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7640" tabRatio="825" firstSheet="0" activeTab="11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EPS 성장율" sheetId="2" state="visible" r:id="rId2"/>
    <sheet xmlns:r="http://schemas.openxmlformats.org/officeDocument/2006/relationships" name="roe&amp;pbr" sheetId="3" state="visible" r:id="rId3"/>
    <sheet xmlns:r="http://schemas.openxmlformats.org/officeDocument/2006/relationships" name="야마구치요헤이" sheetId="4" state="visible" r:id="rId4"/>
    <sheet xmlns:r="http://schemas.openxmlformats.org/officeDocument/2006/relationships" name="RIM (개별)" sheetId="5" state="visible" r:id="rId5"/>
    <sheet xmlns:r="http://schemas.openxmlformats.org/officeDocument/2006/relationships" name="RIM (연결)" sheetId="6" state="visible" r:id="rId6"/>
    <sheet xmlns:r="http://schemas.openxmlformats.org/officeDocument/2006/relationships" name="무성장가치" sheetId="7" state="visible" r:id="rId7"/>
    <sheet xmlns:r="http://schemas.openxmlformats.org/officeDocument/2006/relationships" name="분기 환산주식수" sheetId="8" state="visible" r:id="rId8"/>
    <sheet xmlns:r="http://schemas.openxmlformats.org/officeDocument/2006/relationships" name="10년 환산주식수" sheetId="9" state="visible" r:id="rId9"/>
    <sheet xmlns:r="http://schemas.openxmlformats.org/officeDocument/2006/relationships" name="현재가" sheetId="10" state="visible" r:id="rId10"/>
    <sheet xmlns:r="http://schemas.openxmlformats.org/officeDocument/2006/relationships" name="Sheet3" sheetId="11" state="visible" r:id="rId11"/>
    <sheet xmlns:r="http://schemas.openxmlformats.org/officeDocument/2006/relationships" name="NAVER" sheetId="12" state="visible" r:id="rId12"/>
  </sheets>
  <definedNames>
    <definedName name="_xlnm._FilterDatabase" localSheetId="0" hidden="1">'종합'!$A$5:$S$1788</definedName>
    <definedName name="_xlnm._FilterDatabase" localSheetId="1" hidden="1">'EPS 성장율'!$A$5:$Z$1780</definedName>
    <definedName name="_xlnm._FilterDatabase" localSheetId="2" hidden="1">'roe&amp;pbr'!$A$5:$Q$1786</definedName>
    <definedName name="_xlnm._FilterDatabase" localSheetId="3" hidden="1">'야마구치요헤이'!$A$5:$Y$1788</definedName>
    <definedName name="_xlnm._FilterDatabase" localSheetId="4" hidden="1">'RIM (개별)'!$A$9:$AB$1791</definedName>
    <definedName name="_xlnm._FilterDatabase" localSheetId="5" hidden="1">'RIM (연결)'!$A$7:$AE$1789</definedName>
    <definedName name="_xlnm._FilterDatabase" localSheetId="6" hidden="1">'무성장가치'!$A$5:$Q$1788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_);[Red]\(0.0\)"/>
    <numFmt numFmtId="165" formatCode="#,##0_);[Red]\(#,##0\)"/>
    <numFmt numFmtId="166" formatCode="_-* #,##0_-;\-* #,##0_-;_-* &quot;-&quot;_-;_-@_-"/>
    <numFmt numFmtId="167" formatCode="_-* #,##0.0_-;\-* #,##0.0_-;_-* &quot;-&quot;_-;_-@_-"/>
    <numFmt numFmtId="168" formatCode="0.0%"/>
    <numFmt numFmtId="169" formatCode="[Red]&quot; ▲&quot;* #,##0.0%;[Blue]&quot; ▼&quot;* #,##0.0%"/>
    <numFmt numFmtId="170" formatCode="_-* #,##0.00_-;\-* #,##0.00_-;_-* &quot;-&quot;_-;_-@_-"/>
    <numFmt numFmtId="171" formatCode="#,##0.00_);[Red]\(#,##0.00\)"/>
    <numFmt numFmtId="172" formatCode="#,##0.0_);\(#,##0.0\)"/>
    <numFmt numFmtId="173" formatCode="#,##0.0_);[Red]\(#,##0.0\)"/>
    <numFmt numFmtId="174" formatCode="0_);[Red]\(0\)"/>
    <numFmt numFmtId="175" formatCode="yyyy\-mm\-dd"/>
    <numFmt numFmtId="176" formatCode="0_ "/>
  </numFmts>
  <fonts count="22"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b val="1"/>
      <color theme="1"/>
      <sz val="10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0"/>
      <scheme val="minor"/>
    </font>
    <font>
      <name val="Wingdings"/>
      <charset val="2"/>
      <b val="1"/>
      <color rgb="FFFF0000"/>
      <sz val="10"/>
    </font>
    <font>
      <name val="맑은 고딕"/>
      <charset val="129"/>
      <family val="2"/>
      <b val="1"/>
      <color rgb="FFFF0000"/>
      <sz val="10"/>
      <scheme val="minor"/>
    </font>
    <font>
      <name val="맑은 고딕"/>
      <charset val="129"/>
      <family val="3"/>
      <b val="1"/>
      <color rgb="FFFF0000"/>
      <sz val="9"/>
      <scheme val="minor"/>
    </font>
    <font>
      <name val="맑은 고딕"/>
      <charset val="129"/>
      <family val="2"/>
      <color theme="10"/>
      <sz val="11"/>
      <u val="single"/>
      <scheme val="minor"/>
    </font>
  </fonts>
  <fills count="17">
    <fill>
      <patternFill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BC3D6"/>
        <bgColor indexed="64"/>
      </patternFill>
    </fill>
    <fill>
      <patternFill patternType="solid">
        <fgColor rgb="FF87AAC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4" fillId="0" borderId="0" applyAlignment="1">
      <alignment vertical="center"/>
    </xf>
    <xf numFmtId="41" fontId="4" fillId="0" borderId="0" applyAlignment="1">
      <alignment vertical="center"/>
    </xf>
    <xf numFmtId="9" fontId="4" fillId="0" borderId="0" applyAlignment="1">
      <alignment vertical="center"/>
    </xf>
    <xf numFmtId="0" fontId="21" fillId="0" borderId="0" applyAlignment="1">
      <alignment vertical="center"/>
    </xf>
  </cellStyleXfs>
  <cellXfs count="405">
    <xf numFmtId="0" fontId="0" fillId="0" borderId="0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center"/>
    </xf>
    <xf numFmtId="3" fontId="1" fillId="3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3" fontId="1" fillId="3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1" fillId="7" borderId="3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right" vertical="center"/>
    </xf>
    <xf numFmtId="0" fontId="1" fillId="6" borderId="2" applyAlignment="1" pivotButton="0" quotePrefix="0" xfId="0">
      <alignment horizontal="right" vertical="center"/>
    </xf>
    <xf numFmtId="0" fontId="13" fillId="0" borderId="0" applyAlignment="1" applyProtection="1" pivotButton="0" quotePrefix="0" xfId="0">
      <alignment vertical="center"/>
      <protection locked="1" hidden="1"/>
    </xf>
    <xf numFmtId="0" fontId="14" fillId="0" borderId="0" applyAlignment="1" applyProtection="1" pivotButton="0" quotePrefix="0" xfId="0">
      <alignment vertical="center"/>
      <protection locked="1" hidden="1"/>
    </xf>
    <xf numFmtId="0" fontId="5" fillId="8" borderId="0" applyAlignment="1" applyProtection="1" pivotButton="0" quotePrefix="0" xfId="0">
      <alignment horizontal="center" vertical="center" wrapText="1"/>
      <protection locked="1" hidden="1"/>
    </xf>
    <xf numFmtId="0" fontId="6" fillId="8" borderId="0" applyAlignment="1" applyProtection="1" pivotButton="0" quotePrefix="0" xfId="0">
      <alignment horizontal="center" vertical="center"/>
      <protection locked="1" hidden="1"/>
    </xf>
    <xf numFmtId="0" fontId="19" fillId="0" borderId="0" applyAlignment="1" applyProtection="1" pivotButton="0" quotePrefix="0" xfId="0">
      <alignment horizontal="center" vertical="center"/>
      <protection locked="1" hidden="1"/>
    </xf>
    <xf numFmtId="0" fontId="19" fillId="0" borderId="0" applyAlignment="1" applyProtection="1" pivotButton="0" quotePrefix="0" xfId="0">
      <alignment vertical="center"/>
      <protection locked="1" hidden="1"/>
    </xf>
    <xf numFmtId="49" fontId="7" fillId="10" borderId="0" applyAlignment="1" applyProtection="1" pivotButton="0" quotePrefix="0" xfId="1">
      <alignment horizontal="center" vertical="top"/>
      <protection locked="1" hidden="1"/>
    </xf>
    <xf numFmtId="49" fontId="7" fillId="4" borderId="0" applyAlignment="1" applyProtection="1" pivotButton="0" quotePrefix="0" xfId="1">
      <alignment horizontal="center" vertical="top"/>
      <protection locked="1" hidden="1"/>
    </xf>
    <xf numFmtId="49" fontId="7" fillId="4" borderId="0" applyAlignment="1" applyProtection="1" pivotButton="0" quotePrefix="0" xfId="1">
      <alignment horizontal="center" vertical="top" wrapText="1"/>
      <protection locked="1" hidden="1"/>
    </xf>
    <xf numFmtId="49" fontId="7" fillId="5" borderId="0" applyAlignment="1" applyProtection="1" pivotButton="0" quotePrefix="0" xfId="1">
      <alignment horizontal="center" vertical="top"/>
      <protection locked="1" hidden="1"/>
    </xf>
    <xf numFmtId="49" fontId="7" fillId="5" borderId="0" applyAlignment="1" applyProtection="1" pivotButton="0" quotePrefix="0" xfId="1">
      <alignment horizontal="center" vertical="top" wrapText="1"/>
      <protection locked="1" hidden="1"/>
    </xf>
    <xf numFmtId="0" fontId="5" fillId="8" borderId="0" applyAlignment="1" applyProtection="1" pivotButton="0" quotePrefix="0" xfId="0">
      <alignment horizontal="center" vertical="top" wrapText="1"/>
      <protection locked="1" hidden="1"/>
    </xf>
    <xf numFmtId="49" fontId="7" fillId="0" borderId="0" applyAlignment="1" applyProtection="1" pivotButton="0" quotePrefix="0" xfId="1">
      <alignment horizontal="center" vertical="top"/>
      <protection locked="1" hidden="1"/>
    </xf>
    <xf numFmtId="0" fontId="5" fillId="0" borderId="0" applyAlignment="1" applyProtection="1" pivotButton="0" quotePrefix="0" xfId="0">
      <alignment vertical="top"/>
      <protection locked="1" hidden="1"/>
    </xf>
    <xf numFmtId="0" fontId="9" fillId="0" borderId="0" applyAlignment="1" applyProtection="1" pivotButton="0" quotePrefix="0" xfId="0">
      <alignment vertical="center"/>
      <protection locked="1" hidden="1"/>
    </xf>
    <xf numFmtId="0" fontId="11" fillId="0" borderId="0" applyAlignment="1" applyProtection="1" pivotButton="0" quotePrefix="0" xfId="0">
      <alignment vertical="center"/>
      <protection locked="1" hidden="1"/>
    </xf>
    <xf numFmtId="0" fontId="9" fillId="9" borderId="4" applyAlignment="1" applyProtection="1" pivotButton="0" quotePrefix="0" xfId="0">
      <alignment horizontal="center" vertical="center"/>
      <protection locked="1" hidden="1"/>
    </xf>
    <xf numFmtId="0" fontId="10" fillId="9" borderId="5" applyAlignment="1" applyProtection="1" pivotButton="0" quotePrefix="0" xfId="0">
      <alignment horizontal="center" vertical="center"/>
      <protection locked="1" hidden="1"/>
    </xf>
    <xf numFmtId="0" fontId="6" fillId="5" borderId="12" applyAlignment="1" applyProtection="1" pivotButton="0" quotePrefix="0" xfId="0">
      <alignment horizontal="center" vertical="center"/>
      <protection locked="1" hidden="1"/>
    </xf>
    <xf numFmtId="0" fontId="5" fillId="8" borderId="12" applyAlignment="1" applyProtection="1" pivotButton="0" quotePrefix="0" xfId="0">
      <alignment horizontal="center" vertical="center" wrapText="1"/>
      <protection locked="1" hidden="1"/>
    </xf>
    <xf numFmtId="49" fontId="7" fillId="8" borderId="12" applyAlignment="1" applyProtection="1" pivotButton="0" quotePrefix="0" xfId="1">
      <alignment horizontal="center" vertical="top" wrapText="1"/>
      <protection locked="1" hidden="1"/>
    </xf>
    <xf numFmtId="49" fontId="7" fillId="8" borderId="12" applyAlignment="1" applyProtection="1" pivotButton="0" quotePrefix="0" xfId="1">
      <alignment horizontal="center" vertical="center"/>
      <protection locked="1" hidden="1"/>
    </xf>
    <xf numFmtId="9" fontId="6" fillId="0" borderId="13" applyAlignment="1" applyProtection="1" pivotButton="0" quotePrefix="0" xfId="2">
      <alignment vertical="center"/>
      <protection locked="1" hidden="1"/>
    </xf>
    <xf numFmtId="9" fontId="5" fillId="0" borderId="0" applyAlignment="1" applyProtection="1" pivotButton="0" quotePrefix="0" xfId="2">
      <alignment vertical="center"/>
      <protection locked="1" hidden="1"/>
    </xf>
    <xf numFmtId="0" fontId="5" fillId="0" borderId="0" applyAlignment="1" applyProtection="1" pivotButton="0" quotePrefix="0" xfId="0">
      <alignment vertic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1" hidden="1"/>
    </xf>
    <xf numFmtId="0" fontId="5" fillId="5" borderId="0" applyAlignment="1" applyProtection="1" pivotButton="0" quotePrefix="0" xfId="0">
      <alignment horizontal="center" vertical="top"/>
      <protection locked="1" hidden="1"/>
    </xf>
    <xf numFmtId="49" fontId="7" fillId="8" borderId="0" applyAlignment="1" applyProtection="1" pivotButton="0" quotePrefix="0" xfId="1">
      <alignment horizontal="center" vertical="top" wrapText="1"/>
      <protection locked="1" hidden="1"/>
    </xf>
    <xf numFmtId="49" fontId="7" fillId="8" borderId="0" applyAlignment="1" applyProtection="1" pivotButton="0" quotePrefix="0" xfId="1">
      <alignment horizontal="center" vertical="top"/>
      <protection locked="1" hidden="1"/>
    </xf>
    <xf numFmtId="0" fontId="7" fillId="15" borderId="0" applyAlignment="1" applyProtection="1" pivotButton="0" quotePrefix="0" xfId="1">
      <alignment horizontal="center" vertical="top"/>
      <protection locked="1" hidden="1"/>
    </xf>
    <xf numFmtId="49" fontId="8" fillId="10" borderId="0" applyAlignment="1" applyProtection="1" pivotButton="0" quotePrefix="0" xfId="1">
      <alignment horizontal="center" vertical="top"/>
      <protection locked="1" hidden="1"/>
    </xf>
    <xf numFmtId="9" fontId="12" fillId="0" borderId="0" applyAlignment="1" applyProtection="1" pivotButton="0" quotePrefix="0" xfId="2">
      <alignment horizontal="right" vertical="center"/>
      <protection locked="1" hidden="1"/>
    </xf>
    <xf numFmtId="9" fontId="9" fillId="0" borderId="6" applyAlignment="1" applyProtection="1" pivotButton="0" quotePrefix="0" xfId="2">
      <alignment horizontal="center" vertical="center"/>
      <protection locked="0" hidden="0"/>
    </xf>
    <xf numFmtId="0" fontId="9" fillId="0" borderId="7" applyAlignment="1" applyProtection="1" pivotButton="0" quotePrefix="0" xfId="0">
      <alignment horizontal="center" vertical="center"/>
      <protection locked="0" hidden="0"/>
    </xf>
    <xf numFmtId="49" fontId="7" fillId="8" borderId="5" applyAlignment="1" applyProtection="1" pivotButton="0" quotePrefix="0" xfId="1">
      <alignment horizontal="center" vertical="center" wrapText="1"/>
      <protection locked="0" hidden="0"/>
    </xf>
    <xf numFmtId="49" fontId="7" fillId="8" borderId="0" applyAlignment="1" applyProtection="1" pivotButton="0" quotePrefix="0" xfId="1">
      <alignment horizontal="center" vertical="top" wrapText="1"/>
      <protection locked="0" hidden="0"/>
    </xf>
    <xf numFmtId="0" fontId="9" fillId="9" borderId="5" applyAlignment="1" applyProtection="1" pivotButton="0" quotePrefix="0" xfId="0">
      <alignment horizontal="center" vertical="center"/>
      <protection locked="1" hidden="1"/>
    </xf>
    <xf numFmtId="0" fontId="9" fillId="0" borderId="0" applyAlignment="1" applyProtection="1" pivotButton="0" quotePrefix="0" xfId="0">
      <alignment horizontal="center" vertical="center"/>
      <protection locked="1" hidden="1"/>
    </xf>
    <xf numFmtId="49" fontId="7" fillId="13" borderId="0" applyAlignment="1" applyProtection="1" pivotButton="0" quotePrefix="0" xfId="1">
      <alignment horizontal="center" vertical="top"/>
      <protection locked="1" hidden="1"/>
    </xf>
    <xf numFmtId="49" fontId="5" fillId="9" borderId="0" applyAlignment="1" applyProtection="1" pivotButton="0" quotePrefix="0" xfId="1">
      <alignment horizontal="center" vertical="top" wrapText="1"/>
      <protection locked="1" hidden="1"/>
    </xf>
    <xf numFmtId="49" fontId="7" fillId="15" borderId="0" applyAlignment="1" applyProtection="1" pivotButton="0" quotePrefix="0" xfId="1">
      <alignment horizontal="center" vertical="top"/>
      <protection locked="1" hidden="1"/>
    </xf>
    <xf numFmtId="0" fontId="0" fillId="0" borderId="0" applyAlignment="1" applyProtection="1" pivotButton="0" quotePrefix="0" xfId="0">
      <alignment vertical="top"/>
      <protection locked="1" hidden="1"/>
    </xf>
    <xf numFmtId="0" fontId="15" fillId="9" borderId="8" applyAlignment="1" applyProtection="1" pivotButton="0" quotePrefix="0" xfId="0">
      <alignment horizontal="center" vertical="center"/>
      <protection locked="1" hidden="1"/>
    </xf>
    <xf numFmtId="49" fontId="7" fillId="5" borderId="12" applyAlignment="1" applyProtection="1" pivotButton="0" quotePrefix="0" xfId="1">
      <alignment horizontal="center" vertical="center" wrapText="1"/>
      <protection locked="1" hidden="1"/>
    </xf>
    <xf numFmtId="0" fontId="5" fillId="8" borderId="12" applyAlignment="1" applyProtection="1" pivotButton="0" quotePrefix="0" xfId="0">
      <alignment horizontal="center" vertical="top" wrapText="1"/>
      <protection locked="1" hidden="1"/>
    </xf>
    <xf numFmtId="0" fontId="5" fillId="8" borderId="5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11" fillId="0" borderId="0" applyAlignment="1" applyProtection="1" pivotButton="0" quotePrefix="0" xfId="0">
      <alignment horizontal="center" vertical="center"/>
      <protection locked="1" hidden="1"/>
    </xf>
    <xf numFmtId="9" fontId="5" fillId="0" borderId="0" applyAlignment="1" applyProtection="1" pivotButton="0" quotePrefix="0" xfId="2">
      <alignment horizontal="center" vertical="center"/>
      <protection locked="1" hidden="1"/>
    </xf>
    <xf numFmtId="0" fontId="5" fillId="0" borderId="0" applyAlignment="1" applyProtection="1" pivotButton="0" quotePrefix="0" xfId="0">
      <alignment horizontal="left" vertical="center"/>
      <protection locked="1" hidden="1"/>
    </xf>
    <xf numFmtId="0" fontId="5" fillId="8" borderId="0" applyAlignment="1" applyProtection="1" pivotButton="0" quotePrefix="0" xfId="0">
      <alignment horizontal="center" vertical="top"/>
      <protection locked="1" hidden="1"/>
    </xf>
    <xf numFmtId="0" fontId="7" fillId="15" borderId="0" applyAlignment="1" applyProtection="1" pivotButton="0" quotePrefix="0" xfId="1">
      <alignment horizontal="center" vertical="top" wrapText="1"/>
      <protection locked="1" hidden="1"/>
    </xf>
    <xf numFmtId="0" fontId="5" fillId="15" borderId="0" applyAlignment="1" applyProtection="1" pivotButton="0" quotePrefix="0" xfId="0">
      <alignment vertical="top"/>
      <protection locked="1" hidden="1"/>
    </xf>
    <xf numFmtId="49" fontId="8" fillId="15" borderId="0" applyAlignment="1" applyProtection="1" pivotButton="0" quotePrefix="0" xfId="1">
      <alignment horizontal="center" vertical="top"/>
      <protection locked="1" hidden="1"/>
    </xf>
    <xf numFmtId="9" fontId="6" fillId="0" borderId="0" applyAlignment="1" applyProtection="1" pivotButton="0" quotePrefix="0" xfId="2">
      <alignment horizontal="right" vertical="center"/>
      <protection locked="1" hidden="1"/>
    </xf>
    <xf numFmtId="9" fontId="6" fillId="0" borderId="0" applyAlignment="1" applyProtection="1" pivotButton="0" quotePrefix="0" xfId="0">
      <alignment vertical="center"/>
      <protection locked="1" hidden="1"/>
    </xf>
    <xf numFmtId="9" fontId="9" fillId="0" borderId="9" applyAlignment="1" applyProtection="1" pivotButton="0" quotePrefix="0" xfId="2">
      <alignment horizontal="center" vertical="center"/>
      <protection locked="0" hidden="0"/>
    </xf>
    <xf numFmtId="49" fontId="7" fillId="13" borderId="0" applyAlignment="1" applyProtection="1" pivotButton="0" quotePrefix="0" xfId="1">
      <alignment horizontal="center" vertical="center"/>
      <protection locked="1" hidden="1"/>
    </xf>
    <xf numFmtId="49" fontId="7" fillId="13" borderId="0" applyAlignment="1" applyProtection="1" pivotButton="0" quotePrefix="0" xfId="1">
      <alignment horizontal="center" vertical="center" wrapText="1"/>
      <protection locked="1" hidden="1"/>
    </xf>
    <xf numFmtId="49" fontId="7" fillId="12" borderId="0" applyAlignment="1" applyProtection="1" pivotButton="0" quotePrefix="0" xfId="1">
      <alignment horizontal="center" vertical="center"/>
      <protection locked="1" hidden="1"/>
    </xf>
    <xf numFmtId="49" fontId="7" fillId="8" borderId="0" applyAlignment="1" applyProtection="1" pivotButton="0" quotePrefix="0" xfId="1">
      <alignment horizontal="center" vertical="center" wrapText="1"/>
      <protection locked="1" hidden="1"/>
    </xf>
    <xf numFmtId="0" fontId="7" fillId="11" borderId="0" applyAlignment="1" applyProtection="1" pivotButton="0" quotePrefix="0" xfId="1">
      <alignment horizontal="right" vertical="center"/>
      <protection locked="1" hidden="1"/>
    </xf>
    <xf numFmtId="0" fontId="5" fillId="11" borderId="0" applyAlignment="1" applyProtection="1" pivotButton="0" quotePrefix="0" xfId="0">
      <alignment horizontal="center" vertical="center"/>
      <protection locked="1" hidden="1"/>
    </xf>
    <xf numFmtId="0" fontId="7" fillId="11" borderId="0" applyAlignment="1" applyProtection="1" pivotButton="0" quotePrefix="0" xfId="1">
      <alignment horizontal="center" vertical="center"/>
      <protection locked="1" hidden="1"/>
    </xf>
    <xf numFmtId="0" fontId="3" fillId="11" borderId="0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1">
      <alignment horizontal="center" vertical="center"/>
      <protection locked="1" hidden="1"/>
    </xf>
    <xf numFmtId="49" fontId="7" fillId="0" borderId="0" applyAlignment="1" applyProtection="1" pivotButton="0" quotePrefix="0" xfId="1">
      <alignment horizontal="right" vertical="center"/>
      <protection locked="1" hidden="1"/>
    </xf>
    <xf numFmtId="0" fontId="3" fillId="16" borderId="4" applyAlignment="1" applyProtection="1" pivotButton="0" quotePrefix="0" xfId="0">
      <alignment horizontal="center" vertical="center"/>
      <protection locked="1" hidden="1"/>
    </xf>
    <xf numFmtId="0" fontId="5" fillId="16" borderId="12" applyAlignment="1" applyProtection="1" pivotButton="0" quotePrefix="0" xfId="0">
      <alignment horizontal="center" vertical="center"/>
      <protection locked="1" hidden="1"/>
    </xf>
    <xf numFmtId="0" fontId="5" fillId="16" borderId="5" applyAlignment="1" applyProtection="1" pivotButton="0" quotePrefix="0" xfId="0">
      <alignment horizontal="center" vertical="center"/>
      <protection locked="1" hidden="1"/>
    </xf>
    <xf numFmtId="9" fontId="6" fillId="0" borderId="0" applyAlignment="1" applyProtection="1" pivotButton="0" quotePrefix="0" xfId="2">
      <alignment vertical="center"/>
      <protection locked="1" hidden="1"/>
    </xf>
    <xf numFmtId="10" fontId="6" fillId="0" borderId="0" applyAlignment="1" applyProtection="1" pivotButton="0" quotePrefix="0" xfId="2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49" fontId="7" fillId="13" borderId="0" applyAlignment="1" applyProtection="1" pivotButton="0" quotePrefix="0" xfId="1">
      <alignment horizontal="center" vertical="top" wrapText="1"/>
      <protection locked="1" hidden="1"/>
    </xf>
    <xf numFmtId="49" fontId="7" fillId="12" borderId="0" applyAlignment="1" applyProtection="1" pivotButton="0" quotePrefix="0" xfId="1">
      <alignment horizontal="center" vertical="top"/>
      <protection locked="1" hidden="1"/>
    </xf>
    <xf numFmtId="0" fontId="7" fillId="8" borderId="0" applyAlignment="1" applyProtection="1" pivotButton="0" quotePrefix="0" xfId="1">
      <alignment horizontal="center" vertical="top" wrapText="1"/>
      <protection locked="1" hidden="1"/>
    </xf>
    <xf numFmtId="0" fontId="7" fillId="11" borderId="0" applyAlignment="1" applyProtection="1" pivotButton="0" quotePrefix="0" xfId="1">
      <alignment horizontal="right" vertical="top"/>
      <protection locked="1" hidden="1"/>
    </xf>
    <xf numFmtId="0" fontId="7" fillId="11" borderId="0" applyAlignment="1" applyProtection="1" pivotButton="0" quotePrefix="0" xfId="1">
      <alignment horizontal="center" vertical="top" wrapText="1"/>
      <protection locked="1" hidden="1"/>
    </xf>
    <xf numFmtId="0" fontId="7" fillId="11" borderId="0" applyAlignment="1" applyProtection="1" pivotButton="0" quotePrefix="0" xfId="1">
      <alignment horizontal="center" vertical="top"/>
      <protection locked="1" hidden="1"/>
    </xf>
    <xf numFmtId="0" fontId="5" fillId="11" borderId="0" applyAlignment="1" applyProtection="1" pivotButton="0" quotePrefix="0" xfId="0">
      <alignment horizontal="center" vertical="top"/>
      <protection locked="1" hidden="1"/>
    </xf>
    <xf numFmtId="49" fontId="7" fillId="11" borderId="0" applyAlignment="1" applyProtection="1" pivotButton="0" quotePrefix="0" xfId="1">
      <alignment horizontal="center" vertical="top"/>
      <protection locked="1" hidden="1"/>
    </xf>
    <xf numFmtId="0" fontId="3" fillId="11" borderId="0" applyAlignment="1" applyProtection="1" pivotButton="0" quotePrefix="0" xfId="0">
      <alignment horizontal="center" vertical="top"/>
      <protection locked="1" hidden="1"/>
    </xf>
    <xf numFmtId="0" fontId="5" fillId="0" borderId="0" applyAlignment="1" applyProtection="1" pivotButton="0" quotePrefix="0" xfId="0">
      <alignment horizontal="center" vertical="top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7" fillId="5" borderId="0" applyAlignment="1" applyProtection="1" pivotButton="0" quotePrefix="0" xfId="1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7" fillId="5" borderId="0" applyAlignment="1" applyProtection="1" pivotButton="0" quotePrefix="0" xfId="1">
      <alignment horizontal="center" vertical="top" wrapText="1"/>
      <protection locked="0" hidden="0"/>
    </xf>
    <xf numFmtId="0" fontId="7" fillId="8" borderId="0" applyAlignment="1" applyProtection="1" pivotButton="0" quotePrefix="0" xfId="1">
      <alignment horizontal="center" vertical="center" wrapText="1"/>
      <protection locked="1" hidden="1"/>
    </xf>
    <xf numFmtId="0" fontId="7" fillId="11" borderId="0" applyAlignment="1" applyProtection="1" pivotButton="0" quotePrefix="0" xfId="1">
      <alignment horizontal="center" vertical="center" wrapText="1"/>
      <protection locked="1" hidden="1"/>
    </xf>
    <xf numFmtId="49" fontId="7" fillId="11" borderId="0" applyAlignment="1" applyProtection="1" pivotButton="0" quotePrefix="0" xfId="1">
      <alignment horizontal="center" vertical="center"/>
      <protection locked="1" hidden="1"/>
    </xf>
    <xf numFmtId="0" fontId="9" fillId="0" borderId="0" applyAlignment="1" applyProtection="1" pivotButton="0" quotePrefix="0" xfId="0">
      <alignment horizontal="left" vertical="center"/>
      <protection locked="1" hidden="1"/>
    </xf>
    <xf numFmtId="9" fontId="6" fillId="0" borderId="0" applyAlignment="1" applyProtection="1" pivotButton="0" quotePrefix="0" xfId="2">
      <alignment horizontal="center" vertical="center"/>
      <protection locked="1" hidden="1"/>
    </xf>
    <xf numFmtId="9" fontId="6" fillId="0" borderId="9" applyAlignment="1" applyProtection="1" pivotButton="0" quotePrefix="0" xfId="2">
      <alignment horizontal="center" vertical="center"/>
      <protection locked="0" hidden="0"/>
    </xf>
    <xf numFmtId="0" fontId="3" fillId="6" borderId="0" applyAlignment="1" pivotButton="0" quotePrefix="0" xfId="0">
      <alignment horizontal="left" vertical="center"/>
    </xf>
    <xf numFmtId="0" fontId="0" fillId="5" borderId="10" applyAlignment="1" pivotButton="0" quotePrefix="0" xfId="0">
      <alignment vertical="center"/>
    </xf>
    <xf numFmtId="0" fontId="3" fillId="5" borderId="0" applyAlignment="1" applyProtection="1" pivotButton="0" quotePrefix="0" xfId="0">
      <alignment vertical="center"/>
      <protection locked="1" hidden="1"/>
    </xf>
    <xf numFmtId="9" fontId="6" fillId="5" borderId="0" applyAlignment="1" applyProtection="1" pivotButton="0" quotePrefix="0" xfId="2">
      <alignment horizontal="right" vertical="center"/>
      <protection locked="1" hidden="1"/>
    </xf>
    <xf numFmtId="0" fontId="16" fillId="5" borderId="0" applyAlignment="1" applyProtection="1" pivotButton="0" quotePrefix="0" xfId="0">
      <alignment vertical="center"/>
      <protection locked="1" hidden="1"/>
    </xf>
    <xf numFmtId="0" fontId="16" fillId="0" borderId="0" applyAlignment="1" applyProtection="1" pivotButton="0" quotePrefix="0" xfId="0">
      <alignment vertical="center"/>
      <protection locked="1" hidden="1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164" fontId="6" fillId="0" borderId="0" applyAlignment="1" applyProtection="1" pivotButton="0" quotePrefix="0" xfId="0">
      <alignment vertical="center"/>
      <protection locked="1" hidden="1"/>
    </xf>
    <xf numFmtId="165" fontId="6" fillId="0" borderId="0" applyAlignment="1" applyProtection="1" pivotButton="0" quotePrefix="0" xfId="1">
      <alignment horizontal="right" vertical="center"/>
      <protection locked="1" hidden="1"/>
    </xf>
    <xf numFmtId="165" fontId="6" fillId="0" borderId="0" applyAlignment="1" applyProtection="1" pivotButton="0" quotePrefix="0" xfId="0">
      <alignment vertical="center"/>
      <protection locked="1" hidden="1"/>
    </xf>
    <xf numFmtId="165" fontId="9" fillId="8" borderId="0" applyAlignment="1" applyProtection="1" pivotButton="0" quotePrefix="0" xfId="2">
      <alignment horizontal="center" vertical="center"/>
      <protection locked="1" hidden="1"/>
    </xf>
    <xf numFmtId="166" fontId="5" fillId="8" borderId="0" applyAlignment="1" applyProtection="1" pivotButton="0" quotePrefix="0" xfId="1">
      <alignment horizontal="center" vertical="center"/>
      <protection locked="1" hidden="1"/>
    </xf>
    <xf numFmtId="165" fontId="5" fillId="8" borderId="0" applyAlignment="1" applyProtection="1" pivotButton="0" quotePrefix="0" xfId="1">
      <alignment horizontal="center" vertical="center"/>
      <protection locked="1" hidden="1"/>
    </xf>
    <xf numFmtId="165" fontId="6" fillId="0" borderId="10" applyAlignment="1" applyProtection="1" pivotButton="0" quotePrefix="0" xfId="0">
      <alignment horizontal="center" vertical="center"/>
      <protection locked="1" hidden="1"/>
    </xf>
    <xf numFmtId="165" fontId="5" fillId="0" borderId="10" applyAlignment="1" applyProtection="1" pivotButton="0" quotePrefix="0" xfId="1">
      <alignment horizontal="right" vertical="center"/>
      <protection locked="1" hidden="1"/>
    </xf>
    <xf numFmtId="165" fontId="5" fillId="0" borderId="10" applyAlignment="1" applyProtection="1" pivotButton="0" quotePrefix="0" xfId="0">
      <alignment horizontal="center" vertical="center"/>
      <protection locked="1" hidden="1"/>
    </xf>
    <xf numFmtId="166" fontId="5" fillId="0" borderId="10" applyAlignment="1" applyProtection="1" pivotButton="0" quotePrefix="0" xfId="1">
      <alignment horizontal="right" vertical="center"/>
      <protection locked="1" hidden="1"/>
    </xf>
    <xf numFmtId="165" fontId="5" fillId="0" borderId="0" applyAlignment="1" applyProtection="1" pivotButton="0" quotePrefix="0" xfId="0">
      <alignment vertical="center"/>
      <protection locked="1" hidden="1"/>
    </xf>
    <xf numFmtId="164" fontId="5" fillId="0" borderId="0" applyAlignment="1" applyProtection="1" pivotButton="0" quotePrefix="0" xfId="0">
      <alignment horizontal="center" vertical="center"/>
      <protection locked="1" hidden="1"/>
    </xf>
    <xf numFmtId="165" fontId="5" fillId="0" borderId="0" applyAlignment="1" applyProtection="1" pivotButton="0" quotePrefix="0" xfId="0">
      <alignment horizontal="center" vertical="center"/>
      <protection locked="1" hidden="1"/>
    </xf>
    <xf numFmtId="166" fontId="7" fillId="4" borderId="0" applyAlignment="1" applyProtection="1" pivotButton="0" quotePrefix="0" xfId="1">
      <alignment horizontal="center" vertical="top"/>
      <protection locked="1" hidden="1"/>
    </xf>
    <xf numFmtId="164" fontId="7" fillId="5" borderId="0" applyAlignment="1" applyProtection="1" pivotButton="0" quotePrefix="0" xfId="1">
      <alignment horizontal="center" vertical="top"/>
      <protection locked="1" hidden="1"/>
    </xf>
    <xf numFmtId="165" fontId="7" fillId="8" borderId="0" applyAlignment="1" applyProtection="1" pivotButton="0" quotePrefix="0" xfId="1">
      <alignment horizontal="center" vertical="top" wrapText="1"/>
      <protection locked="1" hidden="1"/>
    </xf>
    <xf numFmtId="165" fontId="5" fillId="8" borderId="0" applyAlignment="1" applyProtection="1" pivotButton="0" quotePrefix="0" xfId="1">
      <alignment horizontal="center" vertical="top" wrapText="1"/>
      <protection locked="1" hidden="1"/>
    </xf>
    <xf numFmtId="165" fontId="7" fillId="10" borderId="0" applyAlignment="1" applyProtection="1" pivotButton="0" quotePrefix="0" xfId="1">
      <alignment horizontal="center" vertical="top"/>
      <protection locked="1" hidden="1"/>
    </xf>
    <xf numFmtId="165" fontId="9" fillId="0" borderId="0" applyAlignment="1" applyProtection="1" pivotButton="0" quotePrefix="0" xfId="1">
      <alignment vertical="center"/>
      <protection locked="1" hidden="1"/>
    </xf>
    <xf numFmtId="166" fontId="6" fillId="0" borderId="0" applyAlignment="1" applyProtection="1" pivotButton="0" quotePrefix="0" xfId="1">
      <alignment horizontal="center" vertical="center"/>
      <protection locked="1" hidden="1"/>
    </xf>
    <xf numFmtId="166" fontId="6" fillId="0" borderId="0" applyAlignment="1" applyProtection="1" pivotButton="0" quotePrefix="0" xfId="1">
      <alignment vertical="center"/>
      <protection locked="1" hidden="1"/>
    </xf>
    <xf numFmtId="164" fontId="6" fillId="0" borderId="0" applyAlignment="1" applyProtection="1" pivotButton="0" quotePrefix="0" xfId="1">
      <alignment horizontal="right" vertical="center"/>
      <protection locked="1" hidden="1"/>
    </xf>
    <xf numFmtId="167" fontId="6" fillId="0" borderId="0" applyAlignment="1" applyProtection="1" pivotButton="0" quotePrefix="0" xfId="1">
      <alignment horizontal="right" vertical="center"/>
      <protection locked="1" hidden="1"/>
    </xf>
    <xf numFmtId="168" fontId="6" fillId="0" borderId="0" applyAlignment="1" applyProtection="1" pivotButton="0" quotePrefix="0" xfId="2">
      <alignment horizontal="right" vertical="center"/>
      <protection locked="1" hidden="1"/>
    </xf>
    <xf numFmtId="166" fontId="5" fillId="0" borderId="0" applyAlignment="1" applyProtection="1" pivotButton="0" quotePrefix="0" xfId="1">
      <alignment vertical="center"/>
      <protection locked="1" hidden="1"/>
    </xf>
    <xf numFmtId="166" fontId="11" fillId="5" borderId="0" applyAlignment="1" applyProtection="1" pivotButton="0" quotePrefix="0" xfId="1">
      <alignment vertical="center"/>
      <protection locked="1" hidden="1"/>
    </xf>
    <xf numFmtId="165" fontId="3" fillId="5" borderId="0" applyAlignment="1" applyProtection="1" pivotButton="0" quotePrefix="0" xfId="1">
      <alignment vertical="center"/>
      <protection locked="1" hidden="1"/>
    </xf>
    <xf numFmtId="166" fontId="3" fillId="0" borderId="0" applyAlignment="1" applyProtection="1" pivotButton="0" quotePrefix="0" xfId="1">
      <alignment vertical="center"/>
      <protection locked="1" hidden="1"/>
    </xf>
    <xf numFmtId="166" fontId="11" fillId="0" borderId="0" applyAlignment="1" applyProtection="1" pivotButton="0" quotePrefix="0" xfId="1">
      <alignment vertical="center"/>
      <protection locked="1" hidden="1"/>
    </xf>
    <xf numFmtId="165" fontId="3" fillId="0" borderId="0" applyAlignment="1" applyProtection="1" pivotButton="0" quotePrefix="0" xfId="1">
      <alignment vertical="center"/>
      <protection locked="1" hidden="1"/>
    </xf>
    <xf numFmtId="166" fontId="9" fillId="0" borderId="0" applyAlignment="1" applyProtection="1" pivotButton="0" quotePrefix="0" xfId="1">
      <alignment vertical="center"/>
      <protection locked="1" hidden="1"/>
    </xf>
    <xf numFmtId="164" fontId="6" fillId="0" borderId="0" applyAlignment="1" applyProtection="1" pivotButton="0" quotePrefix="0" xfId="1">
      <alignment vertical="center"/>
      <protection locked="1" hidden="1"/>
    </xf>
    <xf numFmtId="169" fontId="6" fillId="0" borderId="0" applyAlignment="1" applyProtection="1" pivotButton="0" quotePrefix="0" xfId="1">
      <alignment vertical="center"/>
      <protection locked="1" hidden="1"/>
    </xf>
    <xf numFmtId="165" fontId="17" fillId="0" borderId="0" applyAlignment="1" applyProtection="1" pivotButton="0" quotePrefix="0" xfId="2">
      <alignment horizontal="center" vertical="center"/>
      <protection locked="1" hidden="1"/>
    </xf>
    <xf numFmtId="166" fontId="6" fillId="0" borderId="13" applyAlignment="1" applyProtection="1" pivotButton="0" quotePrefix="0" xfId="1">
      <alignment vertical="center"/>
      <protection locked="1" hidden="1"/>
    </xf>
    <xf numFmtId="168" fontId="6" fillId="0" borderId="13" applyAlignment="1" applyProtection="1" pivotButton="0" quotePrefix="0" xfId="2">
      <alignment vertical="center"/>
      <protection locked="1" hidden="1"/>
    </xf>
    <xf numFmtId="170" fontId="6" fillId="0" borderId="7" applyAlignment="1" applyProtection="1" pivotButton="0" quotePrefix="0" xfId="1">
      <alignment vertical="center"/>
      <protection locked="0" hidden="0"/>
    </xf>
    <xf numFmtId="165" fontId="17" fillId="0" borderId="0" applyAlignment="1" applyProtection="1" pivotButton="0" quotePrefix="0" xfId="2">
      <alignment horizontal="center" vertical="center"/>
      <protection locked="0" hidden="0"/>
    </xf>
    <xf numFmtId="171" fontId="5" fillId="0" borderId="0" applyAlignment="1" applyProtection="1" pivotButton="0" quotePrefix="0" xfId="0">
      <alignment horizontal="center" vertical="center"/>
      <protection locked="1" hidden="1"/>
    </xf>
    <xf numFmtId="166" fontId="6" fillId="4" borderId="0" applyAlignment="1" applyProtection="1" pivotButton="0" quotePrefix="0" xfId="1">
      <alignment horizontal="center" vertical="top"/>
      <protection locked="1" hidden="1"/>
    </xf>
    <xf numFmtId="169" fontId="5" fillId="0" borderId="0" applyAlignment="1" applyProtection="1" pivotButton="0" quotePrefix="0" xfId="0">
      <alignment horizontal="center" vertical="center"/>
      <protection locked="1" hidden="1"/>
    </xf>
    <xf numFmtId="168" fontId="6" fillId="0" borderId="0" applyAlignment="1" applyProtection="1" pivotButton="0" quotePrefix="0" xfId="2">
      <alignment vertical="center"/>
      <protection locked="1" hidden="1"/>
    </xf>
    <xf numFmtId="172" fontId="6" fillId="0" borderId="0" applyAlignment="1" applyProtection="1" pivotButton="0" quotePrefix="0" xfId="1">
      <alignment horizontal="right" vertical="center"/>
      <protection locked="1" hidden="1"/>
    </xf>
    <xf numFmtId="169" fontId="11" fillId="0" borderId="0" applyAlignment="1" applyProtection="1" pivotButton="0" quotePrefix="0" xfId="2">
      <alignment horizontal="right" vertical="center"/>
      <protection locked="1" hidden="1"/>
    </xf>
    <xf numFmtId="166" fontId="6" fillId="0" borderId="0" applyAlignment="1" applyProtection="1" pivotButton="0" quotePrefix="0" xfId="1">
      <alignment horizontal="right" vertical="center"/>
      <protection locked="1" hidden="1"/>
    </xf>
    <xf numFmtId="171" fontId="6" fillId="5" borderId="0" applyAlignment="1" applyProtection="1" pivotButton="0" quotePrefix="0" xfId="1">
      <alignment horizontal="center" vertical="center"/>
      <protection locked="0" hidden="0"/>
    </xf>
    <xf numFmtId="165" fontId="5" fillId="5" borderId="0" applyAlignment="1" applyProtection="1" pivotButton="0" quotePrefix="0" xfId="1">
      <alignment vertical="center"/>
      <protection locked="1" hidden="1"/>
    </xf>
    <xf numFmtId="166" fontId="16" fillId="0" borderId="0" applyAlignment="1" applyProtection="1" pivotButton="0" quotePrefix="0" xfId="1">
      <alignment vertical="center"/>
      <protection locked="1" hidden="1"/>
    </xf>
    <xf numFmtId="171" fontId="6" fillId="0" borderId="0" applyAlignment="1" applyProtection="1" pivotButton="0" quotePrefix="0" xfId="1">
      <alignment horizontal="center" vertical="center"/>
      <protection locked="0" hidden="0"/>
    </xf>
    <xf numFmtId="165" fontId="5" fillId="0" borderId="0" applyAlignment="1" applyProtection="1" pivotButton="0" quotePrefix="0" xfId="1">
      <alignment vertical="center"/>
      <protection locked="1" hidden="1"/>
    </xf>
    <xf numFmtId="173" fontId="6" fillId="0" borderId="0" applyAlignment="1" applyProtection="1" pivotButton="0" quotePrefix="0" xfId="0">
      <alignment horizontal="center" vertical="center"/>
      <protection locked="0" hidden="0"/>
    </xf>
    <xf numFmtId="165" fontId="0" fillId="0" borderId="0" applyAlignment="1" applyProtection="1" pivotButton="0" quotePrefix="0" xfId="0">
      <alignment vertical="center"/>
      <protection locked="1" hidden="1"/>
    </xf>
    <xf numFmtId="165" fontId="20" fillId="0" borderId="0" applyAlignment="1" applyProtection="1" pivotButton="0" quotePrefix="0" xfId="2">
      <alignment horizontal="center" vertical="center"/>
      <protection locked="1" hidden="1"/>
    </xf>
    <xf numFmtId="165" fontId="9" fillId="0" borderId="0" applyAlignment="1" applyProtection="1" pivotButton="0" quotePrefix="0" xfId="0">
      <alignment horizontal="center" vertical="center"/>
      <protection locked="1" hidden="1"/>
    </xf>
    <xf numFmtId="166" fontId="8" fillId="4" borderId="0" applyAlignment="1" applyProtection="1" pivotButton="0" quotePrefix="0" xfId="1">
      <alignment horizontal="center" vertical="top"/>
      <protection locked="1" hidden="1"/>
    </xf>
    <xf numFmtId="164" fontId="6" fillId="0" borderId="0" applyAlignment="1" applyProtection="1" pivotButton="0" quotePrefix="0" xfId="1">
      <alignment horizontal="center" vertical="center"/>
      <protection locked="1" hidden="1"/>
    </xf>
    <xf numFmtId="168" fontId="6" fillId="5" borderId="0" applyAlignment="1" applyProtection="1" pivotButton="0" quotePrefix="0" xfId="2">
      <alignment vertical="center"/>
      <protection locked="1" hidden="1"/>
    </xf>
    <xf numFmtId="168" fontId="6" fillId="5" borderId="0" applyAlignment="1" applyProtection="1" pivotButton="0" quotePrefix="0" xfId="2">
      <alignment horizontal="right" vertical="center"/>
      <protection locked="1" hidden="1"/>
    </xf>
    <xf numFmtId="165" fontId="6" fillId="5" borderId="0" applyAlignment="1" applyProtection="1" pivotButton="0" quotePrefix="0" xfId="1">
      <alignment horizontal="right" vertical="center"/>
      <protection locked="1" hidden="1"/>
    </xf>
    <xf numFmtId="166" fontId="16" fillId="5" borderId="0" applyAlignment="1" applyProtection="1" pivotButton="0" quotePrefix="0" xfId="1">
      <alignment vertical="center"/>
      <protection locked="1" hidden="1"/>
    </xf>
    <xf numFmtId="164" fontId="6" fillId="0" borderId="0" applyAlignment="1" applyProtection="1" pivotButton="0" quotePrefix="0" xfId="1">
      <alignment horizontal="left" vertical="center"/>
      <protection locked="1" hidden="1"/>
    </xf>
    <xf numFmtId="174" fontId="6" fillId="0" borderId="7" applyAlignment="1" applyProtection="1" pivotButton="0" quotePrefix="0" xfId="1">
      <alignment horizontal="center" vertical="center"/>
      <protection locked="1" hidden="1"/>
    </xf>
    <xf numFmtId="165" fontId="0" fillId="0" borderId="0" applyAlignment="1" applyProtection="1" pivotButton="0" quotePrefix="0" xfId="0">
      <alignment horizontal="center" vertical="center"/>
      <protection locked="1" hidden="1"/>
    </xf>
    <xf numFmtId="165" fontId="7" fillId="15" borderId="0" applyAlignment="1" applyProtection="1" pivotButton="0" quotePrefix="0" xfId="1">
      <alignment horizontal="center" vertical="top" wrapText="1"/>
      <protection locked="1" hidden="1"/>
    </xf>
    <xf numFmtId="169" fontId="11" fillId="0" borderId="0" applyAlignment="1" applyProtection="1" pivotButton="0" quotePrefix="0" xfId="2">
      <alignment vertical="center"/>
      <protection locked="1" hidden="1"/>
    </xf>
    <xf numFmtId="174" fontId="5" fillId="0" borderId="0" applyAlignment="1" applyProtection="1" pivotButton="0" quotePrefix="0" xfId="1">
      <alignment horizontal="center" vertical="center"/>
      <protection locked="1" hidden="1"/>
    </xf>
    <xf numFmtId="165" fontId="6" fillId="5" borderId="0" applyAlignment="1" applyProtection="1" pivotButton="0" quotePrefix="0" xfId="1">
      <alignment vertical="center"/>
      <protection locked="1" hidden="1"/>
    </xf>
    <xf numFmtId="165" fontId="6" fillId="0" borderId="0" applyAlignment="1" applyProtection="1" pivotButton="0" quotePrefix="0" xfId="1">
      <alignment vertical="center"/>
      <protection locked="1" hidden="1"/>
    </xf>
    <xf numFmtId="166" fontId="0" fillId="0" borderId="0" applyAlignment="1" applyProtection="1" pivotButton="0" quotePrefix="0" xfId="1">
      <alignment vertical="center"/>
      <protection locked="1" hidden="1"/>
    </xf>
    <xf numFmtId="166" fontId="0" fillId="0" borderId="0" applyAlignment="1" applyProtection="1" pivotButton="0" quotePrefix="0" xfId="1">
      <alignment horizontal="center" vertical="center"/>
      <protection locked="0" hidden="0"/>
    </xf>
    <xf numFmtId="165" fontId="0" fillId="0" borderId="0" applyAlignment="1" applyProtection="1" pivotButton="0" quotePrefix="0" xfId="0">
      <alignment horizontal="right" vertical="center"/>
      <protection locked="1" hidden="1"/>
    </xf>
    <xf numFmtId="166" fontId="5" fillId="13" borderId="0" applyAlignment="1" applyProtection="1" pivotButton="0" quotePrefix="0" xfId="1">
      <alignment horizontal="center" vertical="center"/>
      <protection locked="1" hidden="1"/>
    </xf>
    <xf numFmtId="166" fontId="6" fillId="5" borderId="0" applyAlignment="1" applyProtection="1" pivotButton="0" quotePrefix="0" xfId="1">
      <alignment horizontal="center" vertical="center"/>
      <protection locked="1" hidden="1"/>
    </xf>
    <xf numFmtId="165" fontId="8" fillId="8" borderId="0" applyAlignment="1" applyProtection="1" pivotButton="0" quotePrefix="0" xfId="1">
      <alignment horizontal="center" vertical="center" wrapText="1"/>
      <protection locked="1" hidden="1"/>
    </xf>
    <xf numFmtId="165" fontId="5" fillId="11" borderId="0" applyAlignment="1" applyProtection="1" pivotButton="0" quotePrefix="0" xfId="1">
      <alignment horizontal="center" vertical="center"/>
      <protection locked="1" hidden="1"/>
    </xf>
    <xf numFmtId="165" fontId="5" fillId="11" borderId="0" applyAlignment="1" applyProtection="1" pivotButton="0" quotePrefix="0" xfId="1">
      <alignment horizontal="right" vertical="center"/>
      <protection locked="1" hidden="1"/>
    </xf>
    <xf numFmtId="165" fontId="7" fillId="11" borderId="0" applyAlignment="1" applyProtection="1" pivotButton="0" quotePrefix="0" xfId="1">
      <alignment horizontal="center" vertical="center"/>
      <protection locked="1" hidden="1"/>
    </xf>
    <xf numFmtId="165" fontId="5" fillId="11" borderId="0" applyAlignment="1" applyProtection="1" pivotButton="0" quotePrefix="0" xfId="0">
      <alignment horizontal="center" vertical="center"/>
      <protection locked="1" hidden="1"/>
    </xf>
    <xf numFmtId="166" fontId="5" fillId="14" borderId="0" applyAlignment="1" applyProtection="1" pivotButton="0" quotePrefix="0" xfId="1">
      <alignment horizontal="center" vertical="center"/>
      <protection locked="1" hidden="1"/>
    </xf>
    <xf numFmtId="166" fontId="5" fillId="0" borderId="0" applyAlignment="1" applyProtection="1" pivotButton="0" quotePrefix="0" xfId="1">
      <alignment horizontal="center" vertical="center"/>
      <protection locked="1" hidden="1"/>
    </xf>
    <xf numFmtId="168" fontId="6" fillId="0" borderId="0" applyAlignment="1" applyProtection="1" pivotButton="0" quotePrefix="0" xfId="2">
      <alignment horizontal="center" vertical="center"/>
      <protection locked="0" hidden="0"/>
    </xf>
    <xf numFmtId="168" fontId="6" fillId="0" borderId="0" applyAlignment="1" applyProtection="1" pivotButton="0" quotePrefix="0" xfId="2">
      <alignment horizontal="center" vertical="center"/>
      <protection locked="1" hidden="1"/>
    </xf>
    <xf numFmtId="165" fontId="7" fillId="0" borderId="0" applyAlignment="1" applyProtection="1" pivotButton="0" quotePrefix="0" xfId="1">
      <alignment horizontal="right" vertical="center"/>
      <protection locked="1" hidden="1"/>
    </xf>
    <xf numFmtId="165" fontId="7" fillId="0" borderId="0" applyAlignment="1" applyProtection="1" pivotButton="0" quotePrefix="0" xfId="1">
      <alignment horizontal="center" vertical="center"/>
      <protection locked="1" hidden="1"/>
    </xf>
    <xf numFmtId="165" fontId="5" fillId="16" borderId="12" applyAlignment="1" applyProtection="1" pivotButton="0" quotePrefix="0" xfId="0">
      <alignment horizontal="center" vertical="center"/>
      <protection locked="1" hidden="1"/>
    </xf>
    <xf numFmtId="166" fontId="6" fillId="0" borderId="0" applyAlignment="1" applyProtection="1" pivotButton="0" quotePrefix="0" xfId="1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 vertical="center"/>
      <protection locked="1" hidden="1"/>
    </xf>
    <xf numFmtId="166" fontId="6" fillId="0" borderId="14" applyAlignment="1" applyProtection="1" pivotButton="0" quotePrefix="0" xfId="1">
      <alignment vertical="center"/>
      <protection locked="1" hidden="1"/>
    </xf>
    <xf numFmtId="166" fontId="6" fillId="0" borderId="0" applyAlignment="1" applyProtection="1" pivotButton="0" quotePrefix="0" xfId="1">
      <alignment vertical="center"/>
      <protection locked="0" hidden="0"/>
    </xf>
    <xf numFmtId="165" fontId="6" fillId="0" borderId="0" applyAlignment="1" applyProtection="1" pivotButton="0" quotePrefix="0" xfId="1">
      <alignment vertical="center"/>
      <protection locked="0" hidden="0"/>
    </xf>
    <xf numFmtId="166" fontId="6" fillId="0" borderId="11" applyAlignment="1" applyProtection="1" pivotButton="0" quotePrefix="0" xfId="1">
      <alignment vertical="center"/>
      <protection locked="0" hidden="0"/>
    </xf>
    <xf numFmtId="166" fontId="18" fillId="0" borderId="0" applyAlignment="1" applyProtection="1" pivotButton="0" quotePrefix="0" xfId="1">
      <alignment vertical="center"/>
      <protection locked="1" hidden="1"/>
    </xf>
    <xf numFmtId="166" fontId="6" fillId="0" borderId="6" applyAlignment="1" applyProtection="1" pivotButton="0" quotePrefix="0" xfId="1">
      <alignment vertical="center"/>
      <protection locked="1" hidden="1"/>
    </xf>
    <xf numFmtId="166" fontId="6" fillId="0" borderId="13" applyAlignment="1" applyProtection="1" pivotButton="0" quotePrefix="0" xfId="1">
      <alignment vertical="center"/>
      <protection locked="0" hidden="0"/>
    </xf>
    <xf numFmtId="165" fontId="6" fillId="0" borderId="13" applyAlignment="1" applyProtection="1" pivotButton="0" quotePrefix="0" xfId="1">
      <alignment vertical="center"/>
      <protection locked="0" hidden="0"/>
    </xf>
    <xf numFmtId="166" fontId="6" fillId="0" borderId="7" applyAlignment="1" applyProtection="1" pivotButton="0" quotePrefix="0" xfId="1">
      <alignment vertical="center"/>
      <protection locked="0" hidden="0"/>
    </xf>
    <xf numFmtId="168" fontId="9" fillId="0" borderId="0" applyAlignment="1" applyProtection="1" pivotButton="0" quotePrefix="0" xfId="2">
      <alignment horizontal="center" vertical="center"/>
      <protection locked="1" hidden="1"/>
    </xf>
    <xf numFmtId="165" fontId="6" fillId="0" borderId="0" applyAlignment="1" applyProtection="1" pivotButton="0" quotePrefix="0" xfId="0">
      <alignment horizontal="right" vertical="center"/>
      <protection locked="1" hidden="1"/>
    </xf>
    <xf numFmtId="165" fontId="6" fillId="0" borderId="0" applyAlignment="1" applyProtection="1" pivotButton="0" quotePrefix="0" xfId="0">
      <alignment horizontal="center" vertical="center"/>
      <protection locked="1" hidden="1"/>
    </xf>
    <xf numFmtId="166" fontId="8" fillId="13" borderId="0" applyAlignment="1" applyProtection="1" pivotButton="0" quotePrefix="0" xfId="1">
      <alignment horizontal="center" vertical="top"/>
      <protection locked="1" hidden="1"/>
    </xf>
    <xf numFmtId="166" fontId="7" fillId="13" borderId="0" applyAlignment="1" applyProtection="1" pivotButton="0" quotePrefix="0" xfId="1">
      <alignment horizontal="center" vertical="top"/>
      <protection locked="1" hidden="1"/>
    </xf>
    <xf numFmtId="166" fontId="5" fillId="13" borderId="0" applyAlignment="1" applyProtection="1" pivotButton="0" quotePrefix="0" xfId="1">
      <alignment horizontal="center" vertical="top"/>
      <protection locked="1" hidden="1"/>
    </xf>
    <xf numFmtId="166" fontId="7" fillId="8" borderId="0" applyAlignment="1" applyProtection="1" pivotButton="0" quotePrefix="0" xfId="1">
      <alignment horizontal="center" vertical="top" wrapText="1"/>
      <protection locked="1" hidden="1"/>
    </xf>
    <xf numFmtId="165" fontId="5" fillId="11" borderId="0" applyAlignment="1" applyProtection="1" pivotButton="0" quotePrefix="0" xfId="0">
      <alignment horizontal="right" vertical="top"/>
      <protection locked="1" hidden="1"/>
    </xf>
    <xf numFmtId="165" fontId="7" fillId="11" borderId="0" applyAlignment="1" applyProtection="1" pivotButton="0" quotePrefix="0" xfId="1">
      <alignment horizontal="center" vertical="top"/>
      <protection locked="1" hidden="1"/>
    </xf>
    <xf numFmtId="165" fontId="5" fillId="11" borderId="0" applyAlignment="1" applyProtection="1" pivotButton="0" quotePrefix="0" xfId="0">
      <alignment horizontal="center" vertical="top"/>
      <protection locked="1" hidden="1"/>
    </xf>
    <xf numFmtId="166" fontId="5" fillId="14" borderId="0" applyAlignment="1" applyProtection="1" pivotButton="0" quotePrefix="0" xfId="1">
      <alignment horizontal="center" vertical="top"/>
      <protection locked="1" hidden="1"/>
    </xf>
    <xf numFmtId="166" fontId="3" fillId="5" borderId="0" applyAlignment="1" applyProtection="1" pivotButton="0" quotePrefix="0" xfId="1">
      <alignment vertical="center"/>
      <protection locked="1" hidden="1"/>
    </xf>
    <xf numFmtId="165" fontId="3" fillId="0" borderId="0" applyAlignment="1" applyProtection="1" pivotButton="0" quotePrefix="0" xfId="1">
      <alignment horizontal="right" vertical="center"/>
      <protection locked="1" hidden="1"/>
    </xf>
    <xf numFmtId="166" fontId="6" fillId="5" borderId="0" applyAlignment="1" applyProtection="1" pivotButton="0" quotePrefix="0" xfId="1">
      <alignment horizontal="right" vertical="center"/>
      <protection locked="1" hidden="1"/>
    </xf>
    <xf numFmtId="166" fontId="6" fillId="5" borderId="0" applyAlignment="1" applyProtection="1" pivotButton="0" quotePrefix="0" xfId="1">
      <alignment vertical="center"/>
      <protection locked="1" hidden="1"/>
    </xf>
    <xf numFmtId="166" fontId="7" fillId="8" borderId="0" applyAlignment="1" applyProtection="1" pivotButton="0" quotePrefix="0" xfId="1">
      <alignment horizontal="center" vertical="center" wrapText="1"/>
      <protection locked="1" hidden="1"/>
    </xf>
    <xf numFmtId="168" fontId="5" fillId="0" borderId="0" applyAlignment="1" applyProtection="1" pivotButton="0" quotePrefix="0" xfId="2">
      <alignment horizontal="center" vertical="center"/>
      <protection locked="1" hidden="1"/>
    </xf>
    <xf numFmtId="165" fontId="6" fillId="0" borderId="13" applyAlignment="1" applyProtection="1" pivotButton="0" quotePrefix="0" xfId="1">
      <alignment horizontal="right" vertical="center"/>
      <protection locked="0" hidden="0"/>
    </xf>
    <xf numFmtId="166" fontId="6" fillId="0" borderId="7" applyAlignment="1" applyProtection="1" pivotButton="0" quotePrefix="0" xfId="1">
      <alignment vertical="center"/>
      <protection locked="1" hidden="1"/>
    </xf>
    <xf numFmtId="166" fontId="9" fillId="0" borderId="0" applyAlignment="1" applyProtection="1" pivotButton="0" quotePrefix="0" xfId="1">
      <alignment horizontal="left" vertical="center"/>
      <protection locked="1" hidden="1"/>
    </xf>
    <xf numFmtId="165" fontId="6" fillId="9" borderId="8" applyAlignment="1" applyProtection="1" pivotButton="0" quotePrefix="0" xfId="0">
      <alignment horizontal="center" vertical="center"/>
      <protection locked="1" hidden="1"/>
    </xf>
    <xf numFmtId="165" fontId="7" fillId="8" borderId="12" applyAlignment="1" applyProtection="1" pivotButton="0" quotePrefix="0" xfId="1">
      <alignment horizontal="center" vertical="center" wrapText="1"/>
      <protection locked="1" hidden="1"/>
    </xf>
    <xf numFmtId="165" fontId="5" fillId="8" borderId="5" applyAlignment="1" applyProtection="1" pivotButton="0" quotePrefix="0" xfId="0">
      <alignment horizontal="center" vertical="top" wrapText="1"/>
      <protection locked="1" hidden="1"/>
    </xf>
    <xf numFmtId="168" fontId="6" fillId="0" borderId="7" applyAlignment="1" applyProtection="1" pivotButton="0" quotePrefix="0" xfId="2">
      <alignment vertical="center"/>
      <protection locked="1" hidden="1"/>
    </xf>
    <xf numFmtId="165" fontId="5" fillId="8" borderId="0" applyAlignment="1" applyProtection="1" pivotButton="0" quotePrefix="0" xfId="0">
      <alignment horizontal="center" vertical="top" wrapText="1"/>
      <protection locked="1" hidden="1"/>
    </xf>
    <xf numFmtId="166" fontId="16" fillId="0" borderId="0" applyAlignment="1" applyProtection="1" pivotButton="0" quotePrefix="0" xfId="1">
      <alignment horizontal="center" vertical="center"/>
      <protection locked="1" hidden="1"/>
    </xf>
    <xf numFmtId="165" fontId="6" fillId="5" borderId="0" applyAlignment="1" applyProtection="1" pivotButton="0" quotePrefix="0" xfId="0">
      <alignment vertical="center"/>
      <protection locked="1" hidden="1"/>
    </xf>
    <xf numFmtId="175" fontId="1" fillId="2" borderId="0" applyAlignment="1" pivotButton="0" quotePrefix="0" xfId="0">
      <alignment horizontal="center" vertical="center"/>
    </xf>
    <xf numFmtId="175" fontId="1" fillId="2" borderId="1" applyAlignment="1" pivotButton="0" quotePrefix="0" xfId="0">
      <alignment horizontal="center" vertical="center"/>
    </xf>
    <xf numFmtId="166" fontId="4" fillId="0" borderId="0" applyAlignment="1" pivotButton="0" quotePrefix="0" xfId="1">
      <alignment vertical="center"/>
    </xf>
    <xf numFmtId="176" fontId="4" fillId="0" borderId="0" applyAlignment="1" pivotButton="0" quotePrefix="0" xfId="1">
      <alignment vertical="center"/>
    </xf>
    <xf numFmtId="170" fontId="4" fillId="0" borderId="0" applyAlignment="1" pivotButton="0" quotePrefix="0" xfId="1">
      <alignment vertical="center"/>
    </xf>
    <xf numFmtId="0" fontId="19" fillId="0" borderId="11" applyAlignment="1" applyProtection="1" pivotButton="0" quotePrefix="0" xfId="0">
      <alignment horizontal="right" vertical="center"/>
      <protection locked="1" hidden="1"/>
    </xf>
    <xf numFmtId="0" fontId="0" fillId="0" borderId="11" pivotButton="0" quotePrefix="0" xfId="0"/>
    <xf numFmtId="0" fontId="6" fillId="0" borderId="15" applyAlignment="1" applyProtection="1" pivotButton="0" quotePrefix="0" xfId="0">
      <alignment horizontal="center" vertical="center"/>
      <protection locked="0" hidden="0"/>
    </xf>
    <xf numFmtId="0" fontId="0" fillId="0" borderId="12" pivotButton="0" quotePrefix="0" xfId="0"/>
    <xf numFmtId="0" fontId="0" fillId="0" borderId="6" pivotButton="0" quotePrefix="0" xfId="0"/>
    <xf numFmtId="0" fontId="0" fillId="0" borderId="13" pivotButton="0" quotePrefix="0" xfId="0"/>
    <xf numFmtId="0" fontId="6" fillId="0" borderId="16" applyAlignment="1" applyProtection="1" pivotButton="0" quotePrefix="0" xfId="0">
      <alignment horizontal="center" vertical="center"/>
      <protection locked="0" hidden="0"/>
    </xf>
    <xf numFmtId="0" fontId="0" fillId="0" borderId="5" pivotButton="0" quotePrefix="0" xfId="0"/>
    <xf numFmtId="0" fontId="0" fillId="0" borderId="7" pivotButton="0" quotePrefix="0" xfId="0"/>
    <xf numFmtId="169" fontId="6" fillId="0" borderId="16" applyAlignment="1" applyProtection="1" pivotButton="0" quotePrefix="0" xfId="1">
      <alignment horizontal="center" vertical="center"/>
      <protection locked="0" hidden="0"/>
    </xf>
    <xf numFmtId="166" fontId="7" fillId="13" borderId="0" applyAlignment="1" applyProtection="1" pivotButton="0" quotePrefix="0" xfId="1">
      <alignment horizontal="center" vertical="center"/>
      <protection locked="1" hidden="1"/>
    </xf>
    <xf numFmtId="0" fontId="6" fillId="0" borderId="0" applyAlignment="1" applyProtection="1" pivotButton="0" quotePrefix="0" xfId="0">
      <alignment vertical="center"/>
      <protection locked="1" hidden="1"/>
    </xf>
    <xf numFmtId="0" fontId="6" fillId="12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21" fillId="0" borderId="10" applyAlignment="1" pivotButton="0" quotePrefix="0" xfId="3">
      <alignment horizontal="center" vertical="center"/>
    </xf>
    <xf numFmtId="164" fontId="6" fillId="0" borderId="0" applyAlignment="1" applyProtection="1" pivotButton="0" quotePrefix="0" xfId="0">
      <alignment vertical="center"/>
      <protection locked="1" hidden="1"/>
    </xf>
    <xf numFmtId="165" fontId="6" fillId="0" borderId="0" applyAlignment="1" applyProtection="1" pivotButton="0" quotePrefix="0" xfId="1">
      <alignment horizontal="right" vertical="center"/>
      <protection locked="1" hidden="1"/>
    </xf>
    <xf numFmtId="165" fontId="6" fillId="0" borderId="0" applyAlignment="1" applyProtection="1" pivotButton="0" quotePrefix="0" xfId="0">
      <alignment vertical="center"/>
      <protection locked="1" hidden="1"/>
    </xf>
    <xf numFmtId="165" fontId="9" fillId="8" borderId="0" applyAlignment="1" applyProtection="1" pivotButton="0" quotePrefix="0" xfId="2">
      <alignment horizontal="center" vertical="center"/>
      <protection locked="1" hidden="1"/>
    </xf>
    <xf numFmtId="166" fontId="5" fillId="8" borderId="0" applyAlignment="1" applyProtection="1" pivotButton="0" quotePrefix="0" xfId="1">
      <alignment horizontal="center" vertical="center"/>
      <protection locked="1" hidden="1"/>
    </xf>
    <xf numFmtId="165" fontId="5" fillId="8" borderId="0" applyAlignment="1" applyProtection="1" pivotButton="0" quotePrefix="0" xfId="1">
      <alignment horizontal="center" vertical="center"/>
      <protection locked="1" hidden="1"/>
    </xf>
    <xf numFmtId="0" fontId="0" fillId="0" borderId="12" applyProtection="1" pivotButton="0" quotePrefix="0" xfId="0">
      <protection locked="0" hidden="0"/>
    </xf>
    <xf numFmtId="165" fontId="6" fillId="0" borderId="10" applyAlignment="1" applyProtection="1" pivotButton="0" quotePrefix="0" xfId="0">
      <alignment horizontal="center" vertical="center"/>
      <protection locked="1" hidden="1"/>
    </xf>
    <xf numFmtId="165" fontId="5" fillId="0" borderId="10" applyAlignment="1" applyProtection="1" pivotButton="0" quotePrefix="0" xfId="1">
      <alignment horizontal="right" vertical="center"/>
      <protection locked="1" hidden="1"/>
    </xf>
    <xf numFmtId="0" fontId="0" fillId="0" borderId="11" applyProtection="1" pivotButton="0" quotePrefix="0" xfId="0">
      <protection locked="1" hidden="1"/>
    </xf>
    <xf numFmtId="0" fontId="0" fillId="0" borderId="6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65" fontId="5" fillId="0" borderId="10" applyAlignment="1" applyProtection="1" pivotButton="0" quotePrefix="0" xfId="0">
      <alignment horizontal="center" vertical="center"/>
      <protection locked="1" hidden="1"/>
    </xf>
    <xf numFmtId="166" fontId="5" fillId="0" borderId="10" applyAlignment="1" applyProtection="1" pivotButton="0" quotePrefix="0" xfId="1">
      <alignment horizontal="right" vertical="center"/>
      <protection locked="1" hidden="1"/>
    </xf>
    <xf numFmtId="165" fontId="5" fillId="0" borderId="0" applyAlignment="1" applyProtection="1" pivotButton="0" quotePrefix="0" xfId="0">
      <alignment vertical="center"/>
      <protection locked="1" hidden="1"/>
    </xf>
    <xf numFmtId="164" fontId="5" fillId="0" borderId="0" applyAlignment="1" applyProtection="1" pivotButton="0" quotePrefix="0" xfId="0">
      <alignment horizontal="center" vertical="center"/>
      <protection locked="1" hidden="1"/>
    </xf>
    <xf numFmtId="165" fontId="5" fillId="0" borderId="0" applyAlignment="1" applyProtection="1" pivotButton="0" quotePrefix="0" xfId="0">
      <alignment horizontal="center" vertical="center"/>
      <protection locked="1" hidden="1"/>
    </xf>
    <xf numFmtId="166" fontId="7" fillId="4" borderId="0" applyAlignment="1" applyProtection="1" pivotButton="0" quotePrefix="0" xfId="1">
      <alignment horizontal="center" vertical="top"/>
      <protection locked="1" hidden="1"/>
    </xf>
    <xf numFmtId="164" fontId="7" fillId="5" borderId="0" applyAlignment="1" applyProtection="1" pivotButton="0" quotePrefix="0" xfId="1">
      <alignment horizontal="center" vertical="top"/>
      <protection locked="1" hidden="1"/>
    </xf>
    <xf numFmtId="165" fontId="7" fillId="8" borderId="0" applyAlignment="1" applyProtection="1" pivotButton="0" quotePrefix="0" xfId="1">
      <alignment horizontal="center" vertical="top" wrapText="1"/>
      <protection locked="1" hidden="1"/>
    </xf>
    <xf numFmtId="165" fontId="5" fillId="8" borderId="0" applyAlignment="1" applyProtection="1" pivotButton="0" quotePrefix="0" xfId="1">
      <alignment horizontal="center" vertical="top" wrapText="1"/>
      <protection locked="1" hidden="1"/>
    </xf>
    <xf numFmtId="165" fontId="7" fillId="10" borderId="0" applyAlignment="1" applyProtection="1" pivotButton="0" quotePrefix="0" xfId="1">
      <alignment horizontal="center" vertical="top"/>
      <protection locked="1" hidden="1"/>
    </xf>
    <xf numFmtId="165" fontId="9" fillId="0" borderId="0" applyAlignment="1" applyProtection="1" pivotButton="0" quotePrefix="0" xfId="1">
      <alignment vertical="center"/>
      <protection locked="1" hidden="1"/>
    </xf>
    <xf numFmtId="166" fontId="6" fillId="0" borderId="0" applyAlignment="1" applyProtection="1" pivotButton="0" quotePrefix="0" xfId="1">
      <alignment horizontal="center" vertical="center"/>
      <protection locked="1" hidden="1"/>
    </xf>
    <xf numFmtId="166" fontId="6" fillId="0" borderId="0" applyAlignment="1" applyProtection="1" pivotButton="0" quotePrefix="0" xfId="1">
      <alignment vertical="center"/>
      <protection locked="1" hidden="1"/>
    </xf>
    <xf numFmtId="164" fontId="6" fillId="0" borderId="0" applyAlignment="1" applyProtection="1" pivotButton="0" quotePrefix="0" xfId="1">
      <alignment horizontal="right" vertical="center"/>
      <protection locked="1" hidden="1"/>
    </xf>
    <xf numFmtId="167" fontId="6" fillId="0" borderId="0" applyAlignment="1" applyProtection="1" pivotButton="0" quotePrefix="0" xfId="1">
      <alignment horizontal="right" vertical="center"/>
      <protection locked="1" hidden="1"/>
    </xf>
    <xf numFmtId="168" fontId="6" fillId="0" borderId="0" applyAlignment="1" applyProtection="1" pivotButton="0" quotePrefix="0" xfId="2">
      <alignment horizontal="right" vertical="center"/>
      <protection locked="1" hidden="1"/>
    </xf>
    <xf numFmtId="166" fontId="5" fillId="0" borderId="0" applyAlignment="1" applyProtection="1" pivotButton="0" quotePrefix="0" xfId="1">
      <alignment vertical="center"/>
      <protection locked="1" hidden="1"/>
    </xf>
    <xf numFmtId="166" fontId="11" fillId="5" borderId="0" applyAlignment="1" applyProtection="1" pivotButton="0" quotePrefix="0" xfId="1">
      <alignment vertical="center"/>
      <protection locked="1" hidden="1"/>
    </xf>
    <xf numFmtId="165" fontId="3" fillId="5" borderId="0" applyAlignment="1" applyProtection="1" pivotButton="0" quotePrefix="0" xfId="1">
      <alignment vertical="center"/>
      <protection locked="1" hidden="1"/>
    </xf>
    <xf numFmtId="166" fontId="3" fillId="0" borderId="0" applyAlignment="1" applyProtection="1" pivotButton="0" quotePrefix="0" xfId="1">
      <alignment vertical="center"/>
      <protection locked="1" hidden="1"/>
    </xf>
    <xf numFmtId="166" fontId="11" fillId="0" borderId="0" applyAlignment="1" applyProtection="1" pivotButton="0" quotePrefix="0" xfId="1">
      <alignment vertical="center"/>
      <protection locked="1" hidden="1"/>
    </xf>
    <xf numFmtId="165" fontId="3" fillId="0" borderId="0" applyAlignment="1" applyProtection="1" pivotButton="0" quotePrefix="0" xfId="1">
      <alignment vertical="center"/>
      <protection locked="1" hidden="1"/>
    </xf>
    <xf numFmtId="166" fontId="9" fillId="0" borderId="0" applyAlignment="1" applyProtection="1" pivotButton="0" quotePrefix="0" xfId="1">
      <alignment vertical="center"/>
      <protection locked="1" hidden="1"/>
    </xf>
    <xf numFmtId="164" fontId="6" fillId="0" borderId="0" applyAlignment="1" applyProtection="1" pivotButton="0" quotePrefix="0" xfId="1">
      <alignment vertical="center"/>
      <protection locked="1" hidden="1"/>
    </xf>
    <xf numFmtId="169" fontId="6" fillId="0" borderId="0" applyAlignment="1" applyProtection="1" pivotButton="0" quotePrefix="0" xfId="1">
      <alignment vertical="center"/>
      <protection locked="1" hidden="1"/>
    </xf>
    <xf numFmtId="0" fontId="0" fillId="0" borderId="5" applyProtection="1" pivotButton="0" quotePrefix="0" xfId="0">
      <protection locked="0" hidden="0"/>
    </xf>
    <xf numFmtId="165" fontId="17" fillId="0" borderId="0" applyAlignment="1" applyProtection="1" pivotButton="0" quotePrefix="0" xfId="2">
      <alignment horizontal="center" vertical="center"/>
      <protection locked="1" hidden="1"/>
    </xf>
    <xf numFmtId="0" fontId="0" fillId="0" borderId="7" applyProtection="1" pivotButton="0" quotePrefix="0" xfId="0">
      <protection locked="0" hidden="0"/>
    </xf>
    <xf numFmtId="166" fontId="6" fillId="0" borderId="13" applyAlignment="1" applyProtection="1" pivotButton="0" quotePrefix="0" xfId="1">
      <alignment vertical="center"/>
      <protection locked="1" hidden="1"/>
    </xf>
    <xf numFmtId="168" fontId="6" fillId="0" borderId="13" applyAlignment="1" applyProtection="1" pivotButton="0" quotePrefix="0" xfId="2">
      <alignment vertical="center"/>
      <protection locked="1" hidden="1"/>
    </xf>
    <xf numFmtId="170" fontId="6" fillId="0" borderId="7" applyAlignment="1" applyProtection="1" pivotButton="0" quotePrefix="0" xfId="1">
      <alignment vertical="center"/>
      <protection locked="0" hidden="0"/>
    </xf>
    <xf numFmtId="165" fontId="17" fillId="0" borderId="0" applyAlignment="1" applyProtection="1" pivotButton="0" quotePrefix="0" xfId="2">
      <alignment horizontal="center" vertical="center"/>
      <protection locked="0" hidden="0"/>
    </xf>
    <xf numFmtId="171" fontId="5" fillId="0" borderId="0" applyAlignment="1" applyProtection="1" pivotButton="0" quotePrefix="0" xfId="0">
      <alignment horizontal="center" vertical="center"/>
      <protection locked="1" hidden="1"/>
    </xf>
    <xf numFmtId="166" fontId="6" fillId="4" borderId="0" applyAlignment="1" applyProtection="1" pivotButton="0" quotePrefix="0" xfId="1">
      <alignment horizontal="center" vertical="top"/>
      <protection locked="1" hidden="1"/>
    </xf>
    <xf numFmtId="169" fontId="5" fillId="0" borderId="0" applyAlignment="1" applyProtection="1" pivotButton="0" quotePrefix="0" xfId="0">
      <alignment horizontal="center" vertical="center"/>
      <protection locked="1" hidden="1"/>
    </xf>
    <xf numFmtId="168" fontId="6" fillId="0" borderId="0" applyAlignment="1" applyProtection="1" pivotButton="0" quotePrefix="0" xfId="2">
      <alignment vertical="center"/>
      <protection locked="1" hidden="1"/>
    </xf>
    <xf numFmtId="172" fontId="6" fillId="0" borderId="0" applyAlignment="1" applyProtection="1" pivotButton="0" quotePrefix="0" xfId="1">
      <alignment horizontal="right" vertical="center"/>
      <protection locked="1" hidden="1"/>
    </xf>
    <xf numFmtId="169" fontId="11" fillId="0" borderId="0" applyAlignment="1" applyProtection="1" pivotButton="0" quotePrefix="0" xfId="2">
      <alignment horizontal="right" vertical="center"/>
      <protection locked="1" hidden="1"/>
    </xf>
    <xf numFmtId="166" fontId="6" fillId="0" borderId="0" applyAlignment="1" applyProtection="1" pivotButton="0" quotePrefix="0" xfId="1">
      <alignment horizontal="right" vertical="center"/>
      <protection locked="1" hidden="1"/>
    </xf>
    <xf numFmtId="171" fontId="6" fillId="5" borderId="0" applyAlignment="1" applyProtection="1" pivotButton="0" quotePrefix="0" xfId="1">
      <alignment horizontal="center" vertical="center"/>
      <protection locked="0" hidden="0"/>
    </xf>
    <xf numFmtId="165" fontId="5" fillId="5" borderId="0" applyAlignment="1" applyProtection="1" pivotButton="0" quotePrefix="0" xfId="1">
      <alignment vertical="center"/>
      <protection locked="1" hidden="1"/>
    </xf>
    <xf numFmtId="166" fontId="16" fillId="0" borderId="0" applyAlignment="1" applyProtection="1" pivotButton="0" quotePrefix="0" xfId="1">
      <alignment vertical="center"/>
      <protection locked="1" hidden="1"/>
    </xf>
    <xf numFmtId="171" fontId="6" fillId="0" borderId="0" applyAlignment="1" applyProtection="1" pivotButton="0" quotePrefix="0" xfId="1">
      <alignment horizontal="center" vertical="center"/>
      <protection locked="0" hidden="0"/>
    </xf>
    <xf numFmtId="165" fontId="5" fillId="0" borderId="0" applyAlignment="1" applyProtection="1" pivotButton="0" quotePrefix="0" xfId="1">
      <alignment vertical="center"/>
      <protection locked="1" hidden="1"/>
    </xf>
    <xf numFmtId="173" fontId="6" fillId="0" borderId="0" applyAlignment="1" applyProtection="1" pivotButton="0" quotePrefix="0" xfId="0">
      <alignment horizontal="center" vertical="center"/>
      <protection locked="0" hidden="0"/>
    </xf>
    <xf numFmtId="165" fontId="0" fillId="0" borderId="0" applyAlignment="1" applyProtection="1" pivotButton="0" quotePrefix="0" xfId="0">
      <alignment vertical="center"/>
      <protection locked="1" hidden="1"/>
    </xf>
    <xf numFmtId="165" fontId="20" fillId="0" borderId="0" applyAlignment="1" applyProtection="1" pivotButton="0" quotePrefix="0" xfId="2">
      <alignment horizontal="center" vertical="center"/>
      <protection locked="1" hidden="1"/>
    </xf>
    <xf numFmtId="165" fontId="9" fillId="0" borderId="0" applyAlignment="1" applyProtection="1" pivotButton="0" quotePrefix="0" xfId="0">
      <alignment horizontal="center" vertical="center"/>
      <protection locked="1" hidden="1"/>
    </xf>
    <xf numFmtId="166" fontId="8" fillId="4" borderId="0" applyAlignment="1" applyProtection="1" pivotButton="0" quotePrefix="0" xfId="1">
      <alignment horizontal="center" vertical="top"/>
      <protection locked="1" hidden="1"/>
    </xf>
    <xf numFmtId="164" fontId="6" fillId="0" borderId="0" applyAlignment="1" applyProtection="1" pivotButton="0" quotePrefix="0" xfId="1">
      <alignment horizontal="center" vertical="center"/>
      <protection locked="1" hidden="1"/>
    </xf>
    <xf numFmtId="168" fontId="6" fillId="5" borderId="0" applyAlignment="1" applyProtection="1" pivotButton="0" quotePrefix="0" xfId="2">
      <alignment vertical="center"/>
      <protection locked="1" hidden="1"/>
    </xf>
    <xf numFmtId="168" fontId="6" fillId="5" borderId="0" applyAlignment="1" applyProtection="1" pivotButton="0" quotePrefix="0" xfId="2">
      <alignment horizontal="right" vertical="center"/>
      <protection locked="1" hidden="1"/>
    </xf>
    <xf numFmtId="165" fontId="6" fillId="5" borderId="0" applyAlignment="1" applyProtection="1" pivotButton="0" quotePrefix="0" xfId="1">
      <alignment horizontal="right" vertical="center"/>
      <protection locked="1" hidden="1"/>
    </xf>
    <xf numFmtId="166" fontId="16" fillId="5" borderId="0" applyAlignment="1" applyProtection="1" pivotButton="0" quotePrefix="0" xfId="1">
      <alignment vertical="center"/>
      <protection locked="1" hidden="1"/>
    </xf>
    <xf numFmtId="164" fontId="6" fillId="0" borderId="0" applyAlignment="1" applyProtection="1" pivotButton="0" quotePrefix="0" xfId="1">
      <alignment horizontal="left" vertical="center"/>
      <protection locked="1" hidden="1"/>
    </xf>
    <xf numFmtId="169" fontId="6" fillId="0" borderId="16" applyAlignment="1" applyProtection="1" pivotButton="0" quotePrefix="0" xfId="1">
      <alignment horizontal="center" vertical="center"/>
      <protection locked="0" hidden="0"/>
    </xf>
    <xf numFmtId="174" fontId="6" fillId="0" borderId="7" applyAlignment="1" applyProtection="1" pivotButton="0" quotePrefix="0" xfId="1">
      <alignment horizontal="center" vertical="center"/>
      <protection locked="1" hidden="1"/>
    </xf>
    <xf numFmtId="165" fontId="0" fillId="0" borderId="0" applyAlignment="1" applyProtection="1" pivotButton="0" quotePrefix="0" xfId="0">
      <alignment horizontal="center" vertical="center"/>
      <protection locked="1" hidden="1"/>
    </xf>
    <xf numFmtId="165" fontId="7" fillId="15" borderId="0" applyAlignment="1" applyProtection="1" pivotButton="0" quotePrefix="0" xfId="1">
      <alignment horizontal="center" vertical="top" wrapText="1"/>
      <protection locked="1" hidden="1"/>
    </xf>
    <xf numFmtId="169" fontId="11" fillId="0" borderId="0" applyAlignment="1" applyProtection="1" pivotButton="0" quotePrefix="0" xfId="2">
      <alignment vertical="center"/>
      <protection locked="1" hidden="1"/>
    </xf>
    <xf numFmtId="174" fontId="5" fillId="0" borderId="0" applyAlignment="1" applyProtection="1" pivotButton="0" quotePrefix="0" xfId="1">
      <alignment horizontal="center" vertical="center"/>
      <protection locked="1" hidden="1"/>
    </xf>
    <xf numFmtId="165" fontId="6" fillId="5" borderId="0" applyAlignment="1" applyProtection="1" pivotButton="0" quotePrefix="0" xfId="1">
      <alignment vertical="center"/>
      <protection locked="1" hidden="1"/>
    </xf>
    <xf numFmtId="165" fontId="6" fillId="0" borderId="0" applyAlignment="1" applyProtection="1" pivotButton="0" quotePrefix="0" xfId="1">
      <alignment vertical="center"/>
      <protection locked="1" hidden="1"/>
    </xf>
    <xf numFmtId="166" fontId="0" fillId="0" borderId="0" applyAlignment="1" applyProtection="1" pivotButton="0" quotePrefix="0" xfId="1">
      <alignment vertical="center"/>
      <protection locked="1" hidden="1"/>
    </xf>
    <xf numFmtId="166" fontId="0" fillId="0" borderId="0" applyAlignment="1" applyProtection="1" pivotButton="0" quotePrefix="0" xfId="1">
      <alignment horizontal="center" vertical="center"/>
      <protection locked="0" hidden="0"/>
    </xf>
    <xf numFmtId="165" fontId="0" fillId="0" borderId="0" applyAlignment="1" applyProtection="1" pivotButton="0" quotePrefix="0" xfId="0">
      <alignment horizontal="right" vertical="center"/>
      <protection locked="1" hidden="1"/>
    </xf>
    <xf numFmtId="166" fontId="7" fillId="13" borderId="0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6" fontId="5" fillId="13" borderId="0" applyAlignment="1" applyProtection="1" pivotButton="0" quotePrefix="0" xfId="1">
      <alignment horizontal="center" vertical="center"/>
      <protection locked="1" hidden="1"/>
    </xf>
    <xf numFmtId="166" fontId="6" fillId="5" borderId="0" applyAlignment="1" applyProtection="1" pivotButton="0" quotePrefix="0" xfId="1">
      <alignment horizontal="center" vertical="center"/>
      <protection locked="1" hidden="1"/>
    </xf>
    <xf numFmtId="165" fontId="8" fillId="8" borderId="0" applyAlignment="1" applyProtection="1" pivotButton="0" quotePrefix="0" xfId="1">
      <alignment horizontal="center" vertical="center" wrapText="1"/>
      <protection locked="1" hidden="1"/>
    </xf>
    <xf numFmtId="165" fontId="5" fillId="11" borderId="0" applyAlignment="1" applyProtection="1" pivotButton="0" quotePrefix="0" xfId="1">
      <alignment horizontal="center" vertical="center"/>
      <protection locked="1" hidden="1"/>
    </xf>
    <xf numFmtId="165" fontId="5" fillId="11" borderId="0" applyAlignment="1" applyProtection="1" pivotButton="0" quotePrefix="0" xfId="1">
      <alignment horizontal="right" vertical="center"/>
      <protection locked="1" hidden="1"/>
    </xf>
    <xf numFmtId="165" fontId="7" fillId="11" borderId="0" applyAlignment="1" applyProtection="1" pivotButton="0" quotePrefix="0" xfId="1">
      <alignment horizontal="center" vertical="center"/>
      <protection locked="1" hidden="1"/>
    </xf>
    <xf numFmtId="165" fontId="5" fillId="11" borderId="0" applyAlignment="1" applyProtection="1" pivotButton="0" quotePrefix="0" xfId="0">
      <alignment horizontal="center" vertical="center"/>
      <protection locked="1" hidden="1"/>
    </xf>
    <xf numFmtId="166" fontId="5" fillId="14" borderId="0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66" fontId="5" fillId="0" borderId="0" applyAlignment="1" applyProtection="1" pivotButton="0" quotePrefix="0" xfId="1">
      <alignment horizontal="center" vertical="center"/>
      <protection locked="1" hidden="1"/>
    </xf>
    <xf numFmtId="168" fontId="6" fillId="0" borderId="0" applyAlignment="1" applyProtection="1" pivotButton="0" quotePrefix="0" xfId="2">
      <alignment horizontal="center" vertical="center"/>
      <protection locked="0" hidden="0"/>
    </xf>
    <xf numFmtId="168" fontId="6" fillId="0" borderId="0" applyAlignment="1" applyProtection="1" pivotButton="0" quotePrefix="0" xfId="2">
      <alignment horizontal="center" vertical="center"/>
      <protection locked="1" hidden="1"/>
    </xf>
    <xf numFmtId="165" fontId="7" fillId="0" borderId="0" applyAlignment="1" applyProtection="1" pivotButton="0" quotePrefix="0" xfId="1">
      <alignment horizontal="right" vertical="center"/>
      <protection locked="1" hidden="1"/>
    </xf>
    <xf numFmtId="165" fontId="7" fillId="0" borderId="0" applyAlignment="1" applyProtection="1" pivotButton="0" quotePrefix="0" xfId="1">
      <alignment horizontal="center" vertical="center"/>
      <protection locked="1" hidden="1"/>
    </xf>
    <xf numFmtId="165" fontId="5" fillId="16" borderId="12" applyAlignment="1" applyProtection="1" pivotButton="0" quotePrefix="0" xfId="0">
      <alignment horizontal="center" vertical="center"/>
      <protection locked="1" hidden="1"/>
    </xf>
    <xf numFmtId="166" fontId="6" fillId="0" borderId="0" applyAlignment="1" applyProtection="1" pivotButton="0" quotePrefix="0" xfId="1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 vertical="center"/>
      <protection locked="1" hidden="1"/>
    </xf>
    <xf numFmtId="166" fontId="6" fillId="0" borderId="14" applyAlignment="1" applyProtection="1" pivotButton="0" quotePrefix="0" xfId="1">
      <alignment vertical="center"/>
      <protection locked="1" hidden="1"/>
    </xf>
    <xf numFmtId="166" fontId="6" fillId="0" borderId="0" applyAlignment="1" applyProtection="1" pivotButton="0" quotePrefix="0" xfId="1">
      <alignment vertical="center"/>
      <protection locked="0" hidden="0"/>
    </xf>
    <xf numFmtId="165" fontId="6" fillId="0" borderId="0" applyAlignment="1" applyProtection="1" pivotButton="0" quotePrefix="0" xfId="1">
      <alignment vertical="center"/>
      <protection locked="0" hidden="0"/>
    </xf>
    <xf numFmtId="166" fontId="6" fillId="0" borderId="11" applyAlignment="1" applyProtection="1" pivotButton="0" quotePrefix="0" xfId="1">
      <alignment vertical="center"/>
      <protection locked="0" hidden="0"/>
    </xf>
    <xf numFmtId="166" fontId="18" fillId="0" borderId="0" applyAlignment="1" applyProtection="1" pivotButton="0" quotePrefix="0" xfId="1">
      <alignment vertical="center"/>
      <protection locked="1" hidden="1"/>
    </xf>
    <xf numFmtId="166" fontId="6" fillId="0" borderId="6" applyAlignment="1" applyProtection="1" pivotButton="0" quotePrefix="0" xfId="1">
      <alignment vertical="center"/>
      <protection locked="1" hidden="1"/>
    </xf>
    <xf numFmtId="166" fontId="6" fillId="0" borderId="13" applyAlignment="1" applyProtection="1" pivotButton="0" quotePrefix="0" xfId="1">
      <alignment vertical="center"/>
      <protection locked="0" hidden="0"/>
    </xf>
    <xf numFmtId="165" fontId="6" fillId="0" borderId="13" applyAlignment="1" applyProtection="1" pivotButton="0" quotePrefix="0" xfId="1">
      <alignment vertical="center"/>
      <protection locked="0" hidden="0"/>
    </xf>
    <xf numFmtId="166" fontId="6" fillId="0" borderId="7" applyAlignment="1" applyProtection="1" pivotButton="0" quotePrefix="0" xfId="1">
      <alignment vertical="center"/>
      <protection locked="0" hidden="0"/>
    </xf>
    <xf numFmtId="168" fontId="9" fillId="0" borderId="0" applyAlignment="1" applyProtection="1" pivotButton="0" quotePrefix="0" xfId="2">
      <alignment horizontal="center" vertical="center"/>
      <protection locked="1" hidden="1"/>
    </xf>
    <xf numFmtId="165" fontId="6" fillId="0" borderId="0" applyAlignment="1" applyProtection="1" pivotButton="0" quotePrefix="0" xfId="0">
      <alignment horizontal="right" vertical="center"/>
      <protection locked="1" hidden="1"/>
    </xf>
    <xf numFmtId="165" fontId="6" fillId="0" borderId="0" applyAlignment="1" applyProtection="1" pivotButton="0" quotePrefix="0" xfId="0">
      <alignment horizontal="center" vertical="center"/>
      <protection locked="1" hidden="1"/>
    </xf>
    <xf numFmtId="166" fontId="8" fillId="13" borderId="0" applyAlignment="1" applyProtection="1" pivotButton="0" quotePrefix="0" xfId="1">
      <alignment horizontal="center" vertical="top"/>
      <protection locked="1" hidden="1"/>
    </xf>
    <xf numFmtId="166" fontId="7" fillId="13" borderId="0" applyAlignment="1" applyProtection="1" pivotButton="0" quotePrefix="0" xfId="1">
      <alignment horizontal="center" vertical="top"/>
      <protection locked="1" hidden="1"/>
    </xf>
    <xf numFmtId="166" fontId="5" fillId="13" borderId="0" applyAlignment="1" applyProtection="1" pivotButton="0" quotePrefix="0" xfId="1">
      <alignment horizontal="center" vertical="top"/>
      <protection locked="1" hidden="1"/>
    </xf>
    <xf numFmtId="166" fontId="7" fillId="8" borderId="0" applyAlignment="1" applyProtection="1" pivotButton="0" quotePrefix="0" xfId="1">
      <alignment horizontal="center" vertical="top" wrapText="1"/>
      <protection locked="1" hidden="1"/>
    </xf>
    <xf numFmtId="165" fontId="5" fillId="11" borderId="0" applyAlignment="1" applyProtection="1" pivotButton="0" quotePrefix="0" xfId="0">
      <alignment horizontal="right" vertical="top"/>
      <protection locked="1" hidden="1"/>
    </xf>
    <xf numFmtId="165" fontId="7" fillId="11" borderId="0" applyAlignment="1" applyProtection="1" pivotButton="0" quotePrefix="0" xfId="1">
      <alignment horizontal="center" vertical="top"/>
      <protection locked="1" hidden="1"/>
    </xf>
    <xf numFmtId="165" fontId="5" fillId="11" borderId="0" applyAlignment="1" applyProtection="1" pivotButton="0" quotePrefix="0" xfId="0">
      <alignment horizontal="center" vertical="top"/>
      <protection locked="1" hidden="1"/>
    </xf>
    <xf numFmtId="166" fontId="5" fillId="14" borderId="0" applyAlignment="1" applyProtection="1" pivotButton="0" quotePrefix="0" xfId="1">
      <alignment horizontal="center" vertical="top"/>
      <protection locked="1" hidden="1"/>
    </xf>
    <xf numFmtId="166" fontId="3" fillId="5" borderId="0" applyAlignment="1" applyProtection="1" pivotButton="0" quotePrefix="0" xfId="1">
      <alignment vertical="center"/>
      <protection locked="1" hidden="1"/>
    </xf>
    <xf numFmtId="165" fontId="3" fillId="0" borderId="0" applyAlignment="1" applyProtection="1" pivotButton="0" quotePrefix="0" xfId="1">
      <alignment horizontal="right" vertical="center"/>
      <protection locked="1" hidden="1"/>
    </xf>
    <xf numFmtId="166" fontId="6" fillId="5" borderId="0" applyAlignment="1" applyProtection="1" pivotButton="0" quotePrefix="0" xfId="1">
      <alignment horizontal="right" vertical="center"/>
      <protection locked="1" hidden="1"/>
    </xf>
    <xf numFmtId="166" fontId="6" fillId="5" borderId="0" applyAlignment="1" applyProtection="1" pivotButton="0" quotePrefix="0" xfId="1">
      <alignment vertical="center"/>
      <protection locked="1" hidden="1"/>
    </xf>
    <xf numFmtId="166" fontId="7" fillId="8" borderId="0" applyAlignment="1" applyProtection="1" pivotButton="0" quotePrefix="0" xfId="1">
      <alignment horizontal="center" vertical="center" wrapText="1"/>
      <protection locked="1" hidden="1"/>
    </xf>
    <xf numFmtId="168" fontId="5" fillId="0" borderId="0" applyAlignment="1" applyProtection="1" pivotButton="0" quotePrefix="0" xfId="2">
      <alignment horizontal="center" vertical="center"/>
      <protection locked="1" hidden="1"/>
    </xf>
    <xf numFmtId="165" fontId="6" fillId="0" borderId="13" applyAlignment="1" applyProtection="1" pivotButton="0" quotePrefix="0" xfId="1">
      <alignment horizontal="right" vertical="center"/>
      <protection locked="0" hidden="0"/>
    </xf>
    <xf numFmtId="166" fontId="6" fillId="0" borderId="7" applyAlignment="1" applyProtection="1" pivotButton="0" quotePrefix="0" xfId="1">
      <alignment vertical="center"/>
      <protection locked="1" hidden="1"/>
    </xf>
    <xf numFmtId="166" fontId="9" fillId="0" borderId="0" applyAlignment="1" applyProtection="1" pivotButton="0" quotePrefix="0" xfId="1">
      <alignment horizontal="left" vertical="center"/>
      <protection locked="1" hidden="1"/>
    </xf>
    <xf numFmtId="165" fontId="6" fillId="9" borderId="8" applyAlignment="1" applyProtection="1" pivotButton="0" quotePrefix="0" xfId="0">
      <alignment horizontal="center" vertical="center"/>
      <protection locked="1" hidden="1"/>
    </xf>
    <xf numFmtId="165" fontId="7" fillId="8" borderId="12" applyAlignment="1" applyProtection="1" pivotButton="0" quotePrefix="0" xfId="1">
      <alignment horizontal="center" vertical="center" wrapText="1"/>
      <protection locked="1" hidden="1"/>
    </xf>
    <xf numFmtId="165" fontId="5" fillId="8" borderId="5" applyAlignment="1" applyProtection="1" pivotButton="0" quotePrefix="0" xfId="0">
      <alignment horizontal="center" vertical="top" wrapText="1"/>
      <protection locked="1" hidden="1"/>
    </xf>
    <xf numFmtId="168" fontId="6" fillId="0" borderId="7" applyAlignment="1" applyProtection="1" pivotButton="0" quotePrefix="0" xfId="2">
      <alignment vertical="center"/>
      <protection locked="1" hidden="1"/>
    </xf>
    <xf numFmtId="165" fontId="5" fillId="8" borderId="0" applyAlignment="1" applyProtection="1" pivotButton="0" quotePrefix="0" xfId="0">
      <alignment horizontal="center" vertical="top" wrapText="1"/>
      <protection locked="1" hidden="1"/>
    </xf>
    <xf numFmtId="166" fontId="16" fillId="0" borderId="0" applyAlignment="1" applyProtection="1" pivotButton="0" quotePrefix="0" xfId="1">
      <alignment horizontal="center" vertical="center"/>
      <protection locked="1" hidden="1"/>
    </xf>
    <xf numFmtId="165" fontId="6" fillId="5" borderId="0" applyAlignment="1" applyProtection="1" pivotButton="0" quotePrefix="0" xfId="0">
      <alignment vertical="center"/>
      <protection locked="1" hidden="1"/>
    </xf>
    <xf numFmtId="175" fontId="1" fillId="2" borderId="0" applyAlignment="1" pivotButton="0" quotePrefix="0" xfId="0">
      <alignment horizontal="center" vertical="center"/>
    </xf>
    <xf numFmtId="175" fontId="1" fillId="2" borderId="1" applyAlignment="1" pivotButton="0" quotePrefix="0" xfId="0">
      <alignment horizontal="center" vertical="center"/>
    </xf>
    <xf numFmtId="166" fontId="4" fillId="0" borderId="0" applyAlignment="1" pivotButton="0" quotePrefix="0" xfId="1">
      <alignment vertical="center"/>
    </xf>
    <xf numFmtId="176" fontId="4" fillId="0" borderId="0" applyAlignment="1" pivotButton="0" quotePrefix="0" xfId="1">
      <alignment vertical="center"/>
    </xf>
    <xf numFmtId="170" fontId="4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dxfs count="51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0.7999816888943144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9" tint="0.7999816888943144"/>
        </patternFill>
      </fill>
    </dxf>
    <dxf>
      <font>
        <color rgb="FFFF0000"/>
      </font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ont>
        <color rgb="FFFF0000"/>
      </font>
    </dxf>
    <dxf>
      <fill>
        <patternFill>
          <bgColor theme="9" tint="0.7999816888943144"/>
        </patternFill>
      </fill>
    </dxf>
    <dxf>
      <font>
        <color rgb="FFFF0000"/>
      </font>
    </dxf>
    <dxf>
      <fill>
        <patternFill>
          <bgColor theme="9" tint="0.7999816888943144"/>
        </patternFill>
      </fill>
    </dxf>
    <dxf>
      <font>
        <color rgb="FFFF0000"/>
      </font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ont>
        <color rgb="FFFF0000"/>
      </font>
    </dxf>
    <dxf>
      <fill>
        <patternFill>
          <bgColor theme="9" tint="0.7999816888943144"/>
        </patternFill>
      </fill>
    </dxf>
    <dxf>
      <font>
        <color rgb="FFFF0000"/>
      </font>
    </dxf>
    <dxf>
      <fill>
        <patternFill>
          <bgColor theme="9" tint="0.7999816888943144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9" tint="0.7999816888943144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theme="9" tint="0.7999816888943144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theme="9" tint="0.7999816888943144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0.7999816888943144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0.7999816888943144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E2EFDA"/>
        </patternFill>
      </fill>
    </dxf>
    <dxf>
      <font>
        <b val="1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 val="1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50"/>
      <tableStyleElement type="headerRow" dxfId="49"/>
      <tableStyleElement type="firstRowStripe" dxfId="48"/>
    </tableStyle>
    <tableStyle name="TableStyleQueryResult" pivot="0" count="3">
      <tableStyleElement type="wholeTable" dxfId="47"/>
      <tableStyleElement type="headerRow" dxfId="46"/>
      <tableStyleElement type="firstRowStripe" dxfId="4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이주호</author>
  </authors>
  <commentList>
    <comment ref="N2" authorId="0" shapeId="0">
      <text>
        <t>(1-법인세비율)/기대수익율</t>
      </text>
    </comment>
    <comment ref="N5" authorId="0" shapeId="0">
      <text>
        <t>(1-법인세비율)/기대수익율</t>
      </text>
    </comment>
  </commentList>
</comments>
</file>

<file path=xl/comments/comment2.xml><?xml version="1.0" encoding="utf-8"?>
<comments xmlns="http://schemas.openxmlformats.org/spreadsheetml/2006/main">
  <authors>
    <author>p-pc</author>
  </authors>
  <commentList>
    <comment ref="F2" authorId="0" shapeId="0">
      <text>
        <t xml:space="preserve"> 1- (V1 / 현재가)</t>
      </text>
    </comment>
    <comment ref="P2" authorId="0" shapeId="0">
      <text>
        <t xml:space="preserve"> 자본총계-무형자산-매출채권-재고자산+투자자산-잠재부채</t>
      </text>
    </comment>
    <comment ref="V2" authorId="0" shapeId="0">
      <text>
        <t xml:space="preserve"> ROA평균 * 총자산</t>
      </text>
    </comment>
    <comment ref="F9" authorId="0" shapeId="0">
      <text>
        <t xml:space="preserve"> 1- (V1 / 현재가)</t>
      </text>
    </comment>
    <comment ref="J9" authorId="0" shapeId="0">
      <text>
        <t xml:space="preserve"> (수정 EPS - r * BPS)/r</t>
      </text>
    </comment>
    <comment ref="M9" authorId="0" shapeId="0">
      <text>
        <t xml:space="preserve"> 1- (DPS평균 / EPS)</t>
      </text>
    </comment>
    <comment ref="N9" authorId="0" shapeId="0">
      <text>
        <t xml:space="preserve"> (유보율 * ROE) / 3</t>
      </text>
    </comment>
    <comment ref="O9" authorId="0" shapeId="0">
      <text>
        <t xml:space="preserve"> 보통주 - 자사주 + 우선주 + 잠재주수</t>
      </text>
    </comment>
    <comment ref="P9" authorId="0" shapeId="0">
      <text>
        <t xml:space="preserve"> 자본총계 - 무형자산</t>
      </text>
    </comment>
    <comment ref="R9" authorId="0" shapeId="0">
      <text>
        <t xml:space="preserve"> 추정순이익/순보통주</t>
      </text>
    </comment>
    <comment ref="V9" authorId="0" shapeId="0">
      <text>
        <t xml:space="preserve"> ROA평균 * 총자산</t>
      </text>
    </comment>
  </commentList>
</comments>
</file>

<file path=xl/comments/comment3.xml><?xml version="1.0" encoding="utf-8"?>
<comments xmlns="http://schemas.openxmlformats.org/spreadsheetml/2006/main">
  <authors>
    <author>p-pc</author>
  </authors>
  <commentList>
    <comment ref="F2" authorId="0" shapeId="0">
      <text>
        <t xml:space="preserve"> 1- (V1 / 현재가)</t>
      </text>
    </comment>
    <comment ref="J2" authorId="0" shapeId="0">
      <text>
        <t xml:space="preserve"> (수정 EPS - r * BPS)/r</t>
      </text>
    </comment>
    <comment ref="M2" authorId="0" shapeId="0">
      <text>
        <t xml:space="preserve"> (유보율 * ROE) / 3</t>
      </text>
    </comment>
    <comment ref="N2" authorId="0" shapeId="0">
      <text>
        <t xml:space="preserve"> 1- (DPS평균 / EPS)</t>
      </text>
    </comment>
    <comment ref="O2" authorId="0" shapeId="0">
      <text>
        <t xml:space="preserve"> 보통주 - 자사주 + 우선주 </t>
      </text>
    </comment>
    <comment ref="R2" authorId="0" shapeId="0">
      <text>
        <t xml:space="preserve"> 추정순이익/순보통주</t>
      </text>
    </comment>
    <comment ref="V2" authorId="0" shapeId="0">
      <text>
        <t xml:space="preserve"> ROA평균 * 총자산</t>
      </text>
    </comment>
    <comment ref="F7" authorId="0" shapeId="0">
      <text>
        <t xml:space="preserve"> 1- (V1 / 현재가)</t>
      </text>
    </comment>
    <comment ref="J7" authorId="0" shapeId="0">
      <text>
        <t xml:space="preserve"> (수정 EPS - r * BPS)/r</t>
      </text>
    </comment>
    <comment ref="M7" authorId="0" shapeId="0">
      <text>
        <t xml:space="preserve"> (유보율 * ROE) / 3</t>
      </text>
    </comment>
    <comment ref="N7" authorId="0" shapeId="0">
      <text>
        <t xml:space="preserve"> 1- (DPS평균 / EPS)</t>
      </text>
    </comment>
    <comment ref="O7" authorId="0" shapeId="0">
      <text>
        <t xml:space="preserve"> 보통주 - 자사주 + 우선주 </t>
      </text>
    </comment>
    <comment ref="R7" authorId="0" shapeId="0">
      <text>
        <t xml:space="preserve"> 추정순이익/순보통주</t>
      </text>
    </comment>
    <comment ref="V7" authorId="0" shapeId="0">
      <text>
        <t xml:space="preserve"> ROA평균 * 총자산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daum.net/domestic/all_stocks?market=KOSPI" TargetMode="External" Id="rId1"/></Relationships>
</file>

<file path=xl/worksheets/sheet1.xml><?xml version="1.0" encoding="utf-8"?>
<worksheet xmlns="http://schemas.openxmlformats.org/spreadsheetml/2006/main">
  <sheetPr codeName="Sheet14">
    <tabColor theme="9"/>
    <outlinePr summaryBelow="1" summaryRight="1"/>
    <pageSetUpPr/>
  </sheetPr>
  <dimension ref="A1:AA1791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6" sqref="I6"/>
    </sheetView>
  </sheetViews>
  <sheetFormatPr baseColWidth="8" defaultColWidth="9" defaultRowHeight="16.5"/>
  <cols>
    <col width="9" customWidth="1" style="261" min="1" max="1"/>
    <col width="19.75" customWidth="1" style="259" min="2" max="2"/>
    <col width="5.5" customWidth="1" style="261" min="3" max="3"/>
    <col width="5.125" customWidth="1" style="259" min="4" max="4"/>
    <col width="9.875" customWidth="1" style="259" min="5" max="5"/>
    <col width="7.625" customWidth="1" style="267" min="6" max="6"/>
    <col width="5.25" customWidth="1" style="259" min="7" max="7"/>
    <col width="6.125" customWidth="1" style="259" min="8" max="8"/>
    <col width="9.75" customWidth="1" style="259" min="9" max="9"/>
    <col width="9.375" customWidth="1" style="99" min="10" max="11"/>
    <col width="9.5" customWidth="1" style="268" min="12" max="12"/>
    <col width="9.375" customWidth="1" style="259" min="13" max="14"/>
    <col width="9.125" customWidth="1" style="259" min="15" max="15"/>
    <col width="13.625" customWidth="1" style="269" min="16" max="16"/>
    <col width="11" customWidth="1" style="62" min="17" max="17"/>
    <col width="9.625" customWidth="1" style="259" min="18" max="18"/>
    <col width="9.125" customWidth="1" style="269" min="19" max="19"/>
    <col width="9.25" customWidth="1" style="269" min="20" max="20"/>
    <col width="2.375" customWidth="1" style="259" min="21" max="21"/>
    <col width="10.25" bestFit="1" customWidth="1" style="259" min="22" max="22"/>
    <col width="9" customWidth="1" style="259" min="23" max="27"/>
    <col width="10.625" customWidth="1" style="259" min="28" max="28"/>
    <col width="9" customWidth="1" style="259" min="29" max="35"/>
    <col width="9" customWidth="1" style="259" min="36" max="16384"/>
  </cols>
  <sheetData>
    <row r="1" ht="21.95" customHeight="1" s="115" thickBot="1">
      <c r="A1" s="261" t="inlineStr">
        <is>
          <t>* 금융업제외</t>
        </is>
      </c>
      <c r="I1" s="270" t="inlineStr">
        <is>
          <t>구분</t>
        </is>
      </c>
      <c r="J1" s="271" t="inlineStr">
        <is>
          <t>EPS성장율</t>
        </is>
      </c>
      <c r="K1" s="18" t="inlineStr">
        <is>
          <t>roe &amp; pbr</t>
        </is>
      </c>
      <c r="L1" s="271" t="inlineStr">
        <is>
          <t>야마구치</t>
        </is>
      </c>
      <c r="M1" s="272" t="inlineStr">
        <is>
          <t>RIM(개별)</t>
        </is>
      </c>
      <c r="N1" s="272" t="inlineStr">
        <is>
          <t>RIM(연결)</t>
        </is>
      </c>
      <c r="O1" s="19" t="inlineStr">
        <is>
          <t>무성장가치</t>
        </is>
      </c>
      <c r="P1" s="259" t="n"/>
      <c r="Q1" s="269" t="n"/>
      <c r="R1" s="269" t="n"/>
      <c r="S1" s="259" t="n"/>
      <c r="T1" s="259" t="n"/>
    </row>
    <row r="2" ht="21.95" customHeight="1" s="115">
      <c r="E2" s="248" t="inlineStr">
        <is>
          <t>입력F</t>
        </is>
      </c>
      <c r="F2" s="250" t="inlineStr">
        <is>
          <t>삼성전자</t>
        </is>
      </c>
      <c r="G2" s="273" t="n"/>
      <c r="H2" s="273" t="n"/>
      <c r="I2" s="274" t="inlineStr">
        <is>
          <t xml:space="preserve">  value</t>
        </is>
      </c>
      <c r="J2" s="275">
        <f>VLOOKUP($F$2,종합!$B:T,9,FALSE)</f>
        <v/>
      </c>
      <c r="K2" s="275">
        <f>VLOOKUP($F$2,종합!$B:U,10,FALSE)</f>
        <v/>
      </c>
      <c r="L2" s="275">
        <f>VLOOKUP($F$2,종합!$B:U,11,FALSE)</f>
        <v/>
      </c>
      <c r="M2" s="275">
        <f>VLOOKUP($F$2,종합!$B:V,12,FALSE)</f>
        <v/>
      </c>
      <c r="N2" s="275">
        <f>VLOOKUP($F$2,종합!$B:W,13,FALSE)</f>
        <v/>
      </c>
      <c r="O2" s="275">
        <f>VLOOKUP($F$2,종합!$B:X,14,FALSE)</f>
        <v/>
      </c>
      <c r="Q2" s="269" t="n"/>
      <c r="S2" s="259" t="n"/>
      <c r="T2" s="259" t="n"/>
    </row>
    <row r="3" ht="21.95" customHeight="1" s="115" thickBot="1">
      <c r="C3" s="41" t="n"/>
      <c r="E3" s="276" t="n"/>
      <c r="F3" s="277" t="n"/>
      <c r="G3" s="278" t="n"/>
      <c r="H3" s="278" t="n"/>
      <c r="I3" s="279" t="inlineStr">
        <is>
          <t xml:space="preserve">  주가</t>
        </is>
      </c>
      <c r="J3" s="280">
        <f>VLOOKUP($F$2,종합!$B:$I,8,FALSE)</f>
        <v/>
      </c>
      <c r="K3" s="280">
        <f>J3</f>
        <v/>
      </c>
      <c r="L3" s="280">
        <f>K3</f>
        <v/>
      </c>
      <c r="M3" s="280">
        <f>L3</f>
        <v/>
      </c>
      <c r="N3" s="280">
        <f>M3</f>
        <v/>
      </c>
      <c r="O3" s="280">
        <f>N3</f>
        <v/>
      </c>
      <c r="P3" s="281" t="n"/>
      <c r="Q3" s="281" t="n"/>
      <c r="R3" s="40" t="n"/>
      <c r="S3" s="40" t="n"/>
      <c r="T3" s="40" t="n"/>
    </row>
    <row r="4" ht="13.5" customFormat="1" customHeight="1" s="41">
      <c r="E4" s="20" t="n"/>
      <c r="F4" s="282" t="n"/>
      <c r="G4" s="21" t="n"/>
      <c r="S4" s="283" t="n"/>
      <c r="T4" s="283" t="n"/>
    </row>
    <row r="5" ht="27.95" customFormat="1" customHeight="1" s="29">
      <c r="A5" s="284" t="inlineStr">
        <is>
          <t>CODE</t>
        </is>
      </c>
      <c r="B5" s="284" t="inlineStr">
        <is>
          <t>종목</t>
        </is>
      </c>
      <c r="C5" s="22" t="inlineStr">
        <is>
          <t>주재무</t>
        </is>
      </c>
      <c r="D5" s="23" t="inlineStr">
        <is>
          <t>실적</t>
        </is>
      </c>
      <c r="E5" s="24" t="inlineStr">
        <is>
          <t>시가총액    (억)</t>
        </is>
      </c>
      <c r="F5" s="285" t="inlineStr">
        <is>
          <t>PER</t>
        </is>
      </c>
      <c r="G5" s="25" t="inlineStr">
        <is>
          <t>PBR</t>
        </is>
      </c>
      <c r="H5" s="25" t="inlineStr">
        <is>
          <t>ROE</t>
        </is>
      </c>
      <c r="I5" s="26" t="inlineStr">
        <is>
          <t>주가      (원)</t>
        </is>
      </c>
      <c r="J5" s="27" t="inlineStr">
        <is>
          <t>EPS성장율     (원)</t>
        </is>
      </c>
      <c r="K5" s="27" t="inlineStr">
        <is>
          <t>roe &amp; pbr      (원)</t>
        </is>
      </c>
      <c r="L5" s="286" t="inlineStr">
        <is>
          <t>야마구치     (원)</t>
        </is>
      </c>
      <c r="M5" s="287" t="inlineStr">
        <is>
          <t>RIM(개별)        (원)</t>
        </is>
      </c>
      <c r="N5" s="287" t="inlineStr">
        <is>
          <t>RIM(연결)     (원)</t>
        </is>
      </c>
      <c r="O5" s="286" t="inlineStr">
        <is>
          <t>무성장가치     (원)</t>
        </is>
      </c>
      <c r="P5" s="22" t="inlineStr">
        <is>
          <t>업종</t>
        </is>
      </c>
      <c r="Q5" s="22" t="inlineStr">
        <is>
          <t>주식수</t>
        </is>
      </c>
      <c r="R5" s="288" t="inlineStr">
        <is>
          <t>순이익</t>
        </is>
      </c>
      <c r="S5" s="288" t="inlineStr">
        <is>
          <t>자본총계</t>
        </is>
      </c>
      <c r="T5" s="28" t="n"/>
      <c r="U5" s="53" t="n"/>
      <c r="V5" s="40" t="n"/>
      <c r="W5" s="16" t="n"/>
      <c r="X5" s="289" t="n"/>
      <c r="Y5" s="30" t="n"/>
      <c r="Z5" s="30" t="n"/>
      <c r="AA5" s="40" t="n"/>
    </row>
    <row r="6" ht="16.5" customHeight="1" s="115">
      <c r="A6" s="261" t="inlineStr">
        <is>
          <t>A005930</t>
        </is>
      </c>
      <c r="B6" s="259" t="inlineStr">
        <is>
          <t>삼성전자</t>
        </is>
      </c>
      <c r="C6" s="261" t="inlineStr">
        <is>
          <t>연결</t>
        </is>
      </c>
      <c r="D6" s="290" t="inlineStr">
        <is>
          <t>3Q</t>
        </is>
      </c>
      <c r="E6" s="291">
        <f>I6*Q6/100000000</f>
        <v/>
      </c>
      <c r="F6" s="292">
        <f>IFERROR(E6/R6,"-")</f>
        <v/>
      </c>
      <c r="G6" s="293">
        <f>IFERROR(E6/S6,"-")</f>
        <v/>
      </c>
      <c r="H6" s="294">
        <f>IFERROR(G6/F6,"-")</f>
        <v/>
      </c>
      <c r="I6" s="295">
        <f>VLOOKUP(B6,NAVER!$A$1:$G$1670,5,FALSE)</f>
        <v/>
      </c>
      <c r="J6" s="268">
        <f>VLOOKUP(A6,'EPS 성장율'!A:L,COLUMN('EPS 성장율'!L7),FALSE)</f>
        <v/>
      </c>
      <c r="K6" s="268">
        <f>VLOOKUP($A6,'roe&amp;pbr'!$A:$Q,COLUMN('roe&amp;pbr'!J7),FALSE)</f>
        <v/>
      </c>
      <c r="L6" s="268">
        <f>IFERROR(VLOOKUP($A6,야마구치요헤이!$A:$K,COLUMN(야마구치요헤이!K7),FALSE),"-")</f>
        <v/>
      </c>
      <c r="M6" s="268">
        <f>IFERROR(VLOOKUP($A6,'RIM (개별)'!$A:$Y,COLUMN('RIM (개별)'!H11),FALSE),"-")</f>
        <v/>
      </c>
      <c r="N6" s="268">
        <f>IFERROR(VLOOKUP($A6,'RIM (연결)'!$A:$Y,COLUMN('RIM (연결)'!H9),FALSE),"-")</f>
        <v/>
      </c>
      <c r="O6" s="268">
        <f>IFERROR(VLOOKUP($A6,무성장가치!$A:$Q,COLUMN(무성장가치!J7),FALSE),"-")</f>
        <v/>
      </c>
      <c r="P6" s="111" t="inlineStr">
        <is>
          <t>휴대폰 및 관련부품</t>
        </is>
      </c>
      <c r="Q6" s="296" t="n">
        <v>140679337</v>
      </c>
      <c r="R6" s="297" t="n">
        <v>187409.41</v>
      </c>
      <c r="S6" s="297" t="n">
        <v>1732696.59</v>
      </c>
      <c r="T6" s="298" t="n"/>
      <c r="U6" s="17" t="n"/>
      <c r="V6" s="40" t="n"/>
      <c r="W6" s="30" t="n"/>
      <c r="X6" s="30" t="n"/>
      <c r="Y6" s="30" t="n"/>
      <c r="Z6" s="30" t="n"/>
      <c r="AA6" s="30" t="n"/>
    </row>
    <row r="7" ht="16.5" customHeight="1" s="115">
      <c r="A7" s="261" t="inlineStr">
        <is>
          <t>A015760</t>
        </is>
      </c>
      <c r="B7" s="259" t="inlineStr">
        <is>
          <t>한국전력</t>
        </is>
      </c>
      <c r="C7" s="261" t="inlineStr">
        <is>
          <t>연결</t>
        </is>
      </c>
      <c r="D7" s="290" t="inlineStr">
        <is>
          <t>3Q</t>
        </is>
      </c>
      <c r="E7" s="291">
        <f>I7*Q7/100000000</f>
        <v/>
      </c>
      <c r="F7" s="292">
        <f>IFERROR(E7/R7,"-")</f>
        <v/>
      </c>
      <c r="G7" s="293">
        <f>IFERROR(E7/S7,"-")</f>
        <v/>
      </c>
      <c r="H7" s="294">
        <f>IFERROR(G7/F7,"-")</f>
        <v/>
      </c>
      <c r="I7" s="295">
        <f>IF(COUNTIF(현재가!$A:$A,$B7),VLOOKUP($B7,현재가!$A:$B,2,FALSE),VLOOKUP($B7,현재가!$D:$E,2,FALSE))</f>
        <v/>
      </c>
      <c r="J7" s="268">
        <f>VLOOKUP(A7,'EPS 성장율'!A:L,COLUMN('EPS 성장율'!L7),FALSE)</f>
        <v/>
      </c>
      <c r="K7" s="268">
        <f>VLOOKUP($A7,'roe&amp;pbr'!$A:$Q,COLUMN('roe&amp;pbr'!J7),FALSE)</f>
        <v/>
      </c>
      <c r="L7" s="268">
        <f>IFERROR(VLOOKUP($A7,야마구치요헤이!$A:$K,COLUMN(야마구치요헤이!K7),FALSE),"-")</f>
        <v/>
      </c>
      <c r="M7" s="268">
        <f>IFERROR(VLOOKUP($A7,'RIM (개별)'!$A:$Y,COLUMN('RIM (개별)'!H11),FALSE),"-")</f>
        <v/>
      </c>
      <c r="N7" s="268">
        <f>IFERROR(VLOOKUP($A7,'RIM (연결)'!$A:$Y,COLUMN('RIM (연결)'!H9),FALSE),"-")</f>
        <v/>
      </c>
      <c r="O7" s="268">
        <f>IFERROR(VLOOKUP($A7,무성장가치!$A:$Q,COLUMN(무성장가치!J7),FALSE),"-")</f>
        <v/>
      </c>
      <c r="P7" s="62" t="inlineStr">
        <is>
          <t>전력</t>
        </is>
      </c>
      <c r="Q7" s="299" t="n">
        <v>641964077</v>
      </c>
      <c r="R7" s="300" t="n">
        <v>83293.99000000001</v>
      </c>
      <c r="S7" s="300" t="n">
        <v>710057.63</v>
      </c>
      <c r="T7" s="298" t="n"/>
      <c r="U7" s="17" t="n"/>
      <c r="V7" s="40" t="n"/>
      <c r="W7" s="30" t="n"/>
      <c r="X7" s="30" t="n"/>
      <c r="Y7" s="30" t="n"/>
      <c r="Z7" s="30" t="n"/>
      <c r="AA7" s="40" t="n"/>
    </row>
    <row r="8" ht="16.5" customHeight="1" s="115">
      <c r="A8" s="261" t="inlineStr">
        <is>
          <t>A005380</t>
        </is>
      </c>
      <c r="B8" s="259" t="inlineStr">
        <is>
          <t>현대차</t>
        </is>
      </c>
      <c r="C8" s="261" t="inlineStr">
        <is>
          <t>연결</t>
        </is>
      </c>
      <c r="D8" s="290" t="inlineStr">
        <is>
          <t>3Q</t>
        </is>
      </c>
      <c r="E8" s="291">
        <f>I8*Q8/100000000</f>
        <v/>
      </c>
      <c r="F8" s="292">
        <f>IFERROR(E8/R8,"-")</f>
        <v/>
      </c>
      <c r="G8" s="293">
        <f>IFERROR(E8/S8,"-")</f>
        <v/>
      </c>
      <c r="H8" s="294">
        <f>IFERROR(G8/F8,"-")</f>
        <v/>
      </c>
      <c r="I8" s="295">
        <f>IF(COUNTIF(현재가!$A:$A,$B8),VLOOKUP($B8,현재가!$A:$B,2,FALSE),VLOOKUP($B8,현재가!$D:$E,2,FALSE))</f>
        <v/>
      </c>
      <c r="J8" s="268">
        <f>VLOOKUP(A8,'EPS 성장율'!A:L,COLUMN('EPS 성장율'!L8),FALSE)</f>
        <v/>
      </c>
      <c r="K8" s="268">
        <f>VLOOKUP($A8,'roe&amp;pbr'!$A:$Q,COLUMN('roe&amp;pbr'!J8),FALSE)</f>
        <v/>
      </c>
      <c r="L8" s="268">
        <f>IFERROR(VLOOKUP($A8,야마구치요헤이!$A:$K,COLUMN(야마구치요헤이!K8),FALSE),"-")</f>
        <v/>
      </c>
      <c r="M8" s="268">
        <f>IFERROR(VLOOKUP($A8,'RIM (개별)'!$A:$Y,COLUMN('RIM (개별)'!H12),FALSE),"-")</f>
        <v/>
      </c>
      <c r="N8" s="268">
        <f>IFERROR(VLOOKUP($A8,'RIM (연결)'!$A:$Y,COLUMN('RIM (연결)'!H10),FALSE),"-")</f>
        <v/>
      </c>
      <c r="O8" s="268">
        <f>IFERROR(VLOOKUP($A8,무성장가치!$A:$Q,COLUMN(무성장가치!J8),FALSE),"-")</f>
        <v/>
      </c>
      <c r="P8" s="62" t="inlineStr">
        <is>
          <t>자동차</t>
        </is>
      </c>
      <c r="Q8" s="299" t="n">
        <v>220276479</v>
      </c>
      <c r="R8" s="300" t="n">
        <v>60378.48</v>
      </c>
      <c r="S8" s="300" t="n">
        <v>642639.76</v>
      </c>
      <c r="T8" s="298" t="n"/>
      <c r="U8" s="17" t="n"/>
      <c r="V8" s="40" t="n"/>
      <c r="W8" s="30" t="n"/>
      <c r="X8" s="30" t="n"/>
      <c r="Y8" s="30" t="n"/>
      <c r="Z8" s="30" t="n"/>
      <c r="AA8" s="30" t="n"/>
    </row>
    <row r="9" ht="16.5" customHeight="1" s="115">
      <c r="A9" s="261" t="inlineStr">
        <is>
          <t>A028260</t>
        </is>
      </c>
      <c r="B9" s="259" t="inlineStr">
        <is>
          <t>삼성물산</t>
        </is>
      </c>
      <c r="C9" s="261" t="inlineStr">
        <is>
          <t>연결</t>
        </is>
      </c>
      <c r="D9" s="290" t="inlineStr">
        <is>
          <t>3Q</t>
        </is>
      </c>
      <c r="E9" s="291">
        <f>I9*Q9/100000000</f>
        <v/>
      </c>
      <c r="F9" s="292">
        <f>IFERROR(E9/R9,"-")</f>
        <v/>
      </c>
      <c r="G9" s="293">
        <f>IFERROR(E9/S9,"-")</f>
        <v/>
      </c>
      <c r="H9" s="294">
        <f>IFERROR(G9/F9,"-")</f>
        <v/>
      </c>
      <c r="I9" s="295">
        <f>IF(COUNTIF(현재가!$A:$A,$B9),VLOOKUP($B9,현재가!$A:$B,2,FALSE),VLOOKUP($B9,현재가!$D:$E,2,FALSE))</f>
        <v/>
      </c>
      <c r="J9" s="268">
        <f>VLOOKUP(A9,'EPS 성장율'!A:L,COLUMN('EPS 성장율'!L9),FALSE)</f>
        <v/>
      </c>
      <c r="K9" s="268">
        <f>VLOOKUP($A9,'roe&amp;pbr'!$A:$Q,COLUMN('roe&amp;pbr'!J9),FALSE)</f>
        <v/>
      </c>
      <c r="L9" s="268">
        <f>IFERROR(VLOOKUP($A9,야마구치요헤이!$A:$K,COLUMN(야마구치요헤이!K9),FALSE),"-")</f>
        <v/>
      </c>
      <c r="M9" s="268">
        <f>IFERROR(VLOOKUP($A9,'RIM (개별)'!$A:$Y,COLUMN('RIM (개별)'!H13),FALSE),"-")</f>
        <v/>
      </c>
      <c r="N9" s="268">
        <f>IFERROR(VLOOKUP($A9,'RIM (연결)'!$A:$Y,COLUMN('RIM (연결)'!H11),FALSE),"-")</f>
        <v/>
      </c>
      <c r="O9" s="268">
        <f>IFERROR(VLOOKUP($A9,무성장가치!$A:$Q,COLUMN(무성장가치!J9),FALSE),"-")</f>
        <v/>
      </c>
      <c r="P9" s="62" t="inlineStr">
        <is>
          <t>복합 산업</t>
        </is>
      </c>
      <c r="Q9" s="299" t="n">
        <v>189690043</v>
      </c>
      <c r="R9" s="300" t="n">
        <v>-2666.9178305</v>
      </c>
      <c r="S9" s="300" t="n">
        <v>164593.64196</v>
      </c>
      <c r="T9" s="298" t="n"/>
      <c r="U9" s="17" t="n"/>
      <c r="V9" s="40" t="n"/>
      <c r="W9" s="30" t="n"/>
      <c r="X9" s="301" t="n"/>
      <c r="Y9" s="30" t="n"/>
      <c r="Z9" s="30" t="n"/>
      <c r="AA9" s="40" t="n"/>
    </row>
    <row r="10" ht="16.5" customHeight="1" s="115">
      <c r="A10" s="261" t="inlineStr">
        <is>
          <t>A035420</t>
        </is>
      </c>
      <c r="B10" s="259" t="inlineStr">
        <is>
          <t>NAVER</t>
        </is>
      </c>
      <c r="C10" s="261" t="inlineStr">
        <is>
          <t>연결</t>
        </is>
      </c>
      <c r="D10" s="290" t="inlineStr">
        <is>
          <t>3Q</t>
        </is>
      </c>
      <c r="E10" s="291">
        <f>I10*Q10/100000000</f>
        <v/>
      </c>
      <c r="F10" s="292">
        <f>IFERROR(E10/R10,"-")</f>
        <v/>
      </c>
      <c r="G10" s="293">
        <f>IFERROR(E10/S10,"-")</f>
        <v/>
      </c>
      <c r="H10" s="294">
        <f>IFERROR(G10/F10,"-")</f>
        <v/>
      </c>
      <c r="I10" s="295">
        <f>IF(COUNTIF(현재가!$A:$A,$B10),VLOOKUP($B10,현재가!$A:$B,2,FALSE),VLOOKUP($B10,현재가!$D:$E,2,FALSE))</f>
        <v/>
      </c>
      <c r="J10" s="268">
        <f>VLOOKUP(A10,'EPS 성장율'!A:L,COLUMN('EPS 성장율'!L10),FALSE)</f>
        <v/>
      </c>
      <c r="K10" s="268">
        <f>VLOOKUP($A10,'roe&amp;pbr'!$A:$Q,COLUMN('roe&amp;pbr'!J10),FALSE)</f>
        <v/>
      </c>
      <c r="L10" s="268">
        <f>IFERROR(VLOOKUP($A10,야마구치요헤이!$A:$K,COLUMN(야마구치요헤이!K10),FALSE),"-")</f>
        <v/>
      </c>
      <c r="M10" s="268">
        <f>IFERROR(VLOOKUP($A10,'RIM (개별)'!$A:$Y,COLUMN('RIM (개별)'!H14),FALSE),"-")</f>
        <v/>
      </c>
      <c r="N10" s="268">
        <f>IFERROR(VLOOKUP($A10,'RIM (연결)'!$A:$Y,COLUMN('RIM (연결)'!H12),FALSE),"-")</f>
        <v/>
      </c>
      <c r="O10" s="268">
        <f>IFERROR(VLOOKUP($A10,무성장가치!$A:$Q,COLUMN(무성장가치!J10),FALSE),"-")</f>
        <v/>
      </c>
      <c r="P10" s="62" t="inlineStr">
        <is>
          <t>인터넷 서비스</t>
        </is>
      </c>
      <c r="Q10" s="299" t="n">
        <v>32962679</v>
      </c>
      <c r="R10" s="300" t="n">
        <v>7144.78372</v>
      </c>
      <c r="S10" s="300" t="n">
        <v>37073.46168</v>
      </c>
      <c r="T10" s="298" t="n"/>
      <c r="U10" s="17" t="n"/>
      <c r="V10" s="40" t="n"/>
      <c r="W10" s="30" t="n"/>
      <c r="X10" s="301" t="n"/>
      <c r="Y10" s="30" t="n"/>
      <c r="Z10" s="30" t="n"/>
      <c r="AA10" s="40" t="n"/>
    </row>
    <row r="11" ht="16.5" customHeight="1" s="115">
      <c r="A11" s="261" t="inlineStr">
        <is>
          <t>A012330</t>
        </is>
      </c>
      <c r="B11" s="259" t="inlineStr">
        <is>
          <t>현대모비스</t>
        </is>
      </c>
      <c r="C11" s="261" t="inlineStr">
        <is>
          <t>연결</t>
        </is>
      </c>
      <c r="D11" s="290" t="inlineStr">
        <is>
          <t>3Q</t>
        </is>
      </c>
      <c r="E11" s="291">
        <f>I11*Q11/100000000</f>
        <v/>
      </c>
      <c r="F11" s="292">
        <f>IFERROR(E11/R11,"-")</f>
        <v/>
      </c>
      <c r="G11" s="293">
        <f>IFERROR(E11/S11,"-")</f>
        <v/>
      </c>
      <c r="H11" s="294">
        <f>IFERROR(G11/F11,"-")</f>
        <v/>
      </c>
      <c r="I11" s="295">
        <f>IF(COUNTIF(현재가!$A:$A,$B11),VLOOKUP($B11,현재가!$A:$B,2,FALSE),VLOOKUP($B11,현재가!$D:$E,2,FALSE))</f>
        <v/>
      </c>
      <c r="J11" s="268">
        <f>VLOOKUP(A11,'EPS 성장율'!A:L,COLUMN('EPS 성장율'!L11),FALSE)</f>
        <v/>
      </c>
      <c r="K11" s="268">
        <f>VLOOKUP($A11,'roe&amp;pbr'!$A:$Q,COLUMN('roe&amp;pbr'!J11),FALSE)</f>
        <v/>
      </c>
      <c r="L11" s="268">
        <f>IFERROR(VLOOKUP($A11,야마구치요헤이!$A:$K,COLUMN(야마구치요헤이!K11),FALSE),"-")</f>
        <v/>
      </c>
      <c r="M11" s="268">
        <f>IFERROR(VLOOKUP($A11,'RIM (개별)'!$A:$Y,COLUMN('RIM (개별)'!H15),FALSE),"-")</f>
        <v/>
      </c>
      <c r="N11" s="268">
        <f>IFERROR(VLOOKUP($A11,'RIM (연결)'!$A:$Y,COLUMN('RIM (연결)'!H13),FALSE),"-")</f>
        <v/>
      </c>
      <c r="O11" s="268">
        <f>IFERROR(VLOOKUP($A11,무성장가치!$A:$Q,COLUMN(무성장가치!J11),FALSE),"-")</f>
        <v/>
      </c>
      <c r="P11" s="62" t="inlineStr">
        <is>
          <t>자동차부품</t>
        </is>
      </c>
      <c r="Q11" s="299" t="n">
        <v>97343863</v>
      </c>
      <c r="R11" s="300" t="n">
        <v>31983.44</v>
      </c>
      <c r="S11" s="300" t="n">
        <v>272860.14</v>
      </c>
      <c r="T11" s="298" t="n"/>
      <c r="U11" s="17" t="n"/>
      <c r="V11" s="40" t="n"/>
      <c r="W11" s="30" t="n"/>
      <c r="X11" s="30" t="n"/>
      <c r="Y11" s="30" t="n"/>
      <c r="Z11" s="40" t="n"/>
    </row>
    <row r="12" ht="16.5" customHeight="1" s="115">
      <c r="A12" s="261" t="inlineStr">
        <is>
          <t>A000660</t>
        </is>
      </c>
      <c r="B12" s="259" t="inlineStr">
        <is>
          <t>SK하이닉스</t>
        </is>
      </c>
      <c r="C12" s="261" t="inlineStr">
        <is>
          <t>연결</t>
        </is>
      </c>
      <c r="D12" s="290" t="inlineStr">
        <is>
          <t>3Q</t>
        </is>
      </c>
      <c r="E12" s="291">
        <f>I12*Q12/100000000</f>
        <v/>
      </c>
      <c r="F12" s="292">
        <f>IFERROR(E12/R12,"-")</f>
        <v/>
      </c>
      <c r="G12" s="293">
        <f>IFERROR(E12/S12,"-")</f>
        <v/>
      </c>
      <c r="H12" s="294">
        <f>IFERROR(G12/F12,"-")</f>
        <v/>
      </c>
      <c r="I12" s="295">
        <f>IF(COUNTIF(현재가!$A:$A,$B12),VLOOKUP($B12,현재가!$A:$B,2,FALSE),VLOOKUP($B12,현재가!$D:$E,2,FALSE))</f>
        <v/>
      </c>
      <c r="J12" s="268">
        <f>VLOOKUP(A12,'EPS 성장율'!A:L,COLUMN('EPS 성장율'!L12),FALSE)</f>
        <v/>
      </c>
      <c r="K12" s="268">
        <f>VLOOKUP($A12,'roe&amp;pbr'!$A:$Q,COLUMN('roe&amp;pbr'!J12),FALSE)</f>
        <v/>
      </c>
      <c r="L12" s="268">
        <f>IFERROR(VLOOKUP($A12,야마구치요헤이!$A:$K,COLUMN(야마구치요헤이!K12),FALSE),"-")</f>
        <v/>
      </c>
      <c r="M12" s="268">
        <f>IFERROR(VLOOKUP($A12,'RIM (개별)'!$A:$Y,COLUMN('RIM (개별)'!H16),FALSE),"-")</f>
        <v/>
      </c>
      <c r="N12" s="268">
        <f>IFERROR(VLOOKUP($A12,'RIM (연결)'!$A:$Y,COLUMN('RIM (연결)'!H14),FALSE),"-")</f>
        <v/>
      </c>
      <c r="O12" s="268">
        <f>IFERROR(VLOOKUP($A12,무성장가치!$A:$Q,COLUMN(무성장가치!J12),FALSE),"-")</f>
        <v/>
      </c>
      <c r="P12" s="62" t="inlineStr">
        <is>
          <t>반도체 및 관련장비</t>
        </is>
      </c>
      <c r="Q12" s="299" t="n">
        <v>728002365</v>
      </c>
      <c r="R12" s="300" t="n">
        <v>21973.59</v>
      </c>
      <c r="S12" s="300" t="n">
        <v>220006.34</v>
      </c>
      <c r="T12" s="298" t="n"/>
      <c r="U12" s="17" t="n"/>
      <c r="V12" s="40" t="n"/>
      <c r="W12" s="40" t="n"/>
      <c r="X12" s="30" t="n"/>
      <c r="Y12" s="30" t="n"/>
      <c r="Z12" s="40" t="n"/>
    </row>
    <row r="13" ht="16.5" customHeight="1" s="115">
      <c r="A13" s="261" t="inlineStr">
        <is>
          <t>A090430</t>
        </is>
      </c>
      <c r="B13" s="259" t="inlineStr">
        <is>
          <t>아모레퍼시픽</t>
        </is>
      </c>
      <c r="C13" s="261" t="inlineStr">
        <is>
          <t>연결</t>
        </is>
      </c>
      <c r="D13" s="290" t="inlineStr">
        <is>
          <t>3Q</t>
        </is>
      </c>
      <c r="E13" s="291">
        <f>I13*Q13/100000000</f>
        <v/>
      </c>
      <c r="F13" s="292">
        <f>IFERROR(E13/R13,"-")</f>
        <v/>
      </c>
      <c r="G13" s="293">
        <f>IFERROR(E13/S13,"-")</f>
        <v/>
      </c>
      <c r="H13" s="294">
        <f>IFERROR(G13/F13,"-")</f>
        <v/>
      </c>
      <c r="I13" s="295">
        <f>IF(COUNTIF(현재가!$A:$A,$B13),VLOOKUP($B13,현재가!$A:$B,2,FALSE),VLOOKUP($B13,현재가!$D:$E,2,FALSE))</f>
        <v/>
      </c>
      <c r="J13" s="268">
        <f>VLOOKUP(A13,'EPS 성장율'!A:L,COLUMN('EPS 성장율'!L13),FALSE)</f>
        <v/>
      </c>
      <c r="K13" s="268">
        <f>VLOOKUP($A13,'roe&amp;pbr'!$A:$Q,COLUMN('roe&amp;pbr'!J13),FALSE)</f>
        <v/>
      </c>
      <c r="L13" s="268">
        <f>IFERROR(VLOOKUP($A13,야마구치요헤이!$A:$K,COLUMN(야마구치요헤이!K13),FALSE),"-")</f>
        <v/>
      </c>
      <c r="M13" s="268">
        <f>IFERROR(VLOOKUP($A13,'RIM (개별)'!$A:$Y,COLUMN('RIM (개별)'!H17),FALSE),"-")</f>
        <v/>
      </c>
      <c r="N13" s="268">
        <f>IFERROR(VLOOKUP($A13,'RIM (연결)'!$A:$Y,COLUMN('RIM (연결)'!H15),FALSE),"-")</f>
        <v/>
      </c>
      <c r="O13" s="268">
        <f>IFERROR(VLOOKUP($A13,무성장가치!$A:$Q,COLUMN(무성장가치!J13),FALSE),"-")</f>
        <v/>
      </c>
      <c r="P13" s="62" t="inlineStr">
        <is>
          <t>개인생활용품</t>
        </is>
      </c>
      <c r="Q13" s="299" t="n">
        <v>58458490</v>
      </c>
      <c r="R13" s="300" t="n">
        <v>6362.6814353</v>
      </c>
      <c r="S13" s="300" t="n">
        <v>38077.33746</v>
      </c>
      <c r="T13" s="298" t="n"/>
      <c r="V13" s="40" t="n"/>
      <c r="W13" s="40" t="n"/>
      <c r="X13" s="30" t="n"/>
      <c r="Y13" s="30" t="n"/>
      <c r="Z13" s="30" t="n"/>
      <c r="AA13" s="40" t="n"/>
    </row>
    <row r="14" ht="16.5" customHeight="1" s="115">
      <c r="A14" s="261" t="inlineStr">
        <is>
          <t>A005490</t>
        </is>
      </c>
      <c r="B14" s="259" t="inlineStr">
        <is>
          <t>POSCO</t>
        </is>
      </c>
      <c r="C14" s="261" t="inlineStr">
        <is>
          <t>연결</t>
        </is>
      </c>
      <c r="D14" s="290" t="inlineStr">
        <is>
          <t>3Q</t>
        </is>
      </c>
      <c r="E14" s="291">
        <f>I14*Q14/100000000</f>
        <v/>
      </c>
      <c r="F14" s="292">
        <f>IFERROR(E14/R14,"-")</f>
        <v/>
      </c>
      <c r="G14" s="293">
        <f>IFERROR(E14/S14,"-")</f>
        <v/>
      </c>
      <c r="H14" s="294">
        <f>IFERROR(G14/F14,"-")</f>
        <v/>
      </c>
      <c r="I14" s="295">
        <f>IF(COUNTIF(현재가!$A:$A,$B14),VLOOKUP($B14,현재가!$A:$B,2,FALSE),VLOOKUP($B14,현재가!$D:$E,2,FALSE))</f>
        <v/>
      </c>
      <c r="J14" s="268">
        <f>VLOOKUP(A14,'EPS 성장율'!A:L,COLUMN('EPS 성장율'!L14),FALSE)</f>
        <v/>
      </c>
      <c r="K14" s="268">
        <f>VLOOKUP($A14,'roe&amp;pbr'!$A:$Q,COLUMN('roe&amp;pbr'!J14),FALSE)</f>
        <v/>
      </c>
      <c r="L14" s="268">
        <f>IFERROR(VLOOKUP($A14,야마구치요헤이!$A:$K,COLUMN(야마구치요헤이!K14),FALSE),"-")</f>
        <v/>
      </c>
      <c r="M14" s="268">
        <f>IFERROR(VLOOKUP($A14,'RIM (개별)'!$A:$Y,COLUMN('RIM (개별)'!H18),FALSE),"-")</f>
        <v/>
      </c>
      <c r="N14" s="268">
        <f>IFERROR(VLOOKUP($A14,'RIM (연결)'!$A:$Y,COLUMN('RIM (연결)'!H16),FALSE),"-")</f>
        <v/>
      </c>
      <c r="O14" s="268">
        <f>IFERROR(VLOOKUP($A14,무성장가치!$A:$Q,COLUMN(무성장가치!J14),FALSE),"-")</f>
        <v/>
      </c>
      <c r="P14" s="62" t="inlineStr">
        <is>
          <t>금속 및 광물</t>
        </is>
      </c>
      <c r="Q14" s="299" t="n">
        <v>87186835</v>
      </c>
      <c r="R14" s="300" t="n">
        <v>13825.2413797</v>
      </c>
      <c r="S14" s="300" t="n">
        <v>416713.29053</v>
      </c>
      <c r="T14" s="298" t="n"/>
      <c r="X14" s="40" t="n"/>
      <c r="Y14" s="40" t="n"/>
      <c r="Z14" s="40" t="n"/>
      <c r="AA14" s="40" t="n"/>
    </row>
    <row r="15" ht="16.5" customHeight="1" s="115">
      <c r="A15" s="261" t="inlineStr">
        <is>
          <t>A017670</t>
        </is>
      </c>
      <c r="B15" s="259" t="inlineStr">
        <is>
          <t>SK텔레콤</t>
        </is>
      </c>
      <c r="C15" s="261" t="inlineStr">
        <is>
          <t>연결</t>
        </is>
      </c>
      <c r="D15" s="290" t="inlineStr">
        <is>
          <t>3Q</t>
        </is>
      </c>
      <c r="E15" s="291">
        <f>I15*Q15/100000000</f>
        <v/>
      </c>
      <c r="F15" s="292">
        <f>IFERROR(E15/R15,"-")</f>
        <v/>
      </c>
      <c r="G15" s="293">
        <f>IFERROR(E15/S15,"-")</f>
        <v/>
      </c>
      <c r="H15" s="294">
        <f>IFERROR(G15/F15,"-")</f>
        <v/>
      </c>
      <c r="I15" s="295">
        <f>IF(COUNTIF(현재가!$A:$A,$B15),VLOOKUP($B15,현재가!$A:$B,2,FALSE),VLOOKUP($B15,현재가!$D:$E,2,FALSE))</f>
        <v/>
      </c>
      <c r="J15" s="268">
        <f>VLOOKUP(A15,'EPS 성장율'!A:L,COLUMN('EPS 성장율'!L15),FALSE)</f>
        <v/>
      </c>
      <c r="K15" s="268">
        <f>VLOOKUP($A15,'roe&amp;pbr'!$A:$Q,COLUMN('roe&amp;pbr'!J15),FALSE)</f>
        <v/>
      </c>
      <c r="L15" s="268">
        <f>IFERROR(VLOOKUP($A15,야마구치요헤이!$A:$K,COLUMN(야마구치요헤이!K15),FALSE),"-")</f>
        <v/>
      </c>
      <c r="M15" s="268">
        <f>IFERROR(VLOOKUP($A15,'RIM (개별)'!$A:$Y,COLUMN('RIM (개별)'!H19),FALSE),"-")</f>
        <v/>
      </c>
      <c r="N15" s="268">
        <f>IFERROR(VLOOKUP($A15,'RIM (연결)'!$A:$Y,COLUMN('RIM (연결)'!H17),FALSE),"-")</f>
        <v/>
      </c>
      <c r="O15" s="268">
        <f>IFERROR(VLOOKUP($A15,무성장가치!$A:$Q,COLUMN(무성장가치!J15),FALSE),"-")</f>
        <v/>
      </c>
      <c r="P15" s="62" t="inlineStr">
        <is>
          <t>무선통신</t>
        </is>
      </c>
      <c r="Q15" s="299" t="n">
        <v>80745711</v>
      </c>
      <c r="R15" s="300" t="n">
        <v>14831.03</v>
      </c>
      <c r="S15" s="300" t="n">
        <v>153774.74</v>
      </c>
      <c r="T15" s="298" t="n"/>
    </row>
    <row r="16" ht="16.5" customHeight="1" s="115">
      <c r="A16" s="261" t="inlineStr">
        <is>
          <t>A051910</t>
        </is>
      </c>
      <c r="B16" s="259" t="inlineStr">
        <is>
          <t>LG화학</t>
        </is>
      </c>
      <c r="C16" s="261" t="inlineStr">
        <is>
          <t>연결</t>
        </is>
      </c>
      <c r="D16" s="290" t="inlineStr">
        <is>
          <t>3Q</t>
        </is>
      </c>
      <c r="E16" s="291">
        <f>I16*Q16/100000000</f>
        <v/>
      </c>
      <c r="F16" s="292">
        <f>IFERROR(E16/R16,"-")</f>
        <v/>
      </c>
      <c r="G16" s="293">
        <f>IFERROR(E16/S16,"-")</f>
        <v/>
      </c>
      <c r="H16" s="294">
        <f>IFERROR(G16/F16,"-")</f>
        <v/>
      </c>
      <c r="I16" s="295">
        <f>IF(COUNTIF(현재가!$A:$A,$B16),VLOOKUP($B16,현재가!$A:$B,2,FALSE),VLOOKUP($B16,현재가!$D:$E,2,FALSE))</f>
        <v/>
      </c>
      <c r="J16" s="268">
        <f>VLOOKUP(A16,'EPS 성장율'!A:L,COLUMN('EPS 성장율'!L16),FALSE)</f>
        <v/>
      </c>
      <c r="K16" s="268">
        <f>VLOOKUP($A16,'roe&amp;pbr'!$A:$Q,COLUMN('roe&amp;pbr'!J16),FALSE)</f>
        <v/>
      </c>
      <c r="L16" s="268">
        <f>IFERROR(VLOOKUP($A16,야마구치요헤이!$A:$K,COLUMN(야마구치요헤이!K16),FALSE),"-")</f>
        <v/>
      </c>
      <c r="M16" s="268">
        <f>IFERROR(VLOOKUP($A16,'RIM (개별)'!$A:$Y,COLUMN('RIM (개별)'!H20),FALSE),"-")</f>
        <v/>
      </c>
      <c r="N16" s="268">
        <f>IFERROR(VLOOKUP($A16,'RIM (연결)'!$A:$Y,COLUMN('RIM (연결)'!H18),FALSE),"-")</f>
        <v/>
      </c>
      <c r="O16" s="268">
        <f>IFERROR(VLOOKUP($A16,무성장가치!$A:$Q,COLUMN(무성장가치!J16),FALSE),"-")</f>
        <v/>
      </c>
      <c r="P16" s="62" t="inlineStr">
        <is>
          <t>화학</t>
        </is>
      </c>
      <c r="Q16" s="299" t="n">
        <v>70592343</v>
      </c>
      <c r="R16" s="300" t="n">
        <v>12226.07</v>
      </c>
      <c r="S16" s="300" t="n">
        <v>135878.42</v>
      </c>
      <c r="T16" s="298" t="n"/>
    </row>
    <row r="17" ht="16.5" customHeight="1" s="115">
      <c r="A17" s="261" t="inlineStr">
        <is>
          <t>A000270</t>
        </is>
      </c>
      <c r="B17" s="259" t="inlineStr">
        <is>
          <t>기아</t>
        </is>
      </c>
      <c r="C17" s="261" t="inlineStr">
        <is>
          <t>연결</t>
        </is>
      </c>
      <c r="D17" s="290" t="inlineStr">
        <is>
          <t>3Q</t>
        </is>
      </c>
      <c r="E17" s="291">
        <f>I17*Q17/100000000</f>
        <v/>
      </c>
      <c r="F17" s="292">
        <f>IFERROR(E17/R17,"-")</f>
        <v/>
      </c>
      <c r="G17" s="293">
        <f>IFERROR(E17/S17,"-")</f>
        <v/>
      </c>
      <c r="H17" s="294">
        <f>IFERROR(G17/F17,"-")</f>
        <v/>
      </c>
      <c r="I17" s="295">
        <f>IF(COUNTIF(현재가!$A:$A,$B17),VLOOKUP($B17,현재가!$A:$B,2,FALSE),VLOOKUP($B17,현재가!$D:$E,2,FALSE))</f>
        <v/>
      </c>
      <c r="J17" s="268">
        <f>VLOOKUP(A17,'EPS 성장율'!A:L,COLUMN('EPS 성장율'!L17),FALSE)</f>
        <v/>
      </c>
      <c r="K17" s="268">
        <f>VLOOKUP($A17,'roe&amp;pbr'!$A:$Q,COLUMN('roe&amp;pbr'!J17),FALSE)</f>
        <v/>
      </c>
      <c r="L17" s="268">
        <f>IFERROR(VLOOKUP($A17,야마구치요헤이!$A:$K,COLUMN(야마구치요헤이!K17),FALSE),"-")</f>
        <v/>
      </c>
      <c r="M17" s="268">
        <f>IFERROR(VLOOKUP($A17,'RIM (개별)'!$A:$Y,COLUMN('RIM (개별)'!H21),FALSE),"-")</f>
        <v/>
      </c>
      <c r="N17" s="268">
        <f>IFERROR(VLOOKUP($A17,'RIM (연결)'!$A:$Y,COLUMN('RIM (연결)'!H19),FALSE),"-")</f>
        <v/>
      </c>
      <c r="O17" s="268">
        <f>IFERROR(VLOOKUP($A17,무성장가치!$A:$Q,COLUMN(무성장가치!J17),FALSE),"-")</f>
        <v/>
      </c>
      <c r="P17" s="62" t="inlineStr">
        <is>
          <t>자동차</t>
        </is>
      </c>
      <c r="Q17" s="299" t="n">
        <v>405363347</v>
      </c>
      <c r="R17" s="300" t="n">
        <v>28654.31</v>
      </c>
      <c r="S17" s="300" t="n">
        <v>255829.48</v>
      </c>
      <c r="T17" s="298" t="n"/>
    </row>
    <row r="18" ht="16.5" customHeight="1" s="115">
      <c r="A18" s="261" t="inlineStr">
        <is>
          <t>A033780</t>
        </is>
      </c>
      <c r="B18" s="259" t="inlineStr">
        <is>
          <t>KT&amp;G</t>
        </is>
      </c>
      <c r="C18" s="261" t="inlineStr">
        <is>
          <t>연결</t>
        </is>
      </c>
      <c r="D18" s="290" t="inlineStr">
        <is>
          <t>3Q</t>
        </is>
      </c>
      <c r="E18" s="291">
        <f>I18*Q18/100000000</f>
        <v/>
      </c>
      <c r="F18" s="292">
        <f>IFERROR(E18/R18,"-")</f>
        <v/>
      </c>
      <c r="G18" s="293">
        <f>IFERROR(E18/S18,"-")</f>
        <v/>
      </c>
      <c r="H18" s="294">
        <f>IFERROR(G18/F18,"-")</f>
        <v/>
      </c>
      <c r="I18" s="295">
        <f>IF(COUNTIF(현재가!$A:$A,$B18),VLOOKUP($B18,현재가!$A:$B,2,FALSE),VLOOKUP($B18,현재가!$D:$E,2,FALSE))</f>
        <v/>
      </c>
      <c r="J18" s="268">
        <f>VLOOKUP(A18,'EPS 성장율'!A:L,COLUMN('EPS 성장율'!L18),FALSE)</f>
        <v/>
      </c>
      <c r="K18" s="268">
        <f>VLOOKUP($A18,'roe&amp;pbr'!$A:$Q,COLUMN('roe&amp;pbr'!J18),FALSE)</f>
        <v/>
      </c>
      <c r="L18" s="268">
        <f>IFERROR(VLOOKUP($A18,야마구치요헤이!$A:$K,COLUMN(야마구치요헤이!K18),FALSE),"-")</f>
        <v/>
      </c>
      <c r="M18" s="268">
        <f>IFERROR(VLOOKUP($A18,'RIM (개별)'!$A:$Y,COLUMN('RIM (개별)'!H22),FALSE),"-")</f>
        <v/>
      </c>
      <c r="N18" s="268">
        <f>IFERROR(VLOOKUP($A18,'RIM (연결)'!$A:$Y,COLUMN('RIM (연결)'!H20),FALSE),"-")</f>
        <v/>
      </c>
      <c r="O18" s="268">
        <f>IFERROR(VLOOKUP($A18,무성장가치!$A:$Q,COLUMN(무성장가치!J18),FALSE),"-")</f>
        <v/>
      </c>
      <c r="P18" s="62" t="inlineStr">
        <is>
          <t>담배</t>
        </is>
      </c>
      <c r="Q18" s="299" t="n">
        <v>137292497</v>
      </c>
      <c r="R18" s="300" t="n">
        <v>9823.539518</v>
      </c>
      <c r="S18" s="300" t="n">
        <v>66257.17236</v>
      </c>
      <c r="T18" s="298" t="n"/>
    </row>
    <row r="19" ht="16.5" customHeight="1" s="115">
      <c r="A19" s="261" t="inlineStr">
        <is>
          <t>A034730</t>
        </is>
      </c>
      <c r="B19" s="259" t="inlineStr">
        <is>
          <t>SK</t>
        </is>
      </c>
      <c r="C19" s="261" t="inlineStr">
        <is>
          <t>연결</t>
        </is>
      </c>
      <c r="D19" s="290" t="inlineStr">
        <is>
          <t>3Q</t>
        </is>
      </c>
      <c r="E19" s="291">
        <f>I19*Q19/100000000</f>
        <v/>
      </c>
      <c r="F19" s="292">
        <f>IFERROR(E19/R19,"-")</f>
        <v/>
      </c>
      <c r="G19" s="293">
        <f>IFERROR(E19/S19,"-")</f>
        <v/>
      </c>
      <c r="H19" s="294">
        <f>IFERROR(G19/F19,"-")</f>
        <v/>
      </c>
      <c r="I19" s="295">
        <f>IF(COUNTIF(현재가!$A:$A,$B19),VLOOKUP($B19,현재가!$A:$B,2,FALSE),VLOOKUP($B19,현재가!$D:$E,2,FALSE))</f>
        <v/>
      </c>
      <c r="J19" s="268">
        <f>VLOOKUP(A19,'EPS 성장율'!A:L,COLUMN('EPS 성장율'!L19),FALSE)</f>
        <v/>
      </c>
      <c r="K19" s="268">
        <f>VLOOKUP($A19,'roe&amp;pbr'!$A:$Q,COLUMN('roe&amp;pbr'!J19),FALSE)</f>
        <v/>
      </c>
      <c r="L19" s="268">
        <f>IFERROR(VLOOKUP($A19,야마구치요헤이!$A:$K,COLUMN(야마구치요헤이!K19),FALSE),"-")</f>
        <v/>
      </c>
      <c r="M19" s="268">
        <f>IFERROR(VLOOKUP($A19,'RIM (개별)'!$A:$Y,COLUMN('RIM (개별)'!H23),FALSE),"-")</f>
        <v/>
      </c>
      <c r="N19" s="268">
        <f>IFERROR(VLOOKUP($A19,'RIM (연결)'!$A:$Y,COLUMN('RIM (연결)'!H21),FALSE),"-")</f>
        <v/>
      </c>
      <c r="O19" s="268">
        <f>IFERROR(VLOOKUP($A19,무성장가치!$A:$Q,COLUMN(무성장가치!J19),FALSE),"-")</f>
        <v/>
      </c>
      <c r="P19" s="62" t="inlineStr">
        <is>
          <t>석유 및 가스</t>
        </is>
      </c>
      <c r="Q19" s="299" t="n">
        <v>70360297</v>
      </c>
      <c r="R19" s="300" t="n">
        <v>9690.48</v>
      </c>
      <c r="S19" s="300" t="n">
        <v>129173.5</v>
      </c>
      <c r="T19" s="298" t="n"/>
    </row>
    <row r="20" ht="16.5" customHeight="1" s="115">
      <c r="A20" s="261" t="inlineStr">
        <is>
          <t>A051900</t>
        </is>
      </c>
      <c r="B20" s="259" t="inlineStr">
        <is>
          <t>LG생활건강</t>
        </is>
      </c>
      <c r="C20" s="261" t="inlineStr">
        <is>
          <t>연결</t>
        </is>
      </c>
      <c r="D20" s="290" t="inlineStr">
        <is>
          <t>3Q</t>
        </is>
      </c>
      <c r="E20" s="291">
        <f>I20*Q20/100000000</f>
        <v/>
      </c>
      <c r="F20" s="292">
        <f>IFERROR(E20/R20,"-")</f>
        <v/>
      </c>
      <c r="G20" s="293">
        <f>IFERROR(E20/S20,"-")</f>
        <v/>
      </c>
      <c r="H20" s="294">
        <f>IFERROR(G20/F20,"-")</f>
        <v/>
      </c>
      <c r="I20" s="295">
        <f>IF(COUNTIF(현재가!$A:$A,$B20),VLOOKUP($B20,현재가!$A:$B,2,FALSE),VLOOKUP($B20,현재가!$D:$E,2,FALSE))</f>
        <v/>
      </c>
      <c r="J20" s="268">
        <f>VLOOKUP(A20,'EPS 성장율'!A:L,COLUMN('EPS 성장율'!L20),FALSE)</f>
        <v/>
      </c>
      <c r="K20" s="268">
        <f>VLOOKUP($A20,'roe&amp;pbr'!$A:$Q,COLUMN('roe&amp;pbr'!J20),FALSE)</f>
        <v/>
      </c>
      <c r="L20" s="268">
        <f>IFERROR(VLOOKUP($A20,야마구치요헤이!$A:$K,COLUMN(야마구치요헤이!K20),FALSE),"-")</f>
        <v/>
      </c>
      <c r="M20" s="268">
        <f>IFERROR(VLOOKUP($A20,'RIM (개별)'!$A:$Y,COLUMN('RIM (개별)'!H24),FALSE),"-")</f>
        <v/>
      </c>
      <c r="N20" s="268">
        <f>IFERROR(VLOOKUP($A20,'RIM (연결)'!$A:$Y,COLUMN('RIM (연결)'!H22),FALSE),"-")</f>
        <v/>
      </c>
      <c r="O20" s="268">
        <f>IFERROR(VLOOKUP($A20,무성장가치!$A:$Q,COLUMN(무성장가치!J20),FALSE),"-")</f>
        <v/>
      </c>
      <c r="P20" s="62" t="inlineStr">
        <is>
          <t>가정생활용품</t>
        </is>
      </c>
      <c r="Q20" s="299" t="n">
        <v>15618197</v>
      </c>
      <c r="R20" s="300" t="n">
        <v>5949.7290908</v>
      </c>
      <c r="S20" s="300" t="n">
        <v>24889.19152</v>
      </c>
      <c r="T20" s="298" t="n"/>
    </row>
    <row r="21" ht="16.5" customHeight="1" s="115">
      <c r="A21" s="261" t="inlineStr">
        <is>
          <t>A096770</t>
        </is>
      </c>
      <c r="B21" s="259" t="inlineStr">
        <is>
          <t>SK이노베이션</t>
        </is>
      </c>
      <c r="C21" s="261" t="inlineStr">
        <is>
          <t>연결</t>
        </is>
      </c>
      <c r="D21" s="290" t="inlineStr">
        <is>
          <t>3Q</t>
        </is>
      </c>
      <c r="E21" s="291">
        <f>I21*Q21/100000000</f>
        <v/>
      </c>
      <c r="F21" s="292">
        <f>IFERROR(E21/R21,"-")</f>
        <v/>
      </c>
      <c r="G21" s="293">
        <f>IFERROR(E21/S21,"-")</f>
        <v/>
      </c>
      <c r="H21" s="294">
        <f>IFERROR(G21/F21,"-")</f>
        <v/>
      </c>
      <c r="I21" s="295">
        <f>IF(COUNTIF(현재가!$A:$A,$B21),VLOOKUP($B21,현재가!$A:$B,2,FALSE),VLOOKUP($B21,현재가!$D:$E,2,FALSE))</f>
        <v/>
      </c>
      <c r="J21" s="268">
        <f>VLOOKUP(A21,'EPS 성장율'!A:L,COLUMN('EPS 성장율'!L21),FALSE)</f>
        <v/>
      </c>
      <c r="K21" s="268">
        <f>VLOOKUP($A21,'roe&amp;pbr'!$A:$Q,COLUMN('roe&amp;pbr'!J21),FALSE)</f>
        <v/>
      </c>
      <c r="L21" s="268">
        <f>IFERROR(VLOOKUP($A21,야마구치요헤이!$A:$K,COLUMN(야마구치요헤이!K21),FALSE),"-")</f>
        <v/>
      </c>
      <c r="M21" s="268">
        <f>IFERROR(VLOOKUP($A21,'RIM (개별)'!$A:$Y,COLUMN('RIM (개별)'!H25),FALSE),"-")</f>
        <v/>
      </c>
      <c r="N21" s="268">
        <f>IFERROR(VLOOKUP($A21,'RIM (연결)'!$A:$Y,COLUMN('RIM (연결)'!H23),FALSE),"-")</f>
        <v/>
      </c>
      <c r="O21" s="268">
        <f>IFERROR(VLOOKUP($A21,무성장가치!$A:$Q,COLUMN(무성장가치!J21),FALSE),"-")</f>
        <v/>
      </c>
      <c r="P21" s="62" t="inlineStr">
        <is>
          <t>석유 및 가스</t>
        </is>
      </c>
      <c r="Q21" s="299" t="n">
        <v>92465564</v>
      </c>
      <c r="R21" s="300" t="n">
        <v>13256.04765</v>
      </c>
      <c r="S21" s="300" t="n">
        <v>167412.53843</v>
      </c>
      <c r="T21" s="298" t="n"/>
    </row>
    <row r="22" ht="16.5" customHeight="1" s="115">
      <c r="A22" s="261" t="inlineStr">
        <is>
          <t>A018260</t>
        </is>
      </c>
      <c r="B22" s="259" t="inlineStr">
        <is>
          <t>삼성에스디에스</t>
        </is>
      </c>
      <c r="C22" s="261" t="inlineStr">
        <is>
          <t>연결</t>
        </is>
      </c>
      <c r="D22" s="290" t="inlineStr">
        <is>
          <t>3Q</t>
        </is>
      </c>
      <c r="E22" s="291">
        <f>I22*Q22/100000000</f>
        <v/>
      </c>
      <c r="F22" s="292">
        <f>IFERROR(E22/R22,"-")</f>
        <v/>
      </c>
      <c r="G22" s="293">
        <f>IFERROR(E22/S22,"-")</f>
        <v/>
      </c>
      <c r="H22" s="294">
        <f>IFERROR(G22/F22,"-")</f>
        <v/>
      </c>
      <c r="I22" s="295">
        <f>IF(COUNTIF(현재가!$A:$A,$B22),VLOOKUP($B22,현재가!$A:$B,2,FALSE),VLOOKUP($B22,현재가!$D:$E,2,FALSE))</f>
        <v/>
      </c>
      <c r="J22" s="268">
        <f>VLOOKUP(A22,'EPS 성장율'!A:L,COLUMN('EPS 성장율'!L22),FALSE)</f>
        <v/>
      </c>
      <c r="K22" s="268">
        <f>VLOOKUP($A22,'roe&amp;pbr'!$A:$Q,COLUMN('roe&amp;pbr'!J22),FALSE)</f>
        <v/>
      </c>
      <c r="L22" s="268">
        <f>IFERROR(VLOOKUP($A22,야마구치요헤이!$A:$K,COLUMN(야마구치요헤이!K22),FALSE),"-")</f>
        <v/>
      </c>
      <c r="M22" s="268">
        <f>IFERROR(VLOOKUP($A22,'RIM (개별)'!$A:$Y,COLUMN('RIM (개별)'!H26),FALSE),"-")</f>
        <v/>
      </c>
      <c r="N22" s="268">
        <f>IFERROR(VLOOKUP($A22,'RIM (연결)'!$A:$Y,COLUMN('RIM (연결)'!H24),FALSE),"-")</f>
        <v/>
      </c>
      <c r="O22" s="268">
        <f>IFERROR(VLOOKUP($A22,무성장가치!$A:$Q,COLUMN(무성장가치!J22),FALSE),"-")</f>
        <v/>
      </c>
      <c r="P22" s="62" t="inlineStr">
        <is>
          <t>IT 서비스</t>
        </is>
      </c>
      <c r="Q22" s="299" t="n">
        <v>77377800</v>
      </c>
      <c r="R22" s="300" t="n">
        <v>4779.8495932</v>
      </c>
      <c r="S22" s="300" t="n">
        <v>48352.94725</v>
      </c>
      <c r="T22" s="298" t="n"/>
    </row>
    <row r="23" ht="16.5" customHeight="1" s="115">
      <c r="A23" s="261" t="inlineStr">
        <is>
          <t>A068270</t>
        </is>
      </c>
      <c r="B23" s="259" t="inlineStr">
        <is>
          <t>셀트리온</t>
        </is>
      </c>
      <c r="C23" s="261" t="inlineStr">
        <is>
          <t>연결</t>
        </is>
      </c>
      <c r="D23" s="290" t="inlineStr">
        <is>
          <t>3Q</t>
        </is>
      </c>
      <c r="E23" s="291">
        <f>I23*Q23/100000000</f>
        <v/>
      </c>
      <c r="F23" s="292">
        <f>IFERROR(E23/R23,"-")</f>
        <v/>
      </c>
      <c r="G23" s="293">
        <f>IFERROR(E23/S23,"-")</f>
        <v/>
      </c>
      <c r="H23" s="294">
        <f>IFERROR(G23/F23,"-")</f>
        <v/>
      </c>
      <c r="I23" s="295">
        <f>IF(COUNTIF(현재가!$A:$A,$B23),VLOOKUP($B23,현재가!$A:$B,2,FALSE),VLOOKUP($B23,현재가!$D:$E,2,FALSE))</f>
        <v/>
      </c>
      <c r="J23" s="268">
        <f>VLOOKUP(A23,'EPS 성장율'!A:L,COLUMN('EPS 성장율'!L23),FALSE)</f>
        <v/>
      </c>
      <c r="K23" s="268">
        <f>VLOOKUP($A23,'roe&amp;pbr'!$A:$Q,COLUMN('roe&amp;pbr'!J23),FALSE)</f>
        <v/>
      </c>
      <c r="L23" s="268">
        <f>IFERROR(VLOOKUP($A23,야마구치요헤이!$A:$K,COLUMN(야마구치요헤이!K23),FALSE),"-")</f>
        <v/>
      </c>
      <c r="M23" s="268">
        <f>IFERROR(VLOOKUP($A23,'RIM (개별)'!$A:$Y,COLUMN('RIM (개별)'!H27),FALSE),"-")</f>
        <v/>
      </c>
      <c r="N23" s="268">
        <f>IFERROR(VLOOKUP($A23,'RIM (연결)'!$A:$Y,COLUMN('RIM (연결)'!H25),FALSE),"-")</f>
        <v/>
      </c>
      <c r="O23" s="268">
        <f>IFERROR(VLOOKUP($A23,무성장가치!$A:$Q,COLUMN(무성장가치!J23),FALSE),"-")</f>
        <v/>
      </c>
      <c r="P23" s="62" t="inlineStr">
        <is>
          <t>바이오</t>
        </is>
      </c>
      <c r="Q23" s="299" t="n">
        <v>116598327</v>
      </c>
      <c r="R23" s="300" t="n">
        <v>1766.9877946</v>
      </c>
      <c r="S23" s="300" t="n">
        <v>19798.49232</v>
      </c>
      <c r="T23" s="298" t="n"/>
    </row>
    <row r="24" ht="16.5" customHeight="1" s="115">
      <c r="A24" s="261" t="inlineStr">
        <is>
          <t>A002790</t>
        </is>
      </c>
      <c r="B24" s="259" t="inlineStr">
        <is>
          <t>아모레G</t>
        </is>
      </c>
      <c r="C24" s="261" t="inlineStr">
        <is>
          <t>연결</t>
        </is>
      </c>
      <c r="D24" s="290" t="inlineStr">
        <is>
          <t>3Q</t>
        </is>
      </c>
      <c r="E24" s="291">
        <f>I24*Q24/100000000</f>
        <v/>
      </c>
      <c r="F24" s="292">
        <f>IFERROR(E24/R24,"-")</f>
        <v/>
      </c>
      <c r="G24" s="293">
        <f>IFERROR(E24/S24,"-")</f>
        <v/>
      </c>
      <c r="H24" s="294">
        <f>IFERROR(G24/F24,"-")</f>
        <v/>
      </c>
      <c r="I24" s="295">
        <f>IF(COUNTIF(현재가!$A:$A,$B24),VLOOKUP($B24,현재가!$A:$B,2,FALSE),VLOOKUP($B24,현재가!$D:$E,2,FALSE))</f>
        <v/>
      </c>
      <c r="J24" s="268">
        <f>VLOOKUP(A24,'EPS 성장율'!A:L,COLUMN('EPS 성장율'!L24),FALSE)</f>
        <v/>
      </c>
      <c r="K24" s="268">
        <f>VLOOKUP($A24,'roe&amp;pbr'!$A:$Q,COLUMN('roe&amp;pbr'!J24),FALSE)</f>
        <v/>
      </c>
      <c r="L24" s="268">
        <f>IFERROR(VLOOKUP($A24,야마구치요헤이!$A:$K,COLUMN(야마구치요헤이!K24),FALSE),"-")</f>
        <v/>
      </c>
      <c r="M24" s="268">
        <f>IFERROR(VLOOKUP($A24,'RIM (개별)'!$A:$Y,COLUMN('RIM (개별)'!H28),FALSE),"-")</f>
        <v/>
      </c>
      <c r="N24" s="268">
        <f>IFERROR(VLOOKUP($A24,'RIM (연결)'!$A:$Y,COLUMN('RIM (연결)'!H26),FALSE),"-")</f>
        <v/>
      </c>
      <c r="O24" s="268">
        <f>IFERROR(VLOOKUP($A24,무성장가치!$A:$Q,COLUMN(무성장가치!J24),FALSE),"-")</f>
        <v/>
      </c>
      <c r="P24" s="62" t="inlineStr">
        <is>
          <t>개인생활용품</t>
        </is>
      </c>
      <c r="Q24" s="299" t="n">
        <v>82458180</v>
      </c>
      <c r="R24" s="300" t="n">
        <v>3494.094311</v>
      </c>
      <c r="S24" s="300" t="n">
        <v>28032.72212</v>
      </c>
      <c r="T24" s="298" t="n"/>
    </row>
    <row r="25" ht="16.5" customHeight="1" s="115">
      <c r="A25" s="261" t="inlineStr">
        <is>
          <t>A003550</t>
        </is>
      </c>
      <c r="B25" s="259" t="inlineStr">
        <is>
          <t>LG</t>
        </is>
      </c>
      <c r="C25" s="261" t="inlineStr">
        <is>
          <t>연결</t>
        </is>
      </c>
      <c r="D25" s="290" t="inlineStr">
        <is>
          <t>3Q</t>
        </is>
      </c>
      <c r="E25" s="291">
        <f>I25*Q25/100000000</f>
        <v/>
      </c>
      <c r="F25" s="292">
        <f>IFERROR(E25/R25,"-")</f>
        <v/>
      </c>
      <c r="G25" s="293">
        <f>IFERROR(E25/S25,"-")</f>
        <v/>
      </c>
      <c r="H25" s="294">
        <f>IFERROR(G25/F25,"-")</f>
        <v/>
      </c>
      <c r="I25" s="295">
        <f>IF(COUNTIF(현재가!$A:$A,$B25),VLOOKUP($B25,현재가!$A:$B,2,FALSE),VLOOKUP($B25,현재가!$D:$E,2,FALSE))</f>
        <v/>
      </c>
      <c r="J25" s="268">
        <f>VLOOKUP(A25,'EPS 성장율'!A:L,COLUMN('EPS 성장율'!L25),FALSE)</f>
        <v/>
      </c>
      <c r="K25" s="268">
        <f>VLOOKUP($A25,'roe&amp;pbr'!$A:$Q,COLUMN('roe&amp;pbr'!J25),FALSE)</f>
        <v/>
      </c>
      <c r="L25" s="268">
        <f>IFERROR(VLOOKUP($A25,야마구치요헤이!$A:$K,COLUMN(야마구치요헤이!K25),FALSE),"-")</f>
        <v/>
      </c>
      <c r="M25" s="268">
        <f>IFERROR(VLOOKUP($A25,'RIM (개별)'!$A:$Y,COLUMN('RIM (개별)'!H29),FALSE),"-")</f>
        <v/>
      </c>
      <c r="N25" s="268">
        <f>IFERROR(VLOOKUP($A25,'RIM (연결)'!$A:$Y,COLUMN('RIM (연결)'!H27),FALSE),"-")</f>
        <v/>
      </c>
      <c r="O25" s="268">
        <f>IFERROR(VLOOKUP($A25,무성장가치!$A:$Q,COLUMN(무성장가치!J25),FALSE),"-")</f>
        <v/>
      </c>
      <c r="P25" s="62" t="inlineStr">
        <is>
          <t>복합 산업</t>
        </is>
      </c>
      <c r="Q25" s="299" t="n">
        <v>172557131</v>
      </c>
      <c r="R25" s="300" t="n">
        <v>10729.2</v>
      </c>
      <c r="S25" s="300" t="n">
        <v>134750.26</v>
      </c>
      <c r="T25" s="298" t="n"/>
    </row>
    <row r="26" ht="16.5" customHeight="1" s="115">
      <c r="A26" s="261" t="inlineStr">
        <is>
          <t>A034220</t>
        </is>
      </c>
      <c r="B26" s="259" t="inlineStr">
        <is>
          <t>LG디스플레이</t>
        </is>
      </c>
      <c r="C26" s="261" t="inlineStr">
        <is>
          <t>연결</t>
        </is>
      </c>
      <c r="D26" s="290" t="inlineStr">
        <is>
          <t>3Q</t>
        </is>
      </c>
      <c r="E26" s="291">
        <f>I26*Q26/100000000</f>
        <v/>
      </c>
      <c r="F26" s="292">
        <f>IFERROR(E26/R26,"-")</f>
        <v/>
      </c>
      <c r="G26" s="293">
        <f>IFERROR(E26/S26,"-")</f>
        <v/>
      </c>
      <c r="H26" s="294">
        <f>IFERROR(G26/F26,"-")</f>
        <v/>
      </c>
      <c r="I26" s="295">
        <f>IF(COUNTIF(현재가!$A:$A,$B26),VLOOKUP($B26,현재가!$A:$B,2,FALSE),VLOOKUP($B26,현재가!$D:$E,2,FALSE))</f>
        <v/>
      </c>
      <c r="J26" s="268">
        <f>VLOOKUP(A26,'EPS 성장율'!A:L,COLUMN('EPS 성장율'!L26),FALSE)</f>
        <v/>
      </c>
      <c r="K26" s="268">
        <f>VLOOKUP($A26,'roe&amp;pbr'!$A:$Q,COLUMN('roe&amp;pbr'!J26),FALSE)</f>
        <v/>
      </c>
      <c r="L26" s="268">
        <f>IFERROR(VLOOKUP($A26,야마구치요헤이!$A:$K,COLUMN(야마구치요헤이!K26),FALSE),"-")</f>
        <v/>
      </c>
      <c r="M26" s="268">
        <f>IFERROR(VLOOKUP($A26,'RIM (개별)'!$A:$Y,COLUMN('RIM (개별)'!H30),FALSE),"-")</f>
        <v/>
      </c>
      <c r="N26" s="268">
        <f>IFERROR(VLOOKUP($A26,'RIM (연결)'!$A:$Y,COLUMN('RIM (연결)'!H28),FALSE),"-")</f>
        <v/>
      </c>
      <c r="O26" s="268">
        <f>IFERROR(VLOOKUP($A26,무성장가치!$A:$Q,COLUMN(무성장가치!J26),FALSE),"-")</f>
        <v/>
      </c>
      <c r="P26" s="62" t="inlineStr">
        <is>
          <t>디스플레이 및 관련부품</t>
        </is>
      </c>
      <c r="Q26" s="299" t="n">
        <v>357815700</v>
      </c>
      <c r="R26" s="300" t="n">
        <v>928.41</v>
      </c>
      <c r="S26" s="300" t="n">
        <v>118418.84</v>
      </c>
      <c r="T26" s="298" t="n"/>
    </row>
    <row r="27" ht="16.5" customHeight="1" s="115">
      <c r="A27" s="261" t="inlineStr">
        <is>
          <t>A009540</t>
        </is>
      </c>
      <c r="B27" s="259" t="inlineStr">
        <is>
          <t>현대중공업</t>
        </is>
      </c>
      <c r="C27" s="261" t="inlineStr">
        <is>
          <t>연결</t>
        </is>
      </c>
      <c r="D27" s="290" t="inlineStr">
        <is>
          <t>3Q</t>
        </is>
      </c>
      <c r="E27" s="291">
        <f>I27*Q27/100000000</f>
        <v/>
      </c>
      <c r="F27" s="292">
        <f>IFERROR(E27/R27,"-")</f>
        <v/>
      </c>
      <c r="G27" s="293">
        <f>IFERROR(E27/S27,"-")</f>
        <v/>
      </c>
      <c r="H27" s="294">
        <f>IFERROR(G27/F27,"-")</f>
        <v/>
      </c>
      <c r="I27" s="295">
        <f>IF(COUNTIF(현재가!$A:$A,$B27),VLOOKUP($B27,현재가!$A:$B,2,FALSE),VLOOKUP($B27,현재가!$D:$E,2,FALSE))</f>
        <v/>
      </c>
      <c r="J27" s="268">
        <f>VLOOKUP(A27,'EPS 성장율'!A:L,COLUMN('EPS 성장율'!L27),FALSE)</f>
        <v/>
      </c>
      <c r="K27" s="268">
        <f>VLOOKUP($A27,'roe&amp;pbr'!$A:$Q,COLUMN('roe&amp;pbr'!J27),FALSE)</f>
        <v/>
      </c>
      <c r="L27" s="268">
        <f>IFERROR(VLOOKUP($A27,야마구치요헤이!$A:$K,COLUMN(야마구치요헤이!K27),FALSE),"-")</f>
        <v/>
      </c>
      <c r="M27" s="268">
        <f>IFERROR(VLOOKUP($A27,'RIM (개별)'!$A:$Y,COLUMN('RIM (개별)'!H31),FALSE),"-")</f>
        <v/>
      </c>
      <c r="N27" s="268">
        <f>IFERROR(VLOOKUP($A27,'RIM (연결)'!$A:$Y,COLUMN('RIM (연결)'!H29),FALSE),"-")</f>
        <v/>
      </c>
      <c r="O27" s="268">
        <f>IFERROR(VLOOKUP($A27,무성장가치!$A:$Q,COLUMN(무성장가치!J27),FALSE),"-")</f>
        <v/>
      </c>
      <c r="P27" s="62" t="inlineStr">
        <is>
          <t>조선</t>
        </is>
      </c>
      <c r="Q27" s="299" t="n">
        <v>76000000</v>
      </c>
      <c r="R27" s="300" t="n">
        <v>4263.27885</v>
      </c>
      <c r="S27" s="300" t="n">
        <v>161450.77802</v>
      </c>
      <c r="T27" s="298" t="n"/>
    </row>
    <row r="28" ht="16.5" customHeight="1" s="115">
      <c r="A28" s="261" t="inlineStr">
        <is>
          <t>A011170</t>
        </is>
      </c>
      <c r="B28" s="259" t="inlineStr">
        <is>
          <t>롯데케미칼</t>
        </is>
      </c>
      <c r="C28" s="261" t="inlineStr">
        <is>
          <t>연결</t>
        </is>
      </c>
      <c r="D28" s="290" t="inlineStr">
        <is>
          <t>3Q</t>
        </is>
      </c>
      <c r="E28" s="291">
        <f>I28*Q28/100000000</f>
        <v/>
      </c>
      <c r="F28" s="292">
        <f>IFERROR(E28/R28,"-")</f>
        <v/>
      </c>
      <c r="G28" s="293">
        <f>IFERROR(E28/S28,"-")</f>
        <v/>
      </c>
      <c r="H28" s="294">
        <f>IFERROR(G28/F28,"-")</f>
        <v/>
      </c>
      <c r="I28" s="295">
        <f>IF(COUNTIF(현재가!$A:$A,$B28),VLOOKUP($B28,현재가!$A:$B,2,FALSE),VLOOKUP($B28,현재가!$D:$E,2,FALSE))</f>
        <v/>
      </c>
      <c r="J28" s="268">
        <f>VLOOKUP(A28,'EPS 성장율'!A:L,COLUMN('EPS 성장율'!L28),FALSE)</f>
        <v/>
      </c>
      <c r="K28" s="268">
        <f>VLOOKUP($A28,'roe&amp;pbr'!$A:$Q,COLUMN('roe&amp;pbr'!J28),FALSE)</f>
        <v/>
      </c>
      <c r="L28" s="268">
        <f>IFERROR(VLOOKUP($A28,야마구치요헤이!$A:$K,COLUMN(야마구치요헤이!K28),FALSE),"-")</f>
        <v/>
      </c>
      <c r="M28" s="268">
        <f>IFERROR(VLOOKUP($A28,'RIM (개별)'!$A:$Y,COLUMN('RIM (개별)'!H32),FALSE),"-")</f>
        <v/>
      </c>
      <c r="N28" s="268">
        <f>IFERROR(VLOOKUP($A28,'RIM (연결)'!$A:$Y,COLUMN('RIM (연결)'!H30),FALSE),"-")</f>
        <v/>
      </c>
      <c r="O28" s="268">
        <f>IFERROR(VLOOKUP($A28,무성장가치!$A:$Q,COLUMN(무성장가치!J28),FALSE),"-")</f>
        <v/>
      </c>
      <c r="P28" s="62" t="inlineStr">
        <is>
          <t>화학</t>
        </is>
      </c>
      <c r="Q28" s="299" t="n">
        <v>34275419</v>
      </c>
      <c r="R28" s="300" t="n">
        <v>14282.0820121</v>
      </c>
      <c r="S28" s="300" t="n">
        <v>84911.26092</v>
      </c>
      <c r="T28" s="298" t="n"/>
    </row>
    <row r="29" ht="16.5" customHeight="1" s="115">
      <c r="A29" s="261" t="inlineStr">
        <is>
          <t>A010130</t>
        </is>
      </c>
      <c r="B29" s="259" t="inlineStr">
        <is>
          <t>고려아연</t>
        </is>
      </c>
      <c r="C29" s="261" t="inlineStr">
        <is>
          <t>연결</t>
        </is>
      </c>
      <c r="D29" s="290" t="inlineStr">
        <is>
          <t>3Q</t>
        </is>
      </c>
      <c r="E29" s="291">
        <f>I29*Q29/100000000</f>
        <v/>
      </c>
      <c r="F29" s="292">
        <f>IFERROR(E29/R29,"-")</f>
        <v/>
      </c>
      <c r="G29" s="293">
        <f>IFERROR(E29/S29,"-")</f>
        <v/>
      </c>
      <c r="H29" s="294">
        <f>IFERROR(G29/F29,"-")</f>
        <v/>
      </c>
      <c r="I29" s="295">
        <f>IF(COUNTIF(현재가!$A:$A,$B29),VLOOKUP($B29,현재가!$A:$B,2,FALSE),VLOOKUP($B29,현재가!$D:$E,2,FALSE))</f>
        <v/>
      </c>
      <c r="J29" s="268">
        <f>VLOOKUP(A29,'EPS 성장율'!A:L,COLUMN('EPS 성장율'!L29),FALSE)</f>
        <v/>
      </c>
      <c r="K29" s="268">
        <f>VLOOKUP($A29,'roe&amp;pbr'!$A:$Q,COLUMN('roe&amp;pbr'!J29),FALSE)</f>
        <v/>
      </c>
      <c r="L29" s="268">
        <f>IFERROR(VLOOKUP($A29,야마구치요헤이!$A:$K,COLUMN(야마구치요헤이!K29),FALSE),"-")</f>
        <v/>
      </c>
      <c r="M29" s="268">
        <f>IFERROR(VLOOKUP($A29,'RIM (개별)'!$A:$Y,COLUMN('RIM (개별)'!H33),FALSE),"-")</f>
        <v/>
      </c>
      <c r="N29" s="268">
        <f>IFERROR(VLOOKUP($A29,'RIM (연결)'!$A:$Y,COLUMN('RIM (연결)'!H31),FALSE),"-")</f>
        <v/>
      </c>
      <c r="O29" s="268">
        <f>IFERROR(VLOOKUP($A29,무성장가치!$A:$Q,COLUMN(무성장가치!J29),FALSE),"-")</f>
        <v/>
      </c>
      <c r="P29" s="62" t="inlineStr">
        <is>
          <t>금속 및 광물</t>
        </is>
      </c>
      <c r="Q29" s="299" t="n">
        <v>18870000</v>
      </c>
      <c r="R29" s="300" t="n">
        <v>5096.0692013</v>
      </c>
      <c r="S29" s="300" t="n">
        <v>52928.03206</v>
      </c>
      <c r="T29" s="298" t="n"/>
    </row>
    <row r="30" ht="16.5" customHeight="1" s="115">
      <c r="A30" s="261" t="inlineStr">
        <is>
          <t>A035250</t>
        </is>
      </c>
      <c r="B30" s="259" t="inlineStr">
        <is>
          <t>강원랜드</t>
        </is>
      </c>
      <c r="C30" s="261" t="inlineStr">
        <is>
          <t>연결</t>
        </is>
      </c>
      <c r="D30" s="290" t="inlineStr">
        <is>
          <t>3Q</t>
        </is>
      </c>
      <c r="E30" s="291">
        <f>I30*Q30/100000000</f>
        <v/>
      </c>
      <c r="F30" s="292">
        <f>IFERROR(E30/R30,"-")</f>
        <v/>
      </c>
      <c r="G30" s="293">
        <f>IFERROR(E30/S30,"-")</f>
        <v/>
      </c>
      <c r="H30" s="294">
        <f>IFERROR(G30/F30,"-")</f>
        <v/>
      </c>
      <c r="I30" s="295">
        <f>IF(COUNTIF(현재가!$A:$A,$B30),VLOOKUP($B30,현재가!$A:$B,2,FALSE),VLOOKUP($B30,현재가!$D:$E,2,FALSE))</f>
        <v/>
      </c>
      <c r="J30" s="268">
        <f>VLOOKUP(A30,'EPS 성장율'!A:L,COLUMN('EPS 성장율'!L30),FALSE)</f>
        <v/>
      </c>
      <c r="K30" s="268">
        <f>VLOOKUP($A30,'roe&amp;pbr'!$A:$Q,COLUMN('roe&amp;pbr'!J30),FALSE)</f>
        <v/>
      </c>
      <c r="L30" s="268">
        <f>IFERROR(VLOOKUP($A30,야마구치요헤이!$A:$K,COLUMN(야마구치요헤이!K30),FALSE),"-")</f>
        <v/>
      </c>
      <c r="M30" s="268">
        <f>IFERROR(VLOOKUP($A30,'RIM (개별)'!$A:$Y,COLUMN('RIM (개별)'!H34),FALSE),"-")</f>
        <v/>
      </c>
      <c r="N30" s="268">
        <f>IFERROR(VLOOKUP($A30,'RIM (연결)'!$A:$Y,COLUMN('RIM (연결)'!H32),FALSE),"-")</f>
        <v/>
      </c>
      <c r="O30" s="268">
        <f>IFERROR(VLOOKUP($A30,무성장가치!$A:$Q,COLUMN(무성장가치!J30),FALSE),"-")</f>
        <v/>
      </c>
      <c r="P30" s="62" t="inlineStr">
        <is>
          <t>호텔 및 레저</t>
        </is>
      </c>
      <c r="Q30" s="299" t="n">
        <v>213940500</v>
      </c>
      <c r="R30" s="300" t="n">
        <v>4838.079975</v>
      </c>
      <c r="S30" s="300" t="n">
        <v>31973.19678</v>
      </c>
      <c r="T30" s="298" t="n"/>
    </row>
    <row r="31" ht="16.5" customHeight="1" s="115">
      <c r="A31" s="261" t="inlineStr">
        <is>
          <t>A066570</t>
        </is>
      </c>
      <c r="B31" s="259" t="inlineStr">
        <is>
          <t>LG전자</t>
        </is>
      </c>
      <c r="C31" s="261" t="inlineStr">
        <is>
          <t>연결</t>
        </is>
      </c>
      <c r="D31" s="290" t="inlineStr">
        <is>
          <t>3Q</t>
        </is>
      </c>
      <c r="E31" s="291">
        <f>I31*Q31/100000000</f>
        <v/>
      </c>
      <c r="F31" s="292">
        <f>IFERROR(E31/R31,"-")</f>
        <v/>
      </c>
      <c r="G31" s="293">
        <f>IFERROR(E31/S31,"-")</f>
        <v/>
      </c>
      <c r="H31" s="294">
        <f>IFERROR(G31/F31,"-")</f>
        <v/>
      </c>
      <c r="I31" s="295">
        <f>IF(COUNTIF(현재가!$A:$A,$B31),VLOOKUP($B31,현재가!$A:$B,2,FALSE),VLOOKUP($B31,현재가!$D:$E,2,FALSE))</f>
        <v/>
      </c>
      <c r="J31" s="268">
        <f>VLOOKUP(A31,'EPS 성장율'!A:L,COLUMN('EPS 성장율'!L31),FALSE)</f>
        <v/>
      </c>
      <c r="K31" s="268">
        <f>VLOOKUP($A31,'roe&amp;pbr'!$A:$Q,COLUMN('roe&amp;pbr'!J31),FALSE)</f>
        <v/>
      </c>
      <c r="L31" s="268">
        <f>IFERROR(VLOOKUP($A31,야마구치요헤이!$A:$K,COLUMN(야마구치요헤이!K31),FALSE),"-")</f>
        <v/>
      </c>
      <c r="M31" s="268">
        <f>IFERROR(VLOOKUP($A31,'RIM (개별)'!$A:$Y,COLUMN('RIM (개별)'!H35),FALSE),"-")</f>
        <v/>
      </c>
      <c r="N31" s="268">
        <f>IFERROR(VLOOKUP($A31,'RIM (연결)'!$A:$Y,COLUMN('RIM (연결)'!H33),FALSE),"-")</f>
        <v/>
      </c>
      <c r="O31" s="268">
        <f>IFERROR(VLOOKUP($A31,무성장가치!$A:$Q,COLUMN(무성장가치!J31),FALSE),"-")</f>
        <v/>
      </c>
      <c r="P31" s="62" t="inlineStr">
        <is>
          <t>내구소비재</t>
        </is>
      </c>
      <c r="Q31" s="299" t="n">
        <v>163647814</v>
      </c>
      <c r="R31" s="300" t="n">
        <v>2509.65</v>
      </c>
      <c r="S31" s="300" t="n">
        <v>113302.24</v>
      </c>
      <c r="T31" s="298" t="n"/>
    </row>
    <row r="32" ht="16.5" customHeight="1" s="115">
      <c r="A32" s="261" t="inlineStr">
        <is>
          <t>A030200</t>
        </is>
      </c>
      <c r="B32" s="259" t="inlineStr">
        <is>
          <t>KT</t>
        </is>
      </c>
      <c r="C32" s="261" t="inlineStr">
        <is>
          <t>연결</t>
        </is>
      </c>
      <c r="D32" s="290" t="inlineStr">
        <is>
          <t>3Q</t>
        </is>
      </c>
      <c r="E32" s="291">
        <f>I32*Q32/100000000</f>
        <v/>
      </c>
      <c r="F32" s="292">
        <f>IFERROR(E32/R32,"-")</f>
        <v/>
      </c>
      <c r="G32" s="293">
        <f>IFERROR(E32/S32,"-")</f>
        <v/>
      </c>
      <c r="H32" s="294">
        <f>IFERROR(G32/F32,"-")</f>
        <v/>
      </c>
      <c r="I32" s="295">
        <f>IF(COUNTIF(현재가!$A:$A,$B32),VLOOKUP($B32,현재가!$A:$B,2,FALSE),VLOOKUP($B32,현재가!$D:$E,2,FALSE))</f>
        <v/>
      </c>
      <c r="J32" s="268">
        <f>VLOOKUP(A32,'EPS 성장율'!A:L,COLUMN('EPS 성장율'!L32),FALSE)</f>
        <v/>
      </c>
      <c r="K32" s="268">
        <f>VLOOKUP($A32,'roe&amp;pbr'!$A:$Q,COLUMN('roe&amp;pbr'!J32),FALSE)</f>
        <v/>
      </c>
      <c r="L32" s="268">
        <f>IFERROR(VLOOKUP($A32,야마구치요헤이!$A:$K,COLUMN(야마구치요헤이!K32),FALSE),"-")</f>
        <v/>
      </c>
      <c r="M32" s="268">
        <f>IFERROR(VLOOKUP($A32,'RIM (개별)'!$A:$Y,COLUMN('RIM (개별)'!H36),FALSE),"-")</f>
        <v/>
      </c>
      <c r="N32" s="268">
        <f>IFERROR(VLOOKUP($A32,'RIM (연결)'!$A:$Y,COLUMN('RIM (연결)'!H34),FALSE),"-")</f>
        <v/>
      </c>
      <c r="O32" s="268">
        <f>IFERROR(VLOOKUP($A32,무성장가치!$A:$Q,COLUMN(무성장가치!J32),FALSE),"-")</f>
        <v/>
      </c>
      <c r="P32" s="62" t="inlineStr">
        <is>
          <t>무선통신</t>
        </is>
      </c>
      <c r="Q32" s="299" t="n">
        <v>261111808</v>
      </c>
      <c r="R32" s="300" t="n">
        <v>5015.67</v>
      </c>
      <c r="S32" s="300" t="n">
        <v>113398.04</v>
      </c>
      <c r="T32" s="298" t="n"/>
    </row>
    <row r="33" ht="16.5" customHeight="1" s="115">
      <c r="A33" s="261" t="inlineStr">
        <is>
          <t>A010950</t>
        </is>
      </c>
      <c r="B33" s="259" t="inlineStr">
        <is>
          <t>S-Oil</t>
        </is>
      </c>
      <c r="C33" s="261" t="inlineStr">
        <is>
          <t>연결</t>
        </is>
      </c>
      <c r="D33" s="290" t="inlineStr">
        <is>
          <t>3Q</t>
        </is>
      </c>
      <c r="E33" s="291">
        <f>I33*Q33/100000000</f>
        <v/>
      </c>
      <c r="F33" s="292">
        <f>IFERROR(E33/R33,"-")</f>
        <v/>
      </c>
      <c r="G33" s="293">
        <f>IFERROR(E33/S33,"-")</f>
        <v/>
      </c>
      <c r="H33" s="294">
        <f>IFERROR(G33/F33,"-")</f>
        <v/>
      </c>
      <c r="I33" s="295">
        <f>IF(COUNTIF(현재가!$A:$A,$B33),VLOOKUP($B33,현재가!$A:$B,2,FALSE),VLOOKUP($B33,현재가!$D:$E,2,FALSE))</f>
        <v/>
      </c>
      <c r="J33" s="268">
        <f>VLOOKUP(A33,'EPS 성장율'!A:L,COLUMN('EPS 성장율'!L33),FALSE)</f>
        <v/>
      </c>
      <c r="K33" s="268">
        <f>VLOOKUP($A33,'roe&amp;pbr'!$A:$Q,COLUMN('roe&amp;pbr'!J33),FALSE)</f>
        <v/>
      </c>
      <c r="L33" s="268">
        <f>IFERROR(VLOOKUP($A33,야마구치요헤이!$A:$K,COLUMN(야마구치요헤이!K33),FALSE),"-")</f>
        <v/>
      </c>
      <c r="M33" s="268">
        <f>IFERROR(VLOOKUP($A33,'RIM (개별)'!$A:$Y,COLUMN('RIM (개별)'!H37),FALSE),"-")</f>
        <v/>
      </c>
      <c r="N33" s="268">
        <f>IFERROR(VLOOKUP($A33,'RIM (연결)'!$A:$Y,COLUMN('RIM (연결)'!H35),FALSE),"-")</f>
        <v/>
      </c>
      <c r="O33" s="268">
        <f>IFERROR(VLOOKUP($A33,무성장가치!$A:$Q,COLUMN(무성장가치!J33),FALSE),"-")</f>
        <v/>
      </c>
      <c r="P33" s="62" t="inlineStr">
        <is>
          <t>석유 및 가스</t>
        </is>
      </c>
      <c r="Q33" s="299" t="n">
        <v>112582792</v>
      </c>
      <c r="R33" s="300" t="n">
        <v>10839.71</v>
      </c>
      <c r="S33" s="300" t="n">
        <v>62289.07</v>
      </c>
      <c r="T33" s="298" t="n"/>
    </row>
    <row r="34" ht="16.5" customHeight="1" s="115">
      <c r="A34" s="261" t="inlineStr">
        <is>
          <t>A008930</t>
        </is>
      </c>
      <c r="B34" s="259" t="inlineStr">
        <is>
          <t>한미사이언스</t>
        </is>
      </c>
      <c r="C34" s="261" t="inlineStr">
        <is>
          <t>연결</t>
        </is>
      </c>
      <c r="D34" s="290" t="inlineStr">
        <is>
          <t>3Q</t>
        </is>
      </c>
      <c r="E34" s="291">
        <f>I34*Q34/100000000</f>
        <v/>
      </c>
      <c r="F34" s="292">
        <f>IFERROR(E34/R34,"-")</f>
        <v/>
      </c>
      <c r="G34" s="293">
        <f>IFERROR(E34/S34,"-")</f>
        <v/>
      </c>
      <c r="H34" s="294">
        <f>IFERROR(G34/F34,"-")</f>
        <v/>
      </c>
      <c r="I34" s="295">
        <f>IF(COUNTIF(현재가!$A:$A,$B34),VLOOKUP($B34,현재가!$A:$B,2,FALSE),VLOOKUP($B34,현재가!$D:$E,2,FALSE))</f>
        <v/>
      </c>
      <c r="J34" s="268">
        <f>VLOOKUP(A34,'EPS 성장율'!A:L,COLUMN('EPS 성장율'!L34),FALSE)</f>
        <v/>
      </c>
      <c r="K34" s="268">
        <f>VLOOKUP($A34,'roe&amp;pbr'!$A:$Q,COLUMN('roe&amp;pbr'!J34),FALSE)</f>
        <v/>
      </c>
      <c r="L34" s="268">
        <f>IFERROR(VLOOKUP($A34,야마구치요헤이!$A:$K,COLUMN(야마구치요헤이!K34),FALSE),"-")</f>
        <v/>
      </c>
      <c r="M34" s="268">
        <f>IFERROR(VLOOKUP($A34,'RIM (개별)'!$A:$Y,COLUMN('RIM (개별)'!H38),FALSE),"-")</f>
        <v/>
      </c>
      <c r="N34" s="268">
        <f>IFERROR(VLOOKUP($A34,'RIM (연결)'!$A:$Y,COLUMN('RIM (연결)'!H36),FALSE),"-")</f>
        <v/>
      </c>
      <c r="O34" s="268">
        <f>IFERROR(VLOOKUP($A34,무성장가치!$A:$Q,COLUMN(무성장가치!J34),FALSE),"-")</f>
        <v/>
      </c>
      <c r="P34" s="62" t="inlineStr">
        <is>
          <t>제약</t>
        </is>
      </c>
      <c r="Q34" s="299" t="n">
        <v>58290309</v>
      </c>
      <c r="R34" s="300" t="n">
        <v>1853.0848221</v>
      </c>
      <c r="S34" s="300" t="n">
        <v>6692.96848</v>
      </c>
      <c r="T34" s="298" t="n"/>
    </row>
    <row r="35" ht="16.5" customHeight="1" s="115">
      <c r="A35" s="261" t="inlineStr">
        <is>
          <t>A006400</t>
        </is>
      </c>
      <c r="B35" s="259" t="inlineStr">
        <is>
          <t>삼성SDI</t>
        </is>
      </c>
      <c r="C35" s="261" t="inlineStr">
        <is>
          <t>연결</t>
        </is>
      </c>
      <c r="D35" s="290" t="inlineStr">
        <is>
          <t>3Q</t>
        </is>
      </c>
      <c r="E35" s="291">
        <f>I35*Q35/100000000</f>
        <v/>
      </c>
      <c r="F35" s="292">
        <f>IFERROR(E35/R35,"-")</f>
        <v/>
      </c>
      <c r="G35" s="293">
        <f>IFERROR(E35/S35,"-")</f>
        <v/>
      </c>
      <c r="H35" s="294">
        <f>IFERROR(G35/F35,"-")</f>
        <v/>
      </c>
      <c r="I35" s="295">
        <f>IF(COUNTIF(현재가!$A:$A,$B35),VLOOKUP($B35,현재가!$A:$B,2,FALSE),VLOOKUP($B35,현재가!$D:$E,2,FALSE))</f>
        <v/>
      </c>
      <c r="J35" s="268">
        <f>VLOOKUP(A35,'EPS 성장율'!A:L,COLUMN('EPS 성장율'!L35),FALSE)</f>
        <v/>
      </c>
      <c r="K35" s="268">
        <f>VLOOKUP($A35,'roe&amp;pbr'!$A:$Q,COLUMN('roe&amp;pbr'!J35),FALSE)</f>
        <v/>
      </c>
      <c r="L35" s="268">
        <f>IFERROR(VLOOKUP($A35,야마구치요헤이!$A:$K,COLUMN(야마구치요헤이!K35),FALSE),"-")</f>
        <v/>
      </c>
      <c r="M35" s="268">
        <f>IFERROR(VLOOKUP($A35,'RIM (개별)'!$A:$Y,COLUMN('RIM (개별)'!H39),FALSE),"-")</f>
        <v/>
      </c>
      <c r="N35" s="268">
        <f>IFERROR(VLOOKUP($A35,'RIM (연결)'!$A:$Y,COLUMN('RIM (연결)'!H37),FALSE),"-")</f>
        <v/>
      </c>
      <c r="O35" s="268">
        <f>IFERROR(VLOOKUP($A35,무성장가치!$A:$Q,COLUMN(무성장가치!J35),FALSE),"-")</f>
        <v/>
      </c>
      <c r="P35" s="62" t="inlineStr">
        <is>
          <t>전자 장비 및 기기</t>
        </is>
      </c>
      <c r="Q35" s="299" t="n">
        <v>68764530</v>
      </c>
      <c r="R35" s="300" t="n">
        <v>103.6090961</v>
      </c>
      <c r="S35" s="300" t="n">
        <v>108781.49611</v>
      </c>
      <c r="T35" s="298" t="n"/>
    </row>
    <row r="36" ht="16.5" customHeight="1" s="115">
      <c r="A36" s="261" t="inlineStr">
        <is>
          <t>A047810</t>
        </is>
      </c>
      <c r="B36" s="259" t="inlineStr">
        <is>
          <t>한국항공우주</t>
        </is>
      </c>
      <c r="C36" s="261" t="inlineStr">
        <is>
          <t>연결</t>
        </is>
      </c>
      <c r="D36" s="290" t="inlineStr">
        <is>
          <t>3Q</t>
        </is>
      </c>
      <c r="E36" s="291">
        <f>I36*Q36/100000000</f>
        <v/>
      </c>
      <c r="F36" s="292">
        <f>IFERROR(E36/R36,"-")</f>
        <v/>
      </c>
      <c r="G36" s="293">
        <f>IFERROR(E36/S36,"-")</f>
        <v/>
      </c>
      <c r="H36" s="294">
        <f>IFERROR(G36/F36,"-")</f>
        <v/>
      </c>
      <c r="I36" s="295">
        <f>IF(COUNTIF(현재가!$A:$A,$B36),VLOOKUP($B36,현재가!$A:$B,2,FALSE),VLOOKUP($B36,현재가!$D:$E,2,FALSE))</f>
        <v/>
      </c>
      <c r="J36" s="268">
        <f>VLOOKUP(A36,'EPS 성장율'!A:L,COLUMN('EPS 성장율'!L36),FALSE)</f>
        <v/>
      </c>
      <c r="K36" s="268">
        <f>VLOOKUP($A36,'roe&amp;pbr'!$A:$Q,COLUMN('roe&amp;pbr'!J36),FALSE)</f>
        <v/>
      </c>
      <c r="L36" s="268">
        <f>IFERROR(VLOOKUP($A36,야마구치요헤이!$A:$K,COLUMN(야마구치요헤이!K36),FALSE),"-")</f>
        <v/>
      </c>
      <c r="M36" s="268">
        <f>IFERROR(VLOOKUP($A36,'RIM (개별)'!$A:$Y,COLUMN('RIM (개별)'!H40),FALSE),"-")</f>
        <v/>
      </c>
      <c r="N36" s="268">
        <f>IFERROR(VLOOKUP($A36,'RIM (연결)'!$A:$Y,COLUMN('RIM (연결)'!H38),FALSE),"-")</f>
        <v/>
      </c>
      <c r="O36" s="268">
        <f>IFERROR(VLOOKUP($A36,무성장가치!$A:$Q,COLUMN(무성장가치!J36),FALSE),"-")</f>
        <v/>
      </c>
      <c r="P36" s="62" t="inlineStr">
        <is>
          <t>상업서비스</t>
        </is>
      </c>
      <c r="Q36" s="299" t="n">
        <v>97475107</v>
      </c>
      <c r="R36" s="300" t="n">
        <v>2340.1109477</v>
      </c>
      <c r="S36" s="300" t="n">
        <v>13233.4069501</v>
      </c>
      <c r="T36" s="298" t="n"/>
    </row>
    <row r="37" ht="16.5" customHeight="1" s="115">
      <c r="A37" s="261" t="inlineStr">
        <is>
          <t>A021240</t>
        </is>
      </c>
      <c r="B37" s="259" t="inlineStr">
        <is>
          <t>코웨이</t>
        </is>
      </c>
      <c r="C37" s="261" t="inlineStr">
        <is>
          <t>연결</t>
        </is>
      </c>
      <c r="D37" s="290" t="inlineStr">
        <is>
          <t>3Q</t>
        </is>
      </c>
      <c r="E37" s="291">
        <f>I37*Q37/100000000</f>
        <v/>
      </c>
      <c r="F37" s="292">
        <f>IFERROR(E37/R37,"-")</f>
        <v/>
      </c>
      <c r="G37" s="293">
        <f>IFERROR(E37/S37,"-")</f>
        <v/>
      </c>
      <c r="H37" s="294">
        <f>IFERROR(G37/F37,"-")</f>
        <v/>
      </c>
      <c r="I37" s="295">
        <f>IF(COUNTIF(현재가!$A:$A,$B37),VLOOKUP($B37,현재가!$A:$B,2,FALSE),VLOOKUP($B37,현재가!$D:$E,2,FALSE))</f>
        <v/>
      </c>
      <c r="J37" s="268">
        <f>VLOOKUP(A37,'EPS 성장율'!A:L,COLUMN('EPS 성장율'!L37),FALSE)</f>
        <v/>
      </c>
      <c r="K37" s="268">
        <f>VLOOKUP($A37,'roe&amp;pbr'!$A:$Q,COLUMN('roe&amp;pbr'!J37),FALSE)</f>
        <v/>
      </c>
      <c r="L37" s="268">
        <f>IFERROR(VLOOKUP($A37,야마구치요헤이!$A:$K,COLUMN(야마구치요헤이!K37),FALSE),"-")</f>
        <v/>
      </c>
      <c r="M37" s="268">
        <f>IFERROR(VLOOKUP($A37,'RIM (개별)'!$A:$Y,COLUMN('RIM (개별)'!H41),FALSE),"-")</f>
        <v/>
      </c>
      <c r="N37" s="268">
        <f>IFERROR(VLOOKUP($A37,'RIM (연결)'!$A:$Y,COLUMN('RIM (연결)'!H39),FALSE),"-")</f>
        <v/>
      </c>
      <c r="O37" s="268">
        <f>IFERROR(VLOOKUP($A37,무성장가치!$A:$Q,COLUMN(무성장가치!J37),FALSE),"-")</f>
        <v/>
      </c>
      <c r="P37" s="62" t="inlineStr">
        <is>
          <t>내구소비재</t>
        </is>
      </c>
      <c r="Q37" s="299" t="n">
        <v>76380513</v>
      </c>
      <c r="R37" s="300" t="n">
        <v>2563.019207</v>
      </c>
      <c r="S37" s="300" t="n">
        <v>12001.77707</v>
      </c>
      <c r="T37" s="298" t="n"/>
    </row>
    <row r="38" ht="16.5" customHeight="1" s="115">
      <c r="A38" s="261" t="inlineStr">
        <is>
          <t>A004020</t>
        </is>
      </c>
      <c r="B38" s="259" t="inlineStr">
        <is>
          <t>현대제철</t>
        </is>
      </c>
      <c r="C38" s="261" t="inlineStr">
        <is>
          <t>연결</t>
        </is>
      </c>
      <c r="D38" s="290" t="inlineStr">
        <is>
          <t>3Q</t>
        </is>
      </c>
      <c r="E38" s="291">
        <f>I38*Q38/100000000</f>
        <v/>
      </c>
      <c r="F38" s="292">
        <f>IFERROR(E38/R38,"-")</f>
        <v/>
      </c>
      <c r="G38" s="293">
        <f>IFERROR(E38/S38,"-")</f>
        <v/>
      </c>
      <c r="H38" s="294">
        <f>IFERROR(G38/F38,"-")</f>
        <v/>
      </c>
      <c r="I38" s="295">
        <f>IF(COUNTIF(현재가!$A:$A,$B38),VLOOKUP($B38,현재가!$A:$B,2,FALSE),VLOOKUP($B38,현재가!$D:$E,2,FALSE))</f>
        <v/>
      </c>
      <c r="J38" s="268">
        <f>VLOOKUP(A38,'EPS 성장율'!A:L,COLUMN('EPS 성장율'!L38),FALSE)</f>
        <v/>
      </c>
      <c r="K38" s="268">
        <f>VLOOKUP($A38,'roe&amp;pbr'!$A:$Q,COLUMN('roe&amp;pbr'!J38),FALSE)</f>
        <v/>
      </c>
      <c r="L38" s="268">
        <f>IFERROR(VLOOKUP($A38,야마구치요헤이!$A:$K,COLUMN(야마구치요헤이!K38),FALSE),"-")</f>
        <v/>
      </c>
      <c r="M38" s="268">
        <f>IFERROR(VLOOKUP($A38,'RIM (개별)'!$A:$Y,COLUMN('RIM (개별)'!H42),FALSE),"-")</f>
        <v/>
      </c>
      <c r="N38" s="268">
        <f>IFERROR(VLOOKUP($A38,'RIM (연결)'!$A:$Y,COLUMN('RIM (연결)'!H40),FALSE),"-")</f>
        <v/>
      </c>
      <c r="O38" s="268">
        <f>IFERROR(VLOOKUP($A38,무성장가치!$A:$Q,COLUMN(무성장가치!J38),FALSE),"-")</f>
        <v/>
      </c>
      <c r="P38" s="62" t="inlineStr">
        <is>
          <t>금속 및 광물</t>
        </is>
      </c>
      <c r="Q38" s="299" t="n">
        <v>133445785</v>
      </c>
      <c r="R38" s="300" t="n">
        <v>9689.798367000001</v>
      </c>
      <c r="S38" s="300" t="n">
        <v>159135.23371</v>
      </c>
      <c r="T38" s="298" t="n"/>
    </row>
    <row r="39" ht="16.5" customHeight="1" s="115">
      <c r="A39" s="261" t="inlineStr">
        <is>
          <t>A128940</t>
        </is>
      </c>
      <c r="B39" s="259" t="inlineStr">
        <is>
          <t>한미약품</t>
        </is>
      </c>
      <c r="C39" s="261" t="inlineStr">
        <is>
          <t>연결</t>
        </is>
      </c>
      <c r="D39" s="290" t="inlineStr">
        <is>
          <t>3Q</t>
        </is>
      </c>
      <c r="E39" s="291">
        <f>I39*Q39/100000000</f>
        <v/>
      </c>
      <c r="F39" s="292">
        <f>IFERROR(E39/R39,"-")</f>
        <v/>
      </c>
      <c r="G39" s="293">
        <f>IFERROR(E39/S39,"-")</f>
        <v/>
      </c>
      <c r="H39" s="294">
        <f>IFERROR(G39/F39,"-")</f>
        <v/>
      </c>
      <c r="I39" s="295">
        <f>IF(COUNTIF(현재가!$A:$A,$B39),VLOOKUP($B39,현재가!$A:$B,2,FALSE),VLOOKUP($B39,현재가!$D:$E,2,FALSE))</f>
        <v/>
      </c>
      <c r="J39" s="268">
        <f>VLOOKUP(A39,'EPS 성장율'!A:L,COLUMN('EPS 성장율'!L39),FALSE)</f>
        <v/>
      </c>
      <c r="K39" s="268">
        <f>VLOOKUP($A39,'roe&amp;pbr'!$A:$Q,COLUMN('roe&amp;pbr'!J39),FALSE)</f>
        <v/>
      </c>
      <c r="L39" s="268">
        <f>IFERROR(VLOOKUP($A39,야마구치요헤이!$A:$K,COLUMN(야마구치요헤이!K39),FALSE),"-")</f>
        <v/>
      </c>
      <c r="M39" s="268">
        <f>IFERROR(VLOOKUP($A39,'RIM (개별)'!$A:$Y,COLUMN('RIM (개별)'!H43),FALSE),"-")</f>
        <v/>
      </c>
      <c r="N39" s="268">
        <f>IFERROR(VLOOKUP($A39,'RIM (연결)'!$A:$Y,COLUMN('RIM (연결)'!H41),FALSE),"-")</f>
        <v/>
      </c>
      <c r="O39" s="268">
        <f>IFERROR(VLOOKUP($A39,무성장가치!$A:$Q,COLUMN(무성장가치!J39),FALSE),"-")</f>
        <v/>
      </c>
      <c r="P39" s="62" t="inlineStr">
        <is>
          <t>제약</t>
        </is>
      </c>
      <c r="Q39" s="299" t="n">
        <v>10435111</v>
      </c>
      <c r="R39" s="300" t="n">
        <v>2201.9242126</v>
      </c>
      <c r="S39" s="300" t="n">
        <v>6941.71118</v>
      </c>
      <c r="T39" s="298" t="n"/>
    </row>
    <row r="40" ht="16.5" customHeight="1" s="115">
      <c r="A40" s="261" t="inlineStr">
        <is>
          <t>A161390</t>
        </is>
      </c>
      <c r="B40" s="259" t="inlineStr">
        <is>
          <t>한국타이어앤테크놀로지</t>
        </is>
      </c>
      <c r="C40" s="261" t="inlineStr">
        <is>
          <t>연결</t>
        </is>
      </c>
      <c r="D40" s="290" t="inlineStr">
        <is>
          <t>3Q</t>
        </is>
      </c>
      <c r="E40" s="291">
        <f>I40*Q40/100000000</f>
        <v/>
      </c>
      <c r="F40" s="292">
        <f>IFERROR(E40/R40,"-")</f>
        <v/>
      </c>
      <c r="G40" s="293">
        <f>IFERROR(E40/S40,"-")</f>
        <v/>
      </c>
      <c r="H40" s="294">
        <f>IFERROR(G40/F40,"-")</f>
        <v/>
      </c>
      <c r="I40" s="295">
        <f>IF(COUNTIF(현재가!$A:$A,$B40),VLOOKUP($B40,현재가!$A:$B,2,FALSE),VLOOKUP($B40,현재가!$D:$E,2,FALSE))</f>
        <v/>
      </c>
      <c r="J40" s="268">
        <f>VLOOKUP(A40,'EPS 성장율'!A:L,COLUMN('EPS 성장율'!L40),FALSE)</f>
        <v/>
      </c>
      <c r="K40" s="268">
        <f>VLOOKUP($A40,'roe&amp;pbr'!$A:$Q,COLUMN('roe&amp;pbr'!J40),FALSE)</f>
        <v/>
      </c>
      <c r="L40" s="268">
        <f>IFERROR(VLOOKUP($A40,야마구치요헤이!$A:$K,COLUMN(야마구치요헤이!K40),FALSE),"-")</f>
        <v/>
      </c>
      <c r="M40" s="268">
        <f>IFERROR(VLOOKUP($A40,'RIM (개별)'!$A:$Y,COLUMN('RIM (개별)'!H44),FALSE),"-")</f>
        <v/>
      </c>
      <c r="N40" s="268">
        <f>IFERROR(VLOOKUP($A40,'RIM (연결)'!$A:$Y,COLUMN('RIM (연결)'!H42),FALSE),"-")</f>
        <v/>
      </c>
      <c r="O40" s="268">
        <f>IFERROR(VLOOKUP($A40,무성장가치!$A:$Q,COLUMN(무성장가치!J40),FALSE),"-")</f>
        <v/>
      </c>
      <c r="P40" s="62" t="inlineStr">
        <is>
          <t>자동차부품</t>
        </is>
      </c>
      <c r="Q40" s="299" t="n">
        <v>123875069</v>
      </c>
      <c r="R40" s="300" t="n">
        <v>8554.9511972</v>
      </c>
      <c r="S40" s="300" t="n">
        <v>55791.76336</v>
      </c>
      <c r="T40" s="298" t="n"/>
    </row>
    <row r="41" ht="16.5" customHeight="1" s="115">
      <c r="A41" s="261" t="inlineStr">
        <is>
          <t>A086280</t>
        </is>
      </c>
      <c r="B41" s="259" t="inlineStr">
        <is>
          <t>현대글로비스</t>
        </is>
      </c>
      <c r="C41" s="261" t="inlineStr">
        <is>
          <t>연결</t>
        </is>
      </c>
      <c r="D41" s="290" t="inlineStr">
        <is>
          <t>3Q</t>
        </is>
      </c>
      <c r="E41" s="291">
        <f>I41*Q41/100000000</f>
        <v/>
      </c>
      <c r="F41" s="292">
        <f>IFERROR(E41/R41,"-")</f>
        <v/>
      </c>
      <c r="G41" s="293">
        <f>IFERROR(E41/S41,"-")</f>
        <v/>
      </c>
      <c r="H41" s="294">
        <f>IFERROR(G41/F41,"-")</f>
        <v/>
      </c>
      <c r="I41" s="295">
        <f>IF(COUNTIF(현재가!$A:$A,$B41),VLOOKUP($B41,현재가!$A:$B,2,FALSE),VLOOKUP($B41,현재가!$D:$E,2,FALSE))</f>
        <v/>
      </c>
      <c r="J41" s="268">
        <f>VLOOKUP(A41,'EPS 성장율'!A:L,COLUMN('EPS 성장율'!L41),FALSE)</f>
        <v/>
      </c>
      <c r="K41" s="268">
        <f>VLOOKUP($A41,'roe&amp;pbr'!$A:$Q,COLUMN('roe&amp;pbr'!J41),FALSE)</f>
        <v/>
      </c>
      <c r="L41" s="268">
        <f>IFERROR(VLOOKUP($A41,야마구치요헤이!$A:$K,COLUMN(야마구치요헤이!K41),FALSE),"-")</f>
        <v/>
      </c>
      <c r="M41" s="268">
        <f>IFERROR(VLOOKUP($A41,'RIM (개별)'!$A:$Y,COLUMN('RIM (개별)'!H45),FALSE),"-")</f>
        <v/>
      </c>
      <c r="N41" s="268">
        <f>IFERROR(VLOOKUP($A41,'RIM (연결)'!$A:$Y,COLUMN('RIM (연결)'!H43),FALSE),"-")</f>
        <v/>
      </c>
      <c r="O41" s="268">
        <f>IFERROR(VLOOKUP($A41,무성장가치!$A:$Q,COLUMN(무성장가치!J41),FALSE),"-")</f>
        <v/>
      </c>
      <c r="P41" s="62" t="inlineStr">
        <is>
          <t>육상운수</t>
        </is>
      </c>
      <c r="Q41" s="299" t="n">
        <v>37500000</v>
      </c>
      <c r="R41" s="300" t="n">
        <v>6285.0396499</v>
      </c>
      <c r="S41" s="300" t="n">
        <v>34408.04325</v>
      </c>
      <c r="T41" s="298" t="n"/>
    </row>
    <row r="42" ht="16.5" customHeight="1" s="115">
      <c r="A42" s="261" t="inlineStr">
        <is>
          <t>A023530</t>
        </is>
      </c>
      <c r="B42" s="259" t="inlineStr">
        <is>
          <t>롯데쇼핑</t>
        </is>
      </c>
      <c r="C42" s="261" t="inlineStr">
        <is>
          <t>연결</t>
        </is>
      </c>
      <c r="D42" s="290" t="inlineStr">
        <is>
          <t>3Q</t>
        </is>
      </c>
      <c r="E42" s="291">
        <f>I42*Q42/100000000</f>
        <v/>
      </c>
      <c r="F42" s="292">
        <f>IFERROR(E42/R42,"-")</f>
        <v/>
      </c>
      <c r="G42" s="293">
        <f>IFERROR(E42/S42,"-")</f>
        <v/>
      </c>
      <c r="H42" s="294">
        <f>IFERROR(G42/F42,"-")</f>
        <v/>
      </c>
      <c r="I42" s="295">
        <f>IF(COUNTIF(현재가!$A:$A,$B42),VLOOKUP($B42,현재가!$A:$B,2,FALSE),VLOOKUP($B42,현재가!$D:$E,2,FALSE))</f>
        <v/>
      </c>
      <c r="J42" s="268">
        <f>VLOOKUP(A42,'EPS 성장율'!A:L,COLUMN('EPS 성장율'!L42),FALSE)</f>
        <v/>
      </c>
      <c r="K42" s="268">
        <f>VLOOKUP($A42,'roe&amp;pbr'!$A:$Q,COLUMN('roe&amp;pbr'!J42),FALSE)</f>
        <v/>
      </c>
      <c r="L42" s="268">
        <f>IFERROR(VLOOKUP($A42,야마구치요헤이!$A:$K,COLUMN(야마구치요헤이!K42),FALSE),"-")</f>
        <v/>
      </c>
      <c r="M42" s="268">
        <f>IFERROR(VLOOKUP($A42,'RIM (개별)'!$A:$Y,COLUMN('RIM (개별)'!H46),FALSE),"-")</f>
        <v/>
      </c>
      <c r="N42" s="268">
        <f>IFERROR(VLOOKUP($A42,'RIM (연결)'!$A:$Y,COLUMN('RIM (연결)'!H44),FALSE),"-")</f>
        <v/>
      </c>
      <c r="O42" s="268">
        <f>IFERROR(VLOOKUP($A42,무성장가치!$A:$Q,COLUMN(무성장가치!J42),FALSE),"-")</f>
        <v/>
      </c>
      <c r="P42" s="62" t="inlineStr">
        <is>
          <t>백화점</t>
        </is>
      </c>
      <c r="Q42" s="299" t="n">
        <v>31490892</v>
      </c>
      <c r="R42" s="300" t="n">
        <v>-3850.3799864</v>
      </c>
      <c r="S42" s="300" t="n">
        <v>162550.43888</v>
      </c>
      <c r="T42" s="298" t="n"/>
    </row>
    <row r="43" ht="16.5" customHeight="1" s="115">
      <c r="A43" s="261" t="inlineStr">
        <is>
          <t>A018880</t>
        </is>
      </c>
      <c r="B43" s="259" t="inlineStr">
        <is>
          <t>한온시스템</t>
        </is>
      </c>
      <c r="C43" s="261" t="inlineStr">
        <is>
          <t>연결</t>
        </is>
      </c>
      <c r="D43" s="290" t="inlineStr">
        <is>
          <t>3Q</t>
        </is>
      </c>
      <c r="E43" s="291">
        <f>I43*Q43/100000000</f>
        <v/>
      </c>
      <c r="F43" s="292">
        <f>IFERROR(E43/R43,"-")</f>
        <v/>
      </c>
      <c r="G43" s="293">
        <f>IFERROR(E43/S43,"-")</f>
        <v/>
      </c>
      <c r="H43" s="294">
        <f>IFERROR(G43/F43,"-")</f>
        <v/>
      </c>
      <c r="I43" s="295">
        <f>IF(COUNTIF(현재가!$A:$A,$B43),VLOOKUP($B43,현재가!$A:$B,2,FALSE),VLOOKUP($B43,현재가!$D:$E,2,FALSE))</f>
        <v/>
      </c>
      <c r="J43" s="268">
        <f>VLOOKUP(A43,'EPS 성장율'!A:L,COLUMN('EPS 성장율'!L43),FALSE)</f>
        <v/>
      </c>
      <c r="K43" s="268">
        <f>VLOOKUP($A43,'roe&amp;pbr'!$A:$Q,COLUMN('roe&amp;pbr'!J43),FALSE)</f>
        <v/>
      </c>
      <c r="L43" s="268">
        <f>IFERROR(VLOOKUP($A43,야마구치요헤이!$A:$K,COLUMN(야마구치요헤이!K43),FALSE),"-")</f>
        <v/>
      </c>
      <c r="M43" s="268">
        <f>IFERROR(VLOOKUP($A43,'RIM (개별)'!$A:$Y,COLUMN('RIM (개별)'!H47),FALSE),"-")</f>
        <v/>
      </c>
      <c r="N43" s="268">
        <f>IFERROR(VLOOKUP($A43,'RIM (연결)'!$A:$Y,COLUMN('RIM (연결)'!H45),FALSE),"-")</f>
        <v/>
      </c>
      <c r="O43" s="268">
        <f>IFERROR(VLOOKUP($A43,무성장가치!$A:$Q,COLUMN(무성장가치!J43),FALSE),"-")</f>
        <v/>
      </c>
      <c r="P43" s="62" t="inlineStr">
        <is>
          <t>자동차부품</t>
        </is>
      </c>
      <c r="Q43" s="299" t="n">
        <v>533800000</v>
      </c>
      <c r="R43" s="300" t="n">
        <v>2670.6511654</v>
      </c>
      <c r="S43" s="300" t="n">
        <v>17769.35212</v>
      </c>
      <c r="T43" s="298" t="n"/>
    </row>
    <row r="44" ht="16.5" customHeight="1" s="115">
      <c r="A44" s="261" t="inlineStr">
        <is>
          <t>A035720</t>
        </is>
      </c>
      <c r="B44" s="259" t="inlineStr">
        <is>
          <t>카카오</t>
        </is>
      </c>
      <c r="C44" s="261" t="inlineStr">
        <is>
          <t>연결</t>
        </is>
      </c>
      <c r="D44" s="290" t="inlineStr">
        <is>
          <t>3Q</t>
        </is>
      </c>
      <c r="E44" s="291">
        <f>I44*Q44/100000000</f>
        <v/>
      </c>
      <c r="F44" s="292">
        <f>IFERROR(E44/R44,"-")</f>
        <v/>
      </c>
      <c r="G44" s="293">
        <f>IFERROR(E44/S44,"-")</f>
        <v/>
      </c>
      <c r="H44" s="294">
        <f>IFERROR(G44/F44,"-")</f>
        <v/>
      </c>
      <c r="I44" s="295">
        <f>IF(COUNTIF(현재가!$A:$A,$B44),VLOOKUP($B44,현재가!$A:$B,2,FALSE),VLOOKUP($B44,현재가!$D:$E,2,FALSE))</f>
        <v/>
      </c>
      <c r="J44" s="268">
        <f>VLOOKUP(A44,'EPS 성장율'!A:L,COLUMN('EPS 성장율'!L44),FALSE)</f>
        <v/>
      </c>
      <c r="K44" s="268">
        <f>VLOOKUP($A44,'roe&amp;pbr'!$A:$Q,COLUMN('roe&amp;pbr'!J44),FALSE)</f>
        <v/>
      </c>
      <c r="L44" s="268">
        <f>IFERROR(VLOOKUP($A44,야마구치요헤이!$A:$K,COLUMN(야마구치요헤이!K44),FALSE),"-")</f>
        <v/>
      </c>
      <c r="M44" s="268">
        <f>IFERROR(VLOOKUP($A44,'RIM (개별)'!$A:$Y,COLUMN('RIM (개별)'!H48),FALSE),"-")</f>
        <v/>
      </c>
      <c r="N44" s="268">
        <f>IFERROR(VLOOKUP($A44,'RIM (연결)'!$A:$Y,COLUMN('RIM (연결)'!H46),FALSE),"-")</f>
        <v/>
      </c>
      <c r="O44" s="268">
        <f>IFERROR(VLOOKUP($A44,무성장가치!$A:$Q,COLUMN(무성장가치!J44),FALSE),"-")</f>
        <v/>
      </c>
      <c r="P44" s="62" t="inlineStr">
        <is>
          <t>인터넷 서비스</t>
        </is>
      </c>
      <c r="Q44" s="299" t="n">
        <v>67615715</v>
      </c>
      <c r="R44" s="300" t="n">
        <v>452.3357093</v>
      </c>
      <c r="S44" s="300" t="n">
        <v>33240.92439</v>
      </c>
      <c r="T44" s="298" t="n"/>
    </row>
    <row r="45" ht="16.5" customHeight="1" s="115">
      <c r="A45" s="261" t="inlineStr">
        <is>
          <t>A001040</t>
        </is>
      </c>
      <c r="B45" s="259" t="inlineStr">
        <is>
          <t>CJ</t>
        </is>
      </c>
      <c r="C45" s="261" t="inlineStr">
        <is>
          <t>연결</t>
        </is>
      </c>
      <c r="D45" s="290" t="inlineStr">
        <is>
          <t>3Q</t>
        </is>
      </c>
      <c r="E45" s="291">
        <f>I45*Q45/100000000</f>
        <v/>
      </c>
      <c r="F45" s="292">
        <f>IFERROR(E45/R45,"-")</f>
        <v/>
      </c>
      <c r="G45" s="293">
        <f>IFERROR(E45/S45,"-")</f>
        <v/>
      </c>
      <c r="H45" s="294">
        <f>IFERROR(G45/F45,"-")</f>
        <v/>
      </c>
      <c r="I45" s="295">
        <f>IF(COUNTIF(현재가!$A:$A,$B45),VLOOKUP($B45,현재가!$A:$B,2,FALSE),VLOOKUP($B45,현재가!$D:$E,2,FALSE))</f>
        <v/>
      </c>
      <c r="J45" s="268">
        <f>VLOOKUP(A45,'EPS 성장율'!A:L,COLUMN('EPS 성장율'!L45),FALSE)</f>
        <v/>
      </c>
      <c r="K45" s="268">
        <f>VLOOKUP($A45,'roe&amp;pbr'!$A:$Q,COLUMN('roe&amp;pbr'!J45),FALSE)</f>
        <v/>
      </c>
      <c r="L45" s="268">
        <f>IFERROR(VLOOKUP($A45,야마구치요헤이!$A:$K,COLUMN(야마구치요헤이!K45),FALSE),"-")</f>
        <v/>
      </c>
      <c r="M45" s="268">
        <f>IFERROR(VLOOKUP($A45,'RIM (개별)'!$A:$Y,COLUMN('RIM (개별)'!H49),FALSE),"-")</f>
        <v/>
      </c>
      <c r="N45" s="268">
        <f>IFERROR(VLOOKUP($A45,'RIM (연결)'!$A:$Y,COLUMN('RIM (연결)'!H47),FALSE),"-")</f>
        <v/>
      </c>
      <c r="O45" s="268">
        <f>IFERROR(VLOOKUP($A45,무성장가치!$A:$Q,COLUMN(무성장가치!J45),FALSE),"-")</f>
        <v/>
      </c>
      <c r="P45" s="62" t="inlineStr">
        <is>
          <t>식료품</t>
        </is>
      </c>
      <c r="Q45" s="299" t="n">
        <v>29176998</v>
      </c>
      <c r="R45" s="300" t="n">
        <v>2516.61525</v>
      </c>
      <c r="S45" s="300" t="n">
        <v>37329.11746</v>
      </c>
      <c r="T45" s="298" t="n"/>
    </row>
    <row r="46" ht="16.5" customHeight="1" s="115">
      <c r="A46" s="261" t="inlineStr">
        <is>
          <t>A036570</t>
        </is>
      </c>
      <c r="B46" s="259" t="inlineStr">
        <is>
          <t>엔씨소프트</t>
        </is>
      </c>
      <c r="C46" s="261" t="inlineStr">
        <is>
          <t>연결</t>
        </is>
      </c>
      <c r="D46" s="290" t="inlineStr">
        <is>
          <t>3Q</t>
        </is>
      </c>
      <c r="E46" s="291">
        <f>I46*Q46/100000000</f>
        <v/>
      </c>
      <c r="F46" s="292">
        <f>IFERROR(E46/R46,"-")</f>
        <v/>
      </c>
      <c r="G46" s="293">
        <f>IFERROR(E46/S46,"-")</f>
        <v/>
      </c>
      <c r="H46" s="294">
        <f>IFERROR(G46/F46,"-")</f>
        <v/>
      </c>
      <c r="I46" s="295">
        <f>IF(COUNTIF(현재가!$A:$A,$B46),VLOOKUP($B46,현재가!$A:$B,2,FALSE),VLOOKUP($B46,현재가!$D:$E,2,FALSE))</f>
        <v/>
      </c>
      <c r="J46" s="268">
        <f>VLOOKUP(A46,'EPS 성장율'!A:L,COLUMN('EPS 성장율'!L46),FALSE)</f>
        <v/>
      </c>
      <c r="K46" s="268">
        <f>VLOOKUP($A46,'roe&amp;pbr'!$A:$Q,COLUMN('roe&amp;pbr'!J46),FALSE)</f>
        <v/>
      </c>
      <c r="L46" s="268">
        <f>IFERROR(VLOOKUP($A46,야마구치요헤이!$A:$K,COLUMN(야마구치요헤이!K46),FALSE),"-")</f>
        <v/>
      </c>
      <c r="M46" s="268">
        <f>IFERROR(VLOOKUP($A46,'RIM (개별)'!$A:$Y,COLUMN('RIM (개별)'!H50),FALSE),"-")</f>
        <v/>
      </c>
      <c r="N46" s="268">
        <f>IFERROR(VLOOKUP($A46,'RIM (연결)'!$A:$Y,COLUMN('RIM (연결)'!H48),FALSE),"-")</f>
        <v/>
      </c>
      <c r="O46" s="268">
        <f>IFERROR(VLOOKUP($A46,무성장가치!$A:$Q,COLUMN(무성장가치!J46),FALSE),"-")</f>
        <v/>
      </c>
      <c r="P46" s="62" t="inlineStr">
        <is>
          <t>게임 소프트웨어</t>
        </is>
      </c>
      <c r="Q46" s="299" t="n">
        <v>21929022</v>
      </c>
      <c r="R46" s="300" t="n">
        <v>2475.1172971</v>
      </c>
      <c r="S46" s="300" t="n">
        <v>17517.23723</v>
      </c>
      <c r="T46" s="298" t="n"/>
    </row>
    <row r="47" ht="16.5" customHeight="1" s="115">
      <c r="A47" s="261" t="inlineStr">
        <is>
          <t>A001800</t>
        </is>
      </c>
      <c r="B47" s="259" t="inlineStr">
        <is>
          <t>오리온</t>
        </is>
      </c>
      <c r="C47" s="261" t="inlineStr">
        <is>
          <t>연결</t>
        </is>
      </c>
      <c r="D47" s="290" t="inlineStr">
        <is>
          <t>3Q</t>
        </is>
      </c>
      <c r="E47" s="291">
        <f>I47*Q47/100000000</f>
        <v/>
      </c>
      <c r="F47" s="292">
        <f>IFERROR(E47/R47,"-")</f>
        <v/>
      </c>
      <c r="G47" s="293">
        <f>IFERROR(E47/S47,"-")</f>
        <v/>
      </c>
      <c r="H47" s="294">
        <f>IFERROR(G47/F47,"-")</f>
        <v/>
      </c>
      <c r="I47" s="295">
        <f>IF(COUNTIF(현재가!$A:$A,$B47),VLOOKUP($B47,현재가!$A:$B,2,FALSE),VLOOKUP($B47,현재가!$D:$E,2,FALSE))</f>
        <v/>
      </c>
      <c r="J47" s="268">
        <f>VLOOKUP(A47,'EPS 성장율'!A:L,COLUMN('EPS 성장율'!L47),FALSE)</f>
        <v/>
      </c>
      <c r="K47" s="268">
        <f>VLOOKUP($A47,'roe&amp;pbr'!$A:$Q,COLUMN('roe&amp;pbr'!J47),FALSE)</f>
        <v/>
      </c>
      <c r="L47" s="268">
        <f>IFERROR(VLOOKUP($A47,야마구치요헤이!$A:$K,COLUMN(야마구치요헤이!K47),FALSE),"-")</f>
        <v/>
      </c>
      <c r="M47" s="268">
        <f>IFERROR(VLOOKUP($A47,'RIM (개별)'!$A:$Y,COLUMN('RIM (개별)'!H51),FALSE),"-")</f>
        <v/>
      </c>
      <c r="N47" s="268">
        <f>IFERROR(VLOOKUP($A47,'RIM (연결)'!$A:$Y,COLUMN('RIM (연결)'!H49),FALSE),"-")</f>
        <v/>
      </c>
      <c r="O47" s="268">
        <f>IFERROR(VLOOKUP($A47,무성장가치!$A:$Q,COLUMN(무성장가치!J47),FALSE),"-")</f>
        <v/>
      </c>
      <c r="P47" s="62" t="inlineStr">
        <is>
          <t>식료품</t>
        </is>
      </c>
      <c r="Q47" s="299" t="n">
        <v>6008435</v>
      </c>
      <c r="R47" s="300" t="n">
        <v>1918.1927722</v>
      </c>
      <c r="S47" s="300" t="n">
        <v>14669.46342</v>
      </c>
      <c r="T47" s="298" t="n"/>
    </row>
    <row r="48" ht="16.5" customHeight="1" s="115">
      <c r="A48" s="261" t="inlineStr">
        <is>
          <t>A027410</t>
        </is>
      </c>
      <c r="B48" s="259" t="inlineStr">
        <is>
          <t>BGF리테일</t>
        </is>
      </c>
      <c r="C48" s="261" t="inlineStr">
        <is>
          <t>연결</t>
        </is>
      </c>
      <c r="D48" s="290" t="inlineStr">
        <is>
          <t>3Q</t>
        </is>
      </c>
      <c r="E48" s="291">
        <f>I48*Q48/100000000</f>
        <v/>
      </c>
      <c r="F48" s="292">
        <f>IFERROR(E48/R48,"-")</f>
        <v/>
      </c>
      <c r="G48" s="293">
        <f>IFERROR(E48/S48,"-")</f>
        <v/>
      </c>
      <c r="H48" s="294">
        <f>IFERROR(G48/F48,"-")</f>
        <v/>
      </c>
      <c r="I48" s="295">
        <f>IF(COUNTIF(현재가!$A:$A,$B48),VLOOKUP($B48,현재가!$A:$B,2,FALSE),VLOOKUP($B48,현재가!$D:$E,2,FALSE))</f>
        <v/>
      </c>
      <c r="J48" s="268">
        <f>VLOOKUP(A48,'EPS 성장율'!A:L,COLUMN('EPS 성장율'!L48),FALSE)</f>
        <v/>
      </c>
      <c r="K48" s="268">
        <f>VLOOKUP($A48,'roe&amp;pbr'!$A:$Q,COLUMN('roe&amp;pbr'!J48),FALSE)</f>
        <v/>
      </c>
      <c r="L48" s="268">
        <f>IFERROR(VLOOKUP($A48,야마구치요헤이!$A:$K,COLUMN(야마구치요헤이!K48),FALSE),"-")</f>
        <v/>
      </c>
      <c r="M48" s="268">
        <f>IFERROR(VLOOKUP($A48,'RIM (개별)'!$A:$Y,COLUMN('RIM (개별)'!H52),FALSE),"-")</f>
        <v/>
      </c>
      <c r="N48" s="268">
        <f>IFERROR(VLOOKUP($A48,'RIM (연결)'!$A:$Y,COLUMN('RIM (연결)'!H50),FALSE),"-")</f>
        <v/>
      </c>
      <c r="O48" s="268">
        <f>IFERROR(VLOOKUP($A48,무성장가치!$A:$Q,COLUMN(무성장가치!J48),FALSE),"-")</f>
        <v/>
      </c>
      <c r="P48" s="62" t="inlineStr">
        <is>
          <t>도소매</t>
        </is>
      </c>
      <c r="Q48" s="299" t="n">
        <v>49547625</v>
      </c>
      <c r="R48" s="300" t="n">
        <v>1730.2512055</v>
      </c>
      <c r="S48" s="300" t="n">
        <v>8804.920840000001</v>
      </c>
      <c r="T48" s="298" t="n"/>
    </row>
    <row r="49" ht="16.5" customHeight="1" s="115">
      <c r="A49" s="261" t="inlineStr">
        <is>
          <t>A097950</t>
        </is>
      </c>
      <c r="B49" s="259" t="inlineStr">
        <is>
          <t>CJ제일제당</t>
        </is>
      </c>
      <c r="C49" s="261" t="inlineStr">
        <is>
          <t>연결</t>
        </is>
      </c>
      <c r="D49" s="290" t="inlineStr">
        <is>
          <t>3Q</t>
        </is>
      </c>
      <c r="E49" s="291">
        <f>I49*Q49/100000000</f>
        <v/>
      </c>
      <c r="F49" s="292">
        <f>IFERROR(E49/R49,"-")</f>
        <v/>
      </c>
      <c r="G49" s="293">
        <f>IFERROR(E49/S49,"-")</f>
        <v/>
      </c>
      <c r="H49" s="294">
        <f>IFERROR(G49/F49,"-")</f>
        <v/>
      </c>
      <c r="I49" s="295">
        <f>IF(COUNTIF(현재가!$A:$A,$B49),VLOOKUP($B49,현재가!$A:$B,2,FALSE),VLOOKUP($B49,현재가!$D:$E,2,FALSE))</f>
        <v/>
      </c>
      <c r="J49" s="268">
        <f>VLOOKUP(A49,'EPS 성장율'!A:L,COLUMN('EPS 성장율'!L49),FALSE)</f>
        <v/>
      </c>
      <c r="K49" s="268">
        <f>VLOOKUP($A49,'roe&amp;pbr'!$A:$Q,COLUMN('roe&amp;pbr'!J49),FALSE)</f>
        <v/>
      </c>
      <c r="L49" s="268">
        <f>IFERROR(VLOOKUP($A49,야마구치요헤이!$A:$K,COLUMN(야마구치요헤이!K49),FALSE),"-")</f>
        <v/>
      </c>
      <c r="M49" s="268">
        <f>IFERROR(VLOOKUP($A49,'RIM (개별)'!$A:$Y,COLUMN('RIM (개별)'!H53),FALSE),"-")</f>
        <v/>
      </c>
      <c r="N49" s="268">
        <f>IFERROR(VLOOKUP($A49,'RIM (연결)'!$A:$Y,COLUMN('RIM (연결)'!H51),FALSE),"-")</f>
        <v/>
      </c>
      <c r="O49" s="268">
        <f>IFERROR(VLOOKUP($A49,무성장가치!$A:$Q,COLUMN(무성장가치!J49),FALSE),"-")</f>
        <v/>
      </c>
      <c r="P49" s="62" t="inlineStr">
        <is>
          <t>식료품</t>
        </is>
      </c>
      <c r="Q49" s="299" t="n">
        <v>13161898</v>
      </c>
      <c r="R49" s="300" t="n">
        <v>2903.60369</v>
      </c>
      <c r="S49" s="300" t="n">
        <v>33047.88294</v>
      </c>
      <c r="T49" s="298" t="n"/>
    </row>
    <row r="50" ht="16.5" customHeight="1" s="115">
      <c r="A50" s="261" t="inlineStr">
        <is>
          <t>A032640</t>
        </is>
      </c>
      <c r="B50" s="259" t="inlineStr">
        <is>
          <t>LG유플러스</t>
        </is>
      </c>
      <c r="C50" s="261" t="inlineStr">
        <is>
          <t>연결</t>
        </is>
      </c>
      <c r="D50" s="290" t="inlineStr">
        <is>
          <t>3Q</t>
        </is>
      </c>
      <c r="E50" s="291">
        <f>I50*Q50/100000000</f>
        <v/>
      </c>
      <c r="F50" s="292">
        <f>IFERROR(E50/R50,"-")</f>
        <v/>
      </c>
      <c r="G50" s="293">
        <f>IFERROR(E50/S50,"-")</f>
        <v/>
      </c>
      <c r="H50" s="294">
        <f>IFERROR(G50/F50,"-")</f>
        <v/>
      </c>
      <c r="I50" s="295">
        <f>IF(COUNTIF(현재가!$A:$A,$B50),VLOOKUP($B50,현재가!$A:$B,2,FALSE),VLOOKUP($B50,현재가!$D:$E,2,FALSE))</f>
        <v/>
      </c>
      <c r="J50" s="268">
        <f>VLOOKUP(A50,'EPS 성장율'!A:L,COLUMN('EPS 성장율'!L50),FALSE)</f>
        <v/>
      </c>
      <c r="K50" s="268">
        <f>VLOOKUP($A50,'roe&amp;pbr'!$A:$Q,COLUMN('roe&amp;pbr'!J50),FALSE)</f>
        <v/>
      </c>
      <c r="L50" s="268">
        <f>IFERROR(VLOOKUP($A50,야마구치요헤이!$A:$K,COLUMN(야마구치요헤이!K50),FALSE),"-")</f>
        <v/>
      </c>
      <c r="M50" s="268">
        <f>IFERROR(VLOOKUP($A50,'RIM (개별)'!$A:$Y,COLUMN('RIM (개별)'!H54),FALSE),"-")</f>
        <v/>
      </c>
      <c r="N50" s="268">
        <f>IFERROR(VLOOKUP($A50,'RIM (연결)'!$A:$Y,COLUMN('RIM (연결)'!H52),FALSE),"-")</f>
        <v/>
      </c>
      <c r="O50" s="268">
        <f>IFERROR(VLOOKUP($A50,무성장가치!$A:$Q,COLUMN(무성장가치!J50),FALSE),"-")</f>
        <v/>
      </c>
      <c r="P50" s="62" t="inlineStr">
        <is>
          <t>무선통신</t>
        </is>
      </c>
      <c r="Q50" s="299" t="n">
        <v>436611361</v>
      </c>
      <c r="R50" s="300" t="n">
        <v>4143.44</v>
      </c>
      <c r="S50" s="300" t="n">
        <v>47131.4</v>
      </c>
      <c r="T50" s="298" t="n"/>
    </row>
    <row r="51" ht="16.5" customHeight="1" s="115">
      <c r="D51" s="290" t="n"/>
      <c r="E51" s="291" t="n"/>
      <c r="F51" s="292" t="n"/>
      <c r="G51" s="293" t="n"/>
      <c r="H51" s="294" t="n"/>
      <c r="I51" s="295" t="n"/>
      <c r="J51" s="268" t="n"/>
      <c r="K51" s="268" t="n"/>
      <c r="M51" s="268" t="n"/>
      <c r="N51" s="268" t="n"/>
      <c r="O51" s="268" t="n"/>
      <c r="P51" s="62" t="n"/>
      <c r="Q51" s="299" t="n"/>
      <c r="R51" s="300" t="n"/>
      <c r="S51" s="300" t="n"/>
      <c r="T51" s="298" t="n"/>
    </row>
    <row r="52" ht="16.5" customHeight="1" s="115">
      <c r="D52" s="290" t="n"/>
      <c r="E52" s="291" t="n"/>
      <c r="F52" s="292" t="n"/>
      <c r="G52" s="293" t="n"/>
      <c r="H52" s="294" t="n"/>
      <c r="I52" s="295" t="n"/>
      <c r="J52" s="268" t="n"/>
      <c r="K52" s="268" t="n"/>
      <c r="M52" s="268" t="n"/>
      <c r="N52" s="268" t="n"/>
      <c r="O52" s="268" t="n"/>
      <c r="P52" s="62" t="n"/>
      <c r="Q52" s="299" t="n"/>
      <c r="R52" s="300" t="n"/>
      <c r="S52" s="300" t="n"/>
      <c r="T52" s="298" t="n"/>
    </row>
    <row r="53" ht="16.5" customHeight="1" s="115">
      <c r="D53" s="290" t="n"/>
      <c r="E53" s="291" t="n"/>
      <c r="F53" s="292" t="n"/>
      <c r="G53" s="293" t="n"/>
      <c r="H53" s="294" t="n"/>
      <c r="I53" s="295" t="n"/>
      <c r="J53" s="268" t="n"/>
      <c r="K53" s="268" t="n"/>
      <c r="M53" s="268" t="n"/>
      <c r="N53" s="268" t="n"/>
      <c r="O53" s="268" t="n"/>
      <c r="P53" s="62" t="n"/>
      <c r="Q53" s="299" t="n"/>
      <c r="R53" s="300" t="n"/>
      <c r="S53" s="300" t="n"/>
      <c r="T53" s="298" t="n"/>
    </row>
    <row r="54" ht="16.5" customHeight="1" s="115">
      <c r="D54" s="290" t="n"/>
      <c r="E54" s="291" t="n"/>
      <c r="F54" s="292" t="n"/>
      <c r="G54" s="293" t="n"/>
      <c r="H54" s="294" t="n"/>
      <c r="I54" s="295" t="n"/>
      <c r="J54" s="268" t="n"/>
      <c r="K54" s="268" t="n"/>
      <c r="M54" s="268" t="n"/>
      <c r="N54" s="268" t="n"/>
      <c r="O54" s="268" t="n"/>
      <c r="P54" s="62" t="n"/>
      <c r="Q54" s="299" t="n"/>
      <c r="R54" s="300" t="n"/>
      <c r="S54" s="300" t="n"/>
      <c r="T54" s="298" t="n"/>
    </row>
    <row r="55" ht="16.5" customHeight="1" s="115">
      <c r="D55" s="290" t="n"/>
      <c r="E55" s="291" t="n"/>
      <c r="F55" s="292" t="n"/>
      <c r="G55" s="293" t="n"/>
      <c r="H55" s="294" t="n"/>
      <c r="I55" s="295" t="n"/>
      <c r="J55" s="268" t="n"/>
      <c r="K55" s="268" t="n"/>
      <c r="M55" s="268" t="n"/>
      <c r="N55" s="268" t="n"/>
      <c r="O55" s="268" t="n"/>
      <c r="P55" s="62" t="n"/>
      <c r="Q55" s="299" t="n"/>
      <c r="R55" s="300" t="n"/>
      <c r="S55" s="300" t="n"/>
      <c r="T55" s="298" t="n"/>
    </row>
    <row r="56" ht="16.5" customHeight="1" s="115">
      <c r="D56" s="290" t="n"/>
      <c r="E56" s="291" t="n"/>
      <c r="F56" s="292" t="n"/>
      <c r="G56" s="293" t="n"/>
      <c r="H56" s="294" t="n"/>
      <c r="I56" s="295" t="n"/>
      <c r="J56" s="268" t="n"/>
      <c r="K56" s="268" t="n"/>
      <c r="M56" s="268" t="n"/>
      <c r="N56" s="268" t="n"/>
      <c r="O56" s="268" t="n"/>
      <c r="P56" s="62" t="n"/>
      <c r="Q56" s="299" t="n"/>
      <c r="R56" s="300" t="n"/>
      <c r="S56" s="300" t="n"/>
      <c r="T56" s="298" t="n"/>
    </row>
    <row r="57" ht="16.5" customHeight="1" s="115">
      <c r="D57" s="290" t="n"/>
      <c r="E57" s="291" t="n"/>
      <c r="F57" s="292" t="n"/>
      <c r="G57" s="293" t="n"/>
      <c r="H57" s="294" t="n"/>
      <c r="I57" s="295" t="n"/>
      <c r="J57" s="268" t="n"/>
      <c r="K57" s="268" t="n"/>
      <c r="M57" s="268" t="n"/>
      <c r="N57" s="268" t="n"/>
      <c r="O57" s="268" t="n"/>
      <c r="P57" s="62" t="n"/>
      <c r="Q57" s="299" t="n"/>
      <c r="R57" s="300" t="n"/>
      <c r="S57" s="300" t="n"/>
      <c r="T57" s="298" t="n"/>
    </row>
    <row r="58" ht="16.5" customHeight="1" s="115">
      <c r="D58" s="290" t="n"/>
      <c r="E58" s="291" t="n"/>
      <c r="F58" s="292" t="n"/>
      <c r="G58" s="293" t="n"/>
      <c r="H58" s="294" t="n"/>
      <c r="I58" s="295" t="n"/>
      <c r="J58" s="268" t="n"/>
      <c r="K58" s="268" t="n"/>
      <c r="M58" s="268" t="n"/>
      <c r="N58" s="268" t="n"/>
      <c r="O58" s="268" t="n"/>
      <c r="P58" s="62" t="n"/>
      <c r="Q58" s="299" t="n"/>
      <c r="R58" s="300" t="n"/>
      <c r="S58" s="300" t="n"/>
      <c r="T58" s="298" t="n"/>
    </row>
    <row r="59" ht="16.5" customHeight="1" s="115">
      <c r="D59" s="290" t="n"/>
      <c r="E59" s="291" t="n"/>
      <c r="F59" s="292" t="n"/>
      <c r="G59" s="293" t="n"/>
      <c r="H59" s="294" t="n"/>
      <c r="I59" s="295" t="n"/>
      <c r="J59" s="268" t="n"/>
      <c r="K59" s="268" t="n"/>
      <c r="M59" s="268" t="n"/>
      <c r="N59" s="268" t="n"/>
      <c r="O59" s="268" t="n"/>
      <c r="P59" s="62" t="n"/>
      <c r="Q59" s="299" t="n"/>
      <c r="R59" s="300" t="n"/>
      <c r="S59" s="300" t="n"/>
      <c r="T59" s="298" t="n"/>
    </row>
    <row r="60" ht="16.5" customHeight="1" s="115">
      <c r="D60" s="290" t="n"/>
      <c r="E60" s="291" t="n"/>
      <c r="F60" s="292" t="n"/>
      <c r="G60" s="293" t="n"/>
      <c r="H60" s="294" t="n"/>
      <c r="I60" s="295" t="n"/>
      <c r="J60" s="268" t="n"/>
      <c r="K60" s="268" t="n"/>
      <c r="M60" s="268" t="n"/>
      <c r="N60" s="268" t="n"/>
      <c r="O60" s="268" t="n"/>
      <c r="P60" s="62" t="n"/>
      <c r="Q60" s="299" t="n"/>
      <c r="R60" s="300" t="n"/>
      <c r="S60" s="300" t="n"/>
      <c r="T60" s="298" t="n"/>
    </row>
    <row r="61" ht="16.5" customHeight="1" s="115">
      <c r="D61" s="290" t="n"/>
      <c r="E61" s="291" t="n"/>
      <c r="F61" s="292" t="n"/>
      <c r="G61" s="293" t="n"/>
      <c r="H61" s="294" t="n"/>
      <c r="I61" s="295" t="n"/>
      <c r="J61" s="268" t="n"/>
      <c r="K61" s="268" t="n"/>
      <c r="M61" s="268" t="n"/>
      <c r="N61" s="268" t="n"/>
      <c r="O61" s="268" t="n"/>
      <c r="P61" s="62" t="n"/>
      <c r="Q61" s="299" t="n"/>
      <c r="R61" s="300" t="n"/>
      <c r="S61" s="300" t="n"/>
      <c r="T61" s="298" t="n"/>
    </row>
    <row r="62" ht="16.5" customHeight="1" s="115">
      <c r="D62" s="290" t="n"/>
      <c r="E62" s="291" t="n"/>
      <c r="F62" s="292" t="n"/>
      <c r="G62" s="293" t="n"/>
      <c r="H62" s="294" t="n"/>
      <c r="I62" s="295" t="n"/>
      <c r="J62" s="268" t="n"/>
      <c r="K62" s="268" t="n"/>
      <c r="M62" s="268" t="n"/>
      <c r="N62" s="268" t="n"/>
      <c r="O62" s="268" t="n"/>
      <c r="P62" s="62" t="n"/>
      <c r="Q62" s="299" t="n"/>
      <c r="R62" s="300" t="n"/>
      <c r="S62" s="300" t="n"/>
      <c r="T62" s="298" t="n"/>
    </row>
    <row r="63" ht="16.5" customHeight="1" s="115">
      <c r="D63" s="290" t="n"/>
      <c r="E63" s="291" t="n"/>
      <c r="F63" s="292" t="n"/>
      <c r="G63" s="293" t="n"/>
      <c r="H63" s="294" t="n"/>
      <c r="I63" s="295" t="n"/>
      <c r="J63" s="268" t="n"/>
      <c r="K63" s="268" t="n"/>
      <c r="M63" s="268" t="n"/>
      <c r="N63" s="268" t="n"/>
      <c r="O63" s="268" t="n"/>
      <c r="P63" s="62" t="n"/>
      <c r="Q63" s="299" t="n"/>
      <c r="R63" s="300" t="n"/>
      <c r="S63" s="300" t="n"/>
      <c r="T63" s="298" t="n"/>
    </row>
    <row r="64" ht="16.5" customHeight="1" s="115">
      <c r="D64" s="290" t="n"/>
      <c r="E64" s="291" t="n"/>
      <c r="F64" s="292" t="n"/>
      <c r="G64" s="293" t="n"/>
      <c r="H64" s="294" t="n"/>
      <c r="I64" s="295" t="n"/>
      <c r="J64" s="268" t="n"/>
      <c r="K64" s="268" t="n"/>
      <c r="M64" s="268" t="n"/>
      <c r="N64" s="268" t="n"/>
      <c r="O64" s="268" t="n"/>
      <c r="P64" s="62" t="n"/>
      <c r="Q64" s="299" t="n"/>
      <c r="R64" s="300" t="n"/>
      <c r="S64" s="300" t="n"/>
      <c r="T64" s="298" t="n"/>
    </row>
    <row r="65" ht="16.5" customHeight="1" s="115">
      <c r="D65" s="290" t="n"/>
      <c r="E65" s="291" t="n"/>
      <c r="F65" s="292" t="n"/>
      <c r="G65" s="293" t="n"/>
      <c r="H65" s="294" t="n"/>
      <c r="I65" s="295" t="n"/>
      <c r="J65" s="268" t="n"/>
      <c r="K65" s="268" t="n"/>
      <c r="M65" s="268" t="n"/>
      <c r="N65" s="268" t="n"/>
      <c r="O65" s="268" t="n"/>
      <c r="P65" s="62" t="n"/>
      <c r="Q65" s="299" t="n"/>
      <c r="R65" s="300" t="n"/>
      <c r="S65" s="300" t="n"/>
      <c r="T65" s="298" t="n"/>
    </row>
    <row r="66" ht="16.5" customHeight="1" s="115">
      <c r="D66" s="290" t="n"/>
      <c r="E66" s="291" t="n"/>
      <c r="F66" s="292" t="n"/>
      <c r="G66" s="293" t="n"/>
      <c r="H66" s="294" t="n"/>
      <c r="I66" s="295" t="n"/>
      <c r="J66" s="268" t="n"/>
      <c r="K66" s="268" t="n"/>
      <c r="M66" s="268" t="n"/>
      <c r="N66" s="268" t="n"/>
      <c r="O66" s="268" t="n"/>
      <c r="P66" s="62" t="n"/>
      <c r="Q66" s="299" t="n"/>
      <c r="R66" s="300" t="n"/>
      <c r="S66" s="300" t="n"/>
      <c r="T66" s="298" t="n"/>
    </row>
    <row r="67" ht="16.5" customHeight="1" s="115">
      <c r="D67" s="290" t="n"/>
      <c r="E67" s="291" t="n"/>
      <c r="F67" s="292" t="n"/>
      <c r="G67" s="293" t="n"/>
      <c r="H67" s="294" t="n"/>
      <c r="I67" s="295" t="n"/>
      <c r="J67" s="268" t="n"/>
      <c r="K67" s="268" t="n"/>
      <c r="M67" s="268" t="n"/>
      <c r="N67" s="268" t="n"/>
      <c r="O67" s="268" t="n"/>
      <c r="P67" s="62" t="n"/>
      <c r="Q67" s="299" t="n"/>
      <c r="R67" s="300" t="n"/>
      <c r="S67" s="300" t="n"/>
      <c r="T67" s="298" t="n"/>
    </row>
    <row r="68" ht="16.5" customHeight="1" s="115">
      <c r="D68" s="290" t="n"/>
      <c r="E68" s="291" t="n"/>
      <c r="F68" s="292" t="n"/>
      <c r="G68" s="293" t="n"/>
      <c r="H68" s="294" t="n"/>
      <c r="I68" s="295" t="n"/>
      <c r="J68" s="268" t="n"/>
      <c r="K68" s="268" t="n"/>
      <c r="M68" s="268" t="n"/>
      <c r="N68" s="268" t="n"/>
      <c r="O68" s="268" t="n"/>
      <c r="P68" s="62" t="n"/>
      <c r="Q68" s="299" t="n"/>
      <c r="R68" s="300" t="n"/>
      <c r="S68" s="300" t="n"/>
      <c r="T68" s="298" t="n"/>
    </row>
    <row r="69" ht="16.5" customHeight="1" s="115">
      <c r="D69" s="290" t="n"/>
      <c r="E69" s="291" t="n"/>
      <c r="F69" s="292" t="n"/>
      <c r="G69" s="293" t="n"/>
      <c r="H69" s="294" t="n"/>
      <c r="I69" s="295" t="n"/>
      <c r="J69" s="268" t="n"/>
      <c r="K69" s="268" t="n"/>
      <c r="M69" s="268" t="n"/>
      <c r="N69" s="268" t="n"/>
      <c r="O69" s="268" t="n"/>
      <c r="P69" s="62" t="n"/>
      <c r="Q69" s="299" t="n"/>
      <c r="R69" s="300" t="n"/>
      <c r="S69" s="300" t="n"/>
      <c r="T69" s="298" t="n"/>
    </row>
    <row r="70" ht="16.5" customHeight="1" s="115">
      <c r="D70" s="290" t="n"/>
      <c r="E70" s="291" t="n"/>
      <c r="F70" s="292" t="n"/>
      <c r="G70" s="293" t="n"/>
      <c r="H70" s="294" t="n"/>
      <c r="I70" s="295" t="n"/>
      <c r="J70" s="268" t="n"/>
      <c r="K70" s="268" t="n"/>
      <c r="M70" s="268" t="n"/>
      <c r="N70" s="268" t="n"/>
      <c r="O70" s="268" t="n"/>
      <c r="P70" s="62" t="n"/>
      <c r="Q70" s="299" t="n"/>
      <c r="R70" s="300" t="n"/>
      <c r="S70" s="300" t="n"/>
      <c r="T70" s="298" t="n"/>
    </row>
    <row r="71" ht="16.5" customHeight="1" s="115">
      <c r="D71" s="290" t="n"/>
      <c r="E71" s="291" t="n"/>
      <c r="F71" s="292" t="n"/>
      <c r="G71" s="293" t="n"/>
      <c r="H71" s="294" t="n"/>
      <c r="I71" s="295" t="n"/>
      <c r="J71" s="268" t="n"/>
      <c r="K71" s="268" t="n"/>
      <c r="M71" s="268" t="n"/>
      <c r="N71" s="268" t="n"/>
      <c r="O71" s="268" t="n"/>
      <c r="P71" s="62" t="n"/>
      <c r="Q71" s="299" t="n"/>
      <c r="R71" s="300" t="n"/>
      <c r="S71" s="300" t="n"/>
      <c r="T71" s="298" t="n"/>
    </row>
    <row r="72" ht="16.5" customHeight="1" s="115">
      <c r="D72" s="290" t="n"/>
      <c r="E72" s="291" t="n"/>
      <c r="F72" s="292" t="n"/>
      <c r="G72" s="293" t="n"/>
      <c r="H72" s="294" t="n"/>
      <c r="I72" s="295" t="n"/>
      <c r="J72" s="268" t="n"/>
      <c r="K72" s="268" t="n"/>
      <c r="M72" s="268" t="n"/>
      <c r="N72" s="268" t="n"/>
      <c r="O72" s="268" t="n"/>
      <c r="P72" s="62" t="n"/>
      <c r="Q72" s="299" t="n"/>
      <c r="R72" s="300" t="n"/>
      <c r="S72" s="300" t="n"/>
      <c r="T72" s="298" t="n"/>
    </row>
    <row r="73" ht="16.5" customHeight="1" s="115">
      <c r="D73" s="290" t="n"/>
      <c r="E73" s="291" t="n"/>
      <c r="F73" s="292" t="n"/>
      <c r="G73" s="293" t="n"/>
      <c r="H73" s="294" t="n"/>
      <c r="I73" s="295" t="n"/>
      <c r="J73" s="268" t="n"/>
      <c r="K73" s="268" t="n"/>
      <c r="M73" s="268" t="n"/>
      <c r="N73" s="268" t="n"/>
      <c r="O73" s="268" t="n"/>
      <c r="P73" s="62" t="n"/>
      <c r="Q73" s="299" t="n"/>
      <c r="R73" s="300" t="n"/>
      <c r="S73" s="300" t="n"/>
      <c r="T73" s="298" t="n"/>
    </row>
    <row r="74" ht="16.5" customHeight="1" s="115">
      <c r="D74" s="290" t="n"/>
      <c r="E74" s="291" t="n"/>
      <c r="F74" s="292" t="n"/>
      <c r="G74" s="293" t="n"/>
      <c r="H74" s="294" t="n"/>
      <c r="I74" s="295" t="n"/>
      <c r="J74" s="268" t="n"/>
      <c r="K74" s="268" t="n"/>
      <c r="M74" s="268" t="n"/>
      <c r="N74" s="268" t="n"/>
      <c r="O74" s="268" t="n"/>
      <c r="P74" s="62" t="n"/>
      <c r="Q74" s="299" t="n"/>
      <c r="R74" s="300" t="n"/>
      <c r="S74" s="300" t="n"/>
      <c r="T74" s="298" t="n"/>
    </row>
    <row r="75" ht="16.5" customHeight="1" s="115">
      <c r="D75" s="290" t="n"/>
      <c r="E75" s="291" t="n"/>
      <c r="F75" s="292" t="n"/>
      <c r="G75" s="293" t="n"/>
      <c r="H75" s="294" t="n"/>
      <c r="I75" s="295" t="n"/>
      <c r="J75" s="268" t="n"/>
      <c r="K75" s="268" t="n"/>
      <c r="M75" s="268" t="n"/>
      <c r="N75" s="268" t="n"/>
      <c r="O75" s="268" t="n"/>
      <c r="P75" s="62" t="n"/>
      <c r="Q75" s="299" t="n"/>
      <c r="R75" s="300" t="n"/>
      <c r="S75" s="300" t="n"/>
      <c r="T75" s="298" t="n"/>
    </row>
    <row r="76" ht="16.5" customHeight="1" s="115">
      <c r="D76" s="290" t="n"/>
      <c r="E76" s="291" t="n"/>
      <c r="F76" s="292" t="n"/>
      <c r="G76" s="293" t="n"/>
      <c r="H76" s="294" t="n"/>
      <c r="I76" s="295" t="n"/>
      <c r="J76" s="268" t="n"/>
      <c r="K76" s="268" t="n"/>
      <c r="M76" s="268" t="n"/>
      <c r="N76" s="268" t="n"/>
      <c r="O76" s="268" t="n"/>
      <c r="P76" s="62" t="n"/>
      <c r="Q76" s="299" t="n"/>
      <c r="R76" s="300" t="n"/>
      <c r="S76" s="300" t="n"/>
      <c r="T76" s="298" t="n"/>
    </row>
    <row r="77" ht="16.5" customHeight="1" s="115">
      <c r="D77" s="290" t="n"/>
      <c r="E77" s="291" t="n"/>
      <c r="F77" s="292" t="n"/>
      <c r="G77" s="293" t="n"/>
      <c r="H77" s="294" t="n"/>
      <c r="I77" s="295" t="n"/>
      <c r="J77" s="268" t="n"/>
      <c r="K77" s="268" t="n"/>
      <c r="M77" s="268" t="n"/>
      <c r="N77" s="268" t="n"/>
      <c r="O77" s="268" t="n"/>
      <c r="P77" s="62" t="n"/>
      <c r="Q77" s="299" t="n"/>
      <c r="R77" s="300" t="n"/>
      <c r="S77" s="300" t="n"/>
      <c r="T77" s="298" t="n"/>
    </row>
    <row r="78" ht="16.5" customHeight="1" s="115">
      <c r="D78" s="290" t="n"/>
      <c r="E78" s="291" t="n"/>
      <c r="F78" s="292" t="n"/>
      <c r="G78" s="293" t="n"/>
      <c r="H78" s="294" t="n"/>
      <c r="I78" s="295" t="n"/>
      <c r="J78" s="268" t="n"/>
      <c r="K78" s="268" t="n"/>
      <c r="M78" s="268" t="n"/>
      <c r="N78" s="268" t="n"/>
      <c r="O78" s="268" t="n"/>
      <c r="P78" s="62" t="n"/>
      <c r="Q78" s="299" t="n"/>
      <c r="R78" s="300" t="n"/>
      <c r="S78" s="300" t="n"/>
      <c r="T78" s="298" t="n"/>
    </row>
    <row r="79" ht="16.5" customHeight="1" s="115">
      <c r="D79" s="290" t="n"/>
      <c r="E79" s="291" t="n"/>
      <c r="F79" s="292" t="n"/>
      <c r="G79" s="293" t="n"/>
      <c r="H79" s="294" t="n"/>
      <c r="I79" s="295" t="n"/>
      <c r="J79" s="268" t="n"/>
      <c r="K79" s="268" t="n"/>
      <c r="M79" s="268" t="n"/>
      <c r="N79" s="268" t="n"/>
      <c r="O79" s="268" t="n"/>
      <c r="P79" s="62" t="n"/>
      <c r="Q79" s="299" t="n"/>
      <c r="R79" s="300" t="n"/>
      <c r="S79" s="300" t="n"/>
      <c r="T79" s="298" t="n"/>
    </row>
    <row r="80" ht="16.5" customHeight="1" s="115">
      <c r="D80" s="290" t="n"/>
      <c r="E80" s="291" t="n"/>
      <c r="F80" s="292" t="n"/>
      <c r="G80" s="293" t="n"/>
      <c r="H80" s="294" t="n"/>
      <c r="I80" s="295" t="n"/>
      <c r="J80" s="268" t="n"/>
      <c r="K80" s="268" t="n"/>
      <c r="M80" s="268" t="n"/>
      <c r="N80" s="268" t="n"/>
      <c r="O80" s="268" t="n"/>
      <c r="P80" s="62" t="n"/>
      <c r="Q80" s="299" t="n"/>
      <c r="R80" s="300" t="n"/>
      <c r="S80" s="300" t="n"/>
      <c r="T80" s="298" t="n"/>
    </row>
    <row r="81" ht="16.5" customHeight="1" s="115">
      <c r="D81" s="290" t="n"/>
      <c r="E81" s="291" t="n"/>
      <c r="F81" s="292" t="n"/>
      <c r="G81" s="293" t="n"/>
      <c r="H81" s="294" t="n"/>
      <c r="I81" s="295" t="n"/>
      <c r="J81" s="268" t="n"/>
      <c r="K81" s="268" t="n"/>
      <c r="M81" s="268" t="n"/>
      <c r="N81" s="268" t="n"/>
      <c r="O81" s="268" t="n"/>
      <c r="P81" s="62" t="n"/>
      <c r="Q81" s="299" t="n"/>
      <c r="R81" s="300" t="n"/>
      <c r="S81" s="300" t="n"/>
      <c r="T81" s="298" t="n"/>
    </row>
    <row r="82" ht="16.5" customHeight="1" s="115">
      <c r="D82" s="290" t="n"/>
      <c r="E82" s="291" t="n"/>
      <c r="F82" s="292" t="n"/>
      <c r="G82" s="293" t="n"/>
      <c r="H82" s="294" t="n"/>
      <c r="I82" s="295" t="n"/>
      <c r="J82" s="268" t="n"/>
      <c r="K82" s="268" t="n"/>
      <c r="M82" s="268" t="n"/>
      <c r="N82" s="268" t="n"/>
      <c r="O82" s="268" t="n"/>
      <c r="P82" s="62" t="n"/>
      <c r="Q82" s="299" t="n"/>
      <c r="R82" s="300" t="n"/>
      <c r="S82" s="300" t="n"/>
      <c r="T82" s="298" t="n"/>
    </row>
    <row r="83" ht="16.5" customHeight="1" s="115">
      <c r="D83" s="290" t="n"/>
      <c r="E83" s="291" t="n"/>
      <c r="F83" s="292" t="n"/>
      <c r="G83" s="293" t="n"/>
      <c r="H83" s="294" t="n"/>
      <c r="I83" s="295" t="n"/>
      <c r="J83" s="268" t="n"/>
      <c r="K83" s="268" t="n"/>
      <c r="M83" s="268" t="n"/>
      <c r="N83" s="268" t="n"/>
      <c r="O83" s="268" t="n"/>
      <c r="P83" s="62" t="n"/>
      <c r="Q83" s="299" t="n"/>
      <c r="R83" s="300" t="n"/>
      <c r="S83" s="300" t="n"/>
      <c r="T83" s="298" t="n"/>
    </row>
    <row r="84" ht="16.5" customHeight="1" s="115">
      <c r="D84" s="290" t="n"/>
      <c r="E84" s="291" t="n"/>
      <c r="F84" s="292" t="n"/>
      <c r="G84" s="293" t="n"/>
      <c r="H84" s="294" t="n"/>
      <c r="I84" s="295" t="n"/>
      <c r="J84" s="268" t="n"/>
      <c r="K84" s="268" t="n"/>
      <c r="M84" s="268" t="n"/>
      <c r="N84" s="268" t="n"/>
      <c r="O84" s="268" t="n"/>
      <c r="P84" s="62" t="n"/>
      <c r="Q84" s="299" t="n"/>
      <c r="R84" s="300" t="n"/>
      <c r="S84" s="300" t="n"/>
      <c r="T84" s="298" t="n"/>
    </row>
    <row r="85" ht="16.5" customHeight="1" s="115">
      <c r="D85" s="290" t="n"/>
      <c r="E85" s="291" t="n"/>
      <c r="F85" s="292" t="n"/>
      <c r="G85" s="293" t="n"/>
      <c r="H85" s="294" t="n"/>
      <c r="I85" s="295" t="n"/>
      <c r="J85" s="268" t="n"/>
      <c r="K85" s="268" t="n"/>
      <c r="M85" s="268" t="n"/>
      <c r="N85" s="268" t="n"/>
      <c r="O85" s="268" t="n"/>
      <c r="P85" s="62" t="n"/>
      <c r="Q85" s="299" t="n"/>
      <c r="R85" s="300" t="n"/>
      <c r="S85" s="300" t="n"/>
      <c r="T85" s="298" t="n"/>
    </row>
    <row r="86" ht="16.5" customHeight="1" s="115">
      <c r="D86" s="290" t="n"/>
      <c r="E86" s="291" t="n"/>
      <c r="F86" s="292" t="n"/>
      <c r="G86" s="293" t="n"/>
      <c r="H86" s="294" t="n"/>
      <c r="I86" s="295" t="n"/>
      <c r="J86" s="268" t="n"/>
      <c r="K86" s="268" t="n"/>
      <c r="M86" s="268" t="n"/>
      <c r="N86" s="268" t="n"/>
      <c r="O86" s="268" t="n"/>
      <c r="P86" s="62" t="n"/>
      <c r="Q86" s="299" t="n"/>
      <c r="R86" s="300" t="n"/>
      <c r="S86" s="300" t="n"/>
      <c r="T86" s="298" t="n"/>
    </row>
    <row r="87" ht="16.5" customHeight="1" s="115">
      <c r="D87" s="290" t="n"/>
      <c r="E87" s="291" t="n"/>
      <c r="F87" s="292" t="n"/>
      <c r="G87" s="293" t="n"/>
      <c r="H87" s="294" t="n"/>
      <c r="I87" s="295" t="n"/>
      <c r="J87" s="268" t="n"/>
      <c r="K87" s="268" t="n"/>
      <c r="M87" s="268" t="n"/>
      <c r="N87" s="268" t="n"/>
      <c r="O87" s="268" t="n"/>
      <c r="P87" s="62" t="n"/>
      <c r="Q87" s="299" t="n"/>
      <c r="R87" s="300" t="n"/>
      <c r="S87" s="300" t="n"/>
      <c r="T87" s="298" t="n"/>
    </row>
    <row r="88" ht="16.5" customHeight="1" s="115">
      <c r="D88" s="290" t="n"/>
      <c r="E88" s="291" t="n"/>
      <c r="F88" s="292" t="n"/>
      <c r="G88" s="293" t="n"/>
      <c r="H88" s="294" t="n"/>
      <c r="I88" s="295" t="n"/>
      <c r="J88" s="268" t="n"/>
      <c r="K88" s="268" t="n"/>
      <c r="M88" s="268" t="n"/>
      <c r="N88" s="268" t="n"/>
      <c r="O88" s="268" t="n"/>
      <c r="P88" s="62" t="n"/>
      <c r="Q88" s="299" t="n"/>
      <c r="R88" s="300" t="n"/>
      <c r="S88" s="300" t="n"/>
      <c r="T88" s="298" t="n"/>
    </row>
    <row r="89" ht="16.5" customHeight="1" s="115">
      <c r="D89" s="290" t="n"/>
      <c r="E89" s="291" t="n"/>
      <c r="F89" s="292" t="n"/>
      <c r="G89" s="293" t="n"/>
      <c r="H89" s="294" t="n"/>
      <c r="I89" s="295" t="n"/>
      <c r="J89" s="268" t="n"/>
      <c r="K89" s="268" t="n"/>
      <c r="M89" s="268" t="n"/>
      <c r="N89" s="268" t="n"/>
      <c r="O89" s="268" t="n"/>
      <c r="P89" s="62" t="n"/>
      <c r="Q89" s="299" t="n"/>
      <c r="R89" s="300" t="n"/>
      <c r="S89" s="300" t="n"/>
      <c r="T89" s="298" t="n"/>
    </row>
    <row r="90" ht="16.5" customHeight="1" s="115">
      <c r="D90" s="290" t="n"/>
      <c r="E90" s="291" t="n"/>
      <c r="F90" s="292" t="n"/>
      <c r="G90" s="293" t="n"/>
      <c r="H90" s="294" t="n"/>
      <c r="I90" s="295" t="n"/>
      <c r="J90" s="268" t="n"/>
      <c r="K90" s="268" t="n"/>
      <c r="M90" s="268" t="n"/>
      <c r="N90" s="268" t="n"/>
      <c r="O90" s="268" t="n"/>
      <c r="P90" s="62" t="n"/>
      <c r="Q90" s="299" t="n"/>
      <c r="R90" s="300" t="n"/>
      <c r="S90" s="300" t="n"/>
      <c r="T90" s="298" t="n"/>
    </row>
    <row r="91" ht="16.5" customHeight="1" s="115">
      <c r="D91" s="290" t="n"/>
      <c r="E91" s="291" t="n"/>
      <c r="F91" s="292" t="n"/>
      <c r="G91" s="293" t="n"/>
      <c r="H91" s="294" t="n"/>
      <c r="I91" s="295" t="n"/>
      <c r="J91" s="268" t="n"/>
      <c r="K91" s="268" t="n"/>
      <c r="M91" s="268" t="n"/>
      <c r="N91" s="268" t="n"/>
      <c r="O91" s="268" t="n"/>
      <c r="P91" s="62" t="n"/>
      <c r="Q91" s="299" t="n"/>
      <c r="R91" s="300" t="n"/>
      <c r="S91" s="300" t="n"/>
      <c r="T91" s="298" t="n"/>
    </row>
    <row r="92" ht="16.5" customHeight="1" s="115">
      <c r="D92" s="290" t="n"/>
      <c r="E92" s="291" t="n"/>
      <c r="F92" s="292" t="n"/>
      <c r="G92" s="293" t="n"/>
      <c r="H92" s="294" t="n"/>
      <c r="I92" s="295" t="n"/>
      <c r="J92" s="268" t="n"/>
      <c r="K92" s="268" t="n"/>
      <c r="M92" s="268" t="n"/>
      <c r="N92" s="268" t="n"/>
      <c r="O92" s="268" t="n"/>
      <c r="P92" s="62" t="n"/>
      <c r="Q92" s="299" t="n"/>
      <c r="R92" s="300" t="n"/>
      <c r="S92" s="300" t="n"/>
      <c r="T92" s="298" t="n"/>
    </row>
    <row r="93" ht="16.5" customHeight="1" s="115">
      <c r="D93" s="290" t="n"/>
      <c r="E93" s="291" t="n"/>
      <c r="F93" s="292" t="n"/>
      <c r="G93" s="293" t="n"/>
      <c r="H93" s="294" t="n"/>
      <c r="I93" s="295" t="n"/>
      <c r="J93" s="268" t="n"/>
      <c r="K93" s="268" t="n"/>
      <c r="M93" s="268" t="n"/>
      <c r="N93" s="268" t="n"/>
      <c r="O93" s="268" t="n"/>
      <c r="P93" s="62" t="n"/>
      <c r="Q93" s="299" t="n"/>
      <c r="R93" s="300" t="n"/>
      <c r="S93" s="300" t="n"/>
      <c r="T93" s="298" t="n"/>
    </row>
    <row r="94" ht="16.5" customHeight="1" s="115">
      <c r="D94" s="290" t="n"/>
      <c r="E94" s="291" t="n"/>
      <c r="F94" s="292" t="n"/>
      <c r="G94" s="293" t="n"/>
      <c r="H94" s="294" t="n"/>
      <c r="I94" s="295" t="n"/>
      <c r="J94" s="268" t="n"/>
      <c r="K94" s="268" t="n"/>
      <c r="M94" s="268" t="n"/>
      <c r="N94" s="268" t="n"/>
      <c r="O94" s="268" t="n"/>
      <c r="P94" s="62" t="n"/>
      <c r="Q94" s="299" t="n"/>
      <c r="R94" s="300" t="n"/>
      <c r="S94" s="300" t="n"/>
      <c r="T94" s="298" t="n"/>
    </row>
    <row r="95" ht="16.5" customHeight="1" s="115">
      <c r="D95" s="290" t="n"/>
      <c r="E95" s="291" t="n"/>
      <c r="F95" s="292" t="n"/>
      <c r="G95" s="293" t="n"/>
      <c r="H95" s="294" t="n"/>
      <c r="I95" s="295" t="n"/>
      <c r="J95" s="268" t="n"/>
      <c r="K95" s="268" t="n"/>
      <c r="M95" s="268" t="n"/>
      <c r="N95" s="268" t="n"/>
      <c r="O95" s="268" t="n"/>
      <c r="P95" s="62" t="n"/>
      <c r="Q95" s="299" t="n"/>
      <c r="R95" s="300" t="n"/>
      <c r="S95" s="300" t="n"/>
      <c r="T95" s="298" t="n"/>
    </row>
    <row r="96" ht="16.5" customHeight="1" s="115">
      <c r="D96" s="290" t="n"/>
      <c r="E96" s="291" t="n"/>
      <c r="F96" s="292" t="n"/>
      <c r="G96" s="293" t="n"/>
      <c r="H96" s="294" t="n"/>
      <c r="I96" s="295" t="n"/>
      <c r="J96" s="268" t="n"/>
      <c r="K96" s="268" t="n"/>
      <c r="M96" s="268" t="n"/>
      <c r="N96" s="268" t="n"/>
      <c r="O96" s="268" t="n"/>
      <c r="P96" s="62" t="n"/>
      <c r="Q96" s="299" t="n"/>
      <c r="R96" s="300" t="n"/>
      <c r="S96" s="300" t="n"/>
      <c r="T96" s="298" t="n"/>
    </row>
    <row r="97" ht="16.5" customHeight="1" s="115">
      <c r="D97" s="290" t="n"/>
      <c r="E97" s="291" t="n"/>
      <c r="F97" s="292" t="n"/>
      <c r="G97" s="293" t="n"/>
      <c r="H97" s="294" t="n"/>
      <c r="I97" s="295" t="n"/>
      <c r="J97" s="268" t="n"/>
      <c r="K97" s="268" t="n"/>
      <c r="M97" s="268" t="n"/>
      <c r="N97" s="268" t="n"/>
      <c r="O97" s="268" t="n"/>
      <c r="P97" s="62" t="n"/>
      <c r="Q97" s="299" t="n"/>
      <c r="R97" s="300" t="n"/>
      <c r="S97" s="300" t="n"/>
      <c r="T97" s="298" t="n"/>
    </row>
    <row r="98" ht="16.5" customHeight="1" s="115">
      <c r="D98" s="290" t="n"/>
      <c r="E98" s="291" t="n"/>
      <c r="F98" s="292" t="n"/>
      <c r="G98" s="293" t="n"/>
      <c r="H98" s="294" t="n"/>
      <c r="I98" s="295" t="n"/>
      <c r="J98" s="268" t="n"/>
      <c r="K98" s="268" t="n"/>
      <c r="M98" s="268" t="n"/>
      <c r="N98" s="268" t="n"/>
      <c r="O98" s="268" t="n"/>
      <c r="P98" s="62" t="n"/>
      <c r="Q98" s="299" t="n"/>
      <c r="R98" s="300" t="n"/>
      <c r="S98" s="300" t="n"/>
      <c r="T98" s="298" t="n"/>
    </row>
    <row r="99" ht="16.5" customHeight="1" s="115">
      <c r="D99" s="290" t="n"/>
      <c r="E99" s="291" t="n"/>
      <c r="F99" s="292" t="n"/>
      <c r="G99" s="293" t="n"/>
      <c r="H99" s="294" t="n"/>
      <c r="I99" s="295" t="n"/>
      <c r="J99" s="268" t="n"/>
      <c r="K99" s="268" t="n"/>
      <c r="M99" s="268" t="n"/>
      <c r="N99" s="268" t="n"/>
      <c r="O99" s="268" t="n"/>
      <c r="P99" s="62" t="n"/>
      <c r="Q99" s="299" t="n"/>
      <c r="R99" s="300" t="n"/>
      <c r="S99" s="300" t="n"/>
      <c r="T99" s="298" t="n"/>
    </row>
    <row r="100" ht="16.5" customHeight="1" s="115">
      <c r="D100" s="290" t="n"/>
      <c r="E100" s="291" t="n"/>
      <c r="F100" s="292" t="n"/>
      <c r="G100" s="293" t="n"/>
      <c r="H100" s="294" t="n"/>
      <c r="I100" s="295" t="n"/>
      <c r="J100" s="268" t="n"/>
      <c r="K100" s="268" t="n"/>
      <c r="M100" s="268" t="n"/>
      <c r="N100" s="268" t="n"/>
      <c r="O100" s="268" t="n"/>
      <c r="P100" s="62" t="n"/>
      <c r="Q100" s="299" t="n"/>
      <c r="R100" s="300" t="n"/>
      <c r="S100" s="300" t="n"/>
      <c r="T100" s="298" t="n"/>
    </row>
    <row r="101" ht="16.5" customHeight="1" s="115">
      <c r="D101" s="290" t="n"/>
      <c r="E101" s="291" t="n"/>
      <c r="F101" s="292" t="n"/>
      <c r="G101" s="293" t="n"/>
      <c r="H101" s="294" t="n"/>
      <c r="I101" s="295" t="n"/>
      <c r="J101" s="268" t="n"/>
      <c r="K101" s="268" t="n"/>
      <c r="M101" s="268" t="n"/>
      <c r="N101" s="268" t="n"/>
      <c r="O101" s="268" t="n"/>
      <c r="P101" s="62" t="n"/>
      <c r="Q101" s="299" t="n"/>
      <c r="R101" s="300" t="n"/>
      <c r="S101" s="300" t="n"/>
      <c r="T101" s="298" t="n"/>
    </row>
    <row r="102" ht="16.5" customHeight="1" s="115">
      <c r="D102" s="290" t="n"/>
      <c r="E102" s="291" t="n"/>
      <c r="F102" s="292" t="n"/>
      <c r="G102" s="293" t="n"/>
      <c r="H102" s="294" t="n"/>
      <c r="I102" s="295" t="n"/>
      <c r="J102" s="268" t="n"/>
      <c r="K102" s="268" t="n"/>
      <c r="M102" s="268" t="n"/>
      <c r="N102" s="268" t="n"/>
      <c r="O102" s="268" t="n"/>
      <c r="P102" s="62" t="n"/>
      <c r="Q102" s="299" t="n"/>
      <c r="R102" s="300" t="n"/>
      <c r="S102" s="300" t="n"/>
      <c r="T102" s="298" t="n"/>
      <c r="U102" s="291" t="n"/>
    </row>
    <row r="103" ht="16.5" customHeight="1" s="115">
      <c r="D103" s="290" t="n"/>
      <c r="E103" s="291" t="n"/>
      <c r="F103" s="292" t="n"/>
      <c r="G103" s="293" t="n"/>
      <c r="H103" s="294" t="n"/>
      <c r="I103" s="295" t="n"/>
      <c r="J103" s="268" t="n"/>
      <c r="K103" s="268" t="n"/>
      <c r="M103" s="268" t="n"/>
      <c r="N103" s="268" t="n"/>
      <c r="O103" s="268" t="n"/>
      <c r="P103" s="62" t="n"/>
      <c r="Q103" s="299" t="n"/>
      <c r="R103" s="300" t="n"/>
      <c r="S103" s="300" t="n"/>
      <c r="T103" s="298" t="n"/>
    </row>
    <row r="104" ht="16.5" customHeight="1" s="115">
      <c r="D104" s="290" t="n"/>
      <c r="E104" s="291" t="n"/>
      <c r="F104" s="292" t="n"/>
      <c r="G104" s="293" t="n"/>
      <c r="H104" s="294" t="n"/>
      <c r="I104" s="295" t="n"/>
      <c r="J104" s="268" t="n"/>
      <c r="K104" s="268" t="n"/>
      <c r="M104" s="268" t="n"/>
      <c r="N104" s="268" t="n"/>
      <c r="O104" s="268" t="n"/>
      <c r="P104" s="62" t="n"/>
      <c r="Q104" s="299" t="n"/>
      <c r="R104" s="300" t="n"/>
      <c r="S104" s="300" t="n"/>
      <c r="T104" s="298" t="n"/>
    </row>
    <row r="105" ht="16.5" customHeight="1" s="115">
      <c r="D105" s="290" t="n"/>
      <c r="E105" s="291" t="n"/>
      <c r="F105" s="292" t="n"/>
      <c r="G105" s="293" t="n"/>
      <c r="H105" s="294" t="n"/>
      <c r="I105" s="295" t="n"/>
      <c r="J105" s="268" t="n"/>
      <c r="K105" s="268" t="n"/>
      <c r="M105" s="268" t="n"/>
      <c r="N105" s="268" t="n"/>
      <c r="O105" s="268" t="n"/>
      <c r="P105" s="62" t="n"/>
      <c r="Q105" s="299" t="n"/>
      <c r="R105" s="300" t="n"/>
      <c r="S105" s="300" t="n"/>
      <c r="T105" s="298" t="n"/>
    </row>
    <row r="106" ht="16.5" customHeight="1" s="115">
      <c r="D106" s="290" t="n"/>
      <c r="E106" s="291" t="n"/>
      <c r="F106" s="292" t="n"/>
      <c r="G106" s="293" t="n"/>
      <c r="H106" s="294" t="n"/>
      <c r="I106" s="295" t="n"/>
      <c r="J106" s="268" t="n"/>
      <c r="K106" s="268" t="n"/>
      <c r="M106" s="268" t="n"/>
      <c r="N106" s="268" t="n"/>
      <c r="O106" s="268" t="n"/>
      <c r="P106" s="62" t="n"/>
      <c r="Q106" s="299" t="n"/>
      <c r="R106" s="300" t="n"/>
      <c r="S106" s="300" t="n"/>
      <c r="T106" s="298" t="n"/>
    </row>
    <row r="107" ht="16.5" customHeight="1" s="115">
      <c r="D107" s="290" t="n"/>
      <c r="E107" s="291" t="n"/>
      <c r="F107" s="292" t="n"/>
      <c r="G107" s="293" t="n"/>
      <c r="H107" s="294" t="n"/>
      <c r="I107" s="295" t="n"/>
      <c r="J107" s="268" t="n"/>
      <c r="K107" s="268" t="n"/>
      <c r="M107" s="268" t="n"/>
      <c r="N107" s="268" t="n"/>
      <c r="O107" s="268" t="n"/>
      <c r="P107" s="62" t="n"/>
      <c r="Q107" s="299" t="n"/>
      <c r="R107" s="300" t="n"/>
      <c r="S107" s="300" t="n"/>
      <c r="T107" s="298" t="n"/>
    </row>
    <row r="108" ht="16.5" customHeight="1" s="115">
      <c r="D108" s="290" t="n"/>
      <c r="E108" s="291" t="n"/>
      <c r="F108" s="292" t="n"/>
      <c r="G108" s="293" t="n"/>
      <c r="H108" s="294" t="n"/>
      <c r="I108" s="295" t="n"/>
      <c r="J108" s="268" t="n"/>
      <c r="K108" s="268" t="n"/>
      <c r="M108" s="268" t="n"/>
      <c r="N108" s="268" t="n"/>
      <c r="O108" s="268" t="n"/>
      <c r="P108" s="62" t="n"/>
      <c r="Q108" s="299" t="n"/>
      <c r="R108" s="300" t="n"/>
      <c r="S108" s="300" t="n"/>
      <c r="T108" s="298" t="n"/>
    </row>
    <row r="109" ht="16.5" customHeight="1" s="115">
      <c r="D109" s="290" t="n"/>
      <c r="E109" s="291" t="n"/>
      <c r="F109" s="292" t="n"/>
      <c r="G109" s="293" t="n"/>
      <c r="H109" s="294" t="n"/>
      <c r="I109" s="295" t="n"/>
      <c r="J109" s="268" t="n"/>
      <c r="K109" s="268" t="n"/>
      <c r="M109" s="268" t="n"/>
      <c r="N109" s="268" t="n"/>
      <c r="O109" s="268" t="n"/>
      <c r="P109" s="62" t="n"/>
      <c r="Q109" s="299" t="n"/>
      <c r="R109" s="300" t="n"/>
      <c r="S109" s="300" t="n"/>
      <c r="T109" s="298" t="n"/>
    </row>
    <row r="110" ht="16.5" customHeight="1" s="115">
      <c r="D110" s="290" t="n"/>
      <c r="E110" s="291" t="n"/>
      <c r="F110" s="292" t="n"/>
      <c r="G110" s="293" t="n"/>
      <c r="H110" s="294" t="n"/>
      <c r="I110" s="295" t="n"/>
      <c r="J110" s="268" t="n"/>
      <c r="K110" s="268" t="n"/>
      <c r="M110" s="268" t="n"/>
      <c r="N110" s="268" t="n"/>
      <c r="O110" s="268" t="n"/>
      <c r="P110" s="62" t="n"/>
      <c r="Q110" s="299" t="n"/>
      <c r="R110" s="300" t="n"/>
      <c r="S110" s="300" t="n"/>
      <c r="T110" s="298" t="n"/>
    </row>
    <row r="111" ht="16.5" customHeight="1" s="115">
      <c r="D111" s="290" t="n"/>
      <c r="E111" s="291" t="n"/>
      <c r="F111" s="292" t="n"/>
      <c r="G111" s="293" t="n"/>
      <c r="H111" s="294" t="n"/>
      <c r="I111" s="295" t="n"/>
      <c r="J111" s="268" t="n"/>
      <c r="K111" s="268" t="n"/>
      <c r="M111" s="268" t="n"/>
      <c r="N111" s="268" t="n"/>
      <c r="O111" s="268" t="n"/>
      <c r="P111" s="62" t="n"/>
      <c r="Q111" s="299" t="n"/>
      <c r="R111" s="300" t="n"/>
      <c r="S111" s="300" t="n"/>
      <c r="T111" s="298" t="n"/>
    </row>
    <row r="112" ht="16.5" customHeight="1" s="115">
      <c r="D112" s="290" t="n"/>
      <c r="E112" s="291" t="n"/>
      <c r="F112" s="292" t="n"/>
      <c r="G112" s="293" t="n"/>
      <c r="H112" s="294" t="n"/>
      <c r="I112" s="295" t="n"/>
      <c r="J112" s="268" t="n"/>
      <c r="K112" s="268" t="n"/>
      <c r="M112" s="268" t="n"/>
      <c r="N112" s="268" t="n"/>
      <c r="O112" s="268" t="n"/>
      <c r="P112" s="62" t="n"/>
      <c r="Q112" s="299" t="n"/>
      <c r="R112" s="300" t="n"/>
      <c r="S112" s="300" t="n"/>
      <c r="T112" s="298" t="n"/>
    </row>
    <row r="113" ht="16.5" customHeight="1" s="115">
      <c r="D113" s="290" t="n"/>
      <c r="E113" s="291" t="n"/>
      <c r="F113" s="292" t="n"/>
      <c r="G113" s="293" t="n"/>
      <c r="H113" s="294" t="n"/>
      <c r="I113" s="295" t="n"/>
      <c r="J113" s="268" t="n"/>
      <c r="K113" s="268" t="n"/>
      <c r="M113" s="268" t="n"/>
      <c r="N113" s="268" t="n"/>
      <c r="O113" s="268" t="n"/>
      <c r="P113" s="62" t="n"/>
      <c r="Q113" s="299" t="n"/>
      <c r="R113" s="300" t="n"/>
      <c r="S113" s="300" t="n"/>
      <c r="T113" s="298" t="n"/>
    </row>
    <row r="114" ht="16.5" customHeight="1" s="115">
      <c r="D114" s="290" t="n"/>
      <c r="E114" s="291" t="n"/>
      <c r="F114" s="292" t="n"/>
      <c r="G114" s="293" t="n"/>
      <c r="H114" s="294" t="n"/>
      <c r="I114" s="295" t="n"/>
      <c r="J114" s="268" t="n"/>
      <c r="K114" s="268" t="n"/>
      <c r="M114" s="268" t="n"/>
      <c r="N114" s="268" t="n"/>
      <c r="O114" s="268" t="n"/>
      <c r="P114" s="62" t="n"/>
      <c r="Q114" s="299" t="n"/>
      <c r="R114" s="300" t="n"/>
      <c r="S114" s="300" t="n"/>
      <c r="T114" s="298" t="n"/>
    </row>
    <row r="115" ht="16.5" customHeight="1" s="115">
      <c r="D115" s="290" t="n"/>
      <c r="E115" s="291" t="n"/>
      <c r="F115" s="292" t="n"/>
      <c r="G115" s="293" t="n"/>
      <c r="H115" s="294" t="n"/>
      <c r="I115" s="295" t="n"/>
      <c r="J115" s="268" t="n"/>
      <c r="K115" s="268" t="n"/>
      <c r="M115" s="268" t="n"/>
      <c r="N115" s="268" t="n"/>
      <c r="O115" s="268" t="n"/>
      <c r="P115" s="62" t="n"/>
      <c r="Q115" s="299" t="n"/>
      <c r="R115" s="300" t="n"/>
      <c r="S115" s="300" t="n"/>
      <c r="T115" s="298" t="n"/>
    </row>
    <row r="116" ht="16.5" customHeight="1" s="115">
      <c r="D116" s="290" t="n"/>
      <c r="E116" s="291" t="n"/>
      <c r="F116" s="292" t="n"/>
      <c r="G116" s="293" t="n"/>
      <c r="H116" s="294" t="n"/>
      <c r="I116" s="295" t="n"/>
      <c r="J116" s="268" t="n"/>
      <c r="K116" s="268" t="n"/>
      <c r="M116" s="268" t="n"/>
      <c r="N116" s="268" t="n"/>
      <c r="O116" s="268" t="n"/>
      <c r="P116" s="62" t="n"/>
      <c r="Q116" s="299" t="n"/>
      <c r="R116" s="300" t="n"/>
      <c r="S116" s="300" t="n"/>
      <c r="T116" s="298" t="n"/>
    </row>
    <row r="117" ht="16.5" customHeight="1" s="115">
      <c r="D117" s="290" t="n"/>
      <c r="E117" s="291" t="n"/>
      <c r="F117" s="292" t="n"/>
      <c r="G117" s="293" t="n"/>
      <c r="H117" s="294" t="n"/>
      <c r="I117" s="295" t="n"/>
      <c r="J117" s="268" t="n"/>
      <c r="K117" s="268" t="n"/>
      <c r="M117" s="268" t="n"/>
      <c r="N117" s="268" t="n"/>
      <c r="O117" s="268" t="n"/>
      <c r="P117" s="62" t="n"/>
      <c r="Q117" s="299" t="n"/>
      <c r="R117" s="300" t="n"/>
      <c r="S117" s="300" t="n"/>
      <c r="T117" s="298" t="n"/>
    </row>
    <row r="118" ht="16.5" customHeight="1" s="115">
      <c r="D118" s="290" t="n"/>
      <c r="E118" s="291" t="n"/>
      <c r="F118" s="292" t="n"/>
      <c r="G118" s="293" t="n"/>
      <c r="H118" s="294" t="n"/>
      <c r="I118" s="295" t="n"/>
      <c r="J118" s="268" t="n"/>
      <c r="K118" s="268" t="n"/>
      <c r="M118" s="268" t="n"/>
      <c r="N118" s="268" t="n"/>
      <c r="O118" s="268" t="n"/>
      <c r="P118" s="62" t="n"/>
      <c r="Q118" s="299" t="n"/>
      <c r="R118" s="300" t="n"/>
      <c r="S118" s="300" t="n"/>
      <c r="T118" s="298" t="n"/>
    </row>
    <row r="119" ht="16.5" customHeight="1" s="115">
      <c r="D119" s="290" t="n"/>
      <c r="E119" s="291" t="n"/>
      <c r="F119" s="292" t="n"/>
      <c r="G119" s="293" t="n"/>
      <c r="H119" s="294" t="n"/>
      <c r="I119" s="295" t="n"/>
      <c r="J119" s="268" t="n"/>
      <c r="K119" s="268" t="n"/>
      <c r="M119" s="268" t="n"/>
      <c r="N119" s="268" t="n"/>
      <c r="O119" s="268" t="n"/>
      <c r="P119" s="62" t="n"/>
      <c r="Q119" s="299" t="n"/>
      <c r="R119" s="300" t="n"/>
      <c r="S119" s="300" t="n"/>
      <c r="T119" s="298" t="n"/>
    </row>
    <row r="120" ht="16.5" customHeight="1" s="115">
      <c r="D120" s="290" t="n"/>
      <c r="E120" s="291" t="n"/>
      <c r="F120" s="292" t="n"/>
      <c r="G120" s="293" t="n"/>
      <c r="H120" s="294" t="n"/>
      <c r="I120" s="295" t="n"/>
      <c r="J120" s="268" t="n"/>
      <c r="K120" s="268" t="n"/>
      <c r="M120" s="268" t="n"/>
      <c r="N120" s="268" t="n"/>
      <c r="O120" s="268" t="n"/>
      <c r="P120" s="62" t="n"/>
      <c r="Q120" s="299" t="n"/>
      <c r="R120" s="300" t="n"/>
      <c r="S120" s="300" t="n"/>
      <c r="T120" s="298" t="n"/>
    </row>
    <row r="121" ht="16.5" customHeight="1" s="115">
      <c r="D121" s="290" t="n"/>
      <c r="E121" s="291" t="n"/>
      <c r="F121" s="292" t="n"/>
      <c r="G121" s="293" t="n"/>
      <c r="H121" s="294" t="n"/>
      <c r="I121" s="295" t="n"/>
      <c r="J121" s="268" t="n"/>
      <c r="K121" s="268" t="n"/>
      <c r="M121" s="268" t="n"/>
      <c r="N121" s="268" t="n"/>
      <c r="O121" s="268" t="n"/>
      <c r="P121" s="62" t="n"/>
      <c r="Q121" s="299" t="n"/>
      <c r="R121" s="300" t="n"/>
      <c r="S121" s="300" t="n"/>
      <c r="T121" s="298" t="n"/>
    </row>
    <row r="122" ht="16.5" customHeight="1" s="115">
      <c r="D122" s="290" t="n"/>
      <c r="E122" s="291" t="n"/>
      <c r="F122" s="292" t="n"/>
      <c r="G122" s="293" t="n"/>
      <c r="H122" s="294" t="n"/>
      <c r="I122" s="295" t="n"/>
      <c r="J122" s="268" t="n"/>
      <c r="K122" s="268" t="n"/>
      <c r="M122" s="268" t="n"/>
      <c r="N122" s="268" t="n"/>
      <c r="O122" s="268" t="n"/>
      <c r="P122" s="62" t="n"/>
      <c r="Q122" s="299" t="n"/>
      <c r="R122" s="300" t="n"/>
      <c r="S122" s="300" t="n"/>
      <c r="T122" s="298" t="n"/>
    </row>
    <row r="123" ht="16.5" customHeight="1" s="115">
      <c r="D123" s="290" t="n"/>
      <c r="E123" s="291" t="n"/>
      <c r="F123" s="292" t="n"/>
      <c r="G123" s="293" t="n"/>
      <c r="H123" s="294" t="n"/>
      <c r="I123" s="295" t="n"/>
      <c r="J123" s="268" t="n"/>
      <c r="K123" s="268" t="n"/>
      <c r="M123" s="268" t="n"/>
      <c r="N123" s="268" t="n"/>
      <c r="O123" s="268" t="n"/>
      <c r="P123" s="62" t="n"/>
      <c r="Q123" s="299" t="n"/>
      <c r="R123" s="300" t="n"/>
      <c r="S123" s="300" t="n"/>
      <c r="T123" s="298" t="n"/>
    </row>
    <row r="124" ht="16.5" customHeight="1" s="115">
      <c r="D124" s="290" t="n"/>
      <c r="E124" s="291" t="n"/>
      <c r="F124" s="292" t="n"/>
      <c r="G124" s="293" t="n"/>
      <c r="H124" s="294" t="n"/>
      <c r="I124" s="295" t="n"/>
      <c r="J124" s="268" t="n"/>
      <c r="K124" s="268" t="n"/>
      <c r="M124" s="268" t="n"/>
      <c r="N124" s="268" t="n"/>
      <c r="O124" s="268" t="n"/>
      <c r="P124" s="62" t="n"/>
      <c r="Q124" s="299" t="n"/>
      <c r="R124" s="300" t="n"/>
      <c r="S124" s="300" t="n"/>
      <c r="T124" s="298" t="n"/>
    </row>
    <row r="125" ht="16.5" customHeight="1" s="115">
      <c r="D125" s="290" t="n"/>
      <c r="E125" s="291" t="n"/>
      <c r="F125" s="292" t="n"/>
      <c r="G125" s="293" t="n"/>
      <c r="H125" s="294" t="n"/>
      <c r="I125" s="295" t="n"/>
      <c r="J125" s="268" t="n"/>
      <c r="K125" s="268" t="n"/>
      <c r="M125" s="268" t="n"/>
      <c r="N125" s="268" t="n"/>
      <c r="O125" s="268" t="n"/>
      <c r="P125" s="62" t="n"/>
      <c r="Q125" s="299" t="n"/>
      <c r="R125" s="300" t="n"/>
      <c r="S125" s="300" t="n"/>
      <c r="T125" s="298" t="n"/>
    </row>
    <row r="126" ht="16.5" customHeight="1" s="115">
      <c r="D126" s="290" t="n"/>
      <c r="E126" s="291" t="n"/>
      <c r="F126" s="292" t="n"/>
      <c r="G126" s="293" t="n"/>
      <c r="H126" s="294" t="n"/>
      <c r="I126" s="295" t="n"/>
      <c r="J126" s="268" t="n"/>
      <c r="K126" s="268" t="n"/>
      <c r="M126" s="268" t="n"/>
      <c r="N126" s="268" t="n"/>
      <c r="O126" s="268" t="n"/>
      <c r="P126" s="62" t="n"/>
      <c r="Q126" s="299" t="n"/>
      <c r="R126" s="300" t="n"/>
      <c r="S126" s="300" t="n"/>
      <c r="T126" s="298" t="n"/>
    </row>
    <row r="127" ht="16.5" customHeight="1" s="115">
      <c r="D127" s="290" t="n"/>
      <c r="E127" s="291" t="n"/>
      <c r="F127" s="292" t="n"/>
      <c r="G127" s="293" t="n"/>
      <c r="H127" s="294" t="n"/>
      <c r="I127" s="295" t="n"/>
      <c r="J127" s="268" t="n"/>
      <c r="K127" s="268" t="n"/>
      <c r="M127" s="268" t="n"/>
      <c r="N127" s="268" t="n"/>
      <c r="O127" s="268" t="n"/>
      <c r="P127" s="62" t="n"/>
      <c r="Q127" s="299" t="n"/>
      <c r="R127" s="300" t="n"/>
      <c r="S127" s="300" t="n"/>
      <c r="T127" s="298" t="n"/>
    </row>
    <row r="128" ht="16.5" customHeight="1" s="115">
      <c r="D128" s="290" t="n"/>
      <c r="E128" s="291" t="n"/>
      <c r="F128" s="292" t="n"/>
      <c r="G128" s="293" t="n"/>
      <c r="H128" s="294" t="n"/>
      <c r="I128" s="295" t="n"/>
      <c r="J128" s="268" t="n"/>
      <c r="K128" s="268" t="n"/>
      <c r="M128" s="268" t="n"/>
      <c r="N128" s="268" t="n"/>
      <c r="O128" s="268" t="n"/>
      <c r="P128" s="62" t="n"/>
      <c r="Q128" s="299" t="n"/>
      <c r="R128" s="300" t="n"/>
      <c r="S128" s="300" t="n"/>
      <c r="T128" s="298" t="n"/>
    </row>
    <row r="129" ht="16.5" customHeight="1" s="115">
      <c r="D129" s="290" t="n"/>
      <c r="E129" s="291" t="n"/>
      <c r="F129" s="292" t="n"/>
      <c r="G129" s="293" t="n"/>
      <c r="H129" s="294" t="n"/>
      <c r="I129" s="295" t="n"/>
      <c r="J129" s="268" t="n"/>
      <c r="K129" s="268" t="n"/>
      <c r="M129" s="268" t="n"/>
      <c r="N129" s="268" t="n"/>
      <c r="O129" s="268" t="n"/>
      <c r="P129" s="62" t="n"/>
      <c r="Q129" s="299" t="n"/>
      <c r="R129" s="300" t="n"/>
      <c r="S129" s="300" t="n"/>
      <c r="T129" s="298" t="n"/>
    </row>
    <row r="130" ht="16.5" customHeight="1" s="115">
      <c r="D130" s="290" t="n"/>
      <c r="E130" s="291" t="n"/>
      <c r="F130" s="292" t="n"/>
      <c r="G130" s="293" t="n"/>
      <c r="H130" s="294" t="n"/>
      <c r="I130" s="295" t="n"/>
      <c r="J130" s="268" t="n"/>
      <c r="K130" s="268" t="n"/>
      <c r="M130" s="268" t="n"/>
      <c r="N130" s="268" t="n"/>
      <c r="O130" s="268" t="n"/>
      <c r="P130" s="62" t="n"/>
      <c r="Q130" s="299" t="n"/>
      <c r="R130" s="300" t="n"/>
      <c r="S130" s="300" t="n"/>
      <c r="T130" s="298" t="n"/>
    </row>
    <row r="131" ht="16.5" customHeight="1" s="115">
      <c r="D131" s="290" t="n"/>
      <c r="E131" s="291" t="n"/>
      <c r="F131" s="292" t="n"/>
      <c r="G131" s="293" t="n"/>
      <c r="H131" s="294" t="n"/>
      <c r="I131" s="295" t="n"/>
      <c r="J131" s="268" t="n"/>
      <c r="K131" s="268" t="n"/>
      <c r="M131" s="268" t="n"/>
      <c r="N131" s="268" t="n"/>
      <c r="O131" s="268" t="n"/>
      <c r="P131" s="62" t="n"/>
      <c r="Q131" s="299" t="n"/>
      <c r="R131" s="300" t="n"/>
      <c r="S131" s="300" t="n"/>
      <c r="T131" s="298" t="n"/>
    </row>
    <row r="132" ht="16.5" customHeight="1" s="115">
      <c r="D132" s="290" t="n"/>
      <c r="E132" s="291" t="n"/>
      <c r="F132" s="292" t="n"/>
      <c r="G132" s="293" t="n"/>
      <c r="H132" s="294" t="n"/>
      <c r="I132" s="295" t="n"/>
      <c r="J132" s="268" t="n"/>
      <c r="K132" s="268" t="n"/>
      <c r="M132" s="268" t="n"/>
      <c r="N132" s="268" t="n"/>
      <c r="O132" s="268" t="n"/>
      <c r="P132" s="62" t="n"/>
      <c r="Q132" s="299" t="n"/>
      <c r="R132" s="300" t="n"/>
      <c r="S132" s="300" t="n"/>
      <c r="T132" s="298" t="n"/>
    </row>
    <row r="133" ht="16.5" customHeight="1" s="115">
      <c r="D133" s="290" t="n"/>
      <c r="E133" s="291" t="n"/>
      <c r="F133" s="292" t="n"/>
      <c r="G133" s="293" t="n"/>
      <c r="H133" s="294" t="n"/>
      <c r="I133" s="295" t="n"/>
      <c r="J133" s="268" t="n"/>
      <c r="K133" s="268" t="n"/>
      <c r="M133" s="268" t="n"/>
      <c r="N133" s="268" t="n"/>
      <c r="O133" s="268" t="n"/>
      <c r="P133" s="62" t="n"/>
      <c r="Q133" s="299" t="n"/>
      <c r="R133" s="300" t="n"/>
      <c r="S133" s="300" t="n"/>
      <c r="T133" s="298" t="n"/>
    </row>
    <row r="134" ht="16.5" customHeight="1" s="115">
      <c r="D134" s="290" t="n"/>
      <c r="E134" s="291" t="n"/>
      <c r="F134" s="292" t="n"/>
      <c r="G134" s="293" t="n"/>
      <c r="H134" s="294" t="n"/>
      <c r="I134" s="295" t="n"/>
      <c r="J134" s="268" t="n"/>
      <c r="K134" s="268" t="n"/>
      <c r="M134" s="268" t="n"/>
      <c r="N134" s="268" t="n"/>
      <c r="O134" s="268" t="n"/>
      <c r="P134" s="62" t="n"/>
      <c r="Q134" s="299" t="n"/>
      <c r="R134" s="300" t="n"/>
      <c r="S134" s="300" t="n"/>
      <c r="T134" s="298" t="n"/>
    </row>
    <row r="135" ht="16.5" customHeight="1" s="115">
      <c r="D135" s="290" t="n"/>
      <c r="E135" s="291" t="n"/>
      <c r="F135" s="292" t="n"/>
      <c r="G135" s="293" t="n"/>
      <c r="H135" s="294" t="n"/>
      <c r="I135" s="295" t="n"/>
      <c r="J135" s="268" t="n"/>
      <c r="K135" s="268" t="n"/>
      <c r="M135" s="268" t="n"/>
      <c r="N135" s="268" t="n"/>
      <c r="O135" s="268" t="n"/>
      <c r="P135" s="62" t="n"/>
      <c r="Q135" s="299" t="n"/>
      <c r="R135" s="300" t="n"/>
      <c r="S135" s="300" t="n"/>
      <c r="T135" s="298" t="n"/>
    </row>
    <row r="136" ht="16.5" customHeight="1" s="115">
      <c r="D136" s="290" t="n"/>
      <c r="E136" s="291" t="n"/>
      <c r="F136" s="292" t="n"/>
      <c r="G136" s="293" t="n"/>
      <c r="H136" s="294" t="n"/>
      <c r="I136" s="295" t="n"/>
      <c r="J136" s="268" t="n"/>
      <c r="K136" s="268" t="n"/>
      <c r="M136" s="268" t="n"/>
      <c r="N136" s="268" t="n"/>
      <c r="O136" s="268" t="n"/>
      <c r="P136" s="62" t="n"/>
      <c r="Q136" s="299" t="n"/>
      <c r="R136" s="300" t="n"/>
      <c r="S136" s="300" t="n"/>
      <c r="T136" s="298" t="n"/>
    </row>
    <row r="137" ht="16.5" customHeight="1" s="115">
      <c r="D137" s="290" t="n"/>
      <c r="E137" s="291" t="n"/>
      <c r="F137" s="292" t="n"/>
      <c r="G137" s="293" t="n"/>
      <c r="H137" s="294" t="n"/>
      <c r="I137" s="295" t="n"/>
      <c r="J137" s="268" t="n"/>
      <c r="K137" s="268" t="n"/>
      <c r="M137" s="268" t="n"/>
      <c r="N137" s="268" t="n"/>
      <c r="O137" s="268" t="n"/>
      <c r="P137" s="62" t="n"/>
      <c r="Q137" s="299" t="n"/>
      <c r="R137" s="300" t="n"/>
      <c r="S137" s="300" t="n"/>
      <c r="T137" s="298" t="n"/>
    </row>
    <row r="138" ht="16.5" customHeight="1" s="115">
      <c r="D138" s="290" t="n"/>
      <c r="E138" s="291" t="n"/>
      <c r="F138" s="292" t="n"/>
      <c r="G138" s="293" t="n"/>
      <c r="H138" s="294" t="n"/>
      <c r="I138" s="295" t="n"/>
      <c r="J138" s="268" t="n"/>
      <c r="K138" s="268" t="n"/>
      <c r="M138" s="268" t="n"/>
      <c r="N138" s="268" t="n"/>
      <c r="O138" s="268" t="n"/>
      <c r="P138" s="62" t="n"/>
      <c r="Q138" s="299" t="n"/>
      <c r="R138" s="300" t="n"/>
      <c r="S138" s="300" t="n"/>
      <c r="T138" s="298" t="n"/>
    </row>
    <row r="139" ht="16.5" customHeight="1" s="115">
      <c r="D139" s="290" t="n"/>
      <c r="E139" s="291" t="n"/>
      <c r="F139" s="292" t="n"/>
      <c r="G139" s="293" t="n"/>
      <c r="H139" s="294" t="n"/>
      <c r="I139" s="295" t="n"/>
      <c r="J139" s="268" t="n"/>
      <c r="K139" s="268" t="n"/>
      <c r="M139" s="268" t="n"/>
      <c r="N139" s="268" t="n"/>
      <c r="O139" s="268" t="n"/>
      <c r="P139" s="62" t="n"/>
      <c r="Q139" s="299" t="n"/>
      <c r="R139" s="300" t="n"/>
      <c r="S139" s="300" t="n"/>
      <c r="T139" s="298" t="n"/>
    </row>
    <row r="140" ht="16.5" customHeight="1" s="115">
      <c r="D140" s="290" t="n"/>
      <c r="E140" s="291" t="n"/>
      <c r="F140" s="292" t="n"/>
      <c r="G140" s="293" t="n"/>
      <c r="H140" s="294" t="n"/>
      <c r="I140" s="295" t="n"/>
      <c r="J140" s="268" t="n"/>
      <c r="K140" s="268" t="n"/>
      <c r="M140" s="268" t="n"/>
      <c r="N140" s="268" t="n"/>
      <c r="O140" s="268" t="n"/>
      <c r="P140" s="62" t="n"/>
      <c r="Q140" s="299" t="n"/>
      <c r="R140" s="300" t="n"/>
      <c r="S140" s="300" t="n"/>
      <c r="T140" s="298" t="n"/>
    </row>
    <row r="141" ht="16.5" customHeight="1" s="115">
      <c r="D141" s="290" t="n"/>
      <c r="E141" s="291" t="n"/>
      <c r="F141" s="292" t="n"/>
      <c r="G141" s="293" t="n"/>
      <c r="H141" s="294" t="n"/>
      <c r="I141" s="295" t="n"/>
      <c r="J141" s="268" t="n"/>
      <c r="K141" s="268" t="n"/>
      <c r="M141" s="268" t="n"/>
      <c r="N141" s="268" t="n"/>
      <c r="O141" s="268" t="n"/>
      <c r="P141" s="62" t="n"/>
      <c r="Q141" s="299" t="n"/>
      <c r="R141" s="300" t="n"/>
      <c r="S141" s="300" t="n"/>
      <c r="T141" s="298" t="n"/>
    </row>
    <row r="142" ht="16.5" customHeight="1" s="115">
      <c r="D142" s="290" t="n"/>
      <c r="E142" s="291" t="n"/>
      <c r="F142" s="292" t="n"/>
      <c r="G142" s="293" t="n"/>
      <c r="H142" s="294" t="n"/>
      <c r="I142" s="295" t="n"/>
      <c r="J142" s="268" t="n"/>
      <c r="K142" s="268" t="n"/>
      <c r="M142" s="268" t="n"/>
      <c r="N142" s="268" t="n"/>
      <c r="O142" s="268" t="n"/>
      <c r="P142" s="62" t="n"/>
      <c r="Q142" s="299" t="n"/>
      <c r="R142" s="300" t="n"/>
      <c r="S142" s="300" t="n"/>
      <c r="T142" s="298" t="n"/>
    </row>
    <row r="143" ht="16.5" customHeight="1" s="115">
      <c r="D143" s="290" t="n"/>
      <c r="E143" s="291" t="n"/>
      <c r="F143" s="292" t="n"/>
      <c r="G143" s="293" t="n"/>
      <c r="H143" s="294" t="n"/>
      <c r="I143" s="295" t="n"/>
      <c r="J143" s="268" t="n"/>
      <c r="K143" s="268" t="n"/>
      <c r="M143" s="268" t="n"/>
      <c r="N143" s="268" t="n"/>
      <c r="O143" s="268" t="n"/>
      <c r="P143" s="62" t="n"/>
      <c r="Q143" s="299" t="n"/>
      <c r="R143" s="300" t="n"/>
      <c r="S143" s="300" t="n"/>
      <c r="T143" s="298" t="n"/>
    </row>
    <row r="144" ht="16.5" customHeight="1" s="115">
      <c r="D144" s="290" t="n"/>
      <c r="E144" s="291" t="n"/>
      <c r="F144" s="292" t="n"/>
      <c r="G144" s="293" t="n"/>
      <c r="H144" s="294" t="n"/>
      <c r="I144" s="295" t="n"/>
      <c r="J144" s="268" t="n"/>
      <c r="K144" s="268" t="n"/>
      <c r="M144" s="268" t="n"/>
      <c r="N144" s="268" t="n"/>
      <c r="O144" s="268" t="n"/>
      <c r="P144" s="62" t="n"/>
      <c r="Q144" s="299" t="n"/>
      <c r="R144" s="300" t="n"/>
      <c r="S144" s="300" t="n"/>
      <c r="T144" s="298" t="n"/>
    </row>
    <row r="145" ht="16.5" customHeight="1" s="115">
      <c r="D145" s="290" t="n"/>
      <c r="E145" s="291" t="n"/>
      <c r="F145" s="292" t="n"/>
      <c r="G145" s="293" t="n"/>
      <c r="H145" s="294" t="n"/>
      <c r="I145" s="295" t="n"/>
      <c r="J145" s="268" t="n"/>
      <c r="K145" s="268" t="n"/>
      <c r="M145" s="268" t="n"/>
      <c r="N145" s="268" t="n"/>
      <c r="O145" s="268" t="n"/>
      <c r="P145" s="62" t="n"/>
      <c r="Q145" s="299" t="n"/>
      <c r="R145" s="300" t="n"/>
      <c r="S145" s="300" t="n"/>
      <c r="T145" s="298" t="n"/>
    </row>
    <row r="146" ht="16.5" customHeight="1" s="115">
      <c r="D146" s="290" t="n"/>
      <c r="E146" s="291" t="n"/>
      <c r="F146" s="292" t="n"/>
      <c r="G146" s="293" t="n"/>
      <c r="H146" s="294" t="n"/>
      <c r="I146" s="295" t="n"/>
      <c r="J146" s="268" t="n"/>
      <c r="K146" s="268" t="n"/>
      <c r="M146" s="268" t="n"/>
      <c r="N146" s="268" t="n"/>
      <c r="O146" s="268" t="n"/>
      <c r="P146" s="62" t="n"/>
      <c r="Q146" s="299" t="n"/>
      <c r="R146" s="300" t="n"/>
      <c r="S146" s="300" t="n"/>
      <c r="T146" s="298" t="n"/>
    </row>
    <row r="147" ht="16.5" customHeight="1" s="115">
      <c r="D147" s="290" t="n"/>
      <c r="E147" s="291" t="n"/>
      <c r="F147" s="292" t="n"/>
      <c r="G147" s="293" t="n"/>
      <c r="H147" s="294" t="n"/>
      <c r="I147" s="295" t="n"/>
      <c r="J147" s="268" t="n"/>
      <c r="K147" s="268" t="n"/>
      <c r="M147" s="268" t="n"/>
      <c r="N147" s="268" t="n"/>
      <c r="O147" s="268" t="n"/>
      <c r="P147" s="62" t="n"/>
      <c r="Q147" s="299" t="n"/>
      <c r="R147" s="300" t="n"/>
      <c r="S147" s="300" t="n"/>
      <c r="T147" s="298" t="n"/>
    </row>
    <row r="148" ht="16.5" customHeight="1" s="115">
      <c r="D148" s="290" t="n"/>
      <c r="E148" s="291" t="n"/>
      <c r="F148" s="292" t="n"/>
      <c r="G148" s="293" t="n"/>
      <c r="H148" s="294" t="n"/>
      <c r="I148" s="295" t="n"/>
      <c r="J148" s="268" t="n"/>
      <c r="K148" s="268" t="n"/>
      <c r="M148" s="268" t="n"/>
      <c r="N148" s="268" t="n"/>
      <c r="O148" s="268" t="n"/>
      <c r="P148" s="62" t="n"/>
      <c r="Q148" s="299" t="n"/>
      <c r="R148" s="300" t="n"/>
      <c r="S148" s="300" t="n"/>
      <c r="T148" s="298" t="n"/>
    </row>
    <row r="149" ht="16.5" customHeight="1" s="115">
      <c r="D149" s="290" t="n"/>
      <c r="E149" s="291" t="n"/>
      <c r="F149" s="292" t="n"/>
      <c r="G149" s="293" t="n"/>
      <c r="H149" s="294" t="n"/>
      <c r="I149" s="295" t="n"/>
      <c r="J149" s="268" t="n"/>
      <c r="K149" s="268" t="n"/>
      <c r="M149" s="268" t="n"/>
      <c r="N149" s="268" t="n"/>
      <c r="O149" s="268" t="n"/>
      <c r="P149" s="62" t="n"/>
      <c r="Q149" s="299" t="n"/>
      <c r="R149" s="300" t="n"/>
      <c r="S149" s="300" t="n"/>
      <c r="T149" s="298" t="n"/>
    </row>
    <row r="150" ht="16.5" customHeight="1" s="115">
      <c r="D150" s="290" t="n"/>
      <c r="E150" s="291" t="n"/>
      <c r="F150" s="292" t="n"/>
      <c r="G150" s="293" t="n"/>
      <c r="H150" s="294" t="n"/>
      <c r="I150" s="295" t="n"/>
      <c r="J150" s="268" t="n"/>
      <c r="K150" s="268" t="n"/>
      <c r="M150" s="268" t="n"/>
      <c r="N150" s="268" t="n"/>
      <c r="O150" s="268" t="n"/>
      <c r="P150" s="62" t="n"/>
      <c r="Q150" s="299" t="n"/>
      <c r="R150" s="300" t="n"/>
      <c r="S150" s="300" t="n"/>
      <c r="T150" s="298" t="n"/>
    </row>
    <row r="151" ht="16.5" customHeight="1" s="115">
      <c r="D151" s="290" t="n"/>
      <c r="E151" s="291" t="n"/>
      <c r="F151" s="292" t="n"/>
      <c r="G151" s="293" t="n"/>
      <c r="H151" s="294" t="n"/>
      <c r="I151" s="295" t="n"/>
      <c r="J151" s="268" t="n"/>
      <c r="K151" s="268" t="n"/>
      <c r="M151" s="268" t="n"/>
      <c r="N151" s="268" t="n"/>
      <c r="O151" s="268" t="n"/>
      <c r="P151" s="62" t="n"/>
      <c r="Q151" s="299" t="n"/>
      <c r="R151" s="300" t="n"/>
      <c r="S151" s="300" t="n"/>
      <c r="T151" s="298" t="n"/>
    </row>
    <row r="152" ht="16.5" customHeight="1" s="115">
      <c r="D152" s="290" t="n"/>
      <c r="E152" s="291" t="n"/>
      <c r="F152" s="292" t="n"/>
      <c r="G152" s="293" t="n"/>
      <c r="H152" s="294" t="n"/>
      <c r="I152" s="295" t="n"/>
      <c r="J152" s="268" t="n"/>
      <c r="K152" s="268" t="n"/>
      <c r="M152" s="268" t="n"/>
      <c r="N152" s="268" t="n"/>
      <c r="O152" s="268" t="n"/>
      <c r="P152" s="62" t="n"/>
      <c r="Q152" s="299" t="n"/>
      <c r="R152" s="300" t="n"/>
      <c r="S152" s="300" t="n"/>
      <c r="T152" s="298" t="n"/>
    </row>
    <row r="153" ht="16.5" customHeight="1" s="115">
      <c r="D153" s="290" t="n"/>
      <c r="E153" s="291" t="n"/>
      <c r="F153" s="292" t="n"/>
      <c r="G153" s="293" t="n"/>
      <c r="H153" s="294" t="n"/>
      <c r="I153" s="295" t="n"/>
      <c r="J153" s="268" t="n"/>
      <c r="K153" s="268" t="n"/>
      <c r="M153" s="268" t="n"/>
      <c r="N153" s="268" t="n"/>
      <c r="O153" s="268" t="n"/>
      <c r="P153" s="62" t="n"/>
      <c r="Q153" s="299" t="n"/>
      <c r="R153" s="300" t="n"/>
      <c r="S153" s="300" t="n"/>
      <c r="T153" s="298" t="n"/>
    </row>
    <row r="154" ht="16.5" customHeight="1" s="115">
      <c r="D154" s="290" t="n"/>
      <c r="E154" s="291" t="n"/>
      <c r="F154" s="292" t="n"/>
      <c r="G154" s="293" t="n"/>
      <c r="H154" s="294" t="n"/>
      <c r="I154" s="295" t="n"/>
      <c r="J154" s="268" t="n"/>
      <c r="K154" s="268" t="n"/>
      <c r="M154" s="268" t="n"/>
      <c r="N154" s="268" t="n"/>
      <c r="O154" s="268" t="n"/>
      <c r="P154" s="62" t="n"/>
      <c r="Q154" s="299" t="n"/>
      <c r="R154" s="300" t="n"/>
      <c r="S154" s="300" t="n"/>
      <c r="T154" s="298" t="n"/>
    </row>
    <row r="155" ht="16.5" customHeight="1" s="115">
      <c r="D155" s="290" t="n"/>
      <c r="E155" s="291" t="n"/>
      <c r="F155" s="292" t="n"/>
      <c r="G155" s="293" t="n"/>
      <c r="H155" s="294" t="n"/>
      <c r="I155" s="295" t="n"/>
      <c r="J155" s="268" t="n"/>
      <c r="K155" s="268" t="n"/>
      <c r="M155" s="268" t="n"/>
      <c r="N155" s="268" t="n"/>
      <c r="O155" s="268" t="n"/>
      <c r="P155" s="62" t="n"/>
      <c r="Q155" s="299" t="n"/>
      <c r="R155" s="300" t="n"/>
      <c r="S155" s="300" t="n"/>
      <c r="T155" s="298" t="n"/>
    </row>
    <row r="156" ht="16.5" customHeight="1" s="115">
      <c r="D156" s="290" t="n"/>
      <c r="E156" s="291" t="n"/>
      <c r="F156" s="292" t="n"/>
      <c r="G156" s="293" t="n"/>
      <c r="H156" s="294" t="n"/>
      <c r="I156" s="295" t="n"/>
      <c r="J156" s="268" t="n"/>
      <c r="K156" s="268" t="n"/>
      <c r="M156" s="268" t="n"/>
      <c r="N156" s="268" t="n"/>
      <c r="O156" s="268" t="n"/>
      <c r="P156" s="62" t="n"/>
      <c r="Q156" s="299" t="n"/>
      <c r="R156" s="300" t="n"/>
      <c r="S156" s="300" t="n"/>
      <c r="T156" s="298" t="n"/>
    </row>
    <row r="157" ht="16.5" customHeight="1" s="115">
      <c r="D157" s="290" t="n"/>
      <c r="E157" s="291" t="n"/>
      <c r="F157" s="292" t="n"/>
      <c r="G157" s="293" t="n"/>
      <c r="H157" s="294" t="n"/>
      <c r="I157" s="295" t="n"/>
      <c r="J157" s="268" t="n"/>
      <c r="K157" s="268" t="n"/>
      <c r="M157" s="268" t="n"/>
      <c r="N157" s="268" t="n"/>
      <c r="O157" s="268" t="n"/>
      <c r="P157" s="62" t="n"/>
      <c r="Q157" s="299" t="n"/>
      <c r="R157" s="300" t="n"/>
      <c r="S157" s="300" t="n"/>
      <c r="T157" s="298" t="n"/>
    </row>
    <row r="158" ht="16.5" customHeight="1" s="115">
      <c r="D158" s="290" t="n"/>
      <c r="E158" s="291" t="n"/>
      <c r="F158" s="292" t="n"/>
      <c r="G158" s="293" t="n"/>
      <c r="H158" s="294" t="n"/>
      <c r="I158" s="295" t="n"/>
      <c r="J158" s="268" t="n"/>
      <c r="K158" s="268" t="n"/>
      <c r="M158" s="268" t="n"/>
      <c r="N158" s="268" t="n"/>
      <c r="O158" s="268" t="n"/>
      <c r="P158" s="62" t="n"/>
      <c r="Q158" s="299" t="n"/>
      <c r="R158" s="300" t="n"/>
      <c r="S158" s="300" t="n"/>
      <c r="T158" s="298" t="n"/>
    </row>
    <row r="159" ht="16.5" customHeight="1" s="115">
      <c r="D159" s="290" t="n"/>
      <c r="E159" s="291" t="n"/>
      <c r="F159" s="292" t="n"/>
      <c r="G159" s="293" t="n"/>
      <c r="H159" s="294" t="n"/>
      <c r="I159" s="295" t="n"/>
      <c r="J159" s="268" t="n"/>
      <c r="K159" s="268" t="n"/>
      <c r="M159" s="268" t="n"/>
      <c r="N159" s="268" t="n"/>
      <c r="O159" s="268" t="n"/>
      <c r="P159" s="62" t="n"/>
      <c r="Q159" s="299" t="n"/>
      <c r="R159" s="300" t="n"/>
      <c r="S159" s="300" t="n"/>
      <c r="T159" s="298" t="n"/>
    </row>
    <row r="160" ht="16.5" customHeight="1" s="115">
      <c r="D160" s="290" t="n"/>
      <c r="E160" s="291" t="n"/>
      <c r="F160" s="292" t="n"/>
      <c r="G160" s="293" t="n"/>
      <c r="H160" s="294" t="n"/>
      <c r="I160" s="295" t="n"/>
      <c r="J160" s="268" t="n"/>
      <c r="K160" s="268" t="n"/>
      <c r="M160" s="268" t="n"/>
      <c r="N160" s="268" t="n"/>
      <c r="O160" s="268" t="n"/>
      <c r="P160" s="62" t="n"/>
      <c r="Q160" s="299" t="n"/>
      <c r="R160" s="300" t="n"/>
      <c r="S160" s="300" t="n"/>
      <c r="T160" s="298" t="n"/>
    </row>
    <row r="161" ht="16.5" customHeight="1" s="115">
      <c r="D161" s="290" t="n"/>
      <c r="E161" s="291" t="n"/>
      <c r="F161" s="292" t="n"/>
      <c r="G161" s="293" t="n"/>
      <c r="H161" s="294" t="n"/>
      <c r="I161" s="295" t="n"/>
      <c r="J161" s="268" t="n"/>
      <c r="K161" s="268" t="n"/>
      <c r="M161" s="268" t="n"/>
      <c r="N161" s="268" t="n"/>
      <c r="O161" s="268" t="n"/>
      <c r="P161" s="62" t="n"/>
      <c r="Q161" s="299" t="n"/>
      <c r="R161" s="300" t="n"/>
      <c r="S161" s="300" t="n"/>
      <c r="T161" s="298" t="n"/>
    </row>
    <row r="162" ht="16.5" customHeight="1" s="115">
      <c r="D162" s="290" t="n"/>
      <c r="E162" s="291" t="n"/>
      <c r="F162" s="292" t="n"/>
      <c r="G162" s="293" t="n"/>
      <c r="H162" s="294" t="n"/>
      <c r="I162" s="295" t="n"/>
      <c r="J162" s="268" t="n"/>
      <c r="K162" s="268" t="n"/>
      <c r="M162" s="268" t="n"/>
      <c r="N162" s="268" t="n"/>
      <c r="O162" s="268" t="n"/>
      <c r="P162" s="62" t="n"/>
      <c r="Q162" s="299" t="n"/>
      <c r="R162" s="300" t="n"/>
      <c r="S162" s="300" t="n"/>
      <c r="T162" s="298" t="n"/>
    </row>
    <row r="163" ht="16.5" customHeight="1" s="115">
      <c r="D163" s="290" t="n"/>
      <c r="E163" s="291" t="n"/>
      <c r="F163" s="292" t="n"/>
      <c r="G163" s="293" t="n"/>
      <c r="H163" s="294" t="n"/>
      <c r="I163" s="295" t="n"/>
      <c r="J163" s="268" t="n"/>
      <c r="K163" s="268" t="n"/>
      <c r="M163" s="268" t="n"/>
      <c r="N163" s="268" t="n"/>
      <c r="O163" s="268" t="n"/>
      <c r="P163" s="62" t="n"/>
      <c r="Q163" s="299" t="n"/>
      <c r="R163" s="300" t="n"/>
      <c r="S163" s="300" t="n"/>
      <c r="T163" s="298" t="n"/>
    </row>
    <row r="164" ht="16.5" customHeight="1" s="115">
      <c r="D164" s="290" t="n"/>
      <c r="E164" s="291" t="n"/>
      <c r="F164" s="292" t="n"/>
      <c r="G164" s="293" t="n"/>
      <c r="H164" s="294" t="n"/>
      <c r="I164" s="295" t="n"/>
      <c r="J164" s="268" t="n"/>
      <c r="K164" s="268" t="n"/>
      <c r="M164" s="268" t="n"/>
      <c r="N164" s="268" t="n"/>
      <c r="O164" s="268" t="n"/>
      <c r="P164" s="62" t="n"/>
      <c r="Q164" s="299" t="n"/>
      <c r="R164" s="300" t="n"/>
      <c r="S164" s="300" t="n"/>
      <c r="T164" s="298" t="n"/>
    </row>
    <row r="165" ht="16.5" customHeight="1" s="115">
      <c r="D165" s="290" t="n"/>
      <c r="E165" s="291" t="n"/>
      <c r="F165" s="292" t="n"/>
      <c r="G165" s="293" t="n"/>
      <c r="H165" s="294" t="n"/>
      <c r="I165" s="295" t="n"/>
      <c r="J165" s="268" t="n"/>
      <c r="K165" s="268" t="n"/>
      <c r="M165" s="268" t="n"/>
      <c r="N165" s="268" t="n"/>
      <c r="O165" s="268" t="n"/>
      <c r="P165" s="62" t="n"/>
      <c r="Q165" s="299" t="n"/>
      <c r="R165" s="300" t="n"/>
      <c r="S165" s="300" t="n"/>
      <c r="T165" s="298" t="n"/>
    </row>
    <row r="166" ht="16.5" customHeight="1" s="115">
      <c r="D166" s="290" t="n"/>
      <c r="E166" s="291" t="n"/>
      <c r="F166" s="292" t="n"/>
      <c r="G166" s="293" t="n"/>
      <c r="H166" s="294" t="n"/>
      <c r="I166" s="295" t="n"/>
      <c r="J166" s="268" t="n"/>
      <c r="K166" s="268" t="n"/>
      <c r="M166" s="268" t="n"/>
      <c r="N166" s="268" t="n"/>
      <c r="O166" s="268" t="n"/>
      <c r="P166" s="62" t="n"/>
      <c r="Q166" s="299" t="n"/>
      <c r="R166" s="300" t="n"/>
      <c r="S166" s="300" t="n"/>
      <c r="T166" s="298" t="n"/>
    </row>
    <row r="167" ht="16.5" customHeight="1" s="115">
      <c r="D167" s="290" t="n"/>
      <c r="E167" s="291" t="n"/>
      <c r="F167" s="292" t="n"/>
      <c r="G167" s="293" t="n"/>
      <c r="H167" s="294" t="n"/>
      <c r="I167" s="295" t="n"/>
      <c r="J167" s="268" t="n"/>
      <c r="K167" s="268" t="n"/>
      <c r="M167" s="268" t="n"/>
      <c r="N167" s="268" t="n"/>
      <c r="O167" s="268" t="n"/>
      <c r="P167" s="62" t="n"/>
      <c r="Q167" s="299" t="n"/>
      <c r="R167" s="300" t="n"/>
      <c r="S167" s="300" t="n"/>
      <c r="T167" s="298" t="n"/>
    </row>
    <row r="168" ht="16.5" customHeight="1" s="115">
      <c r="D168" s="290" t="n"/>
      <c r="E168" s="291" t="n"/>
      <c r="F168" s="292" t="n"/>
      <c r="G168" s="293" t="n"/>
      <c r="H168" s="294" t="n"/>
      <c r="I168" s="295" t="n"/>
      <c r="J168" s="268" t="n"/>
      <c r="K168" s="268" t="n"/>
      <c r="M168" s="268" t="n"/>
      <c r="N168" s="268" t="n"/>
      <c r="O168" s="268" t="n"/>
      <c r="P168" s="62" t="n"/>
      <c r="Q168" s="299" t="n"/>
      <c r="R168" s="300" t="n"/>
      <c r="S168" s="300" t="n"/>
      <c r="T168" s="298" t="n"/>
    </row>
    <row r="169" ht="16.5" customHeight="1" s="115">
      <c r="D169" s="290" t="n"/>
      <c r="E169" s="291" t="n"/>
      <c r="F169" s="292" t="n"/>
      <c r="G169" s="293" t="n"/>
      <c r="H169" s="294" t="n"/>
      <c r="I169" s="295" t="n"/>
      <c r="J169" s="268" t="n"/>
      <c r="K169" s="268" t="n"/>
      <c r="M169" s="268" t="n"/>
      <c r="N169" s="268" t="n"/>
      <c r="O169" s="268" t="n"/>
      <c r="P169" s="62" t="n"/>
      <c r="Q169" s="299" t="n"/>
      <c r="R169" s="300" t="n"/>
      <c r="S169" s="300" t="n"/>
      <c r="T169" s="298" t="n"/>
      <c r="U169" s="291" t="n"/>
    </row>
    <row r="170" ht="16.5" customHeight="1" s="115">
      <c r="D170" s="290" t="n"/>
      <c r="E170" s="291" t="n"/>
      <c r="F170" s="292" t="n"/>
      <c r="G170" s="293" t="n"/>
      <c r="H170" s="294" t="n"/>
      <c r="I170" s="295" t="n"/>
      <c r="J170" s="268" t="n"/>
      <c r="K170" s="268" t="n"/>
      <c r="M170" s="268" t="n"/>
      <c r="N170" s="268" t="n"/>
      <c r="O170" s="268" t="n"/>
      <c r="P170" s="62" t="n"/>
      <c r="Q170" s="299" t="n"/>
      <c r="R170" s="300" t="n"/>
      <c r="S170" s="300" t="n"/>
      <c r="T170" s="298" t="n"/>
    </row>
    <row r="171" ht="16.5" customHeight="1" s="115">
      <c r="D171" s="290" t="n"/>
      <c r="E171" s="291" t="n"/>
      <c r="F171" s="292" t="n"/>
      <c r="G171" s="293" t="n"/>
      <c r="H171" s="294" t="n"/>
      <c r="I171" s="295" t="n"/>
      <c r="J171" s="268" t="n"/>
      <c r="K171" s="268" t="n"/>
      <c r="M171" s="268" t="n"/>
      <c r="N171" s="268" t="n"/>
      <c r="O171" s="268" t="n"/>
      <c r="P171" s="62" t="n"/>
      <c r="Q171" s="299" t="n"/>
      <c r="R171" s="300" t="n"/>
      <c r="S171" s="300" t="n"/>
      <c r="T171" s="298" t="n"/>
    </row>
    <row r="172" ht="16.5" customHeight="1" s="115">
      <c r="D172" s="290" t="n"/>
      <c r="E172" s="291" t="n"/>
      <c r="F172" s="292" t="n"/>
      <c r="G172" s="293" t="n"/>
      <c r="H172" s="294" t="n"/>
      <c r="I172" s="295" t="n"/>
      <c r="J172" s="268" t="n"/>
      <c r="K172" s="268" t="n"/>
      <c r="M172" s="268" t="n"/>
      <c r="N172" s="268" t="n"/>
      <c r="O172" s="268" t="n"/>
      <c r="P172" s="62" t="n"/>
      <c r="Q172" s="299" t="n"/>
      <c r="R172" s="300" t="n"/>
      <c r="S172" s="300" t="n"/>
      <c r="T172" s="298" t="n"/>
    </row>
    <row r="173" ht="16.5" customHeight="1" s="115">
      <c r="D173" s="290" t="n"/>
      <c r="E173" s="291" t="n"/>
      <c r="F173" s="292" t="n"/>
      <c r="G173" s="293" t="n"/>
      <c r="H173" s="294" t="n"/>
      <c r="I173" s="295" t="n"/>
      <c r="J173" s="268" t="n"/>
      <c r="K173" s="268" t="n"/>
      <c r="M173" s="268" t="n"/>
      <c r="N173" s="268" t="n"/>
      <c r="O173" s="268" t="n"/>
      <c r="P173" s="62" t="n"/>
      <c r="Q173" s="299" t="n"/>
      <c r="R173" s="300" t="n"/>
      <c r="S173" s="300" t="n"/>
      <c r="T173" s="298" t="n"/>
    </row>
    <row r="174" ht="16.5" customHeight="1" s="115">
      <c r="D174" s="290" t="n"/>
      <c r="E174" s="291" t="n"/>
      <c r="F174" s="292" t="n"/>
      <c r="G174" s="293" t="n"/>
      <c r="H174" s="294" t="n"/>
      <c r="I174" s="295" t="n"/>
      <c r="J174" s="268" t="n"/>
      <c r="K174" s="268" t="n"/>
      <c r="M174" s="268" t="n"/>
      <c r="N174" s="268" t="n"/>
      <c r="O174" s="268" t="n"/>
      <c r="P174" s="62" t="n"/>
      <c r="Q174" s="299" t="n"/>
      <c r="R174" s="300" t="n"/>
      <c r="S174" s="300" t="n"/>
      <c r="T174" s="298" t="n"/>
    </row>
    <row r="175" ht="16.5" customHeight="1" s="115">
      <c r="D175" s="290" t="n"/>
      <c r="E175" s="291" t="n"/>
      <c r="F175" s="292" t="n"/>
      <c r="G175" s="293" t="n"/>
      <c r="H175" s="294" t="n"/>
      <c r="I175" s="295" t="n"/>
      <c r="J175" s="268" t="n"/>
      <c r="K175" s="268" t="n"/>
      <c r="M175" s="268" t="n"/>
      <c r="N175" s="268" t="n"/>
      <c r="O175" s="268" t="n"/>
      <c r="P175" s="62" t="n"/>
      <c r="Q175" s="299" t="n"/>
      <c r="R175" s="300" t="n"/>
      <c r="S175" s="300" t="n"/>
      <c r="T175" s="298" t="n"/>
      <c r="U175" s="291" t="n"/>
    </row>
    <row r="176" ht="16.5" customHeight="1" s="115">
      <c r="D176" s="290" t="n"/>
      <c r="E176" s="291" t="n"/>
      <c r="F176" s="292" t="n"/>
      <c r="G176" s="293" t="n"/>
      <c r="H176" s="294" t="n"/>
      <c r="I176" s="295" t="n"/>
      <c r="J176" s="268" t="n"/>
      <c r="K176" s="268" t="n"/>
      <c r="M176" s="268" t="n"/>
      <c r="N176" s="268" t="n"/>
      <c r="O176" s="268" t="n"/>
      <c r="P176" s="62" t="n"/>
      <c r="Q176" s="299" t="n"/>
      <c r="R176" s="300" t="n"/>
      <c r="S176" s="300" t="n"/>
      <c r="T176" s="298" t="n"/>
    </row>
    <row r="177" ht="16.5" customHeight="1" s="115">
      <c r="D177" s="290" t="n"/>
      <c r="E177" s="291" t="n"/>
      <c r="F177" s="292" t="n"/>
      <c r="G177" s="293" t="n"/>
      <c r="H177" s="294" t="n"/>
      <c r="I177" s="295" t="n"/>
      <c r="J177" s="268" t="n"/>
      <c r="K177" s="268" t="n"/>
      <c r="M177" s="268" t="n"/>
      <c r="N177" s="268" t="n"/>
      <c r="O177" s="268" t="n"/>
      <c r="P177" s="62" t="n"/>
      <c r="Q177" s="299" t="n"/>
      <c r="R177" s="300" t="n"/>
      <c r="S177" s="300" t="n"/>
      <c r="T177" s="298" t="n"/>
    </row>
    <row r="178" ht="16.5" customHeight="1" s="115">
      <c r="D178" s="290" t="n"/>
      <c r="E178" s="291" t="n"/>
      <c r="F178" s="292" t="n"/>
      <c r="G178" s="293" t="n"/>
      <c r="H178" s="294" t="n"/>
      <c r="I178" s="295" t="n"/>
      <c r="J178" s="268" t="n"/>
      <c r="K178" s="268" t="n"/>
      <c r="M178" s="268" t="n"/>
      <c r="N178" s="268" t="n"/>
      <c r="O178" s="268" t="n"/>
      <c r="P178" s="62" t="n"/>
      <c r="Q178" s="299" t="n"/>
      <c r="R178" s="300" t="n"/>
      <c r="S178" s="300" t="n"/>
      <c r="T178" s="298" t="n"/>
    </row>
    <row r="179" ht="16.5" customHeight="1" s="115">
      <c r="D179" s="290" t="n"/>
      <c r="E179" s="291" t="n"/>
      <c r="F179" s="292" t="n"/>
      <c r="G179" s="293" t="n"/>
      <c r="H179" s="294" t="n"/>
      <c r="I179" s="295" t="n"/>
      <c r="J179" s="268" t="n"/>
      <c r="K179" s="268" t="n"/>
      <c r="M179" s="268" t="n"/>
      <c r="N179" s="268" t="n"/>
      <c r="O179" s="268" t="n"/>
      <c r="P179" s="62" t="n"/>
      <c r="Q179" s="299" t="n"/>
      <c r="R179" s="300" t="n"/>
      <c r="S179" s="300" t="n"/>
      <c r="T179" s="298" t="n"/>
    </row>
    <row r="180" ht="16.5" customHeight="1" s="115">
      <c r="D180" s="290" t="n"/>
      <c r="E180" s="291" t="n"/>
      <c r="F180" s="292" t="n"/>
      <c r="G180" s="293" t="n"/>
      <c r="H180" s="294" t="n"/>
      <c r="I180" s="295" t="n"/>
      <c r="J180" s="268" t="n"/>
      <c r="K180" s="268" t="n"/>
      <c r="M180" s="268" t="n"/>
      <c r="N180" s="268" t="n"/>
      <c r="O180" s="268" t="n"/>
      <c r="P180" s="62" t="n"/>
      <c r="Q180" s="299" t="n"/>
      <c r="R180" s="300" t="n"/>
      <c r="S180" s="300" t="n"/>
      <c r="T180" s="298" t="n"/>
    </row>
    <row r="181" ht="16.5" customHeight="1" s="115">
      <c r="D181" s="290" t="n"/>
      <c r="E181" s="291" t="n"/>
      <c r="F181" s="292" t="n"/>
      <c r="G181" s="293" t="n"/>
      <c r="H181" s="294" t="n"/>
      <c r="I181" s="295" t="n"/>
      <c r="J181" s="268" t="n"/>
      <c r="K181" s="268" t="n"/>
      <c r="M181" s="268" t="n"/>
      <c r="N181" s="268" t="n"/>
      <c r="O181" s="268" t="n"/>
      <c r="P181" s="62" t="n"/>
      <c r="Q181" s="299" t="n"/>
      <c r="R181" s="300" t="n"/>
      <c r="S181" s="300" t="n"/>
      <c r="T181" s="298" t="n"/>
    </row>
    <row r="182" ht="16.5" customHeight="1" s="115">
      <c r="D182" s="290" t="n"/>
      <c r="E182" s="291" t="n"/>
      <c r="F182" s="292" t="n"/>
      <c r="G182" s="293" t="n"/>
      <c r="H182" s="294" t="n"/>
      <c r="I182" s="295" t="n"/>
      <c r="J182" s="268" t="n"/>
      <c r="K182" s="268" t="n"/>
      <c r="M182" s="268" t="n"/>
      <c r="N182" s="268" t="n"/>
      <c r="O182" s="268" t="n"/>
      <c r="P182" s="62" t="n"/>
      <c r="Q182" s="299" t="n"/>
      <c r="R182" s="300" t="n"/>
      <c r="S182" s="300" t="n"/>
      <c r="T182" s="298" t="n"/>
    </row>
    <row r="183" ht="16.5" customHeight="1" s="115">
      <c r="D183" s="290" t="n"/>
      <c r="E183" s="291" t="n"/>
      <c r="F183" s="292" t="n"/>
      <c r="G183" s="293" t="n"/>
      <c r="H183" s="294" t="n"/>
      <c r="I183" s="295" t="n"/>
      <c r="J183" s="268" t="n"/>
      <c r="K183" s="268" t="n"/>
      <c r="M183" s="268" t="n"/>
      <c r="N183" s="268" t="n"/>
      <c r="O183" s="268" t="n"/>
      <c r="P183" s="62" t="n"/>
      <c r="Q183" s="299" t="n"/>
      <c r="R183" s="300" t="n"/>
      <c r="S183" s="300" t="n"/>
      <c r="T183" s="298" t="n"/>
    </row>
    <row r="184" ht="16.5" customHeight="1" s="115">
      <c r="D184" s="290" t="n"/>
      <c r="E184" s="291" t="n"/>
      <c r="F184" s="292" t="n"/>
      <c r="G184" s="293" t="n"/>
      <c r="H184" s="294" t="n"/>
      <c r="I184" s="295" t="n"/>
      <c r="J184" s="268" t="n"/>
      <c r="K184" s="268" t="n"/>
      <c r="M184" s="268" t="n"/>
      <c r="N184" s="268" t="n"/>
      <c r="O184" s="268" t="n"/>
      <c r="P184" s="62" t="n"/>
      <c r="Q184" s="299" t="n"/>
      <c r="R184" s="300" t="n"/>
      <c r="S184" s="300" t="n"/>
      <c r="T184" s="298" t="n"/>
    </row>
    <row r="185" ht="16.5" customHeight="1" s="115">
      <c r="D185" s="290" t="n"/>
      <c r="E185" s="291" t="n"/>
      <c r="F185" s="292" t="n"/>
      <c r="G185" s="293" t="n"/>
      <c r="H185" s="294" t="n"/>
      <c r="I185" s="295" t="n"/>
      <c r="J185" s="268" t="n"/>
      <c r="K185" s="268" t="n"/>
      <c r="M185" s="268" t="n"/>
      <c r="N185" s="268" t="n"/>
      <c r="O185" s="268" t="n"/>
      <c r="P185" s="62" t="n"/>
      <c r="Q185" s="299" t="n"/>
      <c r="R185" s="300" t="n"/>
      <c r="S185" s="300" t="n"/>
      <c r="T185" s="298" t="n"/>
    </row>
    <row r="186" ht="16.5" customHeight="1" s="115">
      <c r="D186" s="290" t="n"/>
      <c r="E186" s="291" t="n"/>
      <c r="F186" s="292" t="n"/>
      <c r="G186" s="293" t="n"/>
      <c r="H186" s="294" t="n"/>
      <c r="I186" s="295" t="n"/>
      <c r="J186" s="268" t="n"/>
      <c r="K186" s="268" t="n"/>
      <c r="M186" s="268" t="n"/>
      <c r="N186" s="268" t="n"/>
      <c r="O186" s="268" t="n"/>
      <c r="P186" s="62" t="n"/>
      <c r="Q186" s="299" t="n"/>
      <c r="R186" s="300" t="n"/>
      <c r="S186" s="300" t="n"/>
      <c r="T186" s="298" t="n"/>
    </row>
    <row r="187" ht="16.5" customHeight="1" s="115">
      <c r="D187" s="290" t="n"/>
      <c r="E187" s="291" t="n"/>
      <c r="F187" s="292" t="n"/>
      <c r="G187" s="293" t="n"/>
      <c r="H187" s="294" t="n"/>
      <c r="I187" s="295" t="n"/>
      <c r="J187" s="268" t="n"/>
      <c r="K187" s="268" t="n"/>
      <c r="M187" s="268" t="n"/>
      <c r="N187" s="268" t="n"/>
      <c r="O187" s="268" t="n"/>
      <c r="P187" s="62" t="n"/>
      <c r="Q187" s="299" t="n"/>
      <c r="R187" s="300" t="n"/>
      <c r="S187" s="300" t="n"/>
      <c r="T187" s="298" t="n"/>
    </row>
    <row r="188" ht="16.5" customHeight="1" s="115">
      <c r="D188" s="290" t="n"/>
      <c r="E188" s="291" t="n"/>
      <c r="F188" s="292" t="n"/>
      <c r="G188" s="293" t="n"/>
      <c r="H188" s="294" t="n"/>
      <c r="I188" s="295" t="n"/>
      <c r="J188" s="268" t="n"/>
      <c r="K188" s="268" t="n"/>
      <c r="M188" s="268" t="n"/>
      <c r="N188" s="268" t="n"/>
      <c r="O188" s="268" t="n"/>
      <c r="P188" s="62" t="n"/>
      <c r="Q188" s="299" t="n"/>
      <c r="R188" s="300" t="n"/>
      <c r="S188" s="300" t="n"/>
      <c r="T188" s="298" t="n"/>
    </row>
    <row r="189" ht="16.5" customHeight="1" s="115">
      <c r="D189" s="290" t="n"/>
      <c r="E189" s="291" t="n"/>
      <c r="F189" s="292" t="n"/>
      <c r="G189" s="293" t="n"/>
      <c r="H189" s="294" t="n"/>
      <c r="I189" s="295" t="n"/>
      <c r="J189" s="268" t="n"/>
      <c r="K189" s="268" t="n"/>
      <c r="M189" s="268" t="n"/>
      <c r="N189" s="268" t="n"/>
      <c r="O189" s="268" t="n"/>
      <c r="P189" s="62" t="n"/>
      <c r="Q189" s="299" t="n"/>
      <c r="R189" s="300" t="n"/>
      <c r="S189" s="300" t="n"/>
      <c r="T189" s="298" t="n"/>
    </row>
    <row r="190" ht="16.5" customHeight="1" s="115">
      <c r="D190" s="290" t="n"/>
      <c r="E190" s="291" t="n"/>
      <c r="F190" s="292" t="n"/>
      <c r="G190" s="293" t="n"/>
      <c r="H190" s="294" t="n"/>
      <c r="I190" s="295" t="n"/>
      <c r="J190" s="268" t="n"/>
      <c r="K190" s="268" t="n"/>
      <c r="M190" s="268" t="n"/>
      <c r="N190" s="268" t="n"/>
      <c r="O190" s="268" t="n"/>
      <c r="P190" s="62" t="n"/>
      <c r="Q190" s="299" t="n"/>
      <c r="R190" s="300" t="n"/>
      <c r="S190" s="300" t="n"/>
      <c r="T190" s="298" t="n"/>
    </row>
    <row r="191" ht="16.5" customHeight="1" s="115">
      <c r="D191" s="290" t="n"/>
      <c r="E191" s="291" t="n"/>
      <c r="F191" s="292" t="n"/>
      <c r="G191" s="293" t="n"/>
      <c r="H191" s="294" t="n"/>
      <c r="I191" s="295" t="n"/>
      <c r="J191" s="268" t="n"/>
      <c r="K191" s="268" t="n"/>
      <c r="M191" s="268" t="n"/>
      <c r="N191" s="268" t="n"/>
      <c r="O191" s="268" t="n"/>
      <c r="P191" s="62" t="n"/>
      <c r="Q191" s="299" t="n"/>
      <c r="R191" s="300" t="n"/>
      <c r="S191" s="300" t="n"/>
      <c r="T191" s="298" t="n"/>
    </row>
    <row r="192" ht="16.5" customHeight="1" s="115">
      <c r="D192" s="290" t="n"/>
      <c r="E192" s="291" t="n"/>
      <c r="F192" s="292" t="n"/>
      <c r="G192" s="293" t="n"/>
      <c r="H192" s="294" t="n"/>
      <c r="I192" s="295" t="n"/>
      <c r="J192" s="268" t="n"/>
      <c r="K192" s="268" t="n"/>
      <c r="M192" s="268" t="n"/>
      <c r="N192" s="268" t="n"/>
      <c r="O192" s="268" t="n"/>
      <c r="P192" s="62" t="n"/>
      <c r="Q192" s="299" t="n"/>
      <c r="R192" s="300" t="n"/>
      <c r="S192" s="300" t="n"/>
      <c r="T192" s="298" t="n"/>
    </row>
    <row r="193" ht="16.5" customHeight="1" s="115">
      <c r="D193" s="290" t="n"/>
      <c r="E193" s="291" t="n"/>
      <c r="F193" s="292" t="n"/>
      <c r="G193" s="293" t="n"/>
      <c r="H193" s="294" t="n"/>
      <c r="I193" s="295" t="n"/>
      <c r="J193" s="268" t="n"/>
      <c r="K193" s="268" t="n"/>
      <c r="M193" s="268" t="n"/>
      <c r="N193" s="268" t="n"/>
      <c r="O193" s="268" t="n"/>
      <c r="P193" s="62" t="n"/>
      <c r="Q193" s="299" t="n"/>
      <c r="R193" s="300" t="n"/>
      <c r="S193" s="300" t="n"/>
      <c r="T193" s="298" t="n"/>
    </row>
    <row r="194" ht="16.5" customHeight="1" s="115">
      <c r="D194" s="290" t="n"/>
      <c r="E194" s="291" t="n"/>
      <c r="F194" s="292" t="n"/>
      <c r="G194" s="293" t="n"/>
      <c r="H194" s="294" t="n"/>
      <c r="I194" s="295" t="n"/>
      <c r="J194" s="268" t="n"/>
      <c r="K194" s="268" t="n"/>
      <c r="M194" s="268" t="n"/>
      <c r="N194" s="268" t="n"/>
      <c r="O194" s="268" t="n"/>
      <c r="P194" s="62" t="n"/>
      <c r="Q194" s="299" t="n"/>
      <c r="R194" s="300" t="n"/>
      <c r="S194" s="300" t="n"/>
      <c r="T194" s="298" t="n"/>
    </row>
    <row r="195" ht="16.5" customHeight="1" s="115">
      <c r="D195" s="290" t="n"/>
      <c r="E195" s="291" t="n"/>
      <c r="F195" s="292" t="n"/>
      <c r="G195" s="293" t="n"/>
      <c r="H195" s="294" t="n"/>
      <c r="I195" s="295" t="n"/>
      <c r="J195" s="268" t="n"/>
      <c r="K195" s="268" t="n"/>
      <c r="M195" s="268" t="n"/>
      <c r="N195" s="268" t="n"/>
      <c r="O195" s="268" t="n"/>
      <c r="P195" s="62" t="n"/>
      <c r="Q195" s="299" t="n"/>
      <c r="R195" s="300" t="n"/>
      <c r="S195" s="300" t="n"/>
      <c r="T195" s="298" t="n"/>
    </row>
    <row r="196" ht="16.5" customHeight="1" s="115">
      <c r="D196" s="290" t="n"/>
      <c r="E196" s="291" t="n"/>
      <c r="F196" s="292" t="n"/>
      <c r="G196" s="293" t="n"/>
      <c r="H196" s="294" t="n"/>
      <c r="I196" s="295" t="n"/>
      <c r="J196" s="268" t="n"/>
      <c r="K196" s="268" t="n"/>
      <c r="M196" s="268" t="n"/>
      <c r="N196" s="268" t="n"/>
      <c r="O196" s="268" t="n"/>
      <c r="P196" s="62" t="n"/>
      <c r="Q196" s="299" t="n"/>
      <c r="R196" s="300" t="n"/>
      <c r="S196" s="300" t="n"/>
      <c r="T196" s="298" t="n"/>
    </row>
    <row r="197" ht="16.5" customHeight="1" s="115">
      <c r="D197" s="290" t="n"/>
      <c r="E197" s="291" t="n"/>
      <c r="F197" s="292" t="n"/>
      <c r="G197" s="293" t="n"/>
      <c r="H197" s="294" t="n"/>
      <c r="I197" s="295" t="n"/>
      <c r="J197" s="268" t="n"/>
      <c r="K197" s="268" t="n"/>
      <c r="M197" s="268" t="n"/>
      <c r="N197" s="268" t="n"/>
      <c r="O197" s="268" t="n"/>
      <c r="P197" s="62" t="n"/>
      <c r="Q197" s="299" t="n"/>
      <c r="R197" s="300" t="n"/>
      <c r="S197" s="300" t="n"/>
      <c r="T197" s="298" t="n"/>
    </row>
    <row r="198" ht="16.5" customHeight="1" s="115">
      <c r="D198" s="290" t="n"/>
      <c r="E198" s="291" t="n"/>
      <c r="F198" s="292" t="n"/>
      <c r="G198" s="293" t="n"/>
      <c r="H198" s="294" t="n"/>
      <c r="I198" s="295" t="n"/>
      <c r="J198" s="268" t="n"/>
      <c r="K198" s="268" t="n"/>
      <c r="M198" s="268" t="n"/>
      <c r="N198" s="268" t="n"/>
      <c r="O198" s="268" t="n"/>
      <c r="P198" s="62" t="n"/>
      <c r="Q198" s="299" t="n"/>
      <c r="R198" s="300" t="n"/>
      <c r="S198" s="300" t="n"/>
      <c r="T198" s="298" t="n"/>
    </row>
    <row r="199" ht="16.5" customHeight="1" s="115">
      <c r="D199" s="290" t="n"/>
      <c r="E199" s="291" t="n"/>
      <c r="F199" s="292" t="n"/>
      <c r="G199" s="293" t="n"/>
      <c r="H199" s="294" t="n"/>
      <c r="I199" s="295" t="n"/>
      <c r="J199" s="268" t="n"/>
      <c r="K199" s="268" t="n"/>
      <c r="M199" s="268" t="n"/>
      <c r="N199" s="268" t="n"/>
      <c r="O199" s="268" t="n"/>
      <c r="P199" s="62" t="n"/>
      <c r="Q199" s="299" t="n"/>
      <c r="R199" s="300" t="n"/>
      <c r="S199" s="300" t="n"/>
      <c r="T199" s="298" t="n"/>
    </row>
    <row r="200" ht="16.5" customHeight="1" s="115">
      <c r="D200" s="290" t="n"/>
      <c r="E200" s="291" t="n"/>
      <c r="F200" s="292" t="n"/>
      <c r="G200" s="293" t="n"/>
      <c r="H200" s="294" t="n"/>
      <c r="I200" s="295" t="n"/>
      <c r="J200" s="268" t="n"/>
      <c r="K200" s="268" t="n"/>
      <c r="M200" s="268" t="n"/>
      <c r="N200" s="268" t="n"/>
      <c r="O200" s="268" t="n"/>
      <c r="P200" s="62" t="n"/>
      <c r="Q200" s="299" t="n"/>
      <c r="R200" s="300" t="n"/>
      <c r="S200" s="300" t="n"/>
      <c r="T200" s="298" t="n"/>
    </row>
    <row r="201" ht="16.5" customHeight="1" s="115">
      <c r="D201" s="290" t="n"/>
      <c r="E201" s="291" t="n"/>
      <c r="F201" s="292" t="n"/>
      <c r="G201" s="293" t="n"/>
      <c r="H201" s="294" t="n"/>
      <c r="I201" s="295" t="n"/>
      <c r="J201" s="268" t="n"/>
      <c r="K201" s="268" t="n"/>
      <c r="M201" s="268" t="n"/>
      <c r="N201" s="268" t="n"/>
      <c r="O201" s="268" t="n"/>
      <c r="P201" s="62" t="n"/>
      <c r="Q201" s="299" t="n"/>
      <c r="R201" s="300" t="n"/>
      <c r="S201" s="300" t="n"/>
      <c r="T201" s="298" t="n"/>
    </row>
    <row r="202" ht="16.5" customHeight="1" s="115">
      <c r="D202" s="290" t="n"/>
      <c r="E202" s="291" t="n"/>
      <c r="F202" s="292" t="n"/>
      <c r="G202" s="293" t="n"/>
      <c r="H202" s="294" t="n"/>
      <c r="I202" s="295" t="n"/>
      <c r="J202" s="268" t="n"/>
      <c r="K202" s="268" t="n"/>
      <c r="M202" s="268" t="n"/>
      <c r="N202" s="268" t="n"/>
      <c r="O202" s="268" t="n"/>
      <c r="P202" s="62" t="n"/>
      <c r="Q202" s="299" t="n"/>
      <c r="R202" s="300" t="n"/>
      <c r="S202" s="300" t="n"/>
      <c r="T202" s="298" t="n"/>
    </row>
    <row r="203" ht="16.5" customHeight="1" s="115">
      <c r="D203" s="290" t="n"/>
      <c r="E203" s="291" t="n"/>
      <c r="F203" s="292" t="n"/>
      <c r="G203" s="293" t="n"/>
      <c r="H203" s="294" t="n"/>
      <c r="I203" s="295" t="n"/>
      <c r="J203" s="268" t="n"/>
      <c r="K203" s="268" t="n"/>
      <c r="M203" s="268" t="n"/>
      <c r="N203" s="268" t="n"/>
      <c r="O203" s="268" t="n"/>
      <c r="P203" s="62" t="n"/>
      <c r="Q203" s="299" t="n"/>
      <c r="R203" s="300" t="n"/>
      <c r="S203" s="300" t="n"/>
      <c r="T203" s="298" t="n"/>
    </row>
    <row r="204" ht="16.5" customHeight="1" s="115">
      <c r="D204" s="290" t="n"/>
      <c r="E204" s="291" t="n"/>
      <c r="F204" s="292" t="n"/>
      <c r="G204" s="293" t="n"/>
      <c r="H204" s="294" t="n"/>
      <c r="I204" s="295" t="n"/>
      <c r="J204" s="268" t="n"/>
      <c r="K204" s="268" t="n"/>
      <c r="M204" s="268" t="n"/>
      <c r="N204" s="268" t="n"/>
      <c r="O204" s="268" t="n"/>
      <c r="P204" s="62" t="n"/>
      <c r="Q204" s="299" t="n"/>
      <c r="R204" s="300" t="n"/>
      <c r="S204" s="300" t="n"/>
      <c r="T204" s="298" t="n"/>
    </row>
    <row r="205" ht="16.5" customHeight="1" s="115">
      <c r="D205" s="290" t="n"/>
      <c r="E205" s="291" t="n"/>
      <c r="F205" s="292" t="n"/>
      <c r="G205" s="293" t="n"/>
      <c r="H205" s="294" t="n"/>
      <c r="I205" s="295" t="n"/>
      <c r="J205" s="268" t="n"/>
      <c r="K205" s="268" t="n"/>
      <c r="M205" s="268" t="n"/>
      <c r="N205" s="268" t="n"/>
      <c r="O205" s="268" t="n"/>
      <c r="P205" s="62" t="n"/>
      <c r="Q205" s="299" t="n"/>
      <c r="R205" s="300" t="n"/>
      <c r="S205" s="300" t="n"/>
      <c r="T205" s="298" t="n"/>
    </row>
    <row r="206" ht="16.5" customHeight="1" s="115">
      <c r="D206" s="290" t="n"/>
      <c r="E206" s="291" t="n"/>
      <c r="F206" s="292" t="n"/>
      <c r="G206" s="293" t="n"/>
      <c r="H206" s="294" t="n"/>
      <c r="I206" s="295" t="n"/>
      <c r="J206" s="268" t="n"/>
      <c r="K206" s="268" t="n"/>
      <c r="M206" s="268" t="n"/>
      <c r="N206" s="268" t="n"/>
      <c r="O206" s="268" t="n"/>
      <c r="P206" s="62" t="n"/>
      <c r="Q206" s="299" t="n"/>
      <c r="R206" s="300" t="n"/>
      <c r="S206" s="300" t="n"/>
      <c r="T206" s="298" t="n"/>
    </row>
    <row r="207" ht="16.5" customHeight="1" s="115">
      <c r="D207" s="290" t="n"/>
      <c r="E207" s="291" t="n"/>
      <c r="F207" s="292" t="n"/>
      <c r="G207" s="293" t="n"/>
      <c r="H207" s="294" t="n"/>
      <c r="I207" s="295" t="n"/>
      <c r="J207" s="268" t="n"/>
      <c r="K207" s="268" t="n"/>
      <c r="M207" s="268" t="n"/>
      <c r="N207" s="268" t="n"/>
      <c r="O207" s="268" t="n"/>
      <c r="P207" s="62" t="n"/>
      <c r="Q207" s="299" t="n"/>
      <c r="R207" s="300" t="n"/>
      <c r="S207" s="300" t="n"/>
      <c r="T207" s="298" t="n"/>
    </row>
    <row r="208" ht="16.5" customHeight="1" s="115">
      <c r="D208" s="290" t="n"/>
      <c r="E208" s="291" t="n"/>
      <c r="F208" s="292" t="n"/>
      <c r="G208" s="293" t="n"/>
      <c r="H208" s="294" t="n"/>
      <c r="I208" s="295" t="n"/>
      <c r="J208" s="268" t="n"/>
      <c r="K208" s="268" t="n"/>
      <c r="M208" s="268" t="n"/>
      <c r="N208" s="268" t="n"/>
      <c r="O208" s="268" t="n"/>
      <c r="P208" s="62" t="n"/>
      <c r="Q208" s="299" t="n"/>
      <c r="R208" s="300" t="n"/>
      <c r="S208" s="300" t="n"/>
      <c r="T208" s="298" t="n"/>
    </row>
    <row r="209" ht="16.5" customHeight="1" s="115">
      <c r="D209" s="290" t="n"/>
      <c r="E209" s="291" t="n"/>
      <c r="F209" s="292" t="n"/>
      <c r="G209" s="293" t="n"/>
      <c r="H209" s="294" t="n"/>
      <c r="I209" s="295" t="n"/>
      <c r="J209" s="268" t="n"/>
      <c r="K209" s="268" t="n"/>
      <c r="M209" s="268" t="n"/>
      <c r="N209" s="268" t="n"/>
      <c r="O209" s="268" t="n"/>
      <c r="P209" s="62" t="n"/>
      <c r="Q209" s="299" t="n"/>
      <c r="R209" s="300" t="n"/>
      <c r="S209" s="300" t="n"/>
      <c r="T209" s="298" t="n"/>
    </row>
    <row r="210" ht="16.5" customHeight="1" s="115">
      <c r="D210" s="290" t="n"/>
      <c r="E210" s="291" t="n"/>
      <c r="F210" s="292" t="n"/>
      <c r="G210" s="293" t="n"/>
      <c r="H210" s="294" t="n"/>
      <c r="I210" s="295" t="n"/>
      <c r="J210" s="268" t="n"/>
      <c r="K210" s="268" t="n"/>
      <c r="M210" s="268" t="n"/>
      <c r="N210" s="268" t="n"/>
      <c r="O210" s="268" t="n"/>
      <c r="P210" s="62" t="n"/>
      <c r="Q210" s="299" t="n"/>
      <c r="R210" s="300" t="n"/>
      <c r="S210" s="300" t="n"/>
      <c r="T210" s="298" t="n"/>
    </row>
    <row r="211" ht="16.5" customHeight="1" s="115">
      <c r="D211" s="290" t="n"/>
      <c r="E211" s="291" t="n"/>
      <c r="F211" s="292" t="n"/>
      <c r="G211" s="293" t="n"/>
      <c r="H211" s="294" t="n"/>
      <c r="I211" s="295" t="n"/>
      <c r="J211" s="268" t="n"/>
      <c r="K211" s="268" t="n"/>
      <c r="M211" s="268" t="n"/>
      <c r="N211" s="268" t="n"/>
      <c r="O211" s="268" t="n"/>
      <c r="P211" s="62" t="n"/>
      <c r="Q211" s="299" t="n"/>
      <c r="R211" s="300" t="n"/>
      <c r="S211" s="300" t="n"/>
      <c r="T211" s="298" t="n"/>
    </row>
    <row r="212" ht="16.5" customHeight="1" s="115">
      <c r="D212" s="290" t="n"/>
      <c r="E212" s="291" t="n"/>
      <c r="F212" s="292" t="n"/>
      <c r="G212" s="293" t="n"/>
      <c r="H212" s="294" t="n"/>
      <c r="I212" s="295" t="n"/>
      <c r="J212" s="268" t="n"/>
      <c r="K212" s="268" t="n"/>
      <c r="M212" s="268" t="n"/>
      <c r="N212" s="268" t="n"/>
      <c r="O212" s="268" t="n"/>
      <c r="P212" s="62" t="n"/>
      <c r="Q212" s="299" t="n"/>
      <c r="R212" s="300" t="n"/>
      <c r="S212" s="300" t="n"/>
      <c r="T212" s="298" t="n"/>
    </row>
    <row r="213" ht="16.5" customHeight="1" s="115">
      <c r="D213" s="290" t="n"/>
      <c r="E213" s="291" t="n"/>
      <c r="F213" s="292" t="n"/>
      <c r="G213" s="293" t="n"/>
      <c r="H213" s="294" t="n"/>
      <c r="I213" s="295" t="n"/>
      <c r="J213" s="268" t="n"/>
      <c r="K213" s="268" t="n"/>
      <c r="M213" s="268" t="n"/>
      <c r="N213" s="268" t="n"/>
      <c r="O213" s="268" t="n"/>
      <c r="P213" s="62" t="n"/>
      <c r="Q213" s="299" t="n"/>
      <c r="R213" s="300" t="n"/>
      <c r="S213" s="300" t="n"/>
      <c r="T213" s="298" t="n"/>
    </row>
    <row r="214" ht="16.5" customHeight="1" s="115">
      <c r="D214" s="290" t="n"/>
      <c r="E214" s="291" t="n"/>
      <c r="F214" s="292" t="n"/>
      <c r="G214" s="293" t="n"/>
      <c r="H214" s="294" t="n"/>
      <c r="I214" s="295" t="n"/>
      <c r="J214" s="268" t="n"/>
      <c r="K214" s="268" t="n"/>
      <c r="M214" s="268" t="n"/>
      <c r="N214" s="268" t="n"/>
      <c r="O214" s="268" t="n"/>
      <c r="P214" s="62" t="n"/>
      <c r="Q214" s="299" t="n"/>
      <c r="R214" s="300" t="n"/>
      <c r="S214" s="300" t="n"/>
      <c r="T214" s="298" t="n"/>
    </row>
    <row r="215" ht="16.5" customHeight="1" s="115">
      <c r="D215" s="290" t="n"/>
      <c r="E215" s="291" t="n"/>
      <c r="F215" s="292" t="n"/>
      <c r="G215" s="293" t="n"/>
      <c r="H215" s="294" t="n"/>
      <c r="I215" s="295" t="n"/>
      <c r="J215" s="268" t="n"/>
      <c r="K215" s="268" t="n"/>
      <c r="M215" s="268" t="n"/>
      <c r="N215" s="268" t="n"/>
      <c r="O215" s="268" t="n"/>
      <c r="P215" s="62" t="n"/>
      <c r="Q215" s="299" t="n"/>
      <c r="R215" s="300" t="n"/>
      <c r="S215" s="300" t="n"/>
      <c r="T215" s="298" t="n"/>
    </row>
    <row r="216" ht="16.5" customHeight="1" s="115">
      <c r="D216" s="290" t="n"/>
      <c r="E216" s="291" t="n"/>
      <c r="F216" s="292" t="n"/>
      <c r="G216" s="293" t="n"/>
      <c r="H216" s="294" t="n"/>
      <c r="I216" s="295" t="n"/>
      <c r="J216" s="268" t="n"/>
      <c r="K216" s="268" t="n"/>
      <c r="M216" s="268" t="n"/>
      <c r="N216" s="268" t="n"/>
      <c r="O216" s="268" t="n"/>
      <c r="P216" s="62" t="n"/>
      <c r="Q216" s="299" t="n"/>
      <c r="R216" s="300" t="n"/>
      <c r="S216" s="300" t="n"/>
      <c r="T216" s="298" t="n"/>
    </row>
    <row r="217" ht="16.5" customHeight="1" s="115">
      <c r="D217" s="290" t="n"/>
      <c r="E217" s="291" t="n"/>
      <c r="F217" s="292" t="n"/>
      <c r="G217" s="293" t="n"/>
      <c r="H217" s="294" t="n"/>
      <c r="I217" s="295" t="n"/>
      <c r="J217" s="268" t="n"/>
      <c r="K217" s="268" t="n"/>
      <c r="M217" s="268" t="n"/>
      <c r="N217" s="268" t="n"/>
      <c r="O217" s="268" t="n"/>
      <c r="P217" s="62" t="n"/>
      <c r="Q217" s="299" t="n"/>
      <c r="R217" s="300" t="n"/>
      <c r="S217" s="300" t="n"/>
      <c r="T217" s="298" t="n"/>
    </row>
    <row r="218" ht="16.5" customHeight="1" s="115">
      <c r="D218" s="290" t="n"/>
      <c r="E218" s="291" t="n"/>
      <c r="F218" s="292" t="n"/>
      <c r="G218" s="293" t="n"/>
      <c r="H218" s="294" t="n"/>
      <c r="I218" s="295" t="n"/>
      <c r="J218" s="268" t="n"/>
      <c r="K218" s="268" t="n"/>
      <c r="M218" s="268" t="n"/>
      <c r="N218" s="268" t="n"/>
      <c r="O218" s="268" t="n"/>
      <c r="P218" s="62" t="n"/>
      <c r="Q218" s="299" t="n"/>
      <c r="R218" s="300" t="n"/>
      <c r="S218" s="300" t="n"/>
      <c r="T218" s="298" t="n"/>
    </row>
    <row r="219" ht="16.5" customHeight="1" s="115">
      <c r="D219" s="290" t="n"/>
      <c r="E219" s="291" t="n"/>
      <c r="F219" s="292" t="n"/>
      <c r="G219" s="293" t="n"/>
      <c r="H219" s="294" t="n"/>
      <c r="I219" s="295" t="n"/>
      <c r="J219" s="268" t="n"/>
      <c r="K219" s="268" t="n"/>
      <c r="M219" s="268" t="n"/>
      <c r="N219" s="268" t="n"/>
      <c r="O219" s="268" t="n"/>
      <c r="P219" s="62" t="n"/>
      <c r="Q219" s="299" t="n"/>
      <c r="R219" s="300" t="n"/>
      <c r="S219" s="300" t="n"/>
      <c r="T219" s="298" t="n"/>
    </row>
    <row r="220" ht="16.5" customHeight="1" s="115">
      <c r="D220" s="290" t="n"/>
      <c r="E220" s="291" t="n"/>
      <c r="F220" s="292" t="n"/>
      <c r="G220" s="293" t="n"/>
      <c r="H220" s="294" t="n"/>
      <c r="I220" s="295" t="n"/>
      <c r="J220" s="268" t="n"/>
      <c r="K220" s="268" t="n"/>
      <c r="M220" s="268" t="n"/>
      <c r="N220" s="268" t="n"/>
      <c r="O220" s="268" t="n"/>
      <c r="P220" s="62" t="n"/>
      <c r="Q220" s="299" t="n"/>
      <c r="R220" s="300" t="n"/>
      <c r="S220" s="300" t="n"/>
      <c r="T220" s="298" t="n"/>
    </row>
    <row r="221" ht="16.5" customHeight="1" s="115">
      <c r="D221" s="290" t="n"/>
      <c r="E221" s="291" t="n"/>
      <c r="F221" s="292" t="n"/>
      <c r="G221" s="293" t="n"/>
      <c r="H221" s="294" t="n"/>
      <c r="I221" s="295" t="n"/>
      <c r="J221" s="268" t="n"/>
      <c r="K221" s="268" t="n"/>
      <c r="M221" s="268" t="n"/>
      <c r="N221" s="268" t="n"/>
      <c r="O221" s="268" t="n"/>
      <c r="P221" s="62" t="n"/>
      <c r="Q221" s="299" t="n"/>
      <c r="R221" s="300" t="n"/>
      <c r="S221" s="300" t="n"/>
      <c r="T221" s="298" t="n"/>
    </row>
    <row r="222" ht="16.5" customHeight="1" s="115">
      <c r="D222" s="290" t="n"/>
      <c r="E222" s="291" t="n"/>
      <c r="F222" s="292" t="n"/>
      <c r="G222" s="293" t="n"/>
      <c r="H222" s="294" t="n"/>
      <c r="I222" s="295" t="n"/>
      <c r="J222" s="268" t="n"/>
      <c r="K222" s="268" t="n"/>
      <c r="M222" s="268" t="n"/>
      <c r="N222" s="268" t="n"/>
      <c r="O222" s="268" t="n"/>
      <c r="P222" s="62" t="n"/>
      <c r="Q222" s="299" t="n"/>
      <c r="R222" s="300" t="n"/>
      <c r="S222" s="300" t="n"/>
      <c r="T222" s="298" t="n"/>
    </row>
    <row r="223" ht="16.5" customHeight="1" s="115">
      <c r="D223" s="290" t="n"/>
      <c r="E223" s="291" t="n"/>
      <c r="F223" s="292" t="n"/>
      <c r="G223" s="293" t="n"/>
      <c r="H223" s="294" t="n"/>
      <c r="I223" s="295" t="n"/>
      <c r="J223" s="268" t="n"/>
      <c r="K223" s="268" t="n"/>
      <c r="M223" s="268" t="n"/>
      <c r="N223" s="268" t="n"/>
      <c r="O223" s="268" t="n"/>
      <c r="P223" s="62" t="n"/>
      <c r="Q223" s="299" t="n"/>
      <c r="R223" s="300" t="n"/>
      <c r="S223" s="300" t="n"/>
      <c r="T223" s="298" t="n"/>
    </row>
    <row r="224" ht="16.5" customHeight="1" s="115">
      <c r="D224" s="290" t="n"/>
      <c r="E224" s="291" t="n"/>
      <c r="F224" s="292" t="n"/>
      <c r="G224" s="293" t="n"/>
      <c r="H224" s="294" t="n"/>
      <c r="I224" s="295" t="n"/>
      <c r="J224" s="268" t="n"/>
      <c r="K224" s="268" t="n"/>
      <c r="M224" s="268" t="n"/>
      <c r="N224" s="268" t="n"/>
      <c r="O224" s="268" t="n"/>
      <c r="P224" s="62" t="n"/>
      <c r="Q224" s="299" t="n"/>
      <c r="R224" s="300" t="n"/>
      <c r="S224" s="300" t="n"/>
      <c r="T224" s="298" t="n"/>
      <c r="U224" s="291" t="n"/>
    </row>
    <row r="225" ht="16.5" customHeight="1" s="115">
      <c r="D225" s="290" t="n"/>
      <c r="E225" s="291" t="n"/>
      <c r="F225" s="292" t="n"/>
      <c r="G225" s="293" t="n"/>
      <c r="H225" s="294" t="n"/>
      <c r="I225" s="295" t="n"/>
      <c r="J225" s="268" t="n"/>
      <c r="K225" s="268" t="n"/>
      <c r="M225" s="268" t="n"/>
      <c r="N225" s="268" t="n"/>
      <c r="O225" s="268" t="n"/>
      <c r="P225" s="62" t="n"/>
      <c r="Q225" s="299" t="n"/>
      <c r="R225" s="300" t="n"/>
      <c r="S225" s="300" t="n"/>
      <c r="T225" s="298" t="n"/>
      <c r="U225" s="291" t="n"/>
    </row>
    <row r="226" ht="16.5" customHeight="1" s="115">
      <c r="D226" s="290" t="n"/>
      <c r="E226" s="291" t="n"/>
      <c r="F226" s="292" t="n"/>
      <c r="G226" s="293" t="n"/>
      <c r="H226" s="294" t="n"/>
      <c r="I226" s="295" t="n"/>
      <c r="J226" s="268" t="n"/>
      <c r="K226" s="268" t="n"/>
      <c r="M226" s="268" t="n"/>
      <c r="N226" s="268" t="n"/>
      <c r="O226" s="268" t="n"/>
      <c r="P226" s="62" t="n"/>
      <c r="Q226" s="299" t="n"/>
      <c r="R226" s="300" t="n"/>
      <c r="S226" s="300" t="n"/>
      <c r="T226" s="298" t="n"/>
    </row>
    <row r="227" ht="16.5" customHeight="1" s="115">
      <c r="D227" s="290" t="n"/>
      <c r="E227" s="291" t="n"/>
      <c r="F227" s="292" t="n"/>
      <c r="G227" s="293" t="n"/>
      <c r="H227" s="294" t="n"/>
      <c r="I227" s="295" t="n"/>
      <c r="J227" s="268" t="n"/>
      <c r="K227" s="268" t="n"/>
      <c r="M227" s="268" t="n"/>
      <c r="N227" s="268" t="n"/>
      <c r="O227" s="268" t="n"/>
      <c r="P227" s="62" t="n"/>
      <c r="Q227" s="299" t="n"/>
      <c r="R227" s="300" t="n"/>
      <c r="S227" s="300" t="n"/>
      <c r="T227" s="298" t="n"/>
    </row>
    <row r="228" ht="16.5" customHeight="1" s="115">
      <c r="D228" s="290" t="n"/>
      <c r="E228" s="291" t="n"/>
      <c r="F228" s="292" t="n"/>
      <c r="G228" s="293" t="n"/>
      <c r="H228" s="294" t="n"/>
      <c r="I228" s="295" t="n"/>
      <c r="J228" s="268" t="n"/>
      <c r="K228" s="268" t="n"/>
      <c r="M228" s="268" t="n"/>
      <c r="N228" s="268" t="n"/>
      <c r="O228" s="268" t="n"/>
      <c r="P228" s="62" t="n"/>
      <c r="Q228" s="299" t="n"/>
      <c r="R228" s="300" t="n"/>
      <c r="S228" s="300" t="n"/>
      <c r="T228" s="298" t="n"/>
    </row>
    <row r="229" ht="16.5" customHeight="1" s="115">
      <c r="D229" s="290" t="n"/>
      <c r="E229" s="291" t="n"/>
      <c r="F229" s="292" t="n"/>
      <c r="G229" s="293" t="n"/>
      <c r="H229" s="294" t="n"/>
      <c r="I229" s="295" t="n"/>
      <c r="J229" s="268" t="n"/>
      <c r="K229" s="268" t="n"/>
      <c r="M229" s="268" t="n"/>
      <c r="N229" s="268" t="n"/>
      <c r="O229" s="268" t="n"/>
      <c r="P229" s="62" t="n"/>
      <c r="Q229" s="299" t="n"/>
      <c r="R229" s="300" t="n"/>
      <c r="S229" s="300" t="n"/>
      <c r="T229" s="298" t="n"/>
    </row>
    <row r="230" ht="16.5" customHeight="1" s="115">
      <c r="D230" s="290" t="n"/>
      <c r="E230" s="291" t="n"/>
      <c r="F230" s="292" t="n"/>
      <c r="G230" s="293" t="n"/>
      <c r="H230" s="294" t="n"/>
      <c r="I230" s="295" t="n"/>
      <c r="J230" s="268" t="n"/>
      <c r="K230" s="268" t="n"/>
      <c r="M230" s="268" t="n"/>
      <c r="N230" s="268" t="n"/>
      <c r="O230" s="268" t="n"/>
      <c r="P230" s="62" t="n"/>
      <c r="Q230" s="299" t="n"/>
      <c r="R230" s="300" t="n"/>
      <c r="S230" s="300" t="n"/>
      <c r="T230" s="298" t="n"/>
    </row>
    <row r="231" ht="16.5" customHeight="1" s="115">
      <c r="D231" s="290" t="n"/>
      <c r="E231" s="291" t="n"/>
      <c r="F231" s="292" t="n"/>
      <c r="G231" s="293" t="n"/>
      <c r="H231" s="294" t="n"/>
      <c r="I231" s="295" t="n"/>
      <c r="J231" s="268" t="n"/>
      <c r="K231" s="268" t="n"/>
      <c r="M231" s="268" t="n"/>
      <c r="N231" s="268" t="n"/>
      <c r="O231" s="268" t="n"/>
      <c r="P231" s="62" t="n"/>
      <c r="Q231" s="299" t="n"/>
      <c r="R231" s="300" t="n"/>
      <c r="S231" s="300" t="n"/>
      <c r="T231" s="298" t="n"/>
    </row>
    <row r="232" ht="16.5" customHeight="1" s="115">
      <c r="D232" s="290" t="n"/>
      <c r="E232" s="291" t="n"/>
      <c r="F232" s="292" t="n"/>
      <c r="G232" s="293" t="n"/>
      <c r="H232" s="294" t="n"/>
      <c r="I232" s="295" t="n"/>
      <c r="J232" s="268" t="n"/>
      <c r="K232" s="268" t="n"/>
      <c r="M232" s="268" t="n"/>
      <c r="N232" s="268" t="n"/>
      <c r="O232" s="268" t="n"/>
      <c r="P232" s="62" t="n"/>
      <c r="Q232" s="299" t="n"/>
      <c r="R232" s="300" t="n"/>
      <c r="S232" s="300" t="n"/>
      <c r="T232" s="298" t="n"/>
    </row>
    <row r="233" ht="16.5" customHeight="1" s="115">
      <c r="D233" s="290" t="n"/>
      <c r="E233" s="291" t="n"/>
      <c r="F233" s="292" t="n"/>
      <c r="G233" s="293" t="n"/>
      <c r="H233" s="294" t="n"/>
      <c r="I233" s="295" t="n"/>
      <c r="J233" s="268" t="n"/>
      <c r="K233" s="268" t="n"/>
      <c r="M233" s="268" t="n"/>
      <c r="N233" s="268" t="n"/>
      <c r="O233" s="268" t="n"/>
      <c r="P233" s="62" t="n"/>
      <c r="Q233" s="299" t="n"/>
      <c r="R233" s="300" t="n"/>
      <c r="S233" s="300" t="n"/>
      <c r="T233" s="298" t="n"/>
    </row>
    <row r="234" ht="16.5" customHeight="1" s="115">
      <c r="D234" s="290" t="n"/>
      <c r="E234" s="291" t="n"/>
      <c r="F234" s="292" t="n"/>
      <c r="G234" s="293" t="n"/>
      <c r="H234" s="294" t="n"/>
      <c r="I234" s="295" t="n"/>
      <c r="J234" s="268" t="n"/>
      <c r="K234" s="268" t="n"/>
      <c r="M234" s="268" t="n"/>
      <c r="N234" s="268" t="n"/>
      <c r="O234" s="268" t="n"/>
      <c r="P234" s="62" t="n"/>
      <c r="Q234" s="299" t="n"/>
      <c r="R234" s="300" t="n"/>
      <c r="S234" s="300" t="n"/>
      <c r="T234" s="298" t="n"/>
    </row>
    <row r="235" ht="16.5" customHeight="1" s="115">
      <c r="D235" s="290" t="n"/>
      <c r="E235" s="291" t="n"/>
      <c r="F235" s="292" t="n"/>
      <c r="G235" s="293" t="n"/>
      <c r="H235" s="294" t="n"/>
      <c r="I235" s="295" t="n"/>
      <c r="J235" s="268" t="n"/>
      <c r="K235" s="268" t="n"/>
      <c r="M235" s="268" t="n"/>
      <c r="N235" s="268" t="n"/>
      <c r="O235" s="268" t="n"/>
      <c r="P235" s="62" t="n"/>
      <c r="Q235" s="299" t="n"/>
      <c r="R235" s="300" t="n"/>
      <c r="S235" s="300" t="n"/>
      <c r="T235" s="298" t="n"/>
    </row>
    <row r="236" ht="16.5" customHeight="1" s="115">
      <c r="D236" s="290" t="n"/>
      <c r="E236" s="291" t="n"/>
      <c r="F236" s="292" t="n"/>
      <c r="G236" s="293" t="n"/>
      <c r="H236" s="294" t="n"/>
      <c r="I236" s="295" t="n"/>
      <c r="J236" s="268" t="n"/>
      <c r="K236" s="268" t="n"/>
      <c r="M236" s="268" t="n"/>
      <c r="N236" s="268" t="n"/>
      <c r="O236" s="268" t="n"/>
      <c r="P236" s="62" t="n"/>
      <c r="Q236" s="299" t="n"/>
      <c r="R236" s="300" t="n"/>
      <c r="S236" s="300" t="n"/>
      <c r="T236" s="298" t="n"/>
    </row>
    <row r="237" ht="16.5" customHeight="1" s="115">
      <c r="D237" s="290" t="n"/>
      <c r="E237" s="291" t="n"/>
      <c r="F237" s="292" t="n"/>
      <c r="G237" s="293" t="n"/>
      <c r="H237" s="294" t="n"/>
      <c r="I237" s="295" t="n"/>
      <c r="J237" s="268" t="n"/>
      <c r="K237" s="268" t="n"/>
      <c r="M237" s="268" t="n"/>
      <c r="N237" s="268" t="n"/>
      <c r="O237" s="268" t="n"/>
      <c r="P237" s="62" t="n"/>
      <c r="Q237" s="299" t="n"/>
      <c r="R237" s="300" t="n"/>
      <c r="S237" s="300" t="n"/>
      <c r="T237" s="298" t="n"/>
    </row>
    <row r="238" ht="16.5" customHeight="1" s="115">
      <c r="D238" s="290" t="n"/>
      <c r="E238" s="291" t="n"/>
      <c r="F238" s="292" t="n"/>
      <c r="G238" s="293" t="n"/>
      <c r="H238" s="294" t="n"/>
      <c r="I238" s="295" t="n"/>
      <c r="J238" s="268" t="n"/>
      <c r="K238" s="268" t="n"/>
      <c r="M238" s="268" t="n"/>
      <c r="N238" s="268" t="n"/>
      <c r="O238" s="268" t="n"/>
      <c r="P238" s="62" t="n"/>
      <c r="Q238" s="299" t="n"/>
      <c r="R238" s="300" t="n"/>
      <c r="S238" s="300" t="n"/>
      <c r="T238" s="298" t="n"/>
    </row>
    <row r="239" ht="16.5" customHeight="1" s="115">
      <c r="D239" s="290" t="n"/>
      <c r="E239" s="291" t="n"/>
      <c r="F239" s="292" t="n"/>
      <c r="G239" s="293" t="n"/>
      <c r="H239" s="294" t="n"/>
      <c r="I239" s="295" t="n"/>
      <c r="J239" s="268" t="n"/>
      <c r="K239" s="268" t="n"/>
      <c r="M239" s="268" t="n"/>
      <c r="N239" s="268" t="n"/>
      <c r="O239" s="268" t="n"/>
      <c r="P239" s="62" t="n"/>
      <c r="Q239" s="299" t="n"/>
      <c r="R239" s="300" t="n"/>
      <c r="S239" s="300" t="n"/>
      <c r="T239" s="298" t="n"/>
    </row>
    <row r="240" ht="16.5" customHeight="1" s="115">
      <c r="D240" s="290" t="n"/>
      <c r="E240" s="291" t="n"/>
      <c r="F240" s="292" t="n"/>
      <c r="G240" s="293" t="n"/>
      <c r="H240" s="294" t="n"/>
      <c r="I240" s="295" t="n"/>
      <c r="J240" s="268" t="n"/>
      <c r="K240" s="268" t="n"/>
      <c r="M240" s="268" t="n"/>
      <c r="N240" s="268" t="n"/>
      <c r="O240" s="268" t="n"/>
      <c r="P240" s="62" t="n"/>
      <c r="Q240" s="299" t="n"/>
      <c r="R240" s="300" t="n"/>
      <c r="S240" s="300" t="n"/>
      <c r="T240" s="298" t="n"/>
    </row>
    <row r="241" ht="16.5" customHeight="1" s="115">
      <c r="D241" s="290" t="n"/>
      <c r="E241" s="291" t="n"/>
      <c r="F241" s="292" t="n"/>
      <c r="G241" s="293" t="n"/>
      <c r="H241" s="294" t="n"/>
      <c r="I241" s="295" t="n"/>
      <c r="J241" s="268" t="n"/>
      <c r="K241" s="268" t="n"/>
      <c r="M241" s="268" t="n"/>
      <c r="N241" s="268" t="n"/>
      <c r="O241" s="268" t="n"/>
      <c r="P241" s="62" t="n"/>
      <c r="Q241" s="299" t="n"/>
      <c r="R241" s="300" t="n"/>
      <c r="S241" s="300" t="n"/>
      <c r="T241" s="298" t="n"/>
    </row>
    <row r="242" ht="16.5" customHeight="1" s="115">
      <c r="D242" s="290" t="n"/>
      <c r="E242" s="291" t="n"/>
      <c r="F242" s="292" t="n"/>
      <c r="G242" s="293" t="n"/>
      <c r="H242" s="294" t="n"/>
      <c r="I242" s="295" t="n"/>
      <c r="J242" s="268" t="n"/>
      <c r="K242" s="268" t="n"/>
      <c r="M242" s="268" t="n"/>
      <c r="N242" s="268" t="n"/>
      <c r="O242" s="268" t="n"/>
      <c r="P242" s="62" t="n"/>
      <c r="Q242" s="299" t="n"/>
      <c r="R242" s="300" t="n"/>
      <c r="S242" s="300" t="n"/>
      <c r="T242" s="298" t="n"/>
    </row>
    <row r="243" ht="16.5" customHeight="1" s="115">
      <c r="D243" s="290" t="n"/>
      <c r="E243" s="291" t="n"/>
      <c r="F243" s="292" t="n"/>
      <c r="G243" s="293" t="n"/>
      <c r="H243" s="294" t="n"/>
      <c r="I243" s="295" t="n"/>
      <c r="J243" s="268" t="n"/>
      <c r="K243" s="268" t="n"/>
      <c r="M243" s="268" t="n"/>
      <c r="N243" s="268" t="n"/>
      <c r="O243" s="268" t="n"/>
      <c r="P243" s="62" t="n"/>
      <c r="Q243" s="299" t="n"/>
      <c r="R243" s="300" t="n"/>
      <c r="S243" s="300" t="n"/>
      <c r="T243" s="298" t="n"/>
    </row>
    <row r="244" ht="16.5" customHeight="1" s="115">
      <c r="D244" s="290" t="n"/>
      <c r="E244" s="291" t="n"/>
      <c r="F244" s="292" t="n"/>
      <c r="G244" s="293" t="n"/>
      <c r="H244" s="294" t="n"/>
      <c r="I244" s="295" t="n"/>
      <c r="J244" s="268" t="n"/>
      <c r="K244" s="268" t="n"/>
      <c r="M244" s="268" t="n"/>
      <c r="N244" s="268" t="n"/>
      <c r="O244" s="268" t="n"/>
      <c r="P244" s="62" t="n"/>
      <c r="Q244" s="299" t="n"/>
      <c r="R244" s="300" t="n"/>
      <c r="S244" s="300" t="n"/>
      <c r="T244" s="298" t="n"/>
    </row>
    <row r="245" ht="16.5" customHeight="1" s="115">
      <c r="D245" s="290" t="n"/>
      <c r="E245" s="291" t="n"/>
      <c r="F245" s="292" t="n"/>
      <c r="G245" s="293" t="n"/>
      <c r="H245" s="294" t="n"/>
      <c r="I245" s="295" t="n"/>
      <c r="J245" s="268" t="n"/>
      <c r="K245" s="268" t="n"/>
      <c r="M245" s="268" t="n"/>
      <c r="N245" s="268" t="n"/>
      <c r="O245" s="268" t="n"/>
      <c r="P245" s="62" t="n"/>
      <c r="Q245" s="299" t="n"/>
      <c r="R245" s="300" t="n"/>
      <c r="S245" s="300" t="n"/>
      <c r="T245" s="298" t="n"/>
      <c r="U245" s="291" t="n"/>
    </row>
    <row r="246" ht="16.5" customHeight="1" s="115">
      <c r="D246" s="290" t="n"/>
      <c r="E246" s="291" t="n"/>
      <c r="F246" s="292" t="n"/>
      <c r="G246" s="293" t="n"/>
      <c r="H246" s="294" t="n"/>
      <c r="I246" s="295" t="n"/>
      <c r="J246" s="268" t="n"/>
      <c r="K246" s="268" t="n"/>
      <c r="M246" s="268" t="n"/>
      <c r="N246" s="268" t="n"/>
      <c r="O246" s="268" t="n"/>
      <c r="P246" s="62" t="n"/>
      <c r="Q246" s="299" t="n"/>
      <c r="R246" s="300" t="n"/>
      <c r="S246" s="300" t="n"/>
      <c r="T246" s="298" t="n"/>
    </row>
    <row r="247" ht="16.5" customHeight="1" s="115">
      <c r="D247" s="290" t="n"/>
      <c r="E247" s="291" t="n"/>
      <c r="F247" s="292" t="n"/>
      <c r="G247" s="293" t="n"/>
      <c r="H247" s="294" t="n"/>
      <c r="I247" s="295" t="n"/>
      <c r="J247" s="268" t="n"/>
      <c r="K247" s="268" t="n"/>
      <c r="M247" s="268" t="n"/>
      <c r="N247" s="268" t="n"/>
      <c r="O247" s="268" t="n"/>
      <c r="P247" s="62" t="n"/>
      <c r="Q247" s="299" t="n"/>
      <c r="R247" s="300" t="n"/>
      <c r="S247" s="300" t="n"/>
      <c r="T247" s="298" t="n"/>
    </row>
    <row r="248" ht="16.5" customHeight="1" s="115">
      <c r="D248" s="290" t="n"/>
      <c r="E248" s="291" t="n"/>
      <c r="F248" s="292" t="n"/>
      <c r="G248" s="293" t="n"/>
      <c r="H248" s="294" t="n"/>
      <c r="I248" s="295" t="n"/>
      <c r="J248" s="268" t="n"/>
      <c r="K248" s="268" t="n"/>
      <c r="M248" s="268" t="n"/>
      <c r="N248" s="268" t="n"/>
      <c r="O248" s="268" t="n"/>
      <c r="P248" s="62" t="n"/>
      <c r="Q248" s="299" t="n"/>
      <c r="R248" s="300" t="n"/>
      <c r="S248" s="300" t="n"/>
      <c r="T248" s="298" t="n"/>
    </row>
    <row r="249" ht="16.5" customHeight="1" s="115">
      <c r="D249" s="290" t="n"/>
      <c r="E249" s="291" t="n"/>
      <c r="F249" s="292" t="n"/>
      <c r="G249" s="293" t="n"/>
      <c r="H249" s="294" t="n"/>
      <c r="I249" s="295" t="n"/>
      <c r="J249" s="268" t="n"/>
      <c r="K249" s="268" t="n"/>
      <c r="M249" s="268" t="n"/>
      <c r="N249" s="268" t="n"/>
      <c r="O249" s="268" t="n"/>
      <c r="P249" s="62" t="n"/>
      <c r="Q249" s="299" t="n"/>
      <c r="R249" s="300" t="n"/>
      <c r="S249" s="300" t="n"/>
      <c r="T249" s="298" t="n"/>
    </row>
    <row r="250" ht="16.5" customHeight="1" s="115">
      <c r="D250" s="290" t="n"/>
      <c r="E250" s="291" t="n"/>
      <c r="F250" s="292" t="n"/>
      <c r="G250" s="293" t="n"/>
      <c r="H250" s="294" t="n"/>
      <c r="I250" s="295" t="n"/>
      <c r="J250" s="268" t="n"/>
      <c r="K250" s="268" t="n"/>
      <c r="M250" s="268" t="n"/>
      <c r="N250" s="268" t="n"/>
      <c r="O250" s="268" t="n"/>
      <c r="P250" s="62" t="n"/>
      <c r="Q250" s="299" t="n"/>
      <c r="R250" s="300" t="n"/>
      <c r="S250" s="300" t="n"/>
      <c r="T250" s="298" t="n"/>
    </row>
    <row r="251" ht="16.5" customHeight="1" s="115">
      <c r="D251" s="290" t="n"/>
      <c r="E251" s="291" t="n"/>
      <c r="F251" s="292" t="n"/>
      <c r="G251" s="293" t="n"/>
      <c r="H251" s="294" t="n"/>
      <c r="I251" s="295" t="n"/>
      <c r="J251" s="268" t="n"/>
      <c r="K251" s="268" t="n"/>
      <c r="M251" s="268" t="n"/>
      <c r="N251" s="268" t="n"/>
      <c r="O251" s="268" t="n"/>
      <c r="P251" s="62" t="n"/>
      <c r="Q251" s="299" t="n"/>
      <c r="R251" s="300" t="n"/>
      <c r="S251" s="300" t="n"/>
      <c r="T251" s="298" t="n"/>
    </row>
    <row r="252" ht="16.5" customHeight="1" s="115">
      <c r="D252" s="290" t="n"/>
      <c r="E252" s="291" t="n"/>
      <c r="F252" s="292" t="n"/>
      <c r="G252" s="293" t="n"/>
      <c r="H252" s="294" t="n"/>
      <c r="I252" s="295" t="n"/>
      <c r="J252" s="268" t="n"/>
      <c r="K252" s="268" t="n"/>
      <c r="M252" s="268" t="n"/>
      <c r="N252" s="268" t="n"/>
      <c r="O252" s="268" t="n"/>
      <c r="P252" s="62" t="n"/>
      <c r="Q252" s="299" t="n"/>
      <c r="R252" s="300" t="n"/>
      <c r="S252" s="300" t="n"/>
      <c r="T252" s="298" t="n"/>
    </row>
    <row r="253" ht="16.5" customHeight="1" s="115">
      <c r="D253" s="290" t="n"/>
      <c r="E253" s="291" t="n"/>
      <c r="F253" s="292" t="n"/>
      <c r="G253" s="293" t="n"/>
      <c r="H253" s="294" t="n"/>
      <c r="I253" s="295" t="n"/>
      <c r="J253" s="268" t="n"/>
      <c r="K253" s="268" t="n"/>
      <c r="M253" s="268" t="n"/>
      <c r="N253" s="268" t="n"/>
      <c r="O253" s="268" t="n"/>
      <c r="P253" s="62" t="n"/>
      <c r="Q253" s="299" t="n"/>
      <c r="R253" s="300" t="n"/>
      <c r="S253" s="300" t="n"/>
      <c r="T253" s="298" t="n"/>
    </row>
    <row r="254" ht="16.5" customHeight="1" s="115">
      <c r="D254" s="290" t="n"/>
      <c r="E254" s="291" t="n"/>
      <c r="F254" s="292" t="n"/>
      <c r="G254" s="293" t="n"/>
      <c r="H254" s="294" t="n"/>
      <c r="I254" s="295" t="n"/>
      <c r="J254" s="268" t="n"/>
      <c r="K254" s="268" t="n"/>
      <c r="M254" s="268" t="n"/>
      <c r="N254" s="268" t="n"/>
      <c r="O254" s="268" t="n"/>
      <c r="P254" s="62" t="n"/>
      <c r="Q254" s="299" t="n"/>
      <c r="R254" s="300" t="n"/>
      <c r="S254" s="300" t="n"/>
      <c r="T254" s="298" t="n"/>
    </row>
    <row r="255" ht="16.5" customHeight="1" s="115">
      <c r="D255" s="290" t="n"/>
      <c r="E255" s="291" t="n"/>
      <c r="F255" s="292" t="n"/>
      <c r="G255" s="293" t="n"/>
      <c r="H255" s="294" t="n"/>
      <c r="I255" s="295" t="n"/>
      <c r="J255" s="268" t="n"/>
      <c r="K255" s="268" t="n"/>
      <c r="M255" s="268" t="n"/>
      <c r="N255" s="268" t="n"/>
      <c r="O255" s="268" t="n"/>
      <c r="P255" s="62" t="n"/>
      <c r="Q255" s="299" t="n"/>
      <c r="R255" s="300" t="n"/>
      <c r="S255" s="300" t="n"/>
      <c r="T255" s="298" t="n"/>
    </row>
    <row r="256" ht="16.5" customHeight="1" s="115">
      <c r="D256" s="290" t="n"/>
      <c r="E256" s="291" t="n"/>
      <c r="F256" s="292" t="n"/>
      <c r="G256" s="293" t="n"/>
      <c r="H256" s="294" t="n"/>
      <c r="I256" s="295" t="n"/>
      <c r="J256" s="268" t="n"/>
      <c r="K256" s="268" t="n"/>
      <c r="M256" s="268" t="n"/>
      <c r="N256" s="268" t="n"/>
      <c r="O256" s="268" t="n"/>
      <c r="P256" s="62" t="n"/>
      <c r="Q256" s="299" t="n"/>
      <c r="R256" s="300" t="n"/>
      <c r="S256" s="300" t="n"/>
      <c r="T256" s="298" t="n"/>
    </row>
    <row r="257" ht="16.5" customHeight="1" s="115">
      <c r="D257" s="290" t="n"/>
      <c r="E257" s="291" t="n"/>
      <c r="F257" s="292" t="n"/>
      <c r="G257" s="293" t="n"/>
      <c r="H257" s="294" t="n"/>
      <c r="I257" s="295" t="n"/>
      <c r="J257" s="268" t="n"/>
      <c r="K257" s="268" t="n"/>
      <c r="M257" s="268" t="n"/>
      <c r="N257" s="268" t="n"/>
      <c r="O257" s="268" t="n"/>
      <c r="P257" s="62" t="n"/>
      <c r="Q257" s="299" t="n"/>
      <c r="R257" s="300" t="n"/>
      <c r="S257" s="300" t="n"/>
      <c r="T257" s="298" t="n"/>
    </row>
    <row r="258" ht="16.5" customHeight="1" s="115">
      <c r="D258" s="290" t="n"/>
      <c r="E258" s="291" t="n"/>
      <c r="F258" s="292" t="n"/>
      <c r="G258" s="293" t="n"/>
      <c r="H258" s="294" t="n"/>
      <c r="I258" s="295" t="n"/>
      <c r="J258" s="268" t="n"/>
      <c r="K258" s="268" t="n"/>
      <c r="M258" s="268" t="n"/>
      <c r="N258" s="268" t="n"/>
      <c r="O258" s="268" t="n"/>
      <c r="P258" s="62" t="n"/>
      <c r="Q258" s="299" t="n"/>
      <c r="R258" s="300" t="n"/>
      <c r="S258" s="300" t="n"/>
      <c r="T258" s="298" t="n"/>
    </row>
    <row r="259" ht="16.5" customHeight="1" s="115">
      <c r="D259" s="290" t="n"/>
      <c r="E259" s="291" t="n"/>
      <c r="F259" s="292" t="n"/>
      <c r="G259" s="293" t="n"/>
      <c r="H259" s="294" t="n"/>
      <c r="I259" s="295" t="n"/>
      <c r="J259" s="268" t="n"/>
      <c r="K259" s="268" t="n"/>
      <c r="M259" s="268" t="n"/>
      <c r="N259" s="268" t="n"/>
      <c r="O259" s="268" t="n"/>
      <c r="P259" s="62" t="n"/>
      <c r="Q259" s="299" t="n"/>
      <c r="R259" s="300" t="n"/>
      <c r="S259" s="300" t="n"/>
      <c r="T259" s="298" t="n"/>
    </row>
    <row r="260" ht="16.5" customHeight="1" s="115">
      <c r="D260" s="290" t="n"/>
      <c r="E260" s="291" t="n"/>
      <c r="F260" s="292" t="n"/>
      <c r="G260" s="293" t="n"/>
      <c r="H260" s="294" t="n"/>
      <c r="I260" s="295" t="n"/>
      <c r="J260" s="268" t="n"/>
      <c r="K260" s="268" t="n"/>
      <c r="M260" s="268" t="n"/>
      <c r="N260" s="268" t="n"/>
      <c r="O260" s="268" t="n"/>
      <c r="P260" s="62" t="n"/>
      <c r="Q260" s="299" t="n"/>
      <c r="R260" s="300" t="n"/>
      <c r="S260" s="300" t="n"/>
      <c r="T260" s="298" t="n"/>
    </row>
    <row r="261" ht="16.5" customHeight="1" s="115">
      <c r="D261" s="290" t="n"/>
      <c r="E261" s="291" t="n"/>
      <c r="F261" s="292" t="n"/>
      <c r="G261" s="293" t="n"/>
      <c r="H261" s="294" t="n"/>
      <c r="I261" s="295" t="n"/>
      <c r="J261" s="268" t="n"/>
      <c r="K261" s="268" t="n"/>
      <c r="M261" s="268" t="n"/>
      <c r="N261" s="268" t="n"/>
      <c r="O261" s="268" t="n"/>
      <c r="P261" s="62" t="n"/>
      <c r="Q261" s="299" t="n"/>
      <c r="R261" s="300" t="n"/>
      <c r="S261" s="300" t="n"/>
      <c r="T261" s="298" t="n"/>
    </row>
    <row r="262" ht="16.5" customHeight="1" s="115">
      <c r="D262" s="290" t="n"/>
      <c r="E262" s="291" t="n"/>
      <c r="F262" s="292" t="n"/>
      <c r="G262" s="293" t="n"/>
      <c r="H262" s="294" t="n"/>
      <c r="I262" s="295" t="n"/>
      <c r="J262" s="268" t="n"/>
      <c r="K262" s="268" t="n"/>
      <c r="M262" s="268" t="n"/>
      <c r="N262" s="268" t="n"/>
      <c r="O262" s="268" t="n"/>
      <c r="P262" s="62" t="n"/>
      <c r="Q262" s="299" t="n"/>
      <c r="R262" s="300" t="n"/>
      <c r="S262" s="300" t="n"/>
      <c r="T262" s="298" t="n"/>
    </row>
    <row r="263" ht="16.5" customHeight="1" s="115">
      <c r="D263" s="290" t="n"/>
      <c r="E263" s="291" t="n"/>
      <c r="F263" s="292" t="n"/>
      <c r="G263" s="293" t="n"/>
      <c r="H263" s="294" t="n"/>
      <c r="I263" s="295" t="n"/>
      <c r="J263" s="268" t="n"/>
      <c r="K263" s="268" t="n"/>
      <c r="M263" s="268" t="n"/>
      <c r="N263" s="268" t="n"/>
      <c r="O263" s="268" t="n"/>
      <c r="P263" s="62" t="n"/>
      <c r="Q263" s="299" t="n"/>
      <c r="R263" s="300" t="n"/>
      <c r="S263" s="300" t="n"/>
      <c r="T263" s="298" t="n"/>
    </row>
    <row r="264" ht="16.5" customHeight="1" s="115">
      <c r="D264" s="290" t="n"/>
      <c r="E264" s="291" t="n"/>
      <c r="F264" s="292" t="n"/>
      <c r="G264" s="293" t="n"/>
      <c r="H264" s="294" t="n"/>
      <c r="I264" s="295" t="n"/>
      <c r="J264" s="268" t="n"/>
      <c r="K264" s="268" t="n"/>
      <c r="M264" s="268" t="n"/>
      <c r="N264" s="268" t="n"/>
      <c r="O264" s="268" t="n"/>
      <c r="P264" s="62" t="n"/>
      <c r="Q264" s="299" t="n"/>
      <c r="R264" s="300" t="n"/>
      <c r="S264" s="300" t="n"/>
      <c r="T264" s="298" t="n"/>
    </row>
    <row r="265" ht="16.5" customHeight="1" s="115">
      <c r="D265" s="290" t="n"/>
      <c r="E265" s="291" t="n"/>
      <c r="F265" s="292" t="n"/>
      <c r="G265" s="293" t="n"/>
      <c r="H265" s="294" t="n"/>
      <c r="I265" s="295" t="n"/>
      <c r="J265" s="268" t="n"/>
      <c r="K265" s="268" t="n"/>
      <c r="M265" s="268" t="n"/>
      <c r="N265" s="268" t="n"/>
      <c r="O265" s="268" t="n"/>
      <c r="P265" s="62" t="n"/>
      <c r="Q265" s="299" t="n"/>
      <c r="R265" s="300" t="n"/>
      <c r="S265" s="300" t="n"/>
      <c r="T265" s="298" t="n"/>
    </row>
    <row r="266" ht="16.5" customHeight="1" s="115">
      <c r="D266" s="290" t="n"/>
      <c r="E266" s="291" t="n"/>
      <c r="F266" s="292" t="n"/>
      <c r="G266" s="293" t="n"/>
      <c r="H266" s="294" t="n"/>
      <c r="I266" s="295" t="n"/>
      <c r="J266" s="268" t="n"/>
      <c r="K266" s="268" t="n"/>
      <c r="M266" s="268" t="n"/>
      <c r="N266" s="268" t="n"/>
      <c r="O266" s="268" t="n"/>
      <c r="P266" s="62" t="n"/>
      <c r="Q266" s="299" t="n"/>
      <c r="R266" s="300" t="n"/>
      <c r="S266" s="300" t="n"/>
      <c r="T266" s="298" t="n"/>
    </row>
    <row r="267" ht="16.5" customHeight="1" s="115">
      <c r="D267" s="290" t="n"/>
      <c r="E267" s="291" t="n"/>
      <c r="F267" s="292" t="n"/>
      <c r="G267" s="293" t="n"/>
      <c r="H267" s="294" t="n"/>
      <c r="I267" s="295" t="n"/>
      <c r="J267" s="268" t="n"/>
      <c r="K267" s="268" t="n"/>
      <c r="M267" s="268" t="n"/>
      <c r="N267" s="268" t="n"/>
      <c r="O267" s="268" t="n"/>
      <c r="P267" s="62" t="n"/>
      <c r="Q267" s="299" t="n"/>
      <c r="R267" s="300" t="n"/>
      <c r="S267" s="300" t="n"/>
      <c r="T267" s="298" t="n"/>
    </row>
    <row r="268" ht="16.5" customHeight="1" s="115">
      <c r="D268" s="290" t="n"/>
      <c r="E268" s="291" t="n"/>
      <c r="F268" s="292" t="n"/>
      <c r="G268" s="293" t="n"/>
      <c r="H268" s="294" t="n"/>
      <c r="I268" s="295" t="n"/>
      <c r="J268" s="268" t="n"/>
      <c r="K268" s="268" t="n"/>
      <c r="M268" s="268" t="n"/>
      <c r="N268" s="268" t="n"/>
      <c r="O268" s="268" t="n"/>
      <c r="P268" s="62" t="n"/>
      <c r="Q268" s="299" t="n"/>
      <c r="R268" s="300" t="n"/>
      <c r="S268" s="300" t="n"/>
      <c r="T268" s="298" t="n"/>
    </row>
    <row r="269" ht="16.5" customHeight="1" s="115">
      <c r="D269" s="290" t="n"/>
      <c r="E269" s="291" t="n"/>
      <c r="F269" s="292" t="n"/>
      <c r="G269" s="293" t="n"/>
      <c r="H269" s="294" t="n"/>
      <c r="I269" s="295" t="n"/>
      <c r="J269" s="268" t="n"/>
      <c r="K269" s="268" t="n"/>
      <c r="M269" s="268" t="n"/>
      <c r="N269" s="268" t="n"/>
      <c r="O269" s="268" t="n"/>
      <c r="P269" s="62" t="n"/>
      <c r="Q269" s="299" t="n"/>
      <c r="R269" s="300" t="n"/>
      <c r="S269" s="300" t="n"/>
      <c r="T269" s="298" t="n"/>
    </row>
    <row r="270" ht="16.5" customHeight="1" s="115">
      <c r="D270" s="290" t="n"/>
      <c r="E270" s="291" t="n"/>
      <c r="F270" s="292" t="n"/>
      <c r="G270" s="293" t="n"/>
      <c r="H270" s="294" t="n"/>
      <c r="I270" s="295" t="n"/>
      <c r="J270" s="268" t="n"/>
      <c r="K270" s="268" t="n"/>
      <c r="M270" s="268" t="n"/>
      <c r="N270" s="268" t="n"/>
      <c r="O270" s="268" t="n"/>
      <c r="P270" s="62" t="n"/>
      <c r="Q270" s="299" t="n"/>
      <c r="R270" s="300" t="n"/>
      <c r="S270" s="300" t="n"/>
      <c r="T270" s="298" t="n"/>
    </row>
    <row r="271" ht="16.5" customHeight="1" s="115">
      <c r="D271" s="290" t="n"/>
      <c r="E271" s="291" t="n"/>
      <c r="F271" s="292" t="n"/>
      <c r="G271" s="293" t="n"/>
      <c r="H271" s="294" t="n"/>
      <c r="I271" s="295" t="n"/>
      <c r="J271" s="268" t="n"/>
      <c r="K271" s="268" t="n"/>
      <c r="M271" s="268" t="n"/>
      <c r="N271" s="268" t="n"/>
      <c r="O271" s="268" t="n"/>
      <c r="P271" s="62" t="n"/>
      <c r="Q271" s="299" t="n"/>
      <c r="R271" s="300" t="n"/>
      <c r="S271" s="300" t="n"/>
      <c r="T271" s="298" t="n"/>
    </row>
    <row r="272" ht="16.5" customHeight="1" s="115">
      <c r="D272" s="290" t="n"/>
      <c r="E272" s="291" t="n"/>
      <c r="F272" s="292" t="n"/>
      <c r="G272" s="293" t="n"/>
      <c r="H272" s="294" t="n"/>
      <c r="I272" s="295" t="n"/>
      <c r="J272" s="268" t="n"/>
      <c r="K272" s="268" t="n"/>
      <c r="M272" s="268" t="n"/>
      <c r="N272" s="268" t="n"/>
      <c r="O272" s="268" t="n"/>
      <c r="P272" s="62" t="n"/>
      <c r="Q272" s="299" t="n"/>
      <c r="R272" s="300" t="n"/>
      <c r="S272" s="300" t="n"/>
      <c r="T272" s="298" t="n"/>
    </row>
    <row r="273" ht="16.5" customHeight="1" s="115">
      <c r="D273" s="290" t="n"/>
      <c r="E273" s="291" t="n"/>
      <c r="F273" s="292" t="n"/>
      <c r="G273" s="293" t="n"/>
      <c r="H273" s="294" t="n"/>
      <c r="I273" s="295" t="n"/>
      <c r="J273" s="268" t="n"/>
      <c r="K273" s="268" t="n"/>
      <c r="M273" s="268" t="n"/>
      <c r="N273" s="268" t="n"/>
      <c r="O273" s="268" t="n"/>
      <c r="P273" s="62" t="n"/>
      <c r="Q273" s="299" t="n"/>
      <c r="R273" s="300" t="n"/>
      <c r="S273" s="300" t="n"/>
      <c r="T273" s="298" t="n"/>
    </row>
    <row r="274" ht="16.5" customHeight="1" s="115">
      <c r="D274" s="290" t="n"/>
      <c r="E274" s="291" t="n"/>
      <c r="F274" s="292" t="n"/>
      <c r="G274" s="293" t="n"/>
      <c r="H274" s="294" t="n"/>
      <c r="I274" s="295" t="n"/>
      <c r="J274" s="268" t="n"/>
      <c r="K274" s="268" t="n"/>
      <c r="M274" s="268" t="n"/>
      <c r="N274" s="268" t="n"/>
      <c r="O274" s="268" t="n"/>
      <c r="P274" s="62" t="n"/>
      <c r="Q274" s="299" t="n"/>
      <c r="R274" s="300" t="n"/>
      <c r="S274" s="300" t="n"/>
      <c r="T274" s="298" t="n"/>
    </row>
    <row r="275" ht="16.5" customHeight="1" s="115">
      <c r="D275" s="290" t="n"/>
      <c r="E275" s="291" t="n"/>
      <c r="F275" s="292" t="n"/>
      <c r="G275" s="293" t="n"/>
      <c r="H275" s="294" t="n"/>
      <c r="I275" s="295" t="n"/>
      <c r="J275" s="268" t="n"/>
      <c r="K275" s="268" t="n"/>
      <c r="M275" s="268" t="n"/>
      <c r="N275" s="268" t="n"/>
      <c r="O275" s="268" t="n"/>
      <c r="P275" s="62" t="n"/>
      <c r="Q275" s="299" t="n"/>
      <c r="R275" s="300" t="n"/>
      <c r="S275" s="300" t="n"/>
      <c r="T275" s="298" t="n"/>
    </row>
    <row r="276" ht="16.5" customHeight="1" s="115">
      <c r="D276" s="290" t="n"/>
      <c r="E276" s="291" t="n"/>
      <c r="F276" s="292" t="n"/>
      <c r="G276" s="293" t="n"/>
      <c r="H276" s="294" t="n"/>
      <c r="I276" s="295" t="n"/>
      <c r="J276" s="268" t="n"/>
      <c r="K276" s="268" t="n"/>
      <c r="M276" s="268" t="n"/>
      <c r="N276" s="268" t="n"/>
      <c r="O276" s="268" t="n"/>
      <c r="P276" s="62" t="n"/>
      <c r="Q276" s="299" t="n"/>
      <c r="R276" s="300" t="n"/>
      <c r="S276" s="300" t="n"/>
      <c r="T276" s="298" t="n"/>
    </row>
    <row r="277" ht="16.5" customHeight="1" s="115">
      <c r="D277" s="290" t="n"/>
      <c r="E277" s="291" t="n"/>
      <c r="F277" s="292" t="n"/>
      <c r="G277" s="293" t="n"/>
      <c r="H277" s="294" t="n"/>
      <c r="I277" s="295" t="n"/>
      <c r="J277" s="268" t="n"/>
      <c r="K277" s="268" t="n"/>
      <c r="M277" s="268" t="n"/>
      <c r="N277" s="268" t="n"/>
      <c r="O277" s="268" t="n"/>
      <c r="P277" s="62" t="n"/>
      <c r="Q277" s="299" t="n"/>
      <c r="R277" s="300" t="n"/>
      <c r="S277" s="300" t="n"/>
      <c r="T277" s="298" t="n"/>
    </row>
    <row r="278" ht="16.5" customHeight="1" s="115">
      <c r="D278" s="290" t="n"/>
      <c r="E278" s="291" t="n"/>
      <c r="F278" s="292" t="n"/>
      <c r="G278" s="293" t="n"/>
      <c r="H278" s="294" t="n"/>
      <c r="I278" s="295" t="n"/>
      <c r="J278" s="268" t="n"/>
      <c r="K278" s="268" t="n"/>
      <c r="M278" s="268" t="n"/>
      <c r="N278" s="268" t="n"/>
      <c r="O278" s="268" t="n"/>
      <c r="P278" s="62" t="n"/>
      <c r="Q278" s="299" t="n"/>
      <c r="R278" s="300" t="n"/>
      <c r="S278" s="300" t="n"/>
      <c r="T278" s="298" t="n"/>
    </row>
    <row r="279" ht="16.5" customHeight="1" s="115">
      <c r="D279" s="290" t="n"/>
      <c r="E279" s="291" t="n"/>
      <c r="F279" s="292" t="n"/>
      <c r="G279" s="293" t="n"/>
      <c r="H279" s="294" t="n"/>
      <c r="I279" s="295" t="n"/>
      <c r="J279" s="268" t="n"/>
      <c r="K279" s="268" t="n"/>
      <c r="M279" s="268" t="n"/>
      <c r="N279" s="268" t="n"/>
      <c r="O279" s="268" t="n"/>
      <c r="P279" s="62" t="n"/>
      <c r="Q279" s="299" t="n"/>
      <c r="R279" s="300" t="n"/>
      <c r="S279" s="300" t="n"/>
      <c r="T279" s="298" t="n"/>
    </row>
    <row r="280" ht="16.5" customHeight="1" s="115">
      <c r="D280" s="290" t="n"/>
      <c r="E280" s="291" t="n"/>
      <c r="F280" s="292" t="n"/>
      <c r="G280" s="293" t="n"/>
      <c r="H280" s="294" t="n"/>
      <c r="I280" s="295" t="n"/>
      <c r="J280" s="268" t="n"/>
      <c r="K280" s="268" t="n"/>
      <c r="M280" s="268" t="n"/>
      <c r="N280" s="268" t="n"/>
      <c r="O280" s="268" t="n"/>
      <c r="P280" s="62" t="n"/>
      <c r="Q280" s="299" t="n"/>
      <c r="R280" s="300" t="n"/>
      <c r="S280" s="300" t="n"/>
      <c r="T280" s="298" t="n"/>
    </row>
    <row r="281" ht="16.5" customHeight="1" s="115">
      <c r="D281" s="290" t="n"/>
      <c r="E281" s="291" t="n"/>
      <c r="F281" s="292" t="n"/>
      <c r="G281" s="293" t="n"/>
      <c r="H281" s="294" t="n"/>
      <c r="I281" s="295" t="n"/>
      <c r="J281" s="268" t="n"/>
      <c r="K281" s="268" t="n"/>
      <c r="M281" s="268" t="n"/>
      <c r="N281" s="268" t="n"/>
      <c r="O281" s="268" t="n"/>
      <c r="P281" s="62" t="n"/>
      <c r="Q281" s="299" t="n"/>
      <c r="R281" s="300" t="n"/>
      <c r="S281" s="300" t="n"/>
      <c r="T281" s="298" t="n"/>
    </row>
    <row r="282" ht="16.5" customHeight="1" s="115">
      <c r="D282" s="290" t="n"/>
      <c r="E282" s="291" t="n"/>
      <c r="F282" s="292" t="n"/>
      <c r="G282" s="293" t="n"/>
      <c r="H282" s="294" t="n"/>
      <c r="I282" s="295" t="n"/>
      <c r="J282" s="268" t="n"/>
      <c r="K282" s="268" t="n"/>
      <c r="M282" s="268" t="n"/>
      <c r="N282" s="268" t="n"/>
      <c r="O282" s="268" t="n"/>
      <c r="P282" s="62" t="n"/>
      <c r="Q282" s="299" t="n"/>
      <c r="R282" s="300" t="n"/>
      <c r="S282" s="300" t="n"/>
      <c r="T282" s="298" t="n"/>
    </row>
    <row r="283" ht="16.5" customHeight="1" s="115">
      <c r="D283" s="290" t="n"/>
      <c r="E283" s="291" t="n"/>
      <c r="F283" s="292" t="n"/>
      <c r="G283" s="293" t="n"/>
      <c r="H283" s="294" t="n"/>
      <c r="I283" s="295" t="n"/>
      <c r="J283" s="268" t="n"/>
      <c r="K283" s="268" t="n"/>
      <c r="M283" s="268" t="n"/>
      <c r="N283" s="268" t="n"/>
      <c r="O283" s="268" t="n"/>
      <c r="P283" s="62" t="n"/>
      <c r="Q283" s="299" t="n"/>
      <c r="R283" s="300" t="n"/>
      <c r="S283" s="300" t="n"/>
      <c r="T283" s="298" t="n"/>
    </row>
    <row r="284" ht="16.5" customHeight="1" s="115">
      <c r="D284" s="290" t="n"/>
      <c r="E284" s="291" t="n"/>
      <c r="F284" s="292" t="n"/>
      <c r="G284" s="293" t="n"/>
      <c r="H284" s="294" t="n"/>
      <c r="I284" s="295" t="n"/>
      <c r="J284" s="268" t="n"/>
      <c r="K284" s="268" t="n"/>
      <c r="M284" s="268" t="n"/>
      <c r="N284" s="268" t="n"/>
      <c r="O284" s="268" t="n"/>
      <c r="P284" s="62" t="n"/>
      <c r="Q284" s="299" t="n"/>
      <c r="R284" s="300" t="n"/>
      <c r="S284" s="300" t="n"/>
      <c r="T284" s="298" t="n"/>
    </row>
    <row r="285" ht="16.5" customHeight="1" s="115">
      <c r="D285" s="290" t="n"/>
      <c r="E285" s="291" t="n"/>
      <c r="F285" s="292" t="n"/>
      <c r="G285" s="293" t="n"/>
      <c r="H285" s="294" t="n"/>
      <c r="I285" s="295" t="n"/>
      <c r="J285" s="268" t="n"/>
      <c r="K285" s="268" t="n"/>
      <c r="M285" s="268" t="n"/>
      <c r="N285" s="268" t="n"/>
      <c r="O285" s="268" t="n"/>
      <c r="P285" s="62" t="n"/>
      <c r="Q285" s="299" t="n"/>
      <c r="R285" s="300" t="n"/>
      <c r="S285" s="300" t="n"/>
      <c r="T285" s="298" t="n"/>
    </row>
    <row r="286" ht="16.5" customHeight="1" s="115">
      <c r="D286" s="290" t="n"/>
      <c r="E286" s="291" t="n"/>
      <c r="F286" s="292" t="n"/>
      <c r="G286" s="293" t="n"/>
      <c r="H286" s="294" t="n"/>
      <c r="I286" s="295" t="n"/>
      <c r="J286" s="268" t="n"/>
      <c r="K286" s="268" t="n"/>
      <c r="M286" s="268" t="n"/>
      <c r="N286" s="268" t="n"/>
      <c r="O286" s="268" t="n"/>
      <c r="P286" s="62" t="n"/>
      <c r="Q286" s="299" t="n"/>
      <c r="R286" s="300" t="n"/>
      <c r="S286" s="300" t="n"/>
      <c r="T286" s="298" t="n"/>
    </row>
    <row r="287" ht="16.5" customHeight="1" s="115">
      <c r="D287" s="290" t="n"/>
      <c r="E287" s="291" t="n"/>
      <c r="F287" s="292" t="n"/>
      <c r="G287" s="293" t="n"/>
      <c r="H287" s="294" t="n"/>
      <c r="I287" s="295" t="n"/>
      <c r="J287" s="268" t="n"/>
      <c r="K287" s="268" t="n"/>
      <c r="M287" s="268" t="n"/>
      <c r="N287" s="268" t="n"/>
      <c r="O287" s="268" t="n"/>
      <c r="P287" s="62" t="n"/>
      <c r="Q287" s="299" t="n"/>
      <c r="R287" s="300" t="n"/>
      <c r="S287" s="300" t="n"/>
      <c r="T287" s="298" t="n"/>
    </row>
    <row r="288" ht="16.5" customHeight="1" s="115">
      <c r="D288" s="290" t="n"/>
      <c r="E288" s="291" t="n"/>
      <c r="F288" s="292" t="n"/>
      <c r="G288" s="293" t="n"/>
      <c r="H288" s="294" t="n"/>
      <c r="I288" s="295" t="n"/>
      <c r="J288" s="268" t="n"/>
      <c r="K288" s="268" t="n"/>
      <c r="M288" s="268" t="n"/>
      <c r="N288" s="268" t="n"/>
      <c r="O288" s="268" t="n"/>
      <c r="P288" s="62" t="n"/>
      <c r="Q288" s="299" t="n"/>
      <c r="R288" s="300" t="n"/>
      <c r="S288" s="300" t="n"/>
      <c r="T288" s="298" t="n"/>
    </row>
    <row r="289" ht="16.5" customHeight="1" s="115">
      <c r="D289" s="290" t="n"/>
      <c r="E289" s="291" t="n"/>
      <c r="F289" s="292" t="n"/>
      <c r="G289" s="293" t="n"/>
      <c r="H289" s="294" t="n"/>
      <c r="I289" s="295" t="n"/>
      <c r="J289" s="268" t="n"/>
      <c r="K289" s="268" t="n"/>
      <c r="M289" s="268" t="n"/>
      <c r="N289" s="268" t="n"/>
      <c r="O289" s="268" t="n"/>
      <c r="P289" s="62" t="n"/>
      <c r="Q289" s="299" t="n"/>
      <c r="R289" s="300" t="n"/>
      <c r="S289" s="300" t="n"/>
      <c r="T289" s="298" t="n"/>
    </row>
    <row r="290" ht="16.5" customHeight="1" s="115">
      <c r="D290" s="290" t="n"/>
      <c r="E290" s="291" t="n"/>
      <c r="F290" s="292" t="n"/>
      <c r="G290" s="293" t="n"/>
      <c r="H290" s="294" t="n"/>
      <c r="I290" s="295" t="n"/>
      <c r="J290" s="268" t="n"/>
      <c r="K290" s="268" t="n"/>
      <c r="M290" s="268" t="n"/>
      <c r="N290" s="268" t="n"/>
      <c r="O290" s="268" t="n"/>
      <c r="P290" s="62" t="n"/>
      <c r="Q290" s="299" t="n"/>
      <c r="R290" s="300" t="n"/>
      <c r="S290" s="300" t="n"/>
      <c r="T290" s="298" t="n"/>
    </row>
    <row r="291" ht="16.5" customHeight="1" s="115">
      <c r="D291" s="290" t="n"/>
      <c r="E291" s="291" t="n"/>
      <c r="F291" s="292" t="n"/>
      <c r="G291" s="293" t="n"/>
      <c r="H291" s="294" t="n"/>
      <c r="I291" s="295" t="n"/>
      <c r="J291" s="268" t="n"/>
      <c r="K291" s="268" t="n"/>
      <c r="M291" s="268" t="n"/>
      <c r="N291" s="268" t="n"/>
      <c r="O291" s="268" t="n"/>
      <c r="P291" s="62" t="n"/>
      <c r="Q291" s="299" t="n"/>
      <c r="R291" s="300" t="n"/>
      <c r="S291" s="300" t="n"/>
      <c r="T291" s="298" t="n"/>
    </row>
    <row r="292" ht="16.5" customHeight="1" s="115">
      <c r="D292" s="290" t="n"/>
      <c r="E292" s="291" t="n"/>
      <c r="F292" s="292" t="n"/>
      <c r="G292" s="293" t="n"/>
      <c r="H292" s="294" t="n"/>
      <c r="I292" s="295" t="n"/>
      <c r="J292" s="268" t="n"/>
      <c r="K292" s="268" t="n"/>
      <c r="M292" s="268" t="n"/>
      <c r="N292" s="268" t="n"/>
      <c r="O292" s="268" t="n"/>
      <c r="P292" s="62" t="n"/>
      <c r="Q292" s="299" t="n"/>
      <c r="R292" s="300" t="n"/>
      <c r="S292" s="300" t="n"/>
      <c r="T292" s="298" t="n"/>
    </row>
    <row r="293" ht="16.5" customHeight="1" s="115">
      <c r="D293" s="290" t="n"/>
      <c r="E293" s="291" t="n"/>
      <c r="F293" s="292" t="n"/>
      <c r="G293" s="293" t="n"/>
      <c r="H293" s="294" t="n"/>
      <c r="I293" s="295" t="n"/>
      <c r="J293" s="268" t="n"/>
      <c r="K293" s="268" t="n"/>
      <c r="M293" s="268" t="n"/>
      <c r="N293" s="268" t="n"/>
      <c r="O293" s="268" t="n"/>
      <c r="P293" s="62" t="n"/>
      <c r="Q293" s="299" t="n"/>
      <c r="R293" s="300" t="n"/>
      <c r="S293" s="300" t="n"/>
      <c r="T293" s="298" t="n"/>
    </row>
    <row r="294" ht="16.5" customHeight="1" s="115">
      <c r="D294" s="290" t="n"/>
      <c r="E294" s="291" t="n"/>
      <c r="F294" s="292" t="n"/>
      <c r="G294" s="293" t="n"/>
      <c r="H294" s="294" t="n"/>
      <c r="I294" s="295" t="n"/>
      <c r="J294" s="268" t="n"/>
      <c r="K294" s="268" t="n"/>
      <c r="M294" s="268" t="n"/>
      <c r="N294" s="268" t="n"/>
      <c r="O294" s="268" t="n"/>
      <c r="P294" s="62" t="n"/>
      <c r="Q294" s="299" t="n"/>
      <c r="R294" s="300" t="n"/>
      <c r="S294" s="300" t="n"/>
      <c r="T294" s="298" t="n"/>
    </row>
    <row r="295" ht="16.5" customHeight="1" s="115">
      <c r="D295" s="290" t="n"/>
      <c r="E295" s="291" t="n"/>
      <c r="F295" s="292" t="n"/>
      <c r="G295" s="293" t="n"/>
      <c r="H295" s="294" t="n"/>
      <c r="I295" s="295" t="n"/>
      <c r="J295" s="268" t="n"/>
      <c r="K295" s="268" t="n"/>
      <c r="M295" s="268" t="n"/>
      <c r="N295" s="268" t="n"/>
      <c r="O295" s="268" t="n"/>
      <c r="P295" s="62" t="n"/>
      <c r="Q295" s="299" t="n"/>
      <c r="R295" s="300" t="n"/>
      <c r="S295" s="300" t="n"/>
      <c r="T295" s="298" t="n"/>
    </row>
    <row r="296" ht="16.5" customHeight="1" s="115">
      <c r="D296" s="290" t="n"/>
      <c r="E296" s="291" t="n"/>
      <c r="F296" s="292" t="n"/>
      <c r="G296" s="293" t="n"/>
      <c r="H296" s="294" t="n"/>
      <c r="I296" s="295" t="n"/>
      <c r="J296" s="268" t="n"/>
      <c r="K296" s="268" t="n"/>
      <c r="M296" s="268" t="n"/>
      <c r="N296" s="268" t="n"/>
      <c r="O296" s="268" t="n"/>
      <c r="P296" s="62" t="n"/>
      <c r="Q296" s="299" t="n"/>
      <c r="R296" s="300" t="n"/>
      <c r="S296" s="300" t="n"/>
      <c r="T296" s="298" t="n"/>
    </row>
    <row r="297" ht="16.5" customHeight="1" s="115">
      <c r="D297" s="290" t="n"/>
      <c r="E297" s="291" t="n"/>
      <c r="F297" s="292" t="n"/>
      <c r="G297" s="293" t="n"/>
      <c r="H297" s="294" t="n"/>
      <c r="I297" s="295" t="n"/>
      <c r="J297" s="268" t="n"/>
      <c r="K297" s="268" t="n"/>
      <c r="M297" s="268" t="n"/>
      <c r="N297" s="268" t="n"/>
      <c r="O297" s="268" t="n"/>
      <c r="P297" s="62" t="n"/>
      <c r="Q297" s="299" t="n"/>
      <c r="R297" s="300" t="n"/>
      <c r="S297" s="300" t="n"/>
      <c r="T297" s="298" t="n"/>
    </row>
    <row r="298" ht="16.5" customHeight="1" s="115">
      <c r="D298" s="290" t="n"/>
      <c r="E298" s="291" t="n"/>
      <c r="F298" s="292" t="n"/>
      <c r="G298" s="293" t="n"/>
      <c r="H298" s="294" t="n"/>
      <c r="I298" s="295" t="n"/>
      <c r="J298" s="268" t="n"/>
      <c r="K298" s="268" t="n"/>
      <c r="M298" s="268" t="n"/>
      <c r="N298" s="268" t="n"/>
      <c r="O298" s="268" t="n"/>
      <c r="P298" s="62" t="n"/>
      <c r="Q298" s="299" t="n"/>
      <c r="R298" s="300" t="n"/>
      <c r="S298" s="300" t="n"/>
      <c r="T298" s="298" t="n"/>
    </row>
    <row r="299" ht="16.5" customHeight="1" s="115">
      <c r="D299" s="290" t="n"/>
      <c r="E299" s="291" t="n"/>
      <c r="F299" s="292" t="n"/>
      <c r="G299" s="293" t="n"/>
      <c r="H299" s="294" t="n"/>
      <c r="I299" s="295" t="n"/>
      <c r="J299" s="268" t="n"/>
      <c r="K299" s="268" t="n"/>
      <c r="M299" s="268" t="n"/>
      <c r="N299" s="268" t="n"/>
      <c r="O299" s="268" t="n"/>
      <c r="P299" s="62" t="n"/>
      <c r="Q299" s="299" t="n"/>
      <c r="R299" s="300" t="n"/>
      <c r="S299" s="300" t="n"/>
      <c r="T299" s="298" t="n"/>
    </row>
    <row r="300" ht="16.5" customHeight="1" s="115">
      <c r="D300" s="290" t="n"/>
      <c r="E300" s="291" t="n"/>
      <c r="F300" s="292" t="n"/>
      <c r="G300" s="293" t="n"/>
      <c r="H300" s="294" t="n"/>
      <c r="I300" s="295" t="n"/>
      <c r="J300" s="268" t="n"/>
      <c r="K300" s="268" t="n"/>
      <c r="M300" s="268" t="n"/>
      <c r="N300" s="268" t="n"/>
      <c r="O300" s="268" t="n"/>
      <c r="P300" s="62" t="n"/>
      <c r="Q300" s="299" t="n"/>
      <c r="R300" s="300" t="n"/>
      <c r="S300" s="300" t="n"/>
      <c r="T300" s="298" t="n"/>
      <c r="U300" s="291" t="n"/>
    </row>
    <row r="301" ht="16.5" customHeight="1" s="115">
      <c r="D301" s="290" t="n"/>
      <c r="E301" s="291" t="n"/>
      <c r="F301" s="292" t="n"/>
      <c r="G301" s="293" t="n"/>
      <c r="H301" s="294" t="n"/>
      <c r="I301" s="295" t="n"/>
      <c r="J301" s="268" t="n"/>
      <c r="K301" s="268" t="n"/>
      <c r="M301" s="268" t="n"/>
      <c r="N301" s="268" t="n"/>
      <c r="O301" s="268" t="n"/>
      <c r="P301" s="62" t="n"/>
      <c r="Q301" s="299" t="n"/>
      <c r="R301" s="300" t="n"/>
      <c r="S301" s="300" t="n"/>
      <c r="T301" s="298" t="n"/>
    </row>
    <row r="302" ht="16.5" customHeight="1" s="115">
      <c r="D302" s="290" t="n"/>
      <c r="E302" s="291" t="n"/>
      <c r="F302" s="292" t="n"/>
      <c r="G302" s="293" t="n"/>
      <c r="H302" s="294" t="n"/>
      <c r="I302" s="295" t="n"/>
      <c r="J302" s="268" t="n"/>
      <c r="K302" s="268" t="n"/>
      <c r="M302" s="268" t="n"/>
      <c r="N302" s="268" t="n"/>
      <c r="O302" s="268" t="n"/>
      <c r="P302" s="62" t="n"/>
      <c r="Q302" s="299" t="n"/>
      <c r="R302" s="300" t="n"/>
      <c r="S302" s="300" t="n"/>
      <c r="T302" s="298" t="n"/>
    </row>
    <row r="303" ht="16.5" customHeight="1" s="115">
      <c r="D303" s="290" t="n"/>
      <c r="E303" s="291" t="n"/>
      <c r="F303" s="292" t="n"/>
      <c r="G303" s="293" t="n"/>
      <c r="H303" s="294" t="n"/>
      <c r="I303" s="295" t="n"/>
      <c r="J303" s="268" t="n"/>
      <c r="K303" s="268" t="n"/>
      <c r="M303" s="268" t="n"/>
      <c r="N303" s="268" t="n"/>
      <c r="O303" s="268" t="n"/>
      <c r="P303" s="62" t="n"/>
      <c r="Q303" s="299" t="n"/>
      <c r="R303" s="300" t="n"/>
      <c r="S303" s="300" t="n"/>
      <c r="T303" s="298" t="n"/>
    </row>
    <row r="304" ht="16.5" customHeight="1" s="115">
      <c r="D304" s="290" t="n"/>
      <c r="E304" s="291" t="n"/>
      <c r="F304" s="292" t="n"/>
      <c r="G304" s="293" t="n"/>
      <c r="H304" s="294" t="n"/>
      <c r="I304" s="295" t="n"/>
      <c r="J304" s="268" t="n"/>
      <c r="K304" s="268" t="n"/>
      <c r="M304" s="268" t="n"/>
      <c r="N304" s="268" t="n"/>
      <c r="O304" s="268" t="n"/>
      <c r="P304" s="62" t="n"/>
      <c r="Q304" s="299" t="n"/>
      <c r="R304" s="300" t="n"/>
      <c r="S304" s="300" t="n"/>
      <c r="T304" s="298" t="n"/>
    </row>
    <row r="305" ht="16.5" customHeight="1" s="115">
      <c r="D305" s="290" t="n"/>
      <c r="E305" s="291" t="n"/>
      <c r="F305" s="292" t="n"/>
      <c r="G305" s="293" t="n"/>
      <c r="H305" s="294" t="n"/>
      <c r="I305" s="295" t="n"/>
      <c r="J305" s="268" t="n"/>
      <c r="K305" s="268" t="n"/>
      <c r="M305" s="268" t="n"/>
      <c r="N305" s="268" t="n"/>
      <c r="O305" s="268" t="n"/>
      <c r="P305" s="62" t="n"/>
      <c r="Q305" s="299" t="n"/>
      <c r="R305" s="300" t="n"/>
      <c r="S305" s="300" t="n"/>
      <c r="T305" s="298" t="n"/>
    </row>
    <row r="306" ht="16.5" customHeight="1" s="115">
      <c r="D306" s="290" t="n"/>
      <c r="E306" s="291" t="n"/>
      <c r="F306" s="292" t="n"/>
      <c r="G306" s="293" t="n"/>
      <c r="H306" s="294" t="n"/>
      <c r="I306" s="295" t="n"/>
      <c r="J306" s="268" t="n"/>
      <c r="K306" s="268" t="n"/>
      <c r="M306" s="268" t="n"/>
      <c r="N306" s="268" t="n"/>
      <c r="O306" s="268" t="n"/>
      <c r="P306" s="62" t="n"/>
      <c r="Q306" s="299" t="n"/>
      <c r="R306" s="300" t="n"/>
      <c r="S306" s="300" t="n"/>
      <c r="T306" s="298" t="n"/>
    </row>
    <row r="307" ht="16.5" customHeight="1" s="115">
      <c r="D307" s="290" t="n"/>
      <c r="E307" s="291" t="n"/>
      <c r="F307" s="292" t="n"/>
      <c r="G307" s="293" t="n"/>
      <c r="H307" s="294" t="n"/>
      <c r="I307" s="295" t="n"/>
      <c r="J307" s="268" t="n"/>
      <c r="K307" s="268" t="n"/>
      <c r="M307" s="268" t="n"/>
      <c r="N307" s="268" t="n"/>
      <c r="O307" s="268" t="n"/>
      <c r="P307" s="62" t="n"/>
      <c r="Q307" s="299" t="n"/>
      <c r="R307" s="300" t="n"/>
      <c r="S307" s="300" t="n"/>
      <c r="T307" s="298" t="n"/>
    </row>
    <row r="308" ht="16.5" customHeight="1" s="115">
      <c r="D308" s="290" t="n"/>
      <c r="E308" s="291" t="n"/>
      <c r="F308" s="292" t="n"/>
      <c r="G308" s="293" t="n"/>
      <c r="H308" s="294" t="n"/>
      <c r="I308" s="295" t="n"/>
      <c r="J308" s="268" t="n"/>
      <c r="K308" s="268" t="n"/>
      <c r="M308" s="268" t="n"/>
      <c r="N308" s="268" t="n"/>
      <c r="O308" s="268" t="n"/>
      <c r="P308" s="62" t="n"/>
      <c r="Q308" s="299" t="n"/>
      <c r="R308" s="300" t="n"/>
      <c r="S308" s="300" t="n"/>
      <c r="T308" s="298" t="n"/>
    </row>
    <row r="309" ht="16.5" customHeight="1" s="115">
      <c r="D309" s="290" t="n"/>
      <c r="E309" s="291" t="n"/>
      <c r="F309" s="292" t="n"/>
      <c r="G309" s="293" t="n"/>
      <c r="H309" s="294" t="n"/>
      <c r="I309" s="295" t="n"/>
      <c r="J309" s="268" t="n"/>
      <c r="K309" s="268" t="n"/>
      <c r="M309" s="268" t="n"/>
      <c r="N309" s="268" t="n"/>
      <c r="O309" s="268" t="n"/>
      <c r="P309" s="62" t="n"/>
      <c r="Q309" s="299" t="n"/>
      <c r="R309" s="300" t="n"/>
      <c r="S309" s="300" t="n"/>
      <c r="T309" s="298" t="n"/>
    </row>
    <row r="310" ht="16.5" customHeight="1" s="115">
      <c r="D310" s="290" t="n"/>
      <c r="E310" s="291" t="n"/>
      <c r="F310" s="292" t="n"/>
      <c r="G310" s="293" t="n"/>
      <c r="H310" s="294" t="n"/>
      <c r="I310" s="295" t="n"/>
      <c r="J310" s="268" t="n"/>
      <c r="K310" s="268" t="n"/>
      <c r="M310" s="268" t="n"/>
      <c r="N310" s="268" t="n"/>
      <c r="O310" s="268" t="n"/>
      <c r="P310" s="62" t="n"/>
      <c r="Q310" s="299" t="n"/>
      <c r="R310" s="300" t="n"/>
      <c r="S310" s="300" t="n"/>
      <c r="T310" s="298" t="n"/>
    </row>
    <row r="311" ht="16.5" customHeight="1" s="115">
      <c r="D311" s="290" t="n"/>
      <c r="E311" s="291" t="n"/>
      <c r="F311" s="292" t="n"/>
      <c r="G311" s="293" t="n"/>
      <c r="H311" s="294" t="n"/>
      <c r="I311" s="295" t="n"/>
      <c r="J311" s="268" t="n"/>
      <c r="K311" s="268" t="n"/>
      <c r="M311" s="268" t="n"/>
      <c r="N311" s="268" t="n"/>
      <c r="O311" s="268" t="n"/>
      <c r="P311" s="62" t="n"/>
      <c r="Q311" s="299" t="n"/>
      <c r="R311" s="300" t="n"/>
      <c r="S311" s="300" t="n"/>
      <c r="T311" s="298" t="n"/>
    </row>
    <row r="312" ht="16.5" customHeight="1" s="115">
      <c r="D312" s="290" t="n"/>
      <c r="E312" s="291" t="n"/>
      <c r="F312" s="292" t="n"/>
      <c r="G312" s="293" t="n"/>
      <c r="H312" s="294" t="n"/>
      <c r="I312" s="295" t="n"/>
      <c r="J312" s="268" t="n"/>
      <c r="K312" s="268" t="n"/>
      <c r="M312" s="268" t="n"/>
      <c r="N312" s="268" t="n"/>
      <c r="O312" s="268" t="n"/>
      <c r="P312" s="62" t="n"/>
      <c r="Q312" s="299" t="n"/>
      <c r="R312" s="300" t="n"/>
      <c r="S312" s="300" t="n"/>
      <c r="T312" s="298" t="n"/>
    </row>
    <row r="313" ht="16.5" customHeight="1" s="115">
      <c r="D313" s="290" t="n"/>
      <c r="E313" s="291" t="n"/>
      <c r="F313" s="292" t="n"/>
      <c r="G313" s="293" t="n"/>
      <c r="H313" s="294" t="n"/>
      <c r="I313" s="295" t="n"/>
      <c r="J313" s="268" t="n"/>
      <c r="K313" s="268" t="n"/>
      <c r="M313" s="268" t="n"/>
      <c r="N313" s="268" t="n"/>
      <c r="O313" s="268" t="n"/>
      <c r="P313" s="62" t="n"/>
      <c r="Q313" s="299" t="n"/>
      <c r="R313" s="300" t="n"/>
      <c r="S313" s="300" t="n"/>
      <c r="T313" s="298" t="n"/>
    </row>
    <row r="314" ht="16.5" customHeight="1" s="115">
      <c r="D314" s="290" t="n"/>
      <c r="E314" s="291" t="n"/>
      <c r="F314" s="292" t="n"/>
      <c r="G314" s="293" t="n"/>
      <c r="H314" s="294" t="n"/>
      <c r="I314" s="295" t="n"/>
      <c r="J314" s="268" t="n"/>
      <c r="K314" s="268" t="n"/>
      <c r="M314" s="268" t="n"/>
      <c r="N314" s="268" t="n"/>
      <c r="O314" s="268" t="n"/>
      <c r="P314" s="62" t="n"/>
      <c r="Q314" s="299" t="n"/>
      <c r="R314" s="300" t="n"/>
      <c r="S314" s="300" t="n"/>
      <c r="T314" s="298" t="n"/>
    </row>
    <row r="315" ht="16.5" customHeight="1" s="115">
      <c r="D315" s="290" t="n"/>
      <c r="E315" s="291" t="n"/>
      <c r="F315" s="292" t="n"/>
      <c r="G315" s="293" t="n"/>
      <c r="H315" s="294" t="n"/>
      <c r="I315" s="295" t="n"/>
      <c r="J315" s="268" t="n"/>
      <c r="K315" s="268" t="n"/>
      <c r="M315" s="268" t="n"/>
      <c r="N315" s="268" t="n"/>
      <c r="O315" s="268" t="n"/>
      <c r="P315" s="62" t="n"/>
      <c r="Q315" s="299" t="n"/>
      <c r="R315" s="300" t="n"/>
      <c r="S315" s="300" t="n"/>
      <c r="T315" s="298" t="n"/>
    </row>
    <row r="316" ht="16.5" customHeight="1" s="115">
      <c r="D316" s="290" t="n"/>
      <c r="E316" s="291" t="n"/>
      <c r="F316" s="292" t="n"/>
      <c r="G316" s="293" t="n"/>
      <c r="H316" s="294" t="n"/>
      <c r="I316" s="295" t="n"/>
      <c r="J316" s="268" t="n"/>
      <c r="K316" s="268" t="n"/>
      <c r="M316" s="268" t="n"/>
      <c r="N316" s="268" t="n"/>
      <c r="O316" s="268" t="n"/>
      <c r="P316" s="62" t="n"/>
      <c r="Q316" s="299" t="n"/>
      <c r="R316" s="300" t="n"/>
      <c r="S316" s="300" t="n"/>
      <c r="T316" s="298" t="n"/>
    </row>
    <row r="317" ht="16.5" customHeight="1" s="115">
      <c r="D317" s="290" t="n"/>
      <c r="E317" s="291" t="n"/>
      <c r="F317" s="292" t="n"/>
      <c r="G317" s="293" t="n"/>
      <c r="H317" s="294" t="n"/>
      <c r="I317" s="295" t="n"/>
      <c r="J317" s="268" t="n"/>
      <c r="K317" s="268" t="n"/>
      <c r="M317" s="268" t="n"/>
      <c r="N317" s="268" t="n"/>
      <c r="O317" s="268" t="n"/>
      <c r="P317" s="62" t="n"/>
      <c r="Q317" s="299" t="n"/>
      <c r="R317" s="300" t="n"/>
      <c r="S317" s="300" t="n"/>
      <c r="T317" s="298" t="n"/>
    </row>
    <row r="318" ht="16.5" customHeight="1" s="115">
      <c r="D318" s="290" t="n"/>
      <c r="E318" s="291" t="n"/>
      <c r="F318" s="292" t="n"/>
      <c r="G318" s="293" t="n"/>
      <c r="H318" s="294" t="n"/>
      <c r="I318" s="295" t="n"/>
      <c r="J318" s="268" t="n"/>
      <c r="K318" s="268" t="n"/>
      <c r="M318" s="268" t="n"/>
      <c r="N318" s="268" t="n"/>
      <c r="O318" s="268" t="n"/>
      <c r="P318" s="62" t="n"/>
      <c r="Q318" s="299" t="n"/>
      <c r="R318" s="300" t="n"/>
      <c r="S318" s="300" t="n"/>
      <c r="T318" s="298" t="n"/>
    </row>
    <row r="319" ht="16.5" customHeight="1" s="115">
      <c r="D319" s="290" t="n"/>
      <c r="E319" s="291" t="n"/>
      <c r="F319" s="292" t="n"/>
      <c r="G319" s="293" t="n"/>
      <c r="H319" s="294" t="n"/>
      <c r="I319" s="295" t="n"/>
      <c r="J319" s="268" t="n"/>
      <c r="K319" s="268" t="n"/>
      <c r="M319" s="268" t="n"/>
      <c r="N319" s="268" t="n"/>
      <c r="O319" s="268" t="n"/>
      <c r="P319" s="62" t="n"/>
      <c r="Q319" s="299" t="n"/>
      <c r="R319" s="300" t="n"/>
      <c r="S319" s="300" t="n"/>
      <c r="T319" s="298" t="n"/>
    </row>
    <row r="320" ht="16.5" customHeight="1" s="115">
      <c r="D320" s="290" t="n"/>
      <c r="E320" s="291" t="n"/>
      <c r="F320" s="292" t="n"/>
      <c r="G320" s="293" t="n"/>
      <c r="H320" s="294" t="n"/>
      <c r="I320" s="295" t="n"/>
      <c r="J320" s="268" t="n"/>
      <c r="K320" s="268" t="n"/>
      <c r="M320" s="268" t="n"/>
      <c r="N320" s="268" t="n"/>
      <c r="O320" s="268" t="n"/>
      <c r="P320" s="62" t="n"/>
      <c r="Q320" s="299" t="n"/>
      <c r="R320" s="300" t="n"/>
      <c r="S320" s="300" t="n"/>
      <c r="T320" s="298" t="n"/>
    </row>
    <row r="321" ht="16.5" customHeight="1" s="115">
      <c r="D321" s="290" t="n"/>
      <c r="E321" s="291" t="n"/>
      <c r="F321" s="292" t="n"/>
      <c r="G321" s="293" t="n"/>
      <c r="H321" s="294" t="n"/>
      <c r="I321" s="295" t="n"/>
      <c r="J321" s="268" t="n"/>
      <c r="K321" s="268" t="n"/>
      <c r="M321" s="268" t="n"/>
      <c r="N321" s="268" t="n"/>
      <c r="O321" s="268" t="n"/>
      <c r="P321" s="62" t="n"/>
      <c r="Q321" s="299" t="n"/>
      <c r="R321" s="300" t="n"/>
      <c r="S321" s="300" t="n"/>
      <c r="T321" s="298" t="n"/>
    </row>
    <row r="322" ht="16.5" customHeight="1" s="115">
      <c r="D322" s="290" t="n"/>
      <c r="E322" s="291" t="n"/>
      <c r="F322" s="292" t="n"/>
      <c r="G322" s="293" t="n"/>
      <c r="H322" s="294" t="n"/>
      <c r="I322" s="295" t="n"/>
      <c r="J322" s="268" t="n"/>
      <c r="K322" s="268" t="n"/>
      <c r="M322" s="268" t="n"/>
      <c r="N322" s="268" t="n"/>
      <c r="O322" s="268" t="n"/>
      <c r="P322" s="62" t="n"/>
      <c r="Q322" s="299" t="n"/>
      <c r="R322" s="300" t="n"/>
      <c r="S322" s="300" t="n"/>
      <c r="T322" s="298" t="n"/>
      <c r="U322" s="291" t="n"/>
    </row>
    <row r="323" ht="16.5" customHeight="1" s="115">
      <c r="D323" s="290" t="n"/>
      <c r="E323" s="291" t="n"/>
      <c r="F323" s="292" t="n"/>
      <c r="G323" s="293" t="n"/>
      <c r="H323" s="294" t="n"/>
      <c r="I323" s="295" t="n"/>
      <c r="J323" s="268" t="n"/>
      <c r="K323" s="268" t="n"/>
      <c r="M323" s="268" t="n"/>
      <c r="N323" s="268" t="n"/>
      <c r="O323" s="268" t="n"/>
      <c r="P323" s="62" t="n"/>
      <c r="Q323" s="299" t="n"/>
      <c r="R323" s="300" t="n"/>
      <c r="S323" s="300" t="n"/>
      <c r="T323" s="298" t="n"/>
    </row>
    <row r="324" ht="16.5" customHeight="1" s="115">
      <c r="D324" s="290" t="n"/>
      <c r="E324" s="291" t="n"/>
      <c r="F324" s="292" t="n"/>
      <c r="G324" s="293" t="n"/>
      <c r="H324" s="294" t="n"/>
      <c r="I324" s="295" t="n"/>
      <c r="J324" s="268" t="n"/>
      <c r="K324" s="268" t="n"/>
      <c r="M324" s="268" t="n"/>
      <c r="N324" s="268" t="n"/>
      <c r="O324" s="268" t="n"/>
      <c r="P324" s="62" t="n"/>
      <c r="Q324" s="299" t="n"/>
      <c r="R324" s="300" t="n"/>
      <c r="S324" s="300" t="n"/>
      <c r="T324" s="298" t="n"/>
    </row>
    <row r="325" ht="16.5" customHeight="1" s="115">
      <c r="D325" s="290" t="n"/>
      <c r="E325" s="291" t="n"/>
      <c r="F325" s="292" t="n"/>
      <c r="G325" s="293" t="n"/>
      <c r="H325" s="294" t="n"/>
      <c r="I325" s="295" t="n"/>
      <c r="J325" s="268" t="n"/>
      <c r="K325" s="268" t="n"/>
      <c r="M325" s="268" t="n"/>
      <c r="N325" s="268" t="n"/>
      <c r="O325" s="268" t="n"/>
      <c r="P325" s="62" t="n"/>
      <c r="Q325" s="299" t="n"/>
      <c r="R325" s="300" t="n"/>
      <c r="S325" s="300" t="n"/>
      <c r="T325" s="298" t="n"/>
    </row>
    <row r="326" ht="16.5" customHeight="1" s="115">
      <c r="D326" s="290" t="n"/>
      <c r="E326" s="291" t="n"/>
      <c r="F326" s="292" t="n"/>
      <c r="G326" s="293" t="n"/>
      <c r="H326" s="294" t="n"/>
      <c r="I326" s="295" t="n"/>
      <c r="J326" s="268" t="n"/>
      <c r="K326" s="268" t="n"/>
      <c r="M326" s="268" t="n"/>
      <c r="N326" s="268" t="n"/>
      <c r="O326" s="268" t="n"/>
      <c r="P326" s="62" t="n"/>
      <c r="Q326" s="299" t="n"/>
      <c r="R326" s="300" t="n"/>
      <c r="S326" s="300" t="n"/>
      <c r="T326" s="298" t="n"/>
    </row>
    <row r="327" ht="16.5" customHeight="1" s="115">
      <c r="D327" s="290" t="n"/>
      <c r="E327" s="291" t="n"/>
      <c r="F327" s="292" t="n"/>
      <c r="G327" s="293" t="n"/>
      <c r="H327" s="294" t="n"/>
      <c r="I327" s="295" t="n"/>
      <c r="J327" s="268" t="n"/>
      <c r="K327" s="268" t="n"/>
      <c r="M327" s="268" t="n"/>
      <c r="N327" s="268" t="n"/>
      <c r="O327" s="268" t="n"/>
      <c r="P327" s="62" t="n"/>
      <c r="Q327" s="299" t="n"/>
      <c r="R327" s="300" t="n"/>
      <c r="S327" s="300" t="n"/>
      <c r="T327" s="298" t="n"/>
    </row>
    <row r="328" ht="16.5" customHeight="1" s="115">
      <c r="D328" s="290" t="n"/>
      <c r="E328" s="291" t="n"/>
      <c r="F328" s="292" t="n"/>
      <c r="G328" s="293" t="n"/>
      <c r="H328" s="294" t="n"/>
      <c r="I328" s="295" t="n"/>
      <c r="J328" s="268" t="n"/>
      <c r="K328" s="268" t="n"/>
      <c r="M328" s="268" t="n"/>
      <c r="N328" s="268" t="n"/>
      <c r="O328" s="268" t="n"/>
      <c r="P328" s="62" t="n"/>
      <c r="Q328" s="299" t="n"/>
      <c r="R328" s="300" t="n"/>
      <c r="S328" s="300" t="n"/>
      <c r="T328" s="298" t="n"/>
    </row>
    <row r="329" ht="16.5" customHeight="1" s="115">
      <c r="D329" s="290" t="n"/>
      <c r="E329" s="291" t="n"/>
      <c r="F329" s="292" t="n"/>
      <c r="G329" s="293" t="n"/>
      <c r="H329" s="294" t="n"/>
      <c r="I329" s="295" t="n"/>
      <c r="J329" s="268" t="n"/>
      <c r="K329" s="268" t="n"/>
      <c r="M329" s="268" t="n"/>
      <c r="N329" s="268" t="n"/>
      <c r="O329" s="268" t="n"/>
      <c r="P329" s="62" t="n"/>
      <c r="Q329" s="299" t="n"/>
      <c r="R329" s="300" t="n"/>
      <c r="S329" s="300" t="n"/>
      <c r="T329" s="298" t="n"/>
    </row>
    <row r="330" ht="16.5" customHeight="1" s="115">
      <c r="D330" s="290" t="n"/>
      <c r="E330" s="291" t="n"/>
      <c r="F330" s="292" t="n"/>
      <c r="G330" s="293" t="n"/>
      <c r="H330" s="294" t="n"/>
      <c r="I330" s="295" t="n"/>
      <c r="J330" s="268" t="n"/>
      <c r="K330" s="268" t="n"/>
      <c r="M330" s="268" t="n"/>
      <c r="N330" s="268" t="n"/>
      <c r="O330" s="268" t="n"/>
      <c r="P330" s="62" t="n"/>
      <c r="Q330" s="299" t="n"/>
      <c r="R330" s="300" t="n"/>
      <c r="S330" s="300" t="n"/>
      <c r="T330" s="298" t="n"/>
    </row>
    <row r="331" ht="16.5" customHeight="1" s="115">
      <c r="D331" s="290" t="n"/>
      <c r="E331" s="291" t="n"/>
      <c r="F331" s="292" t="n"/>
      <c r="G331" s="293" t="n"/>
      <c r="H331" s="294" t="n"/>
      <c r="I331" s="295" t="n"/>
      <c r="J331" s="268" t="n"/>
      <c r="K331" s="268" t="n"/>
      <c r="M331" s="268" t="n"/>
      <c r="N331" s="268" t="n"/>
      <c r="O331" s="268" t="n"/>
      <c r="P331" s="62" t="n"/>
      <c r="Q331" s="299" t="n"/>
      <c r="R331" s="300" t="n"/>
      <c r="S331" s="300" t="n"/>
      <c r="T331" s="298" t="n"/>
    </row>
    <row r="332" ht="16.5" customHeight="1" s="115">
      <c r="D332" s="290" t="n"/>
      <c r="E332" s="291" t="n"/>
      <c r="F332" s="292" t="n"/>
      <c r="G332" s="293" t="n"/>
      <c r="H332" s="294" t="n"/>
      <c r="I332" s="295" t="n"/>
      <c r="J332" s="268" t="n"/>
      <c r="K332" s="268" t="n"/>
      <c r="M332" s="268" t="n"/>
      <c r="N332" s="268" t="n"/>
      <c r="O332" s="268" t="n"/>
      <c r="P332" s="62" t="n"/>
      <c r="Q332" s="299" t="n"/>
      <c r="R332" s="300" t="n"/>
      <c r="S332" s="300" t="n"/>
      <c r="T332" s="298" t="n"/>
    </row>
    <row r="333" ht="16.5" customHeight="1" s="115">
      <c r="D333" s="290" t="n"/>
      <c r="E333" s="291" t="n"/>
      <c r="F333" s="292" t="n"/>
      <c r="G333" s="293" t="n"/>
      <c r="H333" s="294" t="n"/>
      <c r="I333" s="295" t="n"/>
      <c r="J333" s="268" t="n"/>
      <c r="K333" s="268" t="n"/>
      <c r="M333" s="268" t="n"/>
      <c r="N333" s="268" t="n"/>
      <c r="O333" s="268" t="n"/>
      <c r="P333" s="62" t="n"/>
      <c r="Q333" s="299" t="n"/>
      <c r="R333" s="300" t="n"/>
      <c r="S333" s="300" t="n"/>
      <c r="T333" s="298" t="n"/>
    </row>
    <row r="334" ht="16.5" customHeight="1" s="115">
      <c r="D334" s="290" t="n"/>
      <c r="E334" s="291" t="n"/>
      <c r="F334" s="292" t="n"/>
      <c r="G334" s="293" t="n"/>
      <c r="H334" s="294" t="n"/>
      <c r="I334" s="295" t="n"/>
      <c r="J334" s="268" t="n"/>
      <c r="K334" s="268" t="n"/>
      <c r="M334" s="268" t="n"/>
      <c r="N334" s="268" t="n"/>
      <c r="O334" s="268" t="n"/>
      <c r="P334" s="62" t="n"/>
      <c r="Q334" s="299" t="n"/>
      <c r="R334" s="300" t="n"/>
      <c r="S334" s="300" t="n"/>
      <c r="T334" s="298" t="n"/>
    </row>
    <row r="335" ht="16.5" customHeight="1" s="115">
      <c r="D335" s="290" t="n"/>
      <c r="E335" s="291" t="n"/>
      <c r="F335" s="292" t="n"/>
      <c r="G335" s="293" t="n"/>
      <c r="H335" s="294" t="n"/>
      <c r="I335" s="295" t="n"/>
      <c r="J335" s="268" t="n"/>
      <c r="K335" s="268" t="n"/>
      <c r="M335" s="268" t="n"/>
      <c r="N335" s="268" t="n"/>
      <c r="O335" s="268" t="n"/>
      <c r="P335" s="62" t="n"/>
      <c r="Q335" s="299" t="n"/>
      <c r="R335" s="300" t="n"/>
      <c r="S335" s="300" t="n"/>
      <c r="T335" s="298" t="n"/>
    </row>
    <row r="336" ht="16.5" customHeight="1" s="115">
      <c r="D336" s="290" t="n"/>
      <c r="E336" s="291" t="n"/>
      <c r="F336" s="292" t="n"/>
      <c r="G336" s="293" t="n"/>
      <c r="H336" s="294" t="n"/>
      <c r="I336" s="295" t="n"/>
      <c r="J336" s="268" t="n"/>
      <c r="K336" s="268" t="n"/>
      <c r="M336" s="268" t="n"/>
      <c r="N336" s="268" t="n"/>
      <c r="O336" s="268" t="n"/>
      <c r="P336" s="62" t="n"/>
      <c r="Q336" s="299" t="n"/>
      <c r="R336" s="300" t="n"/>
      <c r="S336" s="300" t="n"/>
      <c r="T336" s="298" t="n"/>
      <c r="U336" s="291" t="n"/>
    </row>
    <row r="337" ht="16.5" customHeight="1" s="115">
      <c r="D337" s="290" t="n"/>
      <c r="E337" s="291" t="n"/>
      <c r="F337" s="292" t="n"/>
      <c r="G337" s="293" t="n"/>
      <c r="H337" s="294" t="n"/>
      <c r="I337" s="295" t="n"/>
      <c r="J337" s="268" t="n"/>
      <c r="K337" s="268" t="n"/>
      <c r="M337" s="268" t="n"/>
      <c r="N337" s="268" t="n"/>
      <c r="O337" s="268" t="n"/>
      <c r="P337" s="62" t="n"/>
      <c r="Q337" s="299" t="n"/>
      <c r="R337" s="300" t="n"/>
      <c r="S337" s="300" t="n"/>
      <c r="T337" s="298" t="n"/>
    </row>
    <row r="338" ht="16.5" customHeight="1" s="115">
      <c r="D338" s="290" t="n"/>
      <c r="E338" s="291" t="n"/>
      <c r="F338" s="292" t="n"/>
      <c r="G338" s="293" t="n"/>
      <c r="H338" s="294" t="n"/>
      <c r="I338" s="295" t="n"/>
      <c r="J338" s="268" t="n"/>
      <c r="K338" s="268" t="n"/>
      <c r="M338" s="268" t="n"/>
      <c r="N338" s="268" t="n"/>
      <c r="O338" s="268" t="n"/>
      <c r="P338" s="62" t="n"/>
      <c r="Q338" s="299" t="n"/>
      <c r="R338" s="300" t="n"/>
      <c r="S338" s="300" t="n"/>
      <c r="T338" s="298" t="n"/>
    </row>
    <row r="339" ht="16.5" customHeight="1" s="115">
      <c r="D339" s="290" t="n"/>
      <c r="E339" s="291" t="n"/>
      <c r="F339" s="292" t="n"/>
      <c r="G339" s="293" t="n"/>
      <c r="H339" s="294" t="n"/>
      <c r="I339" s="295" t="n"/>
      <c r="J339" s="268" t="n"/>
      <c r="K339" s="268" t="n"/>
      <c r="M339" s="268" t="n"/>
      <c r="N339" s="268" t="n"/>
      <c r="O339" s="268" t="n"/>
      <c r="P339" s="62" t="n"/>
      <c r="Q339" s="299" t="n"/>
      <c r="R339" s="300" t="n"/>
      <c r="S339" s="300" t="n"/>
      <c r="T339" s="298" t="n"/>
    </row>
    <row r="340" ht="16.5" customHeight="1" s="115">
      <c r="D340" s="290" t="n"/>
      <c r="E340" s="291" t="n"/>
      <c r="F340" s="292" t="n"/>
      <c r="G340" s="293" t="n"/>
      <c r="H340" s="294" t="n"/>
      <c r="I340" s="295" t="n"/>
      <c r="J340" s="268" t="n"/>
      <c r="K340" s="268" t="n"/>
      <c r="M340" s="268" t="n"/>
      <c r="N340" s="268" t="n"/>
      <c r="O340" s="268" t="n"/>
      <c r="P340" s="62" t="n"/>
      <c r="Q340" s="299" t="n"/>
      <c r="R340" s="300" t="n"/>
      <c r="S340" s="300" t="n"/>
      <c r="T340" s="298" t="n"/>
    </row>
    <row r="341" ht="16.5" customHeight="1" s="115">
      <c r="D341" s="290" t="n"/>
      <c r="E341" s="291" t="n"/>
      <c r="F341" s="292" t="n"/>
      <c r="G341" s="293" t="n"/>
      <c r="H341" s="294" t="n"/>
      <c r="I341" s="295" t="n"/>
      <c r="J341" s="268" t="n"/>
      <c r="K341" s="268" t="n"/>
      <c r="M341" s="268" t="n"/>
      <c r="N341" s="268" t="n"/>
      <c r="O341" s="268" t="n"/>
      <c r="P341" s="62" t="n"/>
      <c r="Q341" s="299" t="n"/>
      <c r="R341" s="300" t="n"/>
      <c r="S341" s="300" t="n"/>
      <c r="T341" s="298" t="n"/>
    </row>
    <row r="342" ht="16.5" customHeight="1" s="115">
      <c r="D342" s="290" t="n"/>
      <c r="E342" s="291" t="n"/>
      <c r="F342" s="292" t="n"/>
      <c r="G342" s="293" t="n"/>
      <c r="H342" s="294" t="n"/>
      <c r="I342" s="295" t="n"/>
      <c r="J342" s="268" t="n"/>
      <c r="K342" s="268" t="n"/>
      <c r="M342" s="268" t="n"/>
      <c r="N342" s="268" t="n"/>
      <c r="O342" s="268" t="n"/>
      <c r="P342" s="62" t="n"/>
      <c r="Q342" s="299" t="n"/>
      <c r="R342" s="300" t="n"/>
      <c r="S342" s="300" t="n"/>
      <c r="T342" s="298" t="n"/>
    </row>
    <row r="343" ht="16.5" customHeight="1" s="115">
      <c r="D343" s="290" t="n"/>
      <c r="E343" s="291" t="n"/>
      <c r="F343" s="292" t="n"/>
      <c r="G343" s="293" t="n"/>
      <c r="H343" s="294" t="n"/>
      <c r="I343" s="295" t="n"/>
      <c r="J343" s="268" t="n"/>
      <c r="K343" s="268" t="n"/>
      <c r="M343" s="268" t="n"/>
      <c r="N343" s="268" t="n"/>
      <c r="O343" s="268" t="n"/>
      <c r="P343" s="62" t="n"/>
      <c r="Q343" s="299" t="n"/>
      <c r="R343" s="300" t="n"/>
      <c r="S343" s="300" t="n"/>
      <c r="T343" s="298" t="n"/>
    </row>
    <row r="344" ht="16.5" customHeight="1" s="115">
      <c r="D344" s="290" t="n"/>
      <c r="E344" s="291" t="n"/>
      <c r="F344" s="292" t="n"/>
      <c r="G344" s="293" t="n"/>
      <c r="H344" s="294" t="n"/>
      <c r="I344" s="295" t="n"/>
      <c r="J344" s="268" t="n"/>
      <c r="K344" s="268" t="n"/>
      <c r="M344" s="268" t="n"/>
      <c r="N344" s="268" t="n"/>
      <c r="O344" s="268" t="n"/>
      <c r="P344" s="62" t="n"/>
      <c r="Q344" s="299" t="n"/>
      <c r="R344" s="300" t="n"/>
      <c r="S344" s="300" t="n"/>
      <c r="T344" s="298" t="n"/>
    </row>
    <row r="345" ht="16.5" customHeight="1" s="115">
      <c r="D345" s="290" t="n"/>
      <c r="E345" s="291" t="n"/>
      <c r="F345" s="292" t="n"/>
      <c r="G345" s="293" t="n"/>
      <c r="H345" s="294" t="n"/>
      <c r="I345" s="295" t="n"/>
      <c r="J345" s="268" t="n"/>
      <c r="K345" s="268" t="n"/>
      <c r="M345" s="268" t="n"/>
      <c r="N345" s="268" t="n"/>
      <c r="O345" s="268" t="n"/>
      <c r="P345" s="62" t="n"/>
      <c r="Q345" s="299" t="n"/>
      <c r="R345" s="300" t="n"/>
      <c r="S345" s="300" t="n"/>
      <c r="T345" s="298" t="n"/>
    </row>
    <row r="346" ht="16.5" customHeight="1" s="115">
      <c r="D346" s="290" t="n"/>
      <c r="E346" s="291" t="n"/>
      <c r="F346" s="292" t="n"/>
      <c r="G346" s="293" t="n"/>
      <c r="H346" s="294" t="n"/>
      <c r="I346" s="295" t="n"/>
      <c r="J346" s="268" t="n"/>
      <c r="K346" s="268" t="n"/>
      <c r="M346" s="268" t="n"/>
      <c r="N346" s="268" t="n"/>
      <c r="O346" s="268" t="n"/>
      <c r="P346" s="62" t="n"/>
      <c r="Q346" s="299" t="n"/>
      <c r="R346" s="300" t="n"/>
      <c r="S346" s="300" t="n"/>
      <c r="T346" s="298" t="n"/>
    </row>
    <row r="347" ht="16.5" customHeight="1" s="115">
      <c r="D347" s="290" t="n"/>
      <c r="E347" s="291" t="n"/>
      <c r="F347" s="292" t="n"/>
      <c r="G347" s="293" t="n"/>
      <c r="H347" s="294" t="n"/>
      <c r="I347" s="295" t="n"/>
      <c r="J347" s="268" t="n"/>
      <c r="K347" s="268" t="n"/>
      <c r="M347" s="268" t="n"/>
      <c r="N347" s="268" t="n"/>
      <c r="O347" s="268" t="n"/>
      <c r="P347" s="62" t="n"/>
      <c r="Q347" s="299" t="n"/>
      <c r="R347" s="300" t="n"/>
      <c r="S347" s="300" t="n"/>
      <c r="T347" s="298" t="n"/>
    </row>
    <row r="348" ht="16.5" customHeight="1" s="115">
      <c r="D348" s="290" t="n"/>
      <c r="E348" s="291" t="n"/>
      <c r="F348" s="292" t="n"/>
      <c r="G348" s="293" t="n"/>
      <c r="H348" s="294" t="n"/>
      <c r="I348" s="295" t="n"/>
      <c r="J348" s="268" t="n"/>
      <c r="K348" s="268" t="n"/>
      <c r="M348" s="268" t="n"/>
      <c r="N348" s="268" t="n"/>
      <c r="O348" s="268" t="n"/>
      <c r="P348" s="62" t="n"/>
      <c r="Q348" s="299" t="n"/>
      <c r="R348" s="300" t="n"/>
      <c r="S348" s="300" t="n"/>
      <c r="T348" s="298" t="n"/>
    </row>
    <row r="349" ht="16.5" customHeight="1" s="115">
      <c r="D349" s="290" t="n"/>
      <c r="E349" s="291" t="n"/>
      <c r="F349" s="292" t="n"/>
      <c r="G349" s="293" t="n"/>
      <c r="H349" s="294" t="n"/>
      <c r="I349" s="295" t="n"/>
      <c r="J349" s="268" t="n"/>
      <c r="K349" s="268" t="n"/>
      <c r="M349" s="268" t="n"/>
      <c r="N349" s="268" t="n"/>
      <c r="O349" s="268" t="n"/>
      <c r="P349" s="62" t="n"/>
      <c r="Q349" s="299" t="n"/>
      <c r="R349" s="300" t="n"/>
      <c r="S349" s="300" t="n"/>
      <c r="T349" s="298" t="n"/>
    </row>
    <row r="350" ht="16.5" customHeight="1" s="115">
      <c r="D350" s="290" t="n"/>
      <c r="E350" s="291" t="n"/>
      <c r="F350" s="292" t="n"/>
      <c r="G350" s="293" t="n"/>
      <c r="H350" s="294" t="n"/>
      <c r="I350" s="295" t="n"/>
      <c r="J350" s="268" t="n"/>
      <c r="K350" s="268" t="n"/>
      <c r="M350" s="268" t="n"/>
      <c r="N350" s="268" t="n"/>
      <c r="O350" s="268" t="n"/>
      <c r="P350" s="62" t="n"/>
      <c r="Q350" s="299" t="n"/>
      <c r="R350" s="300" t="n"/>
      <c r="S350" s="300" t="n"/>
      <c r="T350" s="298" t="n"/>
    </row>
    <row r="351" ht="16.5" customHeight="1" s="115">
      <c r="D351" s="290" t="n"/>
      <c r="E351" s="291" t="n"/>
      <c r="F351" s="292" t="n"/>
      <c r="G351" s="293" t="n"/>
      <c r="H351" s="294" t="n"/>
      <c r="I351" s="295" t="n"/>
      <c r="J351" s="268" t="n"/>
      <c r="K351" s="268" t="n"/>
      <c r="M351" s="268" t="n"/>
      <c r="N351" s="268" t="n"/>
      <c r="O351" s="268" t="n"/>
      <c r="P351" s="62" t="n"/>
      <c r="Q351" s="299" t="n"/>
      <c r="R351" s="300" t="n"/>
      <c r="S351" s="300" t="n"/>
      <c r="T351" s="298" t="n"/>
    </row>
    <row r="352" ht="16.5" customHeight="1" s="115">
      <c r="D352" s="290" t="n"/>
      <c r="E352" s="291" t="n"/>
      <c r="F352" s="292" t="n"/>
      <c r="G352" s="293" t="n"/>
      <c r="H352" s="294" t="n"/>
      <c r="I352" s="295" t="n"/>
      <c r="J352" s="268" t="n"/>
      <c r="K352" s="268" t="n"/>
      <c r="M352" s="268" t="n"/>
      <c r="N352" s="268" t="n"/>
      <c r="O352" s="268" t="n"/>
      <c r="P352" s="62" t="n"/>
      <c r="Q352" s="299" t="n"/>
      <c r="R352" s="300" t="n"/>
      <c r="S352" s="300" t="n"/>
      <c r="T352" s="298" t="n"/>
    </row>
    <row r="353" ht="16.5" customHeight="1" s="115">
      <c r="D353" s="290" t="n"/>
      <c r="E353" s="291" t="n"/>
      <c r="F353" s="292" t="n"/>
      <c r="G353" s="293" t="n"/>
      <c r="H353" s="294" t="n"/>
      <c r="I353" s="295" t="n"/>
      <c r="J353" s="268" t="n"/>
      <c r="K353" s="268" t="n"/>
      <c r="M353" s="268" t="n"/>
      <c r="N353" s="268" t="n"/>
      <c r="O353" s="268" t="n"/>
      <c r="P353" s="62" t="n"/>
      <c r="Q353" s="299" t="n"/>
      <c r="R353" s="300" t="n"/>
      <c r="S353" s="300" t="n"/>
      <c r="T353" s="298" t="n"/>
    </row>
    <row r="354" ht="16.5" customHeight="1" s="115">
      <c r="D354" s="290" t="n"/>
      <c r="E354" s="291" t="n"/>
      <c r="F354" s="292" t="n"/>
      <c r="G354" s="293" t="n"/>
      <c r="H354" s="294" t="n"/>
      <c r="I354" s="295" t="n"/>
      <c r="J354" s="268" t="n"/>
      <c r="K354" s="268" t="n"/>
      <c r="M354" s="268" t="n"/>
      <c r="N354" s="268" t="n"/>
      <c r="O354" s="268" t="n"/>
      <c r="P354" s="62" t="n"/>
      <c r="Q354" s="299" t="n"/>
      <c r="R354" s="300" t="n"/>
      <c r="S354" s="300" t="n"/>
      <c r="T354" s="298" t="n"/>
    </row>
    <row r="355" ht="16.5" customHeight="1" s="115">
      <c r="D355" s="290" t="n"/>
      <c r="E355" s="291" t="n"/>
      <c r="F355" s="292" t="n"/>
      <c r="G355" s="293" t="n"/>
      <c r="H355" s="294" t="n"/>
      <c r="I355" s="295" t="n"/>
      <c r="J355" s="268" t="n"/>
      <c r="K355" s="268" t="n"/>
      <c r="M355" s="268" t="n"/>
      <c r="N355" s="268" t="n"/>
      <c r="O355" s="268" t="n"/>
      <c r="P355" s="62" t="n"/>
      <c r="Q355" s="299" t="n"/>
      <c r="R355" s="300" t="n"/>
      <c r="S355" s="300" t="n"/>
      <c r="T355" s="298" t="n"/>
    </row>
    <row r="356" ht="16.5" customHeight="1" s="115">
      <c r="D356" s="290" t="n"/>
      <c r="E356" s="291" t="n"/>
      <c r="F356" s="292" t="n"/>
      <c r="G356" s="293" t="n"/>
      <c r="H356" s="294" t="n"/>
      <c r="I356" s="295" t="n"/>
      <c r="J356" s="268" t="n"/>
      <c r="K356" s="268" t="n"/>
      <c r="M356" s="268" t="n"/>
      <c r="N356" s="268" t="n"/>
      <c r="O356" s="268" t="n"/>
      <c r="P356" s="62" t="n"/>
      <c r="Q356" s="299" t="n"/>
      <c r="R356" s="300" t="n"/>
      <c r="S356" s="300" t="n"/>
      <c r="T356" s="298" t="n"/>
      <c r="U356" s="291" t="n"/>
    </row>
    <row r="357" ht="16.5" customHeight="1" s="115">
      <c r="D357" s="290" t="n"/>
      <c r="E357" s="291" t="n"/>
      <c r="F357" s="292" t="n"/>
      <c r="G357" s="293" t="n"/>
      <c r="H357" s="294" t="n"/>
      <c r="I357" s="295" t="n"/>
      <c r="J357" s="268" t="n"/>
      <c r="K357" s="268" t="n"/>
      <c r="M357" s="268" t="n"/>
      <c r="N357" s="268" t="n"/>
      <c r="O357" s="268" t="n"/>
      <c r="P357" s="62" t="n"/>
      <c r="Q357" s="299" t="n"/>
      <c r="R357" s="300" t="n"/>
      <c r="S357" s="300" t="n"/>
      <c r="T357" s="298" t="n"/>
    </row>
    <row r="358" ht="16.5" customHeight="1" s="115">
      <c r="D358" s="290" t="n"/>
      <c r="E358" s="291" t="n"/>
      <c r="F358" s="292" t="n"/>
      <c r="G358" s="293" t="n"/>
      <c r="H358" s="294" t="n"/>
      <c r="I358" s="295" t="n"/>
      <c r="J358" s="268" t="n"/>
      <c r="K358" s="268" t="n"/>
      <c r="M358" s="268" t="n"/>
      <c r="N358" s="268" t="n"/>
      <c r="O358" s="268" t="n"/>
      <c r="P358" s="62" t="n"/>
      <c r="Q358" s="299" t="n"/>
      <c r="R358" s="300" t="n"/>
      <c r="S358" s="300" t="n"/>
      <c r="T358" s="298" t="n"/>
    </row>
    <row r="359" ht="16.5" customHeight="1" s="115">
      <c r="D359" s="290" t="n"/>
      <c r="E359" s="291" t="n"/>
      <c r="F359" s="292" t="n"/>
      <c r="G359" s="293" t="n"/>
      <c r="H359" s="294" t="n"/>
      <c r="I359" s="295" t="n"/>
      <c r="J359" s="268" t="n"/>
      <c r="K359" s="268" t="n"/>
      <c r="M359" s="268" t="n"/>
      <c r="N359" s="268" t="n"/>
      <c r="O359" s="268" t="n"/>
      <c r="P359" s="62" t="n"/>
      <c r="Q359" s="299" t="n"/>
      <c r="R359" s="300" t="n"/>
      <c r="S359" s="300" t="n"/>
      <c r="T359" s="298" t="n"/>
    </row>
    <row r="360" ht="16.5" customHeight="1" s="115">
      <c r="D360" s="290" t="n"/>
      <c r="E360" s="291" t="n"/>
      <c r="F360" s="292" t="n"/>
      <c r="G360" s="293" t="n"/>
      <c r="H360" s="294" t="n"/>
      <c r="I360" s="295" t="n"/>
      <c r="J360" s="268" t="n"/>
      <c r="K360" s="268" t="n"/>
      <c r="M360" s="268" t="n"/>
      <c r="N360" s="268" t="n"/>
      <c r="O360" s="268" t="n"/>
      <c r="P360" s="62" t="n"/>
      <c r="Q360" s="299" t="n"/>
      <c r="R360" s="300" t="n"/>
      <c r="S360" s="300" t="n"/>
      <c r="T360" s="298" t="n"/>
    </row>
    <row r="361" ht="16.5" customHeight="1" s="115">
      <c r="D361" s="290" t="n"/>
      <c r="E361" s="291" t="n"/>
      <c r="F361" s="292" t="n"/>
      <c r="G361" s="293" t="n"/>
      <c r="H361" s="294" t="n"/>
      <c r="I361" s="295" t="n"/>
      <c r="J361" s="268" t="n"/>
      <c r="K361" s="268" t="n"/>
      <c r="M361" s="268" t="n"/>
      <c r="N361" s="268" t="n"/>
      <c r="O361" s="268" t="n"/>
      <c r="P361" s="62" t="n"/>
      <c r="Q361" s="299" t="n"/>
      <c r="R361" s="300" t="n"/>
      <c r="S361" s="300" t="n"/>
      <c r="T361" s="298" t="n"/>
    </row>
    <row r="362" ht="16.5" customHeight="1" s="115">
      <c r="D362" s="290" t="n"/>
      <c r="E362" s="291" t="n"/>
      <c r="F362" s="292" t="n"/>
      <c r="G362" s="293" t="n"/>
      <c r="H362" s="294" t="n"/>
      <c r="I362" s="295" t="n"/>
      <c r="J362" s="268" t="n"/>
      <c r="K362" s="268" t="n"/>
      <c r="M362" s="268" t="n"/>
      <c r="N362" s="268" t="n"/>
      <c r="O362" s="268" t="n"/>
      <c r="P362" s="62" t="n"/>
      <c r="Q362" s="299" t="n"/>
      <c r="R362" s="300" t="n"/>
      <c r="S362" s="300" t="n"/>
      <c r="T362" s="298" t="n"/>
    </row>
    <row r="363" ht="16.5" customHeight="1" s="115">
      <c r="D363" s="290" t="n"/>
      <c r="E363" s="291" t="n"/>
      <c r="F363" s="292" t="n"/>
      <c r="G363" s="293" t="n"/>
      <c r="H363" s="294" t="n"/>
      <c r="I363" s="295" t="n"/>
      <c r="J363" s="268" t="n"/>
      <c r="K363" s="268" t="n"/>
      <c r="M363" s="268" t="n"/>
      <c r="N363" s="268" t="n"/>
      <c r="O363" s="268" t="n"/>
      <c r="P363" s="62" t="n"/>
      <c r="Q363" s="299" t="n"/>
      <c r="R363" s="300" t="n"/>
      <c r="S363" s="300" t="n"/>
      <c r="T363" s="298" t="n"/>
    </row>
    <row r="364" ht="16.5" customHeight="1" s="115">
      <c r="D364" s="290" t="n"/>
      <c r="E364" s="291" t="n"/>
      <c r="F364" s="292" t="n"/>
      <c r="G364" s="293" t="n"/>
      <c r="H364" s="294" t="n"/>
      <c r="I364" s="295" t="n"/>
      <c r="J364" s="268" t="n"/>
      <c r="K364" s="268" t="n"/>
      <c r="M364" s="268" t="n"/>
      <c r="N364" s="268" t="n"/>
      <c r="O364" s="268" t="n"/>
      <c r="P364" s="62" t="n"/>
      <c r="Q364" s="299" t="n"/>
      <c r="R364" s="300" t="n"/>
      <c r="S364" s="300" t="n"/>
      <c r="T364" s="298" t="n"/>
    </row>
    <row r="365" ht="16.5" customHeight="1" s="115">
      <c r="D365" s="290" t="n"/>
      <c r="E365" s="291" t="n"/>
      <c r="F365" s="292" t="n"/>
      <c r="G365" s="293" t="n"/>
      <c r="H365" s="294" t="n"/>
      <c r="I365" s="295" t="n"/>
      <c r="J365" s="268" t="n"/>
      <c r="K365" s="268" t="n"/>
      <c r="M365" s="268" t="n"/>
      <c r="N365" s="268" t="n"/>
      <c r="O365" s="268" t="n"/>
      <c r="P365" s="62" t="n"/>
      <c r="Q365" s="299" t="n"/>
      <c r="R365" s="300" t="n"/>
      <c r="S365" s="300" t="n"/>
      <c r="T365" s="298" t="n"/>
    </row>
    <row r="366" ht="16.5" customHeight="1" s="115">
      <c r="D366" s="290" t="n"/>
      <c r="E366" s="291" t="n"/>
      <c r="F366" s="292" t="n"/>
      <c r="G366" s="293" t="n"/>
      <c r="H366" s="294" t="n"/>
      <c r="I366" s="295" t="n"/>
      <c r="J366" s="268" t="n"/>
      <c r="K366" s="268" t="n"/>
      <c r="M366" s="268" t="n"/>
      <c r="N366" s="268" t="n"/>
      <c r="O366" s="268" t="n"/>
      <c r="P366" s="62" t="n"/>
      <c r="Q366" s="299" t="n"/>
      <c r="R366" s="300" t="n"/>
      <c r="S366" s="300" t="n"/>
      <c r="T366" s="298" t="n"/>
    </row>
    <row r="367" ht="16.5" customHeight="1" s="115">
      <c r="D367" s="290" t="n"/>
      <c r="E367" s="291" t="n"/>
      <c r="F367" s="292" t="n"/>
      <c r="G367" s="293" t="n"/>
      <c r="H367" s="294" t="n"/>
      <c r="I367" s="295" t="n"/>
      <c r="J367" s="268" t="n"/>
      <c r="K367" s="268" t="n"/>
      <c r="M367" s="268" t="n"/>
      <c r="N367" s="268" t="n"/>
      <c r="O367" s="268" t="n"/>
      <c r="P367" s="62" t="n"/>
      <c r="Q367" s="299" t="n"/>
      <c r="R367" s="300" t="n"/>
      <c r="S367" s="300" t="n"/>
      <c r="T367" s="298" t="n"/>
    </row>
    <row r="368" ht="16.5" customHeight="1" s="115">
      <c r="D368" s="290" t="n"/>
      <c r="E368" s="291" t="n"/>
      <c r="F368" s="292" t="n"/>
      <c r="G368" s="293" t="n"/>
      <c r="H368" s="294" t="n"/>
      <c r="I368" s="295" t="n"/>
      <c r="J368" s="268" t="n"/>
      <c r="K368" s="268" t="n"/>
      <c r="M368" s="268" t="n"/>
      <c r="N368" s="268" t="n"/>
      <c r="O368" s="268" t="n"/>
      <c r="P368" s="62" t="n"/>
      <c r="Q368" s="299" t="n"/>
      <c r="R368" s="300" t="n"/>
      <c r="S368" s="300" t="n"/>
      <c r="T368" s="298" t="n"/>
    </row>
    <row r="369" ht="16.5" customHeight="1" s="115">
      <c r="D369" s="290" t="n"/>
      <c r="E369" s="291" t="n"/>
      <c r="F369" s="292" t="n"/>
      <c r="G369" s="293" t="n"/>
      <c r="H369" s="294" t="n"/>
      <c r="I369" s="295" t="n"/>
      <c r="J369" s="268" t="n"/>
      <c r="K369" s="268" t="n"/>
      <c r="M369" s="268" t="n"/>
      <c r="N369" s="268" t="n"/>
      <c r="O369" s="268" t="n"/>
      <c r="P369" s="62" t="n"/>
      <c r="Q369" s="299" t="n"/>
      <c r="R369" s="300" t="n"/>
      <c r="S369" s="300" t="n"/>
      <c r="T369" s="298" t="n"/>
    </row>
    <row r="370" ht="16.5" customHeight="1" s="115">
      <c r="D370" s="290" t="n"/>
      <c r="E370" s="291" t="n"/>
      <c r="F370" s="292" t="n"/>
      <c r="G370" s="293" t="n"/>
      <c r="H370" s="294" t="n"/>
      <c r="I370" s="295" t="n"/>
      <c r="J370" s="268" t="n"/>
      <c r="K370" s="268" t="n"/>
      <c r="M370" s="268" t="n"/>
      <c r="N370" s="268" t="n"/>
      <c r="O370" s="268" t="n"/>
      <c r="P370" s="62" t="n"/>
      <c r="Q370" s="299" t="n"/>
      <c r="R370" s="300" t="n"/>
      <c r="S370" s="300" t="n"/>
      <c r="T370" s="298" t="n"/>
    </row>
    <row r="371" ht="16.5" customHeight="1" s="115">
      <c r="D371" s="290" t="n"/>
      <c r="E371" s="291" t="n"/>
      <c r="F371" s="292" t="n"/>
      <c r="G371" s="293" t="n"/>
      <c r="H371" s="294" t="n"/>
      <c r="I371" s="295" t="n"/>
      <c r="J371" s="268" t="n"/>
      <c r="K371" s="268" t="n"/>
      <c r="M371" s="268" t="n"/>
      <c r="N371" s="268" t="n"/>
      <c r="O371" s="268" t="n"/>
      <c r="P371" s="62" t="n"/>
      <c r="Q371" s="299" t="n"/>
      <c r="R371" s="300" t="n"/>
      <c r="S371" s="300" t="n"/>
      <c r="T371" s="298" t="n"/>
    </row>
    <row r="372" ht="16.5" customHeight="1" s="115">
      <c r="D372" s="290" t="n"/>
      <c r="E372" s="291" t="n"/>
      <c r="F372" s="292" t="n"/>
      <c r="G372" s="293" t="n"/>
      <c r="H372" s="294" t="n"/>
      <c r="I372" s="295" t="n"/>
      <c r="J372" s="268" t="n"/>
      <c r="K372" s="268" t="n"/>
      <c r="M372" s="268" t="n"/>
      <c r="N372" s="268" t="n"/>
      <c r="O372" s="268" t="n"/>
      <c r="P372" s="62" t="n"/>
      <c r="Q372" s="299" t="n"/>
      <c r="R372" s="300" t="n"/>
      <c r="S372" s="300" t="n"/>
      <c r="T372" s="298" t="n"/>
    </row>
    <row r="373" ht="16.5" customHeight="1" s="115">
      <c r="D373" s="290" t="n"/>
      <c r="E373" s="291" t="n"/>
      <c r="F373" s="292" t="n"/>
      <c r="G373" s="293" t="n"/>
      <c r="H373" s="294" t="n"/>
      <c r="I373" s="295" t="n"/>
      <c r="J373" s="268" t="n"/>
      <c r="K373" s="268" t="n"/>
      <c r="M373" s="268" t="n"/>
      <c r="N373" s="268" t="n"/>
      <c r="O373" s="268" t="n"/>
      <c r="P373" s="62" t="n"/>
      <c r="Q373" s="299" t="n"/>
      <c r="R373" s="300" t="n"/>
      <c r="S373" s="300" t="n"/>
      <c r="T373" s="298" t="n"/>
    </row>
    <row r="374" ht="16.5" customHeight="1" s="115">
      <c r="D374" s="290" t="n"/>
      <c r="E374" s="291" t="n"/>
      <c r="F374" s="292" t="n"/>
      <c r="G374" s="293" t="n"/>
      <c r="H374" s="294" t="n"/>
      <c r="I374" s="295" t="n"/>
      <c r="J374" s="268" t="n"/>
      <c r="K374" s="268" t="n"/>
      <c r="M374" s="268" t="n"/>
      <c r="N374" s="268" t="n"/>
      <c r="O374" s="268" t="n"/>
      <c r="P374" s="62" t="n"/>
      <c r="Q374" s="299" t="n"/>
      <c r="R374" s="300" t="n"/>
      <c r="S374" s="300" t="n"/>
      <c r="T374" s="298" t="n"/>
    </row>
    <row r="375" ht="16.5" customHeight="1" s="115">
      <c r="D375" s="290" t="n"/>
      <c r="E375" s="291" t="n"/>
      <c r="F375" s="292" t="n"/>
      <c r="G375" s="293" t="n"/>
      <c r="H375" s="294" t="n"/>
      <c r="I375" s="295" t="n"/>
      <c r="J375" s="268" t="n"/>
      <c r="K375" s="268" t="n"/>
      <c r="M375" s="268" t="n"/>
      <c r="N375" s="268" t="n"/>
      <c r="O375" s="268" t="n"/>
      <c r="P375" s="62" t="n"/>
      <c r="Q375" s="299" t="n"/>
      <c r="R375" s="300" t="n"/>
      <c r="S375" s="300" t="n"/>
      <c r="T375" s="298" t="n"/>
    </row>
    <row r="376" ht="16.5" customHeight="1" s="115">
      <c r="D376" s="290" t="n"/>
      <c r="E376" s="291" t="n"/>
      <c r="F376" s="292" t="n"/>
      <c r="G376" s="293" t="n"/>
      <c r="H376" s="294" t="n"/>
      <c r="I376" s="295" t="n"/>
      <c r="J376" s="268" t="n"/>
      <c r="K376" s="268" t="n"/>
      <c r="M376" s="268" t="n"/>
      <c r="N376" s="268" t="n"/>
      <c r="O376" s="268" t="n"/>
      <c r="P376" s="62" t="n"/>
      <c r="Q376" s="299" t="n"/>
      <c r="R376" s="300" t="n"/>
      <c r="S376" s="300" t="n"/>
      <c r="T376" s="298" t="n"/>
    </row>
    <row r="377" ht="16.5" customHeight="1" s="115">
      <c r="D377" s="290" t="n"/>
      <c r="E377" s="291" t="n"/>
      <c r="F377" s="292" t="n"/>
      <c r="G377" s="293" t="n"/>
      <c r="H377" s="294" t="n"/>
      <c r="I377" s="295" t="n"/>
      <c r="J377" s="268" t="n"/>
      <c r="K377" s="268" t="n"/>
      <c r="M377" s="268" t="n"/>
      <c r="N377" s="268" t="n"/>
      <c r="O377" s="268" t="n"/>
      <c r="P377" s="62" t="n"/>
      <c r="Q377" s="299" t="n"/>
      <c r="R377" s="300" t="n"/>
      <c r="S377" s="300" t="n"/>
      <c r="T377" s="298" t="n"/>
    </row>
    <row r="378" ht="16.5" customHeight="1" s="115">
      <c r="D378" s="290" t="n"/>
      <c r="E378" s="291" t="n"/>
      <c r="F378" s="292" t="n"/>
      <c r="G378" s="293" t="n"/>
      <c r="H378" s="294" t="n"/>
      <c r="I378" s="295" t="n"/>
      <c r="J378" s="268" t="n"/>
      <c r="K378" s="268" t="n"/>
      <c r="M378" s="268" t="n"/>
      <c r="N378" s="268" t="n"/>
      <c r="O378" s="268" t="n"/>
      <c r="P378" s="62" t="n"/>
      <c r="Q378" s="299" t="n"/>
      <c r="R378" s="300" t="n"/>
      <c r="S378" s="300" t="n"/>
      <c r="T378" s="298" t="n"/>
    </row>
    <row r="379" ht="16.5" customHeight="1" s="115">
      <c r="D379" s="290" t="n"/>
      <c r="E379" s="291" t="n"/>
      <c r="F379" s="292" t="n"/>
      <c r="G379" s="293" t="n"/>
      <c r="H379" s="294" t="n"/>
      <c r="I379" s="295" t="n"/>
      <c r="J379" s="268" t="n"/>
      <c r="K379" s="268" t="n"/>
      <c r="M379" s="268" t="n"/>
      <c r="N379" s="268" t="n"/>
      <c r="O379" s="268" t="n"/>
      <c r="P379" s="62" t="n"/>
      <c r="Q379" s="299" t="n"/>
      <c r="R379" s="300" t="n"/>
      <c r="S379" s="300" t="n"/>
      <c r="T379" s="298" t="n"/>
      <c r="U379" s="291" t="n"/>
    </row>
    <row r="380" ht="16.5" customHeight="1" s="115">
      <c r="D380" s="290" t="n"/>
      <c r="E380" s="291" t="n"/>
      <c r="F380" s="292" t="n"/>
      <c r="G380" s="293" t="n"/>
      <c r="H380" s="294" t="n"/>
      <c r="I380" s="295" t="n"/>
      <c r="J380" s="268" t="n"/>
      <c r="K380" s="268" t="n"/>
      <c r="M380" s="268" t="n"/>
      <c r="N380" s="268" t="n"/>
      <c r="O380" s="268" t="n"/>
      <c r="P380" s="62" t="n"/>
      <c r="Q380" s="299" t="n"/>
      <c r="R380" s="300" t="n"/>
      <c r="S380" s="300" t="n"/>
      <c r="T380" s="298" t="n"/>
    </row>
    <row r="381" ht="16.5" customHeight="1" s="115">
      <c r="D381" s="290" t="n"/>
      <c r="E381" s="291" t="n"/>
      <c r="F381" s="292" t="n"/>
      <c r="G381" s="293" t="n"/>
      <c r="H381" s="294" t="n"/>
      <c r="I381" s="295" t="n"/>
      <c r="J381" s="268" t="n"/>
      <c r="K381" s="268" t="n"/>
      <c r="M381" s="268" t="n"/>
      <c r="N381" s="268" t="n"/>
      <c r="O381" s="268" t="n"/>
      <c r="P381" s="62" t="n"/>
      <c r="Q381" s="299" t="n"/>
      <c r="R381" s="300" t="n"/>
      <c r="S381" s="300" t="n"/>
      <c r="T381" s="298" t="n"/>
    </row>
    <row r="382" ht="16.5" customHeight="1" s="115">
      <c r="D382" s="290" t="n"/>
      <c r="E382" s="291" t="n"/>
      <c r="F382" s="292" t="n"/>
      <c r="G382" s="293" t="n"/>
      <c r="H382" s="294" t="n"/>
      <c r="I382" s="295" t="n"/>
      <c r="J382" s="268" t="n"/>
      <c r="K382" s="268" t="n"/>
      <c r="M382" s="268" t="n"/>
      <c r="N382" s="268" t="n"/>
      <c r="O382" s="268" t="n"/>
      <c r="P382" s="62" t="n"/>
      <c r="Q382" s="299" t="n"/>
      <c r="R382" s="300" t="n"/>
      <c r="S382" s="300" t="n"/>
      <c r="T382" s="298" t="n"/>
    </row>
    <row r="383" ht="16.5" customHeight="1" s="115">
      <c r="D383" s="290" t="n"/>
      <c r="E383" s="291" t="n"/>
      <c r="F383" s="292" t="n"/>
      <c r="G383" s="293" t="n"/>
      <c r="H383" s="294" t="n"/>
      <c r="I383" s="295" t="n"/>
      <c r="J383" s="268" t="n"/>
      <c r="K383" s="268" t="n"/>
      <c r="M383" s="268" t="n"/>
      <c r="N383" s="268" t="n"/>
      <c r="O383" s="268" t="n"/>
      <c r="P383" s="62" t="n"/>
      <c r="Q383" s="299" t="n"/>
      <c r="R383" s="300" t="n"/>
      <c r="S383" s="300" t="n"/>
      <c r="T383" s="298" t="n"/>
    </row>
    <row r="384" ht="16.5" customHeight="1" s="115">
      <c r="D384" s="290" t="n"/>
      <c r="E384" s="291" t="n"/>
      <c r="F384" s="292" t="n"/>
      <c r="G384" s="293" t="n"/>
      <c r="H384" s="294" t="n"/>
      <c r="I384" s="295" t="n"/>
      <c r="J384" s="268" t="n"/>
      <c r="K384" s="268" t="n"/>
      <c r="M384" s="268" t="n"/>
      <c r="N384" s="268" t="n"/>
      <c r="O384" s="268" t="n"/>
      <c r="P384" s="62" t="n"/>
      <c r="Q384" s="299" t="n"/>
      <c r="R384" s="300" t="n"/>
      <c r="S384" s="300" t="n"/>
      <c r="T384" s="298" t="n"/>
    </row>
    <row r="385" ht="16.5" customHeight="1" s="115">
      <c r="D385" s="290" t="n"/>
      <c r="E385" s="291" t="n"/>
      <c r="F385" s="292" t="n"/>
      <c r="G385" s="293" t="n"/>
      <c r="H385" s="294" t="n"/>
      <c r="I385" s="295" t="n"/>
      <c r="J385" s="268" t="n"/>
      <c r="K385" s="268" t="n"/>
      <c r="M385" s="268" t="n"/>
      <c r="N385" s="268" t="n"/>
      <c r="O385" s="268" t="n"/>
      <c r="P385" s="62" t="n"/>
      <c r="Q385" s="299" t="n"/>
      <c r="R385" s="300" t="n"/>
      <c r="S385" s="300" t="n"/>
      <c r="T385" s="298" t="n"/>
    </row>
    <row r="386" ht="16.5" customHeight="1" s="115">
      <c r="D386" s="290" t="n"/>
      <c r="E386" s="291" t="n"/>
      <c r="F386" s="292" t="n"/>
      <c r="G386" s="293" t="n"/>
      <c r="H386" s="294" t="n"/>
      <c r="I386" s="295" t="n"/>
      <c r="J386" s="268" t="n"/>
      <c r="K386" s="268" t="n"/>
      <c r="M386" s="268" t="n"/>
      <c r="N386" s="268" t="n"/>
      <c r="O386" s="268" t="n"/>
      <c r="P386" s="62" t="n"/>
      <c r="Q386" s="299" t="n"/>
      <c r="R386" s="300" t="n"/>
      <c r="S386" s="300" t="n"/>
      <c r="T386" s="298" t="n"/>
      <c r="U386" s="291" t="n"/>
    </row>
    <row r="387" ht="16.5" customHeight="1" s="115">
      <c r="D387" s="290" t="n"/>
      <c r="E387" s="291" t="n"/>
      <c r="F387" s="292" t="n"/>
      <c r="G387" s="293" t="n"/>
      <c r="H387" s="294" t="n"/>
      <c r="I387" s="295" t="n"/>
      <c r="J387" s="268" t="n"/>
      <c r="K387" s="268" t="n"/>
      <c r="M387" s="268" t="n"/>
      <c r="N387" s="268" t="n"/>
      <c r="O387" s="268" t="n"/>
      <c r="P387" s="62" t="n"/>
      <c r="Q387" s="299" t="n"/>
      <c r="R387" s="300" t="n"/>
      <c r="S387" s="300" t="n"/>
      <c r="T387" s="298" t="n"/>
    </row>
    <row r="388" ht="16.5" customHeight="1" s="115">
      <c r="D388" s="290" t="n"/>
      <c r="E388" s="291" t="n"/>
      <c r="F388" s="292" t="n"/>
      <c r="G388" s="293" t="n"/>
      <c r="H388" s="294" t="n"/>
      <c r="I388" s="295" t="n"/>
      <c r="J388" s="268" t="n"/>
      <c r="K388" s="268" t="n"/>
      <c r="M388" s="268" t="n"/>
      <c r="N388" s="268" t="n"/>
      <c r="O388" s="268" t="n"/>
      <c r="P388" s="62" t="n"/>
      <c r="Q388" s="299" t="n"/>
      <c r="R388" s="300" t="n"/>
      <c r="S388" s="300" t="n"/>
      <c r="T388" s="298" t="n"/>
    </row>
    <row r="389" ht="16.5" customHeight="1" s="115">
      <c r="D389" s="290" t="n"/>
      <c r="E389" s="291" t="n"/>
      <c r="F389" s="292" t="n"/>
      <c r="G389" s="293" t="n"/>
      <c r="H389" s="294" t="n"/>
      <c r="I389" s="295" t="n"/>
      <c r="J389" s="268" t="n"/>
      <c r="K389" s="268" t="n"/>
      <c r="M389" s="268" t="n"/>
      <c r="N389" s="268" t="n"/>
      <c r="O389" s="268" t="n"/>
      <c r="P389" s="62" t="n"/>
      <c r="Q389" s="299" t="n"/>
      <c r="R389" s="300" t="n"/>
      <c r="S389" s="300" t="n"/>
      <c r="T389" s="298" t="n"/>
    </row>
    <row r="390" ht="16.5" customHeight="1" s="115">
      <c r="D390" s="290" t="n"/>
      <c r="E390" s="291" t="n"/>
      <c r="F390" s="292" t="n"/>
      <c r="G390" s="293" t="n"/>
      <c r="H390" s="294" t="n"/>
      <c r="I390" s="295" t="n"/>
      <c r="J390" s="268" t="n"/>
      <c r="K390" s="268" t="n"/>
      <c r="M390" s="268" t="n"/>
      <c r="N390" s="268" t="n"/>
      <c r="O390" s="268" t="n"/>
      <c r="P390" s="62" t="n"/>
      <c r="Q390" s="299" t="n"/>
      <c r="R390" s="300" t="n"/>
      <c r="S390" s="300" t="n"/>
      <c r="T390" s="298" t="n"/>
    </row>
    <row r="391" ht="16.5" customHeight="1" s="115">
      <c r="D391" s="290" t="n"/>
      <c r="E391" s="291" t="n"/>
      <c r="F391" s="292" t="n"/>
      <c r="G391" s="293" t="n"/>
      <c r="H391" s="294" t="n"/>
      <c r="I391" s="295" t="n"/>
      <c r="J391" s="268" t="n"/>
      <c r="K391" s="268" t="n"/>
      <c r="M391" s="268" t="n"/>
      <c r="N391" s="268" t="n"/>
      <c r="O391" s="268" t="n"/>
      <c r="P391" s="62" t="n"/>
      <c r="Q391" s="299" t="n"/>
      <c r="R391" s="300" t="n"/>
      <c r="S391" s="300" t="n"/>
      <c r="T391" s="298" t="n"/>
    </row>
    <row r="392" ht="16.5" customHeight="1" s="115">
      <c r="D392" s="290" t="n"/>
      <c r="E392" s="291" t="n"/>
      <c r="F392" s="292" t="n"/>
      <c r="G392" s="293" t="n"/>
      <c r="H392" s="294" t="n"/>
      <c r="I392" s="295" t="n"/>
      <c r="J392" s="268" t="n"/>
      <c r="K392" s="268" t="n"/>
      <c r="M392" s="268" t="n"/>
      <c r="N392" s="268" t="n"/>
      <c r="O392" s="268" t="n"/>
      <c r="P392" s="62" t="n"/>
      <c r="Q392" s="299" t="n"/>
      <c r="R392" s="300" t="n"/>
      <c r="S392" s="300" t="n"/>
      <c r="T392" s="298" t="n"/>
    </row>
    <row r="393" ht="16.5" customHeight="1" s="115">
      <c r="D393" s="290" t="n"/>
      <c r="E393" s="291" t="n"/>
      <c r="F393" s="292" t="n"/>
      <c r="G393" s="293" t="n"/>
      <c r="H393" s="294" t="n"/>
      <c r="I393" s="295" t="n"/>
      <c r="J393" s="268" t="n"/>
      <c r="K393" s="268" t="n"/>
      <c r="M393" s="268" t="n"/>
      <c r="N393" s="268" t="n"/>
      <c r="O393" s="268" t="n"/>
      <c r="P393" s="62" t="n"/>
      <c r="Q393" s="299" t="n"/>
      <c r="R393" s="300" t="n"/>
      <c r="S393" s="300" t="n"/>
      <c r="T393" s="298" t="n"/>
    </row>
    <row r="394" ht="16.5" customHeight="1" s="115">
      <c r="D394" s="290" t="n"/>
      <c r="E394" s="291" t="n"/>
      <c r="F394" s="292" t="n"/>
      <c r="G394" s="293" t="n"/>
      <c r="H394" s="294" t="n"/>
      <c r="I394" s="295" t="n"/>
      <c r="J394" s="268" t="n"/>
      <c r="K394" s="268" t="n"/>
      <c r="M394" s="268" t="n"/>
      <c r="N394" s="268" t="n"/>
      <c r="O394" s="268" t="n"/>
      <c r="P394" s="62" t="n"/>
      <c r="Q394" s="299" t="n"/>
      <c r="R394" s="300" t="n"/>
      <c r="S394" s="300" t="n"/>
      <c r="T394" s="298" t="n"/>
    </row>
    <row r="395" ht="16.5" customHeight="1" s="115">
      <c r="D395" s="290" t="n"/>
      <c r="E395" s="291" t="n"/>
      <c r="F395" s="292" t="n"/>
      <c r="G395" s="293" t="n"/>
      <c r="H395" s="294" t="n"/>
      <c r="I395" s="295" t="n"/>
      <c r="J395" s="268" t="n"/>
      <c r="K395" s="268" t="n"/>
      <c r="M395" s="268" t="n"/>
      <c r="N395" s="268" t="n"/>
      <c r="O395" s="268" t="n"/>
      <c r="P395" s="62" t="n"/>
      <c r="Q395" s="299" t="n"/>
      <c r="R395" s="300" t="n"/>
      <c r="S395" s="300" t="n"/>
      <c r="T395" s="298" t="n"/>
    </row>
    <row r="396" ht="16.5" customHeight="1" s="115">
      <c r="D396" s="290" t="n"/>
      <c r="E396" s="291" t="n"/>
      <c r="F396" s="292" t="n"/>
      <c r="G396" s="293" t="n"/>
      <c r="H396" s="294" t="n"/>
      <c r="I396" s="295" t="n"/>
      <c r="J396" s="268" t="n"/>
      <c r="K396" s="268" t="n"/>
      <c r="M396" s="268" t="n"/>
      <c r="N396" s="268" t="n"/>
      <c r="O396" s="268" t="n"/>
      <c r="P396" s="62" t="n"/>
      <c r="Q396" s="299" t="n"/>
      <c r="R396" s="300" t="n"/>
      <c r="S396" s="300" t="n"/>
      <c r="T396" s="298" t="n"/>
    </row>
    <row r="397" ht="16.5" customHeight="1" s="115">
      <c r="D397" s="290" t="n"/>
      <c r="E397" s="291" t="n"/>
      <c r="F397" s="292" t="n"/>
      <c r="G397" s="293" t="n"/>
      <c r="H397" s="294" t="n"/>
      <c r="I397" s="295" t="n"/>
      <c r="J397" s="268" t="n"/>
      <c r="K397" s="268" t="n"/>
      <c r="M397" s="268" t="n"/>
      <c r="N397" s="268" t="n"/>
      <c r="O397" s="268" t="n"/>
      <c r="P397" s="62" t="n"/>
      <c r="Q397" s="299" t="n"/>
      <c r="R397" s="300" t="n"/>
      <c r="S397" s="300" t="n"/>
      <c r="T397" s="298" t="n"/>
    </row>
    <row r="398" ht="16.5" customHeight="1" s="115">
      <c r="D398" s="290" t="n"/>
      <c r="E398" s="291" t="n"/>
      <c r="F398" s="292" t="n"/>
      <c r="G398" s="293" t="n"/>
      <c r="H398" s="294" t="n"/>
      <c r="I398" s="295" t="n"/>
      <c r="J398" s="268" t="n"/>
      <c r="K398" s="268" t="n"/>
      <c r="M398" s="268" t="n"/>
      <c r="N398" s="268" t="n"/>
      <c r="O398" s="268" t="n"/>
      <c r="P398" s="62" t="n"/>
      <c r="Q398" s="299" t="n"/>
      <c r="R398" s="300" t="n"/>
      <c r="S398" s="300" t="n"/>
      <c r="T398" s="298" t="n"/>
    </row>
    <row r="399" ht="16.5" customHeight="1" s="115">
      <c r="D399" s="290" t="n"/>
      <c r="E399" s="291" t="n"/>
      <c r="F399" s="292" t="n"/>
      <c r="G399" s="293" t="n"/>
      <c r="H399" s="294" t="n"/>
      <c r="I399" s="295" t="n"/>
      <c r="J399" s="268" t="n"/>
      <c r="K399" s="268" t="n"/>
      <c r="M399" s="268" t="n"/>
      <c r="N399" s="268" t="n"/>
      <c r="O399" s="268" t="n"/>
      <c r="P399" s="62" t="n"/>
      <c r="Q399" s="299" t="n"/>
      <c r="R399" s="300" t="n"/>
      <c r="S399" s="300" t="n"/>
      <c r="T399" s="298" t="n"/>
    </row>
    <row r="400" ht="16.5" customHeight="1" s="115">
      <c r="D400" s="290" t="n"/>
      <c r="E400" s="291" t="n"/>
      <c r="F400" s="292" t="n"/>
      <c r="G400" s="293" t="n"/>
      <c r="H400" s="294" t="n"/>
      <c r="I400" s="295" t="n"/>
      <c r="J400" s="268" t="n"/>
      <c r="K400" s="268" t="n"/>
      <c r="M400" s="268" t="n"/>
      <c r="N400" s="268" t="n"/>
      <c r="O400" s="268" t="n"/>
      <c r="P400" s="62" t="n"/>
      <c r="Q400" s="299" t="n"/>
      <c r="R400" s="300" t="n"/>
      <c r="S400" s="300" t="n"/>
      <c r="T400" s="298" t="n"/>
    </row>
    <row r="401" ht="16.5" customHeight="1" s="115">
      <c r="D401" s="290" t="n"/>
      <c r="E401" s="291" t="n"/>
      <c r="F401" s="292" t="n"/>
      <c r="G401" s="293" t="n"/>
      <c r="H401" s="294" t="n"/>
      <c r="I401" s="295" t="n"/>
      <c r="J401" s="268" t="n"/>
      <c r="K401" s="268" t="n"/>
      <c r="M401" s="268" t="n"/>
      <c r="N401" s="268" t="n"/>
      <c r="O401" s="268" t="n"/>
      <c r="P401" s="62" t="n"/>
      <c r="Q401" s="299" t="n"/>
      <c r="R401" s="300" t="n"/>
      <c r="S401" s="300" t="n"/>
      <c r="T401" s="298" t="n"/>
    </row>
    <row r="402" ht="16.5" customHeight="1" s="115">
      <c r="D402" s="290" t="n"/>
      <c r="E402" s="291" t="n"/>
      <c r="F402" s="292" t="n"/>
      <c r="G402" s="293" t="n"/>
      <c r="H402" s="294" t="n"/>
      <c r="I402" s="295" t="n"/>
      <c r="J402" s="268" t="n"/>
      <c r="K402" s="268" t="n"/>
      <c r="M402" s="268" t="n"/>
      <c r="N402" s="268" t="n"/>
      <c r="O402" s="268" t="n"/>
      <c r="P402" s="62" t="n"/>
      <c r="Q402" s="299" t="n"/>
      <c r="R402" s="300" t="n"/>
      <c r="S402" s="300" t="n"/>
      <c r="T402" s="298" t="n"/>
    </row>
    <row r="403" ht="16.5" customHeight="1" s="115">
      <c r="D403" s="290" t="n"/>
      <c r="E403" s="291" t="n"/>
      <c r="F403" s="292" t="n"/>
      <c r="G403" s="293" t="n"/>
      <c r="H403" s="294" t="n"/>
      <c r="I403" s="295" t="n"/>
      <c r="J403" s="268" t="n"/>
      <c r="K403" s="268" t="n"/>
      <c r="M403" s="268" t="n"/>
      <c r="N403" s="268" t="n"/>
      <c r="O403" s="268" t="n"/>
      <c r="P403" s="62" t="n"/>
      <c r="Q403" s="299" t="n"/>
      <c r="R403" s="300" t="n"/>
      <c r="S403" s="300" t="n"/>
      <c r="T403" s="298" t="n"/>
      <c r="U403" s="291" t="n"/>
    </row>
    <row r="404" ht="16.5" customHeight="1" s="115">
      <c r="D404" s="290" t="n"/>
      <c r="E404" s="291" t="n"/>
      <c r="F404" s="292" t="n"/>
      <c r="G404" s="293" t="n"/>
      <c r="H404" s="294" t="n"/>
      <c r="I404" s="295" t="n"/>
      <c r="J404" s="268" t="n"/>
      <c r="K404" s="268" t="n"/>
      <c r="M404" s="268" t="n"/>
      <c r="N404" s="268" t="n"/>
      <c r="O404" s="268" t="n"/>
      <c r="P404" s="62" t="n"/>
      <c r="Q404" s="299" t="n"/>
      <c r="R404" s="300" t="n"/>
      <c r="S404" s="300" t="n"/>
      <c r="T404" s="298" t="n"/>
    </row>
    <row r="405" ht="16.5" customHeight="1" s="115">
      <c r="D405" s="290" t="n"/>
      <c r="E405" s="291" t="n"/>
      <c r="F405" s="292" t="n"/>
      <c r="G405" s="293" t="n"/>
      <c r="H405" s="294" t="n"/>
      <c r="I405" s="295" t="n"/>
      <c r="J405" s="268" t="n"/>
      <c r="K405" s="268" t="n"/>
      <c r="M405" s="268" t="n"/>
      <c r="N405" s="268" t="n"/>
      <c r="O405" s="268" t="n"/>
      <c r="P405" s="62" t="n"/>
      <c r="Q405" s="299" t="n"/>
      <c r="R405" s="300" t="n"/>
      <c r="S405" s="300" t="n"/>
      <c r="T405" s="298" t="n"/>
    </row>
    <row r="406" ht="16.5" customHeight="1" s="115">
      <c r="D406" s="290" t="n"/>
      <c r="E406" s="291" t="n"/>
      <c r="F406" s="292" t="n"/>
      <c r="G406" s="293" t="n"/>
      <c r="H406" s="294" t="n"/>
      <c r="I406" s="295" t="n"/>
      <c r="J406" s="268" t="n"/>
      <c r="K406" s="268" t="n"/>
      <c r="M406" s="268" t="n"/>
      <c r="N406" s="268" t="n"/>
      <c r="O406" s="268" t="n"/>
      <c r="P406" s="62" t="n"/>
      <c r="Q406" s="299" t="n"/>
      <c r="R406" s="300" t="n"/>
      <c r="S406" s="300" t="n"/>
      <c r="T406" s="298" t="n"/>
    </row>
    <row r="407" ht="16.5" customHeight="1" s="115">
      <c r="D407" s="290" t="n"/>
      <c r="E407" s="291" t="n"/>
      <c r="F407" s="292" t="n"/>
      <c r="G407" s="293" t="n"/>
      <c r="H407" s="294" t="n"/>
      <c r="I407" s="295" t="n"/>
      <c r="J407" s="268" t="n"/>
      <c r="K407" s="268" t="n"/>
      <c r="M407" s="268" t="n"/>
      <c r="N407" s="268" t="n"/>
      <c r="O407" s="268" t="n"/>
      <c r="P407" s="62" t="n"/>
      <c r="Q407" s="299" t="n"/>
      <c r="R407" s="300" t="n"/>
      <c r="S407" s="300" t="n"/>
      <c r="T407" s="298" t="n"/>
    </row>
    <row r="408" ht="16.5" customHeight="1" s="115">
      <c r="D408" s="290" t="n"/>
      <c r="E408" s="291" t="n"/>
      <c r="F408" s="292" t="n"/>
      <c r="G408" s="293" t="n"/>
      <c r="H408" s="294" t="n"/>
      <c r="I408" s="295" t="n"/>
      <c r="J408" s="268" t="n"/>
      <c r="K408" s="268" t="n"/>
      <c r="M408" s="268" t="n"/>
      <c r="N408" s="268" t="n"/>
      <c r="O408" s="268" t="n"/>
      <c r="P408" s="62" t="n"/>
      <c r="Q408" s="299" t="n"/>
      <c r="R408" s="300" t="n"/>
      <c r="S408" s="300" t="n"/>
      <c r="T408" s="298" t="n"/>
    </row>
    <row r="409" ht="16.5" customHeight="1" s="115">
      <c r="D409" s="290" t="n"/>
      <c r="E409" s="291" t="n"/>
      <c r="F409" s="292" t="n"/>
      <c r="G409" s="293" t="n"/>
      <c r="H409" s="294" t="n"/>
      <c r="I409" s="295" t="n"/>
      <c r="J409" s="268" t="n"/>
      <c r="K409" s="268" t="n"/>
      <c r="M409" s="268" t="n"/>
      <c r="N409" s="268" t="n"/>
      <c r="O409" s="268" t="n"/>
      <c r="P409" s="62" t="n"/>
      <c r="Q409" s="299" t="n"/>
      <c r="R409" s="300" t="n"/>
      <c r="S409" s="300" t="n"/>
      <c r="T409" s="298" t="n"/>
    </row>
    <row r="410" ht="16.5" customHeight="1" s="115">
      <c r="D410" s="290" t="n"/>
      <c r="E410" s="291" t="n"/>
      <c r="F410" s="292" t="n"/>
      <c r="G410" s="293" t="n"/>
      <c r="H410" s="294" t="n"/>
      <c r="I410" s="295" t="n"/>
      <c r="J410" s="268" t="n"/>
      <c r="K410" s="268" t="n"/>
      <c r="M410" s="268" t="n"/>
      <c r="N410" s="268" t="n"/>
      <c r="O410" s="268" t="n"/>
      <c r="P410" s="62" t="n"/>
      <c r="Q410" s="299" t="n"/>
      <c r="R410" s="300" t="n"/>
      <c r="S410" s="300" t="n"/>
      <c r="T410" s="298" t="n"/>
    </row>
    <row r="411" ht="16.5" customHeight="1" s="115">
      <c r="D411" s="290" t="n"/>
      <c r="E411" s="291" t="n"/>
      <c r="F411" s="292" t="n"/>
      <c r="G411" s="293" t="n"/>
      <c r="H411" s="294" t="n"/>
      <c r="I411" s="295" t="n"/>
      <c r="J411" s="268" t="n"/>
      <c r="K411" s="268" t="n"/>
      <c r="M411" s="268" t="n"/>
      <c r="N411" s="268" t="n"/>
      <c r="O411" s="268" t="n"/>
      <c r="P411" s="62" t="n"/>
      <c r="Q411" s="299" t="n"/>
      <c r="R411" s="300" t="n"/>
      <c r="S411" s="300" t="n"/>
      <c r="T411" s="298" t="n"/>
    </row>
    <row r="412" ht="16.5" customHeight="1" s="115">
      <c r="D412" s="290" t="n"/>
      <c r="E412" s="291" t="n"/>
      <c r="F412" s="292" t="n"/>
      <c r="G412" s="293" t="n"/>
      <c r="H412" s="294" t="n"/>
      <c r="I412" s="295" t="n"/>
      <c r="J412" s="268" t="n"/>
      <c r="K412" s="268" t="n"/>
      <c r="M412" s="268" t="n"/>
      <c r="N412" s="268" t="n"/>
      <c r="O412" s="268" t="n"/>
      <c r="P412" s="62" t="n"/>
      <c r="Q412" s="299" t="n"/>
      <c r="R412" s="300" t="n"/>
      <c r="S412" s="300" t="n"/>
      <c r="T412" s="298" t="n"/>
    </row>
    <row r="413" ht="16.5" customHeight="1" s="115">
      <c r="D413" s="290" t="n"/>
      <c r="E413" s="291" t="n"/>
      <c r="F413" s="292" t="n"/>
      <c r="G413" s="293" t="n"/>
      <c r="H413" s="294" t="n"/>
      <c r="I413" s="295" t="n"/>
      <c r="J413" s="268" t="n"/>
      <c r="K413" s="268" t="n"/>
      <c r="M413" s="268" t="n"/>
      <c r="N413" s="268" t="n"/>
      <c r="O413" s="268" t="n"/>
      <c r="P413" s="62" t="n"/>
      <c r="Q413" s="299" t="n"/>
      <c r="R413" s="300" t="n"/>
      <c r="S413" s="300" t="n"/>
      <c r="T413" s="298" t="n"/>
    </row>
    <row r="414" ht="16.5" customHeight="1" s="115">
      <c r="D414" s="290" t="n"/>
      <c r="E414" s="291" t="n"/>
      <c r="F414" s="292" t="n"/>
      <c r="G414" s="293" t="n"/>
      <c r="H414" s="294" t="n"/>
      <c r="I414" s="295" t="n"/>
      <c r="J414" s="268" t="n"/>
      <c r="K414" s="268" t="n"/>
      <c r="M414" s="268" t="n"/>
      <c r="N414" s="268" t="n"/>
      <c r="O414" s="268" t="n"/>
      <c r="P414" s="62" t="n"/>
      <c r="Q414" s="299" t="n"/>
      <c r="R414" s="300" t="n"/>
      <c r="S414" s="300" t="n"/>
      <c r="T414" s="298" t="n"/>
    </row>
    <row r="415" ht="16.5" customHeight="1" s="115">
      <c r="D415" s="290" t="n"/>
      <c r="E415" s="291" t="n"/>
      <c r="F415" s="292" t="n"/>
      <c r="G415" s="293" t="n"/>
      <c r="H415" s="294" t="n"/>
      <c r="I415" s="295" t="n"/>
      <c r="J415" s="268" t="n"/>
      <c r="K415" s="268" t="n"/>
      <c r="M415" s="268" t="n"/>
      <c r="N415" s="268" t="n"/>
      <c r="O415" s="268" t="n"/>
      <c r="P415" s="62" t="n"/>
      <c r="Q415" s="299" t="n"/>
      <c r="R415" s="300" t="n"/>
      <c r="S415" s="300" t="n"/>
      <c r="T415" s="298" t="n"/>
    </row>
    <row r="416" ht="16.5" customHeight="1" s="115">
      <c r="D416" s="290" t="n"/>
      <c r="E416" s="291" t="n"/>
      <c r="F416" s="292" t="n"/>
      <c r="G416" s="293" t="n"/>
      <c r="H416" s="294" t="n"/>
      <c r="I416" s="295" t="n"/>
      <c r="J416" s="268" t="n"/>
      <c r="K416" s="268" t="n"/>
      <c r="M416" s="268" t="n"/>
      <c r="N416" s="268" t="n"/>
      <c r="O416" s="268" t="n"/>
      <c r="P416" s="62" t="n"/>
      <c r="Q416" s="299" t="n"/>
      <c r="R416" s="300" t="n"/>
      <c r="S416" s="300" t="n"/>
      <c r="T416" s="298" t="n"/>
    </row>
    <row r="417" ht="16.5" customHeight="1" s="115">
      <c r="D417" s="290" t="n"/>
      <c r="E417" s="291" t="n"/>
      <c r="F417" s="292" t="n"/>
      <c r="G417" s="293" t="n"/>
      <c r="H417" s="294" t="n"/>
      <c r="I417" s="295" t="n"/>
      <c r="J417" s="268" t="n"/>
      <c r="K417" s="268" t="n"/>
      <c r="M417" s="268" t="n"/>
      <c r="N417" s="268" t="n"/>
      <c r="O417" s="268" t="n"/>
      <c r="P417" s="62" t="n"/>
      <c r="Q417" s="299" t="n"/>
      <c r="R417" s="300" t="n"/>
      <c r="S417" s="300" t="n"/>
      <c r="T417" s="298" t="n"/>
    </row>
    <row r="418" ht="16.5" customHeight="1" s="115">
      <c r="D418" s="290" t="n"/>
      <c r="E418" s="291" t="n"/>
      <c r="F418" s="292" t="n"/>
      <c r="G418" s="293" t="n"/>
      <c r="H418" s="294" t="n"/>
      <c r="I418" s="295" t="n"/>
      <c r="J418" s="268" t="n"/>
      <c r="K418" s="268" t="n"/>
      <c r="M418" s="268" t="n"/>
      <c r="N418" s="268" t="n"/>
      <c r="O418" s="268" t="n"/>
      <c r="P418" s="62" t="n"/>
      <c r="Q418" s="299" t="n"/>
      <c r="R418" s="300" t="n"/>
      <c r="S418" s="300" t="n"/>
      <c r="T418" s="298" t="n"/>
    </row>
    <row r="419" ht="16.5" customHeight="1" s="115">
      <c r="D419" s="290" t="n"/>
      <c r="E419" s="291" t="n"/>
      <c r="F419" s="292" t="n"/>
      <c r="G419" s="293" t="n"/>
      <c r="H419" s="294" t="n"/>
      <c r="I419" s="295" t="n"/>
      <c r="J419" s="268" t="n"/>
      <c r="K419" s="268" t="n"/>
      <c r="M419" s="268" t="n"/>
      <c r="N419" s="268" t="n"/>
      <c r="O419" s="268" t="n"/>
      <c r="P419" s="62" t="n"/>
      <c r="Q419" s="299" t="n"/>
      <c r="R419" s="300" t="n"/>
      <c r="S419" s="300" t="n"/>
      <c r="T419" s="298" t="n"/>
    </row>
    <row r="420" ht="16.5" customHeight="1" s="115">
      <c r="D420" s="290" t="n"/>
      <c r="E420" s="291" t="n"/>
      <c r="F420" s="292" t="n"/>
      <c r="G420" s="293" t="n"/>
      <c r="H420" s="294" t="n"/>
      <c r="I420" s="295" t="n"/>
      <c r="J420" s="268" t="n"/>
      <c r="K420" s="268" t="n"/>
      <c r="M420" s="268" t="n"/>
      <c r="N420" s="268" t="n"/>
      <c r="O420" s="268" t="n"/>
      <c r="P420" s="62" t="n"/>
      <c r="Q420" s="299" t="n"/>
      <c r="R420" s="300" t="n"/>
      <c r="S420" s="300" t="n"/>
      <c r="T420" s="298" t="n"/>
    </row>
    <row r="421" ht="16.5" customHeight="1" s="115">
      <c r="D421" s="290" t="n"/>
      <c r="E421" s="291" t="n"/>
      <c r="F421" s="292" t="n"/>
      <c r="G421" s="293" t="n"/>
      <c r="H421" s="294" t="n"/>
      <c r="I421" s="295" t="n"/>
      <c r="J421" s="268" t="n"/>
      <c r="K421" s="268" t="n"/>
      <c r="M421" s="268" t="n"/>
      <c r="N421" s="268" t="n"/>
      <c r="O421" s="268" t="n"/>
      <c r="P421" s="62" t="n"/>
      <c r="Q421" s="299" t="n"/>
      <c r="R421" s="300" t="n"/>
      <c r="S421" s="300" t="n"/>
      <c r="T421" s="298" t="n"/>
    </row>
    <row r="422" ht="16.5" customHeight="1" s="115">
      <c r="D422" s="290" t="n"/>
      <c r="E422" s="291" t="n"/>
      <c r="F422" s="292" t="n"/>
      <c r="G422" s="293" t="n"/>
      <c r="H422" s="294" t="n"/>
      <c r="I422" s="295" t="n"/>
      <c r="J422" s="268" t="n"/>
      <c r="K422" s="268" t="n"/>
      <c r="M422" s="268" t="n"/>
      <c r="N422" s="268" t="n"/>
      <c r="O422" s="268" t="n"/>
      <c r="P422" s="62" t="n"/>
      <c r="Q422" s="299" t="n"/>
      <c r="R422" s="300" t="n"/>
      <c r="S422" s="300" t="n"/>
      <c r="T422" s="298" t="n"/>
    </row>
    <row r="423" ht="16.5" customHeight="1" s="115">
      <c r="D423" s="290" t="n"/>
      <c r="E423" s="291" t="n"/>
      <c r="F423" s="292" t="n"/>
      <c r="G423" s="293" t="n"/>
      <c r="H423" s="294" t="n"/>
      <c r="I423" s="295" t="n"/>
      <c r="J423" s="268" t="n"/>
      <c r="K423" s="268" t="n"/>
      <c r="M423" s="268" t="n"/>
      <c r="N423" s="268" t="n"/>
      <c r="O423" s="268" t="n"/>
      <c r="P423" s="62" t="n"/>
      <c r="Q423" s="299" t="n"/>
      <c r="R423" s="300" t="n"/>
      <c r="S423" s="300" t="n"/>
      <c r="T423" s="298" t="n"/>
    </row>
    <row r="424" ht="16.5" customHeight="1" s="115">
      <c r="D424" s="290" t="n"/>
      <c r="E424" s="291" t="n"/>
      <c r="F424" s="292" t="n"/>
      <c r="G424" s="293" t="n"/>
      <c r="H424" s="294" t="n"/>
      <c r="I424" s="295" t="n"/>
      <c r="J424" s="268" t="n"/>
      <c r="K424" s="268" t="n"/>
      <c r="M424" s="268" t="n"/>
      <c r="N424" s="268" t="n"/>
      <c r="O424" s="268" t="n"/>
      <c r="P424" s="62" t="n"/>
      <c r="Q424" s="299" t="n"/>
      <c r="R424" s="300" t="n"/>
      <c r="S424" s="300" t="n"/>
      <c r="T424" s="298" t="n"/>
    </row>
    <row r="425" ht="16.5" customHeight="1" s="115">
      <c r="D425" s="290" t="n"/>
      <c r="E425" s="291" t="n"/>
      <c r="F425" s="292" t="n"/>
      <c r="G425" s="293" t="n"/>
      <c r="H425" s="294" t="n"/>
      <c r="I425" s="295" t="n"/>
      <c r="J425" s="268" t="n"/>
      <c r="K425" s="268" t="n"/>
      <c r="M425" s="268" t="n"/>
      <c r="N425" s="268" t="n"/>
      <c r="O425" s="268" t="n"/>
      <c r="P425" s="62" t="n"/>
      <c r="Q425" s="299" t="n"/>
      <c r="R425" s="300" t="n"/>
      <c r="S425" s="300" t="n"/>
      <c r="T425" s="298" t="n"/>
    </row>
    <row r="426" ht="16.5" customHeight="1" s="115">
      <c r="D426" s="290" t="n"/>
      <c r="E426" s="291" t="n"/>
      <c r="F426" s="292" t="n"/>
      <c r="G426" s="293" t="n"/>
      <c r="H426" s="294" t="n"/>
      <c r="I426" s="295" t="n"/>
      <c r="J426" s="268" t="n"/>
      <c r="K426" s="268" t="n"/>
      <c r="M426" s="268" t="n"/>
      <c r="N426" s="268" t="n"/>
      <c r="O426" s="268" t="n"/>
      <c r="P426" s="62" t="n"/>
      <c r="Q426" s="299" t="n"/>
      <c r="R426" s="300" t="n"/>
      <c r="S426" s="300" t="n"/>
      <c r="T426" s="298" t="n"/>
    </row>
    <row r="427" ht="16.5" customHeight="1" s="115">
      <c r="D427" s="290" t="n"/>
      <c r="E427" s="291" t="n"/>
      <c r="F427" s="292" t="n"/>
      <c r="G427" s="293" t="n"/>
      <c r="H427" s="294" t="n"/>
      <c r="I427" s="295" t="n"/>
      <c r="J427" s="268" t="n"/>
      <c r="K427" s="268" t="n"/>
      <c r="M427" s="268" t="n"/>
      <c r="N427" s="268" t="n"/>
      <c r="O427" s="268" t="n"/>
      <c r="P427" s="62" t="n"/>
      <c r="Q427" s="299" t="n"/>
      <c r="R427" s="300" t="n"/>
      <c r="S427" s="300" t="n"/>
      <c r="T427" s="298" t="n"/>
    </row>
    <row r="428" ht="16.5" customHeight="1" s="115">
      <c r="D428" s="290" t="n"/>
      <c r="E428" s="291" t="n"/>
      <c r="F428" s="292" t="n"/>
      <c r="G428" s="293" t="n"/>
      <c r="H428" s="294" t="n"/>
      <c r="I428" s="295" t="n"/>
      <c r="J428" s="268" t="n"/>
      <c r="K428" s="268" t="n"/>
      <c r="M428" s="268" t="n"/>
      <c r="N428" s="268" t="n"/>
      <c r="O428" s="268" t="n"/>
      <c r="P428" s="62" t="n"/>
      <c r="Q428" s="299" t="n"/>
      <c r="R428" s="300" t="n"/>
      <c r="S428" s="300" t="n"/>
      <c r="T428" s="298" t="n"/>
      <c r="U428" s="291" t="n"/>
    </row>
    <row r="429" ht="16.5" customHeight="1" s="115">
      <c r="D429" s="290" t="n"/>
      <c r="E429" s="291" t="n"/>
      <c r="F429" s="292" t="n"/>
      <c r="G429" s="293" t="n"/>
      <c r="H429" s="294" t="n"/>
      <c r="I429" s="295" t="n"/>
      <c r="J429" s="268" t="n"/>
      <c r="K429" s="268" t="n"/>
      <c r="M429" s="268" t="n"/>
      <c r="N429" s="268" t="n"/>
      <c r="O429" s="268" t="n"/>
      <c r="P429" s="62" t="n"/>
      <c r="Q429" s="299" t="n"/>
      <c r="R429" s="300" t="n"/>
      <c r="S429" s="300" t="n"/>
      <c r="T429" s="298" t="n"/>
    </row>
    <row r="430" ht="16.5" customHeight="1" s="115">
      <c r="D430" s="290" t="n"/>
      <c r="E430" s="291" t="n"/>
      <c r="F430" s="292" t="n"/>
      <c r="G430" s="293" t="n"/>
      <c r="H430" s="294" t="n"/>
      <c r="I430" s="295" t="n"/>
      <c r="J430" s="268" t="n"/>
      <c r="K430" s="268" t="n"/>
      <c r="M430" s="268" t="n"/>
      <c r="N430" s="268" t="n"/>
      <c r="O430" s="268" t="n"/>
      <c r="P430" s="62" t="n"/>
      <c r="Q430" s="299" t="n"/>
      <c r="R430" s="300" t="n"/>
      <c r="S430" s="300" t="n"/>
      <c r="T430" s="298" t="n"/>
    </row>
    <row r="431" ht="16.5" customHeight="1" s="115">
      <c r="D431" s="290" t="n"/>
      <c r="E431" s="291" t="n"/>
      <c r="F431" s="292" t="n"/>
      <c r="G431" s="293" t="n"/>
      <c r="H431" s="294" t="n"/>
      <c r="I431" s="295" t="n"/>
      <c r="J431" s="268" t="n"/>
      <c r="K431" s="268" t="n"/>
      <c r="M431" s="268" t="n"/>
      <c r="N431" s="268" t="n"/>
      <c r="O431" s="268" t="n"/>
      <c r="P431" s="62" t="n"/>
      <c r="Q431" s="299" t="n"/>
      <c r="R431" s="300" t="n"/>
      <c r="S431" s="300" t="n"/>
      <c r="T431" s="298" t="n"/>
    </row>
    <row r="432" ht="16.5" customHeight="1" s="115">
      <c r="D432" s="290" t="n"/>
      <c r="E432" s="291" t="n"/>
      <c r="F432" s="292" t="n"/>
      <c r="G432" s="293" t="n"/>
      <c r="H432" s="294" t="n"/>
      <c r="I432" s="295" t="n"/>
      <c r="J432" s="268" t="n"/>
      <c r="K432" s="268" t="n"/>
      <c r="M432" s="268" t="n"/>
      <c r="N432" s="268" t="n"/>
      <c r="O432" s="268" t="n"/>
      <c r="P432" s="62" t="n"/>
      <c r="Q432" s="299" t="n"/>
      <c r="R432" s="300" t="n"/>
      <c r="S432" s="300" t="n"/>
      <c r="T432" s="298" t="n"/>
    </row>
    <row r="433" ht="16.5" customHeight="1" s="115">
      <c r="D433" s="290" t="n"/>
      <c r="E433" s="291" t="n"/>
      <c r="F433" s="292" t="n"/>
      <c r="G433" s="293" t="n"/>
      <c r="H433" s="294" t="n"/>
      <c r="I433" s="295" t="n"/>
      <c r="J433" s="268" t="n"/>
      <c r="K433" s="268" t="n"/>
      <c r="M433" s="268" t="n"/>
      <c r="N433" s="268" t="n"/>
      <c r="O433" s="268" t="n"/>
      <c r="P433" s="62" t="n"/>
      <c r="Q433" s="299" t="n"/>
      <c r="R433" s="300" t="n"/>
      <c r="S433" s="300" t="n"/>
      <c r="T433" s="298" t="n"/>
    </row>
    <row r="434" ht="16.5" customHeight="1" s="115">
      <c r="D434" s="290" t="n"/>
      <c r="E434" s="291" t="n"/>
      <c r="F434" s="292" t="n"/>
      <c r="G434" s="293" t="n"/>
      <c r="H434" s="294" t="n"/>
      <c r="I434" s="295" t="n"/>
      <c r="J434" s="268" t="n"/>
      <c r="K434" s="268" t="n"/>
      <c r="M434" s="268" t="n"/>
      <c r="N434" s="268" t="n"/>
      <c r="O434" s="268" t="n"/>
      <c r="P434" s="62" t="n"/>
      <c r="Q434" s="299" t="n"/>
      <c r="R434" s="300" t="n"/>
      <c r="S434" s="300" t="n"/>
      <c r="T434" s="298" t="n"/>
    </row>
    <row r="435" ht="16.5" customHeight="1" s="115">
      <c r="D435" s="290" t="n"/>
      <c r="E435" s="291" t="n"/>
      <c r="F435" s="292" t="n"/>
      <c r="G435" s="293" t="n"/>
      <c r="H435" s="294" t="n"/>
      <c r="I435" s="295" t="n"/>
      <c r="J435" s="268" t="n"/>
      <c r="K435" s="268" t="n"/>
      <c r="M435" s="268" t="n"/>
      <c r="N435" s="268" t="n"/>
      <c r="O435" s="268" t="n"/>
      <c r="P435" s="62" t="n"/>
      <c r="Q435" s="299" t="n"/>
      <c r="R435" s="300" t="n"/>
      <c r="S435" s="300" t="n"/>
      <c r="T435" s="298" t="n"/>
    </row>
    <row r="436" ht="16.5" customHeight="1" s="115">
      <c r="D436" s="290" t="n"/>
      <c r="E436" s="291" t="n"/>
      <c r="F436" s="292" t="n"/>
      <c r="G436" s="293" t="n"/>
      <c r="H436" s="294" t="n"/>
      <c r="I436" s="295" t="n"/>
      <c r="J436" s="268" t="n"/>
      <c r="K436" s="268" t="n"/>
      <c r="M436" s="268" t="n"/>
      <c r="N436" s="268" t="n"/>
      <c r="O436" s="268" t="n"/>
      <c r="P436" s="62" t="n"/>
      <c r="Q436" s="299" t="n"/>
      <c r="R436" s="300" t="n"/>
      <c r="S436" s="300" t="n"/>
      <c r="T436" s="298" t="n"/>
    </row>
    <row r="437" ht="16.5" customHeight="1" s="115">
      <c r="D437" s="290" t="n"/>
      <c r="E437" s="291" t="n"/>
      <c r="F437" s="292" t="n"/>
      <c r="G437" s="293" t="n"/>
      <c r="H437" s="294" t="n"/>
      <c r="I437" s="295" t="n"/>
      <c r="J437" s="268" t="n"/>
      <c r="K437" s="268" t="n"/>
      <c r="M437" s="268" t="n"/>
      <c r="N437" s="268" t="n"/>
      <c r="O437" s="268" t="n"/>
      <c r="P437" s="62" t="n"/>
      <c r="Q437" s="299" t="n"/>
      <c r="R437" s="300" t="n"/>
      <c r="S437" s="300" t="n"/>
      <c r="T437" s="298" t="n"/>
    </row>
    <row r="438" ht="16.5" customHeight="1" s="115">
      <c r="D438" s="290" t="n"/>
      <c r="E438" s="291" t="n"/>
      <c r="F438" s="292" t="n"/>
      <c r="G438" s="293" t="n"/>
      <c r="H438" s="294" t="n"/>
      <c r="I438" s="295" t="n"/>
      <c r="J438" s="268" t="n"/>
      <c r="K438" s="268" t="n"/>
      <c r="M438" s="268" t="n"/>
      <c r="N438" s="268" t="n"/>
      <c r="O438" s="268" t="n"/>
      <c r="P438" s="62" t="n"/>
      <c r="Q438" s="299" t="n"/>
      <c r="R438" s="300" t="n"/>
      <c r="S438" s="300" t="n"/>
      <c r="T438" s="298" t="n"/>
    </row>
    <row r="439" ht="16.5" customHeight="1" s="115">
      <c r="D439" s="290" t="n"/>
      <c r="E439" s="291" t="n"/>
      <c r="F439" s="292" t="n"/>
      <c r="G439" s="293" t="n"/>
      <c r="H439" s="294" t="n"/>
      <c r="I439" s="295" t="n"/>
      <c r="J439" s="268" t="n"/>
      <c r="K439" s="268" t="n"/>
      <c r="M439" s="268" t="n"/>
      <c r="N439" s="268" t="n"/>
      <c r="O439" s="268" t="n"/>
      <c r="P439" s="62" t="n"/>
      <c r="Q439" s="299" t="n"/>
      <c r="R439" s="300" t="n"/>
      <c r="S439" s="300" t="n"/>
      <c r="T439" s="298" t="n"/>
    </row>
    <row r="440" ht="16.5" customHeight="1" s="115">
      <c r="D440" s="290" t="n"/>
      <c r="E440" s="291" t="n"/>
      <c r="F440" s="292" t="n"/>
      <c r="G440" s="293" t="n"/>
      <c r="H440" s="294" t="n"/>
      <c r="I440" s="295" t="n"/>
      <c r="J440" s="268" t="n"/>
      <c r="K440" s="268" t="n"/>
      <c r="M440" s="268" t="n"/>
      <c r="N440" s="268" t="n"/>
      <c r="O440" s="268" t="n"/>
      <c r="P440" s="62" t="n"/>
      <c r="Q440" s="299" t="n"/>
      <c r="R440" s="300" t="n"/>
      <c r="S440" s="300" t="n"/>
      <c r="T440" s="298" t="n"/>
    </row>
    <row r="441" ht="16.5" customHeight="1" s="115">
      <c r="D441" s="290" t="n"/>
      <c r="E441" s="291" t="n"/>
      <c r="F441" s="292" t="n"/>
      <c r="G441" s="293" t="n"/>
      <c r="H441" s="294" t="n"/>
      <c r="I441" s="295" t="n"/>
      <c r="J441" s="268" t="n"/>
      <c r="K441" s="268" t="n"/>
      <c r="M441" s="268" t="n"/>
      <c r="N441" s="268" t="n"/>
      <c r="O441" s="268" t="n"/>
      <c r="P441" s="62" t="n"/>
      <c r="Q441" s="299" t="n"/>
      <c r="R441" s="300" t="n"/>
      <c r="S441" s="300" t="n"/>
      <c r="T441" s="298" t="n"/>
    </row>
    <row r="442" ht="16.5" customHeight="1" s="115">
      <c r="D442" s="290" t="n"/>
      <c r="E442" s="291" t="n"/>
      <c r="F442" s="292" t="n"/>
      <c r="G442" s="293" t="n"/>
      <c r="H442" s="294" t="n"/>
      <c r="I442" s="295" t="n"/>
      <c r="J442" s="268" t="n"/>
      <c r="K442" s="268" t="n"/>
      <c r="M442" s="268" t="n"/>
      <c r="N442" s="268" t="n"/>
      <c r="O442" s="268" t="n"/>
      <c r="P442" s="62" t="n"/>
      <c r="Q442" s="299" t="n"/>
      <c r="R442" s="300" t="n"/>
      <c r="S442" s="300" t="n"/>
      <c r="T442" s="298" t="n"/>
    </row>
    <row r="443" ht="16.5" customHeight="1" s="115">
      <c r="D443" s="290" t="n"/>
      <c r="E443" s="291" t="n"/>
      <c r="F443" s="292" t="n"/>
      <c r="G443" s="293" t="n"/>
      <c r="H443" s="294" t="n"/>
      <c r="I443" s="295" t="n"/>
      <c r="J443" s="268" t="n"/>
      <c r="K443" s="268" t="n"/>
      <c r="M443" s="268" t="n"/>
      <c r="N443" s="268" t="n"/>
      <c r="O443" s="268" t="n"/>
      <c r="P443" s="62" t="n"/>
      <c r="Q443" s="299" t="n"/>
      <c r="R443" s="300" t="n"/>
      <c r="S443" s="300" t="n"/>
      <c r="T443" s="298" t="n"/>
    </row>
    <row r="444" ht="16.5" customHeight="1" s="115">
      <c r="D444" s="290" t="n"/>
      <c r="E444" s="291" t="n"/>
      <c r="F444" s="292" t="n"/>
      <c r="G444" s="293" t="n"/>
      <c r="H444" s="294" t="n"/>
      <c r="I444" s="295" t="n"/>
      <c r="J444" s="268" t="n"/>
      <c r="K444" s="268" t="n"/>
      <c r="M444" s="268" t="n"/>
      <c r="N444" s="268" t="n"/>
      <c r="O444" s="268" t="n"/>
      <c r="P444" s="62" t="n"/>
      <c r="Q444" s="299" t="n"/>
      <c r="R444" s="300" t="n"/>
      <c r="S444" s="300" t="n"/>
      <c r="T444" s="298" t="n"/>
    </row>
    <row r="445" ht="16.5" customHeight="1" s="115">
      <c r="D445" s="290" t="n"/>
      <c r="E445" s="291" t="n"/>
      <c r="F445" s="292" t="n"/>
      <c r="G445" s="293" t="n"/>
      <c r="H445" s="294" t="n"/>
      <c r="I445" s="295" t="n"/>
      <c r="J445" s="268" t="n"/>
      <c r="K445" s="268" t="n"/>
      <c r="M445" s="268" t="n"/>
      <c r="N445" s="268" t="n"/>
      <c r="O445" s="268" t="n"/>
      <c r="P445" s="62" t="n"/>
      <c r="Q445" s="299" t="n"/>
      <c r="R445" s="300" t="n"/>
      <c r="S445" s="300" t="n"/>
      <c r="T445" s="298" t="n"/>
    </row>
    <row r="446" ht="16.5" customHeight="1" s="115">
      <c r="D446" s="290" t="n"/>
      <c r="E446" s="291" t="n"/>
      <c r="F446" s="292" t="n"/>
      <c r="G446" s="293" t="n"/>
      <c r="H446" s="294" t="n"/>
      <c r="I446" s="295" t="n"/>
      <c r="J446" s="268" t="n"/>
      <c r="K446" s="268" t="n"/>
      <c r="M446" s="268" t="n"/>
      <c r="N446" s="268" t="n"/>
      <c r="O446" s="268" t="n"/>
      <c r="P446" s="62" t="n"/>
      <c r="Q446" s="299" t="n"/>
      <c r="R446" s="300" t="n"/>
      <c r="S446" s="300" t="n"/>
      <c r="T446" s="298" t="n"/>
    </row>
    <row r="447" ht="16.5" customHeight="1" s="115">
      <c r="D447" s="290" t="n"/>
      <c r="E447" s="291" t="n"/>
      <c r="F447" s="292" t="n"/>
      <c r="G447" s="293" t="n"/>
      <c r="H447" s="294" t="n"/>
      <c r="I447" s="295" t="n"/>
      <c r="J447" s="268" t="n"/>
      <c r="K447" s="268" t="n"/>
      <c r="M447" s="268" t="n"/>
      <c r="N447" s="268" t="n"/>
      <c r="O447" s="268" t="n"/>
      <c r="P447" s="62" t="n"/>
      <c r="Q447" s="299" t="n"/>
      <c r="R447" s="300" t="n"/>
      <c r="S447" s="300" t="n"/>
      <c r="T447" s="298" t="n"/>
    </row>
    <row r="448" ht="16.5" customHeight="1" s="115">
      <c r="D448" s="290" t="n"/>
      <c r="E448" s="291" t="n"/>
      <c r="F448" s="292" t="n"/>
      <c r="G448" s="293" t="n"/>
      <c r="H448" s="294" t="n"/>
      <c r="I448" s="295" t="n"/>
      <c r="J448" s="268" t="n"/>
      <c r="K448" s="268" t="n"/>
      <c r="M448" s="268" t="n"/>
      <c r="N448" s="268" t="n"/>
      <c r="O448" s="268" t="n"/>
      <c r="P448" s="62" t="n"/>
      <c r="Q448" s="299" t="n"/>
      <c r="R448" s="300" t="n"/>
      <c r="S448" s="300" t="n"/>
      <c r="T448" s="298" t="n"/>
    </row>
    <row r="449" ht="16.5" customHeight="1" s="115">
      <c r="D449" s="290" t="n"/>
      <c r="E449" s="291" t="n"/>
      <c r="F449" s="292" t="n"/>
      <c r="G449" s="293" t="n"/>
      <c r="H449" s="294" t="n"/>
      <c r="I449" s="295" t="n"/>
      <c r="J449" s="268" t="n"/>
      <c r="K449" s="268" t="n"/>
      <c r="M449" s="268" t="n"/>
      <c r="N449" s="268" t="n"/>
      <c r="O449" s="268" t="n"/>
      <c r="P449" s="62" t="n"/>
      <c r="Q449" s="299" t="n"/>
      <c r="R449" s="300" t="n"/>
      <c r="S449" s="300" t="n"/>
      <c r="T449" s="298" t="n"/>
      <c r="U449" s="291" t="n"/>
    </row>
    <row r="450" ht="16.5" customHeight="1" s="115">
      <c r="D450" s="290" t="n"/>
      <c r="E450" s="291" t="n"/>
      <c r="F450" s="292" t="n"/>
      <c r="G450" s="293" t="n"/>
      <c r="H450" s="294" t="n"/>
      <c r="I450" s="295" t="n"/>
      <c r="J450" s="268" t="n"/>
      <c r="K450" s="268" t="n"/>
      <c r="M450" s="268" t="n"/>
      <c r="N450" s="268" t="n"/>
      <c r="O450" s="268" t="n"/>
      <c r="P450" s="62" t="n"/>
      <c r="Q450" s="299" t="n"/>
      <c r="R450" s="300" t="n"/>
      <c r="S450" s="300" t="n"/>
      <c r="T450" s="298" t="n"/>
    </row>
    <row r="451" ht="16.5" customHeight="1" s="115">
      <c r="D451" s="290" t="n"/>
      <c r="E451" s="291" t="n"/>
      <c r="F451" s="292" t="n"/>
      <c r="G451" s="293" t="n"/>
      <c r="H451" s="294" t="n"/>
      <c r="I451" s="295" t="n"/>
      <c r="J451" s="268" t="n"/>
      <c r="K451" s="268" t="n"/>
      <c r="M451" s="268" t="n"/>
      <c r="N451" s="268" t="n"/>
      <c r="O451" s="268" t="n"/>
      <c r="P451" s="62" t="n"/>
      <c r="Q451" s="299" t="n"/>
      <c r="R451" s="300" t="n"/>
      <c r="S451" s="300" t="n"/>
      <c r="T451" s="298" t="n"/>
    </row>
    <row r="452" ht="16.5" customHeight="1" s="115">
      <c r="D452" s="290" t="n"/>
      <c r="E452" s="291" t="n"/>
      <c r="F452" s="292" t="n"/>
      <c r="G452" s="293" t="n"/>
      <c r="H452" s="294" t="n"/>
      <c r="I452" s="295" t="n"/>
      <c r="J452" s="268" t="n"/>
      <c r="K452" s="268" t="n"/>
      <c r="M452" s="268" t="n"/>
      <c r="N452" s="268" t="n"/>
      <c r="O452" s="268" t="n"/>
      <c r="P452" s="62" t="n"/>
      <c r="Q452" s="299" t="n"/>
      <c r="R452" s="300" t="n"/>
      <c r="S452" s="300" t="n"/>
      <c r="T452" s="298" t="n"/>
    </row>
    <row r="453" ht="16.5" customHeight="1" s="115">
      <c r="D453" s="290" t="n"/>
      <c r="E453" s="291" t="n"/>
      <c r="F453" s="292" t="n"/>
      <c r="G453" s="293" t="n"/>
      <c r="H453" s="294" t="n"/>
      <c r="I453" s="295" t="n"/>
      <c r="J453" s="268" t="n"/>
      <c r="K453" s="268" t="n"/>
      <c r="M453" s="268" t="n"/>
      <c r="N453" s="268" t="n"/>
      <c r="O453" s="268" t="n"/>
      <c r="P453" s="62" t="n"/>
      <c r="Q453" s="299" t="n"/>
      <c r="R453" s="300" t="n"/>
      <c r="S453" s="300" t="n"/>
      <c r="T453" s="298" t="n"/>
    </row>
    <row r="454" ht="16.5" customHeight="1" s="115">
      <c r="D454" s="290" t="n"/>
      <c r="E454" s="291" t="n"/>
      <c r="F454" s="292" t="n"/>
      <c r="G454" s="293" t="n"/>
      <c r="H454" s="294" t="n"/>
      <c r="I454" s="295" t="n"/>
      <c r="J454" s="268" t="n"/>
      <c r="K454" s="268" t="n"/>
      <c r="M454" s="268" t="n"/>
      <c r="N454" s="268" t="n"/>
      <c r="O454" s="268" t="n"/>
      <c r="P454" s="62" t="n"/>
      <c r="Q454" s="299" t="n"/>
      <c r="R454" s="300" t="n"/>
      <c r="S454" s="300" t="n"/>
      <c r="T454" s="298" t="n"/>
    </row>
    <row r="455" ht="16.5" customHeight="1" s="115">
      <c r="D455" s="290" t="n"/>
      <c r="E455" s="291" t="n"/>
      <c r="F455" s="292" t="n"/>
      <c r="G455" s="293" t="n"/>
      <c r="H455" s="294" t="n"/>
      <c r="I455" s="295" t="n"/>
      <c r="J455" s="268" t="n"/>
      <c r="K455" s="268" t="n"/>
      <c r="M455" s="268" t="n"/>
      <c r="N455" s="268" t="n"/>
      <c r="O455" s="268" t="n"/>
      <c r="P455" s="62" t="n"/>
      <c r="Q455" s="299" t="n"/>
      <c r="R455" s="300" t="n"/>
      <c r="S455" s="300" t="n"/>
      <c r="T455" s="298" t="n"/>
    </row>
    <row r="456" ht="16.5" customHeight="1" s="115">
      <c r="D456" s="290" t="n"/>
      <c r="E456" s="291" t="n"/>
      <c r="F456" s="292" t="n"/>
      <c r="G456" s="293" t="n"/>
      <c r="H456" s="294" t="n"/>
      <c r="I456" s="295" t="n"/>
      <c r="J456" s="268" t="n"/>
      <c r="K456" s="268" t="n"/>
      <c r="M456" s="268" t="n"/>
      <c r="N456" s="268" t="n"/>
      <c r="O456" s="268" t="n"/>
      <c r="P456" s="62" t="n"/>
      <c r="Q456" s="299" t="n"/>
      <c r="R456" s="300" t="n"/>
      <c r="S456" s="300" t="n"/>
      <c r="T456" s="298" t="n"/>
    </row>
    <row r="457" ht="16.5" customHeight="1" s="115">
      <c r="D457" s="290" t="n"/>
      <c r="E457" s="291" t="n"/>
      <c r="F457" s="292" t="n"/>
      <c r="G457" s="293" t="n"/>
      <c r="H457" s="294" t="n"/>
      <c r="I457" s="295" t="n"/>
      <c r="J457" s="268" t="n"/>
      <c r="K457" s="268" t="n"/>
      <c r="M457" s="268" t="n"/>
      <c r="N457" s="268" t="n"/>
      <c r="O457" s="268" t="n"/>
      <c r="P457" s="62" t="n"/>
      <c r="Q457" s="299" t="n"/>
      <c r="R457" s="300" t="n"/>
      <c r="S457" s="300" t="n"/>
      <c r="T457" s="298" t="n"/>
    </row>
    <row r="458" ht="16.5" customHeight="1" s="115">
      <c r="D458" s="290" t="n"/>
      <c r="E458" s="291" t="n"/>
      <c r="F458" s="292" t="n"/>
      <c r="G458" s="293" t="n"/>
      <c r="H458" s="294" t="n"/>
      <c r="I458" s="295" t="n"/>
      <c r="J458" s="268" t="n"/>
      <c r="K458" s="268" t="n"/>
      <c r="M458" s="268" t="n"/>
      <c r="N458" s="268" t="n"/>
      <c r="O458" s="268" t="n"/>
      <c r="P458" s="62" t="n"/>
      <c r="Q458" s="299" t="n"/>
      <c r="R458" s="300" t="n"/>
      <c r="S458" s="300" t="n"/>
      <c r="T458" s="298" t="n"/>
    </row>
    <row r="459" ht="16.5" customHeight="1" s="115">
      <c r="D459" s="290" t="n"/>
      <c r="E459" s="291" t="n"/>
      <c r="F459" s="292" t="n"/>
      <c r="G459" s="293" t="n"/>
      <c r="H459" s="294" t="n"/>
      <c r="I459" s="295" t="n"/>
      <c r="J459" s="268" t="n"/>
      <c r="K459" s="268" t="n"/>
      <c r="M459" s="268" t="n"/>
      <c r="N459" s="268" t="n"/>
      <c r="O459" s="268" t="n"/>
      <c r="P459" s="62" t="n"/>
      <c r="Q459" s="299" t="n"/>
      <c r="R459" s="300" t="n"/>
      <c r="S459" s="300" t="n"/>
      <c r="T459" s="298" t="n"/>
      <c r="U459" s="291" t="n"/>
    </row>
    <row r="460" ht="16.5" customHeight="1" s="115">
      <c r="D460" s="290" t="n"/>
      <c r="E460" s="291" t="n"/>
      <c r="F460" s="292" t="n"/>
      <c r="G460" s="293" t="n"/>
      <c r="H460" s="294" t="n"/>
      <c r="I460" s="295" t="n"/>
      <c r="J460" s="268" t="n"/>
      <c r="K460" s="268" t="n"/>
      <c r="M460" s="268" t="n"/>
      <c r="N460" s="268" t="n"/>
      <c r="O460" s="268" t="n"/>
      <c r="P460" s="62" t="n"/>
      <c r="Q460" s="299" t="n"/>
      <c r="R460" s="300" t="n"/>
      <c r="S460" s="300" t="n"/>
      <c r="T460" s="298" t="n"/>
    </row>
    <row r="461" ht="16.5" customHeight="1" s="115">
      <c r="D461" s="290" t="n"/>
      <c r="E461" s="291" t="n"/>
      <c r="F461" s="292" t="n"/>
      <c r="G461" s="293" t="n"/>
      <c r="H461" s="294" t="n"/>
      <c r="I461" s="295" t="n"/>
      <c r="J461" s="268" t="n"/>
      <c r="K461" s="268" t="n"/>
      <c r="M461" s="268" t="n"/>
      <c r="N461" s="268" t="n"/>
      <c r="O461" s="268" t="n"/>
      <c r="P461" s="62" t="n"/>
      <c r="Q461" s="299" t="n"/>
      <c r="R461" s="300" t="n"/>
      <c r="S461" s="300" t="n"/>
      <c r="T461" s="298" t="n"/>
    </row>
    <row r="462" ht="16.5" customHeight="1" s="115">
      <c r="D462" s="290" t="n"/>
      <c r="E462" s="291" t="n"/>
      <c r="F462" s="292" t="n"/>
      <c r="G462" s="293" t="n"/>
      <c r="H462" s="294" t="n"/>
      <c r="I462" s="295" t="n"/>
      <c r="J462" s="268" t="n"/>
      <c r="K462" s="268" t="n"/>
      <c r="M462" s="268" t="n"/>
      <c r="N462" s="268" t="n"/>
      <c r="O462" s="268" t="n"/>
      <c r="P462" s="62" t="n"/>
      <c r="Q462" s="299" t="n"/>
      <c r="R462" s="300" t="n"/>
      <c r="S462" s="300" t="n"/>
      <c r="T462" s="298" t="n"/>
    </row>
    <row r="463" ht="16.5" customHeight="1" s="115">
      <c r="D463" s="290" t="n"/>
      <c r="E463" s="291" t="n"/>
      <c r="F463" s="292" t="n"/>
      <c r="G463" s="293" t="n"/>
      <c r="H463" s="294" t="n"/>
      <c r="I463" s="295" t="n"/>
      <c r="J463" s="268" t="n"/>
      <c r="K463" s="268" t="n"/>
      <c r="M463" s="268" t="n"/>
      <c r="N463" s="268" t="n"/>
      <c r="O463" s="268" t="n"/>
      <c r="P463" s="62" t="n"/>
      <c r="Q463" s="299" t="n"/>
      <c r="R463" s="300" t="n"/>
      <c r="S463" s="300" t="n"/>
      <c r="T463" s="298" t="n"/>
    </row>
    <row r="464" ht="16.5" customHeight="1" s="115">
      <c r="D464" s="290" t="n"/>
      <c r="E464" s="291" t="n"/>
      <c r="F464" s="292" t="n"/>
      <c r="G464" s="293" t="n"/>
      <c r="H464" s="294" t="n"/>
      <c r="I464" s="295" t="n"/>
      <c r="J464" s="268" t="n"/>
      <c r="K464" s="268" t="n"/>
      <c r="M464" s="268" t="n"/>
      <c r="N464" s="268" t="n"/>
      <c r="O464" s="268" t="n"/>
      <c r="P464" s="62" t="n"/>
      <c r="Q464" s="299" t="n"/>
      <c r="R464" s="300" t="n"/>
      <c r="S464" s="300" t="n"/>
      <c r="T464" s="298" t="n"/>
    </row>
    <row r="465" ht="16.5" customHeight="1" s="115">
      <c r="D465" s="290" t="n"/>
      <c r="E465" s="291" t="n"/>
      <c r="F465" s="292" t="n"/>
      <c r="G465" s="293" t="n"/>
      <c r="H465" s="294" t="n"/>
      <c r="I465" s="295" t="n"/>
      <c r="J465" s="268" t="n"/>
      <c r="K465" s="268" t="n"/>
      <c r="M465" s="268" t="n"/>
      <c r="N465" s="268" t="n"/>
      <c r="O465" s="268" t="n"/>
      <c r="P465" s="62" t="n"/>
      <c r="Q465" s="299" t="n"/>
      <c r="R465" s="300" t="n"/>
      <c r="S465" s="300" t="n"/>
      <c r="T465" s="298" t="n"/>
    </row>
    <row r="466" ht="16.5" customHeight="1" s="115">
      <c r="D466" s="290" t="n"/>
      <c r="E466" s="291" t="n"/>
      <c r="F466" s="292" t="n"/>
      <c r="G466" s="293" t="n"/>
      <c r="H466" s="294" t="n"/>
      <c r="I466" s="295" t="n"/>
      <c r="J466" s="268" t="n"/>
      <c r="K466" s="268" t="n"/>
      <c r="M466" s="268" t="n"/>
      <c r="N466" s="268" t="n"/>
      <c r="O466" s="268" t="n"/>
      <c r="P466" s="62" t="n"/>
      <c r="Q466" s="299" t="n"/>
      <c r="R466" s="300" t="n"/>
      <c r="S466" s="300" t="n"/>
      <c r="T466" s="298" t="n"/>
    </row>
    <row r="467" ht="16.5" customHeight="1" s="115">
      <c r="D467" s="290" t="n"/>
      <c r="E467" s="291" t="n"/>
      <c r="F467" s="292" t="n"/>
      <c r="G467" s="293" t="n"/>
      <c r="H467" s="294" t="n"/>
      <c r="I467" s="295" t="n"/>
      <c r="J467" s="268" t="n"/>
      <c r="K467" s="268" t="n"/>
      <c r="M467" s="268" t="n"/>
      <c r="N467" s="268" t="n"/>
      <c r="O467" s="268" t="n"/>
      <c r="P467" s="62" t="n"/>
      <c r="Q467" s="299" t="n"/>
      <c r="R467" s="300" t="n"/>
      <c r="S467" s="300" t="n"/>
      <c r="T467" s="298" t="n"/>
    </row>
    <row r="468" ht="16.5" customHeight="1" s="115">
      <c r="D468" s="290" t="n"/>
      <c r="E468" s="291" t="n"/>
      <c r="F468" s="292" t="n"/>
      <c r="G468" s="293" t="n"/>
      <c r="H468" s="294" t="n"/>
      <c r="I468" s="295" t="n"/>
      <c r="J468" s="268" t="n"/>
      <c r="K468" s="268" t="n"/>
      <c r="M468" s="268" t="n"/>
      <c r="N468" s="268" t="n"/>
      <c r="O468" s="268" t="n"/>
      <c r="P468" s="62" t="n"/>
      <c r="Q468" s="299" t="n"/>
      <c r="R468" s="300" t="n"/>
      <c r="S468" s="300" t="n"/>
      <c r="T468" s="298" t="n"/>
      <c r="U468" s="291" t="n"/>
    </row>
    <row r="469" ht="16.5" customHeight="1" s="115">
      <c r="D469" s="290" t="n"/>
      <c r="E469" s="291" t="n"/>
      <c r="F469" s="292" t="n"/>
      <c r="G469" s="293" t="n"/>
      <c r="H469" s="294" t="n"/>
      <c r="I469" s="295" t="n"/>
      <c r="J469" s="268" t="n"/>
      <c r="K469" s="268" t="n"/>
      <c r="M469" s="268" t="n"/>
      <c r="N469" s="268" t="n"/>
      <c r="O469" s="268" t="n"/>
      <c r="P469" s="62" t="n"/>
      <c r="Q469" s="299" t="n"/>
      <c r="R469" s="300" t="n"/>
      <c r="S469" s="300" t="n"/>
      <c r="T469" s="298" t="n"/>
    </row>
    <row r="470" ht="16.5" customHeight="1" s="115">
      <c r="D470" s="290" t="n"/>
      <c r="E470" s="291" t="n"/>
      <c r="F470" s="292" t="n"/>
      <c r="G470" s="293" t="n"/>
      <c r="H470" s="294" t="n"/>
      <c r="I470" s="295" t="n"/>
      <c r="J470" s="268" t="n"/>
      <c r="K470" s="268" t="n"/>
      <c r="M470" s="268" t="n"/>
      <c r="N470" s="268" t="n"/>
      <c r="O470" s="268" t="n"/>
      <c r="P470" s="62" t="n"/>
      <c r="Q470" s="299" t="n"/>
      <c r="R470" s="300" t="n"/>
      <c r="S470" s="300" t="n"/>
      <c r="T470" s="298" t="n"/>
    </row>
    <row r="471" ht="16.5" customHeight="1" s="115">
      <c r="D471" s="290" t="n"/>
      <c r="E471" s="291" t="n"/>
      <c r="F471" s="292" t="n"/>
      <c r="G471" s="293" t="n"/>
      <c r="H471" s="294" t="n"/>
      <c r="I471" s="295" t="n"/>
      <c r="J471" s="268" t="n"/>
      <c r="K471" s="268" t="n"/>
      <c r="M471" s="268" t="n"/>
      <c r="N471" s="268" t="n"/>
      <c r="O471" s="268" t="n"/>
      <c r="P471" s="62" t="n"/>
      <c r="Q471" s="299" t="n"/>
      <c r="R471" s="300" t="n"/>
      <c r="S471" s="300" t="n"/>
      <c r="T471" s="298" t="n"/>
    </row>
    <row r="472" ht="16.5" customHeight="1" s="115">
      <c r="D472" s="290" t="n"/>
      <c r="E472" s="291" t="n"/>
      <c r="F472" s="292" t="n"/>
      <c r="G472" s="293" t="n"/>
      <c r="H472" s="294" t="n"/>
      <c r="I472" s="295" t="n"/>
      <c r="J472" s="268" t="n"/>
      <c r="K472" s="268" t="n"/>
      <c r="M472" s="268" t="n"/>
      <c r="N472" s="268" t="n"/>
      <c r="O472" s="268" t="n"/>
      <c r="P472" s="62" t="n"/>
      <c r="Q472" s="299" t="n"/>
      <c r="R472" s="300" t="n"/>
      <c r="S472" s="300" t="n"/>
      <c r="T472" s="298" t="n"/>
    </row>
    <row r="473" ht="16.5" customHeight="1" s="115">
      <c r="D473" s="290" t="n"/>
      <c r="E473" s="291" t="n"/>
      <c r="F473" s="292" t="n"/>
      <c r="G473" s="293" t="n"/>
      <c r="H473" s="294" t="n"/>
      <c r="I473" s="295" t="n"/>
      <c r="J473" s="268" t="n"/>
      <c r="K473" s="268" t="n"/>
      <c r="M473" s="268" t="n"/>
      <c r="N473" s="268" t="n"/>
      <c r="O473" s="268" t="n"/>
      <c r="P473" s="62" t="n"/>
      <c r="Q473" s="299" t="n"/>
      <c r="R473" s="300" t="n"/>
      <c r="S473" s="300" t="n"/>
      <c r="T473" s="298" t="n"/>
    </row>
    <row r="474" ht="16.5" customHeight="1" s="115">
      <c r="D474" s="290" t="n"/>
      <c r="E474" s="291" t="n"/>
      <c r="F474" s="292" t="n"/>
      <c r="G474" s="293" t="n"/>
      <c r="H474" s="294" t="n"/>
      <c r="I474" s="295" t="n"/>
      <c r="J474" s="268" t="n"/>
      <c r="K474" s="268" t="n"/>
      <c r="M474" s="268" t="n"/>
      <c r="N474" s="268" t="n"/>
      <c r="O474" s="268" t="n"/>
      <c r="P474" s="62" t="n"/>
      <c r="Q474" s="299" t="n"/>
      <c r="R474" s="300" t="n"/>
      <c r="S474" s="300" t="n"/>
      <c r="T474" s="298" t="n"/>
    </row>
    <row r="475" ht="16.5" customHeight="1" s="115">
      <c r="D475" s="290" t="n"/>
      <c r="E475" s="291" t="n"/>
      <c r="F475" s="292" t="n"/>
      <c r="G475" s="293" t="n"/>
      <c r="H475" s="294" t="n"/>
      <c r="I475" s="295" t="n"/>
      <c r="J475" s="268" t="n"/>
      <c r="K475" s="268" t="n"/>
      <c r="M475" s="268" t="n"/>
      <c r="N475" s="268" t="n"/>
      <c r="O475" s="268" t="n"/>
      <c r="P475" s="62" t="n"/>
      <c r="Q475" s="299" t="n"/>
      <c r="R475" s="300" t="n"/>
      <c r="S475" s="300" t="n"/>
      <c r="T475" s="298" t="n"/>
    </row>
    <row r="476" ht="16.5" customHeight="1" s="115">
      <c r="D476" s="290" t="n"/>
      <c r="E476" s="291" t="n"/>
      <c r="F476" s="292" t="n"/>
      <c r="G476" s="293" t="n"/>
      <c r="H476" s="294" t="n"/>
      <c r="I476" s="295" t="n"/>
      <c r="J476" s="268" t="n"/>
      <c r="K476" s="268" t="n"/>
      <c r="M476" s="268" t="n"/>
      <c r="N476" s="268" t="n"/>
      <c r="O476" s="268" t="n"/>
      <c r="P476" s="62" t="n"/>
      <c r="Q476" s="299" t="n"/>
      <c r="R476" s="300" t="n"/>
      <c r="S476" s="300" t="n"/>
      <c r="T476" s="298" t="n"/>
    </row>
    <row r="477" ht="16.5" customHeight="1" s="115">
      <c r="D477" s="290" t="n"/>
      <c r="E477" s="291" t="n"/>
      <c r="F477" s="292" t="n"/>
      <c r="G477" s="293" t="n"/>
      <c r="H477" s="294" t="n"/>
      <c r="I477" s="295" t="n"/>
      <c r="J477" s="268" t="n"/>
      <c r="K477" s="268" t="n"/>
      <c r="M477" s="268" t="n"/>
      <c r="N477" s="268" t="n"/>
      <c r="O477" s="268" t="n"/>
      <c r="P477" s="62" t="n"/>
      <c r="Q477" s="299" t="n"/>
      <c r="R477" s="300" t="n"/>
      <c r="S477" s="300" t="n"/>
      <c r="T477" s="298" t="n"/>
    </row>
    <row r="478" ht="16.5" customHeight="1" s="115">
      <c r="D478" s="290" t="n"/>
      <c r="E478" s="291" t="n"/>
      <c r="F478" s="292" t="n"/>
      <c r="G478" s="293" t="n"/>
      <c r="H478" s="294" t="n"/>
      <c r="I478" s="295" t="n"/>
      <c r="J478" s="268" t="n"/>
      <c r="K478" s="268" t="n"/>
      <c r="M478" s="268" t="n"/>
      <c r="N478" s="268" t="n"/>
      <c r="O478" s="268" t="n"/>
      <c r="P478" s="62" t="n"/>
      <c r="Q478" s="299" t="n"/>
      <c r="R478" s="300" t="n"/>
      <c r="S478" s="300" t="n"/>
      <c r="T478" s="298" t="n"/>
    </row>
    <row r="479" ht="16.5" customHeight="1" s="115">
      <c r="D479" s="290" t="n"/>
      <c r="E479" s="291" t="n"/>
      <c r="F479" s="292" t="n"/>
      <c r="G479" s="293" t="n"/>
      <c r="H479" s="294" t="n"/>
      <c r="I479" s="295" t="n"/>
      <c r="J479" s="268" t="n"/>
      <c r="K479" s="268" t="n"/>
      <c r="M479" s="268" t="n"/>
      <c r="N479" s="268" t="n"/>
      <c r="O479" s="268" t="n"/>
      <c r="P479" s="62" t="n"/>
      <c r="Q479" s="299" t="n"/>
      <c r="R479" s="300" t="n"/>
      <c r="S479" s="300" t="n"/>
      <c r="T479" s="298" t="n"/>
    </row>
    <row r="480" ht="16.5" customHeight="1" s="115">
      <c r="D480" s="290" t="n"/>
      <c r="E480" s="291" t="n"/>
      <c r="F480" s="292" t="n"/>
      <c r="G480" s="293" t="n"/>
      <c r="H480" s="294" t="n"/>
      <c r="I480" s="295" t="n"/>
      <c r="J480" s="268" t="n"/>
      <c r="K480" s="268" t="n"/>
      <c r="M480" s="268" t="n"/>
      <c r="N480" s="268" t="n"/>
      <c r="O480" s="268" t="n"/>
      <c r="P480" s="62" t="n"/>
      <c r="Q480" s="299" t="n"/>
      <c r="R480" s="300" t="n"/>
      <c r="S480" s="300" t="n"/>
      <c r="T480" s="298" t="n"/>
    </row>
    <row r="481" ht="16.5" customHeight="1" s="115">
      <c r="D481" s="290" t="n"/>
      <c r="E481" s="291" t="n"/>
      <c r="F481" s="292" t="n"/>
      <c r="G481" s="293" t="n"/>
      <c r="H481" s="294" t="n"/>
      <c r="I481" s="295" t="n"/>
      <c r="J481" s="268" t="n"/>
      <c r="K481" s="268" t="n"/>
      <c r="M481" s="268" t="n"/>
      <c r="N481" s="268" t="n"/>
      <c r="O481" s="268" t="n"/>
      <c r="P481" s="62" t="n"/>
      <c r="Q481" s="299" t="n"/>
      <c r="R481" s="300" t="n"/>
      <c r="S481" s="300" t="n"/>
      <c r="T481" s="298" t="n"/>
    </row>
    <row r="482" ht="16.5" customHeight="1" s="115">
      <c r="D482" s="290" t="n"/>
      <c r="E482" s="291" t="n"/>
      <c r="F482" s="292" t="n"/>
      <c r="G482" s="293" t="n"/>
      <c r="H482" s="294" t="n"/>
      <c r="I482" s="295" t="n"/>
      <c r="J482" s="268" t="n"/>
      <c r="K482" s="268" t="n"/>
      <c r="M482" s="268" t="n"/>
      <c r="N482" s="268" t="n"/>
      <c r="O482" s="268" t="n"/>
      <c r="P482" s="62" t="n"/>
      <c r="Q482" s="299" t="n"/>
      <c r="R482" s="300" t="n"/>
      <c r="S482" s="300" t="n"/>
      <c r="T482" s="298" t="n"/>
    </row>
    <row r="483" ht="16.5" customHeight="1" s="115">
      <c r="D483" s="290" t="n"/>
      <c r="E483" s="291" t="n"/>
      <c r="F483" s="292" t="n"/>
      <c r="G483" s="293" t="n"/>
      <c r="H483" s="294" t="n"/>
      <c r="I483" s="295" t="n"/>
      <c r="J483" s="268" t="n"/>
      <c r="K483" s="268" t="n"/>
      <c r="M483" s="268" t="n"/>
      <c r="N483" s="268" t="n"/>
      <c r="O483" s="268" t="n"/>
      <c r="P483" s="62" t="n"/>
      <c r="Q483" s="299" t="n"/>
      <c r="R483" s="300" t="n"/>
      <c r="S483" s="300" t="n"/>
      <c r="T483" s="298" t="n"/>
    </row>
    <row r="484" ht="16.5" customHeight="1" s="115">
      <c r="D484" s="290" t="n"/>
      <c r="E484" s="291" t="n"/>
      <c r="F484" s="292" t="n"/>
      <c r="G484" s="293" t="n"/>
      <c r="H484" s="294" t="n"/>
      <c r="I484" s="295" t="n"/>
      <c r="J484" s="268" t="n"/>
      <c r="K484" s="268" t="n"/>
      <c r="M484" s="268" t="n"/>
      <c r="N484" s="268" t="n"/>
      <c r="O484" s="268" t="n"/>
      <c r="P484" s="62" t="n"/>
      <c r="Q484" s="299" t="n"/>
      <c r="R484" s="300" t="n"/>
      <c r="S484" s="300" t="n"/>
      <c r="T484" s="298" t="n"/>
    </row>
    <row r="485" ht="16.5" customHeight="1" s="115">
      <c r="D485" s="290" t="n"/>
      <c r="E485" s="291" t="n"/>
      <c r="F485" s="292" t="n"/>
      <c r="G485" s="293" t="n"/>
      <c r="H485" s="294" t="n"/>
      <c r="I485" s="295" t="n"/>
      <c r="J485" s="268" t="n"/>
      <c r="K485" s="268" t="n"/>
      <c r="M485" s="268" t="n"/>
      <c r="N485" s="268" t="n"/>
      <c r="O485" s="268" t="n"/>
      <c r="P485" s="62" t="n"/>
      <c r="Q485" s="299" t="n"/>
      <c r="R485" s="300" t="n"/>
      <c r="S485" s="300" t="n"/>
      <c r="T485" s="298" t="n"/>
    </row>
    <row r="486" ht="16.5" customHeight="1" s="115">
      <c r="D486" s="290" t="n"/>
      <c r="E486" s="291" t="n"/>
      <c r="F486" s="292" t="n"/>
      <c r="G486" s="293" t="n"/>
      <c r="H486" s="294" t="n"/>
      <c r="I486" s="295" t="n"/>
      <c r="J486" s="268" t="n"/>
      <c r="K486" s="268" t="n"/>
      <c r="M486" s="268" t="n"/>
      <c r="N486" s="268" t="n"/>
      <c r="O486" s="268" t="n"/>
      <c r="P486" s="62" t="n"/>
      <c r="Q486" s="299" t="n"/>
      <c r="R486" s="300" t="n"/>
      <c r="S486" s="300" t="n"/>
      <c r="T486" s="298" t="n"/>
    </row>
    <row r="487" ht="16.5" customHeight="1" s="115">
      <c r="D487" s="290" t="n"/>
      <c r="E487" s="291" t="n"/>
      <c r="F487" s="292" t="n"/>
      <c r="G487" s="293" t="n"/>
      <c r="H487" s="294" t="n"/>
      <c r="I487" s="295" t="n"/>
      <c r="J487" s="268" t="n"/>
      <c r="K487" s="268" t="n"/>
      <c r="M487" s="268" t="n"/>
      <c r="N487" s="268" t="n"/>
      <c r="O487" s="268" t="n"/>
      <c r="P487" s="62" t="n"/>
      <c r="Q487" s="299" t="n"/>
      <c r="R487" s="300" t="n"/>
      <c r="S487" s="300" t="n"/>
      <c r="T487" s="298" t="n"/>
    </row>
    <row r="488" ht="16.5" customHeight="1" s="115">
      <c r="D488" s="290" t="n"/>
      <c r="E488" s="291" t="n"/>
      <c r="F488" s="292" t="n"/>
      <c r="G488" s="293" t="n"/>
      <c r="H488" s="294" t="n"/>
      <c r="I488" s="295" t="n"/>
      <c r="J488" s="268" t="n"/>
      <c r="K488" s="268" t="n"/>
      <c r="M488" s="268" t="n"/>
      <c r="N488" s="268" t="n"/>
      <c r="O488" s="268" t="n"/>
      <c r="P488" s="62" t="n"/>
      <c r="Q488" s="299" t="n"/>
      <c r="R488" s="300" t="n"/>
      <c r="S488" s="300" t="n"/>
      <c r="T488" s="298" t="n"/>
    </row>
    <row r="489" ht="16.5" customHeight="1" s="115">
      <c r="D489" s="290" t="n"/>
      <c r="E489" s="291" t="n"/>
      <c r="F489" s="292" t="n"/>
      <c r="G489" s="293" t="n"/>
      <c r="H489" s="294" t="n"/>
      <c r="I489" s="295" t="n"/>
      <c r="J489" s="268" t="n"/>
      <c r="K489" s="268" t="n"/>
      <c r="M489" s="268" t="n"/>
      <c r="N489" s="268" t="n"/>
      <c r="O489" s="268" t="n"/>
      <c r="P489" s="62" t="n"/>
      <c r="Q489" s="299" t="n"/>
      <c r="R489" s="300" t="n"/>
      <c r="S489" s="300" t="n"/>
      <c r="T489" s="298" t="n"/>
    </row>
    <row r="490" ht="16.5" customHeight="1" s="115">
      <c r="D490" s="290" t="n"/>
      <c r="E490" s="291" t="n"/>
      <c r="F490" s="292" t="n"/>
      <c r="G490" s="293" t="n"/>
      <c r="H490" s="294" t="n"/>
      <c r="I490" s="295" t="n"/>
      <c r="J490" s="268" t="n"/>
      <c r="K490" s="268" t="n"/>
      <c r="M490" s="268" t="n"/>
      <c r="N490" s="268" t="n"/>
      <c r="O490" s="268" t="n"/>
      <c r="P490" s="62" t="n"/>
      <c r="Q490" s="299" t="n"/>
      <c r="R490" s="300" t="n"/>
      <c r="S490" s="300" t="n"/>
      <c r="T490" s="298" t="n"/>
    </row>
    <row r="491" ht="16.5" customHeight="1" s="115">
      <c r="D491" s="290" t="n"/>
      <c r="E491" s="291" t="n"/>
      <c r="F491" s="292" t="n"/>
      <c r="G491" s="293" t="n"/>
      <c r="H491" s="294" t="n"/>
      <c r="I491" s="295" t="n"/>
      <c r="J491" s="268" t="n"/>
      <c r="K491" s="268" t="n"/>
      <c r="M491" s="268" t="n"/>
      <c r="N491" s="268" t="n"/>
      <c r="O491" s="268" t="n"/>
      <c r="P491" s="62" t="n"/>
      <c r="Q491" s="299" t="n"/>
      <c r="R491" s="300" t="n"/>
      <c r="S491" s="300" t="n"/>
      <c r="T491" s="298" t="n"/>
    </row>
    <row r="492" ht="16.5" customHeight="1" s="115">
      <c r="D492" s="290" t="n"/>
      <c r="E492" s="291" t="n"/>
      <c r="F492" s="292" t="n"/>
      <c r="G492" s="293" t="n"/>
      <c r="H492" s="294" t="n"/>
      <c r="I492" s="295" t="n"/>
      <c r="J492" s="268" t="n"/>
      <c r="K492" s="268" t="n"/>
      <c r="M492" s="268" t="n"/>
      <c r="N492" s="268" t="n"/>
      <c r="O492" s="268" t="n"/>
      <c r="P492" s="62" t="n"/>
      <c r="Q492" s="299" t="n"/>
      <c r="R492" s="300" t="n"/>
      <c r="S492" s="300" t="n"/>
      <c r="T492" s="298" t="n"/>
    </row>
    <row r="493" ht="16.5" customHeight="1" s="115">
      <c r="D493" s="290" t="n"/>
      <c r="E493" s="291" t="n"/>
      <c r="F493" s="292" t="n"/>
      <c r="G493" s="293" t="n"/>
      <c r="H493" s="294" t="n"/>
      <c r="I493" s="295" t="n"/>
      <c r="J493" s="268" t="n"/>
      <c r="K493" s="268" t="n"/>
      <c r="M493" s="268" t="n"/>
      <c r="N493" s="268" t="n"/>
      <c r="O493" s="268" t="n"/>
      <c r="P493" s="62" t="n"/>
      <c r="Q493" s="299" t="n"/>
      <c r="R493" s="300" t="n"/>
      <c r="S493" s="300" t="n"/>
      <c r="T493" s="298" t="n"/>
    </row>
    <row r="494" ht="16.5" customHeight="1" s="115">
      <c r="D494" s="290" t="n"/>
      <c r="E494" s="291" t="n"/>
      <c r="F494" s="292" t="n"/>
      <c r="G494" s="293" t="n"/>
      <c r="H494" s="294" t="n"/>
      <c r="I494" s="295" t="n"/>
      <c r="J494" s="268" t="n"/>
      <c r="K494" s="268" t="n"/>
      <c r="M494" s="268" t="n"/>
      <c r="N494" s="268" t="n"/>
      <c r="O494" s="268" t="n"/>
      <c r="P494" s="62" t="n"/>
      <c r="Q494" s="299" t="n"/>
      <c r="R494" s="300" t="n"/>
      <c r="S494" s="300" t="n"/>
      <c r="T494" s="298" t="n"/>
    </row>
    <row r="495" ht="16.5" customHeight="1" s="115">
      <c r="D495" s="290" t="n"/>
      <c r="E495" s="291" t="n"/>
      <c r="F495" s="292" t="n"/>
      <c r="G495" s="293" t="n"/>
      <c r="H495" s="294" t="n"/>
      <c r="I495" s="295" t="n"/>
      <c r="J495" s="268" t="n"/>
      <c r="K495" s="268" t="n"/>
      <c r="M495" s="268" t="n"/>
      <c r="N495" s="268" t="n"/>
      <c r="O495" s="268" t="n"/>
      <c r="P495" s="62" t="n"/>
      <c r="Q495" s="299" t="n"/>
      <c r="R495" s="300" t="n"/>
      <c r="S495" s="300" t="n"/>
      <c r="T495" s="298" t="n"/>
    </row>
    <row r="496" ht="16.5" customHeight="1" s="115">
      <c r="D496" s="290" t="n"/>
      <c r="E496" s="291" t="n"/>
      <c r="F496" s="292" t="n"/>
      <c r="G496" s="293" t="n"/>
      <c r="H496" s="294" t="n"/>
      <c r="I496" s="295" t="n"/>
      <c r="J496" s="268" t="n"/>
      <c r="K496" s="268" t="n"/>
      <c r="M496" s="268" t="n"/>
      <c r="N496" s="268" t="n"/>
      <c r="O496" s="268" t="n"/>
      <c r="P496" s="62" t="n"/>
      <c r="Q496" s="299" t="n"/>
      <c r="R496" s="300" t="n"/>
      <c r="S496" s="300" t="n"/>
      <c r="T496" s="298" t="n"/>
    </row>
    <row r="497" ht="16.5" customHeight="1" s="115">
      <c r="D497" s="290" t="n"/>
      <c r="E497" s="291" t="n"/>
      <c r="F497" s="292" t="n"/>
      <c r="G497" s="293" t="n"/>
      <c r="H497" s="294" t="n"/>
      <c r="I497" s="295" t="n"/>
      <c r="J497" s="268" t="n"/>
      <c r="K497" s="268" t="n"/>
      <c r="M497" s="268" t="n"/>
      <c r="N497" s="268" t="n"/>
      <c r="O497" s="268" t="n"/>
      <c r="P497" s="62" t="n"/>
      <c r="Q497" s="299" t="n"/>
      <c r="R497" s="300" t="n"/>
      <c r="S497" s="300" t="n"/>
      <c r="T497" s="298" t="n"/>
    </row>
    <row r="498" ht="16.5" customHeight="1" s="115">
      <c r="D498" s="290" t="n"/>
      <c r="E498" s="291" t="n"/>
      <c r="F498" s="292" t="n"/>
      <c r="G498" s="293" t="n"/>
      <c r="H498" s="294" t="n"/>
      <c r="I498" s="295" t="n"/>
      <c r="J498" s="268" t="n"/>
      <c r="K498" s="268" t="n"/>
      <c r="M498" s="268" t="n"/>
      <c r="N498" s="268" t="n"/>
      <c r="O498" s="268" t="n"/>
      <c r="P498" s="62" t="n"/>
      <c r="Q498" s="299" t="n"/>
      <c r="R498" s="300" t="n"/>
      <c r="S498" s="300" t="n"/>
      <c r="T498" s="298" t="n"/>
    </row>
    <row r="499" ht="16.5" customHeight="1" s="115">
      <c r="D499" s="290" t="n"/>
      <c r="E499" s="291" t="n"/>
      <c r="F499" s="292" t="n"/>
      <c r="G499" s="293" t="n"/>
      <c r="H499" s="294" t="n"/>
      <c r="I499" s="295" t="n"/>
      <c r="J499" s="268" t="n"/>
      <c r="K499" s="268" t="n"/>
      <c r="M499" s="268" t="n"/>
      <c r="N499" s="268" t="n"/>
      <c r="O499" s="268" t="n"/>
      <c r="P499" s="62" t="n"/>
      <c r="Q499" s="299" t="n"/>
      <c r="R499" s="300" t="n"/>
      <c r="S499" s="300" t="n"/>
      <c r="T499" s="298" t="n"/>
    </row>
    <row r="500" ht="16.5" customHeight="1" s="115">
      <c r="D500" s="290" t="n"/>
      <c r="E500" s="291" t="n"/>
      <c r="F500" s="292" t="n"/>
      <c r="G500" s="293" t="n"/>
      <c r="H500" s="294" t="n"/>
      <c r="I500" s="295" t="n"/>
      <c r="J500" s="268" t="n"/>
      <c r="K500" s="268" t="n"/>
      <c r="M500" s="268" t="n"/>
      <c r="N500" s="268" t="n"/>
      <c r="O500" s="268" t="n"/>
      <c r="P500" s="62" t="n"/>
      <c r="Q500" s="299" t="n"/>
      <c r="R500" s="300" t="n"/>
      <c r="S500" s="300" t="n"/>
      <c r="T500" s="298" t="n"/>
    </row>
    <row r="501" ht="16.5" customHeight="1" s="115">
      <c r="D501" s="290" t="n"/>
      <c r="E501" s="291" t="n"/>
      <c r="F501" s="292" t="n"/>
      <c r="G501" s="293" t="n"/>
      <c r="H501" s="294" t="n"/>
      <c r="I501" s="295" t="n"/>
      <c r="J501" s="268" t="n"/>
      <c r="K501" s="268" t="n"/>
      <c r="M501" s="268" t="n"/>
      <c r="N501" s="268" t="n"/>
      <c r="O501" s="268" t="n"/>
      <c r="P501" s="62" t="n"/>
      <c r="Q501" s="299" t="n"/>
      <c r="R501" s="300" t="n"/>
      <c r="S501" s="300" t="n"/>
      <c r="T501" s="298" t="n"/>
    </row>
    <row r="502" ht="16.5" customHeight="1" s="115">
      <c r="D502" s="290" t="n"/>
      <c r="E502" s="291" t="n"/>
      <c r="F502" s="292" t="n"/>
      <c r="G502" s="293" t="n"/>
      <c r="H502" s="294" t="n"/>
      <c r="I502" s="295" t="n"/>
      <c r="J502" s="268" t="n"/>
      <c r="K502" s="268" t="n"/>
      <c r="M502" s="268" t="n"/>
      <c r="N502" s="268" t="n"/>
      <c r="O502" s="268" t="n"/>
      <c r="P502" s="62" t="n"/>
      <c r="Q502" s="299" t="n"/>
      <c r="R502" s="300" t="n"/>
      <c r="S502" s="300" t="n"/>
      <c r="T502" s="298" t="n"/>
    </row>
    <row r="503" ht="16.5" customHeight="1" s="115">
      <c r="D503" s="290" t="n"/>
      <c r="E503" s="291" t="n"/>
      <c r="F503" s="292" t="n"/>
      <c r="G503" s="293" t="n"/>
      <c r="H503" s="294" t="n"/>
      <c r="I503" s="295" t="n"/>
      <c r="J503" s="268" t="n"/>
      <c r="K503" s="268" t="n"/>
      <c r="M503" s="268" t="n"/>
      <c r="N503" s="268" t="n"/>
      <c r="O503" s="268" t="n"/>
      <c r="P503" s="62" t="n"/>
      <c r="Q503" s="299" t="n"/>
      <c r="R503" s="300" t="n"/>
      <c r="S503" s="300" t="n"/>
      <c r="T503" s="298" t="n"/>
      <c r="U503" s="291" t="n"/>
    </row>
    <row r="504" ht="16.5" customHeight="1" s="115">
      <c r="D504" s="290" t="n"/>
      <c r="E504" s="291" t="n"/>
      <c r="F504" s="292" t="n"/>
      <c r="G504" s="293" t="n"/>
      <c r="H504" s="294" t="n"/>
      <c r="I504" s="295" t="n"/>
      <c r="J504" s="268" t="n"/>
      <c r="K504" s="268" t="n"/>
      <c r="M504" s="268" t="n"/>
      <c r="N504" s="268" t="n"/>
      <c r="O504" s="268" t="n"/>
      <c r="P504" s="62" t="n"/>
      <c r="Q504" s="299" t="n"/>
      <c r="R504" s="300" t="n"/>
      <c r="S504" s="300" t="n"/>
      <c r="T504" s="298" t="n"/>
    </row>
    <row r="505" ht="16.5" customHeight="1" s="115">
      <c r="D505" s="290" t="n"/>
      <c r="E505" s="291" t="n"/>
      <c r="F505" s="292" t="n"/>
      <c r="G505" s="293" t="n"/>
      <c r="H505" s="294" t="n"/>
      <c r="I505" s="295" t="n"/>
      <c r="J505" s="268" t="n"/>
      <c r="K505" s="268" t="n"/>
      <c r="M505" s="268" t="n"/>
      <c r="N505" s="268" t="n"/>
      <c r="O505" s="268" t="n"/>
      <c r="P505" s="62" t="n"/>
      <c r="Q505" s="299" t="n"/>
      <c r="R505" s="300" t="n"/>
      <c r="S505" s="300" t="n"/>
      <c r="T505" s="298" t="n"/>
    </row>
    <row r="506" ht="16.5" customHeight="1" s="115">
      <c r="D506" s="290" t="n"/>
      <c r="E506" s="291" t="n"/>
      <c r="F506" s="292" t="n"/>
      <c r="G506" s="293" t="n"/>
      <c r="H506" s="294" t="n"/>
      <c r="I506" s="295" t="n"/>
      <c r="J506" s="268" t="n"/>
      <c r="K506" s="268" t="n"/>
      <c r="M506" s="268" t="n"/>
      <c r="N506" s="268" t="n"/>
      <c r="O506" s="268" t="n"/>
      <c r="P506" s="62" t="n"/>
      <c r="Q506" s="299" t="n"/>
      <c r="R506" s="300" t="n"/>
      <c r="S506" s="300" t="n"/>
      <c r="T506" s="298" t="n"/>
    </row>
    <row r="507" ht="16.5" customHeight="1" s="115">
      <c r="D507" s="290" t="n"/>
      <c r="E507" s="291" t="n"/>
      <c r="F507" s="292" t="n"/>
      <c r="G507" s="293" t="n"/>
      <c r="H507" s="294" t="n"/>
      <c r="I507" s="295" t="n"/>
      <c r="J507" s="268" t="n"/>
      <c r="K507" s="268" t="n"/>
      <c r="M507" s="268" t="n"/>
      <c r="N507" s="268" t="n"/>
      <c r="O507" s="268" t="n"/>
      <c r="P507" s="62" t="n"/>
      <c r="Q507" s="299" t="n"/>
      <c r="R507" s="300" t="n"/>
      <c r="S507" s="300" t="n"/>
      <c r="T507" s="298" t="n"/>
      <c r="U507" s="291" t="n"/>
    </row>
    <row r="508" ht="16.5" customHeight="1" s="115">
      <c r="D508" s="290" t="n"/>
      <c r="E508" s="291" t="n"/>
      <c r="F508" s="292" t="n"/>
      <c r="G508" s="293" t="n"/>
      <c r="H508" s="294" t="n"/>
      <c r="I508" s="295" t="n"/>
      <c r="J508" s="268" t="n"/>
      <c r="K508" s="268" t="n"/>
      <c r="M508" s="268" t="n"/>
      <c r="N508" s="268" t="n"/>
      <c r="O508" s="268" t="n"/>
      <c r="P508" s="62" t="n"/>
      <c r="Q508" s="299" t="n"/>
      <c r="R508" s="300" t="n"/>
      <c r="S508" s="300" t="n"/>
      <c r="T508" s="298" t="n"/>
    </row>
    <row r="509" ht="16.5" customHeight="1" s="115">
      <c r="D509" s="290" t="n"/>
      <c r="E509" s="291" t="n"/>
      <c r="F509" s="292" t="n"/>
      <c r="G509" s="293" t="n"/>
      <c r="H509" s="294" t="n"/>
      <c r="I509" s="295" t="n"/>
      <c r="J509" s="268" t="n"/>
      <c r="K509" s="268" t="n"/>
      <c r="M509" s="268" t="n"/>
      <c r="N509" s="268" t="n"/>
      <c r="O509" s="268" t="n"/>
      <c r="P509" s="62" t="n"/>
      <c r="Q509" s="299" t="n"/>
      <c r="R509" s="300" t="n"/>
      <c r="S509" s="300" t="n"/>
      <c r="T509" s="298" t="n"/>
    </row>
    <row r="510" ht="16.5" customHeight="1" s="115">
      <c r="D510" s="290" t="n"/>
      <c r="E510" s="291" t="n"/>
      <c r="F510" s="292" t="n"/>
      <c r="G510" s="293" t="n"/>
      <c r="H510" s="294" t="n"/>
      <c r="I510" s="295" t="n"/>
      <c r="J510" s="268" t="n"/>
      <c r="K510" s="268" t="n"/>
      <c r="M510" s="268" t="n"/>
      <c r="N510" s="268" t="n"/>
      <c r="O510" s="268" t="n"/>
      <c r="P510" s="62" t="n"/>
      <c r="Q510" s="299" t="n"/>
      <c r="R510" s="300" t="n"/>
      <c r="S510" s="300" t="n"/>
      <c r="T510" s="298" t="n"/>
    </row>
    <row r="511" ht="16.5" customHeight="1" s="115">
      <c r="D511" s="290" t="n"/>
      <c r="E511" s="291" t="n"/>
      <c r="F511" s="292" t="n"/>
      <c r="G511" s="293" t="n"/>
      <c r="H511" s="294" t="n"/>
      <c r="I511" s="295" t="n"/>
      <c r="J511" s="268" t="n"/>
      <c r="K511" s="268" t="n"/>
      <c r="M511" s="268" t="n"/>
      <c r="N511" s="268" t="n"/>
      <c r="O511" s="268" t="n"/>
      <c r="P511" s="62" t="n"/>
      <c r="Q511" s="299" t="n"/>
      <c r="R511" s="300" t="n"/>
      <c r="S511" s="300" t="n"/>
      <c r="T511" s="298" t="n"/>
    </row>
    <row r="512" ht="16.5" customHeight="1" s="115">
      <c r="D512" s="290" t="n"/>
      <c r="E512" s="291" t="n"/>
      <c r="F512" s="292" t="n"/>
      <c r="G512" s="293" t="n"/>
      <c r="H512" s="294" t="n"/>
      <c r="I512" s="295" t="n"/>
      <c r="J512" s="268" t="n"/>
      <c r="K512" s="268" t="n"/>
      <c r="M512" s="268" t="n"/>
      <c r="N512" s="268" t="n"/>
      <c r="O512" s="268" t="n"/>
      <c r="P512" s="62" t="n"/>
      <c r="Q512" s="299" t="n"/>
      <c r="R512" s="300" t="n"/>
      <c r="S512" s="300" t="n"/>
      <c r="T512" s="298" t="n"/>
    </row>
    <row r="513" ht="16.5" customHeight="1" s="115">
      <c r="D513" s="290" t="n"/>
      <c r="E513" s="291" t="n"/>
      <c r="F513" s="292" t="n"/>
      <c r="G513" s="293" t="n"/>
      <c r="H513" s="294" t="n"/>
      <c r="I513" s="295" t="n"/>
      <c r="J513" s="268" t="n"/>
      <c r="K513" s="268" t="n"/>
      <c r="M513" s="268" t="n"/>
      <c r="N513" s="268" t="n"/>
      <c r="O513" s="268" t="n"/>
      <c r="P513" s="62" t="n"/>
      <c r="Q513" s="299" t="n"/>
      <c r="R513" s="300" t="n"/>
      <c r="S513" s="300" t="n"/>
      <c r="T513" s="298" t="n"/>
    </row>
    <row r="514" ht="16.5" customHeight="1" s="115">
      <c r="D514" s="290" t="n"/>
      <c r="E514" s="291" t="n"/>
      <c r="F514" s="292" t="n"/>
      <c r="G514" s="293" t="n"/>
      <c r="H514" s="294" t="n"/>
      <c r="I514" s="295" t="n"/>
      <c r="J514" s="268" t="n"/>
      <c r="K514" s="268" t="n"/>
      <c r="M514" s="268" t="n"/>
      <c r="N514" s="268" t="n"/>
      <c r="O514" s="268" t="n"/>
      <c r="P514" s="62" t="n"/>
      <c r="Q514" s="299" t="n"/>
      <c r="R514" s="300" t="n"/>
      <c r="S514" s="300" t="n"/>
      <c r="T514" s="298" t="n"/>
    </row>
    <row r="515" ht="16.5" customHeight="1" s="115">
      <c r="D515" s="290" t="n"/>
      <c r="E515" s="291" t="n"/>
      <c r="F515" s="292" t="n"/>
      <c r="G515" s="293" t="n"/>
      <c r="H515" s="294" t="n"/>
      <c r="I515" s="295" t="n"/>
      <c r="J515" s="268" t="n"/>
      <c r="K515" s="268" t="n"/>
      <c r="M515" s="268" t="n"/>
      <c r="N515" s="268" t="n"/>
      <c r="O515" s="268" t="n"/>
      <c r="P515" s="62" t="n"/>
      <c r="Q515" s="299" t="n"/>
      <c r="R515" s="300" t="n"/>
      <c r="S515" s="300" t="n"/>
      <c r="T515" s="298" t="n"/>
    </row>
    <row r="516" ht="16.5" customHeight="1" s="115">
      <c r="D516" s="290" t="n"/>
      <c r="E516" s="291" t="n"/>
      <c r="F516" s="292" t="n"/>
      <c r="G516" s="293" t="n"/>
      <c r="H516" s="294" t="n"/>
      <c r="I516" s="295" t="n"/>
      <c r="J516" s="268" t="n"/>
      <c r="K516" s="268" t="n"/>
      <c r="M516" s="268" t="n"/>
      <c r="N516" s="268" t="n"/>
      <c r="O516" s="268" t="n"/>
      <c r="P516" s="62" t="n"/>
      <c r="Q516" s="299" t="n"/>
      <c r="R516" s="300" t="n"/>
      <c r="S516" s="300" t="n"/>
      <c r="T516" s="298" t="n"/>
      <c r="U516" s="291" t="n"/>
    </row>
    <row r="517" ht="16.5" customHeight="1" s="115">
      <c r="D517" s="290" t="n"/>
      <c r="E517" s="291" t="n"/>
      <c r="F517" s="292" t="n"/>
      <c r="G517" s="293" t="n"/>
      <c r="H517" s="294" t="n"/>
      <c r="I517" s="295" t="n"/>
      <c r="J517" s="268" t="n"/>
      <c r="K517" s="268" t="n"/>
      <c r="M517" s="268" t="n"/>
      <c r="N517" s="268" t="n"/>
      <c r="O517" s="268" t="n"/>
      <c r="P517" s="62" t="n"/>
      <c r="Q517" s="299" t="n"/>
      <c r="R517" s="300" t="n"/>
      <c r="S517" s="300" t="n"/>
      <c r="T517" s="298" t="n"/>
      <c r="U517" s="291" t="n"/>
    </row>
    <row r="518" ht="16.5" customHeight="1" s="115">
      <c r="D518" s="290" t="n"/>
      <c r="E518" s="291" t="n"/>
      <c r="F518" s="292" t="n"/>
      <c r="G518" s="293" t="n"/>
      <c r="H518" s="294" t="n"/>
      <c r="I518" s="295" t="n"/>
      <c r="J518" s="268" t="n"/>
      <c r="K518" s="268" t="n"/>
      <c r="M518" s="268" t="n"/>
      <c r="N518" s="268" t="n"/>
      <c r="O518" s="268" t="n"/>
      <c r="P518" s="62" t="n"/>
      <c r="Q518" s="299" t="n"/>
      <c r="R518" s="300" t="n"/>
      <c r="S518" s="300" t="n"/>
      <c r="T518" s="298" t="n"/>
    </row>
    <row r="519" ht="16.5" customHeight="1" s="115">
      <c r="D519" s="290" t="n"/>
      <c r="E519" s="291" t="n"/>
      <c r="F519" s="292" t="n"/>
      <c r="G519" s="293" t="n"/>
      <c r="H519" s="294" t="n"/>
      <c r="I519" s="295" t="n"/>
      <c r="J519" s="268" t="n"/>
      <c r="K519" s="268" t="n"/>
      <c r="M519" s="268" t="n"/>
      <c r="N519" s="268" t="n"/>
      <c r="O519" s="268" t="n"/>
      <c r="P519" s="62" t="n"/>
      <c r="Q519" s="299" t="n"/>
      <c r="R519" s="300" t="n"/>
      <c r="S519" s="300" t="n"/>
      <c r="T519" s="298" t="n"/>
    </row>
    <row r="520" ht="16.5" customHeight="1" s="115">
      <c r="D520" s="290" t="n"/>
      <c r="E520" s="291" t="n"/>
      <c r="F520" s="292" t="n"/>
      <c r="G520" s="293" t="n"/>
      <c r="H520" s="294" t="n"/>
      <c r="I520" s="295" t="n"/>
      <c r="J520" s="268" t="n"/>
      <c r="K520" s="268" t="n"/>
      <c r="M520" s="268" t="n"/>
      <c r="N520" s="268" t="n"/>
      <c r="O520" s="268" t="n"/>
      <c r="P520" s="62" t="n"/>
      <c r="Q520" s="299" t="n"/>
      <c r="R520" s="300" t="n"/>
      <c r="S520" s="300" t="n"/>
      <c r="T520" s="298" t="n"/>
    </row>
    <row r="521" ht="16.5" customHeight="1" s="115">
      <c r="D521" s="290" t="n"/>
      <c r="E521" s="291" t="n"/>
      <c r="F521" s="292" t="n"/>
      <c r="G521" s="293" t="n"/>
      <c r="H521" s="294" t="n"/>
      <c r="I521" s="295" t="n"/>
      <c r="J521" s="268" t="n"/>
      <c r="K521" s="268" t="n"/>
      <c r="M521" s="268" t="n"/>
      <c r="N521" s="268" t="n"/>
      <c r="O521" s="268" t="n"/>
      <c r="P521" s="62" t="n"/>
      <c r="Q521" s="299" t="n"/>
      <c r="R521" s="300" t="n"/>
      <c r="S521" s="300" t="n"/>
      <c r="T521" s="298" t="n"/>
    </row>
    <row r="522" ht="16.5" customHeight="1" s="115">
      <c r="D522" s="290" t="n"/>
      <c r="E522" s="291" t="n"/>
      <c r="F522" s="292" t="n"/>
      <c r="G522" s="293" t="n"/>
      <c r="H522" s="294" t="n"/>
      <c r="I522" s="295" t="n"/>
      <c r="J522" s="268" t="n"/>
      <c r="K522" s="268" t="n"/>
      <c r="M522" s="268" t="n"/>
      <c r="N522" s="268" t="n"/>
      <c r="O522" s="268" t="n"/>
      <c r="P522" s="62" t="n"/>
      <c r="Q522" s="299" t="n"/>
      <c r="R522" s="300" t="n"/>
      <c r="S522" s="300" t="n"/>
      <c r="T522" s="298" t="n"/>
    </row>
    <row r="523" ht="16.5" customHeight="1" s="115">
      <c r="D523" s="290" t="n"/>
      <c r="E523" s="291" t="n"/>
      <c r="F523" s="292" t="n"/>
      <c r="G523" s="293" t="n"/>
      <c r="H523" s="294" t="n"/>
      <c r="I523" s="295" t="n"/>
      <c r="J523" s="268" t="n"/>
      <c r="K523" s="268" t="n"/>
      <c r="M523" s="268" t="n"/>
      <c r="N523" s="268" t="n"/>
      <c r="O523" s="268" t="n"/>
      <c r="P523" s="62" t="n"/>
      <c r="Q523" s="299" t="n"/>
      <c r="R523" s="300" t="n"/>
      <c r="S523" s="300" t="n"/>
      <c r="T523" s="298" t="n"/>
    </row>
    <row r="524" ht="16.5" customHeight="1" s="115">
      <c r="D524" s="290" t="n"/>
      <c r="E524" s="291" t="n"/>
      <c r="F524" s="292" t="n"/>
      <c r="G524" s="293" t="n"/>
      <c r="H524" s="294" t="n"/>
      <c r="I524" s="295" t="n"/>
      <c r="J524" s="268" t="n"/>
      <c r="K524" s="268" t="n"/>
      <c r="M524" s="268" t="n"/>
      <c r="N524" s="268" t="n"/>
      <c r="O524" s="268" t="n"/>
      <c r="P524" s="62" t="n"/>
      <c r="Q524" s="299" t="n"/>
      <c r="R524" s="300" t="n"/>
      <c r="S524" s="300" t="n"/>
      <c r="T524" s="298" t="n"/>
    </row>
    <row r="525" ht="16.5" customHeight="1" s="115">
      <c r="D525" s="290" t="n"/>
      <c r="E525" s="291" t="n"/>
      <c r="F525" s="292" t="n"/>
      <c r="G525" s="293" t="n"/>
      <c r="H525" s="294" t="n"/>
      <c r="I525" s="295" t="n"/>
      <c r="J525" s="268" t="n"/>
      <c r="K525" s="268" t="n"/>
      <c r="M525" s="268" t="n"/>
      <c r="N525" s="268" t="n"/>
      <c r="O525" s="268" t="n"/>
      <c r="P525" s="62" t="n"/>
      <c r="Q525" s="299" t="n"/>
      <c r="R525" s="300" t="n"/>
      <c r="S525" s="300" t="n"/>
      <c r="T525" s="298" t="n"/>
    </row>
    <row r="526" ht="16.5" customHeight="1" s="115">
      <c r="D526" s="290" t="n"/>
      <c r="E526" s="291" t="n"/>
      <c r="F526" s="292" t="n"/>
      <c r="G526" s="293" t="n"/>
      <c r="H526" s="294" t="n"/>
      <c r="I526" s="295" t="n"/>
      <c r="J526" s="268" t="n"/>
      <c r="K526" s="268" t="n"/>
      <c r="M526" s="268" t="n"/>
      <c r="N526" s="268" t="n"/>
      <c r="O526" s="268" t="n"/>
      <c r="P526" s="62" t="n"/>
      <c r="Q526" s="299" t="n"/>
      <c r="R526" s="300" t="n"/>
      <c r="S526" s="300" t="n"/>
      <c r="T526" s="298" t="n"/>
    </row>
    <row r="527" ht="16.5" customHeight="1" s="115">
      <c r="D527" s="290" t="n"/>
      <c r="E527" s="291" t="n"/>
      <c r="F527" s="292" t="n"/>
      <c r="G527" s="293" t="n"/>
      <c r="H527" s="294" t="n"/>
      <c r="I527" s="295" t="n"/>
      <c r="J527" s="268" t="n"/>
      <c r="K527" s="268" t="n"/>
      <c r="M527" s="268" t="n"/>
      <c r="N527" s="268" t="n"/>
      <c r="O527" s="268" t="n"/>
      <c r="P527" s="62" t="n"/>
      <c r="Q527" s="299" t="n"/>
      <c r="R527" s="300" t="n"/>
      <c r="S527" s="300" t="n"/>
      <c r="T527" s="298" t="n"/>
    </row>
    <row r="528" ht="16.5" customHeight="1" s="115">
      <c r="D528" s="290" t="n"/>
      <c r="E528" s="291" t="n"/>
      <c r="F528" s="292" t="n"/>
      <c r="G528" s="293" t="n"/>
      <c r="H528" s="294" t="n"/>
      <c r="I528" s="295" t="n"/>
      <c r="J528" s="268" t="n"/>
      <c r="K528" s="268" t="n"/>
      <c r="M528" s="268" t="n"/>
      <c r="N528" s="268" t="n"/>
      <c r="O528" s="268" t="n"/>
      <c r="P528" s="62" t="n"/>
      <c r="Q528" s="299" t="n"/>
      <c r="R528" s="300" t="n"/>
      <c r="S528" s="300" t="n"/>
      <c r="T528" s="298" t="n"/>
    </row>
    <row r="529" ht="16.5" customHeight="1" s="115">
      <c r="D529" s="290" t="n"/>
      <c r="E529" s="291" t="n"/>
      <c r="F529" s="292" t="n"/>
      <c r="G529" s="293" t="n"/>
      <c r="H529" s="294" t="n"/>
      <c r="I529" s="295" t="n"/>
      <c r="J529" s="268" t="n"/>
      <c r="K529" s="268" t="n"/>
      <c r="M529" s="268" t="n"/>
      <c r="N529" s="268" t="n"/>
      <c r="O529" s="268" t="n"/>
      <c r="P529" s="62" t="n"/>
      <c r="Q529" s="299" t="n"/>
      <c r="R529" s="300" t="n"/>
      <c r="S529" s="300" t="n"/>
      <c r="T529" s="298" t="n"/>
    </row>
    <row r="530" ht="16.5" customHeight="1" s="115">
      <c r="D530" s="290" t="n"/>
      <c r="E530" s="291" t="n"/>
      <c r="F530" s="292" t="n"/>
      <c r="G530" s="293" t="n"/>
      <c r="H530" s="294" t="n"/>
      <c r="I530" s="295" t="n"/>
      <c r="J530" s="268" t="n"/>
      <c r="K530" s="268" t="n"/>
      <c r="M530" s="268" t="n"/>
      <c r="N530" s="268" t="n"/>
      <c r="O530" s="268" t="n"/>
      <c r="P530" s="62" t="n"/>
      <c r="Q530" s="299" t="n"/>
      <c r="R530" s="300" t="n"/>
      <c r="S530" s="300" t="n"/>
      <c r="T530" s="298" t="n"/>
      <c r="U530" s="291" t="n"/>
    </row>
    <row r="531" ht="16.5" customHeight="1" s="115">
      <c r="D531" s="290" t="n"/>
      <c r="E531" s="291" t="n"/>
      <c r="F531" s="292" t="n"/>
      <c r="G531" s="293" t="n"/>
      <c r="H531" s="294" t="n"/>
      <c r="I531" s="295" t="n"/>
      <c r="J531" s="268" t="n"/>
      <c r="K531" s="268" t="n"/>
      <c r="M531" s="268" t="n"/>
      <c r="N531" s="268" t="n"/>
      <c r="O531" s="268" t="n"/>
      <c r="P531" s="62" t="n"/>
      <c r="Q531" s="299" t="n"/>
      <c r="R531" s="300" t="n"/>
      <c r="S531" s="300" t="n"/>
      <c r="T531" s="298" t="n"/>
    </row>
    <row r="532" ht="16.5" customHeight="1" s="115">
      <c r="D532" s="290" t="n"/>
      <c r="E532" s="291" t="n"/>
      <c r="F532" s="292" t="n"/>
      <c r="G532" s="293" t="n"/>
      <c r="H532" s="294" t="n"/>
      <c r="I532" s="295" t="n"/>
      <c r="J532" s="268" t="n"/>
      <c r="K532" s="268" t="n"/>
      <c r="M532" s="268" t="n"/>
      <c r="N532" s="268" t="n"/>
      <c r="O532" s="268" t="n"/>
      <c r="P532" s="62" t="n"/>
      <c r="Q532" s="299" t="n"/>
      <c r="R532" s="300" t="n"/>
      <c r="S532" s="300" t="n"/>
      <c r="T532" s="298" t="n"/>
    </row>
    <row r="533" ht="16.5" customHeight="1" s="115">
      <c r="D533" s="290" t="n"/>
      <c r="E533" s="291" t="n"/>
      <c r="F533" s="292" t="n"/>
      <c r="G533" s="293" t="n"/>
      <c r="H533" s="294" t="n"/>
      <c r="I533" s="295" t="n"/>
      <c r="J533" s="268" t="n"/>
      <c r="K533" s="268" t="n"/>
      <c r="M533" s="268" t="n"/>
      <c r="N533" s="268" t="n"/>
      <c r="O533" s="268" t="n"/>
      <c r="P533" s="62" t="n"/>
      <c r="Q533" s="299" t="n"/>
      <c r="R533" s="300" t="n"/>
      <c r="S533" s="300" t="n"/>
      <c r="T533" s="298" t="n"/>
    </row>
    <row r="534" ht="16.5" customHeight="1" s="115">
      <c r="D534" s="290" t="n"/>
      <c r="E534" s="291" t="n"/>
      <c r="F534" s="292" t="n"/>
      <c r="G534" s="293" t="n"/>
      <c r="H534" s="294" t="n"/>
      <c r="I534" s="295" t="n"/>
      <c r="J534" s="268" t="n"/>
      <c r="K534" s="268" t="n"/>
      <c r="M534" s="268" t="n"/>
      <c r="N534" s="268" t="n"/>
      <c r="O534" s="268" t="n"/>
      <c r="P534" s="62" t="n"/>
      <c r="Q534" s="299" t="n"/>
      <c r="R534" s="300" t="n"/>
      <c r="S534" s="300" t="n"/>
      <c r="T534" s="298" t="n"/>
    </row>
    <row r="535" ht="16.5" customHeight="1" s="115">
      <c r="D535" s="290" t="n"/>
      <c r="E535" s="291" t="n"/>
      <c r="F535" s="292" t="n"/>
      <c r="G535" s="293" t="n"/>
      <c r="H535" s="294" t="n"/>
      <c r="I535" s="295" t="n"/>
      <c r="J535" s="268" t="n"/>
      <c r="K535" s="268" t="n"/>
      <c r="M535" s="268" t="n"/>
      <c r="N535" s="268" t="n"/>
      <c r="O535" s="268" t="n"/>
      <c r="P535" s="62" t="n"/>
      <c r="Q535" s="299" t="n"/>
      <c r="R535" s="300" t="n"/>
      <c r="S535" s="300" t="n"/>
      <c r="T535" s="298" t="n"/>
    </row>
    <row r="536" ht="16.5" customHeight="1" s="115">
      <c r="D536" s="290" t="n"/>
      <c r="E536" s="291" t="n"/>
      <c r="F536" s="292" t="n"/>
      <c r="G536" s="293" t="n"/>
      <c r="H536" s="294" t="n"/>
      <c r="I536" s="295" t="n"/>
      <c r="J536" s="268" t="n"/>
      <c r="K536" s="268" t="n"/>
      <c r="M536" s="268" t="n"/>
      <c r="N536" s="268" t="n"/>
      <c r="O536" s="268" t="n"/>
      <c r="P536" s="62" t="n"/>
      <c r="Q536" s="299" t="n"/>
      <c r="R536" s="300" t="n"/>
      <c r="S536" s="300" t="n"/>
      <c r="T536" s="298" t="n"/>
    </row>
    <row r="537" ht="16.5" customHeight="1" s="115">
      <c r="D537" s="290" t="n"/>
      <c r="E537" s="291" t="n"/>
      <c r="F537" s="292" t="n"/>
      <c r="G537" s="293" t="n"/>
      <c r="H537" s="294" t="n"/>
      <c r="I537" s="295" t="n"/>
      <c r="J537" s="268" t="n"/>
      <c r="K537" s="268" t="n"/>
      <c r="M537" s="268" t="n"/>
      <c r="N537" s="268" t="n"/>
      <c r="O537" s="268" t="n"/>
      <c r="P537" s="62" t="n"/>
      <c r="Q537" s="299" t="n"/>
      <c r="R537" s="300" t="n"/>
      <c r="S537" s="300" t="n"/>
      <c r="T537" s="298" t="n"/>
    </row>
    <row r="538" ht="16.5" customHeight="1" s="115">
      <c r="D538" s="290" t="n"/>
      <c r="E538" s="291" t="n"/>
      <c r="F538" s="292" t="n"/>
      <c r="G538" s="293" t="n"/>
      <c r="H538" s="294" t="n"/>
      <c r="I538" s="295" t="n"/>
      <c r="J538" s="268" t="n"/>
      <c r="K538" s="268" t="n"/>
      <c r="M538" s="268" t="n"/>
      <c r="N538" s="268" t="n"/>
      <c r="O538" s="268" t="n"/>
      <c r="P538" s="62" t="n"/>
      <c r="Q538" s="299" t="n"/>
      <c r="R538" s="300" t="n"/>
      <c r="S538" s="300" t="n"/>
      <c r="T538" s="298" t="n"/>
    </row>
    <row r="539" ht="16.5" customHeight="1" s="115">
      <c r="D539" s="290" t="n"/>
      <c r="E539" s="291" t="n"/>
      <c r="F539" s="292" t="n"/>
      <c r="G539" s="293" t="n"/>
      <c r="H539" s="294" t="n"/>
      <c r="I539" s="295" t="n"/>
      <c r="J539" s="268" t="n"/>
      <c r="K539" s="268" t="n"/>
      <c r="M539" s="268" t="n"/>
      <c r="N539" s="268" t="n"/>
      <c r="O539" s="268" t="n"/>
      <c r="P539" s="62" t="n"/>
      <c r="Q539" s="299" t="n"/>
      <c r="R539" s="300" t="n"/>
      <c r="S539" s="300" t="n"/>
      <c r="T539" s="298" t="n"/>
    </row>
    <row r="540" ht="16.5" customHeight="1" s="115">
      <c r="D540" s="290" t="n"/>
      <c r="E540" s="291" t="n"/>
      <c r="F540" s="292" t="n"/>
      <c r="G540" s="293" t="n"/>
      <c r="H540" s="294" t="n"/>
      <c r="I540" s="295" t="n"/>
      <c r="J540" s="268" t="n"/>
      <c r="K540" s="268" t="n"/>
      <c r="M540" s="268" t="n"/>
      <c r="N540" s="268" t="n"/>
      <c r="O540" s="268" t="n"/>
      <c r="P540" s="62" t="n"/>
      <c r="Q540" s="299" t="n"/>
      <c r="R540" s="300" t="n"/>
      <c r="S540" s="300" t="n"/>
      <c r="T540" s="298" t="n"/>
    </row>
    <row r="541" ht="16.5" customHeight="1" s="115">
      <c r="D541" s="290" t="n"/>
      <c r="E541" s="291" t="n"/>
      <c r="F541" s="292" t="n"/>
      <c r="G541" s="293" t="n"/>
      <c r="H541" s="294" t="n"/>
      <c r="I541" s="295" t="n"/>
      <c r="J541" s="268" t="n"/>
      <c r="K541" s="268" t="n"/>
      <c r="M541" s="268" t="n"/>
      <c r="N541" s="268" t="n"/>
      <c r="O541" s="268" t="n"/>
      <c r="P541" s="62" t="n"/>
      <c r="Q541" s="299" t="n"/>
      <c r="R541" s="300" t="n"/>
      <c r="S541" s="300" t="n"/>
      <c r="T541" s="298" t="n"/>
    </row>
    <row r="542" ht="16.5" customHeight="1" s="115">
      <c r="D542" s="290" t="n"/>
      <c r="E542" s="291" t="n"/>
      <c r="F542" s="292" t="n"/>
      <c r="G542" s="293" t="n"/>
      <c r="H542" s="294" t="n"/>
      <c r="I542" s="295" t="n"/>
      <c r="J542" s="268" t="n"/>
      <c r="K542" s="268" t="n"/>
      <c r="M542" s="268" t="n"/>
      <c r="N542" s="268" t="n"/>
      <c r="O542" s="268" t="n"/>
      <c r="P542" s="62" t="n"/>
      <c r="Q542" s="299" t="n"/>
      <c r="R542" s="300" t="n"/>
      <c r="S542" s="300" t="n"/>
      <c r="T542" s="298" t="n"/>
    </row>
    <row r="543" ht="16.5" customHeight="1" s="115">
      <c r="D543" s="290" t="n"/>
      <c r="E543" s="291" t="n"/>
      <c r="F543" s="292" t="n"/>
      <c r="G543" s="293" t="n"/>
      <c r="H543" s="294" t="n"/>
      <c r="I543" s="295" t="n"/>
      <c r="J543" s="268" t="n"/>
      <c r="K543" s="268" t="n"/>
      <c r="M543" s="268" t="n"/>
      <c r="N543" s="268" t="n"/>
      <c r="O543" s="268" t="n"/>
      <c r="P543" s="62" t="n"/>
      <c r="Q543" s="299" t="n"/>
      <c r="R543" s="300" t="n"/>
      <c r="S543" s="300" t="n"/>
      <c r="T543" s="298" t="n"/>
    </row>
    <row r="544" ht="16.5" customHeight="1" s="115">
      <c r="D544" s="290" t="n"/>
      <c r="E544" s="291" t="n"/>
      <c r="F544" s="292" t="n"/>
      <c r="G544" s="293" t="n"/>
      <c r="H544" s="294" t="n"/>
      <c r="I544" s="295" t="n"/>
      <c r="J544" s="268" t="n"/>
      <c r="K544" s="268" t="n"/>
      <c r="M544" s="268" t="n"/>
      <c r="N544" s="268" t="n"/>
      <c r="O544" s="268" t="n"/>
      <c r="P544" s="62" t="n"/>
      <c r="Q544" s="299" t="n"/>
      <c r="R544" s="300" t="n"/>
      <c r="S544" s="300" t="n"/>
      <c r="T544" s="298" t="n"/>
    </row>
    <row r="545" ht="16.5" customHeight="1" s="115">
      <c r="D545" s="290" t="n"/>
      <c r="E545" s="291" t="n"/>
      <c r="F545" s="292" t="n"/>
      <c r="G545" s="293" t="n"/>
      <c r="H545" s="294" t="n"/>
      <c r="I545" s="295" t="n"/>
      <c r="J545" s="268" t="n"/>
      <c r="K545" s="268" t="n"/>
      <c r="M545" s="268" t="n"/>
      <c r="N545" s="268" t="n"/>
      <c r="O545" s="268" t="n"/>
      <c r="P545" s="62" t="n"/>
      <c r="Q545" s="299" t="n"/>
      <c r="R545" s="300" t="n"/>
      <c r="S545" s="300" t="n"/>
      <c r="T545" s="298" t="n"/>
    </row>
    <row r="546" ht="16.5" customHeight="1" s="115">
      <c r="D546" s="290" t="n"/>
      <c r="E546" s="291" t="n"/>
      <c r="F546" s="292" t="n"/>
      <c r="G546" s="293" t="n"/>
      <c r="H546" s="294" t="n"/>
      <c r="I546" s="295" t="n"/>
      <c r="J546" s="268" t="n"/>
      <c r="K546" s="268" t="n"/>
      <c r="M546" s="268" t="n"/>
      <c r="N546" s="268" t="n"/>
      <c r="O546" s="268" t="n"/>
      <c r="P546" s="62" t="n"/>
      <c r="Q546" s="299" t="n"/>
      <c r="R546" s="300" t="n"/>
      <c r="S546" s="300" t="n"/>
      <c r="T546" s="298" t="n"/>
    </row>
    <row r="547" ht="16.5" customHeight="1" s="115">
      <c r="D547" s="290" t="n"/>
      <c r="E547" s="291" t="n"/>
      <c r="F547" s="292" t="n"/>
      <c r="G547" s="293" t="n"/>
      <c r="H547" s="294" t="n"/>
      <c r="I547" s="295" t="n"/>
      <c r="J547" s="268" t="n"/>
      <c r="K547" s="268" t="n"/>
      <c r="M547" s="268" t="n"/>
      <c r="N547" s="268" t="n"/>
      <c r="O547" s="268" t="n"/>
      <c r="P547" s="62" t="n"/>
      <c r="Q547" s="299" t="n"/>
      <c r="R547" s="300" t="n"/>
      <c r="S547" s="300" t="n"/>
      <c r="T547" s="298" t="n"/>
    </row>
    <row r="548" ht="16.5" customHeight="1" s="115">
      <c r="D548" s="290" t="n"/>
      <c r="E548" s="291" t="n"/>
      <c r="F548" s="292" t="n"/>
      <c r="G548" s="293" t="n"/>
      <c r="H548" s="294" t="n"/>
      <c r="I548" s="295" t="n"/>
      <c r="J548" s="268" t="n"/>
      <c r="K548" s="268" t="n"/>
      <c r="M548" s="268" t="n"/>
      <c r="N548" s="268" t="n"/>
      <c r="O548" s="268" t="n"/>
      <c r="P548" s="62" t="n"/>
      <c r="Q548" s="299" t="n"/>
      <c r="R548" s="300" t="n"/>
      <c r="S548" s="300" t="n"/>
      <c r="T548" s="298" t="n"/>
    </row>
    <row r="549" ht="16.5" customHeight="1" s="115">
      <c r="D549" s="290" t="n"/>
      <c r="E549" s="291" t="n"/>
      <c r="F549" s="292" t="n"/>
      <c r="G549" s="293" t="n"/>
      <c r="H549" s="294" t="n"/>
      <c r="I549" s="295" t="n"/>
      <c r="J549" s="268" t="n"/>
      <c r="K549" s="268" t="n"/>
      <c r="M549" s="268" t="n"/>
      <c r="N549" s="268" t="n"/>
      <c r="O549" s="268" t="n"/>
      <c r="P549" s="62" t="n"/>
      <c r="Q549" s="299" t="n"/>
      <c r="R549" s="300" t="n"/>
      <c r="S549" s="300" t="n"/>
      <c r="T549" s="298" t="n"/>
    </row>
    <row r="550" ht="16.5" customHeight="1" s="115">
      <c r="D550" s="290" t="n"/>
      <c r="E550" s="291" t="n"/>
      <c r="F550" s="292" t="n"/>
      <c r="G550" s="293" t="n"/>
      <c r="H550" s="294" t="n"/>
      <c r="I550" s="295" t="n"/>
      <c r="J550" s="268" t="n"/>
      <c r="K550" s="268" t="n"/>
      <c r="M550" s="268" t="n"/>
      <c r="N550" s="268" t="n"/>
      <c r="O550" s="268" t="n"/>
      <c r="P550" s="62" t="n"/>
      <c r="Q550" s="299" t="n"/>
      <c r="R550" s="300" t="n"/>
      <c r="S550" s="300" t="n"/>
      <c r="T550" s="298" t="n"/>
    </row>
    <row r="551" ht="16.5" customHeight="1" s="115">
      <c r="D551" s="290" t="n"/>
      <c r="E551" s="291" t="n"/>
      <c r="F551" s="292" t="n"/>
      <c r="G551" s="293" t="n"/>
      <c r="H551" s="294" t="n"/>
      <c r="I551" s="295" t="n"/>
      <c r="J551" s="268" t="n"/>
      <c r="K551" s="268" t="n"/>
      <c r="M551" s="268" t="n"/>
      <c r="N551" s="268" t="n"/>
      <c r="O551" s="268" t="n"/>
      <c r="P551" s="62" t="n"/>
      <c r="Q551" s="299" t="n"/>
      <c r="R551" s="300" t="n"/>
      <c r="S551" s="300" t="n"/>
      <c r="T551" s="298" t="n"/>
    </row>
    <row r="552" ht="16.5" customHeight="1" s="115">
      <c r="D552" s="290" t="n"/>
      <c r="E552" s="291" t="n"/>
      <c r="F552" s="292" t="n"/>
      <c r="G552" s="293" t="n"/>
      <c r="H552" s="294" t="n"/>
      <c r="I552" s="295" t="n"/>
      <c r="J552" s="268" t="n"/>
      <c r="K552" s="268" t="n"/>
      <c r="M552" s="268" t="n"/>
      <c r="N552" s="268" t="n"/>
      <c r="O552" s="268" t="n"/>
      <c r="P552" s="62" t="n"/>
      <c r="Q552" s="299" t="n"/>
      <c r="R552" s="300" t="n"/>
      <c r="S552" s="300" t="n"/>
      <c r="T552" s="298" t="n"/>
      <c r="U552" s="291" t="n"/>
    </row>
    <row r="553" ht="16.5" customHeight="1" s="115">
      <c r="D553" s="290" t="n"/>
      <c r="E553" s="291" t="n"/>
      <c r="F553" s="292" t="n"/>
      <c r="G553" s="293" t="n"/>
      <c r="H553" s="294" t="n"/>
      <c r="I553" s="295" t="n"/>
      <c r="J553" s="268" t="n"/>
      <c r="K553" s="268" t="n"/>
      <c r="M553" s="268" t="n"/>
      <c r="N553" s="268" t="n"/>
      <c r="O553" s="268" t="n"/>
      <c r="P553" s="62" t="n"/>
      <c r="Q553" s="299" t="n"/>
      <c r="R553" s="300" t="n"/>
      <c r="S553" s="300" t="n"/>
      <c r="T553" s="298" t="n"/>
    </row>
    <row r="554" ht="16.5" customHeight="1" s="115">
      <c r="D554" s="290" t="n"/>
      <c r="E554" s="291" t="n"/>
      <c r="F554" s="292" t="n"/>
      <c r="G554" s="293" t="n"/>
      <c r="H554" s="294" t="n"/>
      <c r="I554" s="295" t="n"/>
      <c r="J554" s="268" t="n"/>
      <c r="K554" s="268" t="n"/>
      <c r="M554" s="268" t="n"/>
      <c r="N554" s="268" t="n"/>
      <c r="O554" s="268" t="n"/>
      <c r="P554" s="62" t="n"/>
      <c r="Q554" s="299" t="n"/>
      <c r="R554" s="300" t="n"/>
      <c r="S554" s="300" t="n"/>
      <c r="T554" s="298" t="n"/>
    </row>
    <row r="555" ht="16.5" customHeight="1" s="115">
      <c r="D555" s="290" t="n"/>
      <c r="E555" s="291" t="n"/>
      <c r="F555" s="292" t="n"/>
      <c r="G555" s="293" t="n"/>
      <c r="H555" s="294" t="n"/>
      <c r="I555" s="295" t="n"/>
      <c r="J555" s="268" t="n"/>
      <c r="K555" s="268" t="n"/>
      <c r="M555" s="268" t="n"/>
      <c r="N555" s="268" t="n"/>
      <c r="O555" s="268" t="n"/>
      <c r="P555" s="62" t="n"/>
      <c r="Q555" s="299" t="n"/>
      <c r="R555" s="300" t="n"/>
      <c r="S555" s="300" t="n"/>
      <c r="T555" s="298" t="n"/>
    </row>
    <row r="556" ht="16.5" customHeight="1" s="115">
      <c r="D556" s="290" t="n"/>
      <c r="E556" s="291" t="n"/>
      <c r="F556" s="292" t="n"/>
      <c r="G556" s="293" t="n"/>
      <c r="H556" s="294" t="n"/>
      <c r="I556" s="295" t="n"/>
      <c r="J556" s="268" t="n"/>
      <c r="K556" s="268" t="n"/>
      <c r="M556" s="268" t="n"/>
      <c r="N556" s="268" t="n"/>
      <c r="O556" s="268" t="n"/>
      <c r="P556" s="62" t="n"/>
      <c r="Q556" s="299" t="n"/>
      <c r="R556" s="300" t="n"/>
      <c r="S556" s="300" t="n"/>
      <c r="T556" s="298" t="n"/>
    </row>
    <row r="557" ht="16.5" customHeight="1" s="115">
      <c r="D557" s="290" t="n"/>
      <c r="E557" s="291" t="n"/>
      <c r="F557" s="292" t="n"/>
      <c r="G557" s="293" t="n"/>
      <c r="H557" s="294" t="n"/>
      <c r="I557" s="295" t="n"/>
      <c r="J557" s="268" t="n"/>
      <c r="K557" s="268" t="n"/>
      <c r="M557" s="268" t="n"/>
      <c r="N557" s="268" t="n"/>
      <c r="O557" s="268" t="n"/>
      <c r="P557" s="62" t="n"/>
      <c r="Q557" s="299" t="n"/>
      <c r="R557" s="300" t="n"/>
      <c r="S557" s="300" t="n"/>
      <c r="T557" s="298" t="n"/>
    </row>
    <row r="558" ht="16.5" customHeight="1" s="115">
      <c r="D558" s="290" t="n"/>
      <c r="E558" s="291" t="n"/>
      <c r="F558" s="292" t="n"/>
      <c r="G558" s="293" t="n"/>
      <c r="H558" s="294" t="n"/>
      <c r="I558" s="295" t="n"/>
      <c r="J558" s="268" t="n"/>
      <c r="K558" s="268" t="n"/>
      <c r="M558" s="268" t="n"/>
      <c r="N558" s="268" t="n"/>
      <c r="O558" s="268" t="n"/>
      <c r="P558" s="62" t="n"/>
      <c r="Q558" s="299" t="n"/>
      <c r="R558" s="300" t="n"/>
      <c r="S558" s="300" t="n"/>
      <c r="T558" s="298" t="n"/>
    </row>
    <row r="559" ht="16.5" customHeight="1" s="115">
      <c r="D559" s="290" t="n"/>
      <c r="E559" s="291" t="n"/>
      <c r="F559" s="292" t="n"/>
      <c r="G559" s="293" t="n"/>
      <c r="H559" s="294" t="n"/>
      <c r="I559" s="295" t="n"/>
      <c r="J559" s="268" t="n"/>
      <c r="K559" s="268" t="n"/>
      <c r="M559" s="268" t="n"/>
      <c r="N559" s="268" t="n"/>
      <c r="O559" s="268" t="n"/>
      <c r="P559" s="62" t="n"/>
      <c r="Q559" s="299" t="n"/>
      <c r="R559" s="300" t="n"/>
      <c r="S559" s="300" t="n"/>
      <c r="T559" s="298" t="n"/>
    </row>
    <row r="560" ht="16.5" customHeight="1" s="115">
      <c r="D560" s="290" t="n"/>
      <c r="E560" s="291" t="n"/>
      <c r="F560" s="292" t="n"/>
      <c r="G560" s="293" t="n"/>
      <c r="H560" s="294" t="n"/>
      <c r="I560" s="295" t="n"/>
      <c r="J560" s="268" t="n"/>
      <c r="K560" s="268" t="n"/>
      <c r="M560" s="268" t="n"/>
      <c r="N560" s="268" t="n"/>
      <c r="O560" s="268" t="n"/>
      <c r="P560" s="62" t="n"/>
      <c r="Q560" s="299" t="n"/>
      <c r="R560" s="300" t="n"/>
      <c r="S560" s="300" t="n"/>
      <c r="T560" s="298" t="n"/>
    </row>
    <row r="561" ht="16.5" customHeight="1" s="115">
      <c r="D561" s="290" t="n"/>
      <c r="E561" s="291" t="n"/>
      <c r="F561" s="292" t="n"/>
      <c r="G561" s="293" t="n"/>
      <c r="H561" s="294" t="n"/>
      <c r="I561" s="295" t="n"/>
      <c r="J561" s="268" t="n"/>
      <c r="K561" s="268" t="n"/>
      <c r="M561" s="268" t="n"/>
      <c r="N561" s="268" t="n"/>
      <c r="O561" s="268" t="n"/>
      <c r="P561" s="62" t="n"/>
      <c r="Q561" s="299" t="n"/>
      <c r="R561" s="300" t="n"/>
      <c r="S561" s="300" t="n"/>
      <c r="T561" s="298" t="n"/>
    </row>
    <row r="562" ht="16.5" customHeight="1" s="115">
      <c r="D562" s="290" t="n"/>
      <c r="E562" s="291" t="n"/>
      <c r="F562" s="292" t="n"/>
      <c r="G562" s="293" t="n"/>
      <c r="H562" s="294" t="n"/>
      <c r="I562" s="295" t="n"/>
      <c r="J562" s="268" t="n"/>
      <c r="K562" s="268" t="n"/>
      <c r="M562" s="268" t="n"/>
      <c r="N562" s="268" t="n"/>
      <c r="O562" s="268" t="n"/>
      <c r="P562" s="62" t="n"/>
      <c r="Q562" s="299" t="n"/>
      <c r="R562" s="300" t="n"/>
      <c r="S562" s="300" t="n"/>
      <c r="T562" s="298" t="n"/>
    </row>
    <row r="563" ht="16.5" customHeight="1" s="115">
      <c r="D563" s="290" t="n"/>
      <c r="E563" s="291" t="n"/>
      <c r="F563" s="292" t="n"/>
      <c r="G563" s="293" t="n"/>
      <c r="H563" s="294" t="n"/>
      <c r="I563" s="295" t="n"/>
      <c r="J563" s="268" t="n"/>
      <c r="K563" s="268" t="n"/>
      <c r="M563" s="268" t="n"/>
      <c r="N563" s="268" t="n"/>
      <c r="O563" s="268" t="n"/>
      <c r="P563" s="62" t="n"/>
      <c r="Q563" s="299" t="n"/>
      <c r="R563" s="300" t="n"/>
      <c r="S563" s="300" t="n"/>
      <c r="T563" s="298" t="n"/>
    </row>
    <row r="564" ht="16.5" customHeight="1" s="115">
      <c r="D564" s="290" t="n"/>
      <c r="E564" s="291" t="n"/>
      <c r="F564" s="292" t="n"/>
      <c r="G564" s="293" t="n"/>
      <c r="H564" s="294" t="n"/>
      <c r="I564" s="295" t="n"/>
      <c r="J564" s="268" t="n"/>
      <c r="K564" s="268" t="n"/>
      <c r="M564" s="268" t="n"/>
      <c r="N564" s="268" t="n"/>
      <c r="O564" s="268" t="n"/>
      <c r="P564" s="62" t="n"/>
      <c r="Q564" s="299" t="n"/>
      <c r="R564" s="300" t="n"/>
      <c r="S564" s="300" t="n"/>
      <c r="T564" s="298" t="n"/>
    </row>
    <row r="565" ht="16.5" customHeight="1" s="115">
      <c r="D565" s="290" t="n"/>
      <c r="E565" s="291" t="n"/>
      <c r="F565" s="292" t="n"/>
      <c r="G565" s="293" t="n"/>
      <c r="H565" s="294" t="n"/>
      <c r="I565" s="295" t="n"/>
      <c r="J565" s="268" t="n"/>
      <c r="K565" s="268" t="n"/>
      <c r="M565" s="268" t="n"/>
      <c r="N565" s="268" t="n"/>
      <c r="O565" s="268" t="n"/>
      <c r="P565" s="62" t="n"/>
      <c r="Q565" s="299" t="n"/>
      <c r="R565" s="300" t="n"/>
      <c r="S565" s="300" t="n"/>
      <c r="T565" s="298" t="n"/>
    </row>
    <row r="566" ht="16.5" customHeight="1" s="115">
      <c r="D566" s="290" t="n"/>
      <c r="E566" s="291" t="n"/>
      <c r="F566" s="292" t="n"/>
      <c r="G566" s="293" t="n"/>
      <c r="H566" s="294" t="n"/>
      <c r="I566" s="295" t="n"/>
      <c r="J566" s="268" t="n"/>
      <c r="K566" s="268" t="n"/>
      <c r="M566" s="268" t="n"/>
      <c r="N566" s="268" t="n"/>
      <c r="O566" s="268" t="n"/>
      <c r="P566" s="62" t="n"/>
      <c r="Q566" s="299" t="n"/>
      <c r="R566" s="300" t="n"/>
      <c r="S566" s="300" t="n"/>
      <c r="T566" s="298" t="n"/>
    </row>
    <row r="567" ht="16.5" customHeight="1" s="115">
      <c r="D567" s="290" t="n"/>
      <c r="E567" s="291" t="n"/>
      <c r="F567" s="292" t="n"/>
      <c r="G567" s="293" t="n"/>
      <c r="H567" s="294" t="n"/>
      <c r="I567" s="295" t="n"/>
      <c r="J567" s="268" t="n"/>
      <c r="K567" s="268" t="n"/>
      <c r="M567" s="268" t="n"/>
      <c r="N567" s="268" t="n"/>
      <c r="O567" s="268" t="n"/>
      <c r="P567" s="62" t="n"/>
      <c r="Q567" s="299" t="n"/>
      <c r="R567" s="300" t="n"/>
      <c r="S567" s="300" t="n"/>
      <c r="T567" s="298" t="n"/>
    </row>
    <row r="568" ht="16.5" customHeight="1" s="115">
      <c r="D568" s="290" t="n"/>
      <c r="E568" s="291" t="n"/>
      <c r="F568" s="292" t="n"/>
      <c r="G568" s="293" t="n"/>
      <c r="H568" s="294" t="n"/>
      <c r="I568" s="295" t="n"/>
      <c r="J568" s="268" t="n"/>
      <c r="K568" s="268" t="n"/>
      <c r="M568" s="268" t="n"/>
      <c r="N568" s="268" t="n"/>
      <c r="O568" s="268" t="n"/>
      <c r="P568" s="62" t="n"/>
      <c r="Q568" s="299" t="n"/>
      <c r="R568" s="300" t="n"/>
      <c r="S568" s="300" t="n"/>
      <c r="T568" s="298" t="n"/>
    </row>
    <row r="569" ht="16.5" customHeight="1" s="115">
      <c r="D569" s="290" t="n"/>
      <c r="E569" s="291" t="n"/>
      <c r="F569" s="292" t="n"/>
      <c r="G569" s="293" t="n"/>
      <c r="H569" s="294" t="n"/>
      <c r="I569" s="295" t="n"/>
      <c r="J569" s="268" t="n"/>
      <c r="K569" s="268" t="n"/>
      <c r="M569" s="268" t="n"/>
      <c r="N569" s="268" t="n"/>
      <c r="O569" s="268" t="n"/>
      <c r="P569" s="62" t="n"/>
      <c r="Q569" s="299" t="n"/>
      <c r="R569" s="300" t="n"/>
      <c r="S569" s="300" t="n"/>
      <c r="T569" s="298" t="n"/>
    </row>
    <row r="570" ht="16.5" customHeight="1" s="115">
      <c r="D570" s="290" t="n"/>
      <c r="E570" s="291" t="n"/>
      <c r="F570" s="292" t="n"/>
      <c r="G570" s="293" t="n"/>
      <c r="H570" s="294" t="n"/>
      <c r="I570" s="295" t="n"/>
      <c r="J570" s="268" t="n"/>
      <c r="K570" s="268" t="n"/>
      <c r="M570" s="268" t="n"/>
      <c r="N570" s="268" t="n"/>
      <c r="O570" s="268" t="n"/>
      <c r="P570" s="62" t="n"/>
      <c r="Q570" s="299" t="n"/>
      <c r="R570" s="300" t="n"/>
      <c r="S570" s="300" t="n"/>
      <c r="T570" s="298" t="n"/>
    </row>
    <row r="571" ht="16.5" customHeight="1" s="115">
      <c r="D571" s="290" t="n"/>
      <c r="E571" s="291" t="n"/>
      <c r="F571" s="292" t="n"/>
      <c r="G571" s="293" t="n"/>
      <c r="H571" s="294" t="n"/>
      <c r="I571" s="295" t="n"/>
      <c r="J571" s="268" t="n"/>
      <c r="K571" s="268" t="n"/>
      <c r="M571" s="268" t="n"/>
      <c r="N571" s="268" t="n"/>
      <c r="O571" s="268" t="n"/>
      <c r="P571" s="62" t="n"/>
      <c r="Q571" s="299" t="n"/>
      <c r="R571" s="300" t="n"/>
      <c r="S571" s="300" t="n"/>
      <c r="T571" s="298" t="n"/>
    </row>
    <row r="572" ht="16.5" customHeight="1" s="115">
      <c r="D572" s="290" t="n"/>
      <c r="E572" s="291" t="n"/>
      <c r="F572" s="292" t="n"/>
      <c r="G572" s="293" t="n"/>
      <c r="H572" s="294" t="n"/>
      <c r="I572" s="295" t="n"/>
      <c r="J572" s="268" t="n"/>
      <c r="K572" s="268" t="n"/>
      <c r="M572" s="268" t="n"/>
      <c r="N572" s="268" t="n"/>
      <c r="O572" s="268" t="n"/>
      <c r="P572" s="62" t="n"/>
      <c r="Q572" s="299" t="n"/>
      <c r="R572" s="300" t="n"/>
      <c r="S572" s="300" t="n"/>
      <c r="T572" s="298" t="n"/>
    </row>
    <row r="573" ht="16.5" customHeight="1" s="115">
      <c r="D573" s="290" t="n"/>
      <c r="E573" s="291" t="n"/>
      <c r="F573" s="292" t="n"/>
      <c r="G573" s="293" t="n"/>
      <c r="H573" s="294" t="n"/>
      <c r="I573" s="295" t="n"/>
      <c r="J573" s="268" t="n"/>
      <c r="K573" s="268" t="n"/>
      <c r="M573" s="268" t="n"/>
      <c r="N573" s="268" t="n"/>
      <c r="O573" s="268" t="n"/>
      <c r="P573" s="62" t="n"/>
      <c r="Q573" s="299" t="n"/>
      <c r="R573" s="300" t="n"/>
      <c r="S573" s="300" t="n"/>
      <c r="T573" s="298" t="n"/>
    </row>
    <row r="574" ht="16.5" customHeight="1" s="115">
      <c r="D574" s="290" t="n"/>
      <c r="E574" s="291" t="n"/>
      <c r="F574" s="292" t="n"/>
      <c r="G574" s="293" t="n"/>
      <c r="H574" s="294" t="n"/>
      <c r="I574" s="295" t="n"/>
      <c r="J574" s="268" t="n"/>
      <c r="K574" s="268" t="n"/>
      <c r="M574" s="268" t="n"/>
      <c r="N574" s="268" t="n"/>
      <c r="O574" s="268" t="n"/>
      <c r="P574" s="62" t="n"/>
      <c r="Q574" s="299" t="n"/>
      <c r="R574" s="300" t="n"/>
      <c r="S574" s="300" t="n"/>
      <c r="T574" s="298" t="n"/>
    </row>
    <row r="575" ht="16.5" customHeight="1" s="115">
      <c r="D575" s="290" t="n"/>
      <c r="E575" s="291" t="n"/>
      <c r="F575" s="292" t="n"/>
      <c r="G575" s="293" t="n"/>
      <c r="H575" s="294" t="n"/>
      <c r="I575" s="295" t="n"/>
      <c r="J575" s="268" t="n"/>
      <c r="K575" s="268" t="n"/>
      <c r="M575" s="268" t="n"/>
      <c r="N575" s="268" t="n"/>
      <c r="O575" s="268" t="n"/>
      <c r="P575" s="62" t="n"/>
      <c r="Q575" s="299" t="n"/>
      <c r="R575" s="300" t="n"/>
      <c r="S575" s="300" t="n"/>
      <c r="T575" s="298" t="n"/>
    </row>
    <row r="576" ht="16.5" customHeight="1" s="115">
      <c r="D576" s="290" t="n"/>
      <c r="E576" s="291" t="n"/>
      <c r="F576" s="292" t="n"/>
      <c r="G576" s="293" t="n"/>
      <c r="H576" s="294" t="n"/>
      <c r="I576" s="295" t="n"/>
      <c r="J576" s="268" t="n"/>
      <c r="K576" s="268" t="n"/>
      <c r="M576" s="268" t="n"/>
      <c r="N576" s="268" t="n"/>
      <c r="O576" s="268" t="n"/>
      <c r="P576" s="62" t="n"/>
      <c r="Q576" s="299" t="n"/>
      <c r="R576" s="300" t="n"/>
      <c r="S576" s="300" t="n"/>
      <c r="T576" s="298" t="n"/>
    </row>
    <row r="577" ht="16.5" customHeight="1" s="115">
      <c r="D577" s="290" t="n"/>
      <c r="E577" s="291" t="n"/>
      <c r="F577" s="292" t="n"/>
      <c r="G577" s="293" t="n"/>
      <c r="H577" s="294" t="n"/>
      <c r="I577" s="295" t="n"/>
      <c r="J577" s="268" t="n"/>
      <c r="K577" s="268" t="n"/>
      <c r="M577" s="268" t="n"/>
      <c r="N577" s="268" t="n"/>
      <c r="O577" s="268" t="n"/>
      <c r="P577" s="62" t="n"/>
      <c r="Q577" s="299" t="n"/>
      <c r="R577" s="300" t="n"/>
      <c r="S577" s="300" t="n"/>
      <c r="T577" s="298" t="n"/>
    </row>
    <row r="578" ht="16.5" customHeight="1" s="115">
      <c r="D578" s="290" t="n"/>
      <c r="E578" s="291" t="n"/>
      <c r="F578" s="292" t="n"/>
      <c r="G578" s="293" t="n"/>
      <c r="H578" s="294" t="n"/>
      <c r="I578" s="295" t="n"/>
      <c r="J578" s="268" t="n"/>
      <c r="K578" s="268" t="n"/>
      <c r="M578" s="268" t="n"/>
      <c r="N578" s="268" t="n"/>
      <c r="O578" s="268" t="n"/>
      <c r="P578" s="62" t="n"/>
      <c r="Q578" s="299" t="n"/>
      <c r="R578" s="300" t="n"/>
      <c r="S578" s="300" t="n"/>
      <c r="T578" s="298" t="n"/>
    </row>
    <row r="579" ht="16.5" customHeight="1" s="115">
      <c r="D579" s="290" t="n"/>
      <c r="E579" s="291" t="n"/>
      <c r="F579" s="292" t="n"/>
      <c r="G579" s="293" t="n"/>
      <c r="H579" s="294" t="n"/>
      <c r="I579" s="295" t="n"/>
      <c r="J579" s="268" t="n"/>
      <c r="K579" s="268" t="n"/>
      <c r="M579" s="268" t="n"/>
      <c r="N579" s="268" t="n"/>
      <c r="O579" s="268" t="n"/>
      <c r="P579" s="62" t="n"/>
      <c r="Q579" s="299" t="n"/>
      <c r="R579" s="300" t="n"/>
      <c r="S579" s="300" t="n"/>
      <c r="T579" s="298" t="n"/>
    </row>
    <row r="580" ht="16.5" customHeight="1" s="115">
      <c r="D580" s="290" t="n"/>
      <c r="E580" s="291" t="n"/>
      <c r="F580" s="292" t="n"/>
      <c r="G580" s="293" t="n"/>
      <c r="H580" s="294" t="n"/>
      <c r="I580" s="295" t="n"/>
      <c r="J580" s="268" t="n"/>
      <c r="K580" s="268" t="n"/>
      <c r="M580" s="268" t="n"/>
      <c r="N580" s="268" t="n"/>
      <c r="O580" s="268" t="n"/>
      <c r="P580" s="62" t="n"/>
      <c r="Q580" s="299" t="n"/>
      <c r="R580" s="300" t="n"/>
      <c r="S580" s="300" t="n"/>
      <c r="T580" s="298" t="n"/>
    </row>
    <row r="581" ht="16.5" customHeight="1" s="115">
      <c r="D581" s="290" t="n"/>
      <c r="E581" s="291" t="n"/>
      <c r="F581" s="292" t="n"/>
      <c r="G581" s="293" t="n"/>
      <c r="H581" s="294" t="n"/>
      <c r="I581" s="295" t="n"/>
      <c r="J581" s="268" t="n"/>
      <c r="K581" s="268" t="n"/>
      <c r="M581" s="268" t="n"/>
      <c r="N581" s="268" t="n"/>
      <c r="O581" s="268" t="n"/>
      <c r="P581" s="62" t="n"/>
      <c r="Q581" s="299" t="n"/>
      <c r="R581" s="300" t="n"/>
      <c r="S581" s="300" t="n"/>
      <c r="T581" s="298" t="n"/>
    </row>
    <row r="582" ht="16.5" customHeight="1" s="115">
      <c r="D582" s="290" t="n"/>
      <c r="E582" s="291" t="n"/>
      <c r="F582" s="292" t="n"/>
      <c r="G582" s="293" t="n"/>
      <c r="H582" s="294" t="n"/>
      <c r="I582" s="295" t="n"/>
      <c r="J582" s="268" t="n"/>
      <c r="K582" s="268" t="n"/>
      <c r="M582" s="268" t="n"/>
      <c r="N582" s="268" t="n"/>
      <c r="O582" s="268" t="n"/>
      <c r="P582" s="62" t="n"/>
      <c r="Q582" s="299" t="n"/>
      <c r="R582" s="300" t="n"/>
      <c r="S582" s="300" t="n"/>
      <c r="T582" s="298" t="n"/>
      <c r="U582" s="291" t="n"/>
    </row>
    <row r="583" ht="16.5" customHeight="1" s="115">
      <c r="D583" s="290" t="n"/>
      <c r="E583" s="291" t="n"/>
      <c r="F583" s="292" t="n"/>
      <c r="G583" s="293" t="n"/>
      <c r="H583" s="294" t="n"/>
      <c r="I583" s="295" t="n"/>
      <c r="J583" s="268" t="n"/>
      <c r="K583" s="268" t="n"/>
      <c r="M583" s="268" t="n"/>
      <c r="N583" s="268" t="n"/>
      <c r="O583" s="268" t="n"/>
      <c r="P583" s="62" t="n"/>
      <c r="Q583" s="299" t="n"/>
      <c r="R583" s="300" t="n"/>
      <c r="S583" s="300" t="n"/>
      <c r="T583" s="298" t="n"/>
    </row>
    <row r="584" ht="16.5" customHeight="1" s="115">
      <c r="D584" s="290" t="n"/>
      <c r="E584" s="291" t="n"/>
      <c r="F584" s="292" t="n"/>
      <c r="G584" s="293" t="n"/>
      <c r="H584" s="294" t="n"/>
      <c r="I584" s="295" t="n"/>
      <c r="J584" s="268" t="n"/>
      <c r="K584" s="268" t="n"/>
      <c r="M584" s="268" t="n"/>
      <c r="N584" s="268" t="n"/>
      <c r="O584" s="268" t="n"/>
      <c r="P584" s="62" t="n"/>
      <c r="Q584" s="299" t="n"/>
      <c r="R584" s="300" t="n"/>
      <c r="S584" s="300" t="n"/>
      <c r="T584" s="298" t="n"/>
    </row>
    <row r="585" ht="16.5" customHeight="1" s="115">
      <c r="D585" s="290" t="n"/>
      <c r="E585" s="291" t="n"/>
      <c r="F585" s="292" t="n"/>
      <c r="G585" s="293" t="n"/>
      <c r="H585" s="294" t="n"/>
      <c r="I585" s="295" t="n"/>
      <c r="J585" s="268" t="n"/>
      <c r="K585" s="268" t="n"/>
      <c r="M585" s="268" t="n"/>
      <c r="N585" s="268" t="n"/>
      <c r="O585" s="268" t="n"/>
      <c r="P585" s="62" t="n"/>
      <c r="Q585" s="299" t="n"/>
      <c r="R585" s="300" t="n"/>
      <c r="S585" s="300" t="n"/>
      <c r="T585" s="298" t="n"/>
    </row>
    <row r="586" ht="16.5" customHeight="1" s="115">
      <c r="D586" s="290" t="n"/>
      <c r="E586" s="291" t="n"/>
      <c r="F586" s="292" t="n"/>
      <c r="G586" s="293" t="n"/>
      <c r="H586" s="294" t="n"/>
      <c r="I586" s="295" t="n"/>
      <c r="J586" s="268" t="n"/>
      <c r="K586" s="268" t="n"/>
      <c r="M586" s="268" t="n"/>
      <c r="N586" s="268" t="n"/>
      <c r="O586" s="268" t="n"/>
      <c r="P586" s="62" t="n"/>
      <c r="Q586" s="299" t="n"/>
      <c r="R586" s="300" t="n"/>
      <c r="S586" s="300" t="n"/>
      <c r="T586" s="298" t="n"/>
    </row>
    <row r="587" ht="16.5" customHeight="1" s="115">
      <c r="D587" s="290" t="n"/>
      <c r="E587" s="291" t="n"/>
      <c r="F587" s="292" t="n"/>
      <c r="G587" s="293" t="n"/>
      <c r="H587" s="294" t="n"/>
      <c r="I587" s="295" t="n"/>
      <c r="J587" s="268" t="n"/>
      <c r="K587" s="268" t="n"/>
      <c r="M587" s="268" t="n"/>
      <c r="N587" s="268" t="n"/>
      <c r="O587" s="268" t="n"/>
      <c r="P587" s="62" t="n"/>
      <c r="Q587" s="299" t="n"/>
      <c r="R587" s="300" t="n"/>
      <c r="S587" s="300" t="n"/>
      <c r="T587" s="298" t="n"/>
    </row>
    <row r="588" ht="16.5" customHeight="1" s="115">
      <c r="D588" s="290" t="n"/>
      <c r="E588" s="291" t="n"/>
      <c r="F588" s="292" t="n"/>
      <c r="G588" s="293" t="n"/>
      <c r="H588" s="294" t="n"/>
      <c r="I588" s="295" t="n"/>
      <c r="J588" s="268" t="n"/>
      <c r="K588" s="268" t="n"/>
      <c r="M588" s="268" t="n"/>
      <c r="N588" s="268" t="n"/>
      <c r="O588" s="268" t="n"/>
      <c r="P588" s="62" t="n"/>
      <c r="Q588" s="299" t="n"/>
      <c r="R588" s="300" t="n"/>
      <c r="S588" s="300" t="n"/>
      <c r="T588" s="298" t="n"/>
    </row>
    <row r="589" ht="16.5" customHeight="1" s="115">
      <c r="D589" s="290" t="n"/>
      <c r="E589" s="291" t="n"/>
      <c r="F589" s="292" t="n"/>
      <c r="G589" s="293" t="n"/>
      <c r="H589" s="294" t="n"/>
      <c r="I589" s="295" t="n"/>
      <c r="J589" s="268" t="n"/>
      <c r="K589" s="268" t="n"/>
      <c r="M589" s="268" t="n"/>
      <c r="N589" s="268" t="n"/>
      <c r="O589" s="268" t="n"/>
      <c r="P589" s="62" t="n"/>
      <c r="Q589" s="299" t="n"/>
      <c r="R589" s="300" t="n"/>
      <c r="S589" s="300" t="n"/>
      <c r="T589" s="298" t="n"/>
    </row>
    <row r="590" ht="16.5" customHeight="1" s="115">
      <c r="D590" s="290" t="n"/>
      <c r="E590" s="291" t="n"/>
      <c r="F590" s="292" t="n"/>
      <c r="G590" s="293" t="n"/>
      <c r="H590" s="294" t="n"/>
      <c r="I590" s="295" t="n"/>
      <c r="J590" s="268" t="n"/>
      <c r="K590" s="268" t="n"/>
      <c r="M590" s="268" t="n"/>
      <c r="N590" s="268" t="n"/>
      <c r="O590" s="268" t="n"/>
      <c r="P590" s="62" t="n"/>
      <c r="Q590" s="299" t="n"/>
      <c r="R590" s="300" t="n"/>
      <c r="S590" s="300" t="n"/>
      <c r="T590" s="298" t="n"/>
    </row>
    <row r="591" ht="16.5" customHeight="1" s="115">
      <c r="D591" s="290" t="n"/>
      <c r="E591" s="291" t="n"/>
      <c r="F591" s="292" t="n"/>
      <c r="G591" s="293" t="n"/>
      <c r="H591" s="294" t="n"/>
      <c r="I591" s="295" t="n"/>
      <c r="J591" s="268" t="n"/>
      <c r="K591" s="268" t="n"/>
      <c r="M591" s="268" t="n"/>
      <c r="N591" s="268" t="n"/>
      <c r="O591" s="268" t="n"/>
      <c r="P591" s="62" t="n"/>
      <c r="Q591" s="299" t="n"/>
      <c r="R591" s="300" t="n"/>
      <c r="S591" s="300" t="n"/>
      <c r="T591" s="298" t="n"/>
    </row>
    <row r="592" ht="16.5" customHeight="1" s="115">
      <c r="D592" s="290" t="n"/>
      <c r="E592" s="291" t="n"/>
      <c r="F592" s="292" t="n"/>
      <c r="G592" s="293" t="n"/>
      <c r="H592" s="294" t="n"/>
      <c r="I592" s="295" t="n"/>
      <c r="J592" s="268" t="n"/>
      <c r="K592" s="268" t="n"/>
      <c r="M592" s="268" t="n"/>
      <c r="N592" s="268" t="n"/>
      <c r="O592" s="268" t="n"/>
      <c r="P592" s="62" t="n"/>
      <c r="Q592" s="299" t="n"/>
      <c r="R592" s="300" t="n"/>
      <c r="S592" s="300" t="n"/>
      <c r="T592" s="298" t="n"/>
    </row>
    <row r="593" ht="16.5" customHeight="1" s="115">
      <c r="D593" s="290" t="n"/>
      <c r="E593" s="291" t="n"/>
      <c r="F593" s="292" t="n"/>
      <c r="G593" s="293" t="n"/>
      <c r="H593" s="294" t="n"/>
      <c r="I593" s="295" t="n"/>
      <c r="J593" s="268" t="n"/>
      <c r="K593" s="268" t="n"/>
      <c r="M593" s="268" t="n"/>
      <c r="N593" s="268" t="n"/>
      <c r="O593" s="268" t="n"/>
      <c r="P593" s="62" t="n"/>
      <c r="Q593" s="299" t="n"/>
      <c r="R593" s="300" t="n"/>
      <c r="S593" s="300" t="n"/>
      <c r="T593" s="298" t="n"/>
    </row>
    <row r="594" ht="16.5" customHeight="1" s="115">
      <c r="D594" s="290" t="n"/>
      <c r="E594" s="291" t="n"/>
      <c r="F594" s="292" t="n"/>
      <c r="G594" s="293" t="n"/>
      <c r="H594" s="294" t="n"/>
      <c r="I594" s="295" t="n"/>
      <c r="J594" s="268" t="n"/>
      <c r="K594" s="268" t="n"/>
      <c r="M594" s="268" t="n"/>
      <c r="N594" s="268" t="n"/>
      <c r="O594" s="268" t="n"/>
      <c r="P594" s="62" t="n"/>
      <c r="Q594" s="299" t="n"/>
      <c r="R594" s="300" t="n"/>
      <c r="S594" s="300" t="n"/>
      <c r="T594" s="298" t="n"/>
    </row>
    <row r="595" ht="16.5" customHeight="1" s="115">
      <c r="D595" s="290" t="n"/>
      <c r="E595" s="291" t="n"/>
      <c r="F595" s="292" t="n"/>
      <c r="G595" s="293" t="n"/>
      <c r="H595" s="294" t="n"/>
      <c r="I595" s="295" t="n"/>
      <c r="J595" s="268" t="n"/>
      <c r="K595" s="268" t="n"/>
      <c r="M595" s="268" t="n"/>
      <c r="N595" s="268" t="n"/>
      <c r="O595" s="268" t="n"/>
      <c r="P595" s="62" t="n"/>
      <c r="Q595" s="299" t="n"/>
      <c r="R595" s="300" t="n"/>
      <c r="S595" s="300" t="n"/>
      <c r="T595" s="298" t="n"/>
    </row>
    <row r="596" ht="16.5" customHeight="1" s="115">
      <c r="D596" s="290" t="n"/>
      <c r="E596" s="291" t="n"/>
      <c r="F596" s="292" t="n"/>
      <c r="G596" s="293" t="n"/>
      <c r="H596" s="294" t="n"/>
      <c r="I596" s="295" t="n"/>
      <c r="J596" s="268" t="n"/>
      <c r="K596" s="268" t="n"/>
      <c r="M596" s="268" t="n"/>
      <c r="N596" s="268" t="n"/>
      <c r="O596" s="268" t="n"/>
      <c r="P596" s="62" t="n"/>
      <c r="Q596" s="299" t="n"/>
      <c r="R596" s="300" t="n"/>
      <c r="S596" s="300" t="n"/>
      <c r="T596" s="298" t="n"/>
    </row>
    <row r="597" ht="16.5" customHeight="1" s="115">
      <c r="D597" s="290" t="n"/>
      <c r="E597" s="291" t="n"/>
      <c r="F597" s="292" t="n"/>
      <c r="G597" s="293" t="n"/>
      <c r="H597" s="294" t="n"/>
      <c r="I597" s="295" t="n"/>
      <c r="J597" s="268" t="n"/>
      <c r="K597" s="268" t="n"/>
      <c r="M597" s="268" t="n"/>
      <c r="N597" s="268" t="n"/>
      <c r="O597" s="268" t="n"/>
      <c r="P597" s="62" t="n"/>
      <c r="Q597" s="299" t="n"/>
      <c r="R597" s="300" t="n"/>
      <c r="S597" s="300" t="n"/>
      <c r="T597" s="298" t="n"/>
      <c r="U597" s="291" t="n"/>
    </row>
    <row r="598" ht="16.5" customHeight="1" s="115">
      <c r="D598" s="290" t="n"/>
      <c r="E598" s="291" t="n"/>
      <c r="F598" s="292" t="n"/>
      <c r="G598" s="293" t="n"/>
      <c r="H598" s="294" t="n"/>
      <c r="I598" s="295" t="n"/>
      <c r="J598" s="268" t="n"/>
      <c r="K598" s="268" t="n"/>
      <c r="M598" s="268" t="n"/>
      <c r="N598" s="268" t="n"/>
      <c r="O598" s="268" t="n"/>
      <c r="P598" s="62" t="n"/>
      <c r="Q598" s="299" t="n"/>
      <c r="R598" s="300" t="n"/>
      <c r="S598" s="300" t="n"/>
      <c r="T598" s="298" t="n"/>
    </row>
    <row r="599" ht="16.5" customHeight="1" s="115">
      <c r="D599" s="290" t="n"/>
      <c r="E599" s="291" t="n"/>
      <c r="F599" s="292" t="n"/>
      <c r="G599" s="293" t="n"/>
      <c r="H599" s="294" t="n"/>
      <c r="I599" s="295" t="n"/>
      <c r="J599" s="268" t="n"/>
      <c r="K599" s="268" t="n"/>
      <c r="M599" s="268" t="n"/>
      <c r="N599" s="268" t="n"/>
      <c r="O599" s="268" t="n"/>
      <c r="P599" s="62" t="n"/>
      <c r="Q599" s="299" t="n"/>
      <c r="R599" s="300" t="n"/>
      <c r="S599" s="300" t="n"/>
      <c r="T599" s="298" t="n"/>
    </row>
    <row r="600" ht="16.5" customHeight="1" s="115">
      <c r="D600" s="290" t="n"/>
      <c r="E600" s="291" t="n"/>
      <c r="F600" s="292" t="n"/>
      <c r="G600" s="293" t="n"/>
      <c r="H600" s="294" t="n"/>
      <c r="I600" s="295" t="n"/>
      <c r="J600" s="268" t="n"/>
      <c r="K600" s="268" t="n"/>
      <c r="M600" s="268" t="n"/>
      <c r="N600" s="268" t="n"/>
      <c r="O600" s="268" t="n"/>
      <c r="P600" s="62" t="n"/>
      <c r="Q600" s="299" t="n"/>
      <c r="R600" s="300" t="n"/>
      <c r="S600" s="300" t="n"/>
      <c r="T600" s="298" t="n"/>
    </row>
    <row r="601" ht="16.5" customHeight="1" s="115">
      <c r="D601" s="290" t="n"/>
      <c r="E601" s="291" t="n"/>
      <c r="F601" s="292" t="n"/>
      <c r="G601" s="293" t="n"/>
      <c r="H601" s="294" t="n"/>
      <c r="I601" s="295" t="n"/>
      <c r="J601" s="268" t="n"/>
      <c r="K601" s="268" t="n"/>
      <c r="M601" s="268" t="n"/>
      <c r="N601" s="268" t="n"/>
      <c r="O601" s="268" t="n"/>
      <c r="P601" s="62" t="n"/>
      <c r="Q601" s="299" t="n"/>
      <c r="R601" s="300" t="n"/>
      <c r="S601" s="300" t="n"/>
      <c r="T601" s="298" t="n"/>
    </row>
    <row r="602" ht="16.5" customHeight="1" s="115">
      <c r="D602" s="290" t="n"/>
      <c r="E602" s="291" t="n"/>
      <c r="F602" s="292" t="n"/>
      <c r="G602" s="293" t="n"/>
      <c r="H602" s="294" t="n"/>
      <c r="I602" s="295" t="n"/>
      <c r="J602" s="268" t="n"/>
      <c r="K602" s="268" t="n"/>
      <c r="M602" s="268" t="n"/>
      <c r="N602" s="268" t="n"/>
      <c r="O602" s="268" t="n"/>
      <c r="P602" s="62" t="n"/>
      <c r="Q602" s="299" t="n"/>
      <c r="R602" s="300" t="n"/>
      <c r="S602" s="300" t="n"/>
      <c r="T602" s="298" t="n"/>
    </row>
    <row r="603" ht="16.5" customHeight="1" s="115">
      <c r="D603" s="290" t="n"/>
      <c r="E603" s="291" t="n"/>
      <c r="F603" s="292" t="n"/>
      <c r="G603" s="293" t="n"/>
      <c r="H603" s="294" t="n"/>
      <c r="I603" s="295" t="n"/>
      <c r="J603" s="268" t="n"/>
      <c r="K603" s="268" t="n"/>
      <c r="M603" s="268" t="n"/>
      <c r="N603" s="268" t="n"/>
      <c r="O603" s="268" t="n"/>
      <c r="P603" s="62" t="n"/>
      <c r="Q603" s="299" t="n"/>
      <c r="R603" s="300" t="n"/>
      <c r="S603" s="300" t="n"/>
      <c r="T603" s="298" t="n"/>
    </row>
    <row r="604" ht="16.5" customHeight="1" s="115">
      <c r="D604" s="290" t="n"/>
      <c r="E604" s="291" t="n"/>
      <c r="F604" s="292" t="n"/>
      <c r="G604" s="293" t="n"/>
      <c r="H604" s="294" t="n"/>
      <c r="I604" s="295" t="n"/>
      <c r="J604" s="268" t="n"/>
      <c r="K604" s="268" t="n"/>
      <c r="M604" s="268" t="n"/>
      <c r="N604" s="268" t="n"/>
      <c r="O604" s="268" t="n"/>
      <c r="P604" s="62" t="n"/>
      <c r="Q604" s="299" t="n"/>
      <c r="R604" s="300" t="n"/>
      <c r="S604" s="300" t="n"/>
      <c r="T604" s="298" t="n"/>
    </row>
    <row r="605" ht="16.5" customHeight="1" s="115">
      <c r="D605" s="290" t="n"/>
      <c r="E605" s="291" t="n"/>
      <c r="F605" s="292" t="n"/>
      <c r="G605" s="293" t="n"/>
      <c r="H605" s="294" t="n"/>
      <c r="I605" s="295" t="n"/>
      <c r="J605" s="268" t="n"/>
      <c r="K605" s="268" t="n"/>
      <c r="M605" s="268" t="n"/>
      <c r="N605" s="268" t="n"/>
      <c r="O605" s="268" t="n"/>
      <c r="P605" s="62" t="n"/>
      <c r="Q605" s="299" t="n"/>
      <c r="R605" s="300" t="n"/>
      <c r="S605" s="300" t="n"/>
      <c r="T605" s="298" t="n"/>
      <c r="U605" s="291" t="n"/>
    </row>
    <row r="606" ht="16.5" customHeight="1" s="115">
      <c r="D606" s="290" t="n"/>
      <c r="E606" s="291" t="n"/>
      <c r="F606" s="292" t="n"/>
      <c r="G606" s="293" t="n"/>
      <c r="H606" s="294" t="n"/>
      <c r="I606" s="295" t="n"/>
      <c r="J606" s="268" t="n"/>
      <c r="K606" s="268" t="n"/>
      <c r="M606" s="268" t="n"/>
      <c r="N606" s="268" t="n"/>
      <c r="O606" s="268" t="n"/>
      <c r="P606" s="62" t="n"/>
      <c r="Q606" s="299" t="n"/>
      <c r="R606" s="300" t="n"/>
      <c r="S606" s="300" t="n"/>
      <c r="T606" s="298" t="n"/>
      <c r="U606" s="291" t="n"/>
    </row>
    <row r="607" ht="16.5" customHeight="1" s="115">
      <c r="D607" s="290" t="n"/>
      <c r="E607" s="291" t="n"/>
      <c r="F607" s="292" t="n"/>
      <c r="G607" s="293" t="n"/>
      <c r="H607" s="294" t="n"/>
      <c r="I607" s="295" t="n"/>
      <c r="J607" s="268" t="n"/>
      <c r="K607" s="268" t="n"/>
      <c r="M607" s="268" t="n"/>
      <c r="N607" s="268" t="n"/>
      <c r="O607" s="268" t="n"/>
      <c r="P607" s="62" t="n"/>
      <c r="Q607" s="299" t="n"/>
      <c r="R607" s="300" t="n"/>
      <c r="S607" s="300" t="n"/>
      <c r="T607" s="298" t="n"/>
    </row>
    <row r="608" ht="16.5" customHeight="1" s="115">
      <c r="D608" s="290" t="n"/>
      <c r="E608" s="291" t="n"/>
      <c r="F608" s="292" t="n"/>
      <c r="G608" s="293" t="n"/>
      <c r="H608" s="294" t="n"/>
      <c r="I608" s="295" t="n"/>
      <c r="J608" s="268" t="n"/>
      <c r="K608" s="268" t="n"/>
      <c r="M608" s="268" t="n"/>
      <c r="N608" s="268" t="n"/>
      <c r="O608" s="268" t="n"/>
      <c r="P608" s="62" t="n"/>
      <c r="Q608" s="299" t="n"/>
      <c r="R608" s="300" t="n"/>
      <c r="S608" s="300" t="n"/>
      <c r="T608" s="298" t="n"/>
    </row>
    <row r="609" ht="16.5" customHeight="1" s="115">
      <c r="D609" s="290" t="n"/>
      <c r="E609" s="291" t="n"/>
      <c r="F609" s="292" t="n"/>
      <c r="G609" s="293" t="n"/>
      <c r="H609" s="294" t="n"/>
      <c r="I609" s="295" t="n"/>
      <c r="J609" s="268" t="n"/>
      <c r="K609" s="268" t="n"/>
      <c r="M609" s="268" t="n"/>
      <c r="N609" s="268" t="n"/>
      <c r="O609" s="268" t="n"/>
      <c r="P609" s="62" t="n"/>
      <c r="Q609" s="299" t="n"/>
      <c r="R609" s="300" t="n"/>
      <c r="S609" s="300" t="n"/>
      <c r="T609" s="298" t="n"/>
    </row>
    <row r="610" ht="16.5" customHeight="1" s="115">
      <c r="D610" s="290" t="n"/>
      <c r="E610" s="291" t="n"/>
      <c r="F610" s="292" t="n"/>
      <c r="G610" s="293" t="n"/>
      <c r="H610" s="294" t="n"/>
      <c r="I610" s="295" t="n"/>
      <c r="J610" s="268" t="n"/>
      <c r="K610" s="268" t="n"/>
      <c r="M610" s="268" t="n"/>
      <c r="N610" s="268" t="n"/>
      <c r="O610" s="268" t="n"/>
      <c r="P610" s="62" t="n"/>
      <c r="Q610" s="299" t="n"/>
      <c r="R610" s="300" t="n"/>
      <c r="S610" s="300" t="n"/>
      <c r="T610" s="298" t="n"/>
    </row>
    <row r="611" ht="16.5" customHeight="1" s="115">
      <c r="D611" s="290" t="n"/>
      <c r="E611" s="291" t="n"/>
      <c r="F611" s="292" t="n"/>
      <c r="G611" s="293" t="n"/>
      <c r="H611" s="294" t="n"/>
      <c r="I611" s="295" t="n"/>
      <c r="J611" s="268" t="n"/>
      <c r="K611" s="268" t="n"/>
      <c r="M611" s="268" t="n"/>
      <c r="N611" s="268" t="n"/>
      <c r="O611" s="268" t="n"/>
      <c r="P611" s="62" t="n"/>
      <c r="Q611" s="299" t="n"/>
      <c r="R611" s="300" t="n"/>
      <c r="S611" s="300" t="n"/>
      <c r="T611" s="298" t="n"/>
    </row>
    <row r="612" ht="16.5" customHeight="1" s="115">
      <c r="D612" s="290" t="n"/>
      <c r="E612" s="291" t="n"/>
      <c r="F612" s="292" t="n"/>
      <c r="G612" s="293" t="n"/>
      <c r="H612" s="294" t="n"/>
      <c r="I612" s="295" t="n"/>
      <c r="J612" s="268" t="n"/>
      <c r="K612" s="268" t="n"/>
      <c r="M612" s="268" t="n"/>
      <c r="N612" s="268" t="n"/>
      <c r="O612" s="268" t="n"/>
      <c r="P612" s="62" t="n"/>
      <c r="Q612" s="299" t="n"/>
      <c r="R612" s="300" t="n"/>
      <c r="S612" s="300" t="n"/>
      <c r="T612" s="298" t="n"/>
    </row>
    <row r="613" ht="16.5" customHeight="1" s="115">
      <c r="D613" s="290" t="n"/>
      <c r="E613" s="291" t="n"/>
      <c r="F613" s="292" t="n"/>
      <c r="G613" s="293" t="n"/>
      <c r="H613" s="294" t="n"/>
      <c r="I613" s="295" t="n"/>
      <c r="J613" s="268" t="n"/>
      <c r="K613" s="268" t="n"/>
      <c r="M613" s="268" t="n"/>
      <c r="N613" s="268" t="n"/>
      <c r="O613" s="268" t="n"/>
      <c r="P613" s="62" t="n"/>
      <c r="Q613" s="299" t="n"/>
      <c r="R613" s="300" t="n"/>
      <c r="S613" s="300" t="n"/>
      <c r="T613" s="298" t="n"/>
    </row>
    <row r="614" ht="16.5" customHeight="1" s="115">
      <c r="D614" s="290" t="n"/>
      <c r="E614" s="291" t="n"/>
      <c r="F614" s="292" t="n"/>
      <c r="G614" s="293" t="n"/>
      <c r="H614" s="294" t="n"/>
      <c r="I614" s="295" t="n"/>
      <c r="J614" s="268" t="n"/>
      <c r="K614" s="268" t="n"/>
      <c r="M614" s="268" t="n"/>
      <c r="N614" s="268" t="n"/>
      <c r="O614" s="268" t="n"/>
      <c r="P614" s="62" t="n"/>
      <c r="Q614" s="299" t="n"/>
      <c r="R614" s="300" t="n"/>
      <c r="S614" s="300" t="n"/>
      <c r="T614" s="298" t="n"/>
    </row>
    <row r="615" ht="16.5" customHeight="1" s="115">
      <c r="D615" s="290" t="n"/>
      <c r="E615" s="291" t="n"/>
      <c r="F615" s="292" t="n"/>
      <c r="G615" s="293" t="n"/>
      <c r="H615" s="294" t="n"/>
      <c r="I615" s="295" t="n"/>
      <c r="J615" s="268" t="n"/>
      <c r="K615" s="268" t="n"/>
      <c r="M615" s="268" t="n"/>
      <c r="N615" s="268" t="n"/>
      <c r="O615" s="268" t="n"/>
      <c r="P615" s="62" t="n"/>
      <c r="Q615" s="299" t="n"/>
      <c r="R615" s="300" t="n"/>
      <c r="S615" s="300" t="n"/>
      <c r="T615" s="298" t="n"/>
    </row>
    <row r="616" ht="16.5" customHeight="1" s="115">
      <c r="D616" s="290" t="n"/>
      <c r="E616" s="291" t="n"/>
      <c r="F616" s="292" t="n"/>
      <c r="G616" s="293" t="n"/>
      <c r="H616" s="294" t="n"/>
      <c r="I616" s="295" t="n"/>
      <c r="J616" s="268" t="n"/>
      <c r="K616" s="268" t="n"/>
      <c r="M616" s="268" t="n"/>
      <c r="N616" s="268" t="n"/>
      <c r="O616" s="268" t="n"/>
      <c r="P616" s="62" t="n"/>
      <c r="Q616" s="299" t="n"/>
      <c r="R616" s="300" t="n"/>
      <c r="S616" s="300" t="n"/>
      <c r="T616" s="298" t="n"/>
    </row>
    <row r="617" ht="16.5" customHeight="1" s="115">
      <c r="D617" s="290" t="n"/>
      <c r="E617" s="291" t="n"/>
      <c r="F617" s="292" t="n"/>
      <c r="G617" s="293" t="n"/>
      <c r="H617" s="294" t="n"/>
      <c r="I617" s="295" t="n"/>
      <c r="J617" s="268" t="n"/>
      <c r="K617" s="268" t="n"/>
      <c r="M617" s="268" t="n"/>
      <c r="N617" s="268" t="n"/>
      <c r="O617" s="268" t="n"/>
      <c r="P617" s="62" t="n"/>
      <c r="Q617" s="299" t="n"/>
      <c r="R617" s="300" t="n"/>
      <c r="S617" s="300" t="n"/>
      <c r="T617" s="298" t="n"/>
    </row>
    <row r="618" ht="16.5" customHeight="1" s="115">
      <c r="D618" s="290" t="n"/>
      <c r="E618" s="291" t="n"/>
      <c r="F618" s="292" t="n"/>
      <c r="G618" s="293" t="n"/>
      <c r="H618" s="294" t="n"/>
      <c r="I618" s="295" t="n"/>
      <c r="J618" s="268" t="n"/>
      <c r="K618" s="268" t="n"/>
      <c r="M618" s="268" t="n"/>
      <c r="N618" s="268" t="n"/>
      <c r="O618" s="268" t="n"/>
      <c r="P618" s="62" t="n"/>
      <c r="Q618" s="299" t="n"/>
      <c r="R618" s="300" t="n"/>
      <c r="S618" s="300" t="n"/>
      <c r="T618" s="298" t="n"/>
    </row>
    <row r="619" ht="16.5" customHeight="1" s="115">
      <c r="D619" s="290" t="n"/>
      <c r="E619" s="291" t="n"/>
      <c r="F619" s="292" t="n"/>
      <c r="G619" s="293" t="n"/>
      <c r="H619" s="294" t="n"/>
      <c r="I619" s="295" t="n"/>
      <c r="J619" s="268" t="n"/>
      <c r="K619" s="268" t="n"/>
      <c r="M619" s="268" t="n"/>
      <c r="N619" s="268" t="n"/>
      <c r="O619" s="268" t="n"/>
      <c r="P619" s="62" t="n"/>
      <c r="Q619" s="299" t="n"/>
      <c r="R619" s="300" t="n"/>
      <c r="S619" s="300" t="n"/>
      <c r="T619" s="298" t="n"/>
    </row>
    <row r="620" ht="16.5" customHeight="1" s="115">
      <c r="D620" s="290" t="n"/>
      <c r="E620" s="291" t="n"/>
      <c r="F620" s="292" t="n"/>
      <c r="G620" s="293" t="n"/>
      <c r="H620" s="294" t="n"/>
      <c r="I620" s="295" t="n"/>
      <c r="J620" s="268" t="n"/>
      <c r="K620" s="268" t="n"/>
      <c r="M620" s="268" t="n"/>
      <c r="N620" s="268" t="n"/>
      <c r="O620" s="268" t="n"/>
      <c r="P620" s="62" t="n"/>
      <c r="Q620" s="299" t="n"/>
      <c r="R620" s="300" t="n"/>
      <c r="S620" s="300" t="n"/>
      <c r="T620" s="298" t="n"/>
    </row>
    <row r="621" ht="16.5" customHeight="1" s="115">
      <c r="D621" s="290" t="n"/>
      <c r="E621" s="291" t="n"/>
      <c r="F621" s="292" t="n"/>
      <c r="G621" s="293" t="n"/>
      <c r="H621" s="294" t="n"/>
      <c r="I621" s="295" t="n"/>
      <c r="J621" s="268" t="n"/>
      <c r="K621" s="268" t="n"/>
      <c r="M621" s="268" t="n"/>
      <c r="N621" s="268" t="n"/>
      <c r="O621" s="268" t="n"/>
      <c r="P621" s="62" t="n"/>
      <c r="Q621" s="299" t="n"/>
      <c r="R621" s="300" t="n"/>
      <c r="S621" s="300" t="n"/>
      <c r="T621" s="298" t="n"/>
    </row>
    <row r="622" ht="16.5" customHeight="1" s="115">
      <c r="D622" s="290" t="n"/>
      <c r="E622" s="291" t="n"/>
      <c r="F622" s="292" t="n"/>
      <c r="G622" s="293" t="n"/>
      <c r="H622" s="294" t="n"/>
      <c r="I622" s="295" t="n"/>
      <c r="J622" s="268" t="n"/>
      <c r="K622" s="268" t="n"/>
      <c r="M622" s="268" t="n"/>
      <c r="N622" s="268" t="n"/>
      <c r="O622" s="268" t="n"/>
      <c r="P622" s="62" t="n"/>
      <c r="Q622" s="299" t="n"/>
      <c r="R622" s="300" t="n"/>
      <c r="S622" s="300" t="n"/>
      <c r="T622" s="298" t="n"/>
    </row>
    <row r="623" ht="16.5" customHeight="1" s="115">
      <c r="D623" s="290" t="n"/>
      <c r="E623" s="291" t="n"/>
      <c r="F623" s="292" t="n"/>
      <c r="G623" s="293" t="n"/>
      <c r="H623" s="294" t="n"/>
      <c r="I623" s="295" t="n"/>
      <c r="J623" s="268" t="n"/>
      <c r="K623" s="268" t="n"/>
      <c r="M623" s="268" t="n"/>
      <c r="N623" s="268" t="n"/>
      <c r="O623" s="268" t="n"/>
      <c r="P623" s="62" t="n"/>
      <c r="Q623" s="299" t="n"/>
      <c r="R623" s="300" t="n"/>
      <c r="S623" s="300" t="n"/>
      <c r="T623" s="298" t="n"/>
    </row>
    <row r="624" ht="16.5" customHeight="1" s="115">
      <c r="D624" s="290" t="n"/>
      <c r="E624" s="291" t="n"/>
      <c r="F624" s="292" t="n"/>
      <c r="G624" s="293" t="n"/>
      <c r="H624" s="294" t="n"/>
      <c r="I624" s="295" t="n"/>
      <c r="J624" s="268" t="n"/>
      <c r="K624" s="268" t="n"/>
      <c r="M624" s="268" t="n"/>
      <c r="N624" s="268" t="n"/>
      <c r="O624" s="268" t="n"/>
      <c r="P624" s="62" t="n"/>
      <c r="Q624" s="299" t="n"/>
      <c r="R624" s="300" t="n"/>
      <c r="S624" s="300" t="n"/>
      <c r="T624" s="298" t="n"/>
    </row>
    <row r="625" ht="16.5" customHeight="1" s="115">
      <c r="D625" s="290" t="n"/>
      <c r="E625" s="291" t="n"/>
      <c r="F625" s="292" t="n"/>
      <c r="G625" s="293" t="n"/>
      <c r="H625" s="294" t="n"/>
      <c r="I625" s="295" t="n"/>
      <c r="J625" s="268" t="n"/>
      <c r="K625" s="268" t="n"/>
      <c r="M625" s="268" t="n"/>
      <c r="N625" s="268" t="n"/>
      <c r="O625" s="268" t="n"/>
      <c r="P625" s="62" t="n"/>
      <c r="Q625" s="299" t="n"/>
      <c r="R625" s="300" t="n"/>
      <c r="S625" s="300" t="n"/>
      <c r="T625" s="298" t="n"/>
    </row>
    <row r="626" ht="16.5" customHeight="1" s="115">
      <c r="D626" s="290" t="n"/>
      <c r="E626" s="291" t="n"/>
      <c r="F626" s="292" t="n"/>
      <c r="G626" s="293" t="n"/>
      <c r="H626" s="294" t="n"/>
      <c r="I626" s="295" t="n"/>
      <c r="J626" s="268" t="n"/>
      <c r="K626" s="268" t="n"/>
      <c r="M626" s="268" t="n"/>
      <c r="N626" s="268" t="n"/>
      <c r="O626" s="268" t="n"/>
      <c r="P626" s="62" t="n"/>
      <c r="Q626" s="299" t="n"/>
      <c r="R626" s="300" t="n"/>
      <c r="S626" s="300" t="n"/>
      <c r="T626" s="298" t="n"/>
    </row>
    <row r="627" ht="16.5" customHeight="1" s="115">
      <c r="D627" s="290" t="n"/>
      <c r="E627" s="291" t="n"/>
      <c r="F627" s="292" t="n"/>
      <c r="G627" s="293" t="n"/>
      <c r="H627" s="294" t="n"/>
      <c r="I627" s="295" t="n"/>
      <c r="J627" s="268" t="n"/>
      <c r="K627" s="268" t="n"/>
      <c r="M627" s="268" t="n"/>
      <c r="N627" s="268" t="n"/>
      <c r="O627" s="268" t="n"/>
      <c r="P627" s="62" t="n"/>
      <c r="Q627" s="299" t="n"/>
      <c r="R627" s="300" t="n"/>
      <c r="S627" s="300" t="n"/>
      <c r="T627" s="298" t="n"/>
    </row>
    <row r="628" ht="16.5" customHeight="1" s="115">
      <c r="D628" s="290" t="n"/>
      <c r="E628" s="291" t="n"/>
      <c r="F628" s="292" t="n"/>
      <c r="G628" s="293" t="n"/>
      <c r="H628" s="294" t="n"/>
      <c r="I628" s="295" t="n"/>
      <c r="J628" s="268" t="n"/>
      <c r="K628" s="268" t="n"/>
      <c r="M628" s="268" t="n"/>
      <c r="N628" s="268" t="n"/>
      <c r="O628" s="268" t="n"/>
      <c r="P628" s="62" t="n"/>
      <c r="Q628" s="299" t="n"/>
      <c r="R628" s="300" t="n"/>
      <c r="S628" s="300" t="n"/>
      <c r="T628" s="298" t="n"/>
    </row>
    <row r="629" ht="16.5" customHeight="1" s="115">
      <c r="D629" s="290" t="n"/>
      <c r="E629" s="291" t="n"/>
      <c r="F629" s="292" t="n"/>
      <c r="G629" s="293" t="n"/>
      <c r="H629" s="294" t="n"/>
      <c r="I629" s="295" t="n"/>
      <c r="J629" s="268" t="n"/>
      <c r="K629" s="268" t="n"/>
      <c r="M629" s="268" t="n"/>
      <c r="N629" s="268" t="n"/>
      <c r="O629" s="268" t="n"/>
      <c r="P629" s="62" t="n"/>
      <c r="Q629" s="299" t="n"/>
      <c r="R629" s="300" t="n"/>
      <c r="S629" s="300" t="n"/>
      <c r="T629" s="298" t="n"/>
    </row>
    <row r="630" ht="16.5" customHeight="1" s="115">
      <c r="D630" s="290" t="n"/>
      <c r="E630" s="291" t="n"/>
      <c r="F630" s="292" t="n"/>
      <c r="G630" s="293" t="n"/>
      <c r="H630" s="294" t="n"/>
      <c r="I630" s="295" t="n"/>
      <c r="J630" s="268" t="n"/>
      <c r="K630" s="268" t="n"/>
      <c r="M630" s="268" t="n"/>
      <c r="N630" s="268" t="n"/>
      <c r="O630" s="268" t="n"/>
      <c r="P630" s="62" t="n"/>
      <c r="Q630" s="299" t="n"/>
      <c r="R630" s="300" t="n"/>
      <c r="S630" s="300" t="n"/>
      <c r="T630" s="298" t="n"/>
    </row>
    <row r="631" ht="16.5" customHeight="1" s="115">
      <c r="D631" s="290" t="n"/>
      <c r="E631" s="291" t="n"/>
      <c r="F631" s="292" t="n"/>
      <c r="G631" s="293" t="n"/>
      <c r="H631" s="294" t="n"/>
      <c r="I631" s="295" t="n"/>
      <c r="J631" s="268" t="n"/>
      <c r="K631" s="268" t="n"/>
      <c r="M631" s="268" t="n"/>
      <c r="N631" s="268" t="n"/>
      <c r="O631" s="268" t="n"/>
      <c r="P631" s="62" t="n"/>
      <c r="Q631" s="299" t="n"/>
      <c r="R631" s="300" t="n"/>
      <c r="S631" s="300" t="n"/>
      <c r="T631" s="298" t="n"/>
    </row>
    <row r="632" ht="16.5" customHeight="1" s="115">
      <c r="D632" s="290" t="n"/>
      <c r="E632" s="291" t="n"/>
      <c r="F632" s="292" t="n"/>
      <c r="G632" s="293" t="n"/>
      <c r="H632" s="294" t="n"/>
      <c r="I632" s="295" t="n"/>
      <c r="J632" s="268" t="n"/>
      <c r="K632" s="268" t="n"/>
      <c r="M632" s="268" t="n"/>
      <c r="N632" s="268" t="n"/>
      <c r="O632" s="268" t="n"/>
      <c r="P632" s="62" t="n"/>
      <c r="Q632" s="299" t="n"/>
      <c r="R632" s="300" t="n"/>
      <c r="S632" s="300" t="n"/>
      <c r="T632" s="298" t="n"/>
      <c r="U632" s="291" t="n"/>
    </row>
    <row r="633" ht="16.5" customHeight="1" s="115">
      <c r="D633" s="290" t="n"/>
      <c r="E633" s="291" t="n"/>
      <c r="F633" s="292" t="n"/>
      <c r="G633" s="293" t="n"/>
      <c r="H633" s="294" t="n"/>
      <c r="I633" s="295" t="n"/>
      <c r="J633" s="268" t="n"/>
      <c r="K633" s="268" t="n"/>
      <c r="M633" s="268" t="n"/>
      <c r="N633" s="268" t="n"/>
      <c r="O633" s="268" t="n"/>
      <c r="P633" s="62" t="n"/>
      <c r="Q633" s="299" t="n"/>
      <c r="R633" s="300" t="n"/>
      <c r="S633" s="300" t="n"/>
      <c r="T633" s="298" t="n"/>
    </row>
    <row r="634" ht="16.5" customHeight="1" s="115">
      <c r="D634" s="290" t="n"/>
      <c r="E634" s="291" t="n"/>
      <c r="F634" s="292" t="n"/>
      <c r="G634" s="293" t="n"/>
      <c r="H634" s="294" t="n"/>
      <c r="I634" s="295" t="n"/>
      <c r="J634" s="268" t="n"/>
      <c r="K634" s="268" t="n"/>
      <c r="M634" s="268" t="n"/>
      <c r="N634" s="268" t="n"/>
      <c r="O634" s="268" t="n"/>
      <c r="P634" s="62" t="n"/>
      <c r="Q634" s="299" t="n"/>
      <c r="R634" s="300" t="n"/>
      <c r="S634" s="300" t="n"/>
      <c r="T634" s="298" t="n"/>
    </row>
    <row r="635" ht="16.5" customHeight="1" s="115">
      <c r="D635" s="290" t="n"/>
      <c r="E635" s="291" t="n"/>
      <c r="F635" s="292" t="n"/>
      <c r="G635" s="293" t="n"/>
      <c r="H635" s="294" t="n"/>
      <c r="I635" s="295" t="n"/>
      <c r="J635" s="268" t="n"/>
      <c r="K635" s="268" t="n"/>
      <c r="M635" s="268" t="n"/>
      <c r="N635" s="268" t="n"/>
      <c r="O635" s="268" t="n"/>
      <c r="P635" s="62" t="n"/>
      <c r="Q635" s="299" t="n"/>
      <c r="R635" s="300" t="n"/>
      <c r="S635" s="300" t="n"/>
      <c r="T635" s="298" t="n"/>
    </row>
    <row r="636" ht="16.5" customHeight="1" s="115">
      <c r="D636" s="290" t="n"/>
      <c r="E636" s="291" t="n"/>
      <c r="F636" s="292" t="n"/>
      <c r="G636" s="293" t="n"/>
      <c r="H636" s="294" t="n"/>
      <c r="I636" s="295" t="n"/>
      <c r="J636" s="268" t="n"/>
      <c r="K636" s="268" t="n"/>
      <c r="M636" s="268" t="n"/>
      <c r="N636" s="268" t="n"/>
      <c r="O636" s="268" t="n"/>
      <c r="P636" s="62" t="n"/>
      <c r="Q636" s="299" t="n"/>
      <c r="R636" s="300" t="n"/>
      <c r="S636" s="300" t="n"/>
      <c r="T636" s="298" t="n"/>
    </row>
    <row r="637" ht="16.5" customHeight="1" s="115">
      <c r="D637" s="290" t="n"/>
      <c r="E637" s="291" t="n"/>
      <c r="F637" s="292" t="n"/>
      <c r="G637" s="293" t="n"/>
      <c r="H637" s="294" t="n"/>
      <c r="I637" s="295" t="n"/>
      <c r="J637" s="268" t="n"/>
      <c r="K637" s="268" t="n"/>
      <c r="M637" s="268" t="n"/>
      <c r="N637" s="268" t="n"/>
      <c r="O637" s="268" t="n"/>
      <c r="P637" s="62" t="n"/>
      <c r="Q637" s="299" t="n"/>
      <c r="R637" s="300" t="n"/>
      <c r="S637" s="300" t="n"/>
      <c r="T637" s="298" t="n"/>
    </row>
    <row r="638" ht="16.5" customHeight="1" s="115">
      <c r="D638" s="290" t="n"/>
      <c r="E638" s="291" t="n"/>
      <c r="F638" s="292" t="n"/>
      <c r="G638" s="293" t="n"/>
      <c r="H638" s="294" t="n"/>
      <c r="I638" s="295" t="n"/>
      <c r="J638" s="268" t="n"/>
      <c r="K638" s="268" t="n"/>
      <c r="M638" s="268" t="n"/>
      <c r="N638" s="268" t="n"/>
      <c r="O638" s="268" t="n"/>
      <c r="P638" s="62" t="n"/>
      <c r="Q638" s="299" t="n"/>
      <c r="R638" s="300" t="n"/>
      <c r="S638" s="300" t="n"/>
      <c r="T638" s="298" t="n"/>
    </row>
    <row r="639" ht="16.5" customHeight="1" s="115">
      <c r="D639" s="290" t="n"/>
      <c r="E639" s="291" t="n"/>
      <c r="F639" s="292" t="n"/>
      <c r="G639" s="293" t="n"/>
      <c r="H639" s="294" t="n"/>
      <c r="I639" s="295" t="n"/>
      <c r="J639" s="268" t="n"/>
      <c r="K639" s="268" t="n"/>
      <c r="M639" s="268" t="n"/>
      <c r="N639" s="268" t="n"/>
      <c r="O639" s="268" t="n"/>
      <c r="P639" s="62" t="n"/>
      <c r="Q639" s="299" t="n"/>
      <c r="R639" s="300" t="n"/>
      <c r="S639" s="300" t="n"/>
      <c r="T639" s="298" t="n"/>
    </row>
    <row r="640" ht="16.5" customHeight="1" s="115">
      <c r="D640" s="290" t="n"/>
      <c r="E640" s="291" t="n"/>
      <c r="F640" s="292" t="n"/>
      <c r="G640" s="293" t="n"/>
      <c r="H640" s="294" t="n"/>
      <c r="I640" s="295" t="n"/>
      <c r="J640" s="268" t="n"/>
      <c r="K640" s="268" t="n"/>
      <c r="M640" s="268" t="n"/>
      <c r="N640" s="268" t="n"/>
      <c r="O640" s="268" t="n"/>
      <c r="P640" s="62" t="n"/>
      <c r="Q640" s="299" t="n"/>
      <c r="R640" s="300" t="n"/>
      <c r="S640" s="300" t="n"/>
      <c r="T640" s="298" t="n"/>
    </row>
    <row r="641" ht="16.5" customHeight="1" s="115">
      <c r="D641" s="290" t="n"/>
      <c r="E641" s="291" t="n"/>
      <c r="F641" s="292" t="n"/>
      <c r="G641" s="293" t="n"/>
      <c r="H641" s="294" t="n"/>
      <c r="I641" s="295" t="n"/>
      <c r="J641" s="268" t="n"/>
      <c r="K641" s="268" t="n"/>
      <c r="M641" s="268" t="n"/>
      <c r="N641" s="268" t="n"/>
      <c r="O641" s="268" t="n"/>
      <c r="P641" s="62" t="n"/>
      <c r="Q641" s="299" t="n"/>
      <c r="R641" s="300" t="n"/>
      <c r="S641" s="300" t="n"/>
      <c r="T641" s="298" t="n"/>
    </row>
    <row r="642" ht="16.5" customHeight="1" s="115">
      <c r="D642" s="290" t="n"/>
      <c r="E642" s="291" t="n"/>
      <c r="F642" s="292" t="n"/>
      <c r="G642" s="293" t="n"/>
      <c r="H642" s="294" t="n"/>
      <c r="I642" s="295" t="n"/>
      <c r="J642" s="268" t="n"/>
      <c r="K642" s="268" t="n"/>
      <c r="M642" s="268" t="n"/>
      <c r="N642" s="268" t="n"/>
      <c r="O642" s="268" t="n"/>
      <c r="P642" s="62" t="n"/>
      <c r="Q642" s="299" t="n"/>
      <c r="R642" s="300" t="n"/>
      <c r="S642" s="300" t="n"/>
      <c r="T642" s="298" t="n"/>
    </row>
    <row r="643" ht="16.5" customHeight="1" s="115">
      <c r="D643" s="290" t="n"/>
      <c r="E643" s="291" t="n"/>
      <c r="F643" s="292" t="n"/>
      <c r="G643" s="293" t="n"/>
      <c r="H643" s="294" t="n"/>
      <c r="I643" s="295" t="n"/>
      <c r="J643" s="268" t="n"/>
      <c r="K643" s="268" t="n"/>
      <c r="M643" s="268" t="n"/>
      <c r="N643" s="268" t="n"/>
      <c r="O643" s="268" t="n"/>
      <c r="P643" s="62" t="n"/>
      <c r="Q643" s="299" t="n"/>
      <c r="R643" s="300" t="n"/>
      <c r="S643" s="300" t="n"/>
      <c r="T643" s="298" t="n"/>
    </row>
    <row r="644" ht="16.5" customHeight="1" s="115">
      <c r="D644" s="290" t="n"/>
      <c r="E644" s="291" t="n"/>
      <c r="F644" s="292" t="n"/>
      <c r="G644" s="293" t="n"/>
      <c r="H644" s="294" t="n"/>
      <c r="I644" s="295" t="n"/>
      <c r="J644" s="268" t="n"/>
      <c r="K644" s="268" t="n"/>
      <c r="M644" s="268" t="n"/>
      <c r="N644" s="268" t="n"/>
      <c r="O644" s="268" t="n"/>
      <c r="P644" s="62" t="n"/>
      <c r="Q644" s="299" t="n"/>
      <c r="R644" s="300" t="n"/>
      <c r="S644" s="300" t="n"/>
      <c r="T644" s="298" t="n"/>
    </row>
    <row r="645" ht="16.5" customHeight="1" s="115">
      <c r="D645" s="290" t="n"/>
      <c r="E645" s="291" t="n"/>
      <c r="F645" s="292" t="n"/>
      <c r="G645" s="293" t="n"/>
      <c r="H645" s="294" t="n"/>
      <c r="I645" s="295" t="n"/>
      <c r="J645" s="268" t="n"/>
      <c r="K645" s="268" t="n"/>
      <c r="M645" s="268" t="n"/>
      <c r="N645" s="268" t="n"/>
      <c r="O645" s="268" t="n"/>
      <c r="P645" s="62" t="n"/>
      <c r="Q645" s="299" t="n"/>
      <c r="R645" s="300" t="n"/>
      <c r="S645" s="300" t="n"/>
      <c r="T645" s="298" t="n"/>
    </row>
    <row r="646" ht="16.5" customHeight="1" s="115">
      <c r="D646" s="290" t="n"/>
      <c r="E646" s="291" t="n"/>
      <c r="F646" s="292" t="n"/>
      <c r="G646" s="293" t="n"/>
      <c r="H646" s="294" t="n"/>
      <c r="I646" s="295" t="n"/>
      <c r="J646" s="268" t="n"/>
      <c r="K646" s="268" t="n"/>
      <c r="M646" s="268" t="n"/>
      <c r="N646" s="268" t="n"/>
      <c r="O646" s="268" t="n"/>
      <c r="P646" s="62" t="n"/>
      <c r="Q646" s="299" t="n"/>
      <c r="R646" s="300" t="n"/>
      <c r="S646" s="300" t="n"/>
      <c r="T646" s="298" t="n"/>
    </row>
    <row r="647" ht="16.5" customHeight="1" s="115">
      <c r="D647" s="290" t="n"/>
      <c r="E647" s="291" t="n"/>
      <c r="F647" s="292" t="n"/>
      <c r="G647" s="293" t="n"/>
      <c r="H647" s="294" t="n"/>
      <c r="I647" s="295" t="n"/>
      <c r="J647" s="268" t="n"/>
      <c r="K647" s="268" t="n"/>
      <c r="M647" s="268" t="n"/>
      <c r="N647" s="268" t="n"/>
      <c r="O647" s="268" t="n"/>
      <c r="P647" s="62" t="n"/>
      <c r="Q647" s="299" t="n"/>
      <c r="R647" s="300" t="n"/>
      <c r="S647" s="300" t="n"/>
      <c r="T647" s="298" t="n"/>
    </row>
    <row r="648" ht="16.5" customHeight="1" s="115">
      <c r="D648" s="290" t="n"/>
      <c r="E648" s="291" t="n"/>
      <c r="F648" s="292" t="n"/>
      <c r="G648" s="293" t="n"/>
      <c r="H648" s="294" t="n"/>
      <c r="I648" s="295" t="n"/>
      <c r="J648" s="268" t="n"/>
      <c r="K648" s="268" t="n"/>
      <c r="M648" s="268" t="n"/>
      <c r="N648" s="268" t="n"/>
      <c r="O648" s="268" t="n"/>
      <c r="P648" s="62" t="n"/>
      <c r="Q648" s="299" t="n"/>
      <c r="R648" s="300" t="n"/>
      <c r="S648" s="300" t="n"/>
      <c r="T648" s="298" t="n"/>
    </row>
    <row r="649" ht="16.5" customHeight="1" s="115">
      <c r="D649" s="290" t="n"/>
      <c r="E649" s="291" t="n"/>
      <c r="F649" s="292" t="n"/>
      <c r="G649" s="293" t="n"/>
      <c r="H649" s="294" t="n"/>
      <c r="I649" s="295" t="n"/>
      <c r="J649" s="268" t="n"/>
      <c r="K649" s="268" t="n"/>
      <c r="M649" s="268" t="n"/>
      <c r="N649" s="268" t="n"/>
      <c r="O649" s="268" t="n"/>
      <c r="P649" s="62" t="n"/>
      <c r="Q649" s="299" t="n"/>
      <c r="R649" s="300" t="n"/>
      <c r="S649" s="300" t="n"/>
      <c r="T649" s="298" t="n"/>
    </row>
    <row r="650" ht="16.5" customHeight="1" s="115">
      <c r="D650" s="290" t="n"/>
      <c r="E650" s="291" t="n"/>
      <c r="F650" s="292" t="n"/>
      <c r="G650" s="293" t="n"/>
      <c r="H650" s="294" t="n"/>
      <c r="I650" s="295" t="n"/>
      <c r="J650" s="268" t="n"/>
      <c r="K650" s="268" t="n"/>
      <c r="M650" s="268" t="n"/>
      <c r="N650" s="268" t="n"/>
      <c r="O650" s="268" t="n"/>
      <c r="P650" s="62" t="n"/>
      <c r="Q650" s="299" t="n"/>
      <c r="R650" s="300" t="n"/>
      <c r="S650" s="300" t="n"/>
      <c r="T650" s="298" t="n"/>
    </row>
    <row r="651" ht="16.5" customHeight="1" s="115">
      <c r="D651" s="290" t="n"/>
      <c r="E651" s="291" t="n"/>
      <c r="F651" s="292" t="n"/>
      <c r="G651" s="293" t="n"/>
      <c r="H651" s="294" t="n"/>
      <c r="I651" s="295" t="n"/>
      <c r="J651" s="268" t="n"/>
      <c r="K651" s="268" t="n"/>
      <c r="M651" s="268" t="n"/>
      <c r="N651" s="268" t="n"/>
      <c r="O651" s="268" t="n"/>
      <c r="P651" s="62" t="n"/>
      <c r="Q651" s="299" t="n"/>
      <c r="R651" s="300" t="n"/>
      <c r="S651" s="300" t="n"/>
      <c r="T651" s="298" t="n"/>
    </row>
    <row r="652" ht="16.5" customHeight="1" s="115">
      <c r="D652" s="290" t="n"/>
      <c r="E652" s="291" t="n"/>
      <c r="F652" s="292" t="n"/>
      <c r="G652" s="293" t="n"/>
      <c r="H652" s="294" t="n"/>
      <c r="I652" s="295" t="n"/>
      <c r="J652" s="268" t="n"/>
      <c r="K652" s="268" t="n"/>
      <c r="M652" s="268" t="n"/>
      <c r="N652" s="268" t="n"/>
      <c r="O652" s="268" t="n"/>
      <c r="P652" s="62" t="n"/>
      <c r="Q652" s="299" t="n"/>
      <c r="R652" s="300" t="n"/>
      <c r="S652" s="300" t="n"/>
      <c r="T652" s="298" t="n"/>
    </row>
    <row r="653" ht="16.5" customHeight="1" s="115">
      <c r="D653" s="290" t="n"/>
      <c r="E653" s="291" t="n"/>
      <c r="F653" s="292" t="n"/>
      <c r="G653" s="293" t="n"/>
      <c r="H653" s="294" t="n"/>
      <c r="I653" s="295" t="n"/>
      <c r="J653" s="268" t="n"/>
      <c r="K653" s="268" t="n"/>
      <c r="M653" s="268" t="n"/>
      <c r="N653" s="268" t="n"/>
      <c r="O653" s="268" t="n"/>
      <c r="P653" s="62" t="n"/>
      <c r="Q653" s="299" t="n"/>
      <c r="R653" s="300" t="n"/>
      <c r="S653" s="300" t="n"/>
      <c r="T653" s="298" t="n"/>
    </row>
    <row r="654" ht="16.5" customHeight="1" s="115">
      <c r="D654" s="290" t="n"/>
      <c r="E654" s="291" t="n"/>
      <c r="F654" s="292" t="n"/>
      <c r="G654" s="293" t="n"/>
      <c r="H654" s="294" t="n"/>
      <c r="I654" s="295" t="n"/>
      <c r="J654" s="268" t="n"/>
      <c r="K654" s="268" t="n"/>
      <c r="M654" s="268" t="n"/>
      <c r="N654" s="268" t="n"/>
      <c r="O654" s="268" t="n"/>
      <c r="P654" s="62" t="n"/>
      <c r="Q654" s="299" t="n"/>
      <c r="R654" s="300" t="n"/>
      <c r="S654" s="300" t="n"/>
      <c r="T654" s="298" t="n"/>
    </row>
    <row r="655" ht="16.5" customHeight="1" s="115">
      <c r="D655" s="290" t="n"/>
      <c r="E655" s="291" t="n"/>
      <c r="F655" s="292" t="n"/>
      <c r="G655" s="293" t="n"/>
      <c r="H655" s="294" t="n"/>
      <c r="I655" s="295" t="n"/>
      <c r="J655" s="268" t="n"/>
      <c r="K655" s="268" t="n"/>
      <c r="M655" s="268" t="n"/>
      <c r="N655" s="268" t="n"/>
      <c r="O655" s="268" t="n"/>
      <c r="P655" s="62" t="n"/>
      <c r="Q655" s="299" t="n"/>
      <c r="R655" s="300" t="n"/>
      <c r="S655" s="300" t="n"/>
      <c r="T655" s="298" t="n"/>
    </row>
    <row r="656" ht="16.5" customHeight="1" s="115">
      <c r="D656" s="290" t="n"/>
      <c r="E656" s="291" t="n"/>
      <c r="F656" s="292" t="n"/>
      <c r="G656" s="293" t="n"/>
      <c r="H656" s="294" t="n"/>
      <c r="I656" s="295" t="n"/>
      <c r="J656" s="268" t="n"/>
      <c r="K656" s="268" t="n"/>
      <c r="M656" s="268" t="n"/>
      <c r="N656" s="268" t="n"/>
      <c r="O656" s="268" t="n"/>
      <c r="P656" s="62" t="n"/>
      <c r="Q656" s="299" t="n"/>
      <c r="R656" s="300" t="n"/>
      <c r="S656" s="300" t="n"/>
      <c r="T656" s="298" t="n"/>
    </row>
    <row r="657" ht="16.5" customHeight="1" s="115">
      <c r="D657" s="290" t="n"/>
      <c r="E657" s="291" t="n"/>
      <c r="F657" s="292" t="n"/>
      <c r="G657" s="293" t="n"/>
      <c r="H657" s="294" t="n"/>
      <c r="I657" s="295" t="n"/>
      <c r="J657" s="268" t="n"/>
      <c r="K657" s="268" t="n"/>
      <c r="M657" s="268" t="n"/>
      <c r="N657" s="268" t="n"/>
      <c r="O657" s="268" t="n"/>
      <c r="P657" s="62" t="n"/>
      <c r="Q657" s="299" t="n"/>
      <c r="R657" s="300" t="n"/>
      <c r="S657" s="300" t="n"/>
      <c r="T657" s="298" t="n"/>
    </row>
    <row r="658" ht="16.5" customHeight="1" s="115">
      <c r="D658" s="290" t="n"/>
      <c r="E658" s="291" t="n"/>
      <c r="F658" s="292" t="n"/>
      <c r="G658" s="293" t="n"/>
      <c r="H658" s="294" t="n"/>
      <c r="I658" s="295" t="n"/>
      <c r="J658" s="268" t="n"/>
      <c r="K658" s="268" t="n"/>
      <c r="M658" s="268" t="n"/>
      <c r="N658" s="268" t="n"/>
      <c r="O658" s="268" t="n"/>
      <c r="P658" s="62" t="n"/>
      <c r="Q658" s="299" t="n"/>
      <c r="R658" s="300" t="n"/>
      <c r="S658" s="300" t="n"/>
      <c r="T658" s="298" t="n"/>
      <c r="U658" s="291" t="n"/>
    </row>
    <row r="659" ht="16.5" customHeight="1" s="115">
      <c r="D659" s="290" t="n"/>
      <c r="E659" s="291" t="n"/>
      <c r="F659" s="292" t="n"/>
      <c r="G659" s="293" t="n"/>
      <c r="H659" s="294" t="n"/>
      <c r="I659" s="295" t="n"/>
      <c r="J659" s="268" t="n"/>
      <c r="K659" s="268" t="n"/>
      <c r="M659" s="268" t="n"/>
      <c r="N659" s="268" t="n"/>
      <c r="O659" s="268" t="n"/>
      <c r="P659" s="62" t="n"/>
      <c r="Q659" s="299" t="n"/>
      <c r="R659" s="300" t="n"/>
      <c r="S659" s="300" t="n"/>
      <c r="T659" s="298" t="n"/>
    </row>
    <row r="660" ht="16.5" customHeight="1" s="115">
      <c r="D660" s="290" t="n"/>
      <c r="E660" s="291" t="n"/>
      <c r="F660" s="292" t="n"/>
      <c r="G660" s="293" t="n"/>
      <c r="H660" s="294" t="n"/>
      <c r="I660" s="295" t="n"/>
      <c r="J660" s="268" t="n"/>
      <c r="K660" s="268" t="n"/>
      <c r="M660" s="268" t="n"/>
      <c r="N660" s="268" t="n"/>
      <c r="O660" s="268" t="n"/>
      <c r="P660" s="62" t="n"/>
      <c r="Q660" s="299" t="n"/>
      <c r="R660" s="300" t="n"/>
      <c r="S660" s="300" t="n"/>
      <c r="T660" s="298" t="n"/>
    </row>
    <row r="661" ht="16.5" customHeight="1" s="115">
      <c r="D661" s="290" t="n"/>
      <c r="E661" s="291" t="n"/>
      <c r="F661" s="292" t="n"/>
      <c r="G661" s="293" t="n"/>
      <c r="H661" s="294" t="n"/>
      <c r="I661" s="295" t="n"/>
      <c r="J661" s="268" t="n"/>
      <c r="K661" s="268" t="n"/>
      <c r="M661" s="268" t="n"/>
      <c r="N661" s="268" t="n"/>
      <c r="O661" s="268" t="n"/>
      <c r="P661" s="62" t="n"/>
      <c r="Q661" s="299" t="n"/>
      <c r="R661" s="300" t="n"/>
      <c r="S661" s="300" t="n"/>
      <c r="T661" s="298" t="n"/>
    </row>
    <row r="662" ht="16.5" customHeight="1" s="115">
      <c r="D662" s="290" t="n"/>
      <c r="E662" s="291" t="n"/>
      <c r="F662" s="292" t="n"/>
      <c r="G662" s="293" t="n"/>
      <c r="H662" s="294" t="n"/>
      <c r="I662" s="295" t="n"/>
      <c r="J662" s="268" t="n"/>
      <c r="K662" s="268" t="n"/>
      <c r="M662" s="268" t="n"/>
      <c r="N662" s="268" t="n"/>
      <c r="O662" s="268" t="n"/>
      <c r="P662" s="62" t="n"/>
      <c r="Q662" s="299" t="n"/>
      <c r="R662" s="300" t="n"/>
      <c r="S662" s="300" t="n"/>
      <c r="T662" s="298" t="n"/>
    </row>
    <row r="663" ht="16.5" customHeight="1" s="115">
      <c r="D663" s="290" t="n"/>
      <c r="E663" s="291" t="n"/>
      <c r="F663" s="292" t="n"/>
      <c r="G663" s="293" t="n"/>
      <c r="H663" s="294" t="n"/>
      <c r="I663" s="295" t="n"/>
      <c r="J663" s="268" t="n"/>
      <c r="K663" s="268" t="n"/>
      <c r="M663" s="268" t="n"/>
      <c r="N663" s="268" t="n"/>
      <c r="O663" s="268" t="n"/>
      <c r="P663" s="62" t="n"/>
      <c r="Q663" s="299" t="n"/>
      <c r="R663" s="300" t="n"/>
      <c r="S663" s="300" t="n"/>
      <c r="T663" s="298" t="n"/>
    </row>
    <row r="664" ht="16.5" customHeight="1" s="115">
      <c r="D664" s="290" t="n"/>
      <c r="E664" s="291" t="n"/>
      <c r="F664" s="292" t="n"/>
      <c r="G664" s="293" t="n"/>
      <c r="H664" s="294" t="n"/>
      <c r="I664" s="295" t="n"/>
      <c r="J664" s="268" t="n"/>
      <c r="K664" s="268" t="n"/>
      <c r="M664" s="268" t="n"/>
      <c r="N664" s="268" t="n"/>
      <c r="O664" s="268" t="n"/>
      <c r="P664" s="62" t="n"/>
      <c r="Q664" s="299" t="n"/>
      <c r="R664" s="300" t="n"/>
      <c r="S664" s="300" t="n"/>
      <c r="T664" s="298" t="n"/>
    </row>
    <row r="665" ht="16.5" customHeight="1" s="115">
      <c r="D665" s="290" t="n"/>
      <c r="E665" s="291" t="n"/>
      <c r="F665" s="292" t="n"/>
      <c r="G665" s="293" t="n"/>
      <c r="H665" s="294" t="n"/>
      <c r="I665" s="295" t="n"/>
      <c r="J665" s="268" t="n"/>
      <c r="K665" s="268" t="n"/>
      <c r="M665" s="268" t="n"/>
      <c r="N665" s="268" t="n"/>
      <c r="O665" s="268" t="n"/>
      <c r="P665" s="62" t="n"/>
      <c r="Q665" s="299" t="n"/>
      <c r="R665" s="300" t="n"/>
      <c r="S665" s="300" t="n"/>
      <c r="T665" s="298" t="n"/>
    </row>
    <row r="666" ht="16.5" customHeight="1" s="115">
      <c r="D666" s="290" t="n"/>
      <c r="E666" s="291" t="n"/>
      <c r="F666" s="292" t="n"/>
      <c r="G666" s="293" t="n"/>
      <c r="H666" s="294" t="n"/>
      <c r="I666" s="295" t="n"/>
      <c r="J666" s="268" t="n"/>
      <c r="K666" s="268" t="n"/>
      <c r="M666" s="268" t="n"/>
      <c r="N666" s="268" t="n"/>
      <c r="O666" s="268" t="n"/>
      <c r="P666" s="62" t="n"/>
      <c r="Q666" s="299" t="n"/>
      <c r="R666" s="300" t="n"/>
      <c r="S666" s="300" t="n"/>
      <c r="T666" s="298" t="n"/>
    </row>
    <row r="667" ht="16.5" customHeight="1" s="115">
      <c r="D667" s="290" t="n"/>
      <c r="E667" s="291" t="n"/>
      <c r="F667" s="292" t="n"/>
      <c r="G667" s="293" t="n"/>
      <c r="H667" s="294" t="n"/>
      <c r="I667" s="295" t="n"/>
      <c r="J667" s="268" t="n"/>
      <c r="K667" s="268" t="n"/>
      <c r="M667" s="268" t="n"/>
      <c r="N667" s="268" t="n"/>
      <c r="O667" s="268" t="n"/>
      <c r="P667" s="62" t="n"/>
      <c r="Q667" s="299" t="n"/>
      <c r="R667" s="300" t="n"/>
      <c r="S667" s="300" t="n"/>
      <c r="T667" s="298" t="n"/>
    </row>
    <row r="668" ht="16.5" customHeight="1" s="115">
      <c r="D668" s="290" t="n"/>
      <c r="E668" s="291" t="n"/>
      <c r="F668" s="292" t="n"/>
      <c r="G668" s="293" t="n"/>
      <c r="H668" s="294" t="n"/>
      <c r="I668" s="295" t="n"/>
      <c r="J668" s="268" t="n"/>
      <c r="K668" s="268" t="n"/>
      <c r="M668" s="268" t="n"/>
      <c r="N668" s="268" t="n"/>
      <c r="O668" s="268" t="n"/>
      <c r="P668" s="62" t="n"/>
      <c r="Q668" s="299" t="n"/>
      <c r="R668" s="300" t="n"/>
      <c r="S668" s="300" t="n"/>
      <c r="T668" s="298" t="n"/>
    </row>
    <row r="669" ht="16.5" customHeight="1" s="115">
      <c r="D669" s="290" t="n"/>
      <c r="E669" s="291" t="n"/>
      <c r="F669" s="292" t="n"/>
      <c r="G669" s="293" t="n"/>
      <c r="H669" s="294" t="n"/>
      <c r="I669" s="295" t="n"/>
      <c r="J669" s="268" t="n"/>
      <c r="K669" s="268" t="n"/>
      <c r="M669" s="268" t="n"/>
      <c r="N669" s="268" t="n"/>
      <c r="O669" s="268" t="n"/>
      <c r="P669" s="62" t="n"/>
      <c r="Q669" s="299" t="n"/>
      <c r="R669" s="300" t="n"/>
      <c r="S669" s="300" t="n"/>
      <c r="T669" s="298" t="n"/>
    </row>
    <row r="670" ht="16.5" customHeight="1" s="115">
      <c r="D670" s="290" t="n"/>
      <c r="E670" s="291" t="n"/>
      <c r="F670" s="292" t="n"/>
      <c r="G670" s="293" t="n"/>
      <c r="H670" s="294" t="n"/>
      <c r="I670" s="295" t="n"/>
      <c r="J670" s="268" t="n"/>
      <c r="K670" s="268" t="n"/>
      <c r="M670" s="268" t="n"/>
      <c r="N670" s="268" t="n"/>
      <c r="O670" s="268" t="n"/>
      <c r="P670" s="62" t="n"/>
      <c r="Q670" s="299" t="n"/>
      <c r="R670" s="300" t="n"/>
      <c r="S670" s="300" t="n"/>
      <c r="T670" s="298" t="n"/>
    </row>
    <row r="671" ht="16.5" customHeight="1" s="115">
      <c r="D671" s="290" t="n"/>
      <c r="E671" s="291" t="n"/>
      <c r="F671" s="292" t="n"/>
      <c r="G671" s="293" t="n"/>
      <c r="H671" s="294" t="n"/>
      <c r="I671" s="295" t="n"/>
      <c r="J671" s="268" t="n"/>
      <c r="K671" s="268" t="n"/>
      <c r="M671" s="268" t="n"/>
      <c r="N671" s="268" t="n"/>
      <c r="O671" s="268" t="n"/>
      <c r="P671" s="62" t="n"/>
      <c r="Q671" s="299" t="n"/>
      <c r="R671" s="300" t="n"/>
      <c r="S671" s="300" t="n"/>
      <c r="T671" s="298" t="n"/>
    </row>
    <row r="672" ht="16.5" customHeight="1" s="115">
      <c r="D672" s="290" t="n"/>
      <c r="E672" s="291" t="n"/>
      <c r="F672" s="292" t="n"/>
      <c r="G672" s="293" t="n"/>
      <c r="H672" s="294" t="n"/>
      <c r="I672" s="295" t="n"/>
      <c r="J672" s="268" t="n"/>
      <c r="K672" s="268" t="n"/>
      <c r="M672" s="268" t="n"/>
      <c r="N672" s="268" t="n"/>
      <c r="O672" s="268" t="n"/>
      <c r="P672" s="62" t="n"/>
      <c r="Q672" s="299" t="n"/>
      <c r="R672" s="300" t="n"/>
      <c r="S672" s="300" t="n"/>
      <c r="T672" s="298" t="n"/>
    </row>
    <row r="673" ht="16.5" customHeight="1" s="115">
      <c r="D673" s="290" t="n"/>
      <c r="E673" s="291" t="n"/>
      <c r="F673" s="292" t="n"/>
      <c r="G673" s="293" t="n"/>
      <c r="H673" s="294" t="n"/>
      <c r="I673" s="295" t="n"/>
      <c r="J673" s="268" t="n"/>
      <c r="K673" s="268" t="n"/>
      <c r="M673" s="268" t="n"/>
      <c r="N673" s="268" t="n"/>
      <c r="O673" s="268" t="n"/>
      <c r="P673" s="62" t="n"/>
      <c r="Q673" s="299" t="n"/>
      <c r="R673" s="300" t="n"/>
      <c r="S673" s="300" t="n"/>
      <c r="T673" s="298" t="n"/>
    </row>
    <row r="674" ht="16.5" customHeight="1" s="115">
      <c r="D674" s="290" t="n"/>
      <c r="E674" s="291" t="n"/>
      <c r="F674" s="292" t="n"/>
      <c r="G674" s="293" t="n"/>
      <c r="H674" s="294" t="n"/>
      <c r="I674" s="295" t="n"/>
      <c r="J674" s="268" t="n"/>
      <c r="K674" s="268" t="n"/>
      <c r="M674" s="268" t="n"/>
      <c r="N674" s="268" t="n"/>
      <c r="O674" s="268" t="n"/>
      <c r="P674" s="62" t="n"/>
      <c r="Q674" s="299" t="n"/>
      <c r="R674" s="300" t="n"/>
      <c r="S674" s="300" t="n"/>
      <c r="T674" s="298" t="n"/>
    </row>
    <row r="675" ht="16.5" customHeight="1" s="115">
      <c r="D675" s="290" t="n"/>
      <c r="E675" s="291" t="n"/>
      <c r="F675" s="292" t="n"/>
      <c r="G675" s="293" t="n"/>
      <c r="H675" s="294" t="n"/>
      <c r="I675" s="295" t="n"/>
      <c r="J675" s="268" t="n"/>
      <c r="K675" s="268" t="n"/>
      <c r="M675" s="268" t="n"/>
      <c r="N675" s="268" t="n"/>
      <c r="O675" s="268" t="n"/>
      <c r="P675" s="62" t="n"/>
      <c r="Q675" s="299" t="n"/>
      <c r="R675" s="300" t="n"/>
      <c r="S675" s="300" t="n"/>
      <c r="T675" s="298" t="n"/>
    </row>
    <row r="676" ht="16.5" customHeight="1" s="115">
      <c r="D676" s="290" t="n"/>
      <c r="E676" s="291" t="n"/>
      <c r="F676" s="292" t="n"/>
      <c r="G676" s="293" t="n"/>
      <c r="H676" s="294" t="n"/>
      <c r="I676" s="295" t="n"/>
      <c r="J676" s="268" t="n"/>
      <c r="K676" s="268" t="n"/>
      <c r="M676" s="268" t="n"/>
      <c r="N676" s="268" t="n"/>
      <c r="O676" s="268" t="n"/>
      <c r="P676" s="62" t="n"/>
      <c r="Q676" s="299" t="n"/>
      <c r="R676" s="300" t="n"/>
      <c r="S676" s="300" t="n"/>
      <c r="T676" s="298" t="n"/>
    </row>
    <row r="677" ht="16.5" customHeight="1" s="115">
      <c r="D677" s="290" t="n"/>
      <c r="E677" s="291" t="n"/>
      <c r="F677" s="292" t="n"/>
      <c r="G677" s="293" t="n"/>
      <c r="H677" s="294" t="n"/>
      <c r="I677" s="295" t="n"/>
      <c r="J677" s="268" t="n"/>
      <c r="K677" s="268" t="n"/>
      <c r="M677" s="268" t="n"/>
      <c r="N677" s="268" t="n"/>
      <c r="O677" s="268" t="n"/>
      <c r="P677" s="62" t="n"/>
      <c r="Q677" s="299" t="n"/>
      <c r="R677" s="300" t="n"/>
      <c r="S677" s="300" t="n"/>
      <c r="T677" s="298" t="n"/>
    </row>
    <row r="678" ht="16.5" customHeight="1" s="115">
      <c r="D678" s="290" t="n"/>
      <c r="E678" s="291" t="n"/>
      <c r="F678" s="292" t="n"/>
      <c r="G678" s="293" t="n"/>
      <c r="H678" s="294" t="n"/>
      <c r="I678" s="295" t="n"/>
      <c r="J678" s="268" t="n"/>
      <c r="K678" s="268" t="n"/>
      <c r="M678" s="268" t="n"/>
      <c r="N678" s="268" t="n"/>
      <c r="O678" s="268" t="n"/>
      <c r="P678" s="62" t="n"/>
      <c r="Q678" s="299" t="n"/>
      <c r="R678" s="300" t="n"/>
      <c r="S678" s="300" t="n"/>
      <c r="T678" s="298" t="n"/>
    </row>
    <row r="679" ht="16.5" customHeight="1" s="115">
      <c r="D679" s="290" t="n"/>
      <c r="E679" s="291" t="n"/>
      <c r="F679" s="292" t="n"/>
      <c r="G679" s="293" t="n"/>
      <c r="H679" s="294" t="n"/>
      <c r="I679" s="295" t="n"/>
      <c r="J679" s="268" t="n"/>
      <c r="K679" s="268" t="n"/>
      <c r="M679" s="268" t="n"/>
      <c r="N679" s="268" t="n"/>
      <c r="O679" s="268" t="n"/>
      <c r="P679" s="62" t="n"/>
      <c r="Q679" s="299" t="n"/>
      <c r="R679" s="300" t="n"/>
      <c r="S679" s="300" t="n"/>
      <c r="T679" s="298" t="n"/>
    </row>
    <row r="680" ht="16.5" customHeight="1" s="115">
      <c r="D680" s="290" t="n"/>
      <c r="E680" s="291" t="n"/>
      <c r="F680" s="292" t="n"/>
      <c r="G680" s="293" t="n"/>
      <c r="H680" s="294" t="n"/>
      <c r="I680" s="295" t="n"/>
      <c r="J680" s="268" t="n"/>
      <c r="K680" s="268" t="n"/>
      <c r="M680" s="268" t="n"/>
      <c r="N680" s="268" t="n"/>
      <c r="O680" s="268" t="n"/>
      <c r="P680" s="62" t="n"/>
      <c r="Q680" s="299" t="n"/>
      <c r="R680" s="300" t="n"/>
      <c r="S680" s="300" t="n"/>
      <c r="T680" s="298" t="n"/>
    </row>
    <row r="681" ht="16.5" customHeight="1" s="115">
      <c r="D681" s="290" t="n"/>
      <c r="E681" s="291" t="n"/>
      <c r="F681" s="292" t="n"/>
      <c r="G681" s="293" t="n"/>
      <c r="H681" s="294" t="n"/>
      <c r="I681" s="295" t="n"/>
      <c r="J681" s="268" t="n"/>
      <c r="K681" s="268" t="n"/>
      <c r="M681" s="268" t="n"/>
      <c r="N681" s="268" t="n"/>
      <c r="O681" s="268" t="n"/>
      <c r="P681" s="62" t="n"/>
      <c r="Q681" s="299" t="n"/>
      <c r="R681" s="300" t="n"/>
      <c r="S681" s="300" t="n"/>
      <c r="T681" s="298" t="n"/>
    </row>
    <row r="682" ht="16.5" customHeight="1" s="115">
      <c r="D682" s="290" t="n"/>
      <c r="E682" s="291" t="n"/>
      <c r="F682" s="292" t="n"/>
      <c r="G682" s="293" t="n"/>
      <c r="H682" s="294" t="n"/>
      <c r="I682" s="295" t="n"/>
      <c r="J682" s="268" t="n"/>
      <c r="K682" s="268" t="n"/>
      <c r="M682" s="268" t="n"/>
      <c r="N682" s="268" t="n"/>
      <c r="O682" s="268" t="n"/>
      <c r="P682" s="62" t="n"/>
      <c r="Q682" s="299" t="n"/>
      <c r="R682" s="300" t="n"/>
      <c r="S682" s="300" t="n"/>
      <c r="T682" s="298" t="n"/>
    </row>
    <row r="683" ht="16.5" customHeight="1" s="115">
      <c r="D683" s="290" t="n"/>
      <c r="E683" s="291" t="n"/>
      <c r="F683" s="292" t="n"/>
      <c r="G683" s="293" t="n"/>
      <c r="H683" s="294" t="n"/>
      <c r="I683" s="295" t="n"/>
      <c r="J683" s="268" t="n"/>
      <c r="K683" s="268" t="n"/>
      <c r="M683" s="268" t="n"/>
      <c r="N683" s="268" t="n"/>
      <c r="O683" s="268" t="n"/>
      <c r="P683" s="62" t="n"/>
      <c r="Q683" s="299" t="n"/>
      <c r="R683" s="300" t="n"/>
      <c r="S683" s="300" t="n"/>
      <c r="T683" s="298" t="n"/>
    </row>
    <row r="684" ht="16.5" customHeight="1" s="115">
      <c r="D684" s="290" t="n"/>
      <c r="E684" s="291" t="n"/>
      <c r="F684" s="292" t="n"/>
      <c r="G684" s="293" t="n"/>
      <c r="H684" s="294" t="n"/>
      <c r="I684" s="295" t="n"/>
      <c r="J684" s="268" t="n"/>
      <c r="K684" s="268" t="n"/>
      <c r="M684" s="268" t="n"/>
      <c r="N684" s="268" t="n"/>
      <c r="O684" s="268" t="n"/>
      <c r="P684" s="62" t="n"/>
      <c r="Q684" s="299" t="n"/>
      <c r="R684" s="300" t="n"/>
      <c r="S684" s="300" t="n"/>
      <c r="T684" s="298" t="n"/>
    </row>
    <row r="685" ht="16.5" customHeight="1" s="115">
      <c r="D685" s="290" t="n"/>
      <c r="E685" s="291" t="n"/>
      <c r="F685" s="292" t="n"/>
      <c r="G685" s="293" t="n"/>
      <c r="H685" s="294" t="n"/>
      <c r="I685" s="295" t="n"/>
      <c r="J685" s="268" t="n"/>
      <c r="K685" s="268" t="n"/>
      <c r="M685" s="268" t="n"/>
      <c r="N685" s="268" t="n"/>
      <c r="O685" s="268" t="n"/>
      <c r="P685" s="62" t="n"/>
      <c r="Q685" s="299" t="n"/>
      <c r="R685" s="300" t="n"/>
      <c r="S685" s="300" t="n"/>
      <c r="T685" s="298" t="n"/>
    </row>
    <row r="686" ht="16.5" customHeight="1" s="115">
      <c r="D686" s="290" t="n"/>
      <c r="E686" s="291" t="n"/>
      <c r="F686" s="292" t="n"/>
      <c r="G686" s="293" t="n"/>
      <c r="H686" s="294" t="n"/>
      <c r="I686" s="295" t="n"/>
      <c r="J686" s="268" t="n"/>
      <c r="K686" s="268" t="n"/>
      <c r="M686" s="268" t="n"/>
      <c r="N686" s="268" t="n"/>
      <c r="O686" s="268" t="n"/>
      <c r="P686" s="62" t="n"/>
      <c r="Q686" s="299" t="n"/>
      <c r="R686" s="300" t="n"/>
      <c r="S686" s="300" t="n"/>
      <c r="T686" s="298" t="n"/>
      <c r="U686" s="291" t="n"/>
    </row>
    <row r="687" ht="16.5" customHeight="1" s="115">
      <c r="D687" s="290" t="n"/>
      <c r="E687" s="291" t="n"/>
      <c r="F687" s="292" t="n"/>
      <c r="G687" s="293" t="n"/>
      <c r="H687" s="294" t="n"/>
      <c r="I687" s="295" t="n"/>
      <c r="J687" s="268" t="n"/>
      <c r="K687" s="268" t="n"/>
      <c r="M687" s="268" t="n"/>
      <c r="N687" s="268" t="n"/>
      <c r="O687" s="268" t="n"/>
      <c r="P687" s="62" t="n"/>
      <c r="Q687" s="299" t="n"/>
      <c r="R687" s="300" t="n"/>
      <c r="S687" s="300" t="n"/>
      <c r="T687" s="298" t="n"/>
    </row>
    <row r="688" ht="16.5" customHeight="1" s="115">
      <c r="D688" s="290" t="n"/>
      <c r="E688" s="291" t="n"/>
      <c r="F688" s="292" t="n"/>
      <c r="G688" s="293" t="n"/>
      <c r="H688" s="294" t="n"/>
      <c r="I688" s="295" t="n"/>
      <c r="J688" s="268" t="n"/>
      <c r="K688" s="268" t="n"/>
      <c r="M688" s="268" t="n"/>
      <c r="N688" s="268" t="n"/>
      <c r="O688" s="268" t="n"/>
      <c r="P688" s="62" t="n"/>
      <c r="Q688" s="299" t="n"/>
      <c r="R688" s="300" t="n"/>
      <c r="S688" s="300" t="n"/>
      <c r="T688" s="298" t="n"/>
    </row>
    <row r="689" ht="16.5" customHeight="1" s="115">
      <c r="D689" s="290" t="n"/>
      <c r="E689" s="291" t="n"/>
      <c r="F689" s="292" t="n"/>
      <c r="G689" s="293" t="n"/>
      <c r="H689" s="294" t="n"/>
      <c r="I689" s="295" t="n"/>
      <c r="J689" s="268" t="n"/>
      <c r="K689" s="268" t="n"/>
      <c r="M689" s="268" t="n"/>
      <c r="N689" s="268" t="n"/>
      <c r="O689" s="268" t="n"/>
      <c r="P689" s="62" t="n"/>
      <c r="Q689" s="299" t="n"/>
      <c r="R689" s="300" t="n"/>
      <c r="S689" s="300" t="n"/>
      <c r="T689" s="298" t="n"/>
      <c r="U689" s="291" t="n"/>
    </row>
    <row r="690" ht="16.5" customHeight="1" s="115">
      <c r="D690" s="290" t="n"/>
      <c r="E690" s="291" t="n"/>
      <c r="F690" s="292" t="n"/>
      <c r="G690" s="293" t="n"/>
      <c r="H690" s="294" t="n"/>
      <c r="I690" s="295" t="n"/>
      <c r="J690" s="268" t="n"/>
      <c r="K690" s="268" t="n"/>
      <c r="M690" s="268" t="n"/>
      <c r="N690" s="268" t="n"/>
      <c r="O690" s="268" t="n"/>
      <c r="P690" s="62" t="n"/>
      <c r="Q690" s="299" t="n"/>
      <c r="R690" s="300" t="n"/>
      <c r="S690" s="300" t="n"/>
      <c r="T690" s="298" t="n"/>
    </row>
    <row r="691" ht="16.5" customHeight="1" s="115">
      <c r="D691" s="290" t="n"/>
      <c r="E691" s="291" t="n"/>
      <c r="F691" s="292" t="n"/>
      <c r="G691" s="293" t="n"/>
      <c r="H691" s="294" t="n"/>
      <c r="I691" s="295" t="n"/>
      <c r="J691" s="268" t="n"/>
      <c r="K691" s="268" t="n"/>
      <c r="M691" s="268" t="n"/>
      <c r="N691" s="268" t="n"/>
      <c r="O691" s="268" t="n"/>
      <c r="P691" s="62" t="n"/>
      <c r="Q691" s="299" t="n"/>
      <c r="R691" s="300" t="n"/>
      <c r="S691" s="300" t="n"/>
      <c r="T691" s="298" t="n"/>
    </row>
    <row r="692" ht="16.5" customHeight="1" s="115">
      <c r="D692" s="290" t="n"/>
      <c r="E692" s="291" t="n"/>
      <c r="F692" s="292" t="n"/>
      <c r="G692" s="293" t="n"/>
      <c r="H692" s="294" t="n"/>
      <c r="I692" s="295" t="n"/>
      <c r="J692" s="268" t="n"/>
      <c r="K692" s="268" t="n"/>
      <c r="M692" s="268" t="n"/>
      <c r="N692" s="268" t="n"/>
      <c r="O692" s="268" t="n"/>
      <c r="P692" s="62" t="n"/>
      <c r="Q692" s="299" t="n"/>
      <c r="R692" s="300" t="n"/>
      <c r="S692" s="300" t="n"/>
      <c r="T692" s="298" t="n"/>
    </row>
    <row r="693" ht="16.5" customHeight="1" s="115">
      <c r="D693" s="290" t="n"/>
      <c r="E693" s="291" t="n"/>
      <c r="F693" s="292" t="n"/>
      <c r="G693" s="293" t="n"/>
      <c r="H693" s="294" t="n"/>
      <c r="I693" s="295" t="n"/>
      <c r="J693" s="268" t="n"/>
      <c r="K693" s="268" t="n"/>
      <c r="M693" s="268" t="n"/>
      <c r="N693" s="268" t="n"/>
      <c r="O693" s="268" t="n"/>
      <c r="P693" s="62" t="n"/>
      <c r="Q693" s="299" t="n"/>
      <c r="R693" s="300" t="n"/>
      <c r="S693" s="300" t="n"/>
      <c r="T693" s="298" t="n"/>
    </row>
    <row r="694" ht="16.5" customHeight="1" s="115">
      <c r="D694" s="290" t="n"/>
      <c r="E694" s="291" t="n"/>
      <c r="F694" s="292" t="n"/>
      <c r="G694" s="293" t="n"/>
      <c r="H694" s="294" t="n"/>
      <c r="I694" s="295" t="n"/>
      <c r="J694" s="268" t="n"/>
      <c r="K694" s="268" t="n"/>
      <c r="M694" s="268" t="n"/>
      <c r="N694" s="268" t="n"/>
      <c r="O694" s="268" t="n"/>
      <c r="P694" s="62" t="n"/>
      <c r="Q694" s="299" t="n"/>
      <c r="R694" s="300" t="n"/>
      <c r="S694" s="300" t="n"/>
      <c r="T694" s="298" t="n"/>
    </row>
    <row r="695" ht="16.5" customHeight="1" s="115">
      <c r="D695" s="290" t="n"/>
      <c r="E695" s="291" t="n"/>
      <c r="F695" s="292" t="n"/>
      <c r="G695" s="293" t="n"/>
      <c r="H695" s="294" t="n"/>
      <c r="I695" s="295" t="n"/>
      <c r="J695" s="268" t="n"/>
      <c r="K695" s="268" t="n"/>
      <c r="M695" s="268" t="n"/>
      <c r="N695" s="268" t="n"/>
      <c r="O695" s="268" t="n"/>
      <c r="P695" s="62" t="n"/>
      <c r="Q695" s="299" t="n"/>
      <c r="R695" s="300" t="n"/>
      <c r="S695" s="300" t="n"/>
      <c r="T695" s="298" t="n"/>
    </row>
    <row r="696" ht="16.5" customHeight="1" s="115">
      <c r="D696" s="290" t="n"/>
      <c r="E696" s="291" t="n"/>
      <c r="F696" s="292" t="n"/>
      <c r="G696" s="293" t="n"/>
      <c r="H696" s="294" t="n"/>
      <c r="I696" s="295" t="n"/>
      <c r="J696" s="268" t="n"/>
      <c r="K696" s="268" t="n"/>
      <c r="M696" s="268" t="n"/>
      <c r="N696" s="268" t="n"/>
      <c r="O696" s="268" t="n"/>
      <c r="P696" s="62" t="n"/>
      <c r="Q696" s="299" t="n"/>
      <c r="R696" s="300" t="n"/>
      <c r="S696" s="300" t="n"/>
      <c r="T696" s="298" t="n"/>
    </row>
    <row r="697" ht="16.5" customHeight="1" s="115">
      <c r="D697" s="290" t="n"/>
      <c r="E697" s="291" t="n"/>
      <c r="F697" s="292" t="n"/>
      <c r="G697" s="293" t="n"/>
      <c r="H697" s="294" t="n"/>
      <c r="I697" s="295" t="n"/>
      <c r="J697" s="268" t="n"/>
      <c r="K697" s="268" t="n"/>
      <c r="M697" s="268" t="n"/>
      <c r="N697" s="268" t="n"/>
      <c r="O697" s="268" t="n"/>
      <c r="P697" s="62" t="n"/>
      <c r="Q697" s="299" t="n"/>
      <c r="R697" s="300" t="n"/>
      <c r="S697" s="300" t="n"/>
      <c r="T697" s="298" t="n"/>
    </row>
    <row r="698" ht="16.5" customHeight="1" s="115">
      <c r="D698" s="290" t="n"/>
      <c r="E698" s="291" t="n"/>
      <c r="F698" s="292" t="n"/>
      <c r="G698" s="293" t="n"/>
      <c r="H698" s="294" t="n"/>
      <c r="I698" s="295" t="n"/>
      <c r="J698" s="268" t="n"/>
      <c r="K698" s="268" t="n"/>
      <c r="M698" s="268" t="n"/>
      <c r="N698" s="268" t="n"/>
      <c r="O698" s="268" t="n"/>
      <c r="P698" s="62" t="n"/>
      <c r="Q698" s="299" t="n"/>
      <c r="R698" s="300" t="n"/>
      <c r="S698" s="300" t="n"/>
      <c r="T698" s="298" t="n"/>
    </row>
    <row r="699" ht="16.5" customHeight="1" s="115">
      <c r="D699" s="290" t="n"/>
      <c r="E699" s="291" t="n"/>
      <c r="F699" s="292" t="n"/>
      <c r="G699" s="293" t="n"/>
      <c r="H699" s="294" t="n"/>
      <c r="I699" s="295" t="n"/>
      <c r="J699" s="268" t="n"/>
      <c r="K699" s="268" t="n"/>
      <c r="M699" s="268" t="n"/>
      <c r="N699" s="268" t="n"/>
      <c r="O699" s="268" t="n"/>
      <c r="P699" s="62" t="n"/>
      <c r="Q699" s="299" t="n"/>
      <c r="R699" s="300" t="n"/>
      <c r="S699" s="300" t="n"/>
      <c r="T699" s="298" t="n"/>
    </row>
    <row r="700" ht="16.5" customHeight="1" s="115">
      <c r="D700" s="290" t="n"/>
      <c r="E700" s="291" t="n"/>
      <c r="F700" s="292" t="n"/>
      <c r="G700" s="293" t="n"/>
      <c r="H700" s="294" t="n"/>
      <c r="I700" s="295" t="n"/>
      <c r="J700" s="268" t="n"/>
      <c r="K700" s="268" t="n"/>
      <c r="M700" s="268" t="n"/>
      <c r="N700" s="268" t="n"/>
      <c r="O700" s="268" t="n"/>
      <c r="P700" s="62" t="n"/>
      <c r="Q700" s="299" t="n"/>
      <c r="R700" s="300" t="n"/>
      <c r="S700" s="300" t="n"/>
      <c r="T700" s="298" t="n"/>
    </row>
    <row r="701" ht="16.5" customHeight="1" s="115">
      <c r="D701" s="290" t="n"/>
      <c r="E701" s="291" t="n"/>
      <c r="F701" s="292" t="n"/>
      <c r="G701" s="293" t="n"/>
      <c r="H701" s="294" t="n"/>
      <c r="I701" s="295" t="n"/>
      <c r="J701" s="268" t="n"/>
      <c r="K701" s="268" t="n"/>
      <c r="M701" s="268" t="n"/>
      <c r="N701" s="268" t="n"/>
      <c r="O701" s="268" t="n"/>
      <c r="P701" s="62" t="n"/>
      <c r="Q701" s="299" t="n"/>
      <c r="R701" s="300" t="n"/>
      <c r="S701" s="300" t="n"/>
      <c r="T701" s="298" t="n"/>
    </row>
    <row r="702" ht="16.5" customHeight="1" s="115">
      <c r="D702" s="290" t="n"/>
      <c r="E702" s="291" t="n"/>
      <c r="F702" s="292" t="n"/>
      <c r="G702" s="293" t="n"/>
      <c r="H702" s="294" t="n"/>
      <c r="I702" s="295" t="n"/>
      <c r="J702" s="268" t="n"/>
      <c r="K702" s="268" t="n"/>
      <c r="M702" s="268" t="n"/>
      <c r="N702" s="268" t="n"/>
      <c r="O702" s="268" t="n"/>
      <c r="P702" s="62" t="n"/>
      <c r="Q702" s="299" t="n"/>
      <c r="R702" s="300" t="n"/>
      <c r="S702" s="300" t="n"/>
      <c r="T702" s="298" t="n"/>
    </row>
    <row r="703" ht="16.5" customHeight="1" s="115">
      <c r="D703" s="290" t="n"/>
      <c r="E703" s="291" t="n"/>
      <c r="F703" s="292" t="n"/>
      <c r="G703" s="293" t="n"/>
      <c r="H703" s="294" t="n"/>
      <c r="I703" s="295" t="n"/>
      <c r="J703" s="268" t="n"/>
      <c r="K703" s="268" t="n"/>
      <c r="M703" s="268" t="n"/>
      <c r="N703" s="268" t="n"/>
      <c r="O703" s="268" t="n"/>
      <c r="P703" s="62" t="n"/>
      <c r="Q703" s="299" t="n"/>
      <c r="R703" s="300" t="n"/>
      <c r="S703" s="300" t="n"/>
      <c r="T703" s="298" t="n"/>
    </row>
    <row r="704" ht="16.5" customHeight="1" s="115">
      <c r="D704" s="290" t="n"/>
      <c r="E704" s="291" t="n"/>
      <c r="F704" s="292" t="n"/>
      <c r="G704" s="293" t="n"/>
      <c r="H704" s="294" t="n"/>
      <c r="I704" s="295" t="n"/>
      <c r="J704" s="268" t="n"/>
      <c r="K704" s="268" t="n"/>
      <c r="M704" s="268" t="n"/>
      <c r="N704" s="268" t="n"/>
      <c r="O704" s="268" t="n"/>
      <c r="P704" s="62" t="n"/>
      <c r="Q704" s="299" t="n"/>
      <c r="R704" s="300" t="n"/>
      <c r="S704" s="300" t="n"/>
      <c r="T704" s="298" t="n"/>
    </row>
    <row r="705" ht="16.5" customHeight="1" s="115">
      <c r="D705" s="290" t="n"/>
      <c r="E705" s="291" t="n"/>
      <c r="F705" s="292" t="n"/>
      <c r="G705" s="293" t="n"/>
      <c r="H705" s="294" t="n"/>
      <c r="I705" s="295" t="n"/>
      <c r="J705" s="268" t="n"/>
      <c r="K705" s="268" t="n"/>
      <c r="M705" s="268" t="n"/>
      <c r="N705" s="268" t="n"/>
      <c r="O705" s="268" t="n"/>
      <c r="P705" s="62" t="n"/>
      <c r="Q705" s="299" t="n"/>
      <c r="R705" s="300" t="n"/>
      <c r="S705" s="300" t="n"/>
      <c r="T705" s="298" t="n"/>
    </row>
    <row r="706" ht="16.5" customHeight="1" s="115">
      <c r="D706" s="290" t="n"/>
      <c r="E706" s="291" t="n"/>
      <c r="F706" s="292" t="n"/>
      <c r="G706" s="293" t="n"/>
      <c r="H706" s="294" t="n"/>
      <c r="I706" s="295" t="n"/>
      <c r="J706" s="268" t="n"/>
      <c r="K706" s="268" t="n"/>
      <c r="M706" s="268" t="n"/>
      <c r="N706" s="268" t="n"/>
      <c r="O706" s="268" t="n"/>
      <c r="P706" s="62" t="n"/>
      <c r="Q706" s="299" t="n"/>
      <c r="R706" s="300" t="n"/>
      <c r="S706" s="300" t="n"/>
      <c r="T706" s="298" t="n"/>
    </row>
    <row r="707" ht="16.5" customHeight="1" s="115">
      <c r="D707" s="290" t="n"/>
      <c r="E707" s="291" t="n"/>
      <c r="F707" s="292" t="n"/>
      <c r="G707" s="293" t="n"/>
      <c r="H707" s="294" t="n"/>
      <c r="I707" s="295" t="n"/>
      <c r="J707" s="268" t="n"/>
      <c r="K707" s="268" t="n"/>
      <c r="M707" s="268" t="n"/>
      <c r="N707" s="268" t="n"/>
      <c r="O707" s="268" t="n"/>
      <c r="P707" s="62" t="n"/>
      <c r="Q707" s="299" t="n"/>
      <c r="R707" s="300" t="n"/>
      <c r="S707" s="300" t="n"/>
      <c r="T707" s="298" t="n"/>
    </row>
    <row r="708" ht="16.5" customHeight="1" s="115">
      <c r="D708" s="290" t="n"/>
      <c r="E708" s="291" t="n"/>
      <c r="F708" s="292" t="n"/>
      <c r="G708" s="293" t="n"/>
      <c r="H708" s="294" t="n"/>
      <c r="I708" s="295" t="n"/>
      <c r="J708" s="268" t="n"/>
      <c r="K708" s="268" t="n"/>
      <c r="M708" s="268" t="n"/>
      <c r="N708" s="268" t="n"/>
      <c r="O708" s="268" t="n"/>
      <c r="P708" s="62" t="n"/>
      <c r="Q708" s="299" t="n"/>
      <c r="R708" s="300" t="n"/>
      <c r="S708" s="300" t="n"/>
      <c r="T708" s="298" t="n"/>
    </row>
    <row r="709" ht="16.5" customHeight="1" s="115">
      <c r="D709" s="290" t="n"/>
      <c r="E709" s="291" t="n"/>
      <c r="F709" s="292" t="n"/>
      <c r="G709" s="293" t="n"/>
      <c r="H709" s="294" t="n"/>
      <c r="I709" s="295" t="n"/>
      <c r="J709" s="268" t="n"/>
      <c r="K709" s="268" t="n"/>
      <c r="M709" s="268" t="n"/>
      <c r="N709" s="268" t="n"/>
      <c r="O709" s="268" t="n"/>
      <c r="P709" s="62" t="n"/>
      <c r="Q709" s="299" t="n"/>
      <c r="R709" s="300" t="n"/>
      <c r="S709" s="300" t="n"/>
      <c r="T709" s="298" t="n"/>
    </row>
    <row r="710" ht="16.5" customHeight="1" s="115">
      <c r="D710" s="290" t="n"/>
      <c r="E710" s="291" t="n"/>
      <c r="F710" s="292" t="n"/>
      <c r="G710" s="293" t="n"/>
      <c r="H710" s="294" t="n"/>
      <c r="I710" s="295" t="n"/>
      <c r="J710" s="268" t="n"/>
      <c r="K710" s="268" t="n"/>
      <c r="M710" s="268" t="n"/>
      <c r="N710" s="268" t="n"/>
      <c r="O710" s="268" t="n"/>
      <c r="P710" s="62" t="n"/>
      <c r="Q710" s="299" t="n"/>
      <c r="R710" s="300" t="n"/>
      <c r="S710" s="300" t="n"/>
      <c r="T710" s="298" t="n"/>
    </row>
    <row r="711" ht="16.5" customHeight="1" s="115">
      <c r="D711" s="290" t="n"/>
      <c r="E711" s="291" t="n"/>
      <c r="F711" s="292" t="n"/>
      <c r="G711" s="293" t="n"/>
      <c r="H711" s="294" t="n"/>
      <c r="I711" s="295" t="n"/>
      <c r="J711" s="268" t="n"/>
      <c r="K711" s="268" t="n"/>
      <c r="M711" s="268" t="n"/>
      <c r="N711" s="268" t="n"/>
      <c r="O711" s="268" t="n"/>
      <c r="P711" s="62" t="n"/>
      <c r="Q711" s="299" t="n"/>
      <c r="R711" s="300" t="n"/>
      <c r="S711" s="300" t="n"/>
      <c r="T711" s="298" t="n"/>
    </row>
    <row r="712" ht="16.5" customHeight="1" s="115">
      <c r="D712" s="290" t="n"/>
      <c r="E712" s="291" t="n"/>
      <c r="F712" s="292" t="n"/>
      <c r="G712" s="293" t="n"/>
      <c r="H712" s="294" t="n"/>
      <c r="I712" s="295" t="n"/>
      <c r="J712" s="268" t="n"/>
      <c r="K712" s="268" t="n"/>
      <c r="M712" s="268" t="n"/>
      <c r="N712" s="268" t="n"/>
      <c r="O712" s="268" t="n"/>
      <c r="P712" s="62" t="n"/>
      <c r="Q712" s="299" t="n"/>
      <c r="R712" s="300" t="n"/>
      <c r="S712" s="300" t="n"/>
      <c r="T712" s="298" t="n"/>
    </row>
    <row r="713" ht="16.5" customHeight="1" s="115">
      <c r="D713" s="290" t="n"/>
      <c r="E713" s="291" t="n"/>
      <c r="F713" s="292" t="n"/>
      <c r="G713" s="293" t="n"/>
      <c r="H713" s="294" t="n"/>
      <c r="I713" s="295" t="n"/>
      <c r="J713" s="268" t="n"/>
      <c r="K713" s="268" t="n"/>
      <c r="M713" s="268" t="n"/>
      <c r="N713" s="268" t="n"/>
      <c r="O713" s="268" t="n"/>
      <c r="P713" s="62" t="n"/>
      <c r="Q713" s="299" t="n"/>
      <c r="R713" s="300" t="n"/>
      <c r="S713" s="300" t="n"/>
      <c r="T713" s="298" t="n"/>
    </row>
    <row r="714" ht="16.5" customHeight="1" s="115">
      <c r="D714" s="290" t="n"/>
      <c r="E714" s="291" t="n"/>
      <c r="F714" s="292" t="n"/>
      <c r="G714" s="293" t="n"/>
      <c r="H714" s="294" t="n"/>
      <c r="I714" s="295" t="n"/>
      <c r="J714" s="268" t="n"/>
      <c r="K714" s="268" t="n"/>
      <c r="M714" s="268" t="n"/>
      <c r="N714" s="268" t="n"/>
      <c r="O714" s="268" t="n"/>
      <c r="P714" s="62" t="n"/>
      <c r="Q714" s="299" t="n"/>
      <c r="R714" s="300" t="n"/>
      <c r="S714" s="300" t="n"/>
      <c r="T714" s="298" t="n"/>
    </row>
    <row r="715" ht="16.5" customHeight="1" s="115">
      <c r="D715" s="290" t="n"/>
      <c r="E715" s="291" t="n"/>
      <c r="F715" s="292" t="n"/>
      <c r="G715" s="293" t="n"/>
      <c r="H715" s="294" t="n"/>
      <c r="I715" s="295" t="n"/>
      <c r="J715" s="268" t="n"/>
      <c r="K715" s="268" t="n"/>
      <c r="M715" s="268" t="n"/>
      <c r="N715" s="268" t="n"/>
      <c r="O715" s="268" t="n"/>
      <c r="P715" s="62" t="n"/>
      <c r="Q715" s="299" t="n"/>
      <c r="R715" s="300" t="n"/>
      <c r="S715" s="300" t="n"/>
      <c r="T715" s="298" t="n"/>
    </row>
    <row r="716" ht="16.5" customHeight="1" s="115">
      <c r="D716" s="290" t="n"/>
      <c r="E716" s="291" t="n"/>
      <c r="F716" s="292" t="n"/>
      <c r="G716" s="293" t="n"/>
      <c r="H716" s="294" t="n"/>
      <c r="I716" s="295" t="n"/>
      <c r="J716" s="268" t="n"/>
      <c r="K716" s="268" t="n"/>
      <c r="M716" s="268" t="n"/>
      <c r="N716" s="268" t="n"/>
      <c r="O716" s="268" t="n"/>
      <c r="P716" s="62" t="n"/>
      <c r="Q716" s="299" t="n"/>
      <c r="R716" s="300" t="n"/>
      <c r="S716" s="300" t="n"/>
      <c r="T716" s="298" t="n"/>
    </row>
    <row r="717" ht="16.5" customHeight="1" s="115">
      <c r="D717" s="290" t="n"/>
      <c r="E717" s="291" t="n"/>
      <c r="F717" s="292" t="n"/>
      <c r="G717" s="293" t="n"/>
      <c r="H717" s="294" t="n"/>
      <c r="I717" s="295" t="n"/>
      <c r="J717" s="268" t="n"/>
      <c r="K717" s="268" t="n"/>
      <c r="M717" s="268" t="n"/>
      <c r="N717" s="268" t="n"/>
      <c r="O717" s="268" t="n"/>
      <c r="P717" s="62" t="n"/>
      <c r="Q717" s="299" t="n"/>
      <c r="R717" s="300" t="n"/>
      <c r="S717" s="300" t="n"/>
      <c r="T717" s="298" t="n"/>
    </row>
    <row r="718" ht="16.5" customHeight="1" s="115">
      <c r="D718" s="290" t="n"/>
      <c r="E718" s="291" t="n"/>
      <c r="F718" s="292" t="n"/>
      <c r="G718" s="293" t="n"/>
      <c r="H718" s="294" t="n"/>
      <c r="I718" s="295" t="n"/>
      <c r="J718" s="268" t="n"/>
      <c r="K718" s="268" t="n"/>
      <c r="M718" s="268" t="n"/>
      <c r="N718" s="268" t="n"/>
      <c r="O718" s="268" t="n"/>
      <c r="P718" s="62" t="n"/>
      <c r="Q718" s="299" t="n"/>
      <c r="R718" s="300" t="n"/>
      <c r="S718" s="300" t="n"/>
      <c r="T718" s="298" t="n"/>
    </row>
    <row r="719" ht="16.5" customHeight="1" s="115">
      <c r="D719" s="290" t="n"/>
      <c r="E719" s="291" t="n"/>
      <c r="F719" s="292" t="n"/>
      <c r="G719" s="293" t="n"/>
      <c r="H719" s="294" t="n"/>
      <c r="I719" s="295" t="n"/>
      <c r="J719" s="268" t="n"/>
      <c r="K719" s="268" t="n"/>
      <c r="M719" s="268" t="n"/>
      <c r="N719" s="268" t="n"/>
      <c r="O719" s="268" t="n"/>
      <c r="P719" s="62" t="n"/>
      <c r="Q719" s="299" t="n"/>
      <c r="R719" s="300" t="n"/>
      <c r="S719" s="300" t="n"/>
      <c r="T719" s="298" t="n"/>
    </row>
    <row r="720" ht="16.5" customHeight="1" s="115">
      <c r="D720" s="290" t="n"/>
      <c r="E720" s="291" t="n"/>
      <c r="F720" s="292" t="n"/>
      <c r="G720" s="293" t="n"/>
      <c r="H720" s="294" t="n"/>
      <c r="I720" s="295" t="n"/>
      <c r="J720" s="268" t="n"/>
      <c r="K720" s="268" t="n"/>
      <c r="M720" s="268" t="n"/>
      <c r="N720" s="268" t="n"/>
      <c r="O720" s="268" t="n"/>
      <c r="P720" s="62" t="n"/>
      <c r="Q720" s="299" t="n"/>
      <c r="R720" s="300" t="n"/>
      <c r="S720" s="300" t="n"/>
      <c r="T720" s="298" t="n"/>
    </row>
    <row r="721" ht="16.5" customHeight="1" s="115">
      <c r="D721" s="290" t="n"/>
      <c r="E721" s="291" t="n"/>
      <c r="F721" s="292" t="n"/>
      <c r="G721" s="293" t="n"/>
      <c r="H721" s="294" t="n"/>
      <c r="I721" s="295" t="n"/>
      <c r="J721" s="268" t="n"/>
      <c r="K721" s="268" t="n"/>
      <c r="M721" s="268" t="n"/>
      <c r="N721" s="268" t="n"/>
      <c r="O721" s="268" t="n"/>
      <c r="P721" s="62" t="n"/>
      <c r="Q721" s="299" t="n"/>
      <c r="R721" s="300" t="n"/>
      <c r="S721" s="300" t="n"/>
      <c r="T721" s="298" t="n"/>
    </row>
    <row r="722" ht="16.5" customHeight="1" s="115">
      <c r="D722" s="290" t="n"/>
      <c r="E722" s="291" t="n"/>
      <c r="F722" s="292" t="n"/>
      <c r="G722" s="293" t="n"/>
      <c r="H722" s="294" t="n"/>
      <c r="I722" s="295" t="n"/>
      <c r="J722" s="268" t="n"/>
      <c r="K722" s="268" t="n"/>
      <c r="M722" s="268" t="n"/>
      <c r="N722" s="268" t="n"/>
      <c r="O722" s="268" t="n"/>
      <c r="P722" s="62" t="n"/>
      <c r="Q722" s="299" t="n"/>
      <c r="R722" s="300" t="n"/>
      <c r="S722" s="300" t="n"/>
      <c r="T722" s="298" t="n"/>
    </row>
    <row r="723" ht="16.5" customHeight="1" s="115">
      <c r="D723" s="290" t="n"/>
      <c r="E723" s="291" t="n"/>
      <c r="F723" s="292" t="n"/>
      <c r="G723" s="293" t="n"/>
      <c r="H723" s="294" t="n"/>
      <c r="I723" s="295" t="n"/>
      <c r="J723" s="268" t="n"/>
      <c r="K723" s="268" t="n"/>
      <c r="M723" s="268" t="n"/>
      <c r="N723" s="268" t="n"/>
      <c r="O723" s="268" t="n"/>
      <c r="P723" s="62" t="n"/>
      <c r="Q723" s="299" t="n"/>
      <c r="R723" s="300" t="n"/>
      <c r="S723" s="300" t="n"/>
      <c r="T723" s="298" t="n"/>
    </row>
    <row r="724" ht="16.5" customHeight="1" s="115">
      <c r="D724" s="290" t="n"/>
      <c r="E724" s="291" t="n"/>
      <c r="F724" s="292" t="n"/>
      <c r="G724" s="293" t="n"/>
      <c r="H724" s="294" t="n"/>
      <c r="I724" s="295" t="n"/>
      <c r="J724" s="268" t="n"/>
      <c r="K724" s="268" t="n"/>
      <c r="M724" s="268" t="n"/>
      <c r="N724" s="268" t="n"/>
      <c r="O724" s="268" t="n"/>
      <c r="P724" s="62" t="n"/>
      <c r="Q724" s="299" t="n"/>
      <c r="R724" s="300" t="n"/>
      <c r="S724" s="300" t="n"/>
      <c r="T724" s="298" t="n"/>
    </row>
    <row r="725" ht="16.5" customHeight="1" s="115">
      <c r="D725" s="290" t="n"/>
      <c r="E725" s="291" t="n"/>
      <c r="F725" s="292" t="n"/>
      <c r="G725" s="293" t="n"/>
      <c r="H725" s="294" t="n"/>
      <c r="I725" s="295" t="n"/>
      <c r="J725" s="268" t="n"/>
      <c r="K725" s="268" t="n"/>
      <c r="M725" s="268" t="n"/>
      <c r="N725" s="268" t="n"/>
      <c r="O725" s="268" t="n"/>
      <c r="P725" s="62" t="n"/>
      <c r="Q725" s="299" t="n"/>
      <c r="R725" s="300" t="n"/>
      <c r="S725" s="300" t="n"/>
      <c r="T725" s="298" t="n"/>
    </row>
    <row r="726" ht="16.5" customHeight="1" s="115">
      <c r="D726" s="290" t="n"/>
      <c r="E726" s="291" t="n"/>
      <c r="F726" s="292" t="n"/>
      <c r="G726" s="293" t="n"/>
      <c r="H726" s="294" t="n"/>
      <c r="I726" s="295" t="n"/>
      <c r="J726" s="268" t="n"/>
      <c r="K726" s="268" t="n"/>
      <c r="M726" s="268" t="n"/>
      <c r="N726" s="268" t="n"/>
      <c r="O726" s="268" t="n"/>
      <c r="P726" s="62" t="n"/>
      <c r="Q726" s="299" t="n"/>
      <c r="R726" s="300" t="n"/>
      <c r="S726" s="300" t="n"/>
      <c r="T726" s="298" t="n"/>
    </row>
    <row r="727" ht="16.5" customHeight="1" s="115">
      <c r="D727" s="290" t="n"/>
      <c r="E727" s="291" t="n"/>
      <c r="F727" s="292" t="n"/>
      <c r="G727" s="293" t="n"/>
      <c r="H727" s="294" t="n"/>
      <c r="I727" s="295" t="n"/>
      <c r="J727" s="268" t="n"/>
      <c r="K727" s="268" t="n"/>
      <c r="M727" s="268" t="n"/>
      <c r="N727" s="268" t="n"/>
      <c r="O727" s="268" t="n"/>
      <c r="P727" s="62" t="n"/>
      <c r="Q727" s="299" t="n"/>
      <c r="R727" s="300" t="n"/>
      <c r="S727" s="300" t="n"/>
      <c r="T727" s="298" t="n"/>
    </row>
    <row r="728" ht="16.5" customHeight="1" s="115">
      <c r="D728" s="290" t="n"/>
      <c r="E728" s="291" t="n"/>
      <c r="F728" s="292" t="n"/>
      <c r="G728" s="293" t="n"/>
      <c r="H728" s="294" t="n"/>
      <c r="I728" s="295" t="n"/>
      <c r="J728" s="268" t="n"/>
      <c r="K728" s="268" t="n"/>
      <c r="M728" s="268" t="n"/>
      <c r="N728" s="268" t="n"/>
      <c r="O728" s="268" t="n"/>
      <c r="P728" s="62" t="n"/>
      <c r="Q728" s="299" t="n"/>
      <c r="R728" s="300" t="n"/>
      <c r="S728" s="300" t="n"/>
      <c r="T728" s="298" t="n"/>
    </row>
    <row r="729" ht="16.5" customHeight="1" s="115">
      <c r="D729" s="290" t="n"/>
      <c r="E729" s="291" t="n"/>
      <c r="F729" s="292" t="n"/>
      <c r="G729" s="293" t="n"/>
      <c r="H729" s="294" t="n"/>
      <c r="I729" s="295" t="n"/>
      <c r="J729" s="268" t="n"/>
      <c r="K729" s="268" t="n"/>
      <c r="M729" s="268" t="n"/>
      <c r="N729" s="268" t="n"/>
      <c r="O729" s="268" t="n"/>
      <c r="P729" s="62" t="n"/>
      <c r="Q729" s="299" t="n"/>
      <c r="R729" s="300" t="n"/>
      <c r="S729" s="300" t="n"/>
      <c r="T729" s="298" t="n"/>
    </row>
    <row r="730" ht="16.5" customHeight="1" s="115">
      <c r="D730" s="290" t="n"/>
      <c r="E730" s="291" t="n"/>
      <c r="F730" s="292" t="n"/>
      <c r="G730" s="293" t="n"/>
      <c r="H730" s="294" t="n"/>
      <c r="I730" s="295" t="n"/>
      <c r="J730" s="268" t="n"/>
      <c r="K730" s="268" t="n"/>
      <c r="M730" s="268" t="n"/>
      <c r="N730" s="268" t="n"/>
      <c r="O730" s="268" t="n"/>
      <c r="P730" s="62" t="n"/>
      <c r="Q730" s="299" t="n"/>
      <c r="R730" s="300" t="n"/>
      <c r="S730" s="300" t="n"/>
      <c r="T730" s="298" t="n"/>
    </row>
    <row r="731" ht="16.5" customHeight="1" s="115">
      <c r="D731" s="290" t="n"/>
      <c r="E731" s="291" t="n"/>
      <c r="F731" s="292" t="n"/>
      <c r="G731" s="293" t="n"/>
      <c r="H731" s="294" t="n"/>
      <c r="I731" s="295" t="n"/>
      <c r="J731" s="268" t="n"/>
      <c r="K731" s="268" t="n"/>
      <c r="M731" s="268" t="n"/>
      <c r="N731" s="268" t="n"/>
      <c r="O731" s="268" t="n"/>
      <c r="P731" s="62" t="n"/>
      <c r="Q731" s="299" t="n"/>
      <c r="R731" s="300" t="n"/>
      <c r="S731" s="300" t="n"/>
      <c r="T731" s="298" t="n"/>
    </row>
    <row r="732" ht="16.5" customHeight="1" s="115">
      <c r="D732" s="290" t="n"/>
      <c r="E732" s="291" t="n"/>
      <c r="F732" s="292" t="n"/>
      <c r="G732" s="293" t="n"/>
      <c r="H732" s="294" t="n"/>
      <c r="I732" s="295" t="n"/>
      <c r="J732" s="268" t="n"/>
      <c r="K732" s="268" t="n"/>
      <c r="M732" s="268" t="n"/>
      <c r="N732" s="268" t="n"/>
      <c r="O732" s="268" t="n"/>
      <c r="P732" s="62" t="n"/>
      <c r="Q732" s="299" t="n"/>
      <c r="R732" s="300" t="n"/>
      <c r="S732" s="300" t="n"/>
      <c r="T732" s="298" t="n"/>
    </row>
    <row r="733" ht="16.5" customHeight="1" s="115">
      <c r="D733" s="290" t="n"/>
      <c r="E733" s="291" t="n"/>
      <c r="F733" s="292" t="n"/>
      <c r="G733" s="293" t="n"/>
      <c r="H733" s="294" t="n"/>
      <c r="I733" s="295" t="n"/>
      <c r="J733" s="268" t="n"/>
      <c r="K733" s="268" t="n"/>
      <c r="M733" s="268" t="n"/>
      <c r="N733" s="268" t="n"/>
      <c r="O733" s="268" t="n"/>
      <c r="P733" s="62" t="n"/>
      <c r="Q733" s="299" t="n"/>
      <c r="R733" s="300" t="n"/>
      <c r="S733" s="300" t="n"/>
      <c r="T733" s="298" t="n"/>
    </row>
    <row r="734" ht="16.5" customHeight="1" s="115">
      <c r="D734" s="290" t="n"/>
      <c r="E734" s="291" t="n"/>
      <c r="F734" s="292" t="n"/>
      <c r="G734" s="293" t="n"/>
      <c r="H734" s="294" t="n"/>
      <c r="I734" s="295" t="n"/>
      <c r="J734" s="268" t="n"/>
      <c r="K734" s="268" t="n"/>
      <c r="M734" s="268" t="n"/>
      <c r="N734" s="268" t="n"/>
      <c r="O734" s="268" t="n"/>
      <c r="P734" s="62" t="n"/>
      <c r="Q734" s="299" t="n"/>
      <c r="R734" s="300" t="n"/>
      <c r="S734" s="300" t="n"/>
      <c r="T734" s="298" t="n"/>
    </row>
    <row r="735" ht="16.5" customHeight="1" s="115">
      <c r="D735" s="290" t="n"/>
      <c r="E735" s="291" t="n"/>
      <c r="F735" s="292" t="n"/>
      <c r="G735" s="293" t="n"/>
      <c r="H735" s="294" t="n"/>
      <c r="I735" s="295" t="n"/>
      <c r="J735" s="268" t="n"/>
      <c r="K735" s="268" t="n"/>
      <c r="M735" s="268" t="n"/>
      <c r="N735" s="268" t="n"/>
      <c r="O735" s="268" t="n"/>
      <c r="P735" s="62" t="n"/>
      <c r="Q735" s="299" t="n"/>
      <c r="R735" s="300" t="n"/>
      <c r="S735" s="300" t="n"/>
      <c r="T735" s="298" t="n"/>
    </row>
    <row r="736" ht="16.5" customHeight="1" s="115">
      <c r="D736" s="290" t="n"/>
      <c r="E736" s="291" t="n"/>
      <c r="F736" s="292" t="n"/>
      <c r="G736" s="293" t="n"/>
      <c r="H736" s="294" t="n"/>
      <c r="I736" s="295" t="n"/>
      <c r="J736" s="268" t="n"/>
      <c r="K736" s="268" t="n"/>
      <c r="M736" s="268" t="n"/>
      <c r="N736" s="268" t="n"/>
      <c r="O736" s="268" t="n"/>
      <c r="P736" s="62" t="n"/>
      <c r="Q736" s="299" t="n"/>
      <c r="R736" s="300" t="n"/>
      <c r="S736" s="300" t="n"/>
      <c r="T736" s="298" t="n"/>
    </row>
    <row r="737" ht="16.5" customHeight="1" s="115">
      <c r="D737" s="290" t="n"/>
      <c r="E737" s="291" t="n"/>
      <c r="F737" s="292" t="n"/>
      <c r="G737" s="293" t="n"/>
      <c r="H737" s="294" t="n"/>
      <c r="I737" s="295" t="n"/>
      <c r="J737" s="268" t="n"/>
      <c r="K737" s="268" t="n"/>
      <c r="M737" s="268" t="n"/>
      <c r="N737" s="268" t="n"/>
      <c r="O737" s="268" t="n"/>
      <c r="P737" s="62" t="n"/>
      <c r="Q737" s="299" t="n"/>
      <c r="R737" s="300" t="n"/>
      <c r="S737" s="300" t="n"/>
      <c r="T737" s="298" t="n"/>
    </row>
    <row r="738" ht="16.5" customHeight="1" s="115">
      <c r="D738" s="290" t="n"/>
      <c r="E738" s="291" t="n"/>
      <c r="F738" s="292" t="n"/>
      <c r="G738" s="293" t="n"/>
      <c r="H738" s="294" t="n"/>
      <c r="I738" s="295" t="n"/>
      <c r="J738" s="268" t="n"/>
      <c r="K738" s="268" t="n"/>
      <c r="M738" s="268" t="n"/>
      <c r="N738" s="268" t="n"/>
      <c r="O738" s="268" t="n"/>
      <c r="P738" s="62" t="n"/>
      <c r="Q738" s="299" t="n"/>
      <c r="R738" s="300" t="n"/>
      <c r="S738" s="300" t="n"/>
      <c r="T738" s="298" t="n"/>
    </row>
    <row r="739" ht="16.5" customHeight="1" s="115">
      <c r="D739" s="290" t="n"/>
      <c r="E739" s="291" t="n"/>
      <c r="F739" s="292" t="n"/>
      <c r="G739" s="293" t="n"/>
      <c r="H739" s="294" t="n"/>
      <c r="I739" s="295" t="n"/>
      <c r="J739" s="268" t="n"/>
      <c r="K739" s="268" t="n"/>
      <c r="M739" s="268" t="n"/>
      <c r="N739" s="268" t="n"/>
      <c r="O739" s="268" t="n"/>
      <c r="P739" s="62" t="n"/>
      <c r="Q739" s="299" t="n"/>
      <c r="R739" s="300" t="n"/>
      <c r="S739" s="300" t="n"/>
      <c r="T739" s="298" t="n"/>
    </row>
    <row r="740" ht="16.5" customHeight="1" s="115">
      <c r="D740" s="290" t="n"/>
      <c r="E740" s="291" t="n"/>
      <c r="F740" s="292" t="n"/>
      <c r="G740" s="293" t="n"/>
      <c r="H740" s="294" t="n"/>
      <c r="I740" s="295" t="n"/>
      <c r="J740" s="268" t="n"/>
      <c r="K740" s="268" t="n"/>
      <c r="M740" s="268" t="n"/>
      <c r="N740" s="268" t="n"/>
      <c r="O740" s="268" t="n"/>
      <c r="P740" s="62" t="n"/>
      <c r="Q740" s="299" t="n"/>
      <c r="R740" s="300" t="n"/>
      <c r="S740" s="300" t="n"/>
      <c r="T740" s="298" t="n"/>
    </row>
    <row r="741" ht="16.5" customHeight="1" s="115">
      <c r="D741" s="290" t="n"/>
      <c r="E741" s="291" t="n"/>
      <c r="F741" s="292" t="n"/>
      <c r="G741" s="293" t="n"/>
      <c r="H741" s="294" t="n"/>
      <c r="I741" s="295" t="n"/>
      <c r="J741" s="268" t="n"/>
      <c r="K741" s="268" t="n"/>
      <c r="M741" s="268" t="n"/>
      <c r="N741" s="268" t="n"/>
      <c r="O741" s="268" t="n"/>
      <c r="P741" s="62" t="n"/>
      <c r="Q741" s="299" t="n"/>
      <c r="R741" s="300" t="n"/>
      <c r="S741" s="300" t="n"/>
      <c r="T741" s="298" t="n"/>
    </row>
    <row r="742" ht="16.5" customHeight="1" s="115">
      <c r="D742" s="290" t="n"/>
      <c r="E742" s="291" t="n"/>
      <c r="F742" s="292" t="n"/>
      <c r="G742" s="293" t="n"/>
      <c r="H742" s="294" t="n"/>
      <c r="I742" s="295" t="n"/>
      <c r="J742" s="268" t="n"/>
      <c r="K742" s="268" t="n"/>
      <c r="M742" s="268" t="n"/>
      <c r="N742" s="268" t="n"/>
      <c r="O742" s="268" t="n"/>
      <c r="P742" s="62" t="n"/>
      <c r="Q742" s="299" t="n"/>
      <c r="R742" s="300" t="n"/>
      <c r="S742" s="300" t="n"/>
      <c r="T742" s="298" t="n"/>
    </row>
    <row r="743" ht="16.5" customHeight="1" s="115">
      <c r="D743" s="290" t="n"/>
      <c r="E743" s="291" t="n"/>
      <c r="F743" s="292" t="n"/>
      <c r="G743" s="293" t="n"/>
      <c r="H743" s="294" t="n"/>
      <c r="I743" s="295" t="n"/>
      <c r="J743" s="268" t="n"/>
      <c r="K743" s="268" t="n"/>
      <c r="M743" s="268" t="n"/>
      <c r="N743" s="268" t="n"/>
      <c r="O743" s="268" t="n"/>
      <c r="P743" s="62" t="n"/>
      <c r="Q743" s="299" t="n"/>
      <c r="R743" s="300" t="n"/>
      <c r="S743" s="300" t="n"/>
      <c r="T743" s="298" t="n"/>
    </row>
    <row r="744" ht="16.5" customHeight="1" s="115">
      <c r="D744" s="290" t="n"/>
      <c r="E744" s="291" t="n"/>
      <c r="F744" s="292" t="n"/>
      <c r="G744" s="293" t="n"/>
      <c r="H744" s="294" t="n"/>
      <c r="I744" s="295" t="n"/>
      <c r="J744" s="268" t="n"/>
      <c r="K744" s="268" t="n"/>
      <c r="M744" s="268" t="n"/>
      <c r="N744" s="268" t="n"/>
      <c r="O744" s="268" t="n"/>
      <c r="P744" s="62" t="n"/>
      <c r="Q744" s="299" t="n"/>
      <c r="R744" s="300" t="n"/>
      <c r="S744" s="300" t="n"/>
      <c r="T744" s="298" t="n"/>
    </row>
    <row r="745" ht="16.5" customHeight="1" s="115">
      <c r="D745" s="290" t="n"/>
      <c r="E745" s="291" t="n"/>
      <c r="F745" s="292" t="n"/>
      <c r="G745" s="293" t="n"/>
      <c r="H745" s="294" t="n"/>
      <c r="I745" s="295" t="n"/>
      <c r="J745" s="268" t="n"/>
      <c r="K745" s="268" t="n"/>
      <c r="M745" s="268" t="n"/>
      <c r="N745" s="268" t="n"/>
      <c r="O745" s="268" t="n"/>
      <c r="P745" s="62" t="n"/>
      <c r="Q745" s="299" t="n"/>
      <c r="R745" s="300" t="n"/>
      <c r="S745" s="300" t="n"/>
      <c r="T745" s="298" t="n"/>
      <c r="U745" s="291" t="n"/>
    </row>
    <row r="746" ht="16.5" customHeight="1" s="115">
      <c r="D746" s="290" t="n"/>
      <c r="E746" s="291" t="n"/>
      <c r="F746" s="292" t="n"/>
      <c r="G746" s="293" t="n"/>
      <c r="H746" s="294" t="n"/>
      <c r="I746" s="295" t="n"/>
      <c r="J746" s="268" t="n"/>
      <c r="K746" s="268" t="n"/>
      <c r="M746" s="268" t="n"/>
      <c r="N746" s="268" t="n"/>
      <c r="O746" s="268" t="n"/>
      <c r="P746" s="62" t="n"/>
      <c r="Q746" s="299" t="n"/>
      <c r="R746" s="300" t="n"/>
      <c r="S746" s="300" t="n"/>
      <c r="T746" s="298" t="n"/>
    </row>
    <row r="747" ht="16.5" customHeight="1" s="115">
      <c r="D747" s="290" t="n"/>
      <c r="E747" s="291" t="n"/>
      <c r="F747" s="292" t="n"/>
      <c r="G747" s="293" t="n"/>
      <c r="H747" s="294" t="n"/>
      <c r="I747" s="295" t="n"/>
      <c r="J747" s="268" t="n"/>
      <c r="K747" s="268" t="n"/>
      <c r="M747" s="268" t="n"/>
      <c r="N747" s="268" t="n"/>
      <c r="O747" s="268" t="n"/>
      <c r="P747" s="62" t="n"/>
      <c r="Q747" s="299" t="n"/>
      <c r="R747" s="300" t="n"/>
      <c r="S747" s="300" t="n"/>
      <c r="T747" s="298" t="n"/>
    </row>
    <row r="748" ht="16.5" customHeight="1" s="115">
      <c r="D748" s="290" t="n"/>
      <c r="E748" s="291" t="n"/>
      <c r="F748" s="292" t="n"/>
      <c r="G748" s="293" t="n"/>
      <c r="H748" s="294" t="n"/>
      <c r="I748" s="295" t="n"/>
      <c r="J748" s="268" t="n"/>
      <c r="K748" s="268" t="n"/>
      <c r="M748" s="268" t="n"/>
      <c r="N748" s="268" t="n"/>
      <c r="O748" s="268" t="n"/>
      <c r="P748" s="62" t="n"/>
      <c r="Q748" s="299" t="n"/>
      <c r="R748" s="300" t="n"/>
      <c r="S748" s="300" t="n"/>
      <c r="T748" s="298" t="n"/>
    </row>
    <row r="749" ht="16.5" customHeight="1" s="115">
      <c r="D749" s="290" t="n"/>
      <c r="E749" s="291" t="n"/>
      <c r="F749" s="292" t="n"/>
      <c r="G749" s="293" t="n"/>
      <c r="H749" s="294" t="n"/>
      <c r="I749" s="295" t="n"/>
      <c r="J749" s="268" t="n"/>
      <c r="K749" s="268" t="n"/>
      <c r="M749" s="268" t="n"/>
      <c r="N749" s="268" t="n"/>
      <c r="O749" s="268" t="n"/>
      <c r="P749" s="62" t="n"/>
      <c r="Q749" s="299" t="n"/>
      <c r="R749" s="300" t="n"/>
      <c r="S749" s="300" t="n"/>
      <c r="T749" s="298" t="n"/>
    </row>
    <row r="750" ht="16.5" customHeight="1" s="115">
      <c r="D750" s="290" t="n"/>
      <c r="E750" s="291" t="n"/>
      <c r="F750" s="292" t="n"/>
      <c r="G750" s="293" t="n"/>
      <c r="H750" s="294" t="n"/>
      <c r="I750" s="295" t="n"/>
      <c r="J750" s="268" t="n"/>
      <c r="K750" s="268" t="n"/>
      <c r="M750" s="268" t="n"/>
      <c r="N750" s="268" t="n"/>
      <c r="O750" s="268" t="n"/>
      <c r="P750" s="62" t="n"/>
      <c r="Q750" s="299" t="n"/>
      <c r="R750" s="300" t="n"/>
      <c r="S750" s="300" t="n"/>
      <c r="T750" s="298" t="n"/>
    </row>
    <row r="751" ht="16.5" customHeight="1" s="115">
      <c r="D751" s="290" t="n"/>
      <c r="E751" s="291" t="n"/>
      <c r="F751" s="292" t="n"/>
      <c r="G751" s="293" t="n"/>
      <c r="H751" s="294" t="n"/>
      <c r="I751" s="295" t="n"/>
      <c r="J751" s="268" t="n"/>
      <c r="K751" s="268" t="n"/>
      <c r="M751" s="268" t="n"/>
      <c r="N751" s="268" t="n"/>
      <c r="O751" s="268" t="n"/>
      <c r="P751" s="62" t="n"/>
      <c r="Q751" s="299" t="n"/>
      <c r="R751" s="300" t="n"/>
      <c r="S751" s="300" t="n"/>
      <c r="T751" s="298" t="n"/>
    </row>
    <row r="752" ht="16.5" customHeight="1" s="115">
      <c r="D752" s="290" t="n"/>
      <c r="E752" s="291" t="n"/>
      <c r="F752" s="292" t="n"/>
      <c r="G752" s="293" t="n"/>
      <c r="H752" s="294" t="n"/>
      <c r="I752" s="295" t="n"/>
      <c r="J752" s="268" t="n"/>
      <c r="K752" s="268" t="n"/>
      <c r="M752" s="268" t="n"/>
      <c r="N752" s="268" t="n"/>
      <c r="O752" s="268" t="n"/>
      <c r="P752" s="62" t="n"/>
      <c r="Q752" s="299" t="n"/>
      <c r="R752" s="300" t="n"/>
      <c r="S752" s="300" t="n"/>
      <c r="T752" s="298" t="n"/>
    </row>
    <row r="753" ht="16.5" customHeight="1" s="115">
      <c r="D753" s="290" t="n"/>
      <c r="E753" s="291" t="n"/>
      <c r="F753" s="292" t="n"/>
      <c r="G753" s="293" t="n"/>
      <c r="H753" s="294" t="n"/>
      <c r="I753" s="295" t="n"/>
      <c r="J753" s="268" t="n"/>
      <c r="K753" s="268" t="n"/>
      <c r="M753" s="268" t="n"/>
      <c r="N753" s="268" t="n"/>
      <c r="O753" s="268" t="n"/>
      <c r="P753" s="62" t="n"/>
      <c r="Q753" s="299" t="n"/>
      <c r="R753" s="300" t="n"/>
      <c r="S753" s="300" t="n"/>
      <c r="T753" s="298" t="n"/>
    </row>
    <row r="754" ht="16.5" customHeight="1" s="115">
      <c r="D754" s="290" t="n"/>
      <c r="E754" s="291" t="n"/>
      <c r="F754" s="292" t="n"/>
      <c r="G754" s="293" t="n"/>
      <c r="H754" s="294" t="n"/>
      <c r="I754" s="295" t="n"/>
      <c r="J754" s="268" t="n"/>
      <c r="K754" s="268" t="n"/>
      <c r="M754" s="268" t="n"/>
      <c r="N754" s="268" t="n"/>
      <c r="O754" s="268" t="n"/>
      <c r="P754" s="62" t="n"/>
      <c r="Q754" s="299" t="n"/>
      <c r="R754" s="300" t="n"/>
      <c r="S754" s="300" t="n"/>
      <c r="T754" s="298" t="n"/>
    </row>
    <row r="755" ht="16.5" customHeight="1" s="115">
      <c r="D755" s="290" t="n"/>
      <c r="E755" s="291" t="n"/>
      <c r="F755" s="292" t="n"/>
      <c r="G755" s="293" t="n"/>
      <c r="H755" s="294" t="n"/>
      <c r="I755" s="295" t="n"/>
      <c r="J755" s="268" t="n"/>
      <c r="K755" s="268" t="n"/>
      <c r="M755" s="268" t="n"/>
      <c r="N755" s="268" t="n"/>
      <c r="O755" s="268" t="n"/>
      <c r="P755" s="62" t="n"/>
      <c r="Q755" s="299" t="n"/>
      <c r="R755" s="300" t="n"/>
      <c r="S755" s="300" t="n"/>
      <c r="T755" s="298" t="n"/>
    </row>
    <row r="756" ht="16.5" customHeight="1" s="115">
      <c r="D756" s="290" t="n"/>
      <c r="E756" s="291" t="n"/>
      <c r="F756" s="292" t="n"/>
      <c r="G756" s="293" t="n"/>
      <c r="H756" s="294" t="n"/>
      <c r="I756" s="295" t="n"/>
      <c r="J756" s="268" t="n"/>
      <c r="K756" s="268" t="n"/>
      <c r="M756" s="268" t="n"/>
      <c r="N756" s="268" t="n"/>
      <c r="O756" s="268" t="n"/>
      <c r="P756" s="62" t="n"/>
      <c r="Q756" s="299" t="n"/>
      <c r="R756" s="300" t="n"/>
      <c r="S756" s="300" t="n"/>
      <c r="T756" s="298" t="n"/>
    </row>
    <row r="757" ht="16.5" customHeight="1" s="115">
      <c r="D757" s="290" t="n"/>
      <c r="E757" s="291" t="n"/>
      <c r="F757" s="292" t="n"/>
      <c r="G757" s="293" t="n"/>
      <c r="H757" s="294" t="n"/>
      <c r="I757" s="295" t="n"/>
      <c r="J757" s="268" t="n"/>
      <c r="K757" s="268" t="n"/>
      <c r="M757" s="268" t="n"/>
      <c r="N757" s="268" t="n"/>
      <c r="O757" s="268" t="n"/>
      <c r="P757" s="62" t="n"/>
      <c r="Q757" s="299" t="n"/>
      <c r="R757" s="300" t="n"/>
      <c r="S757" s="300" t="n"/>
      <c r="T757" s="298" t="n"/>
    </row>
    <row r="758" ht="16.5" customHeight="1" s="115">
      <c r="D758" s="290" t="n"/>
      <c r="E758" s="291" t="n"/>
      <c r="F758" s="292" t="n"/>
      <c r="G758" s="293" t="n"/>
      <c r="H758" s="294" t="n"/>
      <c r="I758" s="295" t="n"/>
      <c r="J758" s="268" t="n"/>
      <c r="K758" s="268" t="n"/>
      <c r="M758" s="268" t="n"/>
      <c r="N758" s="268" t="n"/>
      <c r="O758" s="268" t="n"/>
      <c r="P758" s="62" t="n"/>
      <c r="Q758" s="299" t="n"/>
      <c r="R758" s="300" t="n"/>
      <c r="S758" s="300" t="n"/>
      <c r="T758" s="298" t="n"/>
    </row>
    <row r="759" ht="16.5" customHeight="1" s="115">
      <c r="D759" s="290" t="n"/>
      <c r="E759" s="291" t="n"/>
      <c r="F759" s="292" t="n"/>
      <c r="G759" s="293" t="n"/>
      <c r="H759" s="294" t="n"/>
      <c r="I759" s="295" t="n"/>
      <c r="J759" s="268" t="n"/>
      <c r="K759" s="268" t="n"/>
      <c r="M759" s="268" t="n"/>
      <c r="N759" s="268" t="n"/>
      <c r="O759" s="268" t="n"/>
      <c r="P759" s="62" t="n"/>
      <c r="Q759" s="299" t="n"/>
      <c r="R759" s="300" t="n"/>
      <c r="S759" s="300" t="n"/>
      <c r="T759" s="298" t="n"/>
    </row>
    <row r="760" ht="16.5" customHeight="1" s="115">
      <c r="D760" s="290" t="n"/>
      <c r="E760" s="291" t="n"/>
      <c r="F760" s="292" t="n"/>
      <c r="G760" s="293" t="n"/>
      <c r="H760" s="294" t="n"/>
      <c r="I760" s="295" t="n"/>
      <c r="J760" s="268" t="n"/>
      <c r="K760" s="268" t="n"/>
      <c r="M760" s="268" t="n"/>
      <c r="N760" s="268" t="n"/>
      <c r="O760" s="268" t="n"/>
      <c r="P760" s="62" t="n"/>
      <c r="Q760" s="299" t="n"/>
      <c r="R760" s="300" t="n"/>
      <c r="S760" s="300" t="n"/>
      <c r="T760" s="298" t="n"/>
    </row>
    <row r="761" ht="16.5" customHeight="1" s="115">
      <c r="D761" s="290" t="n"/>
      <c r="E761" s="291" t="n"/>
      <c r="F761" s="292" t="n"/>
      <c r="G761" s="293" t="n"/>
      <c r="H761" s="294" t="n"/>
      <c r="I761" s="295" t="n"/>
      <c r="J761" s="268" t="n"/>
      <c r="K761" s="268" t="n"/>
      <c r="M761" s="268" t="n"/>
      <c r="N761" s="268" t="n"/>
      <c r="O761" s="268" t="n"/>
      <c r="P761" s="62" t="n"/>
      <c r="Q761" s="299" t="n"/>
      <c r="R761" s="300" t="n"/>
      <c r="S761" s="300" t="n"/>
      <c r="T761" s="298" t="n"/>
    </row>
    <row r="762" ht="16.5" customHeight="1" s="115">
      <c r="D762" s="290" t="n"/>
      <c r="E762" s="291" t="n"/>
      <c r="F762" s="292" t="n"/>
      <c r="G762" s="293" t="n"/>
      <c r="H762" s="294" t="n"/>
      <c r="I762" s="295" t="n"/>
      <c r="J762" s="268" t="n"/>
      <c r="K762" s="268" t="n"/>
      <c r="M762" s="268" t="n"/>
      <c r="N762" s="268" t="n"/>
      <c r="O762" s="268" t="n"/>
      <c r="P762" s="62" t="n"/>
      <c r="Q762" s="299" t="n"/>
      <c r="R762" s="300" t="n"/>
      <c r="S762" s="300" t="n"/>
      <c r="T762" s="298" t="n"/>
    </row>
    <row r="763" ht="16.5" customHeight="1" s="115">
      <c r="D763" s="290" t="n"/>
      <c r="E763" s="291" t="n"/>
      <c r="F763" s="292" t="n"/>
      <c r="G763" s="293" t="n"/>
      <c r="H763" s="294" t="n"/>
      <c r="I763" s="295" t="n"/>
      <c r="J763" s="268" t="n"/>
      <c r="K763" s="268" t="n"/>
      <c r="M763" s="268" t="n"/>
      <c r="N763" s="268" t="n"/>
      <c r="O763" s="268" t="n"/>
      <c r="P763" s="62" t="n"/>
      <c r="Q763" s="299" t="n"/>
      <c r="R763" s="300" t="n"/>
      <c r="S763" s="300" t="n"/>
      <c r="T763" s="298" t="n"/>
      <c r="U763" s="291" t="n"/>
    </row>
    <row r="764" ht="16.5" customHeight="1" s="115">
      <c r="D764" s="290" t="n"/>
      <c r="E764" s="291" t="n"/>
      <c r="F764" s="292" t="n"/>
      <c r="G764" s="293" t="n"/>
      <c r="H764" s="294" t="n"/>
      <c r="I764" s="295" t="n"/>
      <c r="J764" s="268" t="n"/>
      <c r="K764" s="268" t="n"/>
      <c r="M764" s="268" t="n"/>
      <c r="N764" s="268" t="n"/>
      <c r="O764" s="268" t="n"/>
      <c r="P764" s="62" t="n"/>
      <c r="Q764" s="299" t="n"/>
      <c r="R764" s="300" t="n"/>
      <c r="S764" s="300" t="n"/>
      <c r="T764" s="298" t="n"/>
    </row>
    <row r="765" ht="16.5" customHeight="1" s="115">
      <c r="D765" s="290" t="n"/>
      <c r="E765" s="291" t="n"/>
      <c r="F765" s="292" t="n"/>
      <c r="G765" s="293" t="n"/>
      <c r="H765" s="294" t="n"/>
      <c r="I765" s="295" t="n"/>
      <c r="J765" s="268" t="n"/>
      <c r="K765" s="268" t="n"/>
      <c r="M765" s="268" t="n"/>
      <c r="N765" s="268" t="n"/>
      <c r="O765" s="268" t="n"/>
      <c r="P765" s="62" t="n"/>
      <c r="Q765" s="299" t="n"/>
      <c r="R765" s="300" t="n"/>
      <c r="S765" s="300" t="n"/>
      <c r="T765" s="298" t="n"/>
    </row>
    <row r="766" ht="16.5" customHeight="1" s="115">
      <c r="D766" s="290" t="n"/>
      <c r="E766" s="291" t="n"/>
      <c r="F766" s="292" t="n"/>
      <c r="G766" s="293" t="n"/>
      <c r="H766" s="294" t="n"/>
      <c r="I766" s="295" t="n"/>
      <c r="J766" s="268" t="n"/>
      <c r="K766" s="268" t="n"/>
      <c r="M766" s="268" t="n"/>
      <c r="N766" s="268" t="n"/>
      <c r="O766" s="268" t="n"/>
      <c r="P766" s="62" t="n"/>
      <c r="Q766" s="299" t="n"/>
      <c r="R766" s="300" t="n"/>
      <c r="S766" s="300" t="n"/>
      <c r="T766" s="298" t="n"/>
    </row>
    <row r="767" ht="16.5" customHeight="1" s="115">
      <c r="D767" s="290" t="n"/>
      <c r="E767" s="291" t="n"/>
      <c r="F767" s="292" t="n"/>
      <c r="G767" s="293" t="n"/>
      <c r="H767" s="294" t="n"/>
      <c r="I767" s="295" t="n"/>
      <c r="J767" s="268" t="n"/>
      <c r="K767" s="268" t="n"/>
      <c r="M767" s="268" t="n"/>
      <c r="N767" s="268" t="n"/>
      <c r="O767" s="268" t="n"/>
      <c r="P767" s="62" t="n"/>
      <c r="Q767" s="299" t="n"/>
      <c r="R767" s="300" t="n"/>
      <c r="S767" s="300" t="n"/>
      <c r="T767" s="298" t="n"/>
    </row>
    <row r="768" ht="16.5" customHeight="1" s="115">
      <c r="D768" s="290" t="n"/>
      <c r="E768" s="291" t="n"/>
      <c r="F768" s="292" t="n"/>
      <c r="G768" s="293" t="n"/>
      <c r="H768" s="294" t="n"/>
      <c r="I768" s="295" t="n"/>
      <c r="J768" s="268" t="n"/>
      <c r="K768" s="268" t="n"/>
      <c r="M768" s="268" t="n"/>
      <c r="N768" s="268" t="n"/>
      <c r="O768" s="268" t="n"/>
      <c r="P768" s="62" t="n"/>
      <c r="Q768" s="299" t="n"/>
      <c r="R768" s="300" t="n"/>
      <c r="S768" s="300" t="n"/>
      <c r="T768" s="298" t="n"/>
    </row>
    <row r="769" ht="16.5" customHeight="1" s="115">
      <c r="D769" s="290" t="n"/>
      <c r="E769" s="291" t="n"/>
      <c r="F769" s="292" t="n"/>
      <c r="G769" s="293" t="n"/>
      <c r="H769" s="294" t="n"/>
      <c r="I769" s="295" t="n"/>
      <c r="J769" s="268" t="n"/>
      <c r="K769" s="268" t="n"/>
      <c r="M769" s="268" t="n"/>
      <c r="N769" s="268" t="n"/>
      <c r="O769" s="268" t="n"/>
      <c r="P769" s="62" t="n"/>
      <c r="Q769" s="299" t="n"/>
      <c r="R769" s="300" t="n"/>
      <c r="S769" s="300" t="n"/>
      <c r="T769" s="298" t="n"/>
    </row>
    <row r="770" ht="16.5" customHeight="1" s="115">
      <c r="D770" s="290" t="n"/>
      <c r="E770" s="291" t="n"/>
      <c r="F770" s="292" t="n"/>
      <c r="G770" s="293" t="n"/>
      <c r="H770" s="294" t="n"/>
      <c r="I770" s="295" t="n"/>
      <c r="J770" s="268" t="n"/>
      <c r="K770" s="268" t="n"/>
      <c r="M770" s="268" t="n"/>
      <c r="N770" s="268" t="n"/>
      <c r="O770" s="268" t="n"/>
      <c r="P770" s="62" t="n"/>
      <c r="Q770" s="299" t="n"/>
      <c r="R770" s="300" t="n"/>
      <c r="S770" s="300" t="n"/>
      <c r="T770" s="298" t="n"/>
    </row>
    <row r="771" ht="16.5" customHeight="1" s="115">
      <c r="D771" s="290" t="n"/>
      <c r="E771" s="291" t="n"/>
      <c r="F771" s="292" t="n"/>
      <c r="G771" s="293" t="n"/>
      <c r="H771" s="294" t="n"/>
      <c r="I771" s="295" t="n"/>
      <c r="J771" s="268" t="n"/>
      <c r="K771" s="268" t="n"/>
      <c r="M771" s="268" t="n"/>
      <c r="N771" s="268" t="n"/>
      <c r="O771" s="268" t="n"/>
      <c r="P771" s="62" t="n"/>
      <c r="Q771" s="299" t="n"/>
      <c r="R771" s="300" t="n"/>
      <c r="S771" s="300" t="n"/>
      <c r="T771" s="298" t="n"/>
    </row>
    <row r="772" ht="16.5" customHeight="1" s="115">
      <c r="D772" s="290" t="n"/>
      <c r="E772" s="291" t="n"/>
      <c r="F772" s="292" t="n"/>
      <c r="G772" s="293" t="n"/>
      <c r="H772" s="294" t="n"/>
      <c r="I772" s="295" t="n"/>
      <c r="J772" s="268" t="n"/>
      <c r="K772" s="268" t="n"/>
      <c r="M772" s="268" t="n"/>
      <c r="N772" s="268" t="n"/>
      <c r="O772" s="268" t="n"/>
      <c r="P772" s="62" t="n"/>
      <c r="Q772" s="299" t="n"/>
      <c r="R772" s="300" t="n"/>
      <c r="S772" s="300" t="n"/>
      <c r="T772" s="298" t="n"/>
    </row>
    <row r="773" ht="16.5" customHeight="1" s="115">
      <c r="D773" s="290" t="n"/>
      <c r="E773" s="291" t="n"/>
      <c r="F773" s="292" t="n"/>
      <c r="G773" s="293" t="n"/>
      <c r="H773" s="294" t="n"/>
      <c r="I773" s="295" t="n"/>
      <c r="J773" s="268" t="n"/>
      <c r="K773" s="268" t="n"/>
      <c r="M773" s="268" t="n"/>
      <c r="N773" s="268" t="n"/>
      <c r="O773" s="268" t="n"/>
      <c r="P773" s="62" t="n"/>
      <c r="Q773" s="299" t="n"/>
      <c r="R773" s="300" t="n"/>
      <c r="S773" s="300" t="n"/>
      <c r="T773" s="298" t="n"/>
    </row>
    <row r="774" ht="16.5" customHeight="1" s="115">
      <c r="D774" s="290" t="n"/>
      <c r="E774" s="291" t="n"/>
      <c r="F774" s="292" t="n"/>
      <c r="G774" s="293" t="n"/>
      <c r="H774" s="294" t="n"/>
      <c r="I774" s="295" t="n"/>
      <c r="J774" s="268" t="n"/>
      <c r="K774" s="268" t="n"/>
      <c r="M774" s="268" t="n"/>
      <c r="N774" s="268" t="n"/>
      <c r="O774" s="268" t="n"/>
      <c r="P774" s="62" t="n"/>
      <c r="Q774" s="299" t="n"/>
      <c r="R774" s="300" t="n"/>
      <c r="S774" s="300" t="n"/>
      <c r="T774" s="298" t="n"/>
    </row>
    <row r="775" ht="16.5" customHeight="1" s="115">
      <c r="D775" s="290" t="n"/>
      <c r="E775" s="291" t="n"/>
      <c r="F775" s="292" t="n"/>
      <c r="G775" s="293" t="n"/>
      <c r="H775" s="294" t="n"/>
      <c r="I775" s="295" t="n"/>
      <c r="J775" s="268" t="n"/>
      <c r="K775" s="268" t="n"/>
      <c r="M775" s="268" t="n"/>
      <c r="N775" s="268" t="n"/>
      <c r="O775" s="268" t="n"/>
      <c r="P775" s="62" t="n"/>
      <c r="Q775" s="299" t="n"/>
      <c r="R775" s="300" t="n"/>
      <c r="S775" s="300" t="n"/>
      <c r="T775" s="298" t="n"/>
    </row>
    <row r="776" ht="16.5" customHeight="1" s="115">
      <c r="D776" s="290" t="n"/>
      <c r="E776" s="291" t="n"/>
      <c r="F776" s="292" t="n"/>
      <c r="G776" s="293" t="n"/>
      <c r="H776" s="294" t="n"/>
      <c r="I776" s="295" t="n"/>
      <c r="J776" s="268" t="n"/>
      <c r="K776" s="268" t="n"/>
      <c r="M776" s="268" t="n"/>
      <c r="N776" s="268" t="n"/>
      <c r="O776" s="268" t="n"/>
      <c r="P776" s="62" t="n"/>
      <c r="Q776" s="299" t="n"/>
      <c r="R776" s="300" t="n"/>
      <c r="S776" s="300" t="n"/>
      <c r="T776" s="298" t="n"/>
    </row>
    <row r="777" ht="16.5" customHeight="1" s="115">
      <c r="D777" s="290" t="n"/>
      <c r="E777" s="291" t="n"/>
      <c r="F777" s="292" t="n"/>
      <c r="G777" s="293" t="n"/>
      <c r="H777" s="294" t="n"/>
      <c r="I777" s="295" t="n"/>
      <c r="J777" s="268" t="n"/>
      <c r="K777" s="268" t="n"/>
      <c r="M777" s="268" t="n"/>
      <c r="N777" s="268" t="n"/>
      <c r="O777" s="268" t="n"/>
      <c r="P777" s="62" t="n"/>
      <c r="Q777" s="299" t="n"/>
      <c r="R777" s="300" t="n"/>
      <c r="S777" s="300" t="n"/>
      <c r="T777" s="298" t="n"/>
    </row>
    <row r="778" ht="16.5" customHeight="1" s="115">
      <c r="D778" s="290" t="n"/>
      <c r="E778" s="291" t="n"/>
      <c r="F778" s="292" t="n"/>
      <c r="G778" s="293" t="n"/>
      <c r="H778" s="294" t="n"/>
      <c r="I778" s="295" t="n"/>
      <c r="J778" s="268" t="n"/>
      <c r="K778" s="268" t="n"/>
      <c r="M778" s="268" t="n"/>
      <c r="N778" s="268" t="n"/>
      <c r="O778" s="268" t="n"/>
      <c r="P778" s="62" t="n"/>
      <c r="Q778" s="299" t="n"/>
      <c r="R778" s="300" t="n"/>
      <c r="S778" s="300" t="n"/>
      <c r="T778" s="298" t="n"/>
    </row>
    <row r="779" ht="16.5" customHeight="1" s="115">
      <c r="D779" s="290" t="n"/>
      <c r="E779" s="291" t="n"/>
      <c r="F779" s="292" t="n"/>
      <c r="G779" s="293" t="n"/>
      <c r="H779" s="294" t="n"/>
      <c r="I779" s="295" t="n"/>
      <c r="J779" s="268" t="n"/>
      <c r="K779" s="268" t="n"/>
      <c r="M779" s="268" t="n"/>
      <c r="N779" s="268" t="n"/>
      <c r="O779" s="268" t="n"/>
      <c r="P779" s="62" t="n"/>
      <c r="Q779" s="299" t="n"/>
      <c r="R779" s="300" t="n"/>
      <c r="S779" s="300" t="n"/>
      <c r="T779" s="298" t="n"/>
    </row>
    <row r="780" ht="16.5" customHeight="1" s="115">
      <c r="D780" s="290" t="n"/>
      <c r="E780" s="291" t="n"/>
      <c r="F780" s="292" t="n"/>
      <c r="G780" s="293" t="n"/>
      <c r="H780" s="294" t="n"/>
      <c r="I780" s="295" t="n"/>
      <c r="J780" s="268" t="n"/>
      <c r="K780" s="268" t="n"/>
      <c r="M780" s="268" t="n"/>
      <c r="N780" s="268" t="n"/>
      <c r="O780" s="268" t="n"/>
      <c r="P780" s="62" t="n"/>
      <c r="Q780" s="299" t="n"/>
      <c r="R780" s="300" t="n"/>
      <c r="S780" s="300" t="n"/>
      <c r="T780" s="298" t="n"/>
    </row>
    <row r="781" ht="16.5" customHeight="1" s="115">
      <c r="D781" s="290" t="n"/>
      <c r="E781" s="291" t="n"/>
      <c r="F781" s="292" t="n"/>
      <c r="G781" s="293" t="n"/>
      <c r="H781" s="294" t="n"/>
      <c r="I781" s="295" t="n"/>
      <c r="J781" s="268" t="n"/>
      <c r="K781" s="268" t="n"/>
      <c r="M781" s="268" t="n"/>
      <c r="N781" s="268" t="n"/>
      <c r="O781" s="268" t="n"/>
      <c r="P781" s="62" t="n"/>
      <c r="Q781" s="299" t="n"/>
      <c r="R781" s="300" t="n"/>
      <c r="S781" s="300" t="n"/>
      <c r="T781" s="298" t="n"/>
    </row>
    <row r="782" ht="16.5" customHeight="1" s="115">
      <c r="D782" s="290" t="n"/>
      <c r="E782" s="291" t="n"/>
      <c r="F782" s="292" t="n"/>
      <c r="G782" s="293" t="n"/>
      <c r="H782" s="294" t="n"/>
      <c r="I782" s="295" t="n"/>
      <c r="J782" s="268" t="n"/>
      <c r="K782" s="268" t="n"/>
      <c r="M782" s="268" t="n"/>
      <c r="N782" s="268" t="n"/>
      <c r="O782" s="268" t="n"/>
      <c r="P782" s="62" t="n"/>
      <c r="Q782" s="299" t="n"/>
      <c r="R782" s="300" t="n"/>
      <c r="S782" s="300" t="n"/>
      <c r="T782" s="298" t="n"/>
      <c r="U782" s="291" t="n"/>
    </row>
    <row r="783" ht="16.5" customHeight="1" s="115">
      <c r="D783" s="290" t="n"/>
      <c r="E783" s="291" t="n"/>
      <c r="F783" s="292" t="n"/>
      <c r="G783" s="293" t="n"/>
      <c r="H783" s="294" t="n"/>
      <c r="I783" s="295" t="n"/>
      <c r="J783" s="268" t="n"/>
      <c r="K783" s="268" t="n"/>
      <c r="M783" s="268" t="n"/>
      <c r="N783" s="268" t="n"/>
      <c r="O783" s="268" t="n"/>
      <c r="P783" s="62" t="n"/>
      <c r="Q783" s="299" t="n"/>
      <c r="R783" s="300" t="n"/>
      <c r="S783" s="300" t="n"/>
      <c r="T783" s="298" t="n"/>
    </row>
    <row r="784" ht="16.5" customHeight="1" s="115">
      <c r="D784" s="290" t="n"/>
      <c r="E784" s="291" t="n"/>
      <c r="F784" s="292" t="n"/>
      <c r="G784" s="293" t="n"/>
      <c r="H784" s="294" t="n"/>
      <c r="I784" s="295" t="n"/>
      <c r="J784" s="268" t="n"/>
      <c r="K784" s="268" t="n"/>
      <c r="M784" s="268" t="n"/>
      <c r="N784" s="268" t="n"/>
      <c r="O784" s="268" t="n"/>
      <c r="P784" s="62" t="n"/>
      <c r="Q784" s="299" t="n"/>
      <c r="R784" s="300" t="n"/>
      <c r="S784" s="300" t="n"/>
      <c r="T784" s="298" t="n"/>
    </row>
    <row r="785" ht="16.5" customHeight="1" s="115">
      <c r="D785" s="290" t="n"/>
      <c r="E785" s="291" t="n"/>
      <c r="F785" s="292" t="n"/>
      <c r="G785" s="293" t="n"/>
      <c r="H785" s="294" t="n"/>
      <c r="I785" s="295" t="n"/>
      <c r="J785" s="268" t="n"/>
      <c r="K785" s="268" t="n"/>
      <c r="M785" s="268" t="n"/>
      <c r="N785" s="268" t="n"/>
      <c r="O785" s="268" t="n"/>
      <c r="P785" s="62" t="n"/>
      <c r="Q785" s="299" t="n"/>
      <c r="R785" s="300" t="n"/>
      <c r="S785" s="300" t="n"/>
      <c r="T785" s="298" t="n"/>
    </row>
    <row r="786" ht="16.5" customHeight="1" s="115">
      <c r="D786" s="290" t="n"/>
      <c r="E786" s="291" t="n"/>
      <c r="F786" s="292" t="n"/>
      <c r="G786" s="293" t="n"/>
      <c r="H786" s="294" t="n"/>
      <c r="I786" s="295" t="n"/>
      <c r="J786" s="268" t="n"/>
      <c r="K786" s="268" t="n"/>
      <c r="M786" s="268" t="n"/>
      <c r="N786" s="268" t="n"/>
      <c r="O786" s="268" t="n"/>
      <c r="P786" s="62" t="n"/>
      <c r="Q786" s="299" t="n"/>
      <c r="R786" s="300" t="n"/>
      <c r="S786" s="300" t="n"/>
      <c r="T786" s="298" t="n"/>
    </row>
    <row r="787" ht="16.5" customHeight="1" s="115">
      <c r="D787" s="290" t="n"/>
      <c r="E787" s="291" t="n"/>
      <c r="F787" s="292" t="n"/>
      <c r="G787" s="293" t="n"/>
      <c r="H787" s="294" t="n"/>
      <c r="I787" s="295" t="n"/>
      <c r="J787" s="268" t="n"/>
      <c r="K787" s="268" t="n"/>
      <c r="M787" s="268" t="n"/>
      <c r="N787" s="268" t="n"/>
      <c r="O787" s="268" t="n"/>
      <c r="P787" s="62" t="n"/>
      <c r="Q787" s="299" t="n"/>
      <c r="R787" s="300" t="n"/>
      <c r="S787" s="300" t="n"/>
      <c r="T787" s="298" t="n"/>
    </row>
    <row r="788" ht="16.5" customHeight="1" s="115">
      <c r="D788" s="290" t="n"/>
      <c r="E788" s="291" t="n"/>
      <c r="F788" s="292" t="n"/>
      <c r="G788" s="293" t="n"/>
      <c r="H788" s="294" t="n"/>
      <c r="I788" s="295" t="n"/>
      <c r="J788" s="268" t="n"/>
      <c r="K788" s="268" t="n"/>
      <c r="M788" s="268" t="n"/>
      <c r="N788" s="268" t="n"/>
      <c r="O788" s="268" t="n"/>
      <c r="P788" s="62" t="n"/>
      <c r="Q788" s="299" t="n"/>
      <c r="R788" s="300" t="n"/>
      <c r="S788" s="300" t="n"/>
      <c r="T788" s="298" t="n"/>
    </row>
    <row r="789" ht="16.5" customHeight="1" s="115">
      <c r="D789" s="290" t="n"/>
      <c r="E789" s="291" t="n"/>
      <c r="F789" s="292" t="n"/>
      <c r="G789" s="293" t="n"/>
      <c r="H789" s="294" t="n"/>
      <c r="I789" s="295" t="n"/>
      <c r="J789" s="268" t="n"/>
      <c r="K789" s="268" t="n"/>
      <c r="M789" s="268" t="n"/>
      <c r="N789" s="268" t="n"/>
      <c r="O789" s="268" t="n"/>
      <c r="P789" s="62" t="n"/>
      <c r="Q789" s="299" t="n"/>
      <c r="R789" s="300" t="n"/>
      <c r="S789" s="300" t="n"/>
      <c r="T789" s="298" t="n"/>
    </row>
    <row r="790" ht="16.5" customHeight="1" s="115">
      <c r="D790" s="290" t="n"/>
      <c r="E790" s="291" t="n"/>
      <c r="F790" s="292" t="n"/>
      <c r="G790" s="293" t="n"/>
      <c r="H790" s="294" t="n"/>
      <c r="I790" s="295" t="n"/>
      <c r="J790" s="268" t="n"/>
      <c r="K790" s="268" t="n"/>
      <c r="M790" s="268" t="n"/>
      <c r="N790" s="268" t="n"/>
      <c r="O790" s="268" t="n"/>
      <c r="P790" s="62" t="n"/>
      <c r="Q790" s="299" t="n"/>
      <c r="R790" s="300" t="n"/>
      <c r="S790" s="300" t="n"/>
      <c r="T790" s="298" t="n"/>
    </row>
    <row r="791" ht="16.5" customHeight="1" s="115">
      <c r="D791" s="290" t="n"/>
      <c r="E791" s="291" t="n"/>
      <c r="F791" s="292" t="n"/>
      <c r="G791" s="293" t="n"/>
      <c r="H791" s="294" t="n"/>
      <c r="I791" s="295" t="n"/>
      <c r="J791" s="268" t="n"/>
      <c r="K791" s="268" t="n"/>
      <c r="M791" s="268" t="n"/>
      <c r="N791" s="268" t="n"/>
      <c r="O791" s="268" t="n"/>
      <c r="P791" s="62" t="n"/>
      <c r="Q791" s="299" t="n"/>
      <c r="R791" s="300" t="n"/>
      <c r="S791" s="300" t="n"/>
      <c r="T791" s="298" t="n"/>
    </row>
    <row r="792" ht="16.5" customHeight="1" s="115">
      <c r="D792" s="290" t="n"/>
      <c r="E792" s="291" t="n"/>
      <c r="F792" s="292" t="n"/>
      <c r="G792" s="293" t="n"/>
      <c r="H792" s="294" t="n"/>
      <c r="I792" s="295" t="n"/>
      <c r="J792" s="268" t="n"/>
      <c r="K792" s="268" t="n"/>
      <c r="M792" s="268" t="n"/>
      <c r="N792" s="268" t="n"/>
      <c r="O792" s="268" t="n"/>
      <c r="P792" s="62" t="n"/>
      <c r="Q792" s="299" t="n"/>
      <c r="R792" s="300" t="n"/>
      <c r="S792" s="300" t="n"/>
      <c r="T792" s="298" t="n"/>
    </row>
    <row r="793" ht="16.5" customHeight="1" s="115">
      <c r="D793" s="290" t="n"/>
      <c r="E793" s="291" t="n"/>
      <c r="F793" s="292" t="n"/>
      <c r="G793" s="293" t="n"/>
      <c r="H793" s="294" t="n"/>
      <c r="I793" s="295" t="n"/>
      <c r="J793" s="268" t="n"/>
      <c r="K793" s="268" t="n"/>
      <c r="M793" s="268" t="n"/>
      <c r="N793" s="268" t="n"/>
      <c r="O793" s="268" t="n"/>
      <c r="P793" s="62" t="n"/>
      <c r="Q793" s="299" t="n"/>
      <c r="R793" s="300" t="n"/>
      <c r="S793" s="300" t="n"/>
      <c r="T793" s="298" t="n"/>
    </row>
    <row r="794" ht="16.5" customHeight="1" s="115">
      <c r="D794" s="290" t="n"/>
      <c r="E794" s="291" t="n"/>
      <c r="F794" s="292" t="n"/>
      <c r="G794" s="293" t="n"/>
      <c r="H794" s="294" t="n"/>
      <c r="I794" s="295" t="n"/>
      <c r="J794" s="268" t="n"/>
      <c r="K794" s="268" t="n"/>
      <c r="M794" s="268" t="n"/>
      <c r="N794" s="268" t="n"/>
      <c r="O794" s="268" t="n"/>
      <c r="P794" s="62" t="n"/>
      <c r="Q794" s="299" t="n"/>
      <c r="R794" s="300" t="n"/>
      <c r="S794" s="300" t="n"/>
      <c r="T794" s="298" t="n"/>
    </row>
    <row r="795" ht="16.5" customHeight="1" s="115">
      <c r="D795" s="290" t="n"/>
      <c r="E795" s="291" t="n"/>
      <c r="F795" s="292" t="n"/>
      <c r="G795" s="293" t="n"/>
      <c r="H795" s="294" t="n"/>
      <c r="I795" s="295" t="n"/>
      <c r="J795" s="268" t="n"/>
      <c r="K795" s="268" t="n"/>
      <c r="M795" s="268" t="n"/>
      <c r="N795" s="268" t="n"/>
      <c r="O795" s="268" t="n"/>
      <c r="P795" s="62" t="n"/>
      <c r="Q795" s="299" t="n"/>
      <c r="R795" s="300" t="n"/>
      <c r="S795" s="300" t="n"/>
      <c r="T795" s="298" t="n"/>
    </row>
    <row r="796" ht="16.5" customHeight="1" s="115">
      <c r="D796" s="290" t="n"/>
      <c r="E796" s="291" t="n"/>
      <c r="F796" s="292" t="n"/>
      <c r="G796" s="293" t="n"/>
      <c r="H796" s="294" t="n"/>
      <c r="I796" s="295" t="n"/>
      <c r="J796" s="268" t="n"/>
      <c r="K796" s="268" t="n"/>
      <c r="M796" s="268" t="n"/>
      <c r="N796" s="268" t="n"/>
      <c r="O796" s="268" t="n"/>
      <c r="P796" s="62" t="n"/>
      <c r="Q796" s="299" t="n"/>
      <c r="R796" s="300" t="n"/>
      <c r="S796" s="300" t="n"/>
      <c r="T796" s="298" t="n"/>
    </row>
    <row r="797" ht="16.5" customHeight="1" s="115">
      <c r="D797" s="290" t="n"/>
      <c r="E797" s="291" t="n"/>
      <c r="F797" s="292" t="n"/>
      <c r="G797" s="293" t="n"/>
      <c r="H797" s="294" t="n"/>
      <c r="I797" s="295" t="n"/>
      <c r="J797" s="268" t="n"/>
      <c r="K797" s="268" t="n"/>
      <c r="M797" s="268" t="n"/>
      <c r="N797" s="268" t="n"/>
      <c r="O797" s="268" t="n"/>
      <c r="P797" s="62" t="n"/>
      <c r="Q797" s="299" t="n"/>
      <c r="R797" s="300" t="n"/>
      <c r="S797" s="300" t="n"/>
      <c r="T797" s="298" t="n"/>
    </row>
    <row r="798" ht="16.5" customHeight="1" s="115">
      <c r="D798" s="290" t="n"/>
      <c r="E798" s="291" t="n"/>
      <c r="F798" s="292" t="n"/>
      <c r="G798" s="293" t="n"/>
      <c r="H798" s="294" t="n"/>
      <c r="I798" s="295" t="n"/>
      <c r="J798" s="268" t="n"/>
      <c r="K798" s="268" t="n"/>
      <c r="M798" s="268" t="n"/>
      <c r="N798" s="268" t="n"/>
      <c r="O798" s="268" t="n"/>
      <c r="P798" s="62" t="n"/>
      <c r="Q798" s="299" t="n"/>
      <c r="R798" s="300" t="n"/>
      <c r="S798" s="300" t="n"/>
      <c r="T798" s="298" t="n"/>
    </row>
    <row r="799" ht="16.5" customHeight="1" s="115">
      <c r="D799" s="290" t="n"/>
      <c r="E799" s="291" t="n"/>
      <c r="F799" s="292" t="n"/>
      <c r="G799" s="293" t="n"/>
      <c r="H799" s="294" t="n"/>
      <c r="I799" s="295" t="n"/>
      <c r="J799" s="268" t="n"/>
      <c r="K799" s="268" t="n"/>
      <c r="M799" s="268" t="n"/>
      <c r="N799" s="268" t="n"/>
      <c r="O799" s="268" t="n"/>
      <c r="P799" s="62" t="n"/>
      <c r="Q799" s="299" t="n"/>
      <c r="R799" s="300" t="n"/>
      <c r="S799" s="300" t="n"/>
      <c r="T799" s="298" t="n"/>
    </row>
    <row r="800" ht="16.5" customHeight="1" s="115">
      <c r="D800" s="290" t="n"/>
      <c r="E800" s="291" t="n"/>
      <c r="F800" s="292" t="n"/>
      <c r="G800" s="293" t="n"/>
      <c r="H800" s="294" t="n"/>
      <c r="I800" s="295" t="n"/>
      <c r="J800" s="268" t="n"/>
      <c r="K800" s="268" t="n"/>
      <c r="M800" s="268" t="n"/>
      <c r="N800" s="268" t="n"/>
      <c r="O800" s="268" t="n"/>
      <c r="P800" s="62" t="n"/>
      <c r="Q800" s="299" t="n"/>
      <c r="R800" s="300" t="n"/>
      <c r="S800" s="300" t="n"/>
      <c r="T800" s="298" t="n"/>
    </row>
    <row r="801" ht="16.5" customHeight="1" s="115">
      <c r="D801" s="290" t="n"/>
      <c r="E801" s="291" t="n"/>
      <c r="F801" s="292" t="n"/>
      <c r="G801" s="293" t="n"/>
      <c r="H801" s="294" t="n"/>
      <c r="I801" s="295" t="n"/>
      <c r="J801" s="268" t="n"/>
      <c r="K801" s="268" t="n"/>
      <c r="M801" s="268" t="n"/>
      <c r="N801" s="268" t="n"/>
      <c r="O801" s="268" t="n"/>
      <c r="P801" s="62" t="n"/>
      <c r="Q801" s="299" t="n"/>
      <c r="R801" s="300" t="n"/>
      <c r="S801" s="300" t="n"/>
      <c r="T801" s="298" t="n"/>
    </row>
    <row r="802" ht="16.5" customHeight="1" s="115">
      <c r="D802" s="290" t="n"/>
      <c r="E802" s="291" t="n"/>
      <c r="F802" s="292" t="n"/>
      <c r="G802" s="293" t="n"/>
      <c r="H802" s="294" t="n"/>
      <c r="I802" s="295" t="n"/>
      <c r="J802" s="268" t="n"/>
      <c r="K802" s="268" t="n"/>
      <c r="M802" s="268" t="n"/>
      <c r="N802" s="268" t="n"/>
      <c r="O802" s="268" t="n"/>
      <c r="P802" s="62" t="n"/>
      <c r="Q802" s="299" t="n"/>
      <c r="R802" s="300" t="n"/>
      <c r="S802" s="300" t="n"/>
      <c r="T802" s="298" t="n"/>
    </row>
    <row r="803" ht="16.5" customHeight="1" s="115">
      <c r="D803" s="290" t="n"/>
      <c r="E803" s="291" t="n"/>
      <c r="F803" s="292" t="n"/>
      <c r="G803" s="293" t="n"/>
      <c r="H803" s="294" t="n"/>
      <c r="I803" s="295" t="n"/>
      <c r="J803" s="268" t="n"/>
      <c r="K803" s="268" t="n"/>
      <c r="M803" s="268" t="n"/>
      <c r="N803" s="268" t="n"/>
      <c r="O803" s="268" t="n"/>
      <c r="P803" s="62" t="n"/>
      <c r="Q803" s="299" t="n"/>
      <c r="R803" s="300" t="n"/>
      <c r="S803" s="300" t="n"/>
      <c r="T803" s="298" t="n"/>
    </row>
    <row r="804" ht="16.5" customHeight="1" s="115">
      <c r="D804" s="290" t="n"/>
      <c r="E804" s="291" t="n"/>
      <c r="F804" s="292" t="n"/>
      <c r="G804" s="293" t="n"/>
      <c r="H804" s="294" t="n"/>
      <c r="I804" s="295" t="n"/>
      <c r="J804" s="268" t="n"/>
      <c r="K804" s="268" t="n"/>
      <c r="M804" s="268" t="n"/>
      <c r="N804" s="268" t="n"/>
      <c r="O804" s="268" t="n"/>
      <c r="P804" s="62" t="n"/>
      <c r="Q804" s="299" t="n"/>
      <c r="R804" s="300" t="n"/>
      <c r="S804" s="300" t="n"/>
      <c r="T804" s="298" t="n"/>
    </row>
    <row r="805" ht="16.5" customHeight="1" s="115">
      <c r="D805" s="290" t="n"/>
      <c r="E805" s="291" t="n"/>
      <c r="F805" s="292" t="n"/>
      <c r="G805" s="293" t="n"/>
      <c r="H805" s="294" t="n"/>
      <c r="I805" s="295" t="n"/>
      <c r="J805" s="268" t="n"/>
      <c r="K805" s="268" t="n"/>
      <c r="M805" s="268" t="n"/>
      <c r="N805" s="268" t="n"/>
      <c r="O805" s="268" t="n"/>
      <c r="P805" s="62" t="n"/>
      <c r="Q805" s="299" t="n"/>
      <c r="R805" s="300" t="n"/>
      <c r="S805" s="300" t="n"/>
      <c r="T805" s="298" t="n"/>
    </row>
    <row r="806" ht="16.5" customHeight="1" s="115">
      <c r="D806" s="290" t="n"/>
      <c r="E806" s="291" t="n"/>
      <c r="F806" s="292" t="n"/>
      <c r="G806" s="293" t="n"/>
      <c r="H806" s="294" t="n"/>
      <c r="I806" s="295" t="n"/>
      <c r="J806" s="268" t="n"/>
      <c r="K806" s="268" t="n"/>
      <c r="M806" s="268" t="n"/>
      <c r="N806" s="268" t="n"/>
      <c r="O806" s="268" t="n"/>
      <c r="P806" s="62" t="n"/>
      <c r="Q806" s="299" t="n"/>
      <c r="R806" s="300" t="n"/>
      <c r="S806" s="300" t="n"/>
      <c r="T806" s="298" t="n"/>
    </row>
    <row r="807" ht="16.5" customHeight="1" s="115">
      <c r="D807" s="290" t="n"/>
      <c r="E807" s="291" t="n"/>
      <c r="F807" s="292" t="n"/>
      <c r="G807" s="293" t="n"/>
      <c r="H807" s="294" t="n"/>
      <c r="I807" s="295" t="n"/>
      <c r="J807" s="268" t="n"/>
      <c r="K807" s="268" t="n"/>
      <c r="M807" s="268" t="n"/>
      <c r="N807" s="268" t="n"/>
      <c r="O807" s="268" t="n"/>
      <c r="P807" s="62" t="n"/>
      <c r="Q807" s="299" t="n"/>
      <c r="R807" s="300" t="n"/>
      <c r="S807" s="300" t="n"/>
      <c r="T807" s="298" t="n"/>
    </row>
    <row r="808" ht="16.5" customHeight="1" s="115">
      <c r="D808" s="290" t="n"/>
      <c r="E808" s="291" t="n"/>
      <c r="F808" s="292" t="n"/>
      <c r="G808" s="293" t="n"/>
      <c r="H808" s="294" t="n"/>
      <c r="I808" s="295" t="n"/>
      <c r="J808" s="268" t="n"/>
      <c r="K808" s="268" t="n"/>
      <c r="M808" s="268" t="n"/>
      <c r="N808" s="268" t="n"/>
      <c r="O808" s="268" t="n"/>
      <c r="P808" s="62" t="n"/>
      <c r="Q808" s="299" t="n"/>
      <c r="R808" s="300" t="n"/>
      <c r="S808" s="300" t="n"/>
      <c r="T808" s="298" t="n"/>
    </row>
    <row r="809" ht="16.5" customHeight="1" s="115">
      <c r="D809" s="290" t="n"/>
      <c r="E809" s="291" t="n"/>
      <c r="F809" s="292" t="n"/>
      <c r="G809" s="293" t="n"/>
      <c r="H809" s="294" t="n"/>
      <c r="I809" s="295" t="n"/>
      <c r="J809" s="268" t="n"/>
      <c r="K809" s="268" t="n"/>
      <c r="M809" s="268" t="n"/>
      <c r="N809" s="268" t="n"/>
      <c r="O809" s="268" t="n"/>
      <c r="P809" s="62" t="n"/>
      <c r="Q809" s="299" t="n"/>
      <c r="R809" s="300" t="n"/>
      <c r="S809" s="300" t="n"/>
      <c r="T809" s="298" t="n"/>
    </row>
    <row r="810" ht="16.5" customHeight="1" s="115">
      <c r="D810" s="290" t="n"/>
      <c r="E810" s="291" t="n"/>
      <c r="F810" s="292" t="n"/>
      <c r="G810" s="293" t="n"/>
      <c r="H810" s="294" t="n"/>
      <c r="I810" s="295" t="n"/>
      <c r="J810" s="268" t="n"/>
      <c r="K810" s="268" t="n"/>
      <c r="M810" s="268" t="n"/>
      <c r="N810" s="268" t="n"/>
      <c r="O810" s="268" t="n"/>
      <c r="P810" s="62" t="n"/>
      <c r="Q810" s="299" t="n"/>
      <c r="R810" s="300" t="n"/>
      <c r="S810" s="300" t="n"/>
      <c r="T810" s="298" t="n"/>
    </row>
    <row r="811" ht="16.5" customHeight="1" s="115">
      <c r="D811" s="290" t="n"/>
      <c r="E811" s="291" t="n"/>
      <c r="F811" s="292" t="n"/>
      <c r="G811" s="293" t="n"/>
      <c r="H811" s="294" t="n"/>
      <c r="I811" s="295" t="n"/>
      <c r="J811" s="268" t="n"/>
      <c r="K811" s="268" t="n"/>
      <c r="M811" s="268" t="n"/>
      <c r="N811" s="268" t="n"/>
      <c r="O811" s="268" t="n"/>
      <c r="P811" s="62" t="n"/>
      <c r="Q811" s="299" t="n"/>
      <c r="R811" s="300" t="n"/>
      <c r="S811" s="300" t="n"/>
      <c r="T811" s="298" t="n"/>
    </row>
    <row r="812" ht="16.5" customHeight="1" s="115">
      <c r="D812" s="290" t="n"/>
      <c r="E812" s="291" t="n"/>
      <c r="F812" s="292" t="n"/>
      <c r="G812" s="293" t="n"/>
      <c r="H812" s="294" t="n"/>
      <c r="I812" s="295" t="n"/>
      <c r="J812" s="268" t="n"/>
      <c r="K812" s="268" t="n"/>
      <c r="M812" s="268" t="n"/>
      <c r="N812" s="268" t="n"/>
      <c r="O812" s="268" t="n"/>
      <c r="P812" s="62" t="n"/>
      <c r="Q812" s="299" t="n"/>
      <c r="R812" s="300" t="n"/>
      <c r="S812" s="300" t="n"/>
      <c r="T812" s="298" t="n"/>
    </row>
    <row r="813" ht="16.5" customHeight="1" s="115">
      <c r="D813" s="290" t="n"/>
      <c r="E813" s="291" t="n"/>
      <c r="F813" s="292" t="n"/>
      <c r="G813" s="293" t="n"/>
      <c r="H813" s="294" t="n"/>
      <c r="I813" s="295" t="n"/>
      <c r="J813" s="268" t="n"/>
      <c r="K813" s="268" t="n"/>
      <c r="M813" s="268" t="n"/>
      <c r="N813" s="268" t="n"/>
      <c r="O813" s="268" t="n"/>
      <c r="P813" s="62" t="n"/>
      <c r="Q813" s="299" t="n"/>
      <c r="R813" s="300" t="n"/>
      <c r="S813" s="300" t="n"/>
      <c r="T813" s="298" t="n"/>
    </row>
    <row r="814" ht="16.5" customHeight="1" s="115">
      <c r="D814" s="290" t="n"/>
      <c r="E814" s="291" t="n"/>
      <c r="F814" s="292" t="n"/>
      <c r="G814" s="293" t="n"/>
      <c r="H814" s="294" t="n"/>
      <c r="I814" s="295" t="n"/>
      <c r="J814" s="268" t="n"/>
      <c r="K814" s="268" t="n"/>
      <c r="M814" s="268" t="n"/>
      <c r="N814" s="268" t="n"/>
      <c r="O814" s="268" t="n"/>
      <c r="P814" s="62" t="n"/>
      <c r="Q814" s="299" t="n"/>
      <c r="R814" s="300" t="n"/>
      <c r="S814" s="300" t="n"/>
      <c r="T814" s="298" t="n"/>
    </row>
    <row r="815" ht="16.5" customHeight="1" s="115">
      <c r="D815" s="290" t="n"/>
      <c r="E815" s="291" t="n"/>
      <c r="F815" s="292" t="n"/>
      <c r="G815" s="293" t="n"/>
      <c r="H815" s="294" t="n"/>
      <c r="I815" s="295" t="n"/>
      <c r="J815" s="268" t="n"/>
      <c r="K815" s="268" t="n"/>
      <c r="M815" s="268" t="n"/>
      <c r="N815" s="268" t="n"/>
      <c r="O815" s="268" t="n"/>
      <c r="P815" s="62" t="n"/>
      <c r="Q815" s="299" t="n"/>
      <c r="R815" s="300" t="n"/>
      <c r="S815" s="300" t="n"/>
      <c r="T815" s="298" t="n"/>
    </row>
    <row r="816" ht="16.5" customHeight="1" s="115">
      <c r="D816" s="290" t="n"/>
      <c r="E816" s="291" t="n"/>
      <c r="F816" s="292" t="n"/>
      <c r="G816" s="293" t="n"/>
      <c r="H816" s="294" t="n"/>
      <c r="I816" s="295" t="n"/>
      <c r="J816" s="268" t="n"/>
      <c r="K816" s="268" t="n"/>
      <c r="M816" s="268" t="n"/>
      <c r="N816" s="268" t="n"/>
      <c r="O816" s="268" t="n"/>
      <c r="P816" s="62" t="n"/>
      <c r="Q816" s="299" t="n"/>
      <c r="R816" s="300" t="n"/>
      <c r="S816" s="300" t="n"/>
      <c r="T816" s="298" t="n"/>
    </row>
    <row r="817" ht="16.5" customHeight="1" s="115">
      <c r="D817" s="290" t="n"/>
      <c r="E817" s="291" t="n"/>
      <c r="F817" s="292" t="n"/>
      <c r="G817" s="293" t="n"/>
      <c r="H817" s="294" t="n"/>
      <c r="I817" s="295" t="n"/>
      <c r="J817" s="268" t="n"/>
      <c r="K817" s="268" t="n"/>
      <c r="M817" s="268" t="n"/>
      <c r="N817" s="268" t="n"/>
      <c r="O817" s="268" t="n"/>
      <c r="P817" s="62" t="n"/>
      <c r="Q817" s="299" t="n"/>
      <c r="R817" s="300" t="n"/>
      <c r="S817" s="300" t="n"/>
      <c r="T817" s="298" t="n"/>
    </row>
    <row r="818" ht="16.5" customHeight="1" s="115">
      <c r="D818" s="290" t="n"/>
      <c r="E818" s="291" t="n"/>
      <c r="F818" s="292" t="n"/>
      <c r="G818" s="293" t="n"/>
      <c r="H818" s="294" t="n"/>
      <c r="I818" s="295" t="n"/>
      <c r="J818" s="268" t="n"/>
      <c r="K818" s="268" t="n"/>
      <c r="M818" s="268" t="n"/>
      <c r="N818" s="268" t="n"/>
      <c r="O818" s="268" t="n"/>
      <c r="P818" s="62" t="n"/>
      <c r="Q818" s="299" t="n"/>
      <c r="R818" s="300" t="n"/>
      <c r="S818" s="300" t="n"/>
      <c r="T818" s="298" t="n"/>
    </row>
    <row r="819" ht="16.5" customHeight="1" s="115">
      <c r="D819" s="290" t="n"/>
      <c r="E819" s="291" t="n"/>
      <c r="F819" s="292" t="n"/>
      <c r="G819" s="293" t="n"/>
      <c r="H819" s="294" t="n"/>
      <c r="I819" s="295" t="n"/>
      <c r="J819" s="268" t="n"/>
      <c r="K819" s="268" t="n"/>
      <c r="M819" s="268" t="n"/>
      <c r="N819" s="268" t="n"/>
      <c r="O819" s="268" t="n"/>
      <c r="P819" s="62" t="n"/>
      <c r="Q819" s="299" t="n"/>
      <c r="R819" s="300" t="n"/>
      <c r="S819" s="300" t="n"/>
      <c r="T819" s="298" t="n"/>
    </row>
    <row r="820" ht="16.5" customHeight="1" s="115">
      <c r="D820" s="290" t="n"/>
      <c r="E820" s="291" t="n"/>
      <c r="F820" s="292" t="n"/>
      <c r="G820" s="293" t="n"/>
      <c r="H820" s="294" t="n"/>
      <c r="I820" s="295" t="n"/>
      <c r="J820" s="268" t="n"/>
      <c r="K820" s="268" t="n"/>
      <c r="M820" s="268" t="n"/>
      <c r="N820" s="268" t="n"/>
      <c r="O820" s="268" t="n"/>
      <c r="P820" s="62" t="n"/>
      <c r="Q820" s="299" t="n"/>
      <c r="R820" s="300" t="n"/>
      <c r="S820" s="300" t="n"/>
      <c r="T820" s="298" t="n"/>
      <c r="U820" s="291" t="n"/>
    </row>
    <row r="821" ht="16.5" customHeight="1" s="115">
      <c r="D821" s="290" t="n"/>
      <c r="E821" s="291" t="n"/>
      <c r="F821" s="292" t="n"/>
      <c r="G821" s="293" t="n"/>
      <c r="H821" s="294" t="n"/>
      <c r="I821" s="295" t="n"/>
      <c r="J821" s="268" t="n"/>
      <c r="K821" s="268" t="n"/>
      <c r="M821" s="268" t="n"/>
      <c r="N821" s="268" t="n"/>
      <c r="O821" s="268" t="n"/>
      <c r="P821" s="62" t="n"/>
      <c r="Q821" s="299" t="n"/>
      <c r="R821" s="300" t="n"/>
      <c r="S821" s="300" t="n"/>
      <c r="T821" s="298" t="n"/>
    </row>
    <row r="822" ht="16.5" customHeight="1" s="115">
      <c r="D822" s="290" t="n"/>
      <c r="E822" s="291" t="n"/>
      <c r="F822" s="292" t="n"/>
      <c r="G822" s="293" t="n"/>
      <c r="H822" s="294" t="n"/>
      <c r="I822" s="295" t="n"/>
      <c r="J822" s="268" t="n"/>
      <c r="K822" s="268" t="n"/>
      <c r="M822" s="268" t="n"/>
      <c r="N822" s="268" t="n"/>
      <c r="O822" s="268" t="n"/>
      <c r="P822" s="62" t="n"/>
      <c r="Q822" s="299" t="n"/>
      <c r="R822" s="300" t="n"/>
      <c r="S822" s="300" t="n"/>
      <c r="T822" s="298" t="n"/>
    </row>
    <row r="823" ht="16.5" customHeight="1" s="115">
      <c r="D823" s="290" t="n"/>
      <c r="E823" s="291" t="n"/>
      <c r="F823" s="292" t="n"/>
      <c r="G823" s="293" t="n"/>
      <c r="H823" s="294" t="n"/>
      <c r="I823" s="295" t="n"/>
      <c r="J823" s="268" t="n"/>
      <c r="K823" s="268" t="n"/>
      <c r="M823" s="268" t="n"/>
      <c r="N823" s="268" t="n"/>
      <c r="O823" s="268" t="n"/>
      <c r="P823" s="62" t="n"/>
      <c r="Q823" s="299" t="n"/>
      <c r="R823" s="300" t="n"/>
      <c r="S823" s="300" t="n"/>
      <c r="T823" s="298" t="n"/>
    </row>
    <row r="824" ht="16.5" customHeight="1" s="115">
      <c r="D824" s="290" t="n"/>
      <c r="E824" s="291" t="n"/>
      <c r="F824" s="292" t="n"/>
      <c r="G824" s="293" t="n"/>
      <c r="H824" s="294" t="n"/>
      <c r="I824" s="295" t="n"/>
      <c r="J824" s="268" t="n"/>
      <c r="K824" s="268" t="n"/>
      <c r="M824" s="268" t="n"/>
      <c r="N824" s="268" t="n"/>
      <c r="O824" s="268" t="n"/>
      <c r="P824" s="62" t="n"/>
      <c r="Q824" s="299" t="n"/>
      <c r="R824" s="300" t="n"/>
      <c r="S824" s="300" t="n"/>
      <c r="T824" s="298" t="n"/>
    </row>
    <row r="825" ht="16.5" customHeight="1" s="115">
      <c r="D825" s="290" t="n"/>
      <c r="E825" s="291" t="n"/>
      <c r="F825" s="292" t="n"/>
      <c r="G825" s="293" t="n"/>
      <c r="H825" s="294" t="n"/>
      <c r="I825" s="295" t="n"/>
      <c r="J825" s="268" t="n"/>
      <c r="K825" s="268" t="n"/>
      <c r="M825" s="268" t="n"/>
      <c r="N825" s="268" t="n"/>
      <c r="O825" s="268" t="n"/>
      <c r="P825" s="62" t="n"/>
      <c r="Q825" s="299" t="n"/>
      <c r="R825" s="300" t="n"/>
      <c r="S825" s="300" t="n"/>
      <c r="T825" s="298" t="n"/>
    </row>
    <row r="826" ht="16.5" customHeight="1" s="115">
      <c r="D826" s="290" t="n"/>
      <c r="E826" s="291" t="n"/>
      <c r="F826" s="292" t="n"/>
      <c r="G826" s="293" t="n"/>
      <c r="H826" s="294" t="n"/>
      <c r="I826" s="295" t="n"/>
      <c r="J826" s="268" t="n"/>
      <c r="K826" s="268" t="n"/>
      <c r="M826" s="268" t="n"/>
      <c r="N826" s="268" t="n"/>
      <c r="O826" s="268" t="n"/>
      <c r="P826" s="62" t="n"/>
      <c r="Q826" s="299" t="n"/>
      <c r="R826" s="300" t="n"/>
      <c r="S826" s="300" t="n"/>
      <c r="T826" s="298" t="n"/>
    </row>
    <row r="827" ht="16.5" customHeight="1" s="115">
      <c r="D827" s="290" t="n"/>
      <c r="E827" s="291" t="n"/>
      <c r="F827" s="292" t="n"/>
      <c r="G827" s="293" t="n"/>
      <c r="H827" s="294" t="n"/>
      <c r="I827" s="295" t="n"/>
      <c r="J827" s="268" t="n"/>
      <c r="K827" s="268" t="n"/>
      <c r="M827" s="268" t="n"/>
      <c r="N827" s="268" t="n"/>
      <c r="O827" s="268" t="n"/>
      <c r="P827" s="62" t="n"/>
      <c r="Q827" s="299" t="n"/>
      <c r="R827" s="300" t="n"/>
      <c r="S827" s="300" t="n"/>
      <c r="T827" s="298" t="n"/>
    </row>
    <row r="828" ht="16.5" customHeight="1" s="115">
      <c r="D828" s="290" t="n"/>
      <c r="E828" s="291" t="n"/>
      <c r="F828" s="292" t="n"/>
      <c r="G828" s="293" t="n"/>
      <c r="H828" s="294" t="n"/>
      <c r="I828" s="295" t="n"/>
      <c r="J828" s="268" t="n"/>
      <c r="K828" s="268" t="n"/>
      <c r="M828" s="268" t="n"/>
      <c r="N828" s="268" t="n"/>
      <c r="O828" s="268" t="n"/>
      <c r="P828" s="62" t="n"/>
      <c r="Q828" s="299" t="n"/>
      <c r="R828" s="300" t="n"/>
      <c r="S828" s="300" t="n"/>
      <c r="T828" s="298" t="n"/>
    </row>
    <row r="829" ht="16.5" customHeight="1" s="115">
      <c r="D829" s="290" t="n"/>
      <c r="E829" s="291" t="n"/>
      <c r="F829" s="292" t="n"/>
      <c r="G829" s="293" t="n"/>
      <c r="H829" s="294" t="n"/>
      <c r="I829" s="295" t="n"/>
      <c r="J829" s="268" t="n"/>
      <c r="K829" s="268" t="n"/>
      <c r="M829" s="268" t="n"/>
      <c r="N829" s="268" t="n"/>
      <c r="O829" s="268" t="n"/>
      <c r="P829" s="62" t="n"/>
      <c r="Q829" s="299" t="n"/>
      <c r="R829" s="300" t="n"/>
      <c r="S829" s="300" t="n"/>
      <c r="T829" s="298" t="n"/>
    </row>
    <row r="830" ht="16.5" customHeight="1" s="115">
      <c r="D830" s="290" t="n"/>
      <c r="E830" s="291" t="n"/>
      <c r="F830" s="292" t="n"/>
      <c r="G830" s="293" t="n"/>
      <c r="H830" s="294" t="n"/>
      <c r="I830" s="295" t="n"/>
      <c r="J830" s="268" t="n"/>
      <c r="K830" s="268" t="n"/>
      <c r="M830" s="268" t="n"/>
      <c r="N830" s="268" t="n"/>
      <c r="O830" s="268" t="n"/>
      <c r="P830" s="62" t="n"/>
      <c r="Q830" s="299" t="n"/>
      <c r="R830" s="300" t="n"/>
      <c r="S830" s="300" t="n"/>
      <c r="T830" s="298" t="n"/>
    </row>
    <row r="831" ht="16.5" customHeight="1" s="115">
      <c r="D831" s="290" t="n"/>
      <c r="E831" s="291" t="n"/>
      <c r="F831" s="292" t="n"/>
      <c r="G831" s="293" t="n"/>
      <c r="H831" s="294" t="n"/>
      <c r="I831" s="295" t="n"/>
      <c r="J831" s="268" t="n"/>
      <c r="K831" s="268" t="n"/>
      <c r="M831" s="268" t="n"/>
      <c r="N831" s="268" t="n"/>
      <c r="O831" s="268" t="n"/>
      <c r="P831" s="62" t="n"/>
      <c r="Q831" s="299" t="n"/>
      <c r="R831" s="300" t="n"/>
      <c r="S831" s="300" t="n"/>
      <c r="T831" s="298" t="n"/>
    </row>
    <row r="832" ht="16.5" customHeight="1" s="115">
      <c r="D832" s="290" t="n"/>
      <c r="E832" s="291" t="n"/>
      <c r="F832" s="292" t="n"/>
      <c r="G832" s="293" t="n"/>
      <c r="H832" s="294" t="n"/>
      <c r="I832" s="295" t="n"/>
      <c r="J832" s="268" t="n"/>
      <c r="K832" s="268" t="n"/>
      <c r="M832" s="268" t="n"/>
      <c r="N832" s="268" t="n"/>
      <c r="O832" s="268" t="n"/>
      <c r="P832" s="62" t="n"/>
      <c r="Q832" s="299" t="n"/>
      <c r="R832" s="300" t="n"/>
      <c r="S832" s="300" t="n"/>
      <c r="T832" s="298" t="n"/>
    </row>
    <row r="833" ht="16.5" customHeight="1" s="115">
      <c r="D833" s="290" t="n"/>
      <c r="E833" s="291" t="n"/>
      <c r="F833" s="292" t="n"/>
      <c r="G833" s="293" t="n"/>
      <c r="H833" s="294" t="n"/>
      <c r="I833" s="295" t="n"/>
      <c r="J833" s="268" t="n"/>
      <c r="K833" s="268" t="n"/>
      <c r="M833" s="268" t="n"/>
      <c r="N833" s="268" t="n"/>
      <c r="O833" s="268" t="n"/>
      <c r="P833" s="62" t="n"/>
      <c r="Q833" s="299" t="n"/>
      <c r="R833" s="300" t="n"/>
      <c r="S833" s="300" t="n"/>
      <c r="T833" s="298" t="n"/>
    </row>
    <row r="834" ht="16.5" customHeight="1" s="115">
      <c r="D834" s="290" t="n"/>
      <c r="E834" s="291" t="n"/>
      <c r="F834" s="292" t="n"/>
      <c r="G834" s="293" t="n"/>
      <c r="H834" s="294" t="n"/>
      <c r="I834" s="295" t="n"/>
      <c r="J834" s="268" t="n"/>
      <c r="K834" s="268" t="n"/>
      <c r="M834" s="268" t="n"/>
      <c r="N834" s="268" t="n"/>
      <c r="O834" s="268" t="n"/>
      <c r="P834" s="62" t="n"/>
      <c r="Q834" s="299" t="n"/>
      <c r="R834" s="300" t="n"/>
      <c r="S834" s="300" t="n"/>
      <c r="T834" s="298" t="n"/>
    </row>
    <row r="835" ht="16.5" customHeight="1" s="115">
      <c r="D835" s="290" t="n"/>
      <c r="E835" s="291" t="n"/>
      <c r="F835" s="292" t="n"/>
      <c r="G835" s="293" t="n"/>
      <c r="H835" s="294" t="n"/>
      <c r="I835" s="295" t="n"/>
      <c r="J835" s="268" t="n"/>
      <c r="K835" s="268" t="n"/>
      <c r="M835" s="268" t="n"/>
      <c r="N835" s="268" t="n"/>
      <c r="O835" s="268" t="n"/>
      <c r="P835" s="62" t="n"/>
      <c r="Q835" s="299" t="n"/>
      <c r="R835" s="300" t="n"/>
      <c r="S835" s="300" t="n"/>
      <c r="T835" s="298" t="n"/>
    </row>
    <row r="836" ht="16.5" customHeight="1" s="115">
      <c r="D836" s="290" t="n"/>
      <c r="E836" s="291" t="n"/>
      <c r="F836" s="292" t="n"/>
      <c r="G836" s="293" t="n"/>
      <c r="H836" s="294" t="n"/>
      <c r="I836" s="295" t="n"/>
      <c r="J836" s="268" t="n"/>
      <c r="K836" s="268" t="n"/>
      <c r="M836" s="268" t="n"/>
      <c r="N836" s="268" t="n"/>
      <c r="O836" s="268" t="n"/>
      <c r="P836" s="62" t="n"/>
      <c r="Q836" s="299" t="n"/>
      <c r="R836" s="300" t="n"/>
      <c r="S836" s="300" t="n"/>
      <c r="T836" s="298" t="n"/>
    </row>
    <row r="837" ht="16.5" customHeight="1" s="115">
      <c r="D837" s="290" t="n"/>
      <c r="E837" s="291" t="n"/>
      <c r="F837" s="292" t="n"/>
      <c r="G837" s="293" t="n"/>
      <c r="H837" s="294" t="n"/>
      <c r="I837" s="295" t="n"/>
      <c r="J837" s="268" t="n"/>
      <c r="K837" s="268" t="n"/>
      <c r="M837" s="268" t="n"/>
      <c r="N837" s="268" t="n"/>
      <c r="O837" s="268" t="n"/>
      <c r="P837" s="62" t="n"/>
      <c r="Q837" s="299" t="n"/>
      <c r="R837" s="300" t="n"/>
      <c r="S837" s="300" t="n"/>
      <c r="T837" s="298" t="n"/>
    </row>
    <row r="838" ht="16.5" customHeight="1" s="115">
      <c r="D838" s="290" t="n"/>
      <c r="E838" s="291" t="n"/>
      <c r="F838" s="292" t="n"/>
      <c r="G838" s="293" t="n"/>
      <c r="H838" s="294" t="n"/>
      <c r="I838" s="295" t="n"/>
      <c r="J838" s="268" t="n"/>
      <c r="K838" s="268" t="n"/>
      <c r="M838" s="268" t="n"/>
      <c r="N838" s="268" t="n"/>
      <c r="O838" s="268" t="n"/>
      <c r="P838" s="62" t="n"/>
      <c r="Q838" s="299" t="n"/>
      <c r="R838" s="300" t="n"/>
      <c r="S838" s="300" t="n"/>
      <c r="T838" s="298" t="n"/>
    </row>
    <row r="839" ht="16.5" customHeight="1" s="115">
      <c r="D839" s="290" t="n"/>
      <c r="E839" s="291" t="n"/>
      <c r="F839" s="292" t="n"/>
      <c r="G839" s="293" t="n"/>
      <c r="H839" s="294" t="n"/>
      <c r="I839" s="295" t="n"/>
      <c r="J839" s="268" t="n"/>
      <c r="K839" s="268" t="n"/>
      <c r="M839" s="268" t="n"/>
      <c r="N839" s="268" t="n"/>
      <c r="O839" s="268" t="n"/>
      <c r="P839" s="62" t="n"/>
      <c r="Q839" s="299" t="n"/>
      <c r="R839" s="300" t="n"/>
      <c r="S839" s="300" t="n"/>
      <c r="T839" s="298" t="n"/>
    </row>
    <row r="840" ht="16.5" customHeight="1" s="115">
      <c r="D840" s="290" t="n"/>
      <c r="E840" s="291" t="n"/>
      <c r="F840" s="292" t="n"/>
      <c r="G840" s="293" t="n"/>
      <c r="H840" s="294" t="n"/>
      <c r="I840" s="295" t="n"/>
      <c r="J840" s="268" t="n"/>
      <c r="K840" s="268" t="n"/>
      <c r="M840" s="268" t="n"/>
      <c r="N840" s="268" t="n"/>
      <c r="O840" s="268" t="n"/>
      <c r="P840" s="62" t="n"/>
      <c r="Q840" s="299" t="n"/>
      <c r="R840" s="300" t="n"/>
      <c r="S840" s="300" t="n"/>
      <c r="T840" s="298" t="n"/>
    </row>
    <row r="841" ht="16.5" customHeight="1" s="115">
      <c r="D841" s="290" t="n"/>
      <c r="E841" s="291" t="n"/>
      <c r="F841" s="292" t="n"/>
      <c r="G841" s="293" t="n"/>
      <c r="H841" s="294" t="n"/>
      <c r="I841" s="295" t="n"/>
      <c r="J841" s="268" t="n"/>
      <c r="K841" s="268" t="n"/>
      <c r="M841" s="268" t="n"/>
      <c r="N841" s="268" t="n"/>
      <c r="O841" s="268" t="n"/>
      <c r="P841" s="62" t="n"/>
      <c r="Q841" s="299" t="n"/>
      <c r="R841" s="300" t="n"/>
      <c r="S841" s="300" t="n"/>
      <c r="T841" s="298" t="n"/>
    </row>
    <row r="842" ht="16.5" customHeight="1" s="115">
      <c r="D842" s="290" t="n"/>
      <c r="E842" s="291" t="n"/>
      <c r="F842" s="292" t="n"/>
      <c r="G842" s="293" t="n"/>
      <c r="H842" s="294" t="n"/>
      <c r="I842" s="295" t="n"/>
      <c r="J842" s="268" t="n"/>
      <c r="K842" s="268" t="n"/>
      <c r="M842" s="268" t="n"/>
      <c r="N842" s="268" t="n"/>
      <c r="O842" s="268" t="n"/>
      <c r="P842" s="62" t="n"/>
      <c r="Q842" s="299" t="n"/>
      <c r="R842" s="300" t="n"/>
      <c r="S842" s="300" t="n"/>
      <c r="T842" s="298" t="n"/>
    </row>
    <row r="843" ht="16.5" customHeight="1" s="115">
      <c r="D843" s="290" t="n"/>
      <c r="E843" s="291" t="n"/>
      <c r="F843" s="292" t="n"/>
      <c r="G843" s="293" t="n"/>
      <c r="H843" s="294" t="n"/>
      <c r="I843" s="295" t="n"/>
      <c r="J843" s="268" t="n"/>
      <c r="K843" s="268" t="n"/>
      <c r="M843" s="268" t="n"/>
      <c r="N843" s="268" t="n"/>
      <c r="O843" s="268" t="n"/>
      <c r="P843" s="62" t="n"/>
      <c r="Q843" s="299" t="n"/>
      <c r="R843" s="300" t="n"/>
      <c r="S843" s="300" t="n"/>
      <c r="T843" s="298" t="n"/>
    </row>
    <row r="844" ht="16.5" customHeight="1" s="115">
      <c r="D844" s="290" t="n"/>
      <c r="E844" s="291" t="n"/>
      <c r="F844" s="292" t="n"/>
      <c r="G844" s="293" t="n"/>
      <c r="H844" s="294" t="n"/>
      <c r="I844" s="295" t="n"/>
      <c r="J844" s="268" t="n"/>
      <c r="K844" s="268" t="n"/>
      <c r="M844" s="268" t="n"/>
      <c r="N844" s="268" t="n"/>
      <c r="O844" s="268" t="n"/>
      <c r="P844" s="62" t="n"/>
      <c r="Q844" s="299" t="n"/>
      <c r="R844" s="300" t="n"/>
      <c r="S844" s="300" t="n"/>
      <c r="T844" s="298" t="n"/>
    </row>
    <row r="845" ht="16.5" customHeight="1" s="115">
      <c r="D845" s="290" t="n"/>
      <c r="E845" s="291" t="n"/>
      <c r="F845" s="292" t="n"/>
      <c r="G845" s="293" t="n"/>
      <c r="H845" s="294" t="n"/>
      <c r="I845" s="295" t="n"/>
      <c r="J845" s="268" t="n"/>
      <c r="K845" s="268" t="n"/>
      <c r="M845" s="268" t="n"/>
      <c r="N845" s="268" t="n"/>
      <c r="O845" s="268" t="n"/>
      <c r="P845" s="62" t="n"/>
      <c r="Q845" s="299" t="n"/>
      <c r="R845" s="300" t="n"/>
      <c r="S845" s="300" t="n"/>
      <c r="T845" s="298" t="n"/>
    </row>
    <row r="846" ht="16.5" customHeight="1" s="115">
      <c r="D846" s="290" t="n"/>
      <c r="E846" s="291" t="n"/>
      <c r="F846" s="292" t="n"/>
      <c r="G846" s="293" t="n"/>
      <c r="H846" s="294" t="n"/>
      <c r="I846" s="295" t="n"/>
      <c r="J846" s="268" t="n"/>
      <c r="K846" s="268" t="n"/>
      <c r="M846" s="268" t="n"/>
      <c r="N846" s="268" t="n"/>
      <c r="O846" s="268" t="n"/>
      <c r="P846" s="62" t="n"/>
      <c r="Q846" s="299" t="n"/>
      <c r="R846" s="300" t="n"/>
      <c r="S846" s="300" t="n"/>
      <c r="T846" s="298" t="n"/>
    </row>
    <row r="847" ht="16.5" customHeight="1" s="115">
      <c r="D847" s="290" t="n"/>
      <c r="E847" s="291" t="n"/>
      <c r="F847" s="292" t="n"/>
      <c r="G847" s="293" t="n"/>
      <c r="H847" s="294" t="n"/>
      <c r="I847" s="295" t="n"/>
      <c r="J847" s="268" t="n"/>
      <c r="K847" s="268" t="n"/>
      <c r="M847" s="268" t="n"/>
      <c r="N847" s="268" t="n"/>
      <c r="O847" s="268" t="n"/>
      <c r="P847" s="62" t="n"/>
      <c r="Q847" s="299" t="n"/>
      <c r="R847" s="300" t="n"/>
      <c r="S847" s="300" t="n"/>
      <c r="T847" s="298" t="n"/>
    </row>
    <row r="848" ht="16.5" customHeight="1" s="115">
      <c r="D848" s="290" t="n"/>
      <c r="E848" s="291" t="n"/>
      <c r="F848" s="292" t="n"/>
      <c r="G848" s="293" t="n"/>
      <c r="H848" s="294" t="n"/>
      <c r="I848" s="295" t="n"/>
      <c r="J848" s="268" t="n"/>
      <c r="K848" s="268" t="n"/>
      <c r="M848" s="268" t="n"/>
      <c r="N848" s="268" t="n"/>
      <c r="O848" s="268" t="n"/>
      <c r="P848" s="62" t="n"/>
      <c r="Q848" s="299" t="n"/>
      <c r="R848" s="300" t="n"/>
      <c r="S848" s="300" t="n"/>
      <c r="T848" s="298" t="n"/>
    </row>
    <row r="849" ht="16.5" customHeight="1" s="115">
      <c r="D849" s="290" t="n"/>
      <c r="E849" s="291" t="n"/>
      <c r="F849" s="292" t="n"/>
      <c r="G849" s="293" t="n"/>
      <c r="H849" s="294" t="n"/>
      <c r="I849" s="295" t="n"/>
      <c r="J849" s="268" t="n"/>
      <c r="K849" s="268" t="n"/>
      <c r="M849" s="268" t="n"/>
      <c r="N849" s="268" t="n"/>
      <c r="O849" s="268" t="n"/>
      <c r="P849" s="62" t="n"/>
      <c r="Q849" s="299" t="n"/>
      <c r="R849" s="300" t="n"/>
      <c r="S849" s="300" t="n"/>
      <c r="T849" s="298" t="n"/>
    </row>
    <row r="850" ht="16.5" customHeight="1" s="115">
      <c r="D850" s="290" t="n"/>
      <c r="E850" s="291" t="n"/>
      <c r="F850" s="292" t="n"/>
      <c r="G850" s="293" t="n"/>
      <c r="H850" s="294" t="n"/>
      <c r="I850" s="295" t="n"/>
      <c r="J850" s="268" t="n"/>
      <c r="K850" s="268" t="n"/>
      <c r="M850" s="268" t="n"/>
      <c r="N850" s="268" t="n"/>
      <c r="O850" s="268" t="n"/>
      <c r="P850" s="62" t="n"/>
      <c r="Q850" s="299" t="n"/>
      <c r="R850" s="300" t="n"/>
      <c r="S850" s="300" t="n"/>
      <c r="T850" s="298" t="n"/>
    </row>
    <row r="851" ht="16.5" customHeight="1" s="115">
      <c r="D851" s="290" t="n"/>
      <c r="E851" s="291" t="n"/>
      <c r="F851" s="292" t="n"/>
      <c r="G851" s="293" t="n"/>
      <c r="H851" s="294" t="n"/>
      <c r="I851" s="295" t="n"/>
      <c r="J851" s="268" t="n"/>
      <c r="K851" s="268" t="n"/>
      <c r="M851" s="268" t="n"/>
      <c r="N851" s="268" t="n"/>
      <c r="O851" s="268" t="n"/>
      <c r="P851" s="62" t="n"/>
      <c r="Q851" s="299" t="n"/>
      <c r="R851" s="300" t="n"/>
      <c r="S851" s="300" t="n"/>
      <c r="T851" s="298" t="n"/>
    </row>
    <row r="852" ht="16.5" customHeight="1" s="115">
      <c r="D852" s="290" t="n"/>
      <c r="E852" s="291" t="n"/>
      <c r="F852" s="292" t="n"/>
      <c r="G852" s="293" t="n"/>
      <c r="H852" s="294" t="n"/>
      <c r="I852" s="295" t="n"/>
      <c r="J852" s="268" t="n"/>
      <c r="K852" s="268" t="n"/>
      <c r="M852" s="268" t="n"/>
      <c r="N852" s="268" t="n"/>
      <c r="O852" s="268" t="n"/>
      <c r="P852" s="62" t="n"/>
      <c r="Q852" s="299" t="n"/>
      <c r="R852" s="300" t="n"/>
      <c r="S852" s="300" t="n"/>
      <c r="T852" s="298" t="n"/>
    </row>
    <row r="853" ht="16.5" customHeight="1" s="115">
      <c r="D853" s="290" t="n"/>
      <c r="E853" s="291" t="n"/>
      <c r="F853" s="292" t="n"/>
      <c r="G853" s="293" t="n"/>
      <c r="H853" s="294" t="n"/>
      <c r="I853" s="295" t="n"/>
      <c r="J853" s="268" t="n"/>
      <c r="K853" s="268" t="n"/>
      <c r="M853" s="268" t="n"/>
      <c r="N853" s="268" t="n"/>
      <c r="O853" s="268" t="n"/>
      <c r="P853" s="62" t="n"/>
      <c r="Q853" s="299" t="n"/>
      <c r="R853" s="300" t="n"/>
      <c r="S853" s="300" t="n"/>
      <c r="T853" s="298" t="n"/>
    </row>
    <row r="854" ht="16.5" customHeight="1" s="115">
      <c r="D854" s="290" t="n"/>
      <c r="E854" s="291" t="n"/>
      <c r="F854" s="292" t="n"/>
      <c r="G854" s="293" t="n"/>
      <c r="H854" s="294" t="n"/>
      <c r="I854" s="295" t="n"/>
      <c r="J854" s="268" t="n"/>
      <c r="K854" s="268" t="n"/>
      <c r="M854" s="268" t="n"/>
      <c r="N854" s="268" t="n"/>
      <c r="O854" s="268" t="n"/>
      <c r="P854" s="62" t="n"/>
      <c r="Q854" s="299" t="n"/>
      <c r="R854" s="300" t="n"/>
      <c r="S854" s="300" t="n"/>
      <c r="T854" s="298" t="n"/>
    </row>
    <row r="855" ht="16.5" customHeight="1" s="115">
      <c r="D855" s="290" t="n"/>
      <c r="E855" s="291" t="n"/>
      <c r="F855" s="292" t="n"/>
      <c r="G855" s="293" t="n"/>
      <c r="H855" s="294" t="n"/>
      <c r="I855" s="295" t="n"/>
      <c r="J855" s="268" t="n"/>
      <c r="K855" s="268" t="n"/>
      <c r="M855" s="268" t="n"/>
      <c r="N855" s="268" t="n"/>
      <c r="O855" s="268" t="n"/>
      <c r="P855" s="62" t="n"/>
      <c r="Q855" s="299" t="n"/>
      <c r="R855" s="300" t="n"/>
      <c r="S855" s="300" t="n"/>
      <c r="T855" s="298" t="n"/>
    </row>
    <row r="856" ht="16.5" customHeight="1" s="115">
      <c r="D856" s="290" t="n"/>
      <c r="E856" s="291" t="n"/>
      <c r="F856" s="292" t="n"/>
      <c r="G856" s="293" t="n"/>
      <c r="H856" s="294" t="n"/>
      <c r="I856" s="295" t="n"/>
      <c r="J856" s="268" t="n"/>
      <c r="K856" s="268" t="n"/>
      <c r="M856" s="268" t="n"/>
      <c r="N856" s="268" t="n"/>
      <c r="O856" s="268" t="n"/>
      <c r="P856" s="62" t="n"/>
      <c r="Q856" s="299" t="n"/>
      <c r="R856" s="300" t="n"/>
      <c r="S856" s="300" t="n"/>
      <c r="T856" s="298" t="n"/>
    </row>
    <row r="857" ht="16.5" customHeight="1" s="115">
      <c r="D857" s="290" t="n"/>
      <c r="E857" s="291" t="n"/>
      <c r="F857" s="292" t="n"/>
      <c r="G857" s="293" t="n"/>
      <c r="H857" s="294" t="n"/>
      <c r="I857" s="295" t="n"/>
      <c r="J857" s="268" t="n"/>
      <c r="K857" s="268" t="n"/>
      <c r="M857" s="268" t="n"/>
      <c r="N857" s="268" t="n"/>
      <c r="O857" s="268" t="n"/>
      <c r="P857" s="62" t="n"/>
      <c r="Q857" s="299" t="n"/>
      <c r="R857" s="300" t="n"/>
      <c r="S857" s="300" t="n"/>
      <c r="T857" s="298" t="n"/>
      <c r="U857" s="291" t="n"/>
    </row>
    <row r="858" ht="16.5" customHeight="1" s="115">
      <c r="D858" s="290" t="n"/>
      <c r="E858" s="291" t="n"/>
      <c r="F858" s="292" t="n"/>
      <c r="G858" s="293" t="n"/>
      <c r="H858" s="294" t="n"/>
      <c r="I858" s="295" t="n"/>
      <c r="J858" s="268" t="n"/>
      <c r="K858" s="268" t="n"/>
      <c r="M858" s="268" t="n"/>
      <c r="N858" s="268" t="n"/>
      <c r="O858" s="268" t="n"/>
      <c r="P858" s="62" t="n"/>
      <c r="Q858" s="299" t="n"/>
      <c r="R858" s="300" t="n"/>
      <c r="S858" s="300" t="n"/>
      <c r="T858" s="298" t="n"/>
    </row>
    <row r="859" ht="16.5" customHeight="1" s="115">
      <c r="D859" s="290" t="n"/>
      <c r="E859" s="291" t="n"/>
      <c r="F859" s="292" t="n"/>
      <c r="G859" s="293" t="n"/>
      <c r="H859" s="294" t="n"/>
      <c r="I859" s="295" t="n"/>
      <c r="J859" s="268" t="n"/>
      <c r="K859" s="268" t="n"/>
      <c r="M859" s="268" t="n"/>
      <c r="N859" s="268" t="n"/>
      <c r="O859" s="268" t="n"/>
      <c r="P859" s="62" t="n"/>
      <c r="Q859" s="299" t="n"/>
      <c r="R859" s="300" t="n"/>
      <c r="S859" s="300" t="n"/>
      <c r="T859" s="298" t="n"/>
    </row>
    <row r="860" ht="16.5" customHeight="1" s="115">
      <c r="D860" s="290" t="n"/>
      <c r="E860" s="291" t="n"/>
      <c r="F860" s="292" t="n"/>
      <c r="G860" s="293" t="n"/>
      <c r="H860" s="294" t="n"/>
      <c r="I860" s="295" t="n"/>
      <c r="J860" s="268" t="n"/>
      <c r="K860" s="268" t="n"/>
      <c r="M860" s="268" t="n"/>
      <c r="N860" s="268" t="n"/>
      <c r="O860" s="268" t="n"/>
      <c r="P860" s="62" t="n"/>
      <c r="Q860" s="299" t="n"/>
      <c r="R860" s="300" t="n"/>
      <c r="S860" s="300" t="n"/>
      <c r="T860" s="298" t="n"/>
    </row>
    <row r="861" ht="16.5" customHeight="1" s="115">
      <c r="D861" s="290" t="n"/>
      <c r="E861" s="291" t="n"/>
      <c r="F861" s="292" t="n"/>
      <c r="G861" s="293" t="n"/>
      <c r="H861" s="294" t="n"/>
      <c r="I861" s="295" t="n"/>
      <c r="J861" s="268" t="n"/>
      <c r="K861" s="268" t="n"/>
      <c r="M861" s="268" t="n"/>
      <c r="N861" s="268" t="n"/>
      <c r="O861" s="268" t="n"/>
      <c r="P861" s="62" t="n"/>
      <c r="Q861" s="299" t="n"/>
      <c r="R861" s="300" t="n"/>
      <c r="S861" s="300" t="n"/>
      <c r="T861" s="298" t="n"/>
    </row>
    <row r="862" ht="16.5" customHeight="1" s="115">
      <c r="D862" s="290" t="n"/>
      <c r="E862" s="291" t="n"/>
      <c r="F862" s="292" t="n"/>
      <c r="G862" s="293" t="n"/>
      <c r="H862" s="294" t="n"/>
      <c r="I862" s="295" t="n"/>
      <c r="J862" s="268" t="n"/>
      <c r="K862" s="268" t="n"/>
      <c r="M862" s="268" t="n"/>
      <c r="N862" s="268" t="n"/>
      <c r="O862" s="268" t="n"/>
      <c r="P862" s="62" t="n"/>
      <c r="Q862" s="299" t="n"/>
      <c r="R862" s="300" t="n"/>
      <c r="S862" s="300" t="n"/>
      <c r="T862" s="298" t="n"/>
    </row>
    <row r="863" ht="16.5" customHeight="1" s="115">
      <c r="D863" s="290" t="n"/>
      <c r="E863" s="291" t="n"/>
      <c r="F863" s="292" t="n"/>
      <c r="G863" s="293" t="n"/>
      <c r="H863" s="294" t="n"/>
      <c r="I863" s="295" t="n"/>
      <c r="J863" s="268" t="n"/>
      <c r="K863" s="268" t="n"/>
      <c r="M863" s="268" t="n"/>
      <c r="N863" s="268" t="n"/>
      <c r="O863" s="268" t="n"/>
      <c r="P863" s="62" t="n"/>
      <c r="Q863" s="299" t="n"/>
      <c r="R863" s="300" t="n"/>
      <c r="S863" s="300" t="n"/>
      <c r="T863" s="298" t="n"/>
    </row>
    <row r="864" ht="16.5" customHeight="1" s="115">
      <c r="D864" s="290" t="n"/>
      <c r="E864" s="291" t="n"/>
      <c r="F864" s="292" t="n"/>
      <c r="G864" s="293" t="n"/>
      <c r="H864" s="294" t="n"/>
      <c r="I864" s="295" t="n"/>
      <c r="J864" s="268" t="n"/>
      <c r="K864" s="268" t="n"/>
      <c r="M864" s="268" t="n"/>
      <c r="N864" s="268" t="n"/>
      <c r="O864" s="268" t="n"/>
      <c r="P864" s="62" t="n"/>
      <c r="Q864" s="299" t="n"/>
      <c r="R864" s="300" t="n"/>
      <c r="S864" s="300" t="n"/>
      <c r="T864" s="298" t="n"/>
      <c r="U864" s="291" t="n"/>
    </row>
    <row r="865" ht="16.5" customHeight="1" s="115">
      <c r="D865" s="290" t="n"/>
      <c r="E865" s="291" t="n"/>
      <c r="F865" s="292" t="n"/>
      <c r="G865" s="293" t="n"/>
      <c r="H865" s="294" t="n"/>
      <c r="I865" s="295" t="n"/>
      <c r="J865" s="268" t="n"/>
      <c r="K865" s="268" t="n"/>
      <c r="M865" s="268" t="n"/>
      <c r="N865" s="268" t="n"/>
      <c r="O865" s="268" t="n"/>
      <c r="P865" s="62" t="n"/>
      <c r="Q865" s="299" t="n"/>
      <c r="R865" s="300" t="n"/>
      <c r="S865" s="300" t="n"/>
      <c r="T865" s="298" t="n"/>
    </row>
    <row r="866" ht="16.5" customHeight="1" s="115">
      <c r="D866" s="290" t="n"/>
      <c r="E866" s="291" t="n"/>
      <c r="F866" s="292" t="n"/>
      <c r="G866" s="293" t="n"/>
      <c r="H866" s="294" t="n"/>
      <c r="I866" s="295" t="n"/>
      <c r="J866" s="268" t="n"/>
      <c r="K866" s="268" t="n"/>
      <c r="M866" s="268" t="n"/>
      <c r="N866" s="268" t="n"/>
      <c r="O866" s="268" t="n"/>
      <c r="P866" s="62" t="n"/>
      <c r="Q866" s="299" t="n"/>
      <c r="R866" s="300" t="n"/>
      <c r="S866" s="300" t="n"/>
      <c r="T866" s="298" t="n"/>
    </row>
    <row r="867" ht="16.5" customHeight="1" s="115">
      <c r="D867" s="290" t="n"/>
      <c r="E867" s="291" t="n"/>
      <c r="F867" s="292" t="n"/>
      <c r="G867" s="293" t="n"/>
      <c r="H867" s="294" t="n"/>
      <c r="I867" s="295" t="n"/>
      <c r="J867" s="268" t="n"/>
      <c r="K867" s="268" t="n"/>
      <c r="M867" s="268" t="n"/>
      <c r="N867" s="268" t="n"/>
      <c r="O867" s="268" t="n"/>
      <c r="P867" s="62" t="n"/>
      <c r="Q867" s="299" t="n"/>
      <c r="R867" s="300" t="n"/>
      <c r="S867" s="300" t="n"/>
      <c r="T867" s="298" t="n"/>
    </row>
    <row r="868" ht="16.5" customHeight="1" s="115">
      <c r="D868" s="290" t="n"/>
      <c r="E868" s="291" t="n"/>
      <c r="F868" s="292" t="n"/>
      <c r="G868" s="293" t="n"/>
      <c r="H868" s="294" t="n"/>
      <c r="I868" s="295" t="n"/>
      <c r="J868" s="268" t="n"/>
      <c r="K868" s="268" t="n"/>
      <c r="M868" s="268" t="n"/>
      <c r="N868" s="268" t="n"/>
      <c r="O868" s="268" t="n"/>
      <c r="P868" s="62" t="n"/>
      <c r="Q868" s="299" t="n"/>
      <c r="R868" s="300" t="n"/>
      <c r="S868" s="300" t="n"/>
      <c r="T868" s="298" t="n"/>
    </row>
    <row r="869" ht="16.5" customHeight="1" s="115">
      <c r="D869" s="290" t="n"/>
      <c r="E869" s="291" t="n"/>
      <c r="F869" s="292" t="n"/>
      <c r="G869" s="293" t="n"/>
      <c r="H869" s="294" t="n"/>
      <c r="I869" s="295" t="n"/>
      <c r="J869" s="268" t="n"/>
      <c r="K869" s="268" t="n"/>
      <c r="M869" s="268" t="n"/>
      <c r="N869" s="268" t="n"/>
      <c r="O869" s="268" t="n"/>
      <c r="P869" s="62" t="n"/>
      <c r="Q869" s="299" t="n"/>
      <c r="R869" s="300" t="n"/>
      <c r="S869" s="300" t="n"/>
      <c r="T869" s="298" t="n"/>
    </row>
    <row r="870" ht="16.5" customHeight="1" s="115">
      <c r="D870" s="290" t="n"/>
      <c r="E870" s="291" t="n"/>
      <c r="F870" s="292" t="n"/>
      <c r="G870" s="293" t="n"/>
      <c r="H870" s="294" t="n"/>
      <c r="I870" s="295" t="n"/>
      <c r="J870" s="268" t="n"/>
      <c r="K870" s="268" t="n"/>
      <c r="M870" s="268" t="n"/>
      <c r="N870" s="268" t="n"/>
      <c r="O870" s="268" t="n"/>
      <c r="P870" s="62" t="n"/>
      <c r="Q870" s="299" t="n"/>
      <c r="R870" s="300" t="n"/>
      <c r="S870" s="300" t="n"/>
      <c r="T870" s="298" t="n"/>
    </row>
    <row r="871" ht="16.5" customHeight="1" s="115">
      <c r="D871" s="290" t="n"/>
      <c r="E871" s="291" t="n"/>
      <c r="F871" s="292" t="n"/>
      <c r="G871" s="293" t="n"/>
      <c r="H871" s="294" t="n"/>
      <c r="I871" s="295" t="n"/>
      <c r="J871" s="268" t="n"/>
      <c r="K871" s="268" t="n"/>
      <c r="M871" s="268" t="n"/>
      <c r="N871" s="268" t="n"/>
      <c r="O871" s="268" t="n"/>
      <c r="P871" s="62" t="n"/>
      <c r="Q871" s="299" t="n"/>
      <c r="R871" s="300" t="n"/>
      <c r="S871" s="300" t="n"/>
      <c r="T871" s="298" t="n"/>
    </row>
    <row r="872" ht="16.5" customHeight="1" s="115">
      <c r="D872" s="290" t="n"/>
      <c r="E872" s="291" t="n"/>
      <c r="F872" s="292" t="n"/>
      <c r="G872" s="293" t="n"/>
      <c r="H872" s="294" t="n"/>
      <c r="I872" s="295" t="n"/>
      <c r="J872" s="268" t="n"/>
      <c r="K872" s="268" t="n"/>
      <c r="M872" s="268" t="n"/>
      <c r="N872" s="268" t="n"/>
      <c r="O872" s="268" t="n"/>
      <c r="P872" s="62" t="n"/>
      <c r="Q872" s="299" t="n"/>
      <c r="R872" s="300" t="n"/>
      <c r="S872" s="300" t="n"/>
      <c r="T872" s="298" t="n"/>
    </row>
    <row r="873" ht="16.5" customHeight="1" s="115">
      <c r="D873" s="290" t="n"/>
      <c r="E873" s="291" t="n"/>
      <c r="F873" s="292" t="n"/>
      <c r="G873" s="293" t="n"/>
      <c r="H873" s="294" t="n"/>
      <c r="I873" s="295" t="n"/>
      <c r="J873" s="268" t="n"/>
      <c r="K873" s="268" t="n"/>
      <c r="M873" s="268" t="n"/>
      <c r="N873" s="268" t="n"/>
      <c r="O873" s="268" t="n"/>
      <c r="P873" s="62" t="n"/>
      <c r="Q873" s="299" t="n"/>
      <c r="R873" s="300" t="n"/>
      <c r="S873" s="300" t="n"/>
      <c r="T873" s="298" t="n"/>
    </row>
    <row r="874" ht="16.5" customHeight="1" s="115">
      <c r="D874" s="290" t="n"/>
      <c r="E874" s="291" t="n"/>
      <c r="F874" s="292" t="n"/>
      <c r="G874" s="293" t="n"/>
      <c r="H874" s="294" t="n"/>
      <c r="I874" s="295" t="n"/>
      <c r="J874" s="268" t="n"/>
      <c r="K874" s="268" t="n"/>
      <c r="M874" s="268" t="n"/>
      <c r="N874" s="268" t="n"/>
      <c r="O874" s="268" t="n"/>
      <c r="P874" s="62" t="n"/>
      <c r="Q874" s="299" t="n"/>
      <c r="R874" s="300" t="n"/>
      <c r="S874" s="300" t="n"/>
      <c r="T874" s="298" t="n"/>
    </row>
    <row r="875" ht="16.5" customHeight="1" s="115">
      <c r="D875" s="290" t="n"/>
      <c r="E875" s="291" t="n"/>
      <c r="F875" s="292" t="n"/>
      <c r="G875" s="293" t="n"/>
      <c r="H875" s="294" t="n"/>
      <c r="I875" s="295" t="n"/>
      <c r="J875" s="268" t="n"/>
      <c r="K875" s="268" t="n"/>
      <c r="M875" s="268" t="n"/>
      <c r="N875" s="268" t="n"/>
      <c r="O875" s="268" t="n"/>
      <c r="P875" s="62" t="n"/>
      <c r="Q875" s="299" t="n"/>
      <c r="R875" s="300" t="n"/>
      <c r="S875" s="300" t="n"/>
      <c r="T875" s="298" t="n"/>
    </row>
    <row r="876" ht="16.5" customHeight="1" s="115">
      <c r="D876" s="290" t="n"/>
      <c r="E876" s="291" t="n"/>
      <c r="F876" s="292" t="n"/>
      <c r="G876" s="293" t="n"/>
      <c r="H876" s="294" t="n"/>
      <c r="I876" s="295" t="n"/>
      <c r="J876" s="268" t="n"/>
      <c r="K876" s="268" t="n"/>
      <c r="M876" s="268" t="n"/>
      <c r="N876" s="268" t="n"/>
      <c r="O876" s="268" t="n"/>
      <c r="P876" s="62" t="n"/>
      <c r="Q876" s="299" t="n"/>
      <c r="R876" s="300" t="n"/>
      <c r="S876" s="300" t="n"/>
      <c r="T876" s="298" t="n"/>
    </row>
    <row r="877" ht="16.5" customHeight="1" s="115">
      <c r="D877" s="290" t="n"/>
      <c r="E877" s="291" t="n"/>
      <c r="F877" s="292" t="n"/>
      <c r="G877" s="293" t="n"/>
      <c r="H877" s="294" t="n"/>
      <c r="I877" s="295" t="n"/>
      <c r="J877" s="268" t="n"/>
      <c r="K877" s="268" t="n"/>
      <c r="M877" s="268" t="n"/>
      <c r="N877" s="268" t="n"/>
      <c r="O877" s="268" t="n"/>
      <c r="P877" s="62" t="n"/>
      <c r="Q877" s="299" t="n"/>
      <c r="R877" s="300" t="n"/>
      <c r="S877" s="300" t="n"/>
      <c r="T877" s="298" t="n"/>
    </row>
    <row r="878" ht="16.5" customHeight="1" s="115">
      <c r="D878" s="290" t="n"/>
      <c r="E878" s="291" t="n"/>
      <c r="F878" s="292" t="n"/>
      <c r="G878" s="293" t="n"/>
      <c r="H878" s="294" t="n"/>
      <c r="I878" s="295" t="n"/>
      <c r="J878" s="268" t="n"/>
      <c r="K878" s="268" t="n"/>
      <c r="M878" s="268" t="n"/>
      <c r="N878" s="268" t="n"/>
      <c r="O878" s="268" t="n"/>
      <c r="P878" s="62" t="n"/>
      <c r="Q878" s="299" t="n"/>
      <c r="R878" s="300" t="n"/>
      <c r="S878" s="300" t="n"/>
      <c r="T878" s="298" t="n"/>
      <c r="U878" s="291" t="n"/>
    </row>
    <row r="879" ht="16.5" customHeight="1" s="115">
      <c r="D879" s="290" t="n"/>
      <c r="E879" s="291" t="n"/>
      <c r="F879" s="292" t="n"/>
      <c r="G879" s="293" t="n"/>
      <c r="H879" s="294" t="n"/>
      <c r="I879" s="295" t="n"/>
      <c r="J879" s="268" t="n"/>
      <c r="K879" s="268" t="n"/>
      <c r="M879" s="268" t="n"/>
      <c r="N879" s="268" t="n"/>
      <c r="O879" s="268" t="n"/>
      <c r="P879" s="62" t="n"/>
      <c r="Q879" s="299" t="n"/>
      <c r="R879" s="300" t="n"/>
      <c r="S879" s="300" t="n"/>
      <c r="T879" s="298" t="n"/>
    </row>
    <row r="880" ht="16.5" customHeight="1" s="115">
      <c r="D880" s="290" t="n"/>
      <c r="E880" s="291" t="n"/>
      <c r="F880" s="292" t="n"/>
      <c r="G880" s="293" t="n"/>
      <c r="H880" s="294" t="n"/>
      <c r="I880" s="295" t="n"/>
      <c r="J880" s="268" t="n"/>
      <c r="K880" s="268" t="n"/>
      <c r="M880" s="268" t="n"/>
      <c r="N880" s="268" t="n"/>
      <c r="O880" s="268" t="n"/>
      <c r="P880" s="62" t="n"/>
      <c r="Q880" s="299" t="n"/>
      <c r="R880" s="300" t="n"/>
      <c r="S880" s="300" t="n"/>
      <c r="T880" s="298" t="n"/>
    </row>
    <row r="881" ht="16.5" customHeight="1" s="115">
      <c r="D881" s="290" t="n"/>
      <c r="E881" s="291" t="n"/>
      <c r="F881" s="292" t="n"/>
      <c r="G881" s="293" t="n"/>
      <c r="H881" s="294" t="n"/>
      <c r="I881" s="295" t="n"/>
      <c r="J881" s="268" t="n"/>
      <c r="K881" s="268" t="n"/>
      <c r="M881" s="268" t="n"/>
      <c r="N881" s="268" t="n"/>
      <c r="O881" s="268" t="n"/>
      <c r="P881" s="62" t="n"/>
      <c r="Q881" s="299" t="n"/>
      <c r="R881" s="300" t="n"/>
      <c r="S881" s="300" t="n"/>
      <c r="T881" s="298" t="n"/>
    </row>
    <row r="882" ht="16.5" customHeight="1" s="115">
      <c r="D882" s="290" t="n"/>
      <c r="E882" s="291" t="n"/>
      <c r="F882" s="292" t="n"/>
      <c r="G882" s="293" t="n"/>
      <c r="H882" s="294" t="n"/>
      <c r="I882" s="295" t="n"/>
      <c r="J882" s="268" t="n"/>
      <c r="K882" s="268" t="n"/>
      <c r="M882" s="268" t="n"/>
      <c r="N882" s="268" t="n"/>
      <c r="O882" s="268" t="n"/>
      <c r="P882" s="62" t="n"/>
      <c r="Q882" s="299" t="n"/>
      <c r="R882" s="300" t="n"/>
      <c r="S882" s="300" t="n"/>
      <c r="T882" s="298" t="n"/>
    </row>
    <row r="883" ht="16.5" customHeight="1" s="115">
      <c r="D883" s="290" t="n"/>
      <c r="E883" s="291" t="n"/>
      <c r="F883" s="292" t="n"/>
      <c r="G883" s="293" t="n"/>
      <c r="H883" s="294" t="n"/>
      <c r="I883" s="295" t="n"/>
      <c r="J883" s="268" t="n"/>
      <c r="K883" s="268" t="n"/>
      <c r="M883" s="268" t="n"/>
      <c r="N883" s="268" t="n"/>
      <c r="O883" s="268" t="n"/>
      <c r="P883" s="62" t="n"/>
      <c r="Q883" s="299" t="n"/>
      <c r="R883" s="300" t="n"/>
      <c r="S883" s="300" t="n"/>
      <c r="T883" s="298" t="n"/>
    </row>
    <row r="884" ht="16.5" customHeight="1" s="115">
      <c r="D884" s="290" t="n"/>
      <c r="E884" s="291" t="n"/>
      <c r="F884" s="292" t="n"/>
      <c r="G884" s="293" t="n"/>
      <c r="H884" s="294" t="n"/>
      <c r="I884" s="295" t="n"/>
      <c r="J884" s="268" t="n"/>
      <c r="K884" s="268" t="n"/>
      <c r="M884" s="268" t="n"/>
      <c r="N884" s="268" t="n"/>
      <c r="O884" s="268" t="n"/>
      <c r="P884" s="62" t="n"/>
      <c r="Q884" s="299" t="n"/>
      <c r="R884" s="300" t="n"/>
      <c r="S884" s="300" t="n"/>
      <c r="T884" s="298" t="n"/>
    </row>
    <row r="885" ht="16.5" customHeight="1" s="115">
      <c r="D885" s="290" t="n"/>
      <c r="E885" s="291" t="n"/>
      <c r="F885" s="292" t="n"/>
      <c r="G885" s="293" t="n"/>
      <c r="H885" s="294" t="n"/>
      <c r="I885" s="295" t="n"/>
      <c r="J885" s="268" t="n"/>
      <c r="K885" s="268" t="n"/>
      <c r="M885" s="268" t="n"/>
      <c r="N885" s="268" t="n"/>
      <c r="O885" s="268" t="n"/>
      <c r="P885" s="62" t="n"/>
      <c r="Q885" s="299" t="n"/>
      <c r="R885" s="300" t="n"/>
      <c r="S885" s="300" t="n"/>
      <c r="T885" s="298" t="n"/>
    </row>
    <row r="886" ht="16.5" customHeight="1" s="115">
      <c r="D886" s="290" t="n"/>
      <c r="E886" s="291" t="n"/>
      <c r="F886" s="292" t="n"/>
      <c r="G886" s="293" t="n"/>
      <c r="H886" s="294" t="n"/>
      <c r="I886" s="295" t="n"/>
      <c r="J886" s="268" t="n"/>
      <c r="K886" s="268" t="n"/>
      <c r="M886" s="268" t="n"/>
      <c r="N886" s="268" t="n"/>
      <c r="O886" s="268" t="n"/>
      <c r="P886" s="62" t="n"/>
      <c r="Q886" s="299" t="n"/>
      <c r="R886" s="300" t="n"/>
      <c r="S886" s="300" t="n"/>
      <c r="T886" s="298" t="n"/>
    </row>
    <row r="887" ht="16.5" customHeight="1" s="115">
      <c r="D887" s="290" t="n"/>
      <c r="E887" s="291" t="n"/>
      <c r="F887" s="292" t="n"/>
      <c r="G887" s="293" t="n"/>
      <c r="H887" s="294" t="n"/>
      <c r="I887" s="295" t="n"/>
      <c r="J887" s="268" t="n"/>
      <c r="K887" s="268" t="n"/>
      <c r="M887" s="268" t="n"/>
      <c r="N887" s="268" t="n"/>
      <c r="O887" s="268" t="n"/>
      <c r="P887" s="62" t="n"/>
      <c r="Q887" s="299" t="n"/>
      <c r="R887" s="300" t="n"/>
      <c r="S887" s="300" t="n"/>
      <c r="T887" s="298" t="n"/>
    </row>
    <row r="888" ht="16.5" customHeight="1" s="115">
      <c r="D888" s="290" t="n"/>
      <c r="E888" s="291" t="n"/>
      <c r="F888" s="292" t="n"/>
      <c r="G888" s="293" t="n"/>
      <c r="H888" s="294" t="n"/>
      <c r="I888" s="295" t="n"/>
      <c r="J888" s="268" t="n"/>
      <c r="K888" s="268" t="n"/>
      <c r="M888" s="268" t="n"/>
      <c r="N888" s="268" t="n"/>
      <c r="O888" s="268" t="n"/>
      <c r="P888" s="62" t="n"/>
      <c r="Q888" s="299" t="n"/>
      <c r="R888" s="300" t="n"/>
      <c r="S888" s="300" t="n"/>
      <c r="T888" s="298" t="n"/>
    </row>
    <row r="889" ht="16.5" customHeight="1" s="115">
      <c r="D889" s="290" t="n"/>
      <c r="E889" s="291" t="n"/>
      <c r="F889" s="292" t="n"/>
      <c r="G889" s="293" t="n"/>
      <c r="H889" s="294" t="n"/>
      <c r="I889" s="295" t="n"/>
      <c r="J889" s="268" t="n"/>
      <c r="K889" s="268" t="n"/>
      <c r="M889" s="268" t="n"/>
      <c r="N889" s="268" t="n"/>
      <c r="O889" s="268" t="n"/>
      <c r="P889" s="62" t="n"/>
      <c r="Q889" s="299" t="n"/>
      <c r="R889" s="300" t="n"/>
      <c r="S889" s="300" t="n"/>
      <c r="T889" s="298" t="n"/>
    </row>
    <row r="890" ht="16.5" customHeight="1" s="115">
      <c r="D890" s="290" t="n"/>
      <c r="E890" s="291" t="n"/>
      <c r="F890" s="292" t="n"/>
      <c r="G890" s="293" t="n"/>
      <c r="H890" s="294" t="n"/>
      <c r="I890" s="295" t="n"/>
      <c r="J890" s="268" t="n"/>
      <c r="K890" s="268" t="n"/>
      <c r="M890" s="268" t="n"/>
      <c r="N890" s="268" t="n"/>
      <c r="O890" s="268" t="n"/>
      <c r="P890" s="62" t="n"/>
      <c r="Q890" s="299" t="n"/>
      <c r="R890" s="300" t="n"/>
      <c r="S890" s="300" t="n"/>
      <c r="T890" s="298" t="n"/>
    </row>
    <row r="891" ht="16.5" customHeight="1" s="115">
      <c r="D891" s="290" t="n"/>
      <c r="E891" s="291" t="n"/>
      <c r="F891" s="292" t="n"/>
      <c r="G891" s="293" t="n"/>
      <c r="H891" s="294" t="n"/>
      <c r="I891" s="295" t="n"/>
      <c r="J891" s="268" t="n"/>
      <c r="K891" s="268" t="n"/>
      <c r="M891" s="268" t="n"/>
      <c r="N891" s="268" t="n"/>
      <c r="O891" s="268" t="n"/>
      <c r="P891" s="62" t="n"/>
      <c r="Q891" s="299" t="n"/>
      <c r="R891" s="300" t="n"/>
      <c r="S891" s="300" t="n"/>
      <c r="T891" s="298" t="n"/>
    </row>
    <row r="892" ht="16.5" customHeight="1" s="115">
      <c r="D892" s="290" t="n"/>
      <c r="E892" s="291" t="n"/>
      <c r="F892" s="292" t="n"/>
      <c r="G892" s="293" t="n"/>
      <c r="H892" s="294" t="n"/>
      <c r="I892" s="295" t="n"/>
      <c r="J892" s="268" t="n"/>
      <c r="K892" s="268" t="n"/>
      <c r="M892" s="268" t="n"/>
      <c r="N892" s="268" t="n"/>
      <c r="O892" s="268" t="n"/>
      <c r="P892" s="62" t="n"/>
      <c r="Q892" s="299" t="n"/>
      <c r="R892" s="300" t="n"/>
      <c r="S892" s="300" t="n"/>
      <c r="T892" s="298" t="n"/>
    </row>
    <row r="893" ht="16.5" customHeight="1" s="115">
      <c r="D893" s="290" t="n"/>
      <c r="E893" s="291" t="n"/>
      <c r="F893" s="292" t="n"/>
      <c r="G893" s="293" t="n"/>
      <c r="H893" s="294" t="n"/>
      <c r="I893" s="295" t="n"/>
      <c r="J893" s="268" t="n"/>
      <c r="K893" s="268" t="n"/>
      <c r="M893" s="268" t="n"/>
      <c r="N893" s="268" t="n"/>
      <c r="O893" s="268" t="n"/>
      <c r="P893" s="62" t="n"/>
      <c r="Q893" s="299" t="n"/>
      <c r="R893" s="300" t="n"/>
      <c r="S893" s="300" t="n"/>
      <c r="T893" s="298" t="n"/>
    </row>
    <row r="894" ht="16.5" customHeight="1" s="115">
      <c r="D894" s="290" t="n"/>
      <c r="E894" s="291" t="n"/>
      <c r="F894" s="292" t="n"/>
      <c r="G894" s="293" t="n"/>
      <c r="H894" s="294" t="n"/>
      <c r="I894" s="295" t="n"/>
      <c r="J894" s="268" t="n"/>
      <c r="K894" s="268" t="n"/>
      <c r="M894" s="268" t="n"/>
      <c r="N894" s="268" t="n"/>
      <c r="O894" s="268" t="n"/>
      <c r="P894" s="62" t="n"/>
      <c r="Q894" s="299" t="n"/>
      <c r="R894" s="300" t="n"/>
      <c r="S894" s="300" t="n"/>
      <c r="T894" s="298" t="n"/>
    </row>
    <row r="895" ht="16.5" customHeight="1" s="115">
      <c r="D895" s="290" t="n"/>
      <c r="E895" s="291" t="n"/>
      <c r="F895" s="292" t="n"/>
      <c r="G895" s="293" t="n"/>
      <c r="H895" s="294" t="n"/>
      <c r="I895" s="295" t="n"/>
      <c r="J895" s="268" t="n"/>
      <c r="K895" s="268" t="n"/>
      <c r="M895" s="268" t="n"/>
      <c r="N895" s="268" t="n"/>
      <c r="O895" s="268" t="n"/>
      <c r="P895" s="62" t="n"/>
      <c r="Q895" s="299" t="n"/>
      <c r="R895" s="300" t="n"/>
      <c r="S895" s="300" t="n"/>
      <c r="T895" s="298" t="n"/>
    </row>
    <row r="896" ht="16.5" customHeight="1" s="115">
      <c r="D896" s="290" t="n"/>
      <c r="E896" s="291" t="n"/>
      <c r="F896" s="292" t="n"/>
      <c r="G896" s="293" t="n"/>
      <c r="H896" s="294" t="n"/>
      <c r="I896" s="295" t="n"/>
      <c r="J896" s="268" t="n"/>
      <c r="K896" s="268" t="n"/>
      <c r="M896" s="268" t="n"/>
      <c r="N896" s="268" t="n"/>
      <c r="O896" s="268" t="n"/>
      <c r="P896" s="62" t="n"/>
      <c r="Q896" s="299" t="n"/>
      <c r="R896" s="300" t="n"/>
      <c r="S896" s="300" t="n"/>
      <c r="T896" s="298" t="n"/>
    </row>
    <row r="897" ht="16.5" customHeight="1" s="115">
      <c r="D897" s="290" t="n"/>
      <c r="E897" s="291" t="n"/>
      <c r="F897" s="292" t="n"/>
      <c r="G897" s="293" t="n"/>
      <c r="H897" s="294" t="n"/>
      <c r="I897" s="295" t="n"/>
      <c r="J897" s="268" t="n"/>
      <c r="K897" s="268" t="n"/>
      <c r="M897" s="268" t="n"/>
      <c r="N897" s="268" t="n"/>
      <c r="O897" s="268" t="n"/>
      <c r="P897" s="62" t="n"/>
      <c r="Q897" s="299" t="n"/>
      <c r="R897" s="300" t="n"/>
      <c r="S897" s="300" t="n"/>
      <c r="T897" s="298" t="n"/>
    </row>
    <row r="898" ht="16.5" customHeight="1" s="115">
      <c r="D898" s="290" t="n"/>
      <c r="E898" s="291" t="n"/>
      <c r="F898" s="292" t="n"/>
      <c r="G898" s="293" t="n"/>
      <c r="H898" s="294" t="n"/>
      <c r="I898" s="295" t="n"/>
      <c r="J898" s="268" t="n"/>
      <c r="K898" s="268" t="n"/>
      <c r="M898" s="268" t="n"/>
      <c r="N898" s="268" t="n"/>
      <c r="O898" s="268" t="n"/>
      <c r="P898" s="62" t="n"/>
      <c r="Q898" s="299" t="n"/>
      <c r="R898" s="300" t="n"/>
      <c r="S898" s="300" t="n"/>
      <c r="T898" s="298" t="n"/>
    </row>
    <row r="899" ht="16.5" customHeight="1" s="115">
      <c r="D899" s="290" t="n"/>
      <c r="E899" s="291" t="n"/>
      <c r="F899" s="292" t="n"/>
      <c r="G899" s="293" t="n"/>
      <c r="H899" s="294" t="n"/>
      <c r="I899" s="295" t="n"/>
      <c r="J899" s="268" t="n"/>
      <c r="K899" s="268" t="n"/>
      <c r="M899" s="268" t="n"/>
      <c r="N899" s="268" t="n"/>
      <c r="O899" s="268" t="n"/>
      <c r="P899" s="62" t="n"/>
      <c r="Q899" s="299" t="n"/>
      <c r="R899" s="300" t="n"/>
      <c r="S899" s="300" t="n"/>
      <c r="T899" s="298" t="n"/>
    </row>
    <row r="900" ht="16.5" customHeight="1" s="115">
      <c r="D900" s="290" t="n"/>
      <c r="E900" s="291" t="n"/>
      <c r="F900" s="292" t="n"/>
      <c r="G900" s="293" t="n"/>
      <c r="H900" s="294" t="n"/>
      <c r="I900" s="295" t="n"/>
      <c r="J900" s="268" t="n"/>
      <c r="K900" s="268" t="n"/>
      <c r="M900" s="268" t="n"/>
      <c r="N900" s="268" t="n"/>
      <c r="O900" s="268" t="n"/>
      <c r="P900" s="62" t="n"/>
      <c r="Q900" s="299" t="n"/>
      <c r="R900" s="300" t="n"/>
      <c r="S900" s="300" t="n"/>
      <c r="T900" s="298" t="n"/>
    </row>
    <row r="901" ht="16.5" customHeight="1" s="115">
      <c r="D901" s="290" t="n"/>
      <c r="E901" s="291" t="n"/>
      <c r="F901" s="292" t="n"/>
      <c r="G901" s="293" t="n"/>
      <c r="H901" s="294" t="n"/>
      <c r="I901" s="295" t="n"/>
      <c r="J901" s="268" t="n"/>
      <c r="K901" s="268" t="n"/>
      <c r="M901" s="268" t="n"/>
      <c r="N901" s="268" t="n"/>
      <c r="O901" s="268" t="n"/>
      <c r="P901" s="62" t="n"/>
      <c r="Q901" s="299" t="n"/>
      <c r="R901" s="300" t="n"/>
      <c r="S901" s="300" t="n"/>
      <c r="T901" s="298" t="n"/>
    </row>
    <row r="902" ht="16.5" customHeight="1" s="115">
      <c r="D902" s="290" t="n"/>
      <c r="E902" s="291" t="n"/>
      <c r="F902" s="292" t="n"/>
      <c r="G902" s="293" t="n"/>
      <c r="H902" s="294" t="n"/>
      <c r="I902" s="295" t="n"/>
      <c r="J902" s="268" t="n"/>
      <c r="K902" s="268" t="n"/>
      <c r="M902" s="268" t="n"/>
      <c r="N902" s="268" t="n"/>
      <c r="O902" s="268" t="n"/>
      <c r="P902" s="62" t="n"/>
      <c r="Q902" s="299" t="n"/>
      <c r="R902" s="300" t="n"/>
      <c r="S902" s="300" t="n"/>
      <c r="T902" s="298" t="n"/>
    </row>
    <row r="903" ht="16.5" customHeight="1" s="115">
      <c r="D903" s="290" t="n"/>
      <c r="E903" s="291" t="n"/>
      <c r="F903" s="292" t="n"/>
      <c r="G903" s="293" t="n"/>
      <c r="H903" s="294" t="n"/>
      <c r="I903" s="295" t="n"/>
      <c r="J903" s="268" t="n"/>
      <c r="K903" s="268" t="n"/>
      <c r="M903" s="268" t="n"/>
      <c r="N903" s="268" t="n"/>
      <c r="O903" s="268" t="n"/>
      <c r="P903" s="62" t="n"/>
      <c r="Q903" s="299" t="n"/>
      <c r="R903" s="300" t="n"/>
      <c r="S903" s="300" t="n"/>
      <c r="T903" s="298" t="n"/>
    </row>
    <row r="904" ht="16.5" customHeight="1" s="115">
      <c r="D904" s="290" t="n"/>
      <c r="E904" s="291" t="n"/>
      <c r="F904" s="292" t="n"/>
      <c r="G904" s="293" t="n"/>
      <c r="H904" s="294" t="n"/>
      <c r="I904" s="295" t="n"/>
      <c r="J904" s="268" t="n"/>
      <c r="K904" s="268" t="n"/>
      <c r="M904" s="268" t="n"/>
      <c r="N904" s="268" t="n"/>
      <c r="O904" s="268" t="n"/>
      <c r="P904" s="62" t="n"/>
      <c r="Q904" s="299" t="n"/>
      <c r="R904" s="300" t="n"/>
      <c r="S904" s="300" t="n"/>
      <c r="T904" s="298" t="n"/>
    </row>
    <row r="905" ht="16.5" customHeight="1" s="115">
      <c r="D905" s="290" t="n"/>
      <c r="E905" s="291" t="n"/>
      <c r="F905" s="292" t="n"/>
      <c r="G905" s="293" t="n"/>
      <c r="H905" s="294" t="n"/>
      <c r="I905" s="295" t="n"/>
      <c r="J905" s="268" t="n"/>
      <c r="K905" s="268" t="n"/>
      <c r="M905" s="268" t="n"/>
      <c r="N905" s="268" t="n"/>
      <c r="O905" s="268" t="n"/>
      <c r="P905" s="62" t="n"/>
      <c r="Q905" s="299" t="n"/>
      <c r="R905" s="300" t="n"/>
      <c r="S905" s="300" t="n"/>
      <c r="T905" s="298" t="n"/>
    </row>
    <row r="906" ht="16.5" customHeight="1" s="115">
      <c r="D906" s="290" t="n"/>
      <c r="E906" s="291" t="n"/>
      <c r="F906" s="292" t="n"/>
      <c r="G906" s="293" t="n"/>
      <c r="H906" s="294" t="n"/>
      <c r="I906" s="295" t="n"/>
      <c r="J906" s="268" t="n"/>
      <c r="K906" s="268" t="n"/>
      <c r="M906" s="268" t="n"/>
      <c r="N906" s="268" t="n"/>
      <c r="O906" s="268" t="n"/>
      <c r="P906" s="62" t="n"/>
      <c r="Q906" s="299" t="n"/>
      <c r="R906" s="300" t="n"/>
      <c r="S906" s="300" t="n"/>
      <c r="T906" s="298" t="n"/>
    </row>
    <row r="907" ht="16.5" customHeight="1" s="115">
      <c r="D907" s="290" t="n"/>
      <c r="E907" s="291" t="n"/>
      <c r="F907" s="292" t="n"/>
      <c r="G907" s="293" t="n"/>
      <c r="H907" s="294" t="n"/>
      <c r="I907" s="295" t="n"/>
      <c r="J907" s="268" t="n"/>
      <c r="K907" s="268" t="n"/>
      <c r="M907" s="268" t="n"/>
      <c r="N907" s="268" t="n"/>
      <c r="O907" s="268" t="n"/>
      <c r="P907" s="62" t="n"/>
      <c r="Q907" s="299" t="n"/>
      <c r="R907" s="300" t="n"/>
      <c r="S907" s="300" t="n"/>
      <c r="T907" s="298" t="n"/>
    </row>
    <row r="908" ht="16.5" customHeight="1" s="115">
      <c r="D908" s="290" t="n"/>
      <c r="E908" s="291" t="n"/>
      <c r="F908" s="292" t="n"/>
      <c r="G908" s="293" t="n"/>
      <c r="H908" s="294" t="n"/>
      <c r="I908" s="295" t="n"/>
      <c r="J908" s="268" t="n"/>
      <c r="K908" s="268" t="n"/>
      <c r="M908" s="268" t="n"/>
      <c r="N908" s="268" t="n"/>
      <c r="O908" s="268" t="n"/>
      <c r="P908" s="62" t="n"/>
      <c r="Q908" s="299" t="n"/>
      <c r="R908" s="300" t="n"/>
      <c r="S908" s="300" t="n"/>
      <c r="T908" s="298" t="n"/>
    </row>
    <row r="909" ht="16.5" customHeight="1" s="115">
      <c r="D909" s="290" t="n"/>
      <c r="E909" s="291" t="n"/>
      <c r="F909" s="292" t="n"/>
      <c r="G909" s="293" t="n"/>
      <c r="H909" s="294" t="n"/>
      <c r="I909" s="295" t="n"/>
      <c r="J909" s="268" t="n"/>
      <c r="K909" s="268" t="n"/>
      <c r="M909" s="268" t="n"/>
      <c r="N909" s="268" t="n"/>
      <c r="O909" s="268" t="n"/>
      <c r="P909" s="62" t="n"/>
      <c r="Q909" s="299" t="n"/>
      <c r="R909" s="300" t="n"/>
      <c r="S909" s="300" t="n"/>
      <c r="T909" s="298" t="n"/>
    </row>
    <row r="910" ht="16.5" customHeight="1" s="115">
      <c r="D910" s="290" t="n"/>
      <c r="E910" s="291" t="n"/>
      <c r="F910" s="292" t="n"/>
      <c r="G910" s="293" t="n"/>
      <c r="H910" s="294" t="n"/>
      <c r="I910" s="295" t="n"/>
      <c r="J910" s="268" t="n"/>
      <c r="K910" s="268" t="n"/>
      <c r="M910" s="268" t="n"/>
      <c r="N910" s="268" t="n"/>
      <c r="O910" s="268" t="n"/>
      <c r="P910" s="62" t="n"/>
      <c r="Q910" s="299" t="n"/>
      <c r="R910" s="300" t="n"/>
      <c r="S910" s="300" t="n"/>
      <c r="T910" s="298" t="n"/>
    </row>
    <row r="911" ht="16.5" customHeight="1" s="115">
      <c r="D911" s="290" t="n"/>
      <c r="E911" s="291" t="n"/>
      <c r="F911" s="292" t="n"/>
      <c r="G911" s="293" t="n"/>
      <c r="H911" s="294" t="n"/>
      <c r="I911" s="295" t="n"/>
      <c r="J911" s="268" t="n"/>
      <c r="K911" s="268" t="n"/>
      <c r="M911" s="268" t="n"/>
      <c r="N911" s="268" t="n"/>
      <c r="O911" s="268" t="n"/>
      <c r="P911" s="62" t="n"/>
      <c r="Q911" s="299" t="n"/>
      <c r="R911" s="300" t="n"/>
      <c r="S911" s="300" t="n"/>
      <c r="T911" s="298" t="n"/>
    </row>
    <row r="912" ht="16.5" customHeight="1" s="115">
      <c r="D912" s="290" t="n"/>
      <c r="E912" s="291" t="n"/>
      <c r="F912" s="292" t="n"/>
      <c r="G912" s="293" t="n"/>
      <c r="H912" s="294" t="n"/>
      <c r="I912" s="295" t="n"/>
      <c r="J912" s="268" t="n"/>
      <c r="K912" s="268" t="n"/>
      <c r="M912" s="268" t="n"/>
      <c r="N912" s="268" t="n"/>
      <c r="O912" s="268" t="n"/>
      <c r="P912" s="62" t="n"/>
      <c r="Q912" s="299" t="n"/>
      <c r="R912" s="300" t="n"/>
      <c r="S912" s="300" t="n"/>
      <c r="T912" s="298" t="n"/>
    </row>
    <row r="913" ht="16.5" customHeight="1" s="115">
      <c r="D913" s="290" t="n"/>
      <c r="E913" s="291" t="n"/>
      <c r="F913" s="292" t="n"/>
      <c r="G913" s="293" t="n"/>
      <c r="H913" s="294" t="n"/>
      <c r="I913" s="295" t="n"/>
      <c r="J913" s="268" t="n"/>
      <c r="K913" s="268" t="n"/>
      <c r="M913" s="268" t="n"/>
      <c r="N913" s="268" t="n"/>
      <c r="O913" s="268" t="n"/>
      <c r="P913" s="62" t="n"/>
      <c r="Q913" s="299" t="n"/>
      <c r="R913" s="300" t="n"/>
      <c r="S913" s="300" t="n"/>
      <c r="T913" s="298" t="n"/>
    </row>
    <row r="914" ht="16.5" customHeight="1" s="115">
      <c r="D914" s="290" t="n"/>
      <c r="E914" s="291" t="n"/>
      <c r="F914" s="292" t="n"/>
      <c r="G914" s="293" t="n"/>
      <c r="H914" s="294" t="n"/>
      <c r="I914" s="295" t="n"/>
      <c r="J914" s="268" t="n"/>
      <c r="K914" s="268" t="n"/>
      <c r="M914" s="268" t="n"/>
      <c r="N914" s="268" t="n"/>
      <c r="O914" s="268" t="n"/>
      <c r="P914" s="62" t="n"/>
      <c r="Q914" s="299" t="n"/>
      <c r="R914" s="300" t="n"/>
      <c r="S914" s="300" t="n"/>
      <c r="T914" s="298" t="n"/>
    </row>
    <row r="915" ht="16.5" customHeight="1" s="115">
      <c r="D915" s="290" t="n"/>
      <c r="E915" s="291" t="n"/>
      <c r="F915" s="292" t="n"/>
      <c r="G915" s="293" t="n"/>
      <c r="H915" s="294" t="n"/>
      <c r="I915" s="295" t="n"/>
      <c r="J915" s="268" t="n"/>
      <c r="K915" s="268" t="n"/>
      <c r="M915" s="268" t="n"/>
      <c r="N915" s="268" t="n"/>
      <c r="O915" s="268" t="n"/>
      <c r="P915" s="62" t="n"/>
      <c r="Q915" s="299" t="n"/>
      <c r="R915" s="300" t="n"/>
      <c r="S915" s="300" t="n"/>
      <c r="T915" s="298" t="n"/>
    </row>
    <row r="916" ht="16.5" customHeight="1" s="115">
      <c r="D916" s="290" t="n"/>
      <c r="E916" s="291" t="n"/>
      <c r="F916" s="292" t="n"/>
      <c r="G916" s="293" t="n"/>
      <c r="H916" s="294" t="n"/>
      <c r="I916" s="295" t="n"/>
      <c r="J916" s="268" t="n"/>
      <c r="K916" s="268" t="n"/>
      <c r="M916" s="268" t="n"/>
      <c r="N916" s="268" t="n"/>
      <c r="O916" s="268" t="n"/>
      <c r="P916" s="62" t="n"/>
      <c r="Q916" s="299" t="n"/>
      <c r="R916" s="300" t="n"/>
      <c r="S916" s="300" t="n"/>
      <c r="T916" s="298" t="n"/>
    </row>
    <row r="917" ht="16.5" customHeight="1" s="115">
      <c r="D917" s="290" t="n"/>
      <c r="E917" s="291" t="n"/>
      <c r="F917" s="292" t="n"/>
      <c r="G917" s="293" t="n"/>
      <c r="H917" s="294" t="n"/>
      <c r="I917" s="295" t="n"/>
      <c r="J917" s="268" t="n"/>
      <c r="K917" s="268" t="n"/>
      <c r="M917" s="268" t="n"/>
      <c r="N917" s="268" t="n"/>
      <c r="O917" s="268" t="n"/>
      <c r="P917" s="62" t="n"/>
      <c r="Q917" s="299" t="n"/>
      <c r="R917" s="300" t="n"/>
      <c r="S917" s="300" t="n"/>
      <c r="T917" s="298" t="n"/>
    </row>
    <row r="918" ht="16.5" customHeight="1" s="115">
      <c r="D918" s="290" t="n"/>
      <c r="E918" s="291" t="n"/>
      <c r="F918" s="292" t="n"/>
      <c r="G918" s="293" t="n"/>
      <c r="H918" s="294" t="n"/>
      <c r="I918" s="295" t="n"/>
      <c r="J918" s="268" t="n"/>
      <c r="K918" s="268" t="n"/>
      <c r="M918" s="268" t="n"/>
      <c r="N918" s="268" t="n"/>
      <c r="O918" s="268" t="n"/>
      <c r="P918" s="62" t="n"/>
      <c r="Q918" s="299" t="n"/>
      <c r="R918" s="300" t="n"/>
      <c r="S918" s="300" t="n"/>
      <c r="T918" s="298" t="n"/>
    </row>
    <row r="919" ht="16.5" customHeight="1" s="115">
      <c r="D919" s="290" t="n"/>
      <c r="E919" s="291" t="n"/>
      <c r="F919" s="292" t="n"/>
      <c r="G919" s="293" t="n"/>
      <c r="H919" s="294" t="n"/>
      <c r="I919" s="295" t="n"/>
      <c r="J919" s="268" t="n"/>
      <c r="K919" s="268" t="n"/>
      <c r="M919" s="268" t="n"/>
      <c r="N919" s="268" t="n"/>
      <c r="O919" s="268" t="n"/>
      <c r="P919" s="62" t="n"/>
      <c r="Q919" s="299" t="n"/>
      <c r="R919" s="300" t="n"/>
      <c r="S919" s="300" t="n"/>
      <c r="T919" s="298" t="n"/>
    </row>
    <row r="920" ht="16.5" customHeight="1" s="115">
      <c r="D920" s="290" t="n"/>
      <c r="E920" s="291" t="n"/>
      <c r="F920" s="292" t="n"/>
      <c r="G920" s="293" t="n"/>
      <c r="H920" s="294" t="n"/>
      <c r="I920" s="295" t="n"/>
      <c r="J920" s="268" t="n"/>
      <c r="K920" s="268" t="n"/>
      <c r="M920" s="268" t="n"/>
      <c r="N920" s="268" t="n"/>
      <c r="O920" s="268" t="n"/>
      <c r="P920" s="62" t="n"/>
      <c r="Q920" s="299" t="n"/>
      <c r="R920" s="300" t="n"/>
      <c r="S920" s="300" t="n"/>
      <c r="T920" s="298" t="n"/>
    </row>
    <row r="921" ht="16.5" customHeight="1" s="115">
      <c r="D921" s="290" t="n"/>
      <c r="E921" s="291" t="n"/>
      <c r="F921" s="292" t="n"/>
      <c r="G921" s="293" t="n"/>
      <c r="H921" s="294" t="n"/>
      <c r="I921" s="295" t="n"/>
      <c r="J921" s="268" t="n"/>
      <c r="K921" s="268" t="n"/>
      <c r="M921" s="268" t="n"/>
      <c r="N921" s="268" t="n"/>
      <c r="O921" s="268" t="n"/>
      <c r="P921" s="62" t="n"/>
      <c r="Q921" s="299" t="n"/>
      <c r="R921" s="300" t="n"/>
      <c r="S921" s="300" t="n"/>
      <c r="T921" s="298" t="n"/>
    </row>
    <row r="922" ht="16.5" customHeight="1" s="115">
      <c r="D922" s="290" t="n"/>
      <c r="E922" s="291" t="n"/>
      <c r="F922" s="292" t="n"/>
      <c r="G922" s="293" t="n"/>
      <c r="H922" s="294" t="n"/>
      <c r="I922" s="295" t="n"/>
      <c r="J922" s="268" t="n"/>
      <c r="K922" s="268" t="n"/>
      <c r="M922" s="268" t="n"/>
      <c r="N922" s="268" t="n"/>
      <c r="O922" s="268" t="n"/>
      <c r="P922" s="62" t="n"/>
      <c r="Q922" s="299" t="n"/>
      <c r="R922" s="300" t="n"/>
      <c r="S922" s="300" t="n"/>
      <c r="T922" s="298" t="n"/>
    </row>
    <row r="923" ht="16.5" customHeight="1" s="115">
      <c r="D923" s="290" t="n"/>
      <c r="E923" s="291" t="n"/>
      <c r="F923" s="292" t="n"/>
      <c r="G923" s="293" t="n"/>
      <c r="H923" s="294" t="n"/>
      <c r="I923" s="295" t="n"/>
      <c r="J923" s="268" t="n"/>
      <c r="K923" s="268" t="n"/>
      <c r="M923" s="268" t="n"/>
      <c r="N923" s="268" t="n"/>
      <c r="O923" s="268" t="n"/>
      <c r="P923" s="62" t="n"/>
      <c r="Q923" s="299" t="n"/>
      <c r="R923" s="300" t="n"/>
      <c r="S923" s="300" t="n"/>
      <c r="T923" s="298" t="n"/>
    </row>
    <row r="924" ht="16.5" customHeight="1" s="115">
      <c r="D924" s="290" t="n"/>
      <c r="E924" s="291" t="n"/>
      <c r="F924" s="292" t="n"/>
      <c r="G924" s="293" t="n"/>
      <c r="H924" s="294" t="n"/>
      <c r="I924" s="295" t="n"/>
      <c r="J924" s="268" t="n"/>
      <c r="K924" s="268" t="n"/>
      <c r="M924" s="268" t="n"/>
      <c r="N924" s="268" t="n"/>
      <c r="O924" s="268" t="n"/>
      <c r="P924" s="62" t="n"/>
      <c r="Q924" s="299" t="n"/>
      <c r="R924" s="300" t="n"/>
      <c r="S924" s="300" t="n"/>
      <c r="T924" s="298" t="n"/>
    </row>
    <row r="925" ht="16.5" customHeight="1" s="115">
      <c r="D925" s="290" t="n"/>
      <c r="E925" s="291" t="n"/>
      <c r="F925" s="292" t="n"/>
      <c r="G925" s="293" t="n"/>
      <c r="H925" s="294" t="n"/>
      <c r="I925" s="295" t="n"/>
      <c r="J925" s="268" t="n"/>
      <c r="K925" s="268" t="n"/>
      <c r="M925" s="268" t="n"/>
      <c r="N925" s="268" t="n"/>
      <c r="O925" s="268" t="n"/>
      <c r="P925" s="62" t="n"/>
      <c r="Q925" s="299" t="n"/>
      <c r="R925" s="300" t="n"/>
      <c r="S925" s="300" t="n"/>
      <c r="T925" s="298" t="n"/>
    </row>
    <row r="926" ht="16.5" customHeight="1" s="115">
      <c r="D926" s="290" t="n"/>
      <c r="E926" s="291" t="n"/>
      <c r="F926" s="292" t="n"/>
      <c r="G926" s="293" t="n"/>
      <c r="H926" s="294" t="n"/>
      <c r="I926" s="295" t="n"/>
      <c r="J926" s="268" t="n"/>
      <c r="K926" s="268" t="n"/>
      <c r="M926" s="268" t="n"/>
      <c r="N926" s="268" t="n"/>
      <c r="O926" s="268" t="n"/>
      <c r="P926" s="62" t="n"/>
      <c r="Q926" s="299" t="n"/>
      <c r="R926" s="300" t="n"/>
      <c r="S926" s="300" t="n"/>
      <c r="T926" s="298" t="n"/>
    </row>
    <row r="927" ht="16.5" customHeight="1" s="115">
      <c r="D927" s="290" t="n"/>
      <c r="E927" s="291" t="n"/>
      <c r="F927" s="292" t="n"/>
      <c r="G927" s="293" t="n"/>
      <c r="H927" s="294" t="n"/>
      <c r="I927" s="295" t="n"/>
      <c r="J927" s="268" t="n"/>
      <c r="K927" s="268" t="n"/>
      <c r="M927" s="268" t="n"/>
      <c r="N927" s="268" t="n"/>
      <c r="O927" s="268" t="n"/>
      <c r="P927" s="62" t="n"/>
      <c r="Q927" s="299" t="n"/>
      <c r="R927" s="300" t="n"/>
      <c r="S927" s="300" t="n"/>
      <c r="T927" s="298" t="n"/>
    </row>
    <row r="928" ht="16.5" customHeight="1" s="115">
      <c r="D928" s="290" t="n"/>
      <c r="E928" s="291" t="n"/>
      <c r="F928" s="292" t="n"/>
      <c r="G928" s="293" t="n"/>
      <c r="H928" s="294" t="n"/>
      <c r="I928" s="295" t="n"/>
      <c r="J928" s="268" t="n"/>
      <c r="K928" s="268" t="n"/>
      <c r="M928" s="268" t="n"/>
      <c r="N928" s="268" t="n"/>
      <c r="O928" s="268" t="n"/>
      <c r="P928" s="62" t="n"/>
      <c r="Q928" s="299" t="n"/>
      <c r="R928" s="300" t="n"/>
      <c r="S928" s="300" t="n"/>
      <c r="T928" s="298" t="n"/>
    </row>
    <row r="929" ht="16.5" customHeight="1" s="115">
      <c r="D929" s="290" t="n"/>
      <c r="E929" s="291" t="n"/>
      <c r="F929" s="292" t="n"/>
      <c r="G929" s="293" t="n"/>
      <c r="H929" s="294" t="n"/>
      <c r="I929" s="295" t="n"/>
      <c r="J929" s="268" t="n"/>
      <c r="K929" s="268" t="n"/>
      <c r="M929" s="268" t="n"/>
      <c r="N929" s="268" t="n"/>
      <c r="O929" s="268" t="n"/>
      <c r="P929" s="62" t="n"/>
      <c r="Q929" s="299" t="n"/>
      <c r="R929" s="300" t="n"/>
      <c r="S929" s="300" t="n"/>
      <c r="T929" s="298" t="n"/>
    </row>
    <row r="930" ht="16.5" customHeight="1" s="115">
      <c r="D930" s="290" t="n"/>
      <c r="E930" s="291" t="n"/>
      <c r="F930" s="292" t="n"/>
      <c r="G930" s="293" t="n"/>
      <c r="H930" s="294" t="n"/>
      <c r="I930" s="295" t="n"/>
      <c r="J930" s="268" t="n"/>
      <c r="K930" s="268" t="n"/>
      <c r="M930" s="268" t="n"/>
      <c r="N930" s="268" t="n"/>
      <c r="O930" s="268" t="n"/>
      <c r="P930" s="62" t="n"/>
      <c r="Q930" s="299" t="n"/>
      <c r="R930" s="300" t="n"/>
      <c r="S930" s="300" t="n"/>
      <c r="T930" s="298" t="n"/>
    </row>
    <row r="931" ht="16.5" customHeight="1" s="115">
      <c r="D931" s="290" t="n"/>
      <c r="E931" s="291" t="n"/>
      <c r="F931" s="292" t="n"/>
      <c r="G931" s="293" t="n"/>
      <c r="H931" s="294" t="n"/>
      <c r="I931" s="295" t="n"/>
      <c r="J931" s="268" t="n"/>
      <c r="K931" s="268" t="n"/>
      <c r="M931" s="268" t="n"/>
      <c r="N931" s="268" t="n"/>
      <c r="O931" s="268" t="n"/>
      <c r="P931" s="62" t="n"/>
      <c r="Q931" s="299" t="n"/>
      <c r="R931" s="300" t="n"/>
      <c r="S931" s="300" t="n"/>
      <c r="T931" s="298" t="n"/>
    </row>
    <row r="932" ht="16.5" customHeight="1" s="115">
      <c r="D932" s="290" t="n"/>
      <c r="E932" s="291" t="n"/>
      <c r="F932" s="292" t="n"/>
      <c r="G932" s="293" t="n"/>
      <c r="H932" s="294" t="n"/>
      <c r="I932" s="295" t="n"/>
      <c r="J932" s="268" t="n"/>
      <c r="K932" s="268" t="n"/>
      <c r="M932" s="268" t="n"/>
      <c r="N932" s="268" t="n"/>
      <c r="O932" s="268" t="n"/>
      <c r="P932" s="62" t="n"/>
      <c r="Q932" s="299" t="n"/>
      <c r="R932" s="300" t="n"/>
      <c r="S932" s="300" t="n"/>
      <c r="T932" s="298" t="n"/>
    </row>
    <row r="933" ht="16.5" customHeight="1" s="115">
      <c r="D933" s="290" t="n"/>
      <c r="E933" s="291" t="n"/>
      <c r="F933" s="292" t="n"/>
      <c r="G933" s="293" t="n"/>
      <c r="H933" s="294" t="n"/>
      <c r="I933" s="295" t="n"/>
      <c r="J933" s="268" t="n"/>
      <c r="K933" s="268" t="n"/>
      <c r="M933" s="268" t="n"/>
      <c r="N933" s="268" t="n"/>
      <c r="O933" s="268" t="n"/>
      <c r="P933" s="62" t="n"/>
      <c r="Q933" s="299" t="n"/>
      <c r="R933" s="300" t="n"/>
      <c r="S933" s="300" t="n"/>
      <c r="T933" s="298" t="n"/>
    </row>
    <row r="934" ht="16.5" customHeight="1" s="115">
      <c r="D934" s="290" t="n"/>
      <c r="E934" s="291" t="n"/>
      <c r="F934" s="292" t="n"/>
      <c r="G934" s="293" t="n"/>
      <c r="H934" s="294" t="n"/>
      <c r="I934" s="295" t="n"/>
      <c r="J934" s="268" t="n"/>
      <c r="K934" s="268" t="n"/>
      <c r="M934" s="268" t="n"/>
      <c r="N934" s="268" t="n"/>
      <c r="O934" s="268" t="n"/>
      <c r="P934" s="62" t="n"/>
      <c r="Q934" s="299" t="n"/>
      <c r="R934" s="300" t="n"/>
      <c r="S934" s="300" t="n"/>
      <c r="T934" s="298" t="n"/>
    </row>
    <row r="935" ht="16.5" customHeight="1" s="115">
      <c r="D935" s="290" t="n"/>
      <c r="E935" s="291" t="n"/>
      <c r="F935" s="292" t="n"/>
      <c r="G935" s="293" t="n"/>
      <c r="H935" s="294" t="n"/>
      <c r="I935" s="295" t="n"/>
      <c r="J935" s="268" t="n"/>
      <c r="K935" s="268" t="n"/>
      <c r="M935" s="268" t="n"/>
      <c r="N935" s="268" t="n"/>
      <c r="O935" s="268" t="n"/>
      <c r="P935" s="62" t="n"/>
      <c r="Q935" s="299" t="n"/>
      <c r="R935" s="300" t="n"/>
      <c r="S935" s="300" t="n"/>
      <c r="T935" s="298" t="n"/>
    </row>
    <row r="936" ht="16.5" customHeight="1" s="115">
      <c r="D936" s="290" t="n"/>
      <c r="E936" s="291" t="n"/>
      <c r="F936" s="292" t="n"/>
      <c r="G936" s="293" t="n"/>
      <c r="H936" s="294" t="n"/>
      <c r="I936" s="295" t="n"/>
      <c r="J936" s="268" t="n"/>
      <c r="K936" s="268" t="n"/>
      <c r="M936" s="268" t="n"/>
      <c r="N936" s="268" t="n"/>
      <c r="O936" s="268" t="n"/>
      <c r="P936" s="62" t="n"/>
      <c r="Q936" s="299" t="n"/>
      <c r="R936" s="300" t="n"/>
      <c r="S936" s="300" t="n"/>
      <c r="T936" s="298" t="n"/>
    </row>
    <row r="937" ht="16.5" customHeight="1" s="115">
      <c r="D937" s="290" t="n"/>
      <c r="E937" s="291" t="n"/>
      <c r="F937" s="292" t="n"/>
      <c r="G937" s="293" t="n"/>
      <c r="H937" s="294" t="n"/>
      <c r="I937" s="295" t="n"/>
      <c r="J937" s="268" t="n"/>
      <c r="K937" s="268" t="n"/>
      <c r="M937" s="268" t="n"/>
      <c r="N937" s="268" t="n"/>
      <c r="O937" s="268" t="n"/>
      <c r="P937" s="62" t="n"/>
      <c r="Q937" s="299" t="n"/>
      <c r="R937" s="300" t="n"/>
      <c r="S937" s="300" t="n"/>
      <c r="T937" s="298" t="n"/>
    </row>
    <row r="938" ht="16.5" customHeight="1" s="115">
      <c r="D938" s="290" t="n"/>
      <c r="E938" s="291" t="n"/>
      <c r="F938" s="292" t="n"/>
      <c r="G938" s="293" t="n"/>
      <c r="H938" s="294" t="n"/>
      <c r="I938" s="295" t="n"/>
      <c r="J938" s="268" t="n"/>
      <c r="K938" s="268" t="n"/>
      <c r="M938" s="268" t="n"/>
      <c r="N938" s="268" t="n"/>
      <c r="O938" s="268" t="n"/>
      <c r="P938" s="62" t="n"/>
      <c r="Q938" s="299" t="n"/>
      <c r="R938" s="300" t="n"/>
      <c r="S938" s="300" t="n"/>
      <c r="T938" s="298" t="n"/>
    </row>
    <row r="939" ht="16.5" customHeight="1" s="115">
      <c r="D939" s="290" t="n"/>
      <c r="E939" s="291" t="n"/>
      <c r="F939" s="292" t="n"/>
      <c r="G939" s="293" t="n"/>
      <c r="H939" s="294" t="n"/>
      <c r="I939" s="295" t="n"/>
      <c r="J939" s="268" t="n"/>
      <c r="K939" s="268" t="n"/>
      <c r="M939" s="268" t="n"/>
      <c r="N939" s="268" t="n"/>
      <c r="O939" s="268" t="n"/>
      <c r="P939" s="62" t="n"/>
      <c r="Q939" s="299" t="n"/>
      <c r="R939" s="300" t="n"/>
      <c r="S939" s="300" t="n"/>
      <c r="T939" s="298" t="n"/>
    </row>
    <row r="940" ht="16.5" customHeight="1" s="115">
      <c r="D940" s="290" t="n"/>
      <c r="E940" s="291" t="n"/>
      <c r="F940" s="292" t="n"/>
      <c r="G940" s="293" t="n"/>
      <c r="H940" s="294" t="n"/>
      <c r="I940" s="295" t="n"/>
      <c r="J940" s="268" t="n"/>
      <c r="K940" s="268" t="n"/>
      <c r="M940" s="268" t="n"/>
      <c r="N940" s="268" t="n"/>
      <c r="O940" s="268" t="n"/>
      <c r="P940" s="62" t="n"/>
      <c r="Q940" s="299" t="n"/>
      <c r="R940" s="300" t="n"/>
      <c r="S940" s="300" t="n"/>
      <c r="T940" s="298" t="n"/>
    </row>
    <row r="941" ht="16.5" customHeight="1" s="115">
      <c r="D941" s="290" t="n"/>
      <c r="E941" s="291" t="n"/>
      <c r="F941" s="292" t="n"/>
      <c r="G941" s="293" t="n"/>
      <c r="H941" s="294" t="n"/>
      <c r="I941" s="295" t="n"/>
      <c r="J941" s="268" t="n"/>
      <c r="K941" s="268" t="n"/>
      <c r="M941" s="268" t="n"/>
      <c r="N941" s="268" t="n"/>
      <c r="O941" s="268" t="n"/>
      <c r="P941" s="62" t="n"/>
      <c r="Q941" s="299" t="n"/>
      <c r="R941" s="300" t="n"/>
      <c r="S941" s="300" t="n"/>
      <c r="T941" s="298" t="n"/>
      <c r="U941" s="291" t="n"/>
    </row>
    <row r="942" ht="16.5" customHeight="1" s="115">
      <c r="D942" s="290" t="n"/>
      <c r="E942" s="291" t="n"/>
      <c r="F942" s="292" t="n"/>
      <c r="G942" s="293" t="n"/>
      <c r="H942" s="294" t="n"/>
      <c r="I942" s="295" t="n"/>
      <c r="J942" s="268" t="n"/>
      <c r="K942" s="268" t="n"/>
      <c r="M942" s="268" t="n"/>
      <c r="N942" s="268" t="n"/>
      <c r="O942" s="268" t="n"/>
      <c r="P942" s="62" t="n"/>
      <c r="Q942" s="299" t="n"/>
      <c r="R942" s="300" t="n"/>
      <c r="S942" s="300" t="n"/>
      <c r="T942" s="298" t="n"/>
    </row>
    <row r="943" ht="16.5" customHeight="1" s="115">
      <c r="D943" s="290" t="n"/>
      <c r="E943" s="291" t="n"/>
      <c r="F943" s="292" t="n"/>
      <c r="G943" s="293" t="n"/>
      <c r="H943" s="294" t="n"/>
      <c r="I943" s="295" t="n"/>
      <c r="J943" s="268" t="n"/>
      <c r="K943" s="268" t="n"/>
      <c r="M943" s="268" t="n"/>
      <c r="N943" s="268" t="n"/>
      <c r="O943" s="268" t="n"/>
      <c r="P943" s="62" t="n"/>
      <c r="Q943" s="299" t="n"/>
      <c r="R943" s="300" t="n"/>
      <c r="S943" s="300" t="n"/>
      <c r="T943" s="298" t="n"/>
    </row>
    <row r="944" ht="16.5" customHeight="1" s="115">
      <c r="D944" s="290" t="n"/>
      <c r="E944" s="291" t="n"/>
      <c r="F944" s="292" t="n"/>
      <c r="G944" s="293" t="n"/>
      <c r="H944" s="294" t="n"/>
      <c r="I944" s="295" t="n"/>
      <c r="J944" s="268" t="n"/>
      <c r="K944" s="268" t="n"/>
      <c r="M944" s="268" t="n"/>
      <c r="N944" s="268" t="n"/>
      <c r="O944" s="268" t="n"/>
      <c r="P944" s="62" t="n"/>
      <c r="Q944" s="299" t="n"/>
      <c r="R944" s="300" t="n"/>
      <c r="S944" s="300" t="n"/>
      <c r="T944" s="298" t="n"/>
    </row>
    <row r="945" ht="16.5" customHeight="1" s="115">
      <c r="D945" s="290" t="n"/>
      <c r="E945" s="291" t="n"/>
      <c r="F945" s="292" t="n"/>
      <c r="G945" s="293" t="n"/>
      <c r="H945" s="294" t="n"/>
      <c r="I945" s="295" t="n"/>
      <c r="J945" s="268" t="n"/>
      <c r="K945" s="268" t="n"/>
      <c r="M945" s="268" t="n"/>
      <c r="N945" s="268" t="n"/>
      <c r="O945" s="268" t="n"/>
      <c r="P945" s="62" t="n"/>
      <c r="Q945" s="299" t="n"/>
      <c r="R945" s="300" t="n"/>
      <c r="S945" s="300" t="n"/>
      <c r="T945" s="298" t="n"/>
    </row>
    <row r="946" ht="16.5" customHeight="1" s="115">
      <c r="D946" s="290" t="n"/>
      <c r="E946" s="291" t="n"/>
      <c r="F946" s="292" t="n"/>
      <c r="G946" s="293" t="n"/>
      <c r="H946" s="294" t="n"/>
      <c r="I946" s="295" t="n"/>
      <c r="J946" s="268" t="n"/>
      <c r="K946" s="268" t="n"/>
      <c r="M946" s="268" t="n"/>
      <c r="N946" s="268" t="n"/>
      <c r="O946" s="268" t="n"/>
      <c r="P946" s="62" t="n"/>
      <c r="Q946" s="299" t="n"/>
      <c r="R946" s="300" t="n"/>
      <c r="S946" s="300" t="n"/>
      <c r="T946" s="298" t="n"/>
    </row>
    <row r="947" ht="16.5" customHeight="1" s="115">
      <c r="D947" s="290" t="n"/>
      <c r="E947" s="291" t="n"/>
      <c r="F947" s="292" t="n"/>
      <c r="G947" s="293" t="n"/>
      <c r="H947" s="294" t="n"/>
      <c r="I947" s="295" t="n"/>
      <c r="J947" s="268" t="n"/>
      <c r="K947" s="268" t="n"/>
      <c r="M947" s="268" t="n"/>
      <c r="N947" s="268" t="n"/>
      <c r="O947" s="268" t="n"/>
      <c r="P947" s="62" t="n"/>
      <c r="Q947" s="299" t="n"/>
      <c r="R947" s="300" t="n"/>
      <c r="S947" s="300" t="n"/>
      <c r="T947" s="298" t="n"/>
    </row>
    <row r="948" ht="16.5" customHeight="1" s="115">
      <c r="D948" s="290" t="n"/>
      <c r="E948" s="291" t="n"/>
      <c r="F948" s="292" t="n"/>
      <c r="G948" s="293" t="n"/>
      <c r="H948" s="294" t="n"/>
      <c r="I948" s="295" t="n"/>
      <c r="J948" s="268" t="n"/>
      <c r="K948" s="268" t="n"/>
      <c r="M948" s="268" t="n"/>
      <c r="N948" s="268" t="n"/>
      <c r="O948" s="268" t="n"/>
      <c r="P948" s="62" t="n"/>
      <c r="Q948" s="299" t="n"/>
      <c r="R948" s="300" t="n"/>
      <c r="S948" s="300" t="n"/>
      <c r="T948" s="298" t="n"/>
    </row>
    <row r="949" ht="16.5" customHeight="1" s="115">
      <c r="D949" s="290" t="n"/>
      <c r="E949" s="291" t="n"/>
      <c r="F949" s="292" t="n"/>
      <c r="G949" s="293" t="n"/>
      <c r="H949" s="294" t="n"/>
      <c r="I949" s="295" t="n"/>
      <c r="J949" s="268" t="n"/>
      <c r="K949" s="268" t="n"/>
      <c r="M949" s="268" t="n"/>
      <c r="N949" s="268" t="n"/>
      <c r="O949" s="268" t="n"/>
      <c r="P949" s="62" t="n"/>
      <c r="Q949" s="299" t="n"/>
      <c r="R949" s="300" t="n"/>
      <c r="S949" s="300" t="n"/>
      <c r="T949" s="298" t="n"/>
    </row>
    <row r="950" ht="16.5" customHeight="1" s="115">
      <c r="D950" s="290" t="n"/>
      <c r="E950" s="291" t="n"/>
      <c r="F950" s="292" t="n"/>
      <c r="G950" s="293" t="n"/>
      <c r="H950" s="294" t="n"/>
      <c r="I950" s="295" t="n"/>
      <c r="J950" s="268" t="n"/>
      <c r="K950" s="268" t="n"/>
      <c r="M950" s="268" t="n"/>
      <c r="N950" s="268" t="n"/>
      <c r="O950" s="268" t="n"/>
      <c r="P950" s="62" t="n"/>
      <c r="Q950" s="299" t="n"/>
      <c r="R950" s="300" t="n"/>
      <c r="S950" s="300" t="n"/>
      <c r="T950" s="298" t="n"/>
    </row>
    <row r="951" ht="16.5" customHeight="1" s="115">
      <c r="D951" s="290" t="n"/>
      <c r="E951" s="291" t="n"/>
      <c r="F951" s="292" t="n"/>
      <c r="G951" s="293" t="n"/>
      <c r="H951" s="294" t="n"/>
      <c r="I951" s="295" t="n"/>
      <c r="J951" s="268" t="n"/>
      <c r="K951" s="268" t="n"/>
      <c r="M951" s="268" t="n"/>
      <c r="N951" s="268" t="n"/>
      <c r="O951" s="268" t="n"/>
      <c r="P951" s="62" t="n"/>
      <c r="Q951" s="299" t="n"/>
      <c r="R951" s="300" t="n"/>
      <c r="S951" s="300" t="n"/>
      <c r="T951" s="298" t="n"/>
    </row>
    <row r="952" ht="16.5" customHeight="1" s="115">
      <c r="D952" s="290" t="n"/>
      <c r="E952" s="291" t="n"/>
      <c r="F952" s="292" t="n"/>
      <c r="G952" s="293" t="n"/>
      <c r="H952" s="294" t="n"/>
      <c r="I952" s="295" t="n"/>
      <c r="J952" s="268" t="n"/>
      <c r="K952" s="268" t="n"/>
      <c r="M952" s="268" t="n"/>
      <c r="N952" s="268" t="n"/>
      <c r="O952" s="268" t="n"/>
      <c r="P952" s="62" t="n"/>
      <c r="Q952" s="299" t="n"/>
      <c r="R952" s="300" t="n"/>
      <c r="S952" s="300" t="n"/>
      <c r="T952" s="298" t="n"/>
    </row>
    <row r="953" ht="16.5" customHeight="1" s="115">
      <c r="D953" s="290" t="n"/>
      <c r="E953" s="291" t="n"/>
      <c r="F953" s="292" t="n"/>
      <c r="G953" s="293" t="n"/>
      <c r="H953" s="294" t="n"/>
      <c r="I953" s="295" t="n"/>
      <c r="J953" s="268" t="n"/>
      <c r="K953" s="268" t="n"/>
      <c r="M953" s="268" t="n"/>
      <c r="N953" s="268" t="n"/>
      <c r="O953" s="268" t="n"/>
      <c r="P953" s="62" t="n"/>
      <c r="Q953" s="299" t="n"/>
      <c r="R953" s="300" t="n"/>
      <c r="S953" s="300" t="n"/>
      <c r="T953" s="298" t="n"/>
    </row>
    <row r="954" ht="16.5" customHeight="1" s="115">
      <c r="D954" s="290" t="n"/>
      <c r="E954" s="291" t="n"/>
      <c r="F954" s="292" t="n"/>
      <c r="G954" s="293" t="n"/>
      <c r="H954" s="294" t="n"/>
      <c r="I954" s="295" t="n"/>
      <c r="J954" s="268" t="n"/>
      <c r="K954" s="268" t="n"/>
      <c r="M954" s="268" t="n"/>
      <c r="N954" s="268" t="n"/>
      <c r="O954" s="268" t="n"/>
      <c r="P954" s="62" t="n"/>
      <c r="Q954" s="299" t="n"/>
      <c r="R954" s="300" t="n"/>
      <c r="S954" s="300" t="n"/>
      <c r="T954" s="298" t="n"/>
      <c r="U954" s="291" t="n"/>
    </row>
    <row r="955" ht="16.5" customHeight="1" s="115">
      <c r="D955" s="290" t="n"/>
      <c r="E955" s="291" t="n"/>
      <c r="F955" s="292" t="n"/>
      <c r="G955" s="293" t="n"/>
      <c r="H955" s="294" t="n"/>
      <c r="I955" s="295" t="n"/>
      <c r="J955" s="268" t="n"/>
      <c r="K955" s="268" t="n"/>
      <c r="M955" s="268" t="n"/>
      <c r="N955" s="268" t="n"/>
      <c r="O955" s="268" t="n"/>
      <c r="P955" s="62" t="n"/>
      <c r="Q955" s="299" t="n"/>
      <c r="R955" s="300" t="n"/>
      <c r="S955" s="300" t="n"/>
      <c r="T955" s="298" t="n"/>
    </row>
    <row r="956" ht="16.5" customHeight="1" s="115">
      <c r="D956" s="290" t="n"/>
      <c r="E956" s="291" t="n"/>
      <c r="F956" s="292" t="n"/>
      <c r="G956" s="293" t="n"/>
      <c r="H956" s="294" t="n"/>
      <c r="I956" s="295" t="n"/>
      <c r="J956" s="268" t="n"/>
      <c r="K956" s="268" t="n"/>
      <c r="M956" s="268" t="n"/>
      <c r="N956" s="268" t="n"/>
      <c r="O956" s="268" t="n"/>
      <c r="P956" s="62" t="n"/>
      <c r="Q956" s="299" t="n"/>
      <c r="R956" s="300" t="n"/>
      <c r="S956" s="300" t="n"/>
      <c r="T956" s="298" t="n"/>
    </row>
    <row r="957" ht="16.5" customHeight="1" s="115">
      <c r="D957" s="290" t="n"/>
      <c r="E957" s="291" t="n"/>
      <c r="F957" s="292" t="n"/>
      <c r="G957" s="293" t="n"/>
      <c r="H957" s="294" t="n"/>
      <c r="I957" s="295" t="n"/>
      <c r="J957" s="268" t="n"/>
      <c r="K957" s="268" t="n"/>
      <c r="M957" s="268" t="n"/>
      <c r="N957" s="268" t="n"/>
      <c r="O957" s="268" t="n"/>
      <c r="P957" s="62" t="n"/>
      <c r="Q957" s="299" t="n"/>
      <c r="R957" s="300" t="n"/>
      <c r="S957" s="300" t="n"/>
      <c r="T957" s="298" t="n"/>
    </row>
    <row r="958" ht="16.5" customHeight="1" s="115">
      <c r="D958" s="290" t="n"/>
      <c r="E958" s="291" t="n"/>
      <c r="F958" s="292" t="n"/>
      <c r="G958" s="293" t="n"/>
      <c r="H958" s="294" t="n"/>
      <c r="I958" s="295" t="n"/>
      <c r="J958" s="268" t="n"/>
      <c r="K958" s="268" t="n"/>
      <c r="M958" s="268" t="n"/>
      <c r="N958" s="268" t="n"/>
      <c r="O958" s="268" t="n"/>
      <c r="P958" s="62" t="n"/>
      <c r="Q958" s="299" t="n"/>
      <c r="R958" s="300" t="n"/>
      <c r="S958" s="300" t="n"/>
      <c r="T958" s="298" t="n"/>
    </row>
    <row r="959" ht="16.5" customHeight="1" s="115">
      <c r="D959" s="290" t="n"/>
      <c r="E959" s="291" t="n"/>
      <c r="F959" s="292" t="n"/>
      <c r="G959" s="293" t="n"/>
      <c r="H959" s="294" t="n"/>
      <c r="I959" s="295" t="n"/>
      <c r="J959" s="268" t="n"/>
      <c r="K959" s="268" t="n"/>
      <c r="M959" s="268" t="n"/>
      <c r="N959" s="268" t="n"/>
      <c r="O959" s="268" t="n"/>
      <c r="P959" s="62" t="n"/>
      <c r="Q959" s="299" t="n"/>
      <c r="R959" s="300" t="n"/>
      <c r="S959" s="300" t="n"/>
      <c r="T959" s="298" t="n"/>
    </row>
    <row r="960" ht="16.5" customHeight="1" s="115">
      <c r="D960" s="290" t="n"/>
      <c r="E960" s="291" t="n"/>
      <c r="F960" s="292" t="n"/>
      <c r="G960" s="293" t="n"/>
      <c r="H960" s="294" t="n"/>
      <c r="I960" s="295" t="n"/>
      <c r="J960" s="268" t="n"/>
      <c r="K960" s="268" t="n"/>
      <c r="M960" s="268" t="n"/>
      <c r="N960" s="268" t="n"/>
      <c r="O960" s="268" t="n"/>
      <c r="P960" s="62" t="n"/>
      <c r="Q960" s="299" t="n"/>
      <c r="R960" s="300" t="n"/>
      <c r="S960" s="300" t="n"/>
      <c r="T960" s="298" t="n"/>
    </row>
    <row r="961" ht="16.5" customHeight="1" s="115">
      <c r="D961" s="290" t="n"/>
      <c r="E961" s="291" t="n"/>
      <c r="F961" s="292" t="n"/>
      <c r="G961" s="293" t="n"/>
      <c r="H961" s="294" t="n"/>
      <c r="I961" s="295" t="n"/>
      <c r="J961" s="268" t="n"/>
      <c r="K961" s="268" t="n"/>
      <c r="M961" s="268" t="n"/>
      <c r="N961" s="268" t="n"/>
      <c r="O961" s="268" t="n"/>
      <c r="P961" s="62" t="n"/>
      <c r="Q961" s="299" t="n"/>
      <c r="R961" s="300" t="n"/>
      <c r="S961" s="300" t="n"/>
      <c r="T961" s="298" t="n"/>
    </row>
    <row r="962" ht="16.5" customHeight="1" s="115">
      <c r="D962" s="290" t="n"/>
      <c r="E962" s="291" t="n"/>
      <c r="F962" s="292" t="n"/>
      <c r="G962" s="293" t="n"/>
      <c r="H962" s="294" t="n"/>
      <c r="I962" s="295" t="n"/>
      <c r="J962" s="268" t="n"/>
      <c r="K962" s="268" t="n"/>
      <c r="M962" s="268" t="n"/>
      <c r="N962" s="268" t="n"/>
      <c r="O962" s="268" t="n"/>
      <c r="P962" s="62" t="n"/>
      <c r="Q962" s="299" t="n"/>
      <c r="R962" s="300" t="n"/>
      <c r="S962" s="300" t="n"/>
      <c r="T962" s="298" t="n"/>
    </row>
    <row r="963" ht="16.5" customHeight="1" s="115">
      <c r="D963" s="290" t="n"/>
      <c r="E963" s="291" t="n"/>
      <c r="F963" s="292" t="n"/>
      <c r="G963" s="293" t="n"/>
      <c r="H963" s="294" t="n"/>
      <c r="I963" s="295" t="n"/>
      <c r="J963" s="268" t="n"/>
      <c r="K963" s="268" t="n"/>
      <c r="M963" s="268" t="n"/>
      <c r="N963" s="268" t="n"/>
      <c r="O963" s="268" t="n"/>
      <c r="P963" s="62" t="n"/>
      <c r="Q963" s="299" t="n"/>
      <c r="R963" s="300" t="n"/>
      <c r="S963" s="300" t="n"/>
      <c r="T963" s="298" t="n"/>
    </row>
    <row r="964" ht="16.5" customHeight="1" s="115">
      <c r="D964" s="290" t="n"/>
      <c r="E964" s="291" t="n"/>
      <c r="F964" s="292" t="n"/>
      <c r="G964" s="293" t="n"/>
      <c r="H964" s="294" t="n"/>
      <c r="I964" s="295" t="n"/>
      <c r="J964" s="268" t="n"/>
      <c r="K964" s="268" t="n"/>
      <c r="M964" s="268" t="n"/>
      <c r="N964" s="268" t="n"/>
      <c r="O964" s="268" t="n"/>
      <c r="P964" s="62" t="n"/>
      <c r="Q964" s="299" t="n"/>
      <c r="R964" s="300" t="n"/>
      <c r="S964" s="300" t="n"/>
      <c r="T964" s="298" t="n"/>
    </row>
    <row r="965" ht="16.5" customHeight="1" s="115">
      <c r="D965" s="290" t="n"/>
      <c r="E965" s="291" t="n"/>
      <c r="F965" s="292" t="n"/>
      <c r="G965" s="293" t="n"/>
      <c r="H965" s="294" t="n"/>
      <c r="I965" s="295" t="n"/>
      <c r="J965" s="268" t="n"/>
      <c r="K965" s="268" t="n"/>
      <c r="M965" s="268" t="n"/>
      <c r="N965" s="268" t="n"/>
      <c r="O965" s="268" t="n"/>
      <c r="P965" s="62" t="n"/>
      <c r="Q965" s="299" t="n"/>
      <c r="R965" s="300" t="n"/>
      <c r="S965" s="300" t="n"/>
      <c r="T965" s="298" t="n"/>
    </row>
    <row r="966" ht="16.5" customHeight="1" s="115">
      <c r="D966" s="290" t="n"/>
      <c r="E966" s="291" t="n"/>
      <c r="F966" s="292" t="n"/>
      <c r="G966" s="293" t="n"/>
      <c r="H966" s="294" t="n"/>
      <c r="I966" s="295" t="n"/>
      <c r="J966" s="268" t="n"/>
      <c r="K966" s="268" t="n"/>
      <c r="M966" s="268" t="n"/>
      <c r="N966" s="268" t="n"/>
      <c r="O966" s="268" t="n"/>
      <c r="P966" s="62" t="n"/>
      <c r="Q966" s="299" t="n"/>
      <c r="R966" s="300" t="n"/>
      <c r="S966" s="300" t="n"/>
      <c r="T966" s="298" t="n"/>
    </row>
    <row r="967" ht="16.5" customHeight="1" s="115">
      <c r="D967" s="290" t="n"/>
      <c r="E967" s="291" t="n"/>
      <c r="F967" s="292" t="n"/>
      <c r="G967" s="293" t="n"/>
      <c r="H967" s="294" t="n"/>
      <c r="I967" s="295" t="n"/>
      <c r="J967" s="268" t="n"/>
      <c r="K967" s="268" t="n"/>
      <c r="M967" s="268" t="n"/>
      <c r="N967" s="268" t="n"/>
      <c r="O967" s="268" t="n"/>
      <c r="P967" s="62" t="n"/>
      <c r="Q967" s="299" t="n"/>
      <c r="R967" s="300" t="n"/>
      <c r="S967" s="300" t="n"/>
      <c r="T967" s="298" t="n"/>
    </row>
    <row r="968" ht="16.5" customHeight="1" s="115">
      <c r="D968" s="290" t="n"/>
      <c r="E968" s="291" t="n"/>
      <c r="F968" s="292" t="n"/>
      <c r="G968" s="293" t="n"/>
      <c r="H968" s="294" t="n"/>
      <c r="I968" s="295" t="n"/>
      <c r="J968" s="268" t="n"/>
      <c r="K968" s="268" t="n"/>
      <c r="M968" s="268" t="n"/>
      <c r="N968" s="268" t="n"/>
      <c r="O968" s="268" t="n"/>
      <c r="P968" s="62" t="n"/>
      <c r="Q968" s="299" t="n"/>
      <c r="R968" s="300" t="n"/>
      <c r="S968" s="300" t="n"/>
      <c r="T968" s="298" t="n"/>
    </row>
    <row r="969" ht="16.5" customHeight="1" s="115">
      <c r="D969" s="290" t="n"/>
      <c r="E969" s="291" t="n"/>
      <c r="F969" s="292" t="n"/>
      <c r="G969" s="293" t="n"/>
      <c r="H969" s="294" t="n"/>
      <c r="I969" s="295" t="n"/>
      <c r="J969" s="268" t="n"/>
      <c r="K969" s="268" t="n"/>
      <c r="M969" s="268" t="n"/>
      <c r="N969" s="268" t="n"/>
      <c r="O969" s="268" t="n"/>
      <c r="P969" s="62" t="n"/>
      <c r="Q969" s="299" t="n"/>
      <c r="R969" s="300" t="n"/>
      <c r="S969" s="300" t="n"/>
      <c r="T969" s="298" t="n"/>
    </row>
    <row r="970" ht="16.5" customHeight="1" s="115">
      <c r="D970" s="290" t="n"/>
      <c r="E970" s="291" t="n"/>
      <c r="F970" s="292" t="n"/>
      <c r="G970" s="293" t="n"/>
      <c r="H970" s="294" t="n"/>
      <c r="I970" s="295" t="n"/>
      <c r="J970" s="268" t="n"/>
      <c r="K970" s="268" t="n"/>
      <c r="M970" s="268" t="n"/>
      <c r="N970" s="268" t="n"/>
      <c r="O970" s="268" t="n"/>
      <c r="P970" s="62" t="n"/>
      <c r="Q970" s="299" t="n"/>
      <c r="R970" s="300" t="n"/>
      <c r="S970" s="300" t="n"/>
      <c r="T970" s="298" t="n"/>
    </row>
    <row r="971" ht="16.5" customHeight="1" s="115">
      <c r="D971" s="290" t="n"/>
      <c r="E971" s="291" t="n"/>
      <c r="F971" s="292" t="n"/>
      <c r="G971" s="293" t="n"/>
      <c r="H971" s="294" t="n"/>
      <c r="I971" s="295" t="n"/>
      <c r="J971" s="268" t="n"/>
      <c r="K971" s="268" t="n"/>
      <c r="M971" s="268" t="n"/>
      <c r="N971" s="268" t="n"/>
      <c r="O971" s="268" t="n"/>
      <c r="P971" s="62" t="n"/>
      <c r="Q971" s="299" t="n"/>
      <c r="R971" s="300" t="n"/>
      <c r="S971" s="300" t="n"/>
      <c r="T971" s="298" t="n"/>
    </row>
    <row r="972" ht="16.5" customHeight="1" s="115">
      <c r="D972" s="290" t="n"/>
      <c r="E972" s="291" t="n"/>
      <c r="F972" s="292" t="n"/>
      <c r="G972" s="293" t="n"/>
      <c r="H972" s="294" t="n"/>
      <c r="I972" s="295" t="n"/>
      <c r="J972" s="268" t="n"/>
      <c r="K972" s="268" t="n"/>
      <c r="M972" s="268" t="n"/>
      <c r="N972" s="268" t="n"/>
      <c r="O972" s="268" t="n"/>
      <c r="P972" s="62" t="n"/>
      <c r="Q972" s="299" t="n"/>
      <c r="R972" s="300" t="n"/>
      <c r="S972" s="300" t="n"/>
      <c r="T972" s="298" t="n"/>
    </row>
    <row r="973" ht="16.5" customHeight="1" s="115">
      <c r="D973" s="290" t="n"/>
      <c r="E973" s="291" t="n"/>
      <c r="F973" s="292" t="n"/>
      <c r="G973" s="293" t="n"/>
      <c r="H973" s="294" t="n"/>
      <c r="I973" s="295" t="n"/>
      <c r="J973" s="268" t="n"/>
      <c r="K973" s="268" t="n"/>
      <c r="M973" s="268" t="n"/>
      <c r="N973" s="268" t="n"/>
      <c r="O973" s="268" t="n"/>
      <c r="P973" s="62" t="n"/>
      <c r="Q973" s="299" t="n"/>
      <c r="R973" s="300" t="n"/>
      <c r="S973" s="300" t="n"/>
      <c r="T973" s="298" t="n"/>
    </row>
    <row r="974" ht="16.5" customHeight="1" s="115">
      <c r="D974" s="290" t="n"/>
      <c r="E974" s="291" t="n"/>
      <c r="F974" s="292" t="n"/>
      <c r="G974" s="293" t="n"/>
      <c r="H974" s="294" t="n"/>
      <c r="I974" s="295" t="n"/>
      <c r="J974" s="268" t="n"/>
      <c r="K974" s="268" t="n"/>
      <c r="M974" s="268" t="n"/>
      <c r="N974" s="268" t="n"/>
      <c r="O974" s="268" t="n"/>
      <c r="P974" s="62" t="n"/>
      <c r="Q974" s="299" t="n"/>
      <c r="R974" s="300" t="n"/>
      <c r="S974" s="300" t="n"/>
      <c r="T974" s="298" t="n"/>
    </row>
    <row r="975" ht="16.5" customHeight="1" s="115">
      <c r="D975" s="290" t="n"/>
      <c r="E975" s="291" t="n"/>
      <c r="F975" s="292" t="n"/>
      <c r="G975" s="293" t="n"/>
      <c r="H975" s="294" t="n"/>
      <c r="I975" s="295" t="n"/>
      <c r="J975" s="268" t="n"/>
      <c r="K975" s="268" t="n"/>
      <c r="M975" s="268" t="n"/>
      <c r="N975" s="268" t="n"/>
      <c r="O975" s="268" t="n"/>
      <c r="P975" s="62" t="n"/>
      <c r="Q975" s="299" t="n"/>
      <c r="R975" s="300" t="n"/>
      <c r="S975" s="300" t="n"/>
      <c r="T975" s="298" t="n"/>
    </row>
    <row r="976" ht="16.5" customHeight="1" s="115">
      <c r="D976" s="290" t="n"/>
      <c r="E976" s="291" t="n"/>
      <c r="F976" s="292" t="n"/>
      <c r="G976" s="293" t="n"/>
      <c r="H976" s="294" t="n"/>
      <c r="I976" s="295" t="n"/>
      <c r="J976" s="268" t="n"/>
      <c r="K976" s="268" t="n"/>
      <c r="M976" s="268" t="n"/>
      <c r="N976" s="268" t="n"/>
      <c r="O976" s="268" t="n"/>
      <c r="P976" s="62" t="n"/>
      <c r="Q976" s="299" t="n"/>
      <c r="R976" s="300" t="n"/>
      <c r="S976" s="300" t="n"/>
      <c r="T976" s="298" t="n"/>
    </row>
    <row r="977" ht="16.5" customHeight="1" s="115">
      <c r="D977" s="290" t="n"/>
      <c r="E977" s="291" t="n"/>
      <c r="F977" s="292" t="n"/>
      <c r="G977" s="293" t="n"/>
      <c r="H977" s="294" t="n"/>
      <c r="I977" s="295" t="n"/>
      <c r="J977" s="268" t="n"/>
      <c r="K977" s="268" t="n"/>
      <c r="M977" s="268" t="n"/>
      <c r="N977" s="268" t="n"/>
      <c r="O977" s="268" t="n"/>
      <c r="P977" s="62" t="n"/>
      <c r="Q977" s="299" t="n"/>
      <c r="R977" s="300" t="n"/>
      <c r="S977" s="300" t="n"/>
      <c r="T977" s="298" t="n"/>
    </row>
    <row r="978" ht="16.5" customHeight="1" s="115">
      <c r="D978" s="290" t="n"/>
      <c r="E978" s="291" t="n"/>
      <c r="F978" s="292" t="n"/>
      <c r="G978" s="293" t="n"/>
      <c r="H978" s="294" t="n"/>
      <c r="I978" s="295" t="n"/>
      <c r="J978" s="268" t="n"/>
      <c r="K978" s="268" t="n"/>
      <c r="M978" s="268" t="n"/>
      <c r="N978" s="268" t="n"/>
      <c r="O978" s="268" t="n"/>
      <c r="P978" s="62" t="n"/>
      <c r="Q978" s="299" t="n"/>
      <c r="R978" s="300" t="n"/>
      <c r="S978" s="300" t="n"/>
      <c r="T978" s="298" t="n"/>
    </row>
    <row r="979" ht="16.5" customHeight="1" s="115">
      <c r="D979" s="290" t="n"/>
      <c r="E979" s="291" t="n"/>
      <c r="F979" s="292" t="n"/>
      <c r="G979" s="293" t="n"/>
      <c r="H979" s="294" t="n"/>
      <c r="I979" s="295" t="n"/>
      <c r="J979" s="268" t="n"/>
      <c r="K979" s="268" t="n"/>
      <c r="M979" s="268" t="n"/>
      <c r="N979" s="268" t="n"/>
      <c r="O979" s="268" t="n"/>
      <c r="P979" s="62" t="n"/>
      <c r="Q979" s="299" t="n"/>
      <c r="R979" s="300" t="n"/>
      <c r="S979" s="300" t="n"/>
      <c r="T979" s="298" t="n"/>
    </row>
    <row r="980" ht="16.5" customHeight="1" s="115">
      <c r="D980" s="290" t="n"/>
      <c r="E980" s="291" t="n"/>
      <c r="F980" s="292" t="n"/>
      <c r="G980" s="293" t="n"/>
      <c r="H980" s="294" t="n"/>
      <c r="I980" s="295" t="n"/>
      <c r="J980" s="268" t="n"/>
      <c r="K980" s="268" t="n"/>
      <c r="M980" s="268" t="n"/>
      <c r="N980" s="268" t="n"/>
      <c r="O980" s="268" t="n"/>
      <c r="P980" s="62" t="n"/>
      <c r="Q980" s="299" t="n"/>
      <c r="R980" s="300" t="n"/>
      <c r="S980" s="300" t="n"/>
      <c r="T980" s="298" t="n"/>
    </row>
    <row r="981" ht="16.5" customHeight="1" s="115">
      <c r="D981" s="290" t="n"/>
      <c r="E981" s="291" t="n"/>
      <c r="F981" s="292" t="n"/>
      <c r="G981" s="293" t="n"/>
      <c r="H981" s="294" t="n"/>
      <c r="I981" s="295" t="n"/>
      <c r="J981" s="268" t="n"/>
      <c r="K981" s="268" t="n"/>
      <c r="M981" s="268" t="n"/>
      <c r="N981" s="268" t="n"/>
      <c r="O981" s="268" t="n"/>
      <c r="P981" s="62" t="n"/>
      <c r="Q981" s="299" t="n"/>
      <c r="R981" s="300" t="n"/>
      <c r="S981" s="300" t="n"/>
      <c r="T981" s="298" t="n"/>
    </row>
    <row r="982" ht="16.5" customHeight="1" s="115">
      <c r="D982" s="290" t="n"/>
      <c r="E982" s="291" t="n"/>
      <c r="F982" s="292" t="n"/>
      <c r="G982" s="293" t="n"/>
      <c r="H982" s="294" t="n"/>
      <c r="I982" s="295" t="n"/>
      <c r="J982" s="268" t="n"/>
      <c r="K982" s="268" t="n"/>
      <c r="M982" s="268" t="n"/>
      <c r="N982" s="268" t="n"/>
      <c r="O982" s="268" t="n"/>
      <c r="P982" s="62" t="n"/>
      <c r="Q982" s="299" t="n"/>
      <c r="R982" s="300" t="n"/>
      <c r="S982" s="300" t="n"/>
      <c r="T982" s="298" t="n"/>
    </row>
    <row r="983" ht="16.5" customHeight="1" s="115">
      <c r="D983" s="290" t="n"/>
      <c r="E983" s="291" t="n"/>
      <c r="F983" s="292" t="n"/>
      <c r="G983" s="293" t="n"/>
      <c r="H983" s="294" t="n"/>
      <c r="I983" s="295" t="n"/>
      <c r="J983" s="268" t="n"/>
      <c r="K983" s="268" t="n"/>
      <c r="M983" s="268" t="n"/>
      <c r="N983" s="268" t="n"/>
      <c r="O983" s="268" t="n"/>
      <c r="P983" s="62" t="n"/>
      <c r="Q983" s="299" t="n"/>
      <c r="R983" s="300" t="n"/>
      <c r="S983" s="300" t="n"/>
      <c r="T983" s="298" t="n"/>
    </row>
    <row r="984" ht="16.5" customHeight="1" s="115">
      <c r="D984" s="290" t="n"/>
      <c r="E984" s="291" t="n"/>
      <c r="F984" s="292" t="n"/>
      <c r="G984" s="293" t="n"/>
      <c r="H984" s="294" t="n"/>
      <c r="I984" s="295" t="n"/>
      <c r="J984" s="268" t="n"/>
      <c r="K984" s="268" t="n"/>
      <c r="M984" s="268" t="n"/>
      <c r="N984" s="268" t="n"/>
      <c r="O984" s="268" t="n"/>
      <c r="P984" s="62" t="n"/>
      <c r="Q984" s="299" t="n"/>
      <c r="R984" s="300" t="n"/>
      <c r="S984" s="300" t="n"/>
      <c r="T984" s="298" t="n"/>
    </row>
    <row r="985" ht="16.5" customHeight="1" s="115">
      <c r="D985" s="290" t="n"/>
      <c r="E985" s="291" t="n"/>
      <c r="F985" s="292" t="n"/>
      <c r="G985" s="293" t="n"/>
      <c r="H985" s="294" t="n"/>
      <c r="I985" s="295" t="n"/>
      <c r="J985" s="268" t="n"/>
      <c r="K985" s="268" t="n"/>
      <c r="M985" s="268" t="n"/>
      <c r="N985" s="268" t="n"/>
      <c r="O985" s="268" t="n"/>
      <c r="P985" s="62" t="n"/>
      <c r="Q985" s="299" t="n"/>
      <c r="R985" s="300" t="n"/>
      <c r="S985" s="300" t="n"/>
      <c r="T985" s="298" t="n"/>
    </row>
    <row r="986" ht="16.5" customHeight="1" s="115">
      <c r="D986" s="290" t="n"/>
      <c r="E986" s="291" t="n"/>
      <c r="F986" s="292" t="n"/>
      <c r="G986" s="293" t="n"/>
      <c r="H986" s="294" t="n"/>
      <c r="I986" s="295" t="n"/>
      <c r="J986" s="268" t="n"/>
      <c r="K986" s="268" t="n"/>
      <c r="M986" s="268" t="n"/>
      <c r="N986" s="268" t="n"/>
      <c r="O986" s="268" t="n"/>
      <c r="P986" s="62" t="n"/>
      <c r="Q986" s="299" t="n"/>
      <c r="R986" s="300" t="n"/>
      <c r="S986" s="300" t="n"/>
      <c r="T986" s="298" t="n"/>
    </row>
    <row r="987" ht="16.5" customHeight="1" s="115">
      <c r="D987" s="290" t="n"/>
      <c r="E987" s="291" t="n"/>
      <c r="F987" s="292" t="n"/>
      <c r="G987" s="293" t="n"/>
      <c r="H987" s="294" t="n"/>
      <c r="I987" s="295" t="n"/>
      <c r="J987" s="268" t="n"/>
      <c r="K987" s="268" t="n"/>
      <c r="M987" s="268" t="n"/>
      <c r="N987" s="268" t="n"/>
      <c r="O987" s="268" t="n"/>
      <c r="P987" s="62" t="n"/>
      <c r="Q987" s="299" t="n"/>
      <c r="R987" s="300" t="n"/>
      <c r="S987" s="300" t="n"/>
      <c r="T987" s="298" t="n"/>
    </row>
    <row r="988" ht="16.5" customHeight="1" s="115">
      <c r="D988" s="290" t="n"/>
      <c r="E988" s="291" t="n"/>
      <c r="F988" s="292" t="n"/>
      <c r="G988" s="293" t="n"/>
      <c r="H988" s="294" t="n"/>
      <c r="I988" s="295" t="n"/>
      <c r="J988" s="268" t="n"/>
      <c r="K988" s="268" t="n"/>
      <c r="M988" s="268" t="n"/>
      <c r="N988" s="268" t="n"/>
      <c r="O988" s="268" t="n"/>
      <c r="P988" s="62" t="n"/>
      <c r="Q988" s="299" t="n"/>
      <c r="R988" s="300" t="n"/>
      <c r="S988" s="300" t="n"/>
      <c r="T988" s="298" t="n"/>
    </row>
    <row r="989" ht="16.5" customHeight="1" s="115">
      <c r="D989" s="290" t="n"/>
      <c r="E989" s="291" t="n"/>
      <c r="F989" s="292" t="n"/>
      <c r="G989" s="293" t="n"/>
      <c r="H989" s="294" t="n"/>
      <c r="I989" s="295" t="n"/>
      <c r="J989" s="268" t="n"/>
      <c r="K989" s="268" t="n"/>
      <c r="M989" s="268" t="n"/>
      <c r="N989" s="268" t="n"/>
      <c r="O989" s="268" t="n"/>
      <c r="P989" s="62" t="n"/>
      <c r="Q989" s="299" t="n"/>
      <c r="R989" s="300" t="n"/>
      <c r="S989" s="300" t="n"/>
      <c r="T989" s="298" t="n"/>
    </row>
    <row r="990" ht="16.5" customHeight="1" s="115">
      <c r="D990" s="290" t="n"/>
      <c r="E990" s="291" t="n"/>
      <c r="F990" s="292" t="n"/>
      <c r="G990" s="293" t="n"/>
      <c r="H990" s="294" t="n"/>
      <c r="I990" s="295" t="n"/>
      <c r="J990" s="268" t="n"/>
      <c r="K990" s="268" t="n"/>
      <c r="M990" s="268" t="n"/>
      <c r="N990" s="268" t="n"/>
      <c r="O990" s="268" t="n"/>
      <c r="P990" s="62" t="n"/>
      <c r="Q990" s="299" t="n"/>
      <c r="R990" s="300" t="n"/>
      <c r="S990" s="300" t="n"/>
      <c r="T990" s="298" t="n"/>
    </row>
    <row r="991" ht="16.5" customHeight="1" s="115">
      <c r="D991" s="290" t="n"/>
      <c r="E991" s="291" t="n"/>
      <c r="F991" s="292" t="n"/>
      <c r="G991" s="293" t="n"/>
      <c r="H991" s="294" t="n"/>
      <c r="I991" s="295" t="n"/>
      <c r="J991" s="268" t="n"/>
      <c r="K991" s="268" t="n"/>
      <c r="M991" s="268" t="n"/>
      <c r="N991" s="268" t="n"/>
      <c r="O991" s="268" t="n"/>
      <c r="P991" s="62" t="n"/>
      <c r="Q991" s="299" t="n"/>
      <c r="R991" s="300" t="n"/>
      <c r="S991" s="300" t="n"/>
      <c r="T991" s="298" t="n"/>
    </row>
    <row r="992" ht="16.5" customHeight="1" s="115">
      <c r="D992" s="290" t="n"/>
      <c r="E992" s="291" t="n"/>
      <c r="F992" s="292" t="n"/>
      <c r="G992" s="293" t="n"/>
      <c r="H992" s="294" t="n"/>
      <c r="I992" s="295" t="n"/>
      <c r="J992" s="268" t="n"/>
      <c r="K992" s="268" t="n"/>
      <c r="M992" s="268" t="n"/>
      <c r="N992" s="268" t="n"/>
      <c r="O992" s="268" t="n"/>
      <c r="P992" s="62" t="n"/>
      <c r="Q992" s="299" t="n"/>
      <c r="R992" s="300" t="n"/>
      <c r="S992" s="300" t="n"/>
      <c r="T992" s="298" t="n"/>
    </row>
    <row r="993" ht="16.5" customHeight="1" s="115">
      <c r="D993" s="290" t="n"/>
      <c r="E993" s="291" t="n"/>
      <c r="F993" s="292" t="n"/>
      <c r="G993" s="293" t="n"/>
      <c r="H993" s="294" t="n"/>
      <c r="I993" s="295" t="n"/>
      <c r="J993" s="268" t="n"/>
      <c r="K993" s="268" t="n"/>
      <c r="M993" s="268" t="n"/>
      <c r="N993" s="268" t="n"/>
      <c r="O993" s="268" t="n"/>
      <c r="P993" s="62" t="n"/>
      <c r="Q993" s="299" t="n"/>
      <c r="R993" s="300" t="n"/>
      <c r="S993" s="300" t="n"/>
      <c r="T993" s="298" t="n"/>
    </row>
    <row r="994" ht="16.5" customHeight="1" s="115">
      <c r="D994" s="290" t="n"/>
      <c r="E994" s="291" t="n"/>
      <c r="F994" s="292" t="n"/>
      <c r="G994" s="293" t="n"/>
      <c r="H994" s="294" t="n"/>
      <c r="I994" s="295" t="n"/>
      <c r="J994" s="268" t="n"/>
      <c r="K994" s="268" t="n"/>
      <c r="M994" s="268" t="n"/>
      <c r="N994" s="268" t="n"/>
      <c r="O994" s="268" t="n"/>
      <c r="P994" s="62" t="n"/>
      <c r="Q994" s="299" t="n"/>
      <c r="R994" s="300" t="n"/>
      <c r="S994" s="300" t="n"/>
      <c r="T994" s="298" t="n"/>
    </row>
    <row r="995" ht="16.5" customHeight="1" s="115">
      <c r="D995" s="290" t="n"/>
      <c r="E995" s="291" t="n"/>
      <c r="F995" s="292" t="n"/>
      <c r="G995" s="293" t="n"/>
      <c r="H995" s="294" t="n"/>
      <c r="I995" s="295" t="n"/>
      <c r="J995" s="268" t="n"/>
      <c r="K995" s="268" t="n"/>
      <c r="M995" s="268" t="n"/>
      <c r="N995" s="268" t="n"/>
      <c r="O995" s="268" t="n"/>
      <c r="P995" s="62" t="n"/>
      <c r="Q995" s="299" t="n"/>
      <c r="R995" s="300" t="n"/>
      <c r="S995" s="300" t="n"/>
      <c r="T995" s="298" t="n"/>
    </row>
    <row r="996" ht="16.5" customHeight="1" s="115">
      <c r="D996" s="290" t="n"/>
      <c r="E996" s="291" t="n"/>
      <c r="F996" s="292" t="n"/>
      <c r="G996" s="293" t="n"/>
      <c r="H996" s="294" t="n"/>
      <c r="I996" s="295" t="n"/>
      <c r="J996" s="268" t="n"/>
      <c r="K996" s="268" t="n"/>
      <c r="M996" s="268" t="n"/>
      <c r="N996" s="268" t="n"/>
      <c r="O996" s="268" t="n"/>
      <c r="P996" s="62" t="n"/>
      <c r="Q996" s="299" t="n"/>
      <c r="R996" s="300" t="n"/>
      <c r="S996" s="300" t="n"/>
      <c r="T996" s="298" t="n"/>
    </row>
    <row r="997" ht="16.5" customHeight="1" s="115">
      <c r="D997" s="290" t="n"/>
      <c r="E997" s="291" t="n"/>
      <c r="F997" s="292" t="n"/>
      <c r="G997" s="293" t="n"/>
      <c r="H997" s="294" t="n"/>
      <c r="I997" s="295" t="n"/>
      <c r="J997" s="268" t="n"/>
      <c r="K997" s="268" t="n"/>
      <c r="M997" s="268" t="n"/>
      <c r="N997" s="268" t="n"/>
      <c r="O997" s="268" t="n"/>
      <c r="P997" s="62" t="n"/>
      <c r="Q997" s="299" t="n"/>
      <c r="R997" s="300" t="n"/>
      <c r="S997" s="300" t="n"/>
      <c r="T997" s="298" t="n"/>
    </row>
    <row r="998" ht="16.5" customHeight="1" s="115">
      <c r="D998" s="290" t="n"/>
      <c r="E998" s="291" t="n"/>
      <c r="F998" s="292" t="n"/>
      <c r="G998" s="293" t="n"/>
      <c r="H998" s="294" t="n"/>
      <c r="I998" s="295" t="n"/>
      <c r="J998" s="268" t="n"/>
      <c r="K998" s="268" t="n"/>
      <c r="M998" s="268" t="n"/>
      <c r="N998" s="268" t="n"/>
      <c r="O998" s="268" t="n"/>
      <c r="P998" s="62" t="n"/>
      <c r="Q998" s="299" t="n"/>
      <c r="R998" s="300" t="n"/>
      <c r="S998" s="300" t="n"/>
      <c r="T998" s="298" t="n"/>
    </row>
    <row r="999" ht="16.5" customHeight="1" s="115">
      <c r="D999" s="290" t="n"/>
      <c r="E999" s="291" t="n"/>
      <c r="F999" s="292" t="n"/>
      <c r="G999" s="293" t="n"/>
      <c r="H999" s="294" t="n"/>
      <c r="I999" s="295" t="n"/>
      <c r="J999" s="268" t="n"/>
      <c r="K999" s="268" t="n"/>
      <c r="M999" s="268" t="n"/>
      <c r="N999" s="268" t="n"/>
      <c r="O999" s="268" t="n"/>
      <c r="P999" s="62" t="n"/>
      <c r="Q999" s="299" t="n"/>
      <c r="R999" s="300" t="n"/>
      <c r="S999" s="300" t="n"/>
      <c r="T999" s="298" t="n"/>
    </row>
    <row r="1000" ht="16.5" customHeight="1" s="115">
      <c r="D1000" s="290" t="n"/>
      <c r="E1000" s="291" t="n"/>
      <c r="F1000" s="292" t="n"/>
      <c r="G1000" s="293" t="n"/>
      <c r="H1000" s="294" t="n"/>
      <c r="I1000" s="295" t="n"/>
      <c r="J1000" s="268" t="n"/>
      <c r="K1000" s="268" t="n"/>
      <c r="M1000" s="268" t="n"/>
      <c r="N1000" s="268" t="n"/>
      <c r="O1000" s="268" t="n"/>
      <c r="P1000" s="62" t="n"/>
      <c r="Q1000" s="299" t="n"/>
      <c r="R1000" s="300" t="n"/>
      <c r="S1000" s="300" t="n"/>
      <c r="T1000" s="298" t="n"/>
    </row>
    <row r="1001" ht="16.5" customHeight="1" s="115">
      <c r="D1001" s="290" t="n"/>
      <c r="E1001" s="291" t="n"/>
      <c r="F1001" s="292" t="n"/>
      <c r="G1001" s="293" t="n"/>
      <c r="H1001" s="294" t="n"/>
      <c r="I1001" s="295" t="n"/>
      <c r="J1001" s="268" t="n"/>
      <c r="K1001" s="268" t="n"/>
      <c r="M1001" s="268" t="n"/>
      <c r="N1001" s="268" t="n"/>
      <c r="O1001" s="268" t="n"/>
      <c r="P1001" s="62" t="n"/>
      <c r="Q1001" s="299" t="n"/>
      <c r="R1001" s="300" t="n"/>
      <c r="S1001" s="300" t="n"/>
      <c r="T1001" s="298" t="n"/>
    </row>
    <row r="1002" ht="16.5" customHeight="1" s="115">
      <c r="D1002" s="290" t="n"/>
      <c r="E1002" s="291" t="n"/>
      <c r="F1002" s="292" t="n"/>
      <c r="G1002" s="293" t="n"/>
      <c r="H1002" s="294" t="n"/>
      <c r="I1002" s="295" t="n"/>
      <c r="J1002" s="268" t="n"/>
      <c r="K1002" s="268" t="n"/>
      <c r="M1002" s="268" t="n"/>
      <c r="N1002" s="268" t="n"/>
      <c r="O1002" s="268" t="n"/>
      <c r="P1002" s="62" t="n"/>
      <c r="Q1002" s="299" t="n"/>
      <c r="R1002" s="300" t="n"/>
      <c r="S1002" s="300" t="n"/>
      <c r="T1002" s="298" t="n"/>
    </row>
    <row r="1003" ht="16.5" customHeight="1" s="115">
      <c r="D1003" s="290" t="n"/>
      <c r="E1003" s="291" t="n"/>
      <c r="F1003" s="292" t="n"/>
      <c r="G1003" s="293" t="n"/>
      <c r="H1003" s="294" t="n"/>
      <c r="I1003" s="295" t="n"/>
      <c r="J1003" s="268" t="n"/>
      <c r="K1003" s="268" t="n"/>
      <c r="M1003" s="268" t="n"/>
      <c r="N1003" s="268" t="n"/>
      <c r="O1003" s="268" t="n"/>
      <c r="P1003" s="62" t="n"/>
      <c r="Q1003" s="299" t="n"/>
      <c r="R1003" s="300" t="n"/>
      <c r="S1003" s="300" t="n"/>
      <c r="T1003" s="298" t="n"/>
    </row>
    <row r="1004" ht="16.5" customHeight="1" s="115">
      <c r="D1004" s="290" t="n"/>
      <c r="E1004" s="291" t="n"/>
      <c r="F1004" s="292" t="n"/>
      <c r="G1004" s="293" t="n"/>
      <c r="H1004" s="294" t="n"/>
      <c r="I1004" s="295" t="n"/>
      <c r="J1004" s="268" t="n"/>
      <c r="K1004" s="268" t="n"/>
      <c r="M1004" s="268" t="n"/>
      <c r="N1004" s="268" t="n"/>
      <c r="O1004" s="268" t="n"/>
      <c r="P1004" s="62" t="n"/>
      <c r="Q1004" s="299" t="n"/>
      <c r="R1004" s="300" t="n"/>
      <c r="S1004" s="300" t="n"/>
      <c r="T1004" s="298" t="n"/>
    </row>
    <row r="1005" ht="16.5" customHeight="1" s="115">
      <c r="D1005" s="290" t="n"/>
      <c r="E1005" s="291" t="n"/>
      <c r="F1005" s="292" t="n"/>
      <c r="G1005" s="293" t="n"/>
      <c r="H1005" s="294" t="n"/>
      <c r="I1005" s="295" t="n"/>
      <c r="J1005" s="268" t="n"/>
      <c r="K1005" s="268" t="n"/>
      <c r="M1005" s="268" t="n"/>
      <c r="N1005" s="268" t="n"/>
      <c r="O1005" s="268" t="n"/>
      <c r="P1005" s="62" t="n"/>
      <c r="Q1005" s="299" t="n"/>
      <c r="R1005" s="300" t="n"/>
      <c r="S1005" s="300" t="n"/>
      <c r="T1005" s="298" t="n"/>
    </row>
    <row r="1006" ht="16.5" customHeight="1" s="115">
      <c r="D1006" s="290" t="n"/>
      <c r="E1006" s="291" t="n"/>
      <c r="F1006" s="292" t="n"/>
      <c r="G1006" s="293" t="n"/>
      <c r="H1006" s="294" t="n"/>
      <c r="I1006" s="295" t="n"/>
      <c r="J1006" s="268" t="n"/>
      <c r="K1006" s="268" t="n"/>
      <c r="M1006" s="268" t="n"/>
      <c r="N1006" s="268" t="n"/>
      <c r="O1006" s="268" t="n"/>
      <c r="P1006" s="62" t="n"/>
      <c r="Q1006" s="299" t="n"/>
      <c r="R1006" s="300" t="n"/>
      <c r="S1006" s="300" t="n"/>
      <c r="T1006" s="298" t="n"/>
    </row>
    <row r="1007" ht="16.5" customHeight="1" s="115">
      <c r="D1007" s="290" t="n"/>
      <c r="E1007" s="291" t="n"/>
      <c r="F1007" s="292" t="n"/>
      <c r="G1007" s="293" t="n"/>
      <c r="H1007" s="294" t="n"/>
      <c r="I1007" s="295" t="n"/>
      <c r="J1007" s="268" t="n"/>
      <c r="K1007" s="268" t="n"/>
      <c r="M1007" s="268" t="n"/>
      <c r="N1007" s="268" t="n"/>
      <c r="O1007" s="268" t="n"/>
      <c r="P1007" s="62" t="n"/>
      <c r="Q1007" s="299" t="n"/>
      <c r="R1007" s="300" t="n"/>
      <c r="S1007" s="300" t="n"/>
      <c r="T1007" s="298" t="n"/>
    </row>
    <row r="1008" ht="16.5" customHeight="1" s="115">
      <c r="D1008" s="290" t="n"/>
      <c r="E1008" s="291" t="n"/>
      <c r="F1008" s="292" t="n"/>
      <c r="G1008" s="293" t="n"/>
      <c r="H1008" s="294" t="n"/>
      <c r="I1008" s="295" t="n"/>
      <c r="J1008" s="268" t="n"/>
      <c r="K1008" s="268" t="n"/>
      <c r="M1008" s="268" t="n"/>
      <c r="N1008" s="268" t="n"/>
      <c r="O1008" s="268" t="n"/>
      <c r="P1008" s="62" t="n"/>
      <c r="Q1008" s="299" t="n"/>
      <c r="R1008" s="300" t="n"/>
      <c r="S1008" s="300" t="n"/>
      <c r="T1008" s="298" t="n"/>
    </row>
    <row r="1009" ht="16.5" customHeight="1" s="115">
      <c r="D1009" s="290" t="n"/>
      <c r="E1009" s="291" t="n"/>
      <c r="F1009" s="292" t="n"/>
      <c r="G1009" s="293" t="n"/>
      <c r="H1009" s="294" t="n"/>
      <c r="I1009" s="295" t="n"/>
      <c r="J1009" s="268" t="n"/>
      <c r="K1009" s="268" t="n"/>
      <c r="M1009" s="268" t="n"/>
      <c r="N1009" s="268" t="n"/>
      <c r="O1009" s="268" t="n"/>
      <c r="P1009" s="62" t="n"/>
      <c r="Q1009" s="299" t="n"/>
      <c r="R1009" s="300" t="n"/>
      <c r="S1009" s="300" t="n"/>
      <c r="T1009" s="298" t="n"/>
    </row>
    <row r="1010" ht="16.5" customHeight="1" s="115">
      <c r="D1010" s="290" t="n"/>
      <c r="E1010" s="291" t="n"/>
      <c r="F1010" s="292" t="n"/>
      <c r="G1010" s="293" t="n"/>
      <c r="H1010" s="294" t="n"/>
      <c r="I1010" s="295" t="n"/>
      <c r="J1010" s="268" t="n"/>
      <c r="K1010" s="268" t="n"/>
      <c r="M1010" s="268" t="n"/>
      <c r="N1010" s="268" t="n"/>
      <c r="O1010" s="268" t="n"/>
      <c r="P1010" s="62" t="n"/>
      <c r="Q1010" s="299" t="n"/>
      <c r="R1010" s="300" t="n"/>
      <c r="S1010" s="300" t="n"/>
      <c r="T1010" s="298" t="n"/>
    </row>
    <row r="1011" ht="16.5" customHeight="1" s="115">
      <c r="D1011" s="290" t="n"/>
      <c r="E1011" s="291" t="n"/>
      <c r="F1011" s="292" t="n"/>
      <c r="G1011" s="293" t="n"/>
      <c r="H1011" s="294" t="n"/>
      <c r="I1011" s="295" t="n"/>
      <c r="J1011" s="268" t="n"/>
      <c r="K1011" s="268" t="n"/>
      <c r="M1011" s="268" t="n"/>
      <c r="N1011" s="268" t="n"/>
      <c r="O1011" s="268" t="n"/>
      <c r="P1011" s="62" t="n"/>
      <c r="Q1011" s="299" t="n"/>
      <c r="R1011" s="300" t="n"/>
      <c r="S1011" s="300" t="n"/>
      <c r="T1011" s="298" t="n"/>
    </row>
    <row r="1012" ht="16.5" customHeight="1" s="115">
      <c r="D1012" s="290" t="n"/>
      <c r="E1012" s="291" t="n"/>
      <c r="F1012" s="292" t="n"/>
      <c r="G1012" s="293" t="n"/>
      <c r="H1012" s="294" t="n"/>
      <c r="I1012" s="295" t="n"/>
      <c r="J1012" s="268" t="n"/>
      <c r="K1012" s="268" t="n"/>
      <c r="M1012" s="268" t="n"/>
      <c r="N1012" s="268" t="n"/>
      <c r="O1012" s="268" t="n"/>
      <c r="P1012" s="62" t="n"/>
      <c r="Q1012" s="299" t="n"/>
      <c r="R1012" s="300" t="n"/>
      <c r="S1012" s="300" t="n"/>
      <c r="T1012" s="298" t="n"/>
    </row>
    <row r="1013" ht="16.5" customHeight="1" s="115">
      <c r="D1013" s="290" t="n"/>
      <c r="E1013" s="291" t="n"/>
      <c r="F1013" s="292" t="n"/>
      <c r="G1013" s="293" t="n"/>
      <c r="H1013" s="294" t="n"/>
      <c r="I1013" s="295" t="n"/>
      <c r="J1013" s="268" t="n"/>
      <c r="K1013" s="268" t="n"/>
      <c r="M1013" s="268" t="n"/>
      <c r="N1013" s="268" t="n"/>
      <c r="O1013" s="268" t="n"/>
      <c r="P1013" s="62" t="n"/>
      <c r="Q1013" s="299" t="n"/>
      <c r="R1013" s="300" t="n"/>
      <c r="S1013" s="300" t="n"/>
      <c r="T1013" s="298" t="n"/>
    </row>
    <row r="1014" ht="16.5" customHeight="1" s="115">
      <c r="D1014" s="290" t="n"/>
      <c r="E1014" s="291" t="n"/>
      <c r="F1014" s="292" t="n"/>
      <c r="G1014" s="293" t="n"/>
      <c r="H1014" s="294" t="n"/>
      <c r="I1014" s="295" t="n"/>
      <c r="J1014" s="268" t="n"/>
      <c r="K1014" s="268" t="n"/>
      <c r="M1014" s="268" t="n"/>
      <c r="N1014" s="268" t="n"/>
      <c r="O1014" s="268" t="n"/>
      <c r="P1014" s="62" t="n"/>
      <c r="Q1014" s="299" t="n"/>
      <c r="R1014" s="300" t="n"/>
      <c r="S1014" s="300" t="n"/>
      <c r="T1014" s="298" t="n"/>
    </row>
    <row r="1015" ht="16.5" customHeight="1" s="115">
      <c r="D1015" s="290" t="n"/>
      <c r="E1015" s="291" t="n"/>
      <c r="F1015" s="292" t="n"/>
      <c r="G1015" s="293" t="n"/>
      <c r="H1015" s="294" t="n"/>
      <c r="I1015" s="295" t="n"/>
      <c r="J1015" s="268" t="n"/>
      <c r="K1015" s="268" t="n"/>
      <c r="M1015" s="268" t="n"/>
      <c r="N1015" s="268" t="n"/>
      <c r="O1015" s="268" t="n"/>
      <c r="P1015" s="62" t="n"/>
      <c r="Q1015" s="299" t="n"/>
      <c r="R1015" s="300" t="n"/>
      <c r="S1015" s="300" t="n"/>
      <c r="T1015" s="298" t="n"/>
    </row>
    <row r="1016" ht="16.5" customHeight="1" s="115">
      <c r="D1016" s="290" t="n"/>
      <c r="E1016" s="291" t="n"/>
      <c r="F1016" s="292" t="n"/>
      <c r="G1016" s="293" t="n"/>
      <c r="H1016" s="294" t="n"/>
      <c r="I1016" s="295" t="n"/>
      <c r="J1016" s="268" t="n"/>
      <c r="K1016" s="268" t="n"/>
      <c r="M1016" s="268" t="n"/>
      <c r="N1016" s="268" t="n"/>
      <c r="O1016" s="268" t="n"/>
      <c r="P1016" s="62" t="n"/>
      <c r="Q1016" s="299" t="n"/>
      <c r="R1016" s="300" t="n"/>
      <c r="S1016" s="300" t="n"/>
      <c r="T1016" s="298" t="n"/>
    </row>
    <row r="1017" ht="16.5" customHeight="1" s="115">
      <c r="D1017" s="290" t="n"/>
      <c r="E1017" s="291" t="n"/>
      <c r="F1017" s="292" t="n"/>
      <c r="G1017" s="293" t="n"/>
      <c r="H1017" s="294" t="n"/>
      <c r="I1017" s="295" t="n"/>
      <c r="J1017" s="268" t="n"/>
      <c r="K1017" s="268" t="n"/>
      <c r="M1017" s="268" t="n"/>
      <c r="N1017" s="268" t="n"/>
      <c r="O1017" s="268" t="n"/>
      <c r="P1017" s="62" t="n"/>
      <c r="Q1017" s="299" t="n"/>
      <c r="R1017" s="300" t="n"/>
      <c r="S1017" s="300" t="n"/>
      <c r="T1017" s="298" t="n"/>
    </row>
    <row r="1018" ht="16.5" customHeight="1" s="115">
      <c r="D1018" s="290" t="n"/>
      <c r="E1018" s="291" t="n"/>
      <c r="F1018" s="292" t="n"/>
      <c r="G1018" s="293" t="n"/>
      <c r="H1018" s="294" t="n"/>
      <c r="I1018" s="295" t="n"/>
      <c r="J1018" s="268" t="n"/>
      <c r="K1018" s="268" t="n"/>
      <c r="M1018" s="268" t="n"/>
      <c r="N1018" s="268" t="n"/>
      <c r="O1018" s="268" t="n"/>
      <c r="P1018" s="62" t="n"/>
      <c r="Q1018" s="299" t="n"/>
      <c r="R1018" s="300" t="n"/>
      <c r="S1018" s="300" t="n"/>
      <c r="T1018" s="298" t="n"/>
    </row>
    <row r="1019" ht="16.5" customHeight="1" s="115">
      <c r="D1019" s="290" t="n"/>
      <c r="E1019" s="291" t="n"/>
      <c r="F1019" s="292" t="n"/>
      <c r="G1019" s="293" t="n"/>
      <c r="H1019" s="294" t="n"/>
      <c r="I1019" s="295" t="n"/>
      <c r="J1019" s="268" t="n"/>
      <c r="K1019" s="268" t="n"/>
      <c r="M1019" s="268" t="n"/>
      <c r="N1019" s="268" t="n"/>
      <c r="O1019" s="268" t="n"/>
      <c r="P1019" s="62" t="n"/>
      <c r="Q1019" s="299" t="n"/>
      <c r="R1019" s="300" t="n"/>
      <c r="S1019" s="300" t="n"/>
      <c r="T1019" s="298" t="n"/>
    </row>
    <row r="1020" ht="16.5" customHeight="1" s="115">
      <c r="D1020" s="290" t="n"/>
      <c r="E1020" s="291" t="n"/>
      <c r="F1020" s="292" t="n"/>
      <c r="G1020" s="293" t="n"/>
      <c r="H1020" s="294" t="n"/>
      <c r="I1020" s="295" t="n"/>
      <c r="J1020" s="268" t="n"/>
      <c r="K1020" s="268" t="n"/>
      <c r="M1020" s="268" t="n"/>
      <c r="N1020" s="268" t="n"/>
      <c r="O1020" s="268" t="n"/>
      <c r="P1020" s="62" t="n"/>
      <c r="Q1020" s="299" t="n"/>
      <c r="R1020" s="300" t="n"/>
      <c r="S1020" s="300" t="n"/>
      <c r="T1020" s="298" t="n"/>
    </row>
    <row r="1021" ht="16.5" customHeight="1" s="115">
      <c r="D1021" s="290" t="n"/>
      <c r="E1021" s="291" t="n"/>
      <c r="F1021" s="292" t="n"/>
      <c r="G1021" s="293" t="n"/>
      <c r="H1021" s="294" t="n"/>
      <c r="I1021" s="295" t="n"/>
      <c r="J1021" s="268" t="n"/>
      <c r="K1021" s="268" t="n"/>
      <c r="M1021" s="268" t="n"/>
      <c r="N1021" s="268" t="n"/>
      <c r="O1021" s="268" t="n"/>
      <c r="P1021" s="62" t="n"/>
      <c r="Q1021" s="299" t="n"/>
      <c r="R1021" s="300" t="n"/>
      <c r="S1021" s="300" t="n"/>
      <c r="T1021" s="298" t="n"/>
    </row>
    <row r="1022" ht="16.5" customHeight="1" s="115">
      <c r="D1022" s="290" t="n"/>
      <c r="E1022" s="291" t="n"/>
      <c r="F1022" s="292" t="n"/>
      <c r="G1022" s="293" t="n"/>
      <c r="H1022" s="294" t="n"/>
      <c r="I1022" s="295" t="n"/>
      <c r="J1022" s="268" t="n"/>
      <c r="K1022" s="268" t="n"/>
      <c r="M1022" s="268" t="n"/>
      <c r="N1022" s="268" t="n"/>
      <c r="O1022" s="268" t="n"/>
      <c r="P1022" s="62" t="n"/>
      <c r="Q1022" s="299" t="n"/>
      <c r="R1022" s="300" t="n"/>
      <c r="S1022" s="300" t="n"/>
      <c r="T1022" s="298" t="n"/>
    </row>
    <row r="1023" ht="16.5" customHeight="1" s="115">
      <c r="D1023" s="290" t="n"/>
      <c r="E1023" s="291" t="n"/>
      <c r="F1023" s="292" t="n"/>
      <c r="G1023" s="293" t="n"/>
      <c r="H1023" s="294" t="n"/>
      <c r="I1023" s="295" t="n"/>
      <c r="J1023" s="268" t="n"/>
      <c r="K1023" s="268" t="n"/>
      <c r="M1023" s="268" t="n"/>
      <c r="N1023" s="268" t="n"/>
      <c r="O1023" s="268" t="n"/>
      <c r="P1023" s="62" t="n"/>
      <c r="Q1023" s="299" t="n"/>
      <c r="R1023" s="300" t="n"/>
      <c r="S1023" s="300" t="n"/>
      <c r="T1023" s="298" t="n"/>
    </row>
    <row r="1024" ht="16.5" customHeight="1" s="115">
      <c r="D1024" s="290" t="n"/>
      <c r="E1024" s="291" t="n"/>
      <c r="F1024" s="292" t="n"/>
      <c r="G1024" s="293" t="n"/>
      <c r="H1024" s="294" t="n"/>
      <c r="I1024" s="295" t="n"/>
      <c r="J1024" s="268" t="n"/>
      <c r="K1024" s="268" t="n"/>
      <c r="M1024" s="268" t="n"/>
      <c r="N1024" s="268" t="n"/>
      <c r="O1024" s="268" t="n"/>
      <c r="P1024" s="62" t="n"/>
      <c r="Q1024" s="299" t="n"/>
      <c r="R1024" s="300" t="n"/>
      <c r="S1024" s="300" t="n"/>
      <c r="T1024" s="298" t="n"/>
    </row>
    <row r="1025" ht="16.5" customHeight="1" s="115">
      <c r="D1025" s="290" t="n"/>
      <c r="E1025" s="291" t="n"/>
      <c r="F1025" s="292" t="n"/>
      <c r="G1025" s="293" t="n"/>
      <c r="H1025" s="294" t="n"/>
      <c r="I1025" s="295" t="n"/>
      <c r="J1025" s="268" t="n"/>
      <c r="K1025" s="268" t="n"/>
      <c r="M1025" s="268" t="n"/>
      <c r="N1025" s="268" t="n"/>
      <c r="O1025" s="268" t="n"/>
      <c r="P1025" s="62" t="n"/>
      <c r="Q1025" s="299" t="n"/>
      <c r="R1025" s="300" t="n"/>
      <c r="S1025" s="300" t="n"/>
      <c r="T1025" s="298" t="n"/>
    </row>
    <row r="1026" ht="16.5" customHeight="1" s="115">
      <c r="D1026" s="290" t="n"/>
      <c r="E1026" s="291" t="n"/>
      <c r="F1026" s="292" t="n"/>
      <c r="G1026" s="293" t="n"/>
      <c r="H1026" s="294" t="n"/>
      <c r="I1026" s="295" t="n"/>
      <c r="J1026" s="268" t="n"/>
      <c r="K1026" s="268" t="n"/>
      <c r="M1026" s="268" t="n"/>
      <c r="N1026" s="268" t="n"/>
      <c r="O1026" s="268" t="n"/>
      <c r="P1026" s="62" t="n"/>
      <c r="Q1026" s="299" t="n"/>
      <c r="R1026" s="300" t="n"/>
      <c r="S1026" s="300" t="n"/>
      <c r="T1026" s="298" t="n"/>
    </row>
    <row r="1027" ht="16.5" customHeight="1" s="115">
      <c r="D1027" s="290" t="n"/>
      <c r="E1027" s="291" t="n"/>
      <c r="F1027" s="292" t="n"/>
      <c r="G1027" s="293" t="n"/>
      <c r="H1027" s="294" t="n"/>
      <c r="I1027" s="295" t="n"/>
      <c r="J1027" s="268" t="n"/>
      <c r="K1027" s="268" t="n"/>
      <c r="M1027" s="268" t="n"/>
      <c r="N1027" s="268" t="n"/>
      <c r="O1027" s="268" t="n"/>
      <c r="P1027" s="62" t="n"/>
      <c r="Q1027" s="299" t="n"/>
      <c r="R1027" s="300" t="n"/>
      <c r="S1027" s="300" t="n"/>
      <c r="T1027" s="298" t="n"/>
    </row>
    <row r="1028" ht="16.5" customHeight="1" s="115">
      <c r="D1028" s="290" t="n"/>
      <c r="E1028" s="291" t="n"/>
      <c r="F1028" s="292" t="n"/>
      <c r="G1028" s="293" t="n"/>
      <c r="H1028" s="294" t="n"/>
      <c r="I1028" s="295" t="n"/>
      <c r="J1028" s="268" t="n"/>
      <c r="K1028" s="268" t="n"/>
      <c r="M1028" s="268" t="n"/>
      <c r="N1028" s="268" t="n"/>
      <c r="O1028" s="268" t="n"/>
      <c r="P1028" s="62" t="n"/>
      <c r="Q1028" s="299" t="n"/>
      <c r="R1028" s="300" t="n"/>
      <c r="S1028" s="300" t="n"/>
      <c r="T1028" s="298" t="n"/>
    </row>
    <row r="1029" ht="16.5" customHeight="1" s="115">
      <c r="D1029" s="290" t="n"/>
      <c r="E1029" s="291" t="n"/>
      <c r="F1029" s="292" t="n"/>
      <c r="G1029" s="293" t="n"/>
      <c r="H1029" s="294" t="n"/>
      <c r="I1029" s="295" t="n"/>
      <c r="J1029" s="268" t="n"/>
      <c r="K1029" s="268" t="n"/>
      <c r="M1029" s="268" t="n"/>
      <c r="N1029" s="268" t="n"/>
      <c r="O1029" s="268" t="n"/>
      <c r="P1029" s="62" t="n"/>
      <c r="Q1029" s="299" t="n"/>
      <c r="R1029" s="300" t="n"/>
      <c r="S1029" s="300" t="n"/>
      <c r="T1029" s="298" t="n"/>
    </row>
    <row r="1030" ht="16.5" customHeight="1" s="115">
      <c r="D1030" s="290" t="n"/>
      <c r="E1030" s="291" t="n"/>
      <c r="F1030" s="292" t="n"/>
      <c r="G1030" s="293" t="n"/>
      <c r="H1030" s="294" t="n"/>
      <c r="I1030" s="295" t="n"/>
      <c r="J1030" s="268" t="n"/>
      <c r="K1030" s="268" t="n"/>
      <c r="M1030" s="268" t="n"/>
      <c r="N1030" s="268" t="n"/>
      <c r="O1030" s="268" t="n"/>
      <c r="P1030" s="62" t="n"/>
      <c r="Q1030" s="299" t="n"/>
      <c r="R1030" s="300" t="n"/>
      <c r="S1030" s="300" t="n"/>
      <c r="T1030" s="298" t="n"/>
    </row>
    <row r="1031" ht="16.5" customHeight="1" s="115">
      <c r="D1031" s="290" t="n"/>
      <c r="E1031" s="291" t="n"/>
      <c r="F1031" s="292" t="n"/>
      <c r="G1031" s="293" t="n"/>
      <c r="H1031" s="294" t="n"/>
      <c r="I1031" s="295" t="n"/>
      <c r="J1031" s="268" t="n"/>
      <c r="K1031" s="268" t="n"/>
      <c r="M1031" s="268" t="n"/>
      <c r="N1031" s="268" t="n"/>
      <c r="O1031" s="268" t="n"/>
      <c r="P1031" s="62" t="n"/>
      <c r="Q1031" s="299" t="n"/>
      <c r="R1031" s="300" t="n"/>
      <c r="S1031" s="300" t="n"/>
      <c r="T1031" s="298" t="n"/>
    </row>
    <row r="1032" ht="16.5" customHeight="1" s="115">
      <c r="D1032" s="290" t="n"/>
      <c r="E1032" s="291" t="n"/>
      <c r="F1032" s="292" t="n"/>
      <c r="G1032" s="293" t="n"/>
      <c r="H1032" s="294" t="n"/>
      <c r="I1032" s="295" t="n"/>
      <c r="J1032" s="268" t="n"/>
      <c r="K1032" s="268" t="n"/>
      <c r="M1032" s="268" t="n"/>
      <c r="N1032" s="268" t="n"/>
      <c r="O1032" s="268" t="n"/>
      <c r="P1032" s="62" t="n"/>
      <c r="Q1032" s="299" t="n"/>
      <c r="R1032" s="300" t="n"/>
      <c r="S1032" s="300" t="n"/>
      <c r="T1032" s="298" t="n"/>
    </row>
    <row r="1033" ht="16.5" customHeight="1" s="115">
      <c r="D1033" s="290" t="n"/>
      <c r="E1033" s="291" t="n"/>
      <c r="F1033" s="292" t="n"/>
      <c r="G1033" s="293" t="n"/>
      <c r="H1033" s="294" t="n"/>
      <c r="I1033" s="295" t="n"/>
      <c r="J1033" s="268" t="n"/>
      <c r="K1033" s="268" t="n"/>
      <c r="M1033" s="268" t="n"/>
      <c r="N1033" s="268" t="n"/>
      <c r="O1033" s="268" t="n"/>
      <c r="P1033" s="62" t="n"/>
      <c r="Q1033" s="299" t="n"/>
      <c r="R1033" s="300" t="n"/>
      <c r="S1033" s="300" t="n"/>
      <c r="T1033" s="298" t="n"/>
    </row>
    <row r="1034" ht="16.5" customHeight="1" s="115">
      <c r="D1034" s="290" t="n"/>
      <c r="E1034" s="291" t="n"/>
      <c r="F1034" s="292" t="n"/>
      <c r="G1034" s="293" t="n"/>
      <c r="H1034" s="294" t="n"/>
      <c r="I1034" s="295" t="n"/>
      <c r="J1034" s="268" t="n"/>
      <c r="K1034" s="268" t="n"/>
      <c r="M1034" s="268" t="n"/>
      <c r="N1034" s="268" t="n"/>
      <c r="O1034" s="268" t="n"/>
      <c r="P1034" s="62" t="n"/>
      <c r="Q1034" s="299" t="n"/>
      <c r="R1034" s="300" t="n"/>
      <c r="S1034" s="300" t="n"/>
      <c r="T1034" s="298" t="n"/>
    </row>
    <row r="1035" ht="16.5" customHeight="1" s="115">
      <c r="D1035" s="290" t="n"/>
      <c r="E1035" s="291" t="n"/>
      <c r="F1035" s="292" t="n"/>
      <c r="G1035" s="293" t="n"/>
      <c r="H1035" s="294" t="n"/>
      <c r="I1035" s="295" t="n"/>
      <c r="J1035" s="268" t="n"/>
      <c r="K1035" s="268" t="n"/>
      <c r="M1035" s="268" t="n"/>
      <c r="N1035" s="268" t="n"/>
      <c r="O1035" s="268" t="n"/>
      <c r="P1035" s="62" t="n"/>
      <c r="Q1035" s="299" t="n"/>
      <c r="R1035" s="300" t="n"/>
      <c r="S1035" s="300" t="n"/>
      <c r="T1035" s="298" t="n"/>
    </row>
    <row r="1036" ht="16.5" customHeight="1" s="115">
      <c r="D1036" s="290" t="n"/>
      <c r="E1036" s="291" t="n"/>
      <c r="F1036" s="292" t="n"/>
      <c r="G1036" s="293" t="n"/>
      <c r="H1036" s="294" t="n"/>
      <c r="I1036" s="295" t="n"/>
      <c r="J1036" s="268" t="n"/>
      <c r="K1036" s="268" t="n"/>
      <c r="M1036" s="268" t="n"/>
      <c r="N1036" s="268" t="n"/>
      <c r="O1036" s="268" t="n"/>
      <c r="P1036" s="62" t="n"/>
      <c r="Q1036" s="299" t="n"/>
      <c r="R1036" s="300" t="n"/>
      <c r="S1036" s="300" t="n"/>
      <c r="T1036" s="298" t="n"/>
    </row>
    <row r="1037" ht="16.5" customHeight="1" s="115">
      <c r="D1037" s="290" t="n"/>
      <c r="E1037" s="291" t="n"/>
      <c r="F1037" s="292" t="n"/>
      <c r="G1037" s="293" t="n"/>
      <c r="H1037" s="294" t="n"/>
      <c r="I1037" s="295" t="n"/>
      <c r="J1037" s="268" t="n"/>
      <c r="K1037" s="268" t="n"/>
      <c r="M1037" s="268" t="n"/>
      <c r="N1037" s="268" t="n"/>
      <c r="O1037" s="268" t="n"/>
      <c r="P1037" s="62" t="n"/>
      <c r="Q1037" s="299" t="n"/>
      <c r="R1037" s="300" t="n"/>
      <c r="S1037" s="300" t="n"/>
      <c r="T1037" s="298" t="n"/>
    </row>
    <row r="1038" ht="16.5" customHeight="1" s="115">
      <c r="D1038" s="290" t="n"/>
      <c r="E1038" s="291" t="n"/>
      <c r="F1038" s="292" t="n"/>
      <c r="G1038" s="293" t="n"/>
      <c r="H1038" s="294" t="n"/>
      <c r="I1038" s="295" t="n"/>
      <c r="J1038" s="268" t="n"/>
      <c r="K1038" s="268" t="n"/>
      <c r="M1038" s="268" t="n"/>
      <c r="N1038" s="268" t="n"/>
      <c r="O1038" s="268" t="n"/>
      <c r="P1038" s="62" t="n"/>
      <c r="Q1038" s="299" t="n"/>
      <c r="R1038" s="300" t="n"/>
      <c r="S1038" s="300" t="n"/>
      <c r="T1038" s="298" t="n"/>
    </row>
    <row r="1039" ht="16.5" customHeight="1" s="115">
      <c r="D1039" s="290" t="n"/>
      <c r="E1039" s="291" t="n"/>
      <c r="F1039" s="292" t="n"/>
      <c r="G1039" s="293" t="n"/>
      <c r="H1039" s="294" t="n"/>
      <c r="I1039" s="295" t="n"/>
      <c r="J1039" s="268" t="n"/>
      <c r="K1039" s="268" t="n"/>
      <c r="M1039" s="268" t="n"/>
      <c r="N1039" s="268" t="n"/>
      <c r="O1039" s="268" t="n"/>
      <c r="P1039" s="62" t="n"/>
      <c r="Q1039" s="299" t="n"/>
      <c r="R1039" s="300" t="n"/>
      <c r="S1039" s="300" t="n"/>
      <c r="T1039" s="298" t="n"/>
    </row>
    <row r="1040" ht="16.5" customHeight="1" s="115">
      <c r="D1040" s="290" t="n"/>
      <c r="E1040" s="291" t="n"/>
      <c r="F1040" s="292" t="n"/>
      <c r="G1040" s="293" t="n"/>
      <c r="H1040" s="294" t="n"/>
      <c r="I1040" s="295" t="n"/>
      <c r="J1040" s="268" t="n"/>
      <c r="K1040" s="268" t="n"/>
      <c r="M1040" s="268" t="n"/>
      <c r="N1040" s="268" t="n"/>
      <c r="O1040" s="268" t="n"/>
      <c r="P1040" s="62" t="n"/>
      <c r="Q1040" s="299" t="n"/>
      <c r="R1040" s="300" t="n"/>
      <c r="S1040" s="300" t="n"/>
      <c r="T1040" s="298" t="n"/>
    </row>
    <row r="1041" ht="16.5" customHeight="1" s="115">
      <c r="D1041" s="290" t="n"/>
      <c r="E1041" s="291" t="n"/>
      <c r="F1041" s="292" t="n"/>
      <c r="G1041" s="293" t="n"/>
      <c r="H1041" s="294" t="n"/>
      <c r="I1041" s="295" t="n"/>
      <c r="J1041" s="268" t="n"/>
      <c r="K1041" s="268" t="n"/>
      <c r="M1041" s="268" t="n"/>
      <c r="N1041" s="268" t="n"/>
      <c r="O1041" s="268" t="n"/>
      <c r="P1041" s="62" t="n"/>
      <c r="Q1041" s="299" t="n"/>
      <c r="R1041" s="300" t="n"/>
      <c r="S1041" s="300" t="n"/>
      <c r="T1041" s="298" t="n"/>
    </row>
    <row r="1042" ht="16.5" customHeight="1" s="115">
      <c r="D1042" s="290" t="n"/>
      <c r="E1042" s="291" t="n"/>
      <c r="F1042" s="292" t="n"/>
      <c r="G1042" s="293" t="n"/>
      <c r="H1042" s="294" t="n"/>
      <c r="I1042" s="295" t="n"/>
      <c r="J1042" s="268" t="n"/>
      <c r="K1042" s="268" t="n"/>
      <c r="M1042" s="268" t="n"/>
      <c r="N1042" s="268" t="n"/>
      <c r="O1042" s="268" t="n"/>
      <c r="P1042" s="62" t="n"/>
      <c r="Q1042" s="299" t="n"/>
      <c r="R1042" s="300" t="n"/>
      <c r="S1042" s="300" t="n"/>
      <c r="T1042" s="298" t="n"/>
    </row>
    <row r="1043" ht="16.5" customHeight="1" s="115">
      <c r="D1043" s="290" t="n"/>
      <c r="E1043" s="291" t="n"/>
      <c r="F1043" s="292" t="n"/>
      <c r="G1043" s="293" t="n"/>
      <c r="H1043" s="294" t="n"/>
      <c r="I1043" s="295" t="n"/>
      <c r="J1043" s="268" t="n"/>
      <c r="K1043" s="268" t="n"/>
      <c r="M1043" s="268" t="n"/>
      <c r="N1043" s="268" t="n"/>
      <c r="O1043" s="268" t="n"/>
      <c r="P1043" s="62" t="n"/>
      <c r="Q1043" s="299" t="n"/>
      <c r="R1043" s="300" t="n"/>
      <c r="S1043" s="300" t="n"/>
      <c r="T1043" s="298" t="n"/>
    </row>
    <row r="1044" ht="16.5" customHeight="1" s="115">
      <c r="D1044" s="290" t="n"/>
      <c r="E1044" s="291" t="n"/>
      <c r="F1044" s="292" t="n"/>
      <c r="G1044" s="293" t="n"/>
      <c r="H1044" s="294" t="n"/>
      <c r="I1044" s="295" t="n"/>
      <c r="J1044" s="268" t="n"/>
      <c r="K1044" s="268" t="n"/>
      <c r="M1044" s="268" t="n"/>
      <c r="N1044" s="268" t="n"/>
      <c r="O1044" s="268" t="n"/>
      <c r="P1044" s="62" t="n"/>
      <c r="Q1044" s="299" t="n"/>
      <c r="R1044" s="300" t="n"/>
      <c r="S1044" s="300" t="n"/>
      <c r="T1044" s="298" t="n"/>
    </row>
    <row r="1045" ht="16.5" customHeight="1" s="115">
      <c r="D1045" s="290" t="n"/>
      <c r="E1045" s="291" t="n"/>
      <c r="F1045" s="292" t="n"/>
      <c r="G1045" s="293" t="n"/>
      <c r="H1045" s="294" t="n"/>
      <c r="I1045" s="295" t="n"/>
      <c r="J1045" s="268" t="n"/>
      <c r="K1045" s="268" t="n"/>
      <c r="M1045" s="268" t="n"/>
      <c r="N1045" s="268" t="n"/>
      <c r="O1045" s="268" t="n"/>
      <c r="P1045" s="62" t="n"/>
      <c r="Q1045" s="299" t="n"/>
      <c r="R1045" s="300" t="n"/>
      <c r="S1045" s="300" t="n"/>
      <c r="T1045" s="298" t="n"/>
    </row>
    <row r="1046" ht="16.5" customHeight="1" s="115">
      <c r="D1046" s="290" t="n"/>
      <c r="E1046" s="291" t="n"/>
      <c r="F1046" s="292" t="n"/>
      <c r="G1046" s="293" t="n"/>
      <c r="H1046" s="294" t="n"/>
      <c r="I1046" s="295" t="n"/>
      <c r="J1046" s="268" t="n"/>
      <c r="K1046" s="268" t="n"/>
      <c r="M1046" s="268" t="n"/>
      <c r="N1046" s="268" t="n"/>
      <c r="O1046" s="268" t="n"/>
      <c r="P1046" s="62" t="n"/>
      <c r="Q1046" s="299" t="n"/>
      <c r="R1046" s="300" t="n"/>
      <c r="S1046" s="300" t="n"/>
      <c r="T1046" s="298" t="n"/>
    </row>
    <row r="1047" ht="16.5" customHeight="1" s="115">
      <c r="D1047" s="290" t="n"/>
      <c r="E1047" s="291" t="n"/>
      <c r="F1047" s="292" t="n"/>
      <c r="G1047" s="293" t="n"/>
      <c r="H1047" s="294" t="n"/>
      <c r="I1047" s="295" t="n"/>
      <c r="J1047" s="268" t="n"/>
      <c r="K1047" s="268" t="n"/>
      <c r="M1047" s="268" t="n"/>
      <c r="N1047" s="268" t="n"/>
      <c r="O1047" s="268" t="n"/>
      <c r="P1047" s="62" t="n"/>
      <c r="Q1047" s="299" t="n"/>
      <c r="R1047" s="300" t="n"/>
      <c r="S1047" s="300" t="n"/>
      <c r="T1047" s="298" t="n"/>
    </row>
    <row r="1048" ht="16.5" customHeight="1" s="115">
      <c r="D1048" s="290" t="n"/>
      <c r="E1048" s="291" t="n"/>
      <c r="F1048" s="292" t="n"/>
      <c r="G1048" s="293" t="n"/>
      <c r="H1048" s="294" t="n"/>
      <c r="I1048" s="295" t="n"/>
      <c r="J1048" s="268" t="n"/>
      <c r="K1048" s="268" t="n"/>
      <c r="M1048" s="268" t="n"/>
      <c r="N1048" s="268" t="n"/>
      <c r="O1048" s="268" t="n"/>
      <c r="P1048" s="62" t="n"/>
      <c r="Q1048" s="299" t="n"/>
      <c r="R1048" s="300" t="n"/>
      <c r="S1048" s="300" t="n"/>
      <c r="T1048" s="298" t="n"/>
    </row>
    <row r="1049" ht="16.5" customHeight="1" s="115">
      <c r="D1049" s="290" t="n"/>
      <c r="E1049" s="291" t="n"/>
      <c r="F1049" s="292" t="n"/>
      <c r="G1049" s="293" t="n"/>
      <c r="H1049" s="294" t="n"/>
      <c r="I1049" s="295" t="n"/>
      <c r="J1049" s="268" t="n"/>
      <c r="K1049" s="268" t="n"/>
      <c r="M1049" s="268" t="n"/>
      <c r="N1049" s="268" t="n"/>
      <c r="O1049" s="268" t="n"/>
      <c r="P1049" s="62" t="n"/>
      <c r="Q1049" s="299" t="n"/>
      <c r="R1049" s="300" t="n"/>
      <c r="S1049" s="300" t="n"/>
      <c r="T1049" s="298" t="n"/>
    </row>
    <row r="1050" ht="16.5" customHeight="1" s="115">
      <c r="D1050" s="290" t="n"/>
      <c r="E1050" s="291" t="n"/>
      <c r="F1050" s="292" t="n"/>
      <c r="G1050" s="293" t="n"/>
      <c r="H1050" s="294" t="n"/>
      <c r="I1050" s="295" t="n"/>
      <c r="J1050" s="268" t="n"/>
      <c r="K1050" s="268" t="n"/>
      <c r="M1050" s="268" t="n"/>
      <c r="N1050" s="268" t="n"/>
      <c r="O1050" s="268" t="n"/>
      <c r="P1050" s="62" t="n"/>
      <c r="Q1050" s="299" t="n"/>
      <c r="R1050" s="300" t="n"/>
      <c r="S1050" s="300" t="n"/>
      <c r="T1050" s="298" t="n"/>
      <c r="U1050" s="291" t="n"/>
    </row>
    <row r="1051" ht="16.5" customHeight="1" s="115">
      <c r="D1051" s="290" t="n"/>
      <c r="E1051" s="291" t="n"/>
      <c r="F1051" s="292" t="n"/>
      <c r="G1051" s="293" t="n"/>
      <c r="H1051" s="294" t="n"/>
      <c r="I1051" s="295" t="n"/>
      <c r="J1051" s="268" t="n"/>
      <c r="K1051" s="268" t="n"/>
      <c r="M1051" s="268" t="n"/>
      <c r="N1051" s="268" t="n"/>
      <c r="O1051" s="268" t="n"/>
      <c r="P1051" s="62" t="n"/>
      <c r="Q1051" s="299" t="n"/>
      <c r="R1051" s="300" t="n"/>
      <c r="S1051" s="300" t="n"/>
      <c r="T1051" s="298" t="n"/>
    </row>
    <row r="1052" ht="16.5" customHeight="1" s="115">
      <c r="D1052" s="290" t="n"/>
      <c r="E1052" s="291" t="n"/>
      <c r="F1052" s="292" t="n"/>
      <c r="G1052" s="293" t="n"/>
      <c r="H1052" s="294" t="n"/>
      <c r="I1052" s="295" t="n"/>
      <c r="J1052" s="268" t="n"/>
      <c r="K1052" s="268" t="n"/>
      <c r="M1052" s="268" t="n"/>
      <c r="N1052" s="268" t="n"/>
      <c r="O1052" s="268" t="n"/>
      <c r="P1052" s="62" t="n"/>
      <c r="Q1052" s="299" t="n"/>
      <c r="R1052" s="300" t="n"/>
      <c r="S1052" s="300" t="n"/>
      <c r="T1052" s="298" t="n"/>
    </row>
    <row r="1053" ht="16.5" customHeight="1" s="115">
      <c r="D1053" s="290" t="n"/>
      <c r="E1053" s="291" t="n"/>
      <c r="F1053" s="292" t="n"/>
      <c r="G1053" s="293" t="n"/>
      <c r="H1053" s="294" t="n"/>
      <c r="I1053" s="295" t="n"/>
      <c r="J1053" s="268" t="n"/>
      <c r="K1053" s="268" t="n"/>
      <c r="M1053" s="268" t="n"/>
      <c r="N1053" s="268" t="n"/>
      <c r="O1053" s="268" t="n"/>
      <c r="P1053" s="62" t="n"/>
      <c r="Q1053" s="299" t="n"/>
      <c r="R1053" s="300" t="n"/>
      <c r="S1053" s="300" t="n"/>
      <c r="T1053" s="298" t="n"/>
    </row>
    <row r="1054" ht="16.5" customHeight="1" s="115">
      <c r="D1054" s="290" t="n"/>
      <c r="E1054" s="291" t="n"/>
      <c r="F1054" s="292" t="n"/>
      <c r="G1054" s="293" t="n"/>
      <c r="H1054" s="294" t="n"/>
      <c r="I1054" s="295" t="n"/>
      <c r="J1054" s="268" t="n"/>
      <c r="K1054" s="268" t="n"/>
      <c r="M1054" s="268" t="n"/>
      <c r="N1054" s="268" t="n"/>
      <c r="O1054" s="268" t="n"/>
      <c r="P1054" s="62" t="n"/>
      <c r="Q1054" s="299" t="n"/>
      <c r="R1054" s="300" t="n"/>
      <c r="S1054" s="300" t="n"/>
      <c r="T1054" s="298" t="n"/>
    </row>
    <row r="1055" ht="16.5" customHeight="1" s="115">
      <c r="D1055" s="290" t="n"/>
      <c r="E1055" s="291" t="n"/>
      <c r="F1055" s="292" t="n"/>
      <c r="G1055" s="293" t="n"/>
      <c r="H1055" s="294" t="n"/>
      <c r="I1055" s="295" t="n"/>
      <c r="J1055" s="268" t="n"/>
      <c r="K1055" s="268" t="n"/>
      <c r="M1055" s="268" t="n"/>
      <c r="N1055" s="268" t="n"/>
      <c r="O1055" s="268" t="n"/>
      <c r="P1055" s="62" t="n"/>
      <c r="Q1055" s="299" t="n"/>
      <c r="R1055" s="300" t="n"/>
      <c r="S1055" s="300" t="n"/>
      <c r="T1055" s="298" t="n"/>
    </row>
    <row r="1056" ht="16.5" customHeight="1" s="115">
      <c r="D1056" s="290" t="n"/>
      <c r="E1056" s="291" t="n"/>
      <c r="F1056" s="292" t="n"/>
      <c r="G1056" s="293" t="n"/>
      <c r="H1056" s="294" t="n"/>
      <c r="I1056" s="295" t="n"/>
      <c r="J1056" s="268" t="n"/>
      <c r="K1056" s="268" t="n"/>
      <c r="M1056" s="268" t="n"/>
      <c r="N1056" s="268" t="n"/>
      <c r="O1056" s="268" t="n"/>
      <c r="P1056" s="62" t="n"/>
      <c r="Q1056" s="299" t="n"/>
      <c r="R1056" s="300" t="n"/>
      <c r="S1056" s="300" t="n"/>
      <c r="T1056" s="298" t="n"/>
    </row>
    <row r="1057" ht="16.5" customHeight="1" s="115">
      <c r="D1057" s="290" t="n"/>
      <c r="E1057" s="291" t="n"/>
      <c r="F1057" s="292" t="n"/>
      <c r="G1057" s="293" t="n"/>
      <c r="H1057" s="294" t="n"/>
      <c r="I1057" s="295" t="n"/>
      <c r="J1057" s="268" t="n"/>
      <c r="K1057" s="268" t="n"/>
      <c r="M1057" s="268" t="n"/>
      <c r="N1057" s="268" t="n"/>
      <c r="O1057" s="268" t="n"/>
      <c r="P1057" s="62" t="n"/>
      <c r="Q1057" s="299" t="n"/>
      <c r="R1057" s="300" t="n"/>
      <c r="S1057" s="300" t="n"/>
      <c r="T1057" s="298" t="n"/>
    </row>
    <row r="1058" ht="16.5" customHeight="1" s="115">
      <c r="D1058" s="290" t="n"/>
      <c r="E1058" s="291" t="n"/>
      <c r="F1058" s="292" t="n"/>
      <c r="G1058" s="293" t="n"/>
      <c r="H1058" s="294" t="n"/>
      <c r="I1058" s="295" t="n"/>
      <c r="J1058" s="268" t="n"/>
      <c r="K1058" s="268" t="n"/>
      <c r="M1058" s="268" t="n"/>
      <c r="N1058" s="268" t="n"/>
      <c r="O1058" s="268" t="n"/>
      <c r="P1058" s="62" t="n"/>
      <c r="Q1058" s="299" t="n"/>
      <c r="R1058" s="300" t="n"/>
      <c r="S1058" s="300" t="n"/>
      <c r="T1058" s="298" t="n"/>
    </row>
    <row r="1059" ht="16.5" customHeight="1" s="115">
      <c r="D1059" s="290" t="n"/>
      <c r="E1059" s="291" t="n"/>
      <c r="F1059" s="292" t="n"/>
      <c r="G1059" s="293" t="n"/>
      <c r="H1059" s="294" t="n"/>
      <c r="I1059" s="295" t="n"/>
      <c r="J1059" s="268" t="n"/>
      <c r="K1059" s="268" t="n"/>
      <c r="M1059" s="268" t="n"/>
      <c r="N1059" s="268" t="n"/>
      <c r="O1059" s="268" t="n"/>
      <c r="P1059" s="62" t="n"/>
      <c r="Q1059" s="299" t="n"/>
      <c r="R1059" s="300" t="n"/>
      <c r="S1059" s="300" t="n"/>
      <c r="T1059" s="298" t="n"/>
    </row>
    <row r="1060" ht="16.5" customHeight="1" s="115">
      <c r="D1060" s="290" t="n"/>
      <c r="E1060" s="291" t="n"/>
      <c r="F1060" s="292" t="n"/>
      <c r="G1060" s="293" t="n"/>
      <c r="H1060" s="294" t="n"/>
      <c r="I1060" s="295" t="n"/>
      <c r="J1060" s="268" t="n"/>
      <c r="K1060" s="268" t="n"/>
      <c r="M1060" s="268" t="n"/>
      <c r="N1060" s="268" t="n"/>
      <c r="O1060" s="268" t="n"/>
      <c r="P1060" s="62" t="n"/>
      <c r="Q1060" s="299" t="n"/>
      <c r="R1060" s="300" t="n"/>
      <c r="S1060" s="300" t="n"/>
      <c r="T1060" s="298" t="n"/>
    </row>
    <row r="1061" ht="16.5" customHeight="1" s="115">
      <c r="D1061" s="290" t="n"/>
      <c r="E1061" s="291" t="n"/>
      <c r="F1061" s="292" t="n"/>
      <c r="G1061" s="293" t="n"/>
      <c r="H1061" s="294" t="n"/>
      <c r="I1061" s="295" t="n"/>
      <c r="J1061" s="268" t="n"/>
      <c r="K1061" s="268" t="n"/>
      <c r="M1061" s="268" t="n"/>
      <c r="N1061" s="268" t="n"/>
      <c r="O1061" s="268" t="n"/>
      <c r="P1061" s="62" t="n"/>
      <c r="Q1061" s="299" t="n"/>
      <c r="R1061" s="300" t="n"/>
      <c r="S1061" s="300" t="n"/>
      <c r="T1061" s="298" t="n"/>
    </row>
    <row r="1062" ht="16.5" customHeight="1" s="115">
      <c r="D1062" s="290" t="n"/>
      <c r="E1062" s="291" t="n"/>
      <c r="F1062" s="292" t="n"/>
      <c r="G1062" s="293" t="n"/>
      <c r="H1062" s="294" t="n"/>
      <c r="I1062" s="295" t="n"/>
      <c r="J1062" s="268" t="n"/>
      <c r="K1062" s="268" t="n"/>
      <c r="M1062" s="268" t="n"/>
      <c r="N1062" s="268" t="n"/>
      <c r="O1062" s="268" t="n"/>
      <c r="P1062" s="62" t="n"/>
      <c r="Q1062" s="299" t="n"/>
      <c r="R1062" s="300" t="n"/>
      <c r="S1062" s="300" t="n"/>
      <c r="T1062" s="298" t="n"/>
    </row>
    <row r="1063" ht="16.5" customHeight="1" s="115">
      <c r="D1063" s="290" t="n"/>
      <c r="E1063" s="291" t="n"/>
      <c r="F1063" s="292" t="n"/>
      <c r="G1063" s="293" t="n"/>
      <c r="H1063" s="294" t="n"/>
      <c r="I1063" s="295" t="n"/>
      <c r="J1063" s="268" t="n"/>
      <c r="K1063" s="268" t="n"/>
      <c r="M1063" s="268" t="n"/>
      <c r="N1063" s="268" t="n"/>
      <c r="O1063" s="268" t="n"/>
      <c r="P1063" s="62" t="n"/>
      <c r="Q1063" s="299" t="n"/>
      <c r="R1063" s="300" t="n"/>
      <c r="S1063" s="300" t="n"/>
      <c r="T1063" s="298" t="n"/>
    </row>
    <row r="1064" ht="16.5" customHeight="1" s="115">
      <c r="D1064" s="290" t="n"/>
      <c r="E1064" s="291" t="n"/>
      <c r="F1064" s="292" t="n"/>
      <c r="G1064" s="293" t="n"/>
      <c r="H1064" s="294" t="n"/>
      <c r="I1064" s="295" t="n"/>
      <c r="J1064" s="268" t="n"/>
      <c r="K1064" s="268" t="n"/>
      <c r="M1064" s="268" t="n"/>
      <c r="N1064" s="268" t="n"/>
      <c r="O1064" s="268" t="n"/>
      <c r="P1064" s="62" t="n"/>
      <c r="Q1064" s="299" t="n"/>
      <c r="R1064" s="300" t="n"/>
      <c r="S1064" s="300" t="n"/>
      <c r="T1064" s="298" t="n"/>
    </row>
    <row r="1065" ht="16.5" customHeight="1" s="115">
      <c r="D1065" s="290" t="n"/>
      <c r="E1065" s="291" t="n"/>
      <c r="F1065" s="292" t="n"/>
      <c r="G1065" s="293" t="n"/>
      <c r="H1065" s="294" t="n"/>
      <c r="I1065" s="295" t="n"/>
      <c r="J1065" s="268" t="n"/>
      <c r="K1065" s="268" t="n"/>
      <c r="M1065" s="268" t="n"/>
      <c r="N1065" s="268" t="n"/>
      <c r="O1065" s="268" t="n"/>
      <c r="P1065" s="62" t="n"/>
      <c r="Q1065" s="299" t="n"/>
      <c r="R1065" s="300" t="n"/>
      <c r="S1065" s="300" t="n"/>
      <c r="T1065" s="298" t="n"/>
    </row>
    <row r="1066" ht="16.5" customHeight="1" s="115">
      <c r="D1066" s="290" t="n"/>
      <c r="E1066" s="291" t="n"/>
      <c r="F1066" s="292" t="n"/>
      <c r="G1066" s="293" t="n"/>
      <c r="H1066" s="294" t="n"/>
      <c r="I1066" s="295" t="n"/>
      <c r="J1066" s="268" t="n"/>
      <c r="K1066" s="268" t="n"/>
      <c r="M1066" s="268" t="n"/>
      <c r="N1066" s="268" t="n"/>
      <c r="O1066" s="268" t="n"/>
      <c r="P1066" s="62" t="n"/>
      <c r="Q1066" s="299" t="n"/>
      <c r="R1066" s="300" t="n"/>
      <c r="S1066" s="300" t="n"/>
      <c r="T1066" s="298" t="n"/>
    </row>
    <row r="1067" ht="16.5" customHeight="1" s="115">
      <c r="D1067" s="290" t="n"/>
      <c r="E1067" s="291" t="n"/>
      <c r="F1067" s="292" t="n"/>
      <c r="G1067" s="293" t="n"/>
      <c r="H1067" s="294" t="n"/>
      <c r="I1067" s="295" t="n"/>
      <c r="J1067" s="268" t="n"/>
      <c r="K1067" s="268" t="n"/>
      <c r="M1067" s="268" t="n"/>
      <c r="N1067" s="268" t="n"/>
      <c r="O1067" s="268" t="n"/>
      <c r="P1067" s="62" t="n"/>
      <c r="Q1067" s="299" t="n"/>
      <c r="R1067" s="300" t="n"/>
      <c r="S1067" s="300" t="n"/>
      <c r="T1067" s="298" t="n"/>
    </row>
    <row r="1068" ht="16.5" customHeight="1" s="115">
      <c r="D1068" s="290" t="n"/>
      <c r="E1068" s="291" t="n"/>
      <c r="F1068" s="292" t="n"/>
      <c r="G1068" s="293" t="n"/>
      <c r="H1068" s="294" t="n"/>
      <c r="I1068" s="295" t="n"/>
      <c r="J1068" s="268" t="n"/>
      <c r="K1068" s="268" t="n"/>
      <c r="M1068" s="268" t="n"/>
      <c r="N1068" s="268" t="n"/>
      <c r="O1068" s="268" t="n"/>
      <c r="P1068" s="62" t="n"/>
      <c r="Q1068" s="299" t="n"/>
      <c r="R1068" s="300" t="n"/>
      <c r="S1068" s="300" t="n"/>
      <c r="T1068" s="298" t="n"/>
    </row>
    <row r="1069" ht="16.5" customHeight="1" s="115">
      <c r="D1069" s="290" t="n"/>
      <c r="E1069" s="291" t="n"/>
      <c r="F1069" s="292" t="n"/>
      <c r="G1069" s="293" t="n"/>
      <c r="H1069" s="294" t="n"/>
      <c r="I1069" s="295" t="n"/>
      <c r="J1069" s="268" t="n"/>
      <c r="K1069" s="268" t="n"/>
      <c r="M1069" s="268" t="n"/>
      <c r="N1069" s="268" t="n"/>
      <c r="O1069" s="268" t="n"/>
      <c r="P1069" s="62" t="n"/>
      <c r="Q1069" s="299" t="n"/>
      <c r="R1069" s="300" t="n"/>
      <c r="S1069" s="300" t="n"/>
      <c r="T1069" s="298" t="n"/>
    </row>
    <row r="1070" ht="16.5" customHeight="1" s="115">
      <c r="D1070" s="290" t="n"/>
      <c r="E1070" s="291" t="n"/>
      <c r="F1070" s="292" t="n"/>
      <c r="G1070" s="293" t="n"/>
      <c r="H1070" s="294" t="n"/>
      <c r="I1070" s="295" t="n"/>
      <c r="J1070" s="268" t="n"/>
      <c r="K1070" s="268" t="n"/>
      <c r="M1070" s="268" t="n"/>
      <c r="N1070" s="268" t="n"/>
      <c r="O1070" s="268" t="n"/>
      <c r="P1070" s="62" t="n"/>
      <c r="Q1070" s="299" t="n"/>
      <c r="R1070" s="300" t="n"/>
      <c r="S1070" s="300" t="n"/>
      <c r="T1070" s="298" t="n"/>
    </row>
    <row r="1071" ht="16.5" customHeight="1" s="115">
      <c r="D1071" s="290" t="n"/>
      <c r="E1071" s="291" t="n"/>
      <c r="F1071" s="292" t="n"/>
      <c r="G1071" s="293" t="n"/>
      <c r="H1071" s="294" t="n"/>
      <c r="I1071" s="295" t="n"/>
      <c r="J1071" s="268" t="n"/>
      <c r="K1071" s="268" t="n"/>
      <c r="M1071" s="268" t="n"/>
      <c r="N1071" s="268" t="n"/>
      <c r="O1071" s="268" t="n"/>
      <c r="P1071" s="62" t="n"/>
      <c r="Q1071" s="299" t="n"/>
      <c r="R1071" s="300" t="n"/>
      <c r="S1071" s="300" t="n"/>
      <c r="T1071" s="298" t="n"/>
    </row>
    <row r="1072" ht="16.5" customHeight="1" s="115">
      <c r="D1072" s="290" t="n"/>
      <c r="E1072" s="291" t="n"/>
      <c r="F1072" s="292" t="n"/>
      <c r="G1072" s="293" t="n"/>
      <c r="H1072" s="294" t="n"/>
      <c r="I1072" s="295" t="n"/>
      <c r="J1072" s="268" t="n"/>
      <c r="K1072" s="268" t="n"/>
      <c r="M1072" s="268" t="n"/>
      <c r="N1072" s="268" t="n"/>
      <c r="O1072" s="268" t="n"/>
      <c r="P1072" s="62" t="n"/>
      <c r="Q1072" s="299" t="n"/>
      <c r="R1072" s="300" t="n"/>
      <c r="S1072" s="300" t="n"/>
      <c r="T1072" s="298" t="n"/>
    </row>
    <row r="1073" ht="16.5" customHeight="1" s="115">
      <c r="D1073" s="290" t="n"/>
      <c r="E1073" s="291" t="n"/>
      <c r="F1073" s="292" t="n"/>
      <c r="G1073" s="293" t="n"/>
      <c r="H1073" s="294" t="n"/>
      <c r="I1073" s="295" t="n"/>
      <c r="J1073" s="268" t="n"/>
      <c r="K1073" s="268" t="n"/>
      <c r="M1073" s="268" t="n"/>
      <c r="N1073" s="268" t="n"/>
      <c r="O1073" s="268" t="n"/>
      <c r="P1073" s="62" t="n"/>
      <c r="Q1073" s="299" t="n"/>
      <c r="R1073" s="300" t="n"/>
      <c r="S1073" s="300" t="n"/>
      <c r="T1073" s="298" t="n"/>
      <c r="U1073" s="291" t="n"/>
    </row>
    <row r="1074" ht="16.5" customHeight="1" s="115">
      <c r="D1074" s="290" t="n"/>
      <c r="E1074" s="291" t="n"/>
      <c r="F1074" s="292" t="n"/>
      <c r="G1074" s="293" t="n"/>
      <c r="H1074" s="294" t="n"/>
      <c r="I1074" s="295" t="n"/>
      <c r="J1074" s="268" t="n"/>
      <c r="K1074" s="268" t="n"/>
      <c r="M1074" s="268" t="n"/>
      <c r="N1074" s="268" t="n"/>
      <c r="O1074" s="268" t="n"/>
      <c r="P1074" s="62" t="n"/>
      <c r="Q1074" s="299" t="n"/>
      <c r="R1074" s="300" t="n"/>
      <c r="S1074" s="300" t="n"/>
      <c r="T1074" s="298" t="n"/>
    </row>
    <row r="1075" ht="16.5" customHeight="1" s="115">
      <c r="D1075" s="290" t="n"/>
      <c r="E1075" s="291" t="n"/>
      <c r="F1075" s="292" t="n"/>
      <c r="G1075" s="293" t="n"/>
      <c r="H1075" s="294" t="n"/>
      <c r="I1075" s="295" t="n"/>
      <c r="J1075" s="268" t="n"/>
      <c r="K1075" s="268" t="n"/>
      <c r="M1075" s="268" t="n"/>
      <c r="N1075" s="268" t="n"/>
      <c r="O1075" s="268" t="n"/>
      <c r="P1075" s="62" t="n"/>
      <c r="Q1075" s="299" t="n"/>
      <c r="R1075" s="300" t="n"/>
      <c r="S1075" s="300" t="n"/>
      <c r="T1075" s="298" t="n"/>
    </row>
    <row r="1076" ht="16.5" customHeight="1" s="115">
      <c r="D1076" s="290" t="n"/>
      <c r="E1076" s="291" t="n"/>
      <c r="F1076" s="292" t="n"/>
      <c r="G1076" s="293" t="n"/>
      <c r="H1076" s="294" t="n"/>
      <c r="I1076" s="295" t="n"/>
      <c r="J1076" s="268" t="n"/>
      <c r="K1076" s="268" t="n"/>
      <c r="M1076" s="268" t="n"/>
      <c r="N1076" s="268" t="n"/>
      <c r="O1076" s="268" t="n"/>
      <c r="P1076" s="62" t="n"/>
      <c r="Q1076" s="299" t="n"/>
      <c r="R1076" s="300" t="n"/>
      <c r="S1076" s="300" t="n"/>
      <c r="T1076" s="298" t="n"/>
    </row>
    <row r="1077" ht="16.5" customHeight="1" s="115">
      <c r="D1077" s="290" t="n"/>
      <c r="E1077" s="291" t="n"/>
      <c r="F1077" s="292" t="n"/>
      <c r="G1077" s="293" t="n"/>
      <c r="H1077" s="294" t="n"/>
      <c r="I1077" s="295" t="n"/>
      <c r="J1077" s="268" t="n"/>
      <c r="K1077" s="268" t="n"/>
      <c r="M1077" s="268" t="n"/>
      <c r="N1077" s="268" t="n"/>
      <c r="O1077" s="268" t="n"/>
      <c r="P1077" s="62" t="n"/>
      <c r="Q1077" s="299" t="n"/>
      <c r="R1077" s="300" t="n"/>
      <c r="S1077" s="300" t="n"/>
      <c r="T1077" s="298" t="n"/>
    </row>
    <row r="1078" ht="16.5" customHeight="1" s="115">
      <c r="D1078" s="290" t="n"/>
      <c r="E1078" s="291" t="n"/>
      <c r="F1078" s="292" t="n"/>
      <c r="G1078" s="293" t="n"/>
      <c r="H1078" s="294" t="n"/>
      <c r="I1078" s="295" t="n"/>
      <c r="J1078" s="268" t="n"/>
      <c r="K1078" s="268" t="n"/>
      <c r="M1078" s="268" t="n"/>
      <c r="N1078" s="268" t="n"/>
      <c r="O1078" s="268" t="n"/>
      <c r="P1078" s="62" t="n"/>
      <c r="Q1078" s="299" t="n"/>
      <c r="R1078" s="300" t="n"/>
      <c r="S1078" s="300" t="n"/>
      <c r="T1078" s="298" t="n"/>
    </row>
    <row r="1079" ht="16.5" customHeight="1" s="115">
      <c r="D1079" s="290" t="n"/>
      <c r="E1079" s="291" t="n"/>
      <c r="F1079" s="292" t="n"/>
      <c r="G1079" s="293" t="n"/>
      <c r="H1079" s="294" t="n"/>
      <c r="I1079" s="295" t="n"/>
      <c r="J1079" s="268" t="n"/>
      <c r="K1079" s="268" t="n"/>
      <c r="M1079" s="268" t="n"/>
      <c r="N1079" s="268" t="n"/>
      <c r="O1079" s="268" t="n"/>
      <c r="P1079" s="62" t="n"/>
      <c r="Q1079" s="299" t="n"/>
      <c r="R1079" s="300" t="n"/>
      <c r="S1079" s="300" t="n"/>
      <c r="T1079" s="298" t="n"/>
    </row>
    <row r="1080" ht="16.5" customHeight="1" s="115">
      <c r="D1080" s="290" t="n"/>
      <c r="E1080" s="291" t="n"/>
      <c r="F1080" s="292" t="n"/>
      <c r="G1080" s="293" t="n"/>
      <c r="H1080" s="294" t="n"/>
      <c r="I1080" s="295" t="n"/>
      <c r="J1080" s="268" t="n"/>
      <c r="K1080" s="268" t="n"/>
      <c r="M1080" s="268" t="n"/>
      <c r="N1080" s="268" t="n"/>
      <c r="O1080" s="268" t="n"/>
      <c r="P1080" s="62" t="n"/>
      <c r="Q1080" s="299" t="n"/>
      <c r="R1080" s="300" t="n"/>
      <c r="S1080" s="300" t="n"/>
      <c r="T1080" s="298" t="n"/>
    </row>
    <row r="1081" ht="16.5" customHeight="1" s="115">
      <c r="D1081" s="290" t="n"/>
      <c r="E1081" s="291" t="n"/>
      <c r="F1081" s="292" t="n"/>
      <c r="G1081" s="293" t="n"/>
      <c r="H1081" s="294" t="n"/>
      <c r="I1081" s="295" t="n"/>
      <c r="J1081" s="268" t="n"/>
      <c r="K1081" s="268" t="n"/>
      <c r="M1081" s="268" t="n"/>
      <c r="N1081" s="268" t="n"/>
      <c r="O1081" s="268" t="n"/>
      <c r="P1081" s="62" t="n"/>
      <c r="Q1081" s="299" t="n"/>
      <c r="R1081" s="300" t="n"/>
      <c r="S1081" s="300" t="n"/>
      <c r="T1081" s="298" t="n"/>
      <c r="U1081" s="291" t="n"/>
    </row>
    <row r="1082" ht="16.5" customHeight="1" s="115">
      <c r="D1082" s="290" t="n"/>
      <c r="E1082" s="291" t="n"/>
      <c r="F1082" s="292" t="n"/>
      <c r="G1082" s="293" t="n"/>
      <c r="H1082" s="294" t="n"/>
      <c r="I1082" s="295" t="n"/>
      <c r="J1082" s="268" t="n"/>
      <c r="K1082" s="268" t="n"/>
      <c r="M1082" s="268" t="n"/>
      <c r="N1082" s="268" t="n"/>
      <c r="O1082" s="268" t="n"/>
      <c r="P1082" s="62" t="n"/>
      <c r="Q1082" s="299" t="n"/>
      <c r="R1082" s="300" t="n"/>
      <c r="S1082" s="300" t="n"/>
      <c r="T1082" s="298" t="n"/>
    </row>
    <row r="1083" ht="16.5" customHeight="1" s="115">
      <c r="D1083" s="290" t="n"/>
      <c r="E1083" s="291" t="n"/>
      <c r="F1083" s="292" t="n"/>
      <c r="G1083" s="293" t="n"/>
      <c r="H1083" s="294" t="n"/>
      <c r="I1083" s="295" t="n"/>
      <c r="J1083" s="268" t="n"/>
      <c r="K1083" s="268" t="n"/>
      <c r="M1083" s="268" t="n"/>
      <c r="N1083" s="268" t="n"/>
      <c r="O1083" s="268" t="n"/>
      <c r="P1083" s="62" t="n"/>
      <c r="Q1083" s="299" t="n"/>
      <c r="R1083" s="300" t="n"/>
      <c r="S1083" s="300" t="n"/>
      <c r="T1083" s="298" t="n"/>
    </row>
    <row r="1084" ht="16.5" customHeight="1" s="115">
      <c r="D1084" s="290" t="n"/>
      <c r="E1084" s="291" t="n"/>
      <c r="F1084" s="292" t="n"/>
      <c r="G1084" s="293" t="n"/>
      <c r="H1084" s="294" t="n"/>
      <c r="I1084" s="295" t="n"/>
      <c r="J1084" s="268" t="n"/>
      <c r="K1084" s="268" t="n"/>
      <c r="M1084" s="268" t="n"/>
      <c r="N1084" s="268" t="n"/>
      <c r="O1084" s="268" t="n"/>
      <c r="P1084" s="62" t="n"/>
      <c r="Q1084" s="299" t="n"/>
      <c r="R1084" s="300" t="n"/>
      <c r="S1084" s="300" t="n"/>
      <c r="T1084" s="298" t="n"/>
    </row>
    <row r="1085" ht="16.5" customHeight="1" s="115">
      <c r="D1085" s="290" t="n"/>
      <c r="E1085" s="291" t="n"/>
      <c r="F1085" s="292" t="n"/>
      <c r="G1085" s="293" t="n"/>
      <c r="H1085" s="294" t="n"/>
      <c r="I1085" s="295" t="n"/>
      <c r="J1085" s="268" t="n"/>
      <c r="K1085" s="268" t="n"/>
      <c r="M1085" s="268" t="n"/>
      <c r="N1085" s="268" t="n"/>
      <c r="O1085" s="268" t="n"/>
      <c r="P1085" s="62" t="n"/>
      <c r="Q1085" s="299" t="n"/>
      <c r="R1085" s="300" t="n"/>
      <c r="S1085" s="300" t="n"/>
      <c r="T1085" s="298" t="n"/>
    </row>
    <row r="1086" ht="16.5" customHeight="1" s="115">
      <c r="D1086" s="290" t="n"/>
      <c r="E1086" s="291" t="n"/>
      <c r="F1086" s="292" t="n"/>
      <c r="G1086" s="293" t="n"/>
      <c r="H1086" s="294" t="n"/>
      <c r="I1086" s="295" t="n"/>
      <c r="J1086" s="268" t="n"/>
      <c r="K1086" s="268" t="n"/>
      <c r="M1086" s="268" t="n"/>
      <c r="N1086" s="268" t="n"/>
      <c r="O1086" s="268" t="n"/>
      <c r="P1086" s="62" t="n"/>
      <c r="Q1086" s="299" t="n"/>
      <c r="R1086" s="300" t="n"/>
      <c r="S1086" s="300" t="n"/>
      <c r="T1086" s="298" t="n"/>
    </row>
    <row r="1087" ht="16.5" customHeight="1" s="115">
      <c r="D1087" s="290" t="n"/>
      <c r="E1087" s="291" t="n"/>
      <c r="F1087" s="292" t="n"/>
      <c r="G1087" s="293" t="n"/>
      <c r="H1087" s="294" t="n"/>
      <c r="I1087" s="295" t="n"/>
      <c r="J1087" s="268" t="n"/>
      <c r="K1087" s="268" t="n"/>
      <c r="M1087" s="268" t="n"/>
      <c r="N1087" s="268" t="n"/>
      <c r="O1087" s="268" t="n"/>
      <c r="P1087" s="62" t="n"/>
      <c r="Q1087" s="299" t="n"/>
      <c r="R1087" s="300" t="n"/>
      <c r="S1087" s="300" t="n"/>
      <c r="T1087" s="298" t="n"/>
    </row>
    <row r="1088" ht="16.5" customHeight="1" s="115">
      <c r="D1088" s="290" t="n"/>
      <c r="E1088" s="291" t="n"/>
      <c r="F1088" s="292" t="n"/>
      <c r="G1088" s="293" t="n"/>
      <c r="H1088" s="294" t="n"/>
      <c r="I1088" s="295" t="n"/>
      <c r="J1088" s="268" t="n"/>
      <c r="K1088" s="268" t="n"/>
      <c r="M1088" s="268" t="n"/>
      <c r="N1088" s="268" t="n"/>
      <c r="O1088" s="268" t="n"/>
      <c r="P1088" s="62" t="n"/>
      <c r="Q1088" s="299" t="n"/>
      <c r="R1088" s="300" t="n"/>
      <c r="S1088" s="300" t="n"/>
      <c r="T1088" s="298" t="n"/>
    </row>
    <row r="1089" ht="16.5" customHeight="1" s="115">
      <c r="D1089" s="290" t="n"/>
      <c r="E1089" s="291" t="n"/>
      <c r="F1089" s="292" t="n"/>
      <c r="G1089" s="293" t="n"/>
      <c r="H1089" s="294" t="n"/>
      <c r="I1089" s="295" t="n"/>
      <c r="J1089" s="268" t="n"/>
      <c r="K1089" s="268" t="n"/>
      <c r="M1089" s="268" t="n"/>
      <c r="N1089" s="268" t="n"/>
      <c r="O1089" s="268" t="n"/>
      <c r="P1089" s="62" t="n"/>
      <c r="Q1089" s="299" t="n"/>
      <c r="R1089" s="300" t="n"/>
      <c r="S1089" s="300" t="n"/>
      <c r="T1089" s="298" t="n"/>
    </row>
    <row r="1090" ht="16.5" customHeight="1" s="115">
      <c r="D1090" s="290" t="n"/>
      <c r="E1090" s="291" t="n"/>
      <c r="F1090" s="292" t="n"/>
      <c r="G1090" s="293" t="n"/>
      <c r="H1090" s="294" t="n"/>
      <c r="I1090" s="295" t="n"/>
      <c r="J1090" s="268" t="n"/>
      <c r="K1090" s="268" t="n"/>
      <c r="M1090" s="268" t="n"/>
      <c r="N1090" s="268" t="n"/>
      <c r="O1090" s="268" t="n"/>
      <c r="P1090" s="62" t="n"/>
      <c r="Q1090" s="299" t="n"/>
      <c r="R1090" s="300" t="n"/>
      <c r="S1090" s="300" t="n"/>
      <c r="T1090" s="298" t="n"/>
    </row>
    <row r="1091" ht="16.5" customHeight="1" s="115">
      <c r="D1091" s="290" t="n"/>
      <c r="E1091" s="291" t="n"/>
      <c r="F1091" s="292" t="n"/>
      <c r="G1091" s="293" t="n"/>
      <c r="H1091" s="294" t="n"/>
      <c r="I1091" s="295" t="n"/>
      <c r="J1091" s="268" t="n"/>
      <c r="K1091" s="268" t="n"/>
      <c r="M1091" s="268" t="n"/>
      <c r="N1091" s="268" t="n"/>
      <c r="O1091" s="268" t="n"/>
      <c r="P1091" s="62" t="n"/>
      <c r="Q1091" s="299" t="n"/>
      <c r="R1091" s="300" t="n"/>
      <c r="S1091" s="300" t="n"/>
      <c r="T1091" s="298" t="n"/>
    </row>
    <row r="1092" ht="16.5" customHeight="1" s="115">
      <c r="D1092" s="290" t="n"/>
      <c r="E1092" s="291" t="n"/>
      <c r="F1092" s="292" t="n"/>
      <c r="G1092" s="293" t="n"/>
      <c r="H1092" s="294" t="n"/>
      <c r="I1092" s="295" t="n"/>
      <c r="J1092" s="268" t="n"/>
      <c r="K1092" s="268" t="n"/>
      <c r="M1092" s="268" t="n"/>
      <c r="N1092" s="268" t="n"/>
      <c r="O1092" s="268" t="n"/>
      <c r="P1092" s="62" t="n"/>
      <c r="Q1092" s="299" t="n"/>
      <c r="R1092" s="300" t="n"/>
      <c r="S1092" s="300" t="n"/>
      <c r="T1092" s="298" t="n"/>
    </row>
    <row r="1093" ht="16.5" customHeight="1" s="115">
      <c r="D1093" s="290" t="n"/>
      <c r="E1093" s="291" t="n"/>
      <c r="F1093" s="292" t="n"/>
      <c r="G1093" s="293" t="n"/>
      <c r="H1093" s="294" t="n"/>
      <c r="I1093" s="295" t="n"/>
      <c r="J1093" s="268" t="n"/>
      <c r="K1093" s="268" t="n"/>
      <c r="M1093" s="268" t="n"/>
      <c r="N1093" s="268" t="n"/>
      <c r="O1093" s="268" t="n"/>
      <c r="P1093" s="62" t="n"/>
      <c r="Q1093" s="299" t="n"/>
      <c r="R1093" s="300" t="n"/>
      <c r="S1093" s="300" t="n"/>
      <c r="T1093" s="298" t="n"/>
    </row>
    <row r="1094" ht="16.5" customHeight="1" s="115">
      <c r="D1094" s="290" t="n"/>
      <c r="E1094" s="291" t="n"/>
      <c r="F1094" s="292" t="n"/>
      <c r="G1094" s="293" t="n"/>
      <c r="H1094" s="294" t="n"/>
      <c r="I1094" s="295" t="n"/>
      <c r="J1094" s="268" t="n"/>
      <c r="K1094" s="268" t="n"/>
      <c r="M1094" s="268" t="n"/>
      <c r="N1094" s="268" t="n"/>
      <c r="O1094" s="268" t="n"/>
      <c r="P1094" s="62" t="n"/>
      <c r="Q1094" s="299" t="n"/>
      <c r="R1094" s="300" t="n"/>
      <c r="S1094" s="300" t="n"/>
      <c r="T1094" s="298" t="n"/>
    </row>
    <row r="1095" ht="16.5" customHeight="1" s="115">
      <c r="D1095" s="290" t="n"/>
      <c r="E1095" s="291" t="n"/>
      <c r="F1095" s="292" t="n"/>
      <c r="G1095" s="293" t="n"/>
      <c r="H1095" s="294" t="n"/>
      <c r="I1095" s="295" t="n"/>
      <c r="J1095" s="268" t="n"/>
      <c r="K1095" s="268" t="n"/>
      <c r="M1095" s="268" t="n"/>
      <c r="N1095" s="268" t="n"/>
      <c r="O1095" s="268" t="n"/>
      <c r="P1095" s="62" t="n"/>
      <c r="Q1095" s="299" t="n"/>
      <c r="R1095" s="300" t="n"/>
      <c r="S1095" s="300" t="n"/>
      <c r="T1095" s="298" t="n"/>
    </row>
    <row r="1096" ht="16.5" customHeight="1" s="115">
      <c r="D1096" s="290" t="n"/>
      <c r="E1096" s="291" t="n"/>
      <c r="F1096" s="292" t="n"/>
      <c r="G1096" s="293" t="n"/>
      <c r="H1096" s="294" t="n"/>
      <c r="I1096" s="295" t="n"/>
      <c r="J1096" s="268" t="n"/>
      <c r="K1096" s="268" t="n"/>
      <c r="M1096" s="268" t="n"/>
      <c r="N1096" s="268" t="n"/>
      <c r="O1096" s="268" t="n"/>
      <c r="P1096" s="62" t="n"/>
      <c r="Q1096" s="299" t="n"/>
      <c r="R1096" s="300" t="n"/>
      <c r="S1096" s="300" t="n"/>
      <c r="T1096" s="298" t="n"/>
    </row>
    <row r="1097" ht="16.5" customHeight="1" s="115">
      <c r="D1097" s="290" t="n"/>
      <c r="E1097" s="291" t="n"/>
      <c r="F1097" s="292" t="n"/>
      <c r="G1097" s="293" t="n"/>
      <c r="H1097" s="294" t="n"/>
      <c r="I1097" s="295" t="n"/>
      <c r="J1097" s="268" t="n"/>
      <c r="K1097" s="268" t="n"/>
      <c r="M1097" s="268" t="n"/>
      <c r="N1097" s="268" t="n"/>
      <c r="O1097" s="268" t="n"/>
      <c r="P1097" s="62" t="n"/>
      <c r="Q1097" s="299" t="n"/>
      <c r="R1097" s="300" t="n"/>
      <c r="S1097" s="300" t="n"/>
      <c r="T1097" s="298" t="n"/>
    </row>
    <row r="1098" ht="16.5" customHeight="1" s="115">
      <c r="D1098" s="290" t="n"/>
      <c r="E1098" s="291" t="n"/>
      <c r="F1098" s="292" t="n"/>
      <c r="G1098" s="293" t="n"/>
      <c r="H1098" s="294" t="n"/>
      <c r="I1098" s="295" t="n"/>
      <c r="J1098" s="268" t="n"/>
      <c r="K1098" s="268" t="n"/>
      <c r="M1098" s="268" t="n"/>
      <c r="N1098" s="268" t="n"/>
      <c r="O1098" s="268" t="n"/>
      <c r="P1098" s="62" t="n"/>
      <c r="Q1098" s="299" t="n"/>
      <c r="R1098" s="300" t="n"/>
      <c r="S1098" s="300" t="n"/>
      <c r="T1098" s="298" t="n"/>
    </row>
    <row r="1099" ht="16.5" customHeight="1" s="115">
      <c r="D1099" s="290" t="n"/>
      <c r="E1099" s="291" t="n"/>
      <c r="F1099" s="292" t="n"/>
      <c r="G1099" s="293" t="n"/>
      <c r="H1099" s="294" t="n"/>
      <c r="I1099" s="295" t="n"/>
      <c r="J1099" s="268" t="n"/>
      <c r="K1099" s="268" t="n"/>
      <c r="M1099" s="268" t="n"/>
      <c r="N1099" s="268" t="n"/>
      <c r="O1099" s="268" t="n"/>
      <c r="P1099" s="62" t="n"/>
      <c r="Q1099" s="299" t="n"/>
      <c r="R1099" s="300" t="n"/>
      <c r="S1099" s="300" t="n"/>
      <c r="T1099" s="298" t="n"/>
    </row>
    <row r="1100" ht="16.5" customHeight="1" s="115">
      <c r="D1100" s="290" t="n"/>
      <c r="E1100" s="291" t="n"/>
      <c r="F1100" s="292" t="n"/>
      <c r="G1100" s="293" t="n"/>
      <c r="H1100" s="294" t="n"/>
      <c r="I1100" s="295" t="n"/>
      <c r="J1100" s="268" t="n"/>
      <c r="K1100" s="268" t="n"/>
      <c r="M1100" s="268" t="n"/>
      <c r="N1100" s="268" t="n"/>
      <c r="O1100" s="268" t="n"/>
      <c r="P1100" s="62" t="n"/>
      <c r="Q1100" s="299" t="n"/>
      <c r="R1100" s="300" t="n"/>
      <c r="S1100" s="300" t="n"/>
      <c r="T1100" s="298" t="n"/>
    </row>
    <row r="1101" ht="16.5" customHeight="1" s="115">
      <c r="D1101" s="290" t="n"/>
      <c r="E1101" s="291" t="n"/>
      <c r="F1101" s="292" t="n"/>
      <c r="G1101" s="293" t="n"/>
      <c r="H1101" s="294" t="n"/>
      <c r="I1101" s="295" t="n"/>
      <c r="J1101" s="268" t="n"/>
      <c r="K1101" s="268" t="n"/>
      <c r="M1101" s="268" t="n"/>
      <c r="N1101" s="268" t="n"/>
      <c r="O1101" s="268" t="n"/>
      <c r="P1101" s="62" t="n"/>
      <c r="Q1101" s="299" t="n"/>
      <c r="R1101" s="300" t="n"/>
      <c r="S1101" s="300" t="n"/>
      <c r="T1101" s="298" t="n"/>
    </row>
    <row r="1102" ht="16.5" customHeight="1" s="115">
      <c r="D1102" s="290" t="n"/>
      <c r="E1102" s="291" t="n"/>
      <c r="F1102" s="292" t="n"/>
      <c r="G1102" s="293" t="n"/>
      <c r="H1102" s="294" t="n"/>
      <c r="I1102" s="295" t="n"/>
      <c r="J1102" s="268" t="n"/>
      <c r="K1102" s="268" t="n"/>
      <c r="M1102" s="268" t="n"/>
      <c r="N1102" s="268" t="n"/>
      <c r="O1102" s="268" t="n"/>
      <c r="P1102" s="62" t="n"/>
      <c r="Q1102" s="299" t="n"/>
      <c r="R1102" s="300" t="n"/>
      <c r="S1102" s="300" t="n"/>
      <c r="T1102" s="298" t="n"/>
    </row>
    <row r="1103" ht="16.5" customHeight="1" s="115">
      <c r="D1103" s="290" t="n"/>
      <c r="E1103" s="291" t="n"/>
      <c r="F1103" s="292" t="n"/>
      <c r="G1103" s="293" t="n"/>
      <c r="H1103" s="294" t="n"/>
      <c r="I1103" s="295" t="n"/>
      <c r="J1103" s="268" t="n"/>
      <c r="K1103" s="268" t="n"/>
      <c r="M1103" s="268" t="n"/>
      <c r="N1103" s="268" t="n"/>
      <c r="O1103" s="268" t="n"/>
      <c r="P1103" s="62" t="n"/>
      <c r="Q1103" s="299" t="n"/>
      <c r="R1103" s="300" t="n"/>
      <c r="S1103" s="300" t="n"/>
      <c r="T1103" s="298" t="n"/>
    </row>
    <row r="1104" ht="16.5" customHeight="1" s="115">
      <c r="D1104" s="290" t="n"/>
      <c r="E1104" s="291" t="n"/>
      <c r="F1104" s="292" t="n"/>
      <c r="G1104" s="293" t="n"/>
      <c r="H1104" s="294" t="n"/>
      <c r="I1104" s="295" t="n"/>
      <c r="J1104" s="268" t="n"/>
      <c r="K1104" s="268" t="n"/>
      <c r="M1104" s="268" t="n"/>
      <c r="N1104" s="268" t="n"/>
      <c r="O1104" s="268" t="n"/>
      <c r="P1104" s="62" t="n"/>
      <c r="Q1104" s="299" t="n"/>
      <c r="R1104" s="300" t="n"/>
      <c r="S1104" s="300" t="n"/>
      <c r="T1104" s="298" t="n"/>
    </row>
    <row r="1105" ht="16.5" customHeight="1" s="115">
      <c r="D1105" s="290" t="n"/>
      <c r="E1105" s="291" t="n"/>
      <c r="F1105" s="292" t="n"/>
      <c r="G1105" s="293" t="n"/>
      <c r="H1105" s="294" t="n"/>
      <c r="I1105" s="295" t="n"/>
      <c r="J1105" s="268" t="n"/>
      <c r="K1105" s="268" t="n"/>
      <c r="M1105" s="268" t="n"/>
      <c r="N1105" s="268" t="n"/>
      <c r="O1105" s="268" t="n"/>
      <c r="P1105" s="62" t="n"/>
      <c r="Q1105" s="299" t="n"/>
      <c r="R1105" s="300" t="n"/>
      <c r="S1105" s="300" t="n"/>
      <c r="T1105" s="298" t="n"/>
    </row>
    <row r="1106" ht="16.5" customHeight="1" s="115">
      <c r="D1106" s="290" t="n"/>
      <c r="E1106" s="291" t="n"/>
      <c r="F1106" s="292" t="n"/>
      <c r="G1106" s="293" t="n"/>
      <c r="H1106" s="294" t="n"/>
      <c r="I1106" s="295" t="n"/>
      <c r="J1106" s="268" t="n"/>
      <c r="K1106" s="268" t="n"/>
      <c r="M1106" s="268" t="n"/>
      <c r="N1106" s="268" t="n"/>
      <c r="O1106" s="268" t="n"/>
      <c r="P1106" s="62" t="n"/>
      <c r="Q1106" s="299" t="n"/>
      <c r="R1106" s="300" t="n"/>
      <c r="S1106" s="300" t="n"/>
      <c r="T1106" s="298" t="n"/>
    </row>
    <row r="1107" ht="16.5" customHeight="1" s="115">
      <c r="D1107" s="290" t="n"/>
      <c r="E1107" s="291" t="n"/>
      <c r="F1107" s="292" t="n"/>
      <c r="G1107" s="293" t="n"/>
      <c r="H1107" s="294" t="n"/>
      <c r="I1107" s="295" t="n"/>
      <c r="J1107" s="268" t="n"/>
      <c r="K1107" s="268" t="n"/>
      <c r="M1107" s="268" t="n"/>
      <c r="N1107" s="268" t="n"/>
      <c r="O1107" s="268" t="n"/>
      <c r="P1107" s="62" t="n"/>
      <c r="Q1107" s="299" t="n"/>
      <c r="R1107" s="300" t="n"/>
      <c r="S1107" s="300" t="n"/>
      <c r="T1107" s="298" t="n"/>
    </row>
    <row r="1108" ht="16.5" customHeight="1" s="115">
      <c r="D1108" s="290" t="n"/>
      <c r="E1108" s="291" t="n"/>
      <c r="F1108" s="292" t="n"/>
      <c r="G1108" s="293" t="n"/>
      <c r="H1108" s="294" t="n"/>
      <c r="I1108" s="295" t="n"/>
      <c r="J1108" s="268" t="n"/>
      <c r="K1108" s="268" t="n"/>
      <c r="M1108" s="268" t="n"/>
      <c r="N1108" s="268" t="n"/>
      <c r="O1108" s="268" t="n"/>
      <c r="P1108" s="62" t="n"/>
      <c r="Q1108" s="299" t="n"/>
      <c r="R1108" s="300" t="n"/>
      <c r="S1108" s="300" t="n"/>
      <c r="T1108" s="298" t="n"/>
    </row>
    <row r="1109" ht="16.5" customHeight="1" s="115">
      <c r="D1109" s="290" t="n"/>
      <c r="E1109" s="291" t="n"/>
      <c r="F1109" s="292" t="n"/>
      <c r="G1109" s="293" t="n"/>
      <c r="H1109" s="294" t="n"/>
      <c r="I1109" s="295" t="n"/>
      <c r="J1109" s="268" t="n"/>
      <c r="K1109" s="268" t="n"/>
      <c r="M1109" s="268" t="n"/>
      <c r="N1109" s="268" t="n"/>
      <c r="O1109" s="268" t="n"/>
      <c r="P1109" s="62" t="n"/>
      <c r="Q1109" s="299" t="n"/>
      <c r="R1109" s="300" t="n"/>
      <c r="S1109" s="300" t="n"/>
      <c r="T1109" s="298" t="n"/>
    </row>
    <row r="1110" ht="16.5" customHeight="1" s="115">
      <c r="D1110" s="290" t="n"/>
      <c r="E1110" s="291" t="n"/>
      <c r="F1110" s="292" t="n"/>
      <c r="G1110" s="293" t="n"/>
      <c r="H1110" s="294" t="n"/>
      <c r="I1110" s="295" t="n"/>
      <c r="J1110" s="268" t="n"/>
      <c r="K1110" s="268" t="n"/>
      <c r="M1110" s="268" t="n"/>
      <c r="N1110" s="268" t="n"/>
      <c r="O1110" s="268" t="n"/>
      <c r="P1110" s="62" t="n"/>
      <c r="Q1110" s="299" t="n"/>
      <c r="R1110" s="300" t="n"/>
      <c r="S1110" s="300" t="n"/>
      <c r="T1110" s="298" t="n"/>
    </row>
    <row r="1111" ht="16.5" customHeight="1" s="115">
      <c r="D1111" s="290" t="n"/>
      <c r="E1111" s="291" t="n"/>
      <c r="F1111" s="292" t="n"/>
      <c r="G1111" s="293" t="n"/>
      <c r="H1111" s="294" t="n"/>
      <c r="I1111" s="295" t="n"/>
      <c r="J1111" s="268" t="n"/>
      <c r="K1111" s="268" t="n"/>
      <c r="M1111" s="268" t="n"/>
      <c r="N1111" s="268" t="n"/>
      <c r="O1111" s="268" t="n"/>
      <c r="P1111" s="62" t="n"/>
      <c r="Q1111" s="299" t="n"/>
      <c r="R1111" s="300" t="n"/>
      <c r="S1111" s="300" t="n"/>
      <c r="T1111" s="298" t="n"/>
    </row>
    <row r="1112" ht="16.5" customHeight="1" s="115">
      <c r="D1112" s="290" t="n"/>
      <c r="E1112" s="291" t="n"/>
      <c r="F1112" s="292" t="n"/>
      <c r="G1112" s="293" t="n"/>
      <c r="H1112" s="294" t="n"/>
      <c r="I1112" s="295" t="n"/>
      <c r="J1112" s="268" t="n"/>
      <c r="K1112" s="268" t="n"/>
      <c r="M1112" s="268" t="n"/>
      <c r="N1112" s="268" t="n"/>
      <c r="O1112" s="268" t="n"/>
      <c r="P1112" s="62" t="n"/>
      <c r="Q1112" s="299" t="n"/>
      <c r="R1112" s="300" t="n"/>
      <c r="S1112" s="300" t="n"/>
      <c r="T1112" s="298" t="n"/>
    </row>
    <row r="1113" ht="16.5" customHeight="1" s="115">
      <c r="D1113" s="290" t="n"/>
      <c r="E1113" s="291" t="n"/>
      <c r="F1113" s="292" t="n"/>
      <c r="G1113" s="293" t="n"/>
      <c r="H1113" s="294" t="n"/>
      <c r="I1113" s="295" t="n"/>
      <c r="J1113" s="268" t="n"/>
      <c r="K1113" s="268" t="n"/>
      <c r="M1113" s="268" t="n"/>
      <c r="N1113" s="268" t="n"/>
      <c r="O1113" s="268" t="n"/>
      <c r="P1113" s="62" t="n"/>
      <c r="Q1113" s="299" t="n"/>
      <c r="R1113" s="300" t="n"/>
      <c r="S1113" s="300" t="n"/>
      <c r="T1113" s="298" t="n"/>
    </row>
    <row r="1114" ht="16.5" customHeight="1" s="115">
      <c r="D1114" s="290" t="n"/>
      <c r="E1114" s="291" t="n"/>
      <c r="F1114" s="292" t="n"/>
      <c r="G1114" s="293" t="n"/>
      <c r="H1114" s="294" t="n"/>
      <c r="I1114" s="295" t="n"/>
      <c r="J1114" s="268" t="n"/>
      <c r="K1114" s="268" t="n"/>
      <c r="M1114" s="268" t="n"/>
      <c r="N1114" s="268" t="n"/>
      <c r="O1114" s="268" t="n"/>
      <c r="P1114" s="62" t="n"/>
      <c r="Q1114" s="299" t="n"/>
      <c r="R1114" s="300" t="n"/>
      <c r="S1114" s="300" t="n"/>
      <c r="T1114" s="298" t="n"/>
    </row>
    <row r="1115" ht="16.5" customHeight="1" s="115">
      <c r="D1115" s="290" t="n"/>
      <c r="E1115" s="291" t="n"/>
      <c r="F1115" s="292" t="n"/>
      <c r="G1115" s="293" t="n"/>
      <c r="H1115" s="294" t="n"/>
      <c r="I1115" s="295" t="n"/>
      <c r="J1115" s="268" t="n"/>
      <c r="K1115" s="268" t="n"/>
      <c r="M1115" s="268" t="n"/>
      <c r="N1115" s="268" t="n"/>
      <c r="O1115" s="268" t="n"/>
      <c r="P1115" s="62" t="n"/>
      <c r="Q1115" s="299" t="n"/>
      <c r="R1115" s="300" t="n"/>
      <c r="S1115" s="300" t="n"/>
      <c r="T1115" s="298" t="n"/>
    </row>
    <row r="1116" ht="16.5" customHeight="1" s="115">
      <c r="D1116" s="290" t="n"/>
      <c r="E1116" s="291" t="n"/>
      <c r="F1116" s="292" t="n"/>
      <c r="G1116" s="293" t="n"/>
      <c r="H1116" s="294" t="n"/>
      <c r="I1116" s="295" t="n"/>
      <c r="J1116" s="268" t="n"/>
      <c r="K1116" s="268" t="n"/>
      <c r="M1116" s="268" t="n"/>
      <c r="N1116" s="268" t="n"/>
      <c r="O1116" s="268" t="n"/>
      <c r="P1116" s="62" t="n"/>
      <c r="Q1116" s="299" t="n"/>
      <c r="R1116" s="300" t="n"/>
      <c r="S1116" s="300" t="n"/>
      <c r="T1116" s="298" t="n"/>
    </row>
    <row r="1117" ht="16.5" customHeight="1" s="115">
      <c r="D1117" s="290" t="n"/>
      <c r="E1117" s="291" t="n"/>
      <c r="F1117" s="292" t="n"/>
      <c r="G1117" s="293" t="n"/>
      <c r="H1117" s="294" t="n"/>
      <c r="I1117" s="295" t="n"/>
      <c r="J1117" s="268" t="n"/>
      <c r="K1117" s="268" t="n"/>
      <c r="M1117" s="268" t="n"/>
      <c r="N1117" s="268" t="n"/>
      <c r="O1117" s="268" t="n"/>
      <c r="P1117" s="62" t="n"/>
      <c r="Q1117" s="299" t="n"/>
      <c r="R1117" s="300" t="n"/>
      <c r="S1117" s="300" t="n"/>
      <c r="T1117" s="298" t="n"/>
    </row>
    <row r="1118" ht="16.5" customHeight="1" s="115">
      <c r="D1118" s="290" t="n"/>
      <c r="E1118" s="291" t="n"/>
      <c r="F1118" s="292" t="n"/>
      <c r="G1118" s="293" t="n"/>
      <c r="H1118" s="294" t="n"/>
      <c r="I1118" s="295" t="n"/>
      <c r="J1118" s="268" t="n"/>
      <c r="K1118" s="268" t="n"/>
      <c r="M1118" s="268" t="n"/>
      <c r="N1118" s="268" t="n"/>
      <c r="O1118" s="268" t="n"/>
      <c r="P1118" s="62" t="n"/>
      <c r="Q1118" s="299" t="n"/>
      <c r="R1118" s="300" t="n"/>
      <c r="S1118" s="300" t="n"/>
      <c r="T1118" s="298" t="n"/>
    </row>
    <row r="1119" ht="16.5" customHeight="1" s="115">
      <c r="D1119" s="290" t="n"/>
      <c r="E1119" s="291" t="n"/>
      <c r="F1119" s="292" t="n"/>
      <c r="G1119" s="293" t="n"/>
      <c r="H1119" s="294" t="n"/>
      <c r="I1119" s="295" t="n"/>
      <c r="J1119" s="268" t="n"/>
      <c r="K1119" s="268" t="n"/>
      <c r="M1119" s="268" t="n"/>
      <c r="N1119" s="268" t="n"/>
      <c r="O1119" s="268" t="n"/>
      <c r="P1119" s="62" t="n"/>
      <c r="Q1119" s="299" t="n"/>
      <c r="R1119" s="300" t="n"/>
      <c r="S1119" s="300" t="n"/>
      <c r="T1119" s="298" t="n"/>
    </row>
    <row r="1120" ht="16.5" customHeight="1" s="115">
      <c r="D1120" s="290" t="n"/>
      <c r="E1120" s="291" t="n"/>
      <c r="F1120" s="292" t="n"/>
      <c r="G1120" s="293" t="n"/>
      <c r="H1120" s="294" t="n"/>
      <c r="I1120" s="295" t="n"/>
      <c r="J1120" s="268" t="n"/>
      <c r="K1120" s="268" t="n"/>
      <c r="M1120" s="268" t="n"/>
      <c r="N1120" s="268" t="n"/>
      <c r="O1120" s="268" t="n"/>
      <c r="P1120" s="62" t="n"/>
      <c r="Q1120" s="299" t="n"/>
      <c r="R1120" s="300" t="n"/>
      <c r="S1120" s="300" t="n"/>
      <c r="T1120" s="298" t="n"/>
    </row>
    <row r="1121" ht="16.5" customHeight="1" s="115">
      <c r="D1121" s="290" t="n"/>
      <c r="E1121" s="291" t="n"/>
      <c r="F1121" s="292" t="n"/>
      <c r="G1121" s="293" t="n"/>
      <c r="H1121" s="294" t="n"/>
      <c r="I1121" s="295" t="n"/>
      <c r="J1121" s="268" t="n"/>
      <c r="K1121" s="268" t="n"/>
      <c r="M1121" s="268" t="n"/>
      <c r="N1121" s="268" t="n"/>
      <c r="O1121" s="268" t="n"/>
      <c r="P1121" s="62" t="n"/>
      <c r="Q1121" s="299" t="n"/>
      <c r="R1121" s="300" t="n"/>
      <c r="S1121" s="300" t="n"/>
      <c r="T1121" s="298" t="n"/>
    </row>
    <row r="1122" ht="16.5" customHeight="1" s="115">
      <c r="D1122" s="290" t="n"/>
      <c r="E1122" s="291" t="n"/>
      <c r="F1122" s="292" t="n"/>
      <c r="G1122" s="293" t="n"/>
      <c r="H1122" s="294" t="n"/>
      <c r="I1122" s="295" t="n"/>
      <c r="J1122" s="268" t="n"/>
      <c r="K1122" s="268" t="n"/>
      <c r="M1122" s="268" t="n"/>
      <c r="N1122" s="268" t="n"/>
      <c r="O1122" s="268" t="n"/>
      <c r="P1122" s="62" t="n"/>
      <c r="Q1122" s="299" t="n"/>
      <c r="R1122" s="300" t="n"/>
      <c r="S1122" s="300" t="n"/>
      <c r="T1122" s="298" t="n"/>
    </row>
    <row r="1123" ht="16.5" customHeight="1" s="115">
      <c r="D1123" s="290" t="n"/>
      <c r="E1123" s="291" t="n"/>
      <c r="F1123" s="292" t="n"/>
      <c r="G1123" s="293" t="n"/>
      <c r="H1123" s="294" t="n"/>
      <c r="I1123" s="295" t="n"/>
      <c r="J1123" s="268" t="n"/>
      <c r="K1123" s="268" t="n"/>
      <c r="M1123" s="268" t="n"/>
      <c r="N1123" s="268" t="n"/>
      <c r="O1123" s="268" t="n"/>
      <c r="P1123" s="62" t="n"/>
      <c r="Q1123" s="299" t="n"/>
      <c r="R1123" s="300" t="n"/>
      <c r="S1123" s="300" t="n"/>
      <c r="T1123" s="298" t="n"/>
    </row>
    <row r="1124" ht="16.5" customHeight="1" s="115">
      <c r="D1124" s="290" t="n"/>
      <c r="E1124" s="291" t="n"/>
      <c r="F1124" s="292" t="n"/>
      <c r="G1124" s="293" t="n"/>
      <c r="H1124" s="294" t="n"/>
      <c r="I1124" s="295" t="n"/>
      <c r="J1124" s="268" t="n"/>
      <c r="K1124" s="268" t="n"/>
      <c r="M1124" s="268" t="n"/>
      <c r="N1124" s="268" t="n"/>
      <c r="O1124" s="268" t="n"/>
      <c r="P1124" s="62" t="n"/>
      <c r="Q1124" s="299" t="n"/>
      <c r="R1124" s="300" t="n"/>
      <c r="S1124" s="300" t="n"/>
      <c r="T1124" s="298" t="n"/>
    </row>
    <row r="1125" ht="16.5" customHeight="1" s="115">
      <c r="D1125" s="290" t="n"/>
      <c r="E1125" s="291" t="n"/>
      <c r="F1125" s="292" t="n"/>
      <c r="G1125" s="293" t="n"/>
      <c r="H1125" s="294" t="n"/>
      <c r="I1125" s="295" t="n"/>
      <c r="J1125" s="268" t="n"/>
      <c r="K1125" s="268" t="n"/>
      <c r="M1125" s="268" t="n"/>
      <c r="N1125" s="268" t="n"/>
      <c r="O1125" s="268" t="n"/>
      <c r="P1125" s="62" t="n"/>
      <c r="Q1125" s="299" t="n"/>
      <c r="R1125" s="300" t="n"/>
      <c r="S1125" s="300" t="n"/>
      <c r="T1125" s="298" t="n"/>
      <c r="U1125" s="291" t="n"/>
    </row>
    <row r="1126" ht="16.5" customHeight="1" s="115">
      <c r="D1126" s="290" t="n"/>
      <c r="E1126" s="291" t="n"/>
      <c r="F1126" s="292" t="n"/>
      <c r="G1126" s="293" t="n"/>
      <c r="H1126" s="294" t="n"/>
      <c r="I1126" s="295" t="n"/>
      <c r="J1126" s="268" t="n"/>
      <c r="K1126" s="268" t="n"/>
      <c r="M1126" s="268" t="n"/>
      <c r="N1126" s="268" t="n"/>
      <c r="O1126" s="268" t="n"/>
      <c r="P1126" s="62" t="n"/>
      <c r="Q1126" s="299" t="n"/>
      <c r="R1126" s="300" t="n"/>
      <c r="S1126" s="300" t="n"/>
      <c r="T1126" s="298" t="n"/>
    </row>
    <row r="1127" ht="16.5" customHeight="1" s="115">
      <c r="D1127" s="290" t="n"/>
      <c r="E1127" s="291" t="n"/>
      <c r="F1127" s="292" t="n"/>
      <c r="G1127" s="293" t="n"/>
      <c r="H1127" s="294" t="n"/>
      <c r="I1127" s="295" t="n"/>
      <c r="J1127" s="268" t="n"/>
      <c r="K1127" s="268" t="n"/>
      <c r="M1127" s="268" t="n"/>
      <c r="N1127" s="268" t="n"/>
      <c r="O1127" s="268" t="n"/>
      <c r="P1127" s="62" t="n"/>
      <c r="Q1127" s="299" t="n"/>
      <c r="R1127" s="300" t="n"/>
      <c r="S1127" s="300" t="n"/>
      <c r="T1127" s="298" t="n"/>
    </row>
    <row r="1128" ht="16.5" customHeight="1" s="115">
      <c r="D1128" s="290" t="n"/>
      <c r="E1128" s="291" t="n"/>
      <c r="F1128" s="292" t="n"/>
      <c r="G1128" s="293" t="n"/>
      <c r="H1128" s="294" t="n"/>
      <c r="I1128" s="295" t="n"/>
      <c r="J1128" s="268" t="n"/>
      <c r="K1128" s="268" t="n"/>
      <c r="M1128" s="268" t="n"/>
      <c r="N1128" s="268" t="n"/>
      <c r="O1128" s="268" t="n"/>
      <c r="P1128" s="62" t="n"/>
      <c r="Q1128" s="299" t="n"/>
      <c r="R1128" s="300" t="n"/>
      <c r="S1128" s="300" t="n"/>
      <c r="T1128" s="298" t="n"/>
    </row>
    <row r="1129" ht="16.5" customHeight="1" s="115">
      <c r="D1129" s="290" t="n"/>
      <c r="E1129" s="291" t="n"/>
      <c r="F1129" s="292" t="n"/>
      <c r="G1129" s="293" t="n"/>
      <c r="H1129" s="294" t="n"/>
      <c r="I1129" s="295" t="n"/>
      <c r="J1129" s="268" t="n"/>
      <c r="K1129" s="268" t="n"/>
      <c r="M1129" s="268" t="n"/>
      <c r="N1129" s="268" t="n"/>
      <c r="O1129" s="268" t="n"/>
      <c r="P1129" s="62" t="n"/>
      <c r="Q1129" s="299" t="n"/>
      <c r="R1129" s="300" t="n"/>
      <c r="S1129" s="300" t="n"/>
      <c r="T1129" s="298" t="n"/>
    </row>
    <row r="1130" ht="16.5" customHeight="1" s="115">
      <c r="D1130" s="290" t="n"/>
      <c r="E1130" s="291" t="n"/>
      <c r="F1130" s="292" t="n"/>
      <c r="G1130" s="293" t="n"/>
      <c r="H1130" s="294" t="n"/>
      <c r="I1130" s="295" t="n"/>
      <c r="J1130" s="268" t="n"/>
      <c r="K1130" s="268" t="n"/>
      <c r="M1130" s="268" t="n"/>
      <c r="N1130" s="268" t="n"/>
      <c r="O1130" s="268" t="n"/>
      <c r="P1130" s="62" t="n"/>
      <c r="Q1130" s="299" t="n"/>
      <c r="R1130" s="300" t="n"/>
      <c r="S1130" s="300" t="n"/>
      <c r="T1130" s="298" t="n"/>
      <c r="U1130" s="291" t="n"/>
    </row>
    <row r="1131" ht="16.5" customHeight="1" s="115">
      <c r="D1131" s="290" t="n"/>
      <c r="E1131" s="291" t="n"/>
      <c r="F1131" s="292" t="n"/>
      <c r="G1131" s="293" t="n"/>
      <c r="H1131" s="294" t="n"/>
      <c r="I1131" s="295" t="n"/>
      <c r="J1131" s="268" t="n"/>
      <c r="K1131" s="268" t="n"/>
      <c r="M1131" s="268" t="n"/>
      <c r="N1131" s="268" t="n"/>
      <c r="O1131" s="268" t="n"/>
      <c r="P1131" s="62" t="n"/>
      <c r="Q1131" s="299" t="n"/>
      <c r="R1131" s="300" t="n"/>
      <c r="S1131" s="300" t="n"/>
      <c r="T1131" s="298" t="n"/>
    </row>
    <row r="1132" ht="16.5" customHeight="1" s="115">
      <c r="D1132" s="290" t="n"/>
      <c r="E1132" s="291" t="n"/>
      <c r="F1132" s="292" t="n"/>
      <c r="G1132" s="293" t="n"/>
      <c r="H1132" s="294" t="n"/>
      <c r="I1132" s="295" t="n"/>
      <c r="J1132" s="268" t="n"/>
      <c r="K1132" s="268" t="n"/>
      <c r="M1132" s="268" t="n"/>
      <c r="N1132" s="268" t="n"/>
      <c r="O1132" s="268" t="n"/>
      <c r="P1132" s="62" t="n"/>
      <c r="Q1132" s="299" t="n"/>
      <c r="R1132" s="300" t="n"/>
      <c r="S1132" s="300" t="n"/>
      <c r="T1132" s="298" t="n"/>
    </row>
    <row r="1133" ht="16.5" customHeight="1" s="115">
      <c r="D1133" s="290" t="n"/>
      <c r="E1133" s="291" t="n"/>
      <c r="F1133" s="292" t="n"/>
      <c r="G1133" s="293" t="n"/>
      <c r="H1133" s="294" t="n"/>
      <c r="I1133" s="295" t="n"/>
      <c r="J1133" s="268" t="n"/>
      <c r="K1133" s="268" t="n"/>
      <c r="M1133" s="268" t="n"/>
      <c r="N1133" s="268" t="n"/>
      <c r="O1133" s="268" t="n"/>
      <c r="P1133" s="62" t="n"/>
      <c r="Q1133" s="299" t="n"/>
      <c r="R1133" s="300" t="n"/>
      <c r="S1133" s="300" t="n"/>
      <c r="T1133" s="298" t="n"/>
    </row>
    <row r="1134" ht="16.5" customHeight="1" s="115">
      <c r="D1134" s="290" t="n"/>
      <c r="E1134" s="291" t="n"/>
      <c r="F1134" s="292" t="n"/>
      <c r="G1134" s="293" t="n"/>
      <c r="H1134" s="294" t="n"/>
      <c r="I1134" s="295" t="n"/>
      <c r="J1134" s="268" t="n"/>
      <c r="K1134" s="268" t="n"/>
      <c r="M1134" s="268" t="n"/>
      <c r="N1134" s="268" t="n"/>
      <c r="O1134" s="268" t="n"/>
      <c r="P1134" s="62" t="n"/>
      <c r="Q1134" s="299" t="n"/>
      <c r="R1134" s="300" t="n"/>
      <c r="S1134" s="300" t="n"/>
      <c r="T1134" s="298" t="n"/>
    </row>
    <row r="1135" ht="16.5" customHeight="1" s="115">
      <c r="D1135" s="290" t="n"/>
      <c r="E1135" s="291" t="n"/>
      <c r="F1135" s="292" t="n"/>
      <c r="G1135" s="293" t="n"/>
      <c r="H1135" s="294" t="n"/>
      <c r="I1135" s="295" t="n"/>
      <c r="J1135" s="268" t="n"/>
      <c r="K1135" s="268" t="n"/>
      <c r="M1135" s="268" t="n"/>
      <c r="N1135" s="268" t="n"/>
      <c r="O1135" s="268" t="n"/>
      <c r="P1135" s="62" t="n"/>
      <c r="Q1135" s="299" t="n"/>
      <c r="R1135" s="300" t="n"/>
      <c r="S1135" s="300" t="n"/>
      <c r="T1135" s="298" t="n"/>
    </row>
    <row r="1136" ht="16.5" customHeight="1" s="115">
      <c r="D1136" s="290" t="n"/>
      <c r="E1136" s="291" t="n"/>
      <c r="F1136" s="292" t="n"/>
      <c r="G1136" s="293" t="n"/>
      <c r="H1136" s="294" t="n"/>
      <c r="I1136" s="295" t="n"/>
      <c r="J1136" s="268" t="n"/>
      <c r="K1136" s="268" t="n"/>
      <c r="M1136" s="268" t="n"/>
      <c r="N1136" s="268" t="n"/>
      <c r="O1136" s="268" t="n"/>
      <c r="P1136" s="62" t="n"/>
      <c r="Q1136" s="299" t="n"/>
      <c r="R1136" s="300" t="n"/>
      <c r="S1136" s="300" t="n"/>
      <c r="T1136" s="298" t="n"/>
    </row>
    <row r="1137" ht="16.5" customHeight="1" s="115">
      <c r="D1137" s="290" t="n"/>
      <c r="E1137" s="291" t="n"/>
      <c r="F1137" s="292" t="n"/>
      <c r="G1137" s="293" t="n"/>
      <c r="H1137" s="294" t="n"/>
      <c r="I1137" s="295" t="n"/>
      <c r="J1137" s="268" t="n"/>
      <c r="K1137" s="268" t="n"/>
      <c r="M1137" s="268" t="n"/>
      <c r="N1137" s="268" t="n"/>
      <c r="O1137" s="268" t="n"/>
      <c r="P1137" s="62" t="n"/>
      <c r="Q1137" s="299" t="n"/>
      <c r="R1137" s="300" t="n"/>
      <c r="S1137" s="300" t="n"/>
      <c r="T1137" s="298" t="n"/>
    </row>
    <row r="1138" ht="16.5" customHeight="1" s="115">
      <c r="D1138" s="290" t="n"/>
      <c r="E1138" s="291" t="n"/>
      <c r="F1138" s="292" t="n"/>
      <c r="G1138" s="293" t="n"/>
      <c r="H1138" s="294" t="n"/>
      <c r="I1138" s="295" t="n"/>
      <c r="J1138" s="268" t="n"/>
      <c r="K1138" s="268" t="n"/>
      <c r="M1138" s="268" t="n"/>
      <c r="N1138" s="268" t="n"/>
      <c r="O1138" s="268" t="n"/>
      <c r="P1138" s="62" t="n"/>
      <c r="Q1138" s="299" t="n"/>
      <c r="R1138" s="300" t="n"/>
      <c r="S1138" s="300" t="n"/>
      <c r="T1138" s="298" t="n"/>
    </row>
    <row r="1139" ht="16.5" customHeight="1" s="115">
      <c r="D1139" s="290" t="n"/>
      <c r="E1139" s="291" t="n"/>
      <c r="F1139" s="292" t="n"/>
      <c r="G1139" s="293" t="n"/>
      <c r="H1139" s="294" t="n"/>
      <c r="I1139" s="295" t="n"/>
      <c r="J1139" s="268" t="n"/>
      <c r="K1139" s="268" t="n"/>
      <c r="M1139" s="268" t="n"/>
      <c r="N1139" s="268" t="n"/>
      <c r="O1139" s="268" t="n"/>
      <c r="P1139" s="62" t="n"/>
      <c r="Q1139" s="299" t="n"/>
      <c r="R1139" s="300" t="n"/>
      <c r="S1139" s="300" t="n"/>
      <c r="T1139" s="298" t="n"/>
    </row>
    <row r="1140" ht="16.5" customHeight="1" s="115">
      <c r="D1140" s="290" t="n"/>
      <c r="E1140" s="291" t="n"/>
      <c r="F1140" s="292" t="n"/>
      <c r="G1140" s="293" t="n"/>
      <c r="H1140" s="294" t="n"/>
      <c r="I1140" s="295" t="n"/>
      <c r="J1140" s="268" t="n"/>
      <c r="K1140" s="268" t="n"/>
      <c r="M1140" s="268" t="n"/>
      <c r="N1140" s="268" t="n"/>
      <c r="O1140" s="268" t="n"/>
      <c r="P1140" s="62" t="n"/>
      <c r="Q1140" s="299" t="n"/>
      <c r="R1140" s="300" t="n"/>
      <c r="S1140" s="300" t="n"/>
      <c r="T1140" s="298" t="n"/>
    </row>
    <row r="1141" ht="16.5" customHeight="1" s="115">
      <c r="D1141" s="290" t="n"/>
      <c r="E1141" s="291" t="n"/>
      <c r="F1141" s="292" t="n"/>
      <c r="G1141" s="293" t="n"/>
      <c r="H1141" s="294" t="n"/>
      <c r="I1141" s="295" t="n"/>
      <c r="J1141" s="268" t="n"/>
      <c r="K1141" s="268" t="n"/>
      <c r="M1141" s="268" t="n"/>
      <c r="N1141" s="268" t="n"/>
      <c r="O1141" s="268" t="n"/>
      <c r="P1141" s="62" t="n"/>
      <c r="Q1141" s="299" t="n"/>
      <c r="R1141" s="300" t="n"/>
      <c r="S1141" s="300" t="n"/>
      <c r="T1141" s="298" t="n"/>
    </row>
    <row r="1142" ht="16.5" customHeight="1" s="115">
      <c r="D1142" s="290" t="n"/>
      <c r="E1142" s="291" t="n"/>
      <c r="F1142" s="292" t="n"/>
      <c r="G1142" s="293" t="n"/>
      <c r="H1142" s="294" t="n"/>
      <c r="I1142" s="295" t="n"/>
      <c r="J1142" s="268" t="n"/>
      <c r="K1142" s="268" t="n"/>
      <c r="M1142" s="268" t="n"/>
      <c r="N1142" s="268" t="n"/>
      <c r="O1142" s="268" t="n"/>
      <c r="P1142" s="62" t="n"/>
      <c r="Q1142" s="299" t="n"/>
      <c r="R1142" s="300" t="n"/>
      <c r="S1142" s="300" t="n"/>
      <c r="T1142" s="298" t="n"/>
    </row>
    <row r="1143" ht="16.5" customHeight="1" s="115">
      <c r="D1143" s="290" t="n"/>
      <c r="E1143" s="291" t="n"/>
      <c r="F1143" s="292" t="n"/>
      <c r="G1143" s="293" t="n"/>
      <c r="H1143" s="294" t="n"/>
      <c r="I1143" s="295" t="n"/>
      <c r="J1143" s="268" t="n"/>
      <c r="K1143" s="268" t="n"/>
      <c r="M1143" s="268" t="n"/>
      <c r="N1143" s="268" t="n"/>
      <c r="O1143" s="268" t="n"/>
      <c r="P1143" s="62" t="n"/>
      <c r="Q1143" s="299" t="n"/>
      <c r="R1143" s="300" t="n"/>
      <c r="S1143" s="300" t="n"/>
      <c r="T1143" s="298" t="n"/>
    </row>
    <row r="1144" ht="16.5" customHeight="1" s="115">
      <c r="D1144" s="290" t="n"/>
      <c r="E1144" s="291" t="n"/>
      <c r="F1144" s="292" t="n"/>
      <c r="G1144" s="293" t="n"/>
      <c r="H1144" s="294" t="n"/>
      <c r="I1144" s="295" t="n"/>
      <c r="J1144" s="268" t="n"/>
      <c r="K1144" s="268" t="n"/>
      <c r="M1144" s="268" t="n"/>
      <c r="N1144" s="268" t="n"/>
      <c r="O1144" s="268" t="n"/>
      <c r="P1144" s="62" t="n"/>
      <c r="Q1144" s="299" t="n"/>
      <c r="R1144" s="300" t="n"/>
      <c r="S1144" s="300" t="n"/>
      <c r="T1144" s="298" t="n"/>
    </row>
    <row r="1145" ht="16.5" customHeight="1" s="115">
      <c r="D1145" s="290" t="n"/>
      <c r="E1145" s="291" t="n"/>
      <c r="F1145" s="292" t="n"/>
      <c r="G1145" s="293" t="n"/>
      <c r="H1145" s="294" t="n"/>
      <c r="I1145" s="295" t="n"/>
      <c r="J1145" s="268" t="n"/>
      <c r="K1145" s="268" t="n"/>
      <c r="M1145" s="268" t="n"/>
      <c r="N1145" s="268" t="n"/>
      <c r="O1145" s="268" t="n"/>
      <c r="P1145" s="62" t="n"/>
      <c r="Q1145" s="299" t="n"/>
      <c r="R1145" s="300" t="n"/>
      <c r="S1145" s="300" t="n"/>
      <c r="T1145" s="298" t="n"/>
    </row>
    <row r="1146" ht="16.5" customHeight="1" s="115">
      <c r="D1146" s="290" t="n"/>
      <c r="E1146" s="291" t="n"/>
      <c r="F1146" s="292" t="n"/>
      <c r="G1146" s="293" t="n"/>
      <c r="H1146" s="294" t="n"/>
      <c r="I1146" s="295" t="n"/>
      <c r="J1146" s="268" t="n"/>
      <c r="K1146" s="268" t="n"/>
      <c r="M1146" s="268" t="n"/>
      <c r="N1146" s="268" t="n"/>
      <c r="O1146" s="268" t="n"/>
      <c r="P1146" s="62" t="n"/>
      <c r="Q1146" s="299" t="n"/>
      <c r="R1146" s="300" t="n"/>
      <c r="S1146" s="300" t="n"/>
      <c r="T1146" s="298" t="n"/>
    </row>
    <row r="1147" ht="16.5" customHeight="1" s="115">
      <c r="D1147" s="290" t="n"/>
      <c r="E1147" s="291" t="n"/>
      <c r="F1147" s="292" t="n"/>
      <c r="G1147" s="293" t="n"/>
      <c r="H1147" s="294" t="n"/>
      <c r="I1147" s="295" t="n"/>
      <c r="J1147" s="268" t="n"/>
      <c r="K1147" s="268" t="n"/>
      <c r="M1147" s="268" t="n"/>
      <c r="N1147" s="268" t="n"/>
      <c r="O1147" s="268" t="n"/>
      <c r="P1147" s="62" t="n"/>
      <c r="Q1147" s="299" t="n"/>
      <c r="R1147" s="300" t="n"/>
      <c r="S1147" s="300" t="n"/>
      <c r="T1147" s="298" t="n"/>
    </row>
    <row r="1148" ht="16.5" customHeight="1" s="115">
      <c r="D1148" s="290" t="n"/>
      <c r="E1148" s="291" t="n"/>
      <c r="F1148" s="292" t="n"/>
      <c r="G1148" s="293" t="n"/>
      <c r="H1148" s="294" t="n"/>
      <c r="I1148" s="295" t="n"/>
      <c r="J1148" s="268" t="n"/>
      <c r="K1148" s="268" t="n"/>
      <c r="M1148" s="268" t="n"/>
      <c r="N1148" s="268" t="n"/>
      <c r="O1148" s="268" t="n"/>
      <c r="P1148" s="62" t="n"/>
      <c r="Q1148" s="299" t="n"/>
      <c r="R1148" s="300" t="n"/>
      <c r="S1148" s="300" t="n"/>
      <c r="T1148" s="298" t="n"/>
    </row>
    <row r="1149" ht="16.5" customHeight="1" s="115">
      <c r="D1149" s="290" t="n"/>
      <c r="E1149" s="291" t="n"/>
      <c r="F1149" s="292" t="n"/>
      <c r="G1149" s="293" t="n"/>
      <c r="H1149" s="294" t="n"/>
      <c r="I1149" s="295" t="n"/>
      <c r="J1149" s="268" t="n"/>
      <c r="K1149" s="268" t="n"/>
      <c r="M1149" s="268" t="n"/>
      <c r="N1149" s="268" t="n"/>
      <c r="O1149" s="268" t="n"/>
      <c r="P1149" s="62" t="n"/>
      <c r="Q1149" s="299" t="n"/>
      <c r="R1149" s="300" t="n"/>
      <c r="S1149" s="300" t="n"/>
      <c r="T1149" s="298" t="n"/>
    </row>
    <row r="1150" ht="16.5" customHeight="1" s="115">
      <c r="D1150" s="290" t="n"/>
      <c r="E1150" s="291" t="n"/>
      <c r="F1150" s="292" t="n"/>
      <c r="G1150" s="293" t="n"/>
      <c r="H1150" s="294" t="n"/>
      <c r="I1150" s="295" t="n"/>
      <c r="J1150" s="268" t="n"/>
      <c r="K1150" s="268" t="n"/>
      <c r="M1150" s="268" t="n"/>
      <c r="N1150" s="268" t="n"/>
      <c r="O1150" s="268" t="n"/>
      <c r="P1150" s="62" t="n"/>
      <c r="Q1150" s="299" t="n"/>
      <c r="R1150" s="300" t="n"/>
      <c r="S1150" s="300" t="n"/>
      <c r="T1150" s="298" t="n"/>
    </row>
    <row r="1151" ht="16.5" customHeight="1" s="115">
      <c r="D1151" s="290" t="n"/>
      <c r="E1151" s="291" t="n"/>
      <c r="F1151" s="292" t="n"/>
      <c r="G1151" s="293" t="n"/>
      <c r="H1151" s="294" t="n"/>
      <c r="I1151" s="295" t="n"/>
      <c r="J1151" s="268" t="n"/>
      <c r="K1151" s="268" t="n"/>
      <c r="M1151" s="268" t="n"/>
      <c r="N1151" s="268" t="n"/>
      <c r="O1151" s="268" t="n"/>
      <c r="P1151" s="62" t="n"/>
      <c r="Q1151" s="299" t="n"/>
      <c r="R1151" s="300" t="n"/>
      <c r="S1151" s="300" t="n"/>
      <c r="T1151" s="298" t="n"/>
    </row>
    <row r="1152" ht="16.5" customHeight="1" s="115">
      <c r="D1152" s="290" t="n"/>
      <c r="E1152" s="291" t="n"/>
      <c r="F1152" s="292" t="n"/>
      <c r="G1152" s="293" t="n"/>
      <c r="H1152" s="294" t="n"/>
      <c r="I1152" s="295" t="n"/>
      <c r="J1152" s="268" t="n"/>
      <c r="K1152" s="268" t="n"/>
      <c r="M1152" s="268" t="n"/>
      <c r="N1152" s="268" t="n"/>
      <c r="O1152" s="268" t="n"/>
      <c r="P1152" s="62" t="n"/>
      <c r="Q1152" s="299" t="n"/>
      <c r="R1152" s="300" t="n"/>
      <c r="S1152" s="300" t="n"/>
      <c r="T1152" s="298" t="n"/>
    </row>
    <row r="1153" ht="16.5" customHeight="1" s="115">
      <c r="D1153" s="290" t="n"/>
      <c r="E1153" s="291" t="n"/>
      <c r="F1153" s="292" t="n"/>
      <c r="G1153" s="293" t="n"/>
      <c r="H1153" s="294" t="n"/>
      <c r="I1153" s="295" t="n"/>
      <c r="J1153" s="268" t="n"/>
      <c r="K1153" s="268" t="n"/>
      <c r="M1153" s="268" t="n"/>
      <c r="N1153" s="268" t="n"/>
      <c r="O1153" s="268" t="n"/>
      <c r="P1153" s="62" t="n"/>
      <c r="Q1153" s="299" t="n"/>
      <c r="R1153" s="300" t="n"/>
      <c r="S1153" s="300" t="n"/>
      <c r="T1153" s="298" t="n"/>
    </row>
    <row r="1154" ht="16.5" customHeight="1" s="115">
      <c r="D1154" s="290" t="n"/>
      <c r="E1154" s="291" t="n"/>
      <c r="F1154" s="292" t="n"/>
      <c r="G1154" s="293" t="n"/>
      <c r="H1154" s="294" t="n"/>
      <c r="I1154" s="295" t="n"/>
      <c r="J1154" s="268" t="n"/>
      <c r="K1154" s="268" t="n"/>
      <c r="M1154" s="268" t="n"/>
      <c r="N1154" s="268" t="n"/>
      <c r="O1154" s="268" t="n"/>
      <c r="P1154" s="62" t="n"/>
      <c r="Q1154" s="299" t="n"/>
      <c r="R1154" s="300" t="n"/>
      <c r="S1154" s="300" t="n"/>
      <c r="T1154" s="298" t="n"/>
    </row>
    <row r="1155" ht="16.5" customHeight="1" s="115">
      <c r="D1155" s="290" t="n"/>
      <c r="E1155" s="291" t="n"/>
      <c r="F1155" s="292" t="n"/>
      <c r="G1155" s="293" t="n"/>
      <c r="H1155" s="294" t="n"/>
      <c r="I1155" s="295" t="n"/>
      <c r="J1155" s="268" t="n"/>
      <c r="K1155" s="268" t="n"/>
      <c r="M1155" s="268" t="n"/>
      <c r="N1155" s="268" t="n"/>
      <c r="O1155" s="268" t="n"/>
      <c r="P1155" s="62" t="n"/>
      <c r="Q1155" s="299" t="n"/>
      <c r="R1155" s="300" t="n"/>
      <c r="S1155" s="300" t="n"/>
      <c r="T1155" s="298" t="n"/>
    </row>
    <row r="1156" ht="16.5" customHeight="1" s="115">
      <c r="D1156" s="290" t="n"/>
      <c r="E1156" s="291" t="n"/>
      <c r="F1156" s="292" t="n"/>
      <c r="G1156" s="293" t="n"/>
      <c r="H1156" s="294" t="n"/>
      <c r="I1156" s="295" t="n"/>
      <c r="J1156" s="268" t="n"/>
      <c r="K1156" s="268" t="n"/>
      <c r="M1156" s="268" t="n"/>
      <c r="N1156" s="268" t="n"/>
      <c r="O1156" s="268" t="n"/>
      <c r="P1156" s="62" t="n"/>
      <c r="Q1156" s="299" t="n"/>
      <c r="R1156" s="300" t="n"/>
      <c r="S1156" s="300" t="n"/>
      <c r="T1156" s="298" t="n"/>
    </row>
    <row r="1157" ht="16.5" customHeight="1" s="115">
      <c r="D1157" s="290" t="n"/>
      <c r="E1157" s="291" t="n"/>
      <c r="F1157" s="292" t="n"/>
      <c r="G1157" s="293" t="n"/>
      <c r="H1157" s="294" t="n"/>
      <c r="I1157" s="295" t="n"/>
      <c r="J1157" s="268" t="n"/>
      <c r="K1157" s="268" t="n"/>
      <c r="M1157" s="268" t="n"/>
      <c r="N1157" s="268" t="n"/>
      <c r="O1157" s="268" t="n"/>
      <c r="P1157" s="62" t="n"/>
      <c r="Q1157" s="299" t="n"/>
      <c r="R1157" s="300" t="n"/>
      <c r="S1157" s="300" t="n"/>
      <c r="T1157" s="298" t="n"/>
    </row>
    <row r="1158" ht="16.5" customHeight="1" s="115">
      <c r="D1158" s="290" t="n"/>
      <c r="E1158" s="291" t="n"/>
      <c r="F1158" s="292" t="n"/>
      <c r="G1158" s="293" t="n"/>
      <c r="H1158" s="294" t="n"/>
      <c r="I1158" s="295" t="n"/>
      <c r="J1158" s="268" t="n"/>
      <c r="K1158" s="268" t="n"/>
      <c r="M1158" s="268" t="n"/>
      <c r="N1158" s="268" t="n"/>
      <c r="O1158" s="268" t="n"/>
      <c r="P1158" s="62" t="n"/>
      <c r="Q1158" s="299" t="n"/>
      <c r="R1158" s="300" t="n"/>
      <c r="S1158" s="300" t="n"/>
      <c r="T1158" s="298" t="n"/>
    </row>
    <row r="1159" ht="16.5" customHeight="1" s="115">
      <c r="D1159" s="290" t="n"/>
      <c r="E1159" s="291" t="n"/>
      <c r="F1159" s="292" t="n"/>
      <c r="G1159" s="293" t="n"/>
      <c r="H1159" s="294" t="n"/>
      <c r="I1159" s="295" t="n"/>
      <c r="J1159" s="268" t="n"/>
      <c r="K1159" s="268" t="n"/>
      <c r="M1159" s="268" t="n"/>
      <c r="N1159" s="268" t="n"/>
      <c r="O1159" s="268" t="n"/>
      <c r="P1159" s="62" t="n"/>
      <c r="Q1159" s="299" t="n"/>
      <c r="R1159" s="300" t="n"/>
      <c r="S1159" s="300" t="n"/>
      <c r="T1159" s="298" t="n"/>
    </row>
    <row r="1160" ht="16.5" customHeight="1" s="115">
      <c r="D1160" s="290" t="n"/>
      <c r="E1160" s="291" t="n"/>
      <c r="F1160" s="292" t="n"/>
      <c r="G1160" s="293" t="n"/>
      <c r="H1160" s="294" t="n"/>
      <c r="I1160" s="295" t="n"/>
      <c r="J1160" s="268" t="n"/>
      <c r="K1160" s="268" t="n"/>
      <c r="M1160" s="268" t="n"/>
      <c r="N1160" s="268" t="n"/>
      <c r="O1160" s="268" t="n"/>
      <c r="P1160" s="62" t="n"/>
      <c r="Q1160" s="299" t="n"/>
      <c r="R1160" s="300" t="n"/>
      <c r="S1160" s="300" t="n"/>
      <c r="T1160" s="298" t="n"/>
    </row>
    <row r="1161" ht="16.5" customHeight="1" s="115">
      <c r="D1161" s="290" t="n"/>
      <c r="E1161" s="291" t="n"/>
      <c r="F1161" s="292" t="n"/>
      <c r="G1161" s="293" t="n"/>
      <c r="H1161" s="294" t="n"/>
      <c r="I1161" s="295" t="n"/>
      <c r="J1161" s="268" t="n"/>
      <c r="K1161" s="268" t="n"/>
      <c r="M1161" s="268" t="n"/>
      <c r="N1161" s="268" t="n"/>
      <c r="O1161" s="268" t="n"/>
      <c r="P1161" s="62" t="n"/>
      <c r="Q1161" s="299" t="n"/>
      <c r="R1161" s="300" t="n"/>
      <c r="S1161" s="300" t="n"/>
      <c r="T1161" s="298" t="n"/>
    </row>
    <row r="1162" ht="16.5" customHeight="1" s="115">
      <c r="D1162" s="290" t="n"/>
      <c r="E1162" s="291" t="n"/>
      <c r="F1162" s="292" t="n"/>
      <c r="G1162" s="293" t="n"/>
      <c r="H1162" s="294" t="n"/>
      <c r="I1162" s="295" t="n"/>
      <c r="J1162" s="268" t="n"/>
      <c r="K1162" s="268" t="n"/>
      <c r="M1162" s="268" t="n"/>
      <c r="N1162" s="268" t="n"/>
      <c r="O1162" s="268" t="n"/>
      <c r="P1162" s="62" t="n"/>
      <c r="Q1162" s="299" t="n"/>
      <c r="R1162" s="300" t="n"/>
      <c r="S1162" s="300" t="n"/>
      <c r="T1162" s="298" t="n"/>
    </row>
    <row r="1163" ht="16.5" customHeight="1" s="115">
      <c r="D1163" s="290" t="n"/>
      <c r="E1163" s="291" t="n"/>
      <c r="F1163" s="292" t="n"/>
      <c r="G1163" s="293" t="n"/>
      <c r="H1163" s="294" t="n"/>
      <c r="I1163" s="295" t="n"/>
      <c r="J1163" s="268" t="n"/>
      <c r="K1163" s="268" t="n"/>
      <c r="M1163" s="268" t="n"/>
      <c r="N1163" s="268" t="n"/>
      <c r="O1163" s="268" t="n"/>
      <c r="P1163" s="62" t="n"/>
      <c r="Q1163" s="299" t="n"/>
      <c r="R1163" s="300" t="n"/>
      <c r="S1163" s="300" t="n"/>
      <c r="T1163" s="298" t="n"/>
    </row>
    <row r="1164" ht="16.5" customHeight="1" s="115">
      <c r="D1164" s="290" t="n"/>
      <c r="E1164" s="291" t="n"/>
      <c r="F1164" s="292" t="n"/>
      <c r="G1164" s="293" t="n"/>
      <c r="H1164" s="294" t="n"/>
      <c r="I1164" s="295" t="n"/>
      <c r="J1164" s="268" t="n"/>
      <c r="K1164" s="268" t="n"/>
      <c r="M1164" s="268" t="n"/>
      <c r="N1164" s="268" t="n"/>
      <c r="O1164" s="268" t="n"/>
      <c r="P1164" s="62" t="n"/>
      <c r="Q1164" s="299" t="n"/>
      <c r="R1164" s="300" t="n"/>
      <c r="S1164" s="300" t="n"/>
      <c r="T1164" s="298" t="n"/>
    </row>
    <row r="1165" ht="16.5" customHeight="1" s="115">
      <c r="D1165" s="290" t="n"/>
      <c r="E1165" s="291" t="n"/>
      <c r="F1165" s="292" t="n"/>
      <c r="G1165" s="293" t="n"/>
      <c r="H1165" s="294" t="n"/>
      <c r="I1165" s="295" t="n"/>
      <c r="J1165" s="268" t="n"/>
      <c r="K1165" s="268" t="n"/>
      <c r="M1165" s="268" t="n"/>
      <c r="N1165" s="268" t="n"/>
      <c r="O1165" s="268" t="n"/>
      <c r="P1165" s="62" t="n"/>
      <c r="Q1165" s="299" t="n"/>
      <c r="R1165" s="300" t="n"/>
      <c r="S1165" s="300" t="n"/>
      <c r="T1165" s="298" t="n"/>
    </row>
    <row r="1166" ht="16.5" customHeight="1" s="115">
      <c r="D1166" s="290" t="n"/>
      <c r="E1166" s="291" t="n"/>
      <c r="F1166" s="292" t="n"/>
      <c r="G1166" s="293" t="n"/>
      <c r="H1166" s="294" t="n"/>
      <c r="I1166" s="295" t="n"/>
      <c r="J1166" s="268" t="n"/>
      <c r="K1166" s="268" t="n"/>
      <c r="M1166" s="268" t="n"/>
      <c r="N1166" s="268" t="n"/>
      <c r="O1166" s="268" t="n"/>
      <c r="P1166" s="62" t="n"/>
      <c r="Q1166" s="299" t="n"/>
      <c r="R1166" s="300" t="n"/>
      <c r="S1166" s="300" t="n"/>
      <c r="T1166" s="298" t="n"/>
    </row>
    <row r="1167" ht="16.5" customHeight="1" s="115">
      <c r="D1167" s="290" t="n"/>
      <c r="E1167" s="291" t="n"/>
      <c r="F1167" s="292" t="n"/>
      <c r="G1167" s="293" t="n"/>
      <c r="H1167" s="294" t="n"/>
      <c r="I1167" s="295" t="n"/>
      <c r="J1167" s="268" t="n"/>
      <c r="K1167" s="268" t="n"/>
      <c r="M1167" s="268" t="n"/>
      <c r="N1167" s="268" t="n"/>
      <c r="O1167" s="268" t="n"/>
      <c r="P1167" s="62" t="n"/>
      <c r="Q1167" s="299" t="n"/>
      <c r="R1167" s="300" t="n"/>
      <c r="S1167" s="300" t="n"/>
      <c r="T1167" s="298" t="n"/>
    </row>
    <row r="1168" ht="16.5" customHeight="1" s="115">
      <c r="D1168" s="290" t="n"/>
      <c r="E1168" s="291" t="n"/>
      <c r="F1168" s="292" t="n"/>
      <c r="G1168" s="293" t="n"/>
      <c r="H1168" s="294" t="n"/>
      <c r="I1168" s="295" t="n"/>
      <c r="J1168" s="268" t="n"/>
      <c r="K1168" s="268" t="n"/>
      <c r="M1168" s="268" t="n"/>
      <c r="N1168" s="268" t="n"/>
      <c r="O1168" s="268" t="n"/>
      <c r="P1168" s="62" t="n"/>
      <c r="Q1168" s="299" t="n"/>
      <c r="R1168" s="300" t="n"/>
      <c r="S1168" s="300" t="n"/>
      <c r="T1168" s="298" t="n"/>
    </row>
    <row r="1169" ht="16.5" customHeight="1" s="115">
      <c r="D1169" s="290" t="n"/>
      <c r="E1169" s="291" t="n"/>
      <c r="F1169" s="292" t="n"/>
      <c r="G1169" s="293" t="n"/>
      <c r="H1169" s="294" t="n"/>
      <c r="I1169" s="295" t="n"/>
      <c r="J1169" s="268" t="n"/>
      <c r="K1169" s="268" t="n"/>
      <c r="M1169" s="268" t="n"/>
      <c r="N1169" s="268" t="n"/>
      <c r="O1169" s="268" t="n"/>
      <c r="P1169" s="62" t="n"/>
      <c r="Q1169" s="299" t="n"/>
      <c r="R1169" s="300" t="n"/>
      <c r="S1169" s="300" t="n"/>
      <c r="T1169" s="298" t="n"/>
    </row>
    <row r="1170" ht="16.5" customHeight="1" s="115">
      <c r="D1170" s="290" t="n"/>
      <c r="E1170" s="291" t="n"/>
      <c r="F1170" s="292" t="n"/>
      <c r="G1170" s="293" t="n"/>
      <c r="H1170" s="294" t="n"/>
      <c r="I1170" s="295" t="n"/>
      <c r="J1170" s="268" t="n"/>
      <c r="K1170" s="268" t="n"/>
      <c r="M1170" s="268" t="n"/>
      <c r="N1170" s="268" t="n"/>
      <c r="O1170" s="268" t="n"/>
      <c r="P1170" s="62" t="n"/>
      <c r="Q1170" s="299" t="n"/>
      <c r="R1170" s="300" t="n"/>
      <c r="S1170" s="300" t="n"/>
      <c r="T1170" s="298" t="n"/>
    </row>
    <row r="1171" ht="16.5" customHeight="1" s="115">
      <c r="D1171" s="290" t="n"/>
      <c r="E1171" s="291" t="n"/>
      <c r="F1171" s="292" t="n"/>
      <c r="G1171" s="293" t="n"/>
      <c r="H1171" s="294" t="n"/>
      <c r="I1171" s="295" t="n"/>
      <c r="J1171" s="268" t="n"/>
      <c r="K1171" s="268" t="n"/>
      <c r="M1171" s="268" t="n"/>
      <c r="N1171" s="268" t="n"/>
      <c r="O1171" s="268" t="n"/>
      <c r="P1171" s="62" t="n"/>
      <c r="Q1171" s="299" t="n"/>
      <c r="R1171" s="300" t="n"/>
      <c r="S1171" s="300" t="n"/>
      <c r="T1171" s="298" t="n"/>
    </row>
    <row r="1172" ht="16.5" customHeight="1" s="115">
      <c r="D1172" s="290" t="n"/>
      <c r="E1172" s="291" t="n"/>
      <c r="F1172" s="292" t="n"/>
      <c r="G1172" s="293" t="n"/>
      <c r="H1172" s="294" t="n"/>
      <c r="I1172" s="295" t="n"/>
      <c r="J1172" s="268" t="n"/>
      <c r="K1172" s="268" t="n"/>
      <c r="M1172" s="268" t="n"/>
      <c r="N1172" s="268" t="n"/>
      <c r="O1172" s="268" t="n"/>
      <c r="P1172" s="62" t="n"/>
      <c r="Q1172" s="299" t="n"/>
      <c r="R1172" s="300" t="n"/>
      <c r="S1172" s="300" t="n"/>
      <c r="T1172" s="298" t="n"/>
    </row>
    <row r="1173" ht="16.5" customHeight="1" s="115">
      <c r="D1173" s="290" t="n"/>
      <c r="E1173" s="291" t="n"/>
      <c r="F1173" s="292" t="n"/>
      <c r="G1173" s="293" t="n"/>
      <c r="H1173" s="294" t="n"/>
      <c r="I1173" s="295" t="n"/>
      <c r="J1173" s="268" t="n"/>
      <c r="K1173" s="268" t="n"/>
      <c r="M1173" s="268" t="n"/>
      <c r="N1173" s="268" t="n"/>
      <c r="O1173" s="268" t="n"/>
      <c r="P1173" s="62" t="n"/>
      <c r="Q1173" s="299" t="n"/>
      <c r="R1173" s="300" t="n"/>
      <c r="S1173" s="300" t="n"/>
      <c r="T1173" s="298" t="n"/>
    </row>
    <row r="1174" ht="16.5" customHeight="1" s="115">
      <c r="D1174" s="290" t="n"/>
      <c r="E1174" s="291" t="n"/>
      <c r="F1174" s="292" t="n"/>
      <c r="G1174" s="293" t="n"/>
      <c r="H1174" s="294" t="n"/>
      <c r="I1174" s="295" t="n"/>
      <c r="J1174" s="268" t="n"/>
      <c r="K1174" s="268" t="n"/>
      <c r="M1174" s="268" t="n"/>
      <c r="N1174" s="268" t="n"/>
      <c r="O1174" s="268" t="n"/>
      <c r="P1174" s="62" t="n"/>
      <c r="Q1174" s="299" t="n"/>
      <c r="R1174" s="300" t="n"/>
      <c r="S1174" s="300" t="n"/>
      <c r="T1174" s="298" t="n"/>
    </row>
    <row r="1175" ht="16.5" customHeight="1" s="115">
      <c r="D1175" s="290" t="n"/>
      <c r="E1175" s="291" t="n"/>
      <c r="F1175" s="292" t="n"/>
      <c r="G1175" s="293" t="n"/>
      <c r="H1175" s="294" t="n"/>
      <c r="I1175" s="295" t="n"/>
      <c r="J1175" s="268" t="n"/>
      <c r="K1175" s="268" t="n"/>
      <c r="M1175" s="268" t="n"/>
      <c r="N1175" s="268" t="n"/>
      <c r="O1175" s="268" t="n"/>
      <c r="P1175" s="62" t="n"/>
      <c r="Q1175" s="299" t="n"/>
      <c r="R1175" s="300" t="n"/>
      <c r="S1175" s="300" t="n"/>
      <c r="T1175" s="298" t="n"/>
    </row>
    <row r="1176" ht="16.5" customHeight="1" s="115">
      <c r="D1176" s="290" t="n"/>
      <c r="E1176" s="291" t="n"/>
      <c r="F1176" s="292" t="n"/>
      <c r="G1176" s="293" t="n"/>
      <c r="H1176" s="294" t="n"/>
      <c r="I1176" s="295" t="n"/>
      <c r="J1176" s="268" t="n"/>
      <c r="K1176" s="268" t="n"/>
      <c r="M1176" s="268" t="n"/>
      <c r="N1176" s="268" t="n"/>
      <c r="O1176" s="268" t="n"/>
      <c r="P1176" s="62" t="n"/>
      <c r="Q1176" s="299" t="n"/>
      <c r="R1176" s="300" t="n"/>
      <c r="S1176" s="300" t="n"/>
      <c r="T1176" s="298" t="n"/>
    </row>
    <row r="1177" ht="16.5" customHeight="1" s="115">
      <c r="D1177" s="290" t="n"/>
      <c r="E1177" s="291" t="n"/>
      <c r="F1177" s="292" t="n"/>
      <c r="G1177" s="293" t="n"/>
      <c r="H1177" s="294" t="n"/>
      <c r="I1177" s="295" t="n"/>
      <c r="J1177" s="268" t="n"/>
      <c r="K1177" s="268" t="n"/>
      <c r="M1177" s="268" t="n"/>
      <c r="N1177" s="268" t="n"/>
      <c r="O1177" s="268" t="n"/>
      <c r="P1177" s="62" t="n"/>
      <c r="Q1177" s="299" t="n"/>
      <c r="R1177" s="300" t="n"/>
      <c r="S1177" s="300" t="n"/>
      <c r="T1177" s="298" t="n"/>
    </row>
    <row r="1178" ht="16.5" customHeight="1" s="115">
      <c r="D1178" s="290" t="n"/>
      <c r="E1178" s="291" t="n"/>
      <c r="F1178" s="292" t="n"/>
      <c r="G1178" s="293" t="n"/>
      <c r="H1178" s="294" t="n"/>
      <c r="I1178" s="295" t="n"/>
      <c r="J1178" s="268" t="n"/>
      <c r="K1178" s="268" t="n"/>
      <c r="M1178" s="268" t="n"/>
      <c r="N1178" s="268" t="n"/>
      <c r="O1178" s="268" t="n"/>
      <c r="P1178" s="62" t="n"/>
      <c r="Q1178" s="299" t="n"/>
      <c r="R1178" s="300" t="n"/>
      <c r="S1178" s="300" t="n"/>
      <c r="T1178" s="298" t="n"/>
    </row>
    <row r="1179" ht="16.5" customHeight="1" s="115">
      <c r="D1179" s="290" t="n"/>
      <c r="E1179" s="291" t="n"/>
      <c r="F1179" s="292" t="n"/>
      <c r="G1179" s="293" t="n"/>
      <c r="H1179" s="294" t="n"/>
      <c r="I1179" s="295" t="n"/>
      <c r="J1179" s="268" t="n"/>
      <c r="K1179" s="268" t="n"/>
      <c r="M1179" s="268" t="n"/>
      <c r="N1179" s="268" t="n"/>
      <c r="O1179" s="268" t="n"/>
      <c r="P1179" s="62" t="n"/>
      <c r="Q1179" s="299" t="n"/>
      <c r="R1179" s="300" t="n"/>
      <c r="S1179" s="300" t="n"/>
      <c r="T1179" s="298" t="n"/>
    </row>
    <row r="1180" ht="16.5" customHeight="1" s="115">
      <c r="D1180" s="290" t="n"/>
      <c r="E1180" s="291" t="n"/>
      <c r="F1180" s="292" t="n"/>
      <c r="G1180" s="293" t="n"/>
      <c r="H1180" s="294" t="n"/>
      <c r="I1180" s="295" t="n"/>
      <c r="J1180" s="268" t="n"/>
      <c r="K1180" s="268" t="n"/>
      <c r="M1180" s="268" t="n"/>
      <c r="N1180" s="268" t="n"/>
      <c r="O1180" s="268" t="n"/>
      <c r="P1180" s="62" t="n"/>
      <c r="Q1180" s="299" t="n"/>
      <c r="R1180" s="300" t="n"/>
      <c r="S1180" s="300" t="n"/>
      <c r="T1180" s="298" t="n"/>
    </row>
    <row r="1181" ht="16.5" customHeight="1" s="115">
      <c r="D1181" s="290" t="n"/>
      <c r="E1181" s="291" t="n"/>
      <c r="F1181" s="292" t="n"/>
      <c r="G1181" s="293" t="n"/>
      <c r="H1181" s="294" t="n"/>
      <c r="I1181" s="295" t="n"/>
      <c r="J1181" s="268" t="n"/>
      <c r="K1181" s="268" t="n"/>
      <c r="M1181" s="268" t="n"/>
      <c r="N1181" s="268" t="n"/>
      <c r="O1181" s="268" t="n"/>
      <c r="P1181" s="62" t="n"/>
      <c r="Q1181" s="299" t="n"/>
      <c r="R1181" s="300" t="n"/>
      <c r="S1181" s="300" t="n"/>
      <c r="T1181" s="298" t="n"/>
    </row>
    <row r="1182" ht="16.5" customHeight="1" s="115">
      <c r="D1182" s="290" t="n"/>
      <c r="E1182" s="291" t="n"/>
      <c r="F1182" s="292" t="n"/>
      <c r="G1182" s="293" t="n"/>
      <c r="H1182" s="294" t="n"/>
      <c r="I1182" s="295" t="n"/>
      <c r="J1182" s="268" t="n"/>
      <c r="K1182" s="268" t="n"/>
      <c r="M1182" s="268" t="n"/>
      <c r="N1182" s="268" t="n"/>
      <c r="O1182" s="268" t="n"/>
      <c r="P1182" s="62" t="n"/>
      <c r="Q1182" s="299" t="n"/>
      <c r="R1182" s="300" t="n"/>
      <c r="S1182" s="300" t="n"/>
      <c r="T1182" s="298" t="n"/>
    </row>
    <row r="1183" ht="16.5" customHeight="1" s="115">
      <c r="D1183" s="290" t="n"/>
      <c r="E1183" s="291" t="n"/>
      <c r="F1183" s="292" t="n"/>
      <c r="G1183" s="293" t="n"/>
      <c r="H1183" s="294" t="n"/>
      <c r="I1183" s="295" t="n"/>
      <c r="J1183" s="268" t="n"/>
      <c r="K1183" s="268" t="n"/>
      <c r="M1183" s="268" t="n"/>
      <c r="N1183" s="268" t="n"/>
      <c r="O1183" s="268" t="n"/>
      <c r="P1183" s="62" t="n"/>
      <c r="Q1183" s="299" t="n"/>
      <c r="R1183" s="300" t="n"/>
      <c r="S1183" s="300" t="n"/>
      <c r="T1183" s="298" t="n"/>
    </row>
    <row r="1184" ht="16.5" customHeight="1" s="115">
      <c r="D1184" s="290" t="n"/>
      <c r="E1184" s="291" t="n"/>
      <c r="F1184" s="292" t="n"/>
      <c r="G1184" s="293" t="n"/>
      <c r="H1184" s="294" t="n"/>
      <c r="I1184" s="295" t="n"/>
      <c r="J1184" s="268" t="n"/>
      <c r="K1184" s="268" t="n"/>
      <c r="M1184" s="268" t="n"/>
      <c r="N1184" s="268" t="n"/>
      <c r="O1184" s="268" t="n"/>
      <c r="P1184" s="62" t="n"/>
      <c r="Q1184" s="299" t="n"/>
      <c r="R1184" s="300" t="n"/>
      <c r="S1184" s="300" t="n"/>
      <c r="T1184" s="298" t="n"/>
    </row>
    <row r="1185" ht="16.5" customHeight="1" s="115">
      <c r="D1185" s="290" t="n"/>
      <c r="E1185" s="291" t="n"/>
      <c r="F1185" s="292" t="n"/>
      <c r="G1185" s="293" t="n"/>
      <c r="H1185" s="294" t="n"/>
      <c r="I1185" s="295" t="n"/>
      <c r="J1185" s="268" t="n"/>
      <c r="K1185" s="268" t="n"/>
      <c r="M1185" s="268" t="n"/>
      <c r="N1185" s="268" t="n"/>
      <c r="O1185" s="268" t="n"/>
      <c r="P1185" s="62" t="n"/>
      <c r="Q1185" s="299" t="n"/>
      <c r="R1185" s="300" t="n"/>
      <c r="S1185" s="300" t="n"/>
      <c r="T1185" s="298" t="n"/>
    </row>
    <row r="1186" ht="16.5" customHeight="1" s="115">
      <c r="D1186" s="290" t="n"/>
      <c r="E1186" s="291" t="n"/>
      <c r="F1186" s="292" t="n"/>
      <c r="G1186" s="293" t="n"/>
      <c r="H1186" s="294" t="n"/>
      <c r="I1186" s="295" t="n"/>
      <c r="J1186" s="268" t="n"/>
      <c r="K1186" s="268" t="n"/>
      <c r="M1186" s="268" t="n"/>
      <c r="N1186" s="268" t="n"/>
      <c r="O1186" s="268" t="n"/>
      <c r="P1186" s="62" t="n"/>
      <c r="Q1186" s="299" t="n"/>
      <c r="R1186" s="300" t="n"/>
      <c r="S1186" s="300" t="n"/>
      <c r="T1186" s="298" t="n"/>
    </row>
    <row r="1187" ht="16.5" customHeight="1" s="115">
      <c r="D1187" s="290" t="n"/>
      <c r="E1187" s="291" t="n"/>
      <c r="F1187" s="292" t="n"/>
      <c r="G1187" s="293" t="n"/>
      <c r="H1187" s="294" t="n"/>
      <c r="I1187" s="295" t="n"/>
      <c r="J1187" s="268" t="n"/>
      <c r="K1187" s="268" t="n"/>
      <c r="M1187" s="268" t="n"/>
      <c r="N1187" s="268" t="n"/>
      <c r="O1187" s="268" t="n"/>
      <c r="P1187" s="62" t="n"/>
      <c r="Q1187" s="299" t="n"/>
      <c r="R1187" s="300" t="n"/>
      <c r="S1187" s="300" t="n"/>
      <c r="T1187" s="298" t="n"/>
    </row>
    <row r="1188" ht="16.5" customHeight="1" s="115">
      <c r="D1188" s="290" t="n"/>
      <c r="E1188" s="291" t="n"/>
      <c r="F1188" s="292" t="n"/>
      <c r="G1188" s="293" t="n"/>
      <c r="H1188" s="294" t="n"/>
      <c r="I1188" s="295" t="n"/>
      <c r="J1188" s="268" t="n"/>
      <c r="K1188" s="268" t="n"/>
      <c r="M1188" s="268" t="n"/>
      <c r="N1188" s="268" t="n"/>
      <c r="O1188" s="268" t="n"/>
      <c r="P1188" s="62" t="n"/>
      <c r="Q1188" s="299" t="n"/>
      <c r="R1188" s="300" t="n"/>
      <c r="S1188" s="300" t="n"/>
      <c r="T1188" s="298" t="n"/>
    </row>
    <row r="1189" ht="16.5" customHeight="1" s="115">
      <c r="D1189" s="290" t="n"/>
      <c r="E1189" s="291" t="n"/>
      <c r="F1189" s="292" t="n"/>
      <c r="G1189" s="293" t="n"/>
      <c r="H1189" s="294" t="n"/>
      <c r="I1189" s="295" t="n"/>
      <c r="J1189" s="268" t="n"/>
      <c r="K1189" s="268" t="n"/>
      <c r="M1189" s="268" t="n"/>
      <c r="N1189" s="268" t="n"/>
      <c r="O1189" s="268" t="n"/>
      <c r="P1189" s="62" t="n"/>
      <c r="Q1189" s="299" t="n"/>
      <c r="R1189" s="300" t="n"/>
      <c r="S1189" s="300" t="n"/>
      <c r="T1189" s="298" t="n"/>
    </row>
    <row r="1190" ht="16.5" customHeight="1" s="115">
      <c r="D1190" s="290" t="n"/>
      <c r="E1190" s="291" t="n"/>
      <c r="F1190" s="292" t="n"/>
      <c r="G1190" s="293" t="n"/>
      <c r="H1190" s="294" t="n"/>
      <c r="I1190" s="295" t="n"/>
      <c r="J1190" s="268" t="n"/>
      <c r="K1190" s="268" t="n"/>
      <c r="M1190" s="268" t="n"/>
      <c r="N1190" s="268" t="n"/>
      <c r="O1190" s="268" t="n"/>
      <c r="P1190" s="62" t="n"/>
      <c r="Q1190" s="299" t="n"/>
      <c r="R1190" s="300" t="n"/>
      <c r="S1190" s="300" t="n"/>
      <c r="T1190" s="298" t="n"/>
    </row>
    <row r="1191" ht="16.5" customHeight="1" s="115">
      <c r="D1191" s="290" t="n"/>
      <c r="E1191" s="291" t="n"/>
      <c r="F1191" s="292" t="n"/>
      <c r="G1191" s="293" t="n"/>
      <c r="H1191" s="294" t="n"/>
      <c r="I1191" s="295" t="n"/>
      <c r="J1191" s="268" t="n"/>
      <c r="K1191" s="268" t="n"/>
      <c r="M1191" s="268" t="n"/>
      <c r="N1191" s="268" t="n"/>
      <c r="O1191" s="268" t="n"/>
      <c r="P1191" s="62" t="n"/>
      <c r="Q1191" s="299" t="n"/>
      <c r="R1191" s="300" t="n"/>
      <c r="S1191" s="300" t="n"/>
      <c r="T1191" s="298" t="n"/>
    </row>
    <row r="1192" ht="16.5" customHeight="1" s="115">
      <c r="D1192" s="290" t="n"/>
      <c r="E1192" s="291" t="n"/>
      <c r="F1192" s="292" t="n"/>
      <c r="G1192" s="293" t="n"/>
      <c r="H1192" s="294" t="n"/>
      <c r="I1192" s="295" t="n"/>
      <c r="J1192" s="268" t="n"/>
      <c r="K1192" s="268" t="n"/>
      <c r="M1192" s="268" t="n"/>
      <c r="N1192" s="268" t="n"/>
      <c r="O1192" s="268" t="n"/>
      <c r="P1192" s="62" t="n"/>
      <c r="Q1192" s="299" t="n"/>
      <c r="R1192" s="300" t="n"/>
      <c r="S1192" s="300" t="n"/>
      <c r="T1192" s="298" t="n"/>
    </row>
    <row r="1193" ht="16.5" customHeight="1" s="115">
      <c r="D1193" s="290" t="n"/>
      <c r="E1193" s="291" t="n"/>
      <c r="F1193" s="292" t="n"/>
      <c r="G1193" s="293" t="n"/>
      <c r="H1193" s="294" t="n"/>
      <c r="I1193" s="295" t="n"/>
      <c r="J1193" s="268" t="n"/>
      <c r="K1193" s="268" t="n"/>
      <c r="M1193" s="268" t="n"/>
      <c r="N1193" s="268" t="n"/>
      <c r="O1193" s="268" t="n"/>
      <c r="P1193" s="62" t="n"/>
      <c r="Q1193" s="299" t="n"/>
      <c r="R1193" s="300" t="n"/>
      <c r="S1193" s="300" t="n"/>
      <c r="T1193" s="298" t="n"/>
    </row>
    <row r="1194" ht="16.5" customHeight="1" s="115">
      <c r="D1194" s="290" t="n"/>
      <c r="E1194" s="291" t="n"/>
      <c r="F1194" s="292" t="n"/>
      <c r="G1194" s="293" t="n"/>
      <c r="H1194" s="294" t="n"/>
      <c r="I1194" s="295" t="n"/>
      <c r="J1194" s="268" t="n"/>
      <c r="K1194" s="268" t="n"/>
      <c r="M1194" s="268" t="n"/>
      <c r="N1194" s="268" t="n"/>
      <c r="O1194" s="268" t="n"/>
      <c r="P1194" s="62" t="n"/>
      <c r="Q1194" s="299" t="n"/>
      <c r="R1194" s="300" t="n"/>
      <c r="S1194" s="300" t="n"/>
      <c r="T1194" s="298" t="n"/>
    </row>
    <row r="1195" ht="16.5" customHeight="1" s="115">
      <c r="D1195" s="290" t="n"/>
      <c r="E1195" s="291" t="n"/>
      <c r="F1195" s="292" t="n"/>
      <c r="G1195" s="293" t="n"/>
      <c r="H1195" s="294" t="n"/>
      <c r="I1195" s="295" t="n"/>
      <c r="J1195" s="268" t="n"/>
      <c r="K1195" s="268" t="n"/>
      <c r="M1195" s="268" t="n"/>
      <c r="N1195" s="268" t="n"/>
      <c r="O1195" s="268" t="n"/>
      <c r="P1195" s="62" t="n"/>
      <c r="Q1195" s="299" t="n"/>
      <c r="R1195" s="300" t="n"/>
      <c r="S1195" s="300" t="n"/>
      <c r="T1195" s="298" t="n"/>
    </row>
    <row r="1196" ht="16.5" customHeight="1" s="115">
      <c r="D1196" s="290" t="n"/>
      <c r="E1196" s="291" t="n"/>
      <c r="F1196" s="292" t="n"/>
      <c r="G1196" s="293" t="n"/>
      <c r="H1196" s="294" t="n"/>
      <c r="I1196" s="295" t="n"/>
      <c r="J1196" s="268" t="n"/>
      <c r="K1196" s="268" t="n"/>
      <c r="M1196" s="268" t="n"/>
      <c r="N1196" s="268" t="n"/>
      <c r="O1196" s="268" t="n"/>
      <c r="P1196" s="62" t="n"/>
      <c r="Q1196" s="299" t="n"/>
      <c r="R1196" s="300" t="n"/>
      <c r="S1196" s="300" t="n"/>
      <c r="T1196" s="298" t="n"/>
    </row>
    <row r="1197" ht="16.5" customHeight="1" s="115">
      <c r="D1197" s="290" t="n"/>
      <c r="E1197" s="291" t="n"/>
      <c r="F1197" s="292" t="n"/>
      <c r="G1197" s="293" t="n"/>
      <c r="H1197" s="294" t="n"/>
      <c r="I1197" s="295" t="n"/>
      <c r="J1197" s="268" t="n"/>
      <c r="K1197" s="268" t="n"/>
      <c r="M1197" s="268" t="n"/>
      <c r="N1197" s="268" t="n"/>
      <c r="O1197" s="268" t="n"/>
      <c r="P1197" s="62" t="n"/>
      <c r="Q1197" s="299" t="n"/>
      <c r="R1197" s="300" t="n"/>
      <c r="S1197" s="300" t="n"/>
      <c r="T1197" s="298" t="n"/>
    </row>
    <row r="1198" ht="16.5" customHeight="1" s="115">
      <c r="D1198" s="290" t="n"/>
      <c r="E1198" s="291" t="n"/>
      <c r="F1198" s="292" t="n"/>
      <c r="G1198" s="293" t="n"/>
      <c r="H1198" s="294" t="n"/>
      <c r="I1198" s="295" t="n"/>
      <c r="J1198" s="268" t="n"/>
      <c r="K1198" s="268" t="n"/>
      <c r="M1198" s="268" t="n"/>
      <c r="N1198" s="268" t="n"/>
      <c r="O1198" s="268" t="n"/>
      <c r="P1198" s="62" t="n"/>
      <c r="Q1198" s="299" t="n"/>
      <c r="R1198" s="300" t="n"/>
      <c r="S1198" s="300" t="n"/>
      <c r="T1198" s="298" t="n"/>
    </row>
    <row r="1199" ht="16.5" customHeight="1" s="115">
      <c r="D1199" s="290" t="n"/>
      <c r="E1199" s="291" t="n"/>
      <c r="F1199" s="292" t="n"/>
      <c r="G1199" s="293" t="n"/>
      <c r="H1199" s="294" t="n"/>
      <c r="I1199" s="295" t="n"/>
      <c r="J1199" s="268" t="n"/>
      <c r="K1199" s="268" t="n"/>
      <c r="M1199" s="268" t="n"/>
      <c r="N1199" s="268" t="n"/>
      <c r="O1199" s="268" t="n"/>
      <c r="P1199" s="62" t="n"/>
      <c r="Q1199" s="299" t="n"/>
      <c r="R1199" s="300" t="n"/>
      <c r="S1199" s="300" t="n"/>
      <c r="T1199" s="298" t="n"/>
    </row>
    <row r="1200" ht="16.5" customHeight="1" s="115">
      <c r="D1200" s="290" t="n"/>
      <c r="E1200" s="291" t="n"/>
      <c r="F1200" s="292" t="n"/>
      <c r="G1200" s="293" t="n"/>
      <c r="H1200" s="294" t="n"/>
      <c r="I1200" s="295" t="n"/>
      <c r="J1200" s="268" t="n"/>
      <c r="K1200" s="268" t="n"/>
      <c r="M1200" s="268" t="n"/>
      <c r="N1200" s="268" t="n"/>
      <c r="O1200" s="268" t="n"/>
      <c r="P1200" s="62" t="n"/>
      <c r="Q1200" s="299" t="n"/>
      <c r="R1200" s="300" t="n"/>
      <c r="S1200" s="300" t="n"/>
      <c r="T1200" s="298" t="n"/>
    </row>
    <row r="1201" ht="16.5" customHeight="1" s="115">
      <c r="D1201" s="290" t="n"/>
      <c r="E1201" s="291" t="n"/>
      <c r="F1201" s="292" t="n"/>
      <c r="G1201" s="293" t="n"/>
      <c r="H1201" s="294" t="n"/>
      <c r="I1201" s="295" t="n"/>
      <c r="J1201" s="268" t="n"/>
      <c r="K1201" s="268" t="n"/>
      <c r="M1201" s="268" t="n"/>
      <c r="N1201" s="268" t="n"/>
      <c r="O1201" s="268" t="n"/>
      <c r="P1201" s="62" t="n"/>
      <c r="Q1201" s="299" t="n"/>
      <c r="R1201" s="300" t="n"/>
      <c r="S1201" s="300" t="n"/>
      <c r="T1201" s="298" t="n"/>
    </row>
    <row r="1202" ht="16.5" customHeight="1" s="115">
      <c r="D1202" s="290" t="n"/>
      <c r="E1202" s="291" t="n"/>
      <c r="F1202" s="292" t="n"/>
      <c r="G1202" s="293" t="n"/>
      <c r="H1202" s="294" t="n"/>
      <c r="I1202" s="295" t="n"/>
      <c r="J1202" s="268" t="n"/>
      <c r="K1202" s="268" t="n"/>
      <c r="M1202" s="268" t="n"/>
      <c r="N1202" s="268" t="n"/>
      <c r="O1202" s="268" t="n"/>
      <c r="P1202" s="62" t="n"/>
      <c r="Q1202" s="299" t="n"/>
      <c r="R1202" s="300" t="n"/>
      <c r="S1202" s="300" t="n"/>
      <c r="T1202" s="298" t="n"/>
    </row>
    <row r="1203" ht="16.5" customHeight="1" s="115">
      <c r="D1203" s="290" t="n"/>
      <c r="E1203" s="291" t="n"/>
      <c r="F1203" s="292" t="n"/>
      <c r="G1203" s="293" t="n"/>
      <c r="H1203" s="294" t="n"/>
      <c r="I1203" s="295" t="n"/>
      <c r="J1203" s="268" t="n"/>
      <c r="K1203" s="268" t="n"/>
      <c r="M1203" s="268" t="n"/>
      <c r="N1203" s="268" t="n"/>
      <c r="O1203" s="268" t="n"/>
      <c r="P1203" s="62" t="n"/>
      <c r="Q1203" s="299" t="n"/>
      <c r="R1203" s="300" t="n"/>
      <c r="S1203" s="300" t="n"/>
      <c r="T1203" s="298" t="n"/>
    </row>
    <row r="1204" ht="16.5" customHeight="1" s="115">
      <c r="D1204" s="290" t="n"/>
      <c r="E1204" s="291" t="n"/>
      <c r="F1204" s="292" t="n"/>
      <c r="G1204" s="293" t="n"/>
      <c r="H1204" s="294" t="n"/>
      <c r="I1204" s="295" t="n"/>
      <c r="J1204" s="268" t="n"/>
      <c r="K1204" s="268" t="n"/>
      <c r="M1204" s="268" t="n"/>
      <c r="N1204" s="268" t="n"/>
      <c r="O1204" s="268" t="n"/>
      <c r="P1204" s="62" t="n"/>
      <c r="Q1204" s="299" t="n"/>
      <c r="R1204" s="300" t="n"/>
      <c r="S1204" s="300" t="n"/>
      <c r="T1204" s="298" t="n"/>
    </row>
    <row r="1205" ht="16.5" customHeight="1" s="115">
      <c r="D1205" s="290" t="n"/>
      <c r="E1205" s="291" t="n"/>
      <c r="F1205" s="292" t="n"/>
      <c r="G1205" s="293" t="n"/>
      <c r="H1205" s="294" t="n"/>
      <c r="I1205" s="295" t="n"/>
      <c r="J1205" s="268" t="n"/>
      <c r="K1205" s="268" t="n"/>
      <c r="M1205" s="268" t="n"/>
      <c r="N1205" s="268" t="n"/>
      <c r="O1205" s="268" t="n"/>
      <c r="P1205" s="62" t="n"/>
      <c r="Q1205" s="299" t="n"/>
      <c r="R1205" s="300" t="n"/>
      <c r="S1205" s="300" t="n"/>
      <c r="T1205" s="298" t="n"/>
    </row>
    <row r="1206" ht="16.5" customHeight="1" s="115">
      <c r="D1206" s="290" t="n"/>
      <c r="E1206" s="291" t="n"/>
      <c r="F1206" s="292" t="n"/>
      <c r="G1206" s="293" t="n"/>
      <c r="H1206" s="294" t="n"/>
      <c r="I1206" s="295" t="n"/>
      <c r="J1206" s="268" t="n"/>
      <c r="K1206" s="268" t="n"/>
      <c r="M1206" s="268" t="n"/>
      <c r="N1206" s="268" t="n"/>
      <c r="O1206" s="268" t="n"/>
      <c r="P1206" s="62" t="n"/>
      <c r="Q1206" s="299" t="n"/>
      <c r="R1206" s="300" t="n"/>
      <c r="S1206" s="300" t="n"/>
      <c r="T1206" s="298" t="n"/>
    </row>
    <row r="1207" ht="16.5" customHeight="1" s="115">
      <c r="D1207" s="290" t="n"/>
      <c r="E1207" s="291" t="n"/>
      <c r="F1207" s="292" t="n"/>
      <c r="G1207" s="293" t="n"/>
      <c r="H1207" s="294" t="n"/>
      <c r="I1207" s="295" t="n"/>
      <c r="J1207" s="268" t="n"/>
      <c r="K1207" s="268" t="n"/>
      <c r="M1207" s="268" t="n"/>
      <c r="N1207" s="268" t="n"/>
      <c r="O1207" s="268" t="n"/>
      <c r="P1207" s="62" t="n"/>
      <c r="Q1207" s="299" t="n"/>
      <c r="R1207" s="300" t="n"/>
      <c r="S1207" s="300" t="n"/>
      <c r="T1207" s="298" t="n"/>
    </row>
    <row r="1208" ht="16.5" customHeight="1" s="115">
      <c r="D1208" s="290" t="n"/>
      <c r="E1208" s="291" t="n"/>
      <c r="F1208" s="292" t="n"/>
      <c r="G1208" s="293" t="n"/>
      <c r="H1208" s="294" t="n"/>
      <c r="I1208" s="295" t="n"/>
      <c r="J1208" s="268" t="n"/>
      <c r="K1208" s="268" t="n"/>
      <c r="M1208" s="268" t="n"/>
      <c r="N1208" s="268" t="n"/>
      <c r="O1208" s="268" t="n"/>
      <c r="P1208" s="62" t="n"/>
      <c r="Q1208" s="299" t="n"/>
      <c r="R1208" s="300" t="n"/>
      <c r="S1208" s="300" t="n"/>
      <c r="T1208" s="298" t="n"/>
    </row>
    <row r="1209" ht="16.5" customHeight="1" s="115">
      <c r="D1209" s="290" t="n"/>
      <c r="E1209" s="291" t="n"/>
      <c r="F1209" s="292" t="n"/>
      <c r="G1209" s="293" t="n"/>
      <c r="H1209" s="294" t="n"/>
      <c r="I1209" s="295" t="n"/>
      <c r="J1209" s="268" t="n"/>
      <c r="K1209" s="268" t="n"/>
      <c r="M1209" s="268" t="n"/>
      <c r="N1209" s="268" t="n"/>
      <c r="O1209" s="268" t="n"/>
      <c r="P1209" s="62" t="n"/>
      <c r="Q1209" s="299" t="n"/>
      <c r="R1209" s="300" t="n"/>
      <c r="S1209" s="300" t="n"/>
      <c r="T1209" s="298" t="n"/>
    </row>
    <row r="1210" ht="16.5" customHeight="1" s="115">
      <c r="D1210" s="290" t="n"/>
      <c r="E1210" s="291" t="n"/>
      <c r="F1210" s="292" t="n"/>
      <c r="G1210" s="293" t="n"/>
      <c r="H1210" s="294" t="n"/>
      <c r="I1210" s="295" t="n"/>
      <c r="J1210" s="268" t="n"/>
      <c r="K1210" s="268" t="n"/>
      <c r="M1210" s="268" t="n"/>
      <c r="N1210" s="268" t="n"/>
      <c r="O1210" s="268" t="n"/>
      <c r="P1210" s="62" t="n"/>
      <c r="Q1210" s="299" t="n"/>
      <c r="R1210" s="300" t="n"/>
      <c r="S1210" s="300" t="n"/>
      <c r="T1210" s="298" t="n"/>
      <c r="U1210" s="291" t="n"/>
    </row>
    <row r="1211" ht="16.5" customHeight="1" s="115">
      <c r="D1211" s="290" t="n"/>
      <c r="E1211" s="291" t="n"/>
      <c r="F1211" s="292" t="n"/>
      <c r="G1211" s="293" t="n"/>
      <c r="H1211" s="294" t="n"/>
      <c r="I1211" s="295" t="n"/>
      <c r="J1211" s="268" t="n"/>
      <c r="K1211" s="268" t="n"/>
      <c r="M1211" s="268" t="n"/>
      <c r="N1211" s="268" t="n"/>
      <c r="O1211" s="268" t="n"/>
      <c r="P1211" s="62" t="n"/>
      <c r="Q1211" s="299" t="n"/>
      <c r="R1211" s="300" t="n"/>
      <c r="S1211" s="300" t="n"/>
      <c r="T1211" s="298" t="n"/>
      <c r="U1211" s="291" t="n"/>
    </row>
    <row r="1212" ht="16.5" customHeight="1" s="115">
      <c r="D1212" s="290" t="n"/>
      <c r="E1212" s="291" t="n"/>
      <c r="F1212" s="292" t="n"/>
      <c r="G1212" s="293" t="n"/>
      <c r="H1212" s="294" t="n"/>
      <c r="I1212" s="295" t="n"/>
      <c r="J1212" s="268" t="n"/>
      <c r="K1212" s="268" t="n"/>
      <c r="M1212" s="268" t="n"/>
      <c r="N1212" s="268" t="n"/>
      <c r="O1212" s="268" t="n"/>
      <c r="P1212" s="62" t="n"/>
      <c r="Q1212" s="299" t="n"/>
      <c r="R1212" s="300" t="n"/>
      <c r="S1212" s="300" t="n"/>
      <c r="T1212" s="298" t="n"/>
      <c r="U1212" s="291" t="n"/>
    </row>
    <row r="1213" ht="16.5" customHeight="1" s="115">
      <c r="D1213" s="290" t="n"/>
      <c r="E1213" s="291" t="n"/>
      <c r="F1213" s="292" t="n"/>
      <c r="G1213" s="293" t="n"/>
      <c r="H1213" s="294" t="n"/>
      <c r="I1213" s="295" t="n"/>
      <c r="J1213" s="268" t="n"/>
      <c r="K1213" s="268" t="n"/>
      <c r="M1213" s="268" t="n"/>
      <c r="N1213" s="268" t="n"/>
      <c r="O1213" s="268" t="n"/>
      <c r="P1213" s="62" t="n"/>
      <c r="Q1213" s="299" t="n"/>
      <c r="R1213" s="300" t="n"/>
      <c r="S1213" s="300" t="n"/>
      <c r="T1213" s="298" t="n"/>
    </row>
    <row r="1214" ht="16.5" customHeight="1" s="115">
      <c r="D1214" s="290" t="n"/>
      <c r="E1214" s="291" t="n"/>
      <c r="F1214" s="292" t="n"/>
      <c r="G1214" s="293" t="n"/>
      <c r="H1214" s="294" t="n"/>
      <c r="I1214" s="295" t="n"/>
      <c r="J1214" s="268" t="n"/>
      <c r="K1214" s="268" t="n"/>
      <c r="M1214" s="268" t="n"/>
      <c r="N1214" s="268" t="n"/>
      <c r="O1214" s="268" t="n"/>
      <c r="P1214" s="62" t="n"/>
      <c r="Q1214" s="299" t="n"/>
      <c r="R1214" s="300" t="n"/>
      <c r="S1214" s="300" t="n"/>
      <c r="T1214" s="298" t="n"/>
    </row>
    <row r="1215" ht="16.5" customHeight="1" s="115">
      <c r="D1215" s="290" t="n"/>
      <c r="E1215" s="291" t="n"/>
      <c r="F1215" s="292" t="n"/>
      <c r="G1215" s="293" t="n"/>
      <c r="H1215" s="294" t="n"/>
      <c r="I1215" s="295" t="n"/>
      <c r="J1215" s="268" t="n"/>
      <c r="K1215" s="268" t="n"/>
      <c r="M1215" s="268" t="n"/>
      <c r="N1215" s="268" t="n"/>
      <c r="O1215" s="268" t="n"/>
      <c r="P1215" s="62" t="n"/>
      <c r="Q1215" s="299" t="n"/>
      <c r="R1215" s="300" t="n"/>
      <c r="S1215" s="300" t="n"/>
      <c r="T1215" s="298" t="n"/>
    </row>
    <row r="1216" ht="16.5" customHeight="1" s="115">
      <c r="D1216" s="290" t="n"/>
      <c r="E1216" s="291" t="n"/>
      <c r="F1216" s="292" t="n"/>
      <c r="G1216" s="293" t="n"/>
      <c r="H1216" s="294" t="n"/>
      <c r="I1216" s="295" t="n"/>
      <c r="J1216" s="268" t="n"/>
      <c r="K1216" s="268" t="n"/>
      <c r="M1216" s="268" t="n"/>
      <c r="N1216" s="268" t="n"/>
      <c r="O1216" s="268" t="n"/>
      <c r="P1216" s="62" t="n"/>
      <c r="Q1216" s="299" t="n"/>
      <c r="R1216" s="300" t="n"/>
      <c r="S1216" s="300" t="n"/>
      <c r="T1216" s="298" t="n"/>
    </row>
    <row r="1217" ht="16.5" customHeight="1" s="115">
      <c r="D1217" s="290" t="n"/>
      <c r="E1217" s="291" t="n"/>
      <c r="F1217" s="292" t="n"/>
      <c r="G1217" s="293" t="n"/>
      <c r="H1217" s="294" t="n"/>
      <c r="I1217" s="295" t="n"/>
      <c r="J1217" s="268" t="n"/>
      <c r="K1217" s="268" t="n"/>
      <c r="M1217" s="268" t="n"/>
      <c r="N1217" s="268" t="n"/>
      <c r="O1217" s="268" t="n"/>
      <c r="P1217" s="62" t="n"/>
      <c r="Q1217" s="299" t="n"/>
      <c r="R1217" s="300" t="n"/>
      <c r="S1217" s="300" t="n"/>
      <c r="T1217" s="298" t="n"/>
    </row>
    <row r="1218" ht="16.5" customHeight="1" s="115">
      <c r="D1218" s="290" t="n"/>
      <c r="E1218" s="291" t="n"/>
      <c r="F1218" s="292" t="n"/>
      <c r="G1218" s="293" t="n"/>
      <c r="H1218" s="294" t="n"/>
      <c r="I1218" s="295" t="n"/>
      <c r="J1218" s="268" t="n"/>
      <c r="K1218" s="268" t="n"/>
      <c r="M1218" s="268" t="n"/>
      <c r="N1218" s="268" t="n"/>
      <c r="O1218" s="268" t="n"/>
      <c r="P1218" s="62" t="n"/>
      <c r="Q1218" s="299" t="n"/>
      <c r="R1218" s="300" t="n"/>
      <c r="S1218" s="300" t="n"/>
      <c r="T1218" s="298" t="n"/>
    </row>
    <row r="1219" ht="16.5" customHeight="1" s="115">
      <c r="D1219" s="290" t="n"/>
      <c r="E1219" s="291" t="n"/>
      <c r="F1219" s="292" t="n"/>
      <c r="G1219" s="293" t="n"/>
      <c r="H1219" s="294" t="n"/>
      <c r="I1219" s="295" t="n"/>
      <c r="J1219" s="268" t="n"/>
      <c r="K1219" s="268" t="n"/>
      <c r="M1219" s="268" t="n"/>
      <c r="N1219" s="268" t="n"/>
      <c r="O1219" s="268" t="n"/>
      <c r="P1219" s="62" t="n"/>
      <c r="Q1219" s="299" t="n"/>
      <c r="R1219" s="300" t="n"/>
      <c r="S1219" s="300" t="n"/>
      <c r="T1219" s="298" t="n"/>
    </row>
    <row r="1220" ht="16.5" customHeight="1" s="115">
      <c r="D1220" s="290" t="n"/>
      <c r="E1220" s="291" t="n"/>
      <c r="F1220" s="292" t="n"/>
      <c r="G1220" s="293" t="n"/>
      <c r="H1220" s="294" t="n"/>
      <c r="I1220" s="295" t="n"/>
      <c r="J1220" s="268" t="n"/>
      <c r="K1220" s="268" t="n"/>
      <c r="M1220" s="268" t="n"/>
      <c r="N1220" s="268" t="n"/>
      <c r="O1220" s="268" t="n"/>
      <c r="P1220" s="62" t="n"/>
      <c r="Q1220" s="299" t="n"/>
      <c r="R1220" s="300" t="n"/>
      <c r="S1220" s="300" t="n"/>
      <c r="T1220" s="298" t="n"/>
    </row>
    <row r="1221" ht="16.5" customHeight="1" s="115">
      <c r="D1221" s="290" t="n"/>
      <c r="E1221" s="291" t="n"/>
      <c r="F1221" s="292" t="n"/>
      <c r="G1221" s="293" t="n"/>
      <c r="H1221" s="294" t="n"/>
      <c r="I1221" s="295" t="n"/>
      <c r="J1221" s="268" t="n"/>
      <c r="K1221" s="268" t="n"/>
      <c r="M1221" s="268" t="n"/>
      <c r="N1221" s="268" t="n"/>
      <c r="O1221" s="268" t="n"/>
      <c r="P1221" s="62" t="n"/>
      <c r="Q1221" s="299" t="n"/>
      <c r="R1221" s="300" t="n"/>
      <c r="S1221" s="300" t="n"/>
      <c r="T1221" s="298" t="n"/>
    </row>
    <row r="1222" ht="16.5" customHeight="1" s="115">
      <c r="D1222" s="290" t="n"/>
      <c r="E1222" s="291" t="n"/>
      <c r="F1222" s="292" t="n"/>
      <c r="G1222" s="293" t="n"/>
      <c r="H1222" s="294" t="n"/>
      <c r="I1222" s="295" t="n"/>
      <c r="J1222" s="268" t="n"/>
      <c r="K1222" s="268" t="n"/>
      <c r="M1222" s="268" t="n"/>
      <c r="N1222" s="268" t="n"/>
      <c r="O1222" s="268" t="n"/>
      <c r="P1222" s="62" t="n"/>
      <c r="Q1222" s="299" t="n"/>
      <c r="R1222" s="300" t="n"/>
      <c r="S1222" s="300" t="n"/>
      <c r="T1222" s="298" t="n"/>
    </row>
    <row r="1223" ht="16.5" customHeight="1" s="115">
      <c r="D1223" s="290" t="n"/>
      <c r="E1223" s="291" t="n"/>
      <c r="F1223" s="292" t="n"/>
      <c r="G1223" s="293" t="n"/>
      <c r="H1223" s="294" t="n"/>
      <c r="I1223" s="295" t="n"/>
      <c r="J1223" s="268" t="n"/>
      <c r="K1223" s="268" t="n"/>
      <c r="M1223" s="268" t="n"/>
      <c r="N1223" s="268" t="n"/>
      <c r="O1223" s="268" t="n"/>
      <c r="P1223" s="62" t="n"/>
      <c r="Q1223" s="299" t="n"/>
      <c r="R1223" s="300" t="n"/>
      <c r="S1223" s="300" t="n"/>
      <c r="T1223" s="298" t="n"/>
    </row>
    <row r="1224" ht="16.5" customHeight="1" s="115">
      <c r="D1224" s="290" t="n"/>
      <c r="E1224" s="291" t="n"/>
      <c r="F1224" s="292" t="n"/>
      <c r="G1224" s="293" t="n"/>
      <c r="H1224" s="294" t="n"/>
      <c r="I1224" s="295" t="n"/>
      <c r="J1224" s="268" t="n"/>
      <c r="K1224" s="268" t="n"/>
      <c r="M1224" s="268" t="n"/>
      <c r="N1224" s="268" t="n"/>
      <c r="O1224" s="268" t="n"/>
      <c r="P1224" s="62" t="n"/>
      <c r="Q1224" s="299" t="n"/>
      <c r="R1224" s="300" t="n"/>
      <c r="S1224" s="300" t="n"/>
      <c r="T1224" s="298" t="n"/>
    </row>
    <row r="1225" ht="16.5" customHeight="1" s="115">
      <c r="D1225" s="290" t="n"/>
      <c r="E1225" s="291" t="n"/>
      <c r="F1225" s="292" t="n"/>
      <c r="G1225" s="293" t="n"/>
      <c r="H1225" s="294" t="n"/>
      <c r="I1225" s="295" t="n"/>
      <c r="J1225" s="268" t="n"/>
      <c r="K1225" s="268" t="n"/>
      <c r="M1225" s="268" t="n"/>
      <c r="N1225" s="268" t="n"/>
      <c r="O1225" s="268" t="n"/>
      <c r="P1225" s="62" t="n"/>
      <c r="Q1225" s="299" t="n"/>
      <c r="R1225" s="300" t="n"/>
      <c r="S1225" s="300" t="n"/>
      <c r="T1225" s="298" t="n"/>
    </row>
    <row r="1226" ht="16.5" customHeight="1" s="115">
      <c r="D1226" s="290" t="n"/>
      <c r="E1226" s="291" t="n"/>
      <c r="F1226" s="292" t="n"/>
      <c r="G1226" s="293" t="n"/>
      <c r="H1226" s="294" t="n"/>
      <c r="I1226" s="295" t="n"/>
      <c r="J1226" s="268" t="n"/>
      <c r="K1226" s="268" t="n"/>
      <c r="M1226" s="268" t="n"/>
      <c r="N1226" s="268" t="n"/>
      <c r="O1226" s="268" t="n"/>
      <c r="P1226" s="62" t="n"/>
      <c r="Q1226" s="299" t="n"/>
      <c r="R1226" s="300" t="n"/>
      <c r="S1226" s="300" t="n"/>
      <c r="T1226" s="298" t="n"/>
    </row>
    <row r="1227" ht="16.5" customHeight="1" s="115">
      <c r="D1227" s="290" t="n"/>
      <c r="E1227" s="291" t="n"/>
      <c r="F1227" s="292" t="n"/>
      <c r="G1227" s="293" t="n"/>
      <c r="H1227" s="294" t="n"/>
      <c r="I1227" s="295" t="n"/>
      <c r="J1227" s="268" t="n"/>
      <c r="K1227" s="268" t="n"/>
      <c r="M1227" s="268" t="n"/>
      <c r="N1227" s="268" t="n"/>
      <c r="O1227" s="268" t="n"/>
      <c r="P1227" s="62" t="n"/>
      <c r="Q1227" s="299" t="n"/>
      <c r="R1227" s="300" t="n"/>
      <c r="S1227" s="300" t="n"/>
      <c r="T1227" s="298" t="n"/>
    </row>
    <row r="1228" ht="16.5" customHeight="1" s="115">
      <c r="D1228" s="290" t="n"/>
      <c r="E1228" s="291" t="n"/>
      <c r="F1228" s="292" t="n"/>
      <c r="G1228" s="293" t="n"/>
      <c r="H1228" s="294" t="n"/>
      <c r="I1228" s="295" t="n"/>
      <c r="J1228" s="268" t="n"/>
      <c r="K1228" s="268" t="n"/>
      <c r="M1228" s="268" t="n"/>
      <c r="N1228" s="268" t="n"/>
      <c r="O1228" s="268" t="n"/>
      <c r="P1228" s="62" t="n"/>
      <c r="Q1228" s="299" t="n"/>
      <c r="R1228" s="300" t="n"/>
      <c r="S1228" s="300" t="n"/>
      <c r="T1228" s="298" t="n"/>
    </row>
    <row r="1229" ht="16.5" customHeight="1" s="115">
      <c r="D1229" s="290" t="n"/>
      <c r="E1229" s="291" t="n"/>
      <c r="F1229" s="292" t="n"/>
      <c r="G1229" s="293" t="n"/>
      <c r="H1229" s="294" t="n"/>
      <c r="I1229" s="295" t="n"/>
      <c r="J1229" s="268" t="n"/>
      <c r="K1229" s="268" t="n"/>
      <c r="M1229" s="268" t="n"/>
      <c r="N1229" s="268" t="n"/>
      <c r="O1229" s="268" t="n"/>
      <c r="P1229" s="62" t="n"/>
      <c r="Q1229" s="299" t="n"/>
      <c r="R1229" s="300" t="n"/>
      <c r="S1229" s="300" t="n"/>
      <c r="T1229" s="298" t="n"/>
    </row>
    <row r="1230" ht="16.5" customHeight="1" s="115">
      <c r="D1230" s="290" t="n"/>
      <c r="E1230" s="291" t="n"/>
      <c r="F1230" s="292" t="n"/>
      <c r="G1230" s="293" t="n"/>
      <c r="H1230" s="294" t="n"/>
      <c r="I1230" s="295" t="n"/>
      <c r="J1230" s="268" t="n"/>
      <c r="K1230" s="268" t="n"/>
      <c r="M1230" s="268" t="n"/>
      <c r="N1230" s="268" t="n"/>
      <c r="O1230" s="268" t="n"/>
      <c r="P1230" s="62" t="n"/>
      <c r="Q1230" s="299" t="n"/>
      <c r="R1230" s="300" t="n"/>
      <c r="S1230" s="300" t="n"/>
      <c r="T1230" s="298" t="n"/>
    </row>
    <row r="1231" ht="16.5" customHeight="1" s="115">
      <c r="D1231" s="290" t="n"/>
      <c r="E1231" s="291" t="n"/>
      <c r="F1231" s="292" t="n"/>
      <c r="G1231" s="293" t="n"/>
      <c r="H1231" s="294" t="n"/>
      <c r="I1231" s="295" t="n"/>
      <c r="J1231" s="268" t="n"/>
      <c r="K1231" s="268" t="n"/>
      <c r="M1231" s="268" t="n"/>
      <c r="N1231" s="268" t="n"/>
      <c r="O1231" s="268" t="n"/>
      <c r="P1231" s="62" t="n"/>
      <c r="Q1231" s="299" t="n"/>
      <c r="R1231" s="300" t="n"/>
      <c r="S1231" s="300" t="n"/>
      <c r="T1231" s="298" t="n"/>
    </row>
    <row r="1232" ht="16.5" customHeight="1" s="115">
      <c r="D1232" s="290" t="n"/>
      <c r="E1232" s="291" t="n"/>
      <c r="F1232" s="292" t="n"/>
      <c r="G1232" s="293" t="n"/>
      <c r="H1232" s="294" t="n"/>
      <c r="I1232" s="295" t="n"/>
      <c r="J1232" s="268" t="n"/>
      <c r="K1232" s="268" t="n"/>
      <c r="M1232" s="268" t="n"/>
      <c r="N1232" s="268" t="n"/>
      <c r="O1232" s="268" t="n"/>
      <c r="P1232" s="62" t="n"/>
      <c r="Q1232" s="299" t="n"/>
      <c r="R1232" s="300" t="n"/>
      <c r="S1232" s="300" t="n"/>
      <c r="T1232" s="298" t="n"/>
    </row>
    <row r="1233" ht="16.5" customHeight="1" s="115">
      <c r="D1233" s="290" t="n"/>
      <c r="E1233" s="291" t="n"/>
      <c r="F1233" s="292" t="n"/>
      <c r="G1233" s="293" t="n"/>
      <c r="H1233" s="294" t="n"/>
      <c r="I1233" s="295" t="n"/>
      <c r="J1233" s="268" t="n"/>
      <c r="K1233" s="268" t="n"/>
      <c r="M1233" s="268" t="n"/>
      <c r="N1233" s="268" t="n"/>
      <c r="O1233" s="268" t="n"/>
      <c r="P1233" s="62" t="n"/>
      <c r="Q1233" s="299" t="n"/>
      <c r="R1233" s="300" t="n"/>
      <c r="S1233" s="300" t="n"/>
      <c r="T1233" s="298" t="n"/>
    </row>
    <row r="1234" ht="16.5" customHeight="1" s="115">
      <c r="D1234" s="290" t="n"/>
      <c r="E1234" s="291" t="n"/>
      <c r="F1234" s="292" t="n"/>
      <c r="G1234" s="293" t="n"/>
      <c r="H1234" s="294" t="n"/>
      <c r="I1234" s="295" t="n"/>
      <c r="J1234" s="268" t="n"/>
      <c r="K1234" s="268" t="n"/>
      <c r="M1234" s="268" t="n"/>
      <c r="N1234" s="268" t="n"/>
      <c r="O1234" s="268" t="n"/>
      <c r="P1234" s="62" t="n"/>
      <c r="Q1234" s="299" t="n"/>
      <c r="R1234" s="300" t="n"/>
      <c r="S1234" s="300" t="n"/>
      <c r="T1234" s="298" t="n"/>
    </row>
    <row r="1235" ht="16.5" customHeight="1" s="115">
      <c r="D1235" s="290" t="n"/>
      <c r="E1235" s="291" t="n"/>
      <c r="F1235" s="292" t="n"/>
      <c r="G1235" s="293" t="n"/>
      <c r="H1235" s="294" t="n"/>
      <c r="I1235" s="295" t="n"/>
      <c r="J1235" s="268" t="n"/>
      <c r="K1235" s="268" t="n"/>
      <c r="M1235" s="268" t="n"/>
      <c r="N1235" s="268" t="n"/>
      <c r="O1235" s="268" t="n"/>
      <c r="P1235" s="62" t="n"/>
      <c r="Q1235" s="299" t="n"/>
      <c r="R1235" s="300" t="n"/>
      <c r="S1235" s="300" t="n"/>
      <c r="T1235" s="298" t="n"/>
    </row>
    <row r="1236" ht="16.5" customHeight="1" s="115">
      <c r="D1236" s="290" t="n"/>
      <c r="E1236" s="291" t="n"/>
      <c r="F1236" s="292" t="n"/>
      <c r="G1236" s="293" t="n"/>
      <c r="H1236" s="294" t="n"/>
      <c r="I1236" s="295" t="n"/>
      <c r="J1236" s="268" t="n"/>
      <c r="K1236" s="268" t="n"/>
      <c r="M1236" s="268" t="n"/>
      <c r="N1236" s="268" t="n"/>
      <c r="O1236" s="268" t="n"/>
      <c r="P1236" s="62" t="n"/>
      <c r="Q1236" s="299" t="n"/>
      <c r="R1236" s="300" t="n"/>
      <c r="S1236" s="300" t="n"/>
      <c r="T1236" s="298" t="n"/>
    </row>
    <row r="1237" ht="16.5" customHeight="1" s="115">
      <c r="D1237" s="290" t="n"/>
      <c r="E1237" s="291" t="n"/>
      <c r="F1237" s="292" t="n"/>
      <c r="G1237" s="293" t="n"/>
      <c r="H1237" s="294" t="n"/>
      <c r="I1237" s="295" t="n"/>
      <c r="J1237" s="268" t="n"/>
      <c r="K1237" s="268" t="n"/>
      <c r="M1237" s="268" t="n"/>
      <c r="N1237" s="268" t="n"/>
      <c r="O1237" s="268" t="n"/>
      <c r="P1237" s="62" t="n"/>
      <c r="Q1237" s="299" t="n"/>
      <c r="R1237" s="300" t="n"/>
      <c r="S1237" s="300" t="n"/>
      <c r="T1237" s="298" t="n"/>
    </row>
    <row r="1238" ht="16.5" customHeight="1" s="115">
      <c r="D1238" s="290" t="n"/>
      <c r="E1238" s="291" t="n"/>
      <c r="F1238" s="292" t="n"/>
      <c r="G1238" s="293" t="n"/>
      <c r="H1238" s="294" t="n"/>
      <c r="I1238" s="295" t="n"/>
      <c r="J1238" s="268" t="n"/>
      <c r="K1238" s="268" t="n"/>
      <c r="M1238" s="268" t="n"/>
      <c r="N1238" s="268" t="n"/>
      <c r="O1238" s="268" t="n"/>
      <c r="P1238" s="62" t="n"/>
      <c r="Q1238" s="299" t="n"/>
      <c r="R1238" s="300" t="n"/>
      <c r="S1238" s="300" t="n"/>
      <c r="T1238" s="298" t="n"/>
    </row>
    <row r="1239" ht="16.5" customHeight="1" s="115">
      <c r="D1239" s="290" t="n"/>
      <c r="E1239" s="291" t="n"/>
      <c r="F1239" s="292" t="n"/>
      <c r="G1239" s="293" t="n"/>
      <c r="H1239" s="294" t="n"/>
      <c r="I1239" s="295" t="n"/>
      <c r="J1239" s="268" t="n"/>
      <c r="K1239" s="268" t="n"/>
      <c r="M1239" s="268" t="n"/>
      <c r="N1239" s="268" t="n"/>
      <c r="O1239" s="268" t="n"/>
      <c r="P1239" s="62" t="n"/>
      <c r="Q1239" s="299" t="n"/>
      <c r="R1239" s="300" t="n"/>
      <c r="S1239" s="300" t="n"/>
      <c r="T1239" s="298" t="n"/>
    </row>
    <row r="1240" ht="16.5" customHeight="1" s="115">
      <c r="D1240" s="290" t="n"/>
      <c r="E1240" s="291" t="n"/>
      <c r="F1240" s="292" t="n"/>
      <c r="G1240" s="293" t="n"/>
      <c r="H1240" s="294" t="n"/>
      <c r="I1240" s="295" t="n"/>
      <c r="J1240" s="268" t="n"/>
      <c r="K1240" s="268" t="n"/>
      <c r="M1240" s="268" t="n"/>
      <c r="N1240" s="268" t="n"/>
      <c r="O1240" s="268" t="n"/>
      <c r="P1240" s="62" t="n"/>
      <c r="Q1240" s="299" t="n"/>
      <c r="R1240" s="300" t="n"/>
      <c r="S1240" s="300" t="n"/>
      <c r="T1240" s="298" t="n"/>
    </row>
    <row r="1241" ht="16.5" customHeight="1" s="115">
      <c r="D1241" s="290" t="n"/>
      <c r="E1241" s="291" t="n"/>
      <c r="F1241" s="292" t="n"/>
      <c r="G1241" s="293" t="n"/>
      <c r="H1241" s="294" t="n"/>
      <c r="I1241" s="295" t="n"/>
      <c r="J1241" s="268" t="n"/>
      <c r="K1241" s="268" t="n"/>
      <c r="M1241" s="268" t="n"/>
      <c r="N1241" s="268" t="n"/>
      <c r="O1241" s="268" t="n"/>
      <c r="P1241" s="62" t="n"/>
      <c r="Q1241" s="299" t="n"/>
      <c r="R1241" s="300" t="n"/>
      <c r="S1241" s="300" t="n"/>
      <c r="T1241" s="298" t="n"/>
    </row>
    <row r="1242" ht="16.5" customHeight="1" s="115">
      <c r="D1242" s="290" t="n"/>
      <c r="E1242" s="291" t="n"/>
      <c r="F1242" s="292" t="n"/>
      <c r="G1242" s="293" t="n"/>
      <c r="H1242" s="294" t="n"/>
      <c r="I1242" s="295" t="n"/>
      <c r="J1242" s="268" t="n"/>
      <c r="K1242" s="268" t="n"/>
      <c r="M1242" s="268" t="n"/>
      <c r="N1242" s="268" t="n"/>
      <c r="O1242" s="268" t="n"/>
      <c r="P1242" s="62" t="n"/>
      <c r="Q1242" s="299" t="n"/>
      <c r="R1242" s="300" t="n"/>
      <c r="S1242" s="300" t="n"/>
      <c r="T1242" s="298" t="n"/>
    </row>
    <row r="1243" ht="16.5" customHeight="1" s="115">
      <c r="D1243" s="290" t="n"/>
      <c r="E1243" s="291" t="n"/>
      <c r="F1243" s="292" t="n"/>
      <c r="G1243" s="293" t="n"/>
      <c r="H1243" s="294" t="n"/>
      <c r="I1243" s="295" t="n"/>
      <c r="J1243" s="268" t="n"/>
      <c r="K1243" s="268" t="n"/>
      <c r="M1243" s="268" t="n"/>
      <c r="N1243" s="268" t="n"/>
      <c r="O1243" s="268" t="n"/>
      <c r="P1243" s="62" t="n"/>
      <c r="Q1243" s="299" t="n"/>
      <c r="R1243" s="300" t="n"/>
      <c r="S1243" s="300" t="n"/>
      <c r="T1243" s="298" t="n"/>
      <c r="U1243" s="291" t="n"/>
    </row>
    <row r="1244" ht="16.5" customHeight="1" s="115">
      <c r="D1244" s="290" t="n"/>
      <c r="E1244" s="291" t="n"/>
      <c r="F1244" s="292" t="n"/>
      <c r="G1244" s="293" t="n"/>
      <c r="H1244" s="294" t="n"/>
      <c r="I1244" s="295" t="n"/>
      <c r="J1244" s="268" t="n"/>
      <c r="K1244" s="268" t="n"/>
      <c r="M1244" s="268" t="n"/>
      <c r="N1244" s="268" t="n"/>
      <c r="O1244" s="268" t="n"/>
      <c r="P1244" s="62" t="n"/>
      <c r="Q1244" s="299" t="n"/>
      <c r="R1244" s="300" t="n"/>
      <c r="S1244" s="300" t="n"/>
      <c r="T1244" s="298" t="n"/>
    </row>
    <row r="1245" ht="16.5" customHeight="1" s="115">
      <c r="D1245" s="290" t="n"/>
      <c r="E1245" s="291" t="n"/>
      <c r="F1245" s="292" t="n"/>
      <c r="G1245" s="293" t="n"/>
      <c r="H1245" s="294" t="n"/>
      <c r="I1245" s="295" t="n"/>
      <c r="J1245" s="268" t="n"/>
      <c r="K1245" s="268" t="n"/>
      <c r="M1245" s="268" t="n"/>
      <c r="N1245" s="268" t="n"/>
      <c r="O1245" s="268" t="n"/>
      <c r="P1245" s="62" t="n"/>
      <c r="Q1245" s="299" t="n"/>
      <c r="R1245" s="300" t="n"/>
      <c r="S1245" s="300" t="n"/>
      <c r="T1245" s="298" t="n"/>
    </row>
    <row r="1246" ht="16.5" customHeight="1" s="115">
      <c r="D1246" s="290" t="n"/>
      <c r="E1246" s="291" t="n"/>
      <c r="F1246" s="292" t="n"/>
      <c r="G1246" s="293" t="n"/>
      <c r="H1246" s="294" t="n"/>
      <c r="I1246" s="295" t="n"/>
      <c r="J1246" s="268" t="n"/>
      <c r="K1246" s="268" t="n"/>
      <c r="M1246" s="268" t="n"/>
      <c r="N1246" s="268" t="n"/>
      <c r="O1246" s="268" t="n"/>
      <c r="P1246" s="62" t="n"/>
      <c r="Q1246" s="299" t="n"/>
      <c r="R1246" s="300" t="n"/>
      <c r="S1246" s="300" t="n"/>
      <c r="T1246" s="298" t="n"/>
    </row>
    <row r="1247" ht="16.5" customHeight="1" s="115">
      <c r="D1247" s="290" t="n"/>
      <c r="E1247" s="291" t="n"/>
      <c r="F1247" s="292" t="n"/>
      <c r="G1247" s="293" t="n"/>
      <c r="H1247" s="294" t="n"/>
      <c r="I1247" s="295" t="n"/>
      <c r="J1247" s="268" t="n"/>
      <c r="K1247" s="268" t="n"/>
      <c r="M1247" s="268" t="n"/>
      <c r="N1247" s="268" t="n"/>
      <c r="O1247" s="268" t="n"/>
      <c r="P1247" s="62" t="n"/>
      <c r="Q1247" s="299" t="n"/>
      <c r="R1247" s="300" t="n"/>
      <c r="S1247" s="300" t="n"/>
      <c r="T1247" s="298" t="n"/>
    </row>
    <row r="1248" ht="16.5" customHeight="1" s="115">
      <c r="D1248" s="290" t="n"/>
      <c r="E1248" s="291" t="n"/>
      <c r="F1248" s="292" t="n"/>
      <c r="G1248" s="293" t="n"/>
      <c r="H1248" s="294" t="n"/>
      <c r="I1248" s="295" t="n"/>
      <c r="J1248" s="268" t="n"/>
      <c r="K1248" s="268" t="n"/>
      <c r="M1248" s="268" t="n"/>
      <c r="N1248" s="268" t="n"/>
      <c r="O1248" s="268" t="n"/>
      <c r="P1248" s="62" t="n"/>
      <c r="Q1248" s="299" t="n"/>
      <c r="R1248" s="300" t="n"/>
      <c r="S1248" s="300" t="n"/>
      <c r="T1248" s="298" t="n"/>
    </row>
    <row r="1249" ht="16.5" customHeight="1" s="115">
      <c r="D1249" s="290" t="n"/>
      <c r="E1249" s="291" t="n"/>
      <c r="F1249" s="292" t="n"/>
      <c r="G1249" s="293" t="n"/>
      <c r="H1249" s="294" t="n"/>
      <c r="I1249" s="295" t="n"/>
      <c r="J1249" s="268" t="n"/>
      <c r="K1249" s="268" t="n"/>
      <c r="M1249" s="268" t="n"/>
      <c r="N1249" s="268" t="n"/>
      <c r="O1249" s="268" t="n"/>
      <c r="P1249" s="62" t="n"/>
      <c r="Q1249" s="299" t="n"/>
      <c r="R1249" s="300" t="n"/>
      <c r="S1249" s="300" t="n"/>
      <c r="T1249" s="298" t="n"/>
    </row>
    <row r="1250" ht="16.5" customHeight="1" s="115">
      <c r="D1250" s="290" t="n"/>
      <c r="E1250" s="291" t="n"/>
      <c r="F1250" s="292" t="n"/>
      <c r="G1250" s="293" t="n"/>
      <c r="H1250" s="294" t="n"/>
      <c r="I1250" s="295" t="n"/>
      <c r="J1250" s="268" t="n"/>
      <c r="K1250" s="268" t="n"/>
      <c r="M1250" s="268" t="n"/>
      <c r="N1250" s="268" t="n"/>
      <c r="O1250" s="268" t="n"/>
      <c r="P1250" s="62" t="n"/>
      <c r="Q1250" s="299" t="n"/>
      <c r="R1250" s="300" t="n"/>
      <c r="S1250" s="300" t="n"/>
      <c r="T1250" s="298" t="n"/>
    </row>
    <row r="1251" ht="16.5" customHeight="1" s="115">
      <c r="D1251" s="290" t="n"/>
      <c r="E1251" s="291" t="n"/>
      <c r="F1251" s="292" t="n"/>
      <c r="G1251" s="293" t="n"/>
      <c r="H1251" s="294" t="n"/>
      <c r="I1251" s="295" t="n"/>
      <c r="J1251" s="268" t="n"/>
      <c r="K1251" s="268" t="n"/>
      <c r="M1251" s="268" t="n"/>
      <c r="N1251" s="268" t="n"/>
      <c r="O1251" s="268" t="n"/>
      <c r="P1251" s="62" t="n"/>
      <c r="Q1251" s="299" t="n"/>
      <c r="R1251" s="300" t="n"/>
      <c r="S1251" s="300" t="n"/>
      <c r="T1251" s="298" t="n"/>
    </row>
    <row r="1252" ht="16.5" customHeight="1" s="115">
      <c r="D1252" s="290" t="n"/>
      <c r="E1252" s="291" t="n"/>
      <c r="F1252" s="292" t="n"/>
      <c r="G1252" s="293" t="n"/>
      <c r="H1252" s="294" t="n"/>
      <c r="I1252" s="295" t="n"/>
      <c r="J1252" s="268" t="n"/>
      <c r="K1252" s="268" t="n"/>
      <c r="M1252" s="268" t="n"/>
      <c r="N1252" s="268" t="n"/>
      <c r="O1252" s="268" t="n"/>
      <c r="P1252" s="62" t="n"/>
      <c r="Q1252" s="299" t="n"/>
      <c r="R1252" s="300" t="n"/>
      <c r="S1252" s="300" t="n"/>
      <c r="T1252" s="298" t="n"/>
    </row>
    <row r="1253" ht="16.5" customHeight="1" s="115">
      <c r="D1253" s="290" t="n"/>
      <c r="E1253" s="291" t="n"/>
      <c r="F1253" s="292" t="n"/>
      <c r="G1253" s="293" t="n"/>
      <c r="H1253" s="294" t="n"/>
      <c r="I1253" s="295" t="n"/>
      <c r="J1253" s="268" t="n"/>
      <c r="K1253" s="268" t="n"/>
      <c r="M1253" s="268" t="n"/>
      <c r="N1253" s="268" t="n"/>
      <c r="O1253" s="268" t="n"/>
      <c r="P1253" s="62" t="n"/>
      <c r="Q1253" s="299" t="n"/>
      <c r="R1253" s="300" t="n"/>
      <c r="S1253" s="300" t="n"/>
      <c r="T1253" s="298" t="n"/>
    </row>
    <row r="1254" ht="16.5" customHeight="1" s="115">
      <c r="D1254" s="290" t="n"/>
      <c r="E1254" s="291" t="n"/>
      <c r="F1254" s="292" t="n"/>
      <c r="G1254" s="293" t="n"/>
      <c r="H1254" s="294" t="n"/>
      <c r="I1254" s="295" t="n"/>
      <c r="J1254" s="268" t="n"/>
      <c r="K1254" s="268" t="n"/>
      <c r="M1254" s="268" t="n"/>
      <c r="N1254" s="268" t="n"/>
      <c r="O1254" s="268" t="n"/>
      <c r="P1254" s="62" t="n"/>
      <c r="Q1254" s="299" t="n"/>
      <c r="R1254" s="300" t="n"/>
      <c r="S1254" s="300" t="n"/>
      <c r="T1254" s="298" t="n"/>
    </row>
    <row r="1255" ht="16.5" customHeight="1" s="115">
      <c r="D1255" s="290" t="n"/>
      <c r="E1255" s="291" t="n"/>
      <c r="F1255" s="292" t="n"/>
      <c r="G1255" s="293" t="n"/>
      <c r="H1255" s="294" t="n"/>
      <c r="I1255" s="295" t="n"/>
      <c r="J1255" s="268" t="n"/>
      <c r="K1255" s="268" t="n"/>
      <c r="M1255" s="268" t="n"/>
      <c r="N1255" s="268" t="n"/>
      <c r="O1255" s="268" t="n"/>
      <c r="P1255" s="62" t="n"/>
      <c r="Q1255" s="299" t="n"/>
      <c r="R1255" s="300" t="n"/>
      <c r="S1255" s="300" t="n"/>
      <c r="T1255" s="298" t="n"/>
    </row>
    <row r="1256" ht="16.5" customHeight="1" s="115">
      <c r="D1256" s="290" t="n"/>
      <c r="E1256" s="291" t="n"/>
      <c r="F1256" s="292" t="n"/>
      <c r="G1256" s="293" t="n"/>
      <c r="H1256" s="294" t="n"/>
      <c r="I1256" s="295" t="n"/>
      <c r="J1256" s="268" t="n"/>
      <c r="K1256" s="268" t="n"/>
      <c r="M1256" s="268" t="n"/>
      <c r="N1256" s="268" t="n"/>
      <c r="O1256" s="268" t="n"/>
      <c r="P1256" s="62" t="n"/>
      <c r="Q1256" s="299" t="n"/>
      <c r="R1256" s="300" t="n"/>
      <c r="S1256" s="300" t="n"/>
      <c r="T1256" s="298" t="n"/>
    </row>
    <row r="1257" ht="16.5" customHeight="1" s="115">
      <c r="D1257" s="290" t="n"/>
      <c r="E1257" s="291" t="n"/>
      <c r="F1257" s="292" t="n"/>
      <c r="G1257" s="293" t="n"/>
      <c r="H1257" s="294" t="n"/>
      <c r="I1257" s="295" t="n"/>
      <c r="J1257" s="268" t="n"/>
      <c r="K1257" s="268" t="n"/>
      <c r="M1257" s="268" t="n"/>
      <c r="N1257" s="268" t="n"/>
      <c r="O1257" s="268" t="n"/>
      <c r="P1257" s="62" t="n"/>
      <c r="Q1257" s="299" t="n"/>
      <c r="R1257" s="300" t="n"/>
      <c r="S1257" s="300" t="n"/>
      <c r="T1257" s="298" t="n"/>
    </row>
    <row r="1258" ht="16.5" customHeight="1" s="115">
      <c r="D1258" s="290" t="n"/>
      <c r="E1258" s="291" t="n"/>
      <c r="F1258" s="292" t="n"/>
      <c r="G1258" s="293" t="n"/>
      <c r="H1258" s="294" t="n"/>
      <c r="I1258" s="295" t="n"/>
      <c r="J1258" s="268" t="n"/>
      <c r="K1258" s="268" t="n"/>
      <c r="M1258" s="268" t="n"/>
      <c r="N1258" s="268" t="n"/>
      <c r="O1258" s="268" t="n"/>
      <c r="P1258" s="62" t="n"/>
      <c r="Q1258" s="299" t="n"/>
      <c r="R1258" s="300" t="n"/>
      <c r="S1258" s="300" t="n"/>
      <c r="T1258" s="298" t="n"/>
    </row>
    <row r="1259" ht="16.5" customHeight="1" s="115">
      <c r="D1259" s="290" t="n"/>
      <c r="E1259" s="291" t="n"/>
      <c r="F1259" s="292" t="n"/>
      <c r="G1259" s="293" t="n"/>
      <c r="H1259" s="294" t="n"/>
      <c r="I1259" s="295" t="n"/>
      <c r="J1259" s="268" t="n"/>
      <c r="K1259" s="268" t="n"/>
      <c r="M1259" s="268" t="n"/>
      <c r="N1259" s="268" t="n"/>
      <c r="O1259" s="268" t="n"/>
      <c r="P1259" s="62" t="n"/>
      <c r="Q1259" s="299" t="n"/>
      <c r="R1259" s="300" t="n"/>
      <c r="S1259" s="300" t="n"/>
      <c r="T1259" s="298" t="n"/>
    </row>
    <row r="1260" ht="16.5" customHeight="1" s="115">
      <c r="D1260" s="290" t="n"/>
      <c r="E1260" s="291" t="n"/>
      <c r="F1260" s="292" t="n"/>
      <c r="G1260" s="293" t="n"/>
      <c r="H1260" s="294" t="n"/>
      <c r="I1260" s="295" t="n"/>
      <c r="J1260" s="268" t="n"/>
      <c r="K1260" s="268" t="n"/>
      <c r="M1260" s="268" t="n"/>
      <c r="N1260" s="268" t="n"/>
      <c r="O1260" s="268" t="n"/>
      <c r="P1260" s="62" t="n"/>
      <c r="Q1260" s="299" t="n"/>
      <c r="R1260" s="300" t="n"/>
      <c r="S1260" s="300" t="n"/>
      <c r="T1260" s="298" t="n"/>
    </row>
    <row r="1261" ht="16.5" customHeight="1" s="115">
      <c r="D1261" s="290" t="n"/>
      <c r="E1261" s="291" t="n"/>
      <c r="F1261" s="292" t="n"/>
      <c r="G1261" s="293" t="n"/>
      <c r="H1261" s="294" t="n"/>
      <c r="I1261" s="295" t="n"/>
      <c r="J1261" s="268" t="n"/>
      <c r="K1261" s="268" t="n"/>
      <c r="M1261" s="268" t="n"/>
      <c r="N1261" s="268" t="n"/>
      <c r="O1261" s="268" t="n"/>
      <c r="P1261" s="62" t="n"/>
      <c r="Q1261" s="299" t="n"/>
      <c r="R1261" s="300" t="n"/>
      <c r="S1261" s="300" t="n"/>
      <c r="T1261" s="298" t="n"/>
      <c r="U1261" s="291" t="n"/>
    </row>
    <row r="1262" ht="16.5" customHeight="1" s="115">
      <c r="D1262" s="290" t="n"/>
      <c r="E1262" s="291" t="n"/>
      <c r="F1262" s="292" t="n"/>
      <c r="G1262" s="293" t="n"/>
      <c r="H1262" s="294" t="n"/>
      <c r="I1262" s="295" t="n"/>
      <c r="J1262" s="268" t="n"/>
      <c r="K1262" s="268" t="n"/>
      <c r="M1262" s="268" t="n"/>
      <c r="N1262" s="268" t="n"/>
      <c r="O1262" s="268" t="n"/>
      <c r="P1262" s="62" t="n"/>
      <c r="Q1262" s="299" t="n"/>
      <c r="R1262" s="300" t="n"/>
      <c r="S1262" s="300" t="n"/>
      <c r="T1262" s="298" t="n"/>
    </row>
    <row r="1263" ht="16.5" customHeight="1" s="115">
      <c r="D1263" s="290" t="n"/>
      <c r="E1263" s="291" t="n"/>
      <c r="F1263" s="292" t="n"/>
      <c r="G1263" s="293" t="n"/>
      <c r="H1263" s="294" t="n"/>
      <c r="I1263" s="295" t="n"/>
      <c r="J1263" s="268" t="n"/>
      <c r="K1263" s="268" t="n"/>
      <c r="M1263" s="268" t="n"/>
      <c r="N1263" s="268" t="n"/>
      <c r="O1263" s="268" t="n"/>
      <c r="P1263" s="62" t="n"/>
      <c r="Q1263" s="299" t="n"/>
      <c r="R1263" s="300" t="n"/>
      <c r="S1263" s="300" t="n"/>
      <c r="T1263" s="298" t="n"/>
    </row>
    <row r="1264" ht="16.5" customHeight="1" s="115">
      <c r="D1264" s="290" t="n"/>
      <c r="E1264" s="291" t="n"/>
      <c r="F1264" s="292" t="n"/>
      <c r="G1264" s="293" t="n"/>
      <c r="H1264" s="294" t="n"/>
      <c r="I1264" s="295" t="n"/>
      <c r="J1264" s="268" t="n"/>
      <c r="K1264" s="268" t="n"/>
      <c r="M1264" s="268" t="n"/>
      <c r="N1264" s="268" t="n"/>
      <c r="O1264" s="268" t="n"/>
      <c r="P1264" s="62" t="n"/>
      <c r="Q1264" s="299" t="n"/>
      <c r="R1264" s="300" t="n"/>
      <c r="S1264" s="300" t="n"/>
      <c r="T1264" s="298" t="n"/>
    </row>
    <row r="1265" ht="16.5" customHeight="1" s="115">
      <c r="D1265" s="290" t="n"/>
      <c r="E1265" s="291" t="n"/>
      <c r="F1265" s="292" t="n"/>
      <c r="G1265" s="293" t="n"/>
      <c r="H1265" s="294" t="n"/>
      <c r="I1265" s="295" t="n"/>
      <c r="J1265" s="268" t="n"/>
      <c r="K1265" s="268" t="n"/>
      <c r="M1265" s="268" t="n"/>
      <c r="N1265" s="268" t="n"/>
      <c r="O1265" s="268" t="n"/>
      <c r="P1265" s="62" t="n"/>
      <c r="Q1265" s="299" t="n"/>
      <c r="R1265" s="300" t="n"/>
      <c r="S1265" s="300" t="n"/>
      <c r="T1265" s="298" t="n"/>
    </row>
    <row r="1266" ht="16.5" customHeight="1" s="115">
      <c r="D1266" s="290" t="n"/>
      <c r="E1266" s="291" t="n"/>
      <c r="F1266" s="292" t="n"/>
      <c r="G1266" s="293" t="n"/>
      <c r="H1266" s="294" t="n"/>
      <c r="I1266" s="295" t="n"/>
      <c r="J1266" s="268" t="n"/>
      <c r="K1266" s="268" t="n"/>
      <c r="M1266" s="268" t="n"/>
      <c r="N1266" s="268" t="n"/>
      <c r="O1266" s="268" t="n"/>
      <c r="P1266" s="62" t="n"/>
      <c r="Q1266" s="299" t="n"/>
      <c r="R1266" s="300" t="n"/>
      <c r="S1266" s="300" t="n"/>
      <c r="T1266" s="298" t="n"/>
    </row>
    <row r="1267" ht="16.5" customHeight="1" s="115">
      <c r="D1267" s="290" t="n"/>
      <c r="E1267" s="291" t="n"/>
      <c r="F1267" s="292" t="n"/>
      <c r="G1267" s="293" t="n"/>
      <c r="H1267" s="294" t="n"/>
      <c r="I1267" s="295" t="n"/>
      <c r="J1267" s="268" t="n"/>
      <c r="K1267" s="268" t="n"/>
      <c r="M1267" s="268" t="n"/>
      <c r="N1267" s="268" t="n"/>
      <c r="O1267" s="268" t="n"/>
      <c r="P1267" s="62" t="n"/>
      <c r="Q1267" s="299" t="n"/>
      <c r="R1267" s="300" t="n"/>
      <c r="S1267" s="300" t="n"/>
      <c r="T1267" s="298" t="n"/>
    </row>
    <row r="1268" ht="16.5" customHeight="1" s="115">
      <c r="D1268" s="290" t="n"/>
      <c r="E1268" s="291" t="n"/>
      <c r="F1268" s="292" t="n"/>
      <c r="G1268" s="293" t="n"/>
      <c r="H1268" s="294" t="n"/>
      <c r="I1268" s="295" t="n"/>
      <c r="J1268" s="268" t="n"/>
      <c r="K1268" s="268" t="n"/>
      <c r="M1268" s="268" t="n"/>
      <c r="N1268" s="268" t="n"/>
      <c r="O1268" s="268" t="n"/>
      <c r="P1268" s="62" t="n"/>
      <c r="Q1268" s="299" t="n"/>
      <c r="R1268" s="300" t="n"/>
      <c r="S1268" s="300" t="n"/>
      <c r="T1268" s="298" t="n"/>
    </row>
    <row r="1269" ht="16.5" customHeight="1" s="115">
      <c r="D1269" s="290" t="n"/>
      <c r="E1269" s="291" t="n"/>
      <c r="F1269" s="292" t="n"/>
      <c r="G1269" s="293" t="n"/>
      <c r="H1269" s="294" t="n"/>
      <c r="I1269" s="295" t="n"/>
      <c r="J1269" s="268" t="n"/>
      <c r="K1269" s="268" t="n"/>
      <c r="M1269" s="268" t="n"/>
      <c r="N1269" s="268" t="n"/>
      <c r="O1269" s="268" t="n"/>
      <c r="P1269" s="62" t="n"/>
      <c r="Q1269" s="299" t="n"/>
      <c r="R1269" s="300" t="n"/>
      <c r="S1269" s="300" t="n"/>
      <c r="T1269" s="298" t="n"/>
    </row>
    <row r="1270" ht="16.5" customHeight="1" s="115">
      <c r="D1270" s="290" t="n"/>
      <c r="E1270" s="291" t="n"/>
      <c r="F1270" s="292" t="n"/>
      <c r="G1270" s="293" t="n"/>
      <c r="H1270" s="294" t="n"/>
      <c r="I1270" s="295" t="n"/>
      <c r="J1270" s="268" t="n"/>
      <c r="K1270" s="268" t="n"/>
      <c r="M1270" s="268" t="n"/>
      <c r="N1270" s="268" t="n"/>
      <c r="O1270" s="268" t="n"/>
      <c r="P1270" s="62" t="n"/>
      <c r="Q1270" s="299" t="n"/>
      <c r="R1270" s="300" t="n"/>
      <c r="S1270" s="300" t="n"/>
      <c r="T1270" s="298" t="n"/>
    </row>
    <row r="1271" ht="16.5" customHeight="1" s="115">
      <c r="D1271" s="290" t="n"/>
      <c r="E1271" s="291" t="n"/>
      <c r="F1271" s="292" t="n"/>
      <c r="G1271" s="293" t="n"/>
      <c r="H1271" s="294" t="n"/>
      <c r="I1271" s="295" t="n"/>
      <c r="J1271" s="268" t="n"/>
      <c r="K1271" s="268" t="n"/>
      <c r="M1271" s="268" t="n"/>
      <c r="N1271" s="268" t="n"/>
      <c r="O1271" s="268" t="n"/>
      <c r="P1271" s="62" t="n"/>
      <c r="Q1271" s="299" t="n"/>
      <c r="R1271" s="300" t="n"/>
      <c r="S1271" s="300" t="n"/>
      <c r="T1271" s="298" t="n"/>
    </row>
    <row r="1272" ht="16.5" customHeight="1" s="115">
      <c r="D1272" s="290" t="n"/>
      <c r="E1272" s="291" t="n"/>
      <c r="F1272" s="292" t="n"/>
      <c r="G1272" s="293" t="n"/>
      <c r="H1272" s="294" t="n"/>
      <c r="I1272" s="295" t="n"/>
      <c r="J1272" s="268" t="n"/>
      <c r="K1272" s="268" t="n"/>
      <c r="M1272" s="268" t="n"/>
      <c r="N1272" s="268" t="n"/>
      <c r="O1272" s="268" t="n"/>
      <c r="P1272" s="62" t="n"/>
      <c r="Q1272" s="299" t="n"/>
      <c r="R1272" s="300" t="n"/>
      <c r="S1272" s="300" t="n"/>
      <c r="T1272" s="298" t="n"/>
    </row>
    <row r="1273" ht="16.5" customHeight="1" s="115">
      <c r="D1273" s="290" t="n"/>
      <c r="E1273" s="291" t="n"/>
      <c r="F1273" s="292" t="n"/>
      <c r="G1273" s="293" t="n"/>
      <c r="H1273" s="294" t="n"/>
      <c r="I1273" s="295" t="n"/>
      <c r="J1273" s="268" t="n"/>
      <c r="K1273" s="268" t="n"/>
      <c r="M1273" s="268" t="n"/>
      <c r="N1273" s="268" t="n"/>
      <c r="O1273" s="268" t="n"/>
      <c r="P1273" s="62" t="n"/>
      <c r="Q1273" s="299" t="n"/>
      <c r="R1273" s="300" t="n"/>
      <c r="S1273" s="300" t="n"/>
      <c r="T1273" s="298" t="n"/>
    </row>
    <row r="1274" ht="16.5" customHeight="1" s="115">
      <c r="D1274" s="290" t="n"/>
      <c r="E1274" s="291" t="n"/>
      <c r="F1274" s="292" t="n"/>
      <c r="G1274" s="293" t="n"/>
      <c r="H1274" s="294" t="n"/>
      <c r="I1274" s="295" t="n"/>
      <c r="J1274" s="268" t="n"/>
      <c r="K1274" s="268" t="n"/>
      <c r="M1274" s="268" t="n"/>
      <c r="N1274" s="268" t="n"/>
      <c r="O1274" s="268" t="n"/>
      <c r="P1274" s="62" t="n"/>
      <c r="Q1274" s="299" t="n"/>
      <c r="R1274" s="300" t="n"/>
      <c r="S1274" s="300" t="n"/>
      <c r="T1274" s="298" t="n"/>
    </row>
    <row r="1275" ht="16.5" customHeight="1" s="115">
      <c r="D1275" s="290" t="n"/>
      <c r="E1275" s="291" t="n"/>
      <c r="F1275" s="292" t="n"/>
      <c r="G1275" s="293" t="n"/>
      <c r="H1275" s="294" t="n"/>
      <c r="I1275" s="295" t="n"/>
      <c r="J1275" s="268" t="n"/>
      <c r="K1275" s="268" t="n"/>
      <c r="M1275" s="268" t="n"/>
      <c r="N1275" s="268" t="n"/>
      <c r="O1275" s="268" t="n"/>
      <c r="P1275" s="62" t="n"/>
      <c r="Q1275" s="299" t="n"/>
      <c r="R1275" s="300" t="n"/>
      <c r="S1275" s="300" t="n"/>
      <c r="T1275" s="298" t="n"/>
    </row>
    <row r="1276" ht="16.5" customHeight="1" s="115">
      <c r="D1276" s="290" t="n"/>
      <c r="E1276" s="291" t="n"/>
      <c r="F1276" s="292" t="n"/>
      <c r="G1276" s="293" t="n"/>
      <c r="H1276" s="294" t="n"/>
      <c r="I1276" s="295" t="n"/>
      <c r="J1276" s="268" t="n"/>
      <c r="K1276" s="268" t="n"/>
      <c r="M1276" s="268" t="n"/>
      <c r="N1276" s="268" t="n"/>
      <c r="O1276" s="268" t="n"/>
      <c r="P1276" s="62" t="n"/>
      <c r="Q1276" s="299" t="n"/>
      <c r="R1276" s="300" t="n"/>
      <c r="S1276" s="300" t="n"/>
      <c r="T1276" s="298" t="n"/>
    </row>
    <row r="1277" ht="16.5" customHeight="1" s="115">
      <c r="D1277" s="290" t="n"/>
      <c r="E1277" s="291" t="n"/>
      <c r="F1277" s="292" t="n"/>
      <c r="G1277" s="293" t="n"/>
      <c r="H1277" s="294" t="n"/>
      <c r="I1277" s="295" t="n"/>
      <c r="J1277" s="268" t="n"/>
      <c r="K1277" s="268" t="n"/>
      <c r="M1277" s="268" t="n"/>
      <c r="N1277" s="268" t="n"/>
      <c r="O1277" s="268" t="n"/>
      <c r="P1277" s="62" t="n"/>
      <c r="Q1277" s="299" t="n"/>
      <c r="R1277" s="300" t="n"/>
      <c r="S1277" s="300" t="n"/>
      <c r="T1277" s="298" t="n"/>
    </row>
    <row r="1278" ht="16.5" customHeight="1" s="115">
      <c r="D1278" s="290" t="n"/>
      <c r="E1278" s="291" t="n"/>
      <c r="F1278" s="292" t="n"/>
      <c r="G1278" s="293" t="n"/>
      <c r="H1278" s="294" t="n"/>
      <c r="I1278" s="295" t="n"/>
      <c r="J1278" s="268" t="n"/>
      <c r="K1278" s="268" t="n"/>
      <c r="M1278" s="268" t="n"/>
      <c r="N1278" s="268" t="n"/>
      <c r="O1278" s="268" t="n"/>
      <c r="P1278" s="62" t="n"/>
      <c r="Q1278" s="299" t="n"/>
      <c r="R1278" s="300" t="n"/>
      <c r="S1278" s="300" t="n"/>
      <c r="T1278" s="298" t="n"/>
    </row>
    <row r="1279" ht="16.5" customHeight="1" s="115">
      <c r="D1279" s="290" t="n"/>
      <c r="E1279" s="291" t="n"/>
      <c r="F1279" s="292" t="n"/>
      <c r="G1279" s="293" t="n"/>
      <c r="H1279" s="294" t="n"/>
      <c r="I1279" s="295" t="n"/>
      <c r="J1279" s="268" t="n"/>
      <c r="K1279" s="268" t="n"/>
      <c r="M1279" s="268" t="n"/>
      <c r="N1279" s="268" t="n"/>
      <c r="O1279" s="268" t="n"/>
      <c r="P1279" s="62" t="n"/>
      <c r="Q1279" s="299" t="n"/>
      <c r="R1279" s="300" t="n"/>
      <c r="S1279" s="300" t="n"/>
      <c r="T1279" s="298" t="n"/>
    </row>
    <row r="1280" ht="16.5" customHeight="1" s="115">
      <c r="D1280" s="290" t="n"/>
      <c r="E1280" s="291" t="n"/>
      <c r="F1280" s="292" t="n"/>
      <c r="G1280" s="293" t="n"/>
      <c r="H1280" s="294" t="n"/>
      <c r="I1280" s="295" t="n"/>
      <c r="J1280" s="268" t="n"/>
      <c r="K1280" s="268" t="n"/>
      <c r="M1280" s="268" t="n"/>
      <c r="N1280" s="268" t="n"/>
      <c r="O1280" s="268" t="n"/>
      <c r="P1280" s="62" t="n"/>
      <c r="Q1280" s="299" t="n"/>
      <c r="R1280" s="300" t="n"/>
      <c r="S1280" s="300" t="n"/>
      <c r="T1280" s="298" t="n"/>
    </row>
    <row r="1281" ht="16.5" customHeight="1" s="115">
      <c r="D1281" s="290" t="n"/>
      <c r="E1281" s="291" t="n"/>
      <c r="F1281" s="292" t="n"/>
      <c r="G1281" s="293" t="n"/>
      <c r="H1281" s="294" t="n"/>
      <c r="I1281" s="295" t="n"/>
      <c r="J1281" s="268" t="n"/>
      <c r="K1281" s="268" t="n"/>
      <c r="M1281" s="268" t="n"/>
      <c r="N1281" s="268" t="n"/>
      <c r="O1281" s="268" t="n"/>
      <c r="P1281" s="62" t="n"/>
      <c r="Q1281" s="299" t="n"/>
      <c r="R1281" s="300" t="n"/>
      <c r="S1281" s="300" t="n"/>
      <c r="T1281" s="298" t="n"/>
    </row>
    <row r="1282" ht="16.5" customHeight="1" s="115">
      <c r="D1282" s="290" t="n"/>
      <c r="E1282" s="291" t="n"/>
      <c r="F1282" s="292" t="n"/>
      <c r="G1282" s="293" t="n"/>
      <c r="H1282" s="294" t="n"/>
      <c r="I1282" s="295" t="n"/>
      <c r="J1282" s="268" t="n"/>
      <c r="K1282" s="268" t="n"/>
      <c r="M1282" s="268" t="n"/>
      <c r="N1282" s="268" t="n"/>
      <c r="O1282" s="268" t="n"/>
      <c r="P1282" s="62" t="n"/>
      <c r="Q1282" s="299" t="n"/>
      <c r="R1282" s="300" t="n"/>
      <c r="S1282" s="300" t="n"/>
      <c r="T1282" s="298" t="n"/>
    </row>
    <row r="1283" ht="16.5" customHeight="1" s="115">
      <c r="D1283" s="290" t="n"/>
      <c r="E1283" s="291" t="n"/>
      <c r="F1283" s="292" t="n"/>
      <c r="G1283" s="293" t="n"/>
      <c r="H1283" s="294" t="n"/>
      <c r="I1283" s="295" t="n"/>
      <c r="J1283" s="268" t="n"/>
      <c r="K1283" s="268" t="n"/>
      <c r="M1283" s="268" t="n"/>
      <c r="N1283" s="268" t="n"/>
      <c r="O1283" s="268" t="n"/>
      <c r="P1283" s="62" t="n"/>
      <c r="Q1283" s="299" t="n"/>
      <c r="R1283" s="300" t="n"/>
      <c r="S1283" s="300" t="n"/>
      <c r="T1283" s="298" t="n"/>
    </row>
    <row r="1284" ht="16.5" customHeight="1" s="115">
      <c r="D1284" s="290" t="n"/>
      <c r="E1284" s="291" t="n"/>
      <c r="F1284" s="292" t="n"/>
      <c r="G1284" s="293" t="n"/>
      <c r="H1284" s="294" t="n"/>
      <c r="I1284" s="295" t="n"/>
      <c r="J1284" s="268" t="n"/>
      <c r="K1284" s="268" t="n"/>
      <c r="M1284" s="268" t="n"/>
      <c r="N1284" s="268" t="n"/>
      <c r="O1284" s="268" t="n"/>
      <c r="P1284" s="62" t="n"/>
      <c r="Q1284" s="299" t="n"/>
      <c r="R1284" s="300" t="n"/>
      <c r="S1284" s="300" t="n"/>
      <c r="T1284" s="298" t="n"/>
    </row>
    <row r="1285" ht="16.5" customHeight="1" s="115">
      <c r="D1285" s="290" t="n"/>
      <c r="E1285" s="291" t="n"/>
      <c r="F1285" s="292" t="n"/>
      <c r="G1285" s="293" t="n"/>
      <c r="H1285" s="294" t="n"/>
      <c r="I1285" s="295" t="n"/>
      <c r="J1285" s="268" t="n"/>
      <c r="K1285" s="268" t="n"/>
      <c r="M1285" s="268" t="n"/>
      <c r="N1285" s="268" t="n"/>
      <c r="O1285" s="268" t="n"/>
      <c r="P1285" s="62" t="n"/>
      <c r="Q1285" s="299" t="n"/>
      <c r="R1285" s="300" t="n"/>
      <c r="S1285" s="300" t="n"/>
      <c r="T1285" s="298" t="n"/>
    </row>
    <row r="1286" ht="16.5" customHeight="1" s="115">
      <c r="D1286" s="290" t="n"/>
      <c r="E1286" s="291" t="n"/>
      <c r="F1286" s="292" t="n"/>
      <c r="G1286" s="293" t="n"/>
      <c r="H1286" s="294" t="n"/>
      <c r="I1286" s="295" t="n"/>
      <c r="J1286" s="268" t="n"/>
      <c r="K1286" s="268" t="n"/>
      <c r="M1286" s="268" t="n"/>
      <c r="N1286" s="268" t="n"/>
      <c r="O1286" s="268" t="n"/>
      <c r="P1286" s="62" t="n"/>
      <c r="Q1286" s="299" t="n"/>
      <c r="R1286" s="300" t="n"/>
      <c r="S1286" s="300" t="n"/>
      <c r="T1286" s="298" t="n"/>
    </row>
    <row r="1287" ht="16.5" customHeight="1" s="115">
      <c r="D1287" s="290" t="n"/>
      <c r="E1287" s="291" t="n"/>
      <c r="F1287" s="292" t="n"/>
      <c r="G1287" s="293" t="n"/>
      <c r="H1287" s="294" t="n"/>
      <c r="I1287" s="295" t="n"/>
      <c r="J1287" s="268" t="n"/>
      <c r="K1287" s="268" t="n"/>
      <c r="M1287" s="268" t="n"/>
      <c r="N1287" s="268" t="n"/>
      <c r="O1287" s="268" t="n"/>
      <c r="P1287" s="62" t="n"/>
      <c r="Q1287" s="299" t="n"/>
      <c r="R1287" s="300" t="n"/>
      <c r="S1287" s="300" t="n"/>
      <c r="T1287" s="298" t="n"/>
    </row>
    <row r="1288" ht="16.5" customHeight="1" s="115">
      <c r="D1288" s="290" t="n"/>
      <c r="E1288" s="291" t="n"/>
      <c r="F1288" s="292" t="n"/>
      <c r="G1288" s="293" t="n"/>
      <c r="H1288" s="294" t="n"/>
      <c r="I1288" s="295" t="n"/>
      <c r="J1288" s="268" t="n"/>
      <c r="K1288" s="268" t="n"/>
      <c r="M1288" s="268" t="n"/>
      <c r="N1288" s="268" t="n"/>
      <c r="O1288" s="268" t="n"/>
      <c r="P1288" s="62" t="n"/>
      <c r="Q1288" s="299" t="n"/>
      <c r="R1288" s="300" t="n"/>
      <c r="S1288" s="300" t="n"/>
      <c r="T1288" s="298" t="n"/>
    </row>
    <row r="1289" ht="16.5" customHeight="1" s="115">
      <c r="D1289" s="290" t="n"/>
      <c r="E1289" s="291" t="n"/>
      <c r="F1289" s="292" t="n"/>
      <c r="G1289" s="293" t="n"/>
      <c r="H1289" s="294" t="n"/>
      <c r="I1289" s="295" t="n"/>
      <c r="J1289" s="268" t="n"/>
      <c r="K1289" s="268" t="n"/>
      <c r="M1289" s="268" t="n"/>
      <c r="N1289" s="268" t="n"/>
      <c r="O1289" s="268" t="n"/>
      <c r="P1289" s="62" t="n"/>
      <c r="Q1289" s="299" t="n"/>
      <c r="R1289" s="300" t="n"/>
      <c r="S1289" s="300" t="n"/>
      <c r="T1289" s="298" t="n"/>
    </row>
    <row r="1290" ht="16.5" customHeight="1" s="115">
      <c r="D1290" s="290" t="n"/>
      <c r="E1290" s="291" t="n"/>
      <c r="F1290" s="292" t="n"/>
      <c r="G1290" s="293" t="n"/>
      <c r="H1290" s="294" t="n"/>
      <c r="I1290" s="295" t="n"/>
      <c r="J1290" s="268" t="n"/>
      <c r="K1290" s="268" t="n"/>
      <c r="M1290" s="268" t="n"/>
      <c r="N1290" s="268" t="n"/>
      <c r="O1290" s="268" t="n"/>
      <c r="P1290" s="62" t="n"/>
      <c r="Q1290" s="299" t="n"/>
      <c r="R1290" s="300" t="n"/>
      <c r="S1290" s="300" t="n"/>
      <c r="T1290" s="298" t="n"/>
    </row>
    <row r="1291" ht="16.5" customHeight="1" s="115">
      <c r="D1291" s="290" t="n"/>
      <c r="E1291" s="291" t="n"/>
      <c r="F1291" s="292" t="n"/>
      <c r="G1291" s="293" t="n"/>
      <c r="H1291" s="294" t="n"/>
      <c r="I1291" s="295" t="n"/>
      <c r="J1291" s="268" t="n"/>
      <c r="K1291" s="268" t="n"/>
      <c r="M1291" s="268" t="n"/>
      <c r="N1291" s="268" t="n"/>
      <c r="O1291" s="268" t="n"/>
      <c r="P1291" s="62" t="n"/>
      <c r="Q1291" s="299" t="n"/>
      <c r="R1291" s="300" t="n"/>
      <c r="S1291" s="300" t="n"/>
      <c r="T1291" s="298" t="n"/>
    </row>
    <row r="1292" ht="16.5" customHeight="1" s="115">
      <c r="D1292" s="290" t="n"/>
      <c r="E1292" s="291" t="n"/>
      <c r="F1292" s="292" t="n"/>
      <c r="G1292" s="293" t="n"/>
      <c r="H1292" s="294" t="n"/>
      <c r="I1292" s="295" t="n"/>
      <c r="J1292" s="268" t="n"/>
      <c r="K1292" s="268" t="n"/>
      <c r="M1292" s="268" t="n"/>
      <c r="N1292" s="268" t="n"/>
      <c r="O1292" s="268" t="n"/>
      <c r="P1292" s="62" t="n"/>
      <c r="Q1292" s="299" t="n"/>
      <c r="R1292" s="300" t="n"/>
      <c r="S1292" s="300" t="n"/>
      <c r="T1292" s="298" t="n"/>
    </row>
    <row r="1293" ht="16.5" customHeight="1" s="115">
      <c r="D1293" s="290" t="n"/>
      <c r="E1293" s="291" t="n"/>
      <c r="F1293" s="292" t="n"/>
      <c r="G1293" s="293" t="n"/>
      <c r="H1293" s="294" t="n"/>
      <c r="I1293" s="295" t="n"/>
      <c r="J1293" s="268" t="n"/>
      <c r="K1293" s="268" t="n"/>
      <c r="M1293" s="268" t="n"/>
      <c r="N1293" s="268" t="n"/>
      <c r="O1293" s="268" t="n"/>
      <c r="P1293" s="62" t="n"/>
      <c r="Q1293" s="299" t="n"/>
      <c r="R1293" s="300" t="n"/>
      <c r="S1293" s="300" t="n"/>
      <c r="T1293" s="298" t="n"/>
    </row>
    <row r="1294" ht="16.5" customHeight="1" s="115">
      <c r="D1294" s="290" t="n"/>
      <c r="E1294" s="291" t="n"/>
      <c r="F1294" s="292" t="n"/>
      <c r="G1294" s="293" t="n"/>
      <c r="H1294" s="294" t="n"/>
      <c r="I1294" s="295" t="n"/>
      <c r="J1294" s="268" t="n"/>
      <c r="K1294" s="268" t="n"/>
      <c r="M1294" s="268" t="n"/>
      <c r="N1294" s="268" t="n"/>
      <c r="O1294" s="268" t="n"/>
      <c r="P1294" s="62" t="n"/>
      <c r="Q1294" s="299" t="n"/>
      <c r="R1294" s="300" t="n"/>
      <c r="S1294" s="300" t="n"/>
      <c r="T1294" s="298" t="n"/>
    </row>
    <row r="1295" ht="16.5" customHeight="1" s="115">
      <c r="D1295" s="290" t="n"/>
      <c r="E1295" s="291" t="n"/>
      <c r="F1295" s="292" t="n"/>
      <c r="G1295" s="293" t="n"/>
      <c r="H1295" s="294" t="n"/>
      <c r="I1295" s="295" t="n"/>
      <c r="J1295" s="268" t="n"/>
      <c r="K1295" s="268" t="n"/>
      <c r="M1295" s="268" t="n"/>
      <c r="N1295" s="268" t="n"/>
      <c r="O1295" s="268" t="n"/>
      <c r="P1295" s="62" t="n"/>
      <c r="Q1295" s="299" t="n"/>
      <c r="R1295" s="300" t="n"/>
      <c r="S1295" s="300" t="n"/>
      <c r="T1295" s="298" t="n"/>
    </row>
    <row r="1296" ht="16.5" customHeight="1" s="115">
      <c r="D1296" s="290" t="n"/>
      <c r="E1296" s="291" t="n"/>
      <c r="F1296" s="292" t="n"/>
      <c r="G1296" s="293" t="n"/>
      <c r="H1296" s="294" t="n"/>
      <c r="I1296" s="295" t="n"/>
      <c r="J1296" s="268" t="n"/>
      <c r="K1296" s="268" t="n"/>
      <c r="M1296" s="268" t="n"/>
      <c r="N1296" s="268" t="n"/>
      <c r="O1296" s="268" t="n"/>
      <c r="P1296" s="62" t="n"/>
      <c r="Q1296" s="299" t="n"/>
      <c r="R1296" s="300" t="n"/>
      <c r="S1296" s="300" t="n"/>
      <c r="T1296" s="298" t="n"/>
    </row>
    <row r="1297" ht="16.5" customHeight="1" s="115">
      <c r="D1297" s="290" t="n"/>
      <c r="E1297" s="291" t="n"/>
      <c r="F1297" s="292" t="n"/>
      <c r="G1297" s="293" t="n"/>
      <c r="H1297" s="294" t="n"/>
      <c r="I1297" s="295" t="n"/>
      <c r="J1297" s="268" t="n"/>
      <c r="K1297" s="268" t="n"/>
      <c r="M1297" s="268" t="n"/>
      <c r="N1297" s="268" t="n"/>
      <c r="O1297" s="268" t="n"/>
      <c r="P1297" s="62" t="n"/>
      <c r="Q1297" s="299" t="n"/>
      <c r="R1297" s="300" t="n"/>
      <c r="S1297" s="300" t="n"/>
      <c r="T1297" s="298" t="n"/>
    </row>
    <row r="1298" ht="16.5" customHeight="1" s="115">
      <c r="D1298" s="290" t="n"/>
      <c r="E1298" s="291" t="n"/>
      <c r="F1298" s="292" t="n"/>
      <c r="G1298" s="293" t="n"/>
      <c r="H1298" s="294" t="n"/>
      <c r="I1298" s="295" t="n"/>
      <c r="J1298" s="268" t="n"/>
      <c r="K1298" s="268" t="n"/>
      <c r="M1298" s="268" t="n"/>
      <c r="N1298" s="268" t="n"/>
      <c r="O1298" s="268" t="n"/>
      <c r="P1298" s="62" t="n"/>
      <c r="Q1298" s="299" t="n"/>
      <c r="R1298" s="300" t="n"/>
      <c r="S1298" s="300" t="n"/>
      <c r="T1298" s="298" t="n"/>
    </row>
    <row r="1299" ht="16.5" customHeight="1" s="115">
      <c r="D1299" s="290" t="n"/>
      <c r="E1299" s="291" t="n"/>
      <c r="F1299" s="292" t="n"/>
      <c r="G1299" s="293" t="n"/>
      <c r="H1299" s="294" t="n"/>
      <c r="I1299" s="295" t="n"/>
      <c r="J1299" s="268" t="n"/>
      <c r="K1299" s="268" t="n"/>
      <c r="M1299" s="268" t="n"/>
      <c r="N1299" s="268" t="n"/>
      <c r="O1299" s="268" t="n"/>
      <c r="P1299" s="62" t="n"/>
      <c r="Q1299" s="299" t="n"/>
      <c r="R1299" s="300" t="n"/>
      <c r="S1299" s="300" t="n"/>
      <c r="T1299" s="298" t="n"/>
      <c r="U1299" s="291" t="n"/>
    </row>
    <row r="1300" ht="16.5" customHeight="1" s="115">
      <c r="D1300" s="290" t="n"/>
      <c r="E1300" s="291" t="n"/>
      <c r="F1300" s="292" t="n"/>
      <c r="G1300" s="293" t="n"/>
      <c r="H1300" s="294" t="n"/>
      <c r="I1300" s="295" t="n"/>
      <c r="J1300" s="268" t="n"/>
      <c r="K1300" s="268" t="n"/>
      <c r="M1300" s="268" t="n"/>
      <c r="N1300" s="268" t="n"/>
      <c r="O1300" s="268" t="n"/>
      <c r="P1300" s="62" t="n"/>
      <c r="Q1300" s="299" t="n"/>
      <c r="R1300" s="300" t="n"/>
      <c r="S1300" s="300" t="n"/>
      <c r="T1300" s="298" t="n"/>
    </row>
    <row r="1301" ht="16.5" customHeight="1" s="115">
      <c r="D1301" s="290" t="n"/>
      <c r="E1301" s="291" t="n"/>
      <c r="F1301" s="292" t="n"/>
      <c r="G1301" s="293" t="n"/>
      <c r="H1301" s="294" t="n"/>
      <c r="I1301" s="295" t="n"/>
      <c r="J1301" s="268" t="n"/>
      <c r="K1301" s="268" t="n"/>
      <c r="M1301" s="268" t="n"/>
      <c r="N1301" s="268" t="n"/>
      <c r="O1301" s="268" t="n"/>
      <c r="P1301" s="62" t="n"/>
      <c r="Q1301" s="299" t="n"/>
      <c r="R1301" s="300" t="n"/>
      <c r="S1301" s="300" t="n"/>
      <c r="T1301" s="298" t="n"/>
    </row>
    <row r="1302" ht="16.5" customHeight="1" s="115">
      <c r="D1302" s="290" t="n"/>
      <c r="E1302" s="291" t="n"/>
      <c r="F1302" s="292" t="n"/>
      <c r="G1302" s="293" t="n"/>
      <c r="H1302" s="294" t="n"/>
      <c r="I1302" s="295" t="n"/>
      <c r="J1302" s="268" t="n"/>
      <c r="K1302" s="268" t="n"/>
      <c r="M1302" s="268" t="n"/>
      <c r="N1302" s="268" t="n"/>
      <c r="O1302" s="268" t="n"/>
      <c r="P1302" s="62" t="n"/>
      <c r="Q1302" s="299" t="n"/>
      <c r="R1302" s="300" t="n"/>
      <c r="S1302" s="300" t="n"/>
      <c r="T1302" s="298" t="n"/>
    </row>
    <row r="1303" ht="16.5" customHeight="1" s="115">
      <c r="D1303" s="290" t="n"/>
      <c r="E1303" s="291" t="n"/>
      <c r="F1303" s="292" t="n"/>
      <c r="G1303" s="293" t="n"/>
      <c r="H1303" s="294" t="n"/>
      <c r="I1303" s="295" t="n"/>
      <c r="J1303" s="268" t="n"/>
      <c r="K1303" s="268" t="n"/>
      <c r="M1303" s="268" t="n"/>
      <c r="N1303" s="268" t="n"/>
      <c r="O1303" s="268" t="n"/>
      <c r="P1303" s="62" t="n"/>
      <c r="Q1303" s="299" t="n"/>
      <c r="R1303" s="300" t="n"/>
      <c r="S1303" s="300" t="n"/>
      <c r="T1303" s="298" t="n"/>
    </row>
    <row r="1304" ht="16.5" customHeight="1" s="115">
      <c r="D1304" s="290" t="n"/>
      <c r="E1304" s="291" t="n"/>
      <c r="F1304" s="292" t="n"/>
      <c r="G1304" s="293" t="n"/>
      <c r="H1304" s="294" t="n"/>
      <c r="I1304" s="295" t="n"/>
      <c r="J1304" s="268" t="n"/>
      <c r="K1304" s="268" t="n"/>
      <c r="M1304" s="268" t="n"/>
      <c r="N1304" s="268" t="n"/>
      <c r="O1304" s="268" t="n"/>
      <c r="P1304" s="62" t="n"/>
      <c r="Q1304" s="299" t="n"/>
      <c r="R1304" s="300" t="n"/>
      <c r="S1304" s="300" t="n"/>
      <c r="T1304" s="298" t="n"/>
    </row>
    <row r="1305" ht="16.5" customHeight="1" s="115">
      <c r="D1305" s="290" t="n"/>
      <c r="E1305" s="291" t="n"/>
      <c r="F1305" s="292" t="n"/>
      <c r="G1305" s="293" t="n"/>
      <c r="H1305" s="294" t="n"/>
      <c r="I1305" s="295" t="n"/>
      <c r="J1305" s="268" t="n"/>
      <c r="K1305" s="268" t="n"/>
      <c r="M1305" s="268" t="n"/>
      <c r="N1305" s="268" t="n"/>
      <c r="O1305" s="268" t="n"/>
      <c r="P1305" s="62" t="n"/>
      <c r="Q1305" s="299" t="n"/>
      <c r="R1305" s="300" t="n"/>
      <c r="S1305" s="300" t="n"/>
      <c r="T1305" s="298" t="n"/>
    </row>
    <row r="1306" ht="16.5" customHeight="1" s="115">
      <c r="D1306" s="290" t="n"/>
      <c r="E1306" s="291" t="n"/>
      <c r="F1306" s="292" t="n"/>
      <c r="G1306" s="293" t="n"/>
      <c r="H1306" s="294" t="n"/>
      <c r="I1306" s="295" t="n"/>
      <c r="J1306" s="268" t="n"/>
      <c r="K1306" s="268" t="n"/>
      <c r="M1306" s="268" t="n"/>
      <c r="N1306" s="268" t="n"/>
      <c r="O1306" s="268" t="n"/>
      <c r="P1306" s="62" t="n"/>
      <c r="Q1306" s="299" t="n"/>
      <c r="R1306" s="300" t="n"/>
      <c r="S1306" s="300" t="n"/>
      <c r="T1306" s="298" t="n"/>
    </row>
    <row r="1307" ht="16.5" customHeight="1" s="115">
      <c r="D1307" s="290" t="n"/>
      <c r="E1307" s="291" t="n"/>
      <c r="F1307" s="292" t="n"/>
      <c r="G1307" s="293" t="n"/>
      <c r="H1307" s="294" t="n"/>
      <c r="I1307" s="295" t="n"/>
      <c r="J1307" s="268" t="n"/>
      <c r="K1307" s="268" t="n"/>
      <c r="M1307" s="268" t="n"/>
      <c r="N1307" s="268" t="n"/>
      <c r="O1307" s="268" t="n"/>
      <c r="P1307" s="62" t="n"/>
      <c r="Q1307" s="299" t="n"/>
      <c r="R1307" s="300" t="n"/>
      <c r="S1307" s="300" t="n"/>
      <c r="T1307" s="298" t="n"/>
    </row>
    <row r="1308" ht="16.5" customHeight="1" s="115">
      <c r="D1308" s="290" t="n"/>
      <c r="E1308" s="291" t="n"/>
      <c r="F1308" s="292" t="n"/>
      <c r="G1308" s="293" t="n"/>
      <c r="H1308" s="294" t="n"/>
      <c r="I1308" s="295" t="n"/>
      <c r="J1308" s="268" t="n"/>
      <c r="K1308" s="268" t="n"/>
      <c r="M1308" s="268" t="n"/>
      <c r="N1308" s="268" t="n"/>
      <c r="O1308" s="268" t="n"/>
      <c r="P1308" s="62" t="n"/>
      <c r="Q1308" s="299" t="n"/>
      <c r="R1308" s="300" t="n"/>
      <c r="S1308" s="300" t="n"/>
      <c r="T1308" s="298" t="n"/>
    </row>
    <row r="1309" ht="16.5" customHeight="1" s="115">
      <c r="D1309" s="290" t="n"/>
      <c r="E1309" s="291" t="n"/>
      <c r="F1309" s="292" t="n"/>
      <c r="G1309" s="293" t="n"/>
      <c r="H1309" s="294" t="n"/>
      <c r="I1309" s="295" t="n"/>
      <c r="J1309" s="268" t="n"/>
      <c r="K1309" s="268" t="n"/>
      <c r="M1309" s="268" t="n"/>
      <c r="N1309" s="268" t="n"/>
      <c r="O1309" s="268" t="n"/>
      <c r="P1309" s="62" t="n"/>
      <c r="Q1309" s="299" t="n"/>
      <c r="R1309" s="300" t="n"/>
      <c r="S1309" s="300" t="n"/>
      <c r="T1309" s="298" t="n"/>
    </row>
    <row r="1310" ht="16.5" customHeight="1" s="115">
      <c r="D1310" s="290" t="n"/>
      <c r="E1310" s="291" t="n"/>
      <c r="F1310" s="292" t="n"/>
      <c r="G1310" s="293" t="n"/>
      <c r="H1310" s="294" t="n"/>
      <c r="I1310" s="295" t="n"/>
      <c r="J1310" s="268" t="n"/>
      <c r="K1310" s="268" t="n"/>
      <c r="M1310" s="268" t="n"/>
      <c r="N1310" s="268" t="n"/>
      <c r="O1310" s="268" t="n"/>
      <c r="P1310" s="62" t="n"/>
      <c r="Q1310" s="299" t="n"/>
      <c r="R1310" s="300" t="n"/>
      <c r="S1310" s="300" t="n"/>
      <c r="T1310" s="298" t="n"/>
    </row>
    <row r="1311" ht="16.5" customHeight="1" s="115">
      <c r="D1311" s="290" t="n"/>
      <c r="E1311" s="291" t="n"/>
      <c r="F1311" s="292" t="n"/>
      <c r="G1311" s="293" t="n"/>
      <c r="H1311" s="294" t="n"/>
      <c r="I1311" s="295" t="n"/>
      <c r="J1311" s="268" t="n"/>
      <c r="K1311" s="268" t="n"/>
      <c r="M1311" s="268" t="n"/>
      <c r="N1311" s="268" t="n"/>
      <c r="O1311" s="268" t="n"/>
      <c r="P1311" s="62" t="n"/>
      <c r="Q1311" s="299" t="n"/>
      <c r="R1311" s="300" t="n"/>
      <c r="S1311" s="300" t="n"/>
      <c r="T1311" s="298" t="n"/>
    </row>
    <row r="1312" ht="16.5" customHeight="1" s="115">
      <c r="D1312" s="290" t="n"/>
      <c r="E1312" s="291" t="n"/>
      <c r="F1312" s="292" t="n"/>
      <c r="G1312" s="293" t="n"/>
      <c r="H1312" s="294" t="n"/>
      <c r="I1312" s="295" t="n"/>
      <c r="J1312" s="268" t="n"/>
      <c r="K1312" s="268" t="n"/>
      <c r="M1312" s="268" t="n"/>
      <c r="N1312" s="268" t="n"/>
      <c r="O1312" s="268" t="n"/>
      <c r="P1312" s="62" t="n"/>
      <c r="Q1312" s="299" t="n"/>
      <c r="R1312" s="300" t="n"/>
      <c r="S1312" s="300" t="n"/>
      <c r="T1312" s="298" t="n"/>
    </row>
    <row r="1313" ht="16.5" customHeight="1" s="115">
      <c r="D1313" s="290" t="n"/>
      <c r="E1313" s="291" t="n"/>
      <c r="F1313" s="292" t="n"/>
      <c r="G1313" s="293" t="n"/>
      <c r="H1313" s="294" t="n"/>
      <c r="I1313" s="295" t="n"/>
      <c r="J1313" s="268" t="n"/>
      <c r="K1313" s="268" t="n"/>
      <c r="M1313" s="268" t="n"/>
      <c r="N1313" s="268" t="n"/>
      <c r="O1313" s="268" t="n"/>
      <c r="P1313" s="62" t="n"/>
      <c r="Q1313" s="299" t="n"/>
      <c r="R1313" s="300" t="n"/>
      <c r="S1313" s="300" t="n"/>
      <c r="T1313" s="298" t="n"/>
    </row>
    <row r="1314" ht="16.5" customHeight="1" s="115">
      <c r="D1314" s="290" t="n"/>
      <c r="E1314" s="291" t="n"/>
      <c r="F1314" s="292" t="n"/>
      <c r="G1314" s="293" t="n"/>
      <c r="H1314" s="294" t="n"/>
      <c r="I1314" s="295" t="n"/>
      <c r="J1314" s="268" t="n"/>
      <c r="K1314" s="268" t="n"/>
      <c r="M1314" s="268" t="n"/>
      <c r="N1314" s="268" t="n"/>
      <c r="O1314" s="268" t="n"/>
      <c r="P1314" s="62" t="n"/>
      <c r="Q1314" s="299" t="n"/>
      <c r="R1314" s="300" t="n"/>
      <c r="S1314" s="300" t="n"/>
      <c r="T1314" s="298" t="n"/>
    </row>
    <row r="1315" ht="16.5" customHeight="1" s="115">
      <c r="D1315" s="290" t="n"/>
      <c r="E1315" s="291" t="n"/>
      <c r="F1315" s="292" t="n"/>
      <c r="G1315" s="293" t="n"/>
      <c r="H1315" s="294" t="n"/>
      <c r="I1315" s="295" t="n"/>
      <c r="J1315" s="268" t="n"/>
      <c r="K1315" s="268" t="n"/>
      <c r="M1315" s="268" t="n"/>
      <c r="N1315" s="268" t="n"/>
      <c r="O1315" s="268" t="n"/>
      <c r="P1315" s="62" t="n"/>
      <c r="Q1315" s="299" t="n"/>
      <c r="R1315" s="300" t="n"/>
      <c r="S1315" s="300" t="n"/>
      <c r="T1315" s="298" t="n"/>
    </row>
    <row r="1316" ht="16.5" customHeight="1" s="115">
      <c r="D1316" s="290" t="n"/>
      <c r="E1316" s="291" t="n"/>
      <c r="F1316" s="292" t="n"/>
      <c r="G1316" s="293" t="n"/>
      <c r="H1316" s="294" t="n"/>
      <c r="I1316" s="295" t="n"/>
      <c r="J1316" s="268" t="n"/>
      <c r="K1316" s="268" t="n"/>
      <c r="M1316" s="268" t="n"/>
      <c r="N1316" s="268" t="n"/>
      <c r="O1316" s="268" t="n"/>
      <c r="P1316" s="62" t="n"/>
      <c r="Q1316" s="299" t="n"/>
      <c r="R1316" s="300" t="n"/>
      <c r="S1316" s="300" t="n"/>
      <c r="T1316" s="298" t="n"/>
    </row>
    <row r="1317" ht="16.5" customHeight="1" s="115">
      <c r="D1317" s="290" t="n"/>
      <c r="E1317" s="291" t="n"/>
      <c r="F1317" s="292" t="n"/>
      <c r="G1317" s="293" t="n"/>
      <c r="H1317" s="294" t="n"/>
      <c r="I1317" s="295" t="n"/>
      <c r="J1317" s="268" t="n"/>
      <c r="K1317" s="268" t="n"/>
      <c r="M1317" s="268" t="n"/>
      <c r="N1317" s="268" t="n"/>
      <c r="O1317" s="268" t="n"/>
      <c r="P1317" s="62" t="n"/>
      <c r="Q1317" s="299" t="n"/>
      <c r="R1317" s="300" t="n"/>
      <c r="S1317" s="300" t="n"/>
      <c r="T1317" s="298" t="n"/>
    </row>
    <row r="1318" ht="16.5" customHeight="1" s="115">
      <c r="D1318" s="290" t="n"/>
      <c r="E1318" s="291" t="n"/>
      <c r="F1318" s="292" t="n"/>
      <c r="G1318" s="293" t="n"/>
      <c r="H1318" s="294" t="n"/>
      <c r="I1318" s="295" t="n"/>
      <c r="J1318" s="268" t="n"/>
      <c r="K1318" s="268" t="n"/>
      <c r="M1318" s="268" t="n"/>
      <c r="N1318" s="268" t="n"/>
      <c r="O1318" s="268" t="n"/>
      <c r="P1318" s="62" t="n"/>
      <c r="Q1318" s="299" t="n"/>
      <c r="R1318" s="300" t="n"/>
      <c r="S1318" s="300" t="n"/>
      <c r="T1318" s="298" t="n"/>
    </row>
    <row r="1319" ht="16.5" customHeight="1" s="115">
      <c r="D1319" s="290" t="n"/>
      <c r="E1319" s="291" t="n"/>
      <c r="F1319" s="292" t="n"/>
      <c r="G1319" s="293" t="n"/>
      <c r="H1319" s="294" t="n"/>
      <c r="I1319" s="295" t="n"/>
      <c r="J1319" s="268" t="n"/>
      <c r="K1319" s="268" t="n"/>
      <c r="M1319" s="268" t="n"/>
      <c r="N1319" s="268" t="n"/>
      <c r="O1319" s="268" t="n"/>
      <c r="P1319" s="62" t="n"/>
      <c r="Q1319" s="299" t="n"/>
      <c r="R1319" s="300" t="n"/>
      <c r="S1319" s="300" t="n"/>
      <c r="T1319" s="298" t="n"/>
    </row>
    <row r="1320" ht="16.5" customHeight="1" s="115">
      <c r="D1320" s="290" t="n"/>
      <c r="E1320" s="291" t="n"/>
      <c r="F1320" s="292" t="n"/>
      <c r="G1320" s="293" t="n"/>
      <c r="H1320" s="294" t="n"/>
      <c r="I1320" s="295" t="n"/>
      <c r="J1320" s="268" t="n"/>
      <c r="K1320" s="268" t="n"/>
      <c r="M1320" s="268" t="n"/>
      <c r="N1320" s="268" t="n"/>
      <c r="O1320" s="268" t="n"/>
      <c r="P1320" s="62" t="n"/>
      <c r="Q1320" s="299" t="n"/>
      <c r="R1320" s="300" t="n"/>
      <c r="S1320" s="300" t="n"/>
      <c r="T1320" s="298" t="n"/>
    </row>
    <row r="1321" ht="16.5" customHeight="1" s="115">
      <c r="D1321" s="290" t="n"/>
      <c r="E1321" s="291" t="n"/>
      <c r="F1321" s="292" t="n"/>
      <c r="G1321" s="293" t="n"/>
      <c r="H1321" s="294" t="n"/>
      <c r="I1321" s="295" t="n"/>
      <c r="J1321" s="268" t="n"/>
      <c r="K1321" s="268" t="n"/>
      <c r="M1321" s="268" t="n"/>
      <c r="N1321" s="268" t="n"/>
      <c r="O1321" s="268" t="n"/>
      <c r="P1321" s="62" t="n"/>
      <c r="Q1321" s="299" t="n"/>
      <c r="R1321" s="300" t="n"/>
      <c r="S1321" s="300" t="n"/>
      <c r="T1321" s="298" t="n"/>
    </row>
    <row r="1322" ht="16.5" customHeight="1" s="115">
      <c r="D1322" s="290" t="n"/>
      <c r="E1322" s="291" t="n"/>
      <c r="F1322" s="292" t="n"/>
      <c r="G1322" s="293" t="n"/>
      <c r="H1322" s="294" t="n"/>
      <c r="I1322" s="295" t="n"/>
      <c r="J1322" s="268" t="n"/>
      <c r="K1322" s="268" t="n"/>
      <c r="M1322" s="268" t="n"/>
      <c r="N1322" s="268" t="n"/>
      <c r="O1322" s="268" t="n"/>
      <c r="P1322" s="62" t="n"/>
      <c r="Q1322" s="299" t="n"/>
      <c r="R1322" s="300" t="n"/>
      <c r="S1322" s="300" t="n"/>
      <c r="T1322" s="298" t="n"/>
    </row>
    <row r="1323" ht="16.5" customHeight="1" s="115">
      <c r="D1323" s="290" t="n"/>
      <c r="E1323" s="291" t="n"/>
      <c r="F1323" s="292" t="n"/>
      <c r="G1323" s="293" t="n"/>
      <c r="H1323" s="294" t="n"/>
      <c r="I1323" s="295" t="n"/>
      <c r="J1323" s="268" t="n"/>
      <c r="K1323" s="268" t="n"/>
      <c r="M1323" s="268" t="n"/>
      <c r="N1323" s="268" t="n"/>
      <c r="O1323" s="268" t="n"/>
      <c r="P1323" s="62" t="n"/>
      <c r="Q1323" s="299" t="n"/>
      <c r="R1323" s="300" t="n"/>
      <c r="S1323" s="300" t="n"/>
      <c r="T1323" s="298" t="n"/>
    </row>
    <row r="1324" ht="16.5" customHeight="1" s="115">
      <c r="D1324" s="290" t="n"/>
      <c r="E1324" s="291" t="n"/>
      <c r="F1324" s="292" t="n"/>
      <c r="G1324" s="293" t="n"/>
      <c r="H1324" s="294" t="n"/>
      <c r="I1324" s="295" t="n"/>
      <c r="J1324" s="268" t="n"/>
      <c r="K1324" s="268" t="n"/>
      <c r="M1324" s="268" t="n"/>
      <c r="N1324" s="268" t="n"/>
      <c r="O1324" s="268" t="n"/>
      <c r="P1324" s="62" t="n"/>
      <c r="Q1324" s="299" t="n"/>
      <c r="R1324" s="300" t="n"/>
      <c r="S1324" s="300" t="n"/>
      <c r="T1324" s="298" t="n"/>
    </row>
    <row r="1325" ht="16.5" customHeight="1" s="115">
      <c r="D1325" s="290" t="n"/>
      <c r="E1325" s="291" t="n"/>
      <c r="F1325" s="292" t="n"/>
      <c r="G1325" s="293" t="n"/>
      <c r="H1325" s="294" t="n"/>
      <c r="I1325" s="295" t="n"/>
      <c r="J1325" s="268" t="n"/>
      <c r="K1325" s="268" t="n"/>
      <c r="M1325" s="268" t="n"/>
      <c r="N1325" s="268" t="n"/>
      <c r="O1325" s="268" t="n"/>
      <c r="P1325" s="62" t="n"/>
      <c r="Q1325" s="299" t="n"/>
      <c r="R1325" s="300" t="n"/>
      <c r="S1325" s="300" t="n"/>
      <c r="T1325" s="298" t="n"/>
    </row>
    <row r="1326" ht="16.5" customHeight="1" s="115">
      <c r="D1326" s="290" t="n"/>
      <c r="E1326" s="291" t="n"/>
      <c r="F1326" s="292" t="n"/>
      <c r="G1326" s="293" t="n"/>
      <c r="H1326" s="294" t="n"/>
      <c r="I1326" s="295" t="n"/>
      <c r="J1326" s="268" t="n"/>
      <c r="K1326" s="268" t="n"/>
      <c r="M1326" s="268" t="n"/>
      <c r="N1326" s="268" t="n"/>
      <c r="O1326" s="268" t="n"/>
      <c r="P1326" s="62" t="n"/>
      <c r="Q1326" s="299" t="n"/>
      <c r="R1326" s="300" t="n"/>
      <c r="S1326" s="300" t="n"/>
      <c r="T1326" s="298" t="n"/>
    </row>
    <row r="1327" ht="16.5" customHeight="1" s="115">
      <c r="D1327" s="290" t="n"/>
      <c r="E1327" s="291" t="n"/>
      <c r="F1327" s="292" t="n"/>
      <c r="G1327" s="293" t="n"/>
      <c r="H1327" s="294" t="n"/>
      <c r="I1327" s="295" t="n"/>
      <c r="J1327" s="268" t="n"/>
      <c r="K1327" s="268" t="n"/>
      <c r="M1327" s="268" t="n"/>
      <c r="N1327" s="268" t="n"/>
      <c r="O1327" s="268" t="n"/>
      <c r="P1327" s="62" t="n"/>
      <c r="Q1327" s="299" t="n"/>
      <c r="R1327" s="300" t="n"/>
      <c r="S1327" s="300" t="n"/>
      <c r="T1327" s="298" t="n"/>
    </row>
    <row r="1328" ht="16.5" customHeight="1" s="115">
      <c r="D1328" s="290" t="n"/>
      <c r="E1328" s="291" t="n"/>
      <c r="F1328" s="292" t="n"/>
      <c r="G1328" s="293" t="n"/>
      <c r="H1328" s="294" t="n"/>
      <c r="I1328" s="295" t="n"/>
      <c r="J1328" s="268" t="n"/>
      <c r="K1328" s="268" t="n"/>
      <c r="M1328" s="268" t="n"/>
      <c r="N1328" s="268" t="n"/>
      <c r="O1328" s="268" t="n"/>
      <c r="P1328" s="62" t="n"/>
      <c r="Q1328" s="299" t="n"/>
      <c r="R1328" s="300" t="n"/>
      <c r="S1328" s="300" t="n"/>
      <c r="T1328" s="298" t="n"/>
      <c r="U1328" s="291" t="n"/>
    </row>
    <row r="1329" ht="16.5" customHeight="1" s="115">
      <c r="D1329" s="290" t="n"/>
      <c r="E1329" s="291" t="n"/>
      <c r="F1329" s="292" t="n"/>
      <c r="G1329" s="293" t="n"/>
      <c r="H1329" s="294" t="n"/>
      <c r="I1329" s="295" t="n"/>
      <c r="J1329" s="268" t="n"/>
      <c r="K1329" s="268" t="n"/>
      <c r="M1329" s="268" t="n"/>
      <c r="N1329" s="268" t="n"/>
      <c r="O1329" s="268" t="n"/>
      <c r="P1329" s="62" t="n"/>
      <c r="Q1329" s="299" t="n"/>
      <c r="R1329" s="300" t="n"/>
      <c r="S1329" s="300" t="n"/>
      <c r="T1329" s="298" t="n"/>
    </row>
    <row r="1330" ht="16.5" customHeight="1" s="115">
      <c r="D1330" s="290" t="n"/>
      <c r="E1330" s="291" t="n"/>
      <c r="F1330" s="292" t="n"/>
      <c r="G1330" s="293" t="n"/>
      <c r="H1330" s="294" t="n"/>
      <c r="I1330" s="295" t="n"/>
      <c r="J1330" s="268" t="n"/>
      <c r="K1330" s="268" t="n"/>
      <c r="M1330" s="268" t="n"/>
      <c r="N1330" s="268" t="n"/>
      <c r="O1330" s="268" t="n"/>
      <c r="P1330" s="62" t="n"/>
      <c r="Q1330" s="299" t="n"/>
      <c r="R1330" s="300" t="n"/>
      <c r="S1330" s="300" t="n"/>
      <c r="T1330" s="298" t="n"/>
    </row>
    <row r="1331" ht="16.5" customHeight="1" s="115">
      <c r="D1331" s="290" t="n"/>
      <c r="E1331" s="291" t="n"/>
      <c r="F1331" s="292" t="n"/>
      <c r="G1331" s="293" t="n"/>
      <c r="H1331" s="294" t="n"/>
      <c r="I1331" s="295" t="n"/>
      <c r="J1331" s="268" t="n"/>
      <c r="K1331" s="268" t="n"/>
      <c r="M1331" s="268" t="n"/>
      <c r="N1331" s="268" t="n"/>
      <c r="O1331" s="268" t="n"/>
      <c r="P1331" s="62" t="n"/>
      <c r="Q1331" s="299" t="n"/>
      <c r="R1331" s="300" t="n"/>
      <c r="S1331" s="300" t="n"/>
      <c r="T1331" s="298" t="n"/>
    </row>
    <row r="1332" ht="16.5" customHeight="1" s="115">
      <c r="D1332" s="290" t="n"/>
      <c r="E1332" s="291" t="n"/>
      <c r="F1332" s="292" t="n"/>
      <c r="G1332" s="293" t="n"/>
      <c r="H1332" s="294" t="n"/>
      <c r="I1332" s="295" t="n"/>
      <c r="J1332" s="268" t="n"/>
      <c r="K1332" s="268" t="n"/>
      <c r="M1332" s="268" t="n"/>
      <c r="N1332" s="268" t="n"/>
      <c r="O1332" s="268" t="n"/>
      <c r="P1332" s="62" t="n"/>
      <c r="Q1332" s="299" t="n"/>
      <c r="R1332" s="300" t="n"/>
      <c r="S1332" s="300" t="n"/>
      <c r="T1332" s="298" t="n"/>
    </row>
    <row r="1333" ht="16.5" customHeight="1" s="115">
      <c r="D1333" s="290" t="n"/>
      <c r="E1333" s="291" t="n"/>
      <c r="F1333" s="292" t="n"/>
      <c r="G1333" s="293" t="n"/>
      <c r="H1333" s="294" t="n"/>
      <c r="I1333" s="295" t="n"/>
      <c r="J1333" s="268" t="n"/>
      <c r="K1333" s="268" t="n"/>
      <c r="M1333" s="268" t="n"/>
      <c r="N1333" s="268" t="n"/>
      <c r="O1333" s="268" t="n"/>
      <c r="P1333" s="62" t="n"/>
      <c r="Q1333" s="299" t="n"/>
      <c r="R1333" s="300" t="n"/>
      <c r="S1333" s="300" t="n"/>
      <c r="T1333" s="298" t="n"/>
    </row>
    <row r="1334" ht="16.5" customHeight="1" s="115">
      <c r="D1334" s="290" t="n"/>
      <c r="E1334" s="291" t="n"/>
      <c r="F1334" s="292" t="n"/>
      <c r="G1334" s="293" t="n"/>
      <c r="H1334" s="294" t="n"/>
      <c r="I1334" s="295" t="n"/>
      <c r="J1334" s="268" t="n"/>
      <c r="K1334" s="268" t="n"/>
      <c r="M1334" s="268" t="n"/>
      <c r="N1334" s="268" t="n"/>
      <c r="O1334" s="268" t="n"/>
      <c r="P1334" s="62" t="n"/>
      <c r="Q1334" s="299" t="n"/>
      <c r="R1334" s="300" t="n"/>
      <c r="S1334" s="300" t="n"/>
      <c r="T1334" s="298" t="n"/>
    </row>
    <row r="1335" ht="16.5" customHeight="1" s="115">
      <c r="D1335" s="290" t="n"/>
      <c r="E1335" s="291" t="n"/>
      <c r="F1335" s="292" t="n"/>
      <c r="G1335" s="293" t="n"/>
      <c r="H1335" s="294" t="n"/>
      <c r="I1335" s="295" t="n"/>
      <c r="J1335" s="268" t="n"/>
      <c r="K1335" s="268" t="n"/>
      <c r="M1335" s="268" t="n"/>
      <c r="N1335" s="268" t="n"/>
      <c r="O1335" s="268" t="n"/>
      <c r="P1335" s="62" t="n"/>
      <c r="Q1335" s="299" t="n"/>
      <c r="R1335" s="300" t="n"/>
      <c r="S1335" s="300" t="n"/>
      <c r="T1335" s="298" t="n"/>
    </row>
    <row r="1336" ht="16.5" customHeight="1" s="115">
      <c r="D1336" s="290" t="n"/>
      <c r="E1336" s="291" t="n"/>
      <c r="F1336" s="292" t="n"/>
      <c r="G1336" s="293" t="n"/>
      <c r="H1336" s="294" t="n"/>
      <c r="I1336" s="295" t="n"/>
      <c r="J1336" s="268" t="n"/>
      <c r="K1336" s="268" t="n"/>
      <c r="M1336" s="268" t="n"/>
      <c r="N1336" s="268" t="n"/>
      <c r="O1336" s="268" t="n"/>
      <c r="P1336" s="62" t="n"/>
      <c r="Q1336" s="299" t="n"/>
      <c r="R1336" s="300" t="n"/>
      <c r="S1336" s="300" t="n"/>
      <c r="T1336" s="298" t="n"/>
    </row>
    <row r="1337" ht="16.5" customHeight="1" s="115">
      <c r="D1337" s="290" t="n"/>
      <c r="E1337" s="291" t="n"/>
      <c r="F1337" s="292" t="n"/>
      <c r="G1337" s="293" t="n"/>
      <c r="H1337" s="294" t="n"/>
      <c r="I1337" s="295" t="n"/>
      <c r="J1337" s="268" t="n"/>
      <c r="K1337" s="268" t="n"/>
      <c r="M1337" s="268" t="n"/>
      <c r="N1337" s="268" t="n"/>
      <c r="O1337" s="268" t="n"/>
      <c r="P1337" s="62" t="n"/>
      <c r="Q1337" s="299" t="n"/>
      <c r="R1337" s="300" t="n"/>
      <c r="S1337" s="300" t="n"/>
      <c r="T1337" s="298" t="n"/>
    </row>
    <row r="1338" ht="16.5" customHeight="1" s="115">
      <c r="D1338" s="290" t="n"/>
      <c r="E1338" s="291" t="n"/>
      <c r="F1338" s="292" t="n"/>
      <c r="G1338" s="293" t="n"/>
      <c r="H1338" s="294" t="n"/>
      <c r="I1338" s="295" t="n"/>
      <c r="J1338" s="268" t="n"/>
      <c r="K1338" s="268" t="n"/>
      <c r="M1338" s="268" t="n"/>
      <c r="N1338" s="268" t="n"/>
      <c r="O1338" s="268" t="n"/>
      <c r="P1338" s="62" t="n"/>
      <c r="Q1338" s="299" t="n"/>
      <c r="R1338" s="300" t="n"/>
      <c r="S1338" s="300" t="n"/>
      <c r="T1338" s="298" t="n"/>
    </row>
    <row r="1339" ht="16.5" customHeight="1" s="115">
      <c r="D1339" s="290" t="n"/>
      <c r="E1339" s="291" t="n"/>
      <c r="F1339" s="292" t="n"/>
      <c r="G1339" s="293" t="n"/>
      <c r="H1339" s="294" t="n"/>
      <c r="I1339" s="295" t="n"/>
      <c r="J1339" s="268" t="n"/>
      <c r="K1339" s="268" t="n"/>
      <c r="M1339" s="268" t="n"/>
      <c r="N1339" s="268" t="n"/>
      <c r="O1339" s="268" t="n"/>
      <c r="P1339" s="62" t="n"/>
      <c r="Q1339" s="299" t="n"/>
      <c r="R1339" s="300" t="n"/>
      <c r="S1339" s="300" t="n"/>
      <c r="T1339" s="298" t="n"/>
    </row>
    <row r="1340" ht="16.5" customHeight="1" s="115">
      <c r="D1340" s="290" t="n"/>
      <c r="E1340" s="291" t="n"/>
      <c r="F1340" s="292" t="n"/>
      <c r="G1340" s="293" t="n"/>
      <c r="H1340" s="294" t="n"/>
      <c r="I1340" s="295" t="n"/>
      <c r="J1340" s="268" t="n"/>
      <c r="K1340" s="268" t="n"/>
      <c r="M1340" s="268" t="n"/>
      <c r="N1340" s="268" t="n"/>
      <c r="O1340" s="268" t="n"/>
      <c r="P1340" s="62" t="n"/>
      <c r="Q1340" s="299" t="n"/>
      <c r="R1340" s="300" t="n"/>
      <c r="S1340" s="300" t="n"/>
      <c r="T1340" s="298" t="n"/>
    </row>
    <row r="1341" ht="16.5" customHeight="1" s="115">
      <c r="D1341" s="290" t="n"/>
      <c r="E1341" s="291" t="n"/>
      <c r="F1341" s="292" t="n"/>
      <c r="G1341" s="293" t="n"/>
      <c r="H1341" s="294" t="n"/>
      <c r="I1341" s="295" t="n"/>
      <c r="J1341" s="268" t="n"/>
      <c r="K1341" s="268" t="n"/>
      <c r="M1341" s="268" t="n"/>
      <c r="N1341" s="268" t="n"/>
      <c r="O1341" s="268" t="n"/>
      <c r="P1341" s="62" t="n"/>
      <c r="Q1341" s="299" t="n"/>
      <c r="R1341" s="300" t="n"/>
      <c r="S1341" s="300" t="n"/>
      <c r="T1341" s="298" t="n"/>
    </row>
    <row r="1342" ht="16.5" customHeight="1" s="115">
      <c r="D1342" s="290" t="n"/>
      <c r="E1342" s="291" t="n"/>
      <c r="F1342" s="292" t="n"/>
      <c r="G1342" s="293" t="n"/>
      <c r="H1342" s="294" t="n"/>
      <c r="I1342" s="295" t="n"/>
      <c r="J1342" s="268" t="n"/>
      <c r="K1342" s="268" t="n"/>
      <c r="M1342" s="268" t="n"/>
      <c r="N1342" s="268" t="n"/>
      <c r="O1342" s="268" t="n"/>
      <c r="P1342" s="62" t="n"/>
      <c r="Q1342" s="299" t="n"/>
      <c r="R1342" s="300" t="n"/>
      <c r="S1342" s="300" t="n"/>
      <c r="T1342" s="298" t="n"/>
    </row>
    <row r="1343" ht="16.5" customHeight="1" s="115">
      <c r="D1343" s="290" t="n"/>
      <c r="E1343" s="291" t="n"/>
      <c r="F1343" s="292" t="n"/>
      <c r="G1343" s="293" t="n"/>
      <c r="H1343" s="294" t="n"/>
      <c r="I1343" s="295" t="n"/>
      <c r="J1343" s="268" t="n"/>
      <c r="K1343" s="268" t="n"/>
      <c r="M1343" s="268" t="n"/>
      <c r="N1343" s="268" t="n"/>
      <c r="O1343" s="268" t="n"/>
      <c r="P1343" s="62" t="n"/>
      <c r="Q1343" s="299" t="n"/>
      <c r="R1343" s="300" t="n"/>
      <c r="S1343" s="300" t="n"/>
      <c r="T1343" s="298" t="n"/>
    </row>
    <row r="1344" ht="16.5" customHeight="1" s="115">
      <c r="D1344" s="290" t="n"/>
      <c r="E1344" s="291" t="n"/>
      <c r="F1344" s="292" t="n"/>
      <c r="G1344" s="293" t="n"/>
      <c r="H1344" s="294" t="n"/>
      <c r="I1344" s="295" t="n"/>
      <c r="J1344" s="268" t="n"/>
      <c r="K1344" s="268" t="n"/>
      <c r="M1344" s="268" t="n"/>
      <c r="N1344" s="268" t="n"/>
      <c r="O1344" s="268" t="n"/>
      <c r="P1344" s="62" t="n"/>
      <c r="Q1344" s="299" t="n"/>
      <c r="R1344" s="300" t="n"/>
      <c r="S1344" s="300" t="n"/>
      <c r="T1344" s="298" t="n"/>
    </row>
    <row r="1345" ht="16.5" customHeight="1" s="115">
      <c r="D1345" s="290" t="n"/>
      <c r="E1345" s="291" t="n"/>
      <c r="F1345" s="292" t="n"/>
      <c r="G1345" s="293" t="n"/>
      <c r="H1345" s="294" t="n"/>
      <c r="I1345" s="295" t="n"/>
      <c r="J1345" s="268" t="n"/>
      <c r="K1345" s="268" t="n"/>
      <c r="M1345" s="268" t="n"/>
      <c r="N1345" s="268" t="n"/>
      <c r="O1345" s="268" t="n"/>
      <c r="P1345" s="62" t="n"/>
      <c r="Q1345" s="299" t="n"/>
      <c r="R1345" s="300" t="n"/>
      <c r="S1345" s="300" t="n"/>
      <c r="T1345" s="298" t="n"/>
    </row>
    <row r="1346" ht="16.5" customHeight="1" s="115">
      <c r="D1346" s="290" t="n"/>
      <c r="E1346" s="291" t="n"/>
      <c r="F1346" s="292" t="n"/>
      <c r="G1346" s="293" t="n"/>
      <c r="H1346" s="294" t="n"/>
      <c r="I1346" s="295" t="n"/>
      <c r="J1346" s="268" t="n"/>
      <c r="K1346" s="268" t="n"/>
      <c r="M1346" s="268" t="n"/>
      <c r="N1346" s="268" t="n"/>
      <c r="O1346" s="268" t="n"/>
      <c r="P1346" s="62" t="n"/>
      <c r="Q1346" s="299" t="n"/>
      <c r="R1346" s="300" t="n"/>
      <c r="S1346" s="300" t="n"/>
      <c r="T1346" s="298" t="n"/>
    </row>
    <row r="1347" ht="16.5" customHeight="1" s="115">
      <c r="D1347" s="290" t="n"/>
      <c r="E1347" s="291" t="n"/>
      <c r="F1347" s="292" t="n"/>
      <c r="G1347" s="293" t="n"/>
      <c r="H1347" s="294" t="n"/>
      <c r="I1347" s="295" t="n"/>
      <c r="J1347" s="268" t="n"/>
      <c r="K1347" s="268" t="n"/>
      <c r="M1347" s="268" t="n"/>
      <c r="N1347" s="268" t="n"/>
      <c r="O1347" s="268" t="n"/>
      <c r="P1347" s="62" t="n"/>
      <c r="Q1347" s="299" t="n"/>
      <c r="R1347" s="300" t="n"/>
      <c r="S1347" s="300" t="n"/>
      <c r="T1347" s="298" t="n"/>
    </row>
    <row r="1348" ht="16.5" customHeight="1" s="115">
      <c r="D1348" s="290" t="n"/>
      <c r="E1348" s="291" t="n"/>
      <c r="F1348" s="292" t="n"/>
      <c r="G1348" s="293" t="n"/>
      <c r="H1348" s="294" t="n"/>
      <c r="I1348" s="295" t="n"/>
      <c r="J1348" s="268" t="n"/>
      <c r="K1348" s="268" t="n"/>
      <c r="M1348" s="268" t="n"/>
      <c r="N1348" s="268" t="n"/>
      <c r="O1348" s="268" t="n"/>
      <c r="P1348" s="62" t="n"/>
      <c r="Q1348" s="299" t="n"/>
      <c r="R1348" s="300" t="n"/>
      <c r="S1348" s="300" t="n"/>
      <c r="T1348" s="298" t="n"/>
    </row>
    <row r="1349" ht="16.5" customHeight="1" s="115">
      <c r="D1349" s="290" t="n"/>
      <c r="E1349" s="291" t="n"/>
      <c r="F1349" s="292" t="n"/>
      <c r="G1349" s="293" t="n"/>
      <c r="H1349" s="294" t="n"/>
      <c r="I1349" s="295" t="n"/>
      <c r="J1349" s="268" t="n"/>
      <c r="K1349" s="268" t="n"/>
      <c r="M1349" s="268" t="n"/>
      <c r="N1349" s="268" t="n"/>
      <c r="O1349" s="268" t="n"/>
      <c r="P1349" s="62" t="n"/>
      <c r="Q1349" s="299" t="n"/>
      <c r="R1349" s="300" t="n"/>
      <c r="S1349" s="300" t="n"/>
      <c r="T1349" s="298" t="n"/>
    </row>
    <row r="1350" ht="16.5" customHeight="1" s="115">
      <c r="D1350" s="290" t="n"/>
      <c r="E1350" s="291" t="n"/>
      <c r="F1350" s="292" t="n"/>
      <c r="G1350" s="293" t="n"/>
      <c r="H1350" s="294" t="n"/>
      <c r="I1350" s="295" t="n"/>
      <c r="J1350" s="268" t="n"/>
      <c r="K1350" s="268" t="n"/>
      <c r="M1350" s="268" t="n"/>
      <c r="N1350" s="268" t="n"/>
      <c r="O1350" s="268" t="n"/>
      <c r="P1350" s="62" t="n"/>
      <c r="Q1350" s="299" t="n"/>
      <c r="R1350" s="300" t="n"/>
      <c r="S1350" s="300" t="n"/>
      <c r="T1350" s="298" t="n"/>
    </row>
    <row r="1351" ht="16.5" customHeight="1" s="115">
      <c r="D1351" s="290" t="n"/>
      <c r="E1351" s="291" t="n"/>
      <c r="F1351" s="292" t="n"/>
      <c r="G1351" s="293" t="n"/>
      <c r="H1351" s="294" t="n"/>
      <c r="I1351" s="295" t="n"/>
      <c r="J1351" s="268" t="n"/>
      <c r="K1351" s="268" t="n"/>
      <c r="M1351" s="268" t="n"/>
      <c r="N1351" s="268" t="n"/>
      <c r="O1351" s="268" t="n"/>
      <c r="P1351" s="62" t="n"/>
      <c r="Q1351" s="299" t="n"/>
      <c r="R1351" s="300" t="n"/>
      <c r="S1351" s="300" t="n"/>
      <c r="T1351" s="298" t="n"/>
    </row>
    <row r="1352" ht="16.5" customHeight="1" s="115">
      <c r="D1352" s="290" t="n"/>
      <c r="E1352" s="291" t="n"/>
      <c r="F1352" s="292" t="n"/>
      <c r="G1352" s="293" t="n"/>
      <c r="H1352" s="294" t="n"/>
      <c r="I1352" s="295" t="n"/>
      <c r="J1352" s="268" t="n"/>
      <c r="K1352" s="268" t="n"/>
      <c r="M1352" s="268" t="n"/>
      <c r="N1352" s="268" t="n"/>
      <c r="O1352" s="268" t="n"/>
      <c r="P1352" s="62" t="n"/>
      <c r="Q1352" s="299" t="n"/>
      <c r="R1352" s="300" t="n"/>
      <c r="S1352" s="300" t="n"/>
      <c r="T1352" s="298" t="n"/>
    </row>
    <row r="1353" ht="16.5" customHeight="1" s="115">
      <c r="D1353" s="290" t="n"/>
      <c r="E1353" s="291" t="n"/>
      <c r="F1353" s="292" t="n"/>
      <c r="G1353" s="293" t="n"/>
      <c r="H1353" s="294" t="n"/>
      <c r="I1353" s="295" t="n"/>
      <c r="J1353" s="268" t="n"/>
      <c r="K1353" s="268" t="n"/>
      <c r="M1353" s="268" t="n"/>
      <c r="N1353" s="268" t="n"/>
      <c r="O1353" s="268" t="n"/>
      <c r="P1353" s="62" t="n"/>
      <c r="Q1353" s="299" t="n"/>
      <c r="R1353" s="300" t="n"/>
      <c r="S1353" s="300" t="n"/>
      <c r="T1353" s="298" t="n"/>
    </row>
    <row r="1354" ht="16.5" customHeight="1" s="115">
      <c r="D1354" s="290" t="n"/>
      <c r="E1354" s="291" t="n"/>
      <c r="F1354" s="292" t="n"/>
      <c r="G1354" s="293" t="n"/>
      <c r="H1354" s="294" t="n"/>
      <c r="I1354" s="295" t="n"/>
      <c r="J1354" s="268" t="n"/>
      <c r="K1354" s="268" t="n"/>
      <c r="M1354" s="268" t="n"/>
      <c r="N1354" s="268" t="n"/>
      <c r="O1354" s="268" t="n"/>
      <c r="P1354" s="62" t="n"/>
      <c r="Q1354" s="299" t="n"/>
      <c r="R1354" s="300" t="n"/>
      <c r="S1354" s="300" t="n"/>
      <c r="T1354" s="298" t="n"/>
    </row>
    <row r="1355" ht="16.5" customHeight="1" s="115">
      <c r="D1355" s="290" t="n"/>
      <c r="E1355" s="291" t="n"/>
      <c r="F1355" s="292" t="n"/>
      <c r="G1355" s="293" t="n"/>
      <c r="H1355" s="294" t="n"/>
      <c r="I1355" s="295" t="n"/>
      <c r="J1355" s="268" t="n"/>
      <c r="K1355" s="268" t="n"/>
      <c r="M1355" s="268" t="n"/>
      <c r="N1355" s="268" t="n"/>
      <c r="O1355" s="268" t="n"/>
      <c r="P1355" s="62" t="n"/>
      <c r="Q1355" s="299" t="n"/>
      <c r="R1355" s="300" t="n"/>
      <c r="S1355" s="300" t="n"/>
      <c r="T1355" s="298" t="n"/>
    </row>
    <row r="1356" ht="16.5" customHeight="1" s="115">
      <c r="D1356" s="290" t="n"/>
      <c r="E1356" s="291" t="n"/>
      <c r="F1356" s="292" t="n"/>
      <c r="G1356" s="293" t="n"/>
      <c r="H1356" s="294" t="n"/>
      <c r="I1356" s="295" t="n"/>
      <c r="J1356" s="268" t="n"/>
      <c r="K1356" s="268" t="n"/>
      <c r="M1356" s="268" t="n"/>
      <c r="N1356" s="268" t="n"/>
      <c r="O1356" s="268" t="n"/>
      <c r="P1356" s="62" t="n"/>
      <c r="Q1356" s="299" t="n"/>
      <c r="R1356" s="300" t="n"/>
      <c r="S1356" s="300" t="n"/>
      <c r="T1356" s="298" t="n"/>
    </row>
    <row r="1357" ht="16.5" customHeight="1" s="115">
      <c r="D1357" s="290" t="n"/>
      <c r="E1357" s="291" t="n"/>
      <c r="F1357" s="292" t="n"/>
      <c r="G1357" s="293" t="n"/>
      <c r="H1357" s="294" t="n"/>
      <c r="I1357" s="295" t="n"/>
      <c r="J1357" s="268" t="n"/>
      <c r="K1357" s="268" t="n"/>
      <c r="M1357" s="268" t="n"/>
      <c r="N1357" s="268" t="n"/>
      <c r="O1357" s="268" t="n"/>
      <c r="P1357" s="62" t="n"/>
      <c r="Q1357" s="299" t="n"/>
      <c r="R1357" s="300" t="n"/>
      <c r="S1357" s="300" t="n"/>
      <c r="T1357" s="298" t="n"/>
    </row>
    <row r="1358" ht="16.5" customHeight="1" s="115">
      <c r="D1358" s="290" t="n"/>
      <c r="E1358" s="291" t="n"/>
      <c r="F1358" s="292" t="n"/>
      <c r="G1358" s="293" t="n"/>
      <c r="H1358" s="294" t="n"/>
      <c r="I1358" s="295" t="n"/>
      <c r="J1358" s="268" t="n"/>
      <c r="K1358" s="268" t="n"/>
      <c r="M1358" s="268" t="n"/>
      <c r="N1358" s="268" t="n"/>
      <c r="O1358" s="268" t="n"/>
      <c r="P1358" s="62" t="n"/>
      <c r="Q1358" s="299" t="n"/>
      <c r="R1358" s="300" t="n"/>
      <c r="S1358" s="300" t="n"/>
      <c r="T1358" s="298" t="n"/>
    </row>
    <row r="1359" ht="16.5" customHeight="1" s="115">
      <c r="D1359" s="290" t="n"/>
      <c r="E1359" s="291" t="n"/>
      <c r="F1359" s="292" t="n"/>
      <c r="G1359" s="293" t="n"/>
      <c r="H1359" s="294" t="n"/>
      <c r="I1359" s="295" t="n"/>
      <c r="J1359" s="268" t="n"/>
      <c r="K1359" s="268" t="n"/>
      <c r="M1359" s="268" t="n"/>
      <c r="N1359" s="268" t="n"/>
      <c r="O1359" s="268" t="n"/>
      <c r="P1359" s="62" t="n"/>
      <c r="Q1359" s="299" t="n"/>
      <c r="R1359" s="300" t="n"/>
      <c r="S1359" s="300" t="n"/>
      <c r="T1359" s="298" t="n"/>
    </row>
    <row r="1360" ht="16.5" customHeight="1" s="115">
      <c r="D1360" s="290" t="n"/>
      <c r="E1360" s="291" t="n"/>
      <c r="F1360" s="292" t="n"/>
      <c r="G1360" s="293" t="n"/>
      <c r="H1360" s="294" t="n"/>
      <c r="I1360" s="295" t="n"/>
      <c r="J1360" s="268" t="n"/>
      <c r="K1360" s="268" t="n"/>
      <c r="M1360" s="268" t="n"/>
      <c r="N1360" s="268" t="n"/>
      <c r="O1360" s="268" t="n"/>
      <c r="P1360" s="62" t="n"/>
      <c r="Q1360" s="299" t="n"/>
      <c r="R1360" s="300" t="n"/>
      <c r="S1360" s="300" t="n"/>
      <c r="T1360" s="298" t="n"/>
      <c r="U1360" s="291" t="n"/>
    </row>
    <row r="1361" ht="16.5" customHeight="1" s="115">
      <c r="D1361" s="290" t="n"/>
      <c r="E1361" s="291" t="n"/>
      <c r="F1361" s="292" t="n"/>
      <c r="G1361" s="293" t="n"/>
      <c r="H1361" s="294" t="n"/>
      <c r="I1361" s="295" t="n"/>
      <c r="J1361" s="268" t="n"/>
      <c r="K1361" s="268" t="n"/>
      <c r="M1361" s="268" t="n"/>
      <c r="N1361" s="268" t="n"/>
      <c r="O1361" s="268" t="n"/>
      <c r="P1361" s="62" t="n"/>
      <c r="Q1361" s="299" t="n"/>
      <c r="R1361" s="300" t="n"/>
      <c r="S1361" s="300" t="n"/>
      <c r="T1361" s="298" t="n"/>
    </row>
    <row r="1362" ht="16.5" customHeight="1" s="115">
      <c r="D1362" s="290" t="n"/>
      <c r="E1362" s="291" t="n"/>
      <c r="F1362" s="292" t="n"/>
      <c r="G1362" s="293" t="n"/>
      <c r="H1362" s="294" t="n"/>
      <c r="I1362" s="295" t="n"/>
      <c r="J1362" s="268" t="n"/>
      <c r="K1362" s="268" t="n"/>
      <c r="M1362" s="268" t="n"/>
      <c r="N1362" s="268" t="n"/>
      <c r="O1362" s="268" t="n"/>
      <c r="P1362" s="62" t="n"/>
      <c r="Q1362" s="299" t="n"/>
      <c r="R1362" s="300" t="n"/>
      <c r="S1362" s="300" t="n"/>
      <c r="T1362" s="298" t="n"/>
    </row>
    <row r="1363" ht="16.5" customHeight="1" s="115">
      <c r="D1363" s="290" t="n"/>
      <c r="E1363" s="291" t="n"/>
      <c r="F1363" s="292" t="n"/>
      <c r="G1363" s="293" t="n"/>
      <c r="H1363" s="294" t="n"/>
      <c r="I1363" s="295" t="n"/>
      <c r="J1363" s="268" t="n"/>
      <c r="K1363" s="268" t="n"/>
      <c r="M1363" s="268" t="n"/>
      <c r="N1363" s="268" t="n"/>
      <c r="O1363" s="268" t="n"/>
      <c r="P1363" s="62" t="n"/>
      <c r="Q1363" s="299" t="n"/>
      <c r="R1363" s="300" t="n"/>
      <c r="S1363" s="300" t="n"/>
      <c r="T1363" s="298" t="n"/>
    </row>
    <row r="1364" ht="16.5" customHeight="1" s="115">
      <c r="D1364" s="290" t="n"/>
      <c r="E1364" s="291" t="n"/>
      <c r="F1364" s="292" t="n"/>
      <c r="G1364" s="293" t="n"/>
      <c r="H1364" s="294" t="n"/>
      <c r="I1364" s="295" t="n"/>
      <c r="J1364" s="268" t="n"/>
      <c r="K1364" s="268" t="n"/>
      <c r="M1364" s="268" t="n"/>
      <c r="N1364" s="268" t="n"/>
      <c r="O1364" s="268" t="n"/>
      <c r="P1364" s="62" t="n"/>
      <c r="Q1364" s="299" t="n"/>
      <c r="R1364" s="300" t="n"/>
      <c r="S1364" s="300" t="n"/>
      <c r="T1364" s="298" t="n"/>
    </row>
    <row r="1365" ht="16.5" customHeight="1" s="115">
      <c r="D1365" s="290" t="n"/>
      <c r="E1365" s="291" t="n"/>
      <c r="F1365" s="292" t="n"/>
      <c r="G1365" s="293" t="n"/>
      <c r="H1365" s="294" t="n"/>
      <c r="I1365" s="295" t="n"/>
      <c r="J1365" s="268" t="n"/>
      <c r="K1365" s="268" t="n"/>
      <c r="M1365" s="268" t="n"/>
      <c r="N1365" s="268" t="n"/>
      <c r="O1365" s="268" t="n"/>
      <c r="P1365" s="62" t="n"/>
      <c r="Q1365" s="299" t="n"/>
      <c r="R1365" s="300" t="n"/>
      <c r="S1365" s="300" t="n"/>
      <c r="T1365" s="298" t="n"/>
    </row>
    <row r="1366" ht="16.5" customHeight="1" s="115">
      <c r="D1366" s="290" t="n"/>
      <c r="E1366" s="291" t="n"/>
      <c r="F1366" s="292" t="n"/>
      <c r="G1366" s="293" t="n"/>
      <c r="H1366" s="294" t="n"/>
      <c r="I1366" s="295" t="n"/>
      <c r="J1366" s="268" t="n"/>
      <c r="K1366" s="268" t="n"/>
      <c r="M1366" s="268" t="n"/>
      <c r="N1366" s="268" t="n"/>
      <c r="O1366" s="268" t="n"/>
      <c r="P1366" s="62" t="n"/>
      <c r="Q1366" s="299" t="n"/>
      <c r="R1366" s="300" t="n"/>
      <c r="S1366" s="300" t="n"/>
      <c r="T1366" s="298" t="n"/>
    </row>
    <row r="1367" ht="16.5" customHeight="1" s="115">
      <c r="D1367" s="290" t="n"/>
      <c r="E1367" s="291" t="n"/>
      <c r="F1367" s="292" t="n"/>
      <c r="G1367" s="293" t="n"/>
      <c r="H1367" s="294" t="n"/>
      <c r="I1367" s="295" t="n"/>
      <c r="J1367" s="268" t="n"/>
      <c r="K1367" s="268" t="n"/>
      <c r="M1367" s="268" t="n"/>
      <c r="N1367" s="268" t="n"/>
      <c r="O1367" s="268" t="n"/>
      <c r="P1367" s="62" t="n"/>
      <c r="Q1367" s="299" t="n"/>
      <c r="R1367" s="300" t="n"/>
      <c r="S1367" s="300" t="n"/>
      <c r="T1367" s="298" t="n"/>
    </row>
    <row r="1368" ht="16.5" customHeight="1" s="115">
      <c r="D1368" s="290" t="n"/>
      <c r="E1368" s="291" t="n"/>
      <c r="F1368" s="292" t="n"/>
      <c r="G1368" s="293" t="n"/>
      <c r="H1368" s="294" t="n"/>
      <c r="I1368" s="295" t="n"/>
      <c r="J1368" s="268" t="n"/>
      <c r="K1368" s="268" t="n"/>
      <c r="M1368" s="268" t="n"/>
      <c r="N1368" s="268" t="n"/>
      <c r="O1368" s="268" t="n"/>
      <c r="P1368" s="62" t="n"/>
      <c r="Q1368" s="299" t="n"/>
      <c r="R1368" s="300" t="n"/>
      <c r="S1368" s="300" t="n"/>
      <c r="T1368" s="298" t="n"/>
    </row>
    <row r="1369" ht="16.5" customHeight="1" s="115">
      <c r="D1369" s="290" t="n"/>
      <c r="E1369" s="291" t="n"/>
      <c r="F1369" s="292" t="n"/>
      <c r="G1369" s="293" t="n"/>
      <c r="H1369" s="294" t="n"/>
      <c r="I1369" s="295" t="n"/>
      <c r="J1369" s="268" t="n"/>
      <c r="K1369" s="268" t="n"/>
      <c r="M1369" s="268" t="n"/>
      <c r="N1369" s="268" t="n"/>
      <c r="O1369" s="268" t="n"/>
      <c r="P1369" s="62" t="n"/>
      <c r="Q1369" s="299" t="n"/>
      <c r="R1369" s="300" t="n"/>
      <c r="S1369" s="300" t="n"/>
      <c r="T1369" s="298" t="n"/>
    </row>
    <row r="1370" ht="16.5" customHeight="1" s="115">
      <c r="D1370" s="290" t="n"/>
      <c r="E1370" s="291" t="n"/>
      <c r="F1370" s="292" t="n"/>
      <c r="G1370" s="293" t="n"/>
      <c r="H1370" s="294" t="n"/>
      <c r="I1370" s="295" t="n"/>
      <c r="J1370" s="268" t="n"/>
      <c r="K1370" s="268" t="n"/>
      <c r="M1370" s="268" t="n"/>
      <c r="N1370" s="268" t="n"/>
      <c r="O1370" s="268" t="n"/>
      <c r="P1370" s="62" t="n"/>
      <c r="Q1370" s="299" t="n"/>
      <c r="R1370" s="300" t="n"/>
      <c r="S1370" s="300" t="n"/>
      <c r="T1370" s="298" t="n"/>
    </row>
    <row r="1371" ht="16.5" customHeight="1" s="115">
      <c r="D1371" s="290" t="n"/>
      <c r="E1371" s="291" t="n"/>
      <c r="F1371" s="292" t="n"/>
      <c r="G1371" s="293" t="n"/>
      <c r="H1371" s="294" t="n"/>
      <c r="I1371" s="295" t="n"/>
      <c r="J1371" s="268" t="n"/>
      <c r="K1371" s="268" t="n"/>
      <c r="M1371" s="268" t="n"/>
      <c r="N1371" s="268" t="n"/>
      <c r="O1371" s="268" t="n"/>
      <c r="P1371" s="62" t="n"/>
      <c r="Q1371" s="299" t="n"/>
      <c r="R1371" s="300" t="n"/>
      <c r="S1371" s="300" t="n"/>
      <c r="T1371" s="298" t="n"/>
    </row>
    <row r="1372" ht="16.5" customHeight="1" s="115">
      <c r="D1372" s="290" t="n"/>
      <c r="E1372" s="291" t="n"/>
      <c r="F1372" s="292" t="n"/>
      <c r="G1372" s="293" t="n"/>
      <c r="H1372" s="294" t="n"/>
      <c r="I1372" s="295" t="n"/>
      <c r="J1372" s="268" t="n"/>
      <c r="K1372" s="268" t="n"/>
      <c r="M1372" s="268" t="n"/>
      <c r="N1372" s="268" t="n"/>
      <c r="O1372" s="268" t="n"/>
      <c r="P1372" s="62" t="n"/>
      <c r="Q1372" s="299" t="n"/>
      <c r="R1372" s="300" t="n"/>
      <c r="S1372" s="300" t="n"/>
      <c r="T1372" s="298" t="n"/>
    </row>
    <row r="1373" ht="16.5" customHeight="1" s="115">
      <c r="D1373" s="290" t="n"/>
      <c r="E1373" s="291" t="n"/>
      <c r="F1373" s="292" t="n"/>
      <c r="G1373" s="293" t="n"/>
      <c r="H1373" s="294" t="n"/>
      <c r="I1373" s="295" t="n"/>
      <c r="J1373" s="268" t="n"/>
      <c r="K1373" s="268" t="n"/>
      <c r="M1373" s="268" t="n"/>
      <c r="N1373" s="268" t="n"/>
      <c r="O1373" s="268" t="n"/>
      <c r="P1373" s="62" t="n"/>
      <c r="Q1373" s="299" t="n"/>
      <c r="R1373" s="300" t="n"/>
      <c r="S1373" s="300" t="n"/>
      <c r="T1373" s="298" t="n"/>
    </row>
    <row r="1374" ht="16.5" customHeight="1" s="115">
      <c r="D1374" s="290" t="n"/>
      <c r="E1374" s="291" t="n"/>
      <c r="F1374" s="292" t="n"/>
      <c r="G1374" s="293" t="n"/>
      <c r="H1374" s="294" t="n"/>
      <c r="I1374" s="295" t="n"/>
      <c r="J1374" s="268" t="n"/>
      <c r="K1374" s="268" t="n"/>
      <c r="M1374" s="268" t="n"/>
      <c r="N1374" s="268" t="n"/>
      <c r="O1374" s="268" t="n"/>
      <c r="P1374" s="62" t="n"/>
      <c r="Q1374" s="299" t="n"/>
      <c r="R1374" s="300" t="n"/>
      <c r="S1374" s="300" t="n"/>
      <c r="T1374" s="298" t="n"/>
    </row>
    <row r="1375" ht="16.5" customHeight="1" s="115">
      <c r="D1375" s="290" t="n"/>
      <c r="E1375" s="291" t="n"/>
      <c r="F1375" s="292" t="n"/>
      <c r="G1375" s="293" t="n"/>
      <c r="H1375" s="294" t="n"/>
      <c r="I1375" s="295" t="n"/>
      <c r="J1375" s="268" t="n"/>
      <c r="K1375" s="268" t="n"/>
      <c r="M1375" s="268" t="n"/>
      <c r="N1375" s="268" t="n"/>
      <c r="O1375" s="268" t="n"/>
      <c r="P1375" s="62" t="n"/>
      <c r="Q1375" s="299" t="n"/>
      <c r="R1375" s="300" t="n"/>
      <c r="S1375" s="300" t="n"/>
      <c r="T1375" s="298" t="n"/>
    </row>
    <row r="1376" ht="16.5" customHeight="1" s="115">
      <c r="D1376" s="290" t="n"/>
      <c r="E1376" s="291" t="n"/>
      <c r="F1376" s="292" t="n"/>
      <c r="G1376" s="293" t="n"/>
      <c r="H1376" s="294" t="n"/>
      <c r="I1376" s="295" t="n"/>
      <c r="J1376" s="268" t="n"/>
      <c r="K1376" s="268" t="n"/>
      <c r="M1376" s="268" t="n"/>
      <c r="N1376" s="268" t="n"/>
      <c r="O1376" s="268" t="n"/>
      <c r="P1376" s="62" t="n"/>
      <c r="Q1376" s="299" t="n"/>
      <c r="R1376" s="300" t="n"/>
      <c r="S1376" s="300" t="n"/>
      <c r="T1376" s="298" t="n"/>
    </row>
    <row r="1377" ht="16.5" customHeight="1" s="115">
      <c r="D1377" s="290" t="n"/>
      <c r="E1377" s="291" t="n"/>
      <c r="F1377" s="292" t="n"/>
      <c r="G1377" s="293" t="n"/>
      <c r="H1377" s="294" t="n"/>
      <c r="I1377" s="295" t="n"/>
      <c r="J1377" s="268" t="n"/>
      <c r="K1377" s="268" t="n"/>
      <c r="M1377" s="268" t="n"/>
      <c r="N1377" s="268" t="n"/>
      <c r="O1377" s="268" t="n"/>
      <c r="P1377" s="62" t="n"/>
      <c r="Q1377" s="299" t="n"/>
      <c r="R1377" s="300" t="n"/>
      <c r="S1377" s="300" t="n"/>
      <c r="T1377" s="298" t="n"/>
    </row>
    <row r="1378" ht="16.5" customHeight="1" s="115">
      <c r="D1378" s="290" t="n"/>
      <c r="E1378" s="291" t="n"/>
      <c r="F1378" s="292" t="n"/>
      <c r="G1378" s="293" t="n"/>
      <c r="H1378" s="294" t="n"/>
      <c r="I1378" s="295" t="n"/>
      <c r="J1378" s="268" t="n"/>
      <c r="K1378" s="268" t="n"/>
      <c r="M1378" s="268" t="n"/>
      <c r="N1378" s="268" t="n"/>
      <c r="O1378" s="268" t="n"/>
      <c r="P1378" s="62" t="n"/>
      <c r="Q1378" s="299" t="n"/>
      <c r="R1378" s="300" t="n"/>
      <c r="S1378" s="300" t="n"/>
      <c r="T1378" s="298" t="n"/>
    </row>
    <row r="1379" ht="16.5" customHeight="1" s="115">
      <c r="D1379" s="290" t="n"/>
      <c r="E1379" s="291" t="n"/>
      <c r="F1379" s="292" t="n"/>
      <c r="G1379" s="293" t="n"/>
      <c r="H1379" s="294" t="n"/>
      <c r="I1379" s="295" t="n"/>
      <c r="J1379" s="268" t="n"/>
      <c r="K1379" s="268" t="n"/>
      <c r="M1379" s="268" t="n"/>
      <c r="N1379" s="268" t="n"/>
      <c r="O1379" s="268" t="n"/>
      <c r="P1379" s="62" t="n"/>
      <c r="Q1379" s="299" t="n"/>
      <c r="R1379" s="300" t="n"/>
      <c r="S1379" s="300" t="n"/>
      <c r="T1379" s="298" t="n"/>
    </row>
    <row r="1380" ht="16.5" customHeight="1" s="115">
      <c r="D1380" s="290" t="n"/>
      <c r="E1380" s="291" t="n"/>
      <c r="F1380" s="292" t="n"/>
      <c r="G1380" s="293" t="n"/>
      <c r="H1380" s="294" t="n"/>
      <c r="I1380" s="295" t="n"/>
      <c r="J1380" s="268" t="n"/>
      <c r="K1380" s="268" t="n"/>
      <c r="M1380" s="268" t="n"/>
      <c r="N1380" s="268" t="n"/>
      <c r="O1380" s="268" t="n"/>
      <c r="P1380" s="62" t="n"/>
      <c r="Q1380" s="299" t="n"/>
      <c r="R1380" s="300" t="n"/>
      <c r="S1380" s="300" t="n"/>
      <c r="T1380" s="298" t="n"/>
    </row>
    <row r="1381" ht="16.5" customHeight="1" s="115">
      <c r="D1381" s="290" t="n"/>
      <c r="E1381" s="291" t="n"/>
      <c r="F1381" s="292" t="n"/>
      <c r="G1381" s="293" t="n"/>
      <c r="H1381" s="294" t="n"/>
      <c r="I1381" s="295" t="n"/>
      <c r="J1381" s="268" t="n"/>
      <c r="K1381" s="268" t="n"/>
      <c r="M1381" s="268" t="n"/>
      <c r="N1381" s="268" t="n"/>
      <c r="O1381" s="268" t="n"/>
      <c r="P1381" s="62" t="n"/>
      <c r="Q1381" s="299" t="n"/>
      <c r="R1381" s="300" t="n"/>
      <c r="S1381" s="300" t="n"/>
      <c r="T1381" s="298" t="n"/>
    </row>
    <row r="1382" ht="16.5" customHeight="1" s="115">
      <c r="D1382" s="290" t="n"/>
      <c r="E1382" s="291" t="n"/>
      <c r="F1382" s="292" t="n"/>
      <c r="G1382" s="293" t="n"/>
      <c r="H1382" s="294" t="n"/>
      <c r="I1382" s="295" t="n"/>
      <c r="J1382" s="268" t="n"/>
      <c r="K1382" s="268" t="n"/>
      <c r="M1382" s="268" t="n"/>
      <c r="N1382" s="268" t="n"/>
      <c r="O1382" s="268" t="n"/>
      <c r="P1382" s="62" t="n"/>
      <c r="Q1382" s="299" t="n"/>
      <c r="R1382" s="300" t="n"/>
      <c r="S1382" s="300" t="n"/>
      <c r="T1382" s="298" t="n"/>
      <c r="U1382" s="291" t="n"/>
    </row>
    <row r="1383" ht="16.5" customHeight="1" s="115">
      <c r="D1383" s="290" t="n"/>
      <c r="E1383" s="291" t="n"/>
      <c r="F1383" s="292" t="n"/>
      <c r="G1383" s="293" t="n"/>
      <c r="H1383" s="294" t="n"/>
      <c r="I1383" s="295" t="n"/>
      <c r="J1383" s="268" t="n"/>
      <c r="K1383" s="268" t="n"/>
      <c r="M1383" s="268" t="n"/>
      <c r="N1383" s="268" t="n"/>
      <c r="O1383" s="268" t="n"/>
      <c r="P1383" s="62" t="n"/>
      <c r="Q1383" s="299" t="n"/>
      <c r="R1383" s="300" t="n"/>
      <c r="S1383" s="300" t="n"/>
      <c r="T1383" s="298" t="n"/>
    </row>
    <row r="1384" ht="16.5" customHeight="1" s="115">
      <c r="D1384" s="290" t="n"/>
      <c r="E1384" s="291" t="n"/>
      <c r="F1384" s="292" t="n"/>
      <c r="G1384" s="293" t="n"/>
      <c r="H1384" s="294" t="n"/>
      <c r="I1384" s="295" t="n"/>
      <c r="J1384" s="268" t="n"/>
      <c r="K1384" s="268" t="n"/>
      <c r="M1384" s="268" t="n"/>
      <c r="N1384" s="268" t="n"/>
      <c r="O1384" s="268" t="n"/>
      <c r="P1384" s="62" t="n"/>
      <c r="Q1384" s="299" t="n"/>
      <c r="R1384" s="300" t="n"/>
      <c r="S1384" s="300" t="n"/>
      <c r="T1384" s="298" t="n"/>
    </row>
    <row r="1385" ht="16.5" customHeight="1" s="115">
      <c r="D1385" s="290" t="n"/>
      <c r="E1385" s="291" t="n"/>
      <c r="F1385" s="292" t="n"/>
      <c r="G1385" s="293" t="n"/>
      <c r="H1385" s="294" t="n"/>
      <c r="I1385" s="295" t="n"/>
      <c r="J1385" s="268" t="n"/>
      <c r="K1385" s="268" t="n"/>
      <c r="M1385" s="268" t="n"/>
      <c r="N1385" s="268" t="n"/>
      <c r="O1385" s="268" t="n"/>
      <c r="P1385" s="62" t="n"/>
      <c r="Q1385" s="299" t="n"/>
      <c r="R1385" s="300" t="n"/>
      <c r="S1385" s="300" t="n"/>
      <c r="T1385" s="298" t="n"/>
    </row>
    <row r="1386" ht="16.5" customHeight="1" s="115">
      <c r="D1386" s="290" t="n"/>
      <c r="E1386" s="291" t="n"/>
      <c r="F1386" s="292" t="n"/>
      <c r="G1386" s="293" t="n"/>
      <c r="H1386" s="294" t="n"/>
      <c r="I1386" s="295" t="n"/>
      <c r="J1386" s="268" t="n"/>
      <c r="K1386" s="268" t="n"/>
      <c r="M1386" s="268" t="n"/>
      <c r="N1386" s="268" t="n"/>
      <c r="O1386" s="268" t="n"/>
      <c r="P1386" s="62" t="n"/>
      <c r="Q1386" s="299" t="n"/>
      <c r="R1386" s="300" t="n"/>
      <c r="S1386" s="300" t="n"/>
      <c r="T1386" s="298" t="n"/>
    </row>
    <row r="1387" ht="16.5" customHeight="1" s="115">
      <c r="D1387" s="290" t="n"/>
      <c r="E1387" s="291" t="n"/>
      <c r="F1387" s="292" t="n"/>
      <c r="G1387" s="293" t="n"/>
      <c r="H1387" s="294" t="n"/>
      <c r="I1387" s="295" t="n"/>
      <c r="J1387" s="268" t="n"/>
      <c r="K1387" s="268" t="n"/>
      <c r="M1387" s="268" t="n"/>
      <c r="N1387" s="268" t="n"/>
      <c r="O1387" s="268" t="n"/>
      <c r="P1387" s="62" t="n"/>
      <c r="Q1387" s="299" t="n"/>
      <c r="R1387" s="300" t="n"/>
      <c r="S1387" s="300" t="n"/>
      <c r="T1387" s="298" t="n"/>
    </row>
    <row r="1388" ht="16.5" customHeight="1" s="115">
      <c r="D1388" s="290" t="n"/>
      <c r="E1388" s="291" t="n"/>
      <c r="F1388" s="292" t="n"/>
      <c r="G1388" s="293" t="n"/>
      <c r="H1388" s="294" t="n"/>
      <c r="I1388" s="295" t="n"/>
      <c r="J1388" s="268" t="n"/>
      <c r="K1388" s="268" t="n"/>
      <c r="M1388" s="268" t="n"/>
      <c r="N1388" s="268" t="n"/>
      <c r="O1388" s="268" t="n"/>
      <c r="P1388" s="62" t="n"/>
      <c r="Q1388" s="299" t="n"/>
      <c r="R1388" s="300" t="n"/>
      <c r="S1388" s="300" t="n"/>
      <c r="T1388" s="298" t="n"/>
    </row>
    <row r="1389" ht="16.5" customHeight="1" s="115">
      <c r="D1389" s="290" t="n"/>
      <c r="E1389" s="291" t="n"/>
      <c r="F1389" s="292" t="n"/>
      <c r="G1389" s="293" t="n"/>
      <c r="H1389" s="294" t="n"/>
      <c r="I1389" s="295" t="n"/>
      <c r="J1389" s="268" t="n"/>
      <c r="K1389" s="268" t="n"/>
      <c r="M1389" s="268" t="n"/>
      <c r="N1389" s="268" t="n"/>
      <c r="O1389" s="268" t="n"/>
      <c r="P1389" s="62" t="n"/>
      <c r="Q1389" s="299" t="n"/>
      <c r="R1389" s="300" t="n"/>
      <c r="S1389" s="300" t="n"/>
      <c r="T1389" s="298" t="n"/>
    </row>
    <row r="1390" ht="16.5" customHeight="1" s="115">
      <c r="D1390" s="290" t="n"/>
      <c r="E1390" s="291" t="n"/>
      <c r="F1390" s="292" t="n"/>
      <c r="G1390" s="293" t="n"/>
      <c r="H1390" s="294" t="n"/>
      <c r="I1390" s="295" t="n"/>
      <c r="J1390" s="268" t="n"/>
      <c r="K1390" s="268" t="n"/>
      <c r="M1390" s="268" t="n"/>
      <c r="N1390" s="268" t="n"/>
      <c r="O1390" s="268" t="n"/>
      <c r="P1390" s="62" t="n"/>
      <c r="Q1390" s="299" t="n"/>
      <c r="R1390" s="300" t="n"/>
      <c r="S1390" s="300" t="n"/>
      <c r="T1390" s="298" t="n"/>
    </row>
    <row r="1391" ht="16.5" customHeight="1" s="115">
      <c r="D1391" s="290" t="n"/>
      <c r="E1391" s="291" t="n"/>
      <c r="F1391" s="292" t="n"/>
      <c r="G1391" s="293" t="n"/>
      <c r="H1391" s="294" t="n"/>
      <c r="I1391" s="295" t="n"/>
      <c r="J1391" s="268" t="n"/>
      <c r="K1391" s="268" t="n"/>
      <c r="M1391" s="268" t="n"/>
      <c r="N1391" s="268" t="n"/>
      <c r="O1391" s="268" t="n"/>
      <c r="P1391" s="62" t="n"/>
      <c r="Q1391" s="299" t="n"/>
      <c r="R1391" s="300" t="n"/>
      <c r="S1391" s="300" t="n"/>
      <c r="T1391" s="298" t="n"/>
    </row>
    <row r="1392" ht="16.5" customHeight="1" s="115">
      <c r="D1392" s="290" t="n"/>
      <c r="E1392" s="291" t="n"/>
      <c r="F1392" s="292" t="n"/>
      <c r="G1392" s="293" t="n"/>
      <c r="H1392" s="294" t="n"/>
      <c r="I1392" s="295" t="n"/>
      <c r="J1392" s="268" t="n"/>
      <c r="K1392" s="268" t="n"/>
      <c r="M1392" s="268" t="n"/>
      <c r="N1392" s="268" t="n"/>
      <c r="O1392" s="268" t="n"/>
      <c r="P1392" s="62" t="n"/>
      <c r="Q1392" s="299" t="n"/>
      <c r="R1392" s="300" t="n"/>
      <c r="S1392" s="300" t="n"/>
      <c r="T1392" s="298" t="n"/>
    </row>
    <row r="1393" ht="16.5" customHeight="1" s="115">
      <c r="D1393" s="290" t="n"/>
      <c r="E1393" s="291" t="n"/>
      <c r="F1393" s="292" t="n"/>
      <c r="G1393" s="293" t="n"/>
      <c r="H1393" s="294" t="n"/>
      <c r="I1393" s="295" t="n"/>
      <c r="J1393" s="268" t="n"/>
      <c r="K1393" s="268" t="n"/>
      <c r="M1393" s="268" t="n"/>
      <c r="N1393" s="268" t="n"/>
      <c r="O1393" s="268" t="n"/>
      <c r="P1393" s="62" t="n"/>
      <c r="Q1393" s="299" t="n"/>
      <c r="R1393" s="300" t="n"/>
      <c r="S1393" s="300" t="n"/>
      <c r="T1393" s="298" t="n"/>
    </row>
    <row r="1394" ht="16.5" customHeight="1" s="115">
      <c r="D1394" s="290" t="n"/>
      <c r="E1394" s="291" t="n"/>
      <c r="F1394" s="292" t="n"/>
      <c r="G1394" s="293" t="n"/>
      <c r="H1394" s="294" t="n"/>
      <c r="I1394" s="295" t="n"/>
      <c r="J1394" s="268" t="n"/>
      <c r="K1394" s="268" t="n"/>
      <c r="M1394" s="268" t="n"/>
      <c r="N1394" s="268" t="n"/>
      <c r="O1394" s="268" t="n"/>
      <c r="P1394" s="62" t="n"/>
      <c r="Q1394" s="299" t="n"/>
      <c r="R1394" s="300" t="n"/>
      <c r="S1394" s="300" t="n"/>
      <c r="T1394" s="298" t="n"/>
    </row>
    <row r="1395" ht="16.5" customHeight="1" s="115">
      <c r="D1395" s="290" t="n"/>
      <c r="E1395" s="291" t="n"/>
      <c r="F1395" s="292" t="n"/>
      <c r="G1395" s="293" t="n"/>
      <c r="H1395" s="294" t="n"/>
      <c r="I1395" s="295" t="n"/>
      <c r="J1395" s="268" t="n"/>
      <c r="K1395" s="268" t="n"/>
      <c r="M1395" s="268" t="n"/>
      <c r="N1395" s="268" t="n"/>
      <c r="O1395" s="268" t="n"/>
      <c r="P1395" s="62" t="n"/>
      <c r="Q1395" s="299" t="n"/>
      <c r="R1395" s="300" t="n"/>
      <c r="S1395" s="300" t="n"/>
      <c r="T1395" s="298" t="n"/>
    </row>
    <row r="1396" ht="16.5" customHeight="1" s="115">
      <c r="D1396" s="290" t="n"/>
      <c r="E1396" s="291" t="n"/>
      <c r="F1396" s="292" t="n"/>
      <c r="G1396" s="293" t="n"/>
      <c r="H1396" s="294" t="n"/>
      <c r="I1396" s="295" t="n"/>
      <c r="J1396" s="268" t="n"/>
      <c r="K1396" s="268" t="n"/>
      <c r="M1396" s="268" t="n"/>
      <c r="N1396" s="268" t="n"/>
      <c r="O1396" s="268" t="n"/>
      <c r="P1396" s="62" t="n"/>
      <c r="Q1396" s="299" t="n"/>
      <c r="R1396" s="300" t="n"/>
      <c r="S1396" s="300" t="n"/>
      <c r="T1396" s="298" t="n"/>
    </row>
    <row r="1397" ht="16.5" customHeight="1" s="115">
      <c r="D1397" s="290" t="n"/>
      <c r="E1397" s="291" t="n"/>
      <c r="F1397" s="292" t="n"/>
      <c r="G1397" s="293" t="n"/>
      <c r="H1397" s="294" t="n"/>
      <c r="I1397" s="295" t="n"/>
      <c r="J1397" s="268" t="n"/>
      <c r="K1397" s="268" t="n"/>
      <c r="M1397" s="268" t="n"/>
      <c r="N1397" s="268" t="n"/>
      <c r="O1397" s="268" t="n"/>
      <c r="P1397" s="62" t="n"/>
      <c r="Q1397" s="299" t="n"/>
      <c r="R1397" s="300" t="n"/>
      <c r="S1397" s="300" t="n"/>
      <c r="T1397" s="298" t="n"/>
    </row>
    <row r="1398" ht="16.5" customHeight="1" s="115">
      <c r="D1398" s="290" t="n"/>
      <c r="E1398" s="291" t="n"/>
      <c r="F1398" s="292" t="n"/>
      <c r="G1398" s="293" t="n"/>
      <c r="H1398" s="294" t="n"/>
      <c r="I1398" s="295" t="n"/>
      <c r="J1398" s="268" t="n"/>
      <c r="K1398" s="268" t="n"/>
      <c r="M1398" s="268" t="n"/>
      <c r="N1398" s="268" t="n"/>
      <c r="O1398" s="268" t="n"/>
      <c r="P1398" s="62" t="n"/>
      <c r="Q1398" s="299" t="n"/>
      <c r="R1398" s="300" t="n"/>
      <c r="S1398" s="300" t="n"/>
      <c r="T1398" s="298" t="n"/>
    </row>
    <row r="1399" ht="16.5" customHeight="1" s="115">
      <c r="D1399" s="290" t="n"/>
      <c r="E1399" s="291" t="n"/>
      <c r="F1399" s="292" t="n"/>
      <c r="G1399" s="293" t="n"/>
      <c r="H1399" s="294" t="n"/>
      <c r="I1399" s="295" t="n"/>
      <c r="J1399" s="268" t="n"/>
      <c r="K1399" s="268" t="n"/>
      <c r="M1399" s="268" t="n"/>
      <c r="N1399" s="268" t="n"/>
      <c r="O1399" s="268" t="n"/>
      <c r="P1399" s="62" t="n"/>
      <c r="Q1399" s="299" t="n"/>
      <c r="R1399" s="300" t="n"/>
      <c r="S1399" s="300" t="n"/>
      <c r="T1399" s="298" t="n"/>
    </row>
    <row r="1400" ht="16.5" customHeight="1" s="115">
      <c r="D1400" s="290" t="n"/>
      <c r="E1400" s="291" t="n"/>
      <c r="F1400" s="292" t="n"/>
      <c r="G1400" s="293" t="n"/>
      <c r="H1400" s="294" t="n"/>
      <c r="I1400" s="295" t="n"/>
      <c r="J1400" s="268" t="n"/>
      <c r="K1400" s="268" t="n"/>
      <c r="M1400" s="268" t="n"/>
      <c r="N1400" s="268" t="n"/>
      <c r="O1400" s="268" t="n"/>
      <c r="P1400" s="62" t="n"/>
      <c r="Q1400" s="299" t="n"/>
      <c r="R1400" s="300" t="n"/>
      <c r="S1400" s="300" t="n"/>
      <c r="T1400" s="298" t="n"/>
    </row>
    <row r="1401" ht="16.5" customHeight="1" s="115">
      <c r="D1401" s="290" t="n"/>
      <c r="E1401" s="291" t="n"/>
      <c r="F1401" s="292" t="n"/>
      <c r="G1401" s="293" t="n"/>
      <c r="H1401" s="294" t="n"/>
      <c r="I1401" s="295" t="n"/>
      <c r="J1401" s="268" t="n"/>
      <c r="K1401" s="268" t="n"/>
      <c r="M1401" s="268" t="n"/>
      <c r="N1401" s="268" t="n"/>
      <c r="O1401" s="268" t="n"/>
      <c r="P1401" s="62" t="n"/>
      <c r="Q1401" s="299" t="n"/>
      <c r="R1401" s="300" t="n"/>
      <c r="S1401" s="300" t="n"/>
      <c r="T1401" s="298" t="n"/>
    </row>
    <row r="1402" ht="16.5" customHeight="1" s="115">
      <c r="D1402" s="290" t="n"/>
      <c r="E1402" s="291" t="n"/>
      <c r="F1402" s="292" t="n"/>
      <c r="G1402" s="293" t="n"/>
      <c r="H1402" s="294" t="n"/>
      <c r="I1402" s="295" t="n"/>
      <c r="J1402" s="268" t="n"/>
      <c r="K1402" s="268" t="n"/>
      <c r="M1402" s="268" t="n"/>
      <c r="N1402" s="268" t="n"/>
      <c r="O1402" s="268" t="n"/>
      <c r="P1402" s="62" t="n"/>
      <c r="Q1402" s="299" t="n"/>
      <c r="R1402" s="300" t="n"/>
      <c r="S1402" s="300" t="n"/>
      <c r="T1402" s="298" t="n"/>
    </row>
    <row r="1403" ht="16.5" customHeight="1" s="115">
      <c r="D1403" s="290" t="n"/>
      <c r="E1403" s="291" t="n"/>
      <c r="F1403" s="292" t="n"/>
      <c r="G1403" s="293" t="n"/>
      <c r="H1403" s="294" t="n"/>
      <c r="I1403" s="295" t="n"/>
      <c r="J1403" s="268" t="n"/>
      <c r="K1403" s="268" t="n"/>
      <c r="M1403" s="268" t="n"/>
      <c r="N1403" s="268" t="n"/>
      <c r="O1403" s="268" t="n"/>
      <c r="P1403" s="62" t="n"/>
      <c r="Q1403" s="299" t="n"/>
      <c r="R1403" s="300" t="n"/>
      <c r="S1403" s="300" t="n"/>
      <c r="T1403" s="298" t="n"/>
    </row>
    <row r="1404" ht="16.5" customHeight="1" s="115">
      <c r="D1404" s="290" t="n"/>
      <c r="E1404" s="291" t="n"/>
      <c r="F1404" s="292" t="n"/>
      <c r="G1404" s="293" t="n"/>
      <c r="H1404" s="294" t="n"/>
      <c r="I1404" s="295" t="n"/>
      <c r="J1404" s="268" t="n"/>
      <c r="K1404" s="268" t="n"/>
      <c r="M1404" s="268" t="n"/>
      <c r="N1404" s="268" t="n"/>
      <c r="O1404" s="268" t="n"/>
      <c r="P1404" s="62" t="n"/>
      <c r="Q1404" s="299" t="n"/>
      <c r="R1404" s="300" t="n"/>
      <c r="S1404" s="300" t="n"/>
      <c r="T1404" s="298" t="n"/>
    </row>
    <row r="1405" ht="16.5" customHeight="1" s="115">
      <c r="D1405" s="290" t="n"/>
      <c r="E1405" s="291" t="n"/>
      <c r="F1405" s="292" t="n"/>
      <c r="G1405" s="293" t="n"/>
      <c r="H1405" s="294" t="n"/>
      <c r="I1405" s="295" t="n"/>
      <c r="J1405" s="268" t="n"/>
      <c r="K1405" s="268" t="n"/>
      <c r="M1405" s="268" t="n"/>
      <c r="N1405" s="268" t="n"/>
      <c r="O1405" s="268" t="n"/>
      <c r="P1405" s="62" t="n"/>
      <c r="Q1405" s="299" t="n"/>
      <c r="R1405" s="300" t="n"/>
      <c r="S1405" s="300" t="n"/>
      <c r="T1405" s="298" t="n"/>
    </row>
    <row r="1406" ht="16.5" customHeight="1" s="115">
      <c r="D1406" s="290" t="n"/>
      <c r="E1406" s="291" t="n"/>
      <c r="F1406" s="292" t="n"/>
      <c r="G1406" s="293" t="n"/>
      <c r="H1406" s="294" t="n"/>
      <c r="I1406" s="295" t="n"/>
      <c r="J1406" s="268" t="n"/>
      <c r="K1406" s="268" t="n"/>
      <c r="M1406" s="268" t="n"/>
      <c r="N1406" s="268" t="n"/>
      <c r="O1406" s="268" t="n"/>
      <c r="P1406" s="62" t="n"/>
      <c r="Q1406" s="299" t="n"/>
      <c r="R1406" s="300" t="n"/>
      <c r="S1406" s="300" t="n"/>
      <c r="T1406" s="298" t="n"/>
    </row>
    <row r="1407" ht="16.5" customHeight="1" s="115">
      <c r="D1407" s="290" t="n"/>
      <c r="E1407" s="291" t="n"/>
      <c r="F1407" s="292" t="n"/>
      <c r="G1407" s="293" t="n"/>
      <c r="H1407" s="294" t="n"/>
      <c r="I1407" s="295" t="n"/>
      <c r="J1407" s="268" t="n"/>
      <c r="K1407" s="268" t="n"/>
      <c r="M1407" s="268" t="n"/>
      <c r="N1407" s="268" t="n"/>
      <c r="O1407" s="268" t="n"/>
      <c r="P1407" s="62" t="n"/>
      <c r="Q1407" s="299" t="n"/>
      <c r="R1407" s="300" t="n"/>
      <c r="S1407" s="300" t="n"/>
      <c r="T1407" s="298" t="n"/>
    </row>
    <row r="1408" ht="16.5" customHeight="1" s="115">
      <c r="D1408" s="290" t="n"/>
      <c r="E1408" s="291" t="n"/>
      <c r="F1408" s="292" t="n"/>
      <c r="G1408" s="293" t="n"/>
      <c r="H1408" s="294" t="n"/>
      <c r="I1408" s="295" t="n"/>
      <c r="J1408" s="268" t="n"/>
      <c r="K1408" s="268" t="n"/>
      <c r="M1408" s="268" t="n"/>
      <c r="N1408" s="268" t="n"/>
      <c r="O1408" s="268" t="n"/>
      <c r="P1408" s="62" t="n"/>
      <c r="Q1408" s="299" t="n"/>
      <c r="R1408" s="300" t="n"/>
      <c r="S1408" s="300" t="n"/>
      <c r="T1408" s="298" t="n"/>
    </row>
    <row r="1409" ht="16.5" customHeight="1" s="115">
      <c r="D1409" s="290" t="n"/>
      <c r="E1409" s="291" t="n"/>
      <c r="F1409" s="292" t="n"/>
      <c r="G1409" s="293" t="n"/>
      <c r="H1409" s="294" t="n"/>
      <c r="I1409" s="295" t="n"/>
      <c r="J1409" s="268" t="n"/>
      <c r="K1409" s="268" t="n"/>
      <c r="M1409" s="268" t="n"/>
      <c r="N1409" s="268" t="n"/>
      <c r="O1409" s="268" t="n"/>
      <c r="P1409" s="62" t="n"/>
      <c r="Q1409" s="299" t="n"/>
      <c r="R1409" s="300" t="n"/>
      <c r="S1409" s="300" t="n"/>
      <c r="T1409" s="298" t="n"/>
    </row>
    <row r="1410" ht="16.5" customHeight="1" s="115">
      <c r="D1410" s="290" t="n"/>
      <c r="E1410" s="291" t="n"/>
      <c r="F1410" s="292" t="n"/>
      <c r="G1410" s="293" t="n"/>
      <c r="H1410" s="294" t="n"/>
      <c r="I1410" s="295" t="n"/>
      <c r="J1410" s="268" t="n"/>
      <c r="K1410" s="268" t="n"/>
      <c r="M1410" s="268" t="n"/>
      <c r="N1410" s="268" t="n"/>
      <c r="O1410" s="268" t="n"/>
      <c r="P1410" s="62" t="n"/>
      <c r="Q1410" s="299" t="n"/>
      <c r="R1410" s="300" t="n"/>
      <c r="S1410" s="300" t="n"/>
      <c r="T1410" s="298" t="n"/>
    </row>
    <row r="1411" ht="16.5" customHeight="1" s="115">
      <c r="D1411" s="290" t="n"/>
      <c r="E1411" s="291" t="n"/>
      <c r="F1411" s="292" t="n"/>
      <c r="G1411" s="293" t="n"/>
      <c r="H1411" s="294" t="n"/>
      <c r="I1411" s="295" t="n"/>
      <c r="J1411" s="268" t="n"/>
      <c r="K1411" s="268" t="n"/>
      <c r="M1411" s="268" t="n"/>
      <c r="N1411" s="268" t="n"/>
      <c r="O1411" s="268" t="n"/>
      <c r="P1411" s="62" t="n"/>
      <c r="Q1411" s="299" t="n"/>
      <c r="R1411" s="300" t="n"/>
      <c r="S1411" s="300" t="n"/>
      <c r="T1411" s="298" t="n"/>
    </row>
    <row r="1412" ht="16.5" customHeight="1" s="115">
      <c r="D1412" s="290" t="n"/>
      <c r="E1412" s="291" t="n"/>
      <c r="F1412" s="292" t="n"/>
      <c r="G1412" s="293" t="n"/>
      <c r="H1412" s="294" t="n"/>
      <c r="I1412" s="295" t="n"/>
      <c r="J1412" s="268" t="n"/>
      <c r="K1412" s="268" t="n"/>
      <c r="M1412" s="268" t="n"/>
      <c r="N1412" s="268" t="n"/>
      <c r="O1412" s="268" t="n"/>
      <c r="P1412" s="62" t="n"/>
      <c r="Q1412" s="299" t="n"/>
      <c r="R1412" s="300" t="n"/>
      <c r="S1412" s="300" t="n"/>
      <c r="T1412" s="298" t="n"/>
    </row>
    <row r="1413" ht="16.5" customHeight="1" s="115">
      <c r="D1413" s="290" t="n"/>
      <c r="E1413" s="291" t="n"/>
      <c r="F1413" s="292" t="n"/>
      <c r="G1413" s="293" t="n"/>
      <c r="H1413" s="294" t="n"/>
      <c r="I1413" s="295" t="n"/>
      <c r="J1413" s="268" t="n"/>
      <c r="K1413" s="268" t="n"/>
      <c r="M1413" s="268" t="n"/>
      <c r="N1413" s="268" t="n"/>
      <c r="O1413" s="268" t="n"/>
      <c r="P1413" s="62" t="n"/>
      <c r="Q1413" s="299" t="n"/>
      <c r="R1413" s="300" t="n"/>
      <c r="S1413" s="300" t="n"/>
      <c r="T1413" s="298" t="n"/>
    </row>
    <row r="1414" ht="16.5" customHeight="1" s="115">
      <c r="D1414" s="290" t="n"/>
      <c r="E1414" s="291" t="n"/>
      <c r="F1414" s="292" t="n"/>
      <c r="G1414" s="293" t="n"/>
      <c r="H1414" s="294" t="n"/>
      <c r="I1414" s="295" t="n"/>
      <c r="J1414" s="268" t="n"/>
      <c r="K1414" s="268" t="n"/>
      <c r="M1414" s="268" t="n"/>
      <c r="N1414" s="268" t="n"/>
      <c r="O1414" s="268" t="n"/>
      <c r="P1414" s="62" t="n"/>
      <c r="Q1414" s="299" t="n"/>
      <c r="R1414" s="300" t="n"/>
      <c r="S1414" s="300" t="n"/>
      <c r="T1414" s="298" t="n"/>
    </row>
    <row r="1415" ht="16.5" customHeight="1" s="115">
      <c r="D1415" s="290" t="n"/>
      <c r="E1415" s="291" t="n"/>
      <c r="F1415" s="292" t="n"/>
      <c r="G1415" s="293" t="n"/>
      <c r="H1415" s="294" t="n"/>
      <c r="I1415" s="295" t="n"/>
      <c r="J1415" s="268" t="n"/>
      <c r="K1415" s="268" t="n"/>
      <c r="M1415" s="268" t="n"/>
      <c r="N1415" s="268" t="n"/>
      <c r="O1415" s="268" t="n"/>
      <c r="P1415" s="62" t="n"/>
      <c r="Q1415" s="299" t="n"/>
      <c r="R1415" s="300" t="n"/>
      <c r="S1415" s="300" t="n"/>
      <c r="T1415" s="298" t="n"/>
    </row>
    <row r="1416" ht="16.5" customHeight="1" s="115">
      <c r="D1416" s="290" t="n"/>
      <c r="E1416" s="291" t="n"/>
      <c r="F1416" s="292" t="n"/>
      <c r="G1416" s="293" t="n"/>
      <c r="H1416" s="294" t="n"/>
      <c r="I1416" s="295" t="n"/>
      <c r="J1416" s="268" t="n"/>
      <c r="K1416" s="268" t="n"/>
      <c r="M1416" s="268" t="n"/>
      <c r="N1416" s="268" t="n"/>
      <c r="O1416" s="268" t="n"/>
      <c r="P1416" s="62" t="n"/>
      <c r="Q1416" s="299" t="n"/>
      <c r="R1416" s="300" t="n"/>
      <c r="S1416" s="300" t="n"/>
      <c r="T1416" s="298" t="n"/>
    </row>
    <row r="1417" ht="16.5" customHeight="1" s="115">
      <c r="D1417" s="290" t="n"/>
      <c r="E1417" s="291" t="n"/>
      <c r="F1417" s="292" t="n"/>
      <c r="G1417" s="293" t="n"/>
      <c r="H1417" s="294" t="n"/>
      <c r="I1417" s="295" t="n"/>
      <c r="J1417" s="268" t="n"/>
      <c r="K1417" s="268" t="n"/>
      <c r="M1417" s="268" t="n"/>
      <c r="N1417" s="268" t="n"/>
      <c r="O1417" s="268" t="n"/>
      <c r="P1417" s="62" t="n"/>
      <c r="Q1417" s="299" t="n"/>
      <c r="R1417" s="300" t="n"/>
      <c r="S1417" s="300" t="n"/>
      <c r="T1417" s="298" t="n"/>
    </row>
    <row r="1418" ht="16.5" customHeight="1" s="115">
      <c r="D1418" s="290" t="n"/>
      <c r="E1418" s="291" t="n"/>
      <c r="F1418" s="292" t="n"/>
      <c r="G1418" s="293" t="n"/>
      <c r="H1418" s="294" t="n"/>
      <c r="I1418" s="295" t="n"/>
      <c r="J1418" s="268" t="n"/>
      <c r="K1418" s="268" t="n"/>
      <c r="M1418" s="268" t="n"/>
      <c r="N1418" s="268" t="n"/>
      <c r="O1418" s="268" t="n"/>
      <c r="P1418" s="62" t="n"/>
      <c r="Q1418" s="299" t="n"/>
      <c r="R1418" s="300" t="n"/>
      <c r="S1418" s="300" t="n"/>
      <c r="T1418" s="298" t="n"/>
    </row>
    <row r="1419" ht="16.5" customHeight="1" s="115">
      <c r="D1419" s="290" t="n"/>
      <c r="E1419" s="291" t="n"/>
      <c r="F1419" s="292" t="n"/>
      <c r="G1419" s="293" t="n"/>
      <c r="H1419" s="294" t="n"/>
      <c r="I1419" s="295" t="n"/>
      <c r="J1419" s="268" t="n"/>
      <c r="K1419" s="268" t="n"/>
      <c r="M1419" s="268" t="n"/>
      <c r="N1419" s="268" t="n"/>
      <c r="O1419" s="268" t="n"/>
      <c r="P1419" s="62" t="n"/>
      <c r="Q1419" s="299" t="n"/>
      <c r="R1419" s="300" t="n"/>
      <c r="S1419" s="300" t="n"/>
      <c r="T1419" s="298" t="n"/>
    </row>
    <row r="1420" ht="16.5" customHeight="1" s="115">
      <c r="D1420" s="290" t="n"/>
      <c r="E1420" s="291" t="n"/>
      <c r="F1420" s="292" t="n"/>
      <c r="G1420" s="293" t="n"/>
      <c r="H1420" s="294" t="n"/>
      <c r="I1420" s="295" t="n"/>
      <c r="J1420" s="268" t="n"/>
      <c r="K1420" s="268" t="n"/>
      <c r="M1420" s="268" t="n"/>
      <c r="N1420" s="268" t="n"/>
      <c r="O1420" s="268" t="n"/>
      <c r="P1420" s="62" t="n"/>
      <c r="Q1420" s="299" t="n"/>
      <c r="R1420" s="300" t="n"/>
      <c r="S1420" s="300" t="n"/>
      <c r="T1420" s="298" t="n"/>
    </row>
    <row r="1421" ht="16.5" customHeight="1" s="115">
      <c r="D1421" s="290" t="n"/>
      <c r="E1421" s="291" t="n"/>
      <c r="F1421" s="292" t="n"/>
      <c r="G1421" s="293" t="n"/>
      <c r="H1421" s="294" t="n"/>
      <c r="I1421" s="295" t="n"/>
      <c r="J1421" s="268" t="n"/>
      <c r="K1421" s="268" t="n"/>
      <c r="M1421" s="268" t="n"/>
      <c r="N1421" s="268" t="n"/>
      <c r="O1421" s="268" t="n"/>
      <c r="P1421" s="62" t="n"/>
      <c r="Q1421" s="299" t="n"/>
      <c r="R1421" s="300" t="n"/>
      <c r="S1421" s="300" t="n"/>
      <c r="T1421" s="298" t="n"/>
    </row>
    <row r="1422" ht="16.5" customHeight="1" s="115">
      <c r="D1422" s="290" t="n"/>
      <c r="E1422" s="291" t="n"/>
      <c r="F1422" s="292" t="n"/>
      <c r="G1422" s="293" t="n"/>
      <c r="H1422" s="294" t="n"/>
      <c r="I1422" s="295" t="n"/>
      <c r="J1422" s="268" t="n"/>
      <c r="K1422" s="268" t="n"/>
      <c r="M1422" s="268" t="n"/>
      <c r="N1422" s="268" t="n"/>
      <c r="O1422" s="268" t="n"/>
      <c r="P1422" s="62" t="n"/>
      <c r="Q1422" s="299" t="n"/>
      <c r="R1422" s="300" t="n"/>
      <c r="S1422" s="300" t="n"/>
      <c r="T1422" s="298" t="n"/>
    </row>
    <row r="1423" ht="16.5" customHeight="1" s="115">
      <c r="D1423" s="290" t="n"/>
      <c r="E1423" s="291" t="n"/>
      <c r="F1423" s="292" t="n"/>
      <c r="G1423" s="293" t="n"/>
      <c r="H1423" s="294" t="n"/>
      <c r="I1423" s="295" t="n"/>
      <c r="J1423" s="268" t="n"/>
      <c r="K1423" s="268" t="n"/>
      <c r="M1423" s="268" t="n"/>
      <c r="N1423" s="268" t="n"/>
      <c r="O1423" s="268" t="n"/>
      <c r="P1423" s="62" t="n"/>
      <c r="Q1423" s="299" t="n"/>
      <c r="R1423" s="300" t="n"/>
      <c r="S1423" s="300" t="n"/>
      <c r="T1423" s="298" t="n"/>
      <c r="U1423" s="291" t="n"/>
    </row>
    <row r="1424" ht="16.5" customHeight="1" s="115">
      <c r="D1424" s="290" t="n"/>
      <c r="E1424" s="291" t="n"/>
      <c r="F1424" s="292" t="n"/>
      <c r="G1424" s="293" t="n"/>
      <c r="H1424" s="294" t="n"/>
      <c r="I1424" s="295" t="n"/>
      <c r="J1424" s="268" t="n"/>
      <c r="K1424" s="268" t="n"/>
      <c r="M1424" s="268" t="n"/>
      <c r="N1424" s="268" t="n"/>
      <c r="O1424" s="268" t="n"/>
      <c r="P1424" s="62" t="n"/>
      <c r="Q1424" s="299" t="n"/>
      <c r="R1424" s="300" t="n"/>
      <c r="S1424" s="300" t="n"/>
      <c r="T1424" s="298" t="n"/>
    </row>
    <row r="1425" ht="16.5" customHeight="1" s="115">
      <c r="D1425" s="290" t="n"/>
      <c r="E1425" s="291" t="n"/>
      <c r="F1425" s="292" t="n"/>
      <c r="G1425" s="293" t="n"/>
      <c r="H1425" s="294" t="n"/>
      <c r="I1425" s="295" t="n"/>
      <c r="J1425" s="268" t="n"/>
      <c r="K1425" s="268" t="n"/>
      <c r="M1425" s="268" t="n"/>
      <c r="N1425" s="268" t="n"/>
      <c r="O1425" s="268" t="n"/>
      <c r="P1425" s="62" t="n"/>
      <c r="Q1425" s="299" t="n"/>
      <c r="R1425" s="300" t="n"/>
      <c r="S1425" s="300" t="n"/>
      <c r="T1425" s="298" t="n"/>
    </row>
    <row r="1426" ht="16.5" customHeight="1" s="115">
      <c r="D1426" s="290" t="n"/>
      <c r="E1426" s="291" t="n"/>
      <c r="F1426" s="292" t="n"/>
      <c r="G1426" s="293" t="n"/>
      <c r="H1426" s="294" t="n"/>
      <c r="I1426" s="295" t="n"/>
      <c r="J1426" s="268" t="n"/>
      <c r="K1426" s="268" t="n"/>
      <c r="M1426" s="268" t="n"/>
      <c r="N1426" s="268" t="n"/>
      <c r="O1426" s="268" t="n"/>
      <c r="P1426" s="62" t="n"/>
      <c r="Q1426" s="299" t="n"/>
      <c r="R1426" s="300" t="n"/>
      <c r="S1426" s="300" t="n"/>
      <c r="T1426" s="298" t="n"/>
    </row>
    <row r="1427" ht="16.5" customHeight="1" s="115">
      <c r="D1427" s="290" t="n"/>
      <c r="E1427" s="291" t="n"/>
      <c r="F1427" s="292" t="n"/>
      <c r="G1427" s="293" t="n"/>
      <c r="H1427" s="294" t="n"/>
      <c r="I1427" s="295" t="n"/>
      <c r="J1427" s="268" t="n"/>
      <c r="K1427" s="268" t="n"/>
      <c r="M1427" s="268" t="n"/>
      <c r="N1427" s="268" t="n"/>
      <c r="O1427" s="268" t="n"/>
      <c r="P1427" s="62" t="n"/>
      <c r="Q1427" s="299" t="n"/>
      <c r="R1427" s="300" t="n"/>
      <c r="S1427" s="300" t="n"/>
      <c r="T1427" s="298" t="n"/>
    </row>
    <row r="1428" ht="16.5" customHeight="1" s="115">
      <c r="D1428" s="290" t="n"/>
      <c r="E1428" s="291" t="n"/>
      <c r="F1428" s="292" t="n"/>
      <c r="G1428" s="293" t="n"/>
      <c r="H1428" s="294" t="n"/>
      <c r="I1428" s="295" t="n"/>
      <c r="J1428" s="268" t="n"/>
      <c r="K1428" s="268" t="n"/>
      <c r="M1428" s="268" t="n"/>
      <c r="N1428" s="268" t="n"/>
      <c r="O1428" s="268" t="n"/>
      <c r="P1428" s="62" t="n"/>
      <c r="Q1428" s="299" t="n"/>
      <c r="R1428" s="300" t="n"/>
      <c r="S1428" s="300" t="n"/>
      <c r="T1428" s="298" t="n"/>
    </row>
    <row r="1429" ht="16.5" customHeight="1" s="115">
      <c r="D1429" s="290" t="n"/>
      <c r="E1429" s="291" t="n"/>
      <c r="F1429" s="292" t="n"/>
      <c r="G1429" s="293" t="n"/>
      <c r="H1429" s="294" t="n"/>
      <c r="I1429" s="295" t="n"/>
      <c r="J1429" s="268" t="n"/>
      <c r="K1429" s="268" t="n"/>
      <c r="M1429" s="268" t="n"/>
      <c r="N1429" s="268" t="n"/>
      <c r="O1429" s="268" t="n"/>
      <c r="P1429" s="62" t="n"/>
      <c r="Q1429" s="299" t="n"/>
      <c r="R1429" s="300" t="n"/>
      <c r="S1429" s="300" t="n"/>
      <c r="T1429" s="298" t="n"/>
    </row>
    <row r="1430" ht="16.5" customHeight="1" s="115">
      <c r="D1430" s="290" t="n"/>
      <c r="E1430" s="291" t="n"/>
      <c r="F1430" s="292" t="n"/>
      <c r="G1430" s="293" t="n"/>
      <c r="H1430" s="294" t="n"/>
      <c r="I1430" s="295" t="n"/>
      <c r="J1430" s="268" t="n"/>
      <c r="K1430" s="268" t="n"/>
      <c r="M1430" s="268" t="n"/>
      <c r="N1430" s="268" t="n"/>
      <c r="O1430" s="268" t="n"/>
      <c r="P1430" s="62" t="n"/>
      <c r="Q1430" s="299" t="n"/>
      <c r="R1430" s="300" t="n"/>
      <c r="S1430" s="300" t="n"/>
      <c r="T1430" s="298" t="n"/>
    </row>
    <row r="1431" ht="16.5" customHeight="1" s="115">
      <c r="D1431" s="290" t="n"/>
      <c r="E1431" s="291" t="n"/>
      <c r="F1431" s="292" t="n"/>
      <c r="G1431" s="293" t="n"/>
      <c r="H1431" s="294" t="n"/>
      <c r="I1431" s="295" t="n"/>
      <c r="J1431" s="268" t="n"/>
      <c r="K1431" s="268" t="n"/>
      <c r="M1431" s="268" t="n"/>
      <c r="N1431" s="268" t="n"/>
      <c r="O1431" s="268" t="n"/>
      <c r="P1431" s="62" t="n"/>
      <c r="Q1431" s="299" t="n"/>
      <c r="R1431" s="300" t="n"/>
      <c r="S1431" s="300" t="n"/>
      <c r="T1431" s="298" t="n"/>
    </row>
    <row r="1432" ht="16.5" customHeight="1" s="115">
      <c r="D1432" s="290" t="n"/>
      <c r="E1432" s="291" t="n"/>
      <c r="F1432" s="292" t="n"/>
      <c r="G1432" s="293" t="n"/>
      <c r="H1432" s="294" t="n"/>
      <c r="I1432" s="295" t="n"/>
      <c r="J1432" s="268" t="n"/>
      <c r="K1432" s="268" t="n"/>
      <c r="M1432" s="268" t="n"/>
      <c r="N1432" s="268" t="n"/>
      <c r="O1432" s="268" t="n"/>
      <c r="P1432" s="62" t="n"/>
      <c r="Q1432" s="299" t="n"/>
      <c r="R1432" s="300" t="n"/>
      <c r="S1432" s="300" t="n"/>
      <c r="T1432" s="298" t="n"/>
    </row>
    <row r="1433" ht="16.5" customHeight="1" s="115">
      <c r="D1433" s="290" t="n"/>
      <c r="E1433" s="291" t="n"/>
      <c r="F1433" s="292" t="n"/>
      <c r="G1433" s="293" t="n"/>
      <c r="H1433" s="294" t="n"/>
      <c r="I1433" s="295" t="n"/>
      <c r="J1433" s="268" t="n"/>
      <c r="K1433" s="268" t="n"/>
      <c r="M1433" s="268" t="n"/>
      <c r="N1433" s="268" t="n"/>
      <c r="O1433" s="268" t="n"/>
      <c r="P1433" s="62" t="n"/>
      <c r="Q1433" s="299" t="n"/>
      <c r="R1433" s="300" t="n"/>
      <c r="S1433" s="300" t="n"/>
      <c r="T1433" s="298" t="n"/>
      <c r="U1433" s="291" t="n"/>
    </row>
    <row r="1434" ht="16.5" customHeight="1" s="115">
      <c r="D1434" s="290" t="n"/>
      <c r="E1434" s="291" t="n"/>
      <c r="F1434" s="292" t="n"/>
      <c r="G1434" s="293" t="n"/>
      <c r="H1434" s="294" t="n"/>
      <c r="I1434" s="295" t="n"/>
      <c r="J1434" s="268" t="n"/>
      <c r="K1434" s="268" t="n"/>
      <c r="M1434" s="268" t="n"/>
      <c r="N1434" s="268" t="n"/>
      <c r="O1434" s="268" t="n"/>
      <c r="P1434" s="62" t="n"/>
      <c r="Q1434" s="299" t="n"/>
      <c r="R1434" s="300" t="n"/>
      <c r="S1434" s="300" t="n"/>
      <c r="T1434" s="298" t="n"/>
    </row>
    <row r="1435" ht="16.5" customHeight="1" s="115">
      <c r="D1435" s="290" t="n"/>
      <c r="E1435" s="291" t="n"/>
      <c r="F1435" s="292" t="n"/>
      <c r="G1435" s="293" t="n"/>
      <c r="H1435" s="294" t="n"/>
      <c r="I1435" s="295" t="n"/>
      <c r="J1435" s="268" t="n"/>
      <c r="K1435" s="268" t="n"/>
      <c r="M1435" s="268" t="n"/>
      <c r="N1435" s="268" t="n"/>
      <c r="O1435" s="268" t="n"/>
      <c r="P1435" s="62" t="n"/>
      <c r="Q1435" s="299" t="n"/>
      <c r="R1435" s="300" t="n"/>
      <c r="S1435" s="300" t="n"/>
      <c r="T1435" s="298" t="n"/>
      <c r="U1435" s="291" t="n"/>
    </row>
    <row r="1436" ht="16.5" customHeight="1" s="115">
      <c r="D1436" s="290" t="n"/>
      <c r="E1436" s="291" t="n"/>
      <c r="F1436" s="292" t="n"/>
      <c r="G1436" s="293" t="n"/>
      <c r="H1436" s="294" t="n"/>
      <c r="I1436" s="295" t="n"/>
      <c r="J1436" s="268" t="n"/>
      <c r="K1436" s="268" t="n"/>
      <c r="M1436" s="268" t="n"/>
      <c r="N1436" s="268" t="n"/>
      <c r="O1436" s="268" t="n"/>
      <c r="P1436" s="62" t="n"/>
      <c r="Q1436" s="299" t="n"/>
      <c r="R1436" s="300" t="n"/>
      <c r="S1436" s="300" t="n"/>
      <c r="T1436" s="298" t="n"/>
      <c r="U1436" s="291" t="n"/>
    </row>
    <row r="1437" ht="16.5" customHeight="1" s="115">
      <c r="D1437" s="290" t="n"/>
      <c r="E1437" s="291" t="n"/>
      <c r="F1437" s="292" t="n"/>
      <c r="G1437" s="293" t="n"/>
      <c r="H1437" s="294" t="n"/>
      <c r="I1437" s="295" t="n"/>
      <c r="J1437" s="268" t="n"/>
      <c r="K1437" s="268" t="n"/>
      <c r="M1437" s="268" t="n"/>
      <c r="N1437" s="268" t="n"/>
      <c r="O1437" s="268" t="n"/>
      <c r="P1437" s="62" t="n"/>
      <c r="Q1437" s="299" t="n"/>
      <c r="R1437" s="300" t="n"/>
      <c r="S1437" s="300" t="n"/>
      <c r="T1437" s="298" t="n"/>
    </row>
    <row r="1438" ht="16.5" customHeight="1" s="115">
      <c r="D1438" s="290" t="n"/>
      <c r="E1438" s="291" t="n"/>
      <c r="F1438" s="292" t="n"/>
      <c r="G1438" s="293" t="n"/>
      <c r="H1438" s="294" t="n"/>
      <c r="I1438" s="295" t="n"/>
      <c r="J1438" s="268" t="n"/>
      <c r="K1438" s="268" t="n"/>
      <c r="M1438" s="268" t="n"/>
      <c r="N1438" s="268" t="n"/>
      <c r="O1438" s="268" t="n"/>
      <c r="P1438" s="62" t="n"/>
      <c r="Q1438" s="299" t="n"/>
      <c r="R1438" s="300" t="n"/>
      <c r="S1438" s="300" t="n"/>
      <c r="T1438" s="298" t="n"/>
    </row>
    <row r="1439" ht="16.5" customHeight="1" s="115">
      <c r="D1439" s="290" t="n"/>
      <c r="E1439" s="291" t="n"/>
      <c r="F1439" s="292" t="n"/>
      <c r="G1439" s="293" t="n"/>
      <c r="H1439" s="294" t="n"/>
      <c r="I1439" s="295" t="n"/>
      <c r="J1439" s="268" t="n"/>
      <c r="K1439" s="268" t="n"/>
      <c r="M1439" s="268" t="n"/>
      <c r="N1439" s="268" t="n"/>
      <c r="O1439" s="268" t="n"/>
      <c r="P1439" s="62" t="n"/>
      <c r="Q1439" s="299" t="n"/>
      <c r="R1439" s="300" t="n"/>
      <c r="S1439" s="300" t="n"/>
      <c r="T1439" s="298" t="n"/>
    </row>
    <row r="1440" ht="16.5" customHeight="1" s="115">
      <c r="D1440" s="290" t="n"/>
      <c r="E1440" s="291" t="n"/>
      <c r="F1440" s="292" t="n"/>
      <c r="G1440" s="293" t="n"/>
      <c r="H1440" s="294" t="n"/>
      <c r="I1440" s="295" t="n"/>
      <c r="J1440" s="268" t="n"/>
      <c r="K1440" s="268" t="n"/>
      <c r="M1440" s="268" t="n"/>
      <c r="N1440" s="268" t="n"/>
      <c r="O1440" s="268" t="n"/>
      <c r="P1440" s="62" t="n"/>
      <c r="Q1440" s="299" t="n"/>
      <c r="R1440" s="300" t="n"/>
      <c r="S1440" s="300" t="n"/>
      <c r="T1440" s="298" t="n"/>
    </row>
    <row r="1441" ht="16.5" customHeight="1" s="115">
      <c r="D1441" s="290" t="n"/>
      <c r="E1441" s="291" t="n"/>
      <c r="F1441" s="292" t="n"/>
      <c r="G1441" s="293" t="n"/>
      <c r="H1441" s="294" t="n"/>
      <c r="I1441" s="295" t="n"/>
      <c r="J1441" s="268" t="n"/>
      <c r="K1441" s="268" t="n"/>
      <c r="M1441" s="268" t="n"/>
      <c r="N1441" s="268" t="n"/>
      <c r="O1441" s="268" t="n"/>
      <c r="P1441" s="62" t="n"/>
      <c r="Q1441" s="299" t="n"/>
      <c r="R1441" s="300" t="n"/>
      <c r="S1441" s="300" t="n"/>
      <c r="T1441" s="298" t="n"/>
    </row>
    <row r="1442" ht="16.5" customHeight="1" s="115">
      <c r="D1442" s="290" t="n"/>
      <c r="E1442" s="291" t="n"/>
      <c r="F1442" s="292" t="n"/>
      <c r="G1442" s="293" t="n"/>
      <c r="H1442" s="294" t="n"/>
      <c r="I1442" s="295" t="n"/>
      <c r="J1442" s="268" t="n"/>
      <c r="K1442" s="268" t="n"/>
      <c r="M1442" s="268" t="n"/>
      <c r="N1442" s="268" t="n"/>
      <c r="O1442" s="268" t="n"/>
      <c r="P1442" s="62" t="n"/>
      <c r="Q1442" s="299" t="n"/>
      <c r="R1442" s="300" t="n"/>
      <c r="S1442" s="300" t="n"/>
      <c r="T1442" s="298" t="n"/>
    </row>
    <row r="1443" ht="16.5" customHeight="1" s="115">
      <c r="D1443" s="290" t="n"/>
      <c r="E1443" s="291" t="n"/>
      <c r="F1443" s="292" t="n"/>
      <c r="G1443" s="293" t="n"/>
      <c r="H1443" s="294" t="n"/>
      <c r="I1443" s="295" t="n"/>
      <c r="J1443" s="268" t="n"/>
      <c r="K1443" s="268" t="n"/>
      <c r="M1443" s="268" t="n"/>
      <c r="N1443" s="268" t="n"/>
      <c r="O1443" s="268" t="n"/>
      <c r="P1443" s="62" t="n"/>
      <c r="Q1443" s="299" t="n"/>
      <c r="R1443" s="300" t="n"/>
      <c r="S1443" s="300" t="n"/>
      <c r="T1443" s="298" t="n"/>
    </row>
    <row r="1444" ht="16.5" customHeight="1" s="115">
      <c r="D1444" s="290" t="n"/>
      <c r="E1444" s="291" t="n"/>
      <c r="F1444" s="292" t="n"/>
      <c r="G1444" s="293" t="n"/>
      <c r="H1444" s="294" t="n"/>
      <c r="I1444" s="295" t="n"/>
      <c r="J1444" s="268" t="n"/>
      <c r="K1444" s="268" t="n"/>
      <c r="M1444" s="268" t="n"/>
      <c r="N1444" s="268" t="n"/>
      <c r="O1444" s="268" t="n"/>
      <c r="P1444" s="62" t="n"/>
      <c r="Q1444" s="299" t="n"/>
      <c r="R1444" s="300" t="n"/>
      <c r="S1444" s="300" t="n"/>
      <c r="T1444" s="298" t="n"/>
    </row>
    <row r="1445" ht="16.5" customHeight="1" s="115">
      <c r="D1445" s="290" t="n"/>
      <c r="E1445" s="291" t="n"/>
      <c r="F1445" s="292" t="n"/>
      <c r="G1445" s="293" t="n"/>
      <c r="H1445" s="294" t="n"/>
      <c r="I1445" s="295" t="n"/>
      <c r="J1445" s="268" t="n"/>
      <c r="K1445" s="268" t="n"/>
      <c r="M1445" s="268" t="n"/>
      <c r="N1445" s="268" t="n"/>
      <c r="O1445" s="268" t="n"/>
      <c r="P1445" s="62" t="n"/>
      <c r="Q1445" s="299" t="n"/>
      <c r="R1445" s="300" t="n"/>
      <c r="S1445" s="300" t="n"/>
      <c r="T1445" s="298" t="n"/>
    </row>
    <row r="1446" ht="16.5" customHeight="1" s="115">
      <c r="D1446" s="290" t="n"/>
      <c r="E1446" s="291" t="n"/>
      <c r="F1446" s="292" t="n"/>
      <c r="G1446" s="293" t="n"/>
      <c r="H1446" s="294" t="n"/>
      <c r="I1446" s="295" t="n"/>
      <c r="J1446" s="268" t="n"/>
      <c r="K1446" s="268" t="n"/>
      <c r="M1446" s="268" t="n"/>
      <c r="N1446" s="268" t="n"/>
      <c r="O1446" s="268" t="n"/>
      <c r="P1446" s="62" t="n"/>
      <c r="Q1446" s="299" t="n"/>
      <c r="R1446" s="300" t="n"/>
      <c r="S1446" s="300" t="n"/>
      <c r="T1446" s="298" t="n"/>
    </row>
    <row r="1447" ht="16.5" customHeight="1" s="115">
      <c r="D1447" s="290" t="n"/>
      <c r="E1447" s="291" t="n"/>
      <c r="F1447" s="292" t="n"/>
      <c r="G1447" s="293" t="n"/>
      <c r="H1447" s="294" t="n"/>
      <c r="I1447" s="295" t="n"/>
      <c r="J1447" s="268" t="n"/>
      <c r="K1447" s="268" t="n"/>
      <c r="M1447" s="268" t="n"/>
      <c r="N1447" s="268" t="n"/>
      <c r="O1447" s="268" t="n"/>
      <c r="P1447" s="62" t="n"/>
      <c r="Q1447" s="299" t="n"/>
      <c r="R1447" s="300" t="n"/>
      <c r="S1447" s="300" t="n"/>
      <c r="T1447" s="298" t="n"/>
    </row>
    <row r="1448" ht="16.5" customHeight="1" s="115">
      <c r="D1448" s="290" t="n"/>
      <c r="E1448" s="291" t="n"/>
      <c r="F1448" s="292" t="n"/>
      <c r="G1448" s="293" t="n"/>
      <c r="H1448" s="294" t="n"/>
      <c r="I1448" s="295" t="n"/>
      <c r="J1448" s="268" t="n"/>
      <c r="K1448" s="268" t="n"/>
      <c r="M1448" s="268" t="n"/>
      <c r="N1448" s="268" t="n"/>
      <c r="O1448" s="268" t="n"/>
      <c r="P1448" s="62" t="n"/>
      <c r="Q1448" s="299" t="n"/>
      <c r="R1448" s="300" t="n"/>
      <c r="S1448" s="300" t="n"/>
      <c r="T1448" s="298" t="n"/>
    </row>
    <row r="1449" ht="16.5" customHeight="1" s="115">
      <c r="D1449" s="290" t="n"/>
      <c r="E1449" s="291" t="n"/>
      <c r="F1449" s="292" t="n"/>
      <c r="G1449" s="293" t="n"/>
      <c r="H1449" s="294" t="n"/>
      <c r="I1449" s="295" t="n"/>
      <c r="J1449" s="268" t="n"/>
      <c r="K1449" s="268" t="n"/>
      <c r="M1449" s="268" t="n"/>
      <c r="N1449" s="268" t="n"/>
      <c r="O1449" s="268" t="n"/>
      <c r="P1449" s="62" t="n"/>
      <c r="Q1449" s="299" t="n"/>
      <c r="R1449" s="300" t="n"/>
      <c r="S1449" s="300" t="n"/>
      <c r="T1449" s="298" t="n"/>
    </row>
    <row r="1450" ht="16.5" customHeight="1" s="115">
      <c r="D1450" s="290" t="n"/>
      <c r="E1450" s="291" t="n"/>
      <c r="F1450" s="292" t="n"/>
      <c r="G1450" s="293" t="n"/>
      <c r="H1450" s="294" t="n"/>
      <c r="I1450" s="295" t="n"/>
      <c r="J1450" s="268" t="n"/>
      <c r="K1450" s="268" t="n"/>
      <c r="M1450" s="268" t="n"/>
      <c r="N1450" s="268" t="n"/>
      <c r="O1450" s="268" t="n"/>
      <c r="P1450" s="62" t="n"/>
      <c r="Q1450" s="299" t="n"/>
      <c r="R1450" s="300" t="n"/>
      <c r="S1450" s="300" t="n"/>
      <c r="T1450" s="298" t="n"/>
    </row>
    <row r="1451" ht="16.5" customHeight="1" s="115">
      <c r="D1451" s="290" t="n"/>
      <c r="E1451" s="291" t="n"/>
      <c r="F1451" s="292" t="n"/>
      <c r="G1451" s="293" t="n"/>
      <c r="H1451" s="294" t="n"/>
      <c r="I1451" s="295" t="n"/>
      <c r="J1451" s="268" t="n"/>
      <c r="K1451" s="268" t="n"/>
      <c r="M1451" s="268" t="n"/>
      <c r="N1451" s="268" t="n"/>
      <c r="O1451" s="268" t="n"/>
      <c r="P1451" s="62" t="n"/>
      <c r="Q1451" s="299" t="n"/>
      <c r="R1451" s="300" t="n"/>
      <c r="S1451" s="300" t="n"/>
      <c r="T1451" s="298" t="n"/>
    </row>
    <row r="1452" ht="16.5" customHeight="1" s="115">
      <c r="D1452" s="290" t="n"/>
      <c r="E1452" s="291" t="n"/>
      <c r="F1452" s="292" t="n"/>
      <c r="G1452" s="293" t="n"/>
      <c r="H1452" s="294" t="n"/>
      <c r="I1452" s="295" t="n"/>
      <c r="J1452" s="268" t="n"/>
      <c r="K1452" s="268" t="n"/>
      <c r="M1452" s="268" t="n"/>
      <c r="N1452" s="268" t="n"/>
      <c r="O1452" s="268" t="n"/>
      <c r="P1452" s="62" t="n"/>
      <c r="Q1452" s="299" t="n"/>
      <c r="R1452" s="300" t="n"/>
      <c r="S1452" s="300" t="n"/>
      <c r="T1452" s="298" t="n"/>
    </row>
    <row r="1453" ht="16.5" customHeight="1" s="115">
      <c r="D1453" s="290" t="n"/>
      <c r="E1453" s="291" t="n"/>
      <c r="F1453" s="292" t="n"/>
      <c r="G1453" s="293" t="n"/>
      <c r="H1453" s="294" t="n"/>
      <c r="I1453" s="295" t="n"/>
      <c r="J1453" s="268" t="n"/>
      <c r="K1453" s="268" t="n"/>
      <c r="M1453" s="268" t="n"/>
      <c r="N1453" s="268" t="n"/>
      <c r="O1453" s="268" t="n"/>
      <c r="P1453" s="62" t="n"/>
      <c r="Q1453" s="299" t="n"/>
      <c r="R1453" s="300" t="n"/>
      <c r="S1453" s="300" t="n"/>
      <c r="T1453" s="298" t="n"/>
    </row>
    <row r="1454" ht="16.5" customHeight="1" s="115">
      <c r="D1454" s="290" t="n"/>
      <c r="E1454" s="291" t="n"/>
      <c r="F1454" s="292" t="n"/>
      <c r="G1454" s="293" t="n"/>
      <c r="H1454" s="294" t="n"/>
      <c r="I1454" s="295" t="n"/>
      <c r="J1454" s="268" t="n"/>
      <c r="K1454" s="268" t="n"/>
      <c r="M1454" s="268" t="n"/>
      <c r="N1454" s="268" t="n"/>
      <c r="O1454" s="268" t="n"/>
      <c r="P1454" s="62" t="n"/>
      <c r="Q1454" s="299" t="n"/>
      <c r="R1454" s="300" t="n"/>
      <c r="S1454" s="300" t="n"/>
      <c r="T1454" s="298" t="n"/>
    </row>
    <row r="1455" ht="16.5" customHeight="1" s="115">
      <c r="D1455" s="290" t="n"/>
      <c r="E1455" s="291" t="n"/>
      <c r="F1455" s="292" t="n"/>
      <c r="G1455" s="293" t="n"/>
      <c r="H1455" s="294" t="n"/>
      <c r="I1455" s="295" t="n"/>
      <c r="J1455" s="268" t="n"/>
      <c r="K1455" s="268" t="n"/>
      <c r="M1455" s="268" t="n"/>
      <c r="N1455" s="268" t="n"/>
      <c r="O1455" s="268" t="n"/>
      <c r="P1455" s="62" t="n"/>
      <c r="Q1455" s="299" t="n"/>
      <c r="R1455" s="300" t="n"/>
      <c r="S1455" s="300" t="n"/>
      <c r="T1455" s="298" t="n"/>
    </row>
    <row r="1456" ht="16.5" customHeight="1" s="115">
      <c r="D1456" s="290" t="n"/>
      <c r="E1456" s="291" t="n"/>
      <c r="F1456" s="292" t="n"/>
      <c r="G1456" s="293" t="n"/>
      <c r="H1456" s="294" t="n"/>
      <c r="I1456" s="295" t="n"/>
      <c r="J1456" s="268" t="n"/>
      <c r="K1456" s="268" t="n"/>
      <c r="M1456" s="268" t="n"/>
      <c r="N1456" s="268" t="n"/>
      <c r="O1456" s="268" t="n"/>
      <c r="P1456" s="62" t="n"/>
      <c r="Q1456" s="299" t="n"/>
      <c r="R1456" s="300" t="n"/>
      <c r="S1456" s="300" t="n"/>
      <c r="T1456" s="298" t="n"/>
    </row>
    <row r="1457" ht="16.5" customHeight="1" s="115">
      <c r="D1457" s="290" t="n"/>
      <c r="E1457" s="291" t="n"/>
      <c r="F1457" s="292" t="n"/>
      <c r="G1457" s="293" t="n"/>
      <c r="H1457" s="294" t="n"/>
      <c r="I1457" s="295" t="n"/>
      <c r="J1457" s="268" t="n"/>
      <c r="K1457" s="268" t="n"/>
      <c r="M1457" s="268" t="n"/>
      <c r="N1457" s="268" t="n"/>
      <c r="O1457" s="268" t="n"/>
      <c r="P1457" s="62" t="n"/>
      <c r="Q1457" s="299" t="n"/>
      <c r="R1457" s="300" t="n"/>
      <c r="S1457" s="300" t="n"/>
      <c r="T1457" s="298" t="n"/>
    </row>
    <row r="1458" ht="16.5" customHeight="1" s="115">
      <c r="D1458" s="290" t="n"/>
      <c r="E1458" s="291" t="n"/>
      <c r="F1458" s="292" t="n"/>
      <c r="G1458" s="293" t="n"/>
      <c r="H1458" s="294" t="n"/>
      <c r="I1458" s="295" t="n"/>
      <c r="J1458" s="268" t="n"/>
      <c r="K1458" s="268" t="n"/>
      <c r="M1458" s="268" t="n"/>
      <c r="N1458" s="268" t="n"/>
      <c r="O1458" s="268" t="n"/>
      <c r="P1458" s="62" t="n"/>
      <c r="Q1458" s="299" t="n"/>
      <c r="R1458" s="300" t="n"/>
      <c r="S1458" s="300" t="n"/>
      <c r="T1458" s="298" t="n"/>
    </row>
    <row r="1459" ht="16.5" customHeight="1" s="115">
      <c r="D1459" s="290" t="n"/>
      <c r="E1459" s="291" t="n"/>
      <c r="F1459" s="292" t="n"/>
      <c r="G1459" s="293" t="n"/>
      <c r="H1459" s="294" t="n"/>
      <c r="I1459" s="295" t="n"/>
      <c r="J1459" s="268" t="n"/>
      <c r="K1459" s="268" t="n"/>
      <c r="M1459" s="268" t="n"/>
      <c r="N1459" s="268" t="n"/>
      <c r="O1459" s="268" t="n"/>
      <c r="P1459" s="62" t="n"/>
      <c r="Q1459" s="299" t="n"/>
      <c r="R1459" s="300" t="n"/>
      <c r="S1459" s="300" t="n"/>
      <c r="T1459" s="298" t="n"/>
    </row>
    <row r="1460" ht="16.5" customHeight="1" s="115">
      <c r="D1460" s="290" t="n"/>
      <c r="E1460" s="291" t="n"/>
      <c r="F1460" s="292" t="n"/>
      <c r="G1460" s="293" t="n"/>
      <c r="H1460" s="294" t="n"/>
      <c r="I1460" s="295" t="n"/>
      <c r="J1460" s="268" t="n"/>
      <c r="K1460" s="268" t="n"/>
      <c r="M1460" s="268" t="n"/>
      <c r="N1460" s="268" t="n"/>
      <c r="O1460" s="268" t="n"/>
      <c r="P1460" s="62" t="n"/>
      <c r="Q1460" s="299" t="n"/>
      <c r="R1460" s="300" t="n"/>
      <c r="S1460" s="300" t="n"/>
      <c r="T1460" s="298" t="n"/>
    </row>
    <row r="1461" ht="16.5" customHeight="1" s="115">
      <c r="D1461" s="290" t="n"/>
      <c r="E1461" s="291" t="n"/>
      <c r="F1461" s="292" t="n"/>
      <c r="G1461" s="293" t="n"/>
      <c r="H1461" s="294" t="n"/>
      <c r="I1461" s="295" t="n"/>
      <c r="J1461" s="268" t="n"/>
      <c r="K1461" s="268" t="n"/>
      <c r="M1461" s="268" t="n"/>
      <c r="N1461" s="268" t="n"/>
      <c r="O1461" s="268" t="n"/>
      <c r="P1461" s="62" t="n"/>
      <c r="Q1461" s="299" t="n"/>
      <c r="R1461" s="300" t="n"/>
      <c r="S1461" s="300" t="n"/>
      <c r="T1461" s="298" t="n"/>
    </row>
    <row r="1462" ht="16.5" customHeight="1" s="115">
      <c r="D1462" s="290" t="n"/>
      <c r="E1462" s="291" t="n"/>
      <c r="F1462" s="292" t="n"/>
      <c r="G1462" s="293" t="n"/>
      <c r="H1462" s="294" t="n"/>
      <c r="I1462" s="295" t="n"/>
      <c r="J1462" s="268" t="n"/>
      <c r="K1462" s="268" t="n"/>
      <c r="M1462" s="268" t="n"/>
      <c r="N1462" s="268" t="n"/>
      <c r="O1462" s="268" t="n"/>
      <c r="P1462" s="62" t="n"/>
      <c r="Q1462" s="299" t="n"/>
      <c r="R1462" s="300" t="n"/>
      <c r="S1462" s="300" t="n"/>
      <c r="T1462" s="298" t="n"/>
    </row>
    <row r="1463" ht="16.5" customHeight="1" s="115">
      <c r="D1463" s="290" t="n"/>
      <c r="E1463" s="291" t="n"/>
      <c r="F1463" s="292" t="n"/>
      <c r="G1463" s="293" t="n"/>
      <c r="H1463" s="294" t="n"/>
      <c r="I1463" s="295" t="n"/>
      <c r="J1463" s="268" t="n"/>
      <c r="K1463" s="268" t="n"/>
      <c r="M1463" s="268" t="n"/>
      <c r="N1463" s="268" t="n"/>
      <c r="O1463" s="268" t="n"/>
      <c r="P1463" s="62" t="n"/>
      <c r="Q1463" s="299" t="n"/>
      <c r="R1463" s="300" t="n"/>
      <c r="S1463" s="300" t="n"/>
      <c r="T1463" s="298" t="n"/>
    </row>
    <row r="1464" ht="16.5" customHeight="1" s="115">
      <c r="D1464" s="290" t="n"/>
      <c r="E1464" s="291" t="n"/>
      <c r="F1464" s="292" t="n"/>
      <c r="G1464" s="293" t="n"/>
      <c r="H1464" s="294" t="n"/>
      <c r="I1464" s="295" t="n"/>
      <c r="J1464" s="268" t="n"/>
      <c r="K1464" s="268" t="n"/>
      <c r="M1464" s="268" t="n"/>
      <c r="N1464" s="268" t="n"/>
      <c r="O1464" s="268" t="n"/>
      <c r="P1464" s="62" t="n"/>
      <c r="Q1464" s="299" t="n"/>
      <c r="R1464" s="300" t="n"/>
      <c r="S1464" s="300" t="n"/>
      <c r="T1464" s="298" t="n"/>
    </row>
    <row r="1465" ht="16.5" customHeight="1" s="115">
      <c r="D1465" s="290" t="n"/>
      <c r="E1465" s="291" t="n"/>
      <c r="F1465" s="292" t="n"/>
      <c r="G1465" s="293" t="n"/>
      <c r="H1465" s="294" t="n"/>
      <c r="I1465" s="295" t="n"/>
      <c r="J1465" s="268" t="n"/>
      <c r="K1465" s="268" t="n"/>
      <c r="M1465" s="268" t="n"/>
      <c r="N1465" s="268" t="n"/>
      <c r="O1465" s="268" t="n"/>
      <c r="P1465" s="62" t="n"/>
      <c r="Q1465" s="299" t="n"/>
      <c r="R1465" s="300" t="n"/>
      <c r="S1465" s="300" t="n"/>
      <c r="T1465" s="298" t="n"/>
    </row>
    <row r="1466" ht="16.5" customHeight="1" s="115">
      <c r="D1466" s="290" t="n"/>
      <c r="E1466" s="291" t="n"/>
      <c r="F1466" s="292" t="n"/>
      <c r="G1466" s="293" t="n"/>
      <c r="H1466" s="294" t="n"/>
      <c r="I1466" s="295" t="n"/>
      <c r="J1466" s="268" t="n"/>
      <c r="K1466" s="268" t="n"/>
      <c r="M1466" s="268" t="n"/>
      <c r="N1466" s="268" t="n"/>
      <c r="O1466" s="268" t="n"/>
      <c r="P1466" s="62" t="n"/>
      <c r="Q1466" s="299" t="n"/>
      <c r="R1466" s="300" t="n"/>
      <c r="S1466" s="300" t="n"/>
      <c r="T1466" s="298" t="n"/>
    </row>
    <row r="1467" ht="16.5" customHeight="1" s="115">
      <c r="D1467" s="290" t="n"/>
      <c r="E1467" s="291" t="n"/>
      <c r="F1467" s="292" t="n"/>
      <c r="G1467" s="293" t="n"/>
      <c r="H1467" s="294" t="n"/>
      <c r="I1467" s="295" t="n"/>
      <c r="J1467" s="268" t="n"/>
      <c r="K1467" s="268" t="n"/>
      <c r="M1467" s="268" t="n"/>
      <c r="N1467" s="268" t="n"/>
      <c r="O1467" s="268" t="n"/>
      <c r="P1467" s="62" t="n"/>
      <c r="Q1467" s="299" t="n"/>
      <c r="R1467" s="300" t="n"/>
      <c r="S1467" s="300" t="n"/>
      <c r="T1467" s="298" t="n"/>
    </row>
    <row r="1468" ht="16.5" customHeight="1" s="115">
      <c r="D1468" s="290" t="n"/>
      <c r="E1468" s="291" t="n"/>
      <c r="F1468" s="292" t="n"/>
      <c r="G1468" s="293" t="n"/>
      <c r="H1468" s="294" t="n"/>
      <c r="I1468" s="295" t="n"/>
      <c r="J1468" s="268" t="n"/>
      <c r="K1468" s="268" t="n"/>
      <c r="M1468" s="268" t="n"/>
      <c r="N1468" s="268" t="n"/>
      <c r="O1468" s="268" t="n"/>
      <c r="P1468" s="62" t="n"/>
      <c r="Q1468" s="299" t="n"/>
      <c r="R1468" s="300" t="n"/>
      <c r="S1468" s="300" t="n"/>
      <c r="T1468" s="298" t="n"/>
    </row>
    <row r="1469" ht="16.5" customHeight="1" s="115">
      <c r="D1469" s="290" t="n"/>
      <c r="E1469" s="291" t="n"/>
      <c r="F1469" s="292" t="n"/>
      <c r="G1469" s="293" t="n"/>
      <c r="H1469" s="294" t="n"/>
      <c r="I1469" s="295" t="n"/>
      <c r="J1469" s="268" t="n"/>
      <c r="K1469" s="268" t="n"/>
      <c r="M1469" s="268" t="n"/>
      <c r="N1469" s="268" t="n"/>
      <c r="O1469" s="268" t="n"/>
      <c r="P1469" s="62" t="n"/>
      <c r="Q1469" s="299" t="n"/>
      <c r="R1469" s="300" t="n"/>
      <c r="S1469" s="300" t="n"/>
      <c r="T1469" s="298" t="n"/>
      <c r="U1469" s="291" t="n"/>
    </row>
    <row r="1470" ht="16.5" customHeight="1" s="115">
      <c r="D1470" s="290" t="n"/>
      <c r="E1470" s="291" t="n"/>
      <c r="F1470" s="292" t="n"/>
      <c r="G1470" s="293" t="n"/>
      <c r="H1470" s="294" t="n"/>
      <c r="I1470" s="295" t="n"/>
      <c r="J1470" s="268" t="n"/>
      <c r="K1470" s="268" t="n"/>
      <c r="M1470" s="268" t="n"/>
      <c r="N1470" s="268" t="n"/>
      <c r="O1470" s="268" t="n"/>
      <c r="P1470" s="62" t="n"/>
      <c r="Q1470" s="299" t="n"/>
      <c r="R1470" s="300" t="n"/>
      <c r="S1470" s="300" t="n"/>
      <c r="T1470" s="298" t="n"/>
    </row>
    <row r="1471" ht="16.5" customHeight="1" s="115">
      <c r="D1471" s="290" t="n"/>
      <c r="E1471" s="291" t="n"/>
      <c r="F1471" s="292" t="n"/>
      <c r="G1471" s="293" t="n"/>
      <c r="H1471" s="294" t="n"/>
      <c r="I1471" s="295" t="n"/>
      <c r="J1471" s="268" t="n"/>
      <c r="K1471" s="268" t="n"/>
      <c r="M1471" s="268" t="n"/>
      <c r="N1471" s="268" t="n"/>
      <c r="O1471" s="268" t="n"/>
      <c r="P1471" s="62" t="n"/>
      <c r="Q1471" s="299" t="n"/>
      <c r="R1471" s="300" t="n"/>
      <c r="S1471" s="300" t="n"/>
      <c r="T1471" s="298" t="n"/>
    </row>
    <row r="1472" ht="16.5" customHeight="1" s="115">
      <c r="D1472" s="290" t="n"/>
      <c r="E1472" s="291" t="n"/>
      <c r="F1472" s="292" t="n"/>
      <c r="G1472" s="293" t="n"/>
      <c r="H1472" s="294" t="n"/>
      <c r="I1472" s="295" t="n"/>
      <c r="J1472" s="268" t="n"/>
      <c r="K1472" s="268" t="n"/>
      <c r="M1472" s="268" t="n"/>
      <c r="N1472" s="268" t="n"/>
      <c r="O1472" s="268" t="n"/>
      <c r="P1472" s="62" t="n"/>
      <c r="Q1472" s="299" t="n"/>
      <c r="R1472" s="300" t="n"/>
      <c r="S1472" s="300" t="n"/>
      <c r="T1472" s="298" t="n"/>
    </row>
    <row r="1473" ht="16.5" customHeight="1" s="115">
      <c r="D1473" s="290" t="n"/>
      <c r="E1473" s="291" t="n"/>
      <c r="F1473" s="292" t="n"/>
      <c r="G1473" s="293" t="n"/>
      <c r="H1473" s="294" t="n"/>
      <c r="I1473" s="295" t="n"/>
      <c r="J1473" s="268" t="n"/>
      <c r="K1473" s="268" t="n"/>
      <c r="M1473" s="268" t="n"/>
      <c r="N1473" s="268" t="n"/>
      <c r="O1473" s="268" t="n"/>
      <c r="P1473" s="62" t="n"/>
      <c r="Q1473" s="299" t="n"/>
      <c r="R1473" s="300" t="n"/>
      <c r="S1473" s="300" t="n"/>
      <c r="T1473" s="298" t="n"/>
    </row>
    <row r="1474" ht="16.5" customHeight="1" s="115">
      <c r="D1474" s="290" t="n"/>
      <c r="E1474" s="291" t="n"/>
      <c r="F1474" s="292" t="n"/>
      <c r="G1474" s="293" t="n"/>
      <c r="H1474" s="294" t="n"/>
      <c r="I1474" s="295" t="n"/>
      <c r="J1474" s="268" t="n"/>
      <c r="K1474" s="268" t="n"/>
      <c r="M1474" s="268" t="n"/>
      <c r="N1474" s="268" t="n"/>
      <c r="O1474" s="268" t="n"/>
      <c r="P1474" s="62" t="n"/>
      <c r="Q1474" s="299" t="n"/>
      <c r="R1474" s="300" t="n"/>
      <c r="S1474" s="300" t="n"/>
      <c r="T1474" s="298" t="n"/>
    </row>
    <row r="1475" ht="16.5" customHeight="1" s="115">
      <c r="D1475" s="290" t="n"/>
      <c r="E1475" s="291" t="n"/>
      <c r="F1475" s="292" t="n"/>
      <c r="G1475" s="293" t="n"/>
      <c r="H1475" s="294" t="n"/>
      <c r="I1475" s="295" t="n"/>
      <c r="J1475" s="268" t="n"/>
      <c r="K1475" s="268" t="n"/>
      <c r="M1475" s="268" t="n"/>
      <c r="N1475" s="268" t="n"/>
      <c r="O1475" s="268" t="n"/>
      <c r="P1475" s="62" t="n"/>
      <c r="Q1475" s="299" t="n"/>
      <c r="R1475" s="300" t="n"/>
      <c r="S1475" s="300" t="n"/>
      <c r="T1475" s="298" t="n"/>
    </row>
    <row r="1476" ht="16.5" customHeight="1" s="115">
      <c r="D1476" s="290" t="n"/>
      <c r="E1476" s="291" t="n"/>
      <c r="F1476" s="292" t="n"/>
      <c r="G1476" s="293" t="n"/>
      <c r="H1476" s="294" t="n"/>
      <c r="I1476" s="295" t="n"/>
      <c r="J1476" s="268" t="n"/>
      <c r="K1476" s="268" t="n"/>
      <c r="M1476" s="268" t="n"/>
      <c r="N1476" s="268" t="n"/>
      <c r="O1476" s="268" t="n"/>
      <c r="P1476" s="62" t="n"/>
      <c r="Q1476" s="299" t="n"/>
      <c r="R1476" s="300" t="n"/>
      <c r="S1476" s="300" t="n"/>
      <c r="T1476" s="298" t="n"/>
    </row>
    <row r="1477" ht="16.5" customHeight="1" s="115">
      <c r="D1477" s="290" t="n"/>
      <c r="E1477" s="291" t="n"/>
      <c r="F1477" s="292" t="n"/>
      <c r="G1477" s="293" t="n"/>
      <c r="H1477" s="294" t="n"/>
      <c r="I1477" s="295" t="n"/>
      <c r="J1477" s="268" t="n"/>
      <c r="K1477" s="268" t="n"/>
      <c r="M1477" s="268" t="n"/>
      <c r="N1477" s="268" t="n"/>
      <c r="O1477" s="268" t="n"/>
      <c r="P1477" s="62" t="n"/>
      <c r="Q1477" s="299" t="n"/>
      <c r="R1477" s="300" t="n"/>
      <c r="S1477" s="300" t="n"/>
      <c r="T1477" s="298" t="n"/>
    </row>
    <row r="1478" ht="16.5" customHeight="1" s="115">
      <c r="D1478" s="290" t="n"/>
      <c r="E1478" s="291" t="n"/>
      <c r="F1478" s="292" t="n"/>
      <c r="G1478" s="293" t="n"/>
      <c r="H1478" s="294" t="n"/>
      <c r="I1478" s="295" t="n"/>
      <c r="J1478" s="268" t="n"/>
      <c r="K1478" s="268" t="n"/>
      <c r="M1478" s="268" t="n"/>
      <c r="N1478" s="268" t="n"/>
      <c r="O1478" s="268" t="n"/>
      <c r="P1478" s="62" t="n"/>
      <c r="Q1478" s="299" t="n"/>
      <c r="R1478" s="300" t="n"/>
      <c r="S1478" s="300" t="n"/>
      <c r="T1478" s="298" t="n"/>
    </row>
    <row r="1479" ht="16.5" customHeight="1" s="115">
      <c r="D1479" s="290" t="n"/>
      <c r="E1479" s="291" t="n"/>
      <c r="F1479" s="292" t="n"/>
      <c r="G1479" s="293" t="n"/>
      <c r="H1479" s="294" t="n"/>
      <c r="I1479" s="295" t="n"/>
      <c r="J1479" s="268" t="n"/>
      <c r="K1479" s="268" t="n"/>
      <c r="M1479" s="268" t="n"/>
      <c r="N1479" s="268" t="n"/>
      <c r="O1479" s="268" t="n"/>
      <c r="P1479" s="62" t="n"/>
      <c r="Q1479" s="299" t="n"/>
      <c r="R1479" s="300" t="n"/>
      <c r="S1479" s="300" t="n"/>
      <c r="T1479" s="298" t="n"/>
    </row>
    <row r="1480" ht="16.5" customHeight="1" s="115">
      <c r="D1480" s="290" t="n"/>
      <c r="E1480" s="291" t="n"/>
      <c r="F1480" s="292" t="n"/>
      <c r="G1480" s="293" t="n"/>
      <c r="H1480" s="294" t="n"/>
      <c r="I1480" s="295" t="n"/>
      <c r="J1480" s="268" t="n"/>
      <c r="K1480" s="268" t="n"/>
      <c r="M1480" s="268" t="n"/>
      <c r="N1480" s="268" t="n"/>
      <c r="O1480" s="268" t="n"/>
      <c r="P1480" s="62" t="n"/>
      <c r="Q1480" s="299" t="n"/>
      <c r="R1480" s="300" t="n"/>
      <c r="S1480" s="300" t="n"/>
      <c r="T1480" s="298" t="n"/>
    </row>
    <row r="1481" ht="16.5" customHeight="1" s="115">
      <c r="D1481" s="290" t="n"/>
      <c r="E1481" s="291" t="n"/>
      <c r="F1481" s="292" t="n"/>
      <c r="G1481" s="293" t="n"/>
      <c r="H1481" s="294" t="n"/>
      <c r="I1481" s="295" t="n"/>
      <c r="J1481" s="268" t="n"/>
      <c r="K1481" s="268" t="n"/>
      <c r="M1481" s="268" t="n"/>
      <c r="N1481" s="268" t="n"/>
      <c r="O1481" s="268" t="n"/>
      <c r="P1481" s="62" t="n"/>
      <c r="Q1481" s="299" t="n"/>
      <c r="R1481" s="300" t="n"/>
      <c r="S1481" s="300" t="n"/>
      <c r="T1481" s="298" t="n"/>
    </row>
    <row r="1482" ht="16.5" customHeight="1" s="115">
      <c r="D1482" s="290" t="n"/>
      <c r="E1482" s="291" t="n"/>
      <c r="F1482" s="292" t="n"/>
      <c r="G1482" s="293" t="n"/>
      <c r="H1482" s="294" t="n"/>
      <c r="I1482" s="295" t="n"/>
      <c r="J1482" s="268" t="n"/>
      <c r="K1482" s="268" t="n"/>
      <c r="M1482" s="268" t="n"/>
      <c r="N1482" s="268" t="n"/>
      <c r="O1482" s="268" t="n"/>
      <c r="P1482" s="62" t="n"/>
      <c r="Q1482" s="299" t="n"/>
      <c r="R1482" s="300" t="n"/>
      <c r="S1482" s="300" t="n"/>
      <c r="T1482" s="298" t="n"/>
    </row>
    <row r="1483" ht="16.5" customHeight="1" s="115">
      <c r="D1483" s="290" t="n"/>
      <c r="E1483" s="291" t="n"/>
      <c r="F1483" s="292" t="n"/>
      <c r="G1483" s="293" t="n"/>
      <c r="H1483" s="294" t="n"/>
      <c r="I1483" s="295" t="n"/>
      <c r="J1483" s="268" t="n"/>
      <c r="K1483" s="268" t="n"/>
      <c r="M1483" s="268" t="n"/>
      <c r="N1483" s="268" t="n"/>
      <c r="O1483" s="268" t="n"/>
      <c r="P1483" s="62" t="n"/>
      <c r="Q1483" s="299" t="n"/>
      <c r="R1483" s="300" t="n"/>
      <c r="S1483" s="300" t="n"/>
      <c r="T1483" s="298" t="n"/>
    </row>
    <row r="1484" ht="16.5" customHeight="1" s="115">
      <c r="D1484" s="290" t="n"/>
      <c r="E1484" s="291" t="n"/>
      <c r="F1484" s="292" t="n"/>
      <c r="G1484" s="293" t="n"/>
      <c r="H1484" s="294" t="n"/>
      <c r="I1484" s="295" t="n"/>
      <c r="J1484" s="268" t="n"/>
      <c r="K1484" s="268" t="n"/>
      <c r="M1484" s="268" t="n"/>
      <c r="N1484" s="268" t="n"/>
      <c r="O1484" s="268" t="n"/>
      <c r="P1484" s="62" t="n"/>
      <c r="Q1484" s="299" t="n"/>
      <c r="R1484" s="300" t="n"/>
      <c r="S1484" s="300" t="n"/>
      <c r="T1484" s="298" t="n"/>
    </row>
    <row r="1485" ht="16.5" customHeight="1" s="115">
      <c r="D1485" s="290" t="n"/>
      <c r="E1485" s="291" t="n"/>
      <c r="F1485" s="292" t="n"/>
      <c r="G1485" s="293" t="n"/>
      <c r="H1485" s="294" t="n"/>
      <c r="I1485" s="295" t="n"/>
      <c r="J1485" s="268" t="n"/>
      <c r="K1485" s="268" t="n"/>
      <c r="M1485" s="268" t="n"/>
      <c r="N1485" s="268" t="n"/>
      <c r="O1485" s="268" t="n"/>
      <c r="P1485" s="62" t="n"/>
      <c r="Q1485" s="299" t="n"/>
      <c r="R1485" s="300" t="n"/>
      <c r="S1485" s="300" t="n"/>
      <c r="T1485" s="298" t="n"/>
    </row>
    <row r="1486" ht="16.5" customHeight="1" s="115">
      <c r="D1486" s="290" t="n"/>
      <c r="E1486" s="291" t="n"/>
      <c r="F1486" s="292" t="n"/>
      <c r="G1486" s="293" t="n"/>
      <c r="H1486" s="294" t="n"/>
      <c r="I1486" s="295" t="n"/>
      <c r="J1486" s="268" t="n"/>
      <c r="K1486" s="268" t="n"/>
      <c r="M1486" s="268" t="n"/>
      <c r="N1486" s="268" t="n"/>
      <c r="O1486" s="268" t="n"/>
      <c r="P1486" s="62" t="n"/>
      <c r="Q1486" s="299" t="n"/>
      <c r="R1486" s="300" t="n"/>
      <c r="S1486" s="300" t="n"/>
      <c r="T1486" s="298" t="n"/>
    </row>
    <row r="1487" ht="16.5" customHeight="1" s="115">
      <c r="D1487" s="290" t="n"/>
      <c r="E1487" s="291" t="n"/>
      <c r="F1487" s="292" t="n"/>
      <c r="G1487" s="293" t="n"/>
      <c r="H1487" s="294" t="n"/>
      <c r="I1487" s="295" t="n"/>
      <c r="J1487" s="268" t="n"/>
      <c r="K1487" s="268" t="n"/>
      <c r="M1487" s="268" t="n"/>
      <c r="N1487" s="268" t="n"/>
      <c r="O1487" s="268" t="n"/>
      <c r="P1487" s="62" t="n"/>
      <c r="Q1487" s="299" t="n"/>
      <c r="R1487" s="300" t="n"/>
      <c r="S1487" s="300" t="n"/>
      <c r="T1487" s="298" t="n"/>
    </row>
    <row r="1488" ht="16.5" customHeight="1" s="115">
      <c r="D1488" s="290" t="n"/>
      <c r="E1488" s="291" t="n"/>
      <c r="F1488" s="292" t="n"/>
      <c r="G1488" s="293" t="n"/>
      <c r="H1488" s="294" t="n"/>
      <c r="I1488" s="295" t="n"/>
      <c r="J1488" s="268" t="n"/>
      <c r="K1488" s="268" t="n"/>
      <c r="M1488" s="268" t="n"/>
      <c r="N1488" s="268" t="n"/>
      <c r="O1488" s="268" t="n"/>
      <c r="P1488" s="62" t="n"/>
      <c r="Q1488" s="299" t="n"/>
      <c r="R1488" s="300" t="n"/>
      <c r="S1488" s="300" t="n"/>
      <c r="T1488" s="298" t="n"/>
    </row>
    <row r="1489" ht="16.5" customHeight="1" s="115">
      <c r="D1489" s="290" t="n"/>
      <c r="E1489" s="291" t="n"/>
      <c r="F1489" s="292" t="n"/>
      <c r="G1489" s="293" t="n"/>
      <c r="H1489" s="294" t="n"/>
      <c r="I1489" s="295" t="n"/>
      <c r="J1489" s="268" t="n"/>
      <c r="K1489" s="268" t="n"/>
      <c r="M1489" s="268" t="n"/>
      <c r="N1489" s="268" t="n"/>
      <c r="O1489" s="268" t="n"/>
      <c r="P1489" s="62" t="n"/>
      <c r="Q1489" s="299" t="n"/>
      <c r="R1489" s="300" t="n"/>
      <c r="S1489" s="300" t="n"/>
      <c r="T1489" s="298" t="n"/>
    </row>
    <row r="1490" ht="16.5" customHeight="1" s="115">
      <c r="D1490" s="290" t="n"/>
      <c r="E1490" s="291" t="n"/>
      <c r="F1490" s="292" t="n"/>
      <c r="G1490" s="293" t="n"/>
      <c r="H1490" s="294" t="n"/>
      <c r="I1490" s="295" t="n"/>
      <c r="J1490" s="268" t="n"/>
      <c r="K1490" s="268" t="n"/>
      <c r="M1490" s="268" t="n"/>
      <c r="N1490" s="268" t="n"/>
      <c r="O1490" s="268" t="n"/>
      <c r="P1490" s="62" t="n"/>
      <c r="Q1490" s="299" t="n"/>
      <c r="R1490" s="300" t="n"/>
      <c r="S1490" s="300" t="n"/>
      <c r="T1490" s="298" t="n"/>
    </row>
    <row r="1491" ht="16.5" customHeight="1" s="115">
      <c r="D1491" s="290" t="n"/>
      <c r="E1491" s="291" t="n"/>
      <c r="F1491" s="292" t="n"/>
      <c r="G1491" s="293" t="n"/>
      <c r="H1491" s="294" t="n"/>
      <c r="I1491" s="295" t="n"/>
      <c r="J1491" s="268" t="n"/>
      <c r="K1491" s="268" t="n"/>
      <c r="M1491" s="268" t="n"/>
      <c r="N1491" s="268" t="n"/>
      <c r="O1491" s="268" t="n"/>
      <c r="P1491" s="62" t="n"/>
      <c r="Q1491" s="299" t="n"/>
      <c r="R1491" s="300" t="n"/>
      <c r="S1491" s="300" t="n"/>
      <c r="T1491" s="298" t="n"/>
    </row>
    <row r="1492" ht="16.5" customHeight="1" s="115">
      <c r="D1492" s="290" t="n"/>
      <c r="E1492" s="291" t="n"/>
      <c r="F1492" s="292" t="n"/>
      <c r="G1492" s="293" t="n"/>
      <c r="H1492" s="294" t="n"/>
      <c r="I1492" s="295" t="n"/>
      <c r="J1492" s="268" t="n"/>
      <c r="K1492" s="268" t="n"/>
      <c r="M1492" s="268" t="n"/>
      <c r="N1492" s="268" t="n"/>
      <c r="O1492" s="268" t="n"/>
      <c r="P1492" s="62" t="n"/>
      <c r="Q1492" s="299" t="n"/>
      <c r="R1492" s="300" t="n"/>
      <c r="S1492" s="300" t="n"/>
      <c r="T1492" s="298" t="n"/>
    </row>
    <row r="1493" ht="16.5" customHeight="1" s="115">
      <c r="D1493" s="290" t="n"/>
      <c r="E1493" s="291" t="n"/>
      <c r="F1493" s="292" t="n"/>
      <c r="G1493" s="293" t="n"/>
      <c r="H1493" s="294" t="n"/>
      <c r="I1493" s="295" t="n"/>
      <c r="J1493" s="268" t="n"/>
      <c r="K1493" s="268" t="n"/>
      <c r="M1493" s="268" t="n"/>
      <c r="N1493" s="268" t="n"/>
      <c r="O1493" s="268" t="n"/>
      <c r="P1493" s="62" t="n"/>
      <c r="Q1493" s="299" t="n"/>
      <c r="R1493" s="300" t="n"/>
      <c r="S1493" s="300" t="n"/>
      <c r="T1493" s="298" t="n"/>
    </row>
    <row r="1494" ht="16.5" customHeight="1" s="115">
      <c r="D1494" s="290" t="n"/>
      <c r="E1494" s="291" t="n"/>
      <c r="F1494" s="292" t="n"/>
      <c r="G1494" s="293" t="n"/>
      <c r="H1494" s="294" t="n"/>
      <c r="I1494" s="295" t="n"/>
      <c r="J1494" s="268" t="n"/>
      <c r="K1494" s="268" t="n"/>
      <c r="M1494" s="268" t="n"/>
      <c r="N1494" s="268" t="n"/>
      <c r="O1494" s="268" t="n"/>
      <c r="P1494" s="62" t="n"/>
      <c r="Q1494" s="299" t="n"/>
      <c r="R1494" s="300" t="n"/>
      <c r="S1494" s="300" t="n"/>
      <c r="T1494" s="298" t="n"/>
      <c r="U1494" s="291" t="n"/>
    </row>
    <row r="1495" ht="16.5" customHeight="1" s="115">
      <c r="D1495" s="290" t="n"/>
      <c r="E1495" s="291" t="n"/>
      <c r="F1495" s="292" t="n"/>
      <c r="G1495" s="293" t="n"/>
      <c r="H1495" s="294" t="n"/>
      <c r="I1495" s="295" t="n"/>
      <c r="J1495" s="268" t="n"/>
      <c r="K1495" s="268" t="n"/>
      <c r="M1495" s="268" t="n"/>
      <c r="N1495" s="268" t="n"/>
      <c r="O1495" s="268" t="n"/>
      <c r="P1495" s="62" t="n"/>
      <c r="Q1495" s="299" t="n"/>
      <c r="R1495" s="300" t="n"/>
      <c r="S1495" s="300" t="n"/>
      <c r="T1495" s="298" t="n"/>
    </row>
    <row r="1496" ht="16.5" customHeight="1" s="115">
      <c r="D1496" s="290" t="n"/>
      <c r="E1496" s="291" t="n"/>
      <c r="F1496" s="292" t="n"/>
      <c r="G1496" s="293" t="n"/>
      <c r="H1496" s="294" t="n"/>
      <c r="I1496" s="295" t="n"/>
      <c r="J1496" s="268" t="n"/>
      <c r="K1496" s="268" t="n"/>
      <c r="M1496" s="268" t="n"/>
      <c r="N1496" s="268" t="n"/>
      <c r="O1496" s="268" t="n"/>
      <c r="P1496" s="62" t="n"/>
      <c r="Q1496" s="299" t="n"/>
      <c r="R1496" s="300" t="n"/>
      <c r="S1496" s="300" t="n"/>
      <c r="T1496" s="298" t="n"/>
    </row>
    <row r="1497" ht="16.5" customHeight="1" s="115">
      <c r="D1497" s="290" t="n"/>
      <c r="E1497" s="291" t="n"/>
      <c r="F1497" s="292" t="n"/>
      <c r="G1497" s="293" t="n"/>
      <c r="H1497" s="294" t="n"/>
      <c r="I1497" s="295" t="n"/>
      <c r="J1497" s="268" t="n"/>
      <c r="K1497" s="268" t="n"/>
      <c r="M1497" s="268" t="n"/>
      <c r="N1497" s="268" t="n"/>
      <c r="O1497" s="268" t="n"/>
      <c r="P1497" s="62" t="n"/>
      <c r="Q1497" s="299" t="n"/>
      <c r="R1497" s="300" t="n"/>
      <c r="S1497" s="300" t="n"/>
      <c r="T1497" s="298" t="n"/>
    </row>
    <row r="1498" ht="16.5" customHeight="1" s="115">
      <c r="D1498" s="290" t="n"/>
      <c r="E1498" s="291" t="n"/>
      <c r="F1498" s="292" t="n"/>
      <c r="G1498" s="293" t="n"/>
      <c r="H1498" s="294" t="n"/>
      <c r="I1498" s="295" t="n"/>
      <c r="J1498" s="268" t="n"/>
      <c r="K1498" s="268" t="n"/>
      <c r="M1498" s="268" t="n"/>
      <c r="N1498" s="268" t="n"/>
      <c r="O1498" s="268" t="n"/>
      <c r="P1498" s="62" t="n"/>
      <c r="Q1498" s="299" t="n"/>
      <c r="R1498" s="300" t="n"/>
      <c r="S1498" s="300" t="n"/>
      <c r="T1498" s="298" t="n"/>
    </row>
    <row r="1499" ht="16.5" customHeight="1" s="115">
      <c r="D1499" s="290" t="n"/>
      <c r="E1499" s="291" t="n"/>
      <c r="F1499" s="292" t="n"/>
      <c r="G1499" s="293" t="n"/>
      <c r="H1499" s="294" t="n"/>
      <c r="I1499" s="295" t="n"/>
      <c r="J1499" s="268" t="n"/>
      <c r="K1499" s="268" t="n"/>
      <c r="M1499" s="268" t="n"/>
      <c r="N1499" s="268" t="n"/>
      <c r="O1499" s="268" t="n"/>
      <c r="P1499" s="62" t="n"/>
      <c r="Q1499" s="299" t="n"/>
      <c r="R1499" s="300" t="n"/>
      <c r="S1499" s="300" t="n"/>
      <c r="T1499" s="298" t="n"/>
    </row>
    <row r="1500" ht="16.5" customHeight="1" s="115">
      <c r="D1500" s="290" t="n"/>
      <c r="E1500" s="291" t="n"/>
      <c r="F1500" s="292" t="n"/>
      <c r="G1500" s="293" t="n"/>
      <c r="H1500" s="294" t="n"/>
      <c r="I1500" s="295" t="n"/>
      <c r="J1500" s="268" t="n"/>
      <c r="K1500" s="268" t="n"/>
      <c r="M1500" s="268" t="n"/>
      <c r="N1500" s="268" t="n"/>
      <c r="O1500" s="268" t="n"/>
      <c r="P1500" s="62" t="n"/>
      <c r="Q1500" s="299" t="n"/>
      <c r="R1500" s="300" t="n"/>
      <c r="S1500" s="300" t="n"/>
      <c r="T1500" s="298" t="n"/>
    </row>
    <row r="1501" ht="16.5" customHeight="1" s="115">
      <c r="D1501" s="290" t="n"/>
      <c r="E1501" s="291" t="n"/>
      <c r="F1501" s="292" t="n"/>
      <c r="G1501" s="293" t="n"/>
      <c r="H1501" s="294" t="n"/>
      <c r="I1501" s="295" t="n"/>
      <c r="J1501" s="268" t="n"/>
      <c r="K1501" s="268" t="n"/>
      <c r="M1501" s="268" t="n"/>
      <c r="N1501" s="268" t="n"/>
      <c r="O1501" s="268" t="n"/>
      <c r="P1501" s="62" t="n"/>
      <c r="Q1501" s="299" t="n"/>
      <c r="R1501" s="300" t="n"/>
      <c r="S1501" s="300" t="n"/>
      <c r="T1501" s="298" t="n"/>
    </row>
    <row r="1502" ht="16.5" customHeight="1" s="115">
      <c r="D1502" s="290" t="n"/>
      <c r="E1502" s="291" t="n"/>
      <c r="F1502" s="292" t="n"/>
      <c r="G1502" s="293" t="n"/>
      <c r="H1502" s="294" t="n"/>
      <c r="I1502" s="295" t="n"/>
      <c r="J1502" s="268" t="n"/>
      <c r="K1502" s="268" t="n"/>
      <c r="M1502" s="268" t="n"/>
      <c r="N1502" s="268" t="n"/>
      <c r="O1502" s="268" t="n"/>
      <c r="P1502" s="62" t="n"/>
      <c r="Q1502" s="299" t="n"/>
      <c r="R1502" s="300" t="n"/>
      <c r="S1502" s="300" t="n"/>
      <c r="T1502" s="298" t="n"/>
    </row>
    <row r="1503" ht="16.5" customHeight="1" s="115">
      <c r="D1503" s="290" t="n"/>
      <c r="E1503" s="291" t="n"/>
      <c r="F1503" s="292" t="n"/>
      <c r="G1503" s="293" t="n"/>
      <c r="H1503" s="294" t="n"/>
      <c r="I1503" s="295" t="n"/>
      <c r="J1503" s="268" t="n"/>
      <c r="K1503" s="268" t="n"/>
      <c r="M1503" s="268" t="n"/>
      <c r="N1503" s="268" t="n"/>
      <c r="O1503" s="268" t="n"/>
      <c r="P1503" s="62" t="n"/>
      <c r="Q1503" s="299" t="n"/>
      <c r="R1503" s="300" t="n"/>
      <c r="S1503" s="300" t="n"/>
      <c r="T1503" s="298" t="n"/>
    </row>
    <row r="1504" ht="16.5" customHeight="1" s="115">
      <c r="D1504" s="290" t="n"/>
      <c r="E1504" s="291" t="n"/>
      <c r="F1504" s="292" t="n"/>
      <c r="G1504" s="293" t="n"/>
      <c r="H1504" s="294" t="n"/>
      <c r="I1504" s="295" t="n"/>
      <c r="J1504" s="268" t="n"/>
      <c r="K1504" s="268" t="n"/>
      <c r="M1504" s="268" t="n"/>
      <c r="N1504" s="268" t="n"/>
      <c r="O1504" s="268" t="n"/>
      <c r="P1504" s="62" t="n"/>
      <c r="Q1504" s="299" t="n"/>
      <c r="R1504" s="300" t="n"/>
      <c r="S1504" s="300" t="n"/>
      <c r="T1504" s="298" t="n"/>
    </row>
    <row r="1505" ht="16.5" customHeight="1" s="115">
      <c r="D1505" s="290" t="n"/>
      <c r="E1505" s="291" t="n"/>
      <c r="F1505" s="292" t="n"/>
      <c r="G1505" s="293" t="n"/>
      <c r="H1505" s="294" t="n"/>
      <c r="I1505" s="295" t="n"/>
      <c r="J1505" s="268" t="n"/>
      <c r="K1505" s="268" t="n"/>
      <c r="M1505" s="268" t="n"/>
      <c r="N1505" s="268" t="n"/>
      <c r="O1505" s="268" t="n"/>
      <c r="P1505" s="62" t="n"/>
      <c r="Q1505" s="299" t="n"/>
      <c r="R1505" s="300" t="n"/>
      <c r="S1505" s="300" t="n"/>
      <c r="T1505" s="298" t="n"/>
    </row>
    <row r="1506" ht="16.5" customHeight="1" s="115">
      <c r="D1506" s="290" t="n"/>
      <c r="E1506" s="291" t="n"/>
      <c r="F1506" s="292" t="n"/>
      <c r="G1506" s="293" t="n"/>
      <c r="H1506" s="294" t="n"/>
      <c r="I1506" s="295" t="n"/>
      <c r="J1506" s="268" t="n"/>
      <c r="K1506" s="268" t="n"/>
      <c r="M1506" s="268" t="n"/>
      <c r="N1506" s="268" t="n"/>
      <c r="O1506" s="268" t="n"/>
      <c r="P1506" s="62" t="n"/>
      <c r="Q1506" s="299" t="n"/>
      <c r="R1506" s="300" t="n"/>
      <c r="S1506" s="300" t="n"/>
      <c r="T1506" s="298" t="n"/>
    </row>
    <row r="1507" ht="16.5" customHeight="1" s="115">
      <c r="D1507" s="290" t="n"/>
      <c r="E1507" s="291" t="n"/>
      <c r="F1507" s="292" t="n"/>
      <c r="G1507" s="293" t="n"/>
      <c r="H1507" s="294" t="n"/>
      <c r="I1507" s="295" t="n"/>
      <c r="J1507" s="268" t="n"/>
      <c r="K1507" s="268" t="n"/>
      <c r="M1507" s="268" t="n"/>
      <c r="N1507" s="268" t="n"/>
      <c r="O1507" s="268" t="n"/>
      <c r="P1507" s="62" t="n"/>
      <c r="Q1507" s="299" t="n"/>
      <c r="R1507" s="300" t="n"/>
      <c r="S1507" s="300" t="n"/>
      <c r="T1507" s="298" t="n"/>
    </row>
    <row r="1508" ht="16.5" customHeight="1" s="115">
      <c r="D1508" s="290" t="n"/>
      <c r="E1508" s="291" t="n"/>
      <c r="F1508" s="292" t="n"/>
      <c r="G1508" s="293" t="n"/>
      <c r="H1508" s="294" t="n"/>
      <c r="I1508" s="295" t="n"/>
      <c r="J1508" s="268" t="n"/>
      <c r="K1508" s="268" t="n"/>
      <c r="M1508" s="268" t="n"/>
      <c r="N1508" s="268" t="n"/>
      <c r="O1508" s="268" t="n"/>
      <c r="P1508" s="62" t="n"/>
      <c r="Q1508" s="299" t="n"/>
      <c r="R1508" s="300" t="n"/>
      <c r="S1508" s="300" t="n"/>
      <c r="T1508" s="298" t="n"/>
    </row>
    <row r="1509" ht="16.5" customHeight="1" s="115">
      <c r="D1509" s="290" t="n"/>
      <c r="E1509" s="291" t="n"/>
      <c r="F1509" s="292" t="n"/>
      <c r="G1509" s="293" t="n"/>
      <c r="H1509" s="294" t="n"/>
      <c r="I1509" s="295" t="n"/>
      <c r="J1509" s="268" t="n"/>
      <c r="K1509" s="268" t="n"/>
      <c r="M1509" s="268" t="n"/>
      <c r="N1509" s="268" t="n"/>
      <c r="O1509" s="268" t="n"/>
      <c r="P1509" s="62" t="n"/>
      <c r="Q1509" s="299" t="n"/>
      <c r="R1509" s="300" t="n"/>
      <c r="S1509" s="300" t="n"/>
      <c r="T1509" s="298" t="n"/>
    </row>
    <row r="1510" ht="16.5" customHeight="1" s="115">
      <c r="D1510" s="290" t="n"/>
      <c r="E1510" s="291" t="n"/>
      <c r="F1510" s="292" t="n"/>
      <c r="G1510" s="293" t="n"/>
      <c r="H1510" s="294" t="n"/>
      <c r="I1510" s="295" t="n"/>
      <c r="J1510" s="268" t="n"/>
      <c r="K1510" s="268" t="n"/>
      <c r="M1510" s="268" t="n"/>
      <c r="N1510" s="268" t="n"/>
      <c r="O1510" s="268" t="n"/>
      <c r="P1510" s="62" t="n"/>
      <c r="Q1510" s="299" t="n"/>
      <c r="R1510" s="300" t="n"/>
      <c r="S1510" s="300" t="n"/>
      <c r="T1510" s="298" t="n"/>
    </row>
    <row r="1511" ht="16.5" customHeight="1" s="115">
      <c r="D1511" s="290" t="n"/>
      <c r="E1511" s="291" t="n"/>
      <c r="F1511" s="292" t="n"/>
      <c r="G1511" s="293" t="n"/>
      <c r="H1511" s="294" t="n"/>
      <c r="I1511" s="295" t="n"/>
      <c r="J1511" s="268" t="n"/>
      <c r="K1511" s="268" t="n"/>
      <c r="M1511" s="268" t="n"/>
      <c r="N1511" s="268" t="n"/>
      <c r="O1511" s="268" t="n"/>
      <c r="P1511" s="62" t="n"/>
      <c r="Q1511" s="299" t="n"/>
      <c r="R1511" s="300" t="n"/>
      <c r="S1511" s="300" t="n"/>
      <c r="T1511" s="298" t="n"/>
    </row>
    <row r="1512" ht="16.5" customHeight="1" s="115">
      <c r="D1512" s="290" t="n"/>
      <c r="E1512" s="291" t="n"/>
      <c r="F1512" s="292" t="n"/>
      <c r="G1512" s="293" t="n"/>
      <c r="H1512" s="294" t="n"/>
      <c r="I1512" s="295" t="n"/>
      <c r="J1512" s="268" t="n"/>
      <c r="K1512" s="268" t="n"/>
      <c r="M1512" s="268" t="n"/>
      <c r="N1512" s="268" t="n"/>
      <c r="O1512" s="268" t="n"/>
      <c r="P1512" s="62" t="n"/>
      <c r="Q1512" s="299" t="n"/>
      <c r="R1512" s="300" t="n"/>
      <c r="S1512" s="300" t="n"/>
      <c r="T1512" s="298" t="n"/>
    </row>
    <row r="1513" ht="16.5" customHeight="1" s="115">
      <c r="D1513" s="290" t="n"/>
      <c r="E1513" s="291" t="n"/>
      <c r="F1513" s="292" t="n"/>
      <c r="G1513" s="293" t="n"/>
      <c r="H1513" s="294" t="n"/>
      <c r="I1513" s="295" t="n"/>
      <c r="J1513" s="268" t="n"/>
      <c r="K1513" s="268" t="n"/>
      <c r="M1513" s="268" t="n"/>
      <c r="N1513" s="268" t="n"/>
      <c r="O1513" s="268" t="n"/>
      <c r="P1513" s="62" t="n"/>
      <c r="Q1513" s="299" t="n"/>
      <c r="R1513" s="300" t="n"/>
      <c r="S1513" s="300" t="n"/>
      <c r="T1513" s="298" t="n"/>
    </row>
    <row r="1514" ht="16.5" customHeight="1" s="115">
      <c r="D1514" s="290" t="n"/>
      <c r="E1514" s="291" t="n"/>
      <c r="F1514" s="292" t="n"/>
      <c r="G1514" s="293" t="n"/>
      <c r="H1514" s="294" t="n"/>
      <c r="I1514" s="295" t="n"/>
      <c r="J1514" s="268" t="n"/>
      <c r="K1514" s="268" t="n"/>
      <c r="M1514" s="268" t="n"/>
      <c r="N1514" s="268" t="n"/>
      <c r="O1514" s="268" t="n"/>
      <c r="P1514" s="62" t="n"/>
      <c r="Q1514" s="299" t="n"/>
      <c r="R1514" s="300" t="n"/>
      <c r="S1514" s="300" t="n"/>
      <c r="T1514" s="298" t="n"/>
    </row>
    <row r="1515" ht="16.5" customHeight="1" s="115">
      <c r="D1515" s="290" t="n"/>
      <c r="E1515" s="291" t="n"/>
      <c r="F1515" s="292" t="n"/>
      <c r="G1515" s="293" t="n"/>
      <c r="H1515" s="294" t="n"/>
      <c r="I1515" s="295" t="n"/>
      <c r="J1515" s="268" t="n"/>
      <c r="K1515" s="268" t="n"/>
      <c r="M1515" s="268" t="n"/>
      <c r="N1515" s="268" t="n"/>
      <c r="O1515" s="268" t="n"/>
      <c r="P1515" s="62" t="n"/>
      <c r="Q1515" s="299" t="n"/>
      <c r="R1515" s="300" t="n"/>
      <c r="S1515" s="300" t="n"/>
      <c r="T1515" s="298" t="n"/>
    </row>
    <row r="1516" ht="16.5" customHeight="1" s="115">
      <c r="D1516" s="290" t="n"/>
      <c r="E1516" s="291" t="n"/>
      <c r="F1516" s="292" t="n"/>
      <c r="G1516" s="293" t="n"/>
      <c r="H1516" s="294" t="n"/>
      <c r="I1516" s="295" t="n"/>
      <c r="J1516" s="268" t="n"/>
      <c r="K1516" s="268" t="n"/>
      <c r="M1516" s="268" t="n"/>
      <c r="N1516" s="268" t="n"/>
      <c r="O1516" s="268" t="n"/>
      <c r="P1516" s="62" t="n"/>
      <c r="Q1516" s="299" t="n"/>
      <c r="R1516" s="300" t="n"/>
      <c r="S1516" s="300" t="n"/>
      <c r="T1516" s="298" t="n"/>
    </row>
    <row r="1517" ht="16.5" customHeight="1" s="115">
      <c r="D1517" s="290" t="n"/>
      <c r="E1517" s="291" t="n"/>
      <c r="F1517" s="292" t="n"/>
      <c r="G1517" s="293" t="n"/>
      <c r="H1517" s="294" t="n"/>
      <c r="I1517" s="295" t="n"/>
      <c r="J1517" s="268" t="n"/>
      <c r="K1517" s="268" t="n"/>
      <c r="M1517" s="268" t="n"/>
      <c r="N1517" s="268" t="n"/>
      <c r="O1517" s="268" t="n"/>
      <c r="P1517" s="62" t="n"/>
      <c r="Q1517" s="299" t="n"/>
      <c r="R1517" s="300" t="n"/>
      <c r="S1517" s="300" t="n"/>
      <c r="T1517" s="298" t="n"/>
    </row>
    <row r="1518" ht="16.5" customHeight="1" s="115">
      <c r="D1518" s="290" t="n"/>
      <c r="E1518" s="291" t="n"/>
      <c r="F1518" s="292" t="n"/>
      <c r="G1518" s="293" t="n"/>
      <c r="H1518" s="294" t="n"/>
      <c r="I1518" s="295" t="n"/>
      <c r="J1518" s="268" t="n"/>
      <c r="K1518" s="268" t="n"/>
      <c r="M1518" s="268" t="n"/>
      <c r="N1518" s="268" t="n"/>
      <c r="O1518" s="268" t="n"/>
      <c r="P1518" s="62" t="n"/>
      <c r="Q1518" s="299" t="n"/>
      <c r="R1518" s="300" t="n"/>
      <c r="S1518" s="300" t="n"/>
      <c r="T1518" s="298" t="n"/>
    </row>
    <row r="1519" ht="16.5" customHeight="1" s="115">
      <c r="D1519" s="290" t="n"/>
      <c r="E1519" s="291" t="n"/>
      <c r="F1519" s="292" t="n"/>
      <c r="G1519" s="293" t="n"/>
      <c r="H1519" s="294" t="n"/>
      <c r="I1519" s="295" t="n"/>
      <c r="J1519" s="268" t="n"/>
      <c r="K1519" s="268" t="n"/>
      <c r="M1519" s="268" t="n"/>
      <c r="N1519" s="268" t="n"/>
      <c r="O1519" s="268" t="n"/>
      <c r="P1519" s="62" t="n"/>
      <c r="Q1519" s="299" t="n"/>
      <c r="R1519" s="300" t="n"/>
      <c r="S1519" s="300" t="n"/>
      <c r="T1519" s="298" t="n"/>
    </row>
    <row r="1520" ht="16.5" customHeight="1" s="115">
      <c r="D1520" s="290" t="n"/>
      <c r="E1520" s="291" t="n"/>
      <c r="F1520" s="292" t="n"/>
      <c r="G1520" s="293" t="n"/>
      <c r="H1520" s="294" t="n"/>
      <c r="I1520" s="295" t="n"/>
      <c r="J1520" s="268" t="n"/>
      <c r="K1520" s="268" t="n"/>
      <c r="M1520" s="268" t="n"/>
      <c r="N1520" s="268" t="n"/>
      <c r="O1520" s="268" t="n"/>
      <c r="P1520" s="62" t="n"/>
      <c r="Q1520" s="299" t="n"/>
      <c r="R1520" s="300" t="n"/>
      <c r="S1520" s="300" t="n"/>
      <c r="T1520" s="298" t="n"/>
    </row>
    <row r="1521" ht="16.5" customHeight="1" s="115">
      <c r="D1521" s="290" t="n"/>
      <c r="E1521" s="291" t="n"/>
      <c r="F1521" s="292" t="n"/>
      <c r="G1521" s="293" t="n"/>
      <c r="H1521" s="294" t="n"/>
      <c r="I1521" s="295" t="n"/>
      <c r="J1521" s="268" t="n"/>
      <c r="K1521" s="268" t="n"/>
      <c r="M1521" s="268" t="n"/>
      <c r="N1521" s="268" t="n"/>
      <c r="O1521" s="268" t="n"/>
      <c r="P1521" s="62" t="n"/>
      <c r="Q1521" s="299" t="n"/>
      <c r="R1521" s="300" t="n"/>
      <c r="S1521" s="300" t="n"/>
      <c r="T1521" s="298" t="n"/>
    </row>
    <row r="1522" ht="16.5" customHeight="1" s="115">
      <c r="D1522" s="290" t="n"/>
      <c r="E1522" s="291" t="n"/>
      <c r="F1522" s="292" t="n"/>
      <c r="G1522" s="293" t="n"/>
      <c r="H1522" s="294" t="n"/>
      <c r="I1522" s="295" t="n"/>
      <c r="J1522" s="268" t="n"/>
      <c r="K1522" s="268" t="n"/>
      <c r="M1522" s="268" t="n"/>
      <c r="N1522" s="268" t="n"/>
      <c r="O1522" s="268" t="n"/>
      <c r="P1522" s="62" t="n"/>
      <c r="Q1522" s="299" t="n"/>
      <c r="R1522" s="300" t="n"/>
      <c r="S1522" s="300" t="n"/>
      <c r="T1522" s="298" t="n"/>
    </row>
    <row r="1523" ht="16.5" customHeight="1" s="115">
      <c r="D1523" s="290" t="n"/>
      <c r="E1523" s="291" t="n"/>
      <c r="F1523" s="292" t="n"/>
      <c r="G1523" s="293" t="n"/>
      <c r="H1523" s="294" t="n"/>
      <c r="I1523" s="295" t="n"/>
      <c r="J1523" s="268" t="n"/>
      <c r="K1523" s="268" t="n"/>
      <c r="M1523" s="268" t="n"/>
      <c r="N1523" s="268" t="n"/>
      <c r="O1523" s="268" t="n"/>
      <c r="P1523" s="62" t="n"/>
      <c r="Q1523" s="299" t="n"/>
      <c r="R1523" s="300" t="n"/>
      <c r="S1523" s="300" t="n"/>
      <c r="T1523" s="298" t="n"/>
    </row>
    <row r="1524" ht="16.5" customHeight="1" s="115">
      <c r="D1524" s="290" t="n"/>
      <c r="E1524" s="291" t="n"/>
      <c r="F1524" s="292" t="n"/>
      <c r="G1524" s="293" t="n"/>
      <c r="H1524" s="294" t="n"/>
      <c r="I1524" s="295" t="n"/>
      <c r="J1524" s="268" t="n"/>
      <c r="K1524" s="268" t="n"/>
      <c r="M1524" s="268" t="n"/>
      <c r="N1524" s="268" t="n"/>
      <c r="O1524" s="268" t="n"/>
      <c r="P1524" s="62" t="n"/>
      <c r="Q1524" s="299" t="n"/>
      <c r="R1524" s="300" t="n"/>
      <c r="S1524" s="300" t="n"/>
      <c r="T1524" s="298" t="n"/>
    </row>
    <row r="1525" ht="16.5" customHeight="1" s="115">
      <c r="D1525" s="290" t="n"/>
      <c r="E1525" s="291" t="n"/>
      <c r="F1525" s="292" t="n"/>
      <c r="G1525" s="293" t="n"/>
      <c r="H1525" s="294" t="n"/>
      <c r="I1525" s="295" t="n"/>
      <c r="J1525" s="268" t="n"/>
      <c r="K1525" s="268" t="n"/>
      <c r="M1525" s="268" t="n"/>
      <c r="N1525" s="268" t="n"/>
      <c r="O1525" s="268" t="n"/>
      <c r="P1525" s="62" t="n"/>
      <c r="Q1525" s="299" t="n"/>
      <c r="R1525" s="300" t="n"/>
      <c r="S1525" s="300" t="n"/>
      <c r="T1525" s="298" t="n"/>
    </row>
    <row r="1526" ht="16.5" customHeight="1" s="115">
      <c r="D1526" s="290" t="n"/>
      <c r="E1526" s="291" t="n"/>
      <c r="F1526" s="292" t="n"/>
      <c r="G1526" s="293" t="n"/>
      <c r="H1526" s="294" t="n"/>
      <c r="I1526" s="295" t="n"/>
      <c r="J1526" s="268" t="n"/>
      <c r="K1526" s="268" t="n"/>
      <c r="M1526" s="268" t="n"/>
      <c r="N1526" s="268" t="n"/>
      <c r="O1526" s="268" t="n"/>
      <c r="P1526" s="62" t="n"/>
      <c r="Q1526" s="299" t="n"/>
      <c r="R1526" s="300" t="n"/>
      <c r="S1526" s="300" t="n"/>
      <c r="T1526" s="298" t="n"/>
    </row>
    <row r="1527" ht="16.5" customHeight="1" s="115">
      <c r="D1527" s="290" t="n"/>
      <c r="E1527" s="291" t="n"/>
      <c r="F1527" s="292" t="n"/>
      <c r="G1527" s="293" t="n"/>
      <c r="H1527" s="294" t="n"/>
      <c r="I1527" s="295" t="n"/>
      <c r="J1527" s="268" t="n"/>
      <c r="K1527" s="268" t="n"/>
      <c r="M1527" s="268" t="n"/>
      <c r="N1527" s="268" t="n"/>
      <c r="O1527" s="268" t="n"/>
      <c r="P1527" s="62" t="n"/>
      <c r="Q1527" s="299" t="n"/>
      <c r="R1527" s="300" t="n"/>
      <c r="S1527" s="300" t="n"/>
      <c r="T1527" s="298" t="n"/>
      <c r="U1527" s="291" t="n"/>
    </row>
    <row r="1528" ht="16.5" customHeight="1" s="115">
      <c r="D1528" s="290" t="n"/>
      <c r="E1528" s="291" t="n"/>
      <c r="F1528" s="292" t="n"/>
      <c r="G1528" s="293" t="n"/>
      <c r="H1528" s="294" t="n"/>
      <c r="I1528" s="295" t="n"/>
      <c r="J1528" s="268" t="n"/>
      <c r="K1528" s="268" t="n"/>
      <c r="M1528" s="268" t="n"/>
      <c r="N1528" s="268" t="n"/>
      <c r="O1528" s="268" t="n"/>
      <c r="P1528" s="62" t="n"/>
      <c r="Q1528" s="299" t="n"/>
      <c r="R1528" s="300" t="n"/>
      <c r="S1528" s="300" t="n"/>
      <c r="T1528" s="298" t="n"/>
    </row>
    <row r="1529" ht="16.5" customHeight="1" s="115">
      <c r="D1529" s="290" t="n"/>
      <c r="E1529" s="291" t="n"/>
      <c r="F1529" s="292" t="n"/>
      <c r="G1529" s="293" t="n"/>
      <c r="H1529" s="294" t="n"/>
      <c r="I1529" s="295" t="n"/>
      <c r="J1529" s="268" t="n"/>
      <c r="K1529" s="268" t="n"/>
      <c r="M1529" s="268" t="n"/>
      <c r="N1529" s="268" t="n"/>
      <c r="O1529" s="268" t="n"/>
      <c r="P1529" s="62" t="n"/>
      <c r="Q1529" s="299" t="n"/>
      <c r="R1529" s="300" t="n"/>
      <c r="S1529" s="300" t="n"/>
      <c r="T1529" s="298" t="n"/>
    </row>
    <row r="1530" ht="16.5" customHeight="1" s="115">
      <c r="D1530" s="290" t="n"/>
      <c r="E1530" s="291" t="n"/>
      <c r="F1530" s="292" t="n"/>
      <c r="G1530" s="293" t="n"/>
      <c r="H1530" s="294" t="n"/>
      <c r="I1530" s="295" t="n"/>
      <c r="J1530" s="268" t="n"/>
      <c r="K1530" s="268" t="n"/>
      <c r="M1530" s="268" t="n"/>
      <c r="N1530" s="268" t="n"/>
      <c r="O1530" s="268" t="n"/>
      <c r="P1530" s="62" t="n"/>
      <c r="Q1530" s="299" t="n"/>
      <c r="R1530" s="300" t="n"/>
      <c r="S1530" s="300" t="n"/>
      <c r="T1530" s="298" t="n"/>
    </row>
    <row r="1531" ht="16.5" customHeight="1" s="115">
      <c r="D1531" s="290" t="n"/>
      <c r="E1531" s="291" t="n"/>
      <c r="F1531" s="292" t="n"/>
      <c r="G1531" s="293" t="n"/>
      <c r="H1531" s="294" t="n"/>
      <c r="I1531" s="295" t="n"/>
      <c r="J1531" s="268" t="n"/>
      <c r="K1531" s="268" t="n"/>
      <c r="M1531" s="268" t="n"/>
      <c r="N1531" s="268" t="n"/>
      <c r="O1531" s="268" t="n"/>
      <c r="P1531" s="62" t="n"/>
      <c r="Q1531" s="299" t="n"/>
      <c r="R1531" s="300" t="n"/>
      <c r="S1531" s="300" t="n"/>
      <c r="T1531" s="298" t="n"/>
    </row>
    <row r="1532" ht="16.5" customHeight="1" s="115">
      <c r="D1532" s="290" t="n"/>
      <c r="E1532" s="291" t="n"/>
      <c r="F1532" s="292" t="n"/>
      <c r="G1532" s="293" t="n"/>
      <c r="H1532" s="294" t="n"/>
      <c r="I1532" s="295" t="n"/>
      <c r="J1532" s="268" t="n"/>
      <c r="K1532" s="268" t="n"/>
      <c r="M1532" s="268" t="n"/>
      <c r="N1532" s="268" t="n"/>
      <c r="O1532" s="268" t="n"/>
      <c r="P1532" s="62" t="n"/>
      <c r="Q1532" s="299" t="n"/>
      <c r="R1532" s="300" t="n"/>
      <c r="S1532" s="300" t="n"/>
      <c r="T1532" s="298" t="n"/>
    </row>
    <row r="1533" ht="16.5" customHeight="1" s="115">
      <c r="D1533" s="290" t="n"/>
      <c r="E1533" s="291" t="n"/>
      <c r="F1533" s="292" t="n"/>
      <c r="G1533" s="293" t="n"/>
      <c r="H1533" s="294" t="n"/>
      <c r="I1533" s="295" t="n"/>
      <c r="J1533" s="268" t="n"/>
      <c r="K1533" s="268" t="n"/>
      <c r="M1533" s="268" t="n"/>
      <c r="N1533" s="268" t="n"/>
      <c r="O1533" s="268" t="n"/>
      <c r="P1533" s="62" t="n"/>
      <c r="Q1533" s="299" t="n"/>
      <c r="R1533" s="300" t="n"/>
      <c r="S1533" s="300" t="n"/>
      <c r="T1533" s="298" t="n"/>
    </row>
    <row r="1534" ht="16.5" customHeight="1" s="115">
      <c r="D1534" s="290" t="n"/>
      <c r="E1534" s="291" t="n"/>
      <c r="F1534" s="292" t="n"/>
      <c r="G1534" s="293" t="n"/>
      <c r="H1534" s="294" t="n"/>
      <c r="I1534" s="295" t="n"/>
      <c r="J1534" s="268" t="n"/>
      <c r="K1534" s="268" t="n"/>
      <c r="M1534" s="268" t="n"/>
      <c r="N1534" s="268" t="n"/>
      <c r="O1534" s="268" t="n"/>
      <c r="P1534" s="62" t="n"/>
      <c r="Q1534" s="299" t="n"/>
      <c r="R1534" s="300" t="n"/>
      <c r="S1534" s="300" t="n"/>
      <c r="T1534" s="298" t="n"/>
    </row>
    <row r="1535" ht="16.5" customHeight="1" s="115">
      <c r="D1535" s="290" t="n"/>
      <c r="E1535" s="291" t="n"/>
      <c r="F1535" s="292" t="n"/>
      <c r="G1535" s="293" t="n"/>
      <c r="H1535" s="294" t="n"/>
      <c r="I1535" s="295" t="n"/>
      <c r="J1535" s="268" t="n"/>
      <c r="K1535" s="268" t="n"/>
      <c r="M1535" s="268" t="n"/>
      <c r="N1535" s="268" t="n"/>
      <c r="O1535" s="268" t="n"/>
      <c r="P1535" s="62" t="n"/>
      <c r="Q1535" s="299" t="n"/>
      <c r="R1535" s="300" t="n"/>
      <c r="S1535" s="300" t="n"/>
      <c r="T1535" s="298" t="n"/>
    </row>
    <row r="1536" ht="16.5" customHeight="1" s="115">
      <c r="D1536" s="290" t="n"/>
      <c r="E1536" s="291" t="n"/>
      <c r="F1536" s="292" t="n"/>
      <c r="G1536" s="293" t="n"/>
      <c r="H1536" s="294" t="n"/>
      <c r="I1536" s="295" t="n"/>
      <c r="J1536" s="268" t="n"/>
      <c r="K1536" s="268" t="n"/>
      <c r="M1536" s="268" t="n"/>
      <c r="N1536" s="268" t="n"/>
      <c r="O1536" s="268" t="n"/>
      <c r="P1536" s="62" t="n"/>
      <c r="Q1536" s="299" t="n"/>
      <c r="R1536" s="300" t="n"/>
      <c r="S1536" s="300" t="n"/>
      <c r="T1536" s="298" t="n"/>
    </row>
    <row r="1537" ht="16.5" customHeight="1" s="115">
      <c r="D1537" s="290" t="n"/>
      <c r="E1537" s="291" t="n"/>
      <c r="F1537" s="292" t="n"/>
      <c r="G1537" s="293" t="n"/>
      <c r="H1537" s="294" t="n"/>
      <c r="I1537" s="295" t="n"/>
      <c r="J1537" s="268" t="n"/>
      <c r="K1537" s="268" t="n"/>
      <c r="M1537" s="268" t="n"/>
      <c r="N1537" s="268" t="n"/>
      <c r="O1537" s="268" t="n"/>
      <c r="P1537" s="62" t="n"/>
      <c r="Q1537" s="299" t="n"/>
      <c r="R1537" s="300" t="n"/>
      <c r="S1537" s="300" t="n"/>
      <c r="T1537" s="298" t="n"/>
    </row>
    <row r="1538" ht="16.5" customHeight="1" s="115">
      <c r="D1538" s="290" t="n"/>
      <c r="E1538" s="291" t="n"/>
      <c r="F1538" s="292" t="n"/>
      <c r="G1538" s="293" t="n"/>
      <c r="H1538" s="294" t="n"/>
      <c r="I1538" s="295" t="n"/>
      <c r="J1538" s="268" t="n"/>
      <c r="K1538" s="268" t="n"/>
      <c r="M1538" s="268" t="n"/>
      <c r="N1538" s="268" t="n"/>
      <c r="O1538" s="268" t="n"/>
      <c r="P1538" s="62" t="n"/>
      <c r="Q1538" s="299" t="n"/>
      <c r="R1538" s="300" t="n"/>
      <c r="S1538" s="300" t="n"/>
      <c r="T1538" s="298" t="n"/>
    </row>
    <row r="1539" ht="16.5" customHeight="1" s="115">
      <c r="D1539" s="290" t="n"/>
      <c r="E1539" s="291" t="n"/>
      <c r="F1539" s="292" t="n"/>
      <c r="G1539" s="293" t="n"/>
      <c r="H1539" s="294" t="n"/>
      <c r="I1539" s="295" t="n"/>
      <c r="J1539" s="268" t="n"/>
      <c r="K1539" s="268" t="n"/>
      <c r="M1539" s="268" t="n"/>
      <c r="N1539" s="268" t="n"/>
      <c r="O1539" s="268" t="n"/>
      <c r="P1539" s="62" t="n"/>
      <c r="Q1539" s="299" t="n"/>
      <c r="R1539" s="300" t="n"/>
      <c r="S1539" s="300" t="n"/>
      <c r="T1539" s="298" t="n"/>
    </row>
    <row r="1540" ht="16.5" customHeight="1" s="115">
      <c r="D1540" s="290" t="n"/>
      <c r="E1540" s="291" t="n"/>
      <c r="F1540" s="292" t="n"/>
      <c r="G1540" s="293" t="n"/>
      <c r="H1540" s="294" t="n"/>
      <c r="I1540" s="295" t="n"/>
      <c r="J1540" s="268" t="n"/>
      <c r="K1540" s="268" t="n"/>
      <c r="M1540" s="268" t="n"/>
      <c r="N1540" s="268" t="n"/>
      <c r="O1540" s="268" t="n"/>
      <c r="P1540" s="62" t="n"/>
      <c r="Q1540" s="299" t="n"/>
      <c r="R1540" s="300" t="n"/>
      <c r="S1540" s="300" t="n"/>
      <c r="T1540" s="298" t="n"/>
    </row>
    <row r="1541" ht="16.5" customHeight="1" s="115">
      <c r="D1541" s="290" t="n"/>
      <c r="E1541" s="291" t="n"/>
      <c r="F1541" s="292" t="n"/>
      <c r="G1541" s="293" t="n"/>
      <c r="H1541" s="294" t="n"/>
      <c r="I1541" s="295" t="n"/>
      <c r="J1541" s="268" t="n"/>
      <c r="K1541" s="268" t="n"/>
      <c r="M1541" s="268" t="n"/>
      <c r="N1541" s="268" t="n"/>
      <c r="O1541" s="268" t="n"/>
      <c r="P1541" s="62" t="n"/>
      <c r="Q1541" s="299" t="n"/>
      <c r="R1541" s="300" t="n"/>
      <c r="S1541" s="300" t="n"/>
      <c r="T1541" s="298" t="n"/>
    </row>
    <row r="1542" ht="16.5" customHeight="1" s="115">
      <c r="D1542" s="290" t="n"/>
      <c r="E1542" s="291" t="n"/>
      <c r="F1542" s="292" t="n"/>
      <c r="G1542" s="293" t="n"/>
      <c r="H1542" s="294" t="n"/>
      <c r="I1542" s="295" t="n"/>
      <c r="J1542" s="268" t="n"/>
      <c r="K1542" s="268" t="n"/>
      <c r="M1542" s="268" t="n"/>
      <c r="N1542" s="268" t="n"/>
      <c r="O1542" s="268" t="n"/>
      <c r="P1542" s="62" t="n"/>
      <c r="Q1542" s="299" t="n"/>
      <c r="R1542" s="300" t="n"/>
      <c r="S1542" s="300" t="n"/>
      <c r="T1542" s="298" t="n"/>
    </row>
    <row r="1543" ht="16.5" customHeight="1" s="115">
      <c r="D1543" s="290" t="n"/>
      <c r="E1543" s="291" t="n"/>
      <c r="F1543" s="292" t="n"/>
      <c r="G1543" s="293" t="n"/>
      <c r="H1543" s="294" t="n"/>
      <c r="I1543" s="295" t="n"/>
      <c r="J1543" s="268" t="n"/>
      <c r="K1543" s="268" t="n"/>
      <c r="M1543" s="268" t="n"/>
      <c r="N1543" s="268" t="n"/>
      <c r="O1543" s="268" t="n"/>
      <c r="P1543" s="62" t="n"/>
      <c r="Q1543" s="299" t="n"/>
      <c r="R1543" s="300" t="n"/>
      <c r="S1543" s="300" t="n"/>
      <c r="T1543" s="298" t="n"/>
    </row>
    <row r="1544" ht="16.5" customHeight="1" s="115">
      <c r="D1544" s="290" t="n"/>
      <c r="E1544" s="291" t="n"/>
      <c r="F1544" s="292" t="n"/>
      <c r="G1544" s="293" t="n"/>
      <c r="H1544" s="294" t="n"/>
      <c r="I1544" s="295" t="n"/>
      <c r="J1544" s="268" t="n"/>
      <c r="K1544" s="268" t="n"/>
      <c r="M1544" s="268" t="n"/>
      <c r="N1544" s="268" t="n"/>
      <c r="O1544" s="268" t="n"/>
      <c r="P1544" s="62" t="n"/>
      <c r="Q1544" s="299" t="n"/>
      <c r="R1544" s="300" t="n"/>
      <c r="S1544" s="300" t="n"/>
      <c r="T1544" s="298" t="n"/>
    </row>
    <row r="1545" ht="16.5" customHeight="1" s="115">
      <c r="D1545" s="290" t="n"/>
      <c r="E1545" s="291" t="n"/>
      <c r="F1545" s="292" t="n"/>
      <c r="G1545" s="293" t="n"/>
      <c r="H1545" s="294" t="n"/>
      <c r="I1545" s="295" t="n"/>
      <c r="J1545" s="268" t="n"/>
      <c r="K1545" s="268" t="n"/>
      <c r="M1545" s="268" t="n"/>
      <c r="N1545" s="268" t="n"/>
      <c r="O1545" s="268" t="n"/>
      <c r="P1545" s="62" t="n"/>
      <c r="Q1545" s="299" t="n"/>
      <c r="R1545" s="300" t="n"/>
      <c r="S1545" s="300" t="n"/>
      <c r="T1545" s="298" t="n"/>
    </row>
    <row r="1546" ht="16.5" customHeight="1" s="115">
      <c r="D1546" s="290" t="n"/>
      <c r="E1546" s="291" t="n"/>
      <c r="F1546" s="292" t="n"/>
      <c r="G1546" s="293" t="n"/>
      <c r="H1546" s="294" t="n"/>
      <c r="I1546" s="295" t="n"/>
      <c r="J1546" s="268" t="n"/>
      <c r="K1546" s="268" t="n"/>
      <c r="M1546" s="268" t="n"/>
      <c r="N1546" s="268" t="n"/>
      <c r="O1546" s="268" t="n"/>
      <c r="P1546" s="62" t="n"/>
      <c r="Q1546" s="299" t="n"/>
      <c r="R1546" s="300" t="n"/>
      <c r="S1546" s="300" t="n"/>
      <c r="T1546" s="298" t="n"/>
    </row>
    <row r="1547" ht="16.5" customHeight="1" s="115">
      <c r="D1547" s="290" t="n"/>
      <c r="E1547" s="291" t="n"/>
      <c r="F1547" s="292" t="n"/>
      <c r="G1547" s="293" t="n"/>
      <c r="H1547" s="294" t="n"/>
      <c r="I1547" s="295" t="n"/>
      <c r="J1547" s="268" t="n"/>
      <c r="K1547" s="268" t="n"/>
      <c r="M1547" s="268" t="n"/>
      <c r="N1547" s="268" t="n"/>
      <c r="O1547" s="268" t="n"/>
      <c r="P1547" s="62" t="n"/>
      <c r="Q1547" s="299" t="n"/>
      <c r="R1547" s="300" t="n"/>
      <c r="S1547" s="300" t="n"/>
      <c r="T1547" s="298" t="n"/>
    </row>
    <row r="1548" ht="16.5" customHeight="1" s="115">
      <c r="D1548" s="290" t="n"/>
      <c r="E1548" s="291" t="n"/>
      <c r="F1548" s="292" t="n"/>
      <c r="G1548" s="293" t="n"/>
      <c r="H1548" s="294" t="n"/>
      <c r="I1548" s="295" t="n"/>
      <c r="J1548" s="268" t="n"/>
      <c r="K1548" s="268" t="n"/>
      <c r="M1548" s="268" t="n"/>
      <c r="N1548" s="268" t="n"/>
      <c r="O1548" s="268" t="n"/>
      <c r="P1548" s="62" t="n"/>
      <c r="Q1548" s="299" t="n"/>
      <c r="R1548" s="300" t="n"/>
      <c r="S1548" s="300" t="n"/>
      <c r="T1548" s="298" t="n"/>
    </row>
    <row r="1549" ht="16.5" customHeight="1" s="115">
      <c r="D1549" s="290" t="n"/>
      <c r="E1549" s="291" t="n"/>
      <c r="F1549" s="292" t="n"/>
      <c r="G1549" s="293" t="n"/>
      <c r="H1549" s="294" t="n"/>
      <c r="I1549" s="295" t="n"/>
      <c r="J1549" s="268" t="n"/>
      <c r="K1549" s="268" t="n"/>
      <c r="M1549" s="268" t="n"/>
      <c r="N1549" s="268" t="n"/>
      <c r="O1549" s="268" t="n"/>
      <c r="P1549" s="62" t="n"/>
      <c r="Q1549" s="299" t="n"/>
      <c r="R1549" s="300" t="n"/>
      <c r="S1549" s="300" t="n"/>
      <c r="T1549" s="298" t="n"/>
    </row>
    <row r="1550" ht="16.5" customHeight="1" s="115">
      <c r="D1550" s="290" t="n"/>
      <c r="E1550" s="291" t="n"/>
      <c r="F1550" s="292" t="n"/>
      <c r="G1550" s="293" t="n"/>
      <c r="H1550" s="294" t="n"/>
      <c r="I1550" s="295" t="n"/>
      <c r="J1550" s="268" t="n"/>
      <c r="K1550" s="268" t="n"/>
      <c r="M1550" s="268" t="n"/>
      <c r="N1550" s="268" t="n"/>
      <c r="O1550" s="268" t="n"/>
      <c r="P1550" s="62" t="n"/>
      <c r="Q1550" s="299" t="n"/>
      <c r="R1550" s="300" t="n"/>
      <c r="S1550" s="300" t="n"/>
      <c r="T1550" s="298" t="n"/>
    </row>
    <row r="1551" ht="16.5" customHeight="1" s="115">
      <c r="D1551" s="290" t="n"/>
      <c r="E1551" s="291" t="n"/>
      <c r="F1551" s="292" t="n"/>
      <c r="G1551" s="293" t="n"/>
      <c r="H1551" s="294" t="n"/>
      <c r="I1551" s="295" t="n"/>
      <c r="J1551" s="268" t="n"/>
      <c r="K1551" s="268" t="n"/>
      <c r="M1551" s="268" t="n"/>
      <c r="N1551" s="268" t="n"/>
      <c r="O1551" s="268" t="n"/>
      <c r="P1551" s="62" t="n"/>
      <c r="Q1551" s="299" t="n"/>
      <c r="R1551" s="300" t="n"/>
      <c r="S1551" s="300" t="n"/>
      <c r="T1551" s="298" t="n"/>
    </row>
    <row r="1552" ht="16.5" customHeight="1" s="115">
      <c r="D1552" s="290" t="n"/>
      <c r="E1552" s="291" t="n"/>
      <c r="F1552" s="292" t="n"/>
      <c r="G1552" s="293" t="n"/>
      <c r="H1552" s="294" t="n"/>
      <c r="I1552" s="295" t="n"/>
      <c r="J1552" s="268" t="n"/>
      <c r="K1552" s="268" t="n"/>
      <c r="M1552" s="268" t="n"/>
      <c r="N1552" s="268" t="n"/>
      <c r="O1552" s="268" t="n"/>
      <c r="P1552" s="62" t="n"/>
      <c r="Q1552" s="299" t="n"/>
      <c r="R1552" s="300" t="n"/>
      <c r="S1552" s="300" t="n"/>
      <c r="T1552" s="298" t="n"/>
    </row>
    <row r="1553" ht="16.5" customHeight="1" s="115">
      <c r="D1553" s="290" t="n"/>
      <c r="E1553" s="291" t="n"/>
      <c r="F1553" s="292" t="n"/>
      <c r="G1553" s="293" t="n"/>
      <c r="H1553" s="294" t="n"/>
      <c r="I1553" s="295" t="n"/>
      <c r="J1553" s="268" t="n"/>
      <c r="K1553" s="268" t="n"/>
      <c r="M1553" s="268" t="n"/>
      <c r="N1553" s="268" t="n"/>
      <c r="O1553" s="268" t="n"/>
      <c r="P1553" s="62" t="n"/>
      <c r="Q1553" s="299" t="n"/>
      <c r="R1553" s="300" t="n"/>
      <c r="S1553" s="300" t="n"/>
      <c r="T1553" s="298" t="n"/>
      <c r="U1553" s="291" t="n"/>
    </row>
    <row r="1554" ht="16.5" customHeight="1" s="115">
      <c r="D1554" s="290" t="n"/>
      <c r="E1554" s="291" t="n"/>
      <c r="F1554" s="292" t="n"/>
      <c r="G1554" s="293" t="n"/>
      <c r="H1554" s="294" t="n"/>
      <c r="I1554" s="295" t="n"/>
      <c r="J1554" s="268" t="n"/>
      <c r="K1554" s="268" t="n"/>
      <c r="M1554" s="268" t="n"/>
      <c r="N1554" s="268" t="n"/>
      <c r="O1554" s="268" t="n"/>
      <c r="P1554" s="62" t="n"/>
      <c r="Q1554" s="299" t="n"/>
      <c r="R1554" s="300" t="n"/>
      <c r="S1554" s="300" t="n"/>
      <c r="T1554" s="298" t="n"/>
    </row>
    <row r="1555" ht="16.5" customHeight="1" s="115">
      <c r="D1555" s="290" t="n"/>
      <c r="E1555" s="291" t="n"/>
      <c r="F1555" s="292" t="n"/>
      <c r="G1555" s="293" t="n"/>
      <c r="H1555" s="294" t="n"/>
      <c r="I1555" s="295" t="n"/>
      <c r="J1555" s="268" t="n"/>
      <c r="K1555" s="268" t="n"/>
      <c r="M1555" s="268" t="n"/>
      <c r="N1555" s="268" t="n"/>
      <c r="O1555" s="268" t="n"/>
      <c r="P1555" s="62" t="n"/>
      <c r="Q1555" s="299" t="n"/>
      <c r="R1555" s="300" t="n"/>
      <c r="S1555" s="300" t="n"/>
      <c r="T1555" s="298" t="n"/>
    </row>
    <row r="1556" ht="16.5" customHeight="1" s="115">
      <c r="D1556" s="290" t="n"/>
      <c r="E1556" s="291" t="n"/>
      <c r="F1556" s="292" t="n"/>
      <c r="G1556" s="293" t="n"/>
      <c r="H1556" s="294" t="n"/>
      <c r="I1556" s="295" t="n"/>
      <c r="J1556" s="268" t="n"/>
      <c r="K1556" s="268" t="n"/>
      <c r="M1556" s="268" t="n"/>
      <c r="N1556" s="268" t="n"/>
      <c r="O1556" s="268" t="n"/>
      <c r="P1556" s="62" t="n"/>
      <c r="Q1556" s="299" t="n"/>
      <c r="R1556" s="300" t="n"/>
      <c r="S1556" s="300" t="n"/>
      <c r="T1556" s="298" t="n"/>
    </row>
    <row r="1557" ht="16.5" customHeight="1" s="115">
      <c r="D1557" s="290" t="n"/>
      <c r="E1557" s="291" t="n"/>
      <c r="F1557" s="292" t="n"/>
      <c r="G1557" s="293" t="n"/>
      <c r="H1557" s="294" t="n"/>
      <c r="I1557" s="295" t="n"/>
      <c r="J1557" s="268" t="n"/>
      <c r="K1557" s="268" t="n"/>
      <c r="M1557" s="268" t="n"/>
      <c r="N1557" s="268" t="n"/>
      <c r="O1557" s="268" t="n"/>
      <c r="P1557" s="62" t="n"/>
      <c r="Q1557" s="299" t="n"/>
      <c r="R1557" s="300" t="n"/>
      <c r="S1557" s="300" t="n"/>
      <c r="T1557" s="298" t="n"/>
    </row>
    <row r="1558" ht="16.5" customHeight="1" s="115">
      <c r="D1558" s="290" t="n"/>
      <c r="E1558" s="291" t="n"/>
      <c r="F1558" s="292" t="n"/>
      <c r="G1558" s="293" t="n"/>
      <c r="H1558" s="294" t="n"/>
      <c r="I1558" s="295" t="n"/>
      <c r="J1558" s="268" t="n"/>
      <c r="K1558" s="268" t="n"/>
      <c r="M1558" s="268" t="n"/>
      <c r="N1558" s="268" t="n"/>
      <c r="O1558" s="268" t="n"/>
      <c r="P1558" s="62" t="n"/>
      <c r="Q1558" s="299" t="n"/>
      <c r="R1558" s="300" t="n"/>
      <c r="S1558" s="300" t="n"/>
      <c r="T1558" s="298" t="n"/>
    </row>
    <row r="1559" ht="16.5" customHeight="1" s="115">
      <c r="D1559" s="290" t="n"/>
      <c r="E1559" s="291" t="n"/>
      <c r="F1559" s="292" t="n"/>
      <c r="G1559" s="293" t="n"/>
      <c r="H1559" s="294" t="n"/>
      <c r="I1559" s="295" t="n"/>
      <c r="J1559" s="268" t="n"/>
      <c r="K1559" s="268" t="n"/>
      <c r="M1559" s="268" t="n"/>
      <c r="N1559" s="268" t="n"/>
      <c r="O1559" s="268" t="n"/>
      <c r="P1559" s="62" t="n"/>
      <c r="Q1559" s="299" t="n"/>
      <c r="R1559" s="300" t="n"/>
      <c r="S1559" s="300" t="n"/>
      <c r="T1559" s="298" t="n"/>
    </row>
    <row r="1560" ht="16.5" customHeight="1" s="115">
      <c r="D1560" s="290" t="n"/>
      <c r="E1560" s="291" t="n"/>
      <c r="F1560" s="292" t="n"/>
      <c r="G1560" s="293" t="n"/>
      <c r="H1560" s="294" t="n"/>
      <c r="I1560" s="295" t="n"/>
      <c r="J1560" s="268" t="n"/>
      <c r="K1560" s="268" t="n"/>
      <c r="M1560" s="268" t="n"/>
      <c r="N1560" s="268" t="n"/>
      <c r="O1560" s="268" t="n"/>
      <c r="P1560" s="62" t="n"/>
      <c r="Q1560" s="299" t="n"/>
      <c r="R1560" s="300" t="n"/>
      <c r="S1560" s="300" t="n"/>
      <c r="T1560" s="298" t="n"/>
    </row>
    <row r="1561" ht="16.5" customHeight="1" s="115">
      <c r="D1561" s="290" t="n"/>
      <c r="E1561" s="291" t="n"/>
      <c r="F1561" s="292" t="n"/>
      <c r="G1561" s="293" t="n"/>
      <c r="H1561" s="294" t="n"/>
      <c r="I1561" s="295" t="n"/>
      <c r="J1561" s="268" t="n"/>
      <c r="K1561" s="268" t="n"/>
      <c r="M1561" s="268" t="n"/>
      <c r="N1561" s="268" t="n"/>
      <c r="O1561" s="268" t="n"/>
      <c r="P1561" s="62" t="n"/>
      <c r="Q1561" s="299" t="n"/>
      <c r="R1561" s="300" t="n"/>
      <c r="S1561" s="300" t="n"/>
      <c r="T1561" s="298" t="n"/>
    </row>
    <row r="1562" ht="16.5" customHeight="1" s="115">
      <c r="D1562" s="290" t="n"/>
      <c r="E1562" s="291" t="n"/>
      <c r="F1562" s="292" t="n"/>
      <c r="G1562" s="293" t="n"/>
      <c r="H1562" s="294" t="n"/>
      <c r="I1562" s="295" t="n"/>
      <c r="J1562" s="268" t="n"/>
      <c r="K1562" s="268" t="n"/>
      <c r="M1562" s="268" t="n"/>
      <c r="N1562" s="268" t="n"/>
      <c r="O1562" s="268" t="n"/>
      <c r="P1562" s="62" t="n"/>
      <c r="Q1562" s="299" t="n"/>
      <c r="R1562" s="300" t="n"/>
      <c r="S1562" s="300" t="n"/>
      <c r="T1562" s="298" t="n"/>
    </row>
    <row r="1563" ht="16.5" customHeight="1" s="115">
      <c r="D1563" s="290" t="n"/>
      <c r="E1563" s="291" t="n"/>
      <c r="F1563" s="292" t="n"/>
      <c r="G1563" s="293" t="n"/>
      <c r="H1563" s="294" t="n"/>
      <c r="I1563" s="295" t="n"/>
      <c r="J1563" s="268" t="n"/>
      <c r="K1563" s="268" t="n"/>
      <c r="M1563" s="268" t="n"/>
      <c r="N1563" s="268" t="n"/>
      <c r="O1563" s="268" t="n"/>
      <c r="P1563" s="62" t="n"/>
      <c r="Q1563" s="299" t="n"/>
      <c r="R1563" s="300" t="n"/>
      <c r="S1563" s="300" t="n"/>
      <c r="T1563" s="298" t="n"/>
    </row>
    <row r="1564" ht="16.5" customHeight="1" s="115">
      <c r="D1564" s="290" t="n"/>
      <c r="E1564" s="291" t="n"/>
      <c r="F1564" s="292" t="n"/>
      <c r="G1564" s="293" t="n"/>
      <c r="H1564" s="294" t="n"/>
      <c r="I1564" s="295" t="n"/>
      <c r="J1564" s="268" t="n"/>
      <c r="K1564" s="268" t="n"/>
      <c r="M1564" s="268" t="n"/>
      <c r="N1564" s="268" t="n"/>
      <c r="O1564" s="268" t="n"/>
      <c r="P1564" s="62" t="n"/>
      <c r="Q1564" s="299" t="n"/>
      <c r="R1564" s="300" t="n"/>
      <c r="S1564" s="300" t="n"/>
      <c r="T1564" s="298" t="n"/>
    </row>
    <row r="1565" ht="16.5" customHeight="1" s="115">
      <c r="D1565" s="290" t="n"/>
      <c r="E1565" s="291" t="n"/>
      <c r="F1565" s="292" t="n"/>
      <c r="G1565" s="293" t="n"/>
      <c r="H1565" s="294" t="n"/>
      <c r="I1565" s="295" t="n"/>
      <c r="J1565" s="268" t="n"/>
      <c r="K1565" s="268" t="n"/>
      <c r="M1565" s="268" t="n"/>
      <c r="N1565" s="268" t="n"/>
      <c r="O1565" s="268" t="n"/>
      <c r="P1565" s="62" t="n"/>
      <c r="Q1565" s="299" t="n"/>
      <c r="R1565" s="300" t="n"/>
      <c r="S1565" s="300" t="n"/>
      <c r="T1565" s="298" t="n"/>
    </row>
    <row r="1566" ht="16.5" customHeight="1" s="115">
      <c r="D1566" s="290" t="n"/>
      <c r="E1566" s="291" t="n"/>
      <c r="F1566" s="292" t="n"/>
      <c r="G1566" s="293" t="n"/>
      <c r="H1566" s="294" t="n"/>
      <c r="I1566" s="295" t="n"/>
      <c r="J1566" s="268" t="n"/>
      <c r="K1566" s="268" t="n"/>
      <c r="M1566" s="268" t="n"/>
      <c r="N1566" s="268" t="n"/>
      <c r="O1566" s="268" t="n"/>
      <c r="P1566" s="62" t="n"/>
      <c r="Q1566" s="299" t="n"/>
      <c r="R1566" s="300" t="n"/>
      <c r="S1566" s="300" t="n"/>
      <c r="T1566" s="298" t="n"/>
    </row>
    <row r="1567" ht="16.5" customHeight="1" s="115">
      <c r="D1567" s="290" t="n"/>
      <c r="E1567" s="291" t="n"/>
      <c r="F1567" s="292" t="n"/>
      <c r="G1567" s="293" t="n"/>
      <c r="H1567" s="294" t="n"/>
      <c r="I1567" s="295" t="n"/>
      <c r="J1567" s="268" t="n"/>
      <c r="K1567" s="268" t="n"/>
      <c r="M1567" s="268" t="n"/>
      <c r="N1567" s="268" t="n"/>
      <c r="O1567" s="268" t="n"/>
      <c r="P1567" s="62" t="n"/>
      <c r="Q1567" s="299" t="n"/>
      <c r="R1567" s="300" t="n"/>
      <c r="S1567" s="300" t="n"/>
      <c r="T1567" s="298" t="n"/>
    </row>
    <row r="1568" ht="16.5" customHeight="1" s="115">
      <c r="D1568" s="290" t="n"/>
      <c r="E1568" s="291" t="n"/>
      <c r="F1568" s="292" t="n"/>
      <c r="G1568" s="293" t="n"/>
      <c r="H1568" s="294" t="n"/>
      <c r="I1568" s="295" t="n"/>
      <c r="J1568" s="268" t="n"/>
      <c r="K1568" s="268" t="n"/>
      <c r="M1568" s="268" t="n"/>
      <c r="N1568" s="268" t="n"/>
      <c r="O1568" s="268" t="n"/>
      <c r="P1568" s="62" t="n"/>
      <c r="Q1568" s="299" t="n"/>
      <c r="R1568" s="300" t="n"/>
      <c r="S1568" s="300" t="n"/>
      <c r="T1568" s="298" t="n"/>
    </row>
    <row r="1569" ht="16.5" customHeight="1" s="115">
      <c r="D1569" s="290" t="n"/>
      <c r="E1569" s="291" t="n"/>
      <c r="F1569" s="292" t="n"/>
      <c r="G1569" s="293" t="n"/>
      <c r="H1569" s="294" t="n"/>
      <c r="I1569" s="295" t="n"/>
      <c r="J1569" s="268" t="n"/>
      <c r="K1569" s="268" t="n"/>
      <c r="M1569" s="268" t="n"/>
      <c r="N1569" s="268" t="n"/>
      <c r="O1569" s="268" t="n"/>
      <c r="P1569" s="62" t="n"/>
      <c r="Q1569" s="299" t="n"/>
      <c r="R1569" s="300" t="n"/>
      <c r="S1569" s="300" t="n"/>
      <c r="T1569" s="298" t="n"/>
    </row>
    <row r="1570" ht="16.5" customHeight="1" s="115">
      <c r="D1570" s="290" t="n"/>
      <c r="E1570" s="291" t="n"/>
      <c r="F1570" s="292" t="n"/>
      <c r="G1570" s="293" t="n"/>
      <c r="H1570" s="294" t="n"/>
      <c r="I1570" s="295" t="n"/>
      <c r="J1570" s="268" t="n"/>
      <c r="K1570" s="268" t="n"/>
      <c r="M1570" s="268" t="n"/>
      <c r="N1570" s="268" t="n"/>
      <c r="O1570" s="268" t="n"/>
      <c r="P1570" s="62" t="n"/>
      <c r="Q1570" s="299" t="n"/>
      <c r="R1570" s="300" t="n"/>
      <c r="S1570" s="300" t="n"/>
      <c r="T1570" s="298" t="n"/>
    </row>
    <row r="1571" ht="16.5" customHeight="1" s="115">
      <c r="D1571" s="290" t="n"/>
      <c r="E1571" s="291" t="n"/>
      <c r="F1571" s="292" t="n"/>
      <c r="G1571" s="293" t="n"/>
      <c r="H1571" s="294" t="n"/>
      <c r="I1571" s="295" t="n"/>
      <c r="J1571" s="268" t="n"/>
      <c r="K1571" s="268" t="n"/>
      <c r="M1571" s="268" t="n"/>
      <c r="N1571" s="268" t="n"/>
      <c r="O1571" s="268" t="n"/>
      <c r="P1571" s="62" t="n"/>
      <c r="Q1571" s="299" t="n"/>
      <c r="R1571" s="300" t="n"/>
      <c r="S1571" s="300" t="n"/>
      <c r="T1571" s="298" t="n"/>
    </row>
    <row r="1572" ht="16.5" customHeight="1" s="115">
      <c r="D1572" s="290" t="n"/>
      <c r="E1572" s="291" t="n"/>
      <c r="F1572" s="292" t="n"/>
      <c r="G1572" s="293" t="n"/>
      <c r="H1572" s="294" t="n"/>
      <c r="I1572" s="295" t="n"/>
      <c r="J1572" s="268" t="n"/>
      <c r="K1572" s="268" t="n"/>
      <c r="M1572" s="268" t="n"/>
      <c r="N1572" s="268" t="n"/>
      <c r="O1572" s="268" t="n"/>
      <c r="P1572" s="62" t="n"/>
      <c r="Q1572" s="299" t="n"/>
      <c r="R1572" s="300" t="n"/>
      <c r="S1572" s="300" t="n"/>
      <c r="T1572" s="298" t="n"/>
    </row>
    <row r="1573" ht="16.5" customHeight="1" s="115">
      <c r="D1573" s="290" t="n"/>
      <c r="E1573" s="291" t="n"/>
      <c r="F1573" s="292" t="n"/>
      <c r="G1573" s="293" t="n"/>
      <c r="H1573" s="294" t="n"/>
      <c r="I1573" s="295" t="n"/>
      <c r="J1573" s="268" t="n"/>
      <c r="K1573" s="268" t="n"/>
      <c r="M1573" s="268" t="n"/>
      <c r="N1573" s="268" t="n"/>
      <c r="O1573" s="268" t="n"/>
      <c r="P1573" s="62" t="n"/>
      <c r="Q1573" s="299" t="n"/>
      <c r="R1573" s="300" t="n"/>
      <c r="S1573" s="300" t="n"/>
      <c r="T1573" s="298" t="n"/>
    </row>
    <row r="1574" ht="16.5" customHeight="1" s="115">
      <c r="D1574" s="290" t="n"/>
      <c r="E1574" s="291" t="n"/>
      <c r="F1574" s="292" t="n"/>
      <c r="G1574" s="293" t="n"/>
      <c r="H1574" s="294" t="n"/>
      <c r="I1574" s="295" t="n"/>
      <c r="J1574" s="268" t="n"/>
      <c r="K1574" s="268" t="n"/>
      <c r="M1574" s="268" t="n"/>
      <c r="N1574" s="268" t="n"/>
      <c r="O1574" s="268" t="n"/>
      <c r="P1574" s="62" t="n"/>
      <c r="Q1574" s="299" t="n"/>
      <c r="R1574" s="300" t="n"/>
      <c r="S1574" s="300" t="n"/>
      <c r="T1574" s="298" t="n"/>
    </row>
    <row r="1575" ht="16.5" customHeight="1" s="115">
      <c r="D1575" s="290" t="n"/>
      <c r="E1575" s="291" t="n"/>
      <c r="F1575" s="292" t="n"/>
      <c r="G1575" s="293" t="n"/>
      <c r="H1575" s="294" t="n"/>
      <c r="I1575" s="295" t="n"/>
      <c r="J1575" s="268" t="n"/>
      <c r="K1575" s="268" t="n"/>
      <c r="M1575" s="268" t="n"/>
      <c r="N1575" s="268" t="n"/>
      <c r="O1575" s="268" t="n"/>
      <c r="P1575" s="62" t="n"/>
      <c r="Q1575" s="299" t="n"/>
      <c r="R1575" s="300" t="n"/>
      <c r="S1575" s="300" t="n"/>
      <c r="T1575" s="298" t="n"/>
    </row>
    <row r="1576" ht="16.5" customHeight="1" s="115">
      <c r="D1576" s="290" t="n"/>
      <c r="E1576" s="291" t="n"/>
      <c r="F1576" s="292" t="n"/>
      <c r="G1576" s="293" t="n"/>
      <c r="H1576" s="294" t="n"/>
      <c r="I1576" s="295" t="n"/>
      <c r="J1576" s="268" t="n"/>
      <c r="K1576" s="268" t="n"/>
      <c r="M1576" s="268" t="n"/>
      <c r="N1576" s="268" t="n"/>
      <c r="O1576" s="268" t="n"/>
      <c r="P1576" s="62" t="n"/>
      <c r="Q1576" s="299" t="n"/>
      <c r="R1576" s="300" t="n"/>
      <c r="S1576" s="300" t="n"/>
      <c r="T1576" s="298" t="n"/>
    </row>
    <row r="1577" ht="16.5" customHeight="1" s="115">
      <c r="D1577" s="290" t="n"/>
      <c r="E1577" s="291" t="n"/>
      <c r="F1577" s="292" t="n"/>
      <c r="G1577" s="293" t="n"/>
      <c r="H1577" s="294" t="n"/>
      <c r="I1577" s="295" t="n"/>
      <c r="J1577" s="268" t="n"/>
      <c r="K1577" s="268" t="n"/>
      <c r="M1577" s="268" t="n"/>
      <c r="N1577" s="268" t="n"/>
      <c r="O1577" s="268" t="n"/>
      <c r="P1577" s="62" t="n"/>
      <c r="Q1577" s="299" t="n"/>
      <c r="R1577" s="300" t="n"/>
      <c r="S1577" s="300" t="n"/>
      <c r="T1577" s="298" t="n"/>
    </row>
    <row r="1578" ht="16.5" customHeight="1" s="115">
      <c r="D1578" s="290" t="n"/>
      <c r="E1578" s="291" t="n"/>
      <c r="F1578" s="292" t="n"/>
      <c r="G1578" s="293" t="n"/>
      <c r="H1578" s="294" t="n"/>
      <c r="I1578" s="295" t="n"/>
      <c r="J1578" s="268" t="n"/>
      <c r="K1578" s="268" t="n"/>
      <c r="M1578" s="268" t="n"/>
      <c r="N1578" s="268" t="n"/>
      <c r="O1578" s="268" t="n"/>
      <c r="P1578" s="62" t="n"/>
      <c r="Q1578" s="299" t="n"/>
      <c r="R1578" s="300" t="n"/>
      <c r="S1578" s="300" t="n"/>
      <c r="T1578" s="298" t="n"/>
    </row>
    <row r="1579" ht="16.5" customHeight="1" s="115">
      <c r="D1579" s="290" t="n"/>
      <c r="E1579" s="291" t="n"/>
      <c r="F1579" s="292" t="n"/>
      <c r="G1579" s="293" t="n"/>
      <c r="H1579" s="294" t="n"/>
      <c r="I1579" s="295" t="n"/>
      <c r="J1579" s="268" t="n"/>
      <c r="K1579" s="268" t="n"/>
      <c r="M1579" s="268" t="n"/>
      <c r="N1579" s="268" t="n"/>
      <c r="O1579" s="268" t="n"/>
      <c r="P1579" s="62" t="n"/>
      <c r="Q1579" s="299" t="n"/>
      <c r="R1579" s="300" t="n"/>
      <c r="S1579" s="300" t="n"/>
      <c r="T1579" s="298" t="n"/>
    </row>
    <row r="1580" ht="16.5" customHeight="1" s="115">
      <c r="D1580" s="290" t="n"/>
      <c r="E1580" s="291" t="n"/>
      <c r="F1580" s="292" t="n"/>
      <c r="G1580" s="293" t="n"/>
      <c r="H1580" s="294" t="n"/>
      <c r="I1580" s="295" t="n"/>
      <c r="J1580" s="268" t="n"/>
      <c r="K1580" s="268" t="n"/>
      <c r="M1580" s="268" t="n"/>
      <c r="N1580" s="268" t="n"/>
      <c r="O1580" s="268" t="n"/>
      <c r="P1580" s="62" t="n"/>
      <c r="Q1580" s="299" t="n"/>
      <c r="R1580" s="300" t="n"/>
      <c r="S1580" s="300" t="n"/>
      <c r="T1580" s="298" t="n"/>
    </row>
    <row r="1581" ht="16.5" customHeight="1" s="115">
      <c r="D1581" s="290" t="n"/>
      <c r="E1581" s="291" t="n"/>
      <c r="F1581" s="292" t="n"/>
      <c r="G1581" s="293" t="n"/>
      <c r="H1581" s="294" t="n"/>
      <c r="I1581" s="295" t="n"/>
      <c r="J1581" s="268" t="n"/>
      <c r="K1581" s="268" t="n"/>
      <c r="M1581" s="268" t="n"/>
      <c r="N1581" s="268" t="n"/>
      <c r="O1581" s="268" t="n"/>
      <c r="P1581" s="62" t="n"/>
      <c r="Q1581" s="299" t="n"/>
      <c r="R1581" s="300" t="n"/>
      <c r="S1581" s="300" t="n"/>
      <c r="T1581" s="298" t="n"/>
    </row>
    <row r="1582" ht="16.5" customHeight="1" s="115">
      <c r="D1582" s="290" t="n"/>
      <c r="E1582" s="291" t="n"/>
      <c r="F1582" s="292" t="n"/>
      <c r="G1582" s="293" t="n"/>
      <c r="H1582" s="294" t="n"/>
      <c r="I1582" s="295" t="n"/>
      <c r="J1582" s="268" t="n"/>
      <c r="K1582" s="268" t="n"/>
      <c r="M1582" s="268" t="n"/>
      <c r="N1582" s="268" t="n"/>
      <c r="O1582" s="268" t="n"/>
      <c r="P1582" s="62" t="n"/>
      <c r="Q1582" s="299" t="n"/>
      <c r="R1582" s="300" t="n"/>
      <c r="S1582" s="300" t="n"/>
      <c r="T1582" s="298" t="n"/>
    </row>
    <row r="1583" ht="16.5" customHeight="1" s="115">
      <c r="D1583" s="290" t="n"/>
      <c r="E1583" s="291" t="n"/>
      <c r="F1583" s="292" t="n"/>
      <c r="G1583" s="293" t="n"/>
      <c r="H1583" s="294" t="n"/>
      <c r="I1583" s="295" t="n"/>
      <c r="J1583" s="268" t="n"/>
      <c r="K1583" s="268" t="n"/>
      <c r="M1583" s="268" t="n"/>
      <c r="N1583" s="268" t="n"/>
      <c r="O1583" s="268" t="n"/>
      <c r="P1583" s="62" t="n"/>
      <c r="Q1583" s="299" t="n"/>
      <c r="R1583" s="300" t="n"/>
      <c r="S1583" s="300" t="n"/>
      <c r="T1583" s="298" t="n"/>
    </row>
    <row r="1584" ht="16.5" customHeight="1" s="115">
      <c r="D1584" s="290" t="n"/>
      <c r="E1584" s="291" t="n"/>
      <c r="F1584" s="292" t="n"/>
      <c r="G1584" s="293" t="n"/>
      <c r="H1584" s="294" t="n"/>
      <c r="I1584" s="295" t="n"/>
      <c r="J1584" s="268" t="n"/>
      <c r="K1584" s="268" t="n"/>
      <c r="M1584" s="268" t="n"/>
      <c r="N1584" s="268" t="n"/>
      <c r="O1584" s="268" t="n"/>
      <c r="P1584" s="62" t="n"/>
      <c r="Q1584" s="299" t="n"/>
      <c r="R1584" s="300" t="n"/>
      <c r="S1584" s="300" t="n"/>
      <c r="T1584" s="298" t="n"/>
    </row>
    <row r="1585" ht="16.5" customHeight="1" s="115">
      <c r="D1585" s="290" t="n"/>
      <c r="E1585" s="291" t="n"/>
      <c r="F1585" s="292" t="n"/>
      <c r="G1585" s="293" t="n"/>
      <c r="H1585" s="294" t="n"/>
      <c r="I1585" s="295" t="n"/>
      <c r="J1585" s="268" t="n"/>
      <c r="K1585" s="268" t="n"/>
      <c r="M1585" s="268" t="n"/>
      <c r="N1585" s="268" t="n"/>
      <c r="O1585" s="268" t="n"/>
      <c r="P1585" s="62" t="n"/>
      <c r="Q1585" s="299" t="n"/>
      <c r="R1585" s="300" t="n"/>
      <c r="S1585" s="300" t="n"/>
      <c r="T1585" s="298" t="n"/>
    </row>
    <row r="1586" ht="16.5" customHeight="1" s="115">
      <c r="D1586" s="290" t="n"/>
      <c r="E1586" s="291" t="n"/>
      <c r="F1586" s="292" t="n"/>
      <c r="G1586" s="293" t="n"/>
      <c r="H1586" s="294" t="n"/>
      <c r="I1586" s="295" t="n"/>
      <c r="J1586" s="268" t="n"/>
      <c r="K1586" s="268" t="n"/>
      <c r="M1586" s="268" t="n"/>
      <c r="N1586" s="268" t="n"/>
      <c r="O1586" s="268" t="n"/>
      <c r="P1586" s="62" t="n"/>
      <c r="Q1586" s="299" t="n"/>
      <c r="R1586" s="300" t="n"/>
      <c r="S1586" s="300" t="n"/>
      <c r="T1586" s="298" t="n"/>
    </row>
    <row r="1587" ht="16.5" customHeight="1" s="115">
      <c r="D1587" s="290" t="n"/>
      <c r="E1587" s="291" t="n"/>
      <c r="F1587" s="292" t="n"/>
      <c r="G1587" s="293" t="n"/>
      <c r="H1587" s="294" t="n"/>
      <c r="I1587" s="295" t="n"/>
      <c r="J1587" s="268" t="n"/>
      <c r="K1587" s="268" t="n"/>
      <c r="M1587" s="268" t="n"/>
      <c r="N1587" s="268" t="n"/>
      <c r="O1587" s="268" t="n"/>
      <c r="P1587" s="62" t="n"/>
      <c r="Q1587" s="299" t="n"/>
      <c r="R1587" s="300" t="n"/>
      <c r="S1587" s="300" t="n"/>
      <c r="T1587" s="298" t="n"/>
    </row>
    <row r="1588" ht="16.5" customHeight="1" s="115">
      <c r="D1588" s="290" t="n"/>
      <c r="E1588" s="291" t="n"/>
      <c r="F1588" s="292" t="n"/>
      <c r="G1588" s="293" t="n"/>
      <c r="H1588" s="294" t="n"/>
      <c r="I1588" s="295" t="n"/>
      <c r="J1588" s="268" t="n"/>
      <c r="K1588" s="268" t="n"/>
      <c r="M1588" s="268" t="n"/>
      <c r="N1588" s="268" t="n"/>
      <c r="O1588" s="268" t="n"/>
      <c r="P1588" s="62" t="n"/>
      <c r="Q1588" s="299" t="n"/>
      <c r="R1588" s="300" t="n"/>
      <c r="S1588" s="300" t="n"/>
      <c r="T1588" s="298" t="n"/>
    </row>
    <row r="1589" ht="16.5" customHeight="1" s="115">
      <c r="D1589" s="290" t="n"/>
      <c r="E1589" s="291" t="n"/>
      <c r="F1589" s="292" t="n"/>
      <c r="G1589" s="293" t="n"/>
      <c r="H1589" s="294" t="n"/>
      <c r="I1589" s="295" t="n"/>
      <c r="J1589" s="268" t="n"/>
      <c r="K1589" s="268" t="n"/>
      <c r="M1589" s="268" t="n"/>
      <c r="N1589" s="268" t="n"/>
      <c r="O1589" s="268" t="n"/>
      <c r="P1589" s="62" t="n"/>
      <c r="Q1589" s="299" t="n"/>
      <c r="R1589" s="300" t="n"/>
      <c r="S1589" s="300" t="n"/>
      <c r="T1589" s="298" t="n"/>
    </row>
    <row r="1590" ht="16.5" customHeight="1" s="115">
      <c r="D1590" s="290" t="n"/>
      <c r="E1590" s="291" t="n"/>
      <c r="F1590" s="292" t="n"/>
      <c r="G1590" s="293" t="n"/>
      <c r="H1590" s="294" t="n"/>
      <c r="I1590" s="295" t="n"/>
      <c r="J1590" s="268" t="n"/>
      <c r="K1590" s="268" t="n"/>
      <c r="M1590" s="268" t="n"/>
      <c r="N1590" s="268" t="n"/>
      <c r="O1590" s="268" t="n"/>
      <c r="P1590" s="62" t="n"/>
      <c r="Q1590" s="299" t="n"/>
      <c r="R1590" s="300" t="n"/>
      <c r="S1590" s="300" t="n"/>
      <c r="T1590" s="298" t="n"/>
    </row>
    <row r="1591" ht="16.5" customHeight="1" s="115">
      <c r="D1591" s="290" t="n"/>
      <c r="E1591" s="291" t="n"/>
      <c r="F1591" s="292" t="n"/>
      <c r="G1591" s="293" t="n"/>
      <c r="H1591" s="294" t="n"/>
      <c r="I1591" s="295" t="n"/>
      <c r="J1591" s="268" t="n"/>
      <c r="K1591" s="268" t="n"/>
      <c r="M1591" s="268" t="n"/>
      <c r="N1591" s="268" t="n"/>
      <c r="O1591" s="268" t="n"/>
      <c r="P1591" s="62" t="n"/>
      <c r="Q1591" s="299" t="n"/>
      <c r="R1591" s="300" t="n"/>
      <c r="S1591" s="300" t="n"/>
      <c r="T1591" s="298" t="n"/>
    </row>
    <row r="1592" ht="16.5" customHeight="1" s="115">
      <c r="D1592" s="290" t="n"/>
      <c r="E1592" s="291" t="n"/>
      <c r="F1592" s="292" t="n"/>
      <c r="G1592" s="293" t="n"/>
      <c r="H1592" s="294" t="n"/>
      <c r="I1592" s="295" t="n"/>
      <c r="J1592" s="268" t="n"/>
      <c r="K1592" s="268" t="n"/>
      <c r="M1592" s="268" t="n"/>
      <c r="N1592" s="268" t="n"/>
      <c r="O1592" s="268" t="n"/>
      <c r="P1592" s="62" t="n"/>
      <c r="Q1592" s="299" t="n"/>
      <c r="R1592" s="300" t="n"/>
      <c r="S1592" s="300" t="n"/>
      <c r="T1592" s="298" t="n"/>
    </row>
    <row r="1593" ht="16.5" customHeight="1" s="115">
      <c r="D1593" s="290" t="n"/>
      <c r="E1593" s="291" t="n"/>
      <c r="F1593" s="292" t="n"/>
      <c r="G1593" s="293" t="n"/>
      <c r="H1593" s="294" t="n"/>
      <c r="I1593" s="295" t="n"/>
      <c r="J1593" s="268" t="n"/>
      <c r="K1593" s="268" t="n"/>
      <c r="M1593" s="268" t="n"/>
      <c r="N1593" s="268" t="n"/>
      <c r="O1593" s="268" t="n"/>
      <c r="P1593" s="62" t="n"/>
      <c r="Q1593" s="299" t="n"/>
      <c r="R1593" s="300" t="n"/>
      <c r="S1593" s="300" t="n"/>
      <c r="T1593" s="298" t="n"/>
    </row>
    <row r="1594" ht="16.5" customHeight="1" s="115">
      <c r="D1594" s="290" t="n"/>
      <c r="E1594" s="291" t="n"/>
      <c r="F1594" s="292" t="n"/>
      <c r="G1594" s="293" t="n"/>
      <c r="H1594" s="294" t="n"/>
      <c r="I1594" s="295" t="n"/>
      <c r="J1594" s="268" t="n"/>
      <c r="K1594" s="268" t="n"/>
      <c r="M1594" s="268" t="n"/>
      <c r="N1594" s="268" t="n"/>
      <c r="O1594" s="268" t="n"/>
      <c r="P1594" s="62" t="n"/>
      <c r="Q1594" s="299" t="n"/>
      <c r="R1594" s="300" t="n"/>
      <c r="S1594" s="300" t="n"/>
      <c r="T1594" s="298" t="n"/>
    </row>
    <row r="1595" ht="16.5" customHeight="1" s="115">
      <c r="D1595" s="290" t="n"/>
      <c r="E1595" s="291" t="n"/>
      <c r="F1595" s="292" t="n"/>
      <c r="G1595" s="293" t="n"/>
      <c r="H1595" s="294" t="n"/>
      <c r="I1595" s="295" t="n"/>
      <c r="J1595" s="268" t="n"/>
      <c r="K1595" s="268" t="n"/>
      <c r="M1595" s="268" t="n"/>
      <c r="N1595" s="268" t="n"/>
      <c r="O1595" s="268" t="n"/>
      <c r="P1595" s="62" t="n"/>
      <c r="Q1595" s="299" t="n"/>
      <c r="R1595" s="300" t="n"/>
      <c r="S1595" s="300" t="n"/>
      <c r="T1595" s="298" t="n"/>
    </row>
    <row r="1596" ht="16.5" customHeight="1" s="115">
      <c r="D1596" s="290" t="n"/>
      <c r="E1596" s="291" t="n"/>
      <c r="F1596" s="292" t="n"/>
      <c r="G1596" s="293" t="n"/>
      <c r="H1596" s="294" t="n"/>
      <c r="I1596" s="295" t="n"/>
      <c r="J1596" s="268" t="n"/>
      <c r="K1596" s="268" t="n"/>
      <c r="M1596" s="268" t="n"/>
      <c r="N1596" s="268" t="n"/>
      <c r="O1596" s="268" t="n"/>
      <c r="P1596" s="62" t="n"/>
      <c r="Q1596" s="299" t="n"/>
      <c r="R1596" s="300" t="n"/>
      <c r="S1596" s="300" t="n"/>
      <c r="T1596" s="298" t="n"/>
    </row>
    <row r="1597" ht="16.5" customHeight="1" s="115">
      <c r="D1597" s="290" t="n"/>
      <c r="E1597" s="291" t="n"/>
      <c r="F1597" s="292" t="n"/>
      <c r="G1597" s="293" t="n"/>
      <c r="H1597" s="294" t="n"/>
      <c r="I1597" s="295" t="n"/>
      <c r="J1597" s="268" t="n"/>
      <c r="K1597" s="268" t="n"/>
      <c r="M1597" s="268" t="n"/>
      <c r="N1597" s="268" t="n"/>
      <c r="O1597" s="268" t="n"/>
      <c r="P1597" s="62" t="n"/>
      <c r="Q1597" s="299" t="n"/>
      <c r="R1597" s="300" t="n"/>
      <c r="S1597" s="300" t="n"/>
      <c r="T1597" s="298" t="n"/>
    </row>
    <row r="1598" ht="16.5" customHeight="1" s="115">
      <c r="D1598" s="290" t="n"/>
      <c r="E1598" s="291" t="n"/>
      <c r="F1598" s="292" t="n"/>
      <c r="G1598" s="293" t="n"/>
      <c r="H1598" s="294" t="n"/>
      <c r="I1598" s="295" t="n"/>
      <c r="J1598" s="268" t="n"/>
      <c r="K1598" s="268" t="n"/>
      <c r="M1598" s="268" t="n"/>
      <c r="N1598" s="268" t="n"/>
      <c r="O1598" s="268" t="n"/>
      <c r="P1598" s="62" t="n"/>
      <c r="Q1598" s="299" t="n"/>
      <c r="R1598" s="300" t="n"/>
      <c r="S1598" s="300" t="n"/>
      <c r="T1598" s="298" t="n"/>
    </row>
    <row r="1599" ht="16.5" customHeight="1" s="115">
      <c r="D1599" s="290" t="n"/>
      <c r="E1599" s="291" t="n"/>
      <c r="F1599" s="292" t="n"/>
      <c r="G1599" s="293" t="n"/>
      <c r="H1599" s="294" t="n"/>
      <c r="I1599" s="295" t="n"/>
      <c r="J1599" s="268" t="n"/>
      <c r="K1599" s="268" t="n"/>
      <c r="M1599" s="268" t="n"/>
      <c r="N1599" s="268" t="n"/>
      <c r="O1599" s="268" t="n"/>
      <c r="P1599" s="62" t="n"/>
      <c r="Q1599" s="299" t="n"/>
      <c r="R1599" s="300" t="n"/>
      <c r="S1599" s="300" t="n"/>
      <c r="T1599" s="298" t="n"/>
    </row>
    <row r="1600" ht="16.5" customHeight="1" s="115">
      <c r="D1600" s="290" t="n"/>
      <c r="E1600" s="291" t="n"/>
      <c r="F1600" s="292" t="n"/>
      <c r="G1600" s="293" t="n"/>
      <c r="H1600" s="294" t="n"/>
      <c r="I1600" s="295" t="n"/>
      <c r="J1600" s="268" t="n"/>
      <c r="K1600" s="268" t="n"/>
      <c r="M1600" s="268" t="n"/>
      <c r="N1600" s="268" t="n"/>
      <c r="O1600" s="268" t="n"/>
      <c r="P1600" s="62" t="n"/>
      <c r="Q1600" s="299" t="n"/>
      <c r="R1600" s="300" t="n"/>
      <c r="S1600" s="300" t="n"/>
      <c r="T1600" s="298" t="n"/>
    </row>
    <row r="1601" ht="16.5" customHeight="1" s="115">
      <c r="D1601" s="290" t="n"/>
      <c r="E1601" s="291" t="n"/>
      <c r="F1601" s="292" t="n"/>
      <c r="G1601" s="293" t="n"/>
      <c r="H1601" s="294" t="n"/>
      <c r="I1601" s="295" t="n"/>
      <c r="J1601" s="268" t="n"/>
      <c r="K1601" s="268" t="n"/>
      <c r="M1601" s="268" t="n"/>
      <c r="N1601" s="268" t="n"/>
      <c r="O1601" s="268" t="n"/>
      <c r="P1601" s="62" t="n"/>
      <c r="Q1601" s="299" t="n"/>
      <c r="R1601" s="300" t="n"/>
      <c r="S1601" s="300" t="n"/>
      <c r="T1601" s="298" t="n"/>
    </row>
    <row r="1602" ht="16.5" customHeight="1" s="115">
      <c r="D1602" s="290" t="n"/>
      <c r="E1602" s="291" t="n"/>
      <c r="F1602" s="292" t="n"/>
      <c r="G1602" s="293" t="n"/>
      <c r="H1602" s="294" t="n"/>
      <c r="I1602" s="295" t="n"/>
      <c r="J1602" s="268" t="n"/>
      <c r="K1602" s="268" t="n"/>
      <c r="M1602" s="268" t="n"/>
      <c r="N1602" s="268" t="n"/>
      <c r="O1602" s="268" t="n"/>
      <c r="P1602" s="62" t="n"/>
      <c r="Q1602" s="299" t="n"/>
      <c r="R1602" s="300" t="n"/>
      <c r="S1602" s="300" t="n"/>
      <c r="T1602" s="298" t="n"/>
      <c r="U1602" s="291" t="n"/>
    </row>
    <row r="1603" ht="16.5" customHeight="1" s="115">
      <c r="D1603" s="290" t="n"/>
      <c r="E1603" s="291" t="n"/>
      <c r="F1603" s="292" t="n"/>
      <c r="G1603" s="293" t="n"/>
      <c r="H1603" s="294" t="n"/>
      <c r="I1603" s="295" t="n"/>
      <c r="J1603" s="268" t="n"/>
      <c r="K1603" s="268" t="n"/>
      <c r="M1603" s="268" t="n"/>
      <c r="N1603" s="268" t="n"/>
      <c r="O1603" s="268" t="n"/>
      <c r="P1603" s="62" t="n"/>
      <c r="Q1603" s="299" t="n"/>
      <c r="R1603" s="300" t="n"/>
      <c r="S1603" s="300" t="n"/>
      <c r="T1603" s="298" t="n"/>
    </row>
    <row r="1604" ht="16.5" customHeight="1" s="115">
      <c r="D1604" s="290" t="n"/>
      <c r="E1604" s="291" t="n"/>
      <c r="F1604" s="292" t="n"/>
      <c r="G1604" s="293" t="n"/>
      <c r="H1604" s="294" t="n"/>
      <c r="I1604" s="295" t="n"/>
      <c r="J1604" s="268" t="n"/>
      <c r="K1604" s="268" t="n"/>
      <c r="M1604" s="268" t="n"/>
      <c r="N1604" s="268" t="n"/>
      <c r="O1604" s="268" t="n"/>
      <c r="P1604" s="62" t="n"/>
      <c r="Q1604" s="299" t="n"/>
      <c r="R1604" s="300" t="n"/>
      <c r="S1604" s="300" t="n"/>
      <c r="T1604" s="298" t="n"/>
    </row>
    <row r="1605" ht="16.5" customHeight="1" s="115">
      <c r="D1605" s="290" t="n"/>
      <c r="E1605" s="291" t="n"/>
      <c r="F1605" s="292" t="n"/>
      <c r="G1605" s="293" t="n"/>
      <c r="H1605" s="294" t="n"/>
      <c r="I1605" s="295" t="n"/>
      <c r="J1605" s="268" t="n"/>
      <c r="K1605" s="268" t="n"/>
      <c r="M1605" s="268" t="n"/>
      <c r="N1605" s="268" t="n"/>
      <c r="O1605" s="268" t="n"/>
      <c r="P1605" s="62" t="n"/>
      <c r="Q1605" s="299" t="n"/>
      <c r="R1605" s="300" t="n"/>
      <c r="S1605" s="300" t="n"/>
      <c r="T1605" s="298" t="n"/>
      <c r="U1605" s="291" t="n"/>
    </row>
    <row r="1606" ht="16.5" customHeight="1" s="115">
      <c r="D1606" s="290" t="n"/>
      <c r="E1606" s="291" t="n"/>
      <c r="F1606" s="292" t="n"/>
      <c r="G1606" s="293" t="n"/>
      <c r="H1606" s="294" t="n"/>
      <c r="I1606" s="295" t="n"/>
      <c r="J1606" s="268" t="n"/>
      <c r="K1606" s="268" t="n"/>
      <c r="M1606" s="268" t="n"/>
      <c r="N1606" s="268" t="n"/>
      <c r="O1606" s="268" t="n"/>
      <c r="P1606" s="62" t="n"/>
      <c r="Q1606" s="299" t="n"/>
      <c r="R1606" s="300" t="n"/>
      <c r="S1606" s="300" t="n"/>
      <c r="T1606" s="298" t="n"/>
    </row>
    <row r="1607" ht="16.5" customHeight="1" s="115">
      <c r="D1607" s="290" t="n"/>
      <c r="E1607" s="291" t="n"/>
      <c r="F1607" s="292" t="n"/>
      <c r="G1607" s="293" t="n"/>
      <c r="H1607" s="294" t="n"/>
      <c r="I1607" s="295" t="n"/>
      <c r="J1607" s="268" t="n"/>
      <c r="K1607" s="268" t="n"/>
      <c r="M1607" s="268" t="n"/>
      <c r="N1607" s="268" t="n"/>
      <c r="O1607" s="268" t="n"/>
      <c r="P1607" s="62" t="n"/>
      <c r="Q1607" s="299" t="n"/>
      <c r="R1607" s="300" t="n"/>
      <c r="S1607" s="300" t="n"/>
      <c r="T1607" s="298" t="n"/>
    </row>
    <row r="1608" ht="16.5" customHeight="1" s="115">
      <c r="D1608" s="290" t="n"/>
      <c r="E1608" s="291" t="n"/>
      <c r="F1608" s="292" t="n"/>
      <c r="G1608" s="293" t="n"/>
      <c r="H1608" s="294" t="n"/>
      <c r="I1608" s="295" t="n"/>
      <c r="J1608" s="268" t="n"/>
      <c r="K1608" s="268" t="n"/>
      <c r="M1608" s="268" t="n"/>
      <c r="N1608" s="268" t="n"/>
      <c r="O1608" s="268" t="n"/>
      <c r="P1608" s="62" t="n"/>
      <c r="Q1608" s="299" t="n"/>
      <c r="R1608" s="300" t="n"/>
      <c r="S1608" s="300" t="n"/>
      <c r="T1608" s="298" t="n"/>
    </row>
    <row r="1609" ht="16.5" customHeight="1" s="115">
      <c r="D1609" s="290" t="n"/>
      <c r="E1609" s="291" t="n"/>
      <c r="F1609" s="292" t="n"/>
      <c r="G1609" s="293" t="n"/>
      <c r="H1609" s="294" t="n"/>
      <c r="I1609" s="295" t="n"/>
      <c r="J1609" s="268" t="n"/>
      <c r="K1609" s="268" t="n"/>
      <c r="M1609" s="268" t="n"/>
      <c r="N1609" s="268" t="n"/>
      <c r="O1609" s="268" t="n"/>
      <c r="P1609" s="62" t="n"/>
      <c r="Q1609" s="299" t="n"/>
      <c r="R1609" s="300" t="n"/>
      <c r="S1609" s="300" t="n"/>
      <c r="T1609" s="298" t="n"/>
    </row>
    <row r="1610" ht="16.5" customHeight="1" s="115">
      <c r="D1610" s="290" t="n"/>
      <c r="E1610" s="291" t="n"/>
      <c r="F1610" s="292" t="n"/>
      <c r="G1610" s="293" t="n"/>
      <c r="H1610" s="294" t="n"/>
      <c r="I1610" s="295" t="n"/>
      <c r="J1610" s="268" t="n"/>
      <c r="K1610" s="268" t="n"/>
      <c r="M1610" s="268" t="n"/>
      <c r="N1610" s="268" t="n"/>
      <c r="O1610" s="268" t="n"/>
      <c r="P1610" s="62" t="n"/>
      <c r="Q1610" s="299" t="n"/>
      <c r="R1610" s="300" t="n"/>
      <c r="S1610" s="300" t="n"/>
      <c r="T1610" s="298" t="n"/>
    </row>
    <row r="1611" ht="16.5" customHeight="1" s="115">
      <c r="D1611" s="290" t="n"/>
      <c r="E1611" s="291" t="n"/>
      <c r="F1611" s="292" t="n"/>
      <c r="G1611" s="293" t="n"/>
      <c r="H1611" s="294" t="n"/>
      <c r="I1611" s="295" t="n"/>
      <c r="J1611" s="268" t="n"/>
      <c r="K1611" s="268" t="n"/>
      <c r="M1611" s="268" t="n"/>
      <c r="N1611" s="268" t="n"/>
      <c r="O1611" s="268" t="n"/>
      <c r="P1611" s="62" t="n"/>
      <c r="Q1611" s="299" t="n"/>
      <c r="R1611" s="300" t="n"/>
      <c r="S1611" s="300" t="n"/>
      <c r="T1611" s="298" t="n"/>
    </row>
    <row r="1612" ht="16.5" customHeight="1" s="115">
      <c r="D1612" s="290" t="n"/>
      <c r="E1612" s="291" t="n"/>
      <c r="F1612" s="292" t="n"/>
      <c r="G1612" s="293" t="n"/>
      <c r="H1612" s="294" t="n"/>
      <c r="I1612" s="295" t="n"/>
      <c r="J1612" s="268" t="n"/>
      <c r="K1612" s="268" t="n"/>
      <c r="M1612" s="268" t="n"/>
      <c r="N1612" s="268" t="n"/>
      <c r="O1612" s="268" t="n"/>
      <c r="P1612" s="62" t="n"/>
      <c r="Q1612" s="299" t="n"/>
      <c r="R1612" s="300" t="n"/>
      <c r="S1612" s="300" t="n"/>
      <c r="T1612" s="298" t="n"/>
    </row>
    <row r="1613" ht="16.5" customHeight="1" s="115">
      <c r="D1613" s="290" t="n"/>
      <c r="E1613" s="291" t="n"/>
      <c r="F1613" s="292" t="n"/>
      <c r="G1613" s="293" t="n"/>
      <c r="H1613" s="294" t="n"/>
      <c r="I1613" s="295" t="n"/>
      <c r="J1613" s="268" t="n"/>
      <c r="K1613" s="268" t="n"/>
      <c r="M1613" s="268" t="n"/>
      <c r="N1613" s="268" t="n"/>
      <c r="O1613" s="268" t="n"/>
      <c r="P1613" s="62" t="n"/>
      <c r="Q1613" s="299" t="n"/>
      <c r="R1613" s="300" t="n"/>
      <c r="S1613" s="300" t="n"/>
      <c r="T1613" s="298" t="n"/>
    </row>
    <row r="1614" ht="16.5" customHeight="1" s="115">
      <c r="D1614" s="290" t="n"/>
      <c r="E1614" s="291" t="n"/>
      <c r="F1614" s="292" t="n"/>
      <c r="G1614" s="293" t="n"/>
      <c r="H1614" s="294" t="n"/>
      <c r="I1614" s="295" t="n"/>
      <c r="J1614" s="268" t="n"/>
      <c r="K1614" s="268" t="n"/>
      <c r="M1614" s="268" t="n"/>
      <c r="N1614" s="268" t="n"/>
      <c r="O1614" s="268" t="n"/>
      <c r="P1614" s="62" t="n"/>
      <c r="Q1614" s="299" t="n"/>
      <c r="R1614" s="300" t="n"/>
      <c r="S1614" s="300" t="n"/>
      <c r="T1614" s="298" t="n"/>
    </row>
    <row r="1615" ht="16.5" customHeight="1" s="115">
      <c r="D1615" s="290" t="n"/>
      <c r="E1615" s="291" t="n"/>
      <c r="F1615" s="292" t="n"/>
      <c r="G1615" s="293" t="n"/>
      <c r="H1615" s="294" t="n"/>
      <c r="I1615" s="295" t="n"/>
      <c r="J1615" s="268" t="n"/>
      <c r="K1615" s="268" t="n"/>
      <c r="M1615" s="268" t="n"/>
      <c r="N1615" s="268" t="n"/>
      <c r="O1615" s="268" t="n"/>
      <c r="P1615" s="62" t="n"/>
      <c r="Q1615" s="299" t="n"/>
      <c r="R1615" s="300" t="n"/>
      <c r="S1615" s="300" t="n"/>
      <c r="T1615" s="298" t="n"/>
    </row>
    <row r="1616" ht="16.5" customHeight="1" s="115">
      <c r="D1616" s="290" t="n"/>
      <c r="E1616" s="291" t="n"/>
      <c r="F1616" s="292" t="n"/>
      <c r="G1616" s="293" t="n"/>
      <c r="H1616" s="294" t="n"/>
      <c r="I1616" s="295" t="n"/>
      <c r="J1616" s="268" t="n"/>
      <c r="K1616" s="268" t="n"/>
      <c r="M1616" s="268" t="n"/>
      <c r="N1616" s="268" t="n"/>
      <c r="O1616" s="268" t="n"/>
      <c r="P1616" s="62" t="n"/>
      <c r="Q1616" s="299" t="n"/>
      <c r="R1616" s="300" t="n"/>
      <c r="S1616" s="300" t="n"/>
      <c r="T1616" s="298" t="n"/>
    </row>
    <row r="1617" ht="16.5" customHeight="1" s="115">
      <c r="D1617" s="290" t="n"/>
      <c r="E1617" s="291" t="n"/>
      <c r="F1617" s="292" t="n"/>
      <c r="G1617" s="293" t="n"/>
      <c r="H1617" s="294" t="n"/>
      <c r="I1617" s="295" t="n"/>
      <c r="J1617" s="268" t="n"/>
      <c r="K1617" s="268" t="n"/>
      <c r="M1617" s="268" t="n"/>
      <c r="N1617" s="268" t="n"/>
      <c r="O1617" s="268" t="n"/>
      <c r="P1617" s="62" t="n"/>
      <c r="Q1617" s="299" t="n"/>
      <c r="R1617" s="300" t="n"/>
      <c r="S1617" s="300" t="n"/>
      <c r="T1617" s="298" t="n"/>
    </row>
    <row r="1618" ht="16.5" customHeight="1" s="115">
      <c r="D1618" s="290" t="n"/>
      <c r="E1618" s="291" t="n"/>
      <c r="F1618" s="292" t="n"/>
      <c r="G1618" s="293" t="n"/>
      <c r="H1618" s="294" t="n"/>
      <c r="I1618" s="295" t="n"/>
      <c r="J1618" s="268" t="n"/>
      <c r="K1618" s="268" t="n"/>
      <c r="M1618" s="268" t="n"/>
      <c r="N1618" s="268" t="n"/>
      <c r="O1618" s="268" t="n"/>
      <c r="P1618" s="62" t="n"/>
      <c r="Q1618" s="299" t="n"/>
      <c r="R1618" s="300" t="n"/>
      <c r="S1618" s="300" t="n"/>
      <c r="T1618" s="298" t="n"/>
    </row>
    <row r="1619" ht="16.5" customHeight="1" s="115">
      <c r="D1619" s="290" t="n"/>
      <c r="E1619" s="291" t="n"/>
      <c r="F1619" s="292" t="n"/>
      <c r="G1619" s="293" t="n"/>
      <c r="H1619" s="294" t="n"/>
      <c r="I1619" s="295" t="n"/>
      <c r="J1619" s="268" t="n"/>
      <c r="K1619" s="268" t="n"/>
      <c r="M1619" s="268" t="n"/>
      <c r="N1619" s="268" t="n"/>
      <c r="O1619" s="268" t="n"/>
      <c r="P1619" s="62" t="n"/>
      <c r="Q1619" s="299" t="n"/>
      <c r="R1619" s="300" t="n"/>
      <c r="S1619" s="300" t="n"/>
      <c r="T1619" s="298" t="n"/>
    </row>
    <row r="1620" ht="16.5" customHeight="1" s="115">
      <c r="D1620" s="290" t="n"/>
      <c r="E1620" s="291" t="n"/>
      <c r="F1620" s="292" t="n"/>
      <c r="G1620" s="293" t="n"/>
      <c r="H1620" s="294" t="n"/>
      <c r="I1620" s="295" t="n"/>
      <c r="J1620" s="268" t="n"/>
      <c r="K1620" s="268" t="n"/>
      <c r="M1620" s="268" t="n"/>
      <c r="N1620" s="268" t="n"/>
      <c r="O1620" s="268" t="n"/>
      <c r="P1620" s="62" t="n"/>
      <c r="Q1620" s="299" t="n"/>
      <c r="R1620" s="300" t="n"/>
      <c r="S1620" s="300" t="n"/>
      <c r="T1620" s="298" t="n"/>
    </row>
    <row r="1621" ht="16.5" customHeight="1" s="115">
      <c r="D1621" s="290" t="n"/>
      <c r="E1621" s="291" t="n"/>
      <c r="F1621" s="292" t="n"/>
      <c r="G1621" s="293" t="n"/>
      <c r="H1621" s="294" t="n"/>
      <c r="I1621" s="295" t="n"/>
      <c r="J1621" s="268" t="n"/>
      <c r="K1621" s="268" t="n"/>
      <c r="M1621" s="268" t="n"/>
      <c r="N1621" s="268" t="n"/>
      <c r="O1621" s="268" t="n"/>
      <c r="P1621" s="62" t="n"/>
      <c r="Q1621" s="299" t="n"/>
      <c r="R1621" s="300" t="n"/>
      <c r="S1621" s="300" t="n"/>
      <c r="T1621" s="298" t="n"/>
    </row>
    <row r="1622" ht="16.5" customHeight="1" s="115">
      <c r="D1622" s="290" t="n"/>
      <c r="E1622" s="291" t="n"/>
      <c r="F1622" s="292" t="n"/>
      <c r="G1622" s="293" t="n"/>
      <c r="H1622" s="294" t="n"/>
      <c r="I1622" s="295" t="n"/>
      <c r="J1622" s="268" t="n"/>
      <c r="K1622" s="268" t="n"/>
      <c r="M1622" s="268" t="n"/>
      <c r="N1622" s="268" t="n"/>
      <c r="O1622" s="268" t="n"/>
      <c r="P1622" s="62" t="n"/>
      <c r="Q1622" s="299" t="n"/>
      <c r="R1622" s="300" t="n"/>
      <c r="S1622" s="300" t="n"/>
      <c r="T1622" s="298" t="n"/>
    </row>
    <row r="1623" ht="16.5" customHeight="1" s="115">
      <c r="D1623" s="290" t="n"/>
      <c r="E1623" s="291" t="n"/>
      <c r="F1623" s="292" t="n"/>
      <c r="G1623" s="293" t="n"/>
      <c r="H1623" s="294" t="n"/>
      <c r="I1623" s="295" t="n"/>
      <c r="J1623" s="268" t="n"/>
      <c r="K1623" s="268" t="n"/>
      <c r="M1623" s="268" t="n"/>
      <c r="N1623" s="268" t="n"/>
      <c r="O1623" s="268" t="n"/>
      <c r="P1623" s="62" t="n"/>
      <c r="Q1623" s="299" t="n"/>
      <c r="R1623" s="300" t="n"/>
      <c r="S1623" s="300" t="n"/>
      <c r="T1623" s="298" t="n"/>
    </row>
    <row r="1624" ht="16.5" customHeight="1" s="115">
      <c r="D1624" s="290" t="n"/>
      <c r="E1624" s="291" t="n"/>
      <c r="F1624" s="292" t="n"/>
      <c r="G1624" s="293" t="n"/>
      <c r="H1624" s="294" t="n"/>
      <c r="I1624" s="295" t="n"/>
      <c r="J1624" s="268" t="n"/>
      <c r="K1624" s="268" t="n"/>
      <c r="M1624" s="268" t="n"/>
      <c r="N1624" s="268" t="n"/>
      <c r="O1624" s="268" t="n"/>
      <c r="P1624" s="62" t="n"/>
      <c r="Q1624" s="299" t="n"/>
      <c r="R1624" s="300" t="n"/>
      <c r="S1624" s="300" t="n"/>
      <c r="T1624" s="298" t="n"/>
    </row>
    <row r="1625" ht="16.5" customHeight="1" s="115">
      <c r="D1625" s="290" t="n"/>
      <c r="E1625" s="291" t="n"/>
      <c r="F1625" s="292" t="n"/>
      <c r="G1625" s="293" t="n"/>
      <c r="H1625" s="294" t="n"/>
      <c r="I1625" s="295" t="n"/>
      <c r="J1625" s="268" t="n"/>
      <c r="K1625" s="268" t="n"/>
      <c r="M1625" s="268" t="n"/>
      <c r="N1625" s="268" t="n"/>
      <c r="O1625" s="268" t="n"/>
      <c r="P1625" s="62" t="n"/>
      <c r="Q1625" s="299" t="n"/>
      <c r="R1625" s="300" t="n"/>
      <c r="S1625" s="300" t="n"/>
      <c r="T1625" s="298" t="n"/>
    </row>
    <row r="1626" ht="16.5" customHeight="1" s="115">
      <c r="D1626" s="290" t="n"/>
      <c r="E1626" s="291" t="n"/>
      <c r="F1626" s="292" t="n"/>
      <c r="G1626" s="293" t="n"/>
      <c r="H1626" s="294" t="n"/>
      <c r="I1626" s="295" t="n"/>
      <c r="J1626" s="268" t="n"/>
      <c r="K1626" s="268" t="n"/>
      <c r="M1626" s="268" t="n"/>
      <c r="N1626" s="268" t="n"/>
      <c r="O1626" s="268" t="n"/>
      <c r="P1626" s="62" t="n"/>
      <c r="Q1626" s="299" t="n"/>
      <c r="R1626" s="300" t="n"/>
      <c r="S1626" s="300" t="n"/>
      <c r="T1626" s="298" t="n"/>
    </row>
    <row r="1627" ht="16.5" customHeight="1" s="115">
      <c r="D1627" s="290" t="n"/>
      <c r="E1627" s="291" t="n"/>
      <c r="F1627" s="292" t="n"/>
      <c r="G1627" s="293" t="n"/>
      <c r="H1627" s="294" t="n"/>
      <c r="I1627" s="295" t="n"/>
      <c r="J1627" s="268" t="n"/>
      <c r="K1627" s="268" t="n"/>
      <c r="M1627" s="268" t="n"/>
      <c r="N1627" s="268" t="n"/>
      <c r="O1627" s="268" t="n"/>
      <c r="P1627" s="62" t="n"/>
      <c r="Q1627" s="299" t="n"/>
      <c r="R1627" s="300" t="n"/>
      <c r="S1627" s="300" t="n"/>
      <c r="T1627" s="298" t="n"/>
    </row>
    <row r="1628" ht="16.5" customHeight="1" s="115">
      <c r="D1628" s="290" t="n"/>
      <c r="E1628" s="291" t="n"/>
      <c r="F1628" s="292" t="n"/>
      <c r="G1628" s="293" t="n"/>
      <c r="H1628" s="294" t="n"/>
      <c r="I1628" s="295" t="n"/>
      <c r="J1628" s="268" t="n"/>
      <c r="K1628" s="268" t="n"/>
      <c r="M1628" s="268" t="n"/>
      <c r="N1628" s="268" t="n"/>
      <c r="O1628" s="268" t="n"/>
      <c r="P1628" s="62" t="n"/>
      <c r="Q1628" s="299" t="n"/>
      <c r="R1628" s="300" t="n"/>
      <c r="S1628" s="300" t="n"/>
      <c r="T1628" s="298" t="n"/>
      <c r="U1628" s="291" t="n"/>
    </row>
    <row r="1629" ht="16.5" customHeight="1" s="115">
      <c r="D1629" s="290" t="n"/>
      <c r="E1629" s="291" t="n"/>
      <c r="F1629" s="292" t="n"/>
      <c r="G1629" s="293" t="n"/>
      <c r="H1629" s="294" t="n"/>
      <c r="I1629" s="295" t="n"/>
      <c r="J1629" s="268" t="n"/>
      <c r="K1629" s="268" t="n"/>
      <c r="M1629" s="268" t="n"/>
      <c r="N1629" s="268" t="n"/>
      <c r="O1629" s="268" t="n"/>
      <c r="P1629" s="62" t="n"/>
      <c r="Q1629" s="299" t="n"/>
      <c r="R1629" s="300" t="n"/>
      <c r="S1629" s="300" t="n"/>
      <c r="T1629" s="298" t="n"/>
    </row>
    <row r="1630" ht="16.5" customHeight="1" s="115">
      <c r="D1630" s="290" t="n"/>
      <c r="E1630" s="291" t="n"/>
      <c r="F1630" s="292" t="n"/>
      <c r="G1630" s="293" t="n"/>
      <c r="H1630" s="294" t="n"/>
      <c r="I1630" s="295" t="n"/>
      <c r="J1630" s="268" t="n"/>
      <c r="K1630" s="268" t="n"/>
      <c r="M1630" s="268" t="n"/>
      <c r="N1630" s="268" t="n"/>
      <c r="O1630" s="268" t="n"/>
      <c r="P1630" s="62" t="n"/>
      <c r="Q1630" s="299" t="n"/>
      <c r="R1630" s="300" t="n"/>
      <c r="S1630" s="300" t="n"/>
      <c r="T1630" s="298" t="n"/>
    </row>
    <row r="1631" ht="16.5" customHeight="1" s="115">
      <c r="D1631" s="290" t="n"/>
      <c r="E1631" s="291" t="n"/>
      <c r="F1631" s="292" t="n"/>
      <c r="G1631" s="293" t="n"/>
      <c r="H1631" s="294" t="n"/>
      <c r="I1631" s="295" t="n"/>
      <c r="J1631" s="268" t="n"/>
      <c r="K1631" s="268" t="n"/>
      <c r="M1631" s="268" t="n"/>
      <c r="N1631" s="268" t="n"/>
      <c r="O1631" s="268" t="n"/>
      <c r="P1631" s="62" t="n"/>
      <c r="Q1631" s="299" t="n"/>
      <c r="R1631" s="300" t="n"/>
      <c r="S1631" s="300" t="n"/>
      <c r="T1631" s="298" t="n"/>
    </row>
    <row r="1632" ht="16.5" customHeight="1" s="115">
      <c r="D1632" s="290" t="n"/>
      <c r="E1632" s="291" t="n"/>
      <c r="F1632" s="292" t="n"/>
      <c r="G1632" s="293" t="n"/>
      <c r="H1632" s="294" t="n"/>
      <c r="I1632" s="295" t="n"/>
      <c r="J1632" s="268" t="n"/>
      <c r="K1632" s="268" t="n"/>
      <c r="M1632" s="268" t="n"/>
      <c r="N1632" s="268" t="n"/>
      <c r="O1632" s="268" t="n"/>
      <c r="P1632" s="62" t="n"/>
      <c r="Q1632" s="299" t="n"/>
      <c r="R1632" s="300" t="n"/>
      <c r="S1632" s="300" t="n"/>
      <c r="T1632" s="298" t="n"/>
    </row>
    <row r="1633" ht="16.5" customHeight="1" s="115">
      <c r="D1633" s="290" t="n"/>
      <c r="E1633" s="291" t="n"/>
      <c r="F1633" s="292" t="n"/>
      <c r="G1633" s="293" t="n"/>
      <c r="H1633" s="294" t="n"/>
      <c r="I1633" s="295" t="n"/>
      <c r="J1633" s="268" t="n"/>
      <c r="K1633" s="268" t="n"/>
      <c r="M1633" s="268" t="n"/>
      <c r="N1633" s="268" t="n"/>
      <c r="O1633" s="268" t="n"/>
      <c r="P1633" s="62" t="n"/>
      <c r="Q1633" s="299" t="n"/>
      <c r="R1633" s="300" t="n"/>
      <c r="S1633" s="300" t="n"/>
      <c r="T1633" s="298" t="n"/>
    </row>
    <row r="1634" ht="16.5" customHeight="1" s="115">
      <c r="D1634" s="290" t="n"/>
      <c r="E1634" s="291" t="n"/>
      <c r="F1634" s="292" t="n"/>
      <c r="G1634" s="293" t="n"/>
      <c r="H1634" s="294" t="n"/>
      <c r="I1634" s="295" t="n"/>
      <c r="J1634" s="268" t="n"/>
      <c r="K1634" s="268" t="n"/>
      <c r="M1634" s="268" t="n"/>
      <c r="N1634" s="268" t="n"/>
      <c r="O1634" s="268" t="n"/>
      <c r="P1634" s="62" t="n"/>
      <c r="Q1634" s="299" t="n"/>
      <c r="R1634" s="300" t="n"/>
      <c r="S1634" s="300" t="n"/>
      <c r="T1634" s="298" t="n"/>
    </row>
    <row r="1635" ht="16.5" customHeight="1" s="115">
      <c r="D1635" s="290" t="n"/>
      <c r="E1635" s="291" t="n"/>
      <c r="F1635" s="292" t="n"/>
      <c r="G1635" s="293" t="n"/>
      <c r="H1635" s="294" t="n"/>
      <c r="I1635" s="295" t="n"/>
      <c r="J1635" s="268" t="n"/>
      <c r="K1635" s="268" t="n"/>
      <c r="M1635" s="268" t="n"/>
      <c r="N1635" s="268" t="n"/>
      <c r="O1635" s="268" t="n"/>
      <c r="P1635" s="62" t="n"/>
      <c r="Q1635" s="299" t="n"/>
      <c r="R1635" s="300" t="n"/>
      <c r="S1635" s="300" t="n"/>
      <c r="T1635" s="298" t="n"/>
    </row>
    <row r="1636" ht="16.5" customHeight="1" s="115">
      <c r="D1636" s="290" t="n"/>
      <c r="E1636" s="291" t="n"/>
      <c r="F1636" s="292" t="n"/>
      <c r="G1636" s="293" t="n"/>
      <c r="H1636" s="294" t="n"/>
      <c r="I1636" s="295" t="n"/>
      <c r="J1636" s="268" t="n"/>
      <c r="K1636" s="268" t="n"/>
      <c r="M1636" s="268" t="n"/>
      <c r="N1636" s="268" t="n"/>
      <c r="O1636" s="268" t="n"/>
      <c r="P1636" s="62" t="n"/>
      <c r="Q1636" s="299" t="n"/>
      <c r="R1636" s="300" t="n"/>
      <c r="S1636" s="300" t="n"/>
      <c r="T1636" s="298" t="n"/>
    </row>
    <row r="1637" ht="16.5" customHeight="1" s="115">
      <c r="D1637" s="290" t="n"/>
      <c r="E1637" s="291" t="n"/>
      <c r="F1637" s="292" t="n"/>
      <c r="G1637" s="293" t="n"/>
      <c r="H1637" s="294" t="n"/>
      <c r="I1637" s="295" t="n"/>
      <c r="J1637" s="268" t="n"/>
      <c r="K1637" s="268" t="n"/>
      <c r="M1637" s="268" t="n"/>
      <c r="N1637" s="268" t="n"/>
      <c r="O1637" s="268" t="n"/>
      <c r="P1637" s="62" t="n"/>
      <c r="Q1637" s="299" t="n"/>
      <c r="R1637" s="300" t="n"/>
      <c r="S1637" s="300" t="n"/>
      <c r="T1637" s="298" t="n"/>
    </row>
    <row r="1638" ht="16.5" customHeight="1" s="115">
      <c r="D1638" s="290" t="n"/>
      <c r="E1638" s="291" t="n"/>
      <c r="F1638" s="292" t="n"/>
      <c r="G1638" s="293" t="n"/>
      <c r="H1638" s="294" t="n"/>
      <c r="I1638" s="295" t="n"/>
      <c r="J1638" s="268" t="n"/>
      <c r="K1638" s="268" t="n"/>
      <c r="M1638" s="268" t="n"/>
      <c r="N1638" s="268" t="n"/>
      <c r="O1638" s="268" t="n"/>
      <c r="P1638" s="62" t="n"/>
      <c r="Q1638" s="299" t="n"/>
      <c r="R1638" s="300" t="n"/>
      <c r="S1638" s="300" t="n"/>
      <c r="T1638" s="298" t="n"/>
    </row>
    <row r="1639" ht="16.5" customHeight="1" s="115">
      <c r="D1639" s="290" t="n"/>
      <c r="E1639" s="291" t="n"/>
      <c r="F1639" s="292" t="n"/>
      <c r="G1639" s="293" t="n"/>
      <c r="H1639" s="294" t="n"/>
      <c r="I1639" s="295" t="n"/>
      <c r="J1639" s="268" t="n"/>
      <c r="K1639" s="268" t="n"/>
      <c r="M1639" s="268" t="n"/>
      <c r="N1639" s="268" t="n"/>
      <c r="O1639" s="268" t="n"/>
      <c r="P1639" s="62" t="n"/>
      <c r="Q1639" s="299" t="n"/>
      <c r="R1639" s="300" t="n"/>
      <c r="S1639" s="300" t="n"/>
      <c r="T1639" s="298" t="n"/>
      <c r="U1639" s="291" t="n"/>
    </row>
    <row r="1640" ht="16.5" customHeight="1" s="115">
      <c r="D1640" s="290" t="n"/>
      <c r="E1640" s="291" t="n"/>
      <c r="F1640" s="292" t="n"/>
      <c r="G1640" s="293" t="n"/>
      <c r="H1640" s="294" t="n"/>
      <c r="I1640" s="295" t="n"/>
      <c r="J1640" s="268" t="n"/>
      <c r="K1640" s="268" t="n"/>
      <c r="M1640" s="268" t="n"/>
      <c r="N1640" s="268" t="n"/>
      <c r="O1640" s="268" t="n"/>
      <c r="P1640" s="62" t="n"/>
      <c r="Q1640" s="299" t="n"/>
      <c r="R1640" s="300" t="n"/>
      <c r="S1640" s="300" t="n"/>
      <c r="T1640" s="298" t="n"/>
    </row>
    <row r="1641" ht="16.5" customHeight="1" s="115">
      <c r="D1641" s="290" t="n"/>
      <c r="E1641" s="291" t="n"/>
      <c r="F1641" s="292" t="n"/>
      <c r="G1641" s="293" t="n"/>
      <c r="H1641" s="294" t="n"/>
      <c r="I1641" s="295" t="n"/>
      <c r="J1641" s="268" t="n"/>
      <c r="K1641" s="268" t="n"/>
      <c r="M1641" s="268" t="n"/>
      <c r="N1641" s="268" t="n"/>
      <c r="O1641" s="268" t="n"/>
      <c r="P1641" s="62" t="n"/>
      <c r="Q1641" s="299" t="n"/>
      <c r="R1641" s="300" t="n"/>
      <c r="S1641" s="300" t="n"/>
      <c r="T1641" s="298" t="n"/>
    </row>
    <row r="1642" ht="16.5" customHeight="1" s="115">
      <c r="D1642" s="290" t="n"/>
      <c r="E1642" s="291" t="n"/>
      <c r="F1642" s="292" t="n"/>
      <c r="G1642" s="293" t="n"/>
      <c r="H1642" s="294" t="n"/>
      <c r="I1642" s="295" t="n"/>
      <c r="J1642" s="268" t="n"/>
      <c r="K1642" s="268" t="n"/>
      <c r="M1642" s="268" t="n"/>
      <c r="N1642" s="268" t="n"/>
      <c r="O1642" s="268" t="n"/>
      <c r="P1642" s="62" t="n"/>
      <c r="Q1642" s="299" t="n"/>
      <c r="R1642" s="300" t="n"/>
      <c r="S1642" s="300" t="n"/>
      <c r="T1642" s="298" t="n"/>
    </row>
    <row r="1643" ht="16.5" customHeight="1" s="115">
      <c r="D1643" s="290" t="n"/>
      <c r="E1643" s="291" t="n"/>
      <c r="F1643" s="292" t="n"/>
      <c r="G1643" s="293" t="n"/>
      <c r="H1643" s="294" t="n"/>
      <c r="I1643" s="295" t="n"/>
      <c r="J1643" s="268" t="n"/>
      <c r="K1643" s="268" t="n"/>
      <c r="M1643" s="268" t="n"/>
      <c r="N1643" s="268" t="n"/>
      <c r="O1643" s="268" t="n"/>
      <c r="P1643" s="62" t="n"/>
      <c r="Q1643" s="299" t="n"/>
      <c r="R1643" s="300" t="n"/>
      <c r="S1643" s="300" t="n"/>
      <c r="T1643" s="298" t="n"/>
    </row>
    <row r="1644" ht="16.5" customHeight="1" s="115">
      <c r="D1644" s="290" t="n"/>
      <c r="E1644" s="291" t="n"/>
      <c r="F1644" s="292" t="n"/>
      <c r="G1644" s="293" t="n"/>
      <c r="H1644" s="294" t="n"/>
      <c r="I1644" s="295" t="n"/>
      <c r="J1644" s="268" t="n"/>
      <c r="K1644" s="268" t="n"/>
      <c r="M1644" s="268" t="n"/>
      <c r="N1644" s="268" t="n"/>
      <c r="O1644" s="268" t="n"/>
      <c r="P1644" s="62" t="n"/>
      <c r="Q1644" s="299" t="n"/>
      <c r="R1644" s="300" t="n"/>
      <c r="S1644" s="300" t="n"/>
      <c r="T1644" s="298" t="n"/>
    </row>
    <row r="1645" ht="16.5" customHeight="1" s="115">
      <c r="D1645" s="290" t="n"/>
      <c r="E1645" s="291" t="n"/>
      <c r="F1645" s="292" t="n"/>
      <c r="G1645" s="293" t="n"/>
      <c r="H1645" s="294" t="n"/>
      <c r="I1645" s="295" t="n"/>
      <c r="J1645" s="268" t="n"/>
      <c r="K1645" s="268" t="n"/>
      <c r="M1645" s="268" t="n"/>
      <c r="N1645" s="268" t="n"/>
      <c r="O1645" s="268" t="n"/>
      <c r="P1645" s="62" t="n"/>
      <c r="Q1645" s="299" t="n"/>
      <c r="R1645" s="300" t="n"/>
      <c r="S1645" s="300" t="n"/>
      <c r="T1645" s="298" t="n"/>
    </row>
    <row r="1646" ht="16.5" customHeight="1" s="115">
      <c r="D1646" s="290" t="n"/>
      <c r="E1646" s="291" t="n"/>
      <c r="F1646" s="292" t="n"/>
      <c r="G1646" s="293" t="n"/>
      <c r="H1646" s="294" t="n"/>
      <c r="I1646" s="295" t="n"/>
      <c r="J1646" s="268" t="n"/>
      <c r="K1646" s="268" t="n"/>
      <c r="M1646" s="268" t="n"/>
      <c r="N1646" s="268" t="n"/>
      <c r="O1646" s="268" t="n"/>
      <c r="P1646" s="62" t="n"/>
      <c r="Q1646" s="299" t="n"/>
      <c r="R1646" s="300" t="n"/>
      <c r="S1646" s="300" t="n"/>
      <c r="T1646" s="298" t="n"/>
    </row>
    <row r="1647" ht="16.5" customHeight="1" s="115">
      <c r="D1647" s="290" t="n"/>
      <c r="E1647" s="291" t="n"/>
      <c r="F1647" s="292" t="n"/>
      <c r="G1647" s="293" t="n"/>
      <c r="H1647" s="294" t="n"/>
      <c r="I1647" s="295" t="n"/>
      <c r="J1647" s="268" t="n"/>
      <c r="K1647" s="268" t="n"/>
      <c r="M1647" s="268" t="n"/>
      <c r="N1647" s="268" t="n"/>
      <c r="O1647" s="268" t="n"/>
      <c r="P1647" s="62" t="n"/>
      <c r="Q1647" s="299" t="n"/>
      <c r="R1647" s="300" t="n"/>
      <c r="S1647" s="300" t="n"/>
      <c r="T1647" s="298" t="n"/>
    </row>
    <row r="1648" ht="16.5" customHeight="1" s="115">
      <c r="D1648" s="290" t="n"/>
      <c r="E1648" s="291" t="n"/>
      <c r="F1648" s="292" t="n"/>
      <c r="G1648" s="293" t="n"/>
      <c r="H1648" s="294" t="n"/>
      <c r="I1648" s="295" t="n"/>
      <c r="J1648" s="268" t="n"/>
      <c r="K1648" s="268" t="n"/>
      <c r="M1648" s="268" t="n"/>
      <c r="N1648" s="268" t="n"/>
      <c r="O1648" s="268" t="n"/>
      <c r="P1648" s="62" t="n"/>
      <c r="Q1648" s="299" t="n"/>
      <c r="R1648" s="300" t="n"/>
      <c r="S1648" s="300" t="n"/>
      <c r="T1648" s="298" t="n"/>
    </row>
    <row r="1649" ht="16.5" customHeight="1" s="115">
      <c r="D1649" s="290" t="n"/>
      <c r="E1649" s="291" t="n"/>
      <c r="F1649" s="292" t="n"/>
      <c r="G1649" s="293" t="n"/>
      <c r="H1649" s="294" t="n"/>
      <c r="I1649" s="295" t="n"/>
      <c r="J1649" s="268" t="n"/>
      <c r="K1649" s="268" t="n"/>
      <c r="M1649" s="268" t="n"/>
      <c r="N1649" s="268" t="n"/>
      <c r="O1649" s="268" t="n"/>
      <c r="P1649" s="62" t="n"/>
      <c r="Q1649" s="299" t="n"/>
      <c r="R1649" s="300" t="n"/>
      <c r="S1649" s="300" t="n"/>
      <c r="T1649" s="298" t="n"/>
    </row>
    <row r="1650" ht="16.5" customHeight="1" s="115">
      <c r="D1650" s="290" t="n"/>
      <c r="E1650" s="291" t="n"/>
      <c r="F1650" s="292" t="n"/>
      <c r="G1650" s="293" t="n"/>
      <c r="H1650" s="294" t="n"/>
      <c r="I1650" s="295" t="n"/>
      <c r="J1650" s="268" t="n"/>
      <c r="K1650" s="268" t="n"/>
      <c r="M1650" s="268" t="n"/>
      <c r="N1650" s="268" t="n"/>
      <c r="O1650" s="268" t="n"/>
      <c r="P1650" s="62" t="n"/>
      <c r="Q1650" s="299" t="n"/>
      <c r="R1650" s="300" t="n"/>
      <c r="S1650" s="300" t="n"/>
      <c r="T1650" s="298" t="n"/>
    </row>
    <row r="1651" ht="16.5" customHeight="1" s="115">
      <c r="D1651" s="290" t="n"/>
      <c r="E1651" s="291" t="n"/>
      <c r="F1651" s="292" t="n"/>
      <c r="G1651" s="293" t="n"/>
      <c r="H1651" s="294" t="n"/>
      <c r="I1651" s="295" t="n"/>
      <c r="J1651" s="268" t="n"/>
      <c r="K1651" s="268" t="n"/>
      <c r="M1651" s="268" t="n"/>
      <c r="N1651" s="268" t="n"/>
      <c r="O1651" s="268" t="n"/>
      <c r="P1651" s="62" t="n"/>
      <c r="Q1651" s="299" t="n"/>
      <c r="R1651" s="300" t="n"/>
      <c r="S1651" s="300" t="n"/>
      <c r="T1651" s="298" t="n"/>
    </row>
    <row r="1652" ht="16.5" customHeight="1" s="115">
      <c r="D1652" s="290" t="n"/>
      <c r="E1652" s="291" t="n"/>
      <c r="F1652" s="292" t="n"/>
      <c r="G1652" s="293" t="n"/>
      <c r="H1652" s="294" t="n"/>
      <c r="I1652" s="295" t="n"/>
      <c r="J1652" s="268" t="n"/>
      <c r="K1652" s="268" t="n"/>
      <c r="M1652" s="268" t="n"/>
      <c r="N1652" s="268" t="n"/>
      <c r="O1652" s="268" t="n"/>
      <c r="P1652" s="62" t="n"/>
      <c r="Q1652" s="299" t="n"/>
      <c r="R1652" s="300" t="n"/>
      <c r="S1652" s="300" t="n"/>
      <c r="T1652" s="298" t="n"/>
    </row>
    <row r="1653" ht="16.5" customHeight="1" s="115">
      <c r="D1653" s="290" t="n"/>
      <c r="E1653" s="291" t="n"/>
      <c r="F1653" s="292" t="n"/>
      <c r="G1653" s="293" t="n"/>
      <c r="H1653" s="294" t="n"/>
      <c r="I1653" s="295" t="n"/>
      <c r="J1653" s="268" t="n"/>
      <c r="K1653" s="268" t="n"/>
      <c r="M1653" s="268" t="n"/>
      <c r="N1653" s="268" t="n"/>
      <c r="O1653" s="268" t="n"/>
      <c r="P1653" s="62" t="n"/>
      <c r="Q1653" s="299" t="n"/>
      <c r="R1653" s="300" t="n"/>
      <c r="S1653" s="300" t="n"/>
      <c r="T1653" s="298" t="n"/>
    </row>
    <row r="1654" ht="16.5" customHeight="1" s="115">
      <c r="D1654" s="290" t="n"/>
      <c r="E1654" s="291" t="n"/>
      <c r="F1654" s="292" t="n"/>
      <c r="G1654" s="293" t="n"/>
      <c r="H1654" s="294" t="n"/>
      <c r="I1654" s="295" t="n"/>
      <c r="J1654" s="268" t="n"/>
      <c r="K1654" s="268" t="n"/>
      <c r="M1654" s="268" t="n"/>
      <c r="N1654" s="268" t="n"/>
      <c r="O1654" s="268" t="n"/>
      <c r="P1654" s="62" t="n"/>
      <c r="Q1654" s="299" t="n"/>
      <c r="R1654" s="300" t="n"/>
      <c r="S1654" s="300" t="n"/>
      <c r="T1654" s="298" t="n"/>
    </row>
    <row r="1655" ht="16.5" customHeight="1" s="115">
      <c r="D1655" s="290" t="n"/>
      <c r="E1655" s="291" t="n"/>
      <c r="F1655" s="292" t="n"/>
      <c r="G1655" s="293" t="n"/>
      <c r="H1655" s="294" t="n"/>
      <c r="I1655" s="295" t="n"/>
      <c r="J1655" s="268" t="n"/>
      <c r="K1655" s="268" t="n"/>
      <c r="M1655" s="268" t="n"/>
      <c r="N1655" s="268" t="n"/>
      <c r="O1655" s="268" t="n"/>
      <c r="P1655" s="62" t="n"/>
      <c r="Q1655" s="299" t="n"/>
      <c r="R1655" s="300" t="n"/>
      <c r="S1655" s="300" t="n"/>
      <c r="T1655" s="298" t="n"/>
    </row>
    <row r="1656" ht="16.5" customHeight="1" s="115">
      <c r="D1656" s="290" t="n"/>
      <c r="E1656" s="291" t="n"/>
      <c r="F1656" s="292" t="n"/>
      <c r="G1656" s="293" t="n"/>
      <c r="H1656" s="294" t="n"/>
      <c r="I1656" s="295" t="n"/>
      <c r="J1656" s="268" t="n"/>
      <c r="K1656" s="268" t="n"/>
      <c r="M1656" s="268" t="n"/>
      <c r="N1656" s="268" t="n"/>
      <c r="O1656" s="268" t="n"/>
      <c r="P1656" s="62" t="n"/>
      <c r="Q1656" s="299" t="n"/>
      <c r="R1656" s="300" t="n"/>
      <c r="S1656" s="300" t="n"/>
      <c r="T1656" s="298" t="n"/>
    </row>
    <row r="1657" ht="16.5" customHeight="1" s="115">
      <c r="D1657" s="290" t="n"/>
      <c r="E1657" s="291" t="n"/>
      <c r="F1657" s="292" t="n"/>
      <c r="G1657" s="293" t="n"/>
      <c r="H1657" s="294" t="n"/>
      <c r="I1657" s="295" t="n"/>
      <c r="J1657" s="268" t="n"/>
      <c r="K1657" s="268" t="n"/>
      <c r="M1657" s="268" t="n"/>
      <c r="N1657" s="268" t="n"/>
      <c r="O1657" s="268" t="n"/>
      <c r="P1657" s="62" t="n"/>
      <c r="Q1657" s="299" t="n"/>
      <c r="R1657" s="300" t="n"/>
      <c r="S1657" s="300" t="n"/>
      <c r="T1657" s="298" t="n"/>
    </row>
    <row r="1658" ht="16.5" customHeight="1" s="115">
      <c r="D1658" s="290" t="n"/>
      <c r="E1658" s="291" t="n"/>
      <c r="F1658" s="292" t="n"/>
      <c r="G1658" s="293" t="n"/>
      <c r="H1658" s="294" t="n"/>
      <c r="I1658" s="295" t="n"/>
      <c r="J1658" s="268" t="n"/>
      <c r="K1658" s="268" t="n"/>
      <c r="M1658" s="268" t="n"/>
      <c r="N1658" s="268" t="n"/>
      <c r="O1658" s="268" t="n"/>
      <c r="P1658" s="62" t="n"/>
      <c r="Q1658" s="299" t="n"/>
      <c r="R1658" s="300" t="n"/>
      <c r="S1658" s="300" t="n"/>
      <c r="T1658" s="298" t="n"/>
    </row>
    <row r="1659" ht="16.5" customHeight="1" s="115">
      <c r="D1659" s="290" t="n"/>
      <c r="E1659" s="291" t="n"/>
      <c r="F1659" s="292" t="n"/>
      <c r="G1659" s="293" t="n"/>
      <c r="H1659" s="294" t="n"/>
      <c r="I1659" s="295" t="n"/>
      <c r="J1659" s="268" t="n"/>
      <c r="K1659" s="268" t="n"/>
      <c r="M1659" s="268" t="n"/>
      <c r="N1659" s="268" t="n"/>
      <c r="O1659" s="268" t="n"/>
      <c r="P1659" s="62" t="n"/>
      <c r="Q1659" s="299" t="n"/>
      <c r="R1659" s="300" t="n"/>
      <c r="S1659" s="300" t="n"/>
      <c r="T1659" s="298" t="n"/>
    </row>
    <row r="1660" ht="16.5" customHeight="1" s="115">
      <c r="D1660" s="290" t="n"/>
      <c r="E1660" s="291" t="n"/>
      <c r="F1660" s="292" t="n"/>
      <c r="G1660" s="293" t="n"/>
      <c r="H1660" s="294" t="n"/>
      <c r="I1660" s="295" t="n"/>
      <c r="J1660" s="268" t="n"/>
      <c r="K1660" s="268" t="n"/>
      <c r="M1660" s="268" t="n"/>
      <c r="N1660" s="268" t="n"/>
      <c r="O1660" s="268" t="n"/>
      <c r="P1660" s="62" t="n"/>
      <c r="Q1660" s="299" t="n"/>
      <c r="R1660" s="300" t="n"/>
      <c r="S1660" s="300" t="n"/>
      <c r="T1660" s="298" t="n"/>
    </row>
    <row r="1661" ht="16.5" customHeight="1" s="115">
      <c r="D1661" s="290" t="n"/>
      <c r="E1661" s="291" t="n"/>
      <c r="F1661" s="292" t="n"/>
      <c r="G1661" s="293" t="n"/>
      <c r="H1661" s="294" t="n"/>
      <c r="I1661" s="295" t="n"/>
      <c r="J1661" s="268" t="n"/>
      <c r="K1661" s="268" t="n"/>
      <c r="M1661" s="268" t="n"/>
      <c r="N1661" s="268" t="n"/>
      <c r="O1661" s="268" t="n"/>
      <c r="P1661" s="62" t="n"/>
      <c r="Q1661" s="299" t="n"/>
      <c r="R1661" s="300" t="n"/>
      <c r="S1661" s="300" t="n"/>
      <c r="T1661" s="298" t="n"/>
    </row>
    <row r="1662" ht="16.5" customHeight="1" s="115">
      <c r="D1662" s="290" t="n"/>
      <c r="E1662" s="291" t="n"/>
      <c r="F1662" s="292" t="n"/>
      <c r="G1662" s="293" t="n"/>
      <c r="H1662" s="294" t="n"/>
      <c r="I1662" s="295" t="n"/>
      <c r="J1662" s="268" t="n"/>
      <c r="K1662" s="268" t="n"/>
      <c r="M1662" s="268" t="n"/>
      <c r="N1662" s="268" t="n"/>
      <c r="O1662" s="268" t="n"/>
      <c r="P1662" s="62" t="n"/>
      <c r="Q1662" s="299" t="n"/>
      <c r="R1662" s="300" t="n"/>
      <c r="S1662" s="300" t="n"/>
      <c r="T1662" s="298" t="n"/>
    </row>
    <row r="1663" ht="16.5" customHeight="1" s="115">
      <c r="D1663" s="290" t="n"/>
      <c r="E1663" s="291" t="n"/>
      <c r="F1663" s="292" t="n"/>
      <c r="G1663" s="293" t="n"/>
      <c r="H1663" s="294" t="n"/>
      <c r="I1663" s="295" t="n"/>
      <c r="J1663" s="268" t="n"/>
      <c r="K1663" s="268" t="n"/>
      <c r="M1663" s="268" t="n"/>
      <c r="N1663" s="268" t="n"/>
      <c r="O1663" s="268" t="n"/>
      <c r="P1663" s="62" t="n"/>
      <c r="Q1663" s="299" t="n"/>
      <c r="R1663" s="300" t="n"/>
      <c r="S1663" s="300" t="n"/>
      <c r="T1663" s="298" t="n"/>
    </row>
    <row r="1664" ht="16.5" customHeight="1" s="115">
      <c r="D1664" s="290" t="n"/>
      <c r="E1664" s="291" t="n"/>
      <c r="F1664" s="292" t="n"/>
      <c r="G1664" s="293" t="n"/>
      <c r="H1664" s="294" t="n"/>
      <c r="I1664" s="295" t="n"/>
      <c r="J1664" s="268" t="n"/>
      <c r="K1664" s="268" t="n"/>
      <c r="M1664" s="268" t="n"/>
      <c r="N1664" s="268" t="n"/>
      <c r="O1664" s="268" t="n"/>
      <c r="P1664" s="62" t="n"/>
      <c r="Q1664" s="299" t="n"/>
      <c r="R1664" s="300" t="n"/>
      <c r="S1664" s="300" t="n"/>
      <c r="T1664" s="298" t="n"/>
    </row>
    <row r="1665" ht="16.5" customHeight="1" s="115">
      <c r="D1665" s="290" t="n"/>
      <c r="E1665" s="291" t="n"/>
      <c r="F1665" s="292" t="n"/>
      <c r="G1665" s="293" t="n"/>
      <c r="H1665" s="294" t="n"/>
      <c r="I1665" s="295" t="n"/>
      <c r="J1665" s="268" t="n"/>
      <c r="K1665" s="268" t="n"/>
      <c r="M1665" s="268" t="n"/>
      <c r="N1665" s="268" t="n"/>
      <c r="O1665" s="268" t="n"/>
      <c r="P1665" s="62" t="n"/>
      <c r="Q1665" s="299" t="n"/>
      <c r="R1665" s="300" t="n"/>
      <c r="S1665" s="300" t="n"/>
      <c r="T1665" s="298" t="n"/>
    </row>
    <row r="1666" ht="16.5" customHeight="1" s="115">
      <c r="D1666" s="290" t="n"/>
      <c r="E1666" s="291" t="n"/>
      <c r="F1666" s="292" t="n"/>
      <c r="G1666" s="293" t="n"/>
      <c r="H1666" s="294" t="n"/>
      <c r="I1666" s="295" t="n"/>
      <c r="J1666" s="268" t="n"/>
      <c r="K1666" s="268" t="n"/>
      <c r="M1666" s="268" t="n"/>
      <c r="N1666" s="268" t="n"/>
      <c r="O1666" s="268" t="n"/>
      <c r="P1666" s="62" t="n"/>
      <c r="Q1666" s="299" t="n"/>
      <c r="R1666" s="300" t="n"/>
      <c r="S1666" s="300" t="n"/>
      <c r="T1666" s="298" t="n"/>
    </row>
    <row r="1667" ht="16.5" customHeight="1" s="115">
      <c r="D1667" s="290" t="n"/>
      <c r="E1667" s="291" t="n"/>
      <c r="F1667" s="292" t="n"/>
      <c r="G1667" s="293" t="n"/>
      <c r="H1667" s="294" t="n"/>
      <c r="I1667" s="295" t="n"/>
      <c r="J1667" s="268" t="n"/>
      <c r="K1667" s="268" t="n"/>
      <c r="M1667" s="268" t="n"/>
      <c r="N1667" s="268" t="n"/>
      <c r="O1667" s="268" t="n"/>
      <c r="P1667" s="62" t="n"/>
      <c r="Q1667" s="299" t="n"/>
      <c r="R1667" s="300" t="n"/>
      <c r="S1667" s="300" t="n"/>
      <c r="T1667" s="298" t="n"/>
    </row>
    <row r="1668" ht="16.5" customHeight="1" s="115">
      <c r="D1668" s="290" t="n"/>
      <c r="E1668" s="291" t="n"/>
      <c r="F1668" s="292" t="n"/>
      <c r="G1668" s="293" t="n"/>
      <c r="H1668" s="294" t="n"/>
      <c r="I1668" s="295" t="n"/>
      <c r="J1668" s="268" t="n"/>
      <c r="K1668" s="268" t="n"/>
      <c r="M1668" s="268" t="n"/>
      <c r="N1668" s="268" t="n"/>
      <c r="O1668" s="268" t="n"/>
      <c r="P1668" s="62" t="n"/>
      <c r="Q1668" s="299" t="n"/>
      <c r="R1668" s="300" t="n"/>
      <c r="S1668" s="300" t="n"/>
      <c r="T1668" s="298" t="n"/>
    </row>
    <row r="1669" ht="16.5" customHeight="1" s="115">
      <c r="D1669" s="290" t="n"/>
      <c r="E1669" s="291" t="n"/>
      <c r="F1669" s="292" t="n"/>
      <c r="G1669" s="293" t="n"/>
      <c r="H1669" s="294" t="n"/>
      <c r="I1669" s="295" t="n"/>
      <c r="J1669" s="268" t="n"/>
      <c r="K1669" s="268" t="n"/>
      <c r="M1669" s="268" t="n"/>
      <c r="N1669" s="268" t="n"/>
      <c r="O1669" s="268" t="n"/>
      <c r="P1669" s="62" t="n"/>
      <c r="Q1669" s="299" t="n"/>
      <c r="R1669" s="300" t="n"/>
      <c r="S1669" s="300" t="n"/>
      <c r="T1669" s="298" t="n"/>
    </row>
    <row r="1670" ht="16.5" customHeight="1" s="115">
      <c r="D1670" s="290" t="n"/>
      <c r="E1670" s="291" t="n"/>
      <c r="F1670" s="292" t="n"/>
      <c r="G1670" s="293" t="n"/>
      <c r="H1670" s="294" t="n"/>
      <c r="I1670" s="295" t="n"/>
      <c r="J1670" s="268" t="n"/>
      <c r="K1670" s="268" t="n"/>
      <c r="M1670" s="268" t="n"/>
      <c r="N1670" s="268" t="n"/>
      <c r="O1670" s="268" t="n"/>
      <c r="P1670" s="62" t="n"/>
      <c r="Q1670" s="299" t="n"/>
      <c r="R1670" s="300" t="n"/>
      <c r="S1670" s="300" t="n"/>
      <c r="T1670" s="298" t="n"/>
    </row>
    <row r="1671" ht="16.5" customHeight="1" s="115">
      <c r="D1671" s="290" t="n"/>
      <c r="E1671" s="291" t="n"/>
      <c r="F1671" s="292" t="n"/>
      <c r="G1671" s="293" t="n"/>
      <c r="H1671" s="294" t="n"/>
      <c r="I1671" s="295" t="n"/>
      <c r="J1671" s="268" t="n"/>
      <c r="K1671" s="268" t="n"/>
      <c r="M1671" s="268" t="n"/>
      <c r="N1671" s="268" t="n"/>
      <c r="O1671" s="268" t="n"/>
      <c r="P1671" s="62" t="n"/>
      <c r="Q1671" s="299" t="n"/>
      <c r="R1671" s="300" t="n"/>
      <c r="S1671" s="300" t="n"/>
      <c r="T1671" s="298" t="n"/>
    </row>
    <row r="1672" ht="16.5" customHeight="1" s="115">
      <c r="D1672" s="290" t="n"/>
      <c r="E1672" s="291" t="n"/>
      <c r="F1672" s="292" t="n"/>
      <c r="G1672" s="293" t="n"/>
      <c r="H1672" s="294" t="n"/>
      <c r="I1672" s="295" t="n"/>
      <c r="J1672" s="268" t="n"/>
      <c r="K1672" s="268" t="n"/>
      <c r="M1672" s="268" t="n"/>
      <c r="N1672" s="268" t="n"/>
      <c r="O1672" s="268" t="n"/>
      <c r="P1672" s="62" t="n"/>
      <c r="Q1672" s="299" t="n"/>
      <c r="R1672" s="300" t="n"/>
      <c r="S1672" s="300" t="n"/>
      <c r="T1672" s="298" t="n"/>
    </row>
    <row r="1673" ht="16.5" customHeight="1" s="115">
      <c r="D1673" s="290" t="n"/>
      <c r="E1673" s="291" t="n"/>
      <c r="F1673" s="292" t="n"/>
      <c r="G1673" s="293" t="n"/>
      <c r="H1673" s="294" t="n"/>
      <c r="I1673" s="295" t="n"/>
      <c r="J1673" s="268" t="n"/>
      <c r="K1673" s="268" t="n"/>
      <c r="M1673" s="268" t="n"/>
      <c r="N1673" s="268" t="n"/>
      <c r="O1673" s="268" t="n"/>
      <c r="P1673" s="62" t="n"/>
      <c r="Q1673" s="299" t="n"/>
      <c r="R1673" s="300" t="n"/>
      <c r="S1673" s="300" t="n"/>
      <c r="T1673" s="298" t="n"/>
    </row>
    <row r="1674" ht="16.5" customHeight="1" s="115">
      <c r="D1674" s="290" t="n"/>
      <c r="E1674" s="291" t="n"/>
      <c r="F1674" s="292" t="n"/>
      <c r="G1674" s="293" t="n"/>
      <c r="H1674" s="294" t="n"/>
      <c r="I1674" s="295" t="n"/>
      <c r="J1674" s="268" t="n"/>
      <c r="K1674" s="268" t="n"/>
      <c r="M1674" s="268" t="n"/>
      <c r="N1674" s="268" t="n"/>
      <c r="O1674" s="268" t="n"/>
      <c r="P1674" s="62" t="n"/>
      <c r="Q1674" s="299" t="n"/>
      <c r="R1674" s="300" t="n"/>
      <c r="S1674" s="300" t="n"/>
      <c r="T1674" s="298" t="n"/>
    </row>
    <row r="1675" ht="16.5" customHeight="1" s="115">
      <c r="D1675" s="290" t="n"/>
      <c r="E1675" s="291" t="n"/>
      <c r="F1675" s="292" t="n"/>
      <c r="G1675" s="293" t="n"/>
      <c r="H1675" s="294" t="n"/>
      <c r="I1675" s="295" t="n"/>
      <c r="J1675" s="268" t="n"/>
      <c r="K1675" s="268" t="n"/>
      <c r="M1675" s="268" t="n"/>
      <c r="N1675" s="268" t="n"/>
      <c r="O1675" s="268" t="n"/>
      <c r="P1675" s="62" t="n"/>
      <c r="Q1675" s="299" t="n"/>
      <c r="R1675" s="300" t="n"/>
      <c r="S1675" s="300" t="n"/>
      <c r="T1675" s="298" t="n"/>
    </row>
    <row r="1676" ht="16.5" customHeight="1" s="115">
      <c r="D1676" s="290" t="n"/>
      <c r="E1676" s="291" t="n"/>
      <c r="F1676" s="292" t="n"/>
      <c r="G1676" s="293" t="n"/>
      <c r="H1676" s="294" t="n"/>
      <c r="I1676" s="295" t="n"/>
      <c r="J1676" s="268" t="n"/>
      <c r="K1676" s="268" t="n"/>
      <c r="M1676" s="268" t="n"/>
      <c r="N1676" s="268" t="n"/>
      <c r="O1676" s="268" t="n"/>
      <c r="P1676" s="62" t="n"/>
      <c r="Q1676" s="299" t="n"/>
      <c r="R1676" s="300" t="n"/>
      <c r="S1676" s="300" t="n"/>
      <c r="T1676" s="298" t="n"/>
    </row>
    <row r="1677" ht="16.5" customHeight="1" s="115">
      <c r="D1677" s="290" t="n"/>
      <c r="E1677" s="291" t="n"/>
      <c r="F1677" s="292" t="n"/>
      <c r="G1677" s="293" t="n"/>
      <c r="H1677" s="294" t="n"/>
      <c r="I1677" s="295" t="n"/>
      <c r="J1677" s="268" t="n"/>
      <c r="K1677" s="268" t="n"/>
      <c r="M1677" s="268" t="n"/>
      <c r="N1677" s="268" t="n"/>
      <c r="O1677" s="268" t="n"/>
      <c r="P1677" s="62" t="n"/>
      <c r="Q1677" s="299" t="n"/>
      <c r="R1677" s="300" t="n"/>
      <c r="S1677" s="300" t="n"/>
      <c r="T1677" s="298" t="n"/>
    </row>
    <row r="1678" ht="16.5" customHeight="1" s="115">
      <c r="D1678" s="290" t="n"/>
      <c r="E1678" s="291" t="n"/>
      <c r="F1678" s="292" t="n"/>
      <c r="G1678" s="293" t="n"/>
      <c r="H1678" s="294" t="n"/>
      <c r="I1678" s="295" t="n"/>
      <c r="J1678" s="268" t="n"/>
      <c r="K1678" s="268" t="n"/>
      <c r="M1678" s="268" t="n"/>
      <c r="N1678" s="268" t="n"/>
      <c r="O1678" s="268" t="n"/>
      <c r="P1678" s="62" t="n"/>
      <c r="Q1678" s="299" t="n"/>
      <c r="R1678" s="300" t="n"/>
      <c r="S1678" s="300" t="n"/>
      <c r="T1678" s="298" t="n"/>
    </row>
    <row r="1679" ht="16.5" customHeight="1" s="115">
      <c r="D1679" s="290" t="n"/>
      <c r="E1679" s="291" t="n"/>
      <c r="F1679" s="292" t="n"/>
      <c r="G1679" s="293" t="n"/>
      <c r="H1679" s="294" t="n"/>
      <c r="I1679" s="295" t="n"/>
      <c r="J1679" s="268" t="n"/>
      <c r="K1679" s="268" t="n"/>
      <c r="M1679" s="268" t="n"/>
      <c r="N1679" s="268" t="n"/>
      <c r="O1679" s="268" t="n"/>
      <c r="P1679" s="62" t="n"/>
      <c r="Q1679" s="299" t="n"/>
      <c r="R1679" s="300" t="n"/>
      <c r="S1679" s="300" t="n"/>
      <c r="T1679" s="298" t="n"/>
    </row>
    <row r="1680" ht="16.5" customHeight="1" s="115">
      <c r="D1680" s="290" t="n"/>
      <c r="E1680" s="291" t="n"/>
      <c r="F1680" s="292" t="n"/>
      <c r="G1680" s="293" t="n"/>
      <c r="H1680" s="294" t="n"/>
      <c r="I1680" s="295" t="n"/>
      <c r="J1680" s="268" t="n"/>
      <c r="K1680" s="268" t="n"/>
      <c r="M1680" s="268" t="n"/>
      <c r="N1680" s="268" t="n"/>
      <c r="O1680" s="268" t="n"/>
      <c r="P1680" s="62" t="n"/>
      <c r="Q1680" s="299" t="n"/>
      <c r="R1680" s="300" t="n"/>
      <c r="S1680" s="300" t="n"/>
      <c r="T1680" s="298" t="n"/>
    </row>
    <row r="1681" ht="16.5" customHeight="1" s="115">
      <c r="D1681" s="290" t="n"/>
      <c r="E1681" s="291" t="n"/>
      <c r="F1681" s="292" t="n"/>
      <c r="G1681" s="293" t="n"/>
      <c r="H1681" s="294" t="n"/>
      <c r="I1681" s="295" t="n"/>
      <c r="J1681" s="268" t="n"/>
      <c r="K1681" s="268" t="n"/>
      <c r="M1681" s="268" t="n"/>
      <c r="N1681" s="268" t="n"/>
      <c r="O1681" s="268" t="n"/>
      <c r="P1681" s="62" t="n"/>
      <c r="Q1681" s="299" t="n"/>
      <c r="R1681" s="300" t="n"/>
      <c r="S1681" s="300" t="n"/>
      <c r="T1681" s="298" t="n"/>
    </row>
    <row r="1682" ht="16.5" customHeight="1" s="115">
      <c r="D1682" s="290" t="n"/>
      <c r="E1682" s="291" t="n"/>
      <c r="F1682" s="292" t="n"/>
      <c r="G1682" s="293" t="n"/>
      <c r="H1682" s="294" t="n"/>
      <c r="I1682" s="295" t="n"/>
      <c r="J1682" s="268" t="n"/>
      <c r="K1682" s="268" t="n"/>
      <c r="M1682" s="268" t="n"/>
      <c r="N1682" s="268" t="n"/>
      <c r="O1682" s="268" t="n"/>
      <c r="P1682" s="62" t="n"/>
      <c r="Q1682" s="299" t="n"/>
      <c r="R1682" s="300" t="n"/>
      <c r="S1682" s="300" t="n"/>
      <c r="T1682" s="298" t="n"/>
    </row>
    <row r="1683" ht="16.5" customHeight="1" s="115">
      <c r="D1683" s="290" t="n"/>
      <c r="E1683" s="291" t="n"/>
      <c r="F1683" s="292" t="n"/>
      <c r="G1683" s="293" t="n"/>
      <c r="H1683" s="294" t="n"/>
      <c r="I1683" s="295" t="n"/>
      <c r="J1683" s="268" t="n"/>
      <c r="K1683" s="268" t="n"/>
      <c r="M1683" s="268" t="n"/>
      <c r="N1683" s="268" t="n"/>
      <c r="O1683" s="268" t="n"/>
      <c r="P1683" s="62" t="n"/>
      <c r="Q1683" s="299" t="n"/>
      <c r="R1683" s="300" t="n"/>
      <c r="S1683" s="300" t="n"/>
      <c r="T1683" s="298" t="n"/>
    </row>
    <row r="1684" ht="16.5" customHeight="1" s="115">
      <c r="D1684" s="290" t="n"/>
      <c r="E1684" s="291" t="n"/>
      <c r="F1684" s="292" t="n"/>
      <c r="G1684" s="293" t="n"/>
      <c r="H1684" s="294" t="n"/>
      <c r="I1684" s="295" t="n"/>
      <c r="J1684" s="268" t="n"/>
      <c r="K1684" s="268" t="n"/>
      <c r="M1684" s="268" t="n"/>
      <c r="N1684" s="268" t="n"/>
      <c r="O1684" s="268" t="n"/>
      <c r="P1684" s="62" t="n"/>
      <c r="Q1684" s="299" t="n"/>
      <c r="R1684" s="300" t="n"/>
      <c r="S1684" s="300" t="n"/>
      <c r="T1684" s="298" t="n"/>
      <c r="U1684" s="291" t="n"/>
    </row>
    <row r="1685" ht="16.5" customHeight="1" s="115">
      <c r="D1685" s="290" t="n"/>
      <c r="E1685" s="291" t="n"/>
      <c r="F1685" s="292" t="n"/>
      <c r="G1685" s="293" t="n"/>
      <c r="H1685" s="294" t="n"/>
      <c r="I1685" s="295" t="n"/>
      <c r="J1685" s="268" t="n"/>
      <c r="K1685" s="268" t="n"/>
      <c r="M1685" s="268" t="n"/>
      <c r="N1685" s="268" t="n"/>
      <c r="O1685" s="268" t="n"/>
      <c r="P1685" s="62" t="n"/>
      <c r="Q1685" s="299" t="n"/>
      <c r="R1685" s="300" t="n"/>
      <c r="S1685" s="300" t="n"/>
      <c r="T1685" s="298" t="n"/>
    </row>
    <row r="1686" ht="16.5" customHeight="1" s="115">
      <c r="D1686" s="290" t="n"/>
      <c r="E1686" s="291" t="n"/>
      <c r="F1686" s="292" t="n"/>
      <c r="G1686" s="293" t="n"/>
      <c r="H1686" s="294" t="n"/>
      <c r="I1686" s="295" t="n"/>
      <c r="J1686" s="268" t="n"/>
      <c r="K1686" s="268" t="n"/>
      <c r="M1686" s="268" t="n"/>
      <c r="N1686" s="268" t="n"/>
      <c r="O1686" s="268" t="n"/>
      <c r="P1686" s="62" t="n"/>
      <c r="Q1686" s="299" t="n"/>
      <c r="R1686" s="300" t="n"/>
      <c r="S1686" s="300" t="n"/>
      <c r="T1686" s="298" t="n"/>
    </row>
    <row r="1687" ht="16.5" customHeight="1" s="115">
      <c r="D1687" s="290" t="n"/>
      <c r="E1687" s="291" t="n"/>
      <c r="F1687" s="292" t="n"/>
      <c r="G1687" s="293" t="n"/>
      <c r="H1687" s="294" t="n"/>
      <c r="I1687" s="295" t="n"/>
      <c r="J1687" s="268" t="n"/>
      <c r="K1687" s="268" t="n"/>
      <c r="M1687" s="268" t="n"/>
      <c r="N1687" s="268" t="n"/>
      <c r="O1687" s="268" t="n"/>
      <c r="P1687" s="62" t="n"/>
      <c r="Q1687" s="299" t="n"/>
      <c r="R1687" s="300" t="n"/>
      <c r="S1687" s="300" t="n"/>
      <c r="T1687" s="298" t="n"/>
    </row>
    <row r="1688" ht="16.5" customHeight="1" s="115">
      <c r="D1688" s="290" t="n"/>
      <c r="E1688" s="291" t="n"/>
      <c r="F1688" s="292" t="n"/>
      <c r="G1688" s="293" t="n"/>
      <c r="H1688" s="294" t="n"/>
      <c r="I1688" s="295" t="n"/>
      <c r="J1688" s="268" t="n"/>
      <c r="K1688" s="268" t="n"/>
      <c r="M1688" s="268" t="n"/>
      <c r="N1688" s="268" t="n"/>
      <c r="O1688" s="268" t="n"/>
      <c r="P1688" s="62" t="n"/>
      <c r="Q1688" s="299" t="n"/>
      <c r="R1688" s="300" t="n"/>
      <c r="S1688" s="300" t="n"/>
      <c r="T1688" s="298" t="n"/>
    </row>
    <row r="1689" ht="16.5" customHeight="1" s="115">
      <c r="D1689" s="290" t="n"/>
      <c r="E1689" s="291" t="n"/>
      <c r="F1689" s="292" t="n"/>
      <c r="G1689" s="293" t="n"/>
      <c r="H1689" s="294" t="n"/>
      <c r="I1689" s="295" t="n"/>
      <c r="J1689" s="268" t="n"/>
      <c r="K1689" s="268" t="n"/>
      <c r="M1689" s="268" t="n"/>
      <c r="N1689" s="268" t="n"/>
      <c r="O1689" s="268" t="n"/>
      <c r="P1689" s="62" t="n"/>
      <c r="Q1689" s="299" t="n"/>
      <c r="R1689" s="300" t="n"/>
      <c r="S1689" s="300" t="n"/>
      <c r="T1689" s="298" t="n"/>
    </row>
    <row r="1690" ht="16.5" customHeight="1" s="115">
      <c r="D1690" s="290" t="n"/>
      <c r="E1690" s="291" t="n"/>
      <c r="F1690" s="292" t="n"/>
      <c r="G1690" s="293" t="n"/>
      <c r="H1690" s="294" t="n"/>
      <c r="I1690" s="295" t="n"/>
      <c r="J1690" s="268" t="n"/>
      <c r="K1690" s="268" t="n"/>
      <c r="M1690" s="268" t="n"/>
      <c r="N1690" s="268" t="n"/>
      <c r="O1690" s="268" t="n"/>
      <c r="P1690" s="62" t="n"/>
      <c r="Q1690" s="299" t="n"/>
      <c r="R1690" s="300" t="n"/>
      <c r="S1690" s="300" t="n"/>
      <c r="T1690" s="298" t="n"/>
    </row>
    <row r="1691" ht="16.5" customHeight="1" s="115">
      <c r="D1691" s="290" t="n"/>
      <c r="E1691" s="291" t="n"/>
      <c r="F1691" s="292" t="n"/>
      <c r="G1691" s="293" t="n"/>
      <c r="H1691" s="294" t="n"/>
      <c r="I1691" s="295" t="n"/>
      <c r="J1691" s="268" t="n"/>
      <c r="K1691" s="268" t="n"/>
      <c r="M1691" s="268" t="n"/>
      <c r="N1691" s="268" t="n"/>
      <c r="O1691" s="268" t="n"/>
      <c r="P1691" s="62" t="n"/>
      <c r="Q1691" s="299" t="n"/>
      <c r="R1691" s="300" t="n"/>
      <c r="S1691" s="300" t="n"/>
      <c r="T1691" s="298" t="n"/>
    </row>
    <row r="1692" ht="16.5" customHeight="1" s="115">
      <c r="D1692" s="290" t="n"/>
      <c r="E1692" s="291" t="n"/>
      <c r="F1692" s="292" t="n"/>
      <c r="G1692" s="293" t="n"/>
      <c r="H1692" s="294" t="n"/>
      <c r="I1692" s="295" t="n"/>
      <c r="J1692" s="268" t="n"/>
      <c r="K1692" s="268" t="n"/>
      <c r="M1692" s="268" t="n"/>
      <c r="N1692" s="268" t="n"/>
      <c r="O1692" s="268" t="n"/>
      <c r="P1692" s="62" t="n"/>
      <c r="Q1692" s="299" t="n"/>
      <c r="R1692" s="300" t="n"/>
      <c r="S1692" s="300" t="n"/>
      <c r="T1692" s="298" t="n"/>
    </row>
    <row r="1693" ht="16.5" customHeight="1" s="115">
      <c r="D1693" s="290" t="n"/>
      <c r="E1693" s="291" t="n"/>
      <c r="F1693" s="292" t="n"/>
      <c r="G1693" s="293" t="n"/>
      <c r="H1693" s="294" t="n"/>
      <c r="I1693" s="295" t="n"/>
      <c r="J1693" s="268" t="n"/>
      <c r="K1693" s="268" t="n"/>
      <c r="M1693" s="268" t="n"/>
      <c r="N1693" s="268" t="n"/>
      <c r="O1693" s="268" t="n"/>
      <c r="P1693" s="62" t="n"/>
      <c r="Q1693" s="299" t="n"/>
      <c r="R1693" s="300" t="n"/>
      <c r="S1693" s="300" t="n"/>
      <c r="T1693" s="298" t="n"/>
    </row>
    <row r="1694" ht="16.5" customHeight="1" s="115">
      <c r="D1694" s="290" t="n"/>
      <c r="E1694" s="291" t="n"/>
      <c r="F1694" s="292" t="n"/>
      <c r="G1694" s="293" t="n"/>
      <c r="H1694" s="294" t="n"/>
      <c r="I1694" s="295" t="n"/>
      <c r="J1694" s="268" t="n"/>
      <c r="K1694" s="268" t="n"/>
      <c r="M1694" s="268" t="n"/>
      <c r="N1694" s="268" t="n"/>
      <c r="O1694" s="268" t="n"/>
      <c r="P1694" s="62" t="n"/>
      <c r="Q1694" s="299" t="n"/>
      <c r="R1694" s="300" t="n"/>
      <c r="S1694" s="300" t="n"/>
      <c r="T1694" s="298" t="n"/>
    </row>
    <row r="1695" ht="16.5" customHeight="1" s="115">
      <c r="D1695" s="290" t="n"/>
      <c r="E1695" s="291" t="n"/>
      <c r="F1695" s="292" t="n"/>
      <c r="G1695" s="293" t="n"/>
      <c r="H1695" s="294" t="n"/>
      <c r="I1695" s="295" t="n"/>
      <c r="J1695" s="268" t="n"/>
      <c r="K1695" s="268" t="n"/>
      <c r="M1695" s="268" t="n"/>
      <c r="N1695" s="268" t="n"/>
      <c r="O1695" s="268" t="n"/>
      <c r="P1695" s="62" t="n"/>
      <c r="Q1695" s="299" t="n"/>
      <c r="R1695" s="300" t="n"/>
      <c r="S1695" s="300" t="n"/>
      <c r="T1695" s="298" t="n"/>
    </row>
    <row r="1696" ht="18" customHeight="1" s="115">
      <c r="D1696" s="290" t="n"/>
      <c r="E1696" s="291" t="n"/>
      <c r="F1696" s="292" t="n"/>
      <c r="G1696" s="293" t="n"/>
      <c r="H1696" s="294" t="n"/>
      <c r="I1696" s="295" t="n"/>
      <c r="J1696" s="268" t="n"/>
      <c r="K1696" s="268" t="n"/>
      <c r="M1696" s="268" t="n"/>
      <c r="N1696" s="268" t="n"/>
      <c r="O1696" s="268" t="n"/>
      <c r="P1696" s="62" t="n"/>
      <c r="Q1696" s="299" t="n"/>
      <c r="R1696" s="300" t="n"/>
      <c r="S1696" s="300" t="n"/>
      <c r="T1696" s="298" t="n"/>
    </row>
    <row r="1697" ht="18" customHeight="1" s="115">
      <c r="D1697" s="290" t="n"/>
      <c r="E1697" s="291" t="n"/>
      <c r="F1697" s="292" t="n"/>
      <c r="G1697" s="293" t="n"/>
      <c r="H1697" s="294" t="n"/>
      <c r="I1697" s="295" t="n"/>
      <c r="J1697" s="268" t="n"/>
      <c r="K1697" s="268" t="n"/>
      <c r="M1697" s="268" t="n"/>
      <c r="N1697" s="268" t="n"/>
      <c r="O1697" s="268" t="n"/>
      <c r="P1697" s="62" t="n"/>
      <c r="Q1697" s="299" t="n"/>
      <c r="R1697" s="300" t="n"/>
      <c r="S1697" s="300" t="n"/>
      <c r="T1697" s="298" t="n"/>
    </row>
    <row r="1698" ht="18" customHeight="1" s="115">
      <c r="D1698" s="290" t="n"/>
      <c r="E1698" s="291" t="n"/>
      <c r="F1698" s="292" t="n"/>
      <c r="G1698" s="293" t="n"/>
      <c r="H1698" s="294" t="n"/>
      <c r="I1698" s="295" t="n"/>
      <c r="J1698" s="268" t="n"/>
      <c r="K1698" s="268" t="n"/>
      <c r="M1698" s="268" t="n"/>
      <c r="N1698" s="268" t="n"/>
      <c r="O1698" s="268" t="n"/>
      <c r="P1698" s="62" t="n"/>
      <c r="Q1698" s="299" t="n"/>
      <c r="R1698" s="300" t="n"/>
      <c r="S1698" s="300" t="n"/>
      <c r="T1698" s="298" t="n"/>
    </row>
    <row r="1699" ht="18" customHeight="1" s="115">
      <c r="D1699" s="290" t="n"/>
      <c r="E1699" s="291" t="n"/>
      <c r="F1699" s="292" t="n"/>
      <c r="G1699" s="293" t="n"/>
      <c r="H1699" s="294" t="n"/>
      <c r="I1699" s="295" t="n"/>
      <c r="J1699" s="268" t="n"/>
      <c r="K1699" s="268" t="n"/>
      <c r="M1699" s="268" t="n"/>
      <c r="N1699" s="268" t="n"/>
      <c r="O1699" s="268" t="n"/>
      <c r="P1699" s="62" t="n"/>
      <c r="Q1699" s="299" t="n"/>
      <c r="R1699" s="300" t="n"/>
      <c r="S1699" s="300" t="n"/>
      <c r="T1699" s="298" t="n"/>
    </row>
    <row r="1700" ht="18" customHeight="1" s="115">
      <c r="D1700" s="290" t="n"/>
      <c r="E1700" s="291" t="n"/>
      <c r="F1700" s="292" t="n"/>
      <c r="G1700" s="293" t="n"/>
      <c r="H1700" s="294" t="n"/>
      <c r="I1700" s="295" t="n"/>
      <c r="J1700" s="268" t="n"/>
      <c r="K1700" s="268" t="n"/>
      <c r="M1700" s="268" t="n"/>
      <c r="N1700" s="268" t="n"/>
      <c r="O1700" s="268" t="n"/>
      <c r="P1700" s="62" t="n"/>
      <c r="Q1700" s="299" t="n"/>
      <c r="R1700" s="300" t="n"/>
      <c r="S1700" s="300" t="n"/>
      <c r="T1700" s="298" t="n"/>
    </row>
    <row r="1701" ht="18" customHeight="1" s="115">
      <c r="D1701" s="290" t="n"/>
      <c r="E1701" s="291" t="n"/>
      <c r="F1701" s="292" t="n"/>
      <c r="G1701" s="293" t="n"/>
      <c r="H1701" s="294" t="n"/>
      <c r="I1701" s="295" t="n"/>
      <c r="J1701" s="268" t="n"/>
      <c r="K1701" s="268" t="n"/>
      <c r="M1701" s="268" t="n"/>
      <c r="N1701" s="268" t="n"/>
      <c r="O1701" s="268" t="n"/>
      <c r="P1701" s="62" t="n"/>
      <c r="Q1701" s="299" t="n"/>
      <c r="R1701" s="300" t="n"/>
      <c r="S1701" s="300" t="n"/>
      <c r="T1701" s="298" t="n"/>
    </row>
    <row r="1702" ht="18" customHeight="1" s="115">
      <c r="D1702" s="290" t="n"/>
      <c r="E1702" s="291" t="n"/>
      <c r="F1702" s="292" t="n"/>
      <c r="G1702" s="293" t="n"/>
      <c r="H1702" s="294" t="n"/>
      <c r="I1702" s="295" t="n"/>
      <c r="J1702" s="268" t="n"/>
      <c r="K1702" s="268" t="n"/>
      <c r="M1702" s="268" t="n"/>
      <c r="N1702" s="268" t="n"/>
      <c r="O1702" s="268" t="n"/>
      <c r="P1702" s="62" t="n"/>
      <c r="Q1702" s="299" t="n"/>
      <c r="R1702" s="300" t="n"/>
      <c r="S1702" s="300" t="n"/>
      <c r="T1702" s="298" t="n"/>
    </row>
    <row r="1703" ht="18" customHeight="1" s="115">
      <c r="D1703" s="290" t="n"/>
      <c r="E1703" s="291" t="n"/>
      <c r="F1703" s="292" t="n"/>
      <c r="G1703" s="293" t="n"/>
      <c r="H1703" s="294" t="n"/>
      <c r="I1703" s="295" t="n"/>
      <c r="J1703" s="268" t="n"/>
      <c r="K1703" s="268" t="n"/>
      <c r="M1703" s="268" t="n"/>
      <c r="N1703" s="268" t="n"/>
      <c r="O1703" s="268" t="n"/>
      <c r="P1703" s="62" t="n"/>
      <c r="Q1703" s="299" t="n"/>
      <c r="R1703" s="300" t="n"/>
      <c r="S1703" s="300" t="n"/>
      <c r="T1703" s="298" t="n"/>
    </row>
    <row r="1704" ht="18" customHeight="1" s="115">
      <c r="D1704" s="290" t="n"/>
      <c r="E1704" s="291" t="n"/>
      <c r="F1704" s="292" t="n"/>
      <c r="G1704" s="293" t="n"/>
      <c r="H1704" s="294" t="n"/>
      <c r="I1704" s="295" t="n"/>
      <c r="J1704" s="268" t="n"/>
      <c r="K1704" s="268" t="n"/>
      <c r="M1704" s="268" t="n"/>
      <c r="N1704" s="268" t="n"/>
      <c r="O1704" s="268" t="n"/>
      <c r="P1704" s="62" t="n"/>
      <c r="Q1704" s="299" t="n"/>
      <c r="R1704" s="300" t="n"/>
      <c r="S1704" s="300" t="n"/>
      <c r="T1704" s="298" t="n"/>
    </row>
    <row r="1705" ht="18" customHeight="1" s="115">
      <c r="D1705" s="290" t="n"/>
      <c r="E1705" s="291" t="n"/>
      <c r="F1705" s="292" t="n"/>
      <c r="G1705" s="293" t="n"/>
      <c r="H1705" s="294" t="n"/>
      <c r="I1705" s="295" t="n"/>
      <c r="J1705" s="268" t="n"/>
      <c r="K1705" s="268" t="n"/>
      <c r="M1705" s="268" t="n"/>
      <c r="N1705" s="268" t="n"/>
      <c r="O1705" s="268" t="n"/>
      <c r="P1705" s="62" t="n"/>
      <c r="Q1705" s="299" t="n"/>
      <c r="R1705" s="300" t="n"/>
      <c r="S1705" s="300" t="n"/>
      <c r="T1705" s="298" t="n"/>
    </row>
    <row r="1706" ht="18" customHeight="1" s="115">
      <c r="D1706" s="290" t="n"/>
      <c r="E1706" s="291" t="n"/>
      <c r="F1706" s="292" t="n"/>
      <c r="G1706" s="293" t="n"/>
      <c r="H1706" s="294" t="n"/>
      <c r="I1706" s="295" t="n"/>
      <c r="J1706" s="268" t="n"/>
      <c r="K1706" s="268" t="n"/>
      <c r="M1706" s="268" t="n"/>
      <c r="N1706" s="268" t="n"/>
      <c r="O1706" s="268" t="n"/>
      <c r="P1706" s="62" t="n"/>
      <c r="Q1706" s="299" t="n"/>
      <c r="R1706" s="300" t="n"/>
      <c r="S1706" s="300" t="n"/>
      <c r="T1706" s="298" t="n"/>
    </row>
    <row r="1707" ht="18" customHeight="1" s="115">
      <c r="D1707" s="290" t="n"/>
      <c r="E1707" s="291" t="n"/>
      <c r="F1707" s="292" t="n"/>
      <c r="G1707" s="293" t="n"/>
      <c r="H1707" s="294" t="n"/>
      <c r="I1707" s="295" t="n"/>
      <c r="J1707" s="268" t="n"/>
      <c r="K1707" s="268" t="n"/>
      <c r="M1707" s="268" t="n"/>
      <c r="N1707" s="268" t="n"/>
      <c r="O1707" s="268" t="n"/>
      <c r="P1707" s="62" t="n"/>
      <c r="Q1707" s="299" t="n"/>
      <c r="R1707" s="300" t="n"/>
      <c r="S1707" s="300" t="n"/>
      <c r="T1707" s="298" t="n"/>
      <c r="U1707" s="291" t="n"/>
    </row>
    <row r="1708" ht="18" customHeight="1" s="115">
      <c r="D1708" s="290" t="n"/>
      <c r="E1708" s="291" t="n"/>
      <c r="F1708" s="292" t="n"/>
      <c r="G1708" s="293" t="n"/>
      <c r="H1708" s="294" t="n"/>
      <c r="I1708" s="295" t="n"/>
      <c r="J1708" s="268" t="n"/>
      <c r="K1708" s="268" t="n"/>
      <c r="M1708" s="268" t="n"/>
      <c r="N1708" s="268" t="n"/>
      <c r="O1708" s="268" t="n"/>
      <c r="P1708" s="62" t="n"/>
      <c r="Q1708" s="299" t="n"/>
      <c r="R1708" s="300" t="n"/>
      <c r="S1708" s="300" t="n"/>
      <c r="T1708" s="298" t="n"/>
    </row>
    <row r="1709" ht="18" customHeight="1" s="115">
      <c r="D1709" s="290" t="n"/>
      <c r="E1709" s="291" t="n"/>
      <c r="F1709" s="292" t="n"/>
      <c r="G1709" s="293" t="n"/>
      <c r="H1709" s="294" t="n"/>
      <c r="I1709" s="295" t="n"/>
      <c r="J1709" s="268" t="n"/>
      <c r="K1709" s="268" t="n"/>
      <c r="M1709" s="268" t="n"/>
      <c r="N1709" s="268" t="n"/>
      <c r="O1709" s="268" t="n"/>
      <c r="P1709" s="62" t="n"/>
      <c r="Q1709" s="299" t="n"/>
      <c r="R1709" s="300" t="n"/>
      <c r="S1709" s="300" t="n"/>
      <c r="T1709" s="298" t="n"/>
    </row>
    <row r="1710" ht="18" customHeight="1" s="115">
      <c r="D1710" s="290" t="n"/>
      <c r="E1710" s="291" t="n"/>
      <c r="F1710" s="292" t="n"/>
      <c r="G1710" s="293" t="n"/>
      <c r="H1710" s="294" t="n"/>
      <c r="I1710" s="295" t="n"/>
      <c r="J1710" s="268" t="n"/>
      <c r="K1710" s="268" t="n"/>
      <c r="M1710" s="268" t="n"/>
      <c r="N1710" s="268" t="n"/>
      <c r="O1710" s="268" t="n"/>
      <c r="P1710" s="62" t="n"/>
      <c r="Q1710" s="299" t="n"/>
      <c r="R1710" s="300" t="n"/>
      <c r="S1710" s="300" t="n"/>
      <c r="T1710" s="298" t="n"/>
    </row>
    <row r="1711" ht="18" customHeight="1" s="115">
      <c r="D1711" s="290" t="n"/>
      <c r="E1711" s="291" t="n"/>
      <c r="F1711" s="292" t="n"/>
      <c r="G1711" s="293" t="n"/>
      <c r="H1711" s="294" t="n"/>
      <c r="I1711" s="295" t="n"/>
      <c r="J1711" s="268" t="n"/>
      <c r="K1711" s="268" t="n"/>
      <c r="M1711" s="268" t="n"/>
      <c r="N1711" s="268" t="n"/>
      <c r="O1711" s="268" t="n"/>
      <c r="P1711" s="62" t="n"/>
      <c r="Q1711" s="299" t="n"/>
      <c r="R1711" s="300" t="n"/>
      <c r="S1711" s="300" t="n"/>
      <c r="T1711" s="298" t="n"/>
    </row>
    <row r="1712" ht="18" customHeight="1" s="115">
      <c r="D1712" s="290" t="n"/>
      <c r="E1712" s="291" t="n"/>
      <c r="F1712" s="292" t="n"/>
      <c r="G1712" s="293" t="n"/>
      <c r="H1712" s="294" t="n"/>
      <c r="I1712" s="295" t="n"/>
      <c r="J1712" s="268" t="n"/>
      <c r="K1712" s="268" t="n"/>
      <c r="M1712" s="268" t="n"/>
      <c r="N1712" s="268" t="n"/>
      <c r="O1712" s="268" t="n"/>
      <c r="P1712" s="62" t="n"/>
      <c r="Q1712" s="299" t="n"/>
      <c r="R1712" s="300" t="n"/>
      <c r="S1712" s="300" t="n"/>
      <c r="T1712" s="298" t="n"/>
    </row>
    <row r="1713" ht="18" customHeight="1" s="115">
      <c r="D1713" s="290" t="n"/>
      <c r="E1713" s="291" t="n"/>
      <c r="F1713" s="292" t="n"/>
      <c r="G1713" s="293" t="n"/>
      <c r="H1713" s="294" t="n"/>
      <c r="I1713" s="295" t="n"/>
      <c r="J1713" s="268" t="n"/>
      <c r="K1713" s="268" t="n"/>
      <c r="M1713" s="268" t="n"/>
      <c r="N1713" s="268" t="n"/>
      <c r="O1713" s="268" t="n"/>
      <c r="P1713" s="62" t="n"/>
      <c r="Q1713" s="299" t="n"/>
      <c r="R1713" s="300" t="n"/>
      <c r="S1713" s="300" t="n"/>
      <c r="T1713" s="298" t="n"/>
    </row>
    <row r="1714" ht="18" customHeight="1" s="115">
      <c r="D1714" s="290" t="n"/>
      <c r="E1714" s="291" t="n"/>
      <c r="F1714" s="292" t="n"/>
      <c r="G1714" s="293" t="n"/>
      <c r="H1714" s="294" t="n"/>
      <c r="I1714" s="295" t="n"/>
      <c r="J1714" s="268" t="n"/>
      <c r="K1714" s="268" t="n"/>
      <c r="M1714" s="268" t="n"/>
      <c r="N1714" s="268" t="n"/>
      <c r="O1714" s="268" t="n"/>
      <c r="P1714" s="62" t="n"/>
      <c r="Q1714" s="299" t="n"/>
      <c r="R1714" s="300" t="n"/>
      <c r="S1714" s="300" t="n"/>
      <c r="T1714" s="298" t="n"/>
    </row>
    <row r="1715" ht="18" customHeight="1" s="115">
      <c r="D1715" s="290" t="n"/>
      <c r="E1715" s="291" t="n"/>
      <c r="F1715" s="292" t="n"/>
      <c r="G1715" s="293" t="n"/>
      <c r="H1715" s="294" t="n"/>
      <c r="I1715" s="295" t="n"/>
      <c r="J1715" s="268" t="n"/>
      <c r="K1715" s="268" t="n"/>
      <c r="M1715" s="268" t="n"/>
      <c r="N1715" s="268" t="n"/>
      <c r="O1715" s="268" t="n"/>
      <c r="P1715" s="62" t="n"/>
      <c r="Q1715" s="299" t="n"/>
      <c r="R1715" s="300" t="n"/>
      <c r="S1715" s="300" t="n"/>
      <c r="T1715" s="298" t="n"/>
    </row>
    <row r="1716" ht="18" customHeight="1" s="115">
      <c r="D1716" s="290" t="n"/>
      <c r="E1716" s="291" t="n"/>
      <c r="F1716" s="292" t="n"/>
      <c r="G1716" s="293" t="n"/>
      <c r="H1716" s="294" t="n"/>
      <c r="I1716" s="295" t="n"/>
      <c r="J1716" s="268" t="n"/>
      <c r="K1716" s="268" t="n"/>
      <c r="M1716" s="268" t="n"/>
      <c r="N1716" s="268" t="n"/>
      <c r="O1716" s="268" t="n"/>
      <c r="P1716" s="62" t="n"/>
      <c r="Q1716" s="299" t="n"/>
      <c r="R1716" s="300" t="n"/>
      <c r="S1716" s="300" t="n"/>
      <c r="T1716" s="298" t="n"/>
    </row>
    <row r="1717" ht="18" customHeight="1" s="115">
      <c r="D1717" s="290" t="n"/>
      <c r="E1717" s="291" t="n"/>
      <c r="F1717" s="292" t="n"/>
      <c r="G1717" s="293" t="n"/>
      <c r="H1717" s="294" t="n"/>
      <c r="I1717" s="295" t="n"/>
      <c r="J1717" s="268" t="n"/>
      <c r="K1717" s="268" t="n"/>
      <c r="M1717" s="268" t="n"/>
      <c r="N1717" s="268" t="n"/>
      <c r="O1717" s="268" t="n"/>
      <c r="P1717" s="62" t="n"/>
      <c r="Q1717" s="299" t="n"/>
      <c r="R1717" s="300" t="n"/>
      <c r="S1717" s="300" t="n"/>
      <c r="T1717" s="298" t="n"/>
    </row>
    <row r="1718" ht="18" customHeight="1" s="115">
      <c r="D1718" s="290" t="n"/>
      <c r="E1718" s="291" t="n"/>
      <c r="F1718" s="292" t="n"/>
      <c r="G1718" s="293" t="n"/>
      <c r="H1718" s="294" t="n"/>
      <c r="I1718" s="295" t="n"/>
      <c r="J1718" s="268" t="n"/>
      <c r="K1718" s="268" t="n"/>
      <c r="M1718" s="268" t="n"/>
      <c r="N1718" s="268" t="n"/>
      <c r="O1718" s="268" t="n"/>
      <c r="P1718" s="62" t="n"/>
      <c r="Q1718" s="299" t="n"/>
      <c r="R1718" s="300" t="n"/>
      <c r="S1718" s="300" t="n"/>
      <c r="T1718" s="298" t="n"/>
    </row>
    <row r="1719" ht="18" customHeight="1" s="115">
      <c r="D1719" s="290" t="n"/>
      <c r="E1719" s="291" t="n"/>
      <c r="F1719" s="292" t="n"/>
      <c r="G1719" s="293" t="n"/>
      <c r="H1719" s="294" t="n"/>
      <c r="I1719" s="295" t="n"/>
      <c r="J1719" s="268" t="n"/>
      <c r="K1719" s="268" t="n"/>
      <c r="M1719" s="268" t="n"/>
      <c r="N1719" s="268" t="n"/>
      <c r="O1719" s="268" t="n"/>
      <c r="P1719" s="62" t="n"/>
      <c r="Q1719" s="299" t="n"/>
      <c r="R1719" s="300" t="n"/>
      <c r="S1719" s="300" t="n"/>
      <c r="T1719" s="298" t="n"/>
    </row>
    <row r="1720" ht="18" customHeight="1" s="115">
      <c r="D1720" s="290" t="n"/>
      <c r="E1720" s="291" t="n"/>
      <c r="F1720" s="292" t="n"/>
      <c r="G1720" s="293" t="n"/>
      <c r="H1720" s="294" t="n"/>
      <c r="I1720" s="295" t="n"/>
      <c r="J1720" s="268" t="n"/>
      <c r="K1720" s="268" t="n"/>
      <c r="M1720" s="268" t="n"/>
      <c r="N1720" s="268" t="n"/>
      <c r="O1720" s="268" t="n"/>
      <c r="P1720" s="62" t="n"/>
      <c r="Q1720" s="299" t="n"/>
      <c r="R1720" s="300" t="n"/>
      <c r="S1720" s="300" t="n"/>
      <c r="T1720" s="298" t="n"/>
    </row>
    <row r="1721" ht="18" customHeight="1" s="115">
      <c r="D1721" s="290" t="n"/>
      <c r="E1721" s="291" t="n"/>
      <c r="F1721" s="292" t="n"/>
      <c r="G1721" s="293" t="n"/>
      <c r="H1721" s="294" t="n"/>
      <c r="I1721" s="295" t="n"/>
      <c r="J1721" s="268" t="n"/>
      <c r="K1721" s="268" t="n"/>
      <c r="M1721" s="268" t="n"/>
      <c r="N1721" s="268" t="n"/>
      <c r="O1721" s="268" t="n"/>
      <c r="P1721" s="62" t="n"/>
      <c r="Q1721" s="299" t="n"/>
      <c r="R1721" s="300" t="n"/>
      <c r="S1721" s="300" t="n"/>
      <c r="T1721" s="298" t="n"/>
    </row>
    <row r="1722" ht="18" customHeight="1" s="115">
      <c r="D1722" s="290" t="n"/>
      <c r="E1722" s="291" t="n"/>
      <c r="F1722" s="292" t="n"/>
      <c r="G1722" s="293" t="n"/>
      <c r="H1722" s="294" t="n"/>
      <c r="I1722" s="295" t="n"/>
      <c r="J1722" s="268" t="n"/>
      <c r="K1722" s="268" t="n"/>
      <c r="M1722" s="268" t="n"/>
      <c r="N1722" s="268" t="n"/>
      <c r="O1722" s="268" t="n"/>
      <c r="P1722" s="62" t="n"/>
      <c r="Q1722" s="299" t="n"/>
      <c r="R1722" s="300" t="n"/>
      <c r="S1722" s="300" t="n"/>
      <c r="T1722" s="298" t="n"/>
    </row>
    <row r="1723" ht="18" customHeight="1" s="115">
      <c r="D1723" s="290" t="n"/>
      <c r="E1723" s="291" t="n"/>
      <c r="F1723" s="292" t="n"/>
      <c r="G1723" s="293" t="n"/>
      <c r="H1723" s="294" t="n"/>
      <c r="I1723" s="295" t="n"/>
      <c r="J1723" s="268" t="n"/>
      <c r="K1723" s="268" t="n"/>
      <c r="M1723" s="268" t="n"/>
      <c r="N1723" s="268" t="n"/>
      <c r="O1723" s="268" t="n"/>
      <c r="P1723" s="62" t="n"/>
      <c r="Q1723" s="299" t="n"/>
      <c r="R1723" s="300" t="n"/>
      <c r="S1723" s="300" t="n"/>
      <c r="T1723" s="298" t="n"/>
    </row>
    <row r="1724" ht="18" customHeight="1" s="115">
      <c r="D1724" s="290" t="n"/>
      <c r="E1724" s="291" t="n"/>
      <c r="F1724" s="292" t="n"/>
      <c r="G1724" s="293" t="n"/>
      <c r="H1724" s="294" t="n"/>
      <c r="I1724" s="295" t="n"/>
      <c r="J1724" s="268" t="n"/>
      <c r="K1724" s="268" t="n"/>
      <c r="M1724" s="268" t="n"/>
      <c r="N1724" s="268" t="n"/>
      <c r="O1724" s="268" t="n"/>
      <c r="P1724" s="62" t="n"/>
      <c r="Q1724" s="299" t="n"/>
      <c r="R1724" s="300" t="n"/>
      <c r="S1724" s="300" t="n"/>
      <c r="T1724" s="298" t="n"/>
    </row>
    <row r="1725" ht="18" customHeight="1" s="115">
      <c r="D1725" s="290" t="n"/>
      <c r="E1725" s="291" t="n"/>
      <c r="F1725" s="292" t="n"/>
      <c r="G1725" s="293" t="n"/>
      <c r="H1725" s="294" t="n"/>
      <c r="I1725" s="295" t="n"/>
      <c r="J1725" s="268" t="n"/>
      <c r="K1725" s="268" t="n"/>
      <c r="M1725" s="268" t="n"/>
      <c r="N1725" s="268" t="n"/>
      <c r="O1725" s="268" t="n"/>
      <c r="P1725" s="62" t="n"/>
      <c r="Q1725" s="299" t="n"/>
      <c r="R1725" s="300" t="n"/>
      <c r="S1725" s="300" t="n"/>
      <c r="T1725" s="298" t="n"/>
    </row>
    <row r="1726" ht="18" customHeight="1" s="115">
      <c r="D1726" s="290" t="n"/>
      <c r="E1726" s="291" t="n"/>
      <c r="F1726" s="292" t="n"/>
      <c r="G1726" s="293" t="n"/>
      <c r="H1726" s="294" t="n"/>
      <c r="I1726" s="295" t="n"/>
      <c r="J1726" s="268" t="n"/>
      <c r="K1726" s="268" t="n"/>
      <c r="M1726" s="268" t="n"/>
      <c r="N1726" s="268" t="n"/>
      <c r="O1726" s="268" t="n"/>
      <c r="P1726" s="62" t="n"/>
      <c r="Q1726" s="299" t="n"/>
      <c r="R1726" s="300" t="n"/>
      <c r="S1726" s="300" t="n"/>
      <c r="T1726" s="298" t="n"/>
    </row>
    <row r="1727" ht="18" customHeight="1" s="115">
      <c r="D1727" s="290" t="n"/>
      <c r="E1727" s="291" t="n"/>
      <c r="F1727" s="292" t="n"/>
      <c r="G1727" s="293" t="n"/>
      <c r="H1727" s="294" t="n"/>
      <c r="I1727" s="295" t="n"/>
      <c r="J1727" s="268" t="n"/>
      <c r="K1727" s="268" t="n"/>
      <c r="M1727" s="268" t="n"/>
      <c r="N1727" s="268" t="n"/>
      <c r="O1727" s="268" t="n"/>
      <c r="P1727" s="62" t="n"/>
      <c r="Q1727" s="299" t="n"/>
      <c r="R1727" s="300" t="n"/>
      <c r="S1727" s="300" t="n"/>
      <c r="T1727" s="298" t="n"/>
    </row>
    <row r="1728" ht="18" customHeight="1" s="115">
      <c r="D1728" s="290" t="n"/>
      <c r="E1728" s="291" t="n"/>
      <c r="F1728" s="292" t="n"/>
      <c r="G1728" s="293" t="n"/>
      <c r="H1728" s="294" t="n"/>
      <c r="I1728" s="295" t="n"/>
      <c r="J1728" s="268" t="n"/>
      <c r="K1728" s="268" t="n"/>
      <c r="M1728" s="268" t="n"/>
      <c r="N1728" s="268" t="n"/>
      <c r="O1728" s="268" t="n"/>
      <c r="P1728" s="62" t="n"/>
      <c r="Q1728" s="299" t="n"/>
      <c r="R1728" s="300" t="n"/>
      <c r="S1728" s="300" t="n"/>
      <c r="T1728" s="298" t="n"/>
    </row>
    <row r="1729" ht="18" customHeight="1" s="115">
      <c r="D1729" s="290" t="n"/>
      <c r="E1729" s="291" t="n"/>
      <c r="F1729" s="292" t="n"/>
      <c r="G1729" s="293" t="n"/>
      <c r="H1729" s="294" t="n"/>
      <c r="I1729" s="295" t="n"/>
      <c r="J1729" s="268" t="n"/>
      <c r="K1729" s="268" t="n"/>
      <c r="M1729" s="268" t="n"/>
      <c r="N1729" s="268" t="n"/>
      <c r="O1729" s="268" t="n"/>
      <c r="P1729" s="62" t="n"/>
      <c r="Q1729" s="299" t="n"/>
      <c r="R1729" s="300" t="n"/>
      <c r="S1729" s="300" t="n"/>
      <c r="T1729" s="298" t="n"/>
    </row>
    <row r="1730" ht="18" customHeight="1" s="115">
      <c r="D1730" s="290" t="n"/>
      <c r="E1730" s="291" t="n"/>
      <c r="F1730" s="292" t="n"/>
      <c r="G1730" s="293" t="n"/>
      <c r="H1730" s="294" t="n"/>
      <c r="I1730" s="295" t="n"/>
      <c r="J1730" s="268" t="n"/>
      <c r="K1730" s="268" t="n"/>
      <c r="M1730" s="268" t="n"/>
      <c r="N1730" s="268" t="n"/>
      <c r="O1730" s="268" t="n"/>
      <c r="P1730" s="62" t="n"/>
      <c r="Q1730" s="299" t="n"/>
      <c r="R1730" s="300" t="n"/>
      <c r="S1730" s="300" t="n"/>
      <c r="T1730" s="298" t="n"/>
    </row>
    <row r="1731" ht="18" customHeight="1" s="115">
      <c r="D1731" s="290" t="n"/>
      <c r="E1731" s="291" t="n"/>
      <c r="F1731" s="292" t="n"/>
      <c r="G1731" s="293" t="n"/>
      <c r="H1731" s="294" t="n"/>
      <c r="I1731" s="295" t="n"/>
      <c r="J1731" s="268" t="n"/>
      <c r="K1731" s="268" t="n"/>
      <c r="M1731" s="268" t="n"/>
      <c r="N1731" s="268" t="n"/>
      <c r="O1731" s="268" t="n"/>
      <c r="P1731" s="62" t="n"/>
      <c r="Q1731" s="299" t="n"/>
      <c r="R1731" s="300" t="n"/>
      <c r="S1731" s="300" t="n"/>
      <c r="T1731" s="298" t="n"/>
    </row>
    <row r="1732" ht="18" customHeight="1" s="115">
      <c r="D1732" s="290" t="n"/>
      <c r="E1732" s="291" t="n"/>
      <c r="F1732" s="292" t="n"/>
      <c r="G1732" s="293" t="n"/>
      <c r="H1732" s="294" t="n"/>
      <c r="I1732" s="295" t="n"/>
      <c r="J1732" s="268" t="n"/>
      <c r="K1732" s="268" t="n"/>
      <c r="M1732" s="268" t="n"/>
      <c r="N1732" s="268" t="n"/>
      <c r="O1732" s="268" t="n"/>
      <c r="P1732" s="62" t="n"/>
      <c r="Q1732" s="299" t="n"/>
      <c r="R1732" s="300" t="n"/>
      <c r="S1732" s="300" t="n"/>
      <c r="T1732" s="298" t="n"/>
    </row>
    <row r="1733" ht="18" customHeight="1" s="115">
      <c r="D1733" s="290" t="n"/>
      <c r="E1733" s="291" t="n"/>
      <c r="F1733" s="292" t="n"/>
      <c r="G1733" s="293" t="n"/>
      <c r="H1733" s="294" t="n"/>
      <c r="I1733" s="295" t="n"/>
      <c r="J1733" s="268" t="n"/>
      <c r="K1733" s="268" t="n"/>
      <c r="M1733" s="268" t="n"/>
      <c r="N1733" s="268" t="n"/>
      <c r="O1733" s="268" t="n"/>
      <c r="P1733" s="62" t="n"/>
      <c r="Q1733" s="299" t="n"/>
      <c r="R1733" s="300" t="n"/>
      <c r="S1733" s="300" t="n"/>
      <c r="T1733" s="298" t="n"/>
    </row>
    <row r="1734" ht="18" customHeight="1" s="115">
      <c r="D1734" s="290" t="n"/>
      <c r="E1734" s="291" t="n"/>
      <c r="F1734" s="292" t="n"/>
      <c r="G1734" s="293" t="n"/>
      <c r="H1734" s="294" t="n"/>
      <c r="I1734" s="295" t="n"/>
      <c r="J1734" s="268" t="n"/>
      <c r="K1734" s="268" t="n"/>
      <c r="M1734" s="268" t="n"/>
      <c r="N1734" s="268" t="n"/>
      <c r="O1734" s="268" t="n"/>
      <c r="P1734" s="62" t="n"/>
      <c r="Q1734" s="299" t="n"/>
      <c r="R1734" s="300" t="n"/>
      <c r="S1734" s="300" t="n"/>
      <c r="T1734" s="298" t="n"/>
    </row>
    <row r="1735" ht="18" customHeight="1" s="115">
      <c r="D1735" s="290" t="n"/>
      <c r="E1735" s="291" t="n"/>
      <c r="F1735" s="292" t="n"/>
      <c r="G1735" s="293" t="n"/>
      <c r="H1735" s="294" t="n"/>
      <c r="I1735" s="295" t="n"/>
      <c r="J1735" s="268" t="n"/>
      <c r="K1735" s="268" t="n"/>
      <c r="M1735" s="268" t="n"/>
      <c r="N1735" s="268" t="n"/>
      <c r="O1735" s="268" t="n"/>
      <c r="P1735" s="62" t="n"/>
      <c r="Q1735" s="299" t="n"/>
      <c r="R1735" s="300" t="n"/>
      <c r="S1735" s="300" t="n"/>
      <c r="T1735" s="298" t="n"/>
    </row>
    <row r="1736" ht="18" customHeight="1" s="115">
      <c r="D1736" s="290" t="n"/>
      <c r="E1736" s="291" t="n"/>
      <c r="F1736" s="292" t="n"/>
      <c r="G1736" s="293" t="n"/>
      <c r="H1736" s="294" t="n"/>
      <c r="I1736" s="295" t="n"/>
      <c r="J1736" s="268" t="n"/>
      <c r="K1736" s="268" t="n"/>
      <c r="M1736" s="268" t="n"/>
      <c r="N1736" s="268" t="n"/>
      <c r="O1736" s="268" t="n"/>
      <c r="P1736" s="62" t="n"/>
      <c r="Q1736" s="299" t="n"/>
      <c r="R1736" s="300" t="n"/>
      <c r="S1736" s="300" t="n"/>
      <c r="T1736" s="298" t="n"/>
    </row>
    <row r="1737" ht="18" customHeight="1" s="115">
      <c r="D1737" s="290" t="n"/>
      <c r="E1737" s="291" t="n"/>
      <c r="F1737" s="292" t="n"/>
      <c r="G1737" s="293" t="n"/>
      <c r="H1737" s="294" t="n"/>
      <c r="I1737" s="295" t="n"/>
      <c r="J1737" s="268" t="n"/>
      <c r="K1737" s="268" t="n"/>
      <c r="M1737" s="268" t="n"/>
      <c r="N1737" s="268" t="n"/>
      <c r="O1737" s="268" t="n"/>
      <c r="P1737" s="62" t="n"/>
      <c r="Q1737" s="299" t="n"/>
      <c r="R1737" s="300" t="n"/>
      <c r="S1737" s="300" t="n"/>
      <c r="T1737" s="298" t="n"/>
    </row>
    <row r="1738" ht="18" customHeight="1" s="115">
      <c r="D1738" s="290" t="n"/>
      <c r="E1738" s="291" t="n"/>
      <c r="F1738" s="292" t="n"/>
      <c r="G1738" s="293" t="n"/>
      <c r="H1738" s="294" t="n"/>
      <c r="I1738" s="295" t="n"/>
      <c r="J1738" s="268" t="n"/>
      <c r="K1738" s="268" t="n"/>
      <c r="M1738" s="268" t="n"/>
      <c r="N1738" s="268" t="n"/>
      <c r="O1738" s="268" t="n"/>
      <c r="P1738" s="62" t="n"/>
      <c r="Q1738" s="299" t="n"/>
      <c r="R1738" s="300" t="n"/>
      <c r="S1738" s="300" t="n"/>
      <c r="T1738" s="298" t="n"/>
    </row>
    <row r="1739" ht="18" customHeight="1" s="115">
      <c r="D1739" s="290" t="n"/>
      <c r="E1739" s="291" t="n"/>
      <c r="F1739" s="292" t="n"/>
      <c r="G1739" s="293" t="n"/>
      <c r="H1739" s="294" t="n"/>
      <c r="I1739" s="295" t="n"/>
      <c r="J1739" s="268" t="n"/>
      <c r="K1739" s="268" t="n"/>
      <c r="M1739" s="268" t="n"/>
      <c r="N1739" s="268" t="n"/>
      <c r="O1739" s="268" t="n"/>
      <c r="P1739" s="62" t="n"/>
      <c r="Q1739" s="299" t="n"/>
      <c r="R1739" s="300" t="n"/>
      <c r="S1739" s="300" t="n"/>
      <c r="T1739" s="298" t="n"/>
    </row>
    <row r="1740" ht="18" customHeight="1" s="115">
      <c r="D1740" s="290" t="n"/>
      <c r="E1740" s="291" t="n"/>
      <c r="F1740" s="292" t="n"/>
      <c r="G1740" s="293" t="n"/>
      <c r="H1740" s="294" t="n"/>
      <c r="I1740" s="295" t="n"/>
      <c r="J1740" s="268" t="n"/>
      <c r="K1740" s="268" t="n"/>
      <c r="M1740" s="268" t="n"/>
      <c r="N1740" s="268" t="n"/>
      <c r="O1740" s="268" t="n"/>
      <c r="P1740" s="62" t="n"/>
      <c r="Q1740" s="299" t="n"/>
      <c r="R1740" s="300" t="n"/>
      <c r="S1740" s="300" t="n"/>
      <c r="T1740" s="298" t="n"/>
    </row>
    <row r="1741" ht="18" customHeight="1" s="115">
      <c r="D1741" s="290" t="n"/>
      <c r="E1741" s="291" t="n"/>
      <c r="F1741" s="292" t="n"/>
      <c r="G1741" s="293" t="n"/>
      <c r="H1741" s="294" t="n"/>
      <c r="I1741" s="295" t="n"/>
      <c r="J1741" s="268" t="n"/>
      <c r="K1741" s="268" t="n"/>
      <c r="M1741" s="268" t="n"/>
      <c r="N1741" s="268" t="n"/>
      <c r="O1741" s="268" t="n"/>
      <c r="P1741" s="62" t="n"/>
      <c r="Q1741" s="299" t="n"/>
      <c r="R1741" s="300" t="n"/>
      <c r="S1741" s="300" t="n"/>
      <c r="T1741" s="298" t="n"/>
    </row>
    <row r="1742" ht="18" customHeight="1" s="115">
      <c r="D1742" s="290" t="n"/>
      <c r="E1742" s="291" t="n"/>
      <c r="F1742" s="292" t="n"/>
      <c r="G1742" s="293" t="n"/>
      <c r="H1742" s="294" t="n"/>
      <c r="I1742" s="295" t="n"/>
      <c r="J1742" s="268" t="n"/>
      <c r="K1742" s="268" t="n"/>
      <c r="M1742" s="268" t="n"/>
      <c r="N1742" s="268" t="n"/>
      <c r="O1742" s="268" t="n"/>
      <c r="P1742" s="62" t="n"/>
      <c r="Q1742" s="299" t="n"/>
      <c r="R1742" s="300" t="n"/>
      <c r="S1742" s="300" t="n"/>
      <c r="T1742" s="259" t="n"/>
    </row>
    <row r="1743" ht="18" customHeight="1" s="115">
      <c r="D1743" s="290" t="n"/>
      <c r="E1743" s="291" t="n"/>
      <c r="F1743" s="292" t="n"/>
      <c r="G1743" s="293" t="n"/>
      <c r="H1743" s="294" t="n"/>
      <c r="I1743" s="295" t="n"/>
      <c r="J1743" s="268" t="n"/>
      <c r="K1743" s="268" t="n"/>
      <c r="M1743" s="268" t="n"/>
      <c r="N1743" s="268" t="n"/>
      <c r="O1743" s="268" t="n"/>
      <c r="P1743" s="62" t="n"/>
      <c r="Q1743" s="299" t="n"/>
      <c r="R1743" s="300" t="n"/>
      <c r="S1743" s="300" t="n"/>
      <c r="T1743" s="259" t="n"/>
    </row>
    <row r="1744" ht="18" customHeight="1" s="115">
      <c r="D1744" s="290" t="n"/>
      <c r="E1744" s="291" t="n"/>
      <c r="F1744" s="292" t="n"/>
      <c r="G1744" s="293" t="n"/>
      <c r="H1744" s="294" t="n"/>
      <c r="I1744" s="295" t="n"/>
      <c r="J1744" s="268" t="n"/>
      <c r="K1744" s="268" t="n"/>
      <c r="M1744" s="268" t="n"/>
      <c r="N1744" s="268" t="n"/>
      <c r="O1744" s="268" t="n"/>
      <c r="P1744" s="62" t="n"/>
      <c r="Q1744" s="299" t="n"/>
      <c r="R1744" s="300" t="n"/>
      <c r="S1744" s="300" t="n"/>
      <c r="T1744" s="259" t="n"/>
    </row>
    <row r="1745" ht="18" customHeight="1" s="115">
      <c r="D1745" s="290" t="n"/>
      <c r="E1745" s="291" t="n"/>
      <c r="F1745" s="292" t="n"/>
      <c r="G1745" s="293" t="n"/>
      <c r="H1745" s="294" t="n"/>
      <c r="I1745" s="295" t="n"/>
      <c r="J1745" s="268" t="n"/>
      <c r="K1745" s="268" t="n"/>
      <c r="M1745" s="268" t="n"/>
      <c r="N1745" s="268" t="n"/>
      <c r="O1745" s="268" t="n"/>
      <c r="P1745" s="62" t="n"/>
      <c r="Q1745" s="299" t="n"/>
      <c r="R1745" s="300" t="n"/>
      <c r="S1745" s="300" t="n"/>
      <c r="T1745" s="259" t="n"/>
    </row>
    <row r="1746" ht="18" customHeight="1" s="115">
      <c r="D1746" s="290" t="n"/>
      <c r="E1746" s="291" t="n"/>
      <c r="F1746" s="292" t="n"/>
      <c r="G1746" s="293" t="n"/>
      <c r="H1746" s="294" t="n"/>
      <c r="I1746" s="295" t="n"/>
      <c r="J1746" s="268" t="n"/>
      <c r="K1746" s="268" t="n"/>
      <c r="M1746" s="268" t="n"/>
      <c r="N1746" s="268" t="n"/>
      <c r="O1746" s="268" t="n"/>
      <c r="P1746" s="62" t="n"/>
      <c r="Q1746" s="299" t="n"/>
      <c r="R1746" s="300" t="n"/>
      <c r="S1746" s="300" t="n"/>
      <c r="T1746" s="259" t="n"/>
    </row>
    <row r="1747" ht="18" customHeight="1" s="115">
      <c r="D1747" s="290" t="n"/>
      <c r="E1747" s="291" t="n"/>
      <c r="F1747" s="292" t="n"/>
      <c r="G1747" s="293" t="n"/>
      <c r="H1747" s="294" t="n"/>
      <c r="I1747" s="295" t="n"/>
      <c r="J1747" s="268" t="n"/>
      <c r="K1747" s="268" t="n"/>
      <c r="M1747" s="268" t="n"/>
      <c r="N1747" s="268" t="n"/>
      <c r="O1747" s="268" t="n"/>
      <c r="P1747" s="62" t="n"/>
      <c r="Q1747" s="299" t="n"/>
      <c r="R1747" s="300" t="n"/>
      <c r="S1747" s="300" t="n"/>
      <c r="T1747" s="259" t="n"/>
    </row>
    <row r="1748" ht="18" customHeight="1" s="115">
      <c r="D1748" s="290" t="n"/>
      <c r="E1748" s="291" t="n"/>
      <c r="F1748" s="292" t="n"/>
      <c r="G1748" s="293" t="n"/>
      <c r="H1748" s="294" t="n"/>
      <c r="I1748" s="295" t="n"/>
      <c r="J1748" s="268" t="n"/>
      <c r="K1748" s="268" t="n"/>
      <c r="M1748" s="268" t="n"/>
      <c r="N1748" s="268" t="n"/>
      <c r="O1748" s="268" t="n"/>
      <c r="P1748" s="62" t="n"/>
      <c r="Q1748" s="299" t="n"/>
      <c r="R1748" s="300" t="n"/>
      <c r="S1748" s="300" t="n"/>
      <c r="T1748" s="259" t="n"/>
    </row>
    <row r="1749" ht="18" customHeight="1" s="115">
      <c r="D1749" s="290" t="n"/>
      <c r="E1749" s="291" t="n"/>
      <c r="F1749" s="292" t="n"/>
      <c r="G1749" s="293" t="n"/>
      <c r="H1749" s="294" t="n"/>
      <c r="I1749" s="295" t="n"/>
      <c r="J1749" s="268" t="n"/>
      <c r="K1749" s="268" t="n"/>
      <c r="M1749" s="268" t="n"/>
      <c r="N1749" s="268" t="n"/>
      <c r="O1749" s="268" t="n"/>
      <c r="P1749" s="62" t="n"/>
      <c r="Q1749" s="299" t="n"/>
      <c r="R1749" s="300" t="n"/>
      <c r="S1749" s="300" t="n"/>
      <c r="T1749" s="259" t="n"/>
    </row>
    <row r="1750" ht="18" customHeight="1" s="115">
      <c r="D1750" s="290" t="n"/>
      <c r="E1750" s="291" t="n"/>
      <c r="F1750" s="292" t="n"/>
      <c r="G1750" s="293" t="n"/>
      <c r="H1750" s="294" t="n"/>
      <c r="I1750" s="295" t="n"/>
      <c r="J1750" s="268" t="n"/>
      <c r="K1750" s="268" t="n"/>
      <c r="M1750" s="268" t="n"/>
      <c r="N1750" s="268" t="n"/>
      <c r="O1750" s="268" t="n"/>
      <c r="P1750" s="62" t="n"/>
      <c r="Q1750" s="299" t="n"/>
      <c r="R1750" s="300" t="n"/>
      <c r="S1750" s="300" t="n"/>
      <c r="T1750" s="259" t="n"/>
    </row>
    <row r="1751" ht="18" customHeight="1" s="115">
      <c r="D1751" s="290" t="n"/>
      <c r="E1751" s="291" t="n"/>
      <c r="F1751" s="292" t="n"/>
      <c r="G1751" s="293" t="n"/>
      <c r="H1751" s="294" t="n"/>
      <c r="I1751" s="295" t="n"/>
      <c r="J1751" s="268" t="n"/>
      <c r="K1751" s="268" t="n"/>
      <c r="M1751" s="268" t="n"/>
      <c r="N1751" s="268" t="n"/>
      <c r="O1751" s="268" t="n"/>
      <c r="P1751" s="62" t="n"/>
      <c r="Q1751" s="299" t="n"/>
      <c r="R1751" s="300" t="n"/>
      <c r="S1751" s="300" t="n"/>
      <c r="T1751" s="259" t="n"/>
    </row>
    <row r="1752" ht="18" customHeight="1" s="115">
      <c r="D1752" s="290" t="n"/>
      <c r="E1752" s="291" t="n"/>
      <c r="F1752" s="292" t="n"/>
      <c r="G1752" s="293" t="n"/>
      <c r="H1752" s="294" t="n"/>
      <c r="I1752" s="295" t="n"/>
      <c r="J1752" s="268" t="n"/>
      <c r="K1752" s="268" t="n"/>
      <c r="M1752" s="268" t="n"/>
      <c r="N1752" s="268" t="n"/>
      <c r="O1752" s="268" t="n"/>
      <c r="P1752" s="62" t="n"/>
      <c r="Q1752" s="299" t="n"/>
      <c r="R1752" s="300" t="n"/>
      <c r="S1752" s="300" t="n"/>
      <c r="T1752" s="259" t="n"/>
    </row>
    <row r="1753" ht="18" customHeight="1" s="115">
      <c r="D1753" s="290" t="n"/>
      <c r="E1753" s="291" t="n"/>
      <c r="F1753" s="292" t="n"/>
      <c r="G1753" s="293" t="n"/>
      <c r="H1753" s="294" t="n"/>
      <c r="I1753" s="295" t="n"/>
      <c r="J1753" s="268" t="n"/>
      <c r="K1753" s="268" t="n"/>
      <c r="M1753" s="268" t="n"/>
      <c r="N1753" s="268" t="n"/>
      <c r="O1753" s="268" t="n"/>
      <c r="P1753" s="62" t="n"/>
      <c r="Q1753" s="299" t="n"/>
      <c r="R1753" s="300" t="n"/>
      <c r="S1753" s="300" t="n"/>
      <c r="T1753" s="259" t="n"/>
    </row>
    <row r="1754" ht="18" customHeight="1" s="115">
      <c r="D1754" s="290" t="n"/>
      <c r="E1754" s="291" t="n"/>
      <c r="F1754" s="292" t="n"/>
      <c r="G1754" s="293" t="n"/>
      <c r="H1754" s="294" t="n"/>
      <c r="I1754" s="295" t="n"/>
      <c r="J1754" s="268" t="n"/>
      <c r="K1754" s="268" t="n"/>
      <c r="M1754" s="268" t="n"/>
      <c r="N1754" s="268" t="n"/>
      <c r="O1754" s="268" t="n"/>
      <c r="P1754" s="62" t="n"/>
      <c r="Q1754" s="299" t="n"/>
      <c r="R1754" s="300" t="n"/>
      <c r="S1754" s="300" t="n"/>
      <c r="T1754" s="259" t="n"/>
    </row>
    <row r="1755" ht="18" customHeight="1" s="115">
      <c r="D1755" s="290" t="n"/>
      <c r="E1755" s="291" t="n"/>
      <c r="F1755" s="292" t="n"/>
      <c r="G1755" s="293" t="n"/>
      <c r="H1755" s="294" t="n"/>
      <c r="I1755" s="295" t="n"/>
      <c r="J1755" s="268" t="n"/>
      <c r="K1755" s="268" t="n"/>
      <c r="M1755" s="268" t="n"/>
      <c r="N1755" s="268" t="n"/>
      <c r="O1755" s="268" t="n"/>
      <c r="P1755" s="62" t="n"/>
      <c r="Q1755" s="299" t="n"/>
      <c r="R1755" s="300" t="n"/>
      <c r="S1755" s="300" t="n"/>
      <c r="T1755" s="259" t="n"/>
    </row>
    <row r="1756" ht="18" customHeight="1" s="115">
      <c r="D1756" s="290" t="n"/>
      <c r="E1756" s="291" t="n"/>
      <c r="F1756" s="292" t="n"/>
      <c r="G1756" s="293" t="n"/>
      <c r="H1756" s="294" t="n"/>
      <c r="I1756" s="295" t="n"/>
      <c r="J1756" s="268" t="n"/>
      <c r="K1756" s="268" t="n"/>
      <c r="M1756" s="268" t="n"/>
      <c r="N1756" s="268" t="n"/>
      <c r="O1756" s="268" t="n"/>
      <c r="P1756" s="62" t="n"/>
      <c r="Q1756" s="299" t="n"/>
      <c r="R1756" s="300" t="n"/>
      <c r="S1756" s="300" t="n"/>
      <c r="T1756" s="259" t="n"/>
    </row>
    <row r="1757" ht="18" customHeight="1" s="115">
      <c r="D1757" s="290" t="n"/>
      <c r="E1757" s="291" t="n"/>
      <c r="F1757" s="292" t="n"/>
      <c r="G1757" s="293" t="n"/>
      <c r="H1757" s="294" t="n"/>
      <c r="I1757" s="295" t="n"/>
      <c r="J1757" s="268" t="n"/>
      <c r="K1757" s="268" t="n"/>
      <c r="M1757" s="268" t="n"/>
      <c r="N1757" s="268" t="n"/>
      <c r="O1757" s="268" t="n"/>
      <c r="P1757" s="62" t="n"/>
      <c r="Q1757" s="299" t="n"/>
      <c r="R1757" s="300" t="n"/>
      <c r="S1757" s="300" t="n"/>
      <c r="T1757" s="259" t="n"/>
    </row>
    <row r="1758" ht="18" customHeight="1" s="115">
      <c r="D1758" s="290" t="n"/>
      <c r="E1758" s="291" t="n"/>
      <c r="F1758" s="292" t="n"/>
      <c r="G1758" s="293" t="n"/>
      <c r="H1758" s="294" t="n"/>
      <c r="I1758" s="295" t="n"/>
      <c r="J1758" s="268" t="n"/>
      <c r="K1758" s="268" t="n"/>
      <c r="M1758" s="268" t="n"/>
      <c r="N1758" s="268" t="n"/>
      <c r="O1758" s="268" t="n"/>
      <c r="P1758" s="62" t="n"/>
      <c r="Q1758" s="299" t="n"/>
      <c r="R1758" s="300" t="n"/>
      <c r="S1758" s="300" t="n"/>
      <c r="T1758" s="259" t="n"/>
    </row>
    <row r="1759" ht="18" customHeight="1" s="115">
      <c r="D1759" s="290" t="n"/>
      <c r="E1759" s="291" t="n"/>
      <c r="F1759" s="292" t="n"/>
      <c r="G1759" s="293" t="n"/>
      <c r="H1759" s="294" t="n"/>
      <c r="I1759" s="295" t="n"/>
      <c r="J1759" s="268" t="n"/>
      <c r="K1759" s="268" t="n"/>
      <c r="M1759" s="268" t="n"/>
      <c r="N1759" s="268" t="n"/>
      <c r="O1759" s="268" t="n"/>
      <c r="P1759" s="62" t="n"/>
      <c r="Q1759" s="299" t="n"/>
      <c r="R1759" s="300" t="n"/>
      <c r="S1759" s="300" t="n"/>
      <c r="T1759" s="259" t="n"/>
    </row>
    <row r="1760" ht="18" customHeight="1" s="115">
      <c r="D1760" s="290" t="n"/>
      <c r="E1760" s="291" t="n"/>
      <c r="F1760" s="292" t="n"/>
      <c r="G1760" s="293" t="n"/>
      <c r="H1760" s="294" t="n"/>
      <c r="I1760" s="295" t="n"/>
      <c r="J1760" s="268" t="n"/>
      <c r="K1760" s="268" t="n"/>
      <c r="M1760" s="268" t="n"/>
      <c r="N1760" s="268" t="n"/>
      <c r="O1760" s="268" t="n"/>
      <c r="P1760" s="62" t="n"/>
      <c r="Q1760" s="299" t="n"/>
      <c r="R1760" s="300" t="n"/>
      <c r="S1760" s="300" t="n"/>
      <c r="T1760" s="259" t="n"/>
    </row>
    <row r="1761" ht="18" customHeight="1" s="115">
      <c r="D1761" s="290" t="n"/>
      <c r="E1761" s="291" t="n"/>
      <c r="F1761" s="292" t="n"/>
      <c r="G1761" s="293" t="n"/>
      <c r="H1761" s="294" t="n"/>
      <c r="I1761" s="295" t="n"/>
      <c r="J1761" s="268" t="n"/>
      <c r="K1761" s="268" t="n"/>
      <c r="M1761" s="268" t="n"/>
      <c r="N1761" s="268" t="n"/>
      <c r="O1761" s="268" t="n"/>
      <c r="P1761" s="62" t="n"/>
      <c r="Q1761" s="299" t="n"/>
      <c r="R1761" s="300" t="n"/>
      <c r="S1761" s="300" t="n"/>
      <c r="T1761" s="259" t="n"/>
    </row>
    <row r="1762" ht="18" customHeight="1" s="115">
      <c r="D1762" s="290" t="n"/>
      <c r="E1762" s="291" t="n"/>
      <c r="F1762" s="292" t="n"/>
      <c r="G1762" s="293" t="n"/>
      <c r="H1762" s="294" t="n"/>
      <c r="I1762" s="295" t="n"/>
      <c r="J1762" s="268" t="n"/>
      <c r="K1762" s="268" t="n"/>
      <c r="M1762" s="268" t="n"/>
      <c r="N1762" s="268" t="n"/>
      <c r="O1762" s="268" t="n"/>
      <c r="P1762" s="62" t="n"/>
      <c r="Q1762" s="299" t="n"/>
      <c r="R1762" s="300" t="n"/>
      <c r="S1762" s="300" t="n"/>
      <c r="T1762" s="259" t="n"/>
    </row>
    <row r="1763" ht="18" customHeight="1" s="115">
      <c r="D1763" s="290" t="n"/>
      <c r="E1763" s="291" t="n"/>
      <c r="F1763" s="292" t="n"/>
      <c r="G1763" s="293" t="n"/>
      <c r="H1763" s="294" t="n"/>
      <c r="I1763" s="295" t="n"/>
      <c r="J1763" s="268" t="n"/>
      <c r="K1763" s="268" t="n"/>
      <c r="M1763" s="268" t="n"/>
      <c r="N1763" s="268" t="n"/>
      <c r="O1763" s="268" t="n"/>
      <c r="P1763" s="62" t="n"/>
      <c r="Q1763" s="299" t="n"/>
      <c r="R1763" s="300" t="n"/>
      <c r="S1763" s="300" t="n"/>
      <c r="T1763" s="259" t="n"/>
    </row>
    <row r="1764" ht="18" customHeight="1" s="115">
      <c r="D1764" s="290" t="n"/>
      <c r="E1764" s="291" t="n"/>
      <c r="F1764" s="292" t="n"/>
      <c r="G1764" s="293" t="n"/>
      <c r="H1764" s="294" t="n"/>
      <c r="I1764" s="295" t="n"/>
      <c r="J1764" s="268" t="n"/>
      <c r="K1764" s="268" t="n"/>
      <c r="M1764" s="268" t="n"/>
      <c r="N1764" s="268" t="n"/>
      <c r="O1764" s="268" t="n"/>
      <c r="P1764" s="62" t="n"/>
      <c r="Q1764" s="299" t="n"/>
      <c r="R1764" s="300" t="n"/>
      <c r="S1764" s="300" t="n"/>
      <c r="T1764" s="259" t="n"/>
    </row>
    <row r="1765" ht="18" customHeight="1" s="115">
      <c r="D1765" s="290" t="n"/>
      <c r="E1765" s="291" t="n"/>
      <c r="F1765" s="292" t="n"/>
      <c r="G1765" s="293" t="n"/>
      <c r="H1765" s="294" t="n"/>
      <c r="I1765" s="295" t="n"/>
      <c r="J1765" s="268" t="n"/>
      <c r="K1765" s="268" t="n"/>
      <c r="M1765" s="268" t="n"/>
      <c r="N1765" s="268" t="n"/>
      <c r="O1765" s="268" t="n"/>
      <c r="P1765" s="62" t="n"/>
      <c r="Q1765" s="299" t="n"/>
      <c r="R1765" s="300" t="n"/>
      <c r="S1765" s="300" t="n"/>
      <c r="T1765" s="259" t="n"/>
    </row>
    <row r="1766" ht="18" customHeight="1" s="115">
      <c r="D1766" s="290" t="n"/>
      <c r="E1766" s="291" t="n"/>
      <c r="F1766" s="292" t="n"/>
      <c r="G1766" s="293" t="n"/>
      <c r="H1766" s="294" t="n"/>
      <c r="I1766" s="295" t="n"/>
      <c r="J1766" s="268" t="n"/>
      <c r="K1766" s="268" t="n"/>
      <c r="M1766" s="268" t="n"/>
      <c r="N1766" s="268" t="n"/>
      <c r="O1766" s="268" t="n"/>
      <c r="P1766" s="62" t="n"/>
      <c r="Q1766" s="299" t="n"/>
      <c r="R1766" s="300" t="n"/>
      <c r="S1766" s="300" t="n"/>
      <c r="T1766" s="259" t="n"/>
    </row>
    <row r="1767" ht="18" customHeight="1" s="115">
      <c r="D1767" s="290" t="n"/>
      <c r="E1767" s="291" t="n"/>
      <c r="F1767" s="292" t="n"/>
      <c r="G1767" s="293" t="n"/>
      <c r="H1767" s="294" t="n"/>
      <c r="I1767" s="295" t="n"/>
      <c r="J1767" s="268" t="n"/>
      <c r="K1767" s="268" t="n"/>
      <c r="M1767" s="268" t="n"/>
      <c r="N1767" s="268" t="n"/>
      <c r="O1767" s="268" t="n"/>
      <c r="P1767" s="62" t="n"/>
      <c r="Q1767" s="299" t="n"/>
      <c r="R1767" s="300" t="n"/>
      <c r="S1767" s="300" t="n"/>
      <c r="T1767" s="259" t="n"/>
    </row>
    <row r="1768" ht="18" customHeight="1" s="115">
      <c r="D1768" s="290" t="n"/>
      <c r="E1768" s="291" t="n"/>
      <c r="F1768" s="292" t="n"/>
      <c r="G1768" s="293" t="n"/>
      <c r="H1768" s="294" t="n"/>
      <c r="I1768" s="295" t="n"/>
      <c r="J1768" s="268" t="n"/>
      <c r="K1768" s="268" t="n"/>
      <c r="M1768" s="268" t="n"/>
      <c r="N1768" s="268" t="n"/>
      <c r="O1768" s="268" t="n"/>
      <c r="P1768" s="62" t="n"/>
      <c r="Q1768" s="299" t="n"/>
      <c r="R1768" s="300" t="n"/>
      <c r="S1768" s="300" t="n"/>
      <c r="T1768" s="259" t="n"/>
    </row>
    <row r="1769" ht="18" customHeight="1" s="115">
      <c r="D1769" s="290" t="n"/>
      <c r="E1769" s="291" t="n"/>
      <c r="F1769" s="292" t="n"/>
      <c r="G1769" s="293" t="n"/>
      <c r="H1769" s="294" t="n"/>
      <c r="I1769" s="295" t="n"/>
      <c r="J1769" s="268" t="n"/>
      <c r="K1769" s="268" t="n"/>
      <c r="M1769" s="268" t="n"/>
      <c r="N1769" s="268" t="n"/>
      <c r="O1769" s="268" t="n"/>
      <c r="P1769" s="62" t="n"/>
      <c r="Q1769" s="299" t="n"/>
      <c r="R1769" s="300" t="n"/>
      <c r="S1769" s="300" t="n"/>
      <c r="T1769" s="259" t="n"/>
    </row>
    <row r="1770" ht="18" customHeight="1" s="115">
      <c r="D1770" s="290" t="n"/>
      <c r="E1770" s="291" t="n"/>
      <c r="F1770" s="292" t="n"/>
      <c r="G1770" s="293" t="n"/>
      <c r="H1770" s="294" t="n"/>
      <c r="I1770" s="295" t="n"/>
      <c r="J1770" s="268" t="n"/>
      <c r="K1770" s="268" t="n"/>
      <c r="M1770" s="268" t="n"/>
      <c r="N1770" s="268" t="n"/>
      <c r="O1770" s="268" t="n"/>
      <c r="P1770" s="62" t="n"/>
      <c r="Q1770" s="299" t="n"/>
      <c r="R1770" s="300" t="n"/>
      <c r="S1770" s="300" t="n"/>
      <c r="T1770" s="259" t="n"/>
    </row>
    <row r="1771" ht="18" customHeight="1" s="115">
      <c r="D1771" s="290" t="n"/>
      <c r="E1771" s="291" t="n"/>
      <c r="F1771" s="292" t="n"/>
      <c r="G1771" s="293" t="n"/>
      <c r="H1771" s="294" t="n"/>
      <c r="I1771" s="295" t="n"/>
      <c r="J1771" s="268" t="n"/>
      <c r="K1771" s="268" t="n"/>
      <c r="M1771" s="268" t="n"/>
      <c r="N1771" s="268" t="n"/>
      <c r="O1771" s="268" t="n"/>
      <c r="P1771" s="62" t="n"/>
      <c r="Q1771" s="299" t="n"/>
      <c r="R1771" s="300" t="n"/>
      <c r="S1771" s="300" t="n"/>
      <c r="T1771" s="259" t="n"/>
    </row>
    <row r="1772" ht="18" customHeight="1" s="115">
      <c r="D1772" s="290" t="n"/>
      <c r="E1772" s="291" t="n"/>
      <c r="F1772" s="292" t="n"/>
      <c r="G1772" s="293" t="n"/>
      <c r="H1772" s="294" t="n"/>
      <c r="I1772" s="295" t="n"/>
      <c r="J1772" s="268" t="n"/>
      <c r="K1772" s="268" t="n"/>
      <c r="M1772" s="268" t="n"/>
      <c r="N1772" s="268" t="n"/>
      <c r="O1772" s="268" t="n"/>
      <c r="P1772" s="62" t="n"/>
      <c r="Q1772" s="299" t="n"/>
      <c r="R1772" s="300" t="n"/>
      <c r="S1772" s="300" t="n"/>
      <c r="T1772" s="259" t="n"/>
    </row>
    <row r="1773" ht="18" customHeight="1" s="115">
      <c r="D1773" s="290" t="n"/>
      <c r="E1773" s="291" t="n"/>
      <c r="F1773" s="292" t="n"/>
      <c r="G1773" s="293" t="n"/>
      <c r="H1773" s="294" t="n"/>
      <c r="I1773" s="295" t="n"/>
      <c r="J1773" s="268" t="n"/>
      <c r="K1773" s="268" t="n"/>
      <c r="M1773" s="268" t="n"/>
      <c r="N1773" s="268" t="n"/>
      <c r="O1773" s="268" t="n"/>
      <c r="P1773" s="62" t="n"/>
      <c r="Q1773" s="299" t="n"/>
      <c r="R1773" s="300" t="n"/>
      <c r="S1773" s="300" t="n"/>
      <c r="T1773" s="259" t="n"/>
    </row>
    <row r="1774" ht="18" customHeight="1" s="115">
      <c r="D1774" s="290" t="n"/>
      <c r="E1774" s="291" t="n"/>
      <c r="F1774" s="292" t="n"/>
      <c r="G1774" s="293" t="n"/>
      <c r="H1774" s="294" t="n"/>
      <c r="I1774" s="295" t="n"/>
      <c r="J1774" s="268" t="n"/>
      <c r="K1774" s="268" t="n"/>
      <c r="M1774" s="268" t="n"/>
      <c r="N1774" s="268" t="n"/>
      <c r="O1774" s="268" t="n"/>
      <c r="P1774" s="62" t="n"/>
      <c r="Q1774" s="299" t="n"/>
      <c r="R1774" s="300" t="n"/>
      <c r="S1774" s="300" t="n"/>
      <c r="T1774" s="259" t="n"/>
    </row>
    <row r="1775" ht="18" customHeight="1" s="115">
      <c r="D1775" s="290" t="n"/>
      <c r="E1775" s="291" t="n"/>
      <c r="F1775" s="292" t="n"/>
      <c r="G1775" s="293" t="n"/>
      <c r="H1775" s="294" t="n"/>
      <c r="I1775" s="295" t="n"/>
      <c r="J1775" s="268" t="n"/>
      <c r="K1775" s="268" t="n"/>
      <c r="M1775" s="268" t="n"/>
      <c r="N1775" s="268" t="n"/>
      <c r="O1775" s="268" t="n"/>
      <c r="P1775" s="62" t="n"/>
      <c r="Q1775" s="299" t="n"/>
      <c r="R1775" s="300" t="n"/>
      <c r="S1775" s="300" t="n"/>
      <c r="T1775" s="259" t="n"/>
    </row>
    <row r="1776" ht="18" customHeight="1" s="115">
      <c r="D1776" s="290" t="n"/>
      <c r="E1776" s="291" t="n"/>
      <c r="F1776" s="292" t="n"/>
      <c r="G1776" s="293" t="n"/>
      <c r="H1776" s="294" t="n"/>
      <c r="I1776" s="295" t="n"/>
      <c r="J1776" s="268" t="n"/>
      <c r="K1776" s="268" t="n"/>
      <c r="M1776" s="268" t="n"/>
      <c r="N1776" s="268" t="n"/>
      <c r="O1776" s="268" t="n"/>
      <c r="P1776" s="62" t="n"/>
      <c r="Q1776" s="299" t="n"/>
      <c r="R1776" s="300" t="n"/>
      <c r="S1776" s="300" t="n"/>
      <c r="T1776" s="259" t="n"/>
    </row>
    <row r="1777" ht="18" customHeight="1" s="115">
      <c r="D1777" s="290" t="n"/>
      <c r="E1777" s="291" t="n"/>
      <c r="F1777" s="292" t="n"/>
      <c r="G1777" s="293" t="n"/>
      <c r="H1777" s="294" t="n"/>
      <c r="I1777" s="295" t="n"/>
      <c r="J1777" s="268" t="n"/>
      <c r="K1777" s="268" t="n"/>
      <c r="M1777" s="268" t="n"/>
      <c r="N1777" s="268" t="n"/>
      <c r="O1777" s="268" t="n"/>
      <c r="P1777" s="62" t="n"/>
      <c r="Q1777" s="299" t="n"/>
      <c r="R1777" s="300" t="n"/>
      <c r="S1777" s="300" t="n"/>
      <c r="T1777" s="259" t="n"/>
    </row>
    <row r="1778" ht="18" customHeight="1" s="115">
      <c r="D1778" s="290" t="n"/>
      <c r="E1778" s="291" t="n"/>
      <c r="F1778" s="292" t="n"/>
      <c r="G1778" s="293" t="n"/>
      <c r="H1778" s="294" t="n"/>
      <c r="I1778" s="295" t="n"/>
      <c r="J1778" s="268" t="n"/>
      <c r="K1778" s="268" t="n"/>
      <c r="M1778" s="268" t="n"/>
      <c r="N1778" s="268" t="n"/>
      <c r="O1778" s="268" t="n"/>
      <c r="P1778" s="62" t="n"/>
      <c r="Q1778" s="299" t="n"/>
      <c r="R1778" s="300" t="n"/>
      <c r="S1778" s="300" t="n"/>
      <c r="T1778" s="259" t="n"/>
    </row>
    <row r="1779" ht="18" customHeight="1" s="115">
      <c r="D1779" s="290" t="n"/>
      <c r="E1779" s="291" t="n"/>
      <c r="F1779" s="292" t="n"/>
      <c r="G1779" s="293" t="n"/>
      <c r="H1779" s="294" t="n"/>
      <c r="I1779" s="295" t="n"/>
      <c r="J1779" s="268" t="n"/>
      <c r="K1779" s="268" t="n"/>
      <c r="M1779" s="268" t="n"/>
      <c r="N1779" s="268" t="n"/>
      <c r="O1779" s="268" t="n"/>
      <c r="P1779" s="62" t="n"/>
      <c r="Q1779" s="299" t="n"/>
      <c r="R1779" s="300" t="n"/>
      <c r="S1779" s="300" t="n"/>
      <c r="T1779" s="259" t="n"/>
    </row>
    <row r="1780" ht="18" customHeight="1" s="115">
      <c r="D1780" s="290" t="n"/>
      <c r="E1780" s="291" t="n"/>
      <c r="F1780" s="292" t="n"/>
      <c r="G1780" s="293" t="n"/>
      <c r="H1780" s="294" t="n"/>
      <c r="I1780" s="295" t="n"/>
      <c r="J1780" s="268" t="n"/>
      <c r="K1780" s="268" t="n"/>
      <c r="M1780" s="268" t="n"/>
      <c r="N1780" s="268" t="n"/>
      <c r="O1780" s="268" t="n"/>
      <c r="P1780" s="62" t="n"/>
      <c r="Q1780" s="299" t="n"/>
      <c r="R1780" s="300" t="n"/>
      <c r="S1780" s="300" t="n"/>
      <c r="T1780" s="259" t="n"/>
    </row>
    <row r="1781" ht="18" customHeight="1" s="115">
      <c r="D1781" s="290" t="n"/>
      <c r="E1781" s="291" t="n"/>
      <c r="F1781" s="292" t="n"/>
      <c r="G1781" s="293" t="n"/>
      <c r="H1781" s="294" t="n"/>
      <c r="I1781" s="295" t="n"/>
      <c r="J1781" s="268" t="n"/>
      <c r="K1781" s="268" t="n"/>
      <c r="M1781" s="268" t="n"/>
      <c r="N1781" s="268" t="n"/>
      <c r="O1781" s="268" t="n"/>
      <c r="P1781" s="62" t="n"/>
      <c r="Q1781" s="299" t="n"/>
      <c r="R1781" s="300" t="n"/>
      <c r="S1781" s="300" t="n"/>
      <c r="T1781" s="259" t="n"/>
    </row>
    <row r="1782" ht="18" customHeight="1" s="115">
      <c r="D1782" s="290" t="n"/>
      <c r="E1782" s="291" t="n"/>
      <c r="F1782" s="292" t="n"/>
      <c r="G1782" s="293" t="n"/>
      <c r="H1782" s="294" t="n"/>
      <c r="I1782" s="295" t="n"/>
      <c r="J1782" s="268" t="n"/>
      <c r="K1782" s="268" t="n"/>
      <c r="M1782" s="268" t="n"/>
      <c r="N1782" s="268" t="n"/>
      <c r="O1782" s="268" t="n"/>
      <c r="P1782" s="62" t="n"/>
      <c r="Q1782" s="299" t="n"/>
      <c r="R1782" s="300" t="n"/>
      <c r="S1782" s="300" t="n"/>
      <c r="T1782" s="259" t="n"/>
    </row>
    <row r="1783" ht="18" customHeight="1" s="115">
      <c r="D1783" s="290" t="n"/>
      <c r="E1783" s="291" t="n"/>
      <c r="F1783" s="292" t="n"/>
      <c r="G1783" s="293" t="n"/>
      <c r="H1783" s="294" t="n"/>
      <c r="I1783" s="295" t="n"/>
      <c r="J1783" s="268" t="n"/>
      <c r="K1783" s="268" t="n"/>
      <c r="M1783" s="268" t="n"/>
      <c r="N1783" s="268" t="n"/>
      <c r="O1783" s="268" t="n"/>
      <c r="P1783" s="62" t="n"/>
      <c r="Q1783" s="299" t="n"/>
      <c r="R1783" s="300" t="n"/>
      <c r="S1783" s="300" t="n"/>
      <c r="T1783" s="259" t="n"/>
    </row>
    <row r="1784" ht="18" customHeight="1" s="115">
      <c r="D1784" s="290" t="n"/>
      <c r="E1784" s="291" t="n"/>
      <c r="F1784" s="292" t="n"/>
      <c r="G1784" s="293" t="n"/>
      <c r="H1784" s="294" t="n"/>
      <c r="I1784" s="295" t="n"/>
      <c r="J1784" s="268" t="n"/>
      <c r="K1784" s="268" t="n"/>
      <c r="M1784" s="268" t="n"/>
      <c r="N1784" s="268" t="n"/>
      <c r="O1784" s="268" t="n"/>
      <c r="P1784" s="62" t="n"/>
      <c r="Q1784" s="299" t="n"/>
      <c r="R1784" s="300" t="n"/>
      <c r="S1784" s="300" t="n"/>
      <c r="T1784" s="259" t="n"/>
    </row>
    <row r="1785" ht="18" customHeight="1" s="115">
      <c r="D1785" s="290" t="n"/>
      <c r="E1785" s="291" t="n"/>
      <c r="F1785" s="292" t="n"/>
      <c r="G1785" s="293" t="n"/>
      <c r="H1785" s="294" t="n"/>
      <c r="I1785" s="295" t="n"/>
      <c r="J1785" s="268" t="n"/>
      <c r="K1785" s="268" t="n"/>
      <c r="M1785" s="268" t="n"/>
      <c r="N1785" s="268" t="n"/>
      <c r="O1785" s="268" t="n"/>
      <c r="P1785" s="62" t="n"/>
      <c r="Q1785" s="299" t="n"/>
      <c r="R1785" s="300" t="n"/>
      <c r="S1785" s="300" t="n"/>
      <c r="T1785" s="259" t="n"/>
    </row>
    <row r="1786" ht="18" customHeight="1" s="115">
      <c r="D1786" s="290" t="n"/>
      <c r="E1786" s="291" t="n"/>
      <c r="F1786" s="292" t="n"/>
      <c r="G1786" s="293" t="n"/>
      <c r="H1786" s="294" t="n"/>
      <c r="I1786" s="295" t="n"/>
      <c r="J1786" s="268" t="n"/>
      <c r="K1786" s="268" t="n"/>
      <c r="M1786" s="268" t="n"/>
      <c r="N1786" s="268" t="n"/>
      <c r="O1786" s="268" t="n"/>
      <c r="P1786" s="62" t="n"/>
      <c r="Q1786" s="299" t="n"/>
      <c r="R1786" s="300" t="n"/>
      <c r="S1786" s="300" t="n"/>
      <c r="T1786" s="259" t="n"/>
    </row>
    <row r="1787" ht="18" customHeight="1" s="115">
      <c r="D1787" s="290" t="n"/>
      <c r="E1787" s="291" t="n"/>
      <c r="F1787" s="292" t="n"/>
      <c r="G1787" s="293" t="n"/>
      <c r="H1787" s="294" t="n"/>
      <c r="I1787" s="295" t="n"/>
      <c r="J1787" s="268" t="n"/>
      <c r="K1787" s="268" t="n"/>
      <c r="M1787" s="268" t="n"/>
      <c r="N1787" s="268" t="n"/>
      <c r="O1787" s="268" t="n"/>
      <c r="P1787" s="62" t="n"/>
      <c r="Q1787" s="299" t="n"/>
      <c r="R1787" s="300" t="n"/>
      <c r="S1787" s="300" t="n"/>
      <c r="T1787" s="259" t="n"/>
    </row>
    <row r="1788" ht="18" customHeight="1" s="115">
      <c r="D1788" s="290" t="n"/>
      <c r="E1788" s="291" t="n"/>
      <c r="F1788" s="292" t="n"/>
      <c r="G1788" s="293" t="n"/>
      <c r="H1788" s="294" t="n"/>
      <c r="I1788" s="295" t="n"/>
      <c r="J1788" s="268" t="n"/>
      <c r="K1788" s="268" t="n"/>
      <c r="M1788" s="268" t="n"/>
      <c r="N1788" s="268" t="n"/>
      <c r="O1788" s="268" t="n"/>
      <c r="P1788" s="62" t="n"/>
      <c r="Q1788" s="299" t="n"/>
      <c r="R1788" s="300" t="n"/>
      <c r="S1788" s="300" t="n"/>
      <c r="T1788" s="259" t="n"/>
    </row>
    <row r="1789">
      <c r="O1789" s="269" t="n"/>
      <c r="P1789" s="62" t="n"/>
      <c r="Q1789" s="259" t="n"/>
      <c r="R1789" s="269" t="n"/>
      <c r="T1789" s="259" t="n"/>
    </row>
    <row r="1790">
      <c r="O1790" s="269" t="n"/>
      <c r="P1790" s="62" t="n"/>
      <c r="Q1790" s="259" t="n"/>
      <c r="R1790" s="269" t="n"/>
      <c r="T1790" s="259" t="n"/>
    </row>
    <row r="1791">
      <c r="O1791" s="269" t="n"/>
      <c r="P1791" s="62" t="n"/>
      <c r="Q1791" s="259" t="n"/>
      <c r="R1791" s="269" t="n"/>
      <c r="T1791" s="259" t="n"/>
    </row>
  </sheetData>
  <autoFilter ref="A5:S1788"/>
  <mergeCells count="2">
    <mergeCell ref="E2:E3"/>
    <mergeCell ref="F2:H3"/>
  </mergeCells>
  <conditionalFormatting sqref="F7:F1048576">
    <cfRule type="cellIs" priority="12" operator="lessThanOrEqual" dxfId="0">
      <formula>12</formula>
    </cfRule>
  </conditionalFormatting>
  <conditionalFormatting sqref="G7:G1048576">
    <cfRule type="cellIs" priority="11" operator="lessThanOrEqual" dxfId="0">
      <formula>1.2</formula>
    </cfRule>
  </conditionalFormatting>
  <conditionalFormatting sqref="H7:H1048576">
    <cfRule type="cellIs" priority="7" operator="greaterThan" dxfId="0">
      <formula>0.15</formula>
    </cfRule>
  </conditionalFormatting>
  <conditionalFormatting sqref="D1 D4:D5 D7:D1048576">
    <cfRule type="cellIs" priority="5" operator="equal" dxfId="3">
      <formula>"3Q"</formula>
    </cfRule>
  </conditionalFormatting>
  <conditionalFormatting sqref="F6">
    <cfRule type="cellIs" priority="4" operator="lessThanOrEqual" dxfId="0">
      <formula>12</formula>
    </cfRule>
  </conditionalFormatting>
  <conditionalFormatting sqref="G6">
    <cfRule type="cellIs" priority="3" operator="lessThanOrEqual" dxfId="0">
      <formula>1.2</formula>
    </cfRule>
  </conditionalFormatting>
  <conditionalFormatting sqref="H6">
    <cfRule type="cellIs" priority="2" operator="greaterThan" dxfId="0">
      <formula>0.15</formula>
    </cfRule>
  </conditionalFormatting>
  <conditionalFormatting sqref="D6">
    <cfRule type="cellIs" priority="1" operator="equal" dxfId="3">
      <formula>"3Q"</formula>
    </cfRule>
  </conditionalFormatting>
  <pageMargins left="0.7" right="0.7" top="0.75" bottom="0.75" header="0.3" footer="0.3"/>
  <pageSetup orientation="portrait" paperSize="9" horizontalDpi="4294967292"/>
</worksheet>
</file>

<file path=xl/worksheets/sheet2.xml><?xml version="1.0" encoding="utf-8"?>
<worksheet xmlns="http://schemas.openxmlformats.org/spreadsheetml/2006/main">
  <sheetPr codeName="Sheet5">
    <tabColor theme="7"/>
    <outlinePr summaryBelow="1" summaryRight="1"/>
    <pageSetUpPr/>
  </sheetPr>
  <dimension ref="A1:AC178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U6" sqref="U6"/>
    </sheetView>
  </sheetViews>
  <sheetFormatPr baseColWidth="8" defaultColWidth="9" defaultRowHeight="16.5"/>
  <cols>
    <col width="9" customWidth="1" style="261" min="1" max="1"/>
    <col width="22.25" customWidth="1" style="259" min="2" max="2"/>
    <col width="6.125" customWidth="1" style="259" min="3" max="3"/>
    <col width="5" customWidth="1" style="31" min="4" max="4"/>
    <col width="9" customWidth="1" style="259" min="5" max="5"/>
    <col width="6.75" customWidth="1" style="267" min="6" max="6"/>
    <col width="5.75" customWidth="1" style="267" min="7" max="7"/>
    <col width="6" customWidth="1" style="259" min="8" max="8"/>
    <col width="5.625" customWidth="1" style="259" min="9" max="9"/>
    <col width="8.5" customWidth="1" style="99" min="10" max="10"/>
    <col width="9.5" customWidth="1" style="259" min="11" max="11"/>
    <col width="8.875" customWidth="1" style="99" min="12" max="12"/>
    <col width="6.25" customWidth="1" style="259" min="13" max="13"/>
    <col width="9" customWidth="1" style="259" min="14" max="14"/>
    <col width="7.625" customWidth="1" style="259" min="15" max="15"/>
    <col width="8.5" customWidth="1" style="259" min="16" max="16"/>
    <col width="4.875" customWidth="1" style="101" min="17" max="17"/>
    <col width="8" customWidth="1" style="269" min="18" max="19"/>
    <col width="7.875" customWidth="1" style="269" min="20" max="20"/>
    <col width="8.25" customWidth="1" style="269" min="21" max="21"/>
    <col width="7.875" customWidth="1" style="269" min="22" max="22"/>
    <col width="7.75" customWidth="1" style="269" min="23" max="23"/>
    <col width="7" customWidth="1" style="269" min="24" max="24"/>
    <col width="14.25" customWidth="1" style="62" min="25" max="25"/>
    <col hidden="1" width="11.25" customWidth="1" style="62" min="26" max="26"/>
    <col width="9" customWidth="1" style="259" min="27" max="36"/>
    <col width="9" customWidth="1" style="259" min="37" max="16384"/>
  </cols>
  <sheetData>
    <row r="1" ht="17.25" customHeight="1" s="115" thickBot="1">
      <c r="A1" s="106" t="n"/>
      <c r="B1" s="30" t="n"/>
      <c r="C1" s="30" t="n"/>
    </row>
    <row r="2" ht="25.5" customHeight="1" s="115">
      <c r="D2" s="32" t="inlineStr">
        <is>
          <t>할인율</t>
        </is>
      </c>
      <c r="E2" s="33" t="inlineStr">
        <is>
          <t>적용 PER</t>
        </is>
      </c>
      <c r="F2" s="302" t="n"/>
      <c r="G2" s="302" t="n"/>
      <c r="H2" s="303" t="n"/>
      <c r="I2" s="254" t="inlineStr">
        <is>
          <t>삼성전자</t>
        </is>
      </c>
      <c r="J2" s="304" t="n"/>
      <c r="K2" s="34" t="inlineStr">
        <is>
          <t>주가</t>
        </is>
      </c>
      <c r="L2" s="35" t="inlineStr">
        <is>
          <t>주당가치</t>
        </is>
      </c>
      <c r="M2" s="36" t="inlineStr">
        <is>
          <t>EPS    성장율</t>
        </is>
      </c>
      <c r="N2" s="37" t="inlineStr">
        <is>
          <t>미래주가</t>
        </is>
      </c>
      <c r="O2" s="37" t="inlineStr">
        <is>
          <t>기대수익율</t>
        </is>
      </c>
      <c r="P2" s="36" t="inlineStr">
        <is>
          <t>미래    EPS</t>
        </is>
      </c>
      <c r="Q2" s="50" t="inlineStr">
        <is>
          <t>기간</t>
        </is>
      </c>
    </row>
    <row r="3" ht="18.75" customHeight="1" s="115" thickBot="1">
      <c r="C3" s="305" t="inlineStr">
        <is>
          <t>입력 F</t>
        </is>
      </c>
      <c r="D3" s="48" t="n">
        <v>0.08</v>
      </c>
      <c r="E3" s="49" t="n">
        <v>12</v>
      </c>
      <c r="I3" s="277" t="n"/>
      <c r="J3" s="306" t="n"/>
      <c r="K3" s="307">
        <f>VLOOKUP($I2,$B:$X,COLUMN(K6)-1,FALSE)</f>
        <v/>
      </c>
      <c r="L3" s="307">
        <f>VLOOKUP($I2,$B:$X,COLUMN(L6)-1,FALSE)</f>
        <v/>
      </c>
      <c r="M3" s="38">
        <f>VLOOKUP($I2,$B:$X,COLUMN(M6)-1,FALSE)</f>
        <v/>
      </c>
      <c r="N3" s="307">
        <f>VLOOKUP($I2,$B:$X,COLUMN(N6)-1,FALSE)</f>
        <v/>
      </c>
      <c r="O3" s="308">
        <f>VLOOKUP($I2,$B:$X,COLUMN(O6)-1,FALSE)</f>
        <v/>
      </c>
      <c r="P3" s="307">
        <f>VLOOKUP($I2,$B:$X,COLUMN(P6)-1,FALSE)</f>
        <v/>
      </c>
      <c r="Q3" s="309">
        <f>VLOOKUP($I2,$B:$X,COLUMN(Q6)-1,FALSE)</f>
        <v/>
      </c>
      <c r="S3" s="39" t="n"/>
      <c r="T3" s="281" t="n"/>
      <c r="U3" s="281" t="n"/>
      <c r="V3" s="281" t="n"/>
      <c r="W3" s="281" t="n"/>
      <c r="X3" s="281" t="n"/>
      <c r="Y3" s="40" t="n"/>
      <c r="AA3" s="40" t="n"/>
      <c r="AB3" s="40" t="n"/>
      <c r="AC3" s="40" t="n"/>
    </row>
    <row r="4" ht="21.75" customFormat="1" customHeight="1" s="41">
      <c r="A4" s="65" t="n"/>
      <c r="D4" s="63" t="n"/>
      <c r="F4" s="282" t="n"/>
      <c r="G4" s="282" t="n"/>
      <c r="M4" s="64" t="n"/>
      <c r="P4" s="53" t="n"/>
      <c r="Q4" s="310" t="inlineStr">
        <is>
          <t>입력H</t>
        </is>
      </c>
      <c r="R4" s="283" t="n"/>
      <c r="S4" s="311" t="n">
        <v>0.75</v>
      </c>
      <c r="T4" s="311" t="n">
        <v>1.75</v>
      </c>
      <c r="U4" s="311" t="n">
        <v>2.75</v>
      </c>
      <c r="V4" s="311" t="n">
        <v>3.75</v>
      </c>
      <c r="W4" s="311" t="n">
        <v>4.75</v>
      </c>
      <c r="X4" s="311" t="n">
        <v>5.75</v>
      </c>
      <c r="Z4" s="88" t="n"/>
    </row>
    <row r="5" ht="27.95" customFormat="1" customHeight="1" s="29">
      <c r="A5" s="284" t="inlineStr">
        <is>
          <t>CODE</t>
        </is>
      </c>
      <c r="B5" s="284" t="inlineStr">
        <is>
          <t>종목</t>
        </is>
      </c>
      <c r="C5" s="284" t="inlineStr">
        <is>
          <t>주재무</t>
        </is>
      </c>
      <c r="D5" s="312" t="inlineStr">
        <is>
          <t>실적</t>
        </is>
      </c>
      <c r="E5" s="24" t="inlineStr">
        <is>
          <t>시가총액     (억)</t>
        </is>
      </c>
      <c r="F5" s="285" t="inlineStr">
        <is>
          <t>PER</t>
        </is>
      </c>
      <c r="G5" s="285" t="inlineStr">
        <is>
          <t>PBR</t>
        </is>
      </c>
      <c r="H5" s="25" t="inlineStr">
        <is>
          <t>ROE</t>
        </is>
      </c>
      <c r="I5" s="25" t="inlineStr">
        <is>
          <t>PEG</t>
        </is>
      </c>
      <c r="J5" s="42" t="inlineStr">
        <is>
          <t>괴리율</t>
        </is>
      </c>
      <c r="K5" s="26" t="inlineStr">
        <is>
          <t>주가     (원)</t>
        </is>
      </c>
      <c r="L5" s="27" t="inlineStr">
        <is>
          <t xml:space="preserve">주당가치 </t>
        </is>
      </c>
      <c r="M5" s="43" t="inlineStr">
        <is>
          <t>EPS    성장율</t>
        </is>
      </c>
      <c r="N5" s="44" t="inlineStr">
        <is>
          <t>미래주가</t>
        </is>
      </c>
      <c r="O5" s="44" t="inlineStr">
        <is>
          <t>기대수익율</t>
        </is>
      </c>
      <c r="P5" s="43" t="inlineStr">
        <is>
          <t>미래    EPS</t>
        </is>
      </c>
      <c r="Q5" s="51" t="inlineStr">
        <is>
          <t>기간</t>
        </is>
      </c>
      <c r="R5" s="45" t="inlineStr">
        <is>
          <t>2021.2Q</t>
        </is>
      </c>
      <c r="S5" s="45" t="n">
        <v>2020</v>
      </c>
      <c r="T5" s="45" t="n">
        <v>2019</v>
      </c>
      <c r="U5" s="45" t="n">
        <v>2018</v>
      </c>
      <c r="V5" s="45" t="n">
        <v>2017</v>
      </c>
      <c r="W5" s="45" t="n">
        <v>2016</v>
      </c>
      <c r="X5" s="45" t="n">
        <v>2015</v>
      </c>
      <c r="Y5" s="22" t="inlineStr">
        <is>
          <t>업종</t>
        </is>
      </c>
      <c r="Z5" s="46" t="inlineStr">
        <is>
          <t>주식수</t>
        </is>
      </c>
      <c r="AA5" s="28" t="n"/>
      <c r="AB5" s="28" t="n"/>
      <c r="AC5" s="28" t="n"/>
    </row>
    <row r="6" ht="16.5" customHeight="1" s="115">
      <c r="A6" s="261" t="inlineStr">
        <is>
          <t>A005930</t>
        </is>
      </c>
      <c r="B6" s="259" t="inlineStr">
        <is>
          <t>삼성전자</t>
        </is>
      </c>
      <c r="C6" s="261" t="inlineStr">
        <is>
          <t>연결</t>
        </is>
      </c>
      <c r="D6" s="313" t="inlineStr">
        <is>
          <t>3Q</t>
        </is>
      </c>
      <c r="E6" s="291">
        <f>K6*Z6/100000000</f>
        <v/>
      </c>
      <c r="F6" s="302">
        <f>VLOOKUP($A6,종합!$A:$T,COLUMN(종합!F34),FALSE)</f>
        <v/>
      </c>
      <c r="G6" s="302">
        <f>VLOOKUP($A6,종합!$A:$T,COLUMN(종합!G34),FALSE)</f>
        <v/>
      </c>
      <c r="H6" s="314">
        <f>VLOOKUP($A6,종합!$A:$T,COLUMN(종합!H34),FALSE)</f>
        <v/>
      </c>
      <c r="I6" s="315">
        <f>IFERROR(F6/(M6*100),"-")</f>
        <v/>
      </c>
      <c r="J6" s="316">
        <f>IFERROR((L6-K6)/K6,"-")</f>
        <v/>
      </c>
      <c r="K6" s="295">
        <f>IF(COUNTIF(현재가!$A:$A,$B6),VLOOKUP($B6,현재가!$A:$B,2,FALSE),VLOOKUP($B6,현재가!$D:$E,2,FALSE))</f>
        <v/>
      </c>
      <c r="L6" s="317">
        <f>IFERROR(N6/(1+$D$3)^Q6,"-")</f>
        <v/>
      </c>
      <c r="M6" s="47">
        <f>IF(R6&lt;0,"적자",IF(Q6=5.75,(R6/X6)^(1/Q6)-1,IF(Q6=4.75,(R6/W6)^(1/Q6)-1,IF(Q6=3.75,(R6/V6)^(1/Q6)-1,IF(Q6=2.75,(R6/U6)^(1/Q6)-1,IF(Q6=1.75,(R6/T6)^(1/Q6)-1,IF(Q6=0.75,(R6/S6)^(1/Q6)-1)))))))</f>
        <v/>
      </c>
      <c r="N6" s="268">
        <f>IFERROR(P6*$E$3,"-")</f>
        <v/>
      </c>
      <c r="O6" s="294">
        <f>IFERROR((N6/K6)^(1/Q6)-1,"-")</f>
        <v/>
      </c>
      <c r="P6" s="268">
        <f>IFERROR(R6*(1+M6)^Q6,"-")</f>
        <v/>
      </c>
      <c r="Q6" s="318" t="n">
        <v>5.75</v>
      </c>
      <c r="R6" s="319" t="n">
        <v>112794.14</v>
      </c>
      <c r="S6" s="319" t="n">
        <v>109882.59</v>
      </c>
      <c r="T6" s="319" t="n">
        <v>135673.45</v>
      </c>
      <c r="U6" s="319" t="n">
        <v>175282.02</v>
      </c>
      <c r="V6" s="319" t="n">
        <v>136278.13</v>
      </c>
      <c r="W6" s="319" t="n">
        <v>78660.00999999999</v>
      </c>
      <c r="X6" s="319" t="n">
        <v>92862.98</v>
      </c>
      <c r="Y6" s="111" t="inlineStr">
        <is>
          <t>휴대폰 및 관련부품</t>
        </is>
      </c>
      <c r="Z6" s="320" t="n">
        <v>140679337</v>
      </c>
    </row>
    <row r="7" ht="16.5" customHeight="1" s="115">
      <c r="A7" s="261" t="inlineStr">
        <is>
          <t>A015760</t>
        </is>
      </c>
      <c r="B7" s="259" t="inlineStr">
        <is>
          <t>한국전력</t>
        </is>
      </c>
      <c r="C7" s="261" t="inlineStr">
        <is>
          <t>연결</t>
        </is>
      </c>
      <c r="D7" s="313" t="inlineStr">
        <is>
          <t>3Q</t>
        </is>
      </c>
      <c r="E7" s="291">
        <f>K7*Z7/100000000</f>
        <v/>
      </c>
      <c r="F7" s="302">
        <f>VLOOKUP($A7,종합!$A:$T,COLUMN(종합!F35),FALSE)</f>
        <v/>
      </c>
      <c r="G7" s="302">
        <f>VLOOKUP($A7,종합!$A:$T,COLUMN(종합!G35),FALSE)</f>
        <v/>
      </c>
      <c r="H7" s="314">
        <f>VLOOKUP($A7,종합!$A:$T,COLUMN(종합!H35),FALSE)</f>
        <v/>
      </c>
      <c r="I7" s="315">
        <f>IFERROR(F7/(M7*100),"-")</f>
        <v/>
      </c>
      <c r="J7" s="316">
        <f>IFERROR((L7-K7)/K7,"-")</f>
        <v/>
      </c>
      <c r="K7" s="295">
        <f>IF(COUNTIF(현재가!$A:$A,$B7),VLOOKUP($B7,현재가!$A:$B,2,FALSE),VLOOKUP($B7,현재가!$D:$E,2,FALSE))</f>
        <v/>
      </c>
      <c r="L7" s="317">
        <f>IFERROR(N7/(1+$D$3)^Q7,"-")</f>
        <v/>
      </c>
      <c r="M7" s="47">
        <f>IF(R7&lt;0,"적자",IF(Q7=5.75,(R7/X7)^(1/Q7)-1,IF(Q7=4.75,(R7/W7)^(1/Q7)-1,IF(Q7=3.75,(R7/V7)^(1/Q7)-1,IF(Q7=2.75,(R7/U7)^(1/Q7)-1,IF(Q7=1.75,(R7/T7)^(1/Q7)-1,IF(Q7=0.75,(R7/S7)^(1/Q7)-1)))))))</f>
        <v/>
      </c>
      <c r="N7" s="268">
        <f>IFERROR(P7*$E$3,"-")</f>
        <v/>
      </c>
      <c r="O7" s="294">
        <f>IFERROR((N7/K7)^(1/Q7)-1,"-")</f>
        <v/>
      </c>
      <c r="P7" s="268">
        <f>IFERROR(R7*(1+M7)^Q7,"-")</f>
        <v/>
      </c>
      <c r="Q7" s="321" t="n">
        <v>0.75</v>
      </c>
      <c r="R7" s="322" t="n">
        <v>12974.87</v>
      </c>
      <c r="S7" s="322" t="n">
        <v>20700.73</v>
      </c>
      <c r="T7" s="322" t="n">
        <v>4185.39</v>
      </c>
      <c r="U7" s="322" t="n">
        <v>93.48</v>
      </c>
      <c r="V7" s="322" t="n">
        <v>-4932.7</v>
      </c>
      <c r="W7" s="322" t="n">
        <v>-5251.46</v>
      </c>
      <c r="X7" s="322" t="n">
        <v>-186.93</v>
      </c>
      <c r="Y7" s="62" t="inlineStr">
        <is>
          <t>전력</t>
        </is>
      </c>
      <c r="Z7" s="320" t="n">
        <v>641964077</v>
      </c>
    </row>
    <row r="8" ht="16.5" customHeight="1" s="115">
      <c r="A8" s="261" t="inlineStr">
        <is>
          <t>A005380</t>
        </is>
      </c>
      <c r="B8" s="259" t="inlineStr">
        <is>
          <t>현대차</t>
        </is>
      </c>
      <c r="C8" s="261" t="inlineStr">
        <is>
          <t>연결</t>
        </is>
      </c>
      <c r="D8" s="313" t="inlineStr">
        <is>
          <t>3Q</t>
        </is>
      </c>
      <c r="E8" s="291">
        <f>K8*Z8/100000000</f>
        <v/>
      </c>
      <c r="F8" s="302">
        <f>VLOOKUP($A8,종합!$A:$T,COLUMN(종합!F36),FALSE)</f>
        <v/>
      </c>
      <c r="G8" s="302">
        <f>VLOOKUP($A8,종합!$A:$T,COLUMN(종합!G36),FALSE)</f>
        <v/>
      </c>
      <c r="H8" s="314">
        <f>VLOOKUP($A8,종합!$A:$T,COLUMN(종합!H36),FALSE)</f>
        <v/>
      </c>
      <c r="I8" s="315">
        <f>IFERROR(F8/(M8*100),"-")</f>
        <v/>
      </c>
      <c r="J8" s="316">
        <f>IFERROR((L8-K8)/K8,"-")</f>
        <v/>
      </c>
      <c r="K8" s="295">
        <f>IF(COUNTIF(현재가!$A:$A,$B8),VLOOKUP($B8,현재가!$A:$B,2,FALSE),VLOOKUP($B8,현재가!$D:$E,2,FALSE))</f>
        <v/>
      </c>
      <c r="L8" s="317">
        <f>IFERROR(N8/(1+$D$3)^Q8,"-")</f>
        <v/>
      </c>
      <c r="M8" s="47">
        <f>IF(R8&lt;0,"적자",IF(Q8=5.75,(R8/X8)^(1/Q8)-1,IF(Q8=4.75,(R8/W8)^(1/Q8)-1,IF(Q8=3.75,(R8/V8)^(1/Q8)-1,IF(Q8=2.75,(R8/U8)^(1/Q8)-1,IF(Q8=1.75,(R8/T8)^(1/Q8)-1,IF(Q8=0.75,(R8/S8)^(1/Q8)-1)))))))</f>
        <v/>
      </c>
      <c r="N8" s="268">
        <f>IFERROR(P8*$E$3,"-")</f>
        <v/>
      </c>
      <c r="O8" s="294">
        <f>IFERROR((N8/K8)^(1/Q8)-1,"-")</f>
        <v/>
      </c>
      <c r="P8" s="268">
        <f>IFERROR(R8*(1+M8)^Q8,"-")</f>
        <v/>
      </c>
      <c r="Q8" s="321" t="n">
        <v>5.75</v>
      </c>
      <c r="R8" s="322" t="n">
        <v>-1393.97</v>
      </c>
      <c r="S8" s="322" t="n">
        <v>17749.13</v>
      </c>
      <c r="T8" s="322" t="n">
        <v>3632.44</v>
      </c>
      <c r="U8" s="322" t="n">
        <v>361.73</v>
      </c>
      <c r="V8" s="322" t="n">
        <v>1127.16</v>
      </c>
      <c r="W8" s="322" t="n">
        <v>2367.96</v>
      </c>
      <c r="X8" s="322" t="n">
        <v>1411.12</v>
      </c>
      <c r="Y8" s="62" t="inlineStr">
        <is>
          <t>자동차</t>
        </is>
      </c>
      <c r="Z8" s="320" t="n">
        <v>189690043</v>
      </c>
    </row>
    <row r="9" ht="16.5" customHeight="1" s="115">
      <c r="A9" s="261" t="inlineStr">
        <is>
          <t>A028260</t>
        </is>
      </c>
      <c r="B9" s="259" t="inlineStr">
        <is>
          <t>삼성물산</t>
        </is>
      </c>
      <c r="C9" s="261" t="inlineStr">
        <is>
          <t>연결</t>
        </is>
      </c>
      <c r="D9" s="313" t="inlineStr">
        <is>
          <t>3Q</t>
        </is>
      </c>
      <c r="E9" s="291">
        <f>K9*Z9/100000000</f>
        <v/>
      </c>
      <c r="F9" s="302">
        <f>VLOOKUP($A9,종합!$A:$T,COLUMN(종합!F37),FALSE)</f>
        <v/>
      </c>
      <c r="G9" s="302">
        <f>VLOOKUP($A9,종합!$A:$T,COLUMN(종합!G37),FALSE)</f>
        <v/>
      </c>
      <c r="H9" s="314">
        <f>VLOOKUP($A9,종합!$A:$T,COLUMN(종합!H37),FALSE)</f>
        <v/>
      </c>
      <c r="I9" s="315">
        <f>IFERROR(F9/(M9*100),"-")</f>
        <v/>
      </c>
      <c r="J9" s="316">
        <f>IFERROR((L9-K9)/K9,"-")</f>
        <v/>
      </c>
      <c r="K9" s="295">
        <f>IF(COUNTIF(현재가!$A:$A,$B9),VLOOKUP($B9,현재가!$A:$B,2,FALSE),VLOOKUP($B9,현재가!$D:$E,2,FALSE))</f>
        <v/>
      </c>
      <c r="L9" s="317">
        <f>IFERROR(N9/(1+$D$3)^Q9,"-")</f>
        <v/>
      </c>
      <c r="M9" s="47">
        <f>IF(R9&lt;0,"적자",IF(Q9=5.75,(R9/X9)^(1/Q9)-1,IF(Q9=4.75,(R9/W9)^(1/Q9)-1,IF(Q9=3.75,(R9/V9)^(1/Q9)-1,IF(Q9=2.75,(R9/U9)^(1/Q9)-1,IF(Q9=1.75,(R9/T9)^(1/Q9)-1,IF(Q9=0.75,(R9/S9)^(1/Q9)-1)))))))</f>
        <v/>
      </c>
      <c r="N9" s="268">
        <f>IFERROR(P9*$E$3,"-")</f>
        <v/>
      </c>
      <c r="O9" s="294">
        <f>IFERROR((N9/K9)^(1/Q9)-1,"-")</f>
        <v/>
      </c>
      <c r="P9" s="268">
        <f>IFERROR(R9*(1+M9)^Q9,"-")</f>
        <v/>
      </c>
      <c r="Q9" s="321" t="n">
        <v>5.75</v>
      </c>
      <c r="R9" s="322" t="n">
        <v>3018.34</v>
      </c>
      <c r="S9" s="322" t="n">
        <v>5937.28</v>
      </c>
      <c r="T9" s="322" t="n">
        <v>5766.24</v>
      </c>
      <c r="U9" s="322" t="n">
        <v>4044.59</v>
      </c>
      <c r="V9" s="322" t="n">
        <v>-233.12</v>
      </c>
      <c r="W9" s="322" t="n">
        <v>-95.65000000000001</v>
      </c>
      <c r="X9" s="322" t="n">
        <v>4440.23</v>
      </c>
      <c r="Y9" s="62" t="inlineStr">
        <is>
          <t>복합 산업</t>
        </is>
      </c>
      <c r="Z9" s="320" t="n">
        <v>728002365</v>
      </c>
    </row>
    <row r="10" ht="16.5" customHeight="1" s="115">
      <c r="A10" s="261" t="inlineStr">
        <is>
          <t>A035420</t>
        </is>
      </c>
      <c r="B10" s="259" t="inlineStr">
        <is>
          <t>NAVER</t>
        </is>
      </c>
      <c r="C10" s="261" t="inlineStr">
        <is>
          <t>연결</t>
        </is>
      </c>
      <c r="D10" s="313" t="inlineStr">
        <is>
          <t>3Q</t>
        </is>
      </c>
      <c r="E10" s="291">
        <f>K10*Z10/100000000</f>
        <v/>
      </c>
      <c r="F10" s="302">
        <f>VLOOKUP($A10,종합!$A:$T,COLUMN(종합!F38),FALSE)</f>
        <v/>
      </c>
      <c r="G10" s="302">
        <f>VLOOKUP($A10,종합!$A:$T,COLUMN(종합!G38),FALSE)</f>
        <v/>
      </c>
      <c r="H10" s="314">
        <f>VLOOKUP($A10,종합!$A:$T,COLUMN(종합!H38),FALSE)</f>
        <v/>
      </c>
      <c r="I10" s="315">
        <f>IFERROR(F10/(M10*100),"-")</f>
        <v/>
      </c>
      <c r="J10" s="316">
        <f>IFERROR((L10-K10)/K10,"-")</f>
        <v/>
      </c>
      <c r="K10" s="295">
        <f>IF(COUNTIF(현재가!$A:$A,$B10),VLOOKUP($B10,현재가!$A:$B,2,FALSE),VLOOKUP($B10,현재가!$D:$E,2,FALSE))</f>
        <v/>
      </c>
      <c r="L10" s="317">
        <f>IFERROR(N10/(1+$D$3)^Q10,"-")</f>
        <v/>
      </c>
      <c r="M10" s="47">
        <f>IF(R10&lt;0,"적자",IF(Q10=5.75,(R10/X10)^(1/Q10)-1,IF(Q10=4.75,(R10/W10)^(1/Q10)-1,IF(Q10=3.75,(R10/V10)^(1/Q10)-1,IF(Q10=2.75,(R10/U10)^(1/Q10)-1,IF(Q10=1.75,(R10/T10)^(1/Q10)-1,IF(Q10=0.75,(R10/S10)^(1/Q10)-1)))))))</f>
        <v/>
      </c>
      <c r="N10" s="268">
        <f>IFERROR(P10*$E$3,"-")</f>
        <v/>
      </c>
      <c r="O10" s="294">
        <f>IFERROR((N10/K10)^(1/Q10)-1,"-")</f>
        <v/>
      </c>
      <c r="P10" s="268">
        <f>IFERROR(R10*(1+M10)^Q10,"-")</f>
        <v/>
      </c>
      <c r="Q10" s="321" t="n">
        <v>5.75</v>
      </c>
      <c r="R10" s="322" t="n">
        <v>23412.46</v>
      </c>
      <c r="S10" s="322" t="n">
        <v>24883.84</v>
      </c>
      <c r="T10" s="322" t="n">
        <v>28488.1</v>
      </c>
      <c r="U10" s="322" t="n">
        <v>33121.96</v>
      </c>
      <c r="V10" s="322" t="n">
        <v>33217.87</v>
      </c>
      <c r="W10" s="322" t="n">
        <v>29686.54</v>
      </c>
      <c r="X10" s="322" t="n">
        <v>21587.21</v>
      </c>
      <c r="Y10" s="62" t="inlineStr">
        <is>
          <t>인터넷 서비스</t>
        </is>
      </c>
      <c r="Z10" s="320" t="n">
        <v>220276479</v>
      </c>
    </row>
    <row r="11" ht="16.5" customHeight="1" s="115">
      <c r="A11" s="261" t="inlineStr">
        <is>
          <t>A012330</t>
        </is>
      </c>
      <c r="B11" s="259" t="inlineStr">
        <is>
          <t>현대모비스</t>
        </is>
      </c>
      <c r="C11" s="261" t="inlineStr">
        <is>
          <t>연결</t>
        </is>
      </c>
      <c r="D11" s="313" t="inlineStr">
        <is>
          <t>3Q</t>
        </is>
      </c>
      <c r="E11" s="291">
        <f>K11*Z11/100000000</f>
        <v/>
      </c>
      <c r="F11" s="302">
        <f>VLOOKUP($A11,종합!$A:$T,COLUMN(종합!F39),FALSE)</f>
        <v/>
      </c>
      <c r="G11" s="302">
        <f>VLOOKUP($A11,종합!$A:$T,COLUMN(종합!G39),FALSE)</f>
        <v/>
      </c>
      <c r="H11" s="314">
        <f>VLOOKUP($A11,종합!$A:$T,COLUMN(종합!H39),FALSE)</f>
        <v/>
      </c>
      <c r="I11" s="315">
        <f>IFERROR(F11/(M11*100),"-")</f>
        <v/>
      </c>
      <c r="J11" s="316">
        <f>IFERROR((L11-K11)/K11,"-")</f>
        <v/>
      </c>
      <c r="K11" s="295">
        <f>IF(COUNTIF(현재가!$A:$A,$B11),VLOOKUP($B11,현재가!$A:$B,2,FALSE),VLOOKUP($B11,현재가!$D:$E,2,FALSE))</f>
        <v/>
      </c>
      <c r="L11" s="317">
        <f>IFERROR(N11/(1+$D$3)^Q11,"-")</f>
        <v/>
      </c>
      <c r="M11" s="47">
        <f>IF(R11&lt;0,"적자",IF(Q11=5.75,(R11/X11)^(1/Q11)-1,IF(Q11=4.75,(R11/W11)^(1/Q11)-1,IF(Q11=3.75,(R11/V11)^(1/Q11)-1,IF(Q11=2.75,(R11/U11)^(1/Q11)-1,IF(Q11=1.75,(R11/T11)^(1/Q11)-1,IF(Q11=0.75,(R11/S11)^(1/Q11)-1)))))))</f>
        <v/>
      </c>
      <c r="N11" s="268">
        <f>IFERROR(P11*$E$3,"-")</f>
        <v/>
      </c>
      <c r="O11" s="294">
        <f>IFERROR((N11/K11)^(1/Q11)-1,"-")</f>
        <v/>
      </c>
      <c r="P11" s="268">
        <f>IFERROR(R11*(1+M11)^Q11,"-")</f>
        <v/>
      </c>
      <c r="Q11" s="321" t="n">
        <v>5.75</v>
      </c>
      <c r="R11" s="322" t="n">
        <v>21675.37</v>
      </c>
      <c r="S11" s="322" t="n">
        <v>15737.39</v>
      </c>
      <c r="T11" s="322" t="n">
        <v>13787.03</v>
      </c>
      <c r="U11" s="322" t="n">
        <v>45425.48</v>
      </c>
      <c r="V11" s="322" t="n">
        <v>11346.4</v>
      </c>
      <c r="W11" s="322" t="n">
        <v>9349.809999999999</v>
      </c>
      <c r="X11" s="322" t="n">
        <v>9829.620000000001</v>
      </c>
      <c r="Y11" s="62" t="inlineStr">
        <is>
          <t>자동차부품</t>
        </is>
      </c>
      <c r="Z11" s="320" t="n">
        <v>32962679</v>
      </c>
    </row>
    <row r="12" ht="16.5" customHeight="1" s="115">
      <c r="A12" s="261" t="inlineStr">
        <is>
          <t>A000660</t>
        </is>
      </c>
      <c r="B12" s="259" t="inlineStr">
        <is>
          <t>SK하이닉스</t>
        </is>
      </c>
      <c r="C12" s="261" t="inlineStr">
        <is>
          <t>연결</t>
        </is>
      </c>
      <c r="D12" s="313" t="inlineStr">
        <is>
          <t>3Q</t>
        </is>
      </c>
      <c r="E12" s="291">
        <f>K12*Z12/100000000</f>
        <v/>
      </c>
      <c r="F12" s="302">
        <f>VLOOKUP($A12,종합!$A:$T,COLUMN(종합!F40),FALSE)</f>
        <v/>
      </c>
      <c r="G12" s="302">
        <f>VLOOKUP($A12,종합!$A:$T,COLUMN(종합!G40),FALSE)</f>
        <v/>
      </c>
      <c r="H12" s="314">
        <f>VLOOKUP($A12,종합!$A:$T,COLUMN(종합!H40),FALSE)</f>
        <v/>
      </c>
      <c r="I12" s="315">
        <f>IFERROR(F12/(M12*100),"-")</f>
        <v/>
      </c>
      <c r="J12" s="316">
        <f>IFERROR((L12-K12)/K12,"-")</f>
        <v/>
      </c>
      <c r="K12" s="295">
        <f>IF(COUNTIF(현재가!$A:$A,$B12),VLOOKUP($B12,현재가!$A:$B,2,FALSE),VLOOKUP($B12,현재가!$D:$E,2,FALSE))</f>
        <v/>
      </c>
      <c r="L12" s="317">
        <f>IFERROR(N12/(1+$D$3)^Q12,"-")</f>
        <v/>
      </c>
      <c r="M12" s="47">
        <f>IF(R12&lt;0,"적자",IF(Q12=5.75,(R12/X12)^(1/Q12)-1,IF(Q12=4.75,(R12/W12)^(1/Q12)-1,IF(Q12=3.75,(R12/V12)^(1/Q12)-1,IF(Q12=2.75,(R12/U12)^(1/Q12)-1,IF(Q12=1.75,(R12/T12)^(1/Q12)-1,IF(Q12=0.75,(R12/S12)^(1/Q12)-1)))))))</f>
        <v/>
      </c>
      <c r="N12" s="268">
        <f>IFERROR(P12*$E$3,"-")</f>
        <v/>
      </c>
      <c r="O12" s="294">
        <f>IFERROR((N12/K12)^(1/Q12)-1,"-")</f>
        <v/>
      </c>
      <c r="P12" s="268">
        <f>IFERROR(R12*(1+M12)^Q12,"-")</f>
        <v/>
      </c>
      <c r="Q12" s="321" t="n">
        <v>5.75</v>
      </c>
      <c r="R12" s="322" t="n">
        <v>32854.8</v>
      </c>
      <c r="S12" s="322" t="n">
        <v>31386.56</v>
      </c>
      <c r="T12" s="322" t="n">
        <v>35165</v>
      </c>
      <c r="U12" s="322" t="n">
        <v>35148.78</v>
      </c>
      <c r="V12" s="322" t="n">
        <v>36556.43</v>
      </c>
      <c r="W12" s="322" t="n">
        <v>31054.4</v>
      </c>
      <c r="X12" s="322" t="n">
        <v>27869.64</v>
      </c>
      <c r="Y12" s="62" t="inlineStr">
        <is>
          <t>반도체 및 관련장비</t>
        </is>
      </c>
      <c r="Z12" s="320" t="n">
        <v>97343863</v>
      </c>
    </row>
    <row r="13" ht="16.5" customHeight="1" s="115">
      <c r="A13" s="261" t="inlineStr">
        <is>
          <t>A090430</t>
        </is>
      </c>
      <c r="B13" s="259" t="inlineStr">
        <is>
          <t>아모레퍼시픽</t>
        </is>
      </c>
      <c r="C13" s="261" t="inlineStr">
        <is>
          <t>연결</t>
        </is>
      </c>
      <c r="D13" s="313" t="inlineStr">
        <is>
          <t>3Q</t>
        </is>
      </c>
      <c r="E13" s="291">
        <f>K13*Z13/100000000</f>
        <v/>
      </c>
      <c r="F13" s="302">
        <f>VLOOKUP($A13,종합!$A:$T,COLUMN(종합!F41),FALSE)</f>
        <v/>
      </c>
      <c r="G13" s="302">
        <f>VLOOKUP($A13,종합!$A:$T,COLUMN(종합!G41),FALSE)</f>
        <v/>
      </c>
      <c r="H13" s="314">
        <f>VLOOKUP($A13,종합!$A:$T,COLUMN(종합!H41),FALSE)</f>
        <v/>
      </c>
      <c r="I13" s="315">
        <f>IFERROR(F13/(M13*100),"-")</f>
        <v/>
      </c>
      <c r="J13" s="316">
        <f>IFERROR((L13-K13)/K13,"-")</f>
        <v/>
      </c>
      <c r="K13" s="295">
        <f>IF(COUNTIF(현재가!$A:$A,$B13),VLOOKUP($B13,현재가!$A:$B,2,FALSE),VLOOKUP($B13,현재가!$D:$E,2,FALSE))</f>
        <v/>
      </c>
      <c r="L13" s="317">
        <f>IFERROR(N13/(1+$D$3)^Q13,"-")</f>
        <v/>
      </c>
      <c r="M13" s="47">
        <f>IF(R13&lt;0,"적자",IF(Q13=5.75,(R13/X13)^(1/Q13)-1,IF(Q13=4.75,(R13/W13)^(1/Q13)-1,IF(Q13=3.75,(R13/V13)^(1/Q13)-1,IF(Q13=2.75,(R13/U13)^(1/Q13)-1,IF(Q13=1.75,(R13/T13)^(1/Q13)-1,IF(Q13=0.75,(R13/S13)^(1/Q13)-1)))))))</f>
        <v/>
      </c>
      <c r="N13" s="268">
        <f>IFERROR(P13*$E$3,"-")</f>
        <v/>
      </c>
      <c r="O13" s="294">
        <f>IFERROR((N13/K13)^(1/Q13)-1,"-")</f>
        <v/>
      </c>
      <c r="P13" s="268">
        <f>IFERROR(R13*(1+M13)^Q13,"-")</f>
        <v/>
      </c>
      <c r="Q13" s="321" t="n">
        <v>5.75</v>
      </c>
      <c r="R13" s="322" t="n">
        <v>9219.1</v>
      </c>
      <c r="S13" s="322" t="n">
        <v>9703.950000000001</v>
      </c>
      <c r="T13" s="322" t="n">
        <v>6369.97</v>
      </c>
      <c r="U13" s="322" t="n">
        <v>4502.71</v>
      </c>
      <c r="V13" s="322" t="n">
        <v>4543.95</v>
      </c>
      <c r="W13" s="322" t="n">
        <v>5494.96</v>
      </c>
      <c r="X13" s="322" t="n">
        <v>4835</v>
      </c>
      <c r="Y13" s="62" t="inlineStr">
        <is>
          <t>개인생활용품</t>
        </is>
      </c>
      <c r="Z13" s="320" t="n">
        <v>58458490</v>
      </c>
    </row>
    <row r="14" ht="16.5" customHeight="1" s="115">
      <c r="A14" s="261" t="inlineStr">
        <is>
          <t>A005490</t>
        </is>
      </c>
      <c r="B14" s="259" t="inlineStr">
        <is>
          <t>POSCO</t>
        </is>
      </c>
      <c r="C14" s="261" t="inlineStr">
        <is>
          <t>연결</t>
        </is>
      </c>
      <c r="D14" s="313" t="inlineStr">
        <is>
          <t>3Q</t>
        </is>
      </c>
      <c r="E14" s="291">
        <f>K14*Z14/100000000</f>
        <v/>
      </c>
      <c r="F14" s="302">
        <f>VLOOKUP($A14,종합!$A:$T,COLUMN(종합!F43),FALSE)</f>
        <v/>
      </c>
      <c r="G14" s="302">
        <f>VLOOKUP($A14,종합!$A:$T,COLUMN(종합!G43),FALSE)</f>
        <v/>
      </c>
      <c r="H14" s="314">
        <f>VLOOKUP($A14,종합!$A:$T,COLUMN(종합!H43),FALSE)</f>
        <v/>
      </c>
      <c r="I14" s="315">
        <f>IFERROR(F14/(M14*100),"-")</f>
        <v/>
      </c>
      <c r="J14" s="316">
        <f>IFERROR((L14-K14)/K14,"-")</f>
        <v/>
      </c>
      <c r="K14" s="295">
        <f>IF(COUNTIF(현재가!$A:$A,$B14),VLOOKUP($B14,현재가!$A:$B,2,FALSE),VLOOKUP($B14,현재가!$D:$E,2,FALSE))</f>
        <v/>
      </c>
      <c r="L14" s="317">
        <f>IFERROR(N14/(1+$D$3)^Q14,"-")</f>
        <v/>
      </c>
      <c r="M14" s="47">
        <f>IF(R14&lt;0,"적자",IF(Q14=5.75,(R14/X14)^(1/Q14)-1,IF(Q14=4.75,(R14/W14)^(1/Q14)-1,IF(Q14=3.75,(R14/V14)^(1/Q14)-1,IF(Q14=2.75,(R14/U14)^(1/Q14)-1,IF(Q14=1.75,(R14/T14)^(1/Q14)-1,IF(Q14=0.75,(R14/S14)^(1/Q14)-1)))))))</f>
        <v/>
      </c>
      <c r="N14" s="268">
        <f>IFERROR(P14*$E$3,"-")</f>
        <v/>
      </c>
      <c r="O14" s="294">
        <f>IFERROR((N14/K14)^(1/Q14)-1,"-")</f>
        <v/>
      </c>
      <c r="P14" s="268">
        <f>IFERROR(R14*(1+M14)^Q14,"-")</f>
        <v/>
      </c>
      <c r="Q14" s="321" t="n">
        <v>5.75</v>
      </c>
      <c r="R14" s="322" t="n">
        <v>15857.03</v>
      </c>
      <c r="S14" s="322" t="n">
        <v>2071.95</v>
      </c>
      <c r="T14" s="322" t="n">
        <v>7181.12</v>
      </c>
      <c r="U14" s="322" t="n">
        <v>15786.74</v>
      </c>
      <c r="V14" s="322" t="n">
        <v>28239.13</v>
      </c>
      <c r="W14" s="322" t="n">
        <v>41842.74</v>
      </c>
      <c r="X14" s="322" t="n">
        <v>47089.94</v>
      </c>
      <c r="Y14" s="62" t="inlineStr">
        <is>
          <t>금속 및 광물</t>
        </is>
      </c>
      <c r="Z14" s="320" t="n">
        <v>87186835</v>
      </c>
    </row>
    <row r="15" ht="16.5" customHeight="1" s="115">
      <c r="A15" s="261" t="inlineStr">
        <is>
          <t>A017670</t>
        </is>
      </c>
      <c r="B15" s="259" t="inlineStr">
        <is>
          <t>SK텔레콤</t>
        </is>
      </c>
      <c r="C15" s="261" t="inlineStr">
        <is>
          <t>연결</t>
        </is>
      </c>
      <c r="D15" s="313" t="inlineStr">
        <is>
          <t>3Q</t>
        </is>
      </c>
      <c r="E15" s="291">
        <f>K15*Z15/100000000</f>
        <v/>
      </c>
      <c r="F15" s="302">
        <f>VLOOKUP($A15,종합!$A:$T,COLUMN(종합!F45),FALSE)</f>
        <v/>
      </c>
      <c r="G15" s="302">
        <f>VLOOKUP($A15,종합!$A:$T,COLUMN(종합!G45),FALSE)</f>
        <v/>
      </c>
      <c r="H15" s="314">
        <f>VLOOKUP($A15,종합!$A:$T,COLUMN(종합!H45),FALSE)</f>
        <v/>
      </c>
      <c r="I15" s="315">
        <f>IFERROR(F15/(M15*100),"-")</f>
        <v/>
      </c>
      <c r="J15" s="316">
        <f>IFERROR((L15-K15)/K15,"-")</f>
        <v/>
      </c>
      <c r="K15" s="295">
        <f>IF(COUNTIF(현재가!$A:$A,$B15),VLOOKUP($B15,현재가!$A:$B,2,FALSE),VLOOKUP($B15,현재가!$D:$E,2,FALSE))</f>
        <v/>
      </c>
      <c r="L15" s="317">
        <f>IFERROR(N15/(1+$D$3)^Q15,"-")</f>
        <v/>
      </c>
      <c r="M15" s="47">
        <f>IF(R15&lt;0,"적자",IF(Q15=5.75,(R15/X15)^(1/Q15)-1,IF(Q15=4.75,(R15/W15)^(1/Q15)-1,IF(Q15=3.75,(R15/V15)^(1/Q15)-1,IF(Q15=2.75,(R15/U15)^(1/Q15)-1,IF(Q15=1.75,(R15/T15)^(1/Q15)-1,IF(Q15=0.75,(R15/S15)^(1/Q15)-1)))))))</f>
        <v/>
      </c>
      <c r="N15" s="268">
        <f>IFERROR(P15*$E$3,"-")</f>
        <v/>
      </c>
      <c r="O15" s="294">
        <f>IFERROR((N15/K15)^(1/Q15)-1,"-")</f>
        <v/>
      </c>
      <c r="P15" s="268">
        <f>IFERROR(R15*(1+M15)^Q15,"-")</f>
        <v/>
      </c>
      <c r="Q15" s="321" t="n">
        <v>5.75</v>
      </c>
      <c r="R15" s="322" t="n">
        <v>18367.58</v>
      </c>
      <c r="S15" s="322" t="n">
        <v>18807.24</v>
      </c>
      <c r="T15" s="322" t="n">
        <v>22306.79</v>
      </c>
      <c r="U15" s="322" t="n">
        <v>20297.85</v>
      </c>
      <c r="V15" s="322" t="n">
        <v>14263.36</v>
      </c>
      <c r="W15" s="322" t="n">
        <v>19974.92</v>
      </c>
      <c r="X15" s="322" t="n">
        <v>22807.56</v>
      </c>
      <c r="Y15" s="62" t="inlineStr">
        <is>
          <t>무선통신</t>
        </is>
      </c>
      <c r="Z15" s="320" t="n">
        <v>80745711</v>
      </c>
    </row>
    <row r="16" ht="16.5" customHeight="1" s="115">
      <c r="A16" s="261" t="inlineStr">
        <is>
          <t>A051910</t>
        </is>
      </c>
      <c r="B16" s="259" t="inlineStr">
        <is>
          <t>LG화학</t>
        </is>
      </c>
      <c r="C16" s="261" t="inlineStr">
        <is>
          <t>연결</t>
        </is>
      </c>
      <c r="D16" s="313" t="inlineStr">
        <is>
          <t>3Q</t>
        </is>
      </c>
      <c r="E16" s="291">
        <f>K16*Z16/100000000</f>
        <v/>
      </c>
      <c r="F16" s="302">
        <f>VLOOKUP($A16,종합!$A:$T,COLUMN(종합!F46),FALSE)</f>
        <v/>
      </c>
      <c r="G16" s="302">
        <f>VLOOKUP($A16,종합!$A:$T,COLUMN(종합!G46),FALSE)</f>
        <v/>
      </c>
      <c r="H16" s="314">
        <f>VLOOKUP($A16,종합!$A:$T,COLUMN(종합!H46),FALSE)</f>
        <v/>
      </c>
      <c r="I16" s="315">
        <f>IFERROR(F16/(M16*100),"-")</f>
        <v/>
      </c>
      <c r="J16" s="316">
        <f>IFERROR((L16-K16)/K16,"-")</f>
        <v/>
      </c>
      <c r="K16" s="295">
        <f>IF(COUNTIF(현재가!$A:$A,$B16),VLOOKUP($B16,현재가!$A:$B,2,FALSE),VLOOKUP($B16,현재가!$D:$E,2,FALSE))</f>
        <v/>
      </c>
      <c r="L16" s="317">
        <f>IFERROR(N16/(1+$D$3)^Q16,"-")</f>
        <v/>
      </c>
      <c r="M16" s="47">
        <f>IF(R16&lt;0,"적자",IF(Q16=5.75,(R16/X16)^(1/Q16)-1,IF(Q16=4.75,(R16/W16)^(1/Q16)-1,IF(Q16=3.75,(R16/V16)^(1/Q16)-1,IF(Q16=2.75,(R16/U16)^(1/Q16)-1,IF(Q16=1.75,(R16/T16)^(1/Q16)-1,IF(Q16=0.75,(R16/S16)^(1/Q16)-1)))))))</f>
        <v/>
      </c>
      <c r="N16" s="268">
        <f>IFERROR(P16*$E$3,"-")</f>
        <v/>
      </c>
      <c r="O16" s="294">
        <f>IFERROR((N16/K16)^(1/Q16)-1,"-")</f>
        <v/>
      </c>
      <c r="P16" s="268">
        <f>IFERROR(R16*(1+M16)^Q16,"-")</f>
        <v/>
      </c>
      <c r="Q16" s="321" t="n">
        <v>5.75</v>
      </c>
      <c r="R16" s="322" t="n">
        <v>7068.8</v>
      </c>
      <c r="S16" s="322" t="n">
        <v>6489.49</v>
      </c>
      <c r="T16" s="322" t="n">
        <v>7384.96</v>
      </c>
      <c r="U16" s="322" t="n">
        <v>9416.389999999999</v>
      </c>
      <c r="V16" s="322" t="n">
        <v>9537.43</v>
      </c>
      <c r="W16" s="322" t="n">
        <v>8555.74</v>
      </c>
      <c r="X16" s="322" t="n">
        <v>6829.49</v>
      </c>
      <c r="Y16" s="62" t="inlineStr">
        <is>
          <t>화학</t>
        </is>
      </c>
      <c r="Z16" s="320" t="n">
        <v>405363347</v>
      </c>
    </row>
    <row r="17" ht="16.5" customHeight="1" s="115">
      <c r="A17" s="261" t="inlineStr">
        <is>
          <t>A000270</t>
        </is>
      </c>
      <c r="B17" s="259" t="inlineStr">
        <is>
          <t>기아</t>
        </is>
      </c>
      <c r="C17" s="261" t="inlineStr">
        <is>
          <t>연결</t>
        </is>
      </c>
      <c r="D17" s="313" t="inlineStr">
        <is>
          <t>3Q</t>
        </is>
      </c>
      <c r="E17" s="291">
        <f>K17*Z17/100000000</f>
        <v/>
      </c>
      <c r="F17" s="302">
        <f>VLOOKUP($A17,종합!$A:$T,COLUMN(종합!F47),FALSE)</f>
        <v/>
      </c>
      <c r="G17" s="302">
        <f>VLOOKUP($A17,종합!$A:$T,COLUMN(종합!G47),FALSE)</f>
        <v/>
      </c>
      <c r="H17" s="314">
        <f>VLOOKUP($A17,종합!$A:$T,COLUMN(종합!H47),FALSE)</f>
        <v/>
      </c>
      <c r="I17" s="315">
        <f>IFERROR(F17/(M17*100),"-")</f>
        <v/>
      </c>
      <c r="J17" s="316">
        <f>IFERROR((L17-K17)/K17,"-")</f>
        <v/>
      </c>
      <c r="K17" s="295">
        <f>IF(COUNTIF(현재가!$A:$A,$B17),VLOOKUP($B17,현재가!$A:$B,2,FALSE),VLOOKUP($B17,현재가!$D:$E,2,FALSE))</f>
        <v/>
      </c>
      <c r="L17" s="317">
        <f>IFERROR(N17/(1+$D$3)^Q17,"-")</f>
        <v/>
      </c>
      <c r="M17" s="47">
        <f>IF(R17&lt;0,"적자",IF(Q17=5.75,(R17/X17)^(1/Q17)-1,IF(Q17=4.75,(R17/W17)^(1/Q17)-1,IF(Q17=3.75,(R17/V17)^(1/Q17)-1,IF(Q17=2.75,(R17/U17)^(1/Q17)-1,IF(Q17=1.75,(R17/T17)^(1/Q17)-1,IF(Q17=0.75,(R17/S17)^(1/Q17)-1)))))))</f>
        <v/>
      </c>
      <c r="N17" s="268">
        <f>IFERROR(P17*$E$3,"-")</f>
        <v/>
      </c>
      <c r="O17" s="294">
        <f>IFERROR((N17/K17)^(1/Q17)-1,"-")</f>
        <v/>
      </c>
      <c r="P17" s="268">
        <f>IFERROR(R17*(1+M17)^Q17,"-")</f>
        <v/>
      </c>
      <c r="Q17" s="321" t="n">
        <v>5.75</v>
      </c>
      <c r="R17" s="322" t="n">
        <v>7155.19</v>
      </c>
      <c r="S17" s="322" t="n">
        <v>7543.87</v>
      </c>
      <c r="T17" s="322" t="n">
        <v>6013.48</v>
      </c>
      <c r="U17" s="322" t="n">
        <v>4156.58</v>
      </c>
      <c r="V17" s="322" t="n">
        <v>5375.66</v>
      </c>
      <c r="W17" s="322" t="n">
        <v>5943.94</v>
      </c>
      <c r="X17" s="322" t="n">
        <v>7515.51</v>
      </c>
      <c r="Y17" s="62" t="inlineStr">
        <is>
          <t>자동차</t>
        </is>
      </c>
      <c r="Z17" s="320" t="n">
        <v>137292497</v>
      </c>
    </row>
    <row r="18" ht="16.5" customHeight="1" s="115">
      <c r="A18" s="261" t="inlineStr">
        <is>
          <t>A033780</t>
        </is>
      </c>
      <c r="B18" s="259" t="inlineStr">
        <is>
          <t>KT&amp;G</t>
        </is>
      </c>
      <c r="C18" s="261" t="inlineStr">
        <is>
          <t>연결</t>
        </is>
      </c>
      <c r="D18" s="313" t="inlineStr">
        <is>
          <t>3Q</t>
        </is>
      </c>
      <c r="E18" s="291">
        <f>K18*Z18/100000000</f>
        <v/>
      </c>
      <c r="F18" s="302">
        <f>VLOOKUP($A18,종합!$A:$T,COLUMN(종합!F48),FALSE)</f>
        <v/>
      </c>
      <c r="G18" s="302">
        <f>VLOOKUP($A18,종합!$A:$T,COLUMN(종합!G48),FALSE)</f>
        <v/>
      </c>
      <c r="H18" s="314">
        <f>VLOOKUP($A18,종합!$A:$T,COLUMN(종합!H48),FALSE)</f>
        <v/>
      </c>
      <c r="I18" s="315">
        <f>IFERROR(F18/(M18*100),"-")</f>
        <v/>
      </c>
      <c r="J18" s="316">
        <f>IFERROR((L18-K18)/K18,"-")</f>
        <v/>
      </c>
      <c r="K18" s="295">
        <f>IF(COUNTIF(현재가!$A:$A,$B18),VLOOKUP($B18,현재가!$A:$B,2,FALSE),VLOOKUP($B18,현재가!$D:$E,2,FALSE))</f>
        <v/>
      </c>
      <c r="L18" s="317">
        <f>IFERROR(N18/(1+$D$3)^Q18,"-")</f>
        <v/>
      </c>
      <c r="M18" s="47">
        <f>IF(R18&lt;0,"적자",IF(Q18=5.75,(R18/X18)^(1/Q18)-1,IF(Q18=4.75,(R18/W18)^(1/Q18)-1,IF(Q18=3.75,(R18/V18)^(1/Q18)-1,IF(Q18=2.75,(R18/U18)^(1/Q18)-1,IF(Q18=1.75,(R18/T18)^(1/Q18)-1,IF(Q18=0.75,(R18/S18)^(1/Q18)-1)))))))</f>
        <v/>
      </c>
      <c r="N18" s="268">
        <f>IFERROR(P18*$E$3,"-")</f>
        <v/>
      </c>
      <c r="O18" s="294">
        <f>IFERROR((N18/K18)^(1/Q18)-1,"-")</f>
        <v/>
      </c>
      <c r="P18" s="268">
        <f>IFERROR(R18*(1+M18)^Q18,"-")</f>
        <v/>
      </c>
      <c r="Q18" s="321" t="n">
        <v>5.75</v>
      </c>
      <c r="R18" s="322" t="n">
        <v>16544.07</v>
      </c>
      <c r="S18" s="322" t="n">
        <v>15601.98</v>
      </c>
      <c r="T18" s="322" t="n">
        <v>11744.57</v>
      </c>
      <c r="U18" s="322" t="n">
        <v>17130.82</v>
      </c>
      <c r="V18" s="322" t="n">
        <v>20223.09</v>
      </c>
      <c r="W18" s="322" t="n">
        <v>28929.98</v>
      </c>
      <c r="X18" s="322" t="n">
        <v>29205.08</v>
      </c>
      <c r="Y18" s="62" t="inlineStr">
        <is>
          <t>담배</t>
        </is>
      </c>
      <c r="Z18" s="320" t="n">
        <v>70592343</v>
      </c>
    </row>
    <row r="19" ht="16.5" customHeight="1" s="115">
      <c r="A19" s="261" t="inlineStr">
        <is>
          <t>A034730</t>
        </is>
      </c>
      <c r="B19" s="259" t="inlineStr">
        <is>
          <t>SK</t>
        </is>
      </c>
      <c r="C19" s="261" t="inlineStr">
        <is>
          <t>연결</t>
        </is>
      </c>
      <c r="D19" s="313" t="inlineStr">
        <is>
          <t>3Q</t>
        </is>
      </c>
      <c r="E19" s="291">
        <f>K19*Z19/100000000</f>
        <v/>
      </c>
      <c r="F19" s="302">
        <f>VLOOKUP($A19,종합!$A:$T,COLUMN(종합!F50),FALSE)</f>
        <v/>
      </c>
      <c r="G19" s="302">
        <f>VLOOKUP($A19,종합!$A:$T,COLUMN(종합!G50),FALSE)</f>
        <v/>
      </c>
      <c r="H19" s="314">
        <f>VLOOKUP($A19,종합!$A:$T,COLUMN(종합!H50),FALSE)</f>
        <v/>
      </c>
      <c r="I19" s="315">
        <f>IFERROR(F19/(M19*100),"-")</f>
        <v/>
      </c>
      <c r="J19" s="316">
        <f>IFERROR((L19-K19)/K19,"-")</f>
        <v/>
      </c>
      <c r="K19" s="295">
        <f>IF(COUNTIF(현재가!$A:$A,$B19),VLOOKUP($B19,현재가!$A:$B,2,FALSE),VLOOKUP($B19,현재가!$D:$E,2,FALSE))</f>
        <v/>
      </c>
      <c r="L19" s="317">
        <f>IFERROR(N19/(1+$D$3)^Q19,"-")</f>
        <v/>
      </c>
      <c r="M19" s="47">
        <f>IF(R19&lt;0,"적자",IF(Q19=5.75,(R19/X19)^(1/Q19)-1,IF(Q19=4.75,(R19/W19)^(1/Q19)-1,IF(Q19=3.75,(R19/V19)^(1/Q19)-1,IF(Q19=2.75,(R19/U19)^(1/Q19)-1,IF(Q19=1.75,(R19/T19)^(1/Q19)-1,IF(Q19=0.75,(R19/S19)^(1/Q19)-1)))))))</f>
        <v/>
      </c>
      <c r="N19" s="268">
        <f>IFERROR(P19*$E$3,"-")</f>
        <v/>
      </c>
      <c r="O19" s="294">
        <f>IFERROR((N19/K19)^(1/Q19)-1,"-")</f>
        <v/>
      </c>
      <c r="P19" s="268">
        <f>IFERROR(R19*(1+M19)^Q19,"-")</f>
        <v/>
      </c>
      <c r="Q19" s="321" t="n">
        <v>0.75</v>
      </c>
      <c r="R19" s="322" t="n">
        <v>13662.72</v>
      </c>
      <c r="S19" s="322" t="n">
        <v>93170.89</v>
      </c>
      <c r="T19" s="322" t="n">
        <v>2545.88</v>
      </c>
      <c r="U19" s="322" t="n">
        <v>4045.12</v>
      </c>
      <c r="V19" s="322" t="n">
        <v>7122.34</v>
      </c>
      <c r="W19" s="322" t="n">
        <v>8765.01</v>
      </c>
      <c r="X19" s="322" t="n">
        <v>6493.88</v>
      </c>
      <c r="Y19" s="62" t="inlineStr">
        <is>
          <t>석유 및 가스</t>
        </is>
      </c>
      <c r="Z19" s="320" t="n">
        <v>70360297</v>
      </c>
    </row>
    <row r="20" ht="16.5" customHeight="1" s="115">
      <c r="A20" s="261" t="inlineStr">
        <is>
          <t>A051900</t>
        </is>
      </c>
      <c r="B20" s="259" t="inlineStr">
        <is>
          <t>LG생활건강</t>
        </is>
      </c>
      <c r="C20" s="261" t="inlineStr">
        <is>
          <t>연결</t>
        </is>
      </c>
      <c r="D20" s="313" t="inlineStr">
        <is>
          <t>3Q</t>
        </is>
      </c>
      <c r="E20" s="291">
        <f>K20*Z20/100000000</f>
        <v/>
      </c>
      <c r="F20" s="302">
        <f>VLOOKUP($A20,종합!$A:$T,COLUMN(종합!F51),FALSE)</f>
        <v/>
      </c>
      <c r="G20" s="302">
        <f>VLOOKUP($A20,종합!$A:$T,COLUMN(종합!G51),FALSE)</f>
        <v/>
      </c>
      <c r="H20" s="314">
        <f>VLOOKUP($A20,종합!$A:$T,COLUMN(종합!H51),FALSE)</f>
        <v/>
      </c>
      <c r="I20" s="315">
        <f>IFERROR(F20/(M20*100),"-")</f>
        <v/>
      </c>
      <c r="J20" s="316">
        <f>IFERROR((L20-K20)/K20,"-")</f>
        <v/>
      </c>
      <c r="K20" s="295">
        <f>IF(COUNTIF(현재가!$A:$A,$B20),VLOOKUP($B20,현재가!$A:$B,2,FALSE),VLOOKUP($B20,현재가!$D:$E,2,FALSE))</f>
        <v/>
      </c>
      <c r="L20" s="317">
        <f>IFERROR(N20/(1+$D$3)^Q20,"-")</f>
        <v/>
      </c>
      <c r="M20" s="47">
        <f>IF(R20&lt;0,"적자",IF(Q20=5.75,(R20/X20)^(1/Q20)-1,IF(Q20=4.75,(R20/W20)^(1/Q20)-1,IF(Q20=3.75,(R20/V20)^(1/Q20)-1,IF(Q20=2.75,(R20/U20)^(1/Q20)-1,IF(Q20=1.75,(R20/T20)^(1/Q20)-1,IF(Q20=0.75,(R20/S20)^(1/Q20)-1)))))))</f>
        <v/>
      </c>
      <c r="N20" s="268">
        <f>IFERROR(P20*$E$3,"-")</f>
        <v/>
      </c>
      <c r="O20" s="294">
        <f>IFERROR((N20/K20)^(1/Q20)-1,"-")</f>
        <v/>
      </c>
      <c r="P20" s="268">
        <f>IFERROR(R20*(1+M20)^Q20,"-")</f>
        <v/>
      </c>
      <c r="Q20" s="321" t="n">
        <v>5.75</v>
      </c>
      <c r="R20" s="322" t="n">
        <v>33580.34</v>
      </c>
      <c r="S20" s="322" t="n">
        <v>25982.28</v>
      </c>
      <c r="T20" s="322" t="n">
        <v>19721.99</v>
      </c>
      <c r="U20" s="322" t="n">
        <v>20166.31</v>
      </c>
      <c r="V20" s="322" t="n">
        <v>17154.16</v>
      </c>
      <c r="W20" s="322" t="n">
        <v>14941.01</v>
      </c>
      <c r="X20" s="322" t="n">
        <v>13016.22</v>
      </c>
      <c r="Y20" s="62" t="inlineStr">
        <is>
          <t>가정생활용품</t>
        </is>
      </c>
      <c r="Z20" s="320" t="n">
        <v>15618197</v>
      </c>
    </row>
    <row r="21" ht="16.5" customHeight="1" s="115">
      <c r="A21" s="261" t="inlineStr">
        <is>
          <t>A096770</t>
        </is>
      </c>
      <c r="B21" s="259" t="inlineStr">
        <is>
          <t>SK이노베이션</t>
        </is>
      </c>
      <c r="C21" s="261" t="inlineStr">
        <is>
          <t>연결</t>
        </is>
      </c>
      <c r="D21" s="313" t="inlineStr">
        <is>
          <t>3Q</t>
        </is>
      </c>
      <c r="E21" s="291">
        <f>K21*Z21/100000000</f>
        <v/>
      </c>
      <c r="F21" s="302">
        <f>VLOOKUP($A21,종합!$A:$T,COLUMN(종합!F52),FALSE)</f>
        <v/>
      </c>
      <c r="G21" s="302">
        <f>VLOOKUP($A21,종합!$A:$T,COLUMN(종합!G52),FALSE)</f>
        <v/>
      </c>
      <c r="H21" s="314">
        <f>VLOOKUP($A21,종합!$A:$T,COLUMN(종합!H52),FALSE)</f>
        <v/>
      </c>
      <c r="I21" s="315">
        <f>IFERROR(F21/(M21*100),"-")</f>
        <v/>
      </c>
      <c r="J21" s="316">
        <f>IFERROR((L21-K21)/K21,"-")</f>
        <v/>
      </c>
      <c r="K21" s="295">
        <f>IF(COUNTIF(현재가!$A:$A,$B21),VLOOKUP($B21,현재가!$A:$B,2,FALSE),VLOOKUP($B21,현재가!$D:$E,2,FALSE))</f>
        <v/>
      </c>
      <c r="L21" s="317">
        <f>IFERROR(N21/(1+$D$3)^Q21,"-")</f>
        <v/>
      </c>
      <c r="M21" s="47">
        <f>IF(R21&lt;0,"적자",IF(Q21=5.75,(R21/X21)^(1/Q21)-1,IF(Q21=4.75,(R21/W21)^(1/Q21)-1,IF(Q21=3.75,(R21/V21)^(1/Q21)-1,IF(Q21=2.75,(R21/U21)^(1/Q21)-1,IF(Q21=1.75,(R21/T21)^(1/Q21)-1,IF(Q21=0.75,(R21/S21)^(1/Q21)-1)))))))</f>
        <v/>
      </c>
      <c r="N21" s="268">
        <f>IFERROR(P21*$E$3,"-")</f>
        <v/>
      </c>
      <c r="O21" s="294">
        <f>IFERROR((N21/K21)^(1/Q21)-1,"-")</f>
        <v/>
      </c>
      <c r="P21" s="268">
        <f>IFERROR(R21*(1+M21)^Q21,"-")</f>
        <v/>
      </c>
      <c r="Q21" s="321" t="n">
        <v>5.75</v>
      </c>
      <c r="R21" s="322" t="n">
        <v>14145.22</v>
      </c>
      <c r="S21" s="322" t="n">
        <v>8695.9</v>
      </c>
      <c r="T21" s="322" t="n">
        <v>-6283.29</v>
      </c>
      <c r="U21" s="322" t="n">
        <v>7788.8</v>
      </c>
      <c r="V21" s="322" t="n">
        <v>12649.46</v>
      </c>
      <c r="W21" s="322" t="n">
        <v>33815.74</v>
      </c>
      <c r="X21" s="322" t="n">
        <v>12151.36</v>
      </c>
      <c r="Y21" s="62" t="inlineStr">
        <is>
          <t>석유 및 가스</t>
        </is>
      </c>
      <c r="Z21" s="320" t="n">
        <v>92465564</v>
      </c>
    </row>
    <row r="22" ht="16.5" customHeight="1" s="115">
      <c r="A22" s="261" t="inlineStr">
        <is>
          <t>A018260</t>
        </is>
      </c>
      <c r="B22" s="259" t="inlineStr">
        <is>
          <t>삼성에스디에스</t>
        </is>
      </c>
      <c r="C22" s="261" t="inlineStr">
        <is>
          <t>연결</t>
        </is>
      </c>
      <c r="D22" s="313" t="inlineStr">
        <is>
          <t>3Q</t>
        </is>
      </c>
      <c r="E22" s="291">
        <f>K22*Z22/100000000</f>
        <v/>
      </c>
      <c r="F22" s="302">
        <f>VLOOKUP($A22,종합!$A:$T,COLUMN(종합!F54),FALSE)</f>
        <v/>
      </c>
      <c r="G22" s="302">
        <f>VLOOKUP($A22,종합!$A:$T,COLUMN(종합!G54),FALSE)</f>
        <v/>
      </c>
      <c r="H22" s="314">
        <f>VLOOKUP($A22,종합!$A:$T,COLUMN(종합!H54),FALSE)</f>
        <v/>
      </c>
      <c r="I22" s="315">
        <f>IFERROR(F22/(M22*100),"-")</f>
        <v/>
      </c>
      <c r="J22" s="316">
        <f>IFERROR((L22-K22)/K22,"-")</f>
        <v/>
      </c>
      <c r="K22" s="295">
        <f>IF(COUNTIF(현재가!$A:$A,$B22),VLOOKUP($B22,현재가!$A:$B,2,FALSE),VLOOKUP($B22,현재가!$D:$E,2,FALSE))</f>
        <v/>
      </c>
      <c r="L22" s="317">
        <f>IFERROR(N22/(1+$D$3)^Q22,"-")</f>
        <v/>
      </c>
      <c r="M22" s="47">
        <f>IF(R22&lt;0,"적자",IF(Q22=5.75,(R22/X22)^(1/Q22)-1,IF(Q22=4.75,(R22/W22)^(1/Q22)-1,IF(Q22=3.75,(R22/V22)^(1/Q22)-1,IF(Q22=2.75,(R22/U22)^(1/Q22)-1,IF(Q22=1.75,(R22/T22)^(1/Q22)-1,IF(Q22=0.75,(R22/S22)^(1/Q22)-1)))))))</f>
        <v/>
      </c>
      <c r="N22" s="268">
        <f>IFERROR(P22*$E$3,"-")</f>
        <v/>
      </c>
      <c r="O22" s="294">
        <f>IFERROR((N22/K22)^(1/Q22)-1,"-")</f>
        <v/>
      </c>
      <c r="P22" s="268">
        <f>IFERROR(R22*(1+M22)^Q22,"-")</f>
        <v/>
      </c>
      <c r="Q22" s="321" t="n">
        <v>5.75</v>
      </c>
      <c r="R22" s="322" t="n">
        <v>4237.41</v>
      </c>
      <c r="S22" s="322" t="n">
        <v>3158.41</v>
      </c>
      <c r="T22" s="322" t="n">
        <v>2696.63</v>
      </c>
      <c r="U22" s="322" t="n">
        <v>1976.9</v>
      </c>
      <c r="V22" s="322" t="n">
        <v>1877.65</v>
      </c>
      <c r="W22" s="322" t="n">
        <v>1800.91</v>
      </c>
      <c r="X22" s="322" t="n">
        <v>1560.85</v>
      </c>
      <c r="Y22" s="62" t="inlineStr">
        <is>
          <t>IT 서비스</t>
        </is>
      </c>
      <c r="Z22" s="320" t="n">
        <v>82458180</v>
      </c>
    </row>
    <row r="23" ht="16.5" customHeight="1" s="115">
      <c r="A23" s="261" t="inlineStr">
        <is>
          <t>A068270</t>
        </is>
      </c>
      <c r="B23" s="259" t="inlineStr">
        <is>
          <t>셀트리온</t>
        </is>
      </c>
      <c r="C23" s="261" t="inlineStr">
        <is>
          <t>연결</t>
        </is>
      </c>
      <c r="D23" s="313" t="inlineStr">
        <is>
          <t>3Q</t>
        </is>
      </c>
      <c r="E23" s="291">
        <f>K23*Z23/100000000</f>
        <v/>
      </c>
      <c r="F23" s="302">
        <f>VLOOKUP($A23,종합!$A:$T,COLUMN(종합!F55),FALSE)</f>
        <v/>
      </c>
      <c r="G23" s="302">
        <f>VLOOKUP($A23,종합!$A:$T,COLUMN(종합!G55),FALSE)</f>
        <v/>
      </c>
      <c r="H23" s="314">
        <f>VLOOKUP($A23,종합!$A:$T,COLUMN(종합!H55),FALSE)</f>
        <v/>
      </c>
      <c r="I23" s="315">
        <f>IFERROR(F23/(M23*100),"-")</f>
        <v/>
      </c>
      <c r="J23" s="316">
        <f>IFERROR((L23-K23)/K23,"-")</f>
        <v/>
      </c>
      <c r="K23" s="295">
        <f>IF(COUNTIF(현재가!$A:$A,$B23),VLOOKUP($B23,현재가!$A:$B,2,FALSE),VLOOKUP($B23,현재가!$D:$E,2,FALSE))</f>
        <v/>
      </c>
      <c r="L23" s="317">
        <f>IFERROR(N23/(1+$D$3)^Q23,"-")</f>
        <v/>
      </c>
      <c r="M23" s="47">
        <f>IF(R23&lt;0,"적자",IF(Q23=5.75,(R23/X23)^(1/Q23)-1,IF(Q23=4.75,(R23/W23)^(1/Q23)-1,IF(Q23=3.75,(R23/V23)^(1/Q23)-1,IF(Q23=2.75,(R23/U23)^(1/Q23)-1,IF(Q23=1.75,(R23/T23)^(1/Q23)-1,IF(Q23=0.75,(R23/S23)^(1/Q23)-1)))))))</f>
        <v/>
      </c>
      <c r="N23" s="268">
        <f>IFERROR(P23*$E$3,"-")</f>
        <v/>
      </c>
      <c r="O23" s="294">
        <f>IFERROR((N23/K23)^(1/Q23)-1,"-")</f>
        <v/>
      </c>
      <c r="P23" s="268">
        <f>IFERROR(R23*(1+M23)^Q23,"-")</f>
        <v/>
      </c>
      <c r="Q23" s="321" t="n">
        <v>5.75</v>
      </c>
      <c r="R23" s="322" t="n">
        <v>6177.29</v>
      </c>
      <c r="S23" s="322" t="n">
        <v>5673.72</v>
      </c>
      <c r="T23" s="322" t="n">
        <v>5335.9</v>
      </c>
      <c r="U23" s="322" t="n">
        <v>4312.2</v>
      </c>
      <c r="V23" s="322" t="n">
        <v>5477.76</v>
      </c>
      <c r="W23" s="322" t="n">
        <v>4522.76</v>
      </c>
      <c r="X23" s="322" t="n">
        <v>4506.41</v>
      </c>
      <c r="Y23" s="62" t="inlineStr">
        <is>
          <t>바이오</t>
        </is>
      </c>
      <c r="Z23" s="320" t="n">
        <v>77377800</v>
      </c>
    </row>
    <row r="24" ht="16.5" customHeight="1" s="115">
      <c r="A24" s="261" t="inlineStr">
        <is>
          <t>A002790</t>
        </is>
      </c>
      <c r="B24" s="259" t="inlineStr">
        <is>
          <t>아모레G</t>
        </is>
      </c>
      <c r="C24" s="261" t="inlineStr">
        <is>
          <t>연결</t>
        </is>
      </c>
      <c r="D24" s="313" t="inlineStr">
        <is>
          <t>3Q</t>
        </is>
      </c>
      <c r="E24" s="291">
        <f>K24*Z24/100000000</f>
        <v/>
      </c>
      <c r="F24" s="302">
        <f>VLOOKUP($A24,종합!$A:$T,COLUMN(종합!F56),FALSE)</f>
        <v/>
      </c>
      <c r="G24" s="302">
        <f>VLOOKUP($A24,종합!$A:$T,COLUMN(종합!G56),FALSE)</f>
        <v/>
      </c>
      <c r="H24" s="314">
        <f>VLOOKUP($A24,종합!$A:$T,COLUMN(종합!H56),FALSE)</f>
        <v/>
      </c>
      <c r="I24" s="315">
        <f>IFERROR(F24/(M24*100),"-")</f>
        <v/>
      </c>
      <c r="J24" s="316">
        <f>IFERROR((L24-K24)/K24,"-")</f>
        <v/>
      </c>
      <c r="K24" s="295">
        <f>IF(COUNTIF(현재가!$A:$A,$B24),VLOOKUP($B24,현재가!$A:$B,2,FALSE),VLOOKUP($B24,현재가!$D:$E,2,FALSE))</f>
        <v/>
      </c>
      <c r="L24" s="317">
        <f>IFERROR(N24/(1+$D$3)^Q24,"-")</f>
        <v/>
      </c>
      <c r="M24" s="47">
        <f>IF(R24&lt;0,"적자",IF(Q24=5.75,(R24/X24)^(1/Q24)-1,IF(Q24=4.75,(R24/W24)^(1/Q24)-1,IF(Q24=3.75,(R24/V24)^(1/Q24)-1,IF(Q24=2.75,(R24/U24)^(1/Q24)-1,IF(Q24=1.75,(R24/T24)^(1/Q24)-1,IF(Q24=0.75,(R24/S24)^(1/Q24)-1)))))))</f>
        <v/>
      </c>
      <c r="N24" s="268">
        <f>IFERROR(P24*$E$3,"-")</f>
        <v/>
      </c>
      <c r="O24" s="294">
        <f>IFERROR((N24/K24)^(1/Q24)-1,"-")</f>
        <v/>
      </c>
      <c r="P24" s="268">
        <f>IFERROR(R24*(1+M24)^Q24,"-")</f>
        <v/>
      </c>
      <c r="Q24" s="321" t="n">
        <v>5.75</v>
      </c>
      <c r="R24" s="322" t="n">
        <v>1516.93</v>
      </c>
      <c r="S24" s="322" t="n">
        <v>1331.91</v>
      </c>
      <c r="T24" s="322" t="n">
        <v>1007.58</v>
      </c>
      <c r="U24" s="322" t="n">
        <v>980.61</v>
      </c>
      <c r="V24" s="322" t="n">
        <v>1673.89</v>
      </c>
      <c r="W24" s="322" t="n">
        <v>1616.05</v>
      </c>
      <c r="X24" s="322" t="n">
        <v>1067.01</v>
      </c>
      <c r="Y24" s="62" t="inlineStr">
        <is>
          <t>개인생활용품</t>
        </is>
      </c>
      <c r="Z24" s="320" t="n">
        <v>116598327</v>
      </c>
    </row>
    <row r="25" ht="16.5" customHeight="1" s="115">
      <c r="A25" s="261" t="inlineStr">
        <is>
          <t>A003550</t>
        </is>
      </c>
      <c r="B25" s="259" t="inlineStr">
        <is>
          <t>LG</t>
        </is>
      </c>
      <c r="C25" s="261" t="inlineStr">
        <is>
          <t>연결</t>
        </is>
      </c>
      <c r="D25" s="313" t="inlineStr">
        <is>
          <t>3Q</t>
        </is>
      </c>
      <c r="E25" s="291">
        <f>K25*Z25/100000000</f>
        <v/>
      </c>
      <c r="F25" s="302">
        <f>VLOOKUP($A25,종합!$A:$T,COLUMN(종합!F57),FALSE)</f>
        <v/>
      </c>
      <c r="G25" s="302">
        <f>VLOOKUP($A25,종합!$A:$T,COLUMN(종합!G57),FALSE)</f>
        <v/>
      </c>
      <c r="H25" s="314">
        <f>VLOOKUP($A25,종합!$A:$T,COLUMN(종합!H57),FALSE)</f>
        <v/>
      </c>
      <c r="I25" s="315">
        <f>IFERROR(F25/(M25*100),"-")</f>
        <v/>
      </c>
      <c r="J25" s="316">
        <f>IFERROR((L25-K25)/K25,"-")</f>
        <v/>
      </c>
      <c r="K25" s="295">
        <f>IF(COUNTIF(현재가!$A:$A,$B25),VLOOKUP($B25,현재가!$A:$B,2,FALSE),VLOOKUP($B25,현재가!$D:$E,2,FALSE))</f>
        <v/>
      </c>
      <c r="L25" s="317">
        <f>IFERROR(N25/(1+$D$3)^Q25,"-")</f>
        <v/>
      </c>
      <c r="M25" s="47">
        <f>IF(R25&lt;0,"적자",IF(Q25=5.75,(R25/X25)^(1/Q25)-1,IF(Q25=4.75,(R25/W25)^(1/Q25)-1,IF(Q25=3.75,(R25/V25)^(1/Q25)-1,IF(Q25=2.75,(R25/U25)^(1/Q25)-1,IF(Q25=1.75,(R25/T25)^(1/Q25)-1,IF(Q25=0.75,(R25/S25)^(1/Q25)-1)))))))</f>
        <v/>
      </c>
      <c r="N25" s="268">
        <f>IFERROR(P25*$E$3,"-")</f>
        <v/>
      </c>
      <c r="O25" s="294">
        <f>IFERROR((N25/K25)^(1/Q25)-1,"-")</f>
        <v/>
      </c>
      <c r="P25" s="268">
        <f>IFERROR(R25*(1+M25)^Q25,"-")</f>
        <v/>
      </c>
      <c r="Q25" s="321" t="n"/>
      <c r="R25" s="322" t="n">
        <v>5609.58</v>
      </c>
      <c r="S25" s="322" t="n">
        <v>-17761.99</v>
      </c>
      <c r="T25" s="322" t="n">
        <v>-23279.14</v>
      </c>
      <c r="U25" s="322" t="n">
        <v>3667.18</v>
      </c>
      <c r="V25" s="322" t="n">
        <v>13060.61</v>
      </c>
      <c r="W25" s="322" t="n">
        <v>33671.13</v>
      </c>
      <c r="X25" s="322" t="n">
        <v>54651.78</v>
      </c>
      <c r="Y25" s="62" t="inlineStr">
        <is>
          <t>복합 산업</t>
        </is>
      </c>
      <c r="Z25" s="320" t="n">
        <v>76000000</v>
      </c>
    </row>
    <row r="26" ht="16.5" customHeight="1" s="115">
      <c r="A26" s="261" t="inlineStr">
        <is>
          <t>A034220</t>
        </is>
      </c>
      <c r="B26" s="259" t="inlineStr">
        <is>
          <t>LG디스플레이</t>
        </is>
      </c>
      <c r="C26" s="261" t="inlineStr">
        <is>
          <t>연결</t>
        </is>
      </c>
      <c r="D26" s="313" t="inlineStr">
        <is>
          <t>3Q</t>
        </is>
      </c>
      <c r="E26" s="291">
        <f>K26*Z26/100000000</f>
        <v/>
      </c>
      <c r="F26" s="302">
        <f>VLOOKUP($A26,종합!$A:$T,COLUMN(종합!F58),FALSE)</f>
        <v/>
      </c>
      <c r="G26" s="302">
        <f>VLOOKUP($A26,종합!$A:$T,COLUMN(종합!G58),FALSE)</f>
        <v/>
      </c>
      <c r="H26" s="314">
        <f>VLOOKUP($A26,종합!$A:$T,COLUMN(종합!H58),FALSE)</f>
        <v/>
      </c>
      <c r="I26" s="315">
        <f>IFERROR(F26/(M26*100),"-")</f>
        <v/>
      </c>
      <c r="J26" s="316">
        <f>IFERROR((L26-K26)/K26,"-")</f>
        <v/>
      </c>
      <c r="K26" s="295">
        <f>IF(COUNTIF(현재가!$A:$A,$B26),VLOOKUP($B26,현재가!$A:$B,2,FALSE),VLOOKUP($B26,현재가!$D:$E,2,FALSE))</f>
        <v/>
      </c>
      <c r="L26" s="317">
        <f>IFERROR(N26/(1+$D$3)^Q26,"-")</f>
        <v/>
      </c>
      <c r="M26" s="47">
        <f>IF(R26&lt;0,"적자",IF(Q26=5.75,(R26/X26)^(1/Q26)-1,IF(Q26=4.75,(R26/W26)^(1/Q26)-1,IF(Q26=3.75,(R26/V26)^(1/Q26)-1,IF(Q26=2.75,(R26/U26)^(1/Q26)-1,IF(Q26=1.75,(R26/T26)^(1/Q26)-1,IF(Q26=0.75,(R26/S26)^(1/Q26)-1)))))))</f>
        <v/>
      </c>
      <c r="N26" s="268">
        <f>IFERROR(P26*$E$3,"-")</f>
        <v/>
      </c>
      <c r="O26" s="294">
        <f>IFERROR((N26/K26)^(1/Q26)-1,"-")</f>
        <v/>
      </c>
      <c r="P26" s="268">
        <f>IFERROR(R26*(1+M26)^Q26,"-")</f>
        <v/>
      </c>
      <c r="Q26" s="321" t="n">
        <v>5.75</v>
      </c>
      <c r="R26" s="322" t="n">
        <v>259.47</v>
      </c>
      <c r="S26" s="322" t="n">
        <v>2701.26</v>
      </c>
      <c r="T26" s="322" t="n">
        <v>2527.19</v>
      </c>
      <c r="U26" s="322" t="n">
        <v>1190.89</v>
      </c>
      <c r="V26" s="322" t="n">
        <v>651.74</v>
      </c>
      <c r="W26" s="322" t="n">
        <v>-2155.36</v>
      </c>
      <c r="X26" s="322" t="n">
        <v>3231.67</v>
      </c>
      <c r="Y26" s="62" t="inlineStr">
        <is>
          <t>디스플레이 및 관련부품</t>
        </is>
      </c>
      <c r="Z26" s="320" t="n">
        <v>357815700</v>
      </c>
    </row>
    <row r="27" ht="16.5" customHeight="1" s="115">
      <c r="A27" s="261" t="inlineStr">
        <is>
          <t>A009540</t>
        </is>
      </c>
      <c r="B27" s="259" t="inlineStr">
        <is>
          <t>현대중공업</t>
        </is>
      </c>
      <c r="C27" s="261" t="inlineStr">
        <is>
          <t>연결</t>
        </is>
      </c>
      <c r="D27" s="313" t="inlineStr">
        <is>
          <t>3Q</t>
        </is>
      </c>
      <c r="E27" s="291">
        <f>K27*Z27/100000000</f>
        <v/>
      </c>
      <c r="F27" s="302">
        <f>VLOOKUP($A27,종합!$A:$T,COLUMN(종합!F59),FALSE)</f>
        <v/>
      </c>
      <c r="G27" s="302">
        <f>VLOOKUP($A27,종합!$A:$T,COLUMN(종합!G59),FALSE)</f>
        <v/>
      </c>
      <c r="H27" s="314">
        <f>VLOOKUP($A27,종합!$A:$T,COLUMN(종합!H59),FALSE)</f>
        <v/>
      </c>
      <c r="I27" s="315">
        <f>IFERROR(F27/(M27*100),"-")</f>
        <v/>
      </c>
      <c r="J27" s="316">
        <f>IFERROR((L27-K27)/K27,"-")</f>
        <v/>
      </c>
      <c r="K27" s="295">
        <f>IF(COUNTIF(현재가!$A:$A,$B27),VLOOKUP($B27,현재가!$A:$B,2,FALSE),VLOOKUP($B27,현재가!$D:$E,2,FALSE))</f>
        <v/>
      </c>
      <c r="L27" s="317">
        <f>IFERROR(N27/(1+$D$3)^Q27,"-")</f>
        <v/>
      </c>
      <c r="M27" s="47">
        <f>IF(R27&lt;0,"적자",IF(Q27=5.75,(R27/X27)^(1/Q27)-1,IF(Q27=4.75,(R27/W27)^(1/Q27)-1,IF(Q27=3.75,(R27/V27)^(1/Q27)-1,IF(Q27=2.75,(R27/U27)^(1/Q27)-1,IF(Q27=1.75,(R27/T27)^(1/Q27)-1,IF(Q27=0.75,(R27/S27)^(1/Q27)-1)))))))</f>
        <v/>
      </c>
      <c r="N27" s="268">
        <f>IFERROR(P27*$E$3,"-")</f>
        <v/>
      </c>
      <c r="O27" s="294">
        <f>IFERROR((N27/K27)^(1/Q27)-1,"-")</f>
        <v/>
      </c>
      <c r="P27" s="268">
        <f>IFERROR(R27*(1+M27)^Q27,"-")</f>
        <v/>
      </c>
      <c r="Q27" s="321" t="n">
        <v>5.75</v>
      </c>
      <c r="R27" s="322" t="n">
        <v>6100.58</v>
      </c>
      <c r="S27" s="322" t="n">
        <v>5368.62</v>
      </c>
      <c r="T27" s="322" t="n">
        <v>4802.07</v>
      </c>
      <c r="U27" s="322" t="n">
        <v>5095.29</v>
      </c>
      <c r="V27" s="322" t="n">
        <v>5334.36</v>
      </c>
      <c r="W27" s="322" t="n">
        <v>5562.69</v>
      </c>
      <c r="X27" s="322" t="n">
        <v>8692.76</v>
      </c>
      <c r="Y27" s="62" t="inlineStr">
        <is>
          <t>조선</t>
        </is>
      </c>
      <c r="Z27" s="320" t="n">
        <v>172557131</v>
      </c>
    </row>
    <row r="28" ht="16.5" customHeight="1" s="115">
      <c r="A28" s="261" t="inlineStr">
        <is>
          <t>A011170</t>
        </is>
      </c>
      <c r="B28" s="259" t="inlineStr">
        <is>
          <t>롯데케미칼</t>
        </is>
      </c>
      <c r="C28" s="261" t="inlineStr">
        <is>
          <t>연결</t>
        </is>
      </c>
      <c r="D28" s="313" t="inlineStr">
        <is>
          <t>3Q</t>
        </is>
      </c>
      <c r="E28" s="291">
        <f>K28*Z28/100000000</f>
        <v/>
      </c>
      <c r="F28" s="302">
        <f>VLOOKUP($A28,종합!$A:$T,COLUMN(종합!F60),FALSE)</f>
        <v/>
      </c>
      <c r="G28" s="302">
        <f>VLOOKUP($A28,종합!$A:$T,COLUMN(종합!G60),FALSE)</f>
        <v/>
      </c>
      <c r="H28" s="314">
        <f>VLOOKUP($A28,종합!$A:$T,COLUMN(종합!H60),FALSE)</f>
        <v/>
      </c>
      <c r="I28" s="315">
        <f>IFERROR(F28/(M28*100),"-")</f>
        <v/>
      </c>
      <c r="J28" s="316">
        <f>IFERROR((L28-K28)/K28,"-")</f>
        <v/>
      </c>
      <c r="K28" s="295">
        <f>IF(COUNTIF(현재가!$A:$A,$B28),VLOOKUP($B28,현재가!$A:$B,2,FALSE),VLOOKUP($B28,현재가!$D:$E,2,FALSE))</f>
        <v/>
      </c>
      <c r="L28" s="317">
        <f>IFERROR(N28/(1+$D$3)^Q28,"-")</f>
        <v/>
      </c>
      <c r="M28" s="47">
        <f>IF(R28&lt;0,"적자",IF(Q28=5.75,(R28/X28)^(1/Q28)-1,IF(Q28=4.75,(R28/W28)^(1/Q28)-1,IF(Q28=3.75,(R28/V28)^(1/Q28)-1,IF(Q28=2.75,(R28/U28)^(1/Q28)-1,IF(Q28=1.75,(R28/T28)^(1/Q28)-1,IF(Q28=0.75,(R28/S28)^(1/Q28)-1)))))))</f>
        <v/>
      </c>
      <c r="N28" s="268">
        <f>IFERROR(P28*$E$3,"-")</f>
        <v/>
      </c>
      <c r="O28" s="294">
        <f>IFERROR((N28/K28)^(1/Q28)-1,"-")</f>
        <v/>
      </c>
      <c r="P28" s="268">
        <f>IFERROR(R28*(1+M28)^Q28,"-")</f>
        <v/>
      </c>
      <c r="Q28" s="321" t="n">
        <v>5.75</v>
      </c>
      <c r="R28" s="322" t="n">
        <v>41668.58</v>
      </c>
      <c r="S28" s="322" t="n">
        <v>28956.97</v>
      </c>
      <c r="T28" s="322" t="n">
        <v>4284.58</v>
      </c>
      <c r="U28" s="322" t="n">
        <v>8400.219999999999</v>
      </c>
      <c r="V28" s="322" t="n">
        <v>9862.27</v>
      </c>
      <c r="W28" s="322" t="n">
        <v>30701.4</v>
      </c>
      <c r="X28" s="322" t="n">
        <v>24817.02</v>
      </c>
      <c r="Y28" s="62" t="inlineStr">
        <is>
          <t>화학</t>
        </is>
      </c>
      <c r="Z28" s="320" t="n">
        <v>34275419</v>
      </c>
    </row>
    <row r="29" ht="16.5" customHeight="1" s="115">
      <c r="A29" s="261" t="inlineStr">
        <is>
          <t>A010130</t>
        </is>
      </c>
      <c r="B29" s="259" t="inlineStr">
        <is>
          <t>고려아연</t>
        </is>
      </c>
      <c r="C29" s="261" t="inlineStr">
        <is>
          <t>연결</t>
        </is>
      </c>
      <c r="D29" s="313" t="inlineStr">
        <is>
          <t>3Q</t>
        </is>
      </c>
      <c r="E29" s="291">
        <f>K29*Z29/100000000</f>
        <v/>
      </c>
      <c r="F29" s="302">
        <f>VLOOKUP($A29,종합!$A:$T,COLUMN(종합!F61),FALSE)</f>
        <v/>
      </c>
      <c r="G29" s="302">
        <f>VLOOKUP($A29,종합!$A:$T,COLUMN(종합!G61),FALSE)</f>
        <v/>
      </c>
      <c r="H29" s="314">
        <f>VLOOKUP($A29,종합!$A:$T,COLUMN(종합!H61),FALSE)</f>
        <v/>
      </c>
      <c r="I29" s="315">
        <f>IFERROR(F29/(M29*100),"-")</f>
        <v/>
      </c>
      <c r="J29" s="316">
        <f>IFERROR((L29-K29)/K29,"-")</f>
        <v/>
      </c>
      <c r="K29" s="295">
        <f>IF(COUNTIF(현재가!$A:$A,$B29),VLOOKUP($B29,현재가!$A:$B,2,FALSE),VLOOKUP($B29,현재가!$D:$E,2,FALSE))</f>
        <v/>
      </c>
      <c r="L29" s="317">
        <f>IFERROR(N29/(1+$D$3)^Q29,"-")</f>
        <v/>
      </c>
      <c r="M29" s="47">
        <f>IF(R29&lt;0,"적자",IF(Q29=5.75,(R29/X29)^(1/Q29)-1,IF(Q29=4.75,(R29/W29)^(1/Q29)-1,IF(Q29=3.75,(R29/V29)^(1/Q29)-1,IF(Q29=2.75,(R29/U29)^(1/Q29)-1,IF(Q29=1.75,(R29/T29)^(1/Q29)-1,IF(Q29=0.75,(R29/S29)^(1/Q29)-1)))))))</f>
        <v/>
      </c>
      <c r="N29" s="268">
        <f>IFERROR(P29*$E$3,"-")</f>
        <v/>
      </c>
      <c r="O29" s="294">
        <f>IFERROR((N29/K29)^(1/Q29)-1,"-")</f>
        <v/>
      </c>
      <c r="P29" s="268">
        <f>IFERROR(R29*(1+M29)^Q29,"-")</f>
        <v/>
      </c>
      <c r="Q29" s="321" t="n">
        <v>5.75</v>
      </c>
      <c r="R29" s="322" t="n">
        <v>9296.120000000001</v>
      </c>
      <c r="S29" s="322" t="n">
        <v>5414.21</v>
      </c>
      <c r="T29" s="322" t="n">
        <v>-2468.41</v>
      </c>
      <c r="U29" s="322" t="n">
        <v>2483.94</v>
      </c>
      <c r="V29" s="322" t="n">
        <v>5018.32</v>
      </c>
      <c r="W29" s="322" t="n">
        <v>10213.79</v>
      </c>
      <c r="X29" s="322" t="n">
        <v>6093.51</v>
      </c>
      <c r="Y29" s="62" t="inlineStr">
        <is>
          <t>금속 및 광물</t>
        </is>
      </c>
      <c r="Z29" s="320" t="n">
        <v>112582792</v>
      </c>
    </row>
    <row r="30" ht="16.5" customHeight="1" s="115">
      <c r="A30" s="261" t="inlineStr">
        <is>
          <t>A035250</t>
        </is>
      </c>
      <c r="B30" s="259" t="inlineStr">
        <is>
          <t>강원랜드</t>
        </is>
      </c>
      <c r="C30" s="261" t="inlineStr">
        <is>
          <t>연결</t>
        </is>
      </c>
      <c r="D30" s="313" t="inlineStr">
        <is>
          <t>3Q</t>
        </is>
      </c>
      <c r="E30" s="291">
        <f>K30*Z30/100000000</f>
        <v/>
      </c>
      <c r="F30" s="302">
        <f>VLOOKUP($A30,종합!$A:$T,COLUMN(종합!F63),FALSE)</f>
        <v/>
      </c>
      <c r="G30" s="302">
        <f>VLOOKUP($A30,종합!$A:$T,COLUMN(종합!G63),FALSE)</f>
        <v/>
      </c>
      <c r="H30" s="314">
        <f>VLOOKUP($A30,종합!$A:$T,COLUMN(종합!H63),FALSE)</f>
        <v/>
      </c>
      <c r="I30" s="315">
        <f>IFERROR(F30/(M30*100),"-")</f>
        <v/>
      </c>
      <c r="J30" s="316">
        <f>IFERROR((L30-K30)/K30,"-")</f>
        <v/>
      </c>
      <c r="K30" s="295">
        <f>IF(COUNTIF(현재가!$A:$A,$B30),VLOOKUP($B30,현재가!$A:$B,2,FALSE),VLOOKUP($B30,현재가!$D:$E,2,FALSE))</f>
        <v/>
      </c>
      <c r="L30" s="317">
        <f>IFERROR(N30/(1+$D$3)^Q30,"-")</f>
        <v/>
      </c>
      <c r="M30" s="47">
        <f>IF(R30&lt;0,"적자",IF(Q30=5.75,(R30/X30)^(1/Q30)-1,IF(Q30=4.75,(R30/W30)^(1/Q30)-1,IF(Q30=3.75,(R30/V30)^(1/Q30)-1,IF(Q30=2.75,(R30/U30)^(1/Q30)-1,IF(Q30=1.75,(R30/T30)^(1/Q30)-1,IF(Q30=0.75,(R30/S30)^(1/Q30)-1)))))))</f>
        <v/>
      </c>
      <c r="N30" s="268">
        <f>IFERROR(P30*$E$3,"-")</f>
        <v/>
      </c>
      <c r="O30" s="294">
        <f>IFERROR((N30/K30)^(1/Q30)-1,"-")</f>
        <v/>
      </c>
      <c r="P30" s="268">
        <f>IFERROR(R30*(1+M30)^Q30,"-")</f>
        <v/>
      </c>
      <c r="Q30" s="321" t="n">
        <v>5.75</v>
      </c>
      <c r="R30" s="322" t="n">
        <v>27006.2</v>
      </c>
      <c r="S30" s="322" t="n">
        <v>26993.92</v>
      </c>
      <c r="T30" s="322" t="n">
        <v>26564.58</v>
      </c>
      <c r="U30" s="322" t="n">
        <v>23745.47</v>
      </c>
      <c r="V30" s="322" t="n">
        <v>29684.78</v>
      </c>
      <c r="W30" s="322" t="n">
        <v>37341.68</v>
      </c>
      <c r="X30" s="322" t="n">
        <v>29086.06</v>
      </c>
      <c r="Y30" s="62" t="inlineStr">
        <is>
          <t>호텔 및 레저</t>
        </is>
      </c>
      <c r="Z30" s="320" t="n">
        <v>18870000</v>
      </c>
    </row>
    <row r="31" ht="16.5" customHeight="1" s="115">
      <c r="A31" s="261" t="inlineStr">
        <is>
          <t>A066570</t>
        </is>
      </c>
      <c r="B31" s="259" t="inlineStr">
        <is>
          <t>LG전자</t>
        </is>
      </c>
      <c r="C31" s="261" t="inlineStr">
        <is>
          <t>연결</t>
        </is>
      </c>
      <c r="D31" s="313" t="inlineStr">
        <is>
          <t>3Q</t>
        </is>
      </c>
      <c r="E31" s="291">
        <f>K31*Z31/100000000</f>
        <v/>
      </c>
      <c r="F31" s="302">
        <f>VLOOKUP($A31,종합!$A:$T,COLUMN(종합!F64),FALSE)</f>
        <v/>
      </c>
      <c r="G31" s="302">
        <f>VLOOKUP($A31,종합!$A:$T,COLUMN(종합!G64),FALSE)</f>
        <v/>
      </c>
      <c r="H31" s="314">
        <f>VLOOKUP($A31,종합!$A:$T,COLUMN(종합!H64),FALSE)</f>
        <v/>
      </c>
      <c r="I31" s="315">
        <f>IFERROR(F31/(M31*100),"-")</f>
        <v/>
      </c>
      <c r="J31" s="316">
        <f>IFERROR((L31-K31)/K31,"-")</f>
        <v/>
      </c>
      <c r="K31" s="295">
        <f>IF(COUNTIF(현재가!$A:$A,$B31),VLOOKUP($B31,현재가!$A:$B,2,FALSE),VLOOKUP($B31,현재가!$D:$E,2,FALSE))</f>
        <v/>
      </c>
      <c r="L31" s="317">
        <f>IFERROR(N31/(1+$D$3)^Q31,"-")</f>
        <v/>
      </c>
      <c r="M31" s="47">
        <f>IF(R31&lt;0,"적자",IF(Q31=5.75,(R31/X31)^(1/Q31)-1,IF(Q31=4.75,(R31/W31)^(1/Q31)-1,IF(Q31=3.75,(R31/V31)^(1/Q31)-1,IF(Q31=2.75,(R31/U31)^(1/Q31)-1,IF(Q31=1.75,(R31/T31)^(1/Q31)-1,IF(Q31=0.75,(R31/S31)^(1/Q31)-1)))))))</f>
        <v/>
      </c>
      <c r="N31" s="268">
        <f>IFERROR(P31*$E$3,"-")</f>
        <v/>
      </c>
      <c r="O31" s="294">
        <f>IFERROR((N31/K31)^(1/Q31)-1,"-")</f>
        <v/>
      </c>
      <c r="P31" s="268">
        <f>IFERROR(R31*(1+M31)^Q31,"-")</f>
        <v/>
      </c>
      <c r="Q31" s="321" t="n">
        <v>5.75</v>
      </c>
      <c r="R31" s="322" t="n">
        <v>1920.89</v>
      </c>
      <c r="S31" s="322" t="n">
        <v>2117.73</v>
      </c>
      <c r="T31" s="322" t="n">
        <v>-4040.43</v>
      </c>
      <c r="U31" s="322" t="n">
        <v>-622.1</v>
      </c>
      <c r="V31" s="322" t="n">
        <v>4006.43</v>
      </c>
      <c r="W31" s="322" t="n">
        <v>5539.97</v>
      </c>
      <c r="X31" s="322" t="n">
        <v>4962.78</v>
      </c>
      <c r="Y31" s="62" t="inlineStr">
        <is>
          <t>내구소비재</t>
        </is>
      </c>
      <c r="Z31" s="320" t="n">
        <v>261111808</v>
      </c>
    </row>
    <row r="32" ht="16.5" customHeight="1" s="115">
      <c r="A32" s="261" t="inlineStr">
        <is>
          <t>A030200</t>
        </is>
      </c>
      <c r="B32" s="259" t="inlineStr">
        <is>
          <t>KT</t>
        </is>
      </c>
      <c r="C32" s="261" t="inlineStr">
        <is>
          <t>연결</t>
        </is>
      </c>
      <c r="D32" s="313" t="inlineStr">
        <is>
          <t>3Q</t>
        </is>
      </c>
      <c r="E32" s="291">
        <f>K32*Z32/100000000</f>
        <v/>
      </c>
      <c r="F32" s="302">
        <f>VLOOKUP($A32,종합!$A:$T,COLUMN(종합!F65),FALSE)</f>
        <v/>
      </c>
      <c r="G32" s="302">
        <f>VLOOKUP($A32,종합!$A:$T,COLUMN(종합!G65),FALSE)</f>
        <v/>
      </c>
      <c r="H32" s="314">
        <f>VLOOKUP($A32,종합!$A:$T,COLUMN(종합!H65),FALSE)</f>
        <v/>
      </c>
      <c r="I32" s="315">
        <f>IFERROR(F32/(M32*100),"-")</f>
        <v/>
      </c>
      <c r="J32" s="316">
        <f>IFERROR((L32-K32)/K32,"-")</f>
        <v/>
      </c>
      <c r="K32" s="295">
        <f>IF(COUNTIF(현재가!$A:$A,$B32),VLOOKUP($B32,현재가!$A:$B,2,FALSE),VLOOKUP($B32,현재가!$D:$E,2,FALSE))</f>
        <v/>
      </c>
      <c r="L32" s="317">
        <f>IFERROR(N32/(1+$D$3)^Q32,"-")</f>
        <v/>
      </c>
      <c r="M32" s="47">
        <f>IF(R32&lt;0,"적자",IF(Q32=5.75,(R32/X32)^(1/Q32)-1,IF(Q32=4.75,(R32/W32)^(1/Q32)-1,IF(Q32=3.75,(R32/V32)^(1/Q32)-1,IF(Q32=2.75,(R32/U32)^(1/Q32)-1,IF(Q32=1.75,(R32/T32)^(1/Q32)-1,IF(Q32=0.75,(R32/S32)^(1/Q32)-1)))))))</f>
        <v/>
      </c>
      <c r="N32" s="268">
        <f>IFERROR(P32*$E$3,"-")</f>
        <v/>
      </c>
      <c r="O32" s="294">
        <f>IFERROR((N32/K32)^(1/Q32)-1,"-")</f>
        <v/>
      </c>
      <c r="P32" s="268">
        <f>IFERROR(R32*(1+M32)^Q32,"-")</f>
        <v/>
      </c>
      <c r="Q32" s="321" t="n">
        <v>5.75</v>
      </c>
      <c r="R32" s="322" t="n">
        <v>1387.82</v>
      </c>
      <c r="S32" s="322" t="n">
        <v>687.89</v>
      </c>
      <c r="T32" s="322" t="n">
        <v>2208.38</v>
      </c>
      <c r="U32" s="322" t="n">
        <v>977.52</v>
      </c>
      <c r="V32" s="322" t="n">
        <v>510.87</v>
      </c>
      <c r="W32" s="322" t="n">
        <v>-2809.35</v>
      </c>
      <c r="X32" s="322" t="n">
        <v>7344.81</v>
      </c>
      <c r="Y32" s="62" t="inlineStr">
        <is>
          <t>무선통신</t>
        </is>
      </c>
      <c r="Z32" s="320" t="n">
        <v>163647814</v>
      </c>
    </row>
    <row r="33" ht="16.5" customHeight="1" s="115">
      <c r="A33" s="261" t="inlineStr">
        <is>
          <t>A010950</t>
        </is>
      </c>
      <c r="B33" s="259" t="inlineStr">
        <is>
          <t>S-Oil</t>
        </is>
      </c>
      <c r="C33" s="261" t="inlineStr">
        <is>
          <t>연결</t>
        </is>
      </c>
      <c r="D33" s="313" t="inlineStr">
        <is>
          <t>3Q</t>
        </is>
      </c>
      <c r="E33" s="291">
        <f>K33*Z33/100000000</f>
        <v/>
      </c>
      <c r="F33" s="302">
        <f>VLOOKUP($A33,종합!$A:$T,COLUMN(종합!F66),FALSE)</f>
        <v/>
      </c>
      <c r="G33" s="302">
        <f>VLOOKUP($A33,종합!$A:$T,COLUMN(종합!G66),FALSE)</f>
        <v/>
      </c>
      <c r="H33" s="314">
        <f>VLOOKUP($A33,종합!$A:$T,COLUMN(종합!H66),FALSE)</f>
        <v/>
      </c>
      <c r="I33" s="315">
        <f>IFERROR(F33/(M33*100),"-")</f>
        <v/>
      </c>
      <c r="J33" s="316">
        <f>IFERROR((L33-K33)/K33,"-")</f>
        <v/>
      </c>
      <c r="K33" s="295">
        <f>IF(COUNTIF(현재가!$A:$A,$B33),VLOOKUP($B33,현재가!$A:$B,2,FALSE),VLOOKUP($B33,현재가!$D:$E,2,FALSE))</f>
        <v/>
      </c>
      <c r="L33" s="317">
        <f>IFERROR(N33/(1+$D$3)^Q33,"-")</f>
        <v/>
      </c>
      <c r="M33" s="47">
        <f>IF(R33&lt;0,"적자",IF(Q33=5.75,(R33/X33)^(1/Q33)-1,IF(Q33=4.75,(R33/W33)^(1/Q33)-1,IF(Q33=3.75,(R33/V33)^(1/Q33)-1,IF(Q33=2.75,(R33/U33)^(1/Q33)-1,IF(Q33=1.75,(R33/T33)^(1/Q33)-1,IF(Q33=0.75,(R33/S33)^(1/Q33)-1)))))))</f>
        <v/>
      </c>
      <c r="N33" s="268">
        <f>IFERROR(P33*$E$3,"-")</f>
        <v/>
      </c>
      <c r="O33" s="294">
        <f>IFERROR((N33/K33)^(1/Q33)-1,"-")</f>
        <v/>
      </c>
      <c r="P33" s="268">
        <f>IFERROR(R33*(1+M33)^Q33,"-")</f>
        <v/>
      </c>
      <c r="Q33" s="321" t="n">
        <v>5.75</v>
      </c>
      <c r="R33" s="322" t="n">
        <v>2261.41</v>
      </c>
      <c r="S33" s="322" t="n">
        <v>2064.34</v>
      </c>
      <c r="T33" s="322" t="n">
        <v>1679.74</v>
      </c>
      <c r="U33" s="322" t="n">
        <v>1391.04</v>
      </c>
      <c r="V33" s="322" t="n">
        <v>1431.37</v>
      </c>
      <c r="W33" s="322" t="n">
        <v>1781.69</v>
      </c>
      <c r="X33" s="322" t="n">
        <v>1992.19</v>
      </c>
      <c r="Y33" s="62" t="inlineStr">
        <is>
          <t>석유 및 가스</t>
        </is>
      </c>
      <c r="Z33" s="320" t="n">
        <v>213940500</v>
      </c>
    </row>
    <row r="34" ht="16.5" customHeight="1" s="115">
      <c r="A34" s="261" t="inlineStr">
        <is>
          <t>A008930</t>
        </is>
      </c>
      <c r="B34" s="259" t="inlineStr">
        <is>
          <t>한미사이언스</t>
        </is>
      </c>
      <c r="C34" s="261" t="inlineStr">
        <is>
          <t>연결</t>
        </is>
      </c>
      <c r="D34" s="313" t="inlineStr">
        <is>
          <t>3Q</t>
        </is>
      </c>
      <c r="E34" s="291">
        <f>K34*Z34/100000000</f>
        <v/>
      </c>
      <c r="F34" s="302">
        <f>VLOOKUP($A34,종합!$A:$T,COLUMN(종합!F68),FALSE)</f>
        <v/>
      </c>
      <c r="G34" s="302">
        <f>VLOOKUP($A34,종합!$A:$T,COLUMN(종합!G68),FALSE)</f>
        <v/>
      </c>
      <c r="H34" s="314">
        <f>VLOOKUP($A34,종합!$A:$T,COLUMN(종합!H68),FALSE)</f>
        <v/>
      </c>
      <c r="I34" s="315">
        <f>IFERROR(F34/(M34*100),"-")</f>
        <v/>
      </c>
      <c r="J34" s="316">
        <f>IFERROR((L34-K34)/K34,"-")</f>
        <v/>
      </c>
      <c r="K34" s="295">
        <f>IF(COUNTIF(현재가!$A:$A,$B34),VLOOKUP($B34,현재가!$A:$B,2,FALSE),VLOOKUP($B34,현재가!$D:$E,2,FALSE))</f>
        <v/>
      </c>
      <c r="L34" s="317">
        <f>IFERROR(N34/(1+$D$3)^Q34,"-")</f>
        <v/>
      </c>
      <c r="M34" s="47">
        <f>IF(R34&lt;0,"적자",IF(Q34=5.75,(R34/X34)^(1/Q34)-1,IF(Q34=4.75,(R34/W34)^(1/Q34)-1,IF(Q34=3.75,(R34/V34)^(1/Q34)-1,IF(Q34=2.75,(R34/U34)^(1/Q34)-1,IF(Q34=1.75,(R34/T34)^(1/Q34)-1,IF(Q34=0.75,(R34/S34)^(1/Q34)-1)))))))</f>
        <v/>
      </c>
      <c r="N34" s="268">
        <f>IFERROR(P34*$E$3,"-")</f>
        <v/>
      </c>
      <c r="O34" s="294">
        <f>IFERROR((N34/K34)^(1/Q34)-1,"-")</f>
        <v/>
      </c>
      <c r="P34" s="268">
        <f>IFERROR(R34*(1+M34)^Q34,"-")</f>
        <v/>
      </c>
      <c r="Q34" s="321" t="n"/>
      <c r="R34" s="322" t="n">
        <v>-12226.96</v>
      </c>
      <c r="S34" s="322" t="n">
        <v>-12164.39</v>
      </c>
      <c r="T34" s="322" t="n">
        <v>16723.88</v>
      </c>
      <c r="U34" s="322" t="n">
        <v>25047.92</v>
      </c>
      <c r="V34" s="322" t="n">
        <v>37194.74</v>
      </c>
      <c r="W34" s="322" t="n">
        <v>32083.57</v>
      </c>
      <c r="X34" s="322" t="n">
        <v>35626.21</v>
      </c>
      <c r="Y34" s="62" t="inlineStr">
        <is>
          <t>제약</t>
        </is>
      </c>
      <c r="Z34" s="320" t="n">
        <v>31490892</v>
      </c>
    </row>
    <row r="35" ht="16.5" customHeight="1" s="115">
      <c r="A35" s="261" t="inlineStr">
        <is>
          <t>A006400</t>
        </is>
      </c>
      <c r="B35" s="259" t="inlineStr">
        <is>
          <t>삼성SDI</t>
        </is>
      </c>
      <c r="C35" s="261" t="inlineStr">
        <is>
          <t>연결</t>
        </is>
      </c>
      <c r="D35" s="313" t="inlineStr">
        <is>
          <t>3Q</t>
        </is>
      </c>
      <c r="E35" s="291">
        <f>K35*Z35/100000000</f>
        <v/>
      </c>
      <c r="F35" s="302">
        <f>VLOOKUP($A35,종합!$A:$T,COLUMN(종합!F69),FALSE)</f>
        <v/>
      </c>
      <c r="G35" s="302">
        <f>VLOOKUP($A35,종합!$A:$T,COLUMN(종합!G69),FALSE)</f>
        <v/>
      </c>
      <c r="H35" s="314">
        <f>VLOOKUP($A35,종합!$A:$T,COLUMN(종합!H69),FALSE)</f>
        <v/>
      </c>
      <c r="I35" s="315">
        <f>IFERROR(F35/(M35*100),"-")</f>
        <v/>
      </c>
      <c r="J35" s="316">
        <f>IFERROR((L35-K35)/K35,"-")</f>
        <v/>
      </c>
      <c r="K35" s="295">
        <f>IF(COUNTIF(현재가!$A:$A,$B35),VLOOKUP($B35,현재가!$A:$B,2,FALSE),VLOOKUP($B35,현재가!$D:$E,2,FALSE))</f>
        <v/>
      </c>
      <c r="L35" s="317">
        <f>IFERROR(N35/(1+$D$3)^Q35,"-")</f>
        <v/>
      </c>
      <c r="M35" s="47">
        <f>IF(R35&lt;0,"적자",IF(Q35=5.75,(R35/X35)^(1/Q35)-1,IF(Q35=4.75,(R35/W35)^(1/Q35)-1,IF(Q35=3.75,(R35/V35)^(1/Q35)-1,IF(Q35=2.75,(R35/U35)^(1/Q35)-1,IF(Q35=1.75,(R35/T35)^(1/Q35)-1,IF(Q35=0.75,(R35/S35)^(1/Q35)-1)))))))</f>
        <v/>
      </c>
      <c r="N35" s="268">
        <f>IFERROR(P35*$E$3,"-")</f>
        <v/>
      </c>
      <c r="O35" s="294">
        <f>IFERROR((N35/K35)^(1/Q35)-1,"-")</f>
        <v/>
      </c>
      <c r="P35" s="268">
        <f>IFERROR(R35*(1+M35)^Q35,"-")</f>
        <v/>
      </c>
      <c r="Q35" s="321" t="n">
        <v>5.75</v>
      </c>
      <c r="R35" s="322" t="n">
        <v>3323.65</v>
      </c>
      <c r="S35" s="322" t="n">
        <v>4449.26</v>
      </c>
      <c r="T35" s="322" t="n">
        <v>3237.5</v>
      </c>
      <c r="U35" s="322" t="n">
        <v>3177.64</v>
      </c>
      <c r="V35" s="322" t="n">
        <v>1219.36</v>
      </c>
      <c r="W35" s="322" t="n">
        <v>2166.02</v>
      </c>
      <c r="X35" s="322" t="n">
        <v>2514.12</v>
      </c>
      <c r="Y35" s="62" t="inlineStr">
        <is>
          <t>전자 장비 및 기기</t>
        </is>
      </c>
      <c r="Z35" s="320" t="n">
        <v>76380513</v>
      </c>
    </row>
    <row r="36" ht="16.5" customHeight="1" s="115">
      <c r="A36" s="261" t="inlineStr">
        <is>
          <t>A047810</t>
        </is>
      </c>
      <c r="B36" s="259" t="inlineStr">
        <is>
          <t>한국항공우주</t>
        </is>
      </c>
      <c r="C36" s="261" t="inlineStr">
        <is>
          <t>연결</t>
        </is>
      </c>
      <c r="D36" s="313" t="inlineStr">
        <is>
          <t>3Q</t>
        </is>
      </c>
      <c r="E36" s="291">
        <f>K36*Z36/100000000</f>
        <v/>
      </c>
      <c r="F36" s="302">
        <f>VLOOKUP($A36,종합!$A:$T,COLUMN(종합!F70),FALSE)</f>
        <v/>
      </c>
      <c r="G36" s="302">
        <f>VLOOKUP($A36,종합!$A:$T,COLUMN(종합!G70),FALSE)</f>
        <v/>
      </c>
      <c r="H36" s="314">
        <f>VLOOKUP($A36,종합!$A:$T,COLUMN(종합!H70),FALSE)</f>
        <v/>
      </c>
      <c r="I36" s="315">
        <f>IFERROR(F36/(M36*100),"-")</f>
        <v/>
      </c>
      <c r="J36" s="316">
        <f>IFERROR((L36-K36)/K36,"-")</f>
        <v/>
      </c>
      <c r="K36" s="295">
        <f>IF(COUNTIF(현재가!$A:$A,$B36),VLOOKUP($B36,현재가!$A:$B,2,FALSE),VLOOKUP($B36,현재가!$D:$E,2,FALSE))</f>
        <v/>
      </c>
      <c r="L36" s="317">
        <f>IFERROR(N36/(1+$D$3)^Q36,"-")</f>
        <v/>
      </c>
      <c r="M36" s="47">
        <f>IF(R36&lt;0,"적자",IF(Q36=5.75,(R36/X36)^(1/Q36)-1,IF(Q36=4.75,(R36/W36)^(1/Q36)-1,IF(Q36=3.75,(R36/V36)^(1/Q36)-1,IF(Q36=2.75,(R36/U36)^(1/Q36)-1,IF(Q36=1.75,(R36/T36)^(1/Q36)-1,IF(Q36=0.75,(R36/S36)^(1/Q36)-1)))))))</f>
        <v/>
      </c>
      <c r="N36" s="268">
        <f>IFERROR(P36*$E$3,"-")</f>
        <v/>
      </c>
      <c r="O36" s="294">
        <f>IFERROR((N36/K36)^(1/Q36)-1,"-")</f>
        <v/>
      </c>
      <c r="P36" s="268">
        <f>IFERROR(R36*(1+M36)^Q36,"-")</f>
        <v/>
      </c>
      <c r="Q36" s="321" t="n">
        <v>2.75</v>
      </c>
      <c r="R36" s="322" t="n">
        <v>6906.11</v>
      </c>
      <c r="S36" s="322" t="n">
        <v>5291.04</v>
      </c>
      <c r="T36" s="322" t="n">
        <v>5653.76</v>
      </c>
      <c r="U36" s="322" t="n">
        <v>5957.02</v>
      </c>
      <c r="V36" s="322" t="n">
        <v>1869.38</v>
      </c>
      <c r="W36" s="322" t="n">
        <v>0</v>
      </c>
      <c r="X36" s="322" t="n">
        <v>0</v>
      </c>
      <c r="Y36" s="62" t="inlineStr">
        <is>
          <t>상업서비스</t>
        </is>
      </c>
      <c r="Z36" s="320" t="n">
        <v>123875069</v>
      </c>
    </row>
    <row r="37" ht="16.5" customHeight="1" s="115">
      <c r="A37" s="261" t="inlineStr">
        <is>
          <t>A021240</t>
        </is>
      </c>
      <c r="B37" s="259" t="inlineStr">
        <is>
          <t>코웨이</t>
        </is>
      </c>
      <c r="C37" s="261" t="inlineStr">
        <is>
          <t>연결</t>
        </is>
      </c>
      <c r="D37" s="313" t="inlineStr">
        <is>
          <t>3Q</t>
        </is>
      </c>
      <c r="E37" s="291">
        <f>K37*Z37/100000000</f>
        <v/>
      </c>
      <c r="F37" s="302">
        <f>VLOOKUP($A37,종합!$A:$T,COLUMN(종합!F71),FALSE)</f>
        <v/>
      </c>
      <c r="G37" s="302">
        <f>VLOOKUP($A37,종합!$A:$T,COLUMN(종합!G71),FALSE)</f>
        <v/>
      </c>
      <c r="H37" s="314">
        <f>VLOOKUP($A37,종합!$A:$T,COLUMN(종합!H71),FALSE)</f>
        <v/>
      </c>
      <c r="I37" s="315">
        <f>IFERROR(F37/(M37*100),"-")</f>
        <v/>
      </c>
      <c r="J37" s="316">
        <f>IFERROR((L37-K37)/K37,"-")</f>
        <v/>
      </c>
      <c r="K37" s="295">
        <f>IF(COUNTIF(현재가!$A:$A,$B37),VLOOKUP($B37,현재가!$A:$B,2,FALSE),VLOOKUP($B37,현재가!$D:$E,2,FALSE))</f>
        <v/>
      </c>
      <c r="L37" s="317">
        <f>IFERROR(N37/(1+$D$3)^Q37,"-")</f>
        <v/>
      </c>
      <c r="M37" s="47">
        <f>IF(R37&lt;0,"적자",IF(Q37=5.75,(R37/X37)^(1/Q37)-1,IF(Q37=4.75,(R37/W37)^(1/Q37)-1,IF(Q37=3.75,(R37/V37)^(1/Q37)-1,IF(Q37=2.75,(R37/U37)^(1/Q37)-1,IF(Q37=1.75,(R37/T37)^(1/Q37)-1,IF(Q37=0.75,(R37/S37)^(1/Q37)-1)))))))</f>
        <v/>
      </c>
      <c r="N37" s="268">
        <f>IFERROR(P37*$E$3,"-")</f>
        <v/>
      </c>
      <c r="O37" s="294">
        <f>IFERROR((N37/K37)^(1/Q37)-1,"-")</f>
        <v/>
      </c>
      <c r="P37" s="268">
        <f>IFERROR(R37*(1+M37)^Q37,"-")</f>
        <v/>
      </c>
      <c r="Q37" s="321" t="n">
        <v>5.75</v>
      </c>
      <c r="R37" s="322" t="n">
        <v>2400.73</v>
      </c>
      <c r="S37" s="322" t="n">
        <v>1852.43</v>
      </c>
      <c r="T37" s="322" t="n">
        <v>1139.87</v>
      </c>
      <c r="U37" s="322" t="n">
        <v>924.16</v>
      </c>
      <c r="V37" s="322" t="n">
        <v>760.25</v>
      </c>
      <c r="W37" s="322" t="n">
        <v>797.02</v>
      </c>
      <c r="X37" s="322" t="n">
        <v>999.33</v>
      </c>
      <c r="Y37" s="62" t="inlineStr">
        <is>
          <t>내구소비재</t>
        </is>
      </c>
      <c r="Z37" s="320" t="n">
        <v>97475107</v>
      </c>
    </row>
    <row r="38" ht="16.5" customHeight="1" s="115">
      <c r="A38" s="261" t="inlineStr">
        <is>
          <t>A004020</t>
        </is>
      </c>
      <c r="B38" s="259" t="inlineStr">
        <is>
          <t>현대제철</t>
        </is>
      </c>
      <c r="C38" s="261" t="inlineStr">
        <is>
          <t>연결</t>
        </is>
      </c>
      <c r="D38" s="313" t="inlineStr">
        <is>
          <t>3Q</t>
        </is>
      </c>
      <c r="E38" s="291">
        <f>K38*Z38/100000000</f>
        <v/>
      </c>
      <c r="F38" s="302">
        <f>VLOOKUP($A38,종합!$A:$T,COLUMN(종합!F73),FALSE)</f>
        <v/>
      </c>
      <c r="G38" s="302">
        <f>VLOOKUP($A38,종합!$A:$T,COLUMN(종합!G73),FALSE)</f>
        <v/>
      </c>
      <c r="H38" s="314">
        <f>VLOOKUP($A38,종합!$A:$T,COLUMN(종합!H73),FALSE)</f>
        <v/>
      </c>
      <c r="I38" s="315">
        <f>IFERROR(F38/(M38*100),"-")</f>
        <v/>
      </c>
      <c r="J38" s="316">
        <f>IFERROR((L38-K38)/K38,"-")</f>
        <v/>
      </c>
      <c r="K38" s="295">
        <f>IF(COUNTIF(현재가!$A:$A,$B38),VLOOKUP($B38,현재가!$A:$B,2,FALSE),VLOOKUP($B38,현재가!$D:$E,2,FALSE))</f>
        <v/>
      </c>
      <c r="L38" s="317">
        <f>IFERROR(N38/(1+$D$3)^Q38,"-")</f>
        <v/>
      </c>
      <c r="M38" s="47">
        <f>IF(R38&lt;0,"적자",IF(Q38=5.75,(R38/X38)^(1/Q38)-1,IF(Q38=4.75,(R38/W38)^(1/Q38)-1,IF(Q38=3.75,(R38/V38)^(1/Q38)-1,IF(Q38=2.75,(R38/U38)^(1/Q38)-1,IF(Q38=1.75,(R38/T38)^(1/Q38)-1,IF(Q38=0.75,(R38/S38)^(1/Q38)-1)))))))</f>
        <v/>
      </c>
      <c r="N38" s="268">
        <f>IFERROR(P38*$E$3,"-")</f>
        <v/>
      </c>
      <c r="O38" s="294">
        <f>IFERROR((N38/K38)^(1/Q38)-1,"-")</f>
        <v/>
      </c>
      <c r="P38" s="268">
        <f>IFERROR(R38*(1+M38)^Q38,"-")</f>
        <v/>
      </c>
      <c r="Q38" s="321" t="n">
        <v>5.75</v>
      </c>
      <c r="R38" s="322" t="n">
        <v>7261.22</v>
      </c>
      <c r="S38" s="322" t="n">
        <v>5865.81</v>
      </c>
      <c r="T38" s="322" t="n">
        <v>6561.67</v>
      </c>
      <c r="U38" s="322" t="n">
        <v>8102</v>
      </c>
      <c r="V38" s="322" t="n">
        <v>9334.84</v>
      </c>
      <c r="W38" s="322" t="n">
        <v>8757.48</v>
      </c>
      <c r="X38" s="322" t="n">
        <v>10812.28</v>
      </c>
      <c r="Y38" s="62" t="inlineStr">
        <is>
          <t>금속 및 광물</t>
        </is>
      </c>
      <c r="Z38" s="320" t="n">
        <v>133445785</v>
      </c>
    </row>
    <row r="39" ht="16.5" customHeight="1" s="115">
      <c r="A39" s="261" t="inlineStr">
        <is>
          <t>A128940</t>
        </is>
      </c>
      <c r="B39" s="259" t="inlineStr">
        <is>
          <t>한미약품</t>
        </is>
      </c>
      <c r="C39" s="261" t="inlineStr">
        <is>
          <t>연결</t>
        </is>
      </c>
      <c r="D39" s="313" t="inlineStr">
        <is>
          <t>3Q</t>
        </is>
      </c>
      <c r="E39" s="291">
        <f>K39*Z39/100000000</f>
        <v/>
      </c>
      <c r="F39" s="302">
        <f>VLOOKUP($A39,종합!$A:$T,COLUMN(종합!F74),FALSE)</f>
        <v/>
      </c>
      <c r="G39" s="302">
        <f>VLOOKUP($A39,종합!$A:$T,COLUMN(종합!G74),FALSE)</f>
        <v/>
      </c>
      <c r="H39" s="314">
        <f>VLOOKUP($A39,종합!$A:$T,COLUMN(종합!H74),FALSE)</f>
        <v/>
      </c>
      <c r="I39" s="315">
        <f>IFERROR(F39/(M39*100),"-")</f>
        <v/>
      </c>
      <c r="J39" s="316">
        <f>IFERROR((L39-K39)/K39,"-")</f>
        <v/>
      </c>
      <c r="K39" s="295">
        <f>IF(COUNTIF(현재가!$A:$A,$B39),VLOOKUP($B39,현재가!$A:$B,2,FALSE),VLOOKUP($B39,현재가!$D:$E,2,FALSE))</f>
        <v/>
      </c>
      <c r="L39" s="317">
        <f>IFERROR(N39/(1+$D$3)^Q39,"-")</f>
        <v/>
      </c>
      <c r="M39" s="47">
        <f>IF(R39&lt;0,"적자",IF(Q39=5.75,(R39/X39)^(1/Q39)-1,IF(Q39=4.75,(R39/W39)^(1/Q39)-1,IF(Q39=3.75,(R39/V39)^(1/Q39)-1,IF(Q39=2.75,(R39/U39)^(1/Q39)-1,IF(Q39=1.75,(R39/T39)^(1/Q39)-1,IF(Q39=0.75,(R39/S39)^(1/Q39)-1)))))))</f>
        <v/>
      </c>
      <c r="N39" s="268">
        <f>IFERROR(P39*$E$3,"-")</f>
        <v/>
      </c>
      <c r="O39" s="294">
        <f>IFERROR((N39/K39)^(1/Q39)-1,"-")</f>
        <v/>
      </c>
      <c r="P39" s="268">
        <f>IFERROR(R39*(1+M39)^Q39,"-")</f>
        <v/>
      </c>
      <c r="Q39" s="321" t="n">
        <v>5.75</v>
      </c>
      <c r="R39" s="322" t="n">
        <v>16760.11</v>
      </c>
      <c r="S39" s="322" t="n">
        <v>10052.38</v>
      </c>
      <c r="T39" s="322" t="n">
        <v>14299.73</v>
      </c>
      <c r="U39" s="322" t="n">
        <v>12834.16</v>
      </c>
      <c r="V39" s="322" t="n">
        <v>13271.17</v>
      </c>
      <c r="W39" s="322" t="n">
        <v>9568.190000000001</v>
      </c>
      <c r="X39" s="322" t="n">
        <v>7444.15</v>
      </c>
      <c r="Y39" s="62" t="inlineStr">
        <is>
          <t>제약</t>
        </is>
      </c>
      <c r="Z39" s="320" t="n">
        <v>37500000</v>
      </c>
    </row>
    <row r="40" ht="16.5" customHeight="1" s="115">
      <c r="A40" s="261" t="inlineStr">
        <is>
          <t>A161390</t>
        </is>
      </c>
      <c r="B40" s="259" t="inlineStr">
        <is>
          <t>한국타이어앤테크놀로지</t>
        </is>
      </c>
      <c r="C40" s="261" t="inlineStr">
        <is>
          <t>연결</t>
        </is>
      </c>
      <c r="D40" s="313" t="inlineStr">
        <is>
          <t>3Q</t>
        </is>
      </c>
      <c r="E40" s="291">
        <f>K40*Z40/100000000</f>
        <v/>
      </c>
      <c r="F40" s="302">
        <f>VLOOKUP($A40,종합!$A:$T,COLUMN(종합!F75),FALSE)</f>
        <v/>
      </c>
      <c r="G40" s="302">
        <f>VLOOKUP($A40,종합!$A:$T,COLUMN(종합!G75),FALSE)</f>
        <v/>
      </c>
      <c r="H40" s="314">
        <f>VLOOKUP($A40,종합!$A:$T,COLUMN(종합!H75),FALSE)</f>
        <v/>
      </c>
      <c r="I40" s="315">
        <f>IFERROR(F40/(M40*100),"-")</f>
        <v/>
      </c>
      <c r="J40" s="316">
        <f>IFERROR((L40-K40)/K40,"-")</f>
        <v/>
      </c>
      <c r="K40" s="295">
        <f>IF(COUNTIF(현재가!$A:$A,$B40),VLOOKUP($B40,현재가!$A:$B,2,FALSE),VLOOKUP($B40,현재가!$D:$E,2,FALSE))</f>
        <v/>
      </c>
      <c r="L40" s="317">
        <f>IFERROR(N40/(1+$D$3)^Q40,"-")</f>
        <v/>
      </c>
      <c r="M40" s="47">
        <f>IF(R40&lt;0,"적자",IF(Q40=5.75,(R40/X40)^(1/Q40)-1,IF(Q40=4.75,(R40/W40)^(1/Q40)-1,IF(Q40=3.75,(R40/V40)^(1/Q40)-1,IF(Q40=2.75,(R40/U40)^(1/Q40)-1,IF(Q40=1.75,(R40/T40)^(1/Q40)-1,IF(Q40=0.75,(R40/S40)^(1/Q40)-1)))))))</f>
        <v/>
      </c>
      <c r="N40" s="268">
        <f>IFERROR(P40*$E$3,"-")</f>
        <v/>
      </c>
      <c r="O40" s="294">
        <f>IFERROR((N40/K40)^(1/Q40)-1,"-")</f>
        <v/>
      </c>
      <c r="P40" s="268">
        <f>IFERROR(R40*(1+M40)^Q40,"-")</f>
        <v/>
      </c>
      <c r="Q40" s="321" t="n">
        <v>5.75</v>
      </c>
      <c r="R40" s="322" t="n">
        <v>147.21</v>
      </c>
      <c r="S40" s="322" t="n">
        <v>765.05</v>
      </c>
      <c r="T40" s="322" t="n">
        <v>-1425.71</v>
      </c>
      <c r="U40" s="322" t="n">
        <v>2768.31</v>
      </c>
      <c r="V40" s="322" t="n">
        <v>31191.59</v>
      </c>
      <c r="W40" s="322" t="n">
        <v>6785.39</v>
      </c>
      <c r="X40" s="322" t="n">
        <v>7548.35</v>
      </c>
      <c r="Y40" s="62" t="inlineStr">
        <is>
          <t>자동차부품</t>
        </is>
      </c>
      <c r="Z40" s="320" t="n">
        <v>68764530</v>
      </c>
    </row>
    <row r="41" ht="16.5" customHeight="1" s="115">
      <c r="A41" s="261" t="inlineStr">
        <is>
          <t>A086280</t>
        </is>
      </c>
      <c r="B41" s="259" t="inlineStr">
        <is>
          <t>현대글로비스</t>
        </is>
      </c>
      <c r="C41" s="261" t="inlineStr">
        <is>
          <t>연결</t>
        </is>
      </c>
      <c r="D41" s="313" t="inlineStr">
        <is>
          <t>3Q</t>
        </is>
      </c>
      <c r="E41" s="291">
        <f>K41*Z41/100000000</f>
        <v/>
      </c>
      <c r="F41" s="302">
        <f>VLOOKUP($A41,종합!$A:$T,COLUMN(종합!F76),FALSE)</f>
        <v/>
      </c>
      <c r="G41" s="302">
        <f>VLOOKUP($A41,종합!$A:$T,COLUMN(종합!G76),FALSE)</f>
        <v/>
      </c>
      <c r="H41" s="314">
        <f>VLOOKUP($A41,종합!$A:$T,COLUMN(종합!H76),FALSE)</f>
        <v/>
      </c>
      <c r="I41" s="315">
        <f>IFERROR(F41/(M41*100),"-")</f>
        <v/>
      </c>
      <c r="J41" s="316">
        <f>IFERROR((L41-K41)/K41,"-")</f>
        <v/>
      </c>
      <c r="K41" s="295">
        <f>IF(COUNTIF(현재가!$A:$A,$B41),VLOOKUP($B41,현재가!$A:$B,2,FALSE),VLOOKUP($B41,현재가!$D:$E,2,FALSE))</f>
        <v/>
      </c>
      <c r="L41" s="317">
        <f>IFERROR(N41/(1+$D$3)^Q41,"-")</f>
        <v/>
      </c>
      <c r="M41" s="47">
        <f>IF(R41&lt;0,"적자",IF(Q41=5.75,(R41/X41)^(1/Q41)-1,IF(Q41=4.75,(R41/W41)^(1/Q41)-1,IF(Q41=3.75,(R41/V41)^(1/Q41)-1,IF(Q41=2.75,(R41/U41)^(1/Q41)-1,IF(Q41=1.75,(R41/T41)^(1/Q41)-1,IF(Q41=0.75,(R41/S41)^(1/Q41)-1)))))))</f>
        <v/>
      </c>
      <c r="N41" s="268">
        <f>IFERROR(P41*$E$3,"-")</f>
        <v/>
      </c>
      <c r="O41" s="294">
        <f>IFERROR((N41/K41)^(1/Q41)-1,"-")</f>
        <v/>
      </c>
      <c r="P41" s="268">
        <f>IFERROR(R41*(1+M41)^Q41,"-")</f>
        <v/>
      </c>
      <c r="Q41" s="321" t="n">
        <v>5.75</v>
      </c>
      <c r="R41" s="322" t="n">
        <v>11286.95</v>
      </c>
      <c r="S41" s="322" t="n">
        <v>7542.22</v>
      </c>
      <c r="T41" s="322" t="n">
        <v>10487.13</v>
      </c>
      <c r="U41" s="322" t="n">
        <v>7245.48</v>
      </c>
      <c r="V41" s="322" t="n">
        <v>7120.51</v>
      </c>
      <c r="W41" s="322" t="n">
        <v>5529.04</v>
      </c>
      <c r="X41" s="322" t="n">
        <v>6601.74</v>
      </c>
      <c r="Y41" s="62" t="inlineStr">
        <is>
          <t>육상운수</t>
        </is>
      </c>
      <c r="Z41" s="320" t="n">
        <v>21929022</v>
      </c>
    </row>
    <row r="42" ht="16.5" customHeight="1" s="115">
      <c r="A42" s="261" t="inlineStr">
        <is>
          <t>A023530</t>
        </is>
      </c>
      <c r="B42" s="259" t="inlineStr">
        <is>
          <t>롯데쇼핑</t>
        </is>
      </c>
      <c r="C42" s="261" t="inlineStr">
        <is>
          <t>연결</t>
        </is>
      </c>
      <c r="D42" s="313" t="inlineStr">
        <is>
          <t>3Q</t>
        </is>
      </c>
      <c r="E42" s="291">
        <f>K42*Z42/100000000</f>
        <v/>
      </c>
      <c r="F42" s="302">
        <f>VLOOKUP($A42,종합!$A:$T,COLUMN(종합!F77),FALSE)</f>
        <v/>
      </c>
      <c r="G42" s="302">
        <f>VLOOKUP($A42,종합!$A:$T,COLUMN(종합!G77),FALSE)</f>
        <v/>
      </c>
      <c r="H42" s="314">
        <f>VLOOKUP($A42,종합!$A:$T,COLUMN(종합!H77),FALSE)</f>
        <v/>
      </c>
      <c r="I42" s="315">
        <f>IFERROR(F42/(M42*100),"-")</f>
        <v/>
      </c>
      <c r="J42" s="316">
        <f>IFERROR((L42-K42)/K42,"-")</f>
        <v/>
      </c>
      <c r="K42" s="295">
        <f>IF(COUNTIF(현재가!$A:$A,$B42),VLOOKUP($B42,현재가!$A:$B,2,FALSE),VLOOKUP($B42,현재가!$D:$E,2,FALSE))</f>
        <v/>
      </c>
      <c r="L42" s="317">
        <f>IFERROR(N42/(1+$D$3)^Q42,"-")</f>
        <v/>
      </c>
      <c r="M42" s="47">
        <f>IF(R42&lt;0,"적자",IF(Q42=5.75,(R42/X42)^(1/Q42)-1,IF(Q42=4.75,(R42/W42)^(1/Q42)-1,IF(Q42=3.75,(R42/V42)^(1/Q42)-1,IF(Q42=2.75,(R42/U42)^(1/Q42)-1,IF(Q42=1.75,(R42/T42)^(1/Q42)-1,IF(Q42=0.75,(R42/S42)^(1/Q42)-1)))))))</f>
        <v/>
      </c>
      <c r="N42" s="268">
        <f>IFERROR(P42*$E$3,"-")</f>
        <v/>
      </c>
      <c r="O42" s="294">
        <f>IFERROR((N42/K42)^(1/Q42)-1,"-")</f>
        <v/>
      </c>
      <c r="P42" s="268">
        <f>IFERROR(R42*(1+M42)^Q42,"-")</f>
        <v/>
      </c>
      <c r="Q42" s="321" t="n">
        <v>5.75</v>
      </c>
      <c r="R42" s="322" t="n">
        <v>500.31</v>
      </c>
      <c r="S42" s="322" t="n">
        <v>431.83</v>
      </c>
      <c r="T42" s="322" t="n">
        <v>515.9</v>
      </c>
      <c r="U42" s="322" t="n">
        <v>555.25</v>
      </c>
      <c r="V42" s="322" t="n">
        <v>433.89</v>
      </c>
      <c r="W42" s="322" t="n">
        <v>418.19</v>
      </c>
      <c r="X42" s="322" t="n">
        <v>421.81</v>
      </c>
      <c r="Y42" s="62" t="inlineStr">
        <is>
          <t>백화점</t>
        </is>
      </c>
      <c r="Z42" s="320" t="n">
        <v>533800000</v>
      </c>
    </row>
    <row r="43" ht="16.5" customHeight="1" s="115">
      <c r="A43" s="261" t="inlineStr">
        <is>
          <t>A018880</t>
        </is>
      </c>
      <c r="B43" s="259" t="inlineStr">
        <is>
          <t>한온시스템</t>
        </is>
      </c>
      <c r="C43" s="261" t="inlineStr">
        <is>
          <t>연결</t>
        </is>
      </c>
      <c r="D43" s="313" t="inlineStr">
        <is>
          <t>3Q</t>
        </is>
      </c>
      <c r="E43" s="291">
        <f>K43*Z43/100000000</f>
        <v/>
      </c>
      <c r="F43" s="302">
        <f>VLOOKUP($A43,종합!$A:$T,COLUMN(종합!F79),FALSE)</f>
        <v/>
      </c>
      <c r="G43" s="302">
        <f>VLOOKUP($A43,종합!$A:$T,COLUMN(종합!G79),FALSE)</f>
        <v/>
      </c>
      <c r="H43" s="314">
        <f>VLOOKUP($A43,종합!$A:$T,COLUMN(종합!H79),FALSE)</f>
        <v/>
      </c>
      <c r="I43" s="315">
        <f>IFERROR(F43/(M43*100),"-")</f>
        <v/>
      </c>
      <c r="J43" s="316">
        <f>IFERROR((L43-K43)/K43,"-")</f>
        <v/>
      </c>
      <c r="K43" s="295">
        <f>IF(COUNTIF(현재가!$A:$A,$B43),VLOOKUP($B43,현재가!$A:$B,2,FALSE),VLOOKUP($B43,현재가!$D:$E,2,FALSE))</f>
        <v/>
      </c>
      <c r="L43" s="317">
        <f>IFERROR(N43/(1+$D$3)^Q43,"-")</f>
        <v/>
      </c>
      <c r="M43" s="47">
        <f>IF(R43&lt;0,"적자",IF(Q43=5.75,(R43/X43)^(1/Q43)-1,IF(Q43=4.75,(R43/W43)^(1/Q43)-1,IF(Q43=3.75,(R43/V43)^(1/Q43)-1,IF(Q43=2.75,(R43/U43)^(1/Q43)-1,IF(Q43=1.75,(R43/T43)^(1/Q43)-1,IF(Q43=0.75,(R43/S43)^(1/Q43)-1)))))))</f>
        <v/>
      </c>
      <c r="N43" s="268">
        <f>IFERROR(P43*$E$3,"-")</f>
        <v/>
      </c>
      <c r="O43" s="294">
        <f>IFERROR((N43/K43)^(1/Q43)-1,"-")</f>
        <v/>
      </c>
      <c r="P43" s="268">
        <f>IFERROR(R43*(1+M43)^Q43,"-")</f>
        <v/>
      </c>
      <c r="Q43" s="321" t="n">
        <v>5.75</v>
      </c>
      <c r="R43" s="322" t="n">
        <v>3179.06</v>
      </c>
      <c r="S43" s="322" t="n">
        <v>3062.62</v>
      </c>
      <c r="T43" s="322" t="n">
        <v>365.62</v>
      </c>
      <c r="U43" s="322" t="n">
        <v>164.32</v>
      </c>
      <c r="V43" s="322" t="n">
        <v>214.09</v>
      </c>
      <c r="W43" s="322" t="n">
        <v>-252.02</v>
      </c>
      <c r="X43" s="322" t="n">
        <v>143.03</v>
      </c>
      <c r="Y43" s="62" t="inlineStr">
        <is>
          <t>자동차부품</t>
        </is>
      </c>
      <c r="Z43" s="320" t="n">
        <v>58290309</v>
      </c>
    </row>
    <row r="44" ht="16.5" customHeight="1" s="115">
      <c r="A44" s="261" t="inlineStr">
        <is>
          <t>A035720</t>
        </is>
      </c>
      <c r="B44" s="259" t="inlineStr">
        <is>
          <t>카카오</t>
        </is>
      </c>
      <c r="C44" s="261" t="inlineStr">
        <is>
          <t>연결</t>
        </is>
      </c>
      <c r="D44" s="313" t="inlineStr">
        <is>
          <t>3Q</t>
        </is>
      </c>
      <c r="E44" s="291">
        <f>K44*Z44/100000000</f>
        <v/>
      </c>
      <c r="F44" s="302">
        <f>VLOOKUP($A44,종합!$A:$T,COLUMN(종합!F80),FALSE)</f>
        <v/>
      </c>
      <c r="G44" s="302">
        <f>VLOOKUP($A44,종합!$A:$T,COLUMN(종합!G80),FALSE)</f>
        <v/>
      </c>
      <c r="H44" s="314">
        <f>VLOOKUP($A44,종합!$A:$T,COLUMN(종합!H80),FALSE)</f>
        <v/>
      </c>
      <c r="I44" s="315">
        <f>IFERROR(F44/(M44*100),"-")</f>
        <v/>
      </c>
      <c r="J44" s="316">
        <f>IFERROR((L44-K44)/K44,"-")</f>
        <v/>
      </c>
      <c r="K44" s="295">
        <f>IF(COUNTIF(현재가!$A:$A,$B44),VLOOKUP($B44,현재가!$A:$B,2,FALSE),VLOOKUP($B44,현재가!$D:$E,2,FALSE))</f>
        <v/>
      </c>
      <c r="L44" s="317">
        <f>IFERROR(N44/(1+$D$3)^Q44,"-")</f>
        <v/>
      </c>
      <c r="M44" s="47">
        <f>IF(R44&lt;0,"적자",IF(Q44=5.75,(R44/X44)^(1/Q44)-1,IF(Q44=4.75,(R44/W44)^(1/Q44)-1,IF(Q44=3.75,(R44/V44)^(1/Q44)-1,IF(Q44=2.75,(R44/U44)^(1/Q44)-1,IF(Q44=1.75,(R44/T44)^(1/Q44)-1,IF(Q44=0.75,(R44/S44)^(1/Q44)-1)))))))</f>
        <v/>
      </c>
      <c r="N44" s="268">
        <f>IFERROR(P44*$E$3,"-")</f>
        <v/>
      </c>
      <c r="O44" s="294">
        <f>IFERROR((N44/K44)^(1/Q44)-1,"-")</f>
        <v/>
      </c>
      <c r="P44" s="268">
        <f>IFERROR(R44*(1+M44)^Q44,"-")</f>
        <v/>
      </c>
      <c r="Q44" s="321" t="n">
        <v>5.75</v>
      </c>
      <c r="R44" s="322" t="n">
        <v>705.6</v>
      </c>
      <c r="S44" s="322" t="n">
        <v>1269.27</v>
      </c>
      <c r="T44" s="322" t="n">
        <v>6117.11</v>
      </c>
      <c r="U44" s="322" t="n">
        <v>4531.85</v>
      </c>
      <c r="V44" s="322" t="n">
        <v>5655.86</v>
      </c>
      <c r="W44" s="322" t="n">
        <v>8079.62</v>
      </c>
      <c r="X44" s="322" t="n">
        <v>9290.1</v>
      </c>
      <c r="Y44" s="62" t="inlineStr">
        <is>
          <t>인터넷 서비스</t>
        </is>
      </c>
      <c r="Z44" s="320" t="n">
        <v>67615715</v>
      </c>
    </row>
    <row r="45" ht="16.5" customHeight="1" s="115">
      <c r="A45" s="261" t="inlineStr">
        <is>
          <t>A001040</t>
        </is>
      </c>
      <c r="B45" s="259" t="inlineStr">
        <is>
          <t>CJ</t>
        </is>
      </c>
      <c r="C45" s="261" t="inlineStr">
        <is>
          <t>연결</t>
        </is>
      </c>
      <c r="D45" s="313" t="inlineStr">
        <is>
          <t>3Q</t>
        </is>
      </c>
      <c r="E45" s="291">
        <f>K45*Z45/100000000</f>
        <v/>
      </c>
      <c r="F45" s="302">
        <f>VLOOKUP($A45,종합!$A:$T,COLUMN(종합!F82),FALSE)</f>
        <v/>
      </c>
      <c r="G45" s="302">
        <f>VLOOKUP($A45,종합!$A:$T,COLUMN(종합!G82),FALSE)</f>
        <v/>
      </c>
      <c r="H45" s="314">
        <f>VLOOKUP($A45,종합!$A:$T,COLUMN(종합!H82),FALSE)</f>
        <v/>
      </c>
      <c r="I45" s="315">
        <f>IFERROR(F45/(M45*100),"-")</f>
        <v/>
      </c>
      <c r="J45" s="316">
        <f>IFERROR((L45-K45)/K45,"-")</f>
        <v/>
      </c>
      <c r="K45" s="295">
        <f>IF(COUNTIF(현재가!$A:$A,$B45),VLOOKUP($B45,현재가!$A:$B,2,FALSE),VLOOKUP($B45,현재가!$D:$E,2,FALSE))</f>
        <v/>
      </c>
      <c r="L45" s="317">
        <f>IFERROR(N45/(1+$D$3)^Q45,"-")</f>
        <v/>
      </c>
      <c r="M45" s="47">
        <f>IF(R45&lt;0,"적자",IF(Q45=5.75,(R45/X45)^(1/Q45)-1,IF(Q45=4.75,(R45/W45)^(1/Q45)-1,IF(Q45=3.75,(R45/V45)^(1/Q45)-1,IF(Q45=2.75,(R45/U45)^(1/Q45)-1,IF(Q45=1.75,(R45/T45)^(1/Q45)-1,IF(Q45=0.75,(R45/S45)^(1/Q45)-1)))))))</f>
        <v/>
      </c>
      <c r="N45" s="268">
        <f>IFERROR(P45*$E$3,"-")</f>
        <v/>
      </c>
      <c r="O45" s="294">
        <f>IFERROR((N45/K45)^(1/Q45)-1,"-")</f>
        <v/>
      </c>
      <c r="P45" s="268">
        <f>IFERROR(R45*(1+M45)^Q45,"-")</f>
        <v/>
      </c>
      <c r="Q45" s="321" t="n">
        <v>5.75</v>
      </c>
      <c r="R45" s="322" t="n">
        <v>8634.639999999999</v>
      </c>
      <c r="S45" s="322" t="n">
        <v>7068.64</v>
      </c>
      <c r="T45" s="322" t="n">
        <v>7197.81</v>
      </c>
      <c r="U45" s="322" t="n">
        <v>5154.34</v>
      </c>
      <c r="V45" s="322" t="n">
        <v>7613.21</v>
      </c>
      <c r="W45" s="322" t="n">
        <v>12734.61</v>
      </c>
      <c r="X45" s="322" t="n">
        <v>8146.25</v>
      </c>
      <c r="Y45" s="62" t="inlineStr">
        <is>
          <t>식료품</t>
        </is>
      </c>
      <c r="Z45" s="320" t="n">
        <v>29176998</v>
      </c>
    </row>
    <row r="46" ht="16.5" customHeight="1" s="115">
      <c r="A46" s="261" t="inlineStr">
        <is>
          <t>A036570</t>
        </is>
      </c>
      <c r="B46" s="259" t="inlineStr">
        <is>
          <t>엔씨소프트</t>
        </is>
      </c>
      <c r="C46" s="261" t="inlineStr">
        <is>
          <t>연결</t>
        </is>
      </c>
      <c r="D46" s="313" t="inlineStr">
        <is>
          <t>3Q</t>
        </is>
      </c>
      <c r="E46" s="291">
        <f>K46*Z46/100000000</f>
        <v/>
      </c>
      <c r="F46" s="302">
        <f>VLOOKUP($A46,종합!$A:$T,COLUMN(종합!F83),FALSE)</f>
        <v/>
      </c>
      <c r="G46" s="302">
        <f>VLOOKUP($A46,종합!$A:$T,COLUMN(종합!G83),FALSE)</f>
        <v/>
      </c>
      <c r="H46" s="314">
        <f>VLOOKUP($A46,종합!$A:$T,COLUMN(종합!H83),FALSE)</f>
        <v/>
      </c>
      <c r="I46" s="315">
        <f>IFERROR(F46/(M46*100),"-")</f>
        <v/>
      </c>
      <c r="J46" s="316">
        <f>IFERROR((L46-K46)/K46,"-")</f>
        <v/>
      </c>
      <c r="K46" s="295">
        <f>IF(COUNTIF(현재가!$A:$A,$B46),VLOOKUP($B46,현재가!$A:$B,2,FALSE),VLOOKUP($B46,현재가!$D:$E,2,FALSE))</f>
        <v/>
      </c>
      <c r="L46" s="317">
        <f>IFERROR(N46/(1+$D$3)^Q46,"-")</f>
        <v/>
      </c>
      <c r="M46" s="47">
        <f>IF(R46&lt;0,"적자",IF(Q46=5.75,(R46/X46)^(1/Q46)-1,IF(Q46=4.75,(R46/W46)^(1/Q46)-1,IF(Q46=3.75,(R46/V46)^(1/Q46)-1,IF(Q46=2.75,(R46/U46)^(1/Q46)-1,IF(Q46=1.75,(R46/T46)^(1/Q46)-1,IF(Q46=0.75,(R46/S46)^(1/Q46)-1)))))))</f>
        <v/>
      </c>
      <c r="N46" s="268">
        <f>IFERROR(P46*$E$3,"-")</f>
        <v/>
      </c>
      <c r="O46" s="294">
        <f>IFERROR((N46/K46)^(1/Q46)-1,"-")</f>
        <v/>
      </c>
      <c r="P46" s="268">
        <f>IFERROR(R46*(1+M46)^Q46,"-")</f>
        <v/>
      </c>
      <c r="Q46" s="321" t="n">
        <v>5.75</v>
      </c>
      <c r="R46" s="322" t="n">
        <v>949</v>
      </c>
      <c r="S46" s="322" t="n">
        <v>804.9400000000001</v>
      </c>
      <c r="T46" s="322" t="n">
        <v>522.65</v>
      </c>
      <c r="U46" s="322" t="n">
        <v>640.0700000000001</v>
      </c>
      <c r="V46" s="322" t="n">
        <v>-122.17</v>
      </c>
      <c r="W46" s="322" t="n">
        <v>164.4</v>
      </c>
      <c r="X46" s="322" t="n">
        <v>1112.68</v>
      </c>
      <c r="Y46" s="62" t="inlineStr">
        <is>
          <t>게임 소프트웨어</t>
        </is>
      </c>
      <c r="Z46" s="320" t="n">
        <v>436611361</v>
      </c>
    </row>
    <row r="47" ht="16.5" customHeight="1" s="115">
      <c r="A47" s="261" t="inlineStr">
        <is>
          <t>A001800</t>
        </is>
      </c>
      <c r="B47" s="259" t="inlineStr">
        <is>
          <t>오리온</t>
        </is>
      </c>
      <c r="C47" s="261" t="inlineStr">
        <is>
          <t>연결</t>
        </is>
      </c>
      <c r="D47" s="313" t="inlineStr">
        <is>
          <t>3Q</t>
        </is>
      </c>
      <c r="E47" s="291">
        <f>K47*Z47/100000000</f>
        <v/>
      </c>
      <c r="F47" s="302">
        <f>VLOOKUP($A47,종합!$A:$T,COLUMN(종합!F84),FALSE)</f>
        <v/>
      </c>
      <c r="G47" s="302">
        <f>VLOOKUP($A47,종합!$A:$T,COLUMN(종합!G84),FALSE)</f>
        <v/>
      </c>
      <c r="H47" s="314">
        <f>VLOOKUP($A47,종합!$A:$T,COLUMN(종합!H84),FALSE)</f>
        <v/>
      </c>
      <c r="I47" s="315">
        <f>IFERROR(F47/(M47*100),"-")</f>
        <v/>
      </c>
      <c r="J47" s="316">
        <f>IFERROR((L47-K47)/K47,"-")</f>
        <v/>
      </c>
      <c r="K47" s="295">
        <f>IF(COUNTIF(현재가!$A:$A,$B47),VLOOKUP($B47,현재가!$A:$B,2,FALSE),VLOOKUP($B47,현재가!$D:$E,2,FALSE))</f>
        <v/>
      </c>
      <c r="L47" s="317">
        <f>IFERROR(N47/(1+$D$3)^Q47,"-")</f>
        <v/>
      </c>
      <c r="M47" s="47">
        <f>IF(R47&lt;0,"적자",IF(Q47=5.75,(R47/X47)^(1/Q47)-1,IF(Q47=4.75,(R47/W47)^(1/Q47)-1,IF(Q47=3.75,(R47/V47)^(1/Q47)-1,IF(Q47=2.75,(R47/U47)^(1/Q47)-1,IF(Q47=1.75,(R47/T47)^(1/Q47)-1,IF(Q47=0.75,(R47/S47)^(1/Q47)-1)))))))</f>
        <v/>
      </c>
      <c r="N47" s="268">
        <f>IFERROR(P47*$E$3,"-")</f>
        <v/>
      </c>
      <c r="O47" s="294">
        <f>IFERROR((N47/K47)^(1/Q47)-1,"-")</f>
        <v/>
      </c>
      <c r="P47" s="268">
        <f>IFERROR(R47*(1+M47)^Q47,"-")</f>
        <v/>
      </c>
      <c r="Q47" s="321" t="n">
        <v>5.75</v>
      </c>
      <c r="R47" s="322" t="n">
        <v>949</v>
      </c>
      <c r="S47" s="322" t="n">
        <v>804.9400000000001</v>
      </c>
      <c r="T47" s="322" t="n">
        <v>522.65</v>
      </c>
      <c r="U47" s="322" t="n">
        <v>640.0700000000001</v>
      </c>
      <c r="V47" s="322" t="n">
        <v>-122.17</v>
      </c>
      <c r="W47" s="322" t="n">
        <v>164.4</v>
      </c>
      <c r="X47" s="322" t="n">
        <v>1112.68</v>
      </c>
      <c r="Y47" s="62" t="inlineStr">
        <is>
          <t>식료품</t>
        </is>
      </c>
      <c r="Z47" s="320" t="n"/>
    </row>
    <row r="48" ht="16.5" customHeight="1" s="115">
      <c r="A48" s="261" t="inlineStr">
        <is>
          <t>A027410</t>
        </is>
      </c>
      <c r="B48" s="259" t="inlineStr">
        <is>
          <t>BGF리테일</t>
        </is>
      </c>
      <c r="C48" s="261" t="inlineStr">
        <is>
          <t>연결</t>
        </is>
      </c>
      <c r="D48" s="313" t="inlineStr">
        <is>
          <t>3Q</t>
        </is>
      </c>
      <c r="E48" s="291">
        <f>K48*Z48/100000000</f>
        <v/>
      </c>
      <c r="F48" s="302">
        <f>VLOOKUP($A48,종합!$A:$T,COLUMN(종합!F85),FALSE)</f>
        <v/>
      </c>
      <c r="G48" s="302">
        <f>VLOOKUP($A48,종합!$A:$T,COLUMN(종합!G85),FALSE)</f>
        <v/>
      </c>
      <c r="H48" s="314">
        <f>VLOOKUP($A48,종합!$A:$T,COLUMN(종합!H85),FALSE)</f>
        <v/>
      </c>
      <c r="I48" s="315">
        <f>IFERROR(F48/(M48*100),"-")</f>
        <v/>
      </c>
      <c r="J48" s="316">
        <f>IFERROR((L48-K48)/K48,"-")</f>
        <v/>
      </c>
      <c r="K48" s="295">
        <f>IF(COUNTIF(현재가!$A:$A,$B48),VLOOKUP($B48,현재가!$A:$B,2,FALSE),VLOOKUP($B48,현재가!$D:$E,2,FALSE))</f>
        <v/>
      </c>
      <c r="L48" s="317">
        <f>IFERROR(N48/(1+$D$3)^Q48,"-")</f>
        <v/>
      </c>
      <c r="M48" s="47">
        <f>IF(R48&lt;0,"적자",IF(Q48=5.75,(R48/X48)^(1/Q48)-1,IF(Q48=4.75,(R48/W48)^(1/Q48)-1,IF(Q48=3.75,(R48/V48)^(1/Q48)-1,IF(Q48=2.75,(R48/U48)^(1/Q48)-1,IF(Q48=1.75,(R48/T48)^(1/Q48)-1,IF(Q48=0.75,(R48/S48)^(1/Q48)-1)))))))</f>
        <v/>
      </c>
      <c r="N48" s="268">
        <f>IFERROR(P48*$E$3,"-")</f>
        <v/>
      </c>
      <c r="O48" s="294">
        <f>IFERROR((N48/K48)^(1/Q48)-1,"-")</f>
        <v/>
      </c>
      <c r="P48" s="268">
        <f>IFERROR(R48*(1+M48)^Q48,"-")</f>
        <v/>
      </c>
      <c r="Q48" s="321" t="n">
        <v>5.75</v>
      </c>
      <c r="R48" s="322" t="n">
        <v>949</v>
      </c>
      <c r="S48" s="322" t="n">
        <v>804.9400000000001</v>
      </c>
      <c r="T48" s="322" t="n">
        <v>522.65</v>
      </c>
      <c r="U48" s="322" t="n">
        <v>640.0700000000001</v>
      </c>
      <c r="V48" s="322" t="n">
        <v>-122.17</v>
      </c>
      <c r="W48" s="322" t="n">
        <v>164.4</v>
      </c>
      <c r="X48" s="322" t="n">
        <v>1112.68</v>
      </c>
      <c r="Y48" s="62" t="inlineStr">
        <is>
          <t>도소매</t>
        </is>
      </c>
      <c r="Z48" s="320" t="n"/>
    </row>
    <row r="49" ht="16.5" customHeight="1" s="115">
      <c r="A49" s="261" t="inlineStr">
        <is>
          <t>A097950</t>
        </is>
      </c>
      <c r="B49" s="259" t="inlineStr">
        <is>
          <t>CJ제일제당</t>
        </is>
      </c>
      <c r="C49" s="261" t="inlineStr">
        <is>
          <t>연결</t>
        </is>
      </c>
      <c r="D49" s="313" t="inlineStr">
        <is>
          <t>3Q</t>
        </is>
      </c>
      <c r="E49" s="291">
        <f>K49*Z49/100000000</f>
        <v/>
      </c>
      <c r="F49" s="302">
        <f>VLOOKUP($A49,종합!$A:$T,COLUMN(종합!F86),FALSE)</f>
        <v/>
      </c>
      <c r="G49" s="302">
        <f>VLOOKUP($A49,종합!$A:$T,COLUMN(종합!G86),FALSE)</f>
        <v/>
      </c>
      <c r="H49" s="314">
        <f>VLOOKUP($A49,종합!$A:$T,COLUMN(종합!H86),FALSE)</f>
        <v/>
      </c>
      <c r="I49" s="315">
        <f>IFERROR(F49/(M49*100),"-")</f>
        <v/>
      </c>
      <c r="J49" s="316">
        <f>IFERROR((L49-K49)/K49,"-")</f>
        <v/>
      </c>
      <c r="K49" s="295">
        <f>IF(COUNTIF(현재가!$A:$A,$B49),VLOOKUP($B49,현재가!$A:$B,2,FALSE),VLOOKUP($B49,현재가!$D:$E,2,FALSE))</f>
        <v/>
      </c>
      <c r="L49" s="317">
        <f>IFERROR(N49/(1+$D$3)^Q49,"-")</f>
        <v/>
      </c>
      <c r="M49" s="47">
        <f>IF(R49&lt;0,"적자",IF(Q49=5.75,(R49/X49)^(1/Q49)-1,IF(Q49=4.75,(R49/W49)^(1/Q49)-1,IF(Q49=3.75,(R49/V49)^(1/Q49)-1,IF(Q49=2.75,(R49/U49)^(1/Q49)-1,IF(Q49=1.75,(R49/T49)^(1/Q49)-1,IF(Q49=0.75,(R49/S49)^(1/Q49)-1)))))))</f>
        <v/>
      </c>
      <c r="N49" s="268">
        <f>IFERROR(P49*$E$3,"-")</f>
        <v/>
      </c>
      <c r="O49" s="294">
        <f>IFERROR((N49/K49)^(1/Q49)-1,"-")</f>
        <v/>
      </c>
      <c r="P49" s="268">
        <f>IFERROR(R49*(1+M49)^Q49,"-")</f>
        <v/>
      </c>
      <c r="Q49" s="321" t="n">
        <v>5.75</v>
      </c>
      <c r="R49" s="322" t="n">
        <v>949</v>
      </c>
      <c r="S49" s="322" t="n">
        <v>804.9400000000001</v>
      </c>
      <c r="T49" s="322" t="n">
        <v>522.65</v>
      </c>
      <c r="U49" s="322" t="n">
        <v>640.0700000000001</v>
      </c>
      <c r="V49" s="322" t="n">
        <v>-122.17</v>
      </c>
      <c r="W49" s="322" t="n">
        <v>164.4</v>
      </c>
      <c r="X49" s="322" t="n">
        <v>1112.68</v>
      </c>
      <c r="Y49" s="62" t="inlineStr">
        <is>
          <t>식료품</t>
        </is>
      </c>
      <c r="Z49" s="320" t="n"/>
    </row>
    <row r="50" ht="16.5" customHeight="1" s="115">
      <c r="A50" s="261" t="inlineStr">
        <is>
          <t>A032640</t>
        </is>
      </c>
      <c r="B50" s="259" t="inlineStr">
        <is>
          <t>LG유플러스</t>
        </is>
      </c>
      <c r="C50" s="261" t="inlineStr">
        <is>
          <t>연결</t>
        </is>
      </c>
      <c r="D50" s="313" t="inlineStr">
        <is>
          <t>3Q</t>
        </is>
      </c>
      <c r="E50" s="291">
        <f>K50*Z50/100000000</f>
        <v/>
      </c>
      <c r="F50" s="302">
        <f>VLOOKUP($A50,종합!$A:$T,COLUMN(종합!F87),FALSE)</f>
        <v/>
      </c>
      <c r="G50" s="302">
        <f>VLOOKUP($A50,종합!$A:$T,COLUMN(종합!G87),FALSE)</f>
        <v/>
      </c>
      <c r="H50" s="314">
        <f>VLOOKUP($A50,종합!$A:$T,COLUMN(종합!H87),FALSE)</f>
        <v/>
      </c>
      <c r="I50" s="315">
        <f>IFERROR(F50/(M50*100),"-")</f>
        <v/>
      </c>
      <c r="J50" s="316">
        <f>IFERROR((L50-K50)/K50,"-")</f>
        <v/>
      </c>
      <c r="K50" s="295">
        <f>IF(COUNTIF(현재가!$A:$A,$B50),VLOOKUP($B50,현재가!$A:$B,2,FALSE),VLOOKUP($B50,현재가!$D:$E,2,FALSE))</f>
        <v/>
      </c>
      <c r="L50" s="317">
        <f>IFERROR(N50/(1+$D$3)^Q50,"-")</f>
        <v/>
      </c>
      <c r="M50" s="47">
        <f>IF(R50&lt;0,"적자",IF(Q50=5.75,(R50/X50)^(1/Q50)-1,IF(Q50=4.75,(R50/W50)^(1/Q50)-1,IF(Q50=3.75,(R50/V50)^(1/Q50)-1,IF(Q50=2.75,(R50/U50)^(1/Q50)-1,IF(Q50=1.75,(R50/T50)^(1/Q50)-1,IF(Q50=0.75,(R50/S50)^(1/Q50)-1)))))))</f>
        <v/>
      </c>
      <c r="N50" s="268">
        <f>IFERROR(P50*$E$3,"-")</f>
        <v/>
      </c>
      <c r="O50" s="294">
        <f>IFERROR((N50/K50)^(1/Q50)-1,"-")</f>
        <v/>
      </c>
      <c r="P50" s="268">
        <f>IFERROR(R50*(1+M50)^Q50,"-")</f>
        <v/>
      </c>
      <c r="Q50" s="321" t="n">
        <v>5.75</v>
      </c>
      <c r="R50" s="322" t="n">
        <v>949</v>
      </c>
      <c r="S50" s="322" t="n">
        <v>804.9400000000001</v>
      </c>
      <c r="T50" s="322" t="n">
        <v>522.65</v>
      </c>
      <c r="U50" s="322" t="n">
        <v>640.0700000000001</v>
      </c>
      <c r="V50" s="322" t="n">
        <v>-122.17</v>
      </c>
      <c r="W50" s="322" t="n">
        <v>164.4</v>
      </c>
      <c r="X50" s="322" t="n">
        <v>1112.68</v>
      </c>
      <c r="Y50" s="62" t="inlineStr">
        <is>
          <t>무선통신</t>
        </is>
      </c>
      <c r="Z50" s="320" t="n"/>
    </row>
    <row r="51" ht="16.5" customHeight="1" s="115">
      <c r="C51" s="261" t="n"/>
      <c r="D51" s="313" t="n"/>
      <c r="E51" s="291" t="n"/>
      <c r="F51" s="302" t="n"/>
      <c r="G51" s="302" t="n"/>
      <c r="H51" s="314" t="n"/>
      <c r="I51" s="315" t="n"/>
      <c r="J51" s="316" t="n"/>
      <c r="K51" s="295" t="n"/>
      <c r="L51" s="317" t="n"/>
      <c r="M51" s="47" t="n"/>
      <c r="N51" s="268" t="n"/>
      <c r="O51" s="294" t="n"/>
      <c r="P51" s="268" t="n"/>
      <c r="Q51" s="321" t="n"/>
      <c r="R51" s="322" t="n"/>
      <c r="S51" s="322" t="n"/>
      <c r="T51" s="322" t="n"/>
      <c r="U51" s="322" t="n"/>
      <c r="V51" s="322" t="n"/>
      <c r="W51" s="322" t="n"/>
      <c r="X51" s="322" t="n"/>
      <c r="Y51" s="320" t="n"/>
      <c r="Z51" s="320" t="n"/>
    </row>
    <row r="52" ht="16.5" customHeight="1" s="115">
      <c r="C52" s="261" t="n"/>
      <c r="D52" s="313" t="n"/>
      <c r="E52" s="291" t="n"/>
      <c r="F52" s="302" t="n"/>
      <c r="G52" s="302" t="n"/>
      <c r="H52" s="314" t="n"/>
      <c r="I52" s="315" t="n"/>
      <c r="J52" s="316" t="n"/>
      <c r="K52" s="295" t="n"/>
      <c r="L52" s="317" t="n"/>
      <c r="M52" s="47" t="n"/>
      <c r="N52" s="268" t="n"/>
      <c r="O52" s="294" t="n"/>
      <c r="P52" s="268" t="n"/>
      <c r="Q52" s="321" t="n"/>
      <c r="R52" s="322" t="n"/>
      <c r="S52" s="322" t="n"/>
      <c r="T52" s="322" t="n"/>
      <c r="U52" s="322" t="n"/>
      <c r="V52" s="322" t="n"/>
      <c r="W52" s="322" t="n"/>
      <c r="X52" s="322" t="n"/>
      <c r="Y52" s="320" t="n"/>
      <c r="Z52" s="320" t="n"/>
    </row>
    <row r="53" ht="16.5" customHeight="1" s="115">
      <c r="C53" s="261" t="n"/>
      <c r="D53" s="313" t="n"/>
      <c r="E53" s="291" t="n"/>
      <c r="F53" s="302" t="n"/>
      <c r="G53" s="302" t="n"/>
      <c r="H53" s="314" t="n"/>
      <c r="I53" s="315" t="n"/>
      <c r="J53" s="316" t="n"/>
      <c r="K53" s="295" t="n"/>
      <c r="L53" s="317" t="n"/>
      <c r="M53" s="47" t="n"/>
      <c r="N53" s="268" t="n"/>
      <c r="O53" s="294" t="n"/>
      <c r="P53" s="268" t="n"/>
      <c r="Q53" s="321" t="n"/>
      <c r="R53" s="322" t="n"/>
      <c r="S53" s="322" t="n"/>
      <c r="T53" s="322" t="n"/>
      <c r="U53" s="322" t="n"/>
      <c r="V53" s="322" t="n"/>
      <c r="W53" s="322" t="n"/>
      <c r="X53" s="322" t="n"/>
      <c r="Y53" s="320" t="n"/>
      <c r="Z53" s="320" t="n"/>
    </row>
    <row r="54" ht="16.5" customHeight="1" s="115">
      <c r="C54" s="261" t="n"/>
      <c r="D54" s="313" t="n"/>
      <c r="E54" s="291" t="n"/>
      <c r="F54" s="302" t="n"/>
      <c r="G54" s="302" t="n"/>
      <c r="H54" s="314" t="n"/>
      <c r="I54" s="315" t="n"/>
      <c r="J54" s="316" t="n"/>
      <c r="K54" s="295" t="n"/>
      <c r="L54" s="317" t="n"/>
      <c r="M54" s="47" t="n"/>
      <c r="N54" s="268" t="n"/>
      <c r="O54" s="294" t="n"/>
      <c r="P54" s="268" t="n"/>
      <c r="Q54" s="321" t="n"/>
      <c r="R54" s="322" t="n"/>
      <c r="S54" s="322" t="n"/>
      <c r="T54" s="322" t="n"/>
      <c r="U54" s="322" t="n"/>
      <c r="V54" s="322" t="n"/>
      <c r="W54" s="322" t="n"/>
      <c r="X54" s="322" t="n"/>
      <c r="Y54" s="320" t="n"/>
      <c r="Z54" s="320" t="n"/>
    </row>
    <row r="55" ht="16.5" customHeight="1" s="115">
      <c r="C55" s="261" t="n"/>
      <c r="D55" s="313" t="n"/>
      <c r="E55" s="291" t="n"/>
      <c r="F55" s="302" t="n"/>
      <c r="G55" s="302" t="n"/>
      <c r="H55" s="314" t="n"/>
      <c r="I55" s="315" t="n"/>
      <c r="J55" s="316" t="n"/>
      <c r="K55" s="295" t="n"/>
      <c r="L55" s="317" t="n"/>
      <c r="M55" s="47" t="n"/>
      <c r="N55" s="268" t="n"/>
      <c r="O55" s="294" t="n"/>
      <c r="P55" s="268" t="n"/>
      <c r="Q55" s="321" t="n"/>
      <c r="R55" s="322" t="n"/>
      <c r="S55" s="322" t="n"/>
      <c r="T55" s="322" t="n"/>
      <c r="U55" s="322" t="n"/>
      <c r="V55" s="322" t="n"/>
      <c r="W55" s="322" t="n"/>
      <c r="X55" s="322" t="n"/>
      <c r="Y55" s="320" t="n"/>
      <c r="Z55" s="320" t="n"/>
    </row>
    <row r="56" ht="16.5" customHeight="1" s="115">
      <c r="C56" s="261" t="n"/>
      <c r="D56" s="313" t="n"/>
      <c r="E56" s="291" t="n"/>
      <c r="F56" s="302" t="n"/>
      <c r="G56" s="302" t="n"/>
      <c r="H56" s="314" t="n"/>
      <c r="I56" s="315" t="n"/>
      <c r="J56" s="316" t="n"/>
      <c r="K56" s="295" t="n"/>
      <c r="L56" s="317" t="n"/>
      <c r="M56" s="47" t="n"/>
      <c r="N56" s="268" t="n"/>
      <c r="O56" s="294" t="n"/>
      <c r="P56" s="268" t="n"/>
      <c r="Q56" s="321" t="n"/>
      <c r="R56" s="322" t="n"/>
      <c r="S56" s="322" t="n"/>
      <c r="T56" s="322" t="n"/>
      <c r="U56" s="322" t="n"/>
      <c r="V56" s="322" t="n"/>
      <c r="W56" s="322" t="n"/>
      <c r="X56" s="322" t="n"/>
      <c r="Y56" s="320" t="n"/>
      <c r="Z56" s="320" t="n"/>
    </row>
    <row r="57" ht="16.5" customHeight="1" s="115">
      <c r="C57" s="261" t="n"/>
      <c r="D57" s="313" t="n"/>
      <c r="E57" s="291" t="n"/>
      <c r="F57" s="302" t="n"/>
      <c r="G57" s="302" t="n"/>
      <c r="H57" s="314" t="n"/>
      <c r="I57" s="315" t="n"/>
      <c r="J57" s="316" t="n"/>
      <c r="K57" s="295" t="n"/>
      <c r="L57" s="317" t="n"/>
      <c r="M57" s="47" t="n"/>
      <c r="N57" s="268" t="n"/>
      <c r="O57" s="294" t="n"/>
      <c r="P57" s="268" t="n"/>
      <c r="Q57" s="321" t="n"/>
      <c r="R57" s="322" t="n"/>
      <c r="S57" s="322" t="n"/>
      <c r="T57" s="322" t="n"/>
      <c r="U57" s="322" t="n"/>
      <c r="V57" s="322" t="n"/>
      <c r="W57" s="322" t="n"/>
      <c r="X57" s="322" t="n"/>
      <c r="Y57" s="320" t="n"/>
      <c r="Z57" s="320" t="n"/>
    </row>
    <row r="58" ht="16.5" customHeight="1" s="115">
      <c r="C58" s="261" t="n"/>
      <c r="D58" s="313" t="n"/>
      <c r="E58" s="291" t="n"/>
      <c r="F58" s="302" t="n"/>
      <c r="G58" s="302" t="n"/>
      <c r="H58" s="314" t="n"/>
      <c r="I58" s="315" t="n"/>
      <c r="J58" s="316" t="n"/>
      <c r="K58" s="295" t="n"/>
      <c r="L58" s="317" t="n"/>
      <c r="M58" s="47" t="n"/>
      <c r="N58" s="268" t="n"/>
      <c r="O58" s="294" t="n"/>
      <c r="P58" s="268" t="n"/>
      <c r="Q58" s="321" t="n"/>
      <c r="R58" s="322" t="n"/>
      <c r="S58" s="322" t="n"/>
      <c r="T58" s="322" t="n"/>
      <c r="U58" s="322" t="n"/>
      <c r="V58" s="322" t="n"/>
      <c r="W58" s="322" t="n"/>
      <c r="X58" s="322" t="n"/>
      <c r="Y58" s="320" t="n"/>
      <c r="Z58" s="320" t="n"/>
    </row>
    <row r="59" ht="16.5" customHeight="1" s="115">
      <c r="C59" s="261" t="n"/>
      <c r="D59" s="313" t="n"/>
      <c r="E59" s="291" t="n"/>
      <c r="F59" s="302" t="n"/>
      <c r="G59" s="302" t="n"/>
      <c r="H59" s="314" t="n"/>
      <c r="I59" s="315" t="n"/>
      <c r="J59" s="316" t="n"/>
      <c r="K59" s="295" t="n"/>
      <c r="L59" s="317" t="n"/>
      <c r="M59" s="47" t="n"/>
      <c r="N59" s="268" t="n"/>
      <c r="O59" s="294" t="n"/>
      <c r="P59" s="268" t="n"/>
      <c r="Q59" s="321" t="n"/>
      <c r="R59" s="322" t="n"/>
      <c r="S59" s="322" t="n"/>
      <c r="T59" s="322" t="n"/>
      <c r="U59" s="322" t="n"/>
      <c r="V59" s="322" t="n"/>
      <c r="W59" s="322" t="n"/>
      <c r="X59" s="322" t="n"/>
      <c r="Y59" s="320" t="n"/>
      <c r="Z59" s="320" t="n"/>
    </row>
    <row r="60" ht="16.5" customHeight="1" s="115">
      <c r="C60" s="261" t="n"/>
      <c r="D60" s="313" t="n"/>
      <c r="E60" s="291" t="n"/>
      <c r="F60" s="302" t="n"/>
      <c r="G60" s="302" t="n"/>
      <c r="H60" s="314" t="n"/>
      <c r="I60" s="315" t="n"/>
      <c r="J60" s="316" t="n"/>
      <c r="K60" s="295" t="n"/>
      <c r="L60" s="317" t="n"/>
      <c r="M60" s="47" t="n"/>
      <c r="N60" s="268" t="n"/>
      <c r="O60" s="294" t="n"/>
      <c r="P60" s="268" t="n"/>
      <c r="Q60" s="321" t="n"/>
      <c r="R60" s="322" t="n"/>
      <c r="S60" s="322" t="n"/>
      <c r="T60" s="322" t="n"/>
      <c r="U60" s="322" t="n"/>
      <c r="V60" s="322" t="n"/>
      <c r="W60" s="322" t="n"/>
      <c r="X60" s="322" t="n"/>
      <c r="Y60" s="320" t="n"/>
      <c r="Z60" s="320" t="n"/>
    </row>
    <row r="61" ht="16.5" customHeight="1" s="115">
      <c r="C61" s="261" t="n"/>
      <c r="D61" s="313" t="n"/>
      <c r="E61" s="291" t="n"/>
      <c r="F61" s="302" t="n"/>
      <c r="G61" s="302" t="n"/>
      <c r="H61" s="314" t="n"/>
      <c r="I61" s="315" t="n"/>
      <c r="J61" s="316" t="n"/>
      <c r="K61" s="295" t="n"/>
      <c r="L61" s="317" t="n"/>
      <c r="M61" s="47" t="n"/>
      <c r="N61" s="268" t="n"/>
      <c r="O61" s="294" t="n"/>
      <c r="P61" s="268" t="n"/>
      <c r="Q61" s="321" t="n"/>
      <c r="R61" s="322" t="n"/>
      <c r="S61" s="322" t="n"/>
      <c r="T61" s="322" t="n"/>
      <c r="U61" s="322" t="n"/>
      <c r="V61" s="322" t="n"/>
      <c r="W61" s="322" t="n"/>
      <c r="X61" s="322" t="n"/>
      <c r="Y61" s="320" t="n"/>
      <c r="Z61" s="320" t="n"/>
    </row>
    <row r="62" ht="16.5" customHeight="1" s="115">
      <c r="C62" s="261" t="n"/>
      <c r="D62" s="313" t="n"/>
      <c r="E62" s="291" t="n"/>
      <c r="F62" s="302" t="n"/>
      <c r="G62" s="302" t="n"/>
      <c r="H62" s="314" t="n"/>
      <c r="I62" s="315" t="n"/>
      <c r="J62" s="316" t="n"/>
      <c r="K62" s="295" t="n"/>
      <c r="L62" s="317" t="n"/>
      <c r="M62" s="47" t="n"/>
      <c r="N62" s="268" t="n"/>
      <c r="O62" s="294" t="n"/>
      <c r="P62" s="268" t="n"/>
      <c r="Q62" s="321" t="n"/>
      <c r="R62" s="322" t="n"/>
      <c r="S62" s="322" t="n"/>
      <c r="T62" s="322" t="n"/>
      <c r="U62" s="322" t="n"/>
      <c r="V62" s="322" t="n"/>
      <c r="W62" s="322" t="n"/>
      <c r="X62" s="322" t="n"/>
      <c r="Y62" s="320" t="n"/>
      <c r="Z62" s="320" t="n"/>
    </row>
    <row r="63" ht="16.5" customHeight="1" s="115">
      <c r="C63" s="261" t="n"/>
      <c r="D63" s="313" t="n"/>
      <c r="E63" s="291" t="n"/>
      <c r="F63" s="302" t="n"/>
      <c r="G63" s="302" t="n"/>
      <c r="H63" s="314" t="n"/>
      <c r="I63" s="315" t="n"/>
      <c r="J63" s="316" t="n"/>
      <c r="K63" s="295" t="n"/>
      <c r="L63" s="317" t="n"/>
      <c r="M63" s="47" t="n"/>
      <c r="N63" s="268" t="n"/>
      <c r="O63" s="294" t="n"/>
      <c r="P63" s="268" t="n"/>
      <c r="Q63" s="321" t="n"/>
      <c r="R63" s="322" t="n"/>
      <c r="S63" s="322" t="n"/>
      <c r="T63" s="322" t="n"/>
      <c r="U63" s="322" t="n"/>
      <c r="V63" s="322" t="n"/>
      <c r="W63" s="322" t="n"/>
      <c r="X63" s="322" t="n"/>
      <c r="Y63" s="320" t="n"/>
      <c r="Z63" s="320" t="n"/>
    </row>
    <row r="64" ht="16.5" customHeight="1" s="115">
      <c r="C64" s="261" t="n"/>
      <c r="D64" s="313" t="n"/>
      <c r="E64" s="291" t="n"/>
      <c r="F64" s="302" t="n"/>
      <c r="G64" s="302" t="n"/>
      <c r="H64" s="314" t="n"/>
      <c r="I64" s="315" t="n"/>
      <c r="J64" s="316" t="n"/>
      <c r="K64" s="295" t="n"/>
      <c r="L64" s="317" t="n"/>
      <c r="M64" s="47" t="n"/>
      <c r="N64" s="268" t="n"/>
      <c r="O64" s="294" t="n"/>
      <c r="P64" s="268" t="n"/>
      <c r="Q64" s="321" t="n"/>
      <c r="R64" s="322" t="n"/>
      <c r="S64" s="322" t="n"/>
      <c r="T64" s="322" t="n"/>
      <c r="U64" s="322" t="n"/>
      <c r="V64" s="322" t="n"/>
      <c r="W64" s="322" t="n"/>
      <c r="X64" s="322" t="n"/>
      <c r="Y64" s="320" t="n"/>
      <c r="Z64" s="320" t="n"/>
    </row>
    <row r="65" ht="16.5" customHeight="1" s="115">
      <c r="C65" s="261" t="n"/>
      <c r="D65" s="313" t="n"/>
      <c r="E65" s="291" t="n"/>
      <c r="F65" s="302" t="n"/>
      <c r="G65" s="302" t="n"/>
      <c r="H65" s="314" t="n"/>
      <c r="I65" s="315" t="n"/>
      <c r="J65" s="316" t="n"/>
      <c r="K65" s="295" t="n"/>
      <c r="L65" s="317" t="n"/>
      <c r="M65" s="47" t="n"/>
      <c r="N65" s="268" t="n"/>
      <c r="O65" s="294" t="n"/>
      <c r="P65" s="268" t="n"/>
      <c r="Q65" s="321" t="n"/>
      <c r="R65" s="322" t="n"/>
      <c r="S65" s="322" t="n"/>
      <c r="T65" s="322" t="n"/>
      <c r="U65" s="322" t="n"/>
      <c r="V65" s="322" t="n"/>
      <c r="W65" s="322" t="n"/>
      <c r="X65" s="322" t="n"/>
      <c r="Y65" s="320" t="n"/>
      <c r="Z65" s="320" t="n"/>
    </row>
    <row r="66" ht="16.5" customHeight="1" s="115">
      <c r="C66" s="261" t="n"/>
      <c r="D66" s="313" t="n"/>
      <c r="E66" s="291" t="n"/>
      <c r="F66" s="302" t="n"/>
      <c r="G66" s="302" t="n"/>
      <c r="H66" s="314" t="n"/>
      <c r="I66" s="315" t="n"/>
      <c r="J66" s="316" t="n"/>
      <c r="K66" s="295" t="n"/>
      <c r="L66" s="317" t="n"/>
      <c r="M66" s="47" t="n"/>
      <c r="N66" s="268" t="n"/>
      <c r="O66" s="294" t="n"/>
      <c r="P66" s="268" t="n"/>
      <c r="Q66" s="321" t="n"/>
      <c r="R66" s="322" t="n"/>
      <c r="S66" s="322" t="n"/>
      <c r="T66" s="322" t="n"/>
      <c r="U66" s="322" t="n"/>
      <c r="V66" s="322" t="n"/>
      <c r="W66" s="322" t="n"/>
      <c r="X66" s="322" t="n"/>
      <c r="Y66" s="320" t="n"/>
      <c r="Z66" s="320" t="n"/>
    </row>
    <row r="67" ht="16.5" customHeight="1" s="115">
      <c r="C67" s="261" t="n"/>
      <c r="D67" s="313" t="n"/>
      <c r="E67" s="291" t="n"/>
      <c r="F67" s="302" t="n"/>
      <c r="G67" s="302" t="n"/>
      <c r="H67" s="314" t="n"/>
      <c r="I67" s="315" t="n"/>
      <c r="J67" s="316" t="n"/>
      <c r="K67" s="295" t="n"/>
      <c r="L67" s="317" t="n"/>
      <c r="M67" s="47" t="n"/>
      <c r="N67" s="268" t="n"/>
      <c r="O67" s="294" t="n"/>
      <c r="P67" s="268" t="n"/>
      <c r="Q67" s="321" t="n"/>
      <c r="R67" s="322" t="n"/>
      <c r="S67" s="322" t="n"/>
      <c r="T67" s="322" t="n"/>
      <c r="U67" s="322" t="n"/>
      <c r="V67" s="322" t="n"/>
      <c r="W67" s="322" t="n"/>
      <c r="X67" s="322" t="n"/>
      <c r="Y67" s="320" t="n"/>
      <c r="Z67" s="320" t="n"/>
    </row>
    <row r="68" ht="16.5" customHeight="1" s="115">
      <c r="C68" s="261" t="n"/>
      <c r="D68" s="313" t="n"/>
      <c r="E68" s="291" t="n"/>
      <c r="F68" s="302" t="n"/>
      <c r="G68" s="302" t="n"/>
      <c r="H68" s="314" t="n"/>
      <c r="I68" s="315" t="n"/>
      <c r="J68" s="316" t="n"/>
      <c r="K68" s="295" t="n"/>
      <c r="L68" s="317" t="n"/>
      <c r="M68" s="47" t="n"/>
      <c r="N68" s="268" t="n"/>
      <c r="O68" s="294" t="n"/>
      <c r="P68" s="268" t="n"/>
      <c r="Q68" s="321" t="n"/>
      <c r="R68" s="322" t="n"/>
      <c r="S68" s="322" t="n"/>
      <c r="T68" s="322" t="n"/>
      <c r="U68" s="322" t="n"/>
      <c r="V68" s="322" t="n"/>
      <c r="W68" s="322" t="n"/>
      <c r="X68" s="322" t="n"/>
      <c r="Y68" s="320" t="n"/>
      <c r="Z68" s="320" t="n"/>
    </row>
    <row r="69" ht="16.5" customHeight="1" s="115">
      <c r="C69" s="261" t="n"/>
      <c r="D69" s="313" t="n"/>
      <c r="E69" s="291" t="n"/>
      <c r="F69" s="302" t="n"/>
      <c r="G69" s="302" t="n"/>
      <c r="H69" s="314" t="n"/>
      <c r="I69" s="315" t="n"/>
      <c r="J69" s="316" t="n"/>
      <c r="K69" s="295" t="n"/>
      <c r="L69" s="317" t="n"/>
      <c r="M69" s="47" t="n"/>
      <c r="N69" s="268" t="n"/>
      <c r="O69" s="294" t="n"/>
      <c r="P69" s="268" t="n"/>
      <c r="Q69" s="321" t="n"/>
      <c r="R69" s="322" t="n"/>
      <c r="S69" s="322" t="n"/>
      <c r="T69" s="322" t="n"/>
      <c r="U69" s="322" t="n"/>
      <c r="V69" s="322" t="n"/>
      <c r="W69" s="322" t="n"/>
      <c r="X69" s="322" t="n"/>
      <c r="Y69" s="320" t="n"/>
      <c r="Z69" s="320" t="n"/>
    </row>
    <row r="70" ht="16.5" customHeight="1" s="115">
      <c r="C70" s="261" t="n"/>
      <c r="D70" s="313" t="n"/>
      <c r="E70" s="291" t="n"/>
      <c r="F70" s="302" t="n"/>
      <c r="G70" s="302" t="n"/>
      <c r="H70" s="314" t="n"/>
      <c r="I70" s="315" t="n"/>
      <c r="J70" s="316" t="n"/>
      <c r="K70" s="295" t="n"/>
      <c r="L70" s="317" t="n"/>
      <c r="M70" s="47" t="n"/>
      <c r="N70" s="268" t="n"/>
      <c r="O70" s="294" t="n"/>
      <c r="P70" s="268" t="n"/>
      <c r="Q70" s="321" t="n"/>
      <c r="R70" s="322" t="n"/>
      <c r="S70" s="322" t="n"/>
      <c r="T70" s="322" t="n"/>
      <c r="U70" s="322" t="n"/>
      <c r="V70" s="322" t="n"/>
      <c r="W70" s="322" t="n"/>
      <c r="X70" s="322" t="n"/>
      <c r="Y70" s="320" t="n"/>
      <c r="Z70" s="320" t="n"/>
    </row>
    <row r="71" ht="16.5" customHeight="1" s="115">
      <c r="C71" s="261" t="n"/>
      <c r="D71" s="313" t="n"/>
      <c r="E71" s="291" t="n"/>
      <c r="F71" s="302" t="n"/>
      <c r="G71" s="302" t="n"/>
      <c r="H71" s="314" t="n"/>
      <c r="I71" s="315" t="n"/>
      <c r="J71" s="316" t="n"/>
      <c r="K71" s="295" t="n"/>
      <c r="L71" s="317" t="n"/>
      <c r="M71" s="47" t="n"/>
      <c r="N71" s="268" t="n"/>
      <c r="O71" s="294" t="n"/>
      <c r="P71" s="268" t="n"/>
      <c r="Q71" s="321" t="n"/>
      <c r="R71" s="322" t="n"/>
      <c r="S71" s="322" t="n"/>
      <c r="T71" s="322" t="n"/>
      <c r="U71" s="322" t="n"/>
      <c r="V71" s="322" t="n"/>
      <c r="W71" s="322" t="n"/>
      <c r="X71" s="322" t="n"/>
      <c r="Y71" s="320" t="n"/>
      <c r="Z71" s="320" t="n"/>
    </row>
    <row r="72" ht="16.5" customHeight="1" s="115">
      <c r="C72" s="261" t="n"/>
      <c r="D72" s="313" t="n"/>
      <c r="E72" s="291" t="n"/>
      <c r="F72" s="302" t="n"/>
      <c r="G72" s="302" t="n"/>
      <c r="H72" s="314" t="n"/>
      <c r="I72" s="315" t="n"/>
      <c r="J72" s="316" t="n"/>
      <c r="K72" s="295" t="n"/>
      <c r="L72" s="317" t="n"/>
      <c r="M72" s="47" t="n"/>
      <c r="N72" s="268" t="n"/>
      <c r="O72" s="294" t="n"/>
      <c r="P72" s="268" t="n"/>
      <c r="Q72" s="321" t="n"/>
      <c r="R72" s="322" t="n"/>
      <c r="S72" s="322" t="n"/>
      <c r="T72" s="322" t="n"/>
      <c r="U72" s="322" t="n"/>
      <c r="V72" s="322" t="n"/>
      <c r="W72" s="322" t="n"/>
      <c r="X72" s="322" t="n"/>
      <c r="Y72" s="320" t="n"/>
      <c r="Z72" s="320" t="n"/>
    </row>
    <row r="73" ht="16.5" customHeight="1" s="115">
      <c r="C73" s="261" t="n"/>
      <c r="D73" s="313" t="n"/>
      <c r="E73" s="291" t="n"/>
      <c r="F73" s="302" t="n"/>
      <c r="G73" s="302" t="n"/>
      <c r="H73" s="314" t="n"/>
      <c r="I73" s="315" t="n"/>
      <c r="J73" s="316" t="n"/>
      <c r="K73" s="295" t="n"/>
      <c r="L73" s="317" t="n"/>
      <c r="M73" s="47" t="n"/>
      <c r="N73" s="268" t="n"/>
      <c r="O73" s="294" t="n"/>
      <c r="P73" s="268" t="n"/>
      <c r="Q73" s="321" t="n"/>
      <c r="R73" s="322" t="n"/>
      <c r="S73" s="322" t="n"/>
      <c r="T73" s="322" t="n"/>
      <c r="U73" s="322" t="n"/>
      <c r="V73" s="322" t="n"/>
      <c r="W73" s="322" t="n"/>
      <c r="X73" s="322" t="n"/>
      <c r="Y73" s="320" t="n"/>
      <c r="Z73" s="320" t="n"/>
    </row>
    <row r="74" ht="16.5" customHeight="1" s="115">
      <c r="C74" s="261" t="n"/>
      <c r="D74" s="313" t="n"/>
      <c r="E74" s="291" t="n"/>
      <c r="F74" s="302" t="n"/>
      <c r="G74" s="302" t="n"/>
      <c r="H74" s="314" t="n"/>
      <c r="I74" s="315" t="n"/>
      <c r="J74" s="316" t="n"/>
      <c r="K74" s="295" t="n"/>
      <c r="L74" s="317" t="n"/>
      <c r="M74" s="47" t="n"/>
      <c r="N74" s="268" t="n"/>
      <c r="O74" s="294" t="n"/>
      <c r="P74" s="268" t="n"/>
      <c r="Q74" s="321" t="n"/>
      <c r="R74" s="322" t="n"/>
      <c r="S74" s="322" t="n"/>
      <c r="T74" s="322" t="n"/>
      <c r="U74" s="322" t="n"/>
      <c r="V74" s="322" t="n"/>
      <c r="W74" s="322" t="n"/>
      <c r="X74" s="322" t="n"/>
      <c r="Y74" s="320" t="n"/>
      <c r="Z74" s="320" t="n"/>
    </row>
    <row r="75" ht="16.5" customHeight="1" s="115">
      <c r="C75" s="261" t="n"/>
      <c r="D75" s="313" t="n"/>
      <c r="E75" s="291" t="n"/>
      <c r="F75" s="302" t="n"/>
      <c r="G75" s="302" t="n"/>
      <c r="H75" s="314" t="n"/>
      <c r="I75" s="315" t="n"/>
      <c r="J75" s="316" t="n"/>
      <c r="K75" s="295" t="n"/>
      <c r="L75" s="317" t="n"/>
      <c r="M75" s="47" t="n"/>
      <c r="N75" s="268" t="n"/>
      <c r="O75" s="294" t="n"/>
      <c r="P75" s="268" t="n"/>
      <c r="Q75" s="321" t="n"/>
      <c r="R75" s="322" t="n"/>
      <c r="S75" s="322" t="n"/>
      <c r="T75" s="322" t="n"/>
      <c r="U75" s="322" t="n"/>
      <c r="V75" s="322" t="n"/>
      <c r="W75" s="322" t="n"/>
      <c r="X75" s="322" t="n"/>
      <c r="Y75" s="320" t="n"/>
      <c r="Z75" s="320" t="n"/>
    </row>
    <row r="76" ht="16.5" customHeight="1" s="115">
      <c r="C76" s="261" t="n"/>
      <c r="D76" s="313" t="n"/>
      <c r="E76" s="291" t="n"/>
      <c r="F76" s="302" t="n"/>
      <c r="G76" s="302" t="n"/>
      <c r="H76" s="314" t="n"/>
      <c r="I76" s="315" t="n"/>
      <c r="J76" s="316" t="n"/>
      <c r="K76" s="295" t="n"/>
      <c r="L76" s="317" t="n"/>
      <c r="M76" s="47" t="n"/>
      <c r="N76" s="268" t="n"/>
      <c r="O76" s="294" t="n"/>
      <c r="P76" s="268" t="n"/>
      <c r="Q76" s="321" t="n"/>
      <c r="R76" s="322" t="n"/>
      <c r="S76" s="322" t="n"/>
      <c r="T76" s="322" t="n"/>
      <c r="U76" s="322" t="n"/>
      <c r="V76" s="322" t="n"/>
      <c r="W76" s="322" t="n"/>
      <c r="X76" s="322" t="n"/>
      <c r="Y76" s="320" t="n"/>
      <c r="Z76" s="320" t="n"/>
    </row>
    <row r="77" ht="16.5" customHeight="1" s="115">
      <c r="C77" s="261" t="n"/>
      <c r="D77" s="313" t="n"/>
      <c r="E77" s="291" t="n"/>
      <c r="F77" s="302" t="n"/>
      <c r="G77" s="302" t="n"/>
      <c r="H77" s="314" t="n"/>
      <c r="I77" s="315" t="n"/>
      <c r="J77" s="316" t="n"/>
      <c r="K77" s="295" t="n"/>
      <c r="L77" s="317" t="n"/>
      <c r="M77" s="47" t="n"/>
      <c r="N77" s="268" t="n"/>
      <c r="O77" s="294" t="n"/>
      <c r="P77" s="268" t="n"/>
      <c r="Q77" s="321" t="n"/>
      <c r="R77" s="322" t="n"/>
      <c r="S77" s="322" t="n"/>
      <c r="T77" s="322" t="n"/>
      <c r="U77" s="322" t="n"/>
      <c r="V77" s="322" t="n"/>
      <c r="W77" s="322" t="n"/>
      <c r="X77" s="322" t="n"/>
      <c r="Y77" s="320" t="n"/>
      <c r="Z77" s="320" t="n"/>
    </row>
    <row r="78" ht="16.5" customHeight="1" s="115">
      <c r="C78" s="261" t="n"/>
      <c r="D78" s="313" t="n"/>
      <c r="E78" s="291" t="n"/>
      <c r="F78" s="302" t="n"/>
      <c r="G78" s="302" t="n"/>
      <c r="H78" s="314" t="n"/>
      <c r="I78" s="315" t="n"/>
      <c r="J78" s="316" t="n"/>
      <c r="K78" s="295" t="n"/>
      <c r="L78" s="317" t="n"/>
      <c r="M78" s="47" t="n"/>
      <c r="N78" s="268" t="n"/>
      <c r="O78" s="294" t="n"/>
      <c r="P78" s="268" t="n"/>
      <c r="Q78" s="321" t="n"/>
      <c r="R78" s="322" t="n"/>
      <c r="S78" s="322" t="n"/>
      <c r="T78" s="322" t="n"/>
      <c r="U78" s="322" t="n"/>
      <c r="V78" s="322" t="n"/>
      <c r="W78" s="322" t="n"/>
      <c r="X78" s="322" t="n"/>
      <c r="Y78" s="320" t="n"/>
      <c r="Z78" s="320" t="n"/>
    </row>
    <row r="79" ht="16.5" customHeight="1" s="115">
      <c r="C79" s="261" t="n"/>
      <c r="D79" s="313" t="n"/>
      <c r="E79" s="291" t="n"/>
      <c r="F79" s="302" t="n"/>
      <c r="G79" s="302" t="n"/>
      <c r="H79" s="314" t="n"/>
      <c r="I79" s="315" t="n"/>
      <c r="J79" s="316" t="n"/>
      <c r="K79" s="295" t="n"/>
      <c r="L79" s="317" t="n"/>
      <c r="M79" s="47" t="n"/>
      <c r="N79" s="268" t="n"/>
      <c r="O79" s="294" t="n"/>
      <c r="P79" s="268" t="n"/>
      <c r="Q79" s="321" t="n"/>
      <c r="R79" s="322" t="n"/>
      <c r="S79" s="322" t="n"/>
      <c r="T79" s="322" t="n"/>
      <c r="U79" s="322" t="n"/>
      <c r="V79" s="322" t="n"/>
      <c r="W79" s="322" t="n"/>
      <c r="X79" s="322" t="n"/>
      <c r="Y79" s="320" t="n"/>
      <c r="Z79" s="320" t="n"/>
    </row>
    <row r="80" ht="16.5" customHeight="1" s="115">
      <c r="C80" s="261" t="n"/>
      <c r="D80" s="313" t="n"/>
      <c r="E80" s="291" t="n"/>
      <c r="F80" s="302" t="n"/>
      <c r="G80" s="302" t="n"/>
      <c r="H80" s="314" t="n"/>
      <c r="I80" s="315" t="n"/>
      <c r="J80" s="316" t="n"/>
      <c r="K80" s="295" t="n"/>
      <c r="L80" s="317" t="n"/>
      <c r="M80" s="47" t="n"/>
      <c r="N80" s="268" t="n"/>
      <c r="O80" s="294" t="n"/>
      <c r="P80" s="268" t="n"/>
      <c r="Q80" s="321" t="n"/>
      <c r="R80" s="322" t="n"/>
      <c r="S80" s="322" t="n"/>
      <c r="T80" s="322" t="n"/>
      <c r="U80" s="322" t="n"/>
      <c r="V80" s="322" t="n"/>
      <c r="W80" s="322" t="n"/>
      <c r="X80" s="322" t="n"/>
      <c r="Y80" s="320" t="n"/>
      <c r="Z80" s="320" t="n"/>
    </row>
    <row r="81" ht="16.5" customHeight="1" s="115">
      <c r="C81" s="261" t="n"/>
      <c r="D81" s="313" t="n"/>
      <c r="E81" s="291" t="n"/>
      <c r="F81" s="302" t="n"/>
      <c r="G81" s="302" t="n"/>
      <c r="H81" s="314" t="n"/>
      <c r="I81" s="315" t="n"/>
      <c r="J81" s="316" t="n"/>
      <c r="K81" s="295" t="n"/>
      <c r="L81" s="317" t="n"/>
      <c r="M81" s="47" t="n"/>
      <c r="N81" s="268" t="n"/>
      <c r="O81" s="294" t="n"/>
      <c r="P81" s="268" t="n"/>
      <c r="Q81" s="321" t="n"/>
      <c r="R81" s="322" t="n"/>
      <c r="S81" s="322" t="n"/>
      <c r="T81" s="322" t="n"/>
      <c r="U81" s="322" t="n"/>
      <c r="V81" s="322" t="n"/>
      <c r="W81" s="322" t="n"/>
      <c r="X81" s="322" t="n"/>
      <c r="Y81" s="320" t="n"/>
      <c r="Z81" s="320" t="n"/>
    </row>
    <row r="82" ht="16.5" customHeight="1" s="115">
      <c r="C82" s="261" t="n"/>
      <c r="D82" s="313" t="n"/>
      <c r="E82" s="291" t="n"/>
      <c r="F82" s="302" t="n"/>
      <c r="G82" s="302" t="n"/>
      <c r="H82" s="314" t="n"/>
      <c r="I82" s="315" t="n"/>
      <c r="J82" s="316" t="n"/>
      <c r="K82" s="295" t="n"/>
      <c r="L82" s="317" t="n"/>
      <c r="M82" s="47" t="n"/>
      <c r="N82" s="268" t="n"/>
      <c r="O82" s="294" t="n"/>
      <c r="P82" s="268" t="n"/>
      <c r="Q82" s="321" t="n"/>
      <c r="R82" s="322" t="n"/>
      <c r="S82" s="322" t="n"/>
      <c r="T82" s="322" t="n"/>
      <c r="U82" s="322" t="n"/>
      <c r="V82" s="322" t="n"/>
      <c r="W82" s="322" t="n"/>
      <c r="X82" s="322" t="n"/>
      <c r="Y82" s="320" t="n"/>
      <c r="Z82" s="320" t="n"/>
    </row>
    <row r="83" ht="16.5" customHeight="1" s="115">
      <c r="C83" s="261" t="n"/>
      <c r="D83" s="313" t="n"/>
      <c r="E83" s="291" t="n"/>
      <c r="F83" s="302" t="n"/>
      <c r="G83" s="302" t="n"/>
      <c r="H83" s="314" t="n"/>
      <c r="I83" s="315" t="n"/>
      <c r="J83" s="316" t="n"/>
      <c r="K83" s="295" t="n"/>
      <c r="L83" s="317" t="n"/>
      <c r="M83" s="47" t="n"/>
      <c r="N83" s="268" t="n"/>
      <c r="O83" s="294" t="n"/>
      <c r="P83" s="268" t="n"/>
      <c r="Q83" s="321" t="n"/>
      <c r="R83" s="322" t="n"/>
      <c r="S83" s="322" t="n"/>
      <c r="T83" s="322" t="n"/>
      <c r="U83" s="322" t="n"/>
      <c r="V83" s="322" t="n"/>
      <c r="W83" s="322" t="n"/>
      <c r="X83" s="322" t="n"/>
      <c r="Y83" s="320" t="n"/>
      <c r="Z83" s="320" t="n"/>
    </row>
    <row r="84" ht="16.5" customHeight="1" s="115">
      <c r="C84" s="261" t="n"/>
      <c r="D84" s="313" t="n"/>
      <c r="E84" s="291" t="n"/>
      <c r="F84" s="302" t="n"/>
      <c r="G84" s="302" t="n"/>
      <c r="H84" s="314" t="n"/>
      <c r="I84" s="315" t="n"/>
      <c r="J84" s="316" t="n"/>
      <c r="K84" s="295" t="n"/>
      <c r="L84" s="317" t="n"/>
      <c r="M84" s="47" t="n"/>
      <c r="N84" s="268" t="n"/>
      <c r="O84" s="294" t="n"/>
      <c r="P84" s="268" t="n"/>
      <c r="Q84" s="321" t="n"/>
      <c r="R84" s="322" t="n"/>
      <c r="S84" s="322" t="n"/>
      <c r="T84" s="322" t="n"/>
      <c r="U84" s="322" t="n"/>
      <c r="V84" s="322" t="n"/>
      <c r="W84" s="322" t="n"/>
      <c r="X84" s="322" t="n"/>
      <c r="Y84" s="320" t="n"/>
      <c r="Z84" s="320" t="n"/>
    </row>
    <row r="85" ht="16.5" customHeight="1" s="115">
      <c r="C85" s="261" t="n"/>
      <c r="D85" s="313" t="n"/>
      <c r="E85" s="291" t="n"/>
      <c r="F85" s="302" t="n"/>
      <c r="G85" s="302" t="n"/>
      <c r="H85" s="314" t="n"/>
      <c r="I85" s="315" t="n"/>
      <c r="J85" s="316" t="n"/>
      <c r="K85" s="295" t="n"/>
      <c r="L85" s="317" t="n"/>
      <c r="M85" s="47" t="n"/>
      <c r="N85" s="268" t="n"/>
      <c r="O85" s="294" t="n"/>
      <c r="P85" s="268" t="n"/>
      <c r="Q85" s="321" t="n"/>
      <c r="R85" s="322" t="n"/>
      <c r="S85" s="322" t="n"/>
      <c r="T85" s="322" t="n"/>
      <c r="U85" s="322" t="n"/>
      <c r="V85" s="322" t="n"/>
      <c r="W85" s="322" t="n"/>
      <c r="X85" s="322" t="n"/>
      <c r="Y85" s="320" t="n"/>
      <c r="Z85" s="320" t="n"/>
    </row>
    <row r="86" ht="16.5" customHeight="1" s="115">
      <c r="C86" s="261" t="n"/>
      <c r="D86" s="313" t="n"/>
      <c r="E86" s="291" t="n"/>
      <c r="F86" s="302" t="n"/>
      <c r="G86" s="302" t="n"/>
      <c r="H86" s="314" t="n"/>
      <c r="I86" s="315" t="n"/>
      <c r="J86" s="316" t="n"/>
      <c r="K86" s="295" t="n"/>
      <c r="L86" s="317" t="n"/>
      <c r="M86" s="47" t="n"/>
      <c r="N86" s="268" t="n"/>
      <c r="O86" s="294" t="n"/>
      <c r="P86" s="268" t="n"/>
      <c r="Q86" s="321" t="n"/>
      <c r="R86" s="322" t="n"/>
      <c r="S86" s="322" t="n"/>
      <c r="T86" s="322" t="n"/>
      <c r="U86" s="322" t="n"/>
      <c r="V86" s="322" t="n"/>
      <c r="W86" s="322" t="n"/>
      <c r="X86" s="322" t="n"/>
      <c r="Y86" s="320" t="n"/>
      <c r="Z86" s="320" t="n"/>
    </row>
    <row r="87" ht="16.5" customHeight="1" s="115">
      <c r="C87" s="261" t="n"/>
      <c r="D87" s="313" t="n"/>
      <c r="E87" s="291" t="n"/>
      <c r="F87" s="302" t="n"/>
      <c r="G87" s="302" t="n"/>
      <c r="H87" s="314" t="n"/>
      <c r="I87" s="315" t="n"/>
      <c r="J87" s="316" t="n"/>
      <c r="K87" s="295" t="n"/>
      <c r="L87" s="317" t="n"/>
      <c r="M87" s="47" t="n"/>
      <c r="N87" s="268" t="n"/>
      <c r="O87" s="294" t="n"/>
      <c r="P87" s="268" t="n"/>
      <c r="Q87" s="321" t="n"/>
      <c r="R87" s="322" t="n"/>
      <c r="S87" s="322" t="n"/>
      <c r="T87" s="322" t="n"/>
      <c r="U87" s="322" t="n"/>
      <c r="V87" s="322" t="n"/>
      <c r="W87" s="322" t="n"/>
      <c r="X87" s="322" t="n"/>
      <c r="Y87" s="320" t="n"/>
      <c r="Z87" s="320" t="n"/>
    </row>
    <row r="88" ht="16.5" customHeight="1" s="115">
      <c r="C88" s="261" t="n"/>
      <c r="D88" s="313" t="n"/>
      <c r="E88" s="291" t="n"/>
      <c r="F88" s="302" t="n"/>
      <c r="G88" s="302" t="n"/>
      <c r="H88" s="314" t="n"/>
      <c r="I88" s="315" t="n"/>
      <c r="J88" s="316" t="n"/>
      <c r="K88" s="295" t="n"/>
      <c r="L88" s="317" t="n"/>
      <c r="M88" s="47" t="n"/>
      <c r="N88" s="268" t="n"/>
      <c r="O88" s="294" t="n"/>
      <c r="P88" s="268" t="n"/>
      <c r="Q88" s="321" t="n"/>
      <c r="R88" s="322" t="n"/>
      <c r="S88" s="322" t="n"/>
      <c r="T88" s="322" t="n"/>
      <c r="U88" s="322" t="n"/>
      <c r="V88" s="322" t="n"/>
      <c r="W88" s="322" t="n"/>
      <c r="X88" s="322" t="n"/>
      <c r="Y88" s="320" t="n"/>
      <c r="Z88" s="320" t="n"/>
    </row>
    <row r="89" ht="16.5" customHeight="1" s="115">
      <c r="C89" s="261" t="n"/>
      <c r="D89" s="313" t="n"/>
      <c r="E89" s="291" t="n"/>
      <c r="F89" s="302" t="n"/>
      <c r="G89" s="302" t="n"/>
      <c r="H89" s="314" t="n"/>
      <c r="I89" s="315" t="n"/>
      <c r="J89" s="316" t="n"/>
      <c r="K89" s="295" t="n"/>
      <c r="L89" s="317" t="n"/>
      <c r="M89" s="47" t="n"/>
      <c r="N89" s="268" t="n"/>
      <c r="O89" s="294" t="n"/>
      <c r="P89" s="268" t="n"/>
      <c r="Q89" s="321" t="n"/>
      <c r="R89" s="322" t="n"/>
      <c r="S89" s="322" t="n"/>
      <c r="T89" s="322" t="n"/>
      <c r="U89" s="322" t="n"/>
      <c r="V89" s="322" t="n"/>
      <c r="W89" s="322" t="n"/>
      <c r="X89" s="322" t="n"/>
      <c r="Y89" s="320" t="n"/>
      <c r="Z89" s="320" t="n"/>
    </row>
    <row r="90" ht="16.5" customHeight="1" s="115">
      <c r="C90" s="261" t="n"/>
      <c r="D90" s="313" t="n"/>
      <c r="E90" s="291" t="n"/>
      <c r="F90" s="302" t="n"/>
      <c r="G90" s="302" t="n"/>
      <c r="H90" s="314" t="n"/>
      <c r="I90" s="315" t="n"/>
      <c r="J90" s="316" t="n"/>
      <c r="K90" s="295" t="n"/>
      <c r="L90" s="317" t="n"/>
      <c r="M90" s="47" t="n"/>
      <c r="N90" s="268" t="n"/>
      <c r="O90" s="294" t="n"/>
      <c r="P90" s="268" t="n"/>
      <c r="Q90" s="321" t="n"/>
      <c r="R90" s="322" t="n"/>
      <c r="S90" s="322" t="n"/>
      <c r="T90" s="322" t="n"/>
      <c r="U90" s="322" t="n"/>
      <c r="V90" s="322" t="n"/>
      <c r="W90" s="322" t="n"/>
      <c r="X90" s="322" t="n"/>
      <c r="Y90" s="320" t="n"/>
      <c r="Z90" s="320" t="n"/>
    </row>
    <row r="91" ht="16.5" customHeight="1" s="115">
      <c r="C91" s="261" t="n"/>
      <c r="D91" s="313" t="n"/>
      <c r="E91" s="291" t="n"/>
      <c r="F91" s="302" t="n"/>
      <c r="G91" s="302" t="n"/>
      <c r="H91" s="314" t="n"/>
      <c r="I91" s="315" t="n"/>
      <c r="J91" s="316" t="n"/>
      <c r="K91" s="295" t="n"/>
      <c r="L91" s="317" t="n"/>
      <c r="M91" s="47" t="n"/>
      <c r="N91" s="268" t="n"/>
      <c r="O91" s="294" t="n"/>
      <c r="P91" s="268" t="n"/>
      <c r="Q91" s="321" t="n"/>
      <c r="R91" s="322" t="n"/>
      <c r="S91" s="322" t="n"/>
      <c r="T91" s="322" t="n"/>
      <c r="U91" s="322" t="n"/>
      <c r="V91" s="322" t="n"/>
      <c r="W91" s="322" t="n"/>
      <c r="X91" s="322" t="n"/>
      <c r="Y91" s="320" t="n"/>
      <c r="Z91" s="320" t="n"/>
    </row>
    <row r="92" ht="16.5" customHeight="1" s="115">
      <c r="C92" s="261" t="n"/>
      <c r="D92" s="313" t="n"/>
      <c r="E92" s="291" t="n"/>
      <c r="F92" s="302" t="n"/>
      <c r="G92" s="302" t="n"/>
      <c r="H92" s="314" t="n"/>
      <c r="I92" s="315" t="n"/>
      <c r="J92" s="316" t="n"/>
      <c r="K92" s="295" t="n"/>
      <c r="L92" s="317" t="n"/>
      <c r="M92" s="47" t="n"/>
      <c r="N92" s="268" t="n"/>
      <c r="O92" s="294" t="n"/>
      <c r="P92" s="268" t="n"/>
      <c r="Q92" s="321" t="n"/>
      <c r="R92" s="322" t="n"/>
      <c r="S92" s="322" t="n"/>
      <c r="T92" s="322" t="n"/>
      <c r="U92" s="322" t="n"/>
      <c r="V92" s="322" t="n"/>
      <c r="W92" s="322" t="n"/>
      <c r="X92" s="322" t="n"/>
      <c r="Y92" s="320" t="n"/>
      <c r="Z92" s="320" t="n"/>
    </row>
    <row r="93" ht="16.5" customHeight="1" s="115">
      <c r="C93" s="261" t="n"/>
      <c r="D93" s="313" t="n"/>
      <c r="E93" s="291" t="n"/>
      <c r="F93" s="302" t="n"/>
      <c r="G93" s="302" t="n"/>
      <c r="H93" s="314" t="n"/>
      <c r="I93" s="315" t="n"/>
      <c r="J93" s="316" t="n"/>
      <c r="K93" s="295" t="n"/>
      <c r="L93" s="317" t="n"/>
      <c r="M93" s="47" t="n"/>
      <c r="N93" s="268" t="n"/>
      <c r="O93" s="294" t="n"/>
      <c r="P93" s="268" t="n"/>
      <c r="Q93" s="321" t="n"/>
      <c r="R93" s="322" t="n"/>
      <c r="S93" s="322" t="n"/>
      <c r="T93" s="322" t="n"/>
      <c r="U93" s="322" t="n"/>
      <c r="V93" s="322" t="n"/>
      <c r="W93" s="322" t="n"/>
      <c r="X93" s="322" t="n"/>
      <c r="Y93" s="320" t="n"/>
      <c r="Z93" s="320" t="n"/>
    </row>
    <row r="94" ht="16.5" customHeight="1" s="115">
      <c r="C94" s="261" t="n"/>
      <c r="D94" s="313" t="n"/>
      <c r="E94" s="291" t="n"/>
      <c r="F94" s="302" t="n"/>
      <c r="G94" s="302" t="n"/>
      <c r="H94" s="314" t="n"/>
      <c r="I94" s="315" t="n"/>
      <c r="J94" s="316" t="n"/>
      <c r="K94" s="295" t="n"/>
      <c r="L94" s="317" t="n"/>
      <c r="M94" s="47" t="n"/>
      <c r="N94" s="268" t="n"/>
      <c r="O94" s="294" t="n"/>
      <c r="P94" s="268" t="n"/>
      <c r="Q94" s="321" t="n"/>
      <c r="R94" s="322" t="n"/>
      <c r="S94" s="322" t="n"/>
      <c r="T94" s="322" t="n"/>
      <c r="U94" s="322" t="n"/>
      <c r="V94" s="322" t="n"/>
      <c r="W94" s="322" t="n"/>
      <c r="X94" s="322" t="n"/>
      <c r="Y94" s="320" t="n"/>
      <c r="Z94" s="320" t="n"/>
    </row>
    <row r="95" ht="16.5" customHeight="1" s="115">
      <c r="C95" s="261" t="n"/>
      <c r="D95" s="313" t="n"/>
      <c r="E95" s="291" t="n"/>
      <c r="F95" s="302" t="n"/>
      <c r="G95" s="302" t="n"/>
      <c r="H95" s="314" t="n"/>
      <c r="I95" s="315" t="n"/>
      <c r="J95" s="316" t="n"/>
      <c r="K95" s="295" t="n"/>
      <c r="L95" s="317" t="n"/>
      <c r="M95" s="47" t="n"/>
      <c r="N95" s="268" t="n"/>
      <c r="O95" s="294" t="n"/>
      <c r="P95" s="268" t="n"/>
      <c r="Q95" s="321" t="n"/>
      <c r="R95" s="322" t="n"/>
      <c r="S95" s="322" t="n"/>
      <c r="T95" s="322" t="n"/>
      <c r="U95" s="322" t="n"/>
      <c r="V95" s="322" t="n"/>
      <c r="W95" s="322" t="n"/>
      <c r="X95" s="322" t="n"/>
      <c r="Y95" s="320" t="n"/>
      <c r="Z95" s="320" t="n"/>
    </row>
    <row r="96" ht="16.5" customHeight="1" s="115">
      <c r="C96" s="261" t="n"/>
      <c r="D96" s="313" t="n"/>
      <c r="E96" s="291" t="n"/>
      <c r="F96" s="302" t="n"/>
      <c r="G96" s="302" t="n"/>
      <c r="H96" s="314" t="n"/>
      <c r="I96" s="315" t="n"/>
      <c r="J96" s="316" t="n"/>
      <c r="K96" s="295" t="n"/>
      <c r="L96" s="317" t="n"/>
      <c r="M96" s="47" t="n"/>
      <c r="N96" s="268" t="n"/>
      <c r="O96" s="294" t="n"/>
      <c r="P96" s="268" t="n"/>
      <c r="Q96" s="321" t="n"/>
      <c r="R96" s="322" t="n"/>
      <c r="S96" s="322" t="n"/>
      <c r="T96" s="322" t="n"/>
      <c r="U96" s="322" t="n"/>
      <c r="V96" s="322" t="n"/>
      <c r="W96" s="322" t="n"/>
      <c r="X96" s="322" t="n"/>
      <c r="Y96" s="320" t="n"/>
      <c r="Z96" s="320" t="n"/>
    </row>
    <row r="97" ht="16.5" customHeight="1" s="115">
      <c r="C97" s="261" t="n"/>
      <c r="D97" s="313" t="n"/>
      <c r="E97" s="291" t="n"/>
      <c r="F97" s="302" t="n"/>
      <c r="G97" s="302" t="n"/>
      <c r="H97" s="314" t="n"/>
      <c r="I97" s="315" t="n"/>
      <c r="J97" s="316" t="n"/>
      <c r="K97" s="295" t="n"/>
      <c r="L97" s="317" t="n"/>
      <c r="M97" s="47" t="n"/>
      <c r="N97" s="268" t="n"/>
      <c r="O97" s="294" t="n"/>
      <c r="P97" s="268" t="n"/>
      <c r="Q97" s="321" t="n"/>
      <c r="R97" s="322" t="n"/>
      <c r="S97" s="322" t="n"/>
      <c r="T97" s="322" t="n"/>
      <c r="U97" s="322" t="n"/>
      <c r="V97" s="322" t="n"/>
      <c r="W97" s="322" t="n"/>
      <c r="X97" s="322" t="n"/>
      <c r="Y97" s="320" t="n"/>
      <c r="Z97" s="320" t="n"/>
    </row>
    <row r="98" ht="16.5" customHeight="1" s="115">
      <c r="C98" s="261" t="n"/>
      <c r="D98" s="313" t="n"/>
      <c r="E98" s="291" t="n"/>
      <c r="F98" s="302" t="n"/>
      <c r="G98" s="302" t="n"/>
      <c r="H98" s="314" t="n"/>
      <c r="I98" s="315" t="n"/>
      <c r="J98" s="316" t="n"/>
      <c r="K98" s="295" t="n"/>
      <c r="L98" s="317" t="n"/>
      <c r="M98" s="47" t="n"/>
      <c r="N98" s="268" t="n"/>
      <c r="O98" s="294" t="n"/>
      <c r="P98" s="268" t="n"/>
      <c r="Q98" s="321" t="n"/>
      <c r="R98" s="322" t="n"/>
      <c r="S98" s="322" t="n"/>
      <c r="T98" s="322" t="n"/>
      <c r="U98" s="322" t="n"/>
      <c r="V98" s="322" t="n"/>
      <c r="W98" s="322" t="n"/>
      <c r="X98" s="322" t="n"/>
      <c r="Y98" s="320" t="n"/>
      <c r="Z98" s="320" t="n"/>
    </row>
    <row r="99" ht="16.5" customHeight="1" s="115">
      <c r="C99" s="261" t="n"/>
      <c r="D99" s="313" t="n"/>
      <c r="E99" s="291" t="n"/>
      <c r="F99" s="302" t="n"/>
      <c r="G99" s="302" t="n"/>
      <c r="H99" s="314" t="n"/>
      <c r="I99" s="315" t="n"/>
      <c r="J99" s="316" t="n"/>
      <c r="K99" s="295" t="n"/>
      <c r="L99" s="317" t="n"/>
      <c r="M99" s="47" t="n"/>
      <c r="N99" s="268" t="n"/>
      <c r="O99" s="294" t="n"/>
      <c r="P99" s="268" t="n"/>
      <c r="Q99" s="321" t="n"/>
      <c r="R99" s="322" t="n"/>
      <c r="S99" s="322" t="n"/>
      <c r="T99" s="322" t="n"/>
      <c r="U99" s="322" t="n"/>
      <c r="V99" s="322" t="n"/>
      <c r="W99" s="322" t="n"/>
      <c r="X99" s="322" t="n"/>
      <c r="Y99" s="320" t="n"/>
      <c r="Z99" s="320" t="n"/>
    </row>
    <row r="100" ht="16.5" customHeight="1" s="115">
      <c r="C100" s="261" t="n"/>
      <c r="D100" s="313" t="n"/>
      <c r="E100" s="291" t="n"/>
      <c r="F100" s="302" t="n"/>
      <c r="G100" s="302" t="n"/>
      <c r="H100" s="314" t="n"/>
      <c r="I100" s="315" t="n"/>
      <c r="J100" s="316" t="n"/>
      <c r="K100" s="295" t="n"/>
      <c r="L100" s="317" t="n"/>
      <c r="M100" s="47" t="n"/>
      <c r="N100" s="268" t="n"/>
      <c r="O100" s="294" t="n"/>
      <c r="P100" s="268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  <c r="Y100" s="320" t="n"/>
      <c r="Z100" s="320" t="n"/>
    </row>
    <row r="101" ht="16.5" customHeight="1" s="115">
      <c r="C101" s="261" t="n"/>
      <c r="D101" s="313" t="n"/>
      <c r="E101" s="291" t="n"/>
      <c r="F101" s="302" t="n"/>
      <c r="G101" s="302" t="n"/>
      <c r="H101" s="314" t="n"/>
      <c r="I101" s="315" t="n"/>
      <c r="J101" s="316" t="n"/>
      <c r="K101" s="295" t="n"/>
      <c r="L101" s="317" t="n"/>
      <c r="M101" s="47" t="n"/>
      <c r="N101" s="268" t="n"/>
      <c r="O101" s="294" t="n"/>
      <c r="P101" s="268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  <c r="Y101" s="320" t="n"/>
      <c r="Z101" s="320" t="n"/>
    </row>
    <row r="102" ht="16.5" customHeight="1" s="115">
      <c r="C102" s="261" t="n"/>
      <c r="D102" s="313" t="n"/>
      <c r="E102" s="291" t="n"/>
      <c r="F102" s="302" t="n"/>
      <c r="G102" s="302" t="n"/>
      <c r="H102" s="314" t="n"/>
      <c r="I102" s="315" t="n"/>
      <c r="J102" s="316" t="n"/>
      <c r="K102" s="295" t="n"/>
      <c r="L102" s="317" t="n"/>
      <c r="M102" s="47" t="n"/>
      <c r="N102" s="268" t="n"/>
      <c r="O102" s="294" t="n"/>
      <c r="P102" s="268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  <c r="Y102" s="320" t="n"/>
      <c r="Z102" s="320" t="n"/>
    </row>
    <row r="103" ht="16.5" customHeight="1" s="115">
      <c r="C103" s="261" t="n"/>
      <c r="D103" s="313" t="n"/>
      <c r="E103" s="291" t="n"/>
      <c r="F103" s="302" t="n"/>
      <c r="G103" s="302" t="n"/>
      <c r="H103" s="314" t="n"/>
      <c r="I103" s="315" t="n"/>
      <c r="J103" s="316" t="n"/>
      <c r="K103" s="295" t="n"/>
      <c r="L103" s="317" t="n"/>
      <c r="M103" s="47" t="n"/>
      <c r="N103" s="268" t="n"/>
      <c r="O103" s="294" t="n"/>
      <c r="P103" s="268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  <c r="Y103" s="320" t="n"/>
      <c r="Z103" s="320" t="n"/>
    </row>
    <row r="104" ht="16.5" customHeight="1" s="115">
      <c r="C104" s="261" t="n"/>
      <c r="D104" s="313" t="n"/>
      <c r="E104" s="291" t="n"/>
      <c r="F104" s="302" t="n"/>
      <c r="G104" s="302" t="n"/>
      <c r="H104" s="314" t="n"/>
      <c r="I104" s="315" t="n"/>
      <c r="J104" s="316" t="n"/>
      <c r="K104" s="295" t="n"/>
      <c r="L104" s="317" t="n"/>
      <c r="M104" s="47" t="n"/>
      <c r="N104" s="268" t="n"/>
      <c r="O104" s="294" t="n"/>
      <c r="P104" s="268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  <c r="Y104" s="320" t="n"/>
      <c r="Z104" s="320" t="n"/>
    </row>
    <row r="105" ht="16.5" customHeight="1" s="115">
      <c r="C105" s="261" t="n"/>
      <c r="D105" s="313" t="n"/>
      <c r="E105" s="291" t="n"/>
      <c r="F105" s="302" t="n"/>
      <c r="G105" s="302" t="n"/>
      <c r="H105" s="314" t="n"/>
      <c r="I105" s="315" t="n"/>
      <c r="J105" s="316" t="n"/>
      <c r="K105" s="295" t="n"/>
      <c r="L105" s="317" t="n"/>
      <c r="M105" s="47" t="n"/>
      <c r="N105" s="268" t="n"/>
      <c r="O105" s="294" t="n"/>
      <c r="P105" s="268" t="n"/>
      <c r="Q105" s="321" t="n"/>
      <c r="R105" s="322" t="n"/>
      <c r="S105" s="322" t="n"/>
      <c r="T105" s="322" t="n"/>
      <c r="U105" s="322" t="n"/>
      <c r="V105" s="322" t="n"/>
      <c r="W105" s="322" t="n"/>
      <c r="X105" s="322" t="n"/>
      <c r="Y105" s="320" t="n"/>
      <c r="Z105" s="320" t="n"/>
    </row>
    <row r="106" ht="16.5" customHeight="1" s="115">
      <c r="C106" s="261" t="n"/>
      <c r="D106" s="313" t="n"/>
      <c r="E106" s="291" t="n"/>
      <c r="F106" s="302" t="n"/>
      <c r="G106" s="302" t="n"/>
      <c r="H106" s="314" t="n"/>
      <c r="I106" s="315" t="n"/>
      <c r="J106" s="316" t="n"/>
      <c r="K106" s="295" t="n"/>
      <c r="L106" s="317" t="n"/>
      <c r="M106" s="47" t="n"/>
      <c r="N106" s="268" t="n"/>
      <c r="O106" s="294" t="n"/>
      <c r="P106" s="268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  <c r="Y106" s="320" t="n"/>
      <c r="Z106" s="320" t="n"/>
    </row>
    <row r="107" ht="16.5" customHeight="1" s="115">
      <c r="C107" s="261" t="n"/>
      <c r="D107" s="313" t="n"/>
      <c r="E107" s="291" t="n"/>
      <c r="F107" s="302" t="n"/>
      <c r="G107" s="302" t="n"/>
      <c r="H107" s="314" t="n"/>
      <c r="I107" s="315" t="n"/>
      <c r="J107" s="316" t="n"/>
      <c r="K107" s="295" t="n"/>
      <c r="L107" s="317" t="n"/>
      <c r="M107" s="47" t="n"/>
      <c r="N107" s="268" t="n"/>
      <c r="O107" s="294" t="n"/>
      <c r="P107" s="268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  <c r="Y107" s="320" t="n"/>
      <c r="Z107" s="320" t="n"/>
    </row>
    <row r="108" ht="16.5" customHeight="1" s="115">
      <c r="C108" s="261" t="n"/>
      <c r="D108" s="313" t="n"/>
      <c r="E108" s="291" t="n"/>
      <c r="F108" s="302" t="n"/>
      <c r="G108" s="302" t="n"/>
      <c r="H108" s="314" t="n"/>
      <c r="I108" s="315" t="n"/>
      <c r="J108" s="316" t="n"/>
      <c r="K108" s="295" t="n"/>
      <c r="L108" s="317" t="n"/>
      <c r="M108" s="47" t="n"/>
      <c r="N108" s="268" t="n"/>
      <c r="O108" s="294" t="n"/>
      <c r="P108" s="268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  <c r="Y108" s="320" t="n"/>
      <c r="Z108" s="320" t="n"/>
    </row>
    <row r="109" ht="16.5" customHeight="1" s="115">
      <c r="C109" s="261" t="n"/>
      <c r="D109" s="313" t="n"/>
      <c r="E109" s="291" t="n"/>
      <c r="F109" s="302" t="n"/>
      <c r="G109" s="302" t="n"/>
      <c r="H109" s="314" t="n"/>
      <c r="I109" s="315" t="n"/>
      <c r="J109" s="316" t="n"/>
      <c r="K109" s="295" t="n"/>
      <c r="L109" s="317" t="n"/>
      <c r="M109" s="47" t="n"/>
      <c r="N109" s="268" t="n"/>
      <c r="O109" s="294" t="n"/>
      <c r="P109" s="268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  <c r="Y109" s="320" t="n"/>
      <c r="Z109" s="320" t="n"/>
    </row>
    <row r="110" ht="16.5" customHeight="1" s="115">
      <c r="C110" s="261" t="n"/>
      <c r="D110" s="313" t="n"/>
      <c r="E110" s="291" t="n"/>
      <c r="F110" s="302" t="n"/>
      <c r="G110" s="302" t="n"/>
      <c r="H110" s="314" t="n"/>
      <c r="I110" s="315" t="n"/>
      <c r="J110" s="316" t="n"/>
      <c r="K110" s="295" t="n"/>
      <c r="L110" s="317" t="n"/>
      <c r="M110" s="47" t="n"/>
      <c r="N110" s="268" t="n"/>
      <c r="O110" s="294" t="n"/>
      <c r="P110" s="268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  <c r="Y110" s="320" t="n"/>
      <c r="Z110" s="320" t="n"/>
    </row>
    <row r="111" ht="16.5" customHeight="1" s="115">
      <c r="C111" s="261" t="n"/>
      <c r="D111" s="313" t="n"/>
      <c r="E111" s="291" t="n"/>
      <c r="F111" s="302" t="n"/>
      <c r="G111" s="302" t="n"/>
      <c r="H111" s="314" t="n"/>
      <c r="I111" s="315" t="n"/>
      <c r="J111" s="316" t="n"/>
      <c r="K111" s="295" t="n"/>
      <c r="L111" s="317" t="n"/>
      <c r="M111" s="47" t="n"/>
      <c r="N111" s="268" t="n"/>
      <c r="O111" s="294" t="n"/>
      <c r="P111" s="268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  <c r="Y111" s="320" t="n"/>
      <c r="Z111" s="320" t="n"/>
    </row>
    <row r="112" ht="16.5" customHeight="1" s="115">
      <c r="C112" s="261" t="n"/>
      <c r="D112" s="313" t="n"/>
      <c r="E112" s="291" t="n"/>
      <c r="F112" s="302" t="n"/>
      <c r="G112" s="302" t="n"/>
      <c r="H112" s="314" t="n"/>
      <c r="I112" s="315" t="n"/>
      <c r="J112" s="316" t="n"/>
      <c r="K112" s="295" t="n"/>
      <c r="L112" s="317" t="n"/>
      <c r="M112" s="47" t="n"/>
      <c r="N112" s="268" t="n"/>
      <c r="O112" s="294" t="n"/>
      <c r="P112" s="268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  <c r="Y112" s="320" t="n"/>
      <c r="Z112" s="320" t="n"/>
    </row>
    <row r="113" ht="16.5" customHeight="1" s="115">
      <c r="C113" s="261" t="n"/>
      <c r="D113" s="313" t="n"/>
      <c r="E113" s="291" t="n"/>
      <c r="F113" s="302" t="n"/>
      <c r="G113" s="302" t="n"/>
      <c r="H113" s="314" t="n"/>
      <c r="I113" s="315" t="n"/>
      <c r="J113" s="316" t="n"/>
      <c r="K113" s="295" t="n"/>
      <c r="L113" s="317" t="n"/>
      <c r="M113" s="47" t="n"/>
      <c r="N113" s="268" t="n"/>
      <c r="O113" s="294" t="n"/>
      <c r="P113" s="268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  <c r="Y113" s="320" t="n"/>
      <c r="Z113" s="320" t="n"/>
    </row>
    <row r="114" ht="16.5" customHeight="1" s="115">
      <c r="C114" s="261" t="n"/>
      <c r="D114" s="313" t="n"/>
      <c r="E114" s="291" t="n"/>
      <c r="F114" s="302" t="n"/>
      <c r="G114" s="302" t="n"/>
      <c r="H114" s="314" t="n"/>
      <c r="I114" s="315" t="n"/>
      <c r="J114" s="316" t="n"/>
      <c r="K114" s="295" t="n"/>
      <c r="L114" s="317" t="n"/>
      <c r="M114" s="47" t="n"/>
      <c r="N114" s="268" t="n"/>
      <c r="O114" s="294" t="n"/>
      <c r="P114" s="268" t="n"/>
      <c r="Q114" s="321" t="n"/>
      <c r="R114" s="322" t="n"/>
      <c r="S114" s="322" t="n"/>
      <c r="T114" s="322" t="n"/>
      <c r="U114" s="322" t="n"/>
      <c r="V114" s="322" t="n"/>
      <c r="W114" s="322" t="n"/>
      <c r="X114" s="322" t="n"/>
      <c r="Y114" s="320" t="n"/>
      <c r="Z114" s="320" t="n"/>
    </row>
    <row r="115" ht="16.5" customHeight="1" s="115">
      <c r="C115" s="261" t="n"/>
      <c r="D115" s="313" t="n"/>
      <c r="E115" s="291" t="n"/>
      <c r="F115" s="302" t="n"/>
      <c r="G115" s="302" t="n"/>
      <c r="H115" s="314" t="n"/>
      <c r="I115" s="315" t="n"/>
      <c r="J115" s="316" t="n"/>
      <c r="K115" s="295" t="n"/>
      <c r="L115" s="317" t="n"/>
      <c r="M115" s="47" t="n"/>
      <c r="N115" s="268" t="n"/>
      <c r="O115" s="294" t="n"/>
      <c r="P115" s="268" t="n"/>
      <c r="Q115" s="321" t="n"/>
      <c r="R115" s="322" t="n"/>
      <c r="S115" s="322" t="n"/>
      <c r="T115" s="322" t="n"/>
      <c r="U115" s="322" t="n"/>
      <c r="V115" s="322" t="n"/>
      <c r="W115" s="322" t="n"/>
      <c r="X115" s="322" t="n"/>
      <c r="Y115" s="320" t="n"/>
      <c r="Z115" s="320" t="n"/>
    </row>
    <row r="116" ht="16.5" customHeight="1" s="115">
      <c r="C116" s="261" t="n"/>
      <c r="D116" s="313" t="n"/>
      <c r="E116" s="291" t="n"/>
      <c r="F116" s="302" t="n"/>
      <c r="G116" s="302" t="n"/>
      <c r="H116" s="314" t="n"/>
      <c r="I116" s="315" t="n"/>
      <c r="J116" s="316" t="n"/>
      <c r="K116" s="295" t="n"/>
      <c r="L116" s="317" t="n"/>
      <c r="M116" s="47" t="n"/>
      <c r="N116" s="268" t="n"/>
      <c r="O116" s="294" t="n"/>
      <c r="P116" s="268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  <c r="Y116" s="320" t="n"/>
      <c r="Z116" s="320" t="n"/>
    </row>
    <row r="117" ht="16.5" customHeight="1" s="115">
      <c r="C117" s="261" t="n"/>
      <c r="D117" s="313" t="n"/>
      <c r="E117" s="291" t="n"/>
      <c r="F117" s="302" t="n"/>
      <c r="G117" s="302" t="n"/>
      <c r="H117" s="314" t="n"/>
      <c r="I117" s="315" t="n"/>
      <c r="J117" s="316" t="n"/>
      <c r="K117" s="295" t="n"/>
      <c r="L117" s="317" t="n"/>
      <c r="M117" s="47" t="n"/>
      <c r="N117" s="268" t="n"/>
      <c r="O117" s="294" t="n"/>
      <c r="P117" s="268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  <c r="Y117" s="320" t="n"/>
      <c r="Z117" s="320" t="n"/>
    </row>
    <row r="118" ht="16.5" customHeight="1" s="115">
      <c r="C118" s="261" t="n"/>
      <c r="D118" s="313" t="n"/>
      <c r="E118" s="291" t="n"/>
      <c r="F118" s="302" t="n"/>
      <c r="G118" s="302" t="n"/>
      <c r="H118" s="314" t="n"/>
      <c r="I118" s="315" t="n"/>
      <c r="J118" s="316" t="n"/>
      <c r="K118" s="295" t="n"/>
      <c r="L118" s="317" t="n"/>
      <c r="M118" s="47" t="n"/>
      <c r="N118" s="268" t="n"/>
      <c r="O118" s="294" t="n"/>
      <c r="P118" s="268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  <c r="Y118" s="320" t="n"/>
      <c r="Z118" s="320" t="n"/>
    </row>
    <row r="119" ht="16.5" customHeight="1" s="115">
      <c r="C119" s="261" t="n"/>
      <c r="D119" s="313" t="n"/>
      <c r="E119" s="291" t="n"/>
      <c r="F119" s="302" t="n"/>
      <c r="G119" s="302" t="n"/>
      <c r="H119" s="314" t="n"/>
      <c r="I119" s="315" t="n"/>
      <c r="J119" s="316" t="n"/>
      <c r="K119" s="295" t="n"/>
      <c r="L119" s="317" t="n"/>
      <c r="M119" s="47" t="n"/>
      <c r="N119" s="268" t="n"/>
      <c r="O119" s="294" t="n"/>
      <c r="P119" s="268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  <c r="Y119" s="320" t="n"/>
      <c r="Z119" s="320" t="n"/>
    </row>
    <row r="120" ht="16.5" customHeight="1" s="115">
      <c r="C120" s="261" t="n"/>
      <c r="D120" s="313" t="n"/>
      <c r="E120" s="291" t="n"/>
      <c r="F120" s="302" t="n"/>
      <c r="G120" s="302" t="n"/>
      <c r="H120" s="314" t="n"/>
      <c r="I120" s="315" t="n"/>
      <c r="J120" s="316" t="n"/>
      <c r="K120" s="295" t="n"/>
      <c r="L120" s="317" t="n"/>
      <c r="M120" s="47" t="n"/>
      <c r="N120" s="268" t="n"/>
      <c r="O120" s="294" t="n"/>
      <c r="P120" s="268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  <c r="Y120" s="320" t="n"/>
      <c r="Z120" s="320" t="n"/>
    </row>
    <row r="121" ht="16.5" customHeight="1" s="115">
      <c r="C121" s="261" t="n"/>
      <c r="D121" s="313" t="n"/>
      <c r="E121" s="291" t="n"/>
      <c r="F121" s="302" t="n"/>
      <c r="G121" s="302" t="n"/>
      <c r="H121" s="314" t="n"/>
      <c r="I121" s="315" t="n"/>
      <c r="J121" s="316" t="n"/>
      <c r="K121" s="295" t="n"/>
      <c r="L121" s="317" t="n"/>
      <c r="M121" s="47" t="n"/>
      <c r="N121" s="268" t="n"/>
      <c r="O121" s="294" t="n"/>
      <c r="P121" s="268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  <c r="Y121" s="320" t="n"/>
      <c r="Z121" s="320" t="n"/>
    </row>
    <row r="122" ht="16.5" customHeight="1" s="115">
      <c r="C122" s="261" t="n"/>
      <c r="D122" s="313" t="n"/>
      <c r="E122" s="291" t="n"/>
      <c r="F122" s="302" t="n"/>
      <c r="G122" s="302" t="n"/>
      <c r="H122" s="314" t="n"/>
      <c r="I122" s="315" t="n"/>
      <c r="J122" s="316" t="n"/>
      <c r="K122" s="295" t="n"/>
      <c r="L122" s="317" t="n"/>
      <c r="M122" s="47" t="n"/>
      <c r="N122" s="268" t="n"/>
      <c r="O122" s="294" t="n"/>
      <c r="P122" s="268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  <c r="Y122" s="320" t="n"/>
      <c r="Z122" s="320" t="n"/>
    </row>
    <row r="123" ht="16.5" customHeight="1" s="115">
      <c r="C123" s="261" t="n"/>
      <c r="D123" s="313" t="n"/>
      <c r="E123" s="291" t="n"/>
      <c r="F123" s="302" t="n"/>
      <c r="G123" s="302" t="n"/>
      <c r="H123" s="314" t="n"/>
      <c r="I123" s="315" t="n"/>
      <c r="J123" s="316" t="n"/>
      <c r="K123" s="295" t="n"/>
      <c r="L123" s="317" t="n"/>
      <c r="M123" s="47" t="n"/>
      <c r="N123" s="268" t="n"/>
      <c r="O123" s="294" t="n"/>
      <c r="P123" s="268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  <c r="Y123" s="320" t="n"/>
      <c r="Z123" s="320" t="n"/>
    </row>
    <row r="124" ht="16.5" customHeight="1" s="115">
      <c r="C124" s="261" t="n"/>
      <c r="D124" s="313" t="n"/>
      <c r="E124" s="291" t="n"/>
      <c r="F124" s="302" t="n"/>
      <c r="G124" s="302" t="n"/>
      <c r="H124" s="314" t="n"/>
      <c r="I124" s="315" t="n"/>
      <c r="J124" s="316" t="n"/>
      <c r="K124" s="295" t="n"/>
      <c r="L124" s="317" t="n"/>
      <c r="M124" s="47" t="n"/>
      <c r="N124" s="268" t="n"/>
      <c r="O124" s="294" t="n"/>
      <c r="P124" s="268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  <c r="Y124" s="320" t="n"/>
      <c r="Z124" s="320" t="n"/>
    </row>
    <row r="125" ht="16.5" customHeight="1" s="115">
      <c r="C125" s="261" t="n"/>
      <c r="D125" s="313" t="n"/>
      <c r="E125" s="291" t="n"/>
      <c r="F125" s="302" t="n"/>
      <c r="G125" s="302" t="n"/>
      <c r="H125" s="314" t="n"/>
      <c r="I125" s="315" t="n"/>
      <c r="J125" s="316" t="n"/>
      <c r="K125" s="295" t="n"/>
      <c r="L125" s="317" t="n"/>
      <c r="M125" s="47" t="n"/>
      <c r="N125" s="268" t="n"/>
      <c r="O125" s="294" t="n"/>
      <c r="P125" s="268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  <c r="Y125" s="320" t="n"/>
      <c r="Z125" s="320" t="n"/>
    </row>
    <row r="126" ht="16.5" customHeight="1" s="115">
      <c r="C126" s="261" t="n"/>
      <c r="D126" s="313" t="n"/>
      <c r="E126" s="291" t="n"/>
      <c r="F126" s="302" t="n"/>
      <c r="G126" s="302" t="n"/>
      <c r="H126" s="314" t="n"/>
      <c r="I126" s="315" t="n"/>
      <c r="J126" s="316" t="n"/>
      <c r="K126" s="295" t="n"/>
      <c r="L126" s="317" t="n"/>
      <c r="M126" s="47" t="n"/>
      <c r="N126" s="268" t="n"/>
      <c r="O126" s="294" t="n"/>
      <c r="P126" s="268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  <c r="Y126" s="320" t="n"/>
      <c r="Z126" s="320" t="n"/>
    </row>
    <row r="127" ht="16.5" customHeight="1" s="115">
      <c r="C127" s="261" t="n"/>
      <c r="D127" s="313" t="n"/>
      <c r="E127" s="291" t="n"/>
      <c r="F127" s="302" t="n"/>
      <c r="G127" s="302" t="n"/>
      <c r="H127" s="314" t="n"/>
      <c r="I127" s="315" t="n"/>
      <c r="J127" s="316" t="n"/>
      <c r="K127" s="295" t="n"/>
      <c r="L127" s="317" t="n"/>
      <c r="M127" s="47" t="n"/>
      <c r="N127" s="268" t="n"/>
      <c r="O127" s="294" t="n"/>
      <c r="P127" s="268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  <c r="Y127" s="320" t="n"/>
      <c r="Z127" s="320" t="n"/>
    </row>
    <row r="128" ht="16.5" customHeight="1" s="115">
      <c r="C128" s="261" t="n"/>
      <c r="D128" s="313" t="n"/>
      <c r="E128" s="291" t="n"/>
      <c r="F128" s="302" t="n"/>
      <c r="G128" s="302" t="n"/>
      <c r="H128" s="314" t="n"/>
      <c r="I128" s="315" t="n"/>
      <c r="J128" s="316" t="n"/>
      <c r="K128" s="295" t="n"/>
      <c r="L128" s="317" t="n"/>
      <c r="M128" s="47" t="n"/>
      <c r="N128" s="268" t="n"/>
      <c r="O128" s="294" t="n"/>
      <c r="P128" s="268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  <c r="Y128" s="320" t="n"/>
      <c r="Z128" s="320" t="n"/>
    </row>
    <row r="129" ht="16.5" customHeight="1" s="115">
      <c r="C129" s="261" t="n"/>
      <c r="D129" s="313" t="n"/>
      <c r="E129" s="291" t="n"/>
      <c r="F129" s="302" t="n"/>
      <c r="G129" s="302" t="n"/>
      <c r="H129" s="314" t="n"/>
      <c r="I129" s="315" t="n"/>
      <c r="J129" s="316" t="n"/>
      <c r="K129" s="295" t="n"/>
      <c r="L129" s="317" t="n"/>
      <c r="M129" s="47" t="n"/>
      <c r="N129" s="268" t="n"/>
      <c r="O129" s="294" t="n"/>
      <c r="P129" s="268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  <c r="Y129" s="320" t="n"/>
      <c r="Z129" s="320" t="n"/>
    </row>
    <row r="130" ht="16.5" customHeight="1" s="115">
      <c r="C130" s="261" t="n"/>
      <c r="D130" s="313" t="n"/>
      <c r="E130" s="291" t="n"/>
      <c r="F130" s="302" t="n"/>
      <c r="G130" s="302" t="n"/>
      <c r="H130" s="314" t="n"/>
      <c r="I130" s="315" t="n"/>
      <c r="J130" s="316" t="n"/>
      <c r="K130" s="295" t="n"/>
      <c r="L130" s="317" t="n"/>
      <c r="M130" s="47" t="n"/>
      <c r="N130" s="268" t="n"/>
      <c r="O130" s="294" t="n"/>
      <c r="P130" s="268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  <c r="Y130" s="320" t="n"/>
      <c r="Z130" s="320" t="n"/>
    </row>
    <row r="131" ht="16.5" customHeight="1" s="115">
      <c r="C131" s="261" t="n"/>
      <c r="D131" s="313" t="n"/>
      <c r="E131" s="291" t="n"/>
      <c r="F131" s="302" t="n"/>
      <c r="G131" s="302" t="n"/>
      <c r="H131" s="314" t="n"/>
      <c r="I131" s="315" t="n"/>
      <c r="J131" s="316" t="n"/>
      <c r="K131" s="295" t="n"/>
      <c r="L131" s="317" t="n"/>
      <c r="M131" s="47" t="n"/>
      <c r="N131" s="268" t="n"/>
      <c r="O131" s="294" t="n"/>
      <c r="P131" s="268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  <c r="Y131" s="320" t="n"/>
      <c r="Z131" s="320" t="n"/>
    </row>
    <row r="132" ht="16.5" customHeight="1" s="115">
      <c r="C132" s="261" t="n"/>
      <c r="D132" s="313" t="n"/>
      <c r="E132" s="291" t="n"/>
      <c r="F132" s="302" t="n"/>
      <c r="G132" s="302" t="n"/>
      <c r="H132" s="314" t="n"/>
      <c r="I132" s="315" t="n"/>
      <c r="J132" s="316" t="n"/>
      <c r="K132" s="295" t="n"/>
      <c r="L132" s="317" t="n"/>
      <c r="M132" s="47" t="n"/>
      <c r="N132" s="268" t="n"/>
      <c r="O132" s="294" t="n"/>
      <c r="P132" s="268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  <c r="Y132" s="320" t="n"/>
      <c r="Z132" s="320" t="n"/>
    </row>
    <row r="133" ht="16.5" customHeight="1" s="115">
      <c r="C133" s="261" t="n"/>
      <c r="D133" s="313" t="n"/>
      <c r="E133" s="291" t="n"/>
      <c r="F133" s="302" t="n"/>
      <c r="G133" s="302" t="n"/>
      <c r="H133" s="314" t="n"/>
      <c r="I133" s="315" t="n"/>
      <c r="J133" s="316" t="n"/>
      <c r="K133" s="295" t="n"/>
      <c r="L133" s="317" t="n"/>
      <c r="M133" s="47" t="n"/>
      <c r="N133" s="268" t="n"/>
      <c r="O133" s="294" t="n"/>
      <c r="P133" s="268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  <c r="Y133" s="320" t="n"/>
      <c r="Z133" s="320" t="n"/>
    </row>
    <row r="134" ht="16.5" customHeight="1" s="115">
      <c r="C134" s="261" t="n"/>
      <c r="D134" s="313" t="n"/>
      <c r="E134" s="291" t="n"/>
      <c r="F134" s="302" t="n"/>
      <c r="G134" s="302" t="n"/>
      <c r="H134" s="314" t="n"/>
      <c r="I134" s="315" t="n"/>
      <c r="J134" s="316" t="n"/>
      <c r="K134" s="295" t="n"/>
      <c r="L134" s="317" t="n"/>
      <c r="M134" s="47" t="n"/>
      <c r="N134" s="268" t="n"/>
      <c r="O134" s="294" t="n"/>
      <c r="P134" s="268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  <c r="Y134" s="320" t="n"/>
      <c r="Z134" s="320" t="n"/>
    </row>
    <row r="135" ht="16.5" customHeight="1" s="115">
      <c r="C135" s="261" t="n"/>
      <c r="D135" s="313" t="n"/>
      <c r="E135" s="291" t="n"/>
      <c r="F135" s="302" t="n"/>
      <c r="G135" s="302" t="n"/>
      <c r="H135" s="314" t="n"/>
      <c r="I135" s="315" t="n"/>
      <c r="J135" s="316" t="n"/>
      <c r="K135" s="295" t="n"/>
      <c r="L135" s="317" t="n"/>
      <c r="M135" s="47" t="n"/>
      <c r="N135" s="268" t="n"/>
      <c r="O135" s="294" t="n"/>
      <c r="P135" s="268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  <c r="Y135" s="320" t="n"/>
      <c r="Z135" s="320" t="n"/>
    </row>
    <row r="136" ht="16.5" customHeight="1" s="115">
      <c r="C136" s="261" t="n"/>
      <c r="D136" s="313" t="n"/>
      <c r="E136" s="291" t="n"/>
      <c r="F136" s="302" t="n"/>
      <c r="G136" s="302" t="n"/>
      <c r="H136" s="314" t="n"/>
      <c r="I136" s="315" t="n"/>
      <c r="J136" s="316" t="n"/>
      <c r="K136" s="295" t="n"/>
      <c r="L136" s="317" t="n"/>
      <c r="M136" s="47" t="n"/>
      <c r="N136" s="268" t="n"/>
      <c r="O136" s="294" t="n"/>
      <c r="P136" s="268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  <c r="Y136" s="320" t="n"/>
      <c r="Z136" s="320" t="n"/>
    </row>
    <row r="137" ht="16.5" customHeight="1" s="115">
      <c r="C137" s="261" t="n"/>
      <c r="D137" s="313" t="n"/>
      <c r="E137" s="291" t="n"/>
      <c r="F137" s="302" t="n"/>
      <c r="G137" s="302" t="n"/>
      <c r="H137" s="314" t="n"/>
      <c r="I137" s="315" t="n"/>
      <c r="J137" s="316" t="n"/>
      <c r="K137" s="295" t="n"/>
      <c r="L137" s="317" t="n"/>
      <c r="M137" s="47" t="n"/>
      <c r="N137" s="268" t="n"/>
      <c r="O137" s="294" t="n"/>
      <c r="P137" s="268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  <c r="Y137" s="320" t="n"/>
      <c r="Z137" s="320" t="n"/>
    </row>
    <row r="138" ht="16.5" customHeight="1" s="115">
      <c r="C138" s="261" t="n"/>
      <c r="D138" s="313" t="n"/>
      <c r="E138" s="291" t="n"/>
      <c r="F138" s="302" t="n"/>
      <c r="G138" s="302" t="n"/>
      <c r="H138" s="314" t="n"/>
      <c r="I138" s="315" t="n"/>
      <c r="J138" s="316" t="n"/>
      <c r="K138" s="295" t="n"/>
      <c r="L138" s="317" t="n"/>
      <c r="M138" s="47" t="n"/>
      <c r="N138" s="268" t="n"/>
      <c r="O138" s="294" t="n"/>
      <c r="P138" s="268" t="n"/>
      <c r="Q138" s="321" t="n"/>
      <c r="R138" s="322" t="n"/>
      <c r="S138" s="322" t="n"/>
      <c r="T138" s="322" t="n"/>
      <c r="U138" s="322" t="n"/>
      <c r="V138" s="322" t="n"/>
      <c r="W138" s="322" t="n"/>
      <c r="X138" s="322" t="n"/>
      <c r="Y138" s="320" t="n"/>
      <c r="Z138" s="320" t="n"/>
    </row>
    <row r="139" ht="16.5" customHeight="1" s="115">
      <c r="C139" s="261" t="n"/>
      <c r="D139" s="313" t="n"/>
      <c r="E139" s="291" t="n"/>
      <c r="F139" s="302" t="n"/>
      <c r="G139" s="302" t="n"/>
      <c r="H139" s="314" t="n"/>
      <c r="I139" s="315" t="n"/>
      <c r="J139" s="316" t="n"/>
      <c r="K139" s="295" t="n"/>
      <c r="L139" s="317" t="n"/>
      <c r="M139" s="47" t="n"/>
      <c r="N139" s="268" t="n"/>
      <c r="O139" s="294" t="n"/>
      <c r="P139" s="268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  <c r="Y139" s="320" t="n"/>
      <c r="Z139" s="320" t="n"/>
    </row>
    <row r="140" ht="16.5" customHeight="1" s="115">
      <c r="C140" s="261" t="n"/>
      <c r="D140" s="313" t="n"/>
      <c r="E140" s="291" t="n"/>
      <c r="F140" s="302" t="n"/>
      <c r="G140" s="302" t="n"/>
      <c r="H140" s="314" t="n"/>
      <c r="I140" s="315" t="n"/>
      <c r="J140" s="316" t="n"/>
      <c r="K140" s="295" t="n"/>
      <c r="L140" s="317" t="n"/>
      <c r="M140" s="47" t="n"/>
      <c r="N140" s="268" t="n"/>
      <c r="O140" s="294" t="n"/>
      <c r="P140" s="268" t="n"/>
      <c r="Q140" s="321" t="n"/>
      <c r="R140" s="322" t="n"/>
      <c r="S140" s="322" t="n"/>
      <c r="T140" s="322" t="n"/>
      <c r="U140" s="322" t="n"/>
      <c r="V140" s="322" t="n"/>
      <c r="W140" s="322" t="n"/>
      <c r="X140" s="322" t="n"/>
      <c r="Y140" s="320" t="n"/>
      <c r="Z140" s="320" t="n"/>
    </row>
    <row r="141" ht="16.5" customHeight="1" s="115">
      <c r="C141" s="261" t="n"/>
      <c r="D141" s="313" t="n"/>
      <c r="E141" s="291" t="n"/>
      <c r="F141" s="302" t="n"/>
      <c r="G141" s="302" t="n"/>
      <c r="H141" s="314" t="n"/>
      <c r="I141" s="315" t="n"/>
      <c r="J141" s="316" t="n"/>
      <c r="K141" s="295" t="n"/>
      <c r="L141" s="317" t="n"/>
      <c r="M141" s="47" t="n"/>
      <c r="N141" s="268" t="n"/>
      <c r="O141" s="294" t="n"/>
      <c r="P141" s="268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  <c r="Y141" s="320" t="n"/>
      <c r="Z141" s="320" t="n"/>
    </row>
    <row r="142" ht="16.5" customHeight="1" s="115">
      <c r="C142" s="261" t="n"/>
      <c r="D142" s="313" t="n"/>
      <c r="E142" s="291" t="n"/>
      <c r="F142" s="302" t="n"/>
      <c r="G142" s="302" t="n"/>
      <c r="H142" s="314" t="n"/>
      <c r="I142" s="315" t="n"/>
      <c r="J142" s="316" t="n"/>
      <c r="K142" s="295" t="n"/>
      <c r="L142" s="317" t="n"/>
      <c r="M142" s="47" t="n"/>
      <c r="N142" s="268" t="n"/>
      <c r="O142" s="294" t="n"/>
      <c r="P142" s="268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  <c r="Y142" s="320" t="n"/>
      <c r="Z142" s="320" t="n"/>
    </row>
    <row r="143" ht="16.5" customHeight="1" s="115">
      <c r="C143" s="261" t="n"/>
      <c r="D143" s="313" t="n"/>
      <c r="E143" s="291" t="n"/>
      <c r="F143" s="302" t="n"/>
      <c r="G143" s="302" t="n"/>
      <c r="H143" s="314" t="n"/>
      <c r="I143" s="315" t="n"/>
      <c r="J143" s="316" t="n"/>
      <c r="K143" s="295" t="n"/>
      <c r="L143" s="317" t="n"/>
      <c r="M143" s="47" t="n"/>
      <c r="N143" s="268" t="n"/>
      <c r="O143" s="294" t="n"/>
      <c r="P143" s="268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  <c r="Y143" s="320" t="n"/>
      <c r="Z143" s="320" t="n"/>
    </row>
    <row r="144" ht="16.5" customHeight="1" s="115">
      <c r="C144" s="261" t="n"/>
      <c r="D144" s="313" t="n"/>
      <c r="E144" s="291" t="n"/>
      <c r="F144" s="302" t="n"/>
      <c r="G144" s="302" t="n"/>
      <c r="H144" s="314" t="n"/>
      <c r="I144" s="315" t="n"/>
      <c r="J144" s="316" t="n"/>
      <c r="K144" s="295" t="n"/>
      <c r="L144" s="317" t="n"/>
      <c r="M144" s="47" t="n"/>
      <c r="N144" s="268" t="n"/>
      <c r="O144" s="294" t="n"/>
      <c r="P144" s="268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  <c r="Y144" s="320" t="n"/>
      <c r="Z144" s="320" t="n"/>
    </row>
    <row r="145" ht="16.5" customHeight="1" s="115">
      <c r="C145" s="261" t="n"/>
      <c r="D145" s="313" t="n"/>
      <c r="E145" s="291" t="n"/>
      <c r="F145" s="302" t="n"/>
      <c r="G145" s="302" t="n"/>
      <c r="H145" s="314" t="n"/>
      <c r="I145" s="315" t="n"/>
      <c r="J145" s="316" t="n"/>
      <c r="K145" s="295" t="n"/>
      <c r="L145" s="317" t="n"/>
      <c r="M145" s="47" t="n"/>
      <c r="N145" s="268" t="n"/>
      <c r="O145" s="294" t="n"/>
      <c r="P145" s="268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  <c r="Y145" s="320" t="n"/>
      <c r="Z145" s="320" t="n"/>
    </row>
    <row r="146" ht="16.5" customHeight="1" s="115">
      <c r="C146" s="261" t="n"/>
      <c r="D146" s="313" t="n"/>
      <c r="E146" s="291" t="n"/>
      <c r="F146" s="302" t="n"/>
      <c r="G146" s="302" t="n"/>
      <c r="H146" s="314" t="n"/>
      <c r="I146" s="315" t="n"/>
      <c r="J146" s="316" t="n"/>
      <c r="K146" s="295" t="n"/>
      <c r="L146" s="317" t="n"/>
      <c r="M146" s="47" t="n"/>
      <c r="N146" s="268" t="n"/>
      <c r="O146" s="294" t="n"/>
      <c r="P146" s="268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  <c r="Y146" s="320" t="n"/>
      <c r="Z146" s="320" t="n"/>
    </row>
    <row r="147" ht="16.5" customHeight="1" s="115">
      <c r="C147" s="261" t="n"/>
      <c r="D147" s="313" t="n"/>
      <c r="E147" s="291" t="n"/>
      <c r="F147" s="302" t="n"/>
      <c r="G147" s="302" t="n"/>
      <c r="H147" s="314" t="n"/>
      <c r="I147" s="315" t="n"/>
      <c r="J147" s="316" t="n"/>
      <c r="K147" s="295" t="n"/>
      <c r="L147" s="317" t="n"/>
      <c r="M147" s="47" t="n"/>
      <c r="N147" s="268" t="n"/>
      <c r="O147" s="294" t="n"/>
      <c r="P147" s="268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  <c r="Y147" s="320" t="n"/>
      <c r="Z147" s="320" t="n"/>
    </row>
    <row r="148" ht="16.5" customHeight="1" s="115">
      <c r="C148" s="261" t="n"/>
      <c r="D148" s="313" t="n"/>
      <c r="E148" s="291" t="n"/>
      <c r="F148" s="302" t="n"/>
      <c r="G148" s="302" t="n"/>
      <c r="H148" s="314" t="n"/>
      <c r="I148" s="315" t="n"/>
      <c r="J148" s="316" t="n"/>
      <c r="K148" s="295" t="n"/>
      <c r="L148" s="317" t="n"/>
      <c r="M148" s="47" t="n"/>
      <c r="N148" s="268" t="n"/>
      <c r="O148" s="294" t="n"/>
      <c r="P148" s="268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  <c r="Y148" s="320" t="n"/>
      <c r="Z148" s="320" t="n"/>
    </row>
    <row r="149" ht="16.5" customHeight="1" s="115">
      <c r="C149" s="261" t="n"/>
      <c r="D149" s="313" t="n"/>
      <c r="E149" s="291" t="n"/>
      <c r="F149" s="302" t="n"/>
      <c r="G149" s="302" t="n"/>
      <c r="H149" s="314" t="n"/>
      <c r="I149" s="315" t="n"/>
      <c r="J149" s="316" t="n"/>
      <c r="K149" s="295" t="n"/>
      <c r="L149" s="317" t="n"/>
      <c r="M149" s="47" t="n"/>
      <c r="N149" s="268" t="n"/>
      <c r="O149" s="294" t="n"/>
      <c r="P149" s="268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  <c r="Y149" s="320" t="n"/>
      <c r="Z149" s="320" t="n"/>
    </row>
    <row r="150" ht="16.5" customHeight="1" s="115">
      <c r="C150" s="261" t="n"/>
      <c r="D150" s="313" t="n"/>
      <c r="E150" s="291" t="n"/>
      <c r="F150" s="302" t="n"/>
      <c r="G150" s="302" t="n"/>
      <c r="H150" s="314" t="n"/>
      <c r="I150" s="315" t="n"/>
      <c r="J150" s="316" t="n"/>
      <c r="K150" s="295" t="n"/>
      <c r="L150" s="317" t="n"/>
      <c r="M150" s="47" t="n"/>
      <c r="N150" s="268" t="n"/>
      <c r="O150" s="294" t="n"/>
      <c r="P150" s="268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  <c r="Y150" s="320" t="n"/>
      <c r="Z150" s="320" t="n"/>
    </row>
    <row r="151" ht="16.5" customHeight="1" s="115">
      <c r="C151" s="261" t="n"/>
      <c r="D151" s="313" t="n"/>
      <c r="E151" s="291" t="n"/>
      <c r="F151" s="302" t="n"/>
      <c r="G151" s="302" t="n"/>
      <c r="H151" s="314" t="n"/>
      <c r="I151" s="315" t="n"/>
      <c r="J151" s="316" t="n"/>
      <c r="K151" s="295" t="n"/>
      <c r="L151" s="317" t="n"/>
      <c r="M151" s="47" t="n"/>
      <c r="N151" s="268" t="n"/>
      <c r="O151" s="294" t="n"/>
      <c r="P151" s="268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  <c r="Y151" s="320" t="n"/>
      <c r="Z151" s="320" t="n"/>
    </row>
    <row r="152" ht="16.5" customHeight="1" s="115">
      <c r="C152" s="261" t="n"/>
      <c r="D152" s="313" t="n"/>
      <c r="E152" s="291" t="n"/>
      <c r="F152" s="302" t="n"/>
      <c r="G152" s="302" t="n"/>
      <c r="H152" s="314" t="n"/>
      <c r="I152" s="315" t="n"/>
      <c r="J152" s="316" t="n"/>
      <c r="K152" s="295" t="n"/>
      <c r="L152" s="317" t="n"/>
      <c r="M152" s="47" t="n"/>
      <c r="N152" s="268" t="n"/>
      <c r="O152" s="294" t="n"/>
      <c r="P152" s="268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  <c r="Y152" s="320" t="n"/>
      <c r="Z152" s="320" t="n"/>
    </row>
    <row r="153" ht="16.5" customHeight="1" s="115">
      <c r="C153" s="261" t="n"/>
      <c r="D153" s="313" t="n"/>
      <c r="E153" s="291" t="n"/>
      <c r="F153" s="302" t="n"/>
      <c r="G153" s="302" t="n"/>
      <c r="H153" s="314" t="n"/>
      <c r="I153" s="315" t="n"/>
      <c r="J153" s="316" t="n"/>
      <c r="K153" s="295" t="n"/>
      <c r="L153" s="317" t="n"/>
      <c r="M153" s="47" t="n"/>
      <c r="N153" s="268" t="n"/>
      <c r="O153" s="294" t="n"/>
      <c r="P153" s="268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  <c r="Y153" s="320" t="n"/>
      <c r="Z153" s="320" t="n"/>
    </row>
    <row r="154" ht="16.5" customHeight="1" s="115">
      <c r="C154" s="261" t="n"/>
      <c r="D154" s="313" t="n"/>
      <c r="E154" s="291" t="n"/>
      <c r="F154" s="302" t="n"/>
      <c r="G154" s="302" t="n"/>
      <c r="H154" s="314" t="n"/>
      <c r="I154" s="315" t="n"/>
      <c r="J154" s="316" t="n"/>
      <c r="K154" s="295" t="n"/>
      <c r="L154" s="317" t="n"/>
      <c r="M154" s="47" t="n"/>
      <c r="N154" s="268" t="n"/>
      <c r="O154" s="294" t="n"/>
      <c r="P154" s="268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  <c r="Y154" s="320" t="n"/>
      <c r="Z154" s="320" t="n"/>
    </row>
    <row r="155" ht="16.5" customHeight="1" s="115">
      <c r="C155" s="261" t="n"/>
      <c r="D155" s="313" t="n"/>
      <c r="E155" s="291" t="n"/>
      <c r="F155" s="302" t="n"/>
      <c r="G155" s="302" t="n"/>
      <c r="H155" s="314" t="n"/>
      <c r="I155" s="315" t="n"/>
      <c r="J155" s="316" t="n"/>
      <c r="K155" s="295" t="n"/>
      <c r="L155" s="317" t="n"/>
      <c r="M155" s="47" t="n"/>
      <c r="N155" s="268" t="n"/>
      <c r="O155" s="294" t="n"/>
      <c r="P155" s="268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  <c r="Y155" s="320" t="n"/>
      <c r="Z155" s="320" t="n"/>
    </row>
    <row r="156" ht="16.5" customHeight="1" s="115">
      <c r="C156" s="261" t="n"/>
      <c r="D156" s="313" t="n"/>
      <c r="E156" s="291" t="n"/>
      <c r="F156" s="302" t="n"/>
      <c r="G156" s="302" t="n"/>
      <c r="H156" s="314" t="n"/>
      <c r="I156" s="315" t="n"/>
      <c r="J156" s="316" t="n"/>
      <c r="K156" s="295" t="n"/>
      <c r="L156" s="317" t="n"/>
      <c r="M156" s="47" t="n"/>
      <c r="N156" s="268" t="n"/>
      <c r="O156" s="294" t="n"/>
      <c r="P156" s="268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  <c r="Y156" s="320" t="n"/>
      <c r="Z156" s="320" t="n"/>
    </row>
    <row r="157" ht="16.5" customHeight="1" s="115">
      <c r="C157" s="261" t="n"/>
      <c r="D157" s="313" t="n"/>
      <c r="E157" s="291" t="n"/>
      <c r="F157" s="302" t="n"/>
      <c r="G157" s="302" t="n"/>
      <c r="H157" s="314" t="n"/>
      <c r="I157" s="315" t="n"/>
      <c r="J157" s="316" t="n"/>
      <c r="K157" s="295" t="n"/>
      <c r="L157" s="317" t="n"/>
      <c r="M157" s="47" t="n"/>
      <c r="N157" s="268" t="n"/>
      <c r="O157" s="294" t="n"/>
      <c r="P157" s="268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  <c r="Y157" s="320" t="n"/>
      <c r="Z157" s="320" t="n"/>
    </row>
    <row r="158" ht="16.5" customHeight="1" s="115">
      <c r="C158" s="261" t="n"/>
      <c r="D158" s="313" t="n"/>
      <c r="E158" s="291" t="n"/>
      <c r="F158" s="302" t="n"/>
      <c r="G158" s="302" t="n"/>
      <c r="H158" s="314" t="n"/>
      <c r="I158" s="315" t="n"/>
      <c r="J158" s="316" t="n"/>
      <c r="K158" s="295" t="n"/>
      <c r="L158" s="317" t="n"/>
      <c r="M158" s="47" t="n"/>
      <c r="N158" s="268" t="n"/>
      <c r="O158" s="294" t="n"/>
      <c r="P158" s="268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  <c r="Y158" s="320" t="n"/>
      <c r="Z158" s="320" t="n"/>
    </row>
    <row r="159" ht="16.5" customHeight="1" s="115">
      <c r="C159" s="261" t="n"/>
      <c r="D159" s="313" t="n"/>
      <c r="E159" s="291" t="n"/>
      <c r="F159" s="302" t="n"/>
      <c r="G159" s="302" t="n"/>
      <c r="H159" s="314" t="n"/>
      <c r="I159" s="315" t="n"/>
      <c r="J159" s="316" t="n"/>
      <c r="K159" s="295" t="n"/>
      <c r="L159" s="317" t="n"/>
      <c r="M159" s="47" t="n"/>
      <c r="N159" s="268" t="n"/>
      <c r="O159" s="294" t="n"/>
      <c r="P159" s="268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  <c r="Y159" s="320" t="n"/>
      <c r="Z159" s="320" t="n"/>
    </row>
    <row r="160" ht="16.5" customHeight="1" s="115">
      <c r="C160" s="261" t="n"/>
      <c r="D160" s="313" t="n"/>
      <c r="E160" s="291" t="n"/>
      <c r="F160" s="302" t="n"/>
      <c r="G160" s="302" t="n"/>
      <c r="H160" s="314" t="n"/>
      <c r="I160" s="315" t="n"/>
      <c r="J160" s="316" t="n"/>
      <c r="K160" s="295" t="n"/>
      <c r="L160" s="317" t="n"/>
      <c r="M160" s="47" t="n"/>
      <c r="N160" s="268" t="n"/>
      <c r="O160" s="294" t="n"/>
      <c r="P160" s="268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  <c r="Y160" s="320" t="n"/>
      <c r="Z160" s="320" t="n"/>
    </row>
    <row r="161" ht="16.5" customHeight="1" s="115">
      <c r="C161" s="261" t="n"/>
      <c r="D161" s="313" t="n"/>
      <c r="E161" s="291" t="n"/>
      <c r="F161" s="302" t="n"/>
      <c r="G161" s="302" t="n"/>
      <c r="H161" s="314" t="n"/>
      <c r="I161" s="315" t="n"/>
      <c r="J161" s="316" t="n"/>
      <c r="K161" s="295" t="n"/>
      <c r="L161" s="317" t="n"/>
      <c r="M161" s="47" t="n"/>
      <c r="N161" s="268" t="n"/>
      <c r="O161" s="294" t="n"/>
      <c r="P161" s="268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  <c r="Y161" s="320" t="n"/>
      <c r="Z161" s="320" t="n"/>
    </row>
    <row r="162" ht="16.5" customHeight="1" s="115">
      <c r="C162" s="261" t="n"/>
      <c r="D162" s="313" t="n"/>
      <c r="E162" s="291" t="n"/>
      <c r="F162" s="302" t="n"/>
      <c r="G162" s="302" t="n"/>
      <c r="H162" s="314" t="n"/>
      <c r="I162" s="315" t="n"/>
      <c r="J162" s="316" t="n"/>
      <c r="K162" s="295" t="n"/>
      <c r="L162" s="317" t="n"/>
      <c r="M162" s="47" t="n"/>
      <c r="N162" s="268" t="n"/>
      <c r="O162" s="294" t="n"/>
      <c r="P162" s="268" t="n"/>
      <c r="Q162" s="321" t="n"/>
      <c r="R162" s="322" t="n"/>
      <c r="S162" s="322" t="n"/>
      <c r="T162" s="322" t="n"/>
      <c r="U162" s="322" t="n"/>
      <c r="V162" s="322" t="n"/>
      <c r="W162" s="322" t="n"/>
      <c r="X162" s="322" t="n"/>
      <c r="Y162" s="320" t="n"/>
      <c r="Z162" s="320" t="n"/>
    </row>
    <row r="163" ht="16.5" customHeight="1" s="115">
      <c r="C163" s="261" t="n"/>
      <c r="D163" s="313" t="n"/>
      <c r="E163" s="291" t="n"/>
      <c r="F163" s="302" t="n"/>
      <c r="G163" s="302" t="n"/>
      <c r="H163" s="314" t="n"/>
      <c r="I163" s="315" t="n"/>
      <c r="J163" s="316" t="n"/>
      <c r="K163" s="295" t="n"/>
      <c r="L163" s="317" t="n"/>
      <c r="M163" s="47" t="n"/>
      <c r="N163" s="268" t="n"/>
      <c r="O163" s="294" t="n"/>
      <c r="P163" s="268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  <c r="Y163" s="320" t="n"/>
      <c r="Z163" s="320" t="n"/>
    </row>
    <row r="164" ht="16.5" customHeight="1" s="115">
      <c r="C164" s="261" t="n"/>
      <c r="D164" s="313" t="n"/>
      <c r="E164" s="291" t="n"/>
      <c r="F164" s="302" t="n"/>
      <c r="G164" s="302" t="n"/>
      <c r="H164" s="314" t="n"/>
      <c r="I164" s="315" t="n"/>
      <c r="J164" s="316" t="n"/>
      <c r="K164" s="295" t="n"/>
      <c r="L164" s="317" t="n"/>
      <c r="M164" s="47" t="n"/>
      <c r="N164" s="268" t="n"/>
      <c r="O164" s="294" t="n"/>
      <c r="P164" s="268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  <c r="Y164" s="320" t="n"/>
      <c r="Z164" s="320" t="n"/>
    </row>
    <row r="165" ht="16.5" customHeight="1" s="115">
      <c r="C165" s="261" t="n"/>
      <c r="D165" s="313" t="n"/>
      <c r="E165" s="291" t="n"/>
      <c r="F165" s="302" t="n"/>
      <c r="G165" s="302" t="n"/>
      <c r="H165" s="314" t="n"/>
      <c r="I165" s="315" t="n"/>
      <c r="J165" s="316" t="n"/>
      <c r="K165" s="295" t="n"/>
      <c r="L165" s="317" t="n"/>
      <c r="M165" s="47" t="n"/>
      <c r="N165" s="268" t="n"/>
      <c r="O165" s="294" t="n"/>
      <c r="P165" s="268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  <c r="Y165" s="320" t="n"/>
      <c r="Z165" s="320" t="n"/>
    </row>
    <row r="166" ht="16.5" customHeight="1" s="115">
      <c r="C166" s="261" t="n"/>
      <c r="D166" s="313" t="n"/>
      <c r="E166" s="291" t="n"/>
      <c r="F166" s="302" t="n"/>
      <c r="G166" s="302" t="n"/>
      <c r="H166" s="314" t="n"/>
      <c r="I166" s="315" t="n"/>
      <c r="J166" s="316" t="n"/>
      <c r="K166" s="295" t="n"/>
      <c r="L166" s="317" t="n"/>
      <c r="M166" s="47" t="n"/>
      <c r="N166" s="268" t="n"/>
      <c r="O166" s="294" t="n"/>
      <c r="P166" s="268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  <c r="Y166" s="320" t="n"/>
      <c r="Z166" s="320" t="n"/>
    </row>
    <row r="167" ht="16.5" customHeight="1" s="115">
      <c r="C167" s="261" t="n"/>
      <c r="D167" s="313" t="n"/>
      <c r="E167" s="291" t="n"/>
      <c r="F167" s="302" t="n"/>
      <c r="G167" s="302" t="n"/>
      <c r="H167" s="314" t="n"/>
      <c r="I167" s="315" t="n"/>
      <c r="J167" s="316" t="n"/>
      <c r="K167" s="295" t="n"/>
      <c r="L167" s="317" t="n"/>
      <c r="M167" s="47" t="n"/>
      <c r="N167" s="268" t="n"/>
      <c r="O167" s="294" t="n"/>
      <c r="P167" s="268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  <c r="Y167" s="320" t="n"/>
      <c r="Z167" s="320" t="n"/>
    </row>
    <row r="168" ht="16.5" customHeight="1" s="115">
      <c r="C168" s="261" t="n"/>
      <c r="D168" s="313" t="n"/>
      <c r="E168" s="291" t="n"/>
      <c r="F168" s="302" t="n"/>
      <c r="G168" s="302" t="n"/>
      <c r="H168" s="314" t="n"/>
      <c r="I168" s="315" t="n"/>
      <c r="J168" s="316" t="n"/>
      <c r="K168" s="295" t="n"/>
      <c r="L168" s="317" t="n"/>
      <c r="M168" s="47" t="n"/>
      <c r="N168" s="268" t="n"/>
      <c r="O168" s="294" t="n"/>
      <c r="P168" s="268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  <c r="Y168" s="320" t="n"/>
      <c r="Z168" s="320" t="n"/>
    </row>
    <row r="169" ht="16.5" customHeight="1" s="115">
      <c r="C169" s="261" t="n"/>
      <c r="D169" s="313" t="n"/>
      <c r="E169" s="291" t="n"/>
      <c r="F169" s="302" t="n"/>
      <c r="G169" s="302" t="n"/>
      <c r="H169" s="314" t="n"/>
      <c r="I169" s="315" t="n"/>
      <c r="J169" s="316" t="n"/>
      <c r="K169" s="295" t="n"/>
      <c r="L169" s="317" t="n"/>
      <c r="M169" s="47" t="n"/>
      <c r="N169" s="268" t="n"/>
      <c r="O169" s="294" t="n"/>
      <c r="P169" s="268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  <c r="Y169" s="320" t="n"/>
      <c r="Z169" s="320" t="n"/>
    </row>
    <row r="170" ht="16.5" customHeight="1" s="115">
      <c r="C170" s="261" t="n"/>
      <c r="D170" s="313" t="n"/>
      <c r="E170" s="291" t="n"/>
      <c r="F170" s="302" t="n"/>
      <c r="G170" s="302" t="n"/>
      <c r="H170" s="314" t="n"/>
      <c r="I170" s="315" t="n"/>
      <c r="J170" s="316" t="n"/>
      <c r="K170" s="295" t="n"/>
      <c r="L170" s="317" t="n"/>
      <c r="M170" s="47" t="n"/>
      <c r="N170" s="268" t="n"/>
      <c r="O170" s="294" t="n"/>
      <c r="P170" s="268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  <c r="Y170" s="320" t="n"/>
      <c r="Z170" s="320" t="n"/>
    </row>
    <row r="171" ht="16.5" customHeight="1" s="115">
      <c r="C171" s="261" t="n"/>
      <c r="D171" s="313" t="n"/>
      <c r="E171" s="291" t="n"/>
      <c r="F171" s="302" t="n"/>
      <c r="G171" s="302" t="n"/>
      <c r="H171" s="314" t="n"/>
      <c r="I171" s="315" t="n"/>
      <c r="J171" s="316" t="n"/>
      <c r="K171" s="295" t="n"/>
      <c r="L171" s="317" t="n"/>
      <c r="M171" s="47" t="n"/>
      <c r="N171" s="268" t="n"/>
      <c r="O171" s="294" t="n"/>
      <c r="P171" s="268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  <c r="Y171" s="320" t="n"/>
      <c r="Z171" s="320" t="n"/>
    </row>
    <row r="172" ht="16.5" customHeight="1" s="115">
      <c r="C172" s="261" t="n"/>
      <c r="D172" s="313" t="n"/>
      <c r="E172" s="291" t="n"/>
      <c r="F172" s="302" t="n"/>
      <c r="G172" s="302" t="n"/>
      <c r="H172" s="314" t="n"/>
      <c r="I172" s="315" t="n"/>
      <c r="J172" s="316" t="n"/>
      <c r="K172" s="295" t="n"/>
      <c r="L172" s="317" t="n"/>
      <c r="M172" s="47" t="n"/>
      <c r="N172" s="268" t="n"/>
      <c r="O172" s="294" t="n"/>
      <c r="P172" s="268" t="n"/>
      <c r="Q172" s="321" t="n"/>
      <c r="R172" s="322" t="n"/>
      <c r="S172" s="322" t="n"/>
      <c r="T172" s="322" t="n"/>
      <c r="U172" s="322" t="n"/>
      <c r="V172" s="322" t="n"/>
      <c r="W172" s="322" t="n"/>
      <c r="X172" s="322" t="n"/>
      <c r="Y172" s="320" t="n"/>
      <c r="Z172" s="320" t="n"/>
    </row>
    <row r="173" ht="16.5" customHeight="1" s="115">
      <c r="C173" s="261" t="n"/>
      <c r="D173" s="313" t="n"/>
      <c r="E173" s="291" t="n"/>
      <c r="F173" s="302" t="n"/>
      <c r="G173" s="302" t="n"/>
      <c r="H173" s="314" t="n"/>
      <c r="I173" s="315" t="n"/>
      <c r="J173" s="316" t="n"/>
      <c r="K173" s="295" t="n"/>
      <c r="L173" s="317" t="n"/>
      <c r="M173" s="47" t="n"/>
      <c r="N173" s="268" t="n"/>
      <c r="O173" s="294" t="n"/>
      <c r="P173" s="268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  <c r="Y173" s="320" t="n"/>
      <c r="Z173" s="320" t="n"/>
    </row>
    <row r="174" ht="16.5" customHeight="1" s="115">
      <c r="C174" s="261" t="n"/>
      <c r="D174" s="313" t="n"/>
      <c r="E174" s="291" t="n"/>
      <c r="F174" s="302" t="n"/>
      <c r="G174" s="302" t="n"/>
      <c r="H174" s="314" t="n"/>
      <c r="I174" s="315" t="n"/>
      <c r="J174" s="316" t="n"/>
      <c r="K174" s="295" t="n"/>
      <c r="L174" s="317" t="n"/>
      <c r="M174" s="47" t="n"/>
      <c r="N174" s="268" t="n"/>
      <c r="O174" s="294" t="n"/>
      <c r="P174" s="268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  <c r="Y174" s="320" t="n"/>
      <c r="Z174" s="320" t="n"/>
    </row>
    <row r="175" ht="16.5" customHeight="1" s="115">
      <c r="C175" s="261" t="n"/>
      <c r="D175" s="313" t="n"/>
      <c r="E175" s="291" t="n"/>
      <c r="F175" s="302" t="n"/>
      <c r="G175" s="302" t="n"/>
      <c r="H175" s="314" t="n"/>
      <c r="I175" s="315" t="n"/>
      <c r="J175" s="316" t="n"/>
      <c r="K175" s="295" t="n"/>
      <c r="L175" s="317" t="n"/>
      <c r="M175" s="47" t="n"/>
      <c r="N175" s="268" t="n"/>
      <c r="O175" s="294" t="n"/>
      <c r="P175" s="268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  <c r="Y175" s="320" t="n"/>
      <c r="Z175" s="320" t="n"/>
    </row>
    <row r="176" ht="16.5" customHeight="1" s="115">
      <c r="C176" s="261" t="n"/>
      <c r="D176" s="313" t="n"/>
      <c r="E176" s="291" t="n"/>
      <c r="F176" s="302" t="n"/>
      <c r="G176" s="302" t="n"/>
      <c r="H176" s="314" t="n"/>
      <c r="I176" s="315" t="n"/>
      <c r="J176" s="316" t="n"/>
      <c r="K176" s="295" t="n"/>
      <c r="L176" s="317" t="n"/>
      <c r="M176" s="47" t="n"/>
      <c r="N176" s="268" t="n"/>
      <c r="O176" s="294" t="n"/>
      <c r="P176" s="268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  <c r="Y176" s="320" t="n"/>
      <c r="Z176" s="320" t="n"/>
    </row>
    <row r="177" ht="16.5" customHeight="1" s="115">
      <c r="C177" s="261" t="n"/>
      <c r="D177" s="313" t="n"/>
      <c r="E177" s="291" t="n"/>
      <c r="F177" s="302" t="n"/>
      <c r="G177" s="302" t="n"/>
      <c r="H177" s="314" t="n"/>
      <c r="I177" s="315" t="n"/>
      <c r="J177" s="316" t="n"/>
      <c r="K177" s="295" t="n"/>
      <c r="L177" s="317" t="n"/>
      <c r="M177" s="47" t="n"/>
      <c r="N177" s="268" t="n"/>
      <c r="O177" s="294" t="n"/>
      <c r="P177" s="268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  <c r="Y177" s="320" t="n"/>
      <c r="Z177" s="320" t="n"/>
    </row>
    <row r="178" ht="16.5" customHeight="1" s="115">
      <c r="C178" s="261" t="n"/>
      <c r="D178" s="313" t="n"/>
      <c r="E178" s="291" t="n"/>
      <c r="F178" s="302" t="n"/>
      <c r="G178" s="302" t="n"/>
      <c r="H178" s="314" t="n"/>
      <c r="I178" s="315" t="n"/>
      <c r="J178" s="316" t="n"/>
      <c r="K178" s="295" t="n"/>
      <c r="L178" s="317" t="n"/>
      <c r="M178" s="47" t="n"/>
      <c r="N178" s="268" t="n"/>
      <c r="O178" s="294" t="n"/>
      <c r="P178" s="268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  <c r="Y178" s="320" t="n"/>
      <c r="Z178" s="320" t="n"/>
    </row>
    <row r="179" ht="16.5" customHeight="1" s="115">
      <c r="C179" s="261" t="n"/>
      <c r="D179" s="313" t="n"/>
      <c r="E179" s="291" t="n"/>
      <c r="F179" s="302" t="n"/>
      <c r="G179" s="302" t="n"/>
      <c r="H179" s="314" t="n"/>
      <c r="I179" s="315" t="n"/>
      <c r="J179" s="316" t="n"/>
      <c r="K179" s="295" t="n"/>
      <c r="L179" s="317" t="n"/>
      <c r="M179" s="47" t="n"/>
      <c r="N179" s="268" t="n"/>
      <c r="O179" s="294" t="n"/>
      <c r="P179" s="268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  <c r="Y179" s="320" t="n"/>
      <c r="Z179" s="320" t="n"/>
    </row>
    <row r="180" ht="16.5" customHeight="1" s="115">
      <c r="C180" s="261" t="n"/>
      <c r="D180" s="313" t="n"/>
      <c r="E180" s="291" t="n"/>
      <c r="F180" s="302" t="n"/>
      <c r="G180" s="302" t="n"/>
      <c r="H180" s="314" t="n"/>
      <c r="I180" s="315" t="n"/>
      <c r="J180" s="316" t="n"/>
      <c r="K180" s="295" t="n"/>
      <c r="L180" s="317" t="n"/>
      <c r="M180" s="47" t="n"/>
      <c r="N180" s="268" t="n"/>
      <c r="O180" s="294" t="n"/>
      <c r="P180" s="268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  <c r="Y180" s="320" t="n"/>
      <c r="Z180" s="320" t="n"/>
    </row>
    <row r="181" ht="16.5" customHeight="1" s="115">
      <c r="C181" s="261" t="n"/>
      <c r="D181" s="313" t="n"/>
      <c r="E181" s="291" t="n"/>
      <c r="F181" s="302" t="n"/>
      <c r="G181" s="302" t="n"/>
      <c r="H181" s="314" t="n"/>
      <c r="I181" s="315" t="n"/>
      <c r="J181" s="316" t="n"/>
      <c r="K181" s="295" t="n"/>
      <c r="L181" s="317" t="n"/>
      <c r="M181" s="47" t="n"/>
      <c r="N181" s="268" t="n"/>
      <c r="O181" s="294" t="n"/>
      <c r="P181" s="268" t="n"/>
      <c r="Q181" s="321" t="n"/>
      <c r="R181" s="322" t="n"/>
      <c r="S181" s="322" t="n"/>
      <c r="T181" s="322" t="n"/>
      <c r="U181" s="322" t="n"/>
      <c r="V181" s="322" t="n"/>
      <c r="W181" s="322" t="n"/>
      <c r="X181" s="322" t="n"/>
      <c r="Y181" s="320" t="n"/>
      <c r="Z181" s="320" t="n"/>
    </row>
    <row r="182" ht="16.5" customHeight="1" s="115">
      <c r="C182" s="261" t="n"/>
      <c r="D182" s="313" t="n"/>
      <c r="E182" s="291" t="n"/>
      <c r="F182" s="302" t="n"/>
      <c r="G182" s="302" t="n"/>
      <c r="H182" s="314" t="n"/>
      <c r="I182" s="315" t="n"/>
      <c r="J182" s="316" t="n"/>
      <c r="K182" s="295" t="n"/>
      <c r="L182" s="317" t="n"/>
      <c r="M182" s="47" t="n"/>
      <c r="N182" s="268" t="n"/>
      <c r="O182" s="294" t="n"/>
      <c r="P182" s="268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  <c r="Y182" s="320" t="n"/>
      <c r="Z182" s="320" t="n"/>
    </row>
    <row r="183" ht="16.5" customHeight="1" s="115">
      <c r="C183" s="261" t="n"/>
      <c r="D183" s="313" t="n"/>
      <c r="E183" s="291" t="n"/>
      <c r="F183" s="302" t="n"/>
      <c r="G183" s="302" t="n"/>
      <c r="H183" s="314" t="n"/>
      <c r="I183" s="315" t="n"/>
      <c r="J183" s="316" t="n"/>
      <c r="K183" s="295" t="n"/>
      <c r="L183" s="317" t="n"/>
      <c r="M183" s="47" t="n"/>
      <c r="N183" s="268" t="n"/>
      <c r="O183" s="294" t="n"/>
      <c r="P183" s="268" t="n"/>
      <c r="Q183" s="321" t="n"/>
      <c r="R183" s="322" t="n"/>
      <c r="S183" s="322" t="n"/>
      <c r="T183" s="322" t="n"/>
      <c r="U183" s="322" t="n"/>
      <c r="V183" s="322" t="n"/>
      <c r="W183" s="322" t="n"/>
      <c r="X183" s="322" t="n"/>
      <c r="Y183" s="320" t="n"/>
      <c r="Z183" s="320" t="n"/>
    </row>
    <row r="184" ht="16.5" customHeight="1" s="115">
      <c r="C184" s="261" t="n"/>
      <c r="D184" s="313" t="n"/>
      <c r="E184" s="291" t="n"/>
      <c r="F184" s="302" t="n"/>
      <c r="G184" s="302" t="n"/>
      <c r="H184" s="314" t="n"/>
      <c r="I184" s="315" t="n"/>
      <c r="J184" s="316" t="n"/>
      <c r="K184" s="295" t="n"/>
      <c r="L184" s="317" t="n"/>
      <c r="M184" s="47" t="n"/>
      <c r="N184" s="268" t="n"/>
      <c r="O184" s="294" t="n"/>
      <c r="P184" s="268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  <c r="Y184" s="320" t="n"/>
      <c r="Z184" s="320" t="n"/>
    </row>
    <row r="185" ht="16.5" customHeight="1" s="115">
      <c r="C185" s="261" t="n"/>
      <c r="D185" s="313" t="n"/>
      <c r="E185" s="291" t="n"/>
      <c r="F185" s="302" t="n"/>
      <c r="G185" s="302" t="n"/>
      <c r="H185" s="314" t="n"/>
      <c r="I185" s="315" t="n"/>
      <c r="J185" s="316" t="n"/>
      <c r="K185" s="295" t="n"/>
      <c r="L185" s="317" t="n"/>
      <c r="M185" s="47" t="n"/>
      <c r="N185" s="268" t="n"/>
      <c r="O185" s="294" t="n"/>
      <c r="P185" s="268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  <c r="Y185" s="320" t="n"/>
      <c r="Z185" s="320" t="n"/>
    </row>
    <row r="186" ht="16.5" customHeight="1" s="115">
      <c r="C186" s="261" t="n"/>
      <c r="D186" s="313" t="n"/>
      <c r="E186" s="291" t="n"/>
      <c r="F186" s="302" t="n"/>
      <c r="G186" s="302" t="n"/>
      <c r="H186" s="314" t="n"/>
      <c r="I186" s="315" t="n"/>
      <c r="J186" s="316" t="n"/>
      <c r="K186" s="295" t="n"/>
      <c r="L186" s="317" t="n"/>
      <c r="M186" s="47" t="n"/>
      <c r="N186" s="268" t="n"/>
      <c r="O186" s="294" t="n"/>
      <c r="P186" s="268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  <c r="Y186" s="320" t="n"/>
      <c r="Z186" s="320" t="n"/>
    </row>
    <row r="187" ht="16.5" customHeight="1" s="115">
      <c r="C187" s="261" t="n"/>
      <c r="D187" s="313" t="n"/>
      <c r="E187" s="291" t="n"/>
      <c r="F187" s="302" t="n"/>
      <c r="G187" s="302" t="n"/>
      <c r="H187" s="314" t="n"/>
      <c r="I187" s="315" t="n"/>
      <c r="J187" s="316" t="n"/>
      <c r="K187" s="295" t="n"/>
      <c r="L187" s="317" t="n"/>
      <c r="M187" s="47" t="n"/>
      <c r="N187" s="268" t="n"/>
      <c r="O187" s="294" t="n"/>
      <c r="P187" s="268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  <c r="Y187" s="320" t="n"/>
      <c r="Z187" s="320" t="n"/>
    </row>
    <row r="188" ht="16.5" customHeight="1" s="115">
      <c r="C188" s="261" t="n"/>
      <c r="D188" s="313" t="n"/>
      <c r="E188" s="291" t="n"/>
      <c r="F188" s="302" t="n"/>
      <c r="G188" s="302" t="n"/>
      <c r="H188" s="314" t="n"/>
      <c r="I188" s="315" t="n"/>
      <c r="J188" s="316" t="n"/>
      <c r="K188" s="295" t="n"/>
      <c r="L188" s="317" t="n"/>
      <c r="M188" s="47" t="n"/>
      <c r="N188" s="268" t="n"/>
      <c r="O188" s="294" t="n"/>
      <c r="P188" s="268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  <c r="Y188" s="320" t="n"/>
      <c r="Z188" s="320" t="n"/>
    </row>
    <row r="189" ht="16.5" customHeight="1" s="115">
      <c r="C189" s="261" t="n"/>
      <c r="D189" s="313" t="n"/>
      <c r="E189" s="291" t="n"/>
      <c r="F189" s="302" t="n"/>
      <c r="G189" s="302" t="n"/>
      <c r="H189" s="314" t="n"/>
      <c r="I189" s="315" t="n"/>
      <c r="J189" s="316" t="n"/>
      <c r="K189" s="295" t="n"/>
      <c r="L189" s="317" t="n"/>
      <c r="M189" s="47" t="n"/>
      <c r="N189" s="268" t="n"/>
      <c r="O189" s="294" t="n"/>
      <c r="P189" s="268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  <c r="Y189" s="320" t="n"/>
      <c r="Z189" s="320" t="n"/>
    </row>
    <row r="190" ht="16.5" customHeight="1" s="115">
      <c r="C190" s="261" t="n"/>
      <c r="D190" s="313" t="n"/>
      <c r="E190" s="291" t="n"/>
      <c r="F190" s="302" t="n"/>
      <c r="G190" s="302" t="n"/>
      <c r="H190" s="314" t="n"/>
      <c r="I190" s="315" t="n"/>
      <c r="J190" s="316" t="n"/>
      <c r="K190" s="295" t="n"/>
      <c r="L190" s="317" t="n"/>
      <c r="M190" s="47" t="n"/>
      <c r="N190" s="268" t="n"/>
      <c r="O190" s="294" t="n"/>
      <c r="P190" s="268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  <c r="Y190" s="320" t="n"/>
      <c r="Z190" s="320" t="n"/>
    </row>
    <row r="191" ht="16.5" customHeight="1" s="115">
      <c r="C191" s="261" t="n"/>
      <c r="D191" s="313" t="n"/>
      <c r="E191" s="291" t="n"/>
      <c r="F191" s="302" t="n"/>
      <c r="G191" s="302" t="n"/>
      <c r="H191" s="314" t="n"/>
      <c r="I191" s="315" t="n"/>
      <c r="J191" s="316" t="n"/>
      <c r="K191" s="295" t="n"/>
      <c r="L191" s="317" t="n"/>
      <c r="M191" s="47" t="n"/>
      <c r="N191" s="268" t="n"/>
      <c r="O191" s="294" t="n"/>
      <c r="P191" s="268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  <c r="Y191" s="320" t="n"/>
      <c r="Z191" s="320" t="n"/>
    </row>
    <row r="192" ht="16.5" customHeight="1" s="115">
      <c r="C192" s="261" t="n"/>
      <c r="D192" s="313" t="n"/>
      <c r="E192" s="291" t="n"/>
      <c r="F192" s="302" t="n"/>
      <c r="G192" s="302" t="n"/>
      <c r="H192" s="314" t="n"/>
      <c r="I192" s="315" t="n"/>
      <c r="J192" s="316" t="n"/>
      <c r="K192" s="295" t="n"/>
      <c r="L192" s="317" t="n"/>
      <c r="M192" s="47" t="n"/>
      <c r="N192" s="268" t="n"/>
      <c r="O192" s="294" t="n"/>
      <c r="P192" s="268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  <c r="Y192" s="320" t="n"/>
      <c r="Z192" s="320" t="n"/>
    </row>
    <row r="193" ht="16.5" customHeight="1" s="115">
      <c r="C193" s="261" t="n"/>
      <c r="D193" s="313" t="n"/>
      <c r="E193" s="291" t="n"/>
      <c r="F193" s="302" t="n"/>
      <c r="G193" s="302" t="n"/>
      <c r="H193" s="314" t="n"/>
      <c r="I193" s="315" t="n"/>
      <c r="J193" s="316" t="n"/>
      <c r="K193" s="295" t="n"/>
      <c r="L193" s="317" t="n"/>
      <c r="M193" s="47" t="n"/>
      <c r="N193" s="268" t="n"/>
      <c r="O193" s="294" t="n"/>
      <c r="P193" s="268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  <c r="Y193" s="320" t="n"/>
      <c r="Z193" s="320" t="n"/>
    </row>
    <row r="194" ht="16.5" customHeight="1" s="115">
      <c r="C194" s="261" t="n"/>
      <c r="D194" s="313" t="n"/>
      <c r="E194" s="291" t="n"/>
      <c r="F194" s="302" t="n"/>
      <c r="G194" s="302" t="n"/>
      <c r="H194" s="314" t="n"/>
      <c r="I194" s="315" t="n"/>
      <c r="J194" s="316" t="n"/>
      <c r="K194" s="295" t="n"/>
      <c r="L194" s="317" t="n"/>
      <c r="M194" s="47" t="n"/>
      <c r="N194" s="268" t="n"/>
      <c r="O194" s="294" t="n"/>
      <c r="P194" s="268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  <c r="Y194" s="320" t="n"/>
      <c r="Z194" s="320" t="n"/>
    </row>
    <row r="195" ht="16.5" customHeight="1" s="115">
      <c r="C195" s="261" t="n"/>
      <c r="D195" s="313" t="n"/>
      <c r="E195" s="291" t="n"/>
      <c r="F195" s="302" t="n"/>
      <c r="G195" s="302" t="n"/>
      <c r="H195" s="314" t="n"/>
      <c r="I195" s="315" t="n"/>
      <c r="J195" s="316" t="n"/>
      <c r="K195" s="295" t="n"/>
      <c r="L195" s="317" t="n"/>
      <c r="M195" s="47" t="n"/>
      <c r="N195" s="268" t="n"/>
      <c r="O195" s="294" t="n"/>
      <c r="P195" s="268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  <c r="Y195" s="320" t="n"/>
      <c r="Z195" s="320" t="n"/>
    </row>
    <row r="196" ht="16.5" customHeight="1" s="115">
      <c r="C196" s="261" t="n"/>
      <c r="D196" s="313" t="n"/>
      <c r="E196" s="291" t="n"/>
      <c r="F196" s="302" t="n"/>
      <c r="G196" s="302" t="n"/>
      <c r="H196" s="314" t="n"/>
      <c r="I196" s="315" t="n"/>
      <c r="J196" s="316" t="n"/>
      <c r="K196" s="295" t="n"/>
      <c r="L196" s="317" t="n"/>
      <c r="M196" s="47" t="n"/>
      <c r="N196" s="268" t="n"/>
      <c r="O196" s="294" t="n"/>
      <c r="P196" s="268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  <c r="Y196" s="320" t="n"/>
      <c r="Z196" s="320" t="n"/>
    </row>
    <row r="197" ht="16.5" customHeight="1" s="115">
      <c r="C197" s="261" t="n"/>
      <c r="D197" s="313" t="n"/>
      <c r="E197" s="291" t="n"/>
      <c r="F197" s="302" t="n"/>
      <c r="G197" s="302" t="n"/>
      <c r="H197" s="314" t="n"/>
      <c r="I197" s="315" t="n"/>
      <c r="J197" s="316" t="n"/>
      <c r="K197" s="295" t="n"/>
      <c r="L197" s="317" t="n"/>
      <c r="M197" s="47" t="n"/>
      <c r="N197" s="268" t="n"/>
      <c r="O197" s="294" t="n"/>
      <c r="P197" s="268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  <c r="Y197" s="320" t="n"/>
      <c r="Z197" s="320" t="n"/>
    </row>
    <row r="198" ht="16.5" customHeight="1" s="115">
      <c r="C198" s="261" t="n"/>
      <c r="D198" s="313" t="n"/>
      <c r="E198" s="291" t="n"/>
      <c r="F198" s="302" t="n"/>
      <c r="G198" s="302" t="n"/>
      <c r="H198" s="314" t="n"/>
      <c r="I198" s="315" t="n"/>
      <c r="J198" s="316" t="n"/>
      <c r="K198" s="295" t="n"/>
      <c r="L198" s="317" t="n"/>
      <c r="M198" s="47" t="n"/>
      <c r="N198" s="268" t="n"/>
      <c r="O198" s="294" t="n"/>
      <c r="P198" s="268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  <c r="Y198" s="320" t="n"/>
      <c r="Z198" s="320" t="n"/>
    </row>
    <row r="199" ht="16.5" customHeight="1" s="115">
      <c r="C199" s="261" t="n"/>
      <c r="D199" s="313" t="n"/>
      <c r="E199" s="291" t="n"/>
      <c r="F199" s="302" t="n"/>
      <c r="G199" s="302" t="n"/>
      <c r="H199" s="314" t="n"/>
      <c r="I199" s="315" t="n"/>
      <c r="J199" s="316" t="n"/>
      <c r="K199" s="295" t="n"/>
      <c r="L199" s="317" t="n"/>
      <c r="M199" s="47" t="n"/>
      <c r="N199" s="268" t="n"/>
      <c r="O199" s="294" t="n"/>
      <c r="P199" s="268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  <c r="Y199" s="320" t="n"/>
      <c r="Z199" s="320" t="n"/>
    </row>
    <row r="200" ht="16.5" customHeight="1" s="115">
      <c r="C200" s="261" t="n"/>
      <c r="D200" s="313" t="n"/>
      <c r="E200" s="291" t="n"/>
      <c r="F200" s="302" t="n"/>
      <c r="G200" s="302" t="n"/>
      <c r="H200" s="314" t="n"/>
      <c r="I200" s="315" t="n"/>
      <c r="J200" s="316" t="n"/>
      <c r="K200" s="295" t="n"/>
      <c r="L200" s="317" t="n"/>
      <c r="M200" s="47" t="n"/>
      <c r="N200" s="268" t="n"/>
      <c r="O200" s="294" t="n"/>
      <c r="P200" s="268" t="n"/>
      <c r="Q200" s="321" t="n"/>
      <c r="R200" s="322" t="n"/>
      <c r="S200" s="322" t="n"/>
      <c r="T200" s="322" t="n"/>
      <c r="U200" s="322" t="n"/>
      <c r="V200" s="322" t="n"/>
      <c r="W200" s="322" t="n"/>
      <c r="X200" s="322" t="n"/>
      <c r="Y200" s="320" t="n"/>
      <c r="Z200" s="320" t="n"/>
    </row>
    <row r="201" ht="16.5" customHeight="1" s="115">
      <c r="C201" s="261" t="n"/>
      <c r="D201" s="313" t="n"/>
      <c r="E201" s="291" t="n"/>
      <c r="F201" s="302" t="n"/>
      <c r="G201" s="302" t="n"/>
      <c r="H201" s="314" t="n"/>
      <c r="I201" s="315" t="n"/>
      <c r="J201" s="316" t="n"/>
      <c r="K201" s="295" t="n"/>
      <c r="L201" s="317" t="n"/>
      <c r="M201" s="47" t="n"/>
      <c r="N201" s="268" t="n"/>
      <c r="O201" s="294" t="n"/>
      <c r="P201" s="268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  <c r="Y201" s="320" t="n"/>
      <c r="Z201" s="320" t="n"/>
    </row>
    <row r="202" ht="16.5" customHeight="1" s="115">
      <c r="C202" s="261" t="n"/>
      <c r="D202" s="313" t="n"/>
      <c r="E202" s="291" t="n"/>
      <c r="F202" s="302" t="n"/>
      <c r="G202" s="302" t="n"/>
      <c r="H202" s="314" t="n"/>
      <c r="I202" s="315" t="n"/>
      <c r="J202" s="316" t="n"/>
      <c r="K202" s="295" t="n"/>
      <c r="L202" s="317" t="n"/>
      <c r="M202" s="47" t="n"/>
      <c r="N202" s="268" t="n"/>
      <c r="O202" s="294" t="n"/>
      <c r="P202" s="268" t="n"/>
      <c r="Q202" s="321" t="n"/>
      <c r="R202" s="322" t="n"/>
      <c r="S202" s="322" t="n"/>
      <c r="T202" s="322" t="n"/>
      <c r="U202" s="322" t="n"/>
      <c r="V202" s="322" t="n"/>
      <c r="W202" s="322" t="n"/>
      <c r="X202" s="322" t="n"/>
      <c r="Y202" s="320" t="n"/>
      <c r="Z202" s="320" t="n"/>
    </row>
    <row r="203" ht="16.5" customHeight="1" s="115">
      <c r="C203" s="261" t="n"/>
      <c r="D203" s="313" t="n"/>
      <c r="E203" s="291" t="n"/>
      <c r="F203" s="302" t="n"/>
      <c r="G203" s="302" t="n"/>
      <c r="H203" s="314" t="n"/>
      <c r="I203" s="315" t="n"/>
      <c r="J203" s="316" t="n"/>
      <c r="K203" s="295" t="n"/>
      <c r="L203" s="317" t="n"/>
      <c r="M203" s="47" t="n"/>
      <c r="N203" s="268" t="n"/>
      <c r="O203" s="294" t="n"/>
      <c r="P203" s="268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  <c r="Y203" s="320" t="n"/>
      <c r="Z203" s="320" t="n"/>
    </row>
    <row r="204" ht="16.5" customHeight="1" s="115">
      <c r="C204" s="261" t="n"/>
      <c r="D204" s="313" t="n"/>
      <c r="E204" s="291" t="n"/>
      <c r="F204" s="302" t="n"/>
      <c r="G204" s="302" t="n"/>
      <c r="H204" s="314" t="n"/>
      <c r="I204" s="315" t="n"/>
      <c r="J204" s="316" t="n"/>
      <c r="K204" s="295" t="n"/>
      <c r="L204" s="317" t="n"/>
      <c r="M204" s="47" t="n"/>
      <c r="N204" s="268" t="n"/>
      <c r="O204" s="294" t="n"/>
      <c r="P204" s="268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  <c r="Y204" s="320" t="n"/>
      <c r="Z204" s="320" t="n"/>
    </row>
    <row r="205" ht="16.5" customHeight="1" s="115">
      <c r="C205" s="261" t="n"/>
      <c r="D205" s="313" t="n"/>
      <c r="E205" s="291" t="n"/>
      <c r="F205" s="302" t="n"/>
      <c r="G205" s="302" t="n"/>
      <c r="H205" s="314" t="n"/>
      <c r="I205" s="315" t="n"/>
      <c r="J205" s="316" t="n"/>
      <c r="K205" s="295" t="n"/>
      <c r="L205" s="317" t="n"/>
      <c r="M205" s="47" t="n"/>
      <c r="N205" s="268" t="n"/>
      <c r="O205" s="294" t="n"/>
      <c r="P205" s="268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  <c r="Y205" s="320" t="n"/>
      <c r="Z205" s="320" t="n"/>
    </row>
    <row r="206" ht="16.5" customHeight="1" s="115">
      <c r="C206" s="261" t="n"/>
      <c r="D206" s="313" t="n"/>
      <c r="E206" s="291" t="n"/>
      <c r="F206" s="302" t="n"/>
      <c r="G206" s="302" t="n"/>
      <c r="H206" s="314" t="n"/>
      <c r="I206" s="315" t="n"/>
      <c r="J206" s="316" t="n"/>
      <c r="K206" s="295" t="n"/>
      <c r="L206" s="317" t="n"/>
      <c r="M206" s="47" t="n"/>
      <c r="N206" s="268" t="n"/>
      <c r="O206" s="294" t="n"/>
      <c r="P206" s="268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  <c r="Y206" s="320" t="n"/>
      <c r="Z206" s="320" t="n"/>
    </row>
    <row r="207" ht="16.5" customHeight="1" s="115">
      <c r="C207" s="261" t="n"/>
      <c r="D207" s="313" t="n"/>
      <c r="E207" s="291" t="n"/>
      <c r="F207" s="302" t="n"/>
      <c r="G207" s="302" t="n"/>
      <c r="H207" s="314" t="n"/>
      <c r="I207" s="315" t="n"/>
      <c r="J207" s="316" t="n"/>
      <c r="K207" s="295" t="n"/>
      <c r="L207" s="317" t="n"/>
      <c r="M207" s="47" t="n"/>
      <c r="N207" s="268" t="n"/>
      <c r="O207" s="294" t="n"/>
      <c r="P207" s="268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  <c r="Y207" s="320" t="n"/>
      <c r="Z207" s="320" t="n"/>
    </row>
    <row r="208" ht="16.5" customHeight="1" s="115">
      <c r="C208" s="261" t="n"/>
      <c r="D208" s="313" t="n"/>
      <c r="E208" s="291" t="n"/>
      <c r="F208" s="302" t="n"/>
      <c r="G208" s="302" t="n"/>
      <c r="H208" s="314" t="n"/>
      <c r="I208" s="315" t="n"/>
      <c r="J208" s="316" t="n"/>
      <c r="K208" s="295" t="n"/>
      <c r="L208" s="317" t="n"/>
      <c r="M208" s="47" t="n"/>
      <c r="N208" s="268" t="n"/>
      <c r="O208" s="294" t="n"/>
      <c r="P208" s="268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  <c r="Y208" s="320" t="n"/>
      <c r="Z208" s="320" t="n"/>
    </row>
    <row r="209" ht="16.5" customHeight="1" s="115">
      <c r="C209" s="261" t="n"/>
      <c r="D209" s="313" t="n"/>
      <c r="E209" s="291" t="n"/>
      <c r="F209" s="302" t="n"/>
      <c r="G209" s="302" t="n"/>
      <c r="H209" s="314" t="n"/>
      <c r="I209" s="315" t="n"/>
      <c r="J209" s="316" t="n"/>
      <c r="K209" s="295" t="n"/>
      <c r="L209" s="317" t="n"/>
      <c r="M209" s="47" t="n"/>
      <c r="N209" s="268" t="n"/>
      <c r="O209" s="294" t="n"/>
      <c r="P209" s="268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  <c r="Y209" s="320" t="n"/>
      <c r="Z209" s="320" t="n"/>
    </row>
    <row r="210" ht="16.5" customHeight="1" s="115">
      <c r="C210" s="261" t="n"/>
      <c r="D210" s="313" t="n"/>
      <c r="E210" s="291" t="n"/>
      <c r="F210" s="302" t="n"/>
      <c r="G210" s="302" t="n"/>
      <c r="H210" s="314" t="n"/>
      <c r="I210" s="315" t="n"/>
      <c r="J210" s="316" t="n"/>
      <c r="K210" s="295" t="n"/>
      <c r="L210" s="317" t="n"/>
      <c r="M210" s="47" t="n"/>
      <c r="N210" s="268" t="n"/>
      <c r="O210" s="294" t="n"/>
      <c r="P210" s="268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  <c r="Y210" s="320" t="n"/>
      <c r="Z210" s="320" t="n"/>
    </row>
    <row r="211" ht="16.5" customHeight="1" s="115">
      <c r="C211" s="261" t="n"/>
      <c r="D211" s="313" t="n"/>
      <c r="E211" s="291" t="n"/>
      <c r="F211" s="302" t="n"/>
      <c r="G211" s="302" t="n"/>
      <c r="H211" s="314" t="n"/>
      <c r="I211" s="315" t="n"/>
      <c r="J211" s="316" t="n"/>
      <c r="K211" s="295" t="n"/>
      <c r="L211" s="317" t="n"/>
      <c r="M211" s="47" t="n"/>
      <c r="N211" s="268" t="n"/>
      <c r="O211" s="294" t="n"/>
      <c r="P211" s="268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  <c r="Y211" s="320" t="n"/>
      <c r="Z211" s="320" t="n"/>
    </row>
    <row r="212" ht="16.5" customHeight="1" s="115">
      <c r="C212" s="261" t="n"/>
      <c r="D212" s="313" t="n"/>
      <c r="E212" s="291" t="n"/>
      <c r="F212" s="302" t="n"/>
      <c r="G212" s="302" t="n"/>
      <c r="H212" s="314" t="n"/>
      <c r="I212" s="315" t="n"/>
      <c r="J212" s="316" t="n"/>
      <c r="K212" s="295" t="n"/>
      <c r="L212" s="317" t="n"/>
      <c r="M212" s="47" t="n"/>
      <c r="N212" s="268" t="n"/>
      <c r="O212" s="294" t="n"/>
      <c r="P212" s="268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  <c r="Y212" s="320" t="n"/>
      <c r="Z212" s="320" t="n"/>
    </row>
    <row r="213" ht="16.5" customHeight="1" s="115">
      <c r="C213" s="261" t="n"/>
      <c r="D213" s="313" t="n"/>
      <c r="E213" s="291" t="n"/>
      <c r="F213" s="302" t="n"/>
      <c r="G213" s="302" t="n"/>
      <c r="H213" s="314" t="n"/>
      <c r="I213" s="315" t="n"/>
      <c r="J213" s="316" t="n"/>
      <c r="K213" s="295" t="n"/>
      <c r="L213" s="317" t="n"/>
      <c r="M213" s="47" t="n"/>
      <c r="N213" s="268" t="n"/>
      <c r="O213" s="294" t="n"/>
      <c r="P213" s="268" t="n"/>
      <c r="Q213" s="321" t="n"/>
      <c r="R213" s="322" t="n"/>
      <c r="S213" s="322" t="n"/>
      <c r="T213" s="322" t="n"/>
      <c r="U213" s="322" t="n"/>
      <c r="V213" s="322" t="n"/>
      <c r="W213" s="322" t="n"/>
      <c r="X213" s="322" t="n"/>
      <c r="Y213" s="320" t="n"/>
      <c r="Z213" s="320" t="n"/>
    </row>
    <row r="214" ht="16.5" customHeight="1" s="115">
      <c r="C214" s="261" t="n"/>
      <c r="D214" s="313" t="n"/>
      <c r="E214" s="291" t="n"/>
      <c r="F214" s="302" t="n"/>
      <c r="G214" s="302" t="n"/>
      <c r="H214" s="314" t="n"/>
      <c r="I214" s="315" t="n"/>
      <c r="J214" s="316" t="n"/>
      <c r="K214" s="295" t="n"/>
      <c r="L214" s="317" t="n"/>
      <c r="M214" s="47" t="n"/>
      <c r="N214" s="268" t="n"/>
      <c r="O214" s="294" t="n"/>
      <c r="P214" s="268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  <c r="Y214" s="320" t="n"/>
      <c r="Z214" s="320" t="n"/>
    </row>
    <row r="215" ht="16.5" customHeight="1" s="115">
      <c r="C215" s="261" t="n"/>
      <c r="D215" s="313" t="n"/>
      <c r="E215" s="291" t="n"/>
      <c r="F215" s="302" t="n"/>
      <c r="G215" s="302" t="n"/>
      <c r="H215" s="314" t="n"/>
      <c r="I215" s="315" t="n"/>
      <c r="J215" s="316" t="n"/>
      <c r="K215" s="295" t="n"/>
      <c r="L215" s="317" t="n"/>
      <c r="M215" s="47" t="n"/>
      <c r="N215" s="268" t="n"/>
      <c r="O215" s="294" t="n"/>
      <c r="P215" s="268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  <c r="Y215" s="320" t="n"/>
      <c r="Z215" s="320" t="n"/>
    </row>
    <row r="216" ht="16.5" customHeight="1" s="115">
      <c r="C216" s="261" t="n"/>
      <c r="D216" s="313" t="n"/>
      <c r="E216" s="291" t="n"/>
      <c r="F216" s="302" t="n"/>
      <c r="G216" s="302" t="n"/>
      <c r="H216" s="314" t="n"/>
      <c r="I216" s="315" t="n"/>
      <c r="J216" s="316" t="n"/>
      <c r="K216" s="295" t="n"/>
      <c r="L216" s="317" t="n"/>
      <c r="M216" s="47" t="n"/>
      <c r="N216" s="268" t="n"/>
      <c r="O216" s="294" t="n"/>
      <c r="P216" s="268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  <c r="Y216" s="320" t="n"/>
      <c r="Z216" s="320" t="n"/>
    </row>
    <row r="217" ht="16.5" customHeight="1" s="115">
      <c r="C217" s="261" t="n"/>
      <c r="D217" s="313" t="n"/>
      <c r="E217" s="291" t="n"/>
      <c r="F217" s="302" t="n"/>
      <c r="G217" s="302" t="n"/>
      <c r="H217" s="314" t="n"/>
      <c r="I217" s="315" t="n"/>
      <c r="J217" s="316" t="n"/>
      <c r="K217" s="295" t="n"/>
      <c r="L217" s="317" t="n"/>
      <c r="M217" s="47" t="n"/>
      <c r="N217" s="268" t="n"/>
      <c r="O217" s="294" t="n"/>
      <c r="P217" s="268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  <c r="Y217" s="320" t="n"/>
      <c r="Z217" s="320" t="n"/>
    </row>
    <row r="218" ht="16.5" customHeight="1" s="115">
      <c r="C218" s="261" t="n"/>
      <c r="D218" s="313" t="n"/>
      <c r="E218" s="291" t="n"/>
      <c r="F218" s="302" t="n"/>
      <c r="G218" s="302" t="n"/>
      <c r="H218" s="314" t="n"/>
      <c r="I218" s="315" t="n"/>
      <c r="J218" s="316" t="n"/>
      <c r="K218" s="295" t="n"/>
      <c r="L218" s="317" t="n"/>
      <c r="M218" s="47" t="n"/>
      <c r="N218" s="268" t="n"/>
      <c r="O218" s="294" t="n"/>
      <c r="P218" s="268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  <c r="Y218" s="320" t="n"/>
      <c r="Z218" s="320" t="n"/>
    </row>
    <row r="219" ht="16.5" customHeight="1" s="115">
      <c r="C219" s="261" t="n"/>
      <c r="D219" s="313" t="n"/>
      <c r="E219" s="291" t="n"/>
      <c r="F219" s="302" t="n"/>
      <c r="G219" s="302" t="n"/>
      <c r="H219" s="314" t="n"/>
      <c r="I219" s="315" t="n"/>
      <c r="J219" s="316" t="n"/>
      <c r="K219" s="295" t="n"/>
      <c r="L219" s="317" t="n"/>
      <c r="M219" s="47" t="n"/>
      <c r="N219" s="268" t="n"/>
      <c r="O219" s="294" t="n"/>
      <c r="P219" s="268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  <c r="Y219" s="320" t="n"/>
      <c r="Z219" s="320" t="n"/>
    </row>
    <row r="220" ht="16.5" customHeight="1" s="115">
      <c r="C220" s="261" t="n"/>
      <c r="D220" s="313" t="n"/>
      <c r="E220" s="291" t="n"/>
      <c r="F220" s="302" t="n"/>
      <c r="G220" s="302" t="n"/>
      <c r="H220" s="314" t="n"/>
      <c r="I220" s="315" t="n"/>
      <c r="J220" s="316" t="n"/>
      <c r="K220" s="295" t="n"/>
      <c r="L220" s="317" t="n"/>
      <c r="M220" s="47" t="n"/>
      <c r="N220" s="268" t="n"/>
      <c r="O220" s="294" t="n"/>
      <c r="P220" s="268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  <c r="Y220" s="320" t="n"/>
      <c r="Z220" s="320" t="n"/>
    </row>
    <row r="221" ht="16.5" customHeight="1" s="115">
      <c r="C221" s="261" t="n"/>
      <c r="D221" s="313" t="n"/>
      <c r="E221" s="291" t="n"/>
      <c r="F221" s="302" t="n"/>
      <c r="G221" s="302" t="n"/>
      <c r="H221" s="314" t="n"/>
      <c r="I221" s="315" t="n"/>
      <c r="J221" s="316" t="n"/>
      <c r="K221" s="295" t="n"/>
      <c r="L221" s="317" t="n"/>
      <c r="M221" s="47" t="n"/>
      <c r="N221" s="268" t="n"/>
      <c r="O221" s="294" t="n"/>
      <c r="P221" s="268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  <c r="Y221" s="320" t="n"/>
      <c r="Z221" s="320" t="n"/>
    </row>
    <row r="222" ht="16.5" customHeight="1" s="115">
      <c r="C222" s="261" t="n"/>
      <c r="D222" s="313" t="n"/>
      <c r="E222" s="291" t="n"/>
      <c r="F222" s="302" t="n"/>
      <c r="G222" s="302" t="n"/>
      <c r="H222" s="314" t="n"/>
      <c r="I222" s="315" t="n"/>
      <c r="J222" s="316" t="n"/>
      <c r="K222" s="295" t="n"/>
      <c r="L222" s="317" t="n"/>
      <c r="M222" s="47" t="n"/>
      <c r="N222" s="268" t="n"/>
      <c r="O222" s="294" t="n"/>
      <c r="P222" s="268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  <c r="Y222" s="320" t="n"/>
      <c r="Z222" s="320" t="n"/>
    </row>
    <row r="223" ht="16.5" customHeight="1" s="115">
      <c r="C223" s="261" t="n"/>
      <c r="D223" s="313" t="n"/>
      <c r="E223" s="291" t="n"/>
      <c r="F223" s="302" t="n"/>
      <c r="G223" s="302" t="n"/>
      <c r="H223" s="314" t="n"/>
      <c r="I223" s="315" t="n"/>
      <c r="J223" s="316" t="n"/>
      <c r="K223" s="295" t="n"/>
      <c r="L223" s="317" t="n"/>
      <c r="M223" s="47" t="n"/>
      <c r="N223" s="268" t="n"/>
      <c r="O223" s="294" t="n"/>
      <c r="P223" s="268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  <c r="Y223" s="320" t="n"/>
      <c r="Z223" s="320" t="n"/>
    </row>
    <row r="224" ht="16.5" customHeight="1" s="115">
      <c r="C224" s="261" t="n"/>
      <c r="D224" s="313" t="n"/>
      <c r="E224" s="291" t="n"/>
      <c r="F224" s="302" t="n"/>
      <c r="G224" s="302" t="n"/>
      <c r="H224" s="314" t="n"/>
      <c r="I224" s="315" t="n"/>
      <c r="J224" s="316" t="n"/>
      <c r="K224" s="295" t="n"/>
      <c r="L224" s="317" t="n"/>
      <c r="M224" s="47" t="n"/>
      <c r="N224" s="268" t="n"/>
      <c r="O224" s="294" t="n"/>
      <c r="P224" s="268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  <c r="Y224" s="320" t="n"/>
      <c r="Z224" s="320" t="n"/>
    </row>
    <row r="225" ht="16.5" customHeight="1" s="115">
      <c r="C225" s="261" t="n"/>
      <c r="D225" s="313" t="n"/>
      <c r="E225" s="291" t="n"/>
      <c r="F225" s="302" t="n"/>
      <c r="G225" s="302" t="n"/>
      <c r="H225" s="314" t="n"/>
      <c r="I225" s="315" t="n"/>
      <c r="J225" s="316" t="n"/>
      <c r="K225" s="295" t="n"/>
      <c r="L225" s="317" t="n"/>
      <c r="M225" s="47" t="n"/>
      <c r="N225" s="268" t="n"/>
      <c r="O225" s="294" t="n"/>
      <c r="P225" s="268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  <c r="Y225" s="320" t="n"/>
      <c r="Z225" s="320" t="n"/>
    </row>
    <row r="226" ht="16.5" customHeight="1" s="115">
      <c r="C226" s="261" t="n"/>
      <c r="D226" s="313" t="n"/>
      <c r="E226" s="291" t="n"/>
      <c r="F226" s="302" t="n"/>
      <c r="G226" s="302" t="n"/>
      <c r="H226" s="314" t="n"/>
      <c r="I226" s="315" t="n"/>
      <c r="J226" s="316" t="n"/>
      <c r="K226" s="295" t="n"/>
      <c r="L226" s="317" t="n"/>
      <c r="M226" s="47" t="n"/>
      <c r="N226" s="268" t="n"/>
      <c r="O226" s="294" t="n"/>
      <c r="P226" s="268" t="n"/>
      <c r="Q226" s="321" t="n"/>
      <c r="R226" s="322" t="n"/>
      <c r="S226" s="322" t="n"/>
      <c r="T226" s="322" t="n"/>
      <c r="U226" s="322" t="n"/>
      <c r="V226" s="322" t="n"/>
      <c r="W226" s="322" t="n"/>
      <c r="X226" s="322" t="n"/>
      <c r="Y226" s="320" t="n"/>
      <c r="Z226" s="320" t="n"/>
    </row>
    <row r="227" ht="16.5" customHeight="1" s="115">
      <c r="C227" s="261" t="n"/>
      <c r="D227" s="313" t="n"/>
      <c r="E227" s="291" t="n"/>
      <c r="F227" s="302" t="n"/>
      <c r="G227" s="302" t="n"/>
      <c r="H227" s="314" t="n"/>
      <c r="I227" s="315" t="n"/>
      <c r="J227" s="316" t="n"/>
      <c r="K227" s="295" t="n"/>
      <c r="L227" s="317" t="n"/>
      <c r="M227" s="47" t="n"/>
      <c r="N227" s="268" t="n"/>
      <c r="O227" s="294" t="n"/>
      <c r="P227" s="268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  <c r="Y227" s="320" t="n"/>
      <c r="Z227" s="320" t="n"/>
    </row>
    <row r="228" ht="16.5" customHeight="1" s="115">
      <c r="C228" s="261" t="n"/>
      <c r="D228" s="313" t="n"/>
      <c r="E228" s="291" t="n"/>
      <c r="F228" s="302" t="n"/>
      <c r="G228" s="302" t="n"/>
      <c r="H228" s="314" t="n"/>
      <c r="I228" s="315" t="n"/>
      <c r="J228" s="316" t="n"/>
      <c r="K228" s="295" t="n"/>
      <c r="L228" s="317" t="n"/>
      <c r="M228" s="47" t="n"/>
      <c r="N228" s="268" t="n"/>
      <c r="O228" s="294" t="n"/>
      <c r="P228" s="268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  <c r="Y228" s="320" t="n"/>
      <c r="Z228" s="320" t="n"/>
    </row>
    <row r="229" ht="16.5" customHeight="1" s="115">
      <c r="C229" s="261" t="n"/>
      <c r="D229" s="313" t="n"/>
      <c r="E229" s="291" t="n"/>
      <c r="F229" s="302" t="n"/>
      <c r="G229" s="302" t="n"/>
      <c r="H229" s="314" t="n"/>
      <c r="I229" s="315" t="n"/>
      <c r="J229" s="316" t="n"/>
      <c r="K229" s="295" t="n"/>
      <c r="L229" s="317" t="n"/>
      <c r="M229" s="47" t="n"/>
      <c r="N229" s="268" t="n"/>
      <c r="O229" s="294" t="n"/>
      <c r="P229" s="268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  <c r="Y229" s="320" t="n"/>
      <c r="Z229" s="320" t="n"/>
    </row>
    <row r="230" ht="16.5" customHeight="1" s="115">
      <c r="C230" s="261" t="n"/>
      <c r="D230" s="313" t="n"/>
      <c r="E230" s="291" t="n"/>
      <c r="F230" s="302" t="n"/>
      <c r="G230" s="302" t="n"/>
      <c r="H230" s="314" t="n"/>
      <c r="I230" s="315" t="n"/>
      <c r="J230" s="316" t="n"/>
      <c r="K230" s="295" t="n"/>
      <c r="L230" s="317" t="n"/>
      <c r="M230" s="47" t="n"/>
      <c r="N230" s="268" t="n"/>
      <c r="O230" s="294" t="n"/>
      <c r="P230" s="268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  <c r="Y230" s="320" t="n"/>
      <c r="Z230" s="320" t="n"/>
    </row>
    <row r="231" ht="16.5" customHeight="1" s="115">
      <c r="C231" s="261" t="n"/>
      <c r="D231" s="313" t="n"/>
      <c r="E231" s="291" t="n"/>
      <c r="F231" s="302" t="n"/>
      <c r="G231" s="302" t="n"/>
      <c r="H231" s="314" t="n"/>
      <c r="I231" s="315" t="n"/>
      <c r="J231" s="316" t="n"/>
      <c r="K231" s="295" t="n"/>
      <c r="L231" s="317" t="n"/>
      <c r="M231" s="47" t="n"/>
      <c r="N231" s="268" t="n"/>
      <c r="O231" s="294" t="n"/>
      <c r="P231" s="268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  <c r="Y231" s="320" t="n"/>
      <c r="Z231" s="320" t="n"/>
    </row>
    <row r="232" ht="16.5" customHeight="1" s="115">
      <c r="C232" s="261" t="n"/>
      <c r="D232" s="313" t="n"/>
      <c r="E232" s="291" t="n"/>
      <c r="F232" s="302" t="n"/>
      <c r="G232" s="302" t="n"/>
      <c r="H232" s="314" t="n"/>
      <c r="I232" s="315" t="n"/>
      <c r="J232" s="316" t="n"/>
      <c r="K232" s="295" t="n"/>
      <c r="L232" s="317" t="n"/>
      <c r="M232" s="47" t="n"/>
      <c r="N232" s="268" t="n"/>
      <c r="O232" s="294" t="n"/>
      <c r="P232" s="268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  <c r="Y232" s="320" t="n"/>
      <c r="Z232" s="320" t="n"/>
    </row>
    <row r="233" ht="16.5" customHeight="1" s="115">
      <c r="C233" s="261" t="n"/>
      <c r="D233" s="313" t="n"/>
      <c r="E233" s="291" t="n"/>
      <c r="F233" s="302" t="n"/>
      <c r="G233" s="302" t="n"/>
      <c r="H233" s="314" t="n"/>
      <c r="I233" s="315" t="n"/>
      <c r="J233" s="316" t="n"/>
      <c r="K233" s="295" t="n"/>
      <c r="L233" s="317" t="n"/>
      <c r="M233" s="47" t="n"/>
      <c r="N233" s="268" t="n"/>
      <c r="O233" s="294" t="n"/>
      <c r="P233" s="268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  <c r="Y233" s="320" t="n"/>
      <c r="Z233" s="320" t="n"/>
    </row>
    <row r="234" ht="16.5" customHeight="1" s="115">
      <c r="C234" s="261" t="n"/>
      <c r="D234" s="313" t="n"/>
      <c r="E234" s="291" t="n"/>
      <c r="F234" s="302" t="n"/>
      <c r="G234" s="302" t="n"/>
      <c r="H234" s="314" t="n"/>
      <c r="I234" s="315" t="n"/>
      <c r="J234" s="316" t="n"/>
      <c r="K234" s="295" t="n"/>
      <c r="L234" s="317" t="n"/>
      <c r="M234" s="47" t="n"/>
      <c r="N234" s="268" t="n"/>
      <c r="O234" s="294" t="n"/>
      <c r="P234" s="268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  <c r="Y234" s="320" t="n"/>
      <c r="Z234" s="320" t="n"/>
    </row>
    <row r="235" ht="16.5" customHeight="1" s="115">
      <c r="C235" s="261" t="n"/>
      <c r="D235" s="313" t="n"/>
      <c r="E235" s="291" t="n"/>
      <c r="F235" s="302" t="n"/>
      <c r="G235" s="302" t="n"/>
      <c r="H235" s="314" t="n"/>
      <c r="I235" s="315" t="n"/>
      <c r="J235" s="316" t="n"/>
      <c r="K235" s="295" t="n"/>
      <c r="L235" s="317" t="n"/>
      <c r="M235" s="47" t="n"/>
      <c r="N235" s="268" t="n"/>
      <c r="O235" s="294" t="n"/>
      <c r="P235" s="268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  <c r="Y235" s="320" t="n"/>
      <c r="Z235" s="320" t="n"/>
    </row>
    <row r="236" ht="16.5" customHeight="1" s="115">
      <c r="C236" s="261" t="n"/>
      <c r="D236" s="313" t="n"/>
      <c r="E236" s="291" t="n"/>
      <c r="F236" s="302" t="n"/>
      <c r="G236" s="302" t="n"/>
      <c r="H236" s="314" t="n"/>
      <c r="I236" s="315" t="n"/>
      <c r="J236" s="316" t="n"/>
      <c r="K236" s="295" t="n"/>
      <c r="L236" s="317" t="n"/>
      <c r="M236" s="47" t="n"/>
      <c r="N236" s="268" t="n"/>
      <c r="O236" s="294" t="n"/>
      <c r="P236" s="268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  <c r="Y236" s="320" t="n"/>
      <c r="Z236" s="320" t="n"/>
    </row>
    <row r="237" ht="16.5" customHeight="1" s="115">
      <c r="C237" s="261" t="n"/>
      <c r="D237" s="313" t="n"/>
      <c r="E237" s="291" t="n"/>
      <c r="F237" s="302" t="n"/>
      <c r="G237" s="302" t="n"/>
      <c r="H237" s="314" t="n"/>
      <c r="I237" s="315" t="n"/>
      <c r="J237" s="316" t="n"/>
      <c r="K237" s="295" t="n"/>
      <c r="L237" s="317" t="n"/>
      <c r="M237" s="47" t="n"/>
      <c r="N237" s="268" t="n"/>
      <c r="O237" s="294" t="n"/>
      <c r="P237" s="268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  <c r="Y237" s="320" t="n"/>
      <c r="Z237" s="320" t="n"/>
    </row>
    <row r="238" ht="16.5" customHeight="1" s="115">
      <c r="C238" s="261" t="n"/>
      <c r="D238" s="313" t="n"/>
      <c r="E238" s="291" t="n"/>
      <c r="F238" s="302" t="n"/>
      <c r="G238" s="302" t="n"/>
      <c r="H238" s="314" t="n"/>
      <c r="I238" s="315" t="n"/>
      <c r="J238" s="316" t="n"/>
      <c r="K238" s="295" t="n"/>
      <c r="L238" s="317" t="n"/>
      <c r="M238" s="47" t="n"/>
      <c r="N238" s="268" t="n"/>
      <c r="O238" s="294" t="n"/>
      <c r="P238" s="268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  <c r="Y238" s="320" t="n"/>
      <c r="Z238" s="320" t="n"/>
    </row>
    <row r="239" ht="16.5" customHeight="1" s="115">
      <c r="C239" s="261" t="n"/>
      <c r="D239" s="313" t="n"/>
      <c r="E239" s="291" t="n"/>
      <c r="F239" s="302" t="n"/>
      <c r="G239" s="302" t="n"/>
      <c r="H239" s="314" t="n"/>
      <c r="I239" s="315" t="n"/>
      <c r="J239" s="316" t="n"/>
      <c r="K239" s="295" t="n"/>
      <c r="L239" s="317" t="n"/>
      <c r="M239" s="47" t="n"/>
      <c r="N239" s="268" t="n"/>
      <c r="O239" s="294" t="n"/>
      <c r="P239" s="268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  <c r="Y239" s="320" t="n"/>
      <c r="Z239" s="320" t="n"/>
    </row>
    <row r="240" ht="16.5" customHeight="1" s="115">
      <c r="C240" s="261" t="n"/>
      <c r="D240" s="313" t="n"/>
      <c r="E240" s="291" t="n"/>
      <c r="F240" s="302" t="n"/>
      <c r="G240" s="302" t="n"/>
      <c r="H240" s="314" t="n"/>
      <c r="I240" s="315" t="n"/>
      <c r="J240" s="316" t="n"/>
      <c r="K240" s="295" t="n"/>
      <c r="L240" s="317" t="n"/>
      <c r="M240" s="47" t="n"/>
      <c r="N240" s="268" t="n"/>
      <c r="O240" s="294" t="n"/>
      <c r="P240" s="268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  <c r="Y240" s="320" t="n"/>
      <c r="Z240" s="320" t="n"/>
    </row>
    <row r="241" ht="16.5" customHeight="1" s="115">
      <c r="C241" s="261" t="n"/>
      <c r="D241" s="313" t="n"/>
      <c r="E241" s="291" t="n"/>
      <c r="F241" s="302" t="n"/>
      <c r="G241" s="302" t="n"/>
      <c r="H241" s="314" t="n"/>
      <c r="I241" s="315" t="n"/>
      <c r="J241" s="316" t="n"/>
      <c r="K241" s="295" t="n"/>
      <c r="L241" s="317" t="n"/>
      <c r="M241" s="47" t="n"/>
      <c r="N241" s="268" t="n"/>
      <c r="O241" s="294" t="n"/>
      <c r="P241" s="268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  <c r="Y241" s="320" t="n"/>
      <c r="Z241" s="320" t="n"/>
    </row>
    <row r="242" ht="16.5" customHeight="1" s="115">
      <c r="C242" s="261" t="n"/>
      <c r="D242" s="313" t="n"/>
      <c r="E242" s="291" t="n"/>
      <c r="F242" s="302" t="n"/>
      <c r="G242" s="302" t="n"/>
      <c r="H242" s="314" t="n"/>
      <c r="I242" s="315" t="n"/>
      <c r="J242" s="316" t="n"/>
      <c r="K242" s="295" t="n"/>
      <c r="L242" s="317" t="n"/>
      <c r="M242" s="47" t="n"/>
      <c r="N242" s="268" t="n"/>
      <c r="O242" s="294" t="n"/>
      <c r="P242" s="268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  <c r="Y242" s="320" t="n"/>
      <c r="Z242" s="320" t="n"/>
    </row>
    <row r="243" ht="16.5" customHeight="1" s="115">
      <c r="C243" s="261" t="n"/>
      <c r="D243" s="313" t="n"/>
      <c r="E243" s="291" t="n"/>
      <c r="F243" s="302" t="n"/>
      <c r="G243" s="302" t="n"/>
      <c r="H243" s="314" t="n"/>
      <c r="I243" s="315" t="n"/>
      <c r="J243" s="316" t="n"/>
      <c r="K243" s="295" t="n"/>
      <c r="L243" s="317" t="n"/>
      <c r="M243" s="47" t="n"/>
      <c r="N243" s="268" t="n"/>
      <c r="O243" s="294" t="n"/>
      <c r="P243" s="268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  <c r="Y243" s="320" t="n"/>
      <c r="Z243" s="320" t="n"/>
    </row>
    <row r="244" ht="16.5" customHeight="1" s="115">
      <c r="C244" s="261" t="n"/>
      <c r="D244" s="313" t="n"/>
      <c r="E244" s="291" t="n"/>
      <c r="F244" s="302" t="n"/>
      <c r="G244" s="302" t="n"/>
      <c r="H244" s="314" t="n"/>
      <c r="I244" s="315" t="n"/>
      <c r="J244" s="316" t="n"/>
      <c r="K244" s="295" t="n"/>
      <c r="L244" s="317" t="n"/>
      <c r="M244" s="47" t="n"/>
      <c r="N244" s="268" t="n"/>
      <c r="O244" s="294" t="n"/>
      <c r="P244" s="268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  <c r="Y244" s="320" t="n"/>
      <c r="Z244" s="320" t="n"/>
    </row>
    <row r="245" ht="16.5" customHeight="1" s="115">
      <c r="C245" s="261" t="n"/>
      <c r="D245" s="313" t="n"/>
      <c r="E245" s="291" t="n"/>
      <c r="F245" s="302" t="n"/>
      <c r="G245" s="302" t="n"/>
      <c r="H245" s="314" t="n"/>
      <c r="I245" s="315" t="n"/>
      <c r="J245" s="316" t="n"/>
      <c r="K245" s="295" t="n"/>
      <c r="L245" s="317" t="n"/>
      <c r="M245" s="47" t="n"/>
      <c r="N245" s="268" t="n"/>
      <c r="O245" s="294" t="n"/>
      <c r="P245" s="268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  <c r="Y245" s="320" t="n"/>
      <c r="Z245" s="320" t="n"/>
    </row>
    <row r="246" ht="16.5" customHeight="1" s="115">
      <c r="C246" s="261" t="n"/>
      <c r="D246" s="313" t="n"/>
      <c r="E246" s="291" t="n"/>
      <c r="F246" s="302" t="n"/>
      <c r="G246" s="302" t="n"/>
      <c r="H246" s="314" t="n"/>
      <c r="I246" s="315" t="n"/>
      <c r="J246" s="316" t="n"/>
      <c r="K246" s="295" t="n"/>
      <c r="L246" s="317" t="n"/>
      <c r="M246" s="47" t="n"/>
      <c r="N246" s="268" t="n"/>
      <c r="O246" s="294" t="n"/>
      <c r="P246" s="268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  <c r="Y246" s="320" t="n"/>
      <c r="Z246" s="320" t="n"/>
    </row>
    <row r="247" ht="16.5" customHeight="1" s="115">
      <c r="C247" s="261" t="n"/>
      <c r="D247" s="313" t="n"/>
      <c r="E247" s="291" t="n"/>
      <c r="F247" s="302" t="n"/>
      <c r="G247" s="302" t="n"/>
      <c r="H247" s="314" t="n"/>
      <c r="I247" s="315" t="n"/>
      <c r="J247" s="316" t="n"/>
      <c r="K247" s="295" t="n"/>
      <c r="L247" s="317" t="n"/>
      <c r="M247" s="47" t="n"/>
      <c r="N247" s="268" t="n"/>
      <c r="O247" s="294" t="n"/>
      <c r="P247" s="268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  <c r="Y247" s="320" t="n"/>
      <c r="Z247" s="320" t="n"/>
    </row>
    <row r="248" ht="16.5" customHeight="1" s="115">
      <c r="C248" s="261" t="n"/>
      <c r="D248" s="313" t="n"/>
      <c r="E248" s="291" t="n"/>
      <c r="F248" s="302" t="n"/>
      <c r="G248" s="302" t="n"/>
      <c r="H248" s="314" t="n"/>
      <c r="I248" s="315" t="n"/>
      <c r="J248" s="316" t="n"/>
      <c r="K248" s="295" t="n"/>
      <c r="L248" s="317" t="n"/>
      <c r="M248" s="47" t="n"/>
      <c r="N248" s="268" t="n"/>
      <c r="O248" s="294" t="n"/>
      <c r="P248" s="268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  <c r="Y248" s="320" t="n"/>
      <c r="Z248" s="320" t="n"/>
    </row>
    <row r="249" ht="16.5" customHeight="1" s="115">
      <c r="C249" s="261" t="n"/>
      <c r="D249" s="313" t="n"/>
      <c r="E249" s="291" t="n"/>
      <c r="F249" s="302" t="n"/>
      <c r="G249" s="302" t="n"/>
      <c r="H249" s="314" t="n"/>
      <c r="I249" s="315" t="n"/>
      <c r="J249" s="316" t="n"/>
      <c r="K249" s="295" t="n"/>
      <c r="L249" s="317" t="n"/>
      <c r="M249" s="47" t="n"/>
      <c r="N249" s="268" t="n"/>
      <c r="O249" s="294" t="n"/>
      <c r="P249" s="268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  <c r="Y249" s="320" t="n"/>
      <c r="Z249" s="320" t="n"/>
    </row>
    <row r="250" ht="16.5" customHeight="1" s="115">
      <c r="C250" s="261" t="n"/>
      <c r="D250" s="313" t="n"/>
      <c r="E250" s="291" t="n"/>
      <c r="F250" s="302" t="n"/>
      <c r="G250" s="302" t="n"/>
      <c r="H250" s="314" t="n"/>
      <c r="I250" s="315" t="n"/>
      <c r="J250" s="316" t="n"/>
      <c r="K250" s="295" t="n"/>
      <c r="L250" s="317" t="n"/>
      <c r="M250" s="47" t="n"/>
      <c r="N250" s="268" t="n"/>
      <c r="O250" s="294" t="n"/>
      <c r="P250" s="268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  <c r="Y250" s="320" t="n"/>
      <c r="Z250" s="320" t="n"/>
    </row>
    <row r="251" ht="16.5" customHeight="1" s="115">
      <c r="C251" s="261" t="n"/>
      <c r="D251" s="313" t="n"/>
      <c r="E251" s="291" t="n"/>
      <c r="F251" s="302" t="n"/>
      <c r="G251" s="302" t="n"/>
      <c r="H251" s="314" t="n"/>
      <c r="I251" s="315" t="n"/>
      <c r="J251" s="316" t="n"/>
      <c r="K251" s="295" t="n"/>
      <c r="L251" s="317" t="n"/>
      <c r="M251" s="47" t="n"/>
      <c r="N251" s="268" t="n"/>
      <c r="O251" s="294" t="n"/>
      <c r="P251" s="268" t="n"/>
      <c r="Q251" s="321" t="n"/>
      <c r="R251" s="322" t="n"/>
      <c r="S251" s="322" t="n"/>
      <c r="T251" s="322" t="n"/>
      <c r="U251" s="322" t="n"/>
      <c r="V251" s="322" t="n"/>
      <c r="W251" s="322" t="n"/>
      <c r="X251" s="322" t="n"/>
      <c r="Y251" s="320" t="n"/>
      <c r="Z251" s="320" t="n"/>
    </row>
    <row r="252" ht="16.5" customHeight="1" s="115">
      <c r="C252" s="261" t="n"/>
      <c r="D252" s="313" t="n"/>
      <c r="E252" s="291" t="n"/>
      <c r="F252" s="302" t="n"/>
      <c r="G252" s="302" t="n"/>
      <c r="H252" s="314" t="n"/>
      <c r="I252" s="315" t="n"/>
      <c r="J252" s="316" t="n"/>
      <c r="K252" s="295" t="n"/>
      <c r="L252" s="317" t="n"/>
      <c r="M252" s="47" t="n"/>
      <c r="N252" s="268" t="n"/>
      <c r="O252" s="294" t="n"/>
      <c r="P252" s="268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  <c r="Y252" s="320" t="n"/>
      <c r="Z252" s="320" t="n"/>
    </row>
    <row r="253" ht="16.5" customHeight="1" s="115">
      <c r="C253" s="261" t="n"/>
      <c r="D253" s="313" t="n"/>
      <c r="E253" s="291" t="n"/>
      <c r="F253" s="302" t="n"/>
      <c r="G253" s="302" t="n"/>
      <c r="H253" s="314" t="n"/>
      <c r="I253" s="315" t="n"/>
      <c r="J253" s="316" t="n"/>
      <c r="K253" s="295" t="n"/>
      <c r="L253" s="317" t="n"/>
      <c r="M253" s="47" t="n"/>
      <c r="N253" s="268" t="n"/>
      <c r="O253" s="294" t="n"/>
      <c r="P253" s="268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  <c r="Y253" s="320" t="n"/>
      <c r="Z253" s="320" t="n"/>
    </row>
    <row r="254" ht="16.5" customHeight="1" s="115">
      <c r="C254" s="261" t="n"/>
      <c r="D254" s="313" t="n"/>
      <c r="E254" s="291" t="n"/>
      <c r="F254" s="302" t="n"/>
      <c r="G254" s="302" t="n"/>
      <c r="H254" s="314" t="n"/>
      <c r="I254" s="315" t="n"/>
      <c r="J254" s="316" t="n"/>
      <c r="K254" s="295" t="n"/>
      <c r="L254" s="317" t="n"/>
      <c r="M254" s="47" t="n"/>
      <c r="N254" s="268" t="n"/>
      <c r="O254" s="294" t="n"/>
      <c r="P254" s="268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  <c r="Y254" s="320" t="n"/>
      <c r="Z254" s="320" t="n"/>
    </row>
    <row r="255" ht="16.5" customHeight="1" s="115">
      <c r="C255" s="261" t="n"/>
      <c r="D255" s="313" t="n"/>
      <c r="E255" s="291" t="n"/>
      <c r="F255" s="302" t="n"/>
      <c r="G255" s="302" t="n"/>
      <c r="H255" s="314" t="n"/>
      <c r="I255" s="315" t="n"/>
      <c r="J255" s="316" t="n"/>
      <c r="K255" s="295" t="n"/>
      <c r="L255" s="317" t="n"/>
      <c r="M255" s="47" t="n"/>
      <c r="N255" s="268" t="n"/>
      <c r="O255" s="294" t="n"/>
      <c r="P255" s="268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  <c r="Y255" s="320" t="n"/>
      <c r="Z255" s="320" t="n"/>
    </row>
    <row r="256" ht="16.5" customHeight="1" s="115">
      <c r="C256" s="261" t="n"/>
      <c r="D256" s="313" t="n"/>
      <c r="E256" s="291" t="n"/>
      <c r="F256" s="302" t="n"/>
      <c r="G256" s="302" t="n"/>
      <c r="H256" s="314" t="n"/>
      <c r="I256" s="315" t="n"/>
      <c r="J256" s="316" t="n"/>
      <c r="K256" s="295" t="n"/>
      <c r="L256" s="317" t="n"/>
      <c r="M256" s="47" t="n"/>
      <c r="N256" s="268" t="n"/>
      <c r="O256" s="294" t="n"/>
      <c r="P256" s="268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  <c r="Y256" s="320" t="n"/>
      <c r="Z256" s="320" t="n"/>
    </row>
    <row r="257" ht="16.5" customHeight="1" s="115">
      <c r="C257" s="261" t="n"/>
      <c r="D257" s="313" t="n"/>
      <c r="E257" s="291" t="n"/>
      <c r="F257" s="302" t="n"/>
      <c r="G257" s="302" t="n"/>
      <c r="H257" s="314" t="n"/>
      <c r="I257" s="315" t="n"/>
      <c r="J257" s="316" t="n"/>
      <c r="K257" s="295" t="n"/>
      <c r="L257" s="317" t="n"/>
      <c r="M257" s="47" t="n"/>
      <c r="N257" s="268" t="n"/>
      <c r="O257" s="294" t="n"/>
      <c r="P257" s="268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  <c r="Y257" s="320" t="n"/>
      <c r="Z257" s="320" t="n"/>
    </row>
    <row r="258" ht="16.5" customHeight="1" s="115">
      <c r="C258" s="261" t="n"/>
      <c r="D258" s="313" t="n"/>
      <c r="E258" s="291" t="n"/>
      <c r="F258" s="302" t="n"/>
      <c r="G258" s="302" t="n"/>
      <c r="H258" s="314" t="n"/>
      <c r="I258" s="315" t="n"/>
      <c r="J258" s="316" t="n"/>
      <c r="K258" s="295" t="n"/>
      <c r="L258" s="317" t="n"/>
      <c r="M258" s="47" t="n"/>
      <c r="N258" s="268" t="n"/>
      <c r="O258" s="294" t="n"/>
      <c r="P258" s="268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  <c r="Y258" s="320" t="n"/>
      <c r="Z258" s="320" t="n"/>
    </row>
    <row r="259" ht="16.5" customHeight="1" s="115">
      <c r="C259" s="261" t="n"/>
      <c r="D259" s="313" t="n"/>
      <c r="E259" s="291" t="n"/>
      <c r="F259" s="302" t="n"/>
      <c r="G259" s="302" t="n"/>
      <c r="H259" s="314" t="n"/>
      <c r="I259" s="315" t="n"/>
      <c r="J259" s="316" t="n"/>
      <c r="K259" s="295" t="n"/>
      <c r="L259" s="317" t="n"/>
      <c r="M259" s="47" t="n"/>
      <c r="N259" s="268" t="n"/>
      <c r="O259" s="294" t="n"/>
      <c r="P259" s="268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  <c r="Y259" s="320" t="n"/>
      <c r="Z259" s="320" t="n"/>
    </row>
    <row r="260" ht="16.5" customHeight="1" s="115">
      <c r="C260" s="261" t="n"/>
      <c r="D260" s="313" t="n"/>
      <c r="E260" s="291" t="n"/>
      <c r="F260" s="302" t="n"/>
      <c r="G260" s="302" t="n"/>
      <c r="H260" s="314" t="n"/>
      <c r="I260" s="315" t="n"/>
      <c r="J260" s="316" t="n"/>
      <c r="K260" s="295" t="n"/>
      <c r="L260" s="317" t="n"/>
      <c r="M260" s="47" t="n"/>
      <c r="N260" s="268" t="n"/>
      <c r="O260" s="294" t="n"/>
      <c r="P260" s="268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  <c r="Y260" s="320" t="n"/>
      <c r="Z260" s="320" t="n"/>
    </row>
    <row r="261" ht="16.5" customHeight="1" s="115">
      <c r="C261" s="261" t="n"/>
      <c r="D261" s="313" t="n"/>
      <c r="E261" s="291" t="n"/>
      <c r="F261" s="302" t="n"/>
      <c r="G261" s="302" t="n"/>
      <c r="H261" s="314" t="n"/>
      <c r="I261" s="315" t="n"/>
      <c r="J261" s="316" t="n"/>
      <c r="K261" s="295" t="n"/>
      <c r="L261" s="317" t="n"/>
      <c r="M261" s="47" t="n"/>
      <c r="N261" s="268" t="n"/>
      <c r="O261" s="294" t="n"/>
      <c r="P261" s="268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  <c r="Y261" s="320" t="n"/>
      <c r="Z261" s="320" t="n"/>
    </row>
    <row r="262" ht="16.5" customHeight="1" s="115">
      <c r="C262" s="261" t="n"/>
      <c r="D262" s="313" t="n"/>
      <c r="E262" s="291" t="n"/>
      <c r="F262" s="302" t="n"/>
      <c r="G262" s="302" t="n"/>
      <c r="H262" s="314" t="n"/>
      <c r="I262" s="315" t="n"/>
      <c r="J262" s="316" t="n"/>
      <c r="K262" s="295" t="n"/>
      <c r="L262" s="317" t="n"/>
      <c r="M262" s="47" t="n"/>
      <c r="N262" s="268" t="n"/>
      <c r="O262" s="294" t="n"/>
      <c r="P262" s="268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  <c r="Y262" s="320" t="n"/>
      <c r="Z262" s="320" t="n"/>
    </row>
    <row r="263" ht="16.5" customHeight="1" s="115">
      <c r="C263" s="261" t="n"/>
      <c r="D263" s="313" t="n"/>
      <c r="E263" s="291" t="n"/>
      <c r="F263" s="302" t="n"/>
      <c r="G263" s="302" t="n"/>
      <c r="H263" s="314" t="n"/>
      <c r="I263" s="315" t="n"/>
      <c r="J263" s="316" t="n"/>
      <c r="K263" s="295" t="n"/>
      <c r="L263" s="317" t="n"/>
      <c r="M263" s="47" t="n"/>
      <c r="N263" s="268" t="n"/>
      <c r="O263" s="294" t="n"/>
      <c r="P263" s="268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  <c r="Y263" s="320" t="n"/>
      <c r="Z263" s="320" t="n"/>
    </row>
    <row r="264" ht="16.5" customHeight="1" s="115">
      <c r="C264" s="261" t="n"/>
      <c r="D264" s="313" t="n"/>
      <c r="E264" s="291" t="n"/>
      <c r="F264" s="302" t="n"/>
      <c r="G264" s="302" t="n"/>
      <c r="H264" s="314" t="n"/>
      <c r="I264" s="315" t="n"/>
      <c r="J264" s="316" t="n"/>
      <c r="K264" s="295" t="n"/>
      <c r="L264" s="317" t="n"/>
      <c r="M264" s="47" t="n"/>
      <c r="N264" s="268" t="n"/>
      <c r="O264" s="294" t="n"/>
      <c r="P264" s="268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  <c r="Y264" s="320" t="n"/>
      <c r="Z264" s="320" t="n"/>
    </row>
    <row r="265" ht="16.5" customHeight="1" s="115">
      <c r="C265" s="261" t="n"/>
      <c r="D265" s="313" t="n"/>
      <c r="E265" s="291" t="n"/>
      <c r="F265" s="302" t="n"/>
      <c r="G265" s="302" t="n"/>
      <c r="H265" s="314" t="n"/>
      <c r="I265" s="315" t="n"/>
      <c r="J265" s="316" t="n"/>
      <c r="K265" s="295" t="n"/>
      <c r="L265" s="317" t="n"/>
      <c r="M265" s="47" t="n"/>
      <c r="N265" s="268" t="n"/>
      <c r="O265" s="294" t="n"/>
      <c r="P265" s="268" t="n"/>
      <c r="Q265" s="321" t="n"/>
      <c r="R265" s="322" t="n"/>
      <c r="S265" s="322" t="n"/>
      <c r="T265" s="322" t="n"/>
      <c r="U265" s="322" t="n"/>
      <c r="V265" s="322" t="n"/>
      <c r="W265" s="322" t="n"/>
      <c r="X265" s="322" t="n"/>
      <c r="Y265" s="320" t="n"/>
      <c r="Z265" s="320" t="n"/>
    </row>
    <row r="266" ht="16.5" customHeight="1" s="115">
      <c r="C266" s="261" t="n"/>
      <c r="D266" s="313" t="n"/>
      <c r="E266" s="291" t="n"/>
      <c r="F266" s="302" t="n"/>
      <c r="G266" s="302" t="n"/>
      <c r="H266" s="314" t="n"/>
      <c r="I266" s="315" t="n"/>
      <c r="J266" s="316" t="n"/>
      <c r="K266" s="295" t="n"/>
      <c r="L266" s="317" t="n"/>
      <c r="M266" s="47" t="n"/>
      <c r="N266" s="268" t="n"/>
      <c r="O266" s="294" t="n"/>
      <c r="P266" s="268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  <c r="Y266" s="320" t="n"/>
      <c r="Z266" s="320" t="n"/>
    </row>
    <row r="267" ht="16.5" customHeight="1" s="115">
      <c r="C267" s="261" t="n"/>
      <c r="D267" s="313" t="n"/>
      <c r="E267" s="291" t="n"/>
      <c r="F267" s="302" t="n"/>
      <c r="G267" s="302" t="n"/>
      <c r="H267" s="314" t="n"/>
      <c r="I267" s="315" t="n"/>
      <c r="J267" s="316" t="n"/>
      <c r="K267" s="295" t="n"/>
      <c r="L267" s="317" t="n"/>
      <c r="M267" s="47" t="n"/>
      <c r="N267" s="268" t="n"/>
      <c r="O267" s="294" t="n"/>
      <c r="P267" s="268" t="n"/>
      <c r="Q267" s="321" t="n"/>
      <c r="R267" s="322" t="n"/>
      <c r="S267" s="322" t="n"/>
      <c r="T267" s="322" t="n"/>
      <c r="U267" s="322" t="n"/>
      <c r="V267" s="322" t="n"/>
      <c r="W267" s="322" t="n"/>
      <c r="X267" s="322" t="n"/>
      <c r="Y267" s="320" t="n"/>
      <c r="Z267" s="320" t="n"/>
    </row>
    <row r="268" ht="16.5" customHeight="1" s="115">
      <c r="C268" s="261" t="n"/>
      <c r="D268" s="313" t="n"/>
      <c r="E268" s="291" t="n"/>
      <c r="F268" s="302" t="n"/>
      <c r="G268" s="302" t="n"/>
      <c r="H268" s="314" t="n"/>
      <c r="I268" s="315" t="n"/>
      <c r="J268" s="316" t="n"/>
      <c r="K268" s="295" t="n"/>
      <c r="L268" s="317" t="n"/>
      <c r="M268" s="47" t="n"/>
      <c r="N268" s="268" t="n"/>
      <c r="O268" s="294" t="n"/>
      <c r="P268" s="268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  <c r="Y268" s="320" t="n"/>
      <c r="Z268" s="320" t="n"/>
    </row>
    <row r="269" ht="16.5" customHeight="1" s="115">
      <c r="C269" s="261" t="n"/>
      <c r="D269" s="313" t="n"/>
      <c r="E269" s="291" t="n"/>
      <c r="F269" s="302" t="n"/>
      <c r="G269" s="302" t="n"/>
      <c r="H269" s="314" t="n"/>
      <c r="I269" s="315" t="n"/>
      <c r="J269" s="316" t="n"/>
      <c r="K269" s="295" t="n"/>
      <c r="L269" s="317" t="n"/>
      <c r="M269" s="47" t="n"/>
      <c r="N269" s="268" t="n"/>
      <c r="O269" s="294" t="n"/>
      <c r="P269" s="268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  <c r="Y269" s="320" t="n"/>
      <c r="Z269" s="320" t="n"/>
    </row>
    <row r="270" ht="16.5" customHeight="1" s="115">
      <c r="C270" s="261" t="n"/>
      <c r="D270" s="313" t="n"/>
      <c r="E270" s="291" t="n"/>
      <c r="F270" s="302" t="n"/>
      <c r="G270" s="302" t="n"/>
      <c r="H270" s="314" t="n"/>
      <c r="I270" s="315" t="n"/>
      <c r="J270" s="316" t="n"/>
      <c r="K270" s="295" t="n"/>
      <c r="L270" s="317" t="n"/>
      <c r="M270" s="47" t="n"/>
      <c r="N270" s="268" t="n"/>
      <c r="O270" s="294" t="n"/>
      <c r="P270" s="268" t="n"/>
      <c r="Q270" s="321" t="n"/>
      <c r="R270" s="322" t="n"/>
      <c r="S270" s="322" t="n"/>
      <c r="T270" s="322" t="n"/>
      <c r="U270" s="322" t="n"/>
      <c r="V270" s="322" t="n"/>
      <c r="W270" s="322" t="n"/>
      <c r="X270" s="322" t="n"/>
      <c r="Y270" s="320" t="n"/>
      <c r="Z270" s="320" t="n"/>
    </row>
    <row r="271" ht="16.5" customHeight="1" s="115">
      <c r="C271" s="261" t="n"/>
      <c r="D271" s="313" t="n"/>
      <c r="E271" s="291" t="n"/>
      <c r="F271" s="302" t="n"/>
      <c r="G271" s="302" t="n"/>
      <c r="H271" s="314" t="n"/>
      <c r="I271" s="315" t="n"/>
      <c r="J271" s="316" t="n"/>
      <c r="K271" s="295" t="n"/>
      <c r="L271" s="317" t="n"/>
      <c r="M271" s="47" t="n"/>
      <c r="N271" s="268" t="n"/>
      <c r="O271" s="294" t="n"/>
      <c r="P271" s="268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  <c r="Y271" s="320" t="n"/>
      <c r="Z271" s="320" t="n"/>
    </row>
    <row r="272" ht="16.5" customHeight="1" s="115">
      <c r="C272" s="261" t="n"/>
      <c r="D272" s="313" t="n"/>
      <c r="E272" s="291" t="n"/>
      <c r="F272" s="302" t="n"/>
      <c r="G272" s="302" t="n"/>
      <c r="H272" s="314" t="n"/>
      <c r="I272" s="315" t="n"/>
      <c r="J272" s="316" t="n"/>
      <c r="K272" s="295" t="n"/>
      <c r="L272" s="317" t="n"/>
      <c r="M272" s="47" t="n"/>
      <c r="N272" s="268" t="n"/>
      <c r="O272" s="294" t="n"/>
      <c r="P272" s="268" t="n"/>
      <c r="Q272" s="321" t="n"/>
      <c r="R272" s="322" t="n"/>
      <c r="S272" s="322" t="n"/>
      <c r="T272" s="322" t="n"/>
      <c r="U272" s="322" t="n"/>
      <c r="V272" s="322" t="n"/>
      <c r="W272" s="322" t="n"/>
      <c r="X272" s="322" t="n"/>
      <c r="Y272" s="320" t="n"/>
      <c r="Z272" s="320" t="n"/>
    </row>
    <row r="273" ht="16.5" customHeight="1" s="115">
      <c r="C273" s="261" t="n"/>
      <c r="D273" s="313" t="n"/>
      <c r="E273" s="291" t="n"/>
      <c r="F273" s="302" t="n"/>
      <c r="G273" s="302" t="n"/>
      <c r="H273" s="314" t="n"/>
      <c r="I273" s="315" t="n"/>
      <c r="J273" s="316" t="n"/>
      <c r="K273" s="295" t="n"/>
      <c r="L273" s="317" t="n"/>
      <c r="M273" s="47" t="n"/>
      <c r="N273" s="268" t="n"/>
      <c r="O273" s="294" t="n"/>
      <c r="P273" s="268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  <c r="Y273" s="320" t="n"/>
      <c r="Z273" s="320" t="n"/>
    </row>
    <row r="274" ht="16.5" customHeight="1" s="115">
      <c r="C274" s="261" t="n"/>
      <c r="D274" s="313" t="n"/>
      <c r="E274" s="291" t="n"/>
      <c r="F274" s="302" t="n"/>
      <c r="G274" s="302" t="n"/>
      <c r="H274" s="314" t="n"/>
      <c r="I274" s="315" t="n"/>
      <c r="J274" s="316" t="n"/>
      <c r="K274" s="295" t="n"/>
      <c r="L274" s="317" t="n"/>
      <c r="M274" s="47" t="n"/>
      <c r="N274" s="268" t="n"/>
      <c r="O274" s="294" t="n"/>
      <c r="P274" s="268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  <c r="Y274" s="320" t="n"/>
      <c r="Z274" s="320" t="n"/>
    </row>
    <row r="275" ht="16.5" customHeight="1" s="115">
      <c r="C275" s="261" t="n"/>
      <c r="D275" s="313" t="n"/>
      <c r="E275" s="291" t="n"/>
      <c r="F275" s="302" t="n"/>
      <c r="G275" s="302" t="n"/>
      <c r="H275" s="314" t="n"/>
      <c r="I275" s="315" t="n"/>
      <c r="J275" s="316" t="n"/>
      <c r="K275" s="295" t="n"/>
      <c r="L275" s="317" t="n"/>
      <c r="M275" s="47" t="n"/>
      <c r="N275" s="268" t="n"/>
      <c r="O275" s="294" t="n"/>
      <c r="P275" s="268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  <c r="Y275" s="320" t="n"/>
      <c r="Z275" s="320" t="n"/>
    </row>
    <row r="276" ht="16.5" customHeight="1" s="115">
      <c r="C276" s="261" t="n"/>
      <c r="D276" s="313" t="n"/>
      <c r="E276" s="291" t="n"/>
      <c r="F276" s="302" t="n"/>
      <c r="G276" s="302" t="n"/>
      <c r="H276" s="314" t="n"/>
      <c r="I276" s="315" t="n"/>
      <c r="J276" s="316" t="n"/>
      <c r="K276" s="295" t="n"/>
      <c r="L276" s="317" t="n"/>
      <c r="M276" s="47" t="n"/>
      <c r="N276" s="268" t="n"/>
      <c r="O276" s="294" t="n"/>
      <c r="P276" s="268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  <c r="Y276" s="320" t="n"/>
      <c r="Z276" s="320" t="n"/>
    </row>
    <row r="277" ht="16.5" customHeight="1" s="115">
      <c r="C277" s="261" t="n"/>
      <c r="D277" s="313" t="n"/>
      <c r="E277" s="291" t="n"/>
      <c r="F277" s="302" t="n"/>
      <c r="G277" s="302" t="n"/>
      <c r="H277" s="314" t="n"/>
      <c r="I277" s="315" t="n"/>
      <c r="J277" s="316" t="n"/>
      <c r="K277" s="295" t="n"/>
      <c r="L277" s="317" t="n"/>
      <c r="M277" s="47" t="n"/>
      <c r="N277" s="268" t="n"/>
      <c r="O277" s="294" t="n"/>
      <c r="P277" s="268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  <c r="Y277" s="320" t="n"/>
      <c r="Z277" s="320" t="n"/>
    </row>
    <row r="278" ht="16.5" customHeight="1" s="115">
      <c r="C278" s="261" t="n"/>
      <c r="D278" s="313" t="n"/>
      <c r="E278" s="291" t="n"/>
      <c r="F278" s="302" t="n"/>
      <c r="G278" s="302" t="n"/>
      <c r="H278" s="314" t="n"/>
      <c r="I278" s="315" t="n"/>
      <c r="J278" s="316" t="n"/>
      <c r="K278" s="295" t="n"/>
      <c r="L278" s="317" t="n"/>
      <c r="M278" s="47" t="n"/>
      <c r="N278" s="268" t="n"/>
      <c r="O278" s="294" t="n"/>
      <c r="P278" s="268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  <c r="Y278" s="320" t="n"/>
      <c r="Z278" s="320" t="n"/>
    </row>
    <row r="279" ht="16.5" customHeight="1" s="115">
      <c r="C279" s="261" t="n"/>
      <c r="D279" s="313" t="n"/>
      <c r="E279" s="291" t="n"/>
      <c r="F279" s="302" t="n"/>
      <c r="G279" s="302" t="n"/>
      <c r="H279" s="314" t="n"/>
      <c r="I279" s="315" t="n"/>
      <c r="J279" s="316" t="n"/>
      <c r="K279" s="295" t="n"/>
      <c r="L279" s="317" t="n"/>
      <c r="M279" s="47" t="n"/>
      <c r="N279" s="268" t="n"/>
      <c r="O279" s="294" t="n"/>
      <c r="P279" s="268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  <c r="Y279" s="320" t="n"/>
      <c r="Z279" s="320" t="n"/>
    </row>
    <row r="280" ht="16.5" customHeight="1" s="115">
      <c r="C280" s="261" t="n"/>
      <c r="D280" s="313" t="n"/>
      <c r="E280" s="291" t="n"/>
      <c r="F280" s="302" t="n"/>
      <c r="G280" s="302" t="n"/>
      <c r="H280" s="314" t="n"/>
      <c r="I280" s="315" t="n"/>
      <c r="J280" s="316" t="n"/>
      <c r="K280" s="295" t="n"/>
      <c r="L280" s="317" t="n"/>
      <c r="M280" s="47" t="n"/>
      <c r="N280" s="268" t="n"/>
      <c r="O280" s="294" t="n"/>
      <c r="P280" s="268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  <c r="Y280" s="320" t="n"/>
      <c r="Z280" s="320" t="n"/>
    </row>
    <row r="281" ht="16.5" customHeight="1" s="115">
      <c r="C281" s="261" t="n"/>
      <c r="D281" s="313" t="n"/>
      <c r="E281" s="291" t="n"/>
      <c r="F281" s="302" t="n"/>
      <c r="G281" s="302" t="n"/>
      <c r="H281" s="314" t="n"/>
      <c r="I281" s="315" t="n"/>
      <c r="J281" s="316" t="n"/>
      <c r="K281" s="295" t="n"/>
      <c r="L281" s="317" t="n"/>
      <c r="M281" s="47" t="n"/>
      <c r="N281" s="268" t="n"/>
      <c r="O281" s="294" t="n"/>
      <c r="P281" s="268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  <c r="Y281" s="320" t="n"/>
      <c r="Z281" s="320" t="n"/>
    </row>
    <row r="282" ht="16.5" customHeight="1" s="115">
      <c r="C282" s="261" t="n"/>
      <c r="D282" s="313" t="n"/>
      <c r="E282" s="291" t="n"/>
      <c r="F282" s="302" t="n"/>
      <c r="G282" s="302" t="n"/>
      <c r="H282" s="314" t="n"/>
      <c r="I282" s="315" t="n"/>
      <c r="J282" s="316" t="n"/>
      <c r="K282" s="295" t="n"/>
      <c r="L282" s="317" t="n"/>
      <c r="M282" s="47" t="n"/>
      <c r="N282" s="268" t="n"/>
      <c r="O282" s="294" t="n"/>
      <c r="P282" s="268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  <c r="Y282" s="320" t="n"/>
      <c r="Z282" s="320" t="n"/>
    </row>
    <row r="283" ht="16.5" customHeight="1" s="115">
      <c r="C283" s="261" t="n"/>
      <c r="D283" s="313" t="n"/>
      <c r="E283" s="291" t="n"/>
      <c r="F283" s="302" t="n"/>
      <c r="G283" s="302" t="n"/>
      <c r="H283" s="314" t="n"/>
      <c r="I283" s="315" t="n"/>
      <c r="J283" s="316" t="n"/>
      <c r="K283" s="295" t="n"/>
      <c r="L283" s="317" t="n"/>
      <c r="M283" s="47" t="n"/>
      <c r="N283" s="268" t="n"/>
      <c r="O283" s="294" t="n"/>
      <c r="P283" s="268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  <c r="Y283" s="320" t="n"/>
      <c r="Z283" s="320" t="n"/>
    </row>
    <row r="284" ht="16.5" customHeight="1" s="115">
      <c r="C284" s="261" t="n"/>
      <c r="D284" s="313" t="n"/>
      <c r="E284" s="291" t="n"/>
      <c r="F284" s="302" t="n"/>
      <c r="G284" s="302" t="n"/>
      <c r="H284" s="314" t="n"/>
      <c r="I284" s="315" t="n"/>
      <c r="J284" s="316" t="n"/>
      <c r="K284" s="295" t="n"/>
      <c r="L284" s="317" t="n"/>
      <c r="M284" s="47" t="n"/>
      <c r="N284" s="268" t="n"/>
      <c r="O284" s="294" t="n"/>
      <c r="P284" s="268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  <c r="Y284" s="320" t="n"/>
      <c r="Z284" s="320" t="n"/>
    </row>
    <row r="285" ht="16.5" customHeight="1" s="115">
      <c r="C285" s="261" t="n"/>
      <c r="D285" s="313" t="n"/>
      <c r="E285" s="291" t="n"/>
      <c r="F285" s="302" t="n"/>
      <c r="G285" s="302" t="n"/>
      <c r="H285" s="314" t="n"/>
      <c r="I285" s="315" t="n"/>
      <c r="J285" s="316" t="n"/>
      <c r="K285" s="295" t="n"/>
      <c r="L285" s="317" t="n"/>
      <c r="M285" s="47" t="n"/>
      <c r="N285" s="268" t="n"/>
      <c r="O285" s="294" t="n"/>
      <c r="P285" s="268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  <c r="Y285" s="320" t="n"/>
      <c r="Z285" s="320" t="n"/>
    </row>
    <row r="286" ht="16.5" customHeight="1" s="115">
      <c r="C286" s="261" t="n"/>
      <c r="D286" s="313" t="n"/>
      <c r="E286" s="291" t="n"/>
      <c r="F286" s="302" t="n"/>
      <c r="G286" s="302" t="n"/>
      <c r="H286" s="314" t="n"/>
      <c r="I286" s="315" t="n"/>
      <c r="J286" s="316" t="n"/>
      <c r="K286" s="295" t="n"/>
      <c r="L286" s="317" t="n"/>
      <c r="M286" s="47" t="n"/>
      <c r="N286" s="268" t="n"/>
      <c r="O286" s="294" t="n"/>
      <c r="P286" s="268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  <c r="Y286" s="320" t="n"/>
      <c r="Z286" s="320" t="n"/>
    </row>
    <row r="287" ht="16.5" customHeight="1" s="115">
      <c r="C287" s="261" t="n"/>
      <c r="D287" s="313" t="n"/>
      <c r="E287" s="291" t="n"/>
      <c r="F287" s="302" t="n"/>
      <c r="G287" s="302" t="n"/>
      <c r="H287" s="314" t="n"/>
      <c r="I287" s="315" t="n"/>
      <c r="J287" s="316" t="n"/>
      <c r="K287" s="295" t="n"/>
      <c r="L287" s="317" t="n"/>
      <c r="M287" s="47" t="n"/>
      <c r="N287" s="268" t="n"/>
      <c r="O287" s="294" t="n"/>
      <c r="P287" s="268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  <c r="Y287" s="320" t="n"/>
      <c r="Z287" s="320" t="n"/>
    </row>
    <row r="288" ht="16.5" customHeight="1" s="115">
      <c r="C288" s="261" t="n"/>
      <c r="D288" s="313" t="n"/>
      <c r="E288" s="291" t="n"/>
      <c r="F288" s="302" t="n"/>
      <c r="G288" s="302" t="n"/>
      <c r="H288" s="314" t="n"/>
      <c r="I288" s="315" t="n"/>
      <c r="J288" s="316" t="n"/>
      <c r="K288" s="295" t="n"/>
      <c r="L288" s="317" t="n"/>
      <c r="M288" s="47" t="n"/>
      <c r="N288" s="268" t="n"/>
      <c r="O288" s="294" t="n"/>
      <c r="P288" s="268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  <c r="Y288" s="320" t="n"/>
      <c r="Z288" s="320" t="n"/>
    </row>
    <row r="289" ht="16.5" customHeight="1" s="115">
      <c r="C289" s="261" t="n"/>
      <c r="D289" s="313" t="n"/>
      <c r="E289" s="291" t="n"/>
      <c r="F289" s="302" t="n"/>
      <c r="G289" s="302" t="n"/>
      <c r="H289" s="314" t="n"/>
      <c r="I289" s="315" t="n"/>
      <c r="J289" s="316" t="n"/>
      <c r="K289" s="295" t="n"/>
      <c r="L289" s="317" t="n"/>
      <c r="M289" s="47" t="n"/>
      <c r="N289" s="268" t="n"/>
      <c r="O289" s="294" t="n"/>
      <c r="P289" s="268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  <c r="Y289" s="320" t="n"/>
      <c r="Z289" s="320" t="n"/>
    </row>
    <row r="290" ht="16.5" customHeight="1" s="115">
      <c r="C290" s="261" t="n"/>
      <c r="D290" s="313" t="n"/>
      <c r="E290" s="291" t="n"/>
      <c r="F290" s="302" t="n"/>
      <c r="G290" s="302" t="n"/>
      <c r="H290" s="314" t="n"/>
      <c r="I290" s="315" t="n"/>
      <c r="J290" s="316" t="n"/>
      <c r="K290" s="295" t="n"/>
      <c r="L290" s="317" t="n"/>
      <c r="M290" s="47" t="n"/>
      <c r="N290" s="268" t="n"/>
      <c r="O290" s="294" t="n"/>
      <c r="P290" s="268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  <c r="Y290" s="320" t="n"/>
      <c r="Z290" s="320" t="n"/>
    </row>
    <row r="291" ht="16.5" customHeight="1" s="115">
      <c r="C291" s="261" t="n"/>
      <c r="D291" s="313" t="n"/>
      <c r="E291" s="291" t="n"/>
      <c r="F291" s="302" t="n"/>
      <c r="G291" s="302" t="n"/>
      <c r="H291" s="314" t="n"/>
      <c r="I291" s="315" t="n"/>
      <c r="J291" s="316" t="n"/>
      <c r="K291" s="295" t="n"/>
      <c r="L291" s="317" t="n"/>
      <c r="M291" s="47" t="n"/>
      <c r="N291" s="268" t="n"/>
      <c r="O291" s="294" t="n"/>
      <c r="P291" s="268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  <c r="Y291" s="320" t="n"/>
      <c r="Z291" s="320" t="n"/>
    </row>
    <row r="292" ht="16.5" customHeight="1" s="115">
      <c r="C292" s="261" t="n"/>
      <c r="D292" s="313" t="n"/>
      <c r="E292" s="291" t="n"/>
      <c r="F292" s="302" t="n"/>
      <c r="G292" s="302" t="n"/>
      <c r="H292" s="314" t="n"/>
      <c r="I292" s="315" t="n"/>
      <c r="J292" s="316" t="n"/>
      <c r="K292" s="295" t="n"/>
      <c r="L292" s="317" t="n"/>
      <c r="M292" s="47" t="n"/>
      <c r="N292" s="268" t="n"/>
      <c r="O292" s="294" t="n"/>
      <c r="P292" s="268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  <c r="Y292" s="320" t="n"/>
      <c r="Z292" s="320" t="n"/>
    </row>
    <row r="293" ht="16.5" customHeight="1" s="115">
      <c r="C293" s="261" t="n"/>
      <c r="D293" s="313" t="n"/>
      <c r="E293" s="291" t="n"/>
      <c r="F293" s="302" t="n"/>
      <c r="G293" s="302" t="n"/>
      <c r="H293" s="314" t="n"/>
      <c r="I293" s="315" t="n"/>
      <c r="J293" s="316" t="n"/>
      <c r="K293" s="295" t="n"/>
      <c r="L293" s="317" t="n"/>
      <c r="M293" s="47" t="n"/>
      <c r="N293" s="268" t="n"/>
      <c r="O293" s="294" t="n"/>
      <c r="P293" s="268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  <c r="Y293" s="320" t="n"/>
      <c r="Z293" s="320" t="n"/>
    </row>
    <row r="294" ht="16.5" customHeight="1" s="115">
      <c r="C294" s="261" t="n"/>
      <c r="D294" s="313" t="n"/>
      <c r="E294" s="291" t="n"/>
      <c r="F294" s="302" t="n"/>
      <c r="G294" s="302" t="n"/>
      <c r="H294" s="314" t="n"/>
      <c r="I294" s="315" t="n"/>
      <c r="J294" s="316" t="n"/>
      <c r="K294" s="295" t="n"/>
      <c r="L294" s="317" t="n"/>
      <c r="M294" s="47" t="n"/>
      <c r="N294" s="268" t="n"/>
      <c r="O294" s="294" t="n"/>
      <c r="P294" s="268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  <c r="Y294" s="320" t="n"/>
      <c r="Z294" s="320" t="n"/>
    </row>
    <row r="295" ht="16.5" customHeight="1" s="115">
      <c r="C295" s="261" t="n"/>
      <c r="D295" s="313" t="n"/>
      <c r="E295" s="291" t="n"/>
      <c r="F295" s="302" t="n"/>
      <c r="G295" s="302" t="n"/>
      <c r="H295" s="314" t="n"/>
      <c r="I295" s="315" t="n"/>
      <c r="J295" s="316" t="n"/>
      <c r="K295" s="295" t="n"/>
      <c r="L295" s="317" t="n"/>
      <c r="M295" s="47" t="n"/>
      <c r="N295" s="268" t="n"/>
      <c r="O295" s="294" t="n"/>
      <c r="P295" s="268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  <c r="Y295" s="320" t="n"/>
      <c r="Z295" s="320" t="n"/>
    </row>
    <row r="296" ht="16.5" customHeight="1" s="115">
      <c r="C296" s="261" t="n"/>
      <c r="D296" s="313" t="n"/>
      <c r="E296" s="291" t="n"/>
      <c r="F296" s="302" t="n"/>
      <c r="G296" s="302" t="n"/>
      <c r="H296" s="314" t="n"/>
      <c r="I296" s="315" t="n"/>
      <c r="J296" s="316" t="n"/>
      <c r="K296" s="295" t="n"/>
      <c r="L296" s="317" t="n"/>
      <c r="M296" s="47" t="n"/>
      <c r="N296" s="268" t="n"/>
      <c r="O296" s="294" t="n"/>
      <c r="P296" s="268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  <c r="Y296" s="320" t="n"/>
      <c r="Z296" s="320" t="n"/>
    </row>
    <row r="297" ht="16.5" customHeight="1" s="115">
      <c r="C297" s="261" t="n"/>
      <c r="D297" s="313" t="n"/>
      <c r="E297" s="291" t="n"/>
      <c r="F297" s="302" t="n"/>
      <c r="G297" s="302" t="n"/>
      <c r="H297" s="314" t="n"/>
      <c r="I297" s="315" t="n"/>
      <c r="J297" s="316" t="n"/>
      <c r="K297" s="295" t="n"/>
      <c r="L297" s="317" t="n"/>
      <c r="M297" s="47" t="n"/>
      <c r="N297" s="268" t="n"/>
      <c r="O297" s="294" t="n"/>
      <c r="P297" s="268" t="n"/>
      <c r="Q297" s="321" t="n"/>
      <c r="R297" s="322" t="n"/>
      <c r="S297" s="322" t="n"/>
      <c r="T297" s="322" t="n"/>
      <c r="U297" s="322" t="n"/>
      <c r="V297" s="322" t="n"/>
      <c r="W297" s="322" t="n"/>
      <c r="X297" s="322" t="n"/>
      <c r="Y297" s="320" t="n"/>
      <c r="Z297" s="320" t="n"/>
    </row>
    <row r="298" ht="16.5" customHeight="1" s="115">
      <c r="C298" s="261" t="n"/>
      <c r="D298" s="313" t="n"/>
      <c r="E298" s="291" t="n"/>
      <c r="F298" s="302" t="n"/>
      <c r="G298" s="302" t="n"/>
      <c r="H298" s="314" t="n"/>
      <c r="I298" s="315" t="n"/>
      <c r="J298" s="316" t="n"/>
      <c r="K298" s="295" t="n"/>
      <c r="L298" s="317" t="n"/>
      <c r="M298" s="47" t="n"/>
      <c r="N298" s="268" t="n"/>
      <c r="O298" s="294" t="n"/>
      <c r="P298" s="268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  <c r="Y298" s="320" t="n"/>
      <c r="Z298" s="320" t="n"/>
    </row>
    <row r="299" ht="16.5" customHeight="1" s="115">
      <c r="C299" s="261" t="n"/>
      <c r="D299" s="313" t="n"/>
      <c r="E299" s="291" t="n"/>
      <c r="F299" s="302" t="n"/>
      <c r="G299" s="302" t="n"/>
      <c r="H299" s="314" t="n"/>
      <c r="I299" s="315" t="n"/>
      <c r="J299" s="316" t="n"/>
      <c r="K299" s="295" t="n"/>
      <c r="L299" s="317" t="n"/>
      <c r="M299" s="47" t="n"/>
      <c r="N299" s="268" t="n"/>
      <c r="O299" s="294" t="n"/>
      <c r="P299" s="268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  <c r="Y299" s="320" t="n"/>
      <c r="Z299" s="320" t="n"/>
    </row>
    <row r="300" ht="16.5" customHeight="1" s="115">
      <c r="C300" s="261" t="n"/>
      <c r="D300" s="313" t="n"/>
      <c r="E300" s="291" t="n"/>
      <c r="F300" s="302" t="n"/>
      <c r="G300" s="302" t="n"/>
      <c r="H300" s="314" t="n"/>
      <c r="I300" s="315" t="n"/>
      <c r="J300" s="316" t="n"/>
      <c r="K300" s="295" t="n"/>
      <c r="L300" s="317" t="n"/>
      <c r="M300" s="47" t="n"/>
      <c r="N300" s="268" t="n"/>
      <c r="O300" s="294" t="n"/>
      <c r="P300" s="268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  <c r="Y300" s="320" t="n"/>
      <c r="Z300" s="320" t="n"/>
    </row>
    <row r="301" ht="16.5" customHeight="1" s="115">
      <c r="C301" s="261" t="n"/>
      <c r="D301" s="313" t="n"/>
      <c r="E301" s="291" t="n"/>
      <c r="F301" s="302" t="n"/>
      <c r="G301" s="302" t="n"/>
      <c r="H301" s="314" t="n"/>
      <c r="I301" s="315" t="n"/>
      <c r="J301" s="316" t="n"/>
      <c r="K301" s="295" t="n"/>
      <c r="L301" s="317" t="n"/>
      <c r="M301" s="47" t="n"/>
      <c r="N301" s="268" t="n"/>
      <c r="O301" s="294" t="n"/>
      <c r="P301" s="268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  <c r="Y301" s="320" t="n"/>
      <c r="Z301" s="320" t="n"/>
    </row>
    <row r="302" ht="16.5" customHeight="1" s="115">
      <c r="C302" s="261" t="n"/>
      <c r="D302" s="313" t="n"/>
      <c r="E302" s="291" t="n"/>
      <c r="F302" s="302" t="n"/>
      <c r="G302" s="302" t="n"/>
      <c r="H302" s="314" t="n"/>
      <c r="I302" s="315" t="n"/>
      <c r="J302" s="316" t="n"/>
      <c r="K302" s="295" t="n"/>
      <c r="L302" s="317" t="n"/>
      <c r="M302" s="47" t="n"/>
      <c r="N302" s="268" t="n"/>
      <c r="O302" s="294" t="n"/>
      <c r="P302" s="268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  <c r="Y302" s="320" t="n"/>
      <c r="Z302" s="320" t="n"/>
    </row>
    <row r="303" ht="16.5" customHeight="1" s="115">
      <c r="C303" s="261" t="n"/>
      <c r="D303" s="313" t="n"/>
      <c r="E303" s="291" t="n"/>
      <c r="F303" s="302" t="n"/>
      <c r="G303" s="302" t="n"/>
      <c r="H303" s="314" t="n"/>
      <c r="I303" s="315" t="n"/>
      <c r="J303" s="316" t="n"/>
      <c r="K303" s="295" t="n"/>
      <c r="L303" s="317" t="n"/>
      <c r="M303" s="47" t="n"/>
      <c r="N303" s="268" t="n"/>
      <c r="O303" s="294" t="n"/>
      <c r="P303" s="268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  <c r="Y303" s="320" t="n"/>
      <c r="Z303" s="320" t="n"/>
    </row>
    <row r="304" ht="16.5" customHeight="1" s="115">
      <c r="C304" s="261" t="n"/>
      <c r="D304" s="313" t="n"/>
      <c r="E304" s="291" t="n"/>
      <c r="F304" s="302" t="n"/>
      <c r="G304" s="302" t="n"/>
      <c r="H304" s="314" t="n"/>
      <c r="I304" s="315" t="n"/>
      <c r="J304" s="316" t="n"/>
      <c r="K304" s="295" t="n"/>
      <c r="L304" s="317" t="n"/>
      <c r="M304" s="47" t="n"/>
      <c r="N304" s="268" t="n"/>
      <c r="O304" s="294" t="n"/>
      <c r="P304" s="268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  <c r="Y304" s="320" t="n"/>
      <c r="Z304" s="320" t="n"/>
    </row>
    <row r="305" ht="16.5" customHeight="1" s="115">
      <c r="C305" s="261" t="n"/>
      <c r="D305" s="313" t="n"/>
      <c r="E305" s="291" t="n"/>
      <c r="F305" s="302" t="n"/>
      <c r="G305" s="302" t="n"/>
      <c r="H305" s="314" t="n"/>
      <c r="I305" s="315" t="n"/>
      <c r="J305" s="316" t="n"/>
      <c r="K305" s="295" t="n"/>
      <c r="L305" s="317" t="n"/>
      <c r="M305" s="47" t="n"/>
      <c r="N305" s="268" t="n"/>
      <c r="O305" s="294" t="n"/>
      <c r="P305" s="268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  <c r="Y305" s="320" t="n"/>
      <c r="Z305" s="320" t="n"/>
    </row>
    <row r="306" ht="16.5" customHeight="1" s="115">
      <c r="C306" s="261" t="n"/>
      <c r="D306" s="313" t="n"/>
      <c r="E306" s="291" t="n"/>
      <c r="F306" s="302" t="n"/>
      <c r="G306" s="302" t="n"/>
      <c r="H306" s="314" t="n"/>
      <c r="I306" s="315" t="n"/>
      <c r="J306" s="316" t="n"/>
      <c r="K306" s="295" t="n"/>
      <c r="L306" s="317" t="n"/>
      <c r="M306" s="47" t="n"/>
      <c r="N306" s="268" t="n"/>
      <c r="O306" s="294" t="n"/>
      <c r="P306" s="268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  <c r="Y306" s="320" t="n"/>
      <c r="Z306" s="320" t="n"/>
    </row>
    <row r="307" ht="16.5" customHeight="1" s="115">
      <c r="C307" s="261" t="n"/>
      <c r="D307" s="313" t="n"/>
      <c r="E307" s="291" t="n"/>
      <c r="F307" s="302" t="n"/>
      <c r="G307" s="302" t="n"/>
      <c r="H307" s="314" t="n"/>
      <c r="I307" s="315" t="n"/>
      <c r="J307" s="316" t="n"/>
      <c r="K307" s="295" t="n"/>
      <c r="L307" s="317" t="n"/>
      <c r="M307" s="47" t="n"/>
      <c r="N307" s="268" t="n"/>
      <c r="O307" s="294" t="n"/>
      <c r="P307" s="268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  <c r="Y307" s="320" t="n"/>
      <c r="Z307" s="320" t="n"/>
    </row>
    <row r="308" ht="16.5" customHeight="1" s="115">
      <c r="C308" s="261" t="n"/>
      <c r="D308" s="313" t="n"/>
      <c r="E308" s="291" t="n"/>
      <c r="F308" s="302" t="n"/>
      <c r="G308" s="302" t="n"/>
      <c r="H308" s="314" t="n"/>
      <c r="I308" s="315" t="n"/>
      <c r="J308" s="316" t="n"/>
      <c r="K308" s="295" t="n"/>
      <c r="L308" s="317" t="n"/>
      <c r="M308" s="47" t="n"/>
      <c r="N308" s="268" t="n"/>
      <c r="O308" s="294" t="n"/>
      <c r="P308" s="268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  <c r="Y308" s="320" t="n"/>
      <c r="Z308" s="320" t="n"/>
    </row>
    <row r="309" ht="16.5" customHeight="1" s="115">
      <c r="C309" s="261" t="n"/>
      <c r="D309" s="313" t="n"/>
      <c r="E309" s="291" t="n"/>
      <c r="F309" s="302" t="n"/>
      <c r="G309" s="302" t="n"/>
      <c r="H309" s="314" t="n"/>
      <c r="I309" s="315" t="n"/>
      <c r="J309" s="316" t="n"/>
      <c r="K309" s="295" t="n"/>
      <c r="L309" s="317" t="n"/>
      <c r="M309" s="47" t="n"/>
      <c r="N309" s="268" t="n"/>
      <c r="O309" s="294" t="n"/>
      <c r="P309" s="268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  <c r="Y309" s="320" t="n"/>
      <c r="Z309" s="320" t="n"/>
    </row>
    <row r="310" ht="16.5" customHeight="1" s="115">
      <c r="C310" s="261" t="n"/>
      <c r="D310" s="313" t="n"/>
      <c r="E310" s="291" t="n"/>
      <c r="F310" s="302" t="n"/>
      <c r="G310" s="302" t="n"/>
      <c r="H310" s="314" t="n"/>
      <c r="I310" s="315" t="n"/>
      <c r="J310" s="316" t="n"/>
      <c r="K310" s="295" t="n"/>
      <c r="L310" s="317" t="n"/>
      <c r="M310" s="47" t="n"/>
      <c r="N310" s="268" t="n"/>
      <c r="O310" s="294" t="n"/>
      <c r="P310" s="268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  <c r="Y310" s="320" t="n"/>
      <c r="Z310" s="320" t="n"/>
    </row>
    <row r="311" ht="16.5" customHeight="1" s="115">
      <c r="C311" s="261" t="n"/>
      <c r="D311" s="313" t="n"/>
      <c r="E311" s="291" t="n"/>
      <c r="F311" s="302" t="n"/>
      <c r="G311" s="302" t="n"/>
      <c r="H311" s="314" t="n"/>
      <c r="I311" s="315" t="n"/>
      <c r="J311" s="316" t="n"/>
      <c r="K311" s="295" t="n"/>
      <c r="L311" s="317" t="n"/>
      <c r="M311" s="47" t="n"/>
      <c r="N311" s="268" t="n"/>
      <c r="O311" s="294" t="n"/>
      <c r="P311" s="268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  <c r="Y311" s="320" t="n"/>
      <c r="Z311" s="320" t="n"/>
    </row>
    <row r="312" ht="16.5" customHeight="1" s="115">
      <c r="C312" s="261" t="n"/>
      <c r="D312" s="313" t="n"/>
      <c r="E312" s="291" t="n"/>
      <c r="F312" s="302" t="n"/>
      <c r="G312" s="302" t="n"/>
      <c r="H312" s="314" t="n"/>
      <c r="I312" s="315" t="n"/>
      <c r="J312" s="316" t="n"/>
      <c r="K312" s="295" t="n"/>
      <c r="L312" s="317" t="n"/>
      <c r="M312" s="47" t="n"/>
      <c r="N312" s="268" t="n"/>
      <c r="O312" s="294" t="n"/>
      <c r="P312" s="268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  <c r="Y312" s="320" t="n"/>
      <c r="Z312" s="320" t="n"/>
    </row>
    <row r="313" ht="16.5" customHeight="1" s="115">
      <c r="C313" s="261" t="n"/>
      <c r="D313" s="313" t="n"/>
      <c r="E313" s="291" t="n"/>
      <c r="F313" s="302" t="n"/>
      <c r="G313" s="302" t="n"/>
      <c r="H313" s="314" t="n"/>
      <c r="I313" s="315" t="n"/>
      <c r="J313" s="316" t="n"/>
      <c r="K313" s="295" t="n"/>
      <c r="L313" s="317" t="n"/>
      <c r="M313" s="47" t="n"/>
      <c r="N313" s="268" t="n"/>
      <c r="O313" s="294" t="n"/>
      <c r="P313" s="268" t="n"/>
      <c r="Q313" s="321" t="n"/>
      <c r="R313" s="322" t="n"/>
      <c r="S313" s="322" t="n"/>
      <c r="T313" s="322" t="n"/>
      <c r="U313" s="322" t="n"/>
      <c r="V313" s="322" t="n"/>
      <c r="W313" s="322" t="n"/>
      <c r="X313" s="322" t="n"/>
      <c r="Y313" s="320" t="n"/>
      <c r="Z313" s="320" t="n"/>
    </row>
    <row r="314" ht="16.5" customHeight="1" s="115">
      <c r="C314" s="261" t="n"/>
      <c r="D314" s="313" t="n"/>
      <c r="E314" s="291" t="n"/>
      <c r="F314" s="302" t="n"/>
      <c r="G314" s="302" t="n"/>
      <c r="H314" s="314" t="n"/>
      <c r="I314" s="315" t="n"/>
      <c r="J314" s="316" t="n"/>
      <c r="K314" s="295" t="n"/>
      <c r="L314" s="317" t="n"/>
      <c r="M314" s="47" t="n"/>
      <c r="N314" s="268" t="n"/>
      <c r="O314" s="294" t="n"/>
      <c r="P314" s="268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  <c r="Y314" s="320" t="n"/>
      <c r="Z314" s="320" t="n"/>
    </row>
    <row r="315" ht="16.5" customHeight="1" s="115">
      <c r="C315" s="261" t="n"/>
      <c r="D315" s="313" t="n"/>
      <c r="E315" s="291" t="n"/>
      <c r="F315" s="302" t="n"/>
      <c r="G315" s="302" t="n"/>
      <c r="H315" s="314" t="n"/>
      <c r="I315" s="315" t="n"/>
      <c r="J315" s="316" t="n"/>
      <c r="K315" s="295" t="n"/>
      <c r="L315" s="317" t="n"/>
      <c r="M315" s="47" t="n"/>
      <c r="N315" s="268" t="n"/>
      <c r="O315" s="294" t="n"/>
      <c r="P315" s="268" t="n"/>
      <c r="Q315" s="321" t="n"/>
      <c r="R315" s="322" t="n"/>
      <c r="S315" s="322" t="n"/>
      <c r="T315" s="322" t="n"/>
      <c r="U315" s="322" t="n"/>
      <c r="V315" s="322" t="n"/>
      <c r="W315" s="322" t="n"/>
      <c r="X315" s="322" t="n"/>
      <c r="Y315" s="320" t="n"/>
      <c r="Z315" s="320" t="n"/>
    </row>
    <row r="316" ht="16.5" customHeight="1" s="115">
      <c r="C316" s="261" t="n"/>
      <c r="D316" s="313" t="n"/>
      <c r="E316" s="291" t="n"/>
      <c r="F316" s="302" t="n"/>
      <c r="G316" s="302" t="n"/>
      <c r="H316" s="314" t="n"/>
      <c r="I316" s="315" t="n"/>
      <c r="J316" s="316" t="n"/>
      <c r="K316" s="295" t="n"/>
      <c r="L316" s="317" t="n"/>
      <c r="M316" s="47" t="n"/>
      <c r="N316" s="268" t="n"/>
      <c r="O316" s="294" t="n"/>
      <c r="P316" s="268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  <c r="Y316" s="320" t="n"/>
      <c r="Z316" s="320" t="n"/>
    </row>
    <row r="317" ht="16.5" customHeight="1" s="115">
      <c r="C317" s="261" t="n"/>
      <c r="D317" s="313" t="n"/>
      <c r="E317" s="291" t="n"/>
      <c r="F317" s="302" t="n"/>
      <c r="G317" s="302" t="n"/>
      <c r="H317" s="314" t="n"/>
      <c r="I317" s="315" t="n"/>
      <c r="J317" s="316" t="n"/>
      <c r="K317" s="295" t="n"/>
      <c r="L317" s="317" t="n"/>
      <c r="M317" s="47" t="n"/>
      <c r="N317" s="268" t="n"/>
      <c r="O317" s="294" t="n"/>
      <c r="P317" s="268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  <c r="Y317" s="320" t="n"/>
      <c r="Z317" s="320" t="n"/>
    </row>
    <row r="318" ht="16.5" customHeight="1" s="115">
      <c r="C318" s="261" t="n"/>
      <c r="D318" s="313" t="n"/>
      <c r="E318" s="291" t="n"/>
      <c r="F318" s="302" t="n"/>
      <c r="G318" s="302" t="n"/>
      <c r="H318" s="314" t="n"/>
      <c r="I318" s="315" t="n"/>
      <c r="J318" s="316" t="n"/>
      <c r="K318" s="295" t="n"/>
      <c r="L318" s="317" t="n"/>
      <c r="M318" s="47" t="n"/>
      <c r="N318" s="268" t="n"/>
      <c r="O318" s="294" t="n"/>
      <c r="P318" s="268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  <c r="Y318" s="320" t="n"/>
      <c r="Z318" s="320" t="n"/>
    </row>
    <row r="319" ht="16.5" customHeight="1" s="115">
      <c r="C319" s="261" t="n"/>
      <c r="D319" s="313" t="n"/>
      <c r="E319" s="291" t="n"/>
      <c r="F319" s="302" t="n"/>
      <c r="G319" s="302" t="n"/>
      <c r="H319" s="314" t="n"/>
      <c r="I319" s="315" t="n"/>
      <c r="J319" s="316" t="n"/>
      <c r="K319" s="295" t="n"/>
      <c r="L319" s="317" t="n"/>
      <c r="M319" s="47" t="n"/>
      <c r="N319" s="268" t="n"/>
      <c r="O319" s="294" t="n"/>
      <c r="P319" s="268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  <c r="Y319" s="320" t="n"/>
      <c r="Z319" s="320" t="n"/>
    </row>
    <row r="320" ht="16.5" customHeight="1" s="115">
      <c r="C320" s="261" t="n"/>
      <c r="D320" s="313" t="n"/>
      <c r="E320" s="291" t="n"/>
      <c r="F320" s="302" t="n"/>
      <c r="G320" s="302" t="n"/>
      <c r="H320" s="314" t="n"/>
      <c r="I320" s="315" t="n"/>
      <c r="J320" s="316" t="n"/>
      <c r="K320" s="295" t="n"/>
      <c r="L320" s="317" t="n"/>
      <c r="M320" s="47" t="n"/>
      <c r="N320" s="268" t="n"/>
      <c r="O320" s="294" t="n"/>
      <c r="P320" s="268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  <c r="Y320" s="320" t="n"/>
      <c r="Z320" s="320" t="n"/>
    </row>
    <row r="321" ht="16.5" customHeight="1" s="115">
      <c r="C321" s="261" t="n"/>
      <c r="D321" s="313" t="n"/>
      <c r="E321" s="291" t="n"/>
      <c r="F321" s="302" t="n"/>
      <c r="G321" s="302" t="n"/>
      <c r="H321" s="314" t="n"/>
      <c r="I321" s="315" t="n"/>
      <c r="J321" s="316" t="n"/>
      <c r="K321" s="295" t="n"/>
      <c r="L321" s="317" t="n"/>
      <c r="M321" s="47" t="n"/>
      <c r="N321" s="268" t="n"/>
      <c r="O321" s="294" t="n"/>
      <c r="P321" s="268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  <c r="Y321" s="320" t="n"/>
      <c r="Z321" s="320" t="n"/>
    </row>
    <row r="322" ht="16.5" customHeight="1" s="115">
      <c r="C322" s="261" t="n"/>
      <c r="D322" s="313" t="n"/>
      <c r="E322" s="291" t="n"/>
      <c r="F322" s="302" t="n"/>
      <c r="G322" s="302" t="n"/>
      <c r="H322" s="314" t="n"/>
      <c r="I322" s="315" t="n"/>
      <c r="J322" s="316" t="n"/>
      <c r="K322" s="295" t="n"/>
      <c r="L322" s="317" t="n"/>
      <c r="M322" s="47" t="n"/>
      <c r="N322" s="268" t="n"/>
      <c r="O322" s="294" t="n"/>
      <c r="P322" s="268" t="n"/>
      <c r="Q322" s="321" t="n"/>
      <c r="R322" s="322" t="n"/>
      <c r="S322" s="322" t="n"/>
      <c r="T322" s="322" t="n"/>
      <c r="U322" s="322" t="n"/>
      <c r="V322" s="322" t="n"/>
      <c r="W322" s="322" t="n"/>
      <c r="X322" s="322" t="n"/>
      <c r="Y322" s="320" t="n"/>
      <c r="Z322" s="320" t="n"/>
    </row>
    <row r="323" ht="16.5" customHeight="1" s="115">
      <c r="C323" s="261" t="n"/>
      <c r="D323" s="313" t="n"/>
      <c r="E323" s="291" t="n"/>
      <c r="F323" s="302" t="n"/>
      <c r="G323" s="302" t="n"/>
      <c r="H323" s="314" t="n"/>
      <c r="I323" s="315" t="n"/>
      <c r="J323" s="316" t="n"/>
      <c r="K323" s="295" t="n"/>
      <c r="L323" s="317" t="n"/>
      <c r="M323" s="47" t="n"/>
      <c r="N323" s="268" t="n"/>
      <c r="O323" s="294" t="n"/>
      <c r="P323" s="268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  <c r="Y323" s="320" t="n"/>
      <c r="Z323" s="320" t="n"/>
    </row>
    <row r="324" ht="16.5" customHeight="1" s="115">
      <c r="C324" s="261" t="n"/>
      <c r="D324" s="313" t="n"/>
      <c r="E324" s="291" t="n"/>
      <c r="F324" s="302" t="n"/>
      <c r="G324" s="302" t="n"/>
      <c r="H324" s="314" t="n"/>
      <c r="I324" s="315" t="n"/>
      <c r="J324" s="316" t="n"/>
      <c r="K324" s="295" t="n"/>
      <c r="L324" s="317" t="n"/>
      <c r="M324" s="47" t="n"/>
      <c r="N324" s="268" t="n"/>
      <c r="O324" s="294" t="n"/>
      <c r="P324" s="268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  <c r="Y324" s="320" t="n"/>
      <c r="Z324" s="320" t="n"/>
    </row>
    <row r="325" ht="16.5" customHeight="1" s="115">
      <c r="C325" s="261" t="n"/>
      <c r="D325" s="313" t="n"/>
      <c r="E325" s="291" t="n"/>
      <c r="F325" s="302" t="n"/>
      <c r="G325" s="302" t="n"/>
      <c r="H325" s="314" t="n"/>
      <c r="I325" s="315" t="n"/>
      <c r="J325" s="316" t="n"/>
      <c r="K325" s="295" t="n"/>
      <c r="L325" s="317" t="n"/>
      <c r="M325" s="47" t="n"/>
      <c r="N325" s="268" t="n"/>
      <c r="O325" s="294" t="n"/>
      <c r="P325" s="268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  <c r="Y325" s="320" t="n"/>
      <c r="Z325" s="320" t="n"/>
    </row>
    <row r="326" ht="16.5" customHeight="1" s="115">
      <c r="C326" s="261" t="n"/>
      <c r="D326" s="313" t="n"/>
      <c r="E326" s="291" t="n"/>
      <c r="F326" s="302" t="n"/>
      <c r="G326" s="302" t="n"/>
      <c r="H326" s="314" t="n"/>
      <c r="I326" s="315" t="n"/>
      <c r="J326" s="316" t="n"/>
      <c r="K326" s="295" t="n"/>
      <c r="L326" s="317" t="n"/>
      <c r="M326" s="47" t="n"/>
      <c r="N326" s="268" t="n"/>
      <c r="O326" s="294" t="n"/>
      <c r="P326" s="268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  <c r="Y326" s="320" t="n"/>
      <c r="Z326" s="320" t="n"/>
    </row>
    <row r="327" ht="16.5" customHeight="1" s="115">
      <c r="C327" s="261" t="n"/>
      <c r="D327" s="313" t="n"/>
      <c r="E327" s="291" t="n"/>
      <c r="F327" s="302" t="n"/>
      <c r="G327" s="302" t="n"/>
      <c r="H327" s="314" t="n"/>
      <c r="I327" s="315" t="n"/>
      <c r="J327" s="316" t="n"/>
      <c r="K327" s="295" t="n"/>
      <c r="L327" s="317" t="n"/>
      <c r="M327" s="47" t="n"/>
      <c r="N327" s="268" t="n"/>
      <c r="O327" s="294" t="n"/>
      <c r="P327" s="268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  <c r="Y327" s="320" t="n"/>
      <c r="Z327" s="320" t="n"/>
    </row>
    <row r="328" ht="16.5" customHeight="1" s="115">
      <c r="C328" s="261" t="n"/>
      <c r="D328" s="313" t="n"/>
      <c r="E328" s="291" t="n"/>
      <c r="F328" s="302" t="n"/>
      <c r="G328" s="302" t="n"/>
      <c r="H328" s="314" t="n"/>
      <c r="I328" s="315" t="n"/>
      <c r="J328" s="316" t="n"/>
      <c r="K328" s="295" t="n"/>
      <c r="L328" s="317" t="n"/>
      <c r="M328" s="47" t="n"/>
      <c r="N328" s="268" t="n"/>
      <c r="O328" s="294" t="n"/>
      <c r="P328" s="268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  <c r="Y328" s="320" t="n"/>
      <c r="Z328" s="320" t="n"/>
    </row>
    <row r="329" ht="16.5" customHeight="1" s="115">
      <c r="C329" s="261" t="n"/>
      <c r="D329" s="313" t="n"/>
      <c r="E329" s="291" t="n"/>
      <c r="F329" s="302" t="n"/>
      <c r="G329" s="302" t="n"/>
      <c r="H329" s="314" t="n"/>
      <c r="I329" s="315" t="n"/>
      <c r="J329" s="316" t="n"/>
      <c r="K329" s="295" t="n"/>
      <c r="L329" s="317" t="n"/>
      <c r="M329" s="47" t="n"/>
      <c r="N329" s="268" t="n"/>
      <c r="O329" s="294" t="n"/>
      <c r="P329" s="268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  <c r="Y329" s="320" t="n"/>
      <c r="Z329" s="320" t="n"/>
    </row>
    <row r="330" ht="16.5" customHeight="1" s="115">
      <c r="C330" s="261" t="n"/>
      <c r="D330" s="313" t="n"/>
      <c r="E330" s="291" t="n"/>
      <c r="F330" s="302" t="n"/>
      <c r="G330" s="302" t="n"/>
      <c r="H330" s="314" t="n"/>
      <c r="I330" s="315" t="n"/>
      <c r="J330" s="316" t="n"/>
      <c r="K330" s="295" t="n"/>
      <c r="L330" s="317" t="n"/>
      <c r="M330" s="47" t="n"/>
      <c r="N330" s="268" t="n"/>
      <c r="O330" s="294" t="n"/>
      <c r="P330" s="268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  <c r="Y330" s="320" t="n"/>
      <c r="Z330" s="320" t="n"/>
    </row>
    <row r="331" ht="16.5" customHeight="1" s="115">
      <c r="C331" s="261" t="n"/>
      <c r="D331" s="313" t="n"/>
      <c r="E331" s="291" t="n"/>
      <c r="F331" s="302" t="n"/>
      <c r="G331" s="302" t="n"/>
      <c r="H331" s="314" t="n"/>
      <c r="I331" s="315" t="n"/>
      <c r="J331" s="316" t="n"/>
      <c r="K331" s="295" t="n"/>
      <c r="L331" s="317" t="n"/>
      <c r="M331" s="47" t="n"/>
      <c r="N331" s="268" t="n"/>
      <c r="O331" s="294" t="n"/>
      <c r="P331" s="268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  <c r="Y331" s="320" t="n"/>
      <c r="Z331" s="320" t="n"/>
    </row>
    <row r="332" ht="16.5" customHeight="1" s="115">
      <c r="C332" s="261" t="n"/>
      <c r="D332" s="313" t="n"/>
      <c r="E332" s="291" t="n"/>
      <c r="F332" s="302" t="n"/>
      <c r="G332" s="302" t="n"/>
      <c r="H332" s="314" t="n"/>
      <c r="I332" s="315" t="n"/>
      <c r="J332" s="316" t="n"/>
      <c r="K332" s="295" t="n"/>
      <c r="L332" s="317" t="n"/>
      <c r="M332" s="47" t="n"/>
      <c r="N332" s="268" t="n"/>
      <c r="O332" s="294" t="n"/>
      <c r="P332" s="268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  <c r="Y332" s="320" t="n"/>
      <c r="Z332" s="320" t="n"/>
    </row>
    <row r="333" ht="16.5" customHeight="1" s="115">
      <c r="C333" s="261" t="n"/>
      <c r="D333" s="313" t="n"/>
      <c r="E333" s="291" t="n"/>
      <c r="F333" s="302" t="n"/>
      <c r="G333" s="302" t="n"/>
      <c r="H333" s="314" t="n"/>
      <c r="I333" s="315" t="n"/>
      <c r="J333" s="316" t="n"/>
      <c r="K333" s="295" t="n"/>
      <c r="L333" s="317" t="n"/>
      <c r="M333" s="47" t="n"/>
      <c r="N333" s="268" t="n"/>
      <c r="O333" s="294" t="n"/>
      <c r="P333" s="268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  <c r="Y333" s="320" t="n"/>
      <c r="Z333" s="320" t="n"/>
    </row>
    <row r="334" ht="16.5" customHeight="1" s="115">
      <c r="C334" s="261" t="n"/>
      <c r="D334" s="313" t="n"/>
      <c r="E334" s="291" t="n"/>
      <c r="F334" s="302" t="n"/>
      <c r="G334" s="302" t="n"/>
      <c r="H334" s="314" t="n"/>
      <c r="I334" s="315" t="n"/>
      <c r="J334" s="316" t="n"/>
      <c r="K334" s="295" t="n"/>
      <c r="L334" s="317" t="n"/>
      <c r="M334" s="47" t="n"/>
      <c r="N334" s="268" t="n"/>
      <c r="O334" s="294" t="n"/>
      <c r="P334" s="268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  <c r="Y334" s="320" t="n"/>
      <c r="Z334" s="320" t="n"/>
    </row>
    <row r="335" ht="16.5" customHeight="1" s="115">
      <c r="C335" s="261" t="n"/>
      <c r="D335" s="313" t="n"/>
      <c r="E335" s="291" t="n"/>
      <c r="F335" s="302" t="n"/>
      <c r="G335" s="302" t="n"/>
      <c r="H335" s="314" t="n"/>
      <c r="I335" s="315" t="n"/>
      <c r="J335" s="316" t="n"/>
      <c r="K335" s="295" t="n"/>
      <c r="L335" s="317" t="n"/>
      <c r="M335" s="47" t="n"/>
      <c r="N335" s="268" t="n"/>
      <c r="O335" s="294" t="n"/>
      <c r="P335" s="268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  <c r="Y335" s="320" t="n"/>
      <c r="Z335" s="320" t="n"/>
    </row>
    <row r="336" ht="16.5" customHeight="1" s="115">
      <c r="C336" s="261" t="n"/>
      <c r="D336" s="313" t="n"/>
      <c r="E336" s="291" t="n"/>
      <c r="F336" s="302" t="n"/>
      <c r="G336" s="302" t="n"/>
      <c r="H336" s="314" t="n"/>
      <c r="I336" s="315" t="n"/>
      <c r="J336" s="316" t="n"/>
      <c r="K336" s="295" t="n"/>
      <c r="L336" s="317" t="n"/>
      <c r="M336" s="47" t="n"/>
      <c r="N336" s="268" t="n"/>
      <c r="O336" s="294" t="n"/>
      <c r="P336" s="268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  <c r="Y336" s="320" t="n"/>
      <c r="Z336" s="320" t="n"/>
    </row>
    <row r="337" ht="16.5" customHeight="1" s="115">
      <c r="C337" s="261" t="n"/>
      <c r="D337" s="313" t="n"/>
      <c r="E337" s="291" t="n"/>
      <c r="F337" s="302" t="n"/>
      <c r="G337" s="302" t="n"/>
      <c r="H337" s="314" t="n"/>
      <c r="I337" s="315" t="n"/>
      <c r="J337" s="316" t="n"/>
      <c r="K337" s="295" t="n"/>
      <c r="L337" s="317" t="n"/>
      <c r="M337" s="47" t="n"/>
      <c r="N337" s="268" t="n"/>
      <c r="O337" s="294" t="n"/>
      <c r="P337" s="268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  <c r="Y337" s="320" t="n"/>
      <c r="Z337" s="320" t="n"/>
    </row>
    <row r="338" ht="16.5" customHeight="1" s="115">
      <c r="C338" s="261" t="n"/>
      <c r="D338" s="313" t="n"/>
      <c r="E338" s="291" t="n"/>
      <c r="F338" s="302" t="n"/>
      <c r="G338" s="302" t="n"/>
      <c r="H338" s="314" t="n"/>
      <c r="I338" s="315" t="n"/>
      <c r="J338" s="316" t="n"/>
      <c r="K338" s="295" t="n"/>
      <c r="L338" s="317" t="n"/>
      <c r="M338" s="47" t="n"/>
      <c r="N338" s="268" t="n"/>
      <c r="O338" s="294" t="n"/>
      <c r="P338" s="268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  <c r="Y338" s="320" t="n"/>
      <c r="Z338" s="320" t="n"/>
    </row>
    <row r="339" ht="16.5" customHeight="1" s="115">
      <c r="C339" s="261" t="n"/>
      <c r="D339" s="313" t="n"/>
      <c r="E339" s="291" t="n"/>
      <c r="F339" s="302" t="n"/>
      <c r="G339" s="302" t="n"/>
      <c r="H339" s="314" t="n"/>
      <c r="I339" s="315" t="n"/>
      <c r="J339" s="316" t="n"/>
      <c r="K339" s="295" t="n"/>
      <c r="L339" s="317" t="n"/>
      <c r="M339" s="47" t="n"/>
      <c r="N339" s="268" t="n"/>
      <c r="O339" s="294" t="n"/>
      <c r="P339" s="268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  <c r="Y339" s="320" t="n"/>
      <c r="Z339" s="320" t="n"/>
    </row>
    <row r="340" ht="16.5" customHeight="1" s="115">
      <c r="C340" s="261" t="n"/>
      <c r="D340" s="313" t="n"/>
      <c r="E340" s="291" t="n"/>
      <c r="F340" s="302" t="n"/>
      <c r="G340" s="302" t="n"/>
      <c r="H340" s="314" t="n"/>
      <c r="I340" s="315" t="n"/>
      <c r="J340" s="316" t="n"/>
      <c r="K340" s="295" t="n"/>
      <c r="L340" s="317" t="n"/>
      <c r="M340" s="47" t="n"/>
      <c r="N340" s="268" t="n"/>
      <c r="O340" s="294" t="n"/>
      <c r="P340" s="268" t="n"/>
      <c r="Q340" s="321" t="n"/>
      <c r="R340" s="322" t="n"/>
      <c r="S340" s="322" t="n"/>
      <c r="T340" s="322" t="n"/>
      <c r="U340" s="322" t="n"/>
      <c r="V340" s="322" t="n"/>
      <c r="W340" s="322" t="n"/>
      <c r="X340" s="322" t="n"/>
      <c r="Y340" s="320" t="n"/>
      <c r="Z340" s="320" t="n"/>
    </row>
    <row r="341" ht="16.5" customHeight="1" s="115">
      <c r="C341" s="261" t="n"/>
      <c r="D341" s="313" t="n"/>
      <c r="E341" s="291" t="n"/>
      <c r="F341" s="302" t="n"/>
      <c r="G341" s="302" t="n"/>
      <c r="H341" s="314" t="n"/>
      <c r="I341" s="315" t="n"/>
      <c r="J341" s="316" t="n"/>
      <c r="K341" s="295" t="n"/>
      <c r="L341" s="317" t="n"/>
      <c r="M341" s="47" t="n"/>
      <c r="N341" s="268" t="n"/>
      <c r="O341" s="294" t="n"/>
      <c r="P341" s="268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  <c r="Y341" s="320" t="n"/>
      <c r="Z341" s="320" t="n"/>
    </row>
    <row r="342" ht="16.5" customHeight="1" s="115">
      <c r="C342" s="261" t="n"/>
      <c r="D342" s="313" t="n"/>
      <c r="E342" s="291" t="n"/>
      <c r="F342" s="302" t="n"/>
      <c r="G342" s="302" t="n"/>
      <c r="H342" s="314" t="n"/>
      <c r="I342" s="315" t="n"/>
      <c r="J342" s="316" t="n"/>
      <c r="K342" s="295" t="n"/>
      <c r="L342" s="317" t="n"/>
      <c r="M342" s="47" t="n"/>
      <c r="N342" s="268" t="n"/>
      <c r="O342" s="294" t="n"/>
      <c r="P342" s="268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  <c r="Y342" s="320" t="n"/>
      <c r="Z342" s="320" t="n"/>
    </row>
    <row r="343" ht="16.5" customHeight="1" s="115">
      <c r="C343" s="261" t="n"/>
      <c r="D343" s="313" t="n"/>
      <c r="E343" s="291" t="n"/>
      <c r="F343" s="302" t="n"/>
      <c r="G343" s="302" t="n"/>
      <c r="H343" s="314" t="n"/>
      <c r="I343" s="315" t="n"/>
      <c r="J343" s="316" t="n"/>
      <c r="K343" s="295" t="n"/>
      <c r="L343" s="317" t="n"/>
      <c r="M343" s="47" t="n"/>
      <c r="N343" s="268" t="n"/>
      <c r="O343" s="294" t="n"/>
      <c r="P343" s="268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  <c r="Y343" s="320" t="n"/>
      <c r="Z343" s="320" t="n"/>
    </row>
    <row r="344" ht="16.5" customHeight="1" s="115">
      <c r="C344" s="261" t="n"/>
      <c r="D344" s="313" t="n"/>
      <c r="E344" s="291" t="n"/>
      <c r="F344" s="302" t="n"/>
      <c r="G344" s="302" t="n"/>
      <c r="H344" s="314" t="n"/>
      <c r="I344" s="315" t="n"/>
      <c r="J344" s="316" t="n"/>
      <c r="K344" s="295" t="n"/>
      <c r="L344" s="317" t="n"/>
      <c r="M344" s="47" t="n"/>
      <c r="N344" s="268" t="n"/>
      <c r="O344" s="294" t="n"/>
      <c r="P344" s="268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  <c r="Y344" s="320" t="n"/>
      <c r="Z344" s="320" t="n"/>
    </row>
    <row r="345" ht="16.5" customHeight="1" s="115">
      <c r="C345" s="261" t="n"/>
      <c r="D345" s="313" t="n"/>
      <c r="E345" s="291" t="n"/>
      <c r="F345" s="302" t="n"/>
      <c r="G345" s="302" t="n"/>
      <c r="H345" s="314" t="n"/>
      <c r="I345" s="315" t="n"/>
      <c r="J345" s="316" t="n"/>
      <c r="K345" s="295" t="n"/>
      <c r="L345" s="317" t="n"/>
      <c r="M345" s="47" t="n"/>
      <c r="N345" s="268" t="n"/>
      <c r="O345" s="294" t="n"/>
      <c r="P345" s="268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  <c r="Y345" s="320" t="n"/>
      <c r="Z345" s="320" t="n"/>
    </row>
    <row r="346" ht="16.5" customHeight="1" s="115">
      <c r="C346" s="261" t="n"/>
      <c r="D346" s="313" t="n"/>
      <c r="E346" s="291" t="n"/>
      <c r="F346" s="302" t="n"/>
      <c r="G346" s="302" t="n"/>
      <c r="H346" s="314" t="n"/>
      <c r="I346" s="315" t="n"/>
      <c r="J346" s="316" t="n"/>
      <c r="K346" s="295" t="n"/>
      <c r="L346" s="317" t="n"/>
      <c r="M346" s="47" t="n"/>
      <c r="N346" s="268" t="n"/>
      <c r="O346" s="294" t="n"/>
      <c r="P346" s="268" t="n"/>
      <c r="Q346" s="321" t="n"/>
      <c r="R346" s="322" t="n"/>
      <c r="S346" s="322" t="n"/>
      <c r="T346" s="322" t="n"/>
      <c r="U346" s="322" t="n"/>
      <c r="V346" s="322" t="n"/>
      <c r="W346" s="322" t="n"/>
      <c r="X346" s="322" t="n"/>
      <c r="Y346" s="320" t="n"/>
      <c r="Z346" s="320" t="n"/>
    </row>
    <row r="347" ht="16.5" customHeight="1" s="115">
      <c r="C347" s="261" t="n"/>
      <c r="D347" s="313" t="n"/>
      <c r="E347" s="291" t="n"/>
      <c r="F347" s="302" t="n"/>
      <c r="G347" s="302" t="n"/>
      <c r="H347" s="314" t="n"/>
      <c r="I347" s="315" t="n"/>
      <c r="J347" s="316" t="n"/>
      <c r="K347" s="295" t="n"/>
      <c r="L347" s="317" t="n"/>
      <c r="M347" s="47" t="n"/>
      <c r="N347" s="268" t="n"/>
      <c r="O347" s="294" t="n"/>
      <c r="P347" s="268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  <c r="Y347" s="320" t="n"/>
      <c r="Z347" s="320" t="n"/>
    </row>
    <row r="348" ht="16.5" customHeight="1" s="115">
      <c r="C348" s="261" t="n"/>
      <c r="D348" s="313" t="n"/>
      <c r="E348" s="291" t="n"/>
      <c r="F348" s="302" t="n"/>
      <c r="G348" s="302" t="n"/>
      <c r="H348" s="314" t="n"/>
      <c r="I348" s="315" t="n"/>
      <c r="J348" s="316" t="n"/>
      <c r="K348" s="295" t="n"/>
      <c r="L348" s="317" t="n"/>
      <c r="M348" s="47" t="n"/>
      <c r="N348" s="268" t="n"/>
      <c r="O348" s="294" t="n"/>
      <c r="P348" s="268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  <c r="Y348" s="320" t="n"/>
      <c r="Z348" s="320" t="n"/>
    </row>
    <row r="349" ht="16.5" customHeight="1" s="115">
      <c r="C349" s="261" t="n"/>
      <c r="D349" s="313" t="n"/>
      <c r="E349" s="291" t="n"/>
      <c r="F349" s="302" t="n"/>
      <c r="G349" s="302" t="n"/>
      <c r="H349" s="314" t="n"/>
      <c r="I349" s="315" t="n"/>
      <c r="J349" s="316" t="n"/>
      <c r="K349" s="295" t="n"/>
      <c r="L349" s="317" t="n"/>
      <c r="M349" s="47" t="n"/>
      <c r="N349" s="268" t="n"/>
      <c r="O349" s="294" t="n"/>
      <c r="P349" s="268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  <c r="Y349" s="320" t="n"/>
      <c r="Z349" s="320" t="n"/>
    </row>
    <row r="350" ht="16.5" customHeight="1" s="115">
      <c r="C350" s="261" t="n"/>
      <c r="D350" s="313" t="n"/>
      <c r="E350" s="291" t="n"/>
      <c r="F350" s="302" t="n"/>
      <c r="G350" s="302" t="n"/>
      <c r="H350" s="314" t="n"/>
      <c r="I350" s="315" t="n"/>
      <c r="J350" s="316" t="n"/>
      <c r="K350" s="295" t="n"/>
      <c r="L350" s="317" t="n"/>
      <c r="M350" s="47" t="n"/>
      <c r="N350" s="268" t="n"/>
      <c r="O350" s="294" t="n"/>
      <c r="P350" s="268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  <c r="Y350" s="320" t="n"/>
      <c r="Z350" s="320" t="n"/>
    </row>
    <row r="351" ht="16.5" customHeight="1" s="115">
      <c r="C351" s="261" t="n"/>
      <c r="D351" s="313" t="n"/>
      <c r="E351" s="291" t="n"/>
      <c r="F351" s="302" t="n"/>
      <c r="G351" s="302" t="n"/>
      <c r="H351" s="314" t="n"/>
      <c r="I351" s="315" t="n"/>
      <c r="J351" s="316" t="n"/>
      <c r="K351" s="295" t="n"/>
      <c r="L351" s="317" t="n"/>
      <c r="M351" s="47" t="n"/>
      <c r="N351" s="268" t="n"/>
      <c r="O351" s="294" t="n"/>
      <c r="P351" s="268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  <c r="Y351" s="320" t="n"/>
      <c r="Z351" s="320" t="n"/>
    </row>
    <row r="352" ht="16.5" customHeight="1" s="115">
      <c r="C352" s="261" t="n"/>
      <c r="D352" s="313" t="n"/>
      <c r="E352" s="291" t="n"/>
      <c r="F352" s="302" t="n"/>
      <c r="G352" s="302" t="n"/>
      <c r="H352" s="314" t="n"/>
      <c r="I352" s="315" t="n"/>
      <c r="J352" s="316" t="n"/>
      <c r="K352" s="295" t="n"/>
      <c r="L352" s="317" t="n"/>
      <c r="M352" s="47" t="n"/>
      <c r="N352" s="268" t="n"/>
      <c r="O352" s="294" t="n"/>
      <c r="P352" s="268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  <c r="Y352" s="320" t="n"/>
      <c r="Z352" s="320" t="n"/>
    </row>
    <row r="353" ht="16.5" customHeight="1" s="115">
      <c r="C353" s="261" t="n"/>
      <c r="D353" s="313" t="n"/>
      <c r="E353" s="291" t="n"/>
      <c r="F353" s="302" t="n"/>
      <c r="G353" s="302" t="n"/>
      <c r="H353" s="314" t="n"/>
      <c r="I353" s="315" t="n"/>
      <c r="J353" s="316" t="n"/>
      <c r="K353" s="295" t="n"/>
      <c r="L353" s="317" t="n"/>
      <c r="M353" s="47" t="n"/>
      <c r="N353" s="268" t="n"/>
      <c r="O353" s="294" t="n"/>
      <c r="P353" s="268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  <c r="Y353" s="320" t="n"/>
      <c r="Z353" s="320" t="n"/>
    </row>
    <row r="354" ht="16.5" customHeight="1" s="115">
      <c r="C354" s="261" t="n"/>
      <c r="D354" s="313" t="n"/>
      <c r="E354" s="291" t="n"/>
      <c r="F354" s="302" t="n"/>
      <c r="G354" s="302" t="n"/>
      <c r="H354" s="314" t="n"/>
      <c r="I354" s="315" t="n"/>
      <c r="J354" s="316" t="n"/>
      <c r="K354" s="295" t="n"/>
      <c r="L354" s="317" t="n"/>
      <c r="M354" s="47" t="n"/>
      <c r="N354" s="268" t="n"/>
      <c r="O354" s="294" t="n"/>
      <c r="P354" s="268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  <c r="Y354" s="320" t="n"/>
      <c r="Z354" s="320" t="n"/>
    </row>
    <row r="355" ht="16.5" customHeight="1" s="115">
      <c r="C355" s="261" t="n"/>
      <c r="D355" s="313" t="n"/>
      <c r="E355" s="291" t="n"/>
      <c r="F355" s="302" t="n"/>
      <c r="G355" s="302" t="n"/>
      <c r="H355" s="314" t="n"/>
      <c r="I355" s="315" t="n"/>
      <c r="J355" s="316" t="n"/>
      <c r="K355" s="295" t="n"/>
      <c r="L355" s="317" t="n"/>
      <c r="M355" s="47" t="n"/>
      <c r="N355" s="268" t="n"/>
      <c r="O355" s="294" t="n"/>
      <c r="P355" s="268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  <c r="Y355" s="320" t="n"/>
      <c r="Z355" s="320" t="n"/>
    </row>
    <row r="356" ht="16.5" customHeight="1" s="115">
      <c r="C356" s="261" t="n"/>
      <c r="D356" s="313" t="n"/>
      <c r="E356" s="291" t="n"/>
      <c r="F356" s="302" t="n"/>
      <c r="G356" s="302" t="n"/>
      <c r="H356" s="314" t="n"/>
      <c r="I356" s="315" t="n"/>
      <c r="J356" s="316" t="n"/>
      <c r="K356" s="295" t="n"/>
      <c r="L356" s="317" t="n"/>
      <c r="M356" s="47" t="n"/>
      <c r="N356" s="268" t="n"/>
      <c r="O356" s="294" t="n"/>
      <c r="P356" s="268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  <c r="Y356" s="320" t="n"/>
      <c r="Z356" s="320" t="n"/>
    </row>
    <row r="357" ht="16.5" customHeight="1" s="115">
      <c r="C357" s="261" t="n"/>
      <c r="D357" s="313" t="n"/>
      <c r="E357" s="291" t="n"/>
      <c r="F357" s="302" t="n"/>
      <c r="G357" s="302" t="n"/>
      <c r="H357" s="314" t="n"/>
      <c r="I357" s="315" t="n"/>
      <c r="J357" s="316" t="n"/>
      <c r="K357" s="295" t="n"/>
      <c r="L357" s="317" t="n"/>
      <c r="M357" s="47" t="n"/>
      <c r="N357" s="268" t="n"/>
      <c r="O357" s="294" t="n"/>
      <c r="P357" s="268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  <c r="Y357" s="320" t="n"/>
      <c r="Z357" s="320" t="n"/>
    </row>
    <row r="358" ht="16.5" customHeight="1" s="115">
      <c r="C358" s="261" t="n"/>
      <c r="D358" s="313" t="n"/>
      <c r="E358" s="291" t="n"/>
      <c r="F358" s="302" t="n"/>
      <c r="G358" s="302" t="n"/>
      <c r="H358" s="314" t="n"/>
      <c r="I358" s="315" t="n"/>
      <c r="J358" s="316" t="n"/>
      <c r="K358" s="295" t="n"/>
      <c r="L358" s="317" t="n"/>
      <c r="M358" s="47" t="n"/>
      <c r="N358" s="268" t="n"/>
      <c r="O358" s="294" t="n"/>
      <c r="P358" s="268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  <c r="Y358" s="320" t="n"/>
      <c r="Z358" s="320" t="n"/>
    </row>
    <row r="359" ht="16.5" customHeight="1" s="115">
      <c r="C359" s="261" t="n"/>
      <c r="D359" s="313" t="n"/>
      <c r="E359" s="291" t="n"/>
      <c r="F359" s="302" t="n"/>
      <c r="G359" s="302" t="n"/>
      <c r="H359" s="314" t="n"/>
      <c r="I359" s="315" t="n"/>
      <c r="J359" s="316" t="n"/>
      <c r="K359" s="295" t="n"/>
      <c r="L359" s="317" t="n"/>
      <c r="M359" s="47" t="n"/>
      <c r="N359" s="268" t="n"/>
      <c r="O359" s="294" t="n"/>
      <c r="P359" s="268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  <c r="Y359" s="320" t="n"/>
      <c r="Z359" s="320" t="n"/>
    </row>
    <row r="360" ht="16.5" customHeight="1" s="115">
      <c r="C360" s="261" t="n"/>
      <c r="D360" s="313" t="n"/>
      <c r="E360" s="291" t="n"/>
      <c r="F360" s="302" t="n"/>
      <c r="G360" s="302" t="n"/>
      <c r="H360" s="314" t="n"/>
      <c r="I360" s="315" t="n"/>
      <c r="J360" s="316" t="n"/>
      <c r="K360" s="295" t="n"/>
      <c r="L360" s="317" t="n"/>
      <c r="M360" s="47" t="n"/>
      <c r="N360" s="268" t="n"/>
      <c r="O360" s="294" t="n"/>
      <c r="P360" s="268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  <c r="Y360" s="320" t="n"/>
      <c r="Z360" s="320" t="n"/>
    </row>
    <row r="361" ht="16.5" customHeight="1" s="115">
      <c r="C361" s="261" t="n"/>
      <c r="D361" s="313" t="n"/>
      <c r="E361" s="291" t="n"/>
      <c r="F361" s="302" t="n"/>
      <c r="G361" s="302" t="n"/>
      <c r="H361" s="314" t="n"/>
      <c r="I361" s="315" t="n"/>
      <c r="J361" s="316" t="n"/>
      <c r="K361" s="295" t="n"/>
      <c r="L361" s="317" t="n"/>
      <c r="M361" s="47" t="n"/>
      <c r="N361" s="268" t="n"/>
      <c r="O361" s="294" t="n"/>
      <c r="P361" s="268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  <c r="Y361" s="320" t="n"/>
      <c r="Z361" s="320" t="n"/>
    </row>
    <row r="362" ht="16.5" customHeight="1" s="115">
      <c r="C362" s="261" t="n"/>
      <c r="D362" s="313" t="n"/>
      <c r="E362" s="291" t="n"/>
      <c r="F362" s="302" t="n"/>
      <c r="G362" s="302" t="n"/>
      <c r="H362" s="314" t="n"/>
      <c r="I362" s="315" t="n"/>
      <c r="J362" s="316" t="n"/>
      <c r="K362" s="295" t="n"/>
      <c r="L362" s="317" t="n"/>
      <c r="M362" s="47" t="n"/>
      <c r="N362" s="268" t="n"/>
      <c r="O362" s="294" t="n"/>
      <c r="P362" s="268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  <c r="Y362" s="320" t="n"/>
      <c r="Z362" s="320" t="n"/>
    </row>
    <row r="363" ht="16.5" customHeight="1" s="115">
      <c r="C363" s="261" t="n"/>
      <c r="D363" s="313" t="n"/>
      <c r="E363" s="291" t="n"/>
      <c r="F363" s="302" t="n"/>
      <c r="G363" s="302" t="n"/>
      <c r="H363" s="314" t="n"/>
      <c r="I363" s="315" t="n"/>
      <c r="J363" s="316" t="n"/>
      <c r="K363" s="295" t="n"/>
      <c r="L363" s="317" t="n"/>
      <c r="M363" s="47" t="n"/>
      <c r="N363" s="268" t="n"/>
      <c r="O363" s="294" t="n"/>
      <c r="P363" s="268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  <c r="Y363" s="320" t="n"/>
      <c r="Z363" s="320" t="n"/>
    </row>
    <row r="364" ht="16.5" customHeight="1" s="115">
      <c r="C364" s="261" t="n"/>
      <c r="D364" s="313" t="n"/>
      <c r="E364" s="291" t="n"/>
      <c r="F364" s="302" t="n"/>
      <c r="G364" s="302" t="n"/>
      <c r="H364" s="314" t="n"/>
      <c r="I364" s="315" t="n"/>
      <c r="J364" s="316" t="n"/>
      <c r="K364" s="295" t="n"/>
      <c r="L364" s="317" t="n"/>
      <c r="M364" s="47" t="n"/>
      <c r="N364" s="268" t="n"/>
      <c r="O364" s="294" t="n"/>
      <c r="P364" s="268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  <c r="Y364" s="320" t="n"/>
      <c r="Z364" s="320" t="n"/>
    </row>
    <row r="365" ht="16.5" customHeight="1" s="115">
      <c r="C365" s="261" t="n"/>
      <c r="D365" s="313" t="n"/>
      <c r="E365" s="291" t="n"/>
      <c r="F365" s="302" t="n"/>
      <c r="G365" s="302" t="n"/>
      <c r="H365" s="314" t="n"/>
      <c r="I365" s="315" t="n"/>
      <c r="J365" s="316" t="n"/>
      <c r="K365" s="295" t="n"/>
      <c r="L365" s="317" t="n"/>
      <c r="M365" s="47" t="n"/>
      <c r="N365" s="268" t="n"/>
      <c r="O365" s="294" t="n"/>
      <c r="P365" s="268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  <c r="Y365" s="320" t="n"/>
      <c r="Z365" s="320" t="n"/>
    </row>
    <row r="366" ht="16.5" customHeight="1" s="115">
      <c r="C366" s="261" t="n"/>
      <c r="D366" s="313" t="n"/>
      <c r="E366" s="291" t="n"/>
      <c r="F366" s="302" t="n"/>
      <c r="G366" s="302" t="n"/>
      <c r="H366" s="314" t="n"/>
      <c r="I366" s="315" t="n"/>
      <c r="J366" s="316" t="n"/>
      <c r="K366" s="295" t="n"/>
      <c r="L366" s="317" t="n"/>
      <c r="M366" s="47" t="n"/>
      <c r="N366" s="268" t="n"/>
      <c r="O366" s="294" t="n"/>
      <c r="P366" s="268" t="n"/>
      <c r="Q366" s="321" t="n"/>
      <c r="R366" s="322" t="n"/>
      <c r="S366" s="322" t="n"/>
      <c r="T366" s="322" t="n"/>
      <c r="U366" s="322" t="n"/>
      <c r="V366" s="322" t="n"/>
      <c r="W366" s="322" t="n"/>
      <c r="X366" s="322" t="n"/>
      <c r="Y366" s="320" t="n"/>
      <c r="Z366" s="320" t="n"/>
    </row>
    <row r="367" ht="16.5" customHeight="1" s="115">
      <c r="C367" s="261" t="n"/>
      <c r="D367" s="313" t="n"/>
      <c r="E367" s="291" t="n"/>
      <c r="F367" s="302" t="n"/>
      <c r="G367" s="302" t="n"/>
      <c r="H367" s="314" t="n"/>
      <c r="I367" s="315" t="n"/>
      <c r="J367" s="316" t="n"/>
      <c r="K367" s="295" t="n"/>
      <c r="L367" s="317" t="n"/>
      <c r="M367" s="47" t="n"/>
      <c r="N367" s="268" t="n"/>
      <c r="O367" s="294" t="n"/>
      <c r="P367" s="268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  <c r="Y367" s="320" t="n"/>
      <c r="Z367" s="320" t="n"/>
    </row>
    <row r="368" ht="16.5" customHeight="1" s="115">
      <c r="C368" s="261" t="n"/>
      <c r="D368" s="313" t="n"/>
      <c r="E368" s="291" t="n"/>
      <c r="F368" s="302" t="n"/>
      <c r="G368" s="302" t="n"/>
      <c r="H368" s="314" t="n"/>
      <c r="I368" s="315" t="n"/>
      <c r="J368" s="316" t="n"/>
      <c r="K368" s="295" t="n"/>
      <c r="L368" s="317" t="n"/>
      <c r="M368" s="47" t="n"/>
      <c r="N368" s="268" t="n"/>
      <c r="O368" s="294" t="n"/>
      <c r="P368" s="268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  <c r="Y368" s="320" t="n"/>
      <c r="Z368" s="320" t="n"/>
    </row>
    <row r="369" ht="16.5" customHeight="1" s="115">
      <c r="C369" s="261" t="n"/>
      <c r="D369" s="313" t="n"/>
      <c r="E369" s="291" t="n"/>
      <c r="F369" s="302" t="n"/>
      <c r="G369" s="302" t="n"/>
      <c r="H369" s="314" t="n"/>
      <c r="I369" s="315" t="n"/>
      <c r="J369" s="316" t="n"/>
      <c r="K369" s="295" t="n"/>
      <c r="L369" s="317" t="n"/>
      <c r="M369" s="47" t="n"/>
      <c r="N369" s="268" t="n"/>
      <c r="O369" s="294" t="n"/>
      <c r="P369" s="268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  <c r="Y369" s="320" t="n"/>
      <c r="Z369" s="320" t="n"/>
    </row>
    <row r="370" ht="16.5" customHeight="1" s="115">
      <c r="C370" s="261" t="n"/>
      <c r="D370" s="313" t="n"/>
      <c r="E370" s="291" t="n"/>
      <c r="F370" s="302" t="n"/>
      <c r="G370" s="302" t="n"/>
      <c r="H370" s="314" t="n"/>
      <c r="I370" s="315" t="n"/>
      <c r="J370" s="316" t="n"/>
      <c r="K370" s="295" t="n"/>
      <c r="L370" s="317" t="n"/>
      <c r="M370" s="47" t="n"/>
      <c r="N370" s="268" t="n"/>
      <c r="O370" s="294" t="n"/>
      <c r="P370" s="268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  <c r="Y370" s="320" t="n"/>
      <c r="Z370" s="320" t="n"/>
    </row>
    <row r="371" ht="16.5" customHeight="1" s="115">
      <c r="C371" s="261" t="n"/>
      <c r="D371" s="313" t="n"/>
      <c r="E371" s="291" t="n"/>
      <c r="F371" s="302" t="n"/>
      <c r="G371" s="302" t="n"/>
      <c r="H371" s="314" t="n"/>
      <c r="I371" s="315" t="n"/>
      <c r="J371" s="316" t="n"/>
      <c r="K371" s="295" t="n"/>
      <c r="L371" s="317" t="n"/>
      <c r="M371" s="47" t="n"/>
      <c r="N371" s="268" t="n"/>
      <c r="O371" s="294" t="n"/>
      <c r="P371" s="268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  <c r="Y371" s="320" t="n"/>
      <c r="Z371" s="320" t="n"/>
    </row>
    <row r="372" ht="16.5" customHeight="1" s="115">
      <c r="C372" s="261" t="n"/>
      <c r="D372" s="313" t="n"/>
      <c r="E372" s="291" t="n"/>
      <c r="F372" s="302" t="n"/>
      <c r="G372" s="302" t="n"/>
      <c r="H372" s="314" t="n"/>
      <c r="I372" s="315" t="n"/>
      <c r="J372" s="316" t="n"/>
      <c r="K372" s="295" t="n"/>
      <c r="L372" s="317" t="n"/>
      <c r="M372" s="47" t="n"/>
      <c r="N372" s="268" t="n"/>
      <c r="O372" s="294" t="n"/>
      <c r="P372" s="268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  <c r="Y372" s="320" t="n"/>
      <c r="Z372" s="320" t="n"/>
    </row>
    <row r="373" ht="16.5" customHeight="1" s="115">
      <c r="C373" s="261" t="n"/>
      <c r="D373" s="313" t="n"/>
      <c r="E373" s="291" t="n"/>
      <c r="F373" s="302" t="n"/>
      <c r="G373" s="302" t="n"/>
      <c r="H373" s="314" t="n"/>
      <c r="I373" s="315" t="n"/>
      <c r="J373" s="316" t="n"/>
      <c r="K373" s="295" t="n"/>
      <c r="L373" s="317" t="n"/>
      <c r="M373" s="47" t="n"/>
      <c r="N373" s="268" t="n"/>
      <c r="O373" s="294" t="n"/>
      <c r="P373" s="268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  <c r="Y373" s="320" t="n"/>
      <c r="Z373" s="320" t="n"/>
    </row>
    <row r="374" ht="16.5" customHeight="1" s="115">
      <c r="C374" s="261" t="n"/>
      <c r="D374" s="313" t="n"/>
      <c r="E374" s="291" t="n"/>
      <c r="F374" s="302" t="n"/>
      <c r="G374" s="302" t="n"/>
      <c r="H374" s="314" t="n"/>
      <c r="I374" s="315" t="n"/>
      <c r="J374" s="316" t="n"/>
      <c r="K374" s="295" t="n"/>
      <c r="L374" s="317" t="n"/>
      <c r="M374" s="47" t="n"/>
      <c r="N374" s="268" t="n"/>
      <c r="O374" s="294" t="n"/>
      <c r="P374" s="268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  <c r="Y374" s="320" t="n"/>
      <c r="Z374" s="320" t="n"/>
    </row>
    <row r="375" ht="16.5" customHeight="1" s="115">
      <c r="C375" s="261" t="n"/>
      <c r="D375" s="313" t="n"/>
      <c r="E375" s="291" t="n"/>
      <c r="F375" s="302" t="n"/>
      <c r="G375" s="302" t="n"/>
      <c r="H375" s="314" t="n"/>
      <c r="I375" s="315" t="n"/>
      <c r="J375" s="316" t="n"/>
      <c r="K375" s="295" t="n"/>
      <c r="L375" s="317" t="n"/>
      <c r="M375" s="47" t="n"/>
      <c r="N375" s="268" t="n"/>
      <c r="O375" s="294" t="n"/>
      <c r="P375" s="268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  <c r="Y375" s="320" t="n"/>
      <c r="Z375" s="320" t="n"/>
    </row>
    <row r="376" ht="16.5" customHeight="1" s="115">
      <c r="C376" s="261" t="n"/>
      <c r="D376" s="313" t="n"/>
      <c r="E376" s="291" t="n"/>
      <c r="F376" s="302" t="n"/>
      <c r="G376" s="302" t="n"/>
      <c r="H376" s="314" t="n"/>
      <c r="I376" s="315" t="n"/>
      <c r="J376" s="316" t="n"/>
      <c r="K376" s="295" t="n"/>
      <c r="L376" s="317" t="n"/>
      <c r="M376" s="47" t="n"/>
      <c r="N376" s="268" t="n"/>
      <c r="O376" s="294" t="n"/>
      <c r="P376" s="268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  <c r="Y376" s="320" t="n"/>
      <c r="Z376" s="320" t="n"/>
    </row>
    <row r="377" ht="16.5" customHeight="1" s="115">
      <c r="C377" s="261" t="n"/>
      <c r="D377" s="313" t="n"/>
      <c r="E377" s="291" t="n"/>
      <c r="F377" s="302" t="n"/>
      <c r="G377" s="302" t="n"/>
      <c r="H377" s="314" t="n"/>
      <c r="I377" s="315" t="n"/>
      <c r="J377" s="316" t="n"/>
      <c r="K377" s="295" t="n"/>
      <c r="L377" s="317" t="n"/>
      <c r="M377" s="47" t="n"/>
      <c r="N377" s="268" t="n"/>
      <c r="O377" s="294" t="n"/>
      <c r="P377" s="268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  <c r="Y377" s="320" t="n"/>
      <c r="Z377" s="320" t="n"/>
    </row>
    <row r="378" ht="16.5" customHeight="1" s="115">
      <c r="C378" s="261" t="n"/>
      <c r="D378" s="313" t="n"/>
      <c r="E378" s="291" t="n"/>
      <c r="F378" s="302" t="n"/>
      <c r="G378" s="302" t="n"/>
      <c r="H378" s="314" t="n"/>
      <c r="I378" s="315" t="n"/>
      <c r="J378" s="316" t="n"/>
      <c r="K378" s="295" t="n"/>
      <c r="L378" s="317" t="n"/>
      <c r="M378" s="47" t="n"/>
      <c r="N378" s="268" t="n"/>
      <c r="O378" s="294" t="n"/>
      <c r="P378" s="268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  <c r="Y378" s="320" t="n"/>
      <c r="Z378" s="320" t="n"/>
    </row>
    <row r="379" ht="16.5" customHeight="1" s="115">
      <c r="C379" s="261" t="n"/>
      <c r="D379" s="313" t="n"/>
      <c r="E379" s="291" t="n"/>
      <c r="F379" s="302" t="n"/>
      <c r="G379" s="302" t="n"/>
      <c r="H379" s="314" t="n"/>
      <c r="I379" s="315" t="n"/>
      <c r="J379" s="316" t="n"/>
      <c r="K379" s="295" t="n"/>
      <c r="L379" s="317" t="n"/>
      <c r="M379" s="47" t="n"/>
      <c r="N379" s="268" t="n"/>
      <c r="O379" s="294" t="n"/>
      <c r="P379" s="268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  <c r="Y379" s="320" t="n"/>
      <c r="Z379" s="320" t="n"/>
    </row>
    <row r="380" ht="16.5" customHeight="1" s="115">
      <c r="C380" s="261" t="n"/>
      <c r="D380" s="313" t="n"/>
      <c r="E380" s="291" t="n"/>
      <c r="F380" s="302" t="n"/>
      <c r="G380" s="302" t="n"/>
      <c r="H380" s="314" t="n"/>
      <c r="I380" s="315" t="n"/>
      <c r="J380" s="316" t="n"/>
      <c r="K380" s="295" t="n"/>
      <c r="L380" s="317" t="n"/>
      <c r="M380" s="47" t="n"/>
      <c r="N380" s="268" t="n"/>
      <c r="O380" s="294" t="n"/>
      <c r="P380" s="268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  <c r="Y380" s="320" t="n"/>
      <c r="Z380" s="320" t="n"/>
    </row>
    <row r="381" ht="16.5" customHeight="1" s="115">
      <c r="C381" s="261" t="n"/>
      <c r="D381" s="313" t="n"/>
      <c r="E381" s="291" t="n"/>
      <c r="F381" s="302" t="n"/>
      <c r="G381" s="302" t="n"/>
      <c r="H381" s="314" t="n"/>
      <c r="I381" s="315" t="n"/>
      <c r="J381" s="316" t="n"/>
      <c r="K381" s="295" t="n"/>
      <c r="L381" s="317" t="n"/>
      <c r="M381" s="47" t="n"/>
      <c r="N381" s="268" t="n"/>
      <c r="O381" s="294" t="n"/>
      <c r="P381" s="268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  <c r="Y381" s="320" t="n"/>
      <c r="Z381" s="320" t="n"/>
    </row>
    <row r="382" ht="16.5" customHeight="1" s="115">
      <c r="C382" s="261" t="n"/>
      <c r="D382" s="313" t="n"/>
      <c r="E382" s="291" t="n"/>
      <c r="F382" s="302" t="n"/>
      <c r="G382" s="302" t="n"/>
      <c r="H382" s="314" t="n"/>
      <c r="I382" s="315" t="n"/>
      <c r="J382" s="316" t="n"/>
      <c r="K382" s="295" t="n"/>
      <c r="L382" s="317" t="n"/>
      <c r="M382" s="47" t="n"/>
      <c r="N382" s="268" t="n"/>
      <c r="O382" s="294" t="n"/>
      <c r="P382" s="268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  <c r="Y382" s="320" t="n"/>
      <c r="Z382" s="320" t="n"/>
    </row>
    <row r="383" ht="16.5" customHeight="1" s="115">
      <c r="C383" s="261" t="n"/>
      <c r="D383" s="313" t="n"/>
      <c r="E383" s="291" t="n"/>
      <c r="F383" s="302" t="n"/>
      <c r="G383" s="302" t="n"/>
      <c r="H383" s="314" t="n"/>
      <c r="I383" s="315" t="n"/>
      <c r="J383" s="316" t="n"/>
      <c r="K383" s="295" t="n"/>
      <c r="L383" s="317" t="n"/>
      <c r="M383" s="47" t="n"/>
      <c r="N383" s="268" t="n"/>
      <c r="O383" s="294" t="n"/>
      <c r="P383" s="268" t="n"/>
      <c r="Q383" s="321" t="n"/>
      <c r="R383" s="322" t="n"/>
      <c r="S383" s="322" t="n"/>
      <c r="T383" s="322" t="n"/>
      <c r="U383" s="322" t="n"/>
      <c r="V383" s="322" t="n"/>
      <c r="W383" s="322" t="n"/>
      <c r="X383" s="322" t="n"/>
      <c r="Y383" s="320" t="n"/>
      <c r="Z383" s="320" t="n"/>
    </row>
    <row r="384" ht="16.5" customHeight="1" s="115">
      <c r="C384" s="261" t="n"/>
      <c r="D384" s="313" t="n"/>
      <c r="E384" s="291" t="n"/>
      <c r="F384" s="302" t="n"/>
      <c r="G384" s="302" t="n"/>
      <c r="H384" s="314" t="n"/>
      <c r="I384" s="315" t="n"/>
      <c r="J384" s="316" t="n"/>
      <c r="K384" s="295" t="n"/>
      <c r="L384" s="317" t="n"/>
      <c r="M384" s="47" t="n"/>
      <c r="N384" s="268" t="n"/>
      <c r="O384" s="294" t="n"/>
      <c r="P384" s="268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  <c r="Y384" s="320" t="n"/>
      <c r="Z384" s="320" t="n"/>
    </row>
    <row r="385" ht="16.5" customHeight="1" s="115">
      <c r="C385" s="261" t="n"/>
      <c r="D385" s="313" t="n"/>
      <c r="E385" s="291" t="n"/>
      <c r="F385" s="302" t="n"/>
      <c r="G385" s="302" t="n"/>
      <c r="H385" s="314" t="n"/>
      <c r="I385" s="315" t="n"/>
      <c r="J385" s="316" t="n"/>
      <c r="K385" s="295" t="n"/>
      <c r="L385" s="317" t="n"/>
      <c r="M385" s="47" t="n"/>
      <c r="N385" s="268" t="n"/>
      <c r="O385" s="294" t="n"/>
      <c r="P385" s="268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  <c r="Y385" s="320" t="n"/>
      <c r="Z385" s="320" t="n"/>
    </row>
    <row r="386" ht="16.5" customHeight="1" s="115">
      <c r="C386" s="261" t="n"/>
      <c r="D386" s="313" t="n"/>
      <c r="E386" s="291" t="n"/>
      <c r="F386" s="302" t="n"/>
      <c r="G386" s="302" t="n"/>
      <c r="H386" s="314" t="n"/>
      <c r="I386" s="315" t="n"/>
      <c r="J386" s="316" t="n"/>
      <c r="K386" s="295" t="n"/>
      <c r="L386" s="317" t="n"/>
      <c r="M386" s="47" t="n"/>
      <c r="N386" s="268" t="n"/>
      <c r="O386" s="294" t="n"/>
      <c r="P386" s="268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  <c r="Y386" s="320" t="n"/>
      <c r="Z386" s="320" t="n"/>
    </row>
    <row r="387" ht="16.5" customHeight="1" s="115">
      <c r="C387" s="261" t="n"/>
      <c r="D387" s="313" t="n"/>
      <c r="E387" s="291" t="n"/>
      <c r="F387" s="302" t="n"/>
      <c r="G387" s="302" t="n"/>
      <c r="H387" s="314" t="n"/>
      <c r="I387" s="315" t="n"/>
      <c r="J387" s="316" t="n"/>
      <c r="K387" s="295" t="n"/>
      <c r="L387" s="317" t="n"/>
      <c r="M387" s="47" t="n"/>
      <c r="N387" s="268" t="n"/>
      <c r="O387" s="294" t="n"/>
      <c r="P387" s="268" t="n"/>
      <c r="Q387" s="321" t="n"/>
      <c r="R387" s="322" t="n"/>
      <c r="S387" s="322" t="n"/>
      <c r="T387" s="322" t="n"/>
      <c r="U387" s="322" t="n"/>
      <c r="V387" s="322" t="n"/>
      <c r="W387" s="322" t="n"/>
      <c r="X387" s="322" t="n"/>
      <c r="Y387" s="320" t="n"/>
      <c r="Z387" s="320" t="n"/>
    </row>
    <row r="388" ht="16.5" customHeight="1" s="115">
      <c r="C388" s="261" t="n"/>
      <c r="D388" s="313" t="n"/>
      <c r="E388" s="291" t="n"/>
      <c r="F388" s="302" t="n"/>
      <c r="G388" s="302" t="n"/>
      <c r="H388" s="314" t="n"/>
      <c r="I388" s="315" t="n"/>
      <c r="J388" s="316" t="n"/>
      <c r="K388" s="295" t="n"/>
      <c r="L388" s="317" t="n"/>
      <c r="M388" s="47" t="n"/>
      <c r="N388" s="268" t="n"/>
      <c r="O388" s="294" t="n"/>
      <c r="P388" s="268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  <c r="Y388" s="320" t="n"/>
      <c r="Z388" s="320" t="n"/>
    </row>
    <row r="389" ht="16.5" customHeight="1" s="115">
      <c r="C389" s="261" t="n"/>
      <c r="D389" s="313" t="n"/>
      <c r="E389" s="291" t="n"/>
      <c r="F389" s="302" t="n"/>
      <c r="G389" s="302" t="n"/>
      <c r="H389" s="314" t="n"/>
      <c r="I389" s="315" t="n"/>
      <c r="J389" s="316" t="n"/>
      <c r="K389" s="295" t="n"/>
      <c r="L389" s="317" t="n"/>
      <c r="M389" s="47" t="n"/>
      <c r="N389" s="268" t="n"/>
      <c r="O389" s="294" t="n"/>
      <c r="P389" s="268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  <c r="Y389" s="320" t="n"/>
      <c r="Z389" s="320" t="n"/>
    </row>
    <row r="390" ht="16.5" customHeight="1" s="115">
      <c r="C390" s="261" t="n"/>
      <c r="D390" s="313" t="n"/>
      <c r="E390" s="291" t="n"/>
      <c r="F390" s="302" t="n"/>
      <c r="G390" s="302" t="n"/>
      <c r="H390" s="314" t="n"/>
      <c r="I390" s="315" t="n"/>
      <c r="J390" s="316" t="n"/>
      <c r="K390" s="295" t="n"/>
      <c r="L390" s="317" t="n"/>
      <c r="M390" s="47" t="n"/>
      <c r="N390" s="268" t="n"/>
      <c r="O390" s="294" t="n"/>
      <c r="P390" s="268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  <c r="Y390" s="320" t="n"/>
      <c r="Z390" s="320" t="n"/>
    </row>
    <row r="391" ht="16.5" customHeight="1" s="115">
      <c r="C391" s="261" t="n"/>
      <c r="D391" s="313" t="n"/>
      <c r="E391" s="291" t="n"/>
      <c r="F391" s="302" t="n"/>
      <c r="G391" s="302" t="n"/>
      <c r="H391" s="314" t="n"/>
      <c r="I391" s="315" t="n"/>
      <c r="J391" s="316" t="n"/>
      <c r="K391" s="295" t="n"/>
      <c r="L391" s="317" t="n"/>
      <c r="M391" s="47" t="n"/>
      <c r="N391" s="268" t="n"/>
      <c r="O391" s="294" t="n"/>
      <c r="P391" s="268" t="n"/>
      <c r="Q391" s="321" t="n"/>
      <c r="R391" s="322" t="n"/>
      <c r="S391" s="322" t="n"/>
      <c r="T391" s="322" t="n"/>
      <c r="U391" s="322" t="n"/>
      <c r="V391" s="322" t="n"/>
      <c r="W391" s="322" t="n"/>
      <c r="X391" s="322" t="n"/>
      <c r="Y391" s="320" t="n"/>
      <c r="Z391" s="320" t="n"/>
    </row>
    <row r="392" ht="16.5" customHeight="1" s="115">
      <c r="C392" s="261" t="n"/>
      <c r="D392" s="313" t="n"/>
      <c r="E392" s="291" t="n"/>
      <c r="F392" s="302" t="n"/>
      <c r="G392" s="302" t="n"/>
      <c r="H392" s="314" t="n"/>
      <c r="I392" s="315" t="n"/>
      <c r="J392" s="316" t="n"/>
      <c r="K392" s="295" t="n"/>
      <c r="L392" s="317" t="n"/>
      <c r="M392" s="47" t="n"/>
      <c r="N392" s="268" t="n"/>
      <c r="O392" s="294" t="n"/>
      <c r="P392" s="268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  <c r="Y392" s="320" t="n"/>
      <c r="Z392" s="320" t="n"/>
    </row>
    <row r="393" ht="16.5" customHeight="1" s="115">
      <c r="C393" s="261" t="n"/>
      <c r="D393" s="313" t="n"/>
      <c r="E393" s="291" t="n"/>
      <c r="F393" s="302" t="n"/>
      <c r="G393" s="302" t="n"/>
      <c r="H393" s="314" t="n"/>
      <c r="I393" s="315" t="n"/>
      <c r="J393" s="316" t="n"/>
      <c r="K393" s="295" t="n"/>
      <c r="L393" s="317" t="n"/>
      <c r="M393" s="47" t="n"/>
      <c r="N393" s="268" t="n"/>
      <c r="O393" s="294" t="n"/>
      <c r="P393" s="268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  <c r="Y393" s="320" t="n"/>
      <c r="Z393" s="320" t="n"/>
    </row>
    <row r="394" ht="16.5" customHeight="1" s="115">
      <c r="C394" s="261" t="n"/>
      <c r="D394" s="313" t="n"/>
      <c r="E394" s="291" t="n"/>
      <c r="F394" s="302" t="n"/>
      <c r="G394" s="302" t="n"/>
      <c r="H394" s="314" t="n"/>
      <c r="I394" s="315" t="n"/>
      <c r="J394" s="316" t="n"/>
      <c r="K394" s="295" t="n"/>
      <c r="L394" s="317" t="n"/>
      <c r="M394" s="47" t="n"/>
      <c r="N394" s="268" t="n"/>
      <c r="O394" s="294" t="n"/>
      <c r="P394" s="268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  <c r="Y394" s="320" t="n"/>
      <c r="Z394" s="320" t="n"/>
    </row>
    <row r="395" ht="16.5" customHeight="1" s="115">
      <c r="C395" s="261" t="n"/>
      <c r="D395" s="313" t="n"/>
      <c r="E395" s="291" t="n"/>
      <c r="F395" s="302" t="n"/>
      <c r="G395" s="302" t="n"/>
      <c r="H395" s="314" t="n"/>
      <c r="I395" s="315" t="n"/>
      <c r="J395" s="316" t="n"/>
      <c r="K395" s="295" t="n"/>
      <c r="L395" s="317" t="n"/>
      <c r="M395" s="47" t="n"/>
      <c r="N395" s="268" t="n"/>
      <c r="O395" s="294" t="n"/>
      <c r="P395" s="268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  <c r="Y395" s="320" t="n"/>
      <c r="Z395" s="320" t="n"/>
    </row>
    <row r="396" ht="16.5" customHeight="1" s="115">
      <c r="C396" s="261" t="n"/>
      <c r="D396" s="313" t="n"/>
      <c r="E396" s="291" t="n"/>
      <c r="F396" s="302" t="n"/>
      <c r="G396" s="302" t="n"/>
      <c r="H396" s="314" t="n"/>
      <c r="I396" s="315" t="n"/>
      <c r="J396" s="316" t="n"/>
      <c r="K396" s="295" t="n"/>
      <c r="L396" s="317" t="n"/>
      <c r="M396" s="47" t="n"/>
      <c r="N396" s="268" t="n"/>
      <c r="O396" s="294" t="n"/>
      <c r="P396" s="268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  <c r="Y396" s="320" t="n"/>
      <c r="Z396" s="320" t="n"/>
    </row>
    <row r="397" ht="16.5" customHeight="1" s="115">
      <c r="C397" s="261" t="n"/>
      <c r="D397" s="313" t="n"/>
      <c r="E397" s="291" t="n"/>
      <c r="F397" s="302" t="n"/>
      <c r="G397" s="302" t="n"/>
      <c r="H397" s="314" t="n"/>
      <c r="I397" s="315" t="n"/>
      <c r="J397" s="316" t="n"/>
      <c r="K397" s="295" t="n"/>
      <c r="L397" s="317" t="n"/>
      <c r="M397" s="47" t="n"/>
      <c r="N397" s="268" t="n"/>
      <c r="O397" s="294" t="n"/>
      <c r="P397" s="268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  <c r="Y397" s="320" t="n"/>
      <c r="Z397" s="320" t="n"/>
    </row>
    <row r="398" ht="16.5" customHeight="1" s="115">
      <c r="C398" s="261" t="n"/>
      <c r="D398" s="313" t="n"/>
      <c r="E398" s="291" t="n"/>
      <c r="F398" s="302" t="n"/>
      <c r="G398" s="302" t="n"/>
      <c r="H398" s="314" t="n"/>
      <c r="I398" s="315" t="n"/>
      <c r="J398" s="316" t="n"/>
      <c r="K398" s="295" t="n"/>
      <c r="L398" s="317" t="n"/>
      <c r="M398" s="47" t="n"/>
      <c r="N398" s="268" t="n"/>
      <c r="O398" s="294" t="n"/>
      <c r="P398" s="268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  <c r="Y398" s="320" t="n"/>
      <c r="Z398" s="320" t="n"/>
    </row>
    <row r="399" ht="16.5" customHeight="1" s="115">
      <c r="C399" s="261" t="n"/>
      <c r="D399" s="313" t="n"/>
      <c r="E399" s="291" t="n"/>
      <c r="F399" s="302" t="n"/>
      <c r="G399" s="302" t="n"/>
      <c r="H399" s="314" t="n"/>
      <c r="I399" s="315" t="n"/>
      <c r="J399" s="316" t="n"/>
      <c r="K399" s="295" t="n"/>
      <c r="L399" s="317" t="n"/>
      <c r="M399" s="47" t="n"/>
      <c r="N399" s="268" t="n"/>
      <c r="O399" s="294" t="n"/>
      <c r="P399" s="268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  <c r="Y399" s="320" t="n"/>
      <c r="Z399" s="320" t="n"/>
    </row>
    <row r="400" ht="16.5" customHeight="1" s="115">
      <c r="C400" s="261" t="n"/>
      <c r="D400" s="313" t="n"/>
      <c r="E400" s="291" t="n"/>
      <c r="F400" s="302" t="n"/>
      <c r="G400" s="302" t="n"/>
      <c r="H400" s="314" t="n"/>
      <c r="I400" s="315" t="n"/>
      <c r="J400" s="316" t="n"/>
      <c r="K400" s="295" t="n"/>
      <c r="L400" s="317" t="n"/>
      <c r="M400" s="47" t="n"/>
      <c r="N400" s="268" t="n"/>
      <c r="O400" s="294" t="n"/>
      <c r="P400" s="268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  <c r="Y400" s="320" t="n"/>
      <c r="Z400" s="320" t="n"/>
    </row>
    <row r="401" ht="16.5" customHeight="1" s="115">
      <c r="C401" s="261" t="n"/>
      <c r="D401" s="313" t="n"/>
      <c r="E401" s="291" t="n"/>
      <c r="F401" s="302" t="n"/>
      <c r="G401" s="302" t="n"/>
      <c r="H401" s="314" t="n"/>
      <c r="I401" s="315" t="n"/>
      <c r="J401" s="316" t="n"/>
      <c r="K401" s="295" t="n"/>
      <c r="L401" s="317" t="n"/>
      <c r="M401" s="47" t="n"/>
      <c r="N401" s="268" t="n"/>
      <c r="O401" s="294" t="n"/>
      <c r="P401" s="268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  <c r="Y401" s="320" t="n"/>
      <c r="Z401" s="320" t="n"/>
    </row>
    <row r="402" ht="16.5" customHeight="1" s="115">
      <c r="C402" s="261" t="n"/>
      <c r="D402" s="313" t="n"/>
      <c r="E402" s="291" t="n"/>
      <c r="F402" s="302" t="n"/>
      <c r="G402" s="302" t="n"/>
      <c r="H402" s="314" t="n"/>
      <c r="I402" s="315" t="n"/>
      <c r="J402" s="316" t="n"/>
      <c r="K402" s="295" t="n"/>
      <c r="L402" s="317" t="n"/>
      <c r="M402" s="47" t="n"/>
      <c r="N402" s="268" t="n"/>
      <c r="O402" s="294" t="n"/>
      <c r="P402" s="268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  <c r="Y402" s="320" t="n"/>
      <c r="Z402" s="320" t="n"/>
    </row>
    <row r="403" ht="16.5" customHeight="1" s="115">
      <c r="C403" s="261" t="n"/>
      <c r="D403" s="313" t="n"/>
      <c r="E403" s="291" t="n"/>
      <c r="F403" s="302" t="n"/>
      <c r="G403" s="302" t="n"/>
      <c r="H403" s="314" t="n"/>
      <c r="I403" s="315" t="n"/>
      <c r="J403" s="316" t="n"/>
      <c r="K403" s="295" t="n"/>
      <c r="L403" s="317" t="n"/>
      <c r="M403" s="47" t="n"/>
      <c r="N403" s="268" t="n"/>
      <c r="O403" s="294" t="n"/>
      <c r="P403" s="268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  <c r="Y403" s="320" t="n"/>
      <c r="Z403" s="320" t="n"/>
    </row>
    <row r="404" ht="16.5" customHeight="1" s="115">
      <c r="C404" s="261" t="n"/>
      <c r="D404" s="313" t="n"/>
      <c r="E404" s="291" t="n"/>
      <c r="F404" s="302" t="n"/>
      <c r="G404" s="302" t="n"/>
      <c r="H404" s="314" t="n"/>
      <c r="I404" s="315" t="n"/>
      <c r="J404" s="316" t="n"/>
      <c r="K404" s="295" t="n"/>
      <c r="L404" s="317" t="n"/>
      <c r="M404" s="47" t="n"/>
      <c r="N404" s="268" t="n"/>
      <c r="O404" s="294" t="n"/>
      <c r="P404" s="268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  <c r="Y404" s="320" t="n"/>
      <c r="Z404" s="320" t="n"/>
    </row>
    <row r="405" ht="16.5" customHeight="1" s="115">
      <c r="C405" s="261" t="n"/>
      <c r="D405" s="313" t="n"/>
      <c r="E405" s="291" t="n"/>
      <c r="F405" s="302" t="n"/>
      <c r="G405" s="302" t="n"/>
      <c r="H405" s="314" t="n"/>
      <c r="I405" s="315" t="n"/>
      <c r="J405" s="316" t="n"/>
      <c r="K405" s="295" t="n"/>
      <c r="L405" s="317" t="n"/>
      <c r="M405" s="47" t="n"/>
      <c r="N405" s="268" t="n"/>
      <c r="O405" s="294" t="n"/>
      <c r="P405" s="268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  <c r="Y405" s="320" t="n"/>
      <c r="Z405" s="320" t="n"/>
    </row>
    <row r="406" ht="16.5" customHeight="1" s="115">
      <c r="C406" s="261" t="n"/>
      <c r="D406" s="313" t="n"/>
      <c r="E406" s="291" t="n"/>
      <c r="F406" s="302" t="n"/>
      <c r="G406" s="302" t="n"/>
      <c r="H406" s="314" t="n"/>
      <c r="I406" s="315" t="n"/>
      <c r="J406" s="316" t="n"/>
      <c r="K406" s="295" t="n"/>
      <c r="L406" s="317" t="n"/>
      <c r="M406" s="47" t="n"/>
      <c r="N406" s="268" t="n"/>
      <c r="O406" s="294" t="n"/>
      <c r="P406" s="268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  <c r="Y406" s="320" t="n"/>
      <c r="Z406" s="320" t="n"/>
    </row>
    <row r="407" ht="16.5" customHeight="1" s="115">
      <c r="C407" s="261" t="n"/>
      <c r="D407" s="313" t="n"/>
      <c r="E407" s="291" t="n"/>
      <c r="F407" s="302" t="n"/>
      <c r="G407" s="302" t="n"/>
      <c r="H407" s="314" t="n"/>
      <c r="I407" s="315" t="n"/>
      <c r="J407" s="316" t="n"/>
      <c r="K407" s="295" t="n"/>
      <c r="L407" s="317" t="n"/>
      <c r="M407" s="47" t="n"/>
      <c r="N407" s="268" t="n"/>
      <c r="O407" s="294" t="n"/>
      <c r="P407" s="268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  <c r="Y407" s="320" t="n"/>
      <c r="Z407" s="320" t="n"/>
    </row>
    <row r="408" ht="16.5" customHeight="1" s="115">
      <c r="C408" s="261" t="n"/>
      <c r="D408" s="313" t="n"/>
      <c r="E408" s="291" t="n"/>
      <c r="F408" s="302" t="n"/>
      <c r="G408" s="302" t="n"/>
      <c r="H408" s="314" t="n"/>
      <c r="I408" s="315" t="n"/>
      <c r="J408" s="316" t="n"/>
      <c r="K408" s="295" t="n"/>
      <c r="L408" s="317" t="n"/>
      <c r="M408" s="47" t="n"/>
      <c r="N408" s="268" t="n"/>
      <c r="O408" s="294" t="n"/>
      <c r="P408" s="268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  <c r="Y408" s="320" t="n"/>
      <c r="Z408" s="320" t="n"/>
    </row>
    <row r="409" ht="16.5" customHeight="1" s="115">
      <c r="C409" s="261" t="n"/>
      <c r="D409" s="313" t="n"/>
      <c r="E409" s="291" t="n"/>
      <c r="F409" s="302" t="n"/>
      <c r="G409" s="302" t="n"/>
      <c r="H409" s="314" t="n"/>
      <c r="I409" s="315" t="n"/>
      <c r="J409" s="316" t="n"/>
      <c r="K409" s="295" t="n"/>
      <c r="L409" s="317" t="n"/>
      <c r="M409" s="47" t="n"/>
      <c r="N409" s="268" t="n"/>
      <c r="O409" s="294" t="n"/>
      <c r="P409" s="268" t="n"/>
      <c r="Q409" s="321" t="n"/>
      <c r="R409" s="322" t="n"/>
      <c r="S409" s="322" t="n"/>
      <c r="T409" s="322" t="n"/>
      <c r="U409" s="322" t="n"/>
      <c r="V409" s="322" t="n"/>
      <c r="W409" s="322" t="n"/>
      <c r="X409" s="322" t="n"/>
      <c r="Y409" s="320" t="n"/>
      <c r="Z409" s="320" t="n"/>
    </row>
    <row r="410" ht="16.5" customHeight="1" s="115">
      <c r="C410" s="261" t="n"/>
      <c r="D410" s="313" t="n"/>
      <c r="E410" s="291" t="n"/>
      <c r="F410" s="302" t="n"/>
      <c r="G410" s="302" t="n"/>
      <c r="H410" s="314" t="n"/>
      <c r="I410" s="315" t="n"/>
      <c r="J410" s="316" t="n"/>
      <c r="K410" s="295" t="n"/>
      <c r="L410" s="317" t="n"/>
      <c r="M410" s="47" t="n"/>
      <c r="N410" s="268" t="n"/>
      <c r="O410" s="294" t="n"/>
      <c r="P410" s="268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  <c r="Y410" s="320" t="n"/>
      <c r="Z410" s="320" t="n"/>
    </row>
    <row r="411" ht="16.5" customHeight="1" s="115">
      <c r="C411" s="261" t="n"/>
      <c r="D411" s="313" t="n"/>
      <c r="E411" s="291" t="n"/>
      <c r="F411" s="302" t="n"/>
      <c r="G411" s="302" t="n"/>
      <c r="H411" s="314" t="n"/>
      <c r="I411" s="315" t="n"/>
      <c r="J411" s="316" t="n"/>
      <c r="K411" s="295" t="n"/>
      <c r="L411" s="317" t="n"/>
      <c r="M411" s="47" t="n"/>
      <c r="N411" s="268" t="n"/>
      <c r="O411" s="294" t="n"/>
      <c r="P411" s="268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  <c r="Y411" s="320" t="n"/>
      <c r="Z411" s="320" t="n"/>
    </row>
    <row r="412" ht="16.5" customHeight="1" s="115">
      <c r="C412" s="261" t="n"/>
      <c r="D412" s="313" t="n"/>
      <c r="E412" s="291" t="n"/>
      <c r="F412" s="302" t="n"/>
      <c r="G412" s="302" t="n"/>
      <c r="H412" s="314" t="n"/>
      <c r="I412" s="315" t="n"/>
      <c r="J412" s="316" t="n"/>
      <c r="K412" s="295" t="n"/>
      <c r="L412" s="317" t="n"/>
      <c r="M412" s="47" t="n"/>
      <c r="N412" s="268" t="n"/>
      <c r="O412" s="294" t="n"/>
      <c r="P412" s="268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  <c r="Y412" s="320" t="n"/>
      <c r="Z412" s="320" t="n"/>
    </row>
    <row r="413" ht="16.5" customHeight="1" s="115">
      <c r="C413" s="261" t="n"/>
      <c r="D413" s="313" t="n"/>
      <c r="E413" s="291" t="n"/>
      <c r="F413" s="302" t="n"/>
      <c r="G413" s="302" t="n"/>
      <c r="H413" s="314" t="n"/>
      <c r="I413" s="315" t="n"/>
      <c r="J413" s="316" t="n"/>
      <c r="K413" s="295" t="n"/>
      <c r="L413" s="317" t="n"/>
      <c r="M413" s="47" t="n"/>
      <c r="N413" s="268" t="n"/>
      <c r="O413" s="294" t="n"/>
      <c r="P413" s="268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  <c r="Y413" s="320" t="n"/>
      <c r="Z413" s="320" t="n"/>
    </row>
    <row r="414" ht="16.5" customHeight="1" s="115">
      <c r="C414" s="261" t="n"/>
      <c r="D414" s="313" t="n"/>
      <c r="E414" s="291" t="n"/>
      <c r="F414" s="302" t="n"/>
      <c r="G414" s="302" t="n"/>
      <c r="H414" s="314" t="n"/>
      <c r="I414" s="315" t="n"/>
      <c r="J414" s="316" t="n"/>
      <c r="K414" s="295" t="n"/>
      <c r="L414" s="317" t="n"/>
      <c r="M414" s="47" t="n"/>
      <c r="N414" s="268" t="n"/>
      <c r="O414" s="294" t="n"/>
      <c r="P414" s="268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  <c r="Y414" s="320" t="n"/>
      <c r="Z414" s="320" t="n"/>
    </row>
    <row r="415" ht="16.5" customHeight="1" s="115">
      <c r="C415" s="261" t="n"/>
      <c r="D415" s="313" t="n"/>
      <c r="E415" s="291" t="n"/>
      <c r="F415" s="302" t="n"/>
      <c r="G415" s="302" t="n"/>
      <c r="H415" s="314" t="n"/>
      <c r="I415" s="315" t="n"/>
      <c r="J415" s="316" t="n"/>
      <c r="K415" s="295" t="n"/>
      <c r="L415" s="317" t="n"/>
      <c r="M415" s="47" t="n"/>
      <c r="N415" s="268" t="n"/>
      <c r="O415" s="294" t="n"/>
      <c r="P415" s="268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  <c r="Y415" s="320" t="n"/>
      <c r="Z415" s="320" t="n"/>
    </row>
    <row r="416" ht="16.5" customHeight="1" s="115">
      <c r="C416" s="261" t="n"/>
      <c r="D416" s="313" t="n"/>
      <c r="E416" s="291" t="n"/>
      <c r="F416" s="302" t="n"/>
      <c r="G416" s="302" t="n"/>
      <c r="H416" s="314" t="n"/>
      <c r="I416" s="315" t="n"/>
      <c r="J416" s="316" t="n"/>
      <c r="K416" s="295" t="n"/>
      <c r="L416" s="317" t="n"/>
      <c r="M416" s="47" t="n"/>
      <c r="N416" s="268" t="n"/>
      <c r="O416" s="294" t="n"/>
      <c r="P416" s="268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  <c r="Y416" s="320" t="n"/>
      <c r="Z416" s="320" t="n"/>
    </row>
    <row r="417" ht="16.5" customHeight="1" s="115">
      <c r="C417" s="261" t="n"/>
      <c r="D417" s="313" t="n"/>
      <c r="E417" s="291" t="n"/>
      <c r="F417" s="302" t="n"/>
      <c r="G417" s="302" t="n"/>
      <c r="H417" s="314" t="n"/>
      <c r="I417" s="315" t="n"/>
      <c r="J417" s="316" t="n"/>
      <c r="K417" s="295" t="n"/>
      <c r="L417" s="317" t="n"/>
      <c r="M417" s="47" t="n"/>
      <c r="N417" s="268" t="n"/>
      <c r="O417" s="294" t="n"/>
      <c r="P417" s="268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  <c r="Y417" s="320" t="n"/>
      <c r="Z417" s="320" t="n"/>
    </row>
    <row r="418" ht="16.5" customHeight="1" s="115">
      <c r="C418" s="261" t="n"/>
      <c r="D418" s="313" t="n"/>
      <c r="E418" s="291" t="n"/>
      <c r="F418" s="302" t="n"/>
      <c r="G418" s="302" t="n"/>
      <c r="H418" s="314" t="n"/>
      <c r="I418" s="315" t="n"/>
      <c r="J418" s="316" t="n"/>
      <c r="K418" s="295" t="n"/>
      <c r="L418" s="317" t="n"/>
      <c r="M418" s="47" t="n"/>
      <c r="N418" s="268" t="n"/>
      <c r="O418" s="294" t="n"/>
      <c r="P418" s="268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  <c r="Y418" s="320" t="n"/>
      <c r="Z418" s="320" t="n"/>
    </row>
    <row r="419" ht="16.5" customHeight="1" s="115">
      <c r="C419" s="261" t="n"/>
      <c r="D419" s="313" t="n"/>
      <c r="E419" s="291" t="n"/>
      <c r="F419" s="302" t="n"/>
      <c r="G419" s="302" t="n"/>
      <c r="H419" s="314" t="n"/>
      <c r="I419" s="315" t="n"/>
      <c r="J419" s="316" t="n"/>
      <c r="K419" s="295" t="n"/>
      <c r="L419" s="317" t="n"/>
      <c r="M419" s="47" t="n"/>
      <c r="N419" s="268" t="n"/>
      <c r="O419" s="294" t="n"/>
      <c r="P419" s="268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  <c r="Y419" s="320" t="n"/>
      <c r="Z419" s="320" t="n"/>
    </row>
    <row r="420" ht="16.5" customHeight="1" s="115">
      <c r="C420" s="261" t="n"/>
      <c r="D420" s="313" t="n"/>
      <c r="E420" s="291" t="n"/>
      <c r="F420" s="302" t="n"/>
      <c r="G420" s="302" t="n"/>
      <c r="H420" s="314" t="n"/>
      <c r="I420" s="315" t="n"/>
      <c r="J420" s="316" t="n"/>
      <c r="K420" s="295" t="n"/>
      <c r="L420" s="317" t="n"/>
      <c r="M420" s="47" t="n"/>
      <c r="N420" s="268" t="n"/>
      <c r="O420" s="294" t="n"/>
      <c r="P420" s="268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  <c r="Y420" s="320" t="n"/>
      <c r="Z420" s="320" t="n"/>
    </row>
    <row r="421" ht="16.5" customHeight="1" s="115">
      <c r="C421" s="261" t="n"/>
      <c r="D421" s="313" t="n"/>
      <c r="E421" s="291" t="n"/>
      <c r="F421" s="302" t="n"/>
      <c r="G421" s="302" t="n"/>
      <c r="H421" s="314" t="n"/>
      <c r="I421" s="315" t="n"/>
      <c r="J421" s="316" t="n"/>
      <c r="K421" s="295" t="n"/>
      <c r="L421" s="317" t="n"/>
      <c r="M421" s="47" t="n"/>
      <c r="N421" s="268" t="n"/>
      <c r="O421" s="294" t="n"/>
      <c r="P421" s="268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  <c r="Y421" s="320" t="n"/>
      <c r="Z421" s="320" t="n"/>
    </row>
    <row r="422" ht="16.5" customHeight="1" s="115">
      <c r="C422" s="261" t="n"/>
      <c r="D422" s="313" t="n"/>
      <c r="E422" s="291" t="n"/>
      <c r="F422" s="302" t="n"/>
      <c r="G422" s="302" t="n"/>
      <c r="H422" s="314" t="n"/>
      <c r="I422" s="315" t="n"/>
      <c r="J422" s="316" t="n"/>
      <c r="K422" s="295" t="n"/>
      <c r="L422" s="317" t="n"/>
      <c r="M422" s="47" t="n"/>
      <c r="N422" s="268" t="n"/>
      <c r="O422" s="294" t="n"/>
      <c r="P422" s="268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  <c r="Y422" s="320" t="n"/>
      <c r="Z422" s="320" t="n"/>
    </row>
    <row r="423" ht="16.5" customHeight="1" s="115">
      <c r="C423" s="261" t="n"/>
      <c r="D423" s="313" t="n"/>
      <c r="E423" s="291" t="n"/>
      <c r="F423" s="302" t="n"/>
      <c r="G423" s="302" t="n"/>
      <c r="H423" s="314" t="n"/>
      <c r="I423" s="315" t="n"/>
      <c r="J423" s="316" t="n"/>
      <c r="K423" s="295" t="n"/>
      <c r="L423" s="317" t="n"/>
      <c r="M423" s="47" t="n"/>
      <c r="N423" s="268" t="n"/>
      <c r="O423" s="294" t="n"/>
      <c r="P423" s="268" t="n"/>
      <c r="Q423" s="321" t="n"/>
      <c r="R423" s="322" t="n"/>
      <c r="S423" s="322" t="n"/>
      <c r="T423" s="322" t="n"/>
      <c r="U423" s="322" t="n"/>
      <c r="V423" s="322" t="n"/>
      <c r="W423" s="322" t="n"/>
      <c r="X423" s="322" t="n"/>
      <c r="Y423" s="320" t="n"/>
      <c r="Z423" s="320" t="n"/>
    </row>
    <row r="424" ht="16.5" customHeight="1" s="115">
      <c r="C424" s="261" t="n"/>
      <c r="D424" s="313" t="n"/>
      <c r="E424" s="291" t="n"/>
      <c r="F424" s="302" t="n"/>
      <c r="G424" s="302" t="n"/>
      <c r="H424" s="314" t="n"/>
      <c r="I424" s="315" t="n"/>
      <c r="J424" s="316" t="n"/>
      <c r="K424" s="295" t="n"/>
      <c r="L424" s="317" t="n"/>
      <c r="M424" s="47" t="n"/>
      <c r="N424" s="268" t="n"/>
      <c r="O424" s="294" t="n"/>
      <c r="P424" s="268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  <c r="Y424" s="320" t="n"/>
      <c r="Z424" s="320" t="n"/>
    </row>
    <row r="425" ht="16.5" customHeight="1" s="115">
      <c r="C425" s="261" t="n"/>
      <c r="D425" s="313" t="n"/>
      <c r="E425" s="291" t="n"/>
      <c r="F425" s="302" t="n"/>
      <c r="G425" s="302" t="n"/>
      <c r="H425" s="314" t="n"/>
      <c r="I425" s="315" t="n"/>
      <c r="J425" s="316" t="n"/>
      <c r="K425" s="295" t="n"/>
      <c r="L425" s="317" t="n"/>
      <c r="M425" s="47" t="n"/>
      <c r="N425" s="268" t="n"/>
      <c r="O425" s="294" t="n"/>
      <c r="P425" s="268" t="n"/>
      <c r="Q425" s="321" t="n"/>
      <c r="R425" s="322" t="n"/>
      <c r="S425" s="322" t="n"/>
      <c r="T425" s="322" t="n"/>
      <c r="U425" s="322" t="n"/>
      <c r="V425" s="322" t="n"/>
      <c r="W425" s="322" t="n"/>
      <c r="X425" s="322" t="n"/>
      <c r="Y425" s="320" t="n"/>
      <c r="Z425" s="320" t="n"/>
    </row>
    <row r="426" ht="16.5" customHeight="1" s="115">
      <c r="C426" s="261" t="n"/>
      <c r="D426" s="313" t="n"/>
      <c r="E426" s="291" t="n"/>
      <c r="F426" s="302" t="n"/>
      <c r="G426" s="302" t="n"/>
      <c r="H426" s="314" t="n"/>
      <c r="I426" s="315" t="n"/>
      <c r="J426" s="316" t="n"/>
      <c r="K426" s="295" t="n"/>
      <c r="L426" s="317" t="n"/>
      <c r="M426" s="47" t="n"/>
      <c r="N426" s="268" t="n"/>
      <c r="O426" s="294" t="n"/>
      <c r="P426" s="268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  <c r="Y426" s="320" t="n"/>
      <c r="Z426" s="320" t="n"/>
    </row>
    <row r="427" ht="16.5" customHeight="1" s="115">
      <c r="C427" s="261" t="n"/>
      <c r="D427" s="313" t="n"/>
      <c r="E427" s="291" t="n"/>
      <c r="F427" s="302" t="n"/>
      <c r="G427" s="302" t="n"/>
      <c r="H427" s="314" t="n"/>
      <c r="I427" s="315" t="n"/>
      <c r="J427" s="316" t="n"/>
      <c r="K427" s="295" t="n"/>
      <c r="L427" s="317" t="n"/>
      <c r="M427" s="47" t="n"/>
      <c r="N427" s="268" t="n"/>
      <c r="O427" s="294" t="n"/>
      <c r="P427" s="268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  <c r="Y427" s="320" t="n"/>
      <c r="Z427" s="320" t="n"/>
    </row>
    <row r="428" ht="16.5" customHeight="1" s="115">
      <c r="C428" s="261" t="n"/>
      <c r="D428" s="313" t="n"/>
      <c r="E428" s="291" t="n"/>
      <c r="F428" s="302" t="n"/>
      <c r="G428" s="302" t="n"/>
      <c r="H428" s="314" t="n"/>
      <c r="I428" s="315" t="n"/>
      <c r="J428" s="316" t="n"/>
      <c r="K428" s="295" t="n"/>
      <c r="L428" s="317" t="n"/>
      <c r="M428" s="47" t="n"/>
      <c r="N428" s="268" t="n"/>
      <c r="O428" s="294" t="n"/>
      <c r="P428" s="268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  <c r="Y428" s="320" t="n"/>
      <c r="Z428" s="320" t="n"/>
    </row>
    <row r="429" ht="16.5" customHeight="1" s="115">
      <c r="C429" s="261" t="n"/>
      <c r="D429" s="313" t="n"/>
      <c r="E429" s="291" t="n"/>
      <c r="F429" s="302" t="n"/>
      <c r="G429" s="302" t="n"/>
      <c r="H429" s="314" t="n"/>
      <c r="I429" s="315" t="n"/>
      <c r="J429" s="316" t="n"/>
      <c r="K429" s="295" t="n"/>
      <c r="L429" s="317" t="n"/>
      <c r="M429" s="47" t="n"/>
      <c r="N429" s="268" t="n"/>
      <c r="O429" s="294" t="n"/>
      <c r="P429" s="268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  <c r="Y429" s="320" t="n"/>
      <c r="Z429" s="320" t="n"/>
    </row>
    <row r="430" ht="16.5" customHeight="1" s="115">
      <c r="C430" s="261" t="n"/>
      <c r="D430" s="313" t="n"/>
      <c r="E430" s="291" t="n"/>
      <c r="F430" s="302" t="n"/>
      <c r="G430" s="302" t="n"/>
      <c r="H430" s="314" t="n"/>
      <c r="I430" s="315" t="n"/>
      <c r="J430" s="316" t="n"/>
      <c r="K430" s="295" t="n"/>
      <c r="L430" s="317" t="n"/>
      <c r="M430" s="47" t="n"/>
      <c r="N430" s="268" t="n"/>
      <c r="O430" s="294" t="n"/>
      <c r="P430" s="268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  <c r="Y430" s="320" t="n"/>
      <c r="Z430" s="320" t="n"/>
    </row>
    <row r="431" ht="16.5" customHeight="1" s="115">
      <c r="C431" s="261" t="n"/>
      <c r="D431" s="313" t="n"/>
      <c r="E431" s="291" t="n"/>
      <c r="F431" s="302" t="n"/>
      <c r="G431" s="302" t="n"/>
      <c r="H431" s="314" t="n"/>
      <c r="I431" s="315" t="n"/>
      <c r="J431" s="316" t="n"/>
      <c r="K431" s="295" t="n"/>
      <c r="L431" s="317" t="n"/>
      <c r="M431" s="47" t="n"/>
      <c r="N431" s="268" t="n"/>
      <c r="O431" s="294" t="n"/>
      <c r="P431" s="268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  <c r="Y431" s="320" t="n"/>
      <c r="Z431" s="320" t="n"/>
    </row>
    <row r="432" ht="16.5" customHeight="1" s="115">
      <c r="C432" s="261" t="n"/>
      <c r="D432" s="313" t="n"/>
      <c r="E432" s="291" t="n"/>
      <c r="F432" s="302" t="n"/>
      <c r="G432" s="302" t="n"/>
      <c r="H432" s="314" t="n"/>
      <c r="I432" s="315" t="n"/>
      <c r="J432" s="316" t="n"/>
      <c r="K432" s="295" t="n"/>
      <c r="L432" s="317" t="n"/>
      <c r="M432" s="47" t="n"/>
      <c r="N432" s="268" t="n"/>
      <c r="O432" s="294" t="n"/>
      <c r="P432" s="268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  <c r="Y432" s="320" t="n"/>
      <c r="Z432" s="320" t="n"/>
    </row>
    <row r="433" ht="16.5" customHeight="1" s="115">
      <c r="C433" s="261" t="n"/>
      <c r="D433" s="313" t="n"/>
      <c r="E433" s="291" t="n"/>
      <c r="F433" s="302" t="n"/>
      <c r="G433" s="302" t="n"/>
      <c r="H433" s="314" t="n"/>
      <c r="I433" s="315" t="n"/>
      <c r="J433" s="316" t="n"/>
      <c r="K433" s="295" t="n"/>
      <c r="L433" s="317" t="n"/>
      <c r="M433" s="47" t="n"/>
      <c r="N433" s="268" t="n"/>
      <c r="O433" s="294" t="n"/>
      <c r="P433" s="268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  <c r="Y433" s="320" t="n"/>
      <c r="Z433" s="320" t="n"/>
    </row>
    <row r="434" ht="16.5" customHeight="1" s="115">
      <c r="C434" s="261" t="n"/>
      <c r="D434" s="313" t="n"/>
      <c r="E434" s="291" t="n"/>
      <c r="F434" s="302" t="n"/>
      <c r="G434" s="302" t="n"/>
      <c r="H434" s="314" t="n"/>
      <c r="I434" s="315" t="n"/>
      <c r="J434" s="316" t="n"/>
      <c r="K434" s="295" t="n"/>
      <c r="L434" s="317" t="n"/>
      <c r="M434" s="47" t="n"/>
      <c r="N434" s="268" t="n"/>
      <c r="O434" s="294" t="n"/>
      <c r="P434" s="268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  <c r="Y434" s="320" t="n"/>
      <c r="Z434" s="320" t="n"/>
    </row>
    <row r="435" ht="16.5" customHeight="1" s="115">
      <c r="C435" s="261" t="n"/>
      <c r="D435" s="313" t="n"/>
      <c r="E435" s="291" t="n"/>
      <c r="F435" s="302" t="n"/>
      <c r="G435" s="302" t="n"/>
      <c r="H435" s="314" t="n"/>
      <c r="I435" s="315" t="n"/>
      <c r="J435" s="316" t="n"/>
      <c r="K435" s="295" t="n"/>
      <c r="L435" s="317" t="n"/>
      <c r="M435" s="47" t="n"/>
      <c r="N435" s="268" t="n"/>
      <c r="O435" s="294" t="n"/>
      <c r="P435" s="268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  <c r="Y435" s="320" t="n"/>
      <c r="Z435" s="320" t="n"/>
    </row>
    <row r="436" ht="16.5" customHeight="1" s="115">
      <c r="C436" s="261" t="n"/>
      <c r="D436" s="313" t="n"/>
      <c r="E436" s="291" t="n"/>
      <c r="F436" s="302" t="n"/>
      <c r="G436" s="302" t="n"/>
      <c r="H436" s="314" t="n"/>
      <c r="I436" s="315" t="n"/>
      <c r="J436" s="316" t="n"/>
      <c r="K436" s="295" t="n"/>
      <c r="L436" s="317" t="n"/>
      <c r="M436" s="47" t="n"/>
      <c r="N436" s="268" t="n"/>
      <c r="O436" s="294" t="n"/>
      <c r="P436" s="268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  <c r="Y436" s="320" t="n"/>
      <c r="Z436" s="320" t="n"/>
    </row>
    <row r="437" ht="16.5" customHeight="1" s="115">
      <c r="C437" s="261" t="n"/>
      <c r="D437" s="313" t="n"/>
      <c r="E437" s="291" t="n"/>
      <c r="F437" s="302" t="n"/>
      <c r="G437" s="302" t="n"/>
      <c r="H437" s="314" t="n"/>
      <c r="I437" s="315" t="n"/>
      <c r="J437" s="316" t="n"/>
      <c r="K437" s="295" t="n"/>
      <c r="L437" s="317" t="n"/>
      <c r="M437" s="47" t="n"/>
      <c r="N437" s="268" t="n"/>
      <c r="O437" s="294" t="n"/>
      <c r="P437" s="268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  <c r="Y437" s="320" t="n"/>
      <c r="Z437" s="320" t="n"/>
    </row>
    <row r="438" ht="16.5" customHeight="1" s="115">
      <c r="C438" s="261" t="n"/>
      <c r="D438" s="313" t="n"/>
      <c r="E438" s="291" t="n"/>
      <c r="F438" s="302" t="n"/>
      <c r="G438" s="302" t="n"/>
      <c r="H438" s="314" t="n"/>
      <c r="I438" s="315" t="n"/>
      <c r="J438" s="316" t="n"/>
      <c r="K438" s="295" t="n"/>
      <c r="L438" s="317" t="n"/>
      <c r="M438" s="47" t="n"/>
      <c r="N438" s="268" t="n"/>
      <c r="O438" s="294" t="n"/>
      <c r="P438" s="268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  <c r="Y438" s="320" t="n"/>
      <c r="Z438" s="320" t="n"/>
    </row>
    <row r="439" ht="16.5" customHeight="1" s="115">
      <c r="C439" s="261" t="n"/>
      <c r="D439" s="313" t="n"/>
      <c r="E439" s="291" t="n"/>
      <c r="F439" s="302" t="n"/>
      <c r="G439" s="302" t="n"/>
      <c r="H439" s="314" t="n"/>
      <c r="I439" s="315" t="n"/>
      <c r="J439" s="316" t="n"/>
      <c r="K439" s="295" t="n"/>
      <c r="L439" s="317" t="n"/>
      <c r="M439" s="47" t="n"/>
      <c r="N439" s="268" t="n"/>
      <c r="O439" s="294" t="n"/>
      <c r="P439" s="268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  <c r="Y439" s="320" t="n"/>
      <c r="Z439" s="320" t="n"/>
    </row>
    <row r="440" ht="16.5" customHeight="1" s="115">
      <c r="C440" s="261" t="n"/>
      <c r="D440" s="313" t="n"/>
      <c r="E440" s="291" t="n"/>
      <c r="F440" s="302" t="n"/>
      <c r="G440" s="302" t="n"/>
      <c r="H440" s="314" t="n"/>
      <c r="I440" s="315" t="n"/>
      <c r="J440" s="316" t="n"/>
      <c r="K440" s="295" t="n"/>
      <c r="L440" s="317" t="n"/>
      <c r="M440" s="47" t="n"/>
      <c r="N440" s="268" t="n"/>
      <c r="O440" s="294" t="n"/>
      <c r="P440" s="268" t="n"/>
      <c r="Q440" s="321" t="n"/>
      <c r="R440" s="322" t="n"/>
      <c r="S440" s="322" t="n"/>
      <c r="T440" s="322" t="n"/>
      <c r="U440" s="322" t="n"/>
      <c r="V440" s="322" t="n"/>
      <c r="W440" s="322" t="n"/>
      <c r="X440" s="322" t="n"/>
      <c r="Y440" s="320" t="n"/>
      <c r="Z440" s="320" t="n"/>
    </row>
    <row r="441" ht="16.5" customHeight="1" s="115">
      <c r="C441" s="261" t="n"/>
      <c r="D441" s="313" t="n"/>
      <c r="E441" s="291" t="n"/>
      <c r="F441" s="302" t="n"/>
      <c r="G441" s="302" t="n"/>
      <c r="H441" s="314" t="n"/>
      <c r="I441" s="315" t="n"/>
      <c r="J441" s="316" t="n"/>
      <c r="K441" s="295" t="n"/>
      <c r="L441" s="317" t="n"/>
      <c r="M441" s="47" t="n"/>
      <c r="N441" s="268" t="n"/>
      <c r="O441" s="294" t="n"/>
      <c r="P441" s="268" t="n"/>
      <c r="Q441" s="321" t="n"/>
      <c r="R441" s="322" t="n"/>
      <c r="S441" s="322" t="n"/>
      <c r="T441" s="322" t="n"/>
      <c r="U441" s="322" t="n"/>
      <c r="V441" s="322" t="n"/>
      <c r="W441" s="322" t="n"/>
      <c r="X441" s="322" t="n"/>
      <c r="Y441" s="320" t="n"/>
      <c r="Z441" s="320" t="n"/>
    </row>
    <row r="442" ht="16.5" customHeight="1" s="115">
      <c r="C442" s="261" t="n"/>
      <c r="D442" s="313" t="n"/>
      <c r="E442" s="291" t="n"/>
      <c r="F442" s="302" t="n"/>
      <c r="G442" s="302" t="n"/>
      <c r="H442" s="314" t="n"/>
      <c r="I442" s="315" t="n"/>
      <c r="J442" s="316" t="n"/>
      <c r="K442" s="295" t="n"/>
      <c r="L442" s="317" t="n"/>
      <c r="M442" s="47" t="n"/>
      <c r="N442" s="268" t="n"/>
      <c r="O442" s="294" t="n"/>
      <c r="P442" s="268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  <c r="Y442" s="320" t="n"/>
      <c r="Z442" s="320" t="n"/>
    </row>
    <row r="443" ht="16.5" customHeight="1" s="115">
      <c r="C443" s="261" t="n"/>
      <c r="D443" s="313" t="n"/>
      <c r="E443" s="291" t="n"/>
      <c r="F443" s="302" t="n"/>
      <c r="G443" s="302" t="n"/>
      <c r="H443" s="314" t="n"/>
      <c r="I443" s="315" t="n"/>
      <c r="J443" s="316" t="n"/>
      <c r="K443" s="295" t="n"/>
      <c r="L443" s="317" t="n"/>
      <c r="M443" s="47" t="n"/>
      <c r="N443" s="268" t="n"/>
      <c r="O443" s="294" t="n"/>
      <c r="P443" s="268" t="n"/>
      <c r="Q443" s="321" t="n"/>
      <c r="R443" s="322" t="n"/>
      <c r="S443" s="322" t="n"/>
      <c r="T443" s="322" t="n"/>
      <c r="U443" s="322" t="n"/>
      <c r="V443" s="322" t="n"/>
      <c r="W443" s="322" t="n"/>
      <c r="X443" s="322" t="n"/>
      <c r="Y443" s="320" t="n"/>
      <c r="Z443" s="320" t="n"/>
    </row>
    <row r="444" ht="16.5" customHeight="1" s="115">
      <c r="C444" s="261" t="n"/>
      <c r="D444" s="313" t="n"/>
      <c r="E444" s="291" t="n"/>
      <c r="F444" s="302" t="n"/>
      <c r="G444" s="302" t="n"/>
      <c r="H444" s="314" t="n"/>
      <c r="I444" s="315" t="n"/>
      <c r="J444" s="316" t="n"/>
      <c r="K444" s="295" t="n"/>
      <c r="L444" s="317" t="n"/>
      <c r="M444" s="47" t="n"/>
      <c r="N444" s="268" t="n"/>
      <c r="O444" s="294" t="n"/>
      <c r="P444" s="268" t="n"/>
      <c r="Q444" s="321" t="n"/>
      <c r="R444" s="322" t="n"/>
      <c r="S444" s="322" t="n"/>
      <c r="T444" s="322" t="n"/>
      <c r="U444" s="322" t="n"/>
      <c r="V444" s="322" t="n"/>
      <c r="W444" s="322" t="n"/>
      <c r="X444" s="322" t="n"/>
      <c r="Y444" s="320" t="n"/>
      <c r="Z444" s="320" t="n"/>
    </row>
    <row r="445" ht="16.5" customHeight="1" s="115">
      <c r="C445" s="261" t="n"/>
      <c r="D445" s="313" t="n"/>
      <c r="E445" s="291" t="n"/>
      <c r="F445" s="302" t="n"/>
      <c r="G445" s="302" t="n"/>
      <c r="H445" s="314" t="n"/>
      <c r="I445" s="315" t="n"/>
      <c r="J445" s="316" t="n"/>
      <c r="K445" s="295" t="n"/>
      <c r="L445" s="317" t="n"/>
      <c r="M445" s="47" t="n"/>
      <c r="N445" s="268" t="n"/>
      <c r="O445" s="294" t="n"/>
      <c r="P445" s="268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  <c r="Y445" s="320" t="n"/>
      <c r="Z445" s="320" t="n"/>
    </row>
    <row r="446" ht="16.5" customHeight="1" s="115">
      <c r="C446" s="261" t="n"/>
      <c r="D446" s="313" t="n"/>
      <c r="E446" s="291" t="n"/>
      <c r="F446" s="302" t="n"/>
      <c r="G446" s="302" t="n"/>
      <c r="H446" s="314" t="n"/>
      <c r="I446" s="315" t="n"/>
      <c r="J446" s="316" t="n"/>
      <c r="K446" s="295" t="n"/>
      <c r="L446" s="317" t="n"/>
      <c r="M446" s="47" t="n"/>
      <c r="N446" s="268" t="n"/>
      <c r="O446" s="294" t="n"/>
      <c r="P446" s="268" t="n"/>
      <c r="Q446" s="321" t="n"/>
      <c r="R446" s="322" t="n"/>
      <c r="S446" s="322" t="n"/>
      <c r="T446" s="322" t="n"/>
      <c r="U446" s="322" t="n"/>
      <c r="V446" s="322" t="n"/>
      <c r="W446" s="322" t="n"/>
      <c r="X446" s="322" t="n"/>
      <c r="Y446" s="320" t="n"/>
      <c r="Z446" s="320" t="n"/>
    </row>
    <row r="447" ht="16.5" customHeight="1" s="115">
      <c r="C447" s="261" t="n"/>
      <c r="D447" s="313" t="n"/>
      <c r="E447" s="291" t="n"/>
      <c r="F447" s="302" t="n"/>
      <c r="G447" s="302" t="n"/>
      <c r="H447" s="314" t="n"/>
      <c r="I447" s="315" t="n"/>
      <c r="J447" s="316" t="n"/>
      <c r="K447" s="295" t="n"/>
      <c r="L447" s="317" t="n"/>
      <c r="M447" s="47" t="n"/>
      <c r="N447" s="268" t="n"/>
      <c r="O447" s="294" t="n"/>
      <c r="P447" s="268" t="n"/>
      <c r="Q447" s="321" t="n"/>
      <c r="R447" s="322" t="n"/>
      <c r="S447" s="322" t="n"/>
      <c r="T447" s="322" t="n"/>
      <c r="U447" s="322" t="n"/>
      <c r="V447" s="322" t="n"/>
      <c r="W447" s="322" t="n"/>
      <c r="X447" s="322" t="n"/>
      <c r="Y447" s="320" t="n"/>
      <c r="Z447" s="320" t="n"/>
    </row>
    <row r="448" ht="16.5" customHeight="1" s="115">
      <c r="C448" s="261" t="n"/>
      <c r="D448" s="313" t="n"/>
      <c r="E448" s="291" t="n"/>
      <c r="F448" s="302" t="n"/>
      <c r="G448" s="302" t="n"/>
      <c r="H448" s="314" t="n"/>
      <c r="I448" s="315" t="n"/>
      <c r="J448" s="316" t="n"/>
      <c r="K448" s="295" t="n"/>
      <c r="L448" s="317" t="n"/>
      <c r="M448" s="47" t="n"/>
      <c r="N448" s="268" t="n"/>
      <c r="O448" s="294" t="n"/>
      <c r="P448" s="268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  <c r="Y448" s="320" t="n"/>
      <c r="Z448" s="320" t="n"/>
    </row>
    <row r="449" ht="16.5" customHeight="1" s="115">
      <c r="C449" s="261" t="n"/>
      <c r="D449" s="313" t="n"/>
      <c r="E449" s="291" t="n"/>
      <c r="F449" s="302" t="n"/>
      <c r="G449" s="302" t="n"/>
      <c r="H449" s="314" t="n"/>
      <c r="I449" s="315" t="n"/>
      <c r="J449" s="316" t="n"/>
      <c r="K449" s="295" t="n"/>
      <c r="L449" s="317" t="n"/>
      <c r="M449" s="47" t="n"/>
      <c r="N449" s="268" t="n"/>
      <c r="O449" s="294" t="n"/>
      <c r="P449" s="268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  <c r="Y449" s="320" t="n"/>
      <c r="Z449" s="320" t="n"/>
    </row>
    <row r="450" ht="16.5" customHeight="1" s="115">
      <c r="C450" s="261" t="n"/>
      <c r="D450" s="313" t="n"/>
      <c r="E450" s="291" t="n"/>
      <c r="F450" s="302" t="n"/>
      <c r="G450" s="302" t="n"/>
      <c r="H450" s="314" t="n"/>
      <c r="I450" s="315" t="n"/>
      <c r="J450" s="316" t="n"/>
      <c r="K450" s="295" t="n"/>
      <c r="L450" s="317" t="n"/>
      <c r="M450" s="47" t="n"/>
      <c r="N450" s="268" t="n"/>
      <c r="O450" s="294" t="n"/>
      <c r="P450" s="268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  <c r="Y450" s="320" t="n"/>
      <c r="Z450" s="320" t="n"/>
    </row>
    <row r="451" ht="16.5" customHeight="1" s="115">
      <c r="C451" s="261" t="n"/>
      <c r="D451" s="313" t="n"/>
      <c r="E451" s="291" t="n"/>
      <c r="F451" s="302" t="n"/>
      <c r="G451" s="302" t="n"/>
      <c r="H451" s="314" t="n"/>
      <c r="I451" s="315" t="n"/>
      <c r="J451" s="316" t="n"/>
      <c r="K451" s="295" t="n"/>
      <c r="L451" s="317" t="n"/>
      <c r="M451" s="47" t="n"/>
      <c r="N451" s="268" t="n"/>
      <c r="O451" s="294" t="n"/>
      <c r="P451" s="268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  <c r="Y451" s="320" t="n"/>
      <c r="Z451" s="320" t="n"/>
    </row>
    <row r="452" ht="16.5" customHeight="1" s="115">
      <c r="C452" s="261" t="n"/>
      <c r="D452" s="313" t="n"/>
      <c r="E452" s="291" t="n"/>
      <c r="F452" s="302" t="n"/>
      <c r="G452" s="302" t="n"/>
      <c r="H452" s="314" t="n"/>
      <c r="I452" s="315" t="n"/>
      <c r="J452" s="316" t="n"/>
      <c r="K452" s="295" t="n"/>
      <c r="L452" s="317" t="n"/>
      <c r="M452" s="47" t="n"/>
      <c r="N452" s="268" t="n"/>
      <c r="O452" s="294" t="n"/>
      <c r="P452" s="268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  <c r="Y452" s="320" t="n"/>
      <c r="Z452" s="320" t="n"/>
    </row>
    <row r="453" ht="16.5" customHeight="1" s="115">
      <c r="C453" s="261" t="n"/>
      <c r="D453" s="313" t="n"/>
      <c r="E453" s="291" t="n"/>
      <c r="F453" s="302" t="n"/>
      <c r="G453" s="302" t="n"/>
      <c r="H453" s="314" t="n"/>
      <c r="I453" s="315" t="n"/>
      <c r="J453" s="316" t="n"/>
      <c r="K453" s="295" t="n"/>
      <c r="L453" s="317" t="n"/>
      <c r="M453" s="47" t="n"/>
      <c r="N453" s="268" t="n"/>
      <c r="O453" s="294" t="n"/>
      <c r="P453" s="268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  <c r="Y453" s="320" t="n"/>
      <c r="Z453" s="320" t="n"/>
    </row>
    <row r="454" ht="16.5" customHeight="1" s="115">
      <c r="C454" s="261" t="n"/>
      <c r="D454" s="313" t="n"/>
      <c r="E454" s="291" t="n"/>
      <c r="F454" s="302" t="n"/>
      <c r="G454" s="302" t="n"/>
      <c r="H454" s="314" t="n"/>
      <c r="I454" s="315" t="n"/>
      <c r="J454" s="316" t="n"/>
      <c r="K454" s="295" t="n"/>
      <c r="L454" s="317" t="n"/>
      <c r="M454" s="47" t="n"/>
      <c r="N454" s="268" t="n"/>
      <c r="O454" s="294" t="n"/>
      <c r="P454" s="268" t="n"/>
      <c r="Q454" s="321" t="n"/>
      <c r="R454" s="322" t="n"/>
      <c r="S454" s="322" t="n"/>
      <c r="T454" s="322" t="n"/>
      <c r="U454" s="322" t="n"/>
      <c r="V454" s="322" t="n"/>
      <c r="W454" s="322" t="n"/>
      <c r="X454" s="322" t="n"/>
      <c r="Y454" s="320" t="n"/>
      <c r="Z454" s="320" t="n"/>
    </row>
    <row r="455" ht="16.5" customHeight="1" s="115">
      <c r="C455" s="261" t="n"/>
      <c r="D455" s="313" t="n"/>
      <c r="E455" s="291" t="n"/>
      <c r="F455" s="302" t="n"/>
      <c r="G455" s="302" t="n"/>
      <c r="H455" s="314" t="n"/>
      <c r="I455" s="315" t="n"/>
      <c r="J455" s="316" t="n"/>
      <c r="K455" s="295" t="n"/>
      <c r="L455" s="317" t="n"/>
      <c r="M455" s="47" t="n"/>
      <c r="N455" s="268" t="n"/>
      <c r="O455" s="294" t="n"/>
      <c r="P455" s="268" t="n"/>
      <c r="Q455" s="321" t="n"/>
      <c r="R455" s="322" t="n"/>
      <c r="S455" s="322" t="n"/>
      <c r="T455" s="322" t="n"/>
      <c r="U455" s="322" t="n"/>
      <c r="V455" s="322" t="n"/>
      <c r="W455" s="322" t="n"/>
      <c r="X455" s="322" t="n"/>
      <c r="Y455" s="320" t="n"/>
      <c r="Z455" s="320" t="n"/>
    </row>
    <row r="456" ht="16.5" customHeight="1" s="115">
      <c r="C456" s="261" t="n"/>
      <c r="D456" s="313" t="n"/>
      <c r="E456" s="291" t="n"/>
      <c r="F456" s="302" t="n"/>
      <c r="G456" s="302" t="n"/>
      <c r="H456" s="314" t="n"/>
      <c r="I456" s="315" t="n"/>
      <c r="J456" s="316" t="n"/>
      <c r="K456" s="295" t="n"/>
      <c r="L456" s="317" t="n"/>
      <c r="M456" s="47" t="n"/>
      <c r="N456" s="268" t="n"/>
      <c r="O456" s="294" t="n"/>
      <c r="P456" s="268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  <c r="Y456" s="320" t="n"/>
      <c r="Z456" s="320" t="n"/>
    </row>
    <row r="457" ht="16.5" customHeight="1" s="115">
      <c r="C457" s="261" t="n"/>
      <c r="D457" s="313" t="n"/>
      <c r="E457" s="291" t="n"/>
      <c r="F457" s="302" t="n"/>
      <c r="G457" s="302" t="n"/>
      <c r="H457" s="314" t="n"/>
      <c r="I457" s="315" t="n"/>
      <c r="J457" s="316" t="n"/>
      <c r="K457" s="295" t="n"/>
      <c r="L457" s="317" t="n"/>
      <c r="M457" s="47" t="n"/>
      <c r="N457" s="268" t="n"/>
      <c r="O457" s="294" t="n"/>
      <c r="P457" s="268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  <c r="Y457" s="320" t="n"/>
      <c r="Z457" s="320" t="n"/>
    </row>
    <row r="458" ht="16.5" customHeight="1" s="115">
      <c r="C458" s="261" t="n"/>
      <c r="D458" s="313" t="n"/>
      <c r="E458" s="291" t="n"/>
      <c r="F458" s="302" t="n"/>
      <c r="G458" s="302" t="n"/>
      <c r="H458" s="314" t="n"/>
      <c r="I458" s="315" t="n"/>
      <c r="J458" s="316" t="n"/>
      <c r="K458" s="295" t="n"/>
      <c r="L458" s="317" t="n"/>
      <c r="M458" s="47" t="n"/>
      <c r="N458" s="268" t="n"/>
      <c r="O458" s="294" t="n"/>
      <c r="P458" s="268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  <c r="Y458" s="320" t="n"/>
      <c r="Z458" s="320" t="n"/>
    </row>
    <row r="459" ht="16.5" customHeight="1" s="115">
      <c r="C459" s="261" t="n"/>
      <c r="D459" s="313" t="n"/>
      <c r="E459" s="291" t="n"/>
      <c r="F459" s="302" t="n"/>
      <c r="G459" s="302" t="n"/>
      <c r="H459" s="314" t="n"/>
      <c r="I459" s="315" t="n"/>
      <c r="J459" s="316" t="n"/>
      <c r="K459" s="295" t="n"/>
      <c r="L459" s="317" t="n"/>
      <c r="M459" s="47" t="n"/>
      <c r="N459" s="268" t="n"/>
      <c r="O459" s="294" t="n"/>
      <c r="P459" s="268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  <c r="Y459" s="320" t="n"/>
      <c r="Z459" s="320" t="n"/>
    </row>
    <row r="460" ht="16.5" customHeight="1" s="115">
      <c r="C460" s="261" t="n"/>
      <c r="D460" s="313" t="n"/>
      <c r="E460" s="291" t="n"/>
      <c r="F460" s="302" t="n"/>
      <c r="G460" s="302" t="n"/>
      <c r="H460" s="314" t="n"/>
      <c r="I460" s="315" t="n"/>
      <c r="J460" s="316" t="n"/>
      <c r="K460" s="295" t="n"/>
      <c r="L460" s="317" t="n"/>
      <c r="M460" s="47" t="n"/>
      <c r="N460" s="268" t="n"/>
      <c r="O460" s="294" t="n"/>
      <c r="P460" s="268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  <c r="Y460" s="320" t="n"/>
      <c r="Z460" s="320" t="n"/>
    </row>
    <row r="461" ht="16.5" customHeight="1" s="115">
      <c r="C461" s="261" t="n"/>
      <c r="D461" s="313" t="n"/>
      <c r="E461" s="291" t="n"/>
      <c r="F461" s="302" t="n"/>
      <c r="G461" s="302" t="n"/>
      <c r="H461" s="314" t="n"/>
      <c r="I461" s="315" t="n"/>
      <c r="J461" s="316" t="n"/>
      <c r="K461" s="295" t="n"/>
      <c r="L461" s="317" t="n"/>
      <c r="M461" s="47" t="n"/>
      <c r="N461" s="268" t="n"/>
      <c r="O461" s="294" t="n"/>
      <c r="P461" s="268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  <c r="Y461" s="320" t="n"/>
      <c r="Z461" s="320" t="n"/>
    </row>
    <row r="462" ht="16.5" customHeight="1" s="115">
      <c r="C462" s="261" t="n"/>
      <c r="D462" s="313" t="n"/>
      <c r="E462" s="291" t="n"/>
      <c r="F462" s="302" t="n"/>
      <c r="G462" s="302" t="n"/>
      <c r="H462" s="314" t="n"/>
      <c r="I462" s="315" t="n"/>
      <c r="J462" s="316" t="n"/>
      <c r="K462" s="295" t="n"/>
      <c r="L462" s="317" t="n"/>
      <c r="M462" s="47" t="n"/>
      <c r="N462" s="268" t="n"/>
      <c r="O462" s="294" t="n"/>
      <c r="P462" s="268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  <c r="Y462" s="320" t="n"/>
      <c r="Z462" s="320" t="n"/>
    </row>
    <row r="463" ht="16.5" customHeight="1" s="115">
      <c r="C463" s="261" t="n"/>
      <c r="D463" s="313" t="n"/>
      <c r="E463" s="291" t="n"/>
      <c r="F463" s="302" t="n"/>
      <c r="G463" s="302" t="n"/>
      <c r="H463" s="314" t="n"/>
      <c r="I463" s="315" t="n"/>
      <c r="J463" s="316" t="n"/>
      <c r="K463" s="295" t="n"/>
      <c r="L463" s="317" t="n"/>
      <c r="M463" s="47" t="n"/>
      <c r="N463" s="268" t="n"/>
      <c r="O463" s="294" t="n"/>
      <c r="P463" s="268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  <c r="Y463" s="320" t="n"/>
      <c r="Z463" s="320" t="n"/>
    </row>
    <row r="464" ht="16.5" customHeight="1" s="115">
      <c r="C464" s="261" t="n"/>
      <c r="D464" s="313" t="n"/>
      <c r="E464" s="291" t="n"/>
      <c r="F464" s="302" t="n"/>
      <c r="G464" s="302" t="n"/>
      <c r="H464" s="314" t="n"/>
      <c r="I464" s="315" t="n"/>
      <c r="J464" s="316" t="n"/>
      <c r="K464" s="295" t="n"/>
      <c r="L464" s="317" t="n"/>
      <c r="M464" s="47" t="n"/>
      <c r="N464" s="268" t="n"/>
      <c r="O464" s="294" t="n"/>
      <c r="P464" s="268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  <c r="Y464" s="320" t="n"/>
      <c r="Z464" s="320" t="n"/>
    </row>
    <row r="465" ht="16.5" customHeight="1" s="115">
      <c r="C465" s="261" t="n"/>
      <c r="D465" s="313" t="n"/>
      <c r="E465" s="291" t="n"/>
      <c r="F465" s="302" t="n"/>
      <c r="G465" s="302" t="n"/>
      <c r="H465" s="314" t="n"/>
      <c r="I465" s="315" t="n"/>
      <c r="J465" s="316" t="n"/>
      <c r="K465" s="295" t="n"/>
      <c r="L465" s="317" t="n"/>
      <c r="M465" s="47" t="n"/>
      <c r="N465" s="268" t="n"/>
      <c r="O465" s="294" t="n"/>
      <c r="P465" s="268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  <c r="Y465" s="320" t="n"/>
      <c r="Z465" s="320" t="n"/>
    </row>
    <row r="466" ht="16.5" customHeight="1" s="115">
      <c r="C466" s="261" t="n"/>
      <c r="D466" s="313" t="n"/>
      <c r="E466" s="291" t="n"/>
      <c r="F466" s="302" t="n"/>
      <c r="G466" s="302" t="n"/>
      <c r="H466" s="314" t="n"/>
      <c r="I466" s="315" t="n"/>
      <c r="J466" s="316" t="n"/>
      <c r="K466" s="295" t="n"/>
      <c r="L466" s="317" t="n"/>
      <c r="M466" s="47" t="n"/>
      <c r="N466" s="268" t="n"/>
      <c r="O466" s="294" t="n"/>
      <c r="P466" s="268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  <c r="Y466" s="320" t="n"/>
      <c r="Z466" s="320" t="n"/>
    </row>
    <row r="467" ht="16.5" customHeight="1" s="115">
      <c r="C467" s="261" t="n"/>
      <c r="D467" s="313" t="n"/>
      <c r="E467" s="291" t="n"/>
      <c r="F467" s="302" t="n"/>
      <c r="G467" s="302" t="n"/>
      <c r="H467" s="314" t="n"/>
      <c r="I467" s="315" t="n"/>
      <c r="J467" s="316" t="n"/>
      <c r="K467" s="295" t="n"/>
      <c r="L467" s="317" t="n"/>
      <c r="M467" s="47" t="n"/>
      <c r="N467" s="268" t="n"/>
      <c r="O467" s="294" t="n"/>
      <c r="P467" s="268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  <c r="Y467" s="320" t="n"/>
      <c r="Z467" s="320" t="n"/>
    </row>
    <row r="468" ht="16.5" customHeight="1" s="115">
      <c r="C468" s="261" t="n"/>
      <c r="D468" s="313" t="n"/>
      <c r="E468" s="291" t="n"/>
      <c r="F468" s="302" t="n"/>
      <c r="G468" s="302" t="n"/>
      <c r="H468" s="314" t="n"/>
      <c r="I468" s="315" t="n"/>
      <c r="J468" s="316" t="n"/>
      <c r="K468" s="295" t="n"/>
      <c r="L468" s="317" t="n"/>
      <c r="M468" s="47" t="n"/>
      <c r="N468" s="268" t="n"/>
      <c r="O468" s="294" t="n"/>
      <c r="P468" s="268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  <c r="Y468" s="320" t="n"/>
      <c r="Z468" s="320" t="n"/>
    </row>
    <row r="469" ht="16.5" customHeight="1" s="115">
      <c r="C469" s="261" t="n"/>
      <c r="D469" s="313" t="n"/>
      <c r="E469" s="291" t="n"/>
      <c r="F469" s="302" t="n"/>
      <c r="G469" s="302" t="n"/>
      <c r="H469" s="314" t="n"/>
      <c r="I469" s="315" t="n"/>
      <c r="J469" s="316" t="n"/>
      <c r="K469" s="295" t="n"/>
      <c r="L469" s="317" t="n"/>
      <c r="M469" s="47" t="n"/>
      <c r="N469" s="268" t="n"/>
      <c r="O469" s="294" t="n"/>
      <c r="P469" s="268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  <c r="Y469" s="320" t="n"/>
      <c r="Z469" s="320" t="n"/>
    </row>
    <row r="470" ht="16.5" customHeight="1" s="115">
      <c r="C470" s="261" t="n"/>
      <c r="D470" s="313" t="n"/>
      <c r="E470" s="291" t="n"/>
      <c r="F470" s="302" t="n"/>
      <c r="G470" s="302" t="n"/>
      <c r="H470" s="314" t="n"/>
      <c r="I470" s="315" t="n"/>
      <c r="J470" s="316" t="n"/>
      <c r="K470" s="295" t="n"/>
      <c r="L470" s="317" t="n"/>
      <c r="M470" s="47" t="n"/>
      <c r="N470" s="268" t="n"/>
      <c r="O470" s="294" t="n"/>
      <c r="P470" s="268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  <c r="Y470" s="320" t="n"/>
      <c r="Z470" s="320" t="n"/>
    </row>
    <row r="471" ht="16.5" customHeight="1" s="115">
      <c r="C471" s="261" t="n"/>
      <c r="D471" s="313" t="n"/>
      <c r="E471" s="291" t="n"/>
      <c r="F471" s="302" t="n"/>
      <c r="G471" s="302" t="n"/>
      <c r="H471" s="314" t="n"/>
      <c r="I471" s="315" t="n"/>
      <c r="J471" s="316" t="n"/>
      <c r="K471" s="295" t="n"/>
      <c r="L471" s="317" t="n"/>
      <c r="M471" s="47" t="n"/>
      <c r="N471" s="268" t="n"/>
      <c r="O471" s="294" t="n"/>
      <c r="P471" s="268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  <c r="Y471" s="320" t="n"/>
      <c r="Z471" s="320" t="n"/>
    </row>
    <row r="472" ht="16.5" customHeight="1" s="115">
      <c r="C472" s="261" t="n"/>
      <c r="D472" s="313" t="n"/>
      <c r="E472" s="291" t="n"/>
      <c r="F472" s="302" t="n"/>
      <c r="G472" s="302" t="n"/>
      <c r="H472" s="314" t="n"/>
      <c r="I472" s="315" t="n"/>
      <c r="J472" s="316" t="n"/>
      <c r="K472" s="295" t="n"/>
      <c r="L472" s="317" t="n"/>
      <c r="M472" s="47" t="n"/>
      <c r="N472" s="268" t="n"/>
      <c r="O472" s="294" t="n"/>
      <c r="P472" s="268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  <c r="Y472" s="320" t="n"/>
      <c r="Z472" s="320" t="n"/>
    </row>
    <row r="473" ht="16.5" customHeight="1" s="115">
      <c r="C473" s="261" t="n"/>
      <c r="D473" s="313" t="n"/>
      <c r="E473" s="291" t="n"/>
      <c r="F473" s="302" t="n"/>
      <c r="G473" s="302" t="n"/>
      <c r="H473" s="314" t="n"/>
      <c r="I473" s="315" t="n"/>
      <c r="J473" s="316" t="n"/>
      <c r="K473" s="295" t="n"/>
      <c r="L473" s="317" t="n"/>
      <c r="M473" s="47" t="n"/>
      <c r="N473" s="268" t="n"/>
      <c r="O473" s="294" t="n"/>
      <c r="P473" s="268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  <c r="Y473" s="320" t="n"/>
      <c r="Z473" s="320" t="n"/>
    </row>
    <row r="474" ht="16.5" customHeight="1" s="115">
      <c r="C474" s="261" t="n"/>
      <c r="D474" s="313" t="n"/>
      <c r="E474" s="291" t="n"/>
      <c r="F474" s="302" t="n"/>
      <c r="G474" s="302" t="n"/>
      <c r="H474" s="314" t="n"/>
      <c r="I474" s="315" t="n"/>
      <c r="J474" s="316" t="n"/>
      <c r="K474" s="295" t="n"/>
      <c r="L474" s="317" t="n"/>
      <c r="M474" s="47" t="n"/>
      <c r="N474" s="268" t="n"/>
      <c r="O474" s="294" t="n"/>
      <c r="P474" s="268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  <c r="Y474" s="320" t="n"/>
      <c r="Z474" s="320" t="n"/>
    </row>
    <row r="475" ht="16.5" customHeight="1" s="115">
      <c r="C475" s="261" t="n"/>
      <c r="D475" s="313" t="n"/>
      <c r="E475" s="291" t="n"/>
      <c r="F475" s="302" t="n"/>
      <c r="G475" s="302" t="n"/>
      <c r="H475" s="314" t="n"/>
      <c r="I475" s="315" t="n"/>
      <c r="J475" s="316" t="n"/>
      <c r="K475" s="295" t="n"/>
      <c r="L475" s="317" t="n"/>
      <c r="M475" s="47" t="n"/>
      <c r="N475" s="268" t="n"/>
      <c r="O475" s="294" t="n"/>
      <c r="P475" s="268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  <c r="Y475" s="320" t="n"/>
      <c r="Z475" s="320" t="n"/>
    </row>
    <row r="476" ht="16.5" customHeight="1" s="115">
      <c r="C476" s="261" t="n"/>
      <c r="D476" s="313" t="n"/>
      <c r="E476" s="291" t="n"/>
      <c r="F476" s="302" t="n"/>
      <c r="G476" s="302" t="n"/>
      <c r="H476" s="314" t="n"/>
      <c r="I476" s="315" t="n"/>
      <c r="J476" s="316" t="n"/>
      <c r="K476" s="295" t="n"/>
      <c r="L476" s="317" t="n"/>
      <c r="M476" s="47" t="n"/>
      <c r="N476" s="268" t="n"/>
      <c r="O476" s="294" t="n"/>
      <c r="P476" s="268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  <c r="Y476" s="320" t="n"/>
      <c r="Z476" s="320" t="n"/>
    </row>
    <row r="477" ht="16.5" customHeight="1" s="115">
      <c r="C477" s="261" t="n"/>
      <c r="D477" s="313" t="n"/>
      <c r="E477" s="291" t="n"/>
      <c r="F477" s="302" t="n"/>
      <c r="G477" s="302" t="n"/>
      <c r="H477" s="314" t="n"/>
      <c r="I477" s="315" t="n"/>
      <c r="J477" s="316" t="n"/>
      <c r="K477" s="295" t="n"/>
      <c r="L477" s="317" t="n"/>
      <c r="M477" s="47" t="n"/>
      <c r="N477" s="268" t="n"/>
      <c r="O477" s="294" t="n"/>
      <c r="P477" s="268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  <c r="Y477" s="320" t="n"/>
      <c r="Z477" s="320" t="n"/>
    </row>
    <row r="478" ht="16.5" customHeight="1" s="115">
      <c r="C478" s="261" t="n"/>
      <c r="D478" s="313" t="n"/>
      <c r="E478" s="291" t="n"/>
      <c r="F478" s="302" t="n"/>
      <c r="G478" s="302" t="n"/>
      <c r="H478" s="314" t="n"/>
      <c r="I478" s="315" t="n"/>
      <c r="J478" s="316" t="n"/>
      <c r="K478" s="295" t="n"/>
      <c r="L478" s="317" t="n"/>
      <c r="M478" s="47" t="n"/>
      <c r="N478" s="268" t="n"/>
      <c r="O478" s="294" t="n"/>
      <c r="P478" s="268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  <c r="Y478" s="320" t="n"/>
      <c r="Z478" s="320" t="n"/>
    </row>
    <row r="479" ht="16.5" customHeight="1" s="115">
      <c r="C479" s="261" t="n"/>
      <c r="D479" s="313" t="n"/>
      <c r="E479" s="291" t="n"/>
      <c r="F479" s="302" t="n"/>
      <c r="G479" s="302" t="n"/>
      <c r="H479" s="314" t="n"/>
      <c r="I479" s="315" t="n"/>
      <c r="J479" s="316" t="n"/>
      <c r="K479" s="295" t="n"/>
      <c r="L479" s="317" t="n"/>
      <c r="M479" s="47" t="n"/>
      <c r="N479" s="268" t="n"/>
      <c r="O479" s="294" t="n"/>
      <c r="P479" s="268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  <c r="Y479" s="320" t="n"/>
      <c r="Z479" s="320" t="n"/>
    </row>
    <row r="480" ht="16.5" customHeight="1" s="115">
      <c r="C480" s="261" t="n"/>
      <c r="D480" s="313" t="n"/>
      <c r="E480" s="291" t="n"/>
      <c r="F480" s="302" t="n"/>
      <c r="G480" s="302" t="n"/>
      <c r="H480" s="314" t="n"/>
      <c r="I480" s="315" t="n"/>
      <c r="J480" s="316" t="n"/>
      <c r="K480" s="295" t="n"/>
      <c r="L480" s="317" t="n"/>
      <c r="M480" s="47" t="n"/>
      <c r="N480" s="268" t="n"/>
      <c r="O480" s="294" t="n"/>
      <c r="P480" s="268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  <c r="Y480" s="320" t="n"/>
      <c r="Z480" s="320" t="n"/>
    </row>
    <row r="481" ht="16.5" customHeight="1" s="115">
      <c r="C481" s="261" t="n"/>
      <c r="D481" s="313" t="n"/>
      <c r="E481" s="291" t="n"/>
      <c r="F481" s="302" t="n"/>
      <c r="G481" s="302" t="n"/>
      <c r="H481" s="314" t="n"/>
      <c r="I481" s="315" t="n"/>
      <c r="J481" s="316" t="n"/>
      <c r="K481" s="295" t="n"/>
      <c r="L481" s="317" t="n"/>
      <c r="M481" s="47" t="n"/>
      <c r="N481" s="268" t="n"/>
      <c r="O481" s="294" t="n"/>
      <c r="P481" s="268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  <c r="Y481" s="320" t="n"/>
      <c r="Z481" s="320" t="n"/>
    </row>
    <row r="482" ht="16.5" customHeight="1" s="115">
      <c r="C482" s="261" t="n"/>
      <c r="D482" s="313" t="n"/>
      <c r="E482" s="291" t="n"/>
      <c r="F482" s="302" t="n"/>
      <c r="G482" s="302" t="n"/>
      <c r="H482" s="314" t="n"/>
      <c r="I482" s="315" t="n"/>
      <c r="J482" s="316" t="n"/>
      <c r="K482" s="295" t="n"/>
      <c r="L482" s="317" t="n"/>
      <c r="M482" s="47" t="n"/>
      <c r="N482" s="268" t="n"/>
      <c r="O482" s="294" t="n"/>
      <c r="P482" s="268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  <c r="Y482" s="320" t="n"/>
      <c r="Z482" s="320" t="n"/>
    </row>
    <row r="483" ht="16.5" customHeight="1" s="115">
      <c r="C483" s="261" t="n"/>
      <c r="D483" s="313" t="n"/>
      <c r="E483" s="291" t="n"/>
      <c r="F483" s="302" t="n"/>
      <c r="G483" s="302" t="n"/>
      <c r="H483" s="314" t="n"/>
      <c r="I483" s="315" t="n"/>
      <c r="J483" s="316" t="n"/>
      <c r="K483" s="295" t="n"/>
      <c r="L483" s="317" t="n"/>
      <c r="M483" s="47" t="n"/>
      <c r="N483" s="268" t="n"/>
      <c r="O483" s="294" t="n"/>
      <c r="P483" s="268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  <c r="Y483" s="320" t="n"/>
      <c r="Z483" s="320" t="n"/>
    </row>
    <row r="484" ht="16.5" customHeight="1" s="115">
      <c r="C484" s="261" t="n"/>
      <c r="D484" s="313" t="n"/>
      <c r="E484" s="291" t="n"/>
      <c r="F484" s="302" t="n"/>
      <c r="G484" s="302" t="n"/>
      <c r="H484" s="314" t="n"/>
      <c r="I484" s="315" t="n"/>
      <c r="J484" s="316" t="n"/>
      <c r="K484" s="295" t="n"/>
      <c r="L484" s="317" t="n"/>
      <c r="M484" s="47" t="n"/>
      <c r="N484" s="268" t="n"/>
      <c r="O484" s="294" t="n"/>
      <c r="P484" s="268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  <c r="Y484" s="320" t="n"/>
      <c r="Z484" s="320" t="n"/>
    </row>
    <row r="485" ht="16.5" customHeight="1" s="115">
      <c r="C485" s="261" t="n"/>
      <c r="D485" s="313" t="n"/>
      <c r="E485" s="291" t="n"/>
      <c r="F485" s="302" t="n"/>
      <c r="G485" s="302" t="n"/>
      <c r="H485" s="314" t="n"/>
      <c r="I485" s="315" t="n"/>
      <c r="J485" s="316" t="n"/>
      <c r="K485" s="295" t="n"/>
      <c r="L485" s="317" t="n"/>
      <c r="M485" s="47" t="n"/>
      <c r="N485" s="268" t="n"/>
      <c r="O485" s="294" t="n"/>
      <c r="P485" s="268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  <c r="Y485" s="320" t="n"/>
      <c r="Z485" s="320" t="n"/>
    </row>
    <row r="486" ht="16.5" customHeight="1" s="115">
      <c r="C486" s="261" t="n"/>
      <c r="D486" s="313" t="n"/>
      <c r="E486" s="291" t="n"/>
      <c r="F486" s="302" t="n"/>
      <c r="G486" s="302" t="n"/>
      <c r="H486" s="314" t="n"/>
      <c r="I486" s="315" t="n"/>
      <c r="J486" s="316" t="n"/>
      <c r="K486" s="295" t="n"/>
      <c r="L486" s="317" t="n"/>
      <c r="M486" s="47" t="n"/>
      <c r="N486" s="268" t="n"/>
      <c r="O486" s="294" t="n"/>
      <c r="P486" s="268" t="n"/>
      <c r="Q486" s="321" t="n"/>
      <c r="R486" s="322" t="n"/>
      <c r="S486" s="322" t="n"/>
      <c r="T486" s="322" t="n"/>
      <c r="U486" s="322" t="n"/>
      <c r="V486" s="322" t="n"/>
      <c r="W486" s="322" t="n"/>
      <c r="X486" s="322" t="n"/>
      <c r="Y486" s="320" t="n"/>
      <c r="Z486" s="320" t="n"/>
    </row>
    <row r="487" ht="16.5" customHeight="1" s="115">
      <c r="C487" s="261" t="n"/>
      <c r="D487" s="313" t="n"/>
      <c r="E487" s="291" t="n"/>
      <c r="F487" s="302" t="n"/>
      <c r="G487" s="302" t="n"/>
      <c r="H487" s="314" t="n"/>
      <c r="I487" s="315" t="n"/>
      <c r="J487" s="316" t="n"/>
      <c r="K487" s="295" t="n"/>
      <c r="L487" s="317" t="n"/>
      <c r="M487" s="47" t="n"/>
      <c r="N487" s="268" t="n"/>
      <c r="O487" s="294" t="n"/>
      <c r="P487" s="268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  <c r="Y487" s="320" t="n"/>
      <c r="Z487" s="320" t="n"/>
    </row>
    <row r="488" ht="16.5" customHeight="1" s="115">
      <c r="C488" s="261" t="n"/>
      <c r="D488" s="313" t="n"/>
      <c r="E488" s="291" t="n"/>
      <c r="F488" s="302" t="n"/>
      <c r="G488" s="302" t="n"/>
      <c r="H488" s="314" t="n"/>
      <c r="I488" s="315" t="n"/>
      <c r="J488" s="316" t="n"/>
      <c r="K488" s="295" t="n"/>
      <c r="L488" s="317" t="n"/>
      <c r="M488" s="47" t="n"/>
      <c r="N488" s="268" t="n"/>
      <c r="O488" s="294" t="n"/>
      <c r="P488" s="268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  <c r="Y488" s="320" t="n"/>
      <c r="Z488" s="320" t="n"/>
    </row>
    <row r="489" ht="16.5" customHeight="1" s="115">
      <c r="C489" s="261" t="n"/>
      <c r="D489" s="313" t="n"/>
      <c r="E489" s="291" t="n"/>
      <c r="F489" s="302" t="n"/>
      <c r="G489" s="302" t="n"/>
      <c r="H489" s="314" t="n"/>
      <c r="I489" s="315" t="n"/>
      <c r="J489" s="316" t="n"/>
      <c r="K489" s="295" t="n"/>
      <c r="L489" s="317" t="n"/>
      <c r="M489" s="47" t="n"/>
      <c r="N489" s="268" t="n"/>
      <c r="O489" s="294" t="n"/>
      <c r="P489" s="268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  <c r="Y489" s="320" t="n"/>
      <c r="Z489" s="320" t="n"/>
    </row>
    <row r="490" ht="16.5" customHeight="1" s="115">
      <c r="C490" s="261" t="n"/>
      <c r="D490" s="313" t="n"/>
      <c r="E490" s="291" t="n"/>
      <c r="F490" s="302" t="n"/>
      <c r="G490" s="302" t="n"/>
      <c r="H490" s="314" t="n"/>
      <c r="I490" s="315" t="n"/>
      <c r="J490" s="316" t="n"/>
      <c r="K490" s="295" t="n"/>
      <c r="L490" s="317" t="n"/>
      <c r="M490" s="47" t="n"/>
      <c r="N490" s="268" t="n"/>
      <c r="O490" s="294" t="n"/>
      <c r="P490" s="268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  <c r="Y490" s="320" t="n"/>
      <c r="Z490" s="320" t="n"/>
    </row>
    <row r="491" ht="16.5" customHeight="1" s="115">
      <c r="C491" s="261" t="n"/>
      <c r="D491" s="313" t="n"/>
      <c r="E491" s="291" t="n"/>
      <c r="F491" s="302" t="n"/>
      <c r="G491" s="302" t="n"/>
      <c r="H491" s="314" t="n"/>
      <c r="I491" s="315" t="n"/>
      <c r="J491" s="316" t="n"/>
      <c r="K491" s="295" t="n"/>
      <c r="L491" s="317" t="n"/>
      <c r="M491" s="47" t="n"/>
      <c r="N491" s="268" t="n"/>
      <c r="O491" s="294" t="n"/>
      <c r="P491" s="268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  <c r="Y491" s="320" t="n"/>
      <c r="Z491" s="320" t="n"/>
    </row>
    <row r="492" ht="16.5" customHeight="1" s="115">
      <c r="C492" s="261" t="n"/>
      <c r="D492" s="313" t="n"/>
      <c r="E492" s="291" t="n"/>
      <c r="F492" s="302" t="n"/>
      <c r="G492" s="302" t="n"/>
      <c r="H492" s="314" t="n"/>
      <c r="I492" s="315" t="n"/>
      <c r="J492" s="316" t="n"/>
      <c r="K492" s="295" t="n"/>
      <c r="L492" s="317" t="n"/>
      <c r="M492" s="47" t="n"/>
      <c r="N492" s="268" t="n"/>
      <c r="O492" s="294" t="n"/>
      <c r="P492" s="268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  <c r="Y492" s="320" t="n"/>
      <c r="Z492" s="320" t="n"/>
    </row>
    <row r="493" ht="16.5" customHeight="1" s="115">
      <c r="C493" s="261" t="n"/>
      <c r="D493" s="313" t="n"/>
      <c r="E493" s="291" t="n"/>
      <c r="F493" s="302" t="n"/>
      <c r="G493" s="302" t="n"/>
      <c r="H493" s="314" t="n"/>
      <c r="I493" s="315" t="n"/>
      <c r="J493" s="316" t="n"/>
      <c r="K493" s="295" t="n"/>
      <c r="L493" s="317" t="n"/>
      <c r="M493" s="47" t="n"/>
      <c r="N493" s="268" t="n"/>
      <c r="O493" s="294" t="n"/>
      <c r="P493" s="268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  <c r="Y493" s="320" t="n"/>
      <c r="Z493" s="320" t="n"/>
    </row>
    <row r="494" ht="16.5" customHeight="1" s="115">
      <c r="C494" s="261" t="n"/>
      <c r="D494" s="313" t="n"/>
      <c r="E494" s="291" t="n"/>
      <c r="F494" s="302" t="n"/>
      <c r="G494" s="302" t="n"/>
      <c r="H494" s="314" t="n"/>
      <c r="I494" s="315" t="n"/>
      <c r="J494" s="316" t="n"/>
      <c r="K494" s="295" t="n"/>
      <c r="L494" s="317" t="n"/>
      <c r="M494" s="47" t="n"/>
      <c r="N494" s="268" t="n"/>
      <c r="O494" s="294" t="n"/>
      <c r="P494" s="268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  <c r="Y494" s="320" t="n"/>
      <c r="Z494" s="320" t="n"/>
    </row>
    <row r="495" ht="16.5" customHeight="1" s="115">
      <c r="C495" s="261" t="n"/>
      <c r="D495" s="313" t="n"/>
      <c r="E495" s="291" t="n"/>
      <c r="F495" s="302" t="n"/>
      <c r="G495" s="302" t="n"/>
      <c r="H495" s="314" t="n"/>
      <c r="I495" s="315" t="n"/>
      <c r="J495" s="316" t="n"/>
      <c r="K495" s="295" t="n"/>
      <c r="L495" s="317" t="n"/>
      <c r="M495" s="47" t="n"/>
      <c r="N495" s="268" t="n"/>
      <c r="O495" s="294" t="n"/>
      <c r="P495" s="268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  <c r="Y495" s="320" t="n"/>
      <c r="Z495" s="320" t="n"/>
    </row>
    <row r="496" ht="16.5" customHeight="1" s="115">
      <c r="C496" s="261" t="n"/>
      <c r="D496" s="313" t="n"/>
      <c r="E496" s="291" t="n"/>
      <c r="F496" s="302" t="n"/>
      <c r="G496" s="302" t="n"/>
      <c r="H496" s="314" t="n"/>
      <c r="I496" s="315" t="n"/>
      <c r="J496" s="316" t="n"/>
      <c r="K496" s="295" t="n"/>
      <c r="L496" s="317" t="n"/>
      <c r="M496" s="47" t="n"/>
      <c r="N496" s="268" t="n"/>
      <c r="O496" s="294" t="n"/>
      <c r="P496" s="268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  <c r="Y496" s="320" t="n"/>
      <c r="Z496" s="320" t="n"/>
    </row>
    <row r="497" ht="16.5" customHeight="1" s="115">
      <c r="C497" s="261" t="n"/>
      <c r="D497" s="313" t="n"/>
      <c r="E497" s="291" t="n"/>
      <c r="F497" s="302" t="n"/>
      <c r="G497" s="302" t="n"/>
      <c r="H497" s="314" t="n"/>
      <c r="I497" s="315" t="n"/>
      <c r="J497" s="316" t="n"/>
      <c r="K497" s="295" t="n"/>
      <c r="L497" s="317" t="n"/>
      <c r="M497" s="47" t="n"/>
      <c r="N497" s="268" t="n"/>
      <c r="O497" s="294" t="n"/>
      <c r="P497" s="268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  <c r="Y497" s="320" t="n"/>
      <c r="Z497" s="320" t="n"/>
    </row>
    <row r="498" ht="16.5" customHeight="1" s="115">
      <c r="C498" s="261" t="n"/>
      <c r="D498" s="313" t="n"/>
      <c r="E498" s="291" t="n"/>
      <c r="F498" s="302" t="n"/>
      <c r="G498" s="302" t="n"/>
      <c r="H498" s="314" t="n"/>
      <c r="I498" s="315" t="n"/>
      <c r="J498" s="316" t="n"/>
      <c r="K498" s="295" t="n"/>
      <c r="L498" s="317" t="n"/>
      <c r="M498" s="47" t="n"/>
      <c r="N498" s="268" t="n"/>
      <c r="O498" s="294" t="n"/>
      <c r="P498" s="268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  <c r="Y498" s="320" t="n"/>
      <c r="Z498" s="320" t="n"/>
    </row>
    <row r="499" ht="16.5" customHeight="1" s="115">
      <c r="C499" s="261" t="n"/>
      <c r="D499" s="313" t="n"/>
      <c r="E499" s="291" t="n"/>
      <c r="F499" s="302" t="n"/>
      <c r="G499" s="302" t="n"/>
      <c r="H499" s="314" t="n"/>
      <c r="I499" s="315" t="n"/>
      <c r="J499" s="316" t="n"/>
      <c r="K499" s="295" t="n"/>
      <c r="L499" s="317" t="n"/>
      <c r="M499" s="47" t="n"/>
      <c r="N499" s="268" t="n"/>
      <c r="O499" s="294" t="n"/>
      <c r="P499" s="268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  <c r="Y499" s="320" t="n"/>
      <c r="Z499" s="320" t="n"/>
    </row>
    <row r="500" ht="16.5" customHeight="1" s="115">
      <c r="C500" s="261" t="n"/>
      <c r="D500" s="313" t="n"/>
      <c r="E500" s="291" t="n"/>
      <c r="F500" s="302" t="n"/>
      <c r="G500" s="302" t="n"/>
      <c r="H500" s="314" t="n"/>
      <c r="I500" s="315" t="n"/>
      <c r="J500" s="316" t="n"/>
      <c r="K500" s="295" t="n"/>
      <c r="L500" s="317" t="n"/>
      <c r="M500" s="47" t="n"/>
      <c r="N500" s="268" t="n"/>
      <c r="O500" s="294" t="n"/>
      <c r="P500" s="268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  <c r="Y500" s="320" t="n"/>
      <c r="Z500" s="320" t="n"/>
    </row>
    <row r="501" ht="16.5" customHeight="1" s="115">
      <c r="C501" s="261" t="n"/>
      <c r="D501" s="313" t="n"/>
      <c r="E501" s="291" t="n"/>
      <c r="F501" s="302" t="n"/>
      <c r="G501" s="302" t="n"/>
      <c r="H501" s="314" t="n"/>
      <c r="I501" s="315" t="n"/>
      <c r="J501" s="316" t="n"/>
      <c r="K501" s="295" t="n"/>
      <c r="L501" s="317" t="n"/>
      <c r="M501" s="47" t="n"/>
      <c r="N501" s="268" t="n"/>
      <c r="O501" s="294" t="n"/>
      <c r="P501" s="268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  <c r="Y501" s="320" t="n"/>
      <c r="Z501" s="320" t="n"/>
    </row>
    <row r="502" ht="16.5" customHeight="1" s="115">
      <c r="C502" s="261" t="n"/>
      <c r="D502" s="313" t="n"/>
      <c r="E502" s="291" t="n"/>
      <c r="F502" s="302" t="n"/>
      <c r="G502" s="302" t="n"/>
      <c r="H502" s="314" t="n"/>
      <c r="I502" s="315" t="n"/>
      <c r="J502" s="316" t="n"/>
      <c r="K502" s="295" t="n"/>
      <c r="L502" s="317" t="n"/>
      <c r="M502" s="47" t="n"/>
      <c r="N502" s="268" t="n"/>
      <c r="O502" s="294" t="n"/>
      <c r="P502" s="268" t="n"/>
      <c r="Q502" s="321" t="n"/>
      <c r="R502" s="322" t="n"/>
      <c r="S502" s="322" t="n"/>
      <c r="T502" s="322" t="n"/>
      <c r="U502" s="322" t="n"/>
      <c r="V502" s="322" t="n"/>
      <c r="W502" s="322" t="n"/>
      <c r="X502" s="322" t="n"/>
      <c r="Y502" s="320" t="n"/>
      <c r="Z502" s="320" t="n"/>
    </row>
    <row r="503" ht="16.5" customHeight="1" s="115">
      <c r="C503" s="261" t="n"/>
      <c r="D503" s="313" t="n"/>
      <c r="E503" s="291" t="n"/>
      <c r="F503" s="302" t="n"/>
      <c r="G503" s="302" t="n"/>
      <c r="H503" s="314" t="n"/>
      <c r="I503" s="315" t="n"/>
      <c r="J503" s="316" t="n"/>
      <c r="K503" s="295" t="n"/>
      <c r="L503" s="317" t="n"/>
      <c r="M503" s="47" t="n"/>
      <c r="N503" s="268" t="n"/>
      <c r="O503" s="294" t="n"/>
      <c r="P503" s="268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  <c r="Y503" s="320" t="n"/>
      <c r="Z503" s="320" t="n"/>
    </row>
    <row r="504" ht="16.5" customHeight="1" s="115">
      <c r="C504" s="261" t="n"/>
      <c r="D504" s="313" t="n"/>
      <c r="E504" s="291" t="n"/>
      <c r="F504" s="302" t="n"/>
      <c r="G504" s="302" t="n"/>
      <c r="H504" s="314" t="n"/>
      <c r="I504" s="315" t="n"/>
      <c r="J504" s="316" t="n"/>
      <c r="K504" s="295" t="n"/>
      <c r="L504" s="317" t="n"/>
      <c r="M504" s="47" t="n"/>
      <c r="N504" s="268" t="n"/>
      <c r="O504" s="294" t="n"/>
      <c r="P504" s="268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  <c r="Y504" s="320" t="n"/>
      <c r="Z504" s="320" t="n"/>
    </row>
    <row r="505" ht="16.5" customHeight="1" s="115">
      <c r="C505" s="261" t="n"/>
      <c r="D505" s="313" t="n"/>
      <c r="E505" s="291" t="n"/>
      <c r="F505" s="302" t="n"/>
      <c r="G505" s="302" t="n"/>
      <c r="H505" s="314" t="n"/>
      <c r="I505" s="315" t="n"/>
      <c r="J505" s="316" t="n"/>
      <c r="K505" s="295" t="n"/>
      <c r="L505" s="317" t="n"/>
      <c r="M505" s="47" t="n"/>
      <c r="N505" s="268" t="n"/>
      <c r="O505" s="294" t="n"/>
      <c r="P505" s="268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  <c r="Y505" s="320" t="n"/>
      <c r="Z505" s="320" t="n"/>
    </row>
    <row r="506" ht="16.5" customHeight="1" s="115">
      <c r="C506" s="261" t="n"/>
      <c r="D506" s="313" t="n"/>
      <c r="E506" s="291" t="n"/>
      <c r="F506" s="302" t="n"/>
      <c r="G506" s="302" t="n"/>
      <c r="H506" s="314" t="n"/>
      <c r="I506" s="315" t="n"/>
      <c r="J506" s="316" t="n"/>
      <c r="K506" s="295" t="n"/>
      <c r="L506" s="317" t="n"/>
      <c r="M506" s="47" t="n"/>
      <c r="N506" s="268" t="n"/>
      <c r="O506" s="294" t="n"/>
      <c r="P506" s="268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  <c r="Y506" s="320" t="n"/>
      <c r="Z506" s="320" t="n"/>
    </row>
    <row r="507" ht="16.5" customHeight="1" s="115">
      <c r="C507" s="261" t="n"/>
      <c r="D507" s="313" t="n"/>
      <c r="E507" s="291" t="n"/>
      <c r="F507" s="302" t="n"/>
      <c r="G507" s="302" t="n"/>
      <c r="H507" s="314" t="n"/>
      <c r="I507" s="315" t="n"/>
      <c r="J507" s="316" t="n"/>
      <c r="K507" s="295" t="n"/>
      <c r="L507" s="317" t="n"/>
      <c r="M507" s="47" t="n"/>
      <c r="N507" s="268" t="n"/>
      <c r="O507" s="294" t="n"/>
      <c r="P507" s="268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  <c r="Y507" s="320" t="n"/>
      <c r="Z507" s="320" t="n"/>
    </row>
    <row r="508" ht="16.5" customHeight="1" s="115">
      <c r="C508" s="261" t="n"/>
      <c r="D508" s="313" t="n"/>
      <c r="E508" s="291" t="n"/>
      <c r="F508" s="302" t="n"/>
      <c r="G508" s="302" t="n"/>
      <c r="H508" s="314" t="n"/>
      <c r="I508" s="315" t="n"/>
      <c r="J508" s="316" t="n"/>
      <c r="K508" s="295" t="n"/>
      <c r="L508" s="317" t="n"/>
      <c r="M508" s="47" t="n"/>
      <c r="N508" s="268" t="n"/>
      <c r="O508" s="294" t="n"/>
      <c r="P508" s="268" t="n"/>
      <c r="Q508" s="321" t="n"/>
      <c r="R508" s="322" t="n"/>
      <c r="S508" s="322" t="n"/>
      <c r="T508" s="322" t="n"/>
      <c r="U508" s="322" t="n"/>
      <c r="V508" s="322" t="n"/>
      <c r="W508" s="322" t="n"/>
      <c r="X508" s="322" t="n"/>
      <c r="Y508" s="320" t="n"/>
      <c r="Z508" s="320" t="n"/>
    </row>
    <row r="509" ht="16.5" customHeight="1" s="115">
      <c r="C509" s="261" t="n"/>
      <c r="D509" s="313" t="n"/>
      <c r="E509" s="291" t="n"/>
      <c r="F509" s="302" t="n"/>
      <c r="G509" s="302" t="n"/>
      <c r="H509" s="314" t="n"/>
      <c r="I509" s="315" t="n"/>
      <c r="J509" s="316" t="n"/>
      <c r="K509" s="295" t="n"/>
      <c r="L509" s="317" t="n"/>
      <c r="M509" s="47" t="n"/>
      <c r="N509" s="268" t="n"/>
      <c r="O509" s="294" t="n"/>
      <c r="P509" s="268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  <c r="Y509" s="320" t="n"/>
      <c r="Z509" s="320" t="n"/>
    </row>
    <row r="510" ht="16.5" customHeight="1" s="115">
      <c r="C510" s="261" t="n"/>
      <c r="D510" s="313" t="n"/>
      <c r="E510" s="291" t="n"/>
      <c r="F510" s="302" t="n"/>
      <c r="G510" s="302" t="n"/>
      <c r="H510" s="314" t="n"/>
      <c r="I510" s="315" t="n"/>
      <c r="J510" s="316" t="n"/>
      <c r="K510" s="295" t="n"/>
      <c r="L510" s="317" t="n"/>
      <c r="M510" s="47" t="n"/>
      <c r="N510" s="268" t="n"/>
      <c r="O510" s="294" t="n"/>
      <c r="P510" s="268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  <c r="Y510" s="320" t="n"/>
      <c r="Z510" s="320" t="n"/>
    </row>
    <row r="511" ht="16.5" customHeight="1" s="115">
      <c r="C511" s="261" t="n"/>
      <c r="D511" s="313" t="n"/>
      <c r="E511" s="291" t="n"/>
      <c r="F511" s="302" t="n"/>
      <c r="G511" s="302" t="n"/>
      <c r="H511" s="314" t="n"/>
      <c r="I511" s="315" t="n"/>
      <c r="J511" s="316" t="n"/>
      <c r="K511" s="295" t="n"/>
      <c r="L511" s="317" t="n"/>
      <c r="M511" s="47" t="n"/>
      <c r="N511" s="268" t="n"/>
      <c r="O511" s="294" t="n"/>
      <c r="P511" s="268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  <c r="Y511" s="320" t="n"/>
      <c r="Z511" s="320" t="n"/>
    </row>
    <row r="512" ht="16.5" customHeight="1" s="115">
      <c r="C512" s="261" t="n"/>
      <c r="D512" s="313" t="n"/>
      <c r="E512" s="291" t="n"/>
      <c r="F512" s="302" t="n"/>
      <c r="G512" s="302" t="n"/>
      <c r="H512" s="314" t="n"/>
      <c r="I512" s="315" t="n"/>
      <c r="J512" s="316" t="n"/>
      <c r="K512" s="295" t="n"/>
      <c r="L512" s="317" t="n"/>
      <c r="M512" s="47" t="n"/>
      <c r="N512" s="268" t="n"/>
      <c r="O512" s="294" t="n"/>
      <c r="P512" s="268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  <c r="Y512" s="320" t="n"/>
      <c r="Z512" s="320" t="n"/>
    </row>
    <row r="513" ht="16.5" customHeight="1" s="115">
      <c r="C513" s="261" t="n"/>
      <c r="D513" s="313" t="n"/>
      <c r="E513" s="291" t="n"/>
      <c r="F513" s="302" t="n"/>
      <c r="G513" s="302" t="n"/>
      <c r="H513" s="314" t="n"/>
      <c r="I513" s="315" t="n"/>
      <c r="J513" s="316" t="n"/>
      <c r="K513" s="295" t="n"/>
      <c r="L513" s="317" t="n"/>
      <c r="M513" s="47" t="n"/>
      <c r="N513" s="268" t="n"/>
      <c r="O513" s="294" t="n"/>
      <c r="P513" s="268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  <c r="Y513" s="320" t="n"/>
      <c r="Z513" s="320" t="n"/>
    </row>
    <row r="514" ht="16.5" customHeight="1" s="115">
      <c r="C514" s="261" t="n"/>
      <c r="D514" s="313" t="n"/>
      <c r="E514" s="291" t="n"/>
      <c r="F514" s="302" t="n"/>
      <c r="G514" s="302" t="n"/>
      <c r="H514" s="314" t="n"/>
      <c r="I514" s="315" t="n"/>
      <c r="J514" s="316" t="n"/>
      <c r="K514" s="295" t="n"/>
      <c r="L514" s="317" t="n"/>
      <c r="M514" s="47" t="n"/>
      <c r="N514" s="268" t="n"/>
      <c r="O514" s="294" t="n"/>
      <c r="P514" s="268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  <c r="Y514" s="320" t="n"/>
      <c r="Z514" s="320" t="n"/>
    </row>
    <row r="515" ht="16.5" customHeight="1" s="115">
      <c r="C515" s="261" t="n"/>
      <c r="D515" s="313" t="n"/>
      <c r="E515" s="291" t="n"/>
      <c r="F515" s="302" t="n"/>
      <c r="G515" s="302" t="n"/>
      <c r="H515" s="314" t="n"/>
      <c r="I515" s="315" t="n"/>
      <c r="J515" s="316" t="n"/>
      <c r="K515" s="295" t="n"/>
      <c r="L515" s="317" t="n"/>
      <c r="M515" s="47" t="n"/>
      <c r="N515" s="268" t="n"/>
      <c r="O515" s="294" t="n"/>
      <c r="P515" s="268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  <c r="Y515" s="320" t="n"/>
      <c r="Z515" s="320" t="n"/>
    </row>
    <row r="516" ht="16.5" customHeight="1" s="115">
      <c r="C516" s="261" t="n"/>
      <c r="D516" s="313" t="n"/>
      <c r="E516" s="291" t="n"/>
      <c r="F516" s="302" t="n"/>
      <c r="G516" s="302" t="n"/>
      <c r="H516" s="314" t="n"/>
      <c r="I516" s="315" t="n"/>
      <c r="J516" s="316" t="n"/>
      <c r="K516" s="295" t="n"/>
      <c r="L516" s="317" t="n"/>
      <c r="M516" s="47" t="n"/>
      <c r="N516" s="268" t="n"/>
      <c r="O516" s="294" t="n"/>
      <c r="P516" s="268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  <c r="Y516" s="320" t="n"/>
      <c r="Z516" s="320" t="n"/>
    </row>
    <row r="517" ht="16.5" customHeight="1" s="115">
      <c r="C517" s="261" t="n"/>
      <c r="D517" s="313" t="n"/>
      <c r="E517" s="291" t="n"/>
      <c r="F517" s="302" t="n"/>
      <c r="G517" s="302" t="n"/>
      <c r="H517" s="314" t="n"/>
      <c r="I517" s="315" t="n"/>
      <c r="J517" s="316" t="n"/>
      <c r="K517" s="295" t="n"/>
      <c r="L517" s="317" t="n"/>
      <c r="M517" s="47" t="n"/>
      <c r="N517" s="268" t="n"/>
      <c r="O517" s="294" t="n"/>
      <c r="P517" s="268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  <c r="Y517" s="320" t="n"/>
      <c r="Z517" s="320" t="n"/>
    </row>
    <row r="518" ht="16.5" customHeight="1" s="115">
      <c r="C518" s="261" t="n"/>
      <c r="D518" s="313" t="n"/>
      <c r="E518" s="291" t="n"/>
      <c r="F518" s="302" t="n"/>
      <c r="G518" s="302" t="n"/>
      <c r="H518" s="314" t="n"/>
      <c r="I518" s="315" t="n"/>
      <c r="J518" s="316" t="n"/>
      <c r="K518" s="295" t="n"/>
      <c r="L518" s="317" t="n"/>
      <c r="M518" s="47" t="n"/>
      <c r="N518" s="268" t="n"/>
      <c r="O518" s="294" t="n"/>
      <c r="P518" s="268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  <c r="Y518" s="320" t="n"/>
      <c r="Z518" s="320" t="n"/>
    </row>
    <row r="519" ht="16.5" customHeight="1" s="115">
      <c r="C519" s="261" t="n"/>
      <c r="D519" s="313" t="n"/>
      <c r="E519" s="291" t="n"/>
      <c r="F519" s="302" t="n"/>
      <c r="G519" s="302" t="n"/>
      <c r="H519" s="314" t="n"/>
      <c r="I519" s="315" t="n"/>
      <c r="J519" s="316" t="n"/>
      <c r="K519" s="295" t="n"/>
      <c r="L519" s="317" t="n"/>
      <c r="M519" s="47" t="n"/>
      <c r="N519" s="268" t="n"/>
      <c r="O519" s="294" t="n"/>
      <c r="P519" s="268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  <c r="Y519" s="320" t="n"/>
      <c r="Z519" s="320" t="n"/>
    </row>
    <row r="520" ht="16.5" customHeight="1" s="115">
      <c r="C520" s="261" t="n"/>
      <c r="D520" s="313" t="n"/>
      <c r="E520" s="291" t="n"/>
      <c r="F520" s="302" t="n"/>
      <c r="G520" s="302" t="n"/>
      <c r="H520" s="314" t="n"/>
      <c r="I520" s="315" t="n"/>
      <c r="J520" s="316" t="n"/>
      <c r="K520" s="295" t="n"/>
      <c r="L520" s="317" t="n"/>
      <c r="M520" s="47" t="n"/>
      <c r="N520" s="268" t="n"/>
      <c r="O520" s="294" t="n"/>
      <c r="P520" s="268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  <c r="Y520" s="320" t="n"/>
      <c r="Z520" s="320" t="n"/>
    </row>
    <row r="521" ht="16.5" customHeight="1" s="115">
      <c r="C521" s="261" t="n"/>
      <c r="D521" s="313" t="n"/>
      <c r="E521" s="291" t="n"/>
      <c r="F521" s="302" t="n"/>
      <c r="G521" s="302" t="n"/>
      <c r="H521" s="314" t="n"/>
      <c r="I521" s="315" t="n"/>
      <c r="J521" s="316" t="n"/>
      <c r="K521" s="295" t="n"/>
      <c r="L521" s="317" t="n"/>
      <c r="M521" s="47" t="n"/>
      <c r="N521" s="268" t="n"/>
      <c r="O521" s="294" t="n"/>
      <c r="P521" s="268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  <c r="Y521" s="320" t="n"/>
      <c r="Z521" s="320" t="n"/>
    </row>
    <row r="522" ht="16.5" customHeight="1" s="115">
      <c r="C522" s="261" t="n"/>
      <c r="D522" s="313" t="n"/>
      <c r="E522" s="291" t="n"/>
      <c r="F522" s="302" t="n"/>
      <c r="G522" s="302" t="n"/>
      <c r="H522" s="314" t="n"/>
      <c r="I522" s="315" t="n"/>
      <c r="J522" s="316" t="n"/>
      <c r="K522" s="295" t="n"/>
      <c r="L522" s="317" t="n"/>
      <c r="M522" s="47" t="n"/>
      <c r="N522" s="268" t="n"/>
      <c r="O522" s="294" t="n"/>
      <c r="P522" s="268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  <c r="Y522" s="320" t="n"/>
      <c r="Z522" s="320" t="n"/>
    </row>
    <row r="523" ht="16.5" customHeight="1" s="115">
      <c r="C523" s="261" t="n"/>
      <c r="D523" s="313" t="n"/>
      <c r="E523" s="291" t="n"/>
      <c r="F523" s="302" t="n"/>
      <c r="G523" s="302" t="n"/>
      <c r="H523" s="314" t="n"/>
      <c r="I523" s="315" t="n"/>
      <c r="J523" s="316" t="n"/>
      <c r="K523" s="295" t="n"/>
      <c r="L523" s="317" t="n"/>
      <c r="M523" s="47" t="n"/>
      <c r="N523" s="268" t="n"/>
      <c r="O523" s="294" t="n"/>
      <c r="P523" s="268" t="n"/>
      <c r="Q523" s="321" t="n"/>
      <c r="R523" s="322" t="n"/>
      <c r="S523" s="322" t="n"/>
      <c r="T523" s="322" t="n"/>
      <c r="U523" s="322" t="n"/>
      <c r="V523" s="322" t="n"/>
      <c r="W523" s="322" t="n"/>
      <c r="X523" s="322" t="n"/>
      <c r="Y523" s="320" t="n"/>
      <c r="Z523" s="320" t="n"/>
    </row>
    <row r="524" ht="16.5" customHeight="1" s="115">
      <c r="C524" s="261" t="n"/>
      <c r="D524" s="313" t="n"/>
      <c r="E524" s="291" t="n"/>
      <c r="F524" s="302" t="n"/>
      <c r="G524" s="302" t="n"/>
      <c r="H524" s="314" t="n"/>
      <c r="I524" s="315" t="n"/>
      <c r="J524" s="316" t="n"/>
      <c r="K524" s="295" t="n"/>
      <c r="L524" s="317" t="n"/>
      <c r="M524" s="47" t="n"/>
      <c r="N524" s="268" t="n"/>
      <c r="O524" s="294" t="n"/>
      <c r="P524" s="268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  <c r="Y524" s="320" t="n"/>
      <c r="Z524" s="320" t="n"/>
    </row>
    <row r="525" ht="16.5" customHeight="1" s="115">
      <c r="C525" s="261" t="n"/>
      <c r="D525" s="313" t="n"/>
      <c r="E525" s="291" t="n"/>
      <c r="F525" s="302" t="n"/>
      <c r="G525" s="302" t="n"/>
      <c r="H525" s="314" t="n"/>
      <c r="I525" s="315" t="n"/>
      <c r="J525" s="316" t="n"/>
      <c r="K525" s="295" t="n"/>
      <c r="L525" s="317" t="n"/>
      <c r="M525" s="47" t="n"/>
      <c r="N525" s="268" t="n"/>
      <c r="O525" s="294" t="n"/>
      <c r="P525" s="268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  <c r="Y525" s="320" t="n"/>
      <c r="Z525" s="320" t="n"/>
    </row>
    <row r="526" ht="16.5" customHeight="1" s="115">
      <c r="C526" s="261" t="n"/>
      <c r="D526" s="313" t="n"/>
      <c r="E526" s="291" t="n"/>
      <c r="F526" s="302" t="n"/>
      <c r="G526" s="302" t="n"/>
      <c r="H526" s="314" t="n"/>
      <c r="I526" s="315" t="n"/>
      <c r="J526" s="316" t="n"/>
      <c r="K526" s="295" t="n"/>
      <c r="L526" s="317" t="n"/>
      <c r="M526" s="47" t="n"/>
      <c r="N526" s="268" t="n"/>
      <c r="O526" s="294" t="n"/>
      <c r="P526" s="268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  <c r="Y526" s="320" t="n"/>
      <c r="Z526" s="320" t="n"/>
    </row>
    <row r="527" ht="16.5" customHeight="1" s="115">
      <c r="C527" s="261" t="n"/>
      <c r="D527" s="313" t="n"/>
      <c r="E527" s="291" t="n"/>
      <c r="F527" s="302" t="n"/>
      <c r="G527" s="302" t="n"/>
      <c r="H527" s="314" t="n"/>
      <c r="I527" s="315" t="n"/>
      <c r="J527" s="316" t="n"/>
      <c r="K527" s="295" t="n"/>
      <c r="L527" s="317" t="n"/>
      <c r="M527" s="47" t="n"/>
      <c r="N527" s="268" t="n"/>
      <c r="O527" s="294" t="n"/>
      <c r="P527" s="268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  <c r="Y527" s="320" t="n"/>
      <c r="Z527" s="320" t="n"/>
    </row>
    <row r="528" ht="16.5" customHeight="1" s="115">
      <c r="C528" s="261" t="n"/>
      <c r="D528" s="313" t="n"/>
      <c r="E528" s="291" t="n"/>
      <c r="F528" s="302" t="n"/>
      <c r="G528" s="302" t="n"/>
      <c r="H528" s="314" t="n"/>
      <c r="I528" s="315" t="n"/>
      <c r="J528" s="316" t="n"/>
      <c r="K528" s="295" t="n"/>
      <c r="L528" s="317" t="n"/>
      <c r="M528" s="47" t="n"/>
      <c r="N528" s="268" t="n"/>
      <c r="O528" s="294" t="n"/>
      <c r="P528" s="268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  <c r="Y528" s="320" t="n"/>
      <c r="Z528" s="320" t="n"/>
    </row>
    <row r="529" ht="16.5" customHeight="1" s="115">
      <c r="C529" s="261" t="n"/>
      <c r="D529" s="313" t="n"/>
      <c r="E529" s="291" t="n"/>
      <c r="F529" s="302" t="n"/>
      <c r="G529" s="302" t="n"/>
      <c r="H529" s="314" t="n"/>
      <c r="I529" s="315" t="n"/>
      <c r="J529" s="316" t="n"/>
      <c r="K529" s="295" t="n"/>
      <c r="L529" s="317" t="n"/>
      <c r="M529" s="47" t="n"/>
      <c r="N529" s="268" t="n"/>
      <c r="O529" s="294" t="n"/>
      <c r="P529" s="268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  <c r="Y529" s="320" t="n"/>
      <c r="Z529" s="320" t="n"/>
    </row>
    <row r="530" ht="16.5" customHeight="1" s="115">
      <c r="C530" s="261" t="n"/>
      <c r="D530" s="313" t="n"/>
      <c r="E530" s="291" t="n"/>
      <c r="F530" s="302" t="n"/>
      <c r="G530" s="302" t="n"/>
      <c r="H530" s="314" t="n"/>
      <c r="I530" s="315" t="n"/>
      <c r="J530" s="316" t="n"/>
      <c r="K530" s="295" t="n"/>
      <c r="L530" s="317" t="n"/>
      <c r="M530" s="47" t="n"/>
      <c r="N530" s="268" t="n"/>
      <c r="O530" s="294" t="n"/>
      <c r="P530" s="268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  <c r="Y530" s="320" t="n"/>
      <c r="Z530" s="320" t="n"/>
    </row>
    <row r="531" ht="16.5" customHeight="1" s="115">
      <c r="C531" s="261" t="n"/>
      <c r="D531" s="313" t="n"/>
      <c r="E531" s="291" t="n"/>
      <c r="F531" s="302" t="n"/>
      <c r="G531" s="302" t="n"/>
      <c r="H531" s="314" t="n"/>
      <c r="I531" s="315" t="n"/>
      <c r="J531" s="316" t="n"/>
      <c r="K531" s="295" t="n"/>
      <c r="L531" s="317" t="n"/>
      <c r="M531" s="47" t="n"/>
      <c r="N531" s="268" t="n"/>
      <c r="O531" s="294" t="n"/>
      <c r="P531" s="268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  <c r="Y531" s="320" t="n"/>
      <c r="Z531" s="320" t="n"/>
    </row>
    <row r="532" ht="16.5" customHeight="1" s="115">
      <c r="C532" s="261" t="n"/>
      <c r="D532" s="313" t="n"/>
      <c r="E532" s="291" t="n"/>
      <c r="F532" s="302" t="n"/>
      <c r="G532" s="302" t="n"/>
      <c r="H532" s="314" t="n"/>
      <c r="I532" s="315" t="n"/>
      <c r="J532" s="316" t="n"/>
      <c r="K532" s="295" t="n"/>
      <c r="L532" s="317" t="n"/>
      <c r="M532" s="47" t="n"/>
      <c r="N532" s="268" t="n"/>
      <c r="O532" s="294" t="n"/>
      <c r="P532" s="268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  <c r="Y532" s="320" t="n"/>
      <c r="Z532" s="320" t="n"/>
    </row>
    <row r="533" ht="16.5" customHeight="1" s="115">
      <c r="C533" s="261" t="n"/>
      <c r="D533" s="313" t="n"/>
      <c r="E533" s="291" t="n"/>
      <c r="F533" s="302" t="n"/>
      <c r="G533" s="302" t="n"/>
      <c r="H533" s="314" t="n"/>
      <c r="I533" s="315" t="n"/>
      <c r="J533" s="316" t="n"/>
      <c r="K533" s="295" t="n"/>
      <c r="L533" s="317" t="n"/>
      <c r="M533" s="47" t="n"/>
      <c r="N533" s="268" t="n"/>
      <c r="O533" s="294" t="n"/>
      <c r="P533" s="268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  <c r="Y533" s="320" t="n"/>
      <c r="Z533" s="320" t="n"/>
    </row>
    <row r="534" ht="16.5" customHeight="1" s="115">
      <c r="C534" s="261" t="n"/>
      <c r="D534" s="313" t="n"/>
      <c r="E534" s="291" t="n"/>
      <c r="F534" s="302" t="n"/>
      <c r="G534" s="302" t="n"/>
      <c r="H534" s="314" t="n"/>
      <c r="I534" s="315" t="n"/>
      <c r="J534" s="316" t="n"/>
      <c r="K534" s="295" t="n"/>
      <c r="L534" s="317" t="n"/>
      <c r="M534" s="47" t="n"/>
      <c r="N534" s="268" t="n"/>
      <c r="O534" s="294" t="n"/>
      <c r="P534" s="268" t="n"/>
      <c r="Q534" s="321" t="n"/>
      <c r="R534" s="322" t="n"/>
      <c r="S534" s="322" t="n"/>
      <c r="T534" s="322" t="n"/>
      <c r="U534" s="322" t="n"/>
      <c r="V534" s="322" t="n"/>
      <c r="W534" s="322" t="n"/>
      <c r="X534" s="322" t="n"/>
      <c r="Y534" s="320" t="n"/>
      <c r="Z534" s="320" t="n"/>
    </row>
    <row r="535" ht="16.5" customHeight="1" s="115">
      <c r="C535" s="261" t="n"/>
      <c r="D535" s="313" t="n"/>
      <c r="E535" s="291" t="n"/>
      <c r="F535" s="302" t="n"/>
      <c r="G535" s="302" t="n"/>
      <c r="H535" s="314" t="n"/>
      <c r="I535" s="315" t="n"/>
      <c r="J535" s="316" t="n"/>
      <c r="K535" s="295" t="n"/>
      <c r="L535" s="317" t="n"/>
      <c r="M535" s="47" t="n"/>
      <c r="N535" s="268" t="n"/>
      <c r="O535" s="294" t="n"/>
      <c r="P535" s="268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  <c r="Y535" s="320" t="n"/>
      <c r="Z535" s="320" t="n"/>
    </row>
    <row r="536" ht="16.5" customHeight="1" s="115">
      <c r="C536" s="261" t="n"/>
      <c r="D536" s="313" t="n"/>
      <c r="E536" s="291" t="n"/>
      <c r="F536" s="302" t="n"/>
      <c r="G536" s="302" t="n"/>
      <c r="H536" s="314" t="n"/>
      <c r="I536" s="315" t="n"/>
      <c r="J536" s="316" t="n"/>
      <c r="K536" s="295" t="n"/>
      <c r="L536" s="317" t="n"/>
      <c r="M536" s="47" t="n"/>
      <c r="N536" s="268" t="n"/>
      <c r="O536" s="294" t="n"/>
      <c r="P536" s="268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  <c r="Y536" s="320" t="n"/>
      <c r="Z536" s="320" t="n"/>
    </row>
    <row r="537" ht="16.5" customHeight="1" s="115">
      <c r="C537" s="261" t="n"/>
      <c r="D537" s="313" t="n"/>
      <c r="E537" s="291" t="n"/>
      <c r="F537" s="302" t="n"/>
      <c r="G537" s="302" t="n"/>
      <c r="H537" s="314" t="n"/>
      <c r="I537" s="315" t="n"/>
      <c r="J537" s="316" t="n"/>
      <c r="K537" s="295" t="n"/>
      <c r="L537" s="317" t="n"/>
      <c r="M537" s="47" t="n"/>
      <c r="N537" s="268" t="n"/>
      <c r="O537" s="294" t="n"/>
      <c r="P537" s="268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  <c r="Y537" s="320" t="n"/>
      <c r="Z537" s="320" t="n"/>
    </row>
    <row r="538" ht="16.5" customHeight="1" s="115">
      <c r="C538" s="261" t="n"/>
      <c r="D538" s="313" t="n"/>
      <c r="E538" s="291" t="n"/>
      <c r="F538" s="302" t="n"/>
      <c r="G538" s="302" t="n"/>
      <c r="H538" s="314" t="n"/>
      <c r="I538" s="315" t="n"/>
      <c r="J538" s="316" t="n"/>
      <c r="K538" s="295" t="n"/>
      <c r="L538" s="317" t="n"/>
      <c r="M538" s="47" t="n"/>
      <c r="N538" s="268" t="n"/>
      <c r="O538" s="294" t="n"/>
      <c r="P538" s="268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  <c r="Y538" s="320" t="n"/>
      <c r="Z538" s="320" t="n"/>
    </row>
    <row r="539" ht="16.5" customHeight="1" s="115">
      <c r="C539" s="261" t="n"/>
      <c r="D539" s="313" t="n"/>
      <c r="E539" s="291" t="n"/>
      <c r="F539" s="302" t="n"/>
      <c r="G539" s="302" t="n"/>
      <c r="H539" s="314" t="n"/>
      <c r="I539" s="315" t="n"/>
      <c r="J539" s="316" t="n"/>
      <c r="K539" s="295" t="n"/>
      <c r="L539" s="317" t="n"/>
      <c r="M539" s="47" t="n"/>
      <c r="N539" s="268" t="n"/>
      <c r="O539" s="294" t="n"/>
      <c r="P539" s="268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  <c r="Y539" s="320" t="n"/>
      <c r="Z539" s="320" t="n"/>
    </row>
    <row r="540" ht="16.5" customHeight="1" s="115">
      <c r="C540" s="261" t="n"/>
      <c r="D540" s="313" t="n"/>
      <c r="E540" s="291" t="n"/>
      <c r="F540" s="302" t="n"/>
      <c r="G540" s="302" t="n"/>
      <c r="H540" s="314" t="n"/>
      <c r="I540" s="315" t="n"/>
      <c r="J540" s="316" t="n"/>
      <c r="K540" s="295" t="n"/>
      <c r="L540" s="317" t="n"/>
      <c r="M540" s="47" t="n"/>
      <c r="N540" s="268" t="n"/>
      <c r="O540" s="294" t="n"/>
      <c r="P540" s="268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  <c r="Y540" s="320" t="n"/>
      <c r="Z540" s="320" t="n"/>
    </row>
    <row r="541" ht="16.5" customHeight="1" s="115">
      <c r="C541" s="261" t="n"/>
      <c r="D541" s="313" t="n"/>
      <c r="E541" s="291" t="n"/>
      <c r="F541" s="302" t="n"/>
      <c r="G541" s="302" t="n"/>
      <c r="H541" s="314" t="n"/>
      <c r="I541" s="315" t="n"/>
      <c r="J541" s="316" t="n"/>
      <c r="K541" s="295" t="n"/>
      <c r="L541" s="317" t="n"/>
      <c r="M541" s="47" t="n"/>
      <c r="N541" s="268" t="n"/>
      <c r="O541" s="294" t="n"/>
      <c r="P541" s="268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  <c r="Y541" s="320" t="n"/>
      <c r="Z541" s="320" t="n"/>
    </row>
    <row r="542" ht="16.5" customHeight="1" s="115">
      <c r="C542" s="261" t="n"/>
      <c r="D542" s="313" t="n"/>
      <c r="E542" s="291" t="n"/>
      <c r="F542" s="302" t="n"/>
      <c r="G542" s="302" t="n"/>
      <c r="H542" s="314" t="n"/>
      <c r="I542" s="315" t="n"/>
      <c r="J542" s="316" t="n"/>
      <c r="K542" s="295" t="n"/>
      <c r="L542" s="317" t="n"/>
      <c r="M542" s="47" t="n"/>
      <c r="N542" s="268" t="n"/>
      <c r="O542" s="294" t="n"/>
      <c r="P542" s="268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  <c r="Y542" s="320" t="n"/>
      <c r="Z542" s="320" t="n"/>
    </row>
    <row r="543" ht="16.5" customHeight="1" s="115">
      <c r="C543" s="261" t="n"/>
      <c r="D543" s="313" t="n"/>
      <c r="E543" s="291" t="n"/>
      <c r="F543" s="302" t="n"/>
      <c r="G543" s="302" t="n"/>
      <c r="H543" s="314" t="n"/>
      <c r="I543" s="315" t="n"/>
      <c r="J543" s="316" t="n"/>
      <c r="K543" s="295" t="n"/>
      <c r="L543" s="317" t="n"/>
      <c r="M543" s="47" t="n"/>
      <c r="N543" s="268" t="n"/>
      <c r="O543" s="294" t="n"/>
      <c r="P543" s="268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  <c r="Y543" s="320" t="n"/>
      <c r="Z543" s="320" t="n"/>
    </row>
    <row r="544" ht="16.5" customHeight="1" s="115">
      <c r="C544" s="261" t="n"/>
      <c r="D544" s="313" t="n"/>
      <c r="E544" s="291" t="n"/>
      <c r="F544" s="302" t="n"/>
      <c r="G544" s="302" t="n"/>
      <c r="H544" s="314" t="n"/>
      <c r="I544" s="315" t="n"/>
      <c r="J544" s="316" t="n"/>
      <c r="K544" s="295" t="n"/>
      <c r="L544" s="317" t="n"/>
      <c r="M544" s="47" t="n"/>
      <c r="N544" s="268" t="n"/>
      <c r="O544" s="294" t="n"/>
      <c r="P544" s="268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  <c r="Y544" s="320" t="n"/>
      <c r="Z544" s="320" t="n"/>
    </row>
    <row r="545" ht="16.5" customHeight="1" s="115">
      <c r="C545" s="261" t="n"/>
      <c r="D545" s="313" t="n"/>
      <c r="E545" s="291" t="n"/>
      <c r="F545" s="302" t="n"/>
      <c r="G545" s="302" t="n"/>
      <c r="H545" s="314" t="n"/>
      <c r="I545" s="315" t="n"/>
      <c r="J545" s="316" t="n"/>
      <c r="K545" s="295" t="n"/>
      <c r="L545" s="317" t="n"/>
      <c r="M545" s="47" t="n"/>
      <c r="N545" s="268" t="n"/>
      <c r="O545" s="294" t="n"/>
      <c r="P545" s="268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  <c r="Y545" s="320" t="n"/>
      <c r="Z545" s="320" t="n"/>
    </row>
    <row r="546" ht="16.5" customHeight="1" s="115">
      <c r="C546" s="261" t="n"/>
      <c r="D546" s="313" t="n"/>
      <c r="E546" s="291" t="n"/>
      <c r="F546" s="302" t="n"/>
      <c r="G546" s="302" t="n"/>
      <c r="H546" s="314" t="n"/>
      <c r="I546" s="315" t="n"/>
      <c r="J546" s="316" t="n"/>
      <c r="K546" s="295" t="n"/>
      <c r="L546" s="317" t="n"/>
      <c r="M546" s="47" t="n"/>
      <c r="N546" s="268" t="n"/>
      <c r="O546" s="294" t="n"/>
      <c r="P546" s="268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  <c r="Y546" s="320" t="n"/>
      <c r="Z546" s="320" t="n"/>
    </row>
    <row r="547" ht="16.5" customHeight="1" s="115">
      <c r="C547" s="261" t="n"/>
      <c r="D547" s="313" t="n"/>
      <c r="E547" s="291" t="n"/>
      <c r="F547" s="302" t="n"/>
      <c r="G547" s="302" t="n"/>
      <c r="H547" s="314" t="n"/>
      <c r="I547" s="315" t="n"/>
      <c r="J547" s="316" t="n"/>
      <c r="K547" s="295" t="n"/>
      <c r="L547" s="317" t="n"/>
      <c r="M547" s="47" t="n"/>
      <c r="N547" s="268" t="n"/>
      <c r="O547" s="294" t="n"/>
      <c r="P547" s="268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  <c r="Y547" s="320" t="n"/>
      <c r="Z547" s="320" t="n"/>
    </row>
    <row r="548" ht="16.5" customHeight="1" s="115">
      <c r="C548" s="261" t="n"/>
      <c r="D548" s="313" t="n"/>
      <c r="E548" s="291" t="n"/>
      <c r="F548" s="302" t="n"/>
      <c r="G548" s="302" t="n"/>
      <c r="H548" s="314" t="n"/>
      <c r="I548" s="315" t="n"/>
      <c r="J548" s="316" t="n"/>
      <c r="K548" s="295" t="n"/>
      <c r="L548" s="317" t="n"/>
      <c r="M548" s="47" t="n"/>
      <c r="N548" s="268" t="n"/>
      <c r="O548" s="294" t="n"/>
      <c r="P548" s="268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  <c r="Y548" s="320" t="n"/>
      <c r="Z548" s="320" t="n"/>
    </row>
    <row r="549" ht="16.5" customHeight="1" s="115">
      <c r="C549" s="261" t="n"/>
      <c r="D549" s="313" t="n"/>
      <c r="E549" s="291" t="n"/>
      <c r="F549" s="302" t="n"/>
      <c r="G549" s="302" t="n"/>
      <c r="H549" s="314" t="n"/>
      <c r="I549" s="315" t="n"/>
      <c r="J549" s="316" t="n"/>
      <c r="K549" s="295" t="n"/>
      <c r="L549" s="317" t="n"/>
      <c r="M549" s="47" t="n"/>
      <c r="N549" s="268" t="n"/>
      <c r="O549" s="294" t="n"/>
      <c r="P549" s="268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  <c r="Y549" s="320" t="n"/>
      <c r="Z549" s="320" t="n"/>
    </row>
    <row r="550" ht="16.5" customHeight="1" s="115">
      <c r="C550" s="261" t="n"/>
      <c r="D550" s="313" t="n"/>
      <c r="E550" s="291" t="n"/>
      <c r="F550" s="302" t="n"/>
      <c r="G550" s="302" t="n"/>
      <c r="H550" s="314" t="n"/>
      <c r="I550" s="315" t="n"/>
      <c r="J550" s="316" t="n"/>
      <c r="K550" s="295" t="n"/>
      <c r="L550" s="317" t="n"/>
      <c r="M550" s="47" t="n"/>
      <c r="N550" s="268" t="n"/>
      <c r="O550" s="294" t="n"/>
      <c r="P550" s="268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  <c r="Y550" s="320" t="n"/>
      <c r="Z550" s="320" t="n"/>
    </row>
    <row r="551" ht="16.5" customHeight="1" s="115">
      <c r="C551" s="261" t="n"/>
      <c r="D551" s="313" t="n"/>
      <c r="E551" s="291" t="n"/>
      <c r="F551" s="302" t="n"/>
      <c r="G551" s="302" t="n"/>
      <c r="H551" s="314" t="n"/>
      <c r="I551" s="315" t="n"/>
      <c r="J551" s="316" t="n"/>
      <c r="K551" s="295" t="n"/>
      <c r="L551" s="317" t="n"/>
      <c r="M551" s="47" t="n"/>
      <c r="N551" s="268" t="n"/>
      <c r="O551" s="294" t="n"/>
      <c r="P551" s="268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  <c r="Y551" s="320" t="n"/>
      <c r="Z551" s="320" t="n"/>
    </row>
    <row r="552" ht="16.5" customHeight="1" s="115">
      <c r="C552" s="261" t="n"/>
      <c r="D552" s="313" t="n"/>
      <c r="E552" s="291" t="n"/>
      <c r="F552" s="302" t="n"/>
      <c r="G552" s="302" t="n"/>
      <c r="H552" s="314" t="n"/>
      <c r="I552" s="315" t="n"/>
      <c r="J552" s="316" t="n"/>
      <c r="K552" s="295" t="n"/>
      <c r="L552" s="317" t="n"/>
      <c r="M552" s="47" t="n"/>
      <c r="N552" s="268" t="n"/>
      <c r="O552" s="294" t="n"/>
      <c r="P552" s="268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  <c r="Y552" s="320" t="n"/>
      <c r="Z552" s="320" t="n"/>
    </row>
    <row r="553" ht="16.5" customHeight="1" s="115">
      <c r="C553" s="261" t="n"/>
      <c r="D553" s="313" t="n"/>
      <c r="E553" s="291" t="n"/>
      <c r="F553" s="302" t="n"/>
      <c r="G553" s="302" t="n"/>
      <c r="H553" s="314" t="n"/>
      <c r="I553" s="315" t="n"/>
      <c r="J553" s="316" t="n"/>
      <c r="K553" s="295" t="n"/>
      <c r="L553" s="317" t="n"/>
      <c r="M553" s="47" t="n"/>
      <c r="N553" s="268" t="n"/>
      <c r="O553" s="294" t="n"/>
      <c r="P553" s="268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  <c r="Y553" s="320" t="n"/>
      <c r="Z553" s="320" t="n"/>
    </row>
    <row r="554" ht="16.5" customHeight="1" s="115">
      <c r="C554" s="261" t="n"/>
      <c r="D554" s="313" t="n"/>
      <c r="E554" s="291" t="n"/>
      <c r="F554" s="302" t="n"/>
      <c r="G554" s="302" t="n"/>
      <c r="H554" s="314" t="n"/>
      <c r="I554" s="315" t="n"/>
      <c r="J554" s="316" t="n"/>
      <c r="K554" s="295" t="n"/>
      <c r="L554" s="317" t="n"/>
      <c r="M554" s="47" t="n"/>
      <c r="N554" s="268" t="n"/>
      <c r="O554" s="294" t="n"/>
      <c r="P554" s="268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  <c r="Y554" s="320" t="n"/>
      <c r="Z554" s="320" t="n"/>
    </row>
    <row r="555" ht="16.5" customHeight="1" s="115">
      <c r="C555" s="261" t="n"/>
      <c r="D555" s="313" t="n"/>
      <c r="E555" s="291" t="n"/>
      <c r="F555" s="302" t="n"/>
      <c r="G555" s="302" t="n"/>
      <c r="H555" s="314" t="n"/>
      <c r="I555" s="315" t="n"/>
      <c r="J555" s="316" t="n"/>
      <c r="K555" s="295" t="n"/>
      <c r="L555" s="317" t="n"/>
      <c r="M555" s="47" t="n"/>
      <c r="N555" s="268" t="n"/>
      <c r="O555" s="294" t="n"/>
      <c r="P555" s="268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  <c r="Y555" s="320" t="n"/>
      <c r="Z555" s="320" t="n"/>
    </row>
    <row r="556" ht="16.5" customHeight="1" s="115">
      <c r="C556" s="261" t="n"/>
      <c r="D556" s="313" t="n"/>
      <c r="E556" s="291" t="n"/>
      <c r="F556" s="302" t="n"/>
      <c r="G556" s="302" t="n"/>
      <c r="H556" s="314" t="n"/>
      <c r="I556" s="315" t="n"/>
      <c r="J556" s="316" t="n"/>
      <c r="K556" s="295" t="n"/>
      <c r="L556" s="317" t="n"/>
      <c r="M556" s="47" t="n"/>
      <c r="N556" s="268" t="n"/>
      <c r="O556" s="294" t="n"/>
      <c r="P556" s="268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  <c r="Y556" s="320" t="n"/>
      <c r="Z556" s="320" t="n"/>
    </row>
    <row r="557" ht="16.5" customHeight="1" s="115">
      <c r="C557" s="261" t="n"/>
      <c r="D557" s="313" t="n"/>
      <c r="E557" s="291" t="n"/>
      <c r="F557" s="302" t="n"/>
      <c r="G557" s="302" t="n"/>
      <c r="H557" s="314" t="n"/>
      <c r="I557" s="315" t="n"/>
      <c r="J557" s="316" t="n"/>
      <c r="K557" s="295" t="n"/>
      <c r="L557" s="317" t="n"/>
      <c r="M557" s="47" t="n"/>
      <c r="N557" s="268" t="n"/>
      <c r="O557" s="294" t="n"/>
      <c r="P557" s="268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  <c r="Y557" s="320" t="n"/>
      <c r="Z557" s="320" t="n"/>
    </row>
    <row r="558" ht="16.5" customHeight="1" s="115">
      <c r="C558" s="261" t="n"/>
      <c r="D558" s="313" t="n"/>
      <c r="E558" s="291" t="n"/>
      <c r="F558" s="302" t="n"/>
      <c r="G558" s="302" t="n"/>
      <c r="H558" s="314" t="n"/>
      <c r="I558" s="315" t="n"/>
      <c r="J558" s="316" t="n"/>
      <c r="K558" s="295" t="n"/>
      <c r="L558" s="317" t="n"/>
      <c r="M558" s="47" t="n"/>
      <c r="N558" s="268" t="n"/>
      <c r="O558" s="294" t="n"/>
      <c r="P558" s="268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  <c r="Y558" s="320" t="n"/>
      <c r="Z558" s="320" t="n"/>
    </row>
    <row r="559" ht="16.5" customHeight="1" s="115">
      <c r="C559" s="261" t="n"/>
      <c r="D559" s="313" t="n"/>
      <c r="E559" s="291" t="n"/>
      <c r="F559" s="302" t="n"/>
      <c r="G559" s="302" t="n"/>
      <c r="H559" s="314" t="n"/>
      <c r="I559" s="315" t="n"/>
      <c r="J559" s="316" t="n"/>
      <c r="K559" s="295" t="n"/>
      <c r="L559" s="317" t="n"/>
      <c r="M559" s="47" t="n"/>
      <c r="N559" s="268" t="n"/>
      <c r="O559" s="294" t="n"/>
      <c r="P559" s="268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  <c r="Y559" s="320" t="n"/>
      <c r="Z559" s="320" t="n"/>
    </row>
    <row r="560" ht="16.5" customHeight="1" s="115">
      <c r="C560" s="261" t="n"/>
      <c r="D560" s="313" t="n"/>
      <c r="E560" s="291" t="n"/>
      <c r="F560" s="302" t="n"/>
      <c r="G560" s="302" t="n"/>
      <c r="H560" s="314" t="n"/>
      <c r="I560" s="315" t="n"/>
      <c r="J560" s="316" t="n"/>
      <c r="K560" s="295" t="n"/>
      <c r="L560" s="317" t="n"/>
      <c r="M560" s="47" t="n"/>
      <c r="N560" s="268" t="n"/>
      <c r="O560" s="294" t="n"/>
      <c r="P560" s="268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  <c r="Y560" s="320" t="n"/>
      <c r="Z560" s="320" t="n"/>
    </row>
    <row r="561" ht="16.5" customHeight="1" s="115">
      <c r="C561" s="261" t="n"/>
      <c r="D561" s="313" t="n"/>
      <c r="E561" s="291" t="n"/>
      <c r="F561" s="302" t="n"/>
      <c r="G561" s="302" t="n"/>
      <c r="H561" s="314" t="n"/>
      <c r="I561" s="315" t="n"/>
      <c r="J561" s="316" t="n"/>
      <c r="K561" s="295" t="n"/>
      <c r="L561" s="317" t="n"/>
      <c r="M561" s="47" t="n"/>
      <c r="N561" s="268" t="n"/>
      <c r="O561" s="294" t="n"/>
      <c r="P561" s="268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  <c r="Y561" s="320" t="n"/>
      <c r="Z561" s="320" t="n"/>
    </row>
    <row r="562" ht="16.5" customHeight="1" s="115">
      <c r="C562" s="261" t="n"/>
      <c r="D562" s="313" t="n"/>
      <c r="E562" s="291" t="n"/>
      <c r="F562" s="302" t="n"/>
      <c r="G562" s="302" t="n"/>
      <c r="H562" s="314" t="n"/>
      <c r="I562" s="315" t="n"/>
      <c r="J562" s="316" t="n"/>
      <c r="K562" s="295" t="n"/>
      <c r="L562" s="317" t="n"/>
      <c r="M562" s="47" t="n"/>
      <c r="N562" s="268" t="n"/>
      <c r="O562" s="294" t="n"/>
      <c r="P562" s="268" t="n"/>
      <c r="Q562" s="321" t="n"/>
      <c r="R562" s="322" t="n"/>
      <c r="S562" s="322" t="n"/>
      <c r="T562" s="322" t="n"/>
      <c r="U562" s="322" t="n"/>
      <c r="V562" s="322" t="n"/>
      <c r="W562" s="322" t="n"/>
      <c r="X562" s="322" t="n"/>
      <c r="Y562" s="320" t="n"/>
      <c r="Z562" s="320" t="n"/>
    </row>
    <row r="563" ht="16.5" customHeight="1" s="115">
      <c r="C563" s="261" t="n"/>
      <c r="D563" s="313" t="n"/>
      <c r="E563" s="291" t="n"/>
      <c r="F563" s="302" t="n"/>
      <c r="G563" s="302" t="n"/>
      <c r="H563" s="314" t="n"/>
      <c r="I563" s="315" t="n"/>
      <c r="J563" s="316" t="n"/>
      <c r="K563" s="295" t="n"/>
      <c r="L563" s="317" t="n"/>
      <c r="M563" s="47" t="n"/>
      <c r="N563" s="268" t="n"/>
      <c r="O563" s="294" t="n"/>
      <c r="P563" s="268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  <c r="Y563" s="320" t="n"/>
      <c r="Z563" s="320" t="n"/>
    </row>
    <row r="564" ht="16.5" customHeight="1" s="115">
      <c r="C564" s="261" t="n"/>
      <c r="D564" s="313" t="n"/>
      <c r="E564" s="291" t="n"/>
      <c r="F564" s="302" t="n"/>
      <c r="G564" s="302" t="n"/>
      <c r="H564" s="314" t="n"/>
      <c r="I564" s="315" t="n"/>
      <c r="J564" s="316" t="n"/>
      <c r="K564" s="295" t="n"/>
      <c r="L564" s="317" t="n"/>
      <c r="M564" s="47" t="n"/>
      <c r="N564" s="268" t="n"/>
      <c r="O564" s="294" t="n"/>
      <c r="P564" s="268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  <c r="Y564" s="320" t="n"/>
      <c r="Z564" s="320" t="n"/>
    </row>
    <row r="565" ht="16.5" customHeight="1" s="115">
      <c r="C565" s="261" t="n"/>
      <c r="D565" s="313" t="n"/>
      <c r="E565" s="291" t="n"/>
      <c r="F565" s="302" t="n"/>
      <c r="G565" s="302" t="n"/>
      <c r="H565" s="314" t="n"/>
      <c r="I565" s="315" t="n"/>
      <c r="J565" s="316" t="n"/>
      <c r="K565" s="295" t="n"/>
      <c r="L565" s="317" t="n"/>
      <c r="M565" s="47" t="n"/>
      <c r="N565" s="268" t="n"/>
      <c r="O565" s="294" t="n"/>
      <c r="P565" s="268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  <c r="Y565" s="320" t="n"/>
      <c r="Z565" s="320" t="n"/>
    </row>
    <row r="566" ht="16.5" customHeight="1" s="115">
      <c r="C566" s="261" t="n"/>
      <c r="D566" s="313" t="n"/>
      <c r="E566" s="291" t="n"/>
      <c r="F566" s="302" t="n"/>
      <c r="G566" s="302" t="n"/>
      <c r="H566" s="314" t="n"/>
      <c r="I566" s="315" t="n"/>
      <c r="J566" s="316" t="n"/>
      <c r="K566" s="295" t="n"/>
      <c r="L566" s="317" t="n"/>
      <c r="M566" s="47" t="n"/>
      <c r="N566" s="268" t="n"/>
      <c r="O566" s="294" t="n"/>
      <c r="P566" s="268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  <c r="Y566" s="320" t="n"/>
      <c r="Z566" s="320" t="n"/>
    </row>
    <row r="567" ht="16.5" customHeight="1" s="115">
      <c r="C567" s="261" t="n"/>
      <c r="D567" s="313" t="n"/>
      <c r="E567" s="291" t="n"/>
      <c r="F567" s="302" t="n"/>
      <c r="G567" s="302" t="n"/>
      <c r="H567" s="314" t="n"/>
      <c r="I567" s="315" t="n"/>
      <c r="J567" s="316" t="n"/>
      <c r="K567" s="295" t="n"/>
      <c r="L567" s="317" t="n"/>
      <c r="M567" s="47" t="n"/>
      <c r="N567" s="268" t="n"/>
      <c r="O567" s="294" t="n"/>
      <c r="P567" s="268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  <c r="Y567" s="320" t="n"/>
      <c r="Z567" s="320" t="n"/>
    </row>
    <row r="568" ht="16.5" customHeight="1" s="115">
      <c r="C568" s="261" t="n"/>
      <c r="D568" s="313" t="n"/>
      <c r="E568" s="291" t="n"/>
      <c r="F568" s="302" t="n"/>
      <c r="G568" s="302" t="n"/>
      <c r="H568" s="314" t="n"/>
      <c r="I568" s="315" t="n"/>
      <c r="J568" s="316" t="n"/>
      <c r="K568" s="295" t="n"/>
      <c r="L568" s="317" t="n"/>
      <c r="M568" s="47" t="n"/>
      <c r="N568" s="268" t="n"/>
      <c r="O568" s="294" t="n"/>
      <c r="P568" s="268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  <c r="Y568" s="320" t="n"/>
      <c r="Z568" s="320" t="n"/>
    </row>
    <row r="569" ht="16.5" customHeight="1" s="115">
      <c r="C569" s="261" t="n"/>
      <c r="D569" s="313" t="n"/>
      <c r="E569" s="291" t="n"/>
      <c r="F569" s="302" t="n"/>
      <c r="G569" s="302" t="n"/>
      <c r="H569" s="314" t="n"/>
      <c r="I569" s="315" t="n"/>
      <c r="J569" s="316" t="n"/>
      <c r="K569" s="295" t="n"/>
      <c r="L569" s="317" t="n"/>
      <c r="M569" s="47" t="n"/>
      <c r="N569" s="268" t="n"/>
      <c r="O569" s="294" t="n"/>
      <c r="P569" s="268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  <c r="Y569" s="320" t="n"/>
      <c r="Z569" s="320" t="n"/>
    </row>
    <row r="570" ht="16.5" customHeight="1" s="115">
      <c r="C570" s="261" t="n"/>
      <c r="D570" s="313" t="n"/>
      <c r="E570" s="291" t="n"/>
      <c r="F570" s="302" t="n"/>
      <c r="G570" s="302" t="n"/>
      <c r="H570" s="314" t="n"/>
      <c r="I570" s="315" t="n"/>
      <c r="J570" s="316" t="n"/>
      <c r="K570" s="295" t="n"/>
      <c r="L570" s="317" t="n"/>
      <c r="M570" s="47" t="n"/>
      <c r="N570" s="268" t="n"/>
      <c r="O570" s="294" t="n"/>
      <c r="P570" s="268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  <c r="Y570" s="320" t="n"/>
      <c r="Z570" s="320" t="n"/>
    </row>
    <row r="571" ht="16.5" customHeight="1" s="115">
      <c r="C571" s="261" t="n"/>
      <c r="D571" s="313" t="n"/>
      <c r="E571" s="291" t="n"/>
      <c r="F571" s="302" t="n"/>
      <c r="G571" s="302" t="n"/>
      <c r="H571" s="314" t="n"/>
      <c r="I571" s="315" t="n"/>
      <c r="J571" s="316" t="n"/>
      <c r="K571" s="295" t="n"/>
      <c r="L571" s="317" t="n"/>
      <c r="M571" s="47" t="n"/>
      <c r="N571" s="268" t="n"/>
      <c r="O571" s="294" t="n"/>
      <c r="P571" s="268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  <c r="Y571" s="320" t="n"/>
      <c r="Z571" s="320" t="n"/>
    </row>
    <row r="572" ht="16.5" customHeight="1" s="115">
      <c r="C572" s="261" t="n"/>
      <c r="D572" s="313" t="n"/>
      <c r="E572" s="291" t="n"/>
      <c r="F572" s="302" t="n"/>
      <c r="G572" s="302" t="n"/>
      <c r="H572" s="314" t="n"/>
      <c r="I572" s="315" t="n"/>
      <c r="J572" s="316" t="n"/>
      <c r="K572" s="295" t="n"/>
      <c r="L572" s="317" t="n"/>
      <c r="M572" s="47" t="n"/>
      <c r="N572" s="268" t="n"/>
      <c r="O572" s="294" t="n"/>
      <c r="P572" s="268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  <c r="Y572" s="320" t="n"/>
      <c r="Z572" s="320" t="n"/>
    </row>
    <row r="573" ht="16.5" customHeight="1" s="115">
      <c r="C573" s="261" t="n"/>
      <c r="D573" s="313" t="n"/>
      <c r="E573" s="291" t="n"/>
      <c r="F573" s="302" t="n"/>
      <c r="G573" s="302" t="n"/>
      <c r="H573" s="314" t="n"/>
      <c r="I573" s="315" t="n"/>
      <c r="J573" s="316" t="n"/>
      <c r="K573" s="295" t="n"/>
      <c r="L573" s="317" t="n"/>
      <c r="M573" s="47" t="n"/>
      <c r="N573" s="268" t="n"/>
      <c r="O573" s="294" t="n"/>
      <c r="P573" s="268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  <c r="Y573" s="320" t="n"/>
      <c r="Z573" s="320" t="n"/>
    </row>
    <row r="574" ht="16.5" customHeight="1" s="115">
      <c r="C574" s="261" t="n"/>
      <c r="D574" s="313" t="n"/>
      <c r="E574" s="291" t="n"/>
      <c r="F574" s="302" t="n"/>
      <c r="G574" s="302" t="n"/>
      <c r="H574" s="314" t="n"/>
      <c r="I574" s="315" t="n"/>
      <c r="J574" s="316" t="n"/>
      <c r="K574" s="295" t="n"/>
      <c r="L574" s="317" t="n"/>
      <c r="M574" s="47" t="n"/>
      <c r="N574" s="268" t="n"/>
      <c r="O574" s="294" t="n"/>
      <c r="P574" s="268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  <c r="Y574" s="320" t="n"/>
      <c r="Z574" s="320" t="n"/>
    </row>
    <row r="575" ht="16.5" customHeight="1" s="115">
      <c r="C575" s="261" t="n"/>
      <c r="D575" s="313" t="n"/>
      <c r="E575" s="291" t="n"/>
      <c r="F575" s="302" t="n"/>
      <c r="G575" s="302" t="n"/>
      <c r="H575" s="314" t="n"/>
      <c r="I575" s="315" t="n"/>
      <c r="J575" s="316" t="n"/>
      <c r="K575" s="295" t="n"/>
      <c r="L575" s="317" t="n"/>
      <c r="M575" s="47" t="n"/>
      <c r="N575" s="268" t="n"/>
      <c r="O575" s="294" t="n"/>
      <c r="P575" s="268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  <c r="Y575" s="320" t="n"/>
      <c r="Z575" s="320" t="n"/>
    </row>
    <row r="576" ht="16.5" customHeight="1" s="115">
      <c r="C576" s="261" t="n"/>
      <c r="D576" s="313" t="n"/>
      <c r="E576" s="291" t="n"/>
      <c r="F576" s="302" t="n"/>
      <c r="G576" s="302" t="n"/>
      <c r="H576" s="314" t="n"/>
      <c r="I576" s="315" t="n"/>
      <c r="J576" s="316" t="n"/>
      <c r="K576" s="295" t="n"/>
      <c r="L576" s="317" t="n"/>
      <c r="M576" s="47" t="n"/>
      <c r="N576" s="268" t="n"/>
      <c r="O576" s="294" t="n"/>
      <c r="P576" s="268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  <c r="Y576" s="320" t="n"/>
      <c r="Z576" s="320" t="n"/>
    </row>
    <row r="577" ht="16.5" customHeight="1" s="115">
      <c r="C577" s="261" t="n"/>
      <c r="D577" s="313" t="n"/>
      <c r="E577" s="291" t="n"/>
      <c r="F577" s="302" t="n"/>
      <c r="G577" s="302" t="n"/>
      <c r="H577" s="314" t="n"/>
      <c r="I577" s="315" t="n"/>
      <c r="J577" s="316" t="n"/>
      <c r="K577" s="295" t="n"/>
      <c r="L577" s="317" t="n"/>
      <c r="M577" s="47" t="n"/>
      <c r="N577" s="268" t="n"/>
      <c r="O577" s="294" t="n"/>
      <c r="P577" s="268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  <c r="Y577" s="320" t="n"/>
      <c r="Z577" s="320" t="n"/>
    </row>
    <row r="578" ht="16.5" customHeight="1" s="115">
      <c r="C578" s="261" t="n"/>
      <c r="D578" s="313" t="n"/>
      <c r="E578" s="291" t="n"/>
      <c r="F578" s="302" t="n"/>
      <c r="G578" s="302" t="n"/>
      <c r="H578" s="314" t="n"/>
      <c r="I578" s="315" t="n"/>
      <c r="J578" s="316" t="n"/>
      <c r="K578" s="295" t="n"/>
      <c r="L578" s="317" t="n"/>
      <c r="M578" s="47" t="n"/>
      <c r="N578" s="268" t="n"/>
      <c r="O578" s="294" t="n"/>
      <c r="P578" s="268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  <c r="Y578" s="320" t="n"/>
      <c r="Z578" s="320" t="n"/>
    </row>
    <row r="579" ht="16.5" customHeight="1" s="115">
      <c r="C579" s="261" t="n"/>
      <c r="D579" s="313" t="n"/>
      <c r="E579" s="291" t="n"/>
      <c r="F579" s="302" t="n"/>
      <c r="G579" s="302" t="n"/>
      <c r="H579" s="314" t="n"/>
      <c r="I579" s="315" t="n"/>
      <c r="J579" s="316" t="n"/>
      <c r="K579" s="295" t="n"/>
      <c r="L579" s="317" t="n"/>
      <c r="M579" s="47" t="n"/>
      <c r="N579" s="268" t="n"/>
      <c r="O579" s="294" t="n"/>
      <c r="P579" s="268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  <c r="Y579" s="320" t="n"/>
      <c r="Z579" s="320" t="n"/>
    </row>
    <row r="580" ht="16.5" customHeight="1" s="115">
      <c r="C580" s="261" t="n"/>
      <c r="D580" s="313" t="n"/>
      <c r="E580" s="291" t="n"/>
      <c r="F580" s="302" t="n"/>
      <c r="G580" s="302" t="n"/>
      <c r="H580" s="314" t="n"/>
      <c r="I580" s="315" t="n"/>
      <c r="J580" s="316" t="n"/>
      <c r="K580" s="295" t="n"/>
      <c r="L580" s="317" t="n"/>
      <c r="M580" s="47" t="n"/>
      <c r="N580" s="268" t="n"/>
      <c r="O580" s="294" t="n"/>
      <c r="P580" s="268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  <c r="Y580" s="320" t="n"/>
      <c r="Z580" s="320" t="n"/>
    </row>
    <row r="581" ht="16.5" customHeight="1" s="115">
      <c r="C581" s="261" t="n"/>
      <c r="D581" s="313" t="n"/>
      <c r="E581" s="291" t="n"/>
      <c r="F581" s="302" t="n"/>
      <c r="G581" s="302" t="n"/>
      <c r="H581" s="314" t="n"/>
      <c r="I581" s="315" t="n"/>
      <c r="J581" s="316" t="n"/>
      <c r="K581" s="295" t="n"/>
      <c r="L581" s="317" t="n"/>
      <c r="M581" s="47" t="n"/>
      <c r="N581" s="268" t="n"/>
      <c r="O581" s="294" t="n"/>
      <c r="P581" s="268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  <c r="Y581" s="320" t="n"/>
      <c r="Z581" s="320" t="n"/>
    </row>
    <row r="582" ht="16.5" customHeight="1" s="115">
      <c r="C582" s="261" t="n"/>
      <c r="D582" s="313" t="n"/>
      <c r="E582" s="291" t="n"/>
      <c r="F582" s="302" t="n"/>
      <c r="G582" s="302" t="n"/>
      <c r="H582" s="314" t="n"/>
      <c r="I582" s="315" t="n"/>
      <c r="J582" s="316" t="n"/>
      <c r="K582" s="295" t="n"/>
      <c r="L582" s="317" t="n"/>
      <c r="M582" s="47" t="n"/>
      <c r="N582" s="268" t="n"/>
      <c r="O582" s="294" t="n"/>
      <c r="P582" s="268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  <c r="Y582" s="320" t="n"/>
      <c r="Z582" s="320" t="n"/>
    </row>
    <row r="583" ht="16.5" customHeight="1" s="115">
      <c r="C583" s="261" t="n"/>
      <c r="D583" s="313" t="n"/>
      <c r="E583" s="291" t="n"/>
      <c r="F583" s="302" t="n"/>
      <c r="G583" s="302" t="n"/>
      <c r="H583" s="314" t="n"/>
      <c r="I583" s="315" t="n"/>
      <c r="J583" s="316" t="n"/>
      <c r="K583" s="295" t="n"/>
      <c r="L583" s="317" t="n"/>
      <c r="M583" s="47" t="n"/>
      <c r="N583" s="268" t="n"/>
      <c r="O583" s="294" t="n"/>
      <c r="P583" s="268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  <c r="Y583" s="320" t="n"/>
      <c r="Z583" s="320" t="n"/>
    </row>
    <row r="584" ht="16.5" customHeight="1" s="115">
      <c r="C584" s="261" t="n"/>
      <c r="D584" s="313" t="n"/>
      <c r="E584" s="291" t="n"/>
      <c r="F584" s="302" t="n"/>
      <c r="G584" s="302" t="n"/>
      <c r="H584" s="314" t="n"/>
      <c r="I584" s="315" t="n"/>
      <c r="J584" s="316" t="n"/>
      <c r="K584" s="295" t="n"/>
      <c r="L584" s="317" t="n"/>
      <c r="M584" s="47" t="n"/>
      <c r="N584" s="268" t="n"/>
      <c r="O584" s="294" t="n"/>
      <c r="P584" s="268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  <c r="Y584" s="320" t="n"/>
      <c r="Z584" s="320" t="n"/>
    </row>
    <row r="585" ht="16.5" customHeight="1" s="115">
      <c r="C585" s="261" t="n"/>
      <c r="D585" s="313" t="n"/>
      <c r="E585" s="291" t="n"/>
      <c r="F585" s="302" t="n"/>
      <c r="G585" s="302" t="n"/>
      <c r="H585" s="314" t="n"/>
      <c r="I585" s="315" t="n"/>
      <c r="J585" s="316" t="n"/>
      <c r="K585" s="295" t="n"/>
      <c r="L585" s="317" t="n"/>
      <c r="M585" s="47" t="n"/>
      <c r="N585" s="268" t="n"/>
      <c r="O585" s="294" t="n"/>
      <c r="P585" s="268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  <c r="Y585" s="320" t="n"/>
      <c r="Z585" s="320" t="n"/>
    </row>
    <row r="586" ht="16.5" customHeight="1" s="115">
      <c r="C586" s="261" t="n"/>
      <c r="D586" s="313" t="n"/>
      <c r="E586" s="291" t="n"/>
      <c r="F586" s="302" t="n"/>
      <c r="G586" s="302" t="n"/>
      <c r="H586" s="314" t="n"/>
      <c r="I586" s="315" t="n"/>
      <c r="J586" s="316" t="n"/>
      <c r="K586" s="295" t="n"/>
      <c r="L586" s="317" t="n"/>
      <c r="M586" s="47" t="n"/>
      <c r="N586" s="268" t="n"/>
      <c r="O586" s="294" t="n"/>
      <c r="P586" s="268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  <c r="Y586" s="320" t="n"/>
      <c r="Z586" s="320" t="n"/>
    </row>
    <row r="587" ht="16.5" customHeight="1" s="115">
      <c r="C587" s="261" t="n"/>
      <c r="D587" s="313" t="n"/>
      <c r="E587" s="291" t="n"/>
      <c r="F587" s="302" t="n"/>
      <c r="G587" s="302" t="n"/>
      <c r="H587" s="314" t="n"/>
      <c r="I587" s="315" t="n"/>
      <c r="J587" s="316" t="n"/>
      <c r="K587" s="295" t="n"/>
      <c r="L587" s="317" t="n"/>
      <c r="M587" s="47" t="n"/>
      <c r="N587" s="268" t="n"/>
      <c r="O587" s="294" t="n"/>
      <c r="P587" s="268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  <c r="Y587" s="320" t="n"/>
      <c r="Z587" s="320" t="n"/>
    </row>
    <row r="588" ht="16.5" customHeight="1" s="115">
      <c r="C588" s="261" t="n"/>
      <c r="D588" s="313" t="n"/>
      <c r="E588" s="291" t="n"/>
      <c r="F588" s="302" t="n"/>
      <c r="G588" s="302" t="n"/>
      <c r="H588" s="314" t="n"/>
      <c r="I588" s="315" t="n"/>
      <c r="J588" s="316" t="n"/>
      <c r="K588" s="295" t="n"/>
      <c r="L588" s="317" t="n"/>
      <c r="M588" s="47" t="n"/>
      <c r="N588" s="268" t="n"/>
      <c r="O588" s="294" t="n"/>
      <c r="P588" s="268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  <c r="Y588" s="320" t="n"/>
      <c r="Z588" s="320" t="n"/>
    </row>
    <row r="589" ht="16.5" customHeight="1" s="115">
      <c r="C589" s="261" t="n"/>
      <c r="D589" s="313" t="n"/>
      <c r="E589" s="291" t="n"/>
      <c r="F589" s="302" t="n"/>
      <c r="G589" s="302" t="n"/>
      <c r="H589" s="314" t="n"/>
      <c r="I589" s="315" t="n"/>
      <c r="J589" s="316" t="n"/>
      <c r="K589" s="295" t="n"/>
      <c r="L589" s="317" t="n"/>
      <c r="M589" s="47" t="n"/>
      <c r="N589" s="268" t="n"/>
      <c r="O589" s="294" t="n"/>
      <c r="P589" s="268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  <c r="Y589" s="320" t="n"/>
      <c r="Z589" s="320" t="n"/>
    </row>
    <row r="590" ht="16.5" customHeight="1" s="115">
      <c r="C590" s="261" t="n"/>
      <c r="D590" s="313" t="n"/>
      <c r="E590" s="291" t="n"/>
      <c r="F590" s="302" t="n"/>
      <c r="G590" s="302" t="n"/>
      <c r="H590" s="314" t="n"/>
      <c r="I590" s="315" t="n"/>
      <c r="J590" s="316" t="n"/>
      <c r="K590" s="295" t="n"/>
      <c r="L590" s="317" t="n"/>
      <c r="M590" s="47" t="n"/>
      <c r="N590" s="268" t="n"/>
      <c r="O590" s="294" t="n"/>
      <c r="P590" s="268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  <c r="Y590" s="320" t="n"/>
      <c r="Z590" s="320" t="n"/>
    </row>
    <row r="591" ht="16.5" customHeight="1" s="115">
      <c r="C591" s="261" t="n"/>
      <c r="D591" s="313" t="n"/>
      <c r="E591" s="291" t="n"/>
      <c r="F591" s="302" t="n"/>
      <c r="G591" s="302" t="n"/>
      <c r="H591" s="314" t="n"/>
      <c r="I591" s="315" t="n"/>
      <c r="J591" s="316" t="n"/>
      <c r="K591" s="295" t="n"/>
      <c r="L591" s="317" t="n"/>
      <c r="M591" s="47" t="n"/>
      <c r="N591" s="268" t="n"/>
      <c r="O591" s="294" t="n"/>
      <c r="P591" s="268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  <c r="Y591" s="320" t="n"/>
      <c r="Z591" s="320" t="n"/>
    </row>
    <row r="592" ht="16.5" customHeight="1" s="115">
      <c r="C592" s="261" t="n"/>
      <c r="D592" s="313" t="n"/>
      <c r="E592" s="291" t="n"/>
      <c r="F592" s="302" t="n"/>
      <c r="G592" s="302" t="n"/>
      <c r="H592" s="314" t="n"/>
      <c r="I592" s="315" t="n"/>
      <c r="J592" s="316" t="n"/>
      <c r="K592" s="295" t="n"/>
      <c r="L592" s="317" t="n"/>
      <c r="M592" s="47" t="n"/>
      <c r="N592" s="268" t="n"/>
      <c r="O592" s="294" t="n"/>
      <c r="P592" s="268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  <c r="Y592" s="320" t="n"/>
      <c r="Z592" s="320" t="n"/>
    </row>
    <row r="593" ht="16.5" customHeight="1" s="115">
      <c r="C593" s="261" t="n"/>
      <c r="D593" s="313" t="n"/>
      <c r="E593" s="291" t="n"/>
      <c r="F593" s="302" t="n"/>
      <c r="G593" s="302" t="n"/>
      <c r="H593" s="314" t="n"/>
      <c r="I593" s="315" t="n"/>
      <c r="J593" s="316" t="n"/>
      <c r="K593" s="295" t="n"/>
      <c r="L593" s="317" t="n"/>
      <c r="M593" s="47" t="n"/>
      <c r="N593" s="268" t="n"/>
      <c r="O593" s="294" t="n"/>
      <c r="P593" s="268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  <c r="Y593" s="320" t="n"/>
      <c r="Z593" s="320" t="n"/>
    </row>
    <row r="594" ht="16.5" customHeight="1" s="115">
      <c r="C594" s="261" t="n"/>
      <c r="D594" s="313" t="n"/>
      <c r="E594" s="291" t="n"/>
      <c r="F594" s="302" t="n"/>
      <c r="G594" s="302" t="n"/>
      <c r="H594" s="314" t="n"/>
      <c r="I594" s="315" t="n"/>
      <c r="J594" s="316" t="n"/>
      <c r="K594" s="295" t="n"/>
      <c r="L594" s="317" t="n"/>
      <c r="M594" s="47" t="n"/>
      <c r="N594" s="268" t="n"/>
      <c r="O594" s="294" t="n"/>
      <c r="P594" s="268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  <c r="Y594" s="320" t="n"/>
      <c r="Z594" s="320" t="n"/>
    </row>
    <row r="595" ht="16.5" customHeight="1" s="115">
      <c r="C595" s="261" t="n"/>
      <c r="D595" s="313" t="n"/>
      <c r="E595" s="291" t="n"/>
      <c r="F595" s="302" t="n"/>
      <c r="G595" s="302" t="n"/>
      <c r="H595" s="314" t="n"/>
      <c r="I595" s="315" t="n"/>
      <c r="J595" s="316" t="n"/>
      <c r="K595" s="295" t="n"/>
      <c r="L595" s="317" t="n"/>
      <c r="M595" s="47" t="n"/>
      <c r="N595" s="268" t="n"/>
      <c r="O595" s="294" t="n"/>
      <c r="P595" s="268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  <c r="Y595" s="320" t="n"/>
      <c r="Z595" s="320" t="n"/>
    </row>
    <row r="596" ht="16.5" customHeight="1" s="115">
      <c r="C596" s="261" t="n"/>
      <c r="D596" s="313" t="n"/>
      <c r="E596" s="291" t="n"/>
      <c r="F596" s="302" t="n"/>
      <c r="G596" s="302" t="n"/>
      <c r="H596" s="314" t="n"/>
      <c r="I596" s="315" t="n"/>
      <c r="J596" s="316" t="n"/>
      <c r="K596" s="295" t="n"/>
      <c r="L596" s="317" t="n"/>
      <c r="M596" s="47" t="n"/>
      <c r="N596" s="268" t="n"/>
      <c r="O596" s="294" t="n"/>
      <c r="P596" s="268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  <c r="Y596" s="320" t="n"/>
      <c r="Z596" s="320" t="n"/>
    </row>
    <row r="597" ht="16.5" customHeight="1" s="115">
      <c r="C597" s="261" t="n"/>
      <c r="D597" s="313" t="n"/>
      <c r="E597" s="291" t="n"/>
      <c r="F597" s="302" t="n"/>
      <c r="G597" s="302" t="n"/>
      <c r="H597" s="314" t="n"/>
      <c r="I597" s="315" t="n"/>
      <c r="J597" s="316" t="n"/>
      <c r="K597" s="295" t="n"/>
      <c r="L597" s="317" t="n"/>
      <c r="M597" s="47" t="n"/>
      <c r="N597" s="268" t="n"/>
      <c r="O597" s="294" t="n"/>
      <c r="P597" s="268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  <c r="Y597" s="320" t="n"/>
      <c r="Z597" s="320" t="n"/>
    </row>
    <row r="598" ht="16.5" customHeight="1" s="115">
      <c r="C598" s="261" t="n"/>
      <c r="D598" s="313" t="n"/>
      <c r="E598" s="291" t="n"/>
      <c r="F598" s="302" t="n"/>
      <c r="G598" s="302" t="n"/>
      <c r="H598" s="314" t="n"/>
      <c r="I598" s="315" t="n"/>
      <c r="J598" s="316" t="n"/>
      <c r="K598" s="295" t="n"/>
      <c r="L598" s="317" t="n"/>
      <c r="M598" s="47" t="n"/>
      <c r="N598" s="268" t="n"/>
      <c r="O598" s="294" t="n"/>
      <c r="P598" s="268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  <c r="Y598" s="320" t="n"/>
      <c r="Z598" s="320" t="n"/>
    </row>
    <row r="599" ht="16.5" customHeight="1" s="115">
      <c r="C599" s="261" t="n"/>
      <c r="D599" s="313" t="n"/>
      <c r="E599" s="291" t="n"/>
      <c r="F599" s="302" t="n"/>
      <c r="G599" s="302" t="n"/>
      <c r="H599" s="314" t="n"/>
      <c r="I599" s="315" t="n"/>
      <c r="J599" s="316" t="n"/>
      <c r="K599" s="295" t="n"/>
      <c r="L599" s="317" t="n"/>
      <c r="M599" s="47" t="n"/>
      <c r="N599" s="268" t="n"/>
      <c r="O599" s="294" t="n"/>
      <c r="P599" s="268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  <c r="Y599" s="320" t="n"/>
      <c r="Z599" s="320" t="n"/>
    </row>
    <row r="600" ht="16.5" customHeight="1" s="115">
      <c r="C600" s="261" t="n"/>
      <c r="D600" s="313" t="n"/>
      <c r="E600" s="291" t="n"/>
      <c r="F600" s="302" t="n"/>
      <c r="G600" s="302" t="n"/>
      <c r="H600" s="314" t="n"/>
      <c r="I600" s="315" t="n"/>
      <c r="J600" s="316" t="n"/>
      <c r="K600" s="295" t="n"/>
      <c r="L600" s="317" t="n"/>
      <c r="M600" s="47" t="n"/>
      <c r="N600" s="268" t="n"/>
      <c r="O600" s="294" t="n"/>
      <c r="P600" s="268" t="n"/>
      <c r="Q600" s="321" t="n"/>
      <c r="R600" s="322" t="n"/>
      <c r="S600" s="322" t="n"/>
      <c r="T600" s="322" t="n"/>
      <c r="U600" s="322" t="n"/>
      <c r="V600" s="322" t="n"/>
      <c r="W600" s="322" t="n"/>
      <c r="X600" s="322" t="n"/>
      <c r="Y600" s="320" t="n"/>
      <c r="Z600" s="320" t="n"/>
    </row>
    <row r="601" ht="16.5" customHeight="1" s="115">
      <c r="C601" s="261" t="n"/>
      <c r="D601" s="313" t="n"/>
      <c r="E601" s="291" t="n"/>
      <c r="F601" s="302" t="n"/>
      <c r="G601" s="302" t="n"/>
      <c r="H601" s="314" t="n"/>
      <c r="I601" s="315" t="n"/>
      <c r="J601" s="316" t="n"/>
      <c r="K601" s="295" t="n"/>
      <c r="L601" s="317" t="n"/>
      <c r="M601" s="47" t="n"/>
      <c r="N601" s="268" t="n"/>
      <c r="O601" s="294" t="n"/>
      <c r="P601" s="268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  <c r="Y601" s="320" t="n"/>
      <c r="Z601" s="320" t="n"/>
    </row>
    <row r="602" ht="16.5" customHeight="1" s="115">
      <c r="C602" s="261" t="n"/>
      <c r="D602" s="313" t="n"/>
      <c r="E602" s="291" t="n"/>
      <c r="F602" s="302" t="n"/>
      <c r="G602" s="302" t="n"/>
      <c r="H602" s="314" t="n"/>
      <c r="I602" s="315" t="n"/>
      <c r="J602" s="316" t="n"/>
      <c r="K602" s="295" t="n"/>
      <c r="L602" s="317" t="n"/>
      <c r="M602" s="47" t="n"/>
      <c r="N602" s="268" t="n"/>
      <c r="O602" s="294" t="n"/>
      <c r="P602" s="268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  <c r="Y602" s="320" t="n"/>
      <c r="Z602" s="320" t="n"/>
    </row>
    <row r="603" ht="16.5" customHeight="1" s="115">
      <c r="C603" s="261" t="n"/>
      <c r="D603" s="313" t="n"/>
      <c r="E603" s="291" t="n"/>
      <c r="F603" s="302" t="n"/>
      <c r="G603" s="302" t="n"/>
      <c r="H603" s="314" t="n"/>
      <c r="I603" s="315" t="n"/>
      <c r="J603" s="316" t="n"/>
      <c r="K603" s="295" t="n"/>
      <c r="L603" s="317" t="n"/>
      <c r="M603" s="47" t="n"/>
      <c r="N603" s="268" t="n"/>
      <c r="O603" s="294" t="n"/>
      <c r="P603" s="268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  <c r="Y603" s="320" t="n"/>
      <c r="Z603" s="320" t="n"/>
    </row>
    <row r="604" ht="16.5" customHeight="1" s="115">
      <c r="C604" s="261" t="n"/>
      <c r="D604" s="313" t="n"/>
      <c r="E604" s="291" t="n"/>
      <c r="F604" s="302" t="n"/>
      <c r="G604" s="302" t="n"/>
      <c r="H604" s="314" t="n"/>
      <c r="I604" s="315" t="n"/>
      <c r="J604" s="316" t="n"/>
      <c r="K604" s="295" t="n"/>
      <c r="L604" s="317" t="n"/>
      <c r="M604" s="47" t="n"/>
      <c r="N604" s="268" t="n"/>
      <c r="O604" s="294" t="n"/>
      <c r="P604" s="268" t="n"/>
      <c r="Q604" s="321" t="n"/>
      <c r="R604" s="322" t="n"/>
      <c r="S604" s="322" t="n"/>
      <c r="T604" s="322" t="n"/>
      <c r="U604" s="322" t="n"/>
      <c r="V604" s="322" t="n"/>
      <c r="W604" s="322" t="n"/>
      <c r="X604" s="322" t="n"/>
      <c r="Y604" s="320" t="n"/>
      <c r="Z604" s="320" t="n"/>
    </row>
    <row r="605" ht="16.5" customHeight="1" s="115">
      <c r="C605" s="261" t="n"/>
      <c r="D605" s="313" t="n"/>
      <c r="E605" s="291" t="n"/>
      <c r="F605" s="302" t="n"/>
      <c r="G605" s="302" t="n"/>
      <c r="H605" s="314" t="n"/>
      <c r="I605" s="315" t="n"/>
      <c r="J605" s="316" t="n"/>
      <c r="K605" s="295" t="n"/>
      <c r="L605" s="317" t="n"/>
      <c r="M605" s="47" t="n"/>
      <c r="N605" s="268" t="n"/>
      <c r="O605" s="294" t="n"/>
      <c r="P605" s="268" t="n"/>
      <c r="Q605" s="321" t="n"/>
      <c r="R605" s="322" t="n"/>
      <c r="S605" s="322" t="n"/>
      <c r="T605" s="322" t="n"/>
      <c r="U605" s="322" t="n"/>
      <c r="V605" s="322" t="n"/>
      <c r="W605" s="322" t="n"/>
      <c r="X605" s="322" t="n"/>
      <c r="Y605" s="320" t="n"/>
      <c r="Z605" s="320" t="n"/>
    </row>
    <row r="606" ht="16.5" customHeight="1" s="115">
      <c r="C606" s="261" t="n"/>
      <c r="D606" s="313" t="n"/>
      <c r="E606" s="291" t="n"/>
      <c r="F606" s="302" t="n"/>
      <c r="G606" s="302" t="n"/>
      <c r="H606" s="314" t="n"/>
      <c r="I606" s="315" t="n"/>
      <c r="J606" s="316" t="n"/>
      <c r="K606" s="295" t="n"/>
      <c r="L606" s="317" t="n"/>
      <c r="M606" s="47" t="n"/>
      <c r="N606" s="268" t="n"/>
      <c r="O606" s="294" t="n"/>
      <c r="P606" s="268" t="n"/>
      <c r="Q606" s="321" t="n"/>
      <c r="R606" s="322" t="n"/>
      <c r="S606" s="322" t="n"/>
      <c r="T606" s="322" t="n"/>
      <c r="U606" s="322" t="n"/>
      <c r="V606" s="322" t="n"/>
      <c r="W606" s="322" t="n"/>
      <c r="X606" s="322" t="n"/>
      <c r="Y606" s="320" t="n"/>
      <c r="Z606" s="320" t="n"/>
    </row>
    <row r="607" ht="16.5" customHeight="1" s="115">
      <c r="C607" s="261" t="n"/>
      <c r="D607" s="313" t="n"/>
      <c r="E607" s="291" t="n"/>
      <c r="F607" s="302" t="n"/>
      <c r="G607" s="302" t="n"/>
      <c r="H607" s="314" t="n"/>
      <c r="I607" s="315" t="n"/>
      <c r="J607" s="316" t="n"/>
      <c r="K607" s="295" t="n"/>
      <c r="L607" s="317" t="n"/>
      <c r="M607" s="47" t="n"/>
      <c r="N607" s="268" t="n"/>
      <c r="O607" s="294" t="n"/>
      <c r="P607" s="268" t="n"/>
      <c r="Q607" s="321" t="n"/>
      <c r="R607" s="322" t="n"/>
      <c r="S607" s="322" t="n"/>
      <c r="T607" s="322" t="n"/>
      <c r="U607" s="322" t="n"/>
      <c r="V607" s="322" t="n"/>
      <c r="W607" s="322" t="n"/>
      <c r="X607" s="322" t="n"/>
      <c r="Y607" s="320" t="n"/>
      <c r="Z607" s="320" t="n"/>
    </row>
    <row r="608" ht="16.5" customHeight="1" s="115">
      <c r="C608" s="261" t="n"/>
      <c r="D608" s="313" t="n"/>
      <c r="E608" s="291" t="n"/>
      <c r="F608" s="302" t="n"/>
      <c r="G608" s="302" t="n"/>
      <c r="H608" s="314" t="n"/>
      <c r="I608" s="315" t="n"/>
      <c r="J608" s="316" t="n"/>
      <c r="K608" s="295" t="n"/>
      <c r="L608" s="317" t="n"/>
      <c r="M608" s="47" t="n"/>
      <c r="N608" s="268" t="n"/>
      <c r="O608" s="294" t="n"/>
      <c r="P608" s="268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  <c r="Y608" s="320" t="n"/>
      <c r="Z608" s="320" t="n"/>
    </row>
    <row r="609" ht="16.5" customHeight="1" s="115">
      <c r="C609" s="261" t="n"/>
      <c r="D609" s="313" t="n"/>
      <c r="E609" s="291" t="n"/>
      <c r="F609" s="302" t="n"/>
      <c r="G609" s="302" t="n"/>
      <c r="H609" s="314" t="n"/>
      <c r="I609" s="315" t="n"/>
      <c r="J609" s="316" t="n"/>
      <c r="K609" s="295" t="n"/>
      <c r="L609" s="317" t="n"/>
      <c r="M609" s="47" t="n"/>
      <c r="N609" s="268" t="n"/>
      <c r="O609" s="294" t="n"/>
      <c r="P609" s="268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  <c r="Y609" s="320" t="n"/>
      <c r="Z609" s="320" t="n"/>
    </row>
    <row r="610" ht="16.5" customHeight="1" s="115">
      <c r="C610" s="261" t="n"/>
      <c r="D610" s="313" t="n"/>
      <c r="E610" s="291" t="n"/>
      <c r="F610" s="302" t="n"/>
      <c r="G610" s="302" t="n"/>
      <c r="H610" s="314" t="n"/>
      <c r="I610" s="315" t="n"/>
      <c r="J610" s="316" t="n"/>
      <c r="K610" s="295" t="n"/>
      <c r="L610" s="317" t="n"/>
      <c r="M610" s="47" t="n"/>
      <c r="N610" s="268" t="n"/>
      <c r="O610" s="294" t="n"/>
      <c r="P610" s="268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  <c r="Y610" s="320" t="n"/>
      <c r="Z610" s="320" t="n"/>
    </row>
    <row r="611" ht="16.5" customHeight="1" s="115">
      <c r="C611" s="261" t="n"/>
      <c r="D611" s="313" t="n"/>
      <c r="E611" s="291" t="n"/>
      <c r="F611" s="302" t="n"/>
      <c r="G611" s="302" t="n"/>
      <c r="H611" s="314" t="n"/>
      <c r="I611" s="315" t="n"/>
      <c r="J611" s="316" t="n"/>
      <c r="K611" s="295" t="n"/>
      <c r="L611" s="317" t="n"/>
      <c r="M611" s="47" t="n"/>
      <c r="N611" s="268" t="n"/>
      <c r="O611" s="294" t="n"/>
      <c r="P611" s="268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  <c r="Y611" s="320" t="n"/>
      <c r="Z611" s="320" t="n"/>
    </row>
    <row r="612" ht="16.5" customHeight="1" s="115">
      <c r="C612" s="261" t="n"/>
      <c r="D612" s="313" t="n"/>
      <c r="E612" s="291" t="n"/>
      <c r="F612" s="302" t="n"/>
      <c r="G612" s="302" t="n"/>
      <c r="H612" s="314" t="n"/>
      <c r="I612" s="315" t="n"/>
      <c r="J612" s="316" t="n"/>
      <c r="K612" s="295" t="n"/>
      <c r="L612" s="317" t="n"/>
      <c r="M612" s="47" t="n"/>
      <c r="N612" s="268" t="n"/>
      <c r="O612" s="294" t="n"/>
      <c r="P612" s="268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  <c r="Y612" s="320" t="n"/>
      <c r="Z612" s="320" t="n"/>
    </row>
    <row r="613" ht="16.5" customHeight="1" s="115">
      <c r="C613" s="261" t="n"/>
      <c r="D613" s="313" t="n"/>
      <c r="E613" s="291" t="n"/>
      <c r="F613" s="302" t="n"/>
      <c r="G613" s="302" t="n"/>
      <c r="H613" s="314" t="n"/>
      <c r="I613" s="315" t="n"/>
      <c r="J613" s="316" t="n"/>
      <c r="K613" s="295" t="n"/>
      <c r="L613" s="317" t="n"/>
      <c r="M613" s="47" t="n"/>
      <c r="N613" s="268" t="n"/>
      <c r="O613" s="294" t="n"/>
      <c r="P613" s="268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  <c r="Y613" s="320" t="n"/>
      <c r="Z613" s="320" t="n"/>
    </row>
    <row r="614" ht="16.5" customHeight="1" s="115">
      <c r="C614" s="261" t="n"/>
      <c r="D614" s="313" t="n"/>
      <c r="E614" s="291" t="n"/>
      <c r="F614" s="302" t="n"/>
      <c r="G614" s="302" t="n"/>
      <c r="H614" s="314" t="n"/>
      <c r="I614" s="315" t="n"/>
      <c r="J614" s="316" t="n"/>
      <c r="K614" s="295" t="n"/>
      <c r="L614" s="317" t="n"/>
      <c r="M614" s="47" t="n"/>
      <c r="N614" s="268" t="n"/>
      <c r="O614" s="294" t="n"/>
      <c r="P614" s="268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  <c r="Y614" s="320" t="n"/>
      <c r="Z614" s="320" t="n"/>
    </row>
    <row r="615" ht="16.5" customHeight="1" s="115">
      <c r="C615" s="261" t="n"/>
      <c r="D615" s="313" t="n"/>
      <c r="E615" s="291" t="n"/>
      <c r="F615" s="302" t="n"/>
      <c r="G615" s="302" t="n"/>
      <c r="H615" s="314" t="n"/>
      <c r="I615" s="315" t="n"/>
      <c r="J615" s="316" t="n"/>
      <c r="K615" s="295" t="n"/>
      <c r="L615" s="317" t="n"/>
      <c r="M615" s="47" t="n"/>
      <c r="N615" s="268" t="n"/>
      <c r="O615" s="294" t="n"/>
      <c r="P615" s="268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  <c r="Y615" s="320" t="n"/>
      <c r="Z615" s="320" t="n"/>
    </row>
    <row r="616" ht="16.5" customHeight="1" s="115">
      <c r="C616" s="261" t="n"/>
      <c r="D616" s="313" t="n"/>
      <c r="E616" s="291" t="n"/>
      <c r="F616" s="302" t="n"/>
      <c r="G616" s="302" t="n"/>
      <c r="H616" s="314" t="n"/>
      <c r="I616" s="315" t="n"/>
      <c r="J616" s="316" t="n"/>
      <c r="K616" s="295" t="n"/>
      <c r="L616" s="317" t="n"/>
      <c r="M616" s="47" t="n"/>
      <c r="N616" s="268" t="n"/>
      <c r="O616" s="294" t="n"/>
      <c r="P616" s="268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  <c r="Y616" s="320" t="n"/>
      <c r="Z616" s="320" t="n"/>
    </row>
    <row r="617" ht="16.5" customHeight="1" s="115">
      <c r="C617" s="261" t="n"/>
      <c r="D617" s="313" t="n"/>
      <c r="E617" s="291" t="n"/>
      <c r="F617" s="302" t="n"/>
      <c r="G617" s="302" t="n"/>
      <c r="H617" s="314" t="n"/>
      <c r="I617" s="315" t="n"/>
      <c r="J617" s="316" t="n"/>
      <c r="K617" s="295" t="n"/>
      <c r="L617" s="317" t="n"/>
      <c r="M617" s="47" t="n"/>
      <c r="N617" s="268" t="n"/>
      <c r="O617" s="294" t="n"/>
      <c r="P617" s="268" t="n"/>
      <c r="Q617" s="321" t="n"/>
      <c r="R617" s="322" t="n"/>
      <c r="S617" s="322" t="n"/>
      <c r="T617" s="322" t="n"/>
      <c r="U617" s="322" t="n"/>
      <c r="V617" s="322" t="n"/>
      <c r="W617" s="322" t="n"/>
      <c r="X617" s="322" t="n"/>
      <c r="Y617" s="320" t="n"/>
      <c r="Z617" s="320" t="n"/>
    </row>
    <row r="618" ht="16.5" customHeight="1" s="115">
      <c r="C618" s="261" t="n"/>
      <c r="D618" s="313" t="n"/>
      <c r="E618" s="291" t="n"/>
      <c r="F618" s="302" t="n"/>
      <c r="G618" s="302" t="n"/>
      <c r="H618" s="314" t="n"/>
      <c r="I618" s="315" t="n"/>
      <c r="J618" s="316" t="n"/>
      <c r="K618" s="295" t="n"/>
      <c r="L618" s="317" t="n"/>
      <c r="M618" s="47" t="n"/>
      <c r="N618" s="268" t="n"/>
      <c r="O618" s="294" t="n"/>
      <c r="P618" s="268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  <c r="Y618" s="320" t="n"/>
      <c r="Z618" s="320" t="n"/>
    </row>
    <row r="619" ht="16.5" customHeight="1" s="115">
      <c r="C619" s="261" t="n"/>
      <c r="D619" s="313" t="n"/>
      <c r="E619" s="291" t="n"/>
      <c r="F619" s="302" t="n"/>
      <c r="G619" s="302" t="n"/>
      <c r="H619" s="314" t="n"/>
      <c r="I619" s="315" t="n"/>
      <c r="J619" s="316" t="n"/>
      <c r="K619" s="295" t="n"/>
      <c r="L619" s="317" t="n"/>
      <c r="M619" s="47" t="n"/>
      <c r="N619" s="268" t="n"/>
      <c r="O619" s="294" t="n"/>
      <c r="P619" s="268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  <c r="Y619" s="320" t="n"/>
      <c r="Z619" s="320" t="n"/>
    </row>
    <row r="620" ht="16.5" customHeight="1" s="115">
      <c r="C620" s="261" t="n"/>
      <c r="D620" s="313" t="n"/>
      <c r="E620" s="291" t="n"/>
      <c r="F620" s="302" t="n"/>
      <c r="G620" s="302" t="n"/>
      <c r="H620" s="314" t="n"/>
      <c r="I620" s="315" t="n"/>
      <c r="J620" s="316" t="n"/>
      <c r="K620" s="295" t="n"/>
      <c r="L620" s="317" t="n"/>
      <c r="M620" s="47" t="n"/>
      <c r="N620" s="268" t="n"/>
      <c r="O620" s="294" t="n"/>
      <c r="P620" s="268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  <c r="Y620" s="320" t="n"/>
      <c r="Z620" s="320" t="n"/>
    </row>
    <row r="621" ht="16.5" customHeight="1" s="115">
      <c r="C621" s="261" t="n"/>
      <c r="D621" s="313" t="n"/>
      <c r="E621" s="291" t="n"/>
      <c r="F621" s="302" t="n"/>
      <c r="G621" s="302" t="n"/>
      <c r="H621" s="314" t="n"/>
      <c r="I621" s="315" t="n"/>
      <c r="J621" s="316" t="n"/>
      <c r="K621" s="295" t="n"/>
      <c r="L621" s="317" t="n"/>
      <c r="M621" s="47" t="n"/>
      <c r="N621" s="268" t="n"/>
      <c r="O621" s="294" t="n"/>
      <c r="P621" s="268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  <c r="Y621" s="320" t="n"/>
      <c r="Z621" s="320" t="n"/>
    </row>
    <row r="622" ht="16.5" customHeight="1" s="115">
      <c r="C622" s="261" t="n"/>
      <c r="D622" s="313" t="n"/>
      <c r="E622" s="291" t="n"/>
      <c r="F622" s="302" t="n"/>
      <c r="G622" s="302" t="n"/>
      <c r="H622" s="314" t="n"/>
      <c r="I622" s="315" t="n"/>
      <c r="J622" s="316" t="n"/>
      <c r="K622" s="295" t="n"/>
      <c r="L622" s="317" t="n"/>
      <c r="M622" s="47" t="n"/>
      <c r="N622" s="268" t="n"/>
      <c r="O622" s="294" t="n"/>
      <c r="P622" s="268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  <c r="Y622" s="320" t="n"/>
      <c r="Z622" s="320" t="n"/>
    </row>
    <row r="623" ht="16.5" customHeight="1" s="115">
      <c r="C623" s="261" t="n"/>
      <c r="D623" s="313" t="n"/>
      <c r="E623" s="291" t="n"/>
      <c r="F623" s="302" t="n"/>
      <c r="G623" s="302" t="n"/>
      <c r="H623" s="314" t="n"/>
      <c r="I623" s="315" t="n"/>
      <c r="J623" s="316" t="n"/>
      <c r="K623" s="295" t="n"/>
      <c r="L623" s="317" t="n"/>
      <c r="M623" s="47" t="n"/>
      <c r="N623" s="268" t="n"/>
      <c r="O623" s="294" t="n"/>
      <c r="P623" s="268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  <c r="Y623" s="320" t="n"/>
      <c r="Z623" s="320" t="n"/>
    </row>
    <row r="624" ht="16.5" customHeight="1" s="115">
      <c r="C624" s="261" t="n"/>
      <c r="D624" s="313" t="n"/>
      <c r="E624" s="291" t="n"/>
      <c r="F624" s="302" t="n"/>
      <c r="G624" s="302" t="n"/>
      <c r="H624" s="314" t="n"/>
      <c r="I624" s="315" t="n"/>
      <c r="J624" s="316" t="n"/>
      <c r="K624" s="295" t="n"/>
      <c r="L624" s="317" t="n"/>
      <c r="M624" s="47" t="n"/>
      <c r="N624" s="268" t="n"/>
      <c r="O624" s="294" t="n"/>
      <c r="P624" s="268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  <c r="Y624" s="320" t="n"/>
      <c r="Z624" s="320" t="n"/>
    </row>
    <row r="625" ht="16.5" customHeight="1" s="115">
      <c r="C625" s="261" t="n"/>
      <c r="D625" s="313" t="n"/>
      <c r="E625" s="291" t="n"/>
      <c r="F625" s="302" t="n"/>
      <c r="G625" s="302" t="n"/>
      <c r="H625" s="314" t="n"/>
      <c r="I625" s="315" t="n"/>
      <c r="J625" s="316" t="n"/>
      <c r="K625" s="295" t="n"/>
      <c r="L625" s="317" t="n"/>
      <c r="M625" s="47" t="n"/>
      <c r="N625" s="268" t="n"/>
      <c r="O625" s="294" t="n"/>
      <c r="P625" s="268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  <c r="Y625" s="320" t="n"/>
      <c r="Z625" s="320" t="n"/>
    </row>
    <row r="626" ht="16.5" customHeight="1" s="115">
      <c r="C626" s="261" t="n"/>
      <c r="D626" s="313" t="n"/>
      <c r="E626" s="291" t="n"/>
      <c r="F626" s="302" t="n"/>
      <c r="G626" s="302" t="n"/>
      <c r="H626" s="314" t="n"/>
      <c r="I626" s="315" t="n"/>
      <c r="J626" s="316" t="n"/>
      <c r="K626" s="295" t="n"/>
      <c r="L626" s="317" t="n"/>
      <c r="M626" s="47" t="n"/>
      <c r="N626" s="268" t="n"/>
      <c r="O626" s="294" t="n"/>
      <c r="P626" s="268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  <c r="Y626" s="320" t="n"/>
      <c r="Z626" s="320" t="n"/>
    </row>
    <row r="627" ht="16.5" customHeight="1" s="115">
      <c r="C627" s="261" t="n"/>
      <c r="D627" s="313" t="n"/>
      <c r="E627" s="291" t="n"/>
      <c r="F627" s="302" t="n"/>
      <c r="G627" s="302" t="n"/>
      <c r="H627" s="314" t="n"/>
      <c r="I627" s="315" t="n"/>
      <c r="J627" s="316" t="n"/>
      <c r="K627" s="295" t="n"/>
      <c r="L627" s="317" t="n"/>
      <c r="M627" s="47" t="n"/>
      <c r="N627" s="268" t="n"/>
      <c r="O627" s="294" t="n"/>
      <c r="P627" s="268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  <c r="Y627" s="320" t="n"/>
      <c r="Z627" s="320" t="n"/>
    </row>
    <row r="628" ht="16.5" customHeight="1" s="115">
      <c r="C628" s="261" t="n"/>
      <c r="D628" s="313" t="n"/>
      <c r="E628" s="291" t="n"/>
      <c r="F628" s="302" t="n"/>
      <c r="G628" s="302" t="n"/>
      <c r="H628" s="314" t="n"/>
      <c r="I628" s="315" t="n"/>
      <c r="J628" s="316" t="n"/>
      <c r="K628" s="295" t="n"/>
      <c r="L628" s="317" t="n"/>
      <c r="M628" s="47" t="n"/>
      <c r="N628" s="268" t="n"/>
      <c r="O628" s="294" t="n"/>
      <c r="P628" s="268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  <c r="Y628" s="320" t="n"/>
      <c r="Z628" s="320" t="n"/>
    </row>
    <row r="629" ht="16.5" customHeight="1" s="115">
      <c r="C629" s="261" t="n"/>
      <c r="D629" s="313" t="n"/>
      <c r="E629" s="291" t="n"/>
      <c r="F629" s="302" t="n"/>
      <c r="G629" s="302" t="n"/>
      <c r="H629" s="314" t="n"/>
      <c r="I629" s="315" t="n"/>
      <c r="J629" s="316" t="n"/>
      <c r="K629" s="295" t="n"/>
      <c r="L629" s="317" t="n"/>
      <c r="M629" s="47" t="n"/>
      <c r="N629" s="268" t="n"/>
      <c r="O629" s="294" t="n"/>
      <c r="P629" s="268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  <c r="Y629" s="320" t="n"/>
      <c r="Z629" s="320" t="n"/>
    </row>
    <row r="630" ht="16.5" customHeight="1" s="115">
      <c r="C630" s="261" t="n"/>
      <c r="D630" s="313" t="n"/>
      <c r="E630" s="291" t="n"/>
      <c r="F630" s="302" t="n"/>
      <c r="G630" s="302" t="n"/>
      <c r="H630" s="314" t="n"/>
      <c r="I630" s="315" t="n"/>
      <c r="J630" s="316" t="n"/>
      <c r="K630" s="295" t="n"/>
      <c r="L630" s="317" t="n"/>
      <c r="M630" s="47" t="n"/>
      <c r="N630" s="268" t="n"/>
      <c r="O630" s="294" t="n"/>
      <c r="P630" s="268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  <c r="Y630" s="320" t="n"/>
      <c r="Z630" s="320" t="n"/>
    </row>
    <row r="631" ht="16.5" customHeight="1" s="115">
      <c r="C631" s="261" t="n"/>
      <c r="D631" s="313" t="n"/>
      <c r="E631" s="291" t="n"/>
      <c r="F631" s="302" t="n"/>
      <c r="G631" s="302" t="n"/>
      <c r="H631" s="314" t="n"/>
      <c r="I631" s="315" t="n"/>
      <c r="J631" s="316" t="n"/>
      <c r="K631" s="295" t="n"/>
      <c r="L631" s="317" t="n"/>
      <c r="M631" s="47" t="n"/>
      <c r="N631" s="268" t="n"/>
      <c r="O631" s="294" t="n"/>
      <c r="P631" s="268" t="n"/>
      <c r="Q631" s="321" t="n"/>
      <c r="R631" s="322" t="n"/>
      <c r="S631" s="322" t="n"/>
      <c r="T631" s="322" t="n"/>
      <c r="U631" s="322" t="n"/>
      <c r="V631" s="322" t="n"/>
      <c r="W631" s="322" t="n"/>
      <c r="X631" s="322" t="n"/>
      <c r="Y631" s="320" t="n"/>
      <c r="Z631" s="320" t="n"/>
    </row>
    <row r="632" ht="16.5" customHeight="1" s="115">
      <c r="C632" s="261" t="n"/>
      <c r="D632" s="313" t="n"/>
      <c r="E632" s="291" t="n"/>
      <c r="F632" s="302" t="n"/>
      <c r="G632" s="302" t="n"/>
      <c r="H632" s="314" t="n"/>
      <c r="I632" s="315" t="n"/>
      <c r="J632" s="316" t="n"/>
      <c r="K632" s="295" t="n"/>
      <c r="L632" s="317" t="n"/>
      <c r="M632" s="47" t="n"/>
      <c r="N632" s="268" t="n"/>
      <c r="O632" s="294" t="n"/>
      <c r="P632" s="268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  <c r="Y632" s="320" t="n"/>
      <c r="Z632" s="320" t="n"/>
    </row>
    <row r="633" ht="16.5" customHeight="1" s="115">
      <c r="C633" s="261" t="n"/>
      <c r="D633" s="313" t="n"/>
      <c r="E633" s="291" t="n"/>
      <c r="F633" s="302" t="n"/>
      <c r="G633" s="302" t="n"/>
      <c r="H633" s="314" t="n"/>
      <c r="I633" s="315" t="n"/>
      <c r="J633" s="316" t="n"/>
      <c r="K633" s="295" t="n"/>
      <c r="L633" s="317" t="n"/>
      <c r="M633" s="47" t="n"/>
      <c r="N633" s="268" t="n"/>
      <c r="O633" s="294" t="n"/>
      <c r="P633" s="268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  <c r="Y633" s="320" t="n"/>
      <c r="Z633" s="320" t="n"/>
    </row>
    <row r="634" ht="16.5" customHeight="1" s="115">
      <c r="C634" s="261" t="n"/>
      <c r="D634" s="313" t="n"/>
      <c r="E634" s="291" t="n"/>
      <c r="F634" s="302" t="n"/>
      <c r="G634" s="302" t="n"/>
      <c r="H634" s="314" t="n"/>
      <c r="I634" s="315" t="n"/>
      <c r="J634" s="316" t="n"/>
      <c r="K634" s="295" t="n"/>
      <c r="L634" s="317" t="n"/>
      <c r="M634" s="47" t="n"/>
      <c r="N634" s="268" t="n"/>
      <c r="O634" s="294" t="n"/>
      <c r="P634" s="268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  <c r="Y634" s="320" t="n"/>
      <c r="Z634" s="320" t="n"/>
    </row>
    <row r="635" ht="16.5" customHeight="1" s="115">
      <c r="C635" s="261" t="n"/>
      <c r="D635" s="313" t="n"/>
      <c r="E635" s="291" t="n"/>
      <c r="F635" s="302" t="n"/>
      <c r="G635" s="302" t="n"/>
      <c r="H635" s="314" t="n"/>
      <c r="I635" s="315" t="n"/>
      <c r="J635" s="316" t="n"/>
      <c r="K635" s="295" t="n"/>
      <c r="L635" s="317" t="n"/>
      <c r="M635" s="47" t="n"/>
      <c r="N635" s="268" t="n"/>
      <c r="O635" s="294" t="n"/>
      <c r="P635" s="268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  <c r="Y635" s="320" t="n"/>
      <c r="Z635" s="320" t="n"/>
    </row>
    <row r="636" ht="16.5" customHeight="1" s="115">
      <c r="C636" s="261" t="n"/>
      <c r="D636" s="313" t="n"/>
      <c r="E636" s="291" t="n"/>
      <c r="F636" s="302" t="n"/>
      <c r="G636" s="302" t="n"/>
      <c r="H636" s="314" t="n"/>
      <c r="I636" s="315" t="n"/>
      <c r="J636" s="316" t="n"/>
      <c r="K636" s="295" t="n"/>
      <c r="L636" s="317" t="n"/>
      <c r="M636" s="47" t="n"/>
      <c r="N636" s="268" t="n"/>
      <c r="O636" s="294" t="n"/>
      <c r="P636" s="268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  <c r="Y636" s="320" t="n"/>
      <c r="Z636" s="320" t="n"/>
    </row>
    <row r="637" ht="16.5" customHeight="1" s="115">
      <c r="C637" s="261" t="n"/>
      <c r="D637" s="313" t="n"/>
      <c r="E637" s="291" t="n"/>
      <c r="F637" s="302" t="n"/>
      <c r="G637" s="302" t="n"/>
      <c r="H637" s="314" t="n"/>
      <c r="I637" s="315" t="n"/>
      <c r="J637" s="316" t="n"/>
      <c r="K637" s="295" t="n"/>
      <c r="L637" s="317" t="n"/>
      <c r="M637" s="47" t="n"/>
      <c r="N637" s="268" t="n"/>
      <c r="O637" s="294" t="n"/>
      <c r="P637" s="268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  <c r="Y637" s="320" t="n"/>
      <c r="Z637" s="320" t="n"/>
    </row>
    <row r="638" ht="16.5" customHeight="1" s="115">
      <c r="C638" s="261" t="n"/>
      <c r="D638" s="313" t="n"/>
      <c r="E638" s="291" t="n"/>
      <c r="F638" s="302" t="n"/>
      <c r="G638" s="302" t="n"/>
      <c r="H638" s="314" t="n"/>
      <c r="I638" s="315" t="n"/>
      <c r="J638" s="316" t="n"/>
      <c r="K638" s="295" t="n"/>
      <c r="L638" s="317" t="n"/>
      <c r="M638" s="47" t="n"/>
      <c r="N638" s="268" t="n"/>
      <c r="O638" s="294" t="n"/>
      <c r="P638" s="268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  <c r="Y638" s="320" t="n"/>
      <c r="Z638" s="320" t="n"/>
    </row>
    <row r="639" ht="16.5" customHeight="1" s="115">
      <c r="C639" s="261" t="n"/>
      <c r="D639" s="313" t="n"/>
      <c r="E639" s="291" t="n"/>
      <c r="F639" s="302" t="n"/>
      <c r="G639" s="302" t="n"/>
      <c r="H639" s="314" t="n"/>
      <c r="I639" s="315" t="n"/>
      <c r="J639" s="316" t="n"/>
      <c r="K639" s="295" t="n"/>
      <c r="L639" s="317" t="n"/>
      <c r="M639" s="47" t="n"/>
      <c r="N639" s="268" t="n"/>
      <c r="O639" s="294" t="n"/>
      <c r="P639" s="268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  <c r="Y639" s="320" t="n"/>
      <c r="Z639" s="320" t="n"/>
    </row>
    <row r="640" ht="16.5" customHeight="1" s="115">
      <c r="C640" s="261" t="n"/>
      <c r="D640" s="313" t="n"/>
      <c r="E640" s="291" t="n"/>
      <c r="F640" s="302" t="n"/>
      <c r="G640" s="302" t="n"/>
      <c r="H640" s="314" t="n"/>
      <c r="I640" s="315" t="n"/>
      <c r="J640" s="316" t="n"/>
      <c r="K640" s="295" t="n"/>
      <c r="L640" s="317" t="n"/>
      <c r="M640" s="47" t="n"/>
      <c r="N640" s="268" t="n"/>
      <c r="O640" s="294" t="n"/>
      <c r="P640" s="268" t="n"/>
      <c r="Q640" s="321" t="n"/>
      <c r="R640" s="322" t="n"/>
      <c r="S640" s="322" t="n"/>
      <c r="T640" s="322" t="n"/>
      <c r="U640" s="322" t="n"/>
      <c r="V640" s="322" t="n"/>
      <c r="W640" s="322" t="n"/>
      <c r="X640" s="322" t="n"/>
      <c r="Y640" s="320" t="n"/>
      <c r="Z640" s="320" t="n"/>
    </row>
    <row r="641" ht="16.5" customHeight="1" s="115">
      <c r="C641" s="261" t="n"/>
      <c r="D641" s="313" t="n"/>
      <c r="E641" s="291" t="n"/>
      <c r="F641" s="302" t="n"/>
      <c r="G641" s="302" t="n"/>
      <c r="H641" s="314" t="n"/>
      <c r="I641" s="315" t="n"/>
      <c r="J641" s="316" t="n"/>
      <c r="K641" s="295" t="n"/>
      <c r="L641" s="317" t="n"/>
      <c r="M641" s="47" t="n"/>
      <c r="N641" s="268" t="n"/>
      <c r="O641" s="294" t="n"/>
      <c r="P641" s="268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  <c r="Y641" s="320" t="n"/>
      <c r="Z641" s="320" t="n"/>
    </row>
    <row r="642" ht="16.5" customHeight="1" s="115">
      <c r="C642" s="261" t="n"/>
      <c r="D642" s="313" t="n"/>
      <c r="E642" s="291" t="n"/>
      <c r="F642" s="302" t="n"/>
      <c r="G642" s="302" t="n"/>
      <c r="H642" s="314" t="n"/>
      <c r="I642" s="315" t="n"/>
      <c r="J642" s="316" t="n"/>
      <c r="K642" s="295" t="n"/>
      <c r="L642" s="317" t="n"/>
      <c r="M642" s="47" t="n"/>
      <c r="N642" s="268" t="n"/>
      <c r="O642" s="294" t="n"/>
      <c r="P642" s="268" t="n"/>
      <c r="Q642" s="321" t="n"/>
      <c r="R642" s="322" t="n"/>
      <c r="S642" s="322" t="n"/>
      <c r="T642" s="322" t="n"/>
      <c r="U642" s="322" t="n"/>
      <c r="V642" s="322" t="n"/>
      <c r="W642" s="322" t="n"/>
      <c r="X642" s="322" t="n"/>
      <c r="Y642" s="320" t="n"/>
      <c r="Z642" s="320" t="n"/>
    </row>
    <row r="643" ht="16.5" customHeight="1" s="115">
      <c r="C643" s="261" t="n"/>
      <c r="D643" s="313" t="n"/>
      <c r="E643" s="291" t="n"/>
      <c r="F643" s="302" t="n"/>
      <c r="G643" s="302" t="n"/>
      <c r="H643" s="314" t="n"/>
      <c r="I643" s="315" t="n"/>
      <c r="J643" s="316" t="n"/>
      <c r="K643" s="295" t="n"/>
      <c r="L643" s="317" t="n"/>
      <c r="M643" s="47" t="n"/>
      <c r="N643" s="268" t="n"/>
      <c r="O643" s="294" t="n"/>
      <c r="P643" s="268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  <c r="Y643" s="320" t="n"/>
      <c r="Z643" s="320" t="n"/>
    </row>
    <row r="644" ht="16.5" customHeight="1" s="115">
      <c r="C644" s="261" t="n"/>
      <c r="D644" s="313" t="n"/>
      <c r="E644" s="291" t="n"/>
      <c r="F644" s="302" t="n"/>
      <c r="G644" s="302" t="n"/>
      <c r="H644" s="314" t="n"/>
      <c r="I644" s="315" t="n"/>
      <c r="J644" s="316" t="n"/>
      <c r="K644" s="295" t="n"/>
      <c r="L644" s="317" t="n"/>
      <c r="M644" s="47" t="n"/>
      <c r="N644" s="268" t="n"/>
      <c r="O644" s="294" t="n"/>
      <c r="P644" s="268" t="n"/>
      <c r="Q644" s="321" t="n"/>
      <c r="R644" s="322" t="n"/>
      <c r="S644" s="322" t="n"/>
      <c r="T644" s="322" t="n"/>
      <c r="U644" s="322" t="n"/>
      <c r="V644" s="322" t="n"/>
      <c r="W644" s="322" t="n"/>
      <c r="X644" s="322" t="n"/>
      <c r="Y644" s="320" t="n"/>
      <c r="Z644" s="320" t="n"/>
    </row>
    <row r="645" ht="16.5" customHeight="1" s="115">
      <c r="C645" s="261" t="n"/>
      <c r="D645" s="313" t="n"/>
      <c r="E645" s="291" t="n"/>
      <c r="F645" s="302" t="n"/>
      <c r="G645" s="302" t="n"/>
      <c r="H645" s="314" t="n"/>
      <c r="I645" s="315" t="n"/>
      <c r="J645" s="316" t="n"/>
      <c r="K645" s="295" t="n"/>
      <c r="L645" s="317" t="n"/>
      <c r="M645" s="47" t="n"/>
      <c r="N645" s="268" t="n"/>
      <c r="O645" s="294" t="n"/>
      <c r="P645" s="268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  <c r="Y645" s="320" t="n"/>
      <c r="Z645" s="320" t="n"/>
    </row>
    <row r="646" ht="16.5" customHeight="1" s="115">
      <c r="C646" s="261" t="n"/>
      <c r="D646" s="313" t="n"/>
      <c r="E646" s="291" t="n"/>
      <c r="F646" s="302" t="n"/>
      <c r="G646" s="302" t="n"/>
      <c r="H646" s="314" t="n"/>
      <c r="I646" s="315" t="n"/>
      <c r="J646" s="316" t="n"/>
      <c r="K646" s="295" t="n"/>
      <c r="L646" s="317" t="n"/>
      <c r="M646" s="47" t="n"/>
      <c r="N646" s="268" t="n"/>
      <c r="O646" s="294" t="n"/>
      <c r="P646" s="268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  <c r="Y646" s="320" t="n"/>
      <c r="Z646" s="320" t="n"/>
    </row>
    <row r="647" ht="16.5" customHeight="1" s="115">
      <c r="C647" s="261" t="n"/>
      <c r="D647" s="313" t="n"/>
      <c r="E647" s="291" t="n"/>
      <c r="F647" s="302" t="n"/>
      <c r="G647" s="302" t="n"/>
      <c r="H647" s="314" t="n"/>
      <c r="I647" s="315" t="n"/>
      <c r="J647" s="316" t="n"/>
      <c r="K647" s="295" t="n"/>
      <c r="L647" s="317" t="n"/>
      <c r="M647" s="47" t="n"/>
      <c r="N647" s="268" t="n"/>
      <c r="O647" s="294" t="n"/>
      <c r="P647" s="268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  <c r="Y647" s="320" t="n"/>
      <c r="Z647" s="320" t="n"/>
    </row>
    <row r="648" ht="16.5" customHeight="1" s="115">
      <c r="C648" s="261" t="n"/>
      <c r="D648" s="313" t="n"/>
      <c r="E648" s="291" t="n"/>
      <c r="F648" s="302" t="n"/>
      <c r="G648" s="302" t="n"/>
      <c r="H648" s="314" t="n"/>
      <c r="I648" s="315" t="n"/>
      <c r="J648" s="316" t="n"/>
      <c r="K648" s="295" t="n"/>
      <c r="L648" s="317" t="n"/>
      <c r="M648" s="47" t="n"/>
      <c r="N648" s="268" t="n"/>
      <c r="O648" s="294" t="n"/>
      <c r="P648" s="268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  <c r="Y648" s="320" t="n"/>
      <c r="Z648" s="320" t="n"/>
    </row>
    <row r="649" ht="16.5" customHeight="1" s="115">
      <c r="C649" s="261" t="n"/>
      <c r="D649" s="313" t="n"/>
      <c r="E649" s="291" t="n"/>
      <c r="F649" s="302" t="n"/>
      <c r="G649" s="302" t="n"/>
      <c r="H649" s="314" t="n"/>
      <c r="I649" s="315" t="n"/>
      <c r="J649" s="316" t="n"/>
      <c r="K649" s="295" t="n"/>
      <c r="L649" s="317" t="n"/>
      <c r="M649" s="47" t="n"/>
      <c r="N649" s="268" t="n"/>
      <c r="O649" s="294" t="n"/>
      <c r="P649" s="268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  <c r="Y649" s="320" t="n"/>
      <c r="Z649" s="320" t="n"/>
    </row>
    <row r="650" ht="16.5" customHeight="1" s="115">
      <c r="C650" s="261" t="n"/>
      <c r="D650" s="313" t="n"/>
      <c r="E650" s="291" t="n"/>
      <c r="F650" s="302" t="n"/>
      <c r="G650" s="302" t="n"/>
      <c r="H650" s="314" t="n"/>
      <c r="I650" s="315" t="n"/>
      <c r="J650" s="316" t="n"/>
      <c r="K650" s="295" t="n"/>
      <c r="L650" s="317" t="n"/>
      <c r="M650" s="47" t="n"/>
      <c r="N650" s="268" t="n"/>
      <c r="O650" s="294" t="n"/>
      <c r="P650" s="268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  <c r="Y650" s="320" t="n"/>
      <c r="Z650" s="320" t="n"/>
    </row>
    <row r="651" ht="16.5" customHeight="1" s="115">
      <c r="C651" s="261" t="n"/>
      <c r="D651" s="313" t="n"/>
      <c r="E651" s="291" t="n"/>
      <c r="F651" s="302" t="n"/>
      <c r="G651" s="302" t="n"/>
      <c r="H651" s="314" t="n"/>
      <c r="I651" s="315" t="n"/>
      <c r="J651" s="316" t="n"/>
      <c r="K651" s="295" t="n"/>
      <c r="L651" s="317" t="n"/>
      <c r="M651" s="47" t="n"/>
      <c r="N651" s="268" t="n"/>
      <c r="O651" s="294" t="n"/>
      <c r="P651" s="268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  <c r="Y651" s="320" t="n"/>
      <c r="Z651" s="320" t="n"/>
    </row>
    <row r="652" ht="16.5" customHeight="1" s="115">
      <c r="C652" s="261" t="n"/>
      <c r="D652" s="313" t="n"/>
      <c r="E652" s="291" t="n"/>
      <c r="F652" s="302" t="n"/>
      <c r="G652" s="302" t="n"/>
      <c r="H652" s="314" t="n"/>
      <c r="I652" s="315" t="n"/>
      <c r="J652" s="316" t="n"/>
      <c r="K652" s="295" t="n"/>
      <c r="L652" s="317" t="n"/>
      <c r="M652" s="47" t="n"/>
      <c r="N652" s="268" t="n"/>
      <c r="O652" s="294" t="n"/>
      <c r="P652" s="268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  <c r="Y652" s="320" t="n"/>
      <c r="Z652" s="320" t="n"/>
    </row>
    <row r="653" ht="16.5" customHeight="1" s="115">
      <c r="C653" s="261" t="n"/>
      <c r="D653" s="313" t="n"/>
      <c r="E653" s="291" t="n"/>
      <c r="F653" s="302" t="n"/>
      <c r="G653" s="302" t="n"/>
      <c r="H653" s="314" t="n"/>
      <c r="I653" s="315" t="n"/>
      <c r="J653" s="316" t="n"/>
      <c r="K653" s="295" t="n"/>
      <c r="L653" s="317" t="n"/>
      <c r="M653" s="47" t="n"/>
      <c r="N653" s="268" t="n"/>
      <c r="O653" s="294" t="n"/>
      <c r="P653" s="268" t="n"/>
      <c r="Q653" s="321" t="n"/>
      <c r="R653" s="322" t="n"/>
      <c r="S653" s="322" t="n"/>
      <c r="T653" s="322" t="n"/>
      <c r="U653" s="322" t="n"/>
      <c r="V653" s="322" t="n"/>
      <c r="W653" s="322" t="n"/>
      <c r="X653" s="322" t="n"/>
      <c r="Y653" s="320" t="n"/>
      <c r="Z653" s="320" t="n"/>
    </row>
    <row r="654" ht="16.5" customHeight="1" s="115">
      <c r="C654" s="261" t="n"/>
      <c r="D654" s="313" t="n"/>
      <c r="E654" s="291" t="n"/>
      <c r="F654" s="302" t="n"/>
      <c r="G654" s="302" t="n"/>
      <c r="H654" s="314" t="n"/>
      <c r="I654" s="315" t="n"/>
      <c r="J654" s="316" t="n"/>
      <c r="K654" s="295" t="n"/>
      <c r="L654" s="317" t="n"/>
      <c r="M654" s="47" t="n"/>
      <c r="N654" s="268" t="n"/>
      <c r="O654" s="294" t="n"/>
      <c r="P654" s="268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  <c r="Y654" s="320" t="n"/>
      <c r="Z654" s="320" t="n"/>
    </row>
    <row r="655" ht="16.5" customHeight="1" s="115">
      <c r="C655" s="261" t="n"/>
      <c r="D655" s="313" t="n"/>
      <c r="E655" s="291" t="n"/>
      <c r="F655" s="302" t="n"/>
      <c r="G655" s="302" t="n"/>
      <c r="H655" s="314" t="n"/>
      <c r="I655" s="315" t="n"/>
      <c r="J655" s="316" t="n"/>
      <c r="K655" s="295" t="n"/>
      <c r="L655" s="317" t="n"/>
      <c r="M655" s="47" t="n"/>
      <c r="N655" s="268" t="n"/>
      <c r="O655" s="294" t="n"/>
      <c r="P655" s="268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  <c r="Y655" s="320" t="n"/>
      <c r="Z655" s="320" t="n"/>
    </row>
    <row r="656" ht="16.5" customHeight="1" s="115">
      <c r="C656" s="261" t="n"/>
      <c r="D656" s="313" t="n"/>
      <c r="E656" s="291" t="n"/>
      <c r="F656" s="302" t="n"/>
      <c r="G656" s="302" t="n"/>
      <c r="H656" s="314" t="n"/>
      <c r="I656" s="315" t="n"/>
      <c r="J656" s="316" t="n"/>
      <c r="K656" s="295" t="n"/>
      <c r="L656" s="317" t="n"/>
      <c r="M656" s="47" t="n"/>
      <c r="N656" s="268" t="n"/>
      <c r="O656" s="294" t="n"/>
      <c r="P656" s="268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  <c r="Y656" s="320" t="n"/>
      <c r="Z656" s="320" t="n"/>
    </row>
    <row r="657" ht="16.5" customHeight="1" s="115">
      <c r="C657" s="261" t="n"/>
      <c r="D657" s="313" t="n"/>
      <c r="E657" s="291" t="n"/>
      <c r="F657" s="302" t="n"/>
      <c r="G657" s="302" t="n"/>
      <c r="H657" s="314" t="n"/>
      <c r="I657" s="315" t="n"/>
      <c r="J657" s="316" t="n"/>
      <c r="K657" s="295" t="n"/>
      <c r="L657" s="317" t="n"/>
      <c r="M657" s="47" t="n"/>
      <c r="N657" s="268" t="n"/>
      <c r="O657" s="294" t="n"/>
      <c r="P657" s="268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  <c r="Y657" s="320" t="n"/>
      <c r="Z657" s="320" t="n"/>
    </row>
    <row r="658" ht="16.5" customHeight="1" s="115">
      <c r="C658" s="261" t="n"/>
      <c r="D658" s="313" t="n"/>
      <c r="E658" s="291" t="n"/>
      <c r="F658" s="302" t="n"/>
      <c r="G658" s="302" t="n"/>
      <c r="H658" s="314" t="n"/>
      <c r="I658" s="315" t="n"/>
      <c r="J658" s="316" t="n"/>
      <c r="K658" s="295" t="n"/>
      <c r="L658" s="317" t="n"/>
      <c r="M658" s="47" t="n"/>
      <c r="N658" s="268" t="n"/>
      <c r="O658" s="294" t="n"/>
      <c r="P658" s="268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  <c r="Y658" s="320" t="n"/>
      <c r="Z658" s="320" t="n"/>
    </row>
    <row r="659" ht="16.5" customHeight="1" s="115">
      <c r="C659" s="261" t="n"/>
      <c r="D659" s="313" t="n"/>
      <c r="E659" s="291" t="n"/>
      <c r="F659" s="302" t="n"/>
      <c r="G659" s="302" t="n"/>
      <c r="H659" s="314" t="n"/>
      <c r="I659" s="315" t="n"/>
      <c r="J659" s="316" t="n"/>
      <c r="K659" s="295" t="n"/>
      <c r="L659" s="317" t="n"/>
      <c r="M659" s="47" t="n"/>
      <c r="N659" s="268" t="n"/>
      <c r="O659" s="294" t="n"/>
      <c r="P659" s="268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  <c r="Y659" s="320" t="n"/>
      <c r="Z659" s="320" t="n"/>
    </row>
    <row r="660" ht="16.5" customHeight="1" s="115">
      <c r="C660" s="261" t="n"/>
      <c r="D660" s="313" t="n"/>
      <c r="E660" s="291" t="n"/>
      <c r="F660" s="302" t="n"/>
      <c r="G660" s="302" t="n"/>
      <c r="H660" s="314" t="n"/>
      <c r="I660" s="315" t="n"/>
      <c r="J660" s="316" t="n"/>
      <c r="K660" s="295" t="n"/>
      <c r="L660" s="317" t="n"/>
      <c r="M660" s="47" t="n"/>
      <c r="N660" s="268" t="n"/>
      <c r="O660" s="294" t="n"/>
      <c r="P660" s="268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  <c r="Y660" s="320" t="n"/>
      <c r="Z660" s="320" t="n"/>
    </row>
    <row r="661" ht="16.5" customHeight="1" s="115">
      <c r="C661" s="261" t="n"/>
      <c r="D661" s="313" t="n"/>
      <c r="E661" s="291" t="n"/>
      <c r="F661" s="302" t="n"/>
      <c r="G661" s="302" t="n"/>
      <c r="H661" s="314" t="n"/>
      <c r="I661" s="315" t="n"/>
      <c r="J661" s="316" t="n"/>
      <c r="K661" s="295" t="n"/>
      <c r="L661" s="317" t="n"/>
      <c r="M661" s="47" t="n"/>
      <c r="N661" s="268" t="n"/>
      <c r="O661" s="294" t="n"/>
      <c r="P661" s="268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  <c r="Y661" s="320" t="n"/>
      <c r="Z661" s="320" t="n"/>
    </row>
    <row r="662" ht="16.5" customHeight="1" s="115">
      <c r="C662" s="261" t="n"/>
      <c r="D662" s="313" t="n"/>
      <c r="E662" s="291" t="n"/>
      <c r="F662" s="302" t="n"/>
      <c r="G662" s="302" t="n"/>
      <c r="H662" s="314" t="n"/>
      <c r="I662" s="315" t="n"/>
      <c r="J662" s="316" t="n"/>
      <c r="K662" s="295" t="n"/>
      <c r="L662" s="317" t="n"/>
      <c r="M662" s="47" t="n"/>
      <c r="N662" s="268" t="n"/>
      <c r="O662" s="294" t="n"/>
      <c r="P662" s="268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  <c r="Y662" s="320" t="n"/>
      <c r="Z662" s="320" t="n"/>
    </row>
    <row r="663" ht="16.5" customHeight="1" s="115">
      <c r="C663" s="261" t="n"/>
      <c r="D663" s="313" t="n"/>
      <c r="E663" s="291" t="n"/>
      <c r="F663" s="302" t="n"/>
      <c r="G663" s="302" t="n"/>
      <c r="H663" s="314" t="n"/>
      <c r="I663" s="315" t="n"/>
      <c r="J663" s="316" t="n"/>
      <c r="K663" s="295" t="n"/>
      <c r="L663" s="317" t="n"/>
      <c r="M663" s="47" t="n"/>
      <c r="N663" s="268" t="n"/>
      <c r="O663" s="294" t="n"/>
      <c r="P663" s="268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  <c r="Y663" s="320" t="n"/>
      <c r="Z663" s="320" t="n"/>
    </row>
    <row r="664" ht="16.5" customHeight="1" s="115">
      <c r="C664" s="261" t="n"/>
      <c r="D664" s="313" t="n"/>
      <c r="E664" s="291" t="n"/>
      <c r="F664" s="302" t="n"/>
      <c r="G664" s="302" t="n"/>
      <c r="H664" s="314" t="n"/>
      <c r="I664" s="315" t="n"/>
      <c r="J664" s="316" t="n"/>
      <c r="K664" s="295" t="n"/>
      <c r="L664" s="317" t="n"/>
      <c r="M664" s="47" t="n"/>
      <c r="N664" s="268" t="n"/>
      <c r="O664" s="294" t="n"/>
      <c r="P664" s="268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  <c r="Y664" s="320" t="n"/>
      <c r="Z664" s="320" t="n"/>
    </row>
    <row r="665" ht="16.5" customHeight="1" s="115">
      <c r="C665" s="261" t="n"/>
      <c r="D665" s="313" t="n"/>
      <c r="E665" s="291" t="n"/>
      <c r="F665" s="302" t="n"/>
      <c r="G665" s="302" t="n"/>
      <c r="H665" s="314" t="n"/>
      <c r="I665" s="315" t="n"/>
      <c r="J665" s="316" t="n"/>
      <c r="K665" s="295" t="n"/>
      <c r="L665" s="317" t="n"/>
      <c r="M665" s="47" t="n"/>
      <c r="N665" s="268" t="n"/>
      <c r="O665" s="294" t="n"/>
      <c r="P665" s="268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  <c r="Y665" s="320" t="n"/>
      <c r="Z665" s="320" t="n"/>
    </row>
    <row r="666" ht="16.5" customHeight="1" s="115">
      <c r="C666" s="261" t="n"/>
      <c r="D666" s="313" t="n"/>
      <c r="E666" s="291" t="n"/>
      <c r="F666" s="302" t="n"/>
      <c r="G666" s="302" t="n"/>
      <c r="H666" s="314" t="n"/>
      <c r="I666" s="315" t="n"/>
      <c r="J666" s="316" t="n"/>
      <c r="K666" s="295" t="n"/>
      <c r="L666" s="317" t="n"/>
      <c r="M666" s="47" t="n"/>
      <c r="N666" s="268" t="n"/>
      <c r="O666" s="294" t="n"/>
      <c r="P666" s="268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  <c r="Y666" s="320" t="n"/>
      <c r="Z666" s="320" t="n"/>
    </row>
    <row r="667" ht="16.5" customHeight="1" s="115">
      <c r="C667" s="261" t="n"/>
      <c r="D667" s="313" t="n"/>
      <c r="E667" s="291" t="n"/>
      <c r="F667" s="302" t="n"/>
      <c r="G667" s="302" t="n"/>
      <c r="H667" s="314" t="n"/>
      <c r="I667" s="315" t="n"/>
      <c r="J667" s="316" t="n"/>
      <c r="K667" s="295" t="n"/>
      <c r="L667" s="317" t="n"/>
      <c r="M667" s="47" t="n"/>
      <c r="N667" s="268" t="n"/>
      <c r="O667" s="294" t="n"/>
      <c r="P667" s="268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  <c r="Y667" s="320" t="n"/>
      <c r="Z667" s="320" t="n"/>
    </row>
    <row r="668" ht="16.5" customHeight="1" s="115">
      <c r="C668" s="261" t="n"/>
      <c r="D668" s="313" t="n"/>
      <c r="E668" s="291" t="n"/>
      <c r="F668" s="302" t="n"/>
      <c r="G668" s="302" t="n"/>
      <c r="H668" s="314" t="n"/>
      <c r="I668" s="315" t="n"/>
      <c r="J668" s="316" t="n"/>
      <c r="K668" s="295" t="n"/>
      <c r="L668" s="317" t="n"/>
      <c r="M668" s="47" t="n"/>
      <c r="N668" s="268" t="n"/>
      <c r="O668" s="294" t="n"/>
      <c r="P668" s="268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  <c r="Y668" s="320" t="n"/>
      <c r="Z668" s="320" t="n"/>
    </row>
    <row r="669" ht="16.5" customHeight="1" s="115">
      <c r="C669" s="261" t="n"/>
      <c r="D669" s="313" t="n"/>
      <c r="E669" s="291" t="n"/>
      <c r="F669" s="302" t="n"/>
      <c r="G669" s="302" t="n"/>
      <c r="H669" s="314" t="n"/>
      <c r="I669" s="315" t="n"/>
      <c r="J669" s="316" t="n"/>
      <c r="K669" s="295" t="n"/>
      <c r="L669" s="317" t="n"/>
      <c r="M669" s="47" t="n"/>
      <c r="N669" s="268" t="n"/>
      <c r="O669" s="294" t="n"/>
      <c r="P669" s="268" t="n"/>
      <c r="Q669" s="321" t="n"/>
      <c r="R669" s="322" t="n"/>
      <c r="S669" s="322" t="n"/>
      <c r="T669" s="322" t="n"/>
      <c r="U669" s="322" t="n"/>
      <c r="V669" s="322" t="n"/>
      <c r="W669" s="322" t="n"/>
      <c r="X669" s="322" t="n"/>
      <c r="Y669" s="320" t="n"/>
      <c r="Z669" s="320" t="n"/>
    </row>
    <row r="670" ht="16.5" customHeight="1" s="115">
      <c r="C670" s="261" t="n"/>
      <c r="D670" s="313" t="n"/>
      <c r="E670" s="291" t="n"/>
      <c r="F670" s="302" t="n"/>
      <c r="G670" s="302" t="n"/>
      <c r="H670" s="314" t="n"/>
      <c r="I670" s="315" t="n"/>
      <c r="J670" s="316" t="n"/>
      <c r="K670" s="295" t="n"/>
      <c r="L670" s="317" t="n"/>
      <c r="M670" s="47" t="n"/>
      <c r="N670" s="268" t="n"/>
      <c r="O670" s="294" t="n"/>
      <c r="P670" s="268" t="n"/>
      <c r="Q670" s="321" t="n"/>
      <c r="R670" s="322" t="n"/>
      <c r="S670" s="322" t="n"/>
      <c r="T670" s="322" t="n"/>
      <c r="U670" s="322" t="n"/>
      <c r="V670" s="322" t="n"/>
      <c r="W670" s="322" t="n"/>
      <c r="X670" s="322" t="n"/>
      <c r="Y670" s="320" t="n"/>
      <c r="Z670" s="320" t="n"/>
    </row>
    <row r="671" ht="16.5" customHeight="1" s="115">
      <c r="C671" s="261" t="n"/>
      <c r="D671" s="313" t="n"/>
      <c r="E671" s="291" t="n"/>
      <c r="F671" s="302" t="n"/>
      <c r="G671" s="302" t="n"/>
      <c r="H671" s="314" t="n"/>
      <c r="I671" s="315" t="n"/>
      <c r="J671" s="316" t="n"/>
      <c r="K671" s="295" t="n"/>
      <c r="L671" s="317" t="n"/>
      <c r="M671" s="47" t="n"/>
      <c r="N671" s="268" t="n"/>
      <c r="O671" s="294" t="n"/>
      <c r="P671" s="268" t="n"/>
      <c r="Q671" s="321" t="n"/>
      <c r="R671" s="322" t="n"/>
      <c r="S671" s="322" t="n"/>
      <c r="T671" s="322" t="n"/>
      <c r="U671" s="322" t="n"/>
      <c r="V671" s="322" t="n"/>
      <c r="W671" s="322" t="n"/>
      <c r="X671" s="322" t="n"/>
      <c r="Y671" s="320" t="n"/>
      <c r="Z671" s="320" t="n"/>
    </row>
    <row r="672" ht="16.5" customHeight="1" s="115">
      <c r="C672" s="261" t="n"/>
      <c r="D672" s="313" t="n"/>
      <c r="E672" s="291" t="n"/>
      <c r="F672" s="302" t="n"/>
      <c r="G672" s="302" t="n"/>
      <c r="H672" s="314" t="n"/>
      <c r="I672" s="315" t="n"/>
      <c r="J672" s="316" t="n"/>
      <c r="K672" s="295" t="n"/>
      <c r="L672" s="317" t="n"/>
      <c r="M672" s="47" t="n"/>
      <c r="N672" s="268" t="n"/>
      <c r="O672" s="294" t="n"/>
      <c r="P672" s="268" t="n"/>
      <c r="Q672" s="321" t="n"/>
      <c r="R672" s="322" t="n"/>
      <c r="S672" s="322" t="n"/>
      <c r="T672" s="322" t="n"/>
      <c r="U672" s="322" t="n"/>
      <c r="V672" s="322" t="n"/>
      <c r="W672" s="322" t="n"/>
      <c r="X672" s="322" t="n"/>
      <c r="Y672" s="320" t="n"/>
      <c r="Z672" s="320" t="n"/>
    </row>
    <row r="673" ht="16.5" customHeight="1" s="115">
      <c r="C673" s="261" t="n"/>
      <c r="D673" s="313" t="n"/>
      <c r="E673" s="291" t="n"/>
      <c r="F673" s="302" t="n"/>
      <c r="G673" s="302" t="n"/>
      <c r="H673" s="314" t="n"/>
      <c r="I673" s="315" t="n"/>
      <c r="J673" s="316" t="n"/>
      <c r="K673" s="295" t="n"/>
      <c r="L673" s="317" t="n"/>
      <c r="M673" s="47" t="n"/>
      <c r="N673" s="268" t="n"/>
      <c r="O673" s="294" t="n"/>
      <c r="P673" s="268" t="n"/>
      <c r="Q673" s="321" t="n"/>
      <c r="R673" s="322" t="n"/>
      <c r="S673" s="322" t="n"/>
      <c r="T673" s="322" t="n"/>
      <c r="U673" s="322" t="n"/>
      <c r="V673" s="322" t="n"/>
      <c r="W673" s="322" t="n"/>
      <c r="X673" s="322" t="n"/>
      <c r="Y673" s="320" t="n"/>
      <c r="Z673" s="320" t="n"/>
    </row>
    <row r="674" ht="16.5" customHeight="1" s="115">
      <c r="C674" s="261" t="n"/>
      <c r="D674" s="313" t="n"/>
      <c r="E674" s="291" t="n"/>
      <c r="F674" s="302" t="n"/>
      <c r="G674" s="302" t="n"/>
      <c r="H674" s="314" t="n"/>
      <c r="I674" s="315" t="n"/>
      <c r="J674" s="316" t="n"/>
      <c r="K674" s="295" t="n"/>
      <c r="L674" s="317" t="n"/>
      <c r="M674" s="47" t="n"/>
      <c r="N674" s="268" t="n"/>
      <c r="O674" s="294" t="n"/>
      <c r="P674" s="268" t="n"/>
      <c r="Q674" s="321" t="n"/>
      <c r="R674" s="322" t="n"/>
      <c r="S674" s="322" t="n"/>
      <c r="T674" s="322" t="n"/>
      <c r="U674" s="322" t="n"/>
      <c r="V674" s="322" t="n"/>
      <c r="W674" s="322" t="n"/>
      <c r="X674" s="322" t="n"/>
      <c r="Y674" s="320" t="n"/>
      <c r="Z674" s="320" t="n"/>
    </row>
    <row r="675" ht="16.5" customHeight="1" s="115">
      <c r="C675" s="261" t="n"/>
      <c r="D675" s="313" t="n"/>
      <c r="E675" s="291" t="n"/>
      <c r="F675" s="302" t="n"/>
      <c r="G675" s="302" t="n"/>
      <c r="H675" s="314" t="n"/>
      <c r="I675" s="315" t="n"/>
      <c r="J675" s="316" t="n"/>
      <c r="K675" s="295" t="n"/>
      <c r="L675" s="317" t="n"/>
      <c r="M675" s="47" t="n"/>
      <c r="N675" s="268" t="n"/>
      <c r="O675" s="294" t="n"/>
      <c r="P675" s="268" t="n"/>
      <c r="Q675" s="321" t="n"/>
      <c r="R675" s="322" t="n"/>
      <c r="S675" s="322" t="n"/>
      <c r="T675" s="322" t="n"/>
      <c r="U675" s="322" t="n"/>
      <c r="V675" s="322" t="n"/>
      <c r="W675" s="322" t="n"/>
      <c r="X675" s="322" t="n"/>
      <c r="Y675" s="320" t="n"/>
      <c r="Z675" s="320" t="n"/>
    </row>
    <row r="676" ht="16.5" customHeight="1" s="115">
      <c r="C676" s="261" t="n"/>
      <c r="D676" s="313" t="n"/>
      <c r="E676" s="291" t="n"/>
      <c r="F676" s="302" t="n"/>
      <c r="G676" s="302" t="n"/>
      <c r="H676" s="314" t="n"/>
      <c r="I676" s="315" t="n"/>
      <c r="J676" s="316" t="n"/>
      <c r="K676" s="295" t="n"/>
      <c r="L676" s="317" t="n"/>
      <c r="M676" s="47" t="n"/>
      <c r="N676" s="268" t="n"/>
      <c r="O676" s="294" t="n"/>
      <c r="P676" s="268" t="n"/>
      <c r="Q676" s="321" t="n"/>
      <c r="R676" s="322" t="n"/>
      <c r="S676" s="322" t="n"/>
      <c r="T676" s="322" t="n"/>
      <c r="U676" s="322" t="n"/>
      <c r="V676" s="322" t="n"/>
      <c r="W676" s="322" t="n"/>
      <c r="X676" s="322" t="n"/>
      <c r="Y676" s="320" t="n"/>
      <c r="Z676" s="320" t="n"/>
    </row>
    <row r="677" ht="16.5" customHeight="1" s="115">
      <c r="C677" s="261" t="n"/>
      <c r="D677" s="313" t="n"/>
      <c r="E677" s="291" t="n"/>
      <c r="F677" s="302" t="n"/>
      <c r="G677" s="302" t="n"/>
      <c r="H677" s="314" t="n"/>
      <c r="I677" s="315" t="n"/>
      <c r="J677" s="316" t="n"/>
      <c r="K677" s="295" t="n"/>
      <c r="L677" s="317" t="n"/>
      <c r="M677" s="47" t="n"/>
      <c r="N677" s="268" t="n"/>
      <c r="O677" s="294" t="n"/>
      <c r="P677" s="268" t="n"/>
      <c r="Q677" s="321" t="n"/>
      <c r="R677" s="322" t="n"/>
      <c r="S677" s="322" t="n"/>
      <c r="T677" s="322" t="n"/>
      <c r="U677" s="322" t="n"/>
      <c r="V677" s="322" t="n"/>
      <c r="W677" s="322" t="n"/>
      <c r="X677" s="322" t="n"/>
      <c r="Y677" s="320" t="n"/>
      <c r="Z677" s="320" t="n"/>
    </row>
    <row r="678" ht="16.5" customHeight="1" s="115">
      <c r="C678" s="261" t="n"/>
      <c r="D678" s="313" t="n"/>
      <c r="E678" s="291" t="n"/>
      <c r="F678" s="302" t="n"/>
      <c r="G678" s="302" t="n"/>
      <c r="H678" s="314" t="n"/>
      <c r="I678" s="315" t="n"/>
      <c r="J678" s="316" t="n"/>
      <c r="K678" s="295" t="n"/>
      <c r="L678" s="317" t="n"/>
      <c r="M678" s="47" t="n"/>
      <c r="N678" s="268" t="n"/>
      <c r="O678" s="294" t="n"/>
      <c r="P678" s="268" t="n"/>
      <c r="Q678" s="321" t="n"/>
      <c r="R678" s="322" t="n"/>
      <c r="S678" s="322" t="n"/>
      <c r="T678" s="322" t="n"/>
      <c r="U678" s="322" t="n"/>
      <c r="V678" s="322" t="n"/>
      <c r="W678" s="322" t="n"/>
      <c r="X678" s="322" t="n"/>
      <c r="Y678" s="320" t="n"/>
      <c r="Z678" s="320" t="n"/>
    </row>
    <row r="679" ht="16.5" customHeight="1" s="115">
      <c r="C679" s="261" t="n"/>
      <c r="D679" s="313" t="n"/>
      <c r="E679" s="291" t="n"/>
      <c r="F679" s="302" t="n"/>
      <c r="G679" s="302" t="n"/>
      <c r="H679" s="314" t="n"/>
      <c r="I679" s="315" t="n"/>
      <c r="J679" s="316" t="n"/>
      <c r="K679" s="295" t="n"/>
      <c r="L679" s="317" t="n"/>
      <c r="M679" s="47" t="n"/>
      <c r="N679" s="268" t="n"/>
      <c r="O679" s="294" t="n"/>
      <c r="P679" s="268" t="n"/>
      <c r="Q679" s="321" t="n"/>
      <c r="R679" s="322" t="n"/>
      <c r="S679" s="322" t="n"/>
      <c r="T679" s="322" t="n"/>
      <c r="U679" s="322" t="n"/>
      <c r="V679" s="322" t="n"/>
      <c r="W679" s="322" t="n"/>
      <c r="X679" s="322" t="n"/>
      <c r="Y679" s="320" t="n"/>
      <c r="Z679" s="320" t="n"/>
    </row>
    <row r="680" ht="16.5" customHeight="1" s="115">
      <c r="C680" s="261" t="n"/>
      <c r="D680" s="313" t="n"/>
      <c r="E680" s="291" t="n"/>
      <c r="F680" s="302" t="n"/>
      <c r="G680" s="302" t="n"/>
      <c r="H680" s="314" t="n"/>
      <c r="I680" s="315" t="n"/>
      <c r="J680" s="316" t="n"/>
      <c r="K680" s="295" t="n"/>
      <c r="L680" s="317" t="n"/>
      <c r="M680" s="47" t="n"/>
      <c r="N680" s="268" t="n"/>
      <c r="O680" s="294" t="n"/>
      <c r="P680" s="268" t="n"/>
      <c r="Q680" s="321" t="n"/>
      <c r="R680" s="322" t="n"/>
      <c r="S680" s="322" t="n"/>
      <c r="T680" s="322" t="n"/>
      <c r="U680" s="322" t="n"/>
      <c r="V680" s="322" t="n"/>
      <c r="W680" s="322" t="n"/>
      <c r="X680" s="322" t="n"/>
      <c r="Y680" s="320" t="n"/>
      <c r="Z680" s="320" t="n"/>
    </row>
    <row r="681" ht="16.5" customHeight="1" s="115">
      <c r="C681" s="261" t="n"/>
      <c r="D681" s="313" t="n"/>
      <c r="E681" s="291" t="n"/>
      <c r="F681" s="302" t="n"/>
      <c r="G681" s="302" t="n"/>
      <c r="H681" s="314" t="n"/>
      <c r="I681" s="315" t="n"/>
      <c r="J681" s="316" t="n"/>
      <c r="K681" s="295" t="n"/>
      <c r="L681" s="317" t="n"/>
      <c r="M681" s="47" t="n"/>
      <c r="N681" s="268" t="n"/>
      <c r="O681" s="294" t="n"/>
      <c r="P681" s="268" t="n"/>
      <c r="Q681" s="321" t="n"/>
      <c r="R681" s="322" t="n"/>
      <c r="S681" s="322" t="n"/>
      <c r="T681" s="322" t="n"/>
      <c r="U681" s="322" t="n"/>
      <c r="V681" s="322" t="n"/>
      <c r="W681" s="322" t="n"/>
      <c r="X681" s="322" t="n"/>
      <c r="Y681" s="320" t="n"/>
      <c r="Z681" s="320" t="n"/>
    </row>
    <row r="682" ht="16.5" customHeight="1" s="115">
      <c r="C682" s="261" t="n"/>
      <c r="D682" s="313" t="n"/>
      <c r="E682" s="291" t="n"/>
      <c r="F682" s="302" t="n"/>
      <c r="G682" s="302" t="n"/>
      <c r="H682" s="314" t="n"/>
      <c r="I682" s="315" t="n"/>
      <c r="J682" s="316" t="n"/>
      <c r="K682" s="295" t="n"/>
      <c r="L682" s="317" t="n"/>
      <c r="M682" s="47" t="n"/>
      <c r="N682" s="268" t="n"/>
      <c r="O682" s="294" t="n"/>
      <c r="P682" s="268" t="n"/>
      <c r="Q682" s="321" t="n"/>
      <c r="R682" s="322" t="n"/>
      <c r="S682" s="322" t="n"/>
      <c r="T682" s="322" t="n"/>
      <c r="U682" s="322" t="n"/>
      <c r="V682" s="322" t="n"/>
      <c r="W682" s="322" t="n"/>
      <c r="X682" s="322" t="n"/>
      <c r="Y682" s="320" t="n"/>
      <c r="Z682" s="320" t="n"/>
    </row>
    <row r="683" ht="16.5" customHeight="1" s="115">
      <c r="C683" s="261" t="n"/>
      <c r="D683" s="313" t="n"/>
      <c r="E683" s="291" t="n"/>
      <c r="F683" s="302" t="n"/>
      <c r="G683" s="302" t="n"/>
      <c r="H683" s="314" t="n"/>
      <c r="I683" s="315" t="n"/>
      <c r="J683" s="316" t="n"/>
      <c r="K683" s="295" t="n"/>
      <c r="L683" s="317" t="n"/>
      <c r="M683" s="47" t="n"/>
      <c r="N683" s="268" t="n"/>
      <c r="O683" s="294" t="n"/>
      <c r="P683" s="268" t="n"/>
      <c r="Q683" s="321" t="n"/>
      <c r="R683" s="322" t="n"/>
      <c r="S683" s="322" t="n"/>
      <c r="T683" s="322" t="n"/>
      <c r="U683" s="322" t="n"/>
      <c r="V683" s="322" t="n"/>
      <c r="W683" s="322" t="n"/>
      <c r="X683" s="322" t="n"/>
      <c r="Y683" s="320" t="n"/>
      <c r="Z683" s="320" t="n"/>
    </row>
    <row r="684" ht="16.5" customHeight="1" s="115">
      <c r="C684" s="261" t="n"/>
      <c r="D684" s="313" t="n"/>
      <c r="E684" s="291" t="n"/>
      <c r="F684" s="302" t="n"/>
      <c r="G684" s="302" t="n"/>
      <c r="H684" s="314" t="n"/>
      <c r="I684" s="315" t="n"/>
      <c r="J684" s="316" t="n"/>
      <c r="K684" s="295" t="n"/>
      <c r="L684" s="317" t="n"/>
      <c r="M684" s="47" t="n"/>
      <c r="N684" s="268" t="n"/>
      <c r="O684" s="294" t="n"/>
      <c r="P684" s="268" t="n"/>
      <c r="Q684" s="321" t="n"/>
      <c r="R684" s="322" t="n"/>
      <c r="S684" s="322" t="n"/>
      <c r="T684" s="322" t="n"/>
      <c r="U684" s="322" t="n"/>
      <c r="V684" s="322" t="n"/>
      <c r="W684" s="322" t="n"/>
      <c r="X684" s="322" t="n"/>
      <c r="Y684" s="320" t="n"/>
      <c r="Z684" s="320" t="n"/>
    </row>
    <row r="685" ht="16.5" customHeight="1" s="115">
      <c r="C685" s="261" t="n"/>
      <c r="D685" s="313" t="n"/>
      <c r="E685" s="291" t="n"/>
      <c r="F685" s="302" t="n"/>
      <c r="G685" s="302" t="n"/>
      <c r="H685" s="314" t="n"/>
      <c r="I685" s="315" t="n"/>
      <c r="J685" s="316" t="n"/>
      <c r="K685" s="295" t="n"/>
      <c r="L685" s="317" t="n"/>
      <c r="M685" s="47" t="n"/>
      <c r="N685" s="268" t="n"/>
      <c r="O685" s="294" t="n"/>
      <c r="P685" s="268" t="n"/>
      <c r="Q685" s="321" t="n"/>
      <c r="R685" s="322" t="n"/>
      <c r="S685" s="322" t="n"/>
      <c r="T685" s="322" t="n"/>
      <c r="U685" s="322" t="n"/>
      <c r="V685" s="322" t="n"/>
      <c r="W685" s="322" t="n"/>
      <c r="X685" s="322" t="n"/>
      <c r="Y685" s="320" t="n"/>
      <c r="Z685" s="320" t="n"/>
    </row>
    <row r="686" ht="16.5" customHeight="1" s="115">
      <c r="C686" s="261" t="n"/>
      <c r="D686" s="313" t="n"/>
      <c r="E686" s="291" t="n"/>
      <c r="F686" s="302" t="n"/>
      <c r="G686" s="302" t="n"/>
      <c r="H686" s="314" t="n"/>
      <c r="I686" s="315" t="n"/>
      <c r="J686" s="316" t="n"/>
      <c r="K686" s="295" t="n"/>
      <c r="L686" s="317" t="n"/>
      <c r="M686" s="47" t="n"/>
      <c r="N686" s="268" t="n"/>
      <c r="O686" s="294" t="n"/>
      <c r="P686" s="268" t="n"/>
      <c r="Q686" s="321" t="n"/>
      <c r="R686" s="322" t="n"/>
      <c r="S686" s="322" t="n"/>
      <c r="T686" s="322" t="n"/>
      <c r="U686" s="322" t="n"/>
      <c r="V686" s="322" t="n"/>
      <c r="W686" s="322" t="n"/>
      <c r="X686" s="322" t="n"/>
      <c r="Y686" s="320" t="n"/>
      <c r="Z686" s="320" t="n"/>
    </row>
    <row r="687" ht="16.5" customHeight="1" s="115">
      <c r="C687" s="261" t="n"/>
      <c r="D687" s="313" t="n"/>
      <c r="E687" s="291" t="n"/>
      <c r="F687" s="302" t="n"/>
      <c r="G687" s="302" t="n"/>
      <c r="H687" s="314" t="n"/>
      <c r="I687" s="315" t="n"/>
      <c r="J687" s="316" t="n"/>
      <c r="K687" s="295" t="n"/>
      <c r="L687" s="317" t="n"/>
      <c r="M687" s="47" t="n"/>
      <c r="N687" s="268" t="n"/>
      <c r="O687" s="294" t="n"/>
      <c r="P687" s="268" t="n"/>
      <c r="Q687" s="321" t="n"/>
      <c r="R687" s="322" t="n"/>
      <c r="S687" s="322" t="n"/>
      <c r="T687" s="322" t="n"/>
      <c r="U687" s="322" t="n"/>
      <c r="V687" s="322" t="n"/>
      <c r="W687" s="322" t="n"/>
      <c r="X687" s="322" t="n"/>
      <c r="Y687" s="320" t="n"/>
      <c r="Z687" s="320" t="n"/>
    </row>
    <row r="688" ht="16.5" customHeight="1" s="115">
      <c r="C688" s="261" t="n"/>
      <c r="D688" s="313" t="n"/>
      <c r="E688" s="291" t="n"/>
      <c r="F688" s="302" t="n"/>
      <c r="G688" s="302" t="n"/>
      <c r="H688" s="314" t="n"/>
      <c r="I688" s="315" t="n"/>
      <c r="J688" s="316" t="n"/>
      <c r="K688" s="295" t="n"/>
      <c r="L688" s="317" t="n"/>
      <c r="M688" s="47" t="n"/>
      <c r="N688" s="268" t="n"/>
      <c r="O688" s="294" t="n"/>
      <c r="P688" s="268" t="n"/>
      <c r="Q688" s="321" t="n"/>
      <c r="R688" s="322" t="n"/>
      <c r="S688" s="322" t="n"/>
      <c r="T688" s="322" t="n"/>
      <c r="U688" s="322" t="n"/>
      <c r="V688" s="322" t="n"/>
      <c r="W688" s="322" t="n"/>
      <c r="X688" s="322" t="n"/>
      <c r="Y688" s="320" t="n"/>
      <c r="Z688" s="320" t="n"/>
    </row>
    <row r="689" ht="16.5" customHeight="1" s="115">
      <c r="C689" s="261" t="n"/>
      <c r="D689" s="313" t="n"/>
      <c r="E689" s="291" t="n"/>
      <c r="F689" s="302" t="n"/>
      <c r="G689" s="302" t="n"/>
      <c r="H689" s="314" t="n"/>
      <c r="I689" s="315" t="n"/>
      <c r="J689" s="316" t="n"/>
      <c r="K689" s="295" t="n"/>
      <c r="L689" s="317" t="n"/>
      <c r="M689" s="47" t="n"/>
      <c r="N689" s="268" t="n"/>
      <c r="O689" s="294" t="n"/>
      <c r="P689" s="268" t="n"/>
      <c r="Q689" s="321" t="n"/>
      <c r="R689" s="322" t="n"/>
      <c r="S689" s="322" t="n"/>
      <c r="T689" s="322" t="n"/>
      <c r="U689" s="322" t="n"/>
      <c r="V689" s="322" t="n"/>
      <c r="W689" s="322" t="n"/>
      <c r="X689" s="322" t="n"/>
      <c r="Y689" s="320" t="n"/>
      <c r="Z689" s="320" t="n"/>
    </row>
    <row r="690" ht="16.5" customHeight="1" s="115">
      <c r="C690" s="261" t="n"/>
      <c r="D690" s="313" t="n"/>
      <c r="E690" s="291" t="n"/>
      <c r="F690" s="302" t="n"/>
      <c r="G690" s="302" t="n"/>
      <c r="H690" s="314" t="n"/>
      <c r="I690" s="315" t="n"/>
      <c r="J690" s="316" t="n"/>
      <c r="K690" s="295" t="n"/>
      <c r="L690" s="317" t="n"/>
      <c r="M690" s="47" t="n"/>
      <c r="N690" s="268" t="n"/>
      <c r="O690" s="294" t="n"/>
      <c r="P690" s="268" t="n"/>
      <c r="Q690" s="321" t="n"/>
      <c r="R690" s="322" t="n"/>
      <c r="S690" s="322" t="n"/>
      <c r="T690" s="322" t="n"/>
      <c r="U690" s="322" t="n"/>
      <c r="V690" s="322" t="n"/>
      <c r="W690" s="322" t="n"/>
      <c r="X690" s="322" t="n"/>
      <c r="Y690" s="320" t="n"/>
      <c r="Z690" s="320" t="n"/>
    </row>
    <row r="691" ht="16.5" customHeight="1" s="115">
      <c r="C691" s="261" t="n"/>
      <c r="D691" s="313" t="n"/>
      <c r="E691" s="291" t="n"/>
      <c r="F691" s="302" t="n"/>
      <c r="G691" s="302" t="n"/>
      <c r="H691" s="314" t="n"/>
      <c r="I691" s="315" t="n"/>
      <c r="J691" s="316" t="n"/>
      <c r="K691" s="295" t="n"/>
      <c r="L691" s="317" t="n"/>
      <c r="M691" s="47" t="n"/>
      <c r="N691" s="268" t="n"/>
      <c r="O691" s="294" t="n"/>
      <c r="P691" s="268" t="n"/>
      <c r="Q691" s="321" t="n"/>
      <c r="R691" s="322" t="n"/>
      <c r="S691" s="322" t="n"/>
      <c r="T691" s="322" t="n"/>
      <c r="U691" s="322" t="n"/>
      <c r="V691" s="322" t="n"/>
      <c r="W691" s="322" t="n"/>
      <c r="X691" s="322" t="n"/>
      <c r="Y691" s="320" t="n"/>
      <c r="Z691" s="320" t="n"/>
    </row>
    <row r="692" ht="16.5" customHeight="1" s="115">
      <c r="C692" s="261" t="n"/>
      <c r="D692" s="313" t="n"/>
      <c r="E692" s="291" t="n"/>
      <c r="F692" s="302" t="n"/>
      <c r="G692" s="302" t="n"/>
      <c r="H692" s="314" t="n"/>
      <c r="I692" s="315" t="n"/>
      <c r="J692" s="316" t="n"/>
      <c r="K692" s="295" t="n"/>
      <c r="L692" s="317" t="n"/>
      <c r="M692" s="47" t="n"/>
      <c r="N692" s="268" t="n"/>
      <c r="O692" s="294" t="n"/>
      <c r="P692" s="268" t="n"/>
      <c r="Q692" s="321" t="n"/>
      <c r="R692" s="322" t="n"/>
      <c r="S692" s="322" t="n"/>
      <c r="T692" s="322" t="n"/>
      <c r="U692" s="322" t="n"/>
      <c r="V692" s="322" t="n"/>
      <c r="W692" s="322" t="n"/>
      <c r="X692" s="322" t="n"/>
      <c r="Y692" s="320" t="n"/>
      <c r="Z692" s="320" t="n"/>
    </row>
    <row r="693" ht="16.5" customHeight="1" s="115">
      <c r="C693" s="261" t="n"/>
      <c r="D693" s="313" t="n"/>
      <c r="E693" s="291" t="n"/>
      <c r="F693" s="302" t="n"/>
      <c r="G693" s="302" t="n"/>
      <c r="H693" s="314" t="n"/>
      <c r="I693" s="315" t="n"/>
      <c r="J693" s="316" t="n"/>
      <c r="K693" s="295" t="n"/>
      <c r="L693" s="317" t="n"/>
      <c r="M693" s="47" t="n"/>
      <c r="N693" s="268" t="n"/>
      <c r="O693" s="294" t="n"/>
      <c r="P693" s="268" t="n"/>
      <c r="Q693" s="321" t="n"/>
      <c r="R693" s="322" t="n"/>
      <c r="S693" s="322" t="n"/>
      <c r="T693" s="322" t="n"/>
      <c r="U693" s="322" t="n"/>
      <c r="V693" s="322" t="n"/>
      <c r="W693" s="322" t="n"/>
      <c r="X693" s="322" t="n"/>
      <c r="Y693" s="320" t="n"/>
      <c r="Z693" s="320" t="n"/>
    </row>
    <row r="694" ht="16.5" customHeight="1" s="115">
      <c r="C694" s="261" t="n"/>
      <c r="D694" s="313" t="n"/>
      <c r="E694" s="291" t="n"/>
      <c r="F694" s="302" t="n"/>
      <c r="G694" s="302" t="n"/>
      <c r="H694" s="314" t="n"/>
      <c r="I694" s="315" t="n"/>
      <c r="J694" s="316" t="n"/>
      <c r="K694" s="295" t="n"/>
      <c r="L694" s="317" t="n"/>
      <c r="M694" s="47" t="n"/>
      <c r="N694" s="268" t="n"/>
      <c r="O694" s="294" t="n"/>
      <c r="P694" s="268" t="n"/>
      <c r="Q694" s="321" t="n"/>
      <c r="R694" s="322" t="n"/>
      <c r="S694" s="322" t="n"/>
      <c r="T694" s="322" t="n"/>
      <c r="U694" s="322" t="n"/>
      <c r="V694" s="322" t="n"/>
      <c r="W694" s="322" t="n"/>
      <c r="X694" s="322" t="n"/>
      <c r="Y694" s="320" t="n"/>
      <c r="Z694" s="320" t="n"/>
    </row>
    <row r="695" ht="16.5" customHeight="1" s="115">
      <c r="C695" s="261" t="n"/>
      <c r="D695" s="313" t="n"/>
      <c r="E695" s="291" t="n"/>
      <c r="F695" s="302" t="n"/>
      <c r="G695" s="302" t="n"/>
      <c r="H695" s="314" t="n"/>
      <c r="I695" s="315" t="n"/>
      <c r="J695" s="316" t="n"/>
      <c r="K695" s="295" t="n"/>
      <c r="L695" s="317" t="n"/>
      <c r="M695" s="47" t="n"/>
      <c r="N695" s="268" t="n"/>
      <c r="O695" s="294" t="n"/>
      <c r="P695" s="268" t="n"/>
      <c r="Q695" s="321" t="n"/>
      <c r="R695" s="322" t="n"/>
      <c r="S695" s="322" t="n"/>
      <c r="T695" s="322" t="n"/>
      <c r="U695" s="322" t="n"/>
      <c r="V695" s="322" t="n"/>
      <c r="W695" s="322" t="n"/>
      <c r="X695" s="322" t="n"/>
      <c r="Y695" s="320" t="n"/>
      <c r="Z695" s="320" t="n"/>
    </row>
    <row r="696" ht="16.5" customHeight="1" s="115">
      <c r="C696" s="261" t="n"/>
      <c r="D696" s="313" t="n"/>
      <c r="E696" s="291" t="n"/>
      <c r="F696" s="302" t="n"/>
      <c r="G696" s="302" t="n"/>
      <c r="H696" s="314" t="n"/>
      <c r="I696" s="315" t="n"/>
      <c r="J696" s="316" t="n"/>
      <c r="K696" s="295" t="n"/>
      <c r="L696" s="317" t="n"/>
      <c r="M696" s="47" t="n"/>
      <c r="N696" s="268" t="n"/>
      <c r="O696" s="294" t="n"/>
      <c r="P696" s="268" t="n"/>
      <c r="Q696" s="321" t="n"/>
      <c r="R696" s="322" t="n"/>
      <c r="S696" s="322" t="n"/>
      <c r="T696" s="322" t="n"/>
      <c r="U696" s="322" t="n"/>
      <c r="V696" s="322" t="n"/>
      <c r="W696" s="322" t="n"/>
      <c r="X696" s="322" t="n"/>
      <c r="Y696" s="320" t="n"/>
      <c r="Z696" s="320" t="n"/>
    </row>
    <row r="697" ht="16.5" customHeight="1" s="115">
      <c r="C697" s="261" t="n"/>
      <c r="D697" s="313" t="n"/>
      <c r="E697" s="291" t="n"/>
      <c r="F697" s="302" t="n"/>
      <c r="G697" s="302" t="n"/>
      <c r="H697" s="314" t="n"/>
      <c r="I697" s="315" t="n"/>
      <c r="J697" s="316" t="n"/>
      <c r="K697" s="295" t="n"/>
      <c r="L697" s="317" t="n"/>
      <c r="M697" s="47" t="n"/>
      <c r="N697" s="268" t="n"/>
      <c r="O697" s="294" t="n"/>
      <c r="P697" s="268" t="n"/>
      <c r="Q697" s="321" t="n"/>
      <c r="R697" s="322" t="n"/>
      <c r="S697" s="322" t="n"/>
      <c r="T697" s="322" t="n"/>
      <c r="U697" s="322" t="n"/>
      <c r="V697" s="322" t="n"/>
      <c r="W697" s="322" t="n"/>
      <c r="X697" s="322" t="n"/>
      <c r="Y697" s="320" t="n"/>
      <c r="Z697" s="320" t="n"/>
    </row>
    <row r="698" ht="16.5" customHeight="1" s="115">
      <c r="C698" s="261" t="n"/>
      <c r="D698" s="313" t="n"/>
      <c r="E698" s="291" t="n"/>
      <c r="F698" s="302" t="n"/>
      <c r="G698" s="302" t="n"/>
      <c r="H698" s="314" t="n"/>
      <c r="I698" s="315" t="n"/>
      <c r="J698" s="316" t="n"/>
      <c r="K698" s="295" t="n"/>
      <c r="L698" s="317" t="n"/>
      <c r="M698" s="47" t="n"/>
      <c r="N698" s="268" t="n"/>
      <c r="O698" s="294" t="n"/>
      <c r="P698" s="268" t="n"/>
      <c r="Q698" s="321" t="n"/>
      <c r="R698" s="322" t="n"/>
      <c r="S698" s="322" t="n"/>
      <c r="T698" s="322" t="n"/>
      <c r="U698" s="322" t="n"/>
      <c r="V698" s="322" t="n"/>
      <c r="W698" s="322" t="n"/>
      <c r="X698" s="322" t="n"/>
      <c r="Y698" s="320" t="n"/>
      <c r="Z698" s="320" t="n"/>
    </row>
    <row r="699" ht="16.5" customHeight="1" s="115">
      <c r="C699" s="261" t="n"/>
      <c r="D699" s="313" t="n"/>
      <c r="E699" s="291" t="n"/>
      <c r="F699" s="302" t="n"/>
      <c r="G699" s="302" t="n"/>
      <c r="H699" s="314" t="n"/>
      <c r="I699" s="315" t="n"/>
      <c r="J699" s="316" t="n"/>
      <c r="K699" s="295" t="n"/>
      <c r="L699" s="317" t="n"/>
      <c r="M699" s="47" t="n"/>
      <c r="N699" s="268" t="n"/>
      <c r="O699" s="294" t="n"/>
      <c r="P699" s="268" t="n"/>
      <c r="Q699" s="321" t="n"/>
      <c r="R699" s="322" t="n"/>
      <c r="S699" s="322" t="n"/>
      <c r="T699" s="322" t="n"/>
      <c r="U699" s="322" t="n"/>
      <c r="V699" s="322" t="n"/>
      <c r="W699" s="322" t="n"/>
      <c r="X699" s="322" t="n"/>
      <c r="Y699" s="320" t="n"/>
      <c r="Z699" s="320" t="n"/>
    </row>
    <row r="700" ht="16.5" customHeight="1" s="115">
      <c r="C700" s="261" t="n"/>
      <c r="D700" s="313" t="n"/>
      <c r="E700" s="291" t="n"/>
      <c r="F700" s="302" t="n"/>
      <c r="G700" s="302" t="n"/>
      <c r="H700" s="314" t="n"/>
      <c r="I700" s="315" t="n"/>
      <c r="J700" s="316" t="n"/>
      <c r="K700" s="295" t="n"/>
      <c r="L700" s="317" t="n"/>
      <c r="M700" s="47" t="n"/>
      <c r="N700" s="268" t="n"/>
      <c r="O700" s="294" t="n"/>
      <c r="P700" s="268" t="n"/>
      <c r="Q700" s="321" t="n"/>
      <c r="R700" s="322" t="n"/>
      <c r="S700" s="322" t="n"/>
      <c r="T700" s="322" t="n"/>
      <c r="U700" s="322" t="n"/>
      <c r="V700" s="322" t="n"/>
      <c r="W700" s="322" t="n"/>
      <c r="X700" s="322" t="n"/>
      <c r="Y700" s="320" t="n"/>
      <c r="Z700" s="320" t="n"/>
    </row>
    <row r="701" ht="16.5" customHeight="1" s="115">
      <c r="C701" s="261" t="n"/>
      <c r="D701" s="313" t="n"/>
      <c r="E701" s="291" t="n"/>
      <c r="F701" s="302" t="n"/>
      <c r="G701" s="302" t="n"/>
      <c r="H701" s="314" t="n"/>
      <c r="I701" s="315" t="n"/>
      <c r="J701" s="316" t="n"/>
      <c r="K701" s="295" t="n"/>
      <c r="L701" s="317" t="n"/>
      <c r="M701" s="47" t="n"/>
      <c r="N701" s="268" t="n"/>
      <c r="O701" s="294" t="n"/>
      <c r="P701" s="268" t="n"/>
      <c r="Q701" s="321" t="n"/>
      <c r="R701" s="322" t="n"/>
      <c r="S701" s="322" t="n"/>
      <c r="T701" s="322" t="n"/>
      <c r="U701" s="322" t="n"/>
      <c r="V701" s="322" t="n"/>
      <c r="W701" s="322" t="n"/>
      <c r="X701" s="322" t="n"/>
      <c r="Y701" s="320" t="n"/>
      <c r="Z701" s="320" t="n"/>
    </row>
    <row r="702" ht="16.5" customHeight="1" s="115">
      <c r="C702" s="261" t="n"/>
      <c r="D702" s="313" t="n"/>
      <c r="E702" s="291" t="n"/>
      <c r="F702" s="302" t="n"/>
      <c r="G702" s="302" t="n"/>
      <c r="H702" s="314" t="n"/>
      <c r="I702" s="315" t="n"/>
      <c r="J702" s="316" t="n"/>
      <c r="K702" s="295" t="n"/>
      <c r="L702" s="317" t="n"/>
      <c r="M702" s="47" t="n"/>
      <c r="N702" s="268" t="n"/>
      <c r="O702" s="294" t="n"/>
      <c r="P702" s="268" t="n"/>
      <c r="Q702" s="321" t="n"/>
      <c r="R702" s="322" t="n"/>
      <c r="S702" s="322" t="n"/>
      <c r="T702" s="322" t="n"/>
      <c r="U702" s="322" t="n"/>
      <c r="V702" s="322" t="n"/>
      <c r="W702" s="322" t="n"/>
      <c r="X702" s="322" t="n"/>
      <c r="Y702" s="320" t="n"/>
      <c r="Z702" s="320" t="n"/>
    </row>
    <row r="703" ht="16.5" customHeight="1" s="115">
      <c r="C703" s="261" t="n"/>
      <c r="D703" s="313" t="n"/>
      <c r="E703" s="291" t="n"/>
      <c r="F703" s="302" t="n"/>
      <c r="G703" s="302" t="n"/>
      <c r="H703" s="314" t="n"/>
      <c r="I703" s="315" t="n"/>
      <c r="J703" s="316" t="n"/>
      <c r="K703" s="295" t="n"/>
      <c r="L703" s="317" t="n"/>
      <c r="M703" s="47" t="n"/>
      <c r="N703" s="268" t="n"/>
      <c r="O703" s="294" t="n"/>
      <c r="P703" s="268" t="n"/>
      <c r="Q703" s="321" t="n"/>
      <c r="R703" s="322" t="n"/>
      <c r="S703" s="322" t="n"/>
      <c r="T703" s="322" t="n"/>
      <c r="U703" s="322" t="n"/>
      <c r="V703" s="322" t="n"/>
      <c r="W703" s="322" t="n"/>
      <c r="X703" s="322" t="n"/>
      <c r="Y703" s="320" t="n"/>
      <c r="Z703" s="320" t="n"/>
    </row>
    <row r="704" ht="16.5" customHeight="1" s="115">
      <c r="C704" s="261" t="n"/>
      <c r="D704" s="313" t="n"/>
      <c r="E704" s="291" t="n"/>
      <c r="F704" s="302" t="n"/>
      <c r="G704" s="302" t="n"/>
      <c r="H704" s="314" t="n"/>
      <c r="I704" s="315" t="n"/>
      <c r="J704" s="316" t="n"/>
      <c r="K704" s="295" t="n"/>
      <c r="L704" s="317" t="n"/>
      <c r="M704" s="47" t="n"/>
      <c r="N704" s="268" t="n"/>
      <c r="O704" s="294" t="n"/>
      <c r="P704" s="268" t="n"/>
      <c r="Q704" s="321" t="n"/>
      <c r="R704" s="322" t="n"/>
      <c r="S704" s="322" t="n"/>
      <c r="T704" s="322" t="n"/>
      <c r="U704" s="322" t="n"/>
      <c r="V704" s="322" t="n"/>
      <c r="W704" s="322" t="n"/>
      <c r="X704" s="322" t="n"/>
      <c r="Y704" s="320" t="n"/>
      <c r="Z704" s="320" t="n"/>
    </row>
    <row r="705" ht="16.5" customHeight="1" s="115">
      <c r="C705" s="261" t="n"/>
      <c r="D705" s="313" t="n"/>
      <c r="E705" s="291" t="n"/>
      <c r="F705" s="302" t="n"/>
      <c r="G705" s="302" t="n"/>
      <c r="H705" s="314" t="n"/>
      <c r="I705" s="315" t="n"/>
      <c r="J705" s="316" t="n"/>
      <c r="K705" s="295" t="n"/>
      <c r="L705" s="317" t="n"/>
      <c r="M705" s="47" t="n"/>
      <c r="N705" s="268" t="n"/>
      <c r="O705" s="294" t="n"/>
      <c r="P705" s="268" t="n"/>
      <c r="Q705" s="321" t="n"/>
      <c r="R705" s="322" t="n"/>
      <c r="S705" s="322" t="n"/>
      <c r="T705" s="322" t="n"/>
      <c r="U705" s="322" t="n"/>
      <c r="V705" s="322" t="n"/>
      <c r="W705" s="322" t="n"/>
      <c r="X705" s="322" t="n"/>
      <c r="Y705" s="320" t="n"/>
      <c r="Z705" s="320" t="n"/>
    </row>
    <row r="706" ht="16.5" customHeight="1" s="115">
      <c r="C706" s="261" t="n"/>
      <c r="D706" s="313" t="n"/>
      <c r="E706" s="291" t="n"/>
      <c r="F706" s="302" t="n"/>
      <c r="G706" s="302" t="n"/>
      <c r="H706" s="314" t="n"/>
      <c r="I706" s="315" t="n"/>
      <c r="J706" s="316" t="n"/>
      <c r="K706" s="295" t="n"/>
      <c r="L706" s="317" t="n"/>
      <c r="M706" s="47" t="n"/>
      <c r="N706" s="268" t="n"/>
      <c r="O706" s="294" t="n"/>
      <c r="P706" s="268" t="n"/>
      <c r="Q706" s="321" t="n"/>
      <c r="R706" s="322" t="n"/>
      <c r="S706" s="322" t="n"/>
      <c r="T706" s="322" t="n"/>
      <c r="U706" s="322" t="n"/>
      <c r="V706" s="322" t="n"/>
      <c r="W706" s="322" t="n"/>
      <c r="X706" s="322" t="n"/>
      <c r="Y706" s="320" t="n"/>
      <c r="Z706" s="320" t="n"/>
    </row>
    <row r="707" ht="16.5" customHeight="1" s="115">
      <c r="C707" s="261" t="n"/>
      <c r="D707" s="313" t="n"/>
      <c r="E707" s="291" t="n"/>
      <c r="F707" s="302" t="n"/>
      <c r="G707" s="302" t="n"/>
      <c r="H707" s="314" t="n"/>
      <c r="I707" s="315" t="n"/>
      <c r="J707" s="316" t="n"/>
      <c r="K707" s="295" t="n"/>
      <c r="L707" s="317" t="n"/>
      <c r="M707" s="47" t="n"/>
      <c r="N707" s="268" t="n"/>
      <c r="O707" s="294" t="n"/>
      <c r="P707" s="268" t="n"/>
      <c r="Q707" s="321" t="n"/>
      <c r="R707" s="322" t="n"/>
      <c r="S707" s="322" t="n"/>
      <c r="T707" s="322" t="n"/>
      <c r="U707" s="322" t="n"/>
      <c r="V707" s="322" t="n"/>
      <c r="W707" s="322" t="n"/>
      <c r="X707" s="322" t="n"/>
      <c r="Y707" s="320" t="n"/>
      <c r="Z707" s="320" t="n"/>
    </row>
    <row r="708" ht="16.5" customHeight="1" s="115">
      <c r="C708" s="261" t="n"/>
      <c r="D708" s="313" t="n"/>
      <c r="E708" s="291" t="n"/>
      <c r="F708" s="302" t="n"/>
      <c r="G708" s="302" t="n"/>
      <c r="H708" s="314" t="n"/>
      <c r="I708" s="315" t="n"/>
      <c r="J708" s="316" t="n"/>
      <c r="K708" s="295" t="n"/>
      <c r="L708" s="317" t="n"/>
      <c r="M708" s="47" t="n"/>
      <c r="N708" s="268" t="n"/>
      <c r="O708" s="294" t="n"/>
      <c r="P708" s="268" t="n"/>
      <c r="Q708" s="321" t="n"/>
      <c r="R708" s="322" t="n"/>
      <c r="S708" s="322" t="n"/>
      <c r="T708" s="322" t="n"/>
      <c r="U708" s="322" t="n"/>
      <c r="V708" s="322" t="n"/>
      <c r="W708" s="322" t="n"/>
      <c r="X708" s="322" t="n"/>
      <c r="Y708" s="320" t="n"/>
      <c r="Z708" s="320" t="n"/>
    </row>
    <row r="709" ht="16.5" customHeight="1" s="115">
      <c r="C709" s="261" t="n"/>
      <c r="D709" s="313" t="n"/>
      <c r="E709" s="291" t="n"/>
      <c r="F709" s="302" t="n"/>
      <c r="G709" s="302" t="n"/>
      <c r="H709" s="314" t="n"/>
      <c r="I709" s="315" t="n"/>
      <c r="J709" s="316" t="n"/>
      <c r="K709" s="295" t="n"/>
      <c r="L709" s="317" t="n"/>
      <c r="M709" s="47" t="n"/>
      <c r="N709" s="268" t="n"/>
      <c r="O709" s="294" t="n"/>
      <c r="P709" s="268" t="n"/>
      <c r="Q709" s="321" t="n"/>
      <c r="R709" s="322" t="n"/>
      <c r="S709" s="322" t="n"/>
      <c r="T709" s="322" t="n"/>
      <c r="U709" s="322" t="n"/>
      <c r="V709" s="322" t="n"/>
      <c r="W709" s="322" t="n"/>
      <c r="X709" s="322" t="n"/>
      <c r="Y709" s="320" t="n"/>
      <c r="Z709" s="320" t="n"/>
    </row>
    <row r="710" ht="16.5" customHeight="1" s="115">
      <c r="C710" s="261" t="n"/>
      <c r="D710" s="313" t="n"/>
      <c r="E710" s="291" t="n"/>
      <c r="F710" s="302" t="n"/>
      <c r="G710" s="302" t="n"/>
      <c r="H710" s="314" t="n"/>
      <c r="I710" s="315" t="n"/>
      <c r="J710" s="316" t="n"/>
      <c r="K710" s="295" t="n"/>
      <c r="L710" s="317" t="n"/>
      <c r="M710" s="47" t="n"/>
      <c r="N710" s="268" t="n"/>
      <c r="O710" s="294" t="n"/>
      <c r="P710" s="268" t="n"/>
      <c r="Q710" s="321" t="n"/>
      <c r="R710" s="322" t="n"/>
      <c r="S710" s="322" t="n"/>
      <c r="T710" s="322" t="n"/>
      <c r="U710" s="322" t="n"/>
      <c r="V710" s="322" t="n"/>
      <c r="W710" s="322" t="n"/>
      <c r="X710" s="322" t="n"/>
      <c r="Y710" s="320" t="n"/>
      <c r="Z710" s="320" t="n"/>
    </row>
    <row r="711" ht="16.5" customHeight="1" s="115">
      <c r="C711" s="261" t="n"/>
      <c r="D711" s="313" t="n"/>
      <c r="E711" s="291" t="n"/>
      <c r="F711" s="302" t="n"/>
      <c r="G711" s="302" t="n"/>
      <c r="H711" s="314" t="n"/>
      <c r="I711" s="315" t="n"/>
      <c r="J711" s="316" t="n"/>
      <c r="K711" s="295" t="n"/>
      <c r="L711" s="317" t="n"/>
      <c r="M711" s="47" t="n"/>
      <c r="N711" s="268" t="n"/>
      <c r="O711" s="294" t="n"/>
      <c r="P711" s="268" t="n"/>
      <c r="Q711" s="321" t="n"/>
      <c r="R711" s="322" t="n"/>
      <c r="S711" s="322" t="n"/>
      <c r="T711" s="322" t="n"/>
      <c r="U711" s="322" t="n"/>
      <c r="V711" s="322" t="n"/>
      <c r="W711" s="322" t="n"/>
      <c r="X711" s="322" t="n"/>
      <c r="Y711" s="320" t="n"/>
      <c r="Z711" s="320" t="n"/>
    </row>
    <row r="712" ht="16.5" customHeight="1" s="115">
      <c r="C712" s="261" t="n"/>
      <c r="D712" s="313" t="n"/>
      <c r="E712" s="291" t="n"/>
      <c r="F712" s="302" t="n"/>
      <c r="G712" s="302" t="n"/>
      <c r="H712" s="314" t="n"/>
      <c r="I712" s="315" t="n"/>
      <c r="J712" s="316" t="n"/>
      <c r="K712" s="295" t="n"/>
      <c r="L712" s="317" t="n"/>
      <c r="M712" s="47" t="n"/>
      <c r="N712" s="268" t="n"/>
      <c r="O712" s="294" t="n"/>
      <c r="P712" s="268" t="n"/>
      <c r="Q712" s="321" t="n"/>
      <c r="R712" s="322" t="n"/>
      <c r="S712" s="322" t="n"/>
      <c r="T712" s="322" t="n"/>
      <c r="U712" s="322" t="n"/>
      <c r="V712" s="322" t="n"/>
      <c r="W712" s="322" t="n"/>
      <c r="X712" s="322" t="n"/>
      <c r="Y712" s="320" t="n"/>
      <c r="Z712" s="320" t="n"/>
    </row>
    <row r="713" ht="16.5" customHeight="1" s="115">
      <c r="C713" s="261" t="n"/>
      <c r="D713" s="313" t="n"/>
      <c r="E713" s="291" t="n"/>
      <c r="F713" s="302" t="n"/>
      <c r="G713" s="302" t="n"/>
      <c r="H713" s="314" t="n"/>
      <c r="I713" s="315" t="n"/>
      <c r="J713" s="316" t="n"/>
      <c r="K713" s="295" t="n"/>
      <c r="L713" s="317" t="n"/>
      <c r="M713" s="47" t="n"/>
      <c r="N713" s="268" t="n"/>
      <c r="O713" s="294" t="n"/>
      <c r="P713" s="268" t="n"/>
      <c r="Q713" s="321" t="n"/>
      <c r="R713" s="322" t="n"/>
      <c r="S713" s="322" t="n"/>
      <c r="T713" s="322" t="n"/>
      <c r="U713" s="322" t="n"/>
      <c r="V713" s="322" t="n"/>
      <c r="W713" s="322" t="n"/>
      <c r="X713" s="322" t="n"/>
      <c r="Y713" s="320" t="n"/>
      <c r="Z713" s="320" t="n"/>
    </row>
    <row r="714" ht="16.5" customHeight="1" s="115">
      <c r="C714" s="261" t="n"/>
      <c r="D714" s="313" t="n"/>
      <c r="E714" s="291" t="n"/>
      <c r="F714" s="302" t="n"/>
      <c r="G714" s="302" t="n"/>
      <c r="H714" s="314" t="n"/>
      <c r="I714" s="315" t="n"/>
      <c r="J714" s="316" t="n"/>
      <c r="K714" s="295" t="n"/>
      <c r="L714" s="317" t="n"/>
      <c r="M714" s="47" t="n"/>
      <c r="N714" s="268" t="n"/>
      <c r="O714" s="294" t="n"/>
      <c r="P714" s="268" t="n"/>
      <c r="Q714" s="321" t="n"/>
      <c r="R714" s="322" t="n"/>
      <c r="S714" s="322" t="n"/>
      <c r="T714" s="322" t="n"/>
      <c r="U714" s="322" t="n"/>
      <c r="V714" s="322" t="n"/>
      <c r="W714" s="322" t="n"/>
      <c r="X714" s="322" t="n"/>
      <c r="Y714" s="320" t="n"/>
      <c r="Z714" s="320" t="n"/>
    </row>
    <row r="715" ht="16.5" customHeight="1" s="115">
      <c r="C715" s="261" t="n"/>
      <c r="D715" s="313" t="n"/>
      <c r="E715" s="291" t="n"/>
      <c r="F715" s="302" t="n"/>
      <c r="G715" s="302" t="n"/>
      <c r="H715" s="314" t="n"/>
      <c r="I715" s="315" t="n"/>
      <c r="J715" s="316" t="n"/>
      <c r="K715" s="295" t="n"/>
      <c r="L715" s="317" t="n"/>
      <c r="M715" s="47" t="n"/>
      <c r="N715" s="268" t="n"/>
      <c r="O715" s="294" t="n"/>
      <c r="P715" s="268" t="n"/>
      <c r="Q715" s="321" t="n"/>
      <c r="R715" s="322" t="n"/>
      <c r="S715" s="322" t="n"/>
      <c r="T715" s="322" t="n"/>
      <c r="U715" s="322" t="n"/>
      <c r="V715" s="322" t="n"/>
      <c r="W715" s="322" t="n"/>
      <c r="X715" s="322" t="n"/>
      <c r="Y715" s="320" t="n"/>
      <c r="Z715" s="320" t="n"/>
    </row>
    <row r="716" ht="16.5" customHeight="1" s="115">
      <c r="C716" s="261" t="n"/>
      <c r="D716" s="313" t="n"/>
      <c r="E716" s="291" t="n"/>
      <c r="F716" s="302" t="n"/>
      <c r="G716" s="302" t="n"/>
      <c r="H716" s="314" t="n"/>
      <c r="I716" s="315" t="n"/>
      <c r="J716" s="316" t="n"/>
      <c r="K716" s="295" t="n"/>
      <c r="L716" s="317" t="n"/>
      <c r="M716" s="47" t="n"/>
      <c r="N716" s="268" t="n"/>
      <c r="O716" s="294" t="n"/>
      <c r="P716" s="268" t="n"/>
      <c r="Q716" s="321" t="n"/>
      <c r="R716" s="322" t="n"/>
      <c r="S716" s="322" t="n"/>
      <c r="T716" s="322" t="n"/>
      <c r="U716" s="322" t="n"/>
      <c r="V716" s="322" t="n"/>
      <c r="W716" s="322" t="n"/>
      <c r="X716" s="322" t="n"/>
      <c r="Y716" s="320" t="n"/>
      <c r="Z716" s="320" t="n"/>
    </row>
    <row r="717" ht="16.5" customHeight="1" s="115">
      <c r="C717" s="261" t="n"/>
      <c r="D717" s="313" t="n"/>
      <c r="E717" s="291" t="n"/>
      <c r="F717" s="302" t="n"/>
      <c r="G717" s="302" t="n"/>
      <c r="H717" s="314" t="n"/>
      <c r="I717" s="315" t="n"/>
      <c r="J717" s="316" t="n"/>
      <c r="K717" s="295" t="n"/>
      <c r="L717" s="317" t="n"/>
      <c r="M717" s="47" t="n"/>
      <c r="N717" s="268" t="n"/>
      <c r="O717" s="294" t="n"/>
      <c r="P717" s="268" t="n"/>
      <c r="Q717" s="321" t="n"/>
      <c r="R717" s="322" t="n"/>
      <c r="S717" s="322" t="n"/>
      <c r="T717" s="322" t="n"/>
      <c r="U717" s="322" t="n"/>
      <c r="V717" s="322" t="n"/>
      <c r="W717" s="322" t="n"/>
      <c r="X717" s="322" t="n"/>
      <c r="Y717" s="320" t="n"/>
      <c r="Z717" s="320" t="n"/>
    </row>
    <row r="718" ht="16.5" customHeight="1" s="115">
      <c r="C718" s="261" t="n"/>
      <c r="D718" s="313" t="n"/>
      <c r="E718" s="291" t="n"/>
      <c r="F718" s="302" t="n"/>
      <c r="G718" s="302" t="n"/>
      <c r="H718" s="314" t="n"/>
      <c r="I718" s="315" t="n"/>
      <c r="J718" s="316" t="n"/>
      <c r="K718" s="295" t="n"/>
      <c r="L718" s="317" t="n"/>
      <c r="M718" s="47" t="n"/>
      <c r="N718" s="268" t="n"/>
      <c r="O718" s="294" t="n"/>
      <c r="P718" s="268" t="n"/>
      <c r="Q718" s="321" t="n"/>
      <c r="R718" s="322" t="n"/>
      <c r="S718" s="322" t="n"/>
      <c r="T718" s="322" t="n"/>
      <c r="U718" s="322" t="n"/>
      <c r="V718" s="322" t="n"/>
      <c r="W718" s="322" t="n"/>
      <c r="X718" s="322" t="n"/>
      <c r="Y718" s="320" t="n"/>
      <c r="Z718" s="320" t="n"/>
    </row>
    <row r="719" ht="16.5" customHeight="1" s="115">
      <c r="C719" s="261" t="n"/>
      <c r="D719" s="313" t="n"/>
      <c r="E719" s="291" t="n"/>
      <c r="F719" s="302" t="n"/>
      <c r="G719" s="302" t="n"/>
      <c r="H719" s="314" t="n"/>
      <c r="I719" s="315" t="n"/>
      <c r="J719" s="316" t="n"/>
      <c r="K719" s="295" t="n"/>
      <c r="L719" s="317" t="n"/>
      <c r="M719" s="47" t="n"/>
      <c r="N719" s="268" t="n"/>
      <c r="O719" s="294" t="n"/>
      <c r="P719" s="268" t="n"/>
      <c r="Q719" s="321" t="n"/>
      <c r="R719" s="322" t="n"/>
      <c r="S719" s="322" t="n"/>
      <c r="T719" s="322" t="n"/>
      <c r="U719" s="322" t="n"/>
      <c r="V719" s="322" t="n"/>
      <c r="W719" s="322" t="n"/>
      <c r="X719" s="322" t="n"/>
      <c r="Y719" s="320" t="n"/>
      <c r="Z719" s="320" t="n"/>
    </row>
    <row r="720" ht="16.5" customHeight="1" s="115">
      <c r="C720" s="261" t="n"/>
      <c r="D720" s="313" t="n"/>
      <c r="E720" s="291" t="n"/>
      <c r="F720" s="302" t="n"/>
      <c r="G720" s="302" t="n"/>
      <c r="H720" s="314" t="n"/>
      <c r="I720" s="315" t="n"/>
      <c r="J720" s="316" t="n"/>
      <c r="K720" s="295" t="n"/>
      <c r="L720" s="317" t="n"/>
      <c r="M720" s="47" t="n"/>
      <c r="N720" s="268" t="n"/>
      <c r="O720" s="294" t="n"/>
      <c r="P720" s="268" t="n"/>
      <c r="Q720" s="321" t="n"/>
      <c r="R720" s="322" t="n"/>
      <c r="S720" s="322" t="n"/>
      <c r="T720" s="322" t="n"/>
      <c r="U720" s="322" t="n"/>
      <c r="V720" s="322" t="n"/>
      <c r="W720" s="322" t="n"/>
      <c r="X720" s="322" t="n"/>
      <c r="Y720" s="320" t="n"/>
      <c r="Z720" s="320" t="n"/>
    </row>
    <row r="721" ht="16.5" customHeight="1" s="115">
      <c r="C721" s="261" t="n"/>
      <c r="D721" s="313" t="n"/>
      <c r="E721" s="291" t="n"/>
      <c r="F721" s="302" t="n"/>
      <c r="G721" s="302" t="n"/>
      <c r="H721" s="314" t="n"/>
      <c r="I721" s="315" t="n"/>
      <c r="J721" s="316" t="n"/>
      <c r="K721" s="295" t="n"/>
      <c r="L721" s="317" t="n"/>
      <c r="M721" s="47" t="n"/>
      <c r="N721" s="268" t="n"/>
      <c r="O721" s="294" t="n"/>
      <c r="P721" s="268" t="n"/>
      <c r="Q721" s="321" t="n"/>
      <c r="R721" s="322" t="n"/>
      <c r="S721" s="322" t="n"/>
      <c r="T721" s="322" t="n"/>
      <c r="U721" s="322" t="n"/>
      <c r="V721" s="322" t="n"/>
      <c r="W721" s="322" t="n"/>
      <c r="X721" s="322" t="n"/>
      <c r="Y721" s="320" t="n"/>
      <c r="Z721" s="320" t="n"/>
    </row>
    <row r="722" ht="16.5" customHeight="1" s="115">
      <c r="C722" s="261" t="n"/>
      <c r="D722" s="313" t="n"/>
      <c r="E722" s="291" t="n"/>
      <c r="F722" s="302" t="n"/>
      <c r="G722" s="302" t="n"/>
      <c r="H722" s="314" t="n"/>
      <c r="I722" s="315" t="n"/>
      <c r="J722" s="316" t="n"/>
      <c r="K722" s="295" t="n"/>
      <c r="L722" s="317" t="n"/>
      <c r="M722" s="47" t="n"/>
      <c r="N722" s="268" t="n"/>
      <c r="O722" s="294" t="n"/>
      <c r="P722" s="268" t="n"/>
      <c r="Q722" s="321" t="n"/>
      <c r="R722" s="322" t="n"/>
      <c r="S722" s="322" t="n"/>
      <c r="T722" s="322" t="n"/>
      <c r="U722" s="322" t="n"/>
      <c r="V722" s="322" t="n"/>
      <c r="W722" s="322" t="n"/>
      <c r="X722" s="322" t="n"/>
      <c r="Y722" s="320" t="n"/>
      <c r="Z722" s="320" t="n"/>
    </row>
    <row r="723" ht="16.5" customHeight="1" s="115">
      <c r="C723" s="261" t="n"/>
      <c r="D723" s="313" t="n"/>
      <c r="E723" s="291" t="n"/>
      <c r="F723" s="302" t="n"/>
      <c r="G723" s="302" t="n"/>
      <c r="H723" s="314" t="n"/>
      <c r="I723" s="315" t="n"/>
      <c r="J723" s="316" t="n"/>
      <c r="K723" s="295" t="n"/>
      <c r="L723" s="317" t="n"/>
      <c r="M723" s="47" t="n"/>
      <c r="N723" s="268" t="n"/>
      <c r="O723" s="294" t="n"/>
      <c r="P723" s="268" t="n"/>
      <c r="Q723" s="321" t="n"/>
      <c r="R723" s="322" t="n"/>
      <c r="S723" s="322" t="n"/>
      <c r="T723" s="322" t="n"/>
      <c r="U723" s="322" t="n"/>
      <c r="V723" s="322" t="n"/>
      <c r="W723" s="322" t="n"/>
      <c r="X723" s="322" t="n"/>
      <c r="Y723" s="320" t="n"/>
      <c r="Z723" s="320" t="n"/>
    </row>
    <row r="724" ht="16.5" customHeight="1" s="115">
      <c r="C724" s="261" t="n"/>
      <c r="D724" s="313" t="n"/>
      <c r="E724" s="291" t="n"/>
      <c r="F724" s="302" t="n"/>
      <c r="G724" s="302" t="n"/>
      <c r="H724" s="314" t="n"/>
      <c r="I724" s="315" t="n"/>
      <c r="J724" s="316" t="n"/>
      <c r="K724" s="295" t="n"/>
      <c r="L724" s="317" t="n"/>
      <c r="M724" s="47" t="n"/>
      <c r="N724" s="268" t="n"/>
      <c r="O724" s="294" t="n"/>
      <c r="P724" s="268" t="n"/>
      <c r="Q724" s="321" t="n"/>
      <c r="R724" s="322" t="n"/>
      <c r="S724" s="322" t="n"/>
      <c r="T724" s="322" t="n"/>
      <c r="U724" s="322" t="n"/>
      <c r="V724" s="322" t="n"/>
      <c r="W724" s="322" t="n"/>
      <c r="X724" s="322" t="n"/>
      <c r="Y724" s="320" t="n"/>
      <c r="Z724" s="320" t="n"/>
    </row>
    <row r="725" ht="16.5" customHeight="1" s="115">
      <c r="C725" s="261" t="n"/>
      <c r="D725" s="313" t="n"/>
      <c r="E725" s="291" t="n"/>
      <c r="F725" s="302" t="n"/>
      <c r="G725" s="302" t="n"/>
      <c r="H725" s="314" t="n"/>
      <c r="I725" s="315" t="n"/>
      <c r="J725" s="316" t="n"/>
      <c r="K725" s="295" t="n"/>
      <c r="L725" s="317" t="n"/>
      <c r="M725" s="47" t="n"/>
      <c r="N725" s="268" t="n"/>
      <c r="O725" s="294" t="n"/>
      <c r="P725" s="268" t="n"/>
      <c r="Q725" s="321" t="n"/>
      <c r="R725" s="322" t="n"/>
      <c r="S725" s="322" t="n"/>
      <c r="T725" s="322" t="n"/>
      <c r="U725" s="322" t="n"/>
      <c r="V725" s="322" t="n"/>
      <c r="W725" s="322" t="n"/>
      <c r="X725" s="322" t="n"/>
      <c r="Y725" s="320" t="n"/>
      <c r="Z725" s="320" t="n"/>
    </row>
    <row r="726" ht="16.5" customHeight="1" s="115">
      <c r="C726" s="261" t="n"/>
      <c r="D726" s="313" t="n"/>
      <c r="E726" s="291" t="n"/>
      <c r="F726" s="302" t="n"/>
      <c r="G726" s="302" t="n"/>
      <c r="H726" s="314" t="n"/>
      <c r="I726" s="315" t="n"/>
      <c r="J726" s="316" t="n"/>
      <c r="K726" s="295" t="n"/>
      <c r="L726" s="317" t="n"/>
      <c r="M726" s="47" t="n"/>
      <c r="N726" s="268" t="n"/>
      <c r="O726" s="294" t="n"/>
      <c r="P726" s="268" t="n"/>
      <c r="Q726" s="321" t="n"/>
      <c r="R726" s="322" t="n"/>
      <c r="S726" s="322" t="n"/>
      <c r="T726" s="322" t="n"/>
      <c r="U726" s="322" t="n"/>
      <c r="V726" s="322" t="n"/>
      <c r="W726" s="322" t="n"/>
      <c r="X726" s="322" t="n"/>
      <c r="Y726" s="320" t="n"/>
      <c r="Z726" s="320" t="n"/>
    </row>
    <row r="727" ht="16.5" customHeight="1" s="115">
      <c r="C727" s="261" t="n"/>
      <c r="D727" s="313" t="n"/>
      <c r="E727" s="291" t="n"/>
      <c r="F727" s="302" t="n"/>
      <c r="G727" s="302" t="n"/>
      <c r="H727" s="314" t="n"/>
      <c r="I727" s="315" t="n"/>
      <c r="J727" s="316" t="n"/>
      <c r="K727" s="295" t="n"/>
      <c r="L727" s="317" t="n"/>
      <c r="M727" s="47" t="n"/>
      <c r="N727" s="268" t="n"/>
      <c r="O727" s="294" t="n"/>
      <c r="P727" s="268" t="n"/>
      <c r="Q727" s="321" t="n"/>
      <c r="R727" s="322" t="n"/>
      <c r="S727" s="322" t="n"/>
      <c r="T727" s="322" t="n"/>
      <c r="U727" s="322" t="n"/>
      <c r="V727" s="322" t="n"/>
      <c r="W727" s="322" t="n"/>
      <c r="X727" s="322" t="n"/>
      <c r="Y727" s="320" t="n"/>
      <c r="Z727" s="320" t="n"/>
    </row>
    <row r="728" ht="16.5" customHeight="1" s="115">
      <c r="C728" s="261" t="n"/>
      <c r="D728" s="313" t="n"/>
      <c r="E728" s="291" t="n"/>
      <c r="F728" s="302" t="n"/>
      <c r="G728" s="302" t="n"/>
      <c r="H728" s="314" t="n"/>
      <c r="I728" s="315" t="n"/>
      <c r="J728" s="316" t="n"/>
      <c r="K728" s="295" t="n"/>
      <c r="L728" s="317" t="n"/>
      <c r="M728" s="47" t="n"/>
      <c r="N728" s="268" t="n"/>
      <c r="O728" s="294" t="n"/>
      <c r="P728" s="268" t="n"/>
      <c r="Q728" s="321" t="n"/>
      <c r="R728" s="322" t="n"/>
      <c r="S728" s="322" t="n"/>
      <c r="T728" s="322" t="n"/>
      <c r="U728" s="322" t="n"/>
      <c r="V728" s="322" t="n"/>
      <c r="W728" s="322" t="n"/>
      <c r="X728" s="322" t="n"/>
      <c r="Y728" s="320" t="n"/>
      <c r="Z728" s="320" t="n"/>
    </row>
    <row r="729" ht="16.5" customHeight="1" s="115">
      <c r="C729" s="261" t="n"/>
      <c r="D729" s="313" t="n"/>
      <c r="E729" s="291" t="n"/>
      <c r="F729" s="302" t="n"/>
      <c r="G729" s="302" t="n"/>
      <c r="H729" s="314" t="n"/>
      <c r="I729" s="315" t="n"/>
      <c r="J729" s="316" t="n"/>
      <c r="K729" s="295" t="n"/>
      <c r="L729" s="317" t="n"/>
      <c r="M729" s="47" t="n"/>
      <c r="N729" s="268" t="n"/>
      <c r="O729" s="294" t="n"/>
      <c r="P729" s="268" t="n"/>
      <c r="Q729" s="321" t="n"/>
      <c r="R729" s="322" t="n"/>
      <c r="S729" s="322" t="n"/>
      <c r="T729" s="322" t="n"/>
      <c r="U729" s="322" t="n"/>
      <c r="V729" s="322" t="n"/>
      <c r="W729" s="322" t="n"/>
      <c r="X729" s="322" t="n"/>
      <c r="Y729" s="320" t="n"/>
      <c r="Z729" s="320" t="n"/>
    </row>
    <row r="730" ht="16.5" customHeight="1" s="115">
      <c r="C730" s="261" t="n"/>
      <c r="D730" s="313" t="n"/>
      <c r="E730" s="291" t="n"/>
      <c r="F730" s="302" t="n"/>
      <c r="G730" s="302" t="n"/>
      <c r="H730" s="314" t="n"/>
      <c r="I730" s="315" t="n"/>
      <c r="J730" s="316" t="n"/>
      <c r="K730" s="295" t="n"/>
      <c r="L730" s="317" t="n"/>
      <c r="M730" s="47" t="n"/>
      <c r="N730" s="268" t="n"/>
      <c r="O730" s="294" t="n"/>
      <c r="P730" s="268" t="n"/>
      <c r="Q730" s="321" t="n"/>
      <c r="R730" s="322" t="n"/>
      <c r="S730" s="322" t="n"/>
      <c r="T730" s="322" t="n"/>
      <c r="U730" s="322" t="n"/>
      <c r="V730" s="322" t="n"/>
      <c r="W730" s="322" t="n"/>
      <c r="X730" s="322" t="n"/>
      <c r="Y730" s="320" t="n"/>
      <c r="Z730" s="320" t="n"/>
    </row>
    <row r="731" ht="16.5" customHeight="1" s="115">
      <c r="C731" s="261" t="n"/>
      <c r="D731" s="313" t="n"/>
      <c r="E731" s="291" t="n"/>
      <c r="F731" s="302" t="n"/>
      <c r="G731" s="302" t="n"/>
      <c r="H731" s="314" t="n"/>
      <c r="I731" s="315" t="n"/>
      <c r="J731" s="316" t="n"/>
      <c r="K731" s="295" t="n"/>
      <c r="L731" s="317" t="n"/>
      <c r="M731" s="47" t="n"/>
      <c r="N731" s="268" t="n"/>
      <c r="O731" s="294" t="n"/>
      <c r="P731" s="268" t="n"/>
      <c r="Q731" s="321" t="n"/>
      <c r="R731" s="322" t="n"/>
      <c r="S731" s="322" t="n"/>
      <c r="T731" s="322" t="n"/>
      <c r="U731" s="322" t="n"/>
      <c r="V731" s="322" t="n"/>
      <c r="W731" s="322" t="n"/>
      <c r="X731" s="322" t="n"/>
      <c r="Y731" s="320" t="n"/>
      <c r="Z731" s="320" t="n"/>
    </row>
    <row r="732" ht="16.5" customHeight="1" s="115">
      <c r="C732" s="261" t="n"/>
      <c r="D732" s="313" t="n"/>
      <c r="E732" s="291" t="n"/>
      <c r="F732" s="302" t="n"/>
      <c r="G732" s="302" t="n"/>
      <c r="H732" s="314" t="n"/>
      <c r="I732" s="315" t="n"/>
      <c r="J732" s="316" t="n"/>
      <c r="K732" s="295" t="n"/>
      <c r="L732" s="317" t="n"/>
      <c r="M732" s="47" t="n"/>
      <c r="N732" s="268" t="n"/>
      <c r="O732" s="294" t="n"/>
      <c r="P732" s="268" t="n"/>
      <c r="Q732" s="321" t="n"/>
      <c r="R732" s="322" t="n"/>
      <c r="S732" s="322" t="n"/>
      <c r="T732" s="322" t="n"/>
      <c r="U732" s="322" t="n"/>
      <c r="V732" s="322" t="n"/>
      <c r="W732" s="322" t="n"/>
      <c r="X732" s="322" t="n"/>
      <c r="Y732" s="320" t="n"/>
      <c r="Z732" s="320" t="n"/>
    </row>
    <row r="733" ht="16.5" customHeight="1" s="115">
      <c r="C733" s="261" t="n"/>
      <c r="D733" s="313" t="n"/>
      <c r="E733" s="291" t="n"/>
      <c r="F733" s="302" t="n"/>
      <c r="G733" s="302" t="n"/>
      <c r="H733" s="314" t="n"/>
      <c r="I733" s="315" t="n"/>
      <c r="J733" s="316" t="n"/>
      <c r="K733" s="295" t="n"/>
      <c r="L733" s="317" t="n"/>
      <c r="M733" s="47" t="n"/>
      <c r="N733" s="268" t="n"/>
      <c r="O733" s="294" t="n"/>
      <c r="P733" s="268" t="n"/>
      <c r="Q733" s="321" t="n"/>
      <c r="R733" s="322" t="n"/>
      <c r="S733" s="322" t="n"/>
      <c r="T733" s="322" t="n"/>
      <c r="U733" s="322" t="n"/>
      <c r="V733" s="322" t="n"/>
      <c r="W733" s="322" t="n"/>
      <c r="X733" s="322" t="n"/>
      <c r="Y733" s="320" t="n"/>
      <c r="Z733" s="320" t="n"/>
    </row>
    <row r="734" ht="16.5" customHeight="1" s="115">
      <c r="C734" s="261" t="n"/>
      <c r="D734" s="313" t="n"/>
      <c r="E734" s="291" t="n"/>
      <c r="F734" s="302" t="n"/>
      <c r="G734" s="302" t="n"/>
      <c r="H734" s="314" t="n"/>
      <c r="I734" s="315" t="n"/>
      <c r="J734" s="316" t="n"/>
      <c r="K734" s="295" t="n"/>
      <c r="L734" s="317" t="n"/>
      <c r="M734" s="47" t="n"/>
      <c r="N734" s="268" t="n"/>
      <c r="O734" s="294" t="n"/>
      <c r="P734" s="268" t="n"/>
      <c r="Q734" s="321" t="n"/>
      <c r="R734" s="322" t="n"/>
      <c r="S734" s="322" t="n"/>
      <c r="T734" s="322" t="n"/>
      <c r="U734" s="322" t="n"/>
      <c r="V734" s="322" t="n"/>
      <c r="W734" s="322" t="n"/>
      <c r="X734" s="322" t="n"/>
      <c r="Y734" s="320" t="n"/>
      <c r="Z734" s="320" t="n"/>
    </row>
    <row r="735" ht="16.5" customHeight="1" s="115">
      <c r="C735" s="261" t="n"/>
      <c r="D735" s="313" t="n"/>
      <c r="E735" s="291" t="n"/>
      <c r="F735" s="302" t="n"/>
      <c r="G735" s="302" t="n"/>
      <c r="H735" s="314" t="n"/>
      <c r="I735" s="315" t="n"/>
      <c r="J735" s="316" t="n"/>
      <c r="K735" s="295" t="n"/>
      <c r="L735" s="317" t="n"/>
      <c r="M735" s="47" t="n"/>
      <c r="N735" s="268" t="n"/>
      <c r="O735" s="294" t="n"/>
      <c r="P735" s="268" t="n"/>
      <c r="Q735" s="321" t="n"/>
      <c r="R735" s="322" t="n"/>
      <c r="S735" s="322" t="n"/>
      <c r="T735" s="322" t="n"/>
      <c r="U735" s="322" t="n"/>
      <c r="V735" s="322" t="n"/>
      <c r="W735" s="322" t="n"/>
      <c r="X735" s="322" t="n"/>
      <c r="Y735" s="320" t="n"/>
      <c r="Z735" s="320" t="n"/>
    </row>
    <row r="736" ht="16.5" customHeight="1" s="115">
      <c r="C736" s="261" t="n"/>
      <c r="D736" s="313" t="n"/>
      <c r="E736" s="291" t="n"/>
      <c r="F736" s="302" t="n"/>
      <c r="G736" s="302" t="n"/>
      <c r="H736" s="314" t="n"/>
      <c r="I736" s="315" t="n"/>
      <c r="J736" s="316" t="n"/>
      <c r="K736" s="295" t="n"/>
      <c r="L736" s="317" t="n"/>
      <c r="M736" s="47" t="n"/>
      <c r="N736" s="268" t="n"/>
      <c r="O736" s="294" t="n"/>
      <c r="P736" s="268" t="n"/>
      <c r="Q736" s="321" t="n"/>
      <c r="R736" s="322" t="n"/>
      <c r="S736" s="322" t="n"/>
      <c r="T736" s="322" t="n"/>
      <c r="U736" s="322" t="n"/>
      <c r="V736" s="322" t="n"/>
      <c r="W736" s="322" t="n"/>
      <c r="X736" s="322" t="n"/>
      <c r="Y736" s="320" t="n"/>
      <c r="Z736" s="320" t="n"/>
    </row>
    <row r="737" ht="16.5" customHeight="1" s="115">
      <c r="C737" s="261" t="n"/>
      <c r="D737" s="313" t="n"/>
      <c r="E737" s="291" t="n"/>
      <c r="F737" s="302" t="n"/>
      <c r="G737" s="302" t="n"/>
      <c r="H737" s="314" t="n"/>
      <c r="I737" s="315" t="n"/>
      <c r="J737" s="316" t="n"/>
      <c r="K737" s="295" t="n"/>
      <c r="L737" s="317" t="n"/>
      <c r="M737" s="47" t="n"/>
      <c r="N737" s="268" t="n"/>
      <c r="O737" s="294" t="n"/>
      <c r="P737" s="268" t="n"/>
      <c r="Q737" s="321" t="n"/>
      <c r="R737" s="322" t="n"/>
      <c r="S737" s="322" t="n"/>
      <c r="T737" s="322" t="n"/>
      <c r="U737" s="322" t="n"/>
      <c r="V737" s="322" t="n"/>
      <c r="W737" s="322" t="n"/>
      <c r="X737" s="322" t="n"/>
      <c r="Y737" s="320" t="n"/>
      <c r="Z737" s="320" t="n"/>
    </row>
    <row r="738" ht="16.5" customHeight="1" s="115">
      <c r="C738" s="261" t="n"/>
      <c r="D738" s="313" t="n"/>
      <c r="E738" s="291" t="n"/>
      <c r="F738" s="302" t="n"/>
      <c r="G738" s="302" t="n"/>
      <c r="H738" s="314" t="n"/>
      <c r="I738" s="315" t="n"/>
      <c r="J738" s="316" t="n"/>
      <c r="K738" s="295" t="n"/>
      <c r="L738" s="317" t="n"/>
      <c r="M738" s="47" t="n"/>
      <c r="N738" s="268" t="n"/>
      <c r="O738" s="294" t="n"/>
      <c r="P738" s="268" t="n"/>
      <c r="Q738" s="321" t="n"/>
      <c r="R738" s="322" t="n"/>
      <c r="S738" s="322" t="n"/>
      <c r="T738" s="322" t="n"/>
      <c r="U738" s="322" t="n"/>
      <c r="V738" s="322" t="n"/>
      <c r="W738" s="322" t="n"/>
      <c r="X738" s="322" t="n"/>
      <c r="Y738" s="320" t="n"/>
      <c r="Z738" s="320" t="n"/>
    </row>
    <row r="739" ht="16.5" customHeight="1" s="115">
      <c r="C739" s="261" t="n"/>
      <c r="D739" s="313" t="n"/>
      <c r="E739" s="291" t="n"/>
      <c r="F739" s="302" t="n"/>
      <c r="G739" s="302" t="n"/>
      <c r="H739" s="314" t="n"/>
      <c r="I739" s="315" t="n"/>
      <c r="J739" s="316" t="n"/>
      <c r="K739" s="295" t="n"/>
      <c r="L739" s="317" t="n"/>
      <c r="M739" s="47" t="n"/>
      <c r="N739" s="268" t="n"/>
      <c r="O739" s="294" t="n"/>
      <c r="P739" s="268" t="n"/>
      <c r="Q739" s="321" t="n"/>
      <c r="R739" s="322" t="n"/>
      <c r="S739" s="322" t="n"/>
      <c r="T739" s="322" t="n"/>
      <c r="U739" s="322" t="n"/>
      <c r="V739" s="322" t="n"/>
      <c r="W739" s="322" t="n"/>
      <c r="X739" s="322" t="n"/>
      <c r="Y739" s="320" t="n"/>
      <c r="Z739" s="320" t="n"/>
    </row>
    <row r="740" ht="16.5" customHeight="1" s="115">
      <c r="C740" s="261" t="n"/>
      <c r="D740" s="313" t="n"/>
      <c r="E740" s="291" t="n"/>
      <c r="F740" s="302" t="n"/>
      <c r="G740" s="302" t="n"/>
      <c r="H740" s="314" t="n"/>
      <c r="I740" s="315" t="n"/>
      <c r="J740" s="316" t="n"/>
      <c r="K740" s="295" t="n"/>
      <c r="L740" s="317" t="n"/>
      <c r="M740" s="47" t="n"/>
      <c r="N740" s="268" t="n"/>
      <c r="O740" s="294" t="n"/>
      <c r="P740" s="268" t="n"/>
      <c r="Q740" s="321" t="n"/>
      <c r="R740" s="322" t="n"/>
      <c r="S740" s="322" t="n"/>
      <c r="T740" s="322" t="n"/>
      <c r="U740" s="322" t="n"/>
      <c r="V740" s="322" t="n"/>
      <c r="W740" s="322" t="n"/>
      <c r="X740" s="322" t="n"/>
      <c r="Y740" s="320" t="n"/>
      <c r="Z740" s="320" t="n"/>
    </row>
    <row r="741" ht="16.5" customHeight="1" s="115">
      <c r="C741" s="261" t="n"/>
      <c r="D741" s="313" t="n"/>
      <c r="E741" s="291" t="n"/>
      <c r="F741" s="302" t="n"/>
      <c r="G741" s="302" t="n"/>
      <c r="H741" s="314" t="n"/>
      <c r="I741" s="315" t="n"/>
      <c r="J741" s="316" t="n"/>
      <c r="K741" s="295" t="n"/>
      <c r="L741" s="317" t="n"/>
      <c r="M741" s="47" t="n"/>
      <c r="N741" s="268" t="n"/>
      <c r="O741" s="294" t="n"/>
      <c r="P741" s="268" t="n"/>
      <c r="Q741" s="321" t="n"/>
      <c r="R741" s="322" t="n"/>
      <c r="S741" s="322" t="n"/>
      <c r="T741" s="322" t="n"/>
      <c r="U741" s="322" t="n"/>
      <c r="V741" s="322" t="n"/>
      <c r="W741" s="322" t="n"/>
      <c r="X741" s="322" t="n"/>
      <c r="Y741" s="320" t="n"/>
      <c r="Z741" s="320" t="n"/>
    </row>
    <row r="742" ht="16.5" customHeight="1" s="115">
      <c r="C742" s="261" t="n"/>
      <c r="D742" s="313" t="n"/>
      <c r="E742" s="291" t="n"/>
      <c r="F742" s="302" t="n"/>
      <c r="G742" s="302" t="n"/>
      <c r="H742" s="314" t="n"/>
      <c r="I742" s="315" t="n"/>
      <c r="J742" s="316" t="n"/>
      <c r="K742" s="295" t="n"/>
      <c r="L742" s="317" t="n"/>
      <c r="M742" s="47" t="n"/>
      <c r="N742" s="268" t="n"/>
      <c r="O742" s="294" t="n"/>
      <c r="P742" s="268" t="n"/>
      <c r="Q742" s="321" t="n"/>
      <c r="R742" s="322" t="n"/>
      <c r="S742" s="322" t="n"/>
      <c r="T742" s="322" t="n"/>
      <c r="U742" s="322" t="n"/>
      <c r="V742" s="322" t="n"/>
      <c r="W742" s="322" t="n"/>
      <c r="X742" s="322" t="n"/>
      <c r="Y742" s="320" t="n"/>
      <c r="Z742" s="320" t="n"/>
    </row>
    <row r="743" ht="16.5" customHeight="1" s="115">
      <c r="C743" s="261" t="n"/>
      <c r="D743" s="313" t="n"/>
      <c r="E743" s="291" t="n"/>
      <c r="F743" s="302" t="n"/>
      <c r="G743" s="302" t="n"/>
      <c r="H743" s="314" t="n"/>
      <c r="I743" s="315" t="n"/>
      <c r="J743" s="316" t="n"/>
      <c r="K743" s="295" t="n"/>
      <c r="L743" s="317" t="n"/>
      <c r="M743" s="47" t="n"/>
      <c r="N743" s="268" t="n"/>
      <c r="O743" s="294" t="n"/>
      <c r="P743" s="268" t="n"/>
      <c r="Q743" s="321" t="n"/>
      <c r="R743" s="322" t="n"/>
      <c r="S743" s="322" t="n"/>
      <c r="T743" s="322" t="n"/>
      <c r="U743" s="322" t="n"/>
      <c r="V743" s="322" t="n"/>
      <c r="W743" s="322" t="n"/>
      <c r="X743" s="322" t="n"/>
      <c r="Y743" s="320" t="n"/>
      <c r="Z743" s="320" t="n"/>
    </row>
    <row r="744" ht="16.5" customHeight="1" s="115">
      <c r="C744" s="261" t="n"/>
      <c r="D744" s="313" t="n"/>
      <c r="E744" s="291" t="n"/>
      <c r="F744" s="302" t="n"/>
      <c r="G744" s="302" t="n"/>
      <c r="H744" s="314" t="n"/>
      <c r="I744" s="315" t="n"/>
      <c r="J744" s="316" t="n"/>
      <c r="K744" s="295" t="n"/>
      <c r="L744" s="317" t="n"/>
      <c r="M744" s="47" t="n"/>
      <c r="N744" s="268" t="n"/>
      <c r="O744" s="294" t="n"/>
      <c r="P744" s="268" t="n"/>
      <c r="Q744" s="321" t="n"/>
      <c r="R744" s="322" t="n"/>
      <c r="S744" s="322" t="n"/>
      <c r="T744" s="322" t="n"/>
      <c r="U744" s="322" t="n"/>
      <c r="V744" s="322" t="n"/>
      <c r="W744" s="322" t="n"/>
      <c r="X744" s="322" t="n"/>
      <c r="Y744" s="320" t="n"/>
      <c r="Z744" s="320" t="n"/>
    </row>
    <row r="745" ht="16.5" customHeight="1" s="115">
      <c r="C745" s="261" t="n"/>
      <c r="D745" s="313" t="n"/>
      <c r="E745" s="291" t="n"/>
      <c r="F745" s="302" t="n"/>
      <c r="G745" s="302" t="n"/>
      <c r="H745" s="314" t="n"/>
      <c r="I745" s="315" t="n"/>
      <c r="J745" s="316" t="n"/>
      <c r="K745" s="295" t="n"/>
      <c r="L745" s="317" t="n"/>
      <c r="M745" s="47" t="n"/>
      <c r="N745" s="268" t="n"/>
      <c r="O745" s="294" t="n"/>
      <c r="P745" s="268" t="n"/>
      <c r="Q745" s="321" t="n"/>
      <c r="R745" s="322" t="n"/>
      <c r="S745" s="322" t="n"/>
      <c r="T745" s="322" t="n"/>
      <c r="U745" s="322" t="n"/>
      <c r="V745" s="322" t="n"/>
      <c r="W745" s="322" t="n"/>
      <c r="X745" s="322" t="n"/>
      <c r="Y745" s="320" t="n"/>
      <c r="Z745" s="320" t="n"/>
    </row>
    <row r="746" ht="16.5" customHeight="1" s="115">
      <c r="C746" s="261" t="n"/>
      <c r="D746" s="313" t="n"/>
      <c r="E746" s="291" t="n"/>
      <c r="F746" s="302" t="n"/>
      <c r="G746" s="302" t="n"/>
      <c r="H746" s="314" t="n"/>
      <c r="I746" s="315" t="n"/>
      <c r="J746" s="316" t="n"/>
      <c r="K746" s="295" t="n"/>
      <c r="L746" s="317" t="n"/>
      <c r="M746" s="47" t="n"/>
      <c r="N746" s="268" t="n"/>
      <c r="O746" s="294" t="n"/>
      <c r="P746" s="268" t="n"/>
      <c r="Q746" s="321" t="n"/>
      <c r="R746" s="322" t="n"/>
      <c r="S746" s="322" t="n"/>
      <c r="T746" s="322" t="n"/>
      <c r="U746" s="322" t="n"/>
      <c r="V746" s="322" t="n"/>
      <c r="W746" s="322" t="n"/>
      <c r="X746" s="322" t="n"/>
      <c r="Y746" s="320" t="n"/>
      <c r="Z746" s="320" t="n"/>
    </row>
    <row r="747" ht="16.5" customHeight="1" s="115">
      <c r="C747" s="261" t="n"/>
      <c r="D747" s="313" t="n"/>
      <c r="E747" s="291" t="n"/>
      <c r="F747" s="302" t="n"/>
      <c r="G747" s="302" t="n"/>
      <c r="H747" s="314" t="n"/>
      <c r="I747" s="315" t="n"/>
      <c r="J747" s="316" t="n"/>
      <c r="K747" s="295" t="n"/>
      <c r="L747" s="317" t="n"/>
      <c r="M747" s="47" t="n"/>
      <c r="N747" s="268" t="n"/>
      <c r="O747" s="294" t="n"/>
      <c r="P747" s="268" t="n"/>
      <c r="Q747" s="321" t="n"/>
      <c r="R747" s="322" t="n"/>
      <c r="S747" s="322" t="n"/>
      <c r="T747" s="322" t="n"/>
      <c r="U747" s="322" t="n"/>
      <c r="V747" s="322" t="n"/>
      <c r="W747" s="322" t="n"/>
      <c r="X747" s="322" t="n"/>
      <c r="Y747" s="320" t="n"/>
      <c r="Z747" s="320" t="n"/>
    </row>
    <row r="748" ht="16.5" customHeight="1" s="115">
      <c r="C748" s="261" t="n"/>
      <c r="D748" s="313" t="n"/>
      <c r="E748" s="291" t="n"/>
      <c r="F748" s="302" t="n"/>
      <c r="G748" s="302" t="n"/>
      <c r="H748" s="314" t="n"/>
      <c r="I748" s="315" t="n"/>
      <c r="J748" s="316" t="n"/>
      <c r="K748" s="295" t="n"/>
      <c r="L748" s="317" t="n"/>
      <c r="M748" s="47" t="n"/>
      <c r="N748" s="268" t="n"/>
      <c r="O748" s="294" t="n"/>
      <c r="P748" s="268" t="n"/>
      <c r="Q748" s="321" t="n"/>
      <c r="R748" s="322" t="n"/>
      <c r="S748" s="322" t="n"/>
      <c r="T748" s="322" t="n"/>
      <c r="U748" s="322" t="n"/>
      <c r="V748" s="322" t="n"/>
      <c r="W748" s="322" t="n"/>
      <c r="X748" s="322" t="n"/>
      <c r="Y748" s="320" t="n"/>
      <c r="Z748" s="320" t="n"/>
    </row>
    <row r="749" ht="16.5" customHeight="1" s="115">
      <c r="C749" s="261" t="n"/>
      <c r="D749" s="313" t="n"/>
      <c r="E749" s="291" t="n"/>
      <c r="F749" s="302" t="n"/>
      <c r="G749" s="302" t="n"/>
      <c r="H749" s="314" t="n"/>
      <c r="I749" s="315" t="n"/>
      <c r="J749" s="316" t="n"/>
      <c r="K749" s="295" t="n"/>
      <c r="L749" s="317" t="n"/>
      <c r="M749" s="47" t="n"/>
      <c r="N749" s="268" t="n"/>
      <c r="O749" s="294" t="n"/>
      <c r="P749" s="268" t="n"/>
      <c r="Q749" s="321" t="n"/>
      <c r="R749" s="322" t="n"/>
      <c r="S749" s="322" t="n"/>
      <c r="T749" s="322" t="n"/>
      <c r="U749" s="322" t="n"/>
      <c r="V749" s="322" t="n"/>
      <c r="W749" s="322" t="n"/>
      <c r="X749" s="322" t="n"/>
      <c r="Y749" s="320" t="n"/>
      <c r="Z749" s="320" t="n"/>
    </row>
    <row r="750" ht="16.5" customHeight="1" s="115">
      <c r="C750" s="261" t="n"/>
      <c r="D750" s="313" t="n"/>
      <c r="E750" s="291" t="n"/>
      <c r="F750" s="302" t="n"/>
      <c r="G750" s="302" t="n"/>
      <c r="H750" s="314" t="n"/>
      <c r="I750" s="315" t="n"/>
      <c r="J750" s="316" t="n"/>
      <c r="K750" s="295" t="n"/>
      <c r="L750" s="317" t="n"/>
      <c r="M750" s="47" t="n"/>
      <c r="N750" s="268" t="n"/>
      <c r="O750" s="294" t="n"/>
      <c r="P750" s="268" t="n"/>
      <c r="Q750" s="321" t="n"/>
      <c r="R750" s="322" t="n"/>
      <c r="S750" s="322" t="n"/>
      <c r="T750" s="322" t="n"/>
      <c r="U750" s="322" t="n"/>
      <c r="V750" s="322" t="n"/>
      <c r="W750" s="322" t="n"/>
      <c r="X750" s="322" t="n"/>
      <c r="Y750" s="320" t="n"/>
      <c r="Z750" s="320" t="n"/>
    </row>
    <row r="751" ht="16.5" customHeight="1" s="115">
      <c r="C751" s="261" t="n"/>
      <c r="D751" s="313" t="n"/>
      <c r="E751" s="291" t="n"/>
      <c r="F751" s="302" t="n"/>
      <c r="G751" s="302" t="n"/>
      <c r="H751" s="314" t="n"/>
      <c r="I751" s="315" t="n"/>
      <c r="J751" s="316" t="n"/>
      <c r="K751" s="295" t="n"/>
      <c r="L751" s="317" t="n"/>
      <c r="M751" s="47" t="n"/>
      <c r="N751" s="268" t="n"/>
      <c r="O751" s="294" t="n"/>
      <c r="P751" s="268" t="n"/>
      <c r="Q751" s="321" t="n"/>
      <c r="R751" s="322" t="n"/>
      <c r="S751" s="322" t="n"/>
      <c r="T751" s="322" t="n"/>
      <c r="U751" s="322" t="n"/>
      <c r="V751" s="322" t="n"/>
      <c r="W751" s="322" t="n"/>
      <c r="X751" s="322" t="n"/>
      <c r="Y751" s="320" t="n"/>
      <c r="Z751" s="320" t="n"/>
    </row>
    <row r="752" ht="16.5" customHeight="1" s="115">
      <c r="C752" s="261" t="n"/>
      <c r="D752" s="313" t="n"/>
      <c r="E752" s="291" t="n"/>
      <c r="F752" s="302" t="n"/>
      <c r="G752" s="302" t="n"/>
      <c r="H752" s="314" t="n"/>
      <c r="I752" s="315" t="n"/>
      <c r="J752" s="316" t="n"/>
      <c r="K752" s="295" t="n"/>
      <c r="L752" s="317" t="n"/>
      <c r="M752" s="47" t="n"/>
      <c r="N752" s="268" t="n"/>
      <c r="O752" s="294" t="n"/>
      <c r="P752" s="268" t="n"/>
      <c r="Q752" s="321" t="n"/>
      <c r="R752" s="322" t="n"/>
      <c r="S752" s="322" t="n"/>
      <c r="T752" s="322" t="n"/>
      <c r="U752" s="322" t="n"/>
      <c r="V752" s="322" t="n"/>
      <c r="W752" s="322" t="n"/>
      <c r="X752" s="322" t="n"/>
      <c r="Y752" s="320" t="n"/>
      <c r="Z752" s="320" t="n"/>
    </row>
    <row r="753" ht="16.5" customHeight="1" s="115">
      <c r="C753" s="261" t="n"/>
      <c r="D753" s="313" t="n"/>
      <c r="E753" s="291" t="n"/>
      <c r="F753" s="302" t="n"/>
      <c r="G753" s="302" t="n"/>
      <c r="H753" s="314" t="n"/>
      <c r="I753" s="315" t="n"/>
      <c r="J753" s="316" t="n"/>
      <c r="K753" s="295" t="n"/>
      <c r="L753" s="317" t="n"/>
      <c r="M753" s="47" t="n"/>
      <c r="N753" s="268" t="n"/>
      <c r="O753" s="294" t="n"/>
      <c r="P753" s="268" t="n"/>
      <c r="Q753" s="321" t="n"/>
      <c r="R753" s="322" t="n"/>
      <c r="S753" s="322" t="n"/>
      <c r="T753" s="322" t="n"/>
      <c r="U753" s="322" t="n"/>
      <c r="V753" s="322" t="n"/>
      <c r="W753" s="322" t="n"/>
      <c r="X753" s="322" t="n"/>
      <c r="Y753" s="320" t="n"/>
      <c r="Z753" s="320" t="n"/>
    </row>
    <row r="754" ht="16.5" customHeight="1" s="115">
      <c r="C754" s="261" t="n"/>
      <c r="D754" s="313" t="n"/>
      <c r="E754" s="291" t="n"/>
      <c r="F754" s="302" t="n"/>
      <c r="G754" s="302" t="n"/>
      <c r="H754" s="314" t="n"/>
      <c r="I754" s="315" t="n"/>
      <c r="J754" s="316" t="n"/>
      <c r="K754" s="295" t="n"/>
      <c r="L754" s="317" t="n"/>
      <c r="M754" s="47" t="n"/>
      <c r="N754" s="268" t="n"/>
      <c r="O754" s="294" t="n"/>
      <c r="P754" s="268" t="n"/>
      <c r="Q754" s="321" t="n"/>
      <c r="R754" s="322" t="n"/>
      <c r="S754" s="322" t="n"/>
      <c r="T754" s="322" t="n"/>
      <c r="U754" s="322" t="n"/>
      <c r="V754" s="322" t="n"/>
      <c r="W754" s="322" t="n"/>
      <c r="X754" s="322" t="n"/>
      <c r="Y754" s="320" t="n"/>
      <c r="Z754" s="320" t="n"/>
    </row>
    <row r="755" ht="16.5" customHeight="1" s="115">
      <c r="C755" s="261" t="n"/>
      <c r="D755" s="313" t="n"/>
      <c r="E755" s="291" t="n"/>
      <c r="F755" s="302" t="n"/>
      <c r="G755" s="302" t="n"/>
      <c r="H755" s="314" t="n"/>
      <c r="I755" s="315" t="n"/>
      <c r="J755" s="316" t="n"/>
      <c r="K755" s="295" t="n"/>
      <c r="L755" s="317" t="n"/>
      <c r="M755" s="47" t="n"/>
      <c r="N755" s="268" t="n"/>
      <c r="O755" s="294" t="n"/>
      <c r="P755" s="268" t="n"/>
      <c r="Q755" s="321" t="n"/>
      <c r="R755" s="322" t="n"/>
      <c r="S755" s="322" t="n"/>
      <c r="T755" s="322" t="n"/>
      <c r="U755" s="322" t="n"/>
      <c r="V755" s="322" t="n"/>
      <c r="W755" s="322" t="n"/>
      <c r="X755" s="322" t="n"/>
      <c r="Y755" s="320" t="n"/>
      <c r="Z755" s="320" t="n"/>
    </row>
    <row r="756" ht="16.5" customHeight="1" s="115">
      <c r="C756" s="261" t="n"/>
      <c r="D756" s="313" t="n"/>
      <c r="E756" s="291" t="n"/>
      <c r="F756" s="302" t="n"/>
      <c r="G756" s="302" t="n"/>
      <c r="H756" s="314" t="n"/>
      <c r="I756" s="315" t="n"/>
      <c r="J756" s="316" t="n"/>
      <c r="K756" s="295" t="n"/>
      <c r="L756" s="317" t="n"/>
      <c r="M756" s="47" t="n"/>
      <c r="N756" s="268" t="n"/>
      <c r="O756" s="294" t="n"/>
      <c r="P756" s="268" t="n"/>
      <c r="Q756" s="321" t="n"/>
      <c r="R756" s="322" t="n"/>
      <c r="S756" s="322" t="n"/>
      <c r="T756" s="322" t="n"/>
      <c r="U756" s="322" t="n"/>
      <c r="V756" s="322" t="n"/>
      <c r="W756" s="322" t="n"/>
      <c r="X756" s="322" t="n"/>
      <c r="Y756" s="320" t="n"/>
      <c r="Z756" s="320" t="n"/>
    </row>
    <row r="757" ht="16.5" customHeight="1" s="115">
      <c r="C757" s="261" t="n"/>
      <c r="D757" s="313" t="n"/>
      <c r="E757" s="291" t="n"/>
      <c r="F757" s="302" t="n"/>
      <c r="G757" s="302" t="n"/>
      <c r="H757" s="314" t="n"/>
      <c r="I757" s="315" t="n"/>
      <c r="J757" s="316" t="n"/>
      <c r="K757" s="295" t="n"/>
      <c r="L757" s="317" t="n"/>
      <c r="M757" s="47" t="n"/>
      <c r="N757" s="268" t="n"/>
      <c r="O757" s="294" t="n"/>
      <c r="P757" s="268" t="n"/>
      <c r="Q757" s="321" t="n"/>
      <c r="R757" s="322" t="n"/>
      <c r="S757" s="322" t="n"/>
      <c r="T757" s="322" t="n"/>
      <c r="U757" s="322" t="n"/>
      <c r="V757" s="322" t="n"/>
      <c r="W757" s="322" t="n"/>
      <c r="X757" s="322" t="n"/>
      <c r="Y757" s="320" t="n"/>
      <c r="Z757" s="320" t="n"/>
    </row>
    <row r="758" ht="16.5" customHeight="1" s="115">
      <c r="C758" s="261" t="n"/>
      <c r="D758" s="313" t="n"/>
      <c r="E758" s="291" t="n"/>
      <c r="F758" s="302" t="n"/>
      <c r="G758" s="302" t="n"/>
      <c r="H758" s="314" t="n"/>
      <c r="I758" s="315" t="n"/>
      <c r="J758" s="316" t="n"/>
      <c r="K758" s="295" t="n"/>
      <c r="L758" s="317" t="n"/>
      <c r="M758" s="47" t="n"/>
      <c r="N758" s="268" t="n"/>
      <c r="O758" s="294" t="n"/>
      <c r="P758" s="268" t="n"/>
      <c r="Q758" s="321" t="n"/>
      <c r="R758" s="322" t="n"/>
      <c r="S758" s="322" t="n"/>
      <c r="T758" s="322" t="n"/>
      <c r="U758" s="322" t="n"/>
      <c r="V758" s="322" t="n"/>
      <c r="W758" s="322" t="n"/>
      <c r="X758" s="322" t="n"/>
      <c r="Y758" s="320" t="n"/>
      <c r="Z758" s="320" t="n"/>
    </row>
    <row r="759" ht="16.5" customHeight="1" s="115">
      <c r="C759" s="261" t="n"/>
      <c r="D759" s="313" t="n"/>
      <c r="E759" s="291" t="n"/>
      <c r="F759" s="302" t="n"/>
      <c r="G759" s="302" t="n"/>
      <c r="H759" s="314" t="n"/>
      <c r="I759" s="315" t="n"/>
      <c r="J759" s="316" t="n"/>
      <c r="K759" s="295" t="n"/>
      <c r="L759" s="317" t="n"/>
      <c r="M759" s="47" t="n"/>
      <c r="N759" s="268" t="n"/>
      <c r="O759" s="294" t="n"/>
      <c r="P759" s="268" t="n"/>
      <c r="Q759" s="321" t="n"/>
      <c r="R759" s="322" t="n"/>
      <c r="S759" s="322" t="n"/>
      <c r="T759" s="322" t="n"/>
      <c r="U759" s="322" t="n"/>
      <c r="V759" s="322" t="n"/>
      <c r="W759" s="322" t="n"/>
      <c r="X759" s="322" t="n"/>
      <c r="Y759" s="320" t="n"/>
      <c r="Z759" s="320" t="n"/>
    </row>
    <row r="760" ht="16.5" customHeight="1" s="115">
      <c r="C760" s="261" t="n"/>
      <c r="D760" s="313" t="n"/>
      <c r="E760" s="291" t="n"/>
      <c r="F760" s="302" t="n"/>
      <c r="G760" s="302" t="n"/>
      <c r="H760" s="314" t="n"/>
      <c r="I760" s="315" t="n"/>
      <c r="J760" s="316" t="n"/>
      <c r="K760" s="295" t="n"/>
      <c r="L760" s="317" t="n"/>
      <c r="M760" s="47" t="n"/>
      <c r="N760" s="268" t="n"/>
      <c r="O760" s="294" t="n"/>
      <c r="P760" s="268" t="n"/>
      <c r="Q760" s="321" t="n"/>
      <c r="R760" s="322" t="n"/>
      <c r="S760" s="322" t="n"/>
      <c r="T760" s="322" t="n"/>
      <c r="U760" s="322" t="n"/>
      <c r="V760" s="322" t="n"/>
      <c r="W760" s="322" t="n"/>
      <c r="X760" s="322" t="n"/>
      <c r="Y760" s="320" t="n"/>
      <c r="Z760" s="320" t="n"/>
    </row>
    <row r="761" ht="16.5" customHeight="1" s="115">
      <c r="C761" s="261" t="n"/>
      <c r="D761" s="313" t="n"/>
      <c r="E761" s="291" t="n"/>
      <c r="F761" s="302" t="n"/>
      <c r="G761" s="302" t="n"/>
      <c r="H761" s="314" t="n"/>
      <c r="I761" s="315" t="n"/>
      <c r="J761" s="316" t="n"/>
      <c r="K761" s="295" t="n"/>
      <c r="L761" s="317" t="n"/>
      <c r="M761" s="47" t="n"/>
      <c r="N761" s="268" t="n"/>
      <c r="O761" s="294" t="n"/>
      <c r="P761" s="268" t="n"/>
      <c r="Q761" s="321" t="n"/>
      <c r="R761" s="322" t="n"/>
      <c r="S761" s="322" t="n"/>
      <c r="T761" s="322" t="n"/>
      <c r="U761" s="322" t="n"/>
      <c r="V761" s="322" t="n"/>
      <c r="W761" s="322" t="n"/>
      <c r="X761" s="322" t="n"/>
      <c r="Y761" s="320" t="n"/>
      <c r="Z761" s="320" t="n"/>
    </row>
    <row r="762" ht="16.5" customHeight="1" s="115">
      <c r="C762" s="261" t="n"/>
      <c r="D762" s="313" t="n"/>
      <c r="E762" s="291" t="n"/>
      <c r="F762" s="302" t="n"/>
      <c r="G762" s="302" t="n"/>
      <c r="H762" s="314" t="n"/>
      <c r="I762" s="315" t="n"/>
      <c r="J762" s="316" t="n"/>
      <c r="K762" s="295" t="n"/>
      <c r="L762" s="317" t="n"/>
      <c r="M762" s="47" t="n"/>
      <c r="N762" s="268" t="n"/>
      <c r="O762" s="294" t="n"/>
      <c r="P762" s="268" t="n"/>
      <c r="Q762" s="321" t="n"/>
      <c r="R762" s="322" t="n"/>
      <c r="S762" s="322" t="n"/>
      <c r="T762" s="322" t="n"/>
      <c r="U762" s="322" t="n"/>
      <c r="V762" s="322" t="n"/>
      <c r="W762" s="322" t="n"/>
      <c r="X762" s="322" t="n"/>
      <c r="Y762" s="320" t="n"/>
      <c r="Z762" s="320" t="n"/>
    </row>
    <row r="763" ht="16.5" customHeight="1" s="115">
      <c r="C763" s="261" t="n"/>
      <c r="D763" s="313" t="n"/>
      <c r="E763" s="291" t="n"/>
      <c r="F763" s="302" t="n"/>
      <c r="G763" s="302" t="n"/>
      <c r="H763" s="314" t="n"/>
      <c r="I763" s="315" t="n"/>
      <c r="J763" s="316" t="n"/>
      <c r="K763" s="295" t="n"/>
      <c r="L763" s="317" t="n"/>
      <c r="M763" s="47" t="n"/>
      <c r="N763" s="268" t="n"/>
      <c r="O763" s="294" t="n"/>
      <c r="P763" s="268" t="n"/>
      <c r="Q763" s="321" t="n"/>
      <c r="R763" s="322" t="n"/>
      <c r="S763" s="322" t="n"/>
      <c r="T763" s="322" t="n"/>
      <c r="U763" s="322" t="n"/>
      <c r="V763" s="322" t="n"/>
      <c r="W763" s="322" t="n"/>
      <c r="X763" s="322" t="n"/>
      <c r="Y763" s="320" t="n"/>
      <c r="Z763" s="320" t="n"/>
    </row>
    <row r="764" ht="16.5" customHeight="1" s="115">
      <c r="C764" s="261" t="n"/>
      <c r="D764" s="313" t="n"/>
      <c r="E764" s="291" t="n"/>
      <c r="F764" s="302" t="n"/>
      <c r="G764" s="302" t="n"/>
      <c r="H764" s="314" t="n"/>
      <c r="I764" s="315" t="n"/>
      <c r="J764" s="316" t="n"/>
      <c r="K764" s="295" t="n"/>
      <c r="L764" s="317" t="n"/>
      <c r="M764" s="47" t="n"/>
      <c r="N764" s="268" t="n"/>
      <c r="O764" s="294" t="n"/>
      <c r="P764" s="268" t="n"/>
      <c r="Q764" s="321" t="n"/>
      <c r="R764" s="322" t="n"/>
      <c r="S764" s="322" t="n"/>
      <c r="T764" s="322" t="n"/>
      <c r="U764" s="322" t="n"/>
      <c r="V764" s="322" t="n"/>
      <c r="W764" s="322" t="n"/>
      <c r="X764" s="322" t="n"/>
      <c r="Y764" s="320" t="n"/>
      <c r="Z764" s="320" t="n"/>
    </row>
    <row r="765" ht="16.5" customHeight="1" s="115">
      <c r="C765" s="261" t="n"/>
      <c r="D765" s="313" t="n"/>
      <c r="E765" s="291" t="n"/>
      <c r="F765" s="302" t="n"/>
      <c r="G765" s="302" t="n"/>
      <c r="H765" s="314" t="n"/>
      <c r="I765" s="315" t="n"/>
      <c r="J765" s="316" t="n"/>
      <c r="K765" s="295" t="n"/>
      <c r="L765" s="317" t="n"/>
      <c r="M765" s="47" t="n"/>
      <c r="N765" s="268" t="n"/>
      <c r="O765" s="294" t="n"/>
      <c r="P765" s="268" t="n"/>
      <c r="Q765" s="321" t="n"/>
      <c r="R765" s="322" t="n"/>
      <c r="S765" s="322" t="n"/>
      <c r="T765" s="322" t="n"/>
      <c r="U765" s="322" t="n"/>
      <c r="V765" s="322" t="n"/>
      <c r="W765" s="322" t="n"/>
      <c r="X765" s="322" t="n"/>
      <c r="Y765" s="320" t="n"/>
      <c r="Z765" s="320" t="n"/>
    </row>
    <row r="766" ht="16.5" customHeight="1" s="115">
      <c r="C766" s="261" t="n"/>
      <c r="D766" s="313" t="n"/>
      <c r="E766" s="291" t="n"/>
      <c r="F766" s="302" t="n"/>
      <c r="G766" s="302" t="n"/>
      <c r="H766" s="314" t="n"/>
      <c r="I766" s="315" t="n"/>
      <c r="J766" s="316" t="n"/>
      <c r="K766" s="295" t="n"/>
      <c r="L766" s="317" t="n"/>
      <c r="M766" s="47" t="n"/>
      <c r="N766" s="268" t="n"/>
      <c r="O766" s="294" t="n"/>
      <c r="P766" s="268" t="n"/>
      <c r="Q766" s="321" t="n"/>
      <c r="R766" s="322" t="n"/>
      <c r="S766" s="322" t="n"/>
      <c r="T766" s="322" t="n"/>
      <c r="U766" s="322" t="n"/>
      <c r="V766" s="322" t="n"/>
      <c r="W766" s="322" t="n"/>
      <c r="X766" s="322" t="n"/>
      <c r="Y766" s="320" t="n"/>
      <c r="Z766" s="320" t="n"/>
    </row>
    <row r="767" ht="16.5" customHeight="1" s="115">
      <c r="C767" s="261" t="n"/>
      <c r="D767" s="313" t="n"/>
      <c r="E767" s="291" t="n"/>
      <c r="F767" s="302" t="n"/>
      <c r="G767" s="302" t="n"/>
      <c r="H767" s="314" t="n"/>
      <c r="I767" s="315" t="n"/>
      <c r="J767" s="316" t="n"/>
      <c r="K767" s="295" t="n"/>
      <c r="L767" s="317" t="n"/>
      <c r="M767" s="47" t="n"/>
      <c r="N767" s="268" t="n"/>
      <c r="O767" s="294" t="n"/>
      <c r="P767" s="268" t="n"/>
      <c r="Q767" s="321" t="n"/>
      <c r="R767" s="322" t="n"/>
      <c r="S767" s="322" t="n"/>
      <c r="T767" s="322" t="n"/>
      <c r="U767" s="322" t="n"/>
      <c r="V767" s="322" t="n"/>
      <c r="W767" s="322" t="n"/>
      <c r="X767" s="322" t="n"/>
      <c r="Y767" s="320" t="n"/>
      <c r="Z767" s="320" t="n"/>
    </row>
    <row r="768" ht="16.5" customHeight="1" s="115">
      <c r="C768" s="261" t="n"/>
      <c r="D768" s="313" t="n"/>
      <c r="E768" s="291" t="n"/>
      <c r="F768" s="302" t="n"/>
      <c r="G768" s="302" t="n"/>
      <c r="H768" s="314" t="n"/>
      <c r="I768" s="315" t="n"/>
      <c r="J768" s="316" t="n"/>
      <c r="K768" s="295" t="n"/>
      <c r="L768" s="317" t="n"/>
      <c r="M768" s="47" t="n"/>
      <c r="N768" s="268" t="n"/>
      <c r="O768" s="294" t="n"/>
      <c r="P768" s="268" t="n"/>
      <c r="Q768" s="321" t="n"/>
      <c r="R768" s="322" t="n"/>
      <c r="S768" s="322" t="n"/>
      <c r="T768" s="322" t="n"/>
      <c r="U768" s="322" t="n"/>
      <c r="V768" s="322" t="n"/>
      <c r="W768" s="322" t="n"/>
      <c r="X768" s="322" t="n"/>
      <c r="Y768" s="320" t="n"/>
      <c r="Z768" s="320" t="n"/>
    </row>
    <row r="769" ht="16.5" customHeight="1" s="115">
      <c r="C769" s="261" t="n"/>
      <c r="D769" s="313" t="n"/>
      <c r="E769" s="291" t="n"/>
      <c r="F769" s="302" t="n"/>
      <c r="G769" s="302" t="n"/>
      <c r="H769" s="314" t="n"/>
      <c r="I769" s="315" t="n"/>
      <c r="J769" s="316" t="n"/>
      <c r="K769" s="295" t="n"/>
      <c r="L769" s="317" t="n"/>
      <c r="M769" s="47" t="n"/>
      <c r="N769" s="268" t="n"/>
      <c r="O769" s="294" t="n"/>
      <c r="P769" s="268" t="n"/>
      <c r="Q769" s="321" t="n"/>
      <c r="R769" s="322" t="n"/>
      <c r="S769" s="322" t="n"/>
      <c r="T769" s="322" t="n"/>
      <c r="U769" s="322" t="n"/>
      <c r="V769" s="322" t="n"/>
      <c r="W769" s="322" t="n"/>
      <c r="X769" s="322" t="n"/>
      <c r="Y769" s="320" t="n"/>
      <c r="Z769" s="320" t="n"/>
    </row>
    <row r="770" ht="16.5" customHeight="1" s="115">
      <c r="C770" s="261" t="n"/>
      <c r="D770" s="313" t="n"/>
      <c r="E770" s="291" t="n"/>
      <c r="F770" s="302" t="n"/>
      <c r="G770" s="302" t="n"/>
      <c r="H770" s="314" t="n"/>
      <c r="I770" s="315" t="n"/>
      <c r="J770" s="316" t="n"/>
      <c r="K770" s="295" t="n"/>
      <c r="L770" s="317" t="n"/>
      <c r="M770" s="47" t="n"/>
      <c r="N770" s="268" t="n"/>
      <c r="O770" s="294" t="n"/>
      <c r="P770" s="268" t="n"/>
      <c r="Q770" s="321" t="n"/>
      <c r="R770" s="322" t="n"/>
      <c r="S770" s="322" t="n"/>
      <c r="T770" s="322" t="n"/>
      <c r="U770" s="322" t="n"/>
      <c r="V770" s="322" t="n"/>
      <c r="W770" s="322" t="n"/>
      <c r="X770" s="322" t="n"/>
      <c r="Y770" s="320" t="n"/>
      <c r="Z770" s="320" t="n"/>
    </row>
    <row r="771" ht="16.5" customHeight="1" s="115">
      <c r="C771" s="261" t="n"/>
      <c r="D771" s="313" t="n"/>
      <c r="E771" s="291" t="n"/>
      <c r="F771" s="302" t="n"/>
      <c r="G771" s="302" t="n"/>
      <c r="H771" s="314" t="n"/>
      <c r="I771" s="315" t="n"/>
      <c r="J771" s="316" t="n"/>
      <c r="K771" s="295" t="n"/>
      <c r="L771" s="317" t="n"/>
      <c r="M771" s="47" t="n"/>
      <c r="N771" s="268" t="n"/>
      <c r="O771" s="294" t="n"/>
      <c r="P771" s="268" t="n"/>
      <c r="Q771" s="321" t="n"/>
      <c r="R771" s="322" t="n"/>
      <c r="S771" s="322" t="n"/>
      <c r="T771" s="322" t="n"/>
      <c r="U771" s="322" t="n"/>
      <c r="V771" s="322" t="n"/>
      <c r="W771" s="322" t="n"/>
      <c r="X771" s="322" t="n"/>
      <c r="Y771" s="320" t="n"/>
      <c r="Z771" s="320" t="n"/>
    </row>
    <row r="772" ht="16.5" customHeight="1" s="115">
      <c r="C772" s="261" t="n"/>
      <c r="D772" s="313" t="n"/>
      <c r="E772" s="291" t="n"/>
      <c r="F772" s="302" t="n"/>
      <c r="G772" s="302" t="n"/>
      <c r="H772" s="314" t="n"/>
      <c r="I772" s="315" t="n"/>
      <c r="J772" s="316" t="n"/>
      <c r="K772" s="295" t="n"/>
      <c r="L772" s="317" t="n"/>
      <c r="M772" s="47" t="n"/>
      <c r="N772" s="268" t="n"/>
      <c r="O772" s="294" t="n"/>
      <c r="P772" s="268" t="n"/>
      <c r="Q772" s="321" t="n"/>
      <c r="R772" s="322" t="n"/>
      <c r="S772" s="322" t="n"/>
      <c r="T772" s="322" t="n"/>
      <c r="U772" s="322" t="n"/>
      <c r="V772" s="322" t="n"/>
      <c r="W772" s="322" t="n"/>
      <c r="X772" s="322" t="n"/>
      <c r="Y772" s="320" t="n"/>
      <c r="Z772" s="320" t="n"/>
    </row>
    <row r="773" ht="16.5" customHeight="1" s="115">
      <c r="C773" s="261" t="n"/>
      <c r="D773" s="313" t="n"/>
      <c r="E773" s="291" t="n"/>
      <c r="F773" s="302" t="n"/>
      <c r="G773" s="302" t="n"/>
      <c r="H773" s="314" t="n"/>
      <c r="I773" s="315" t="n"/>
      <c r="J773" s="316" t="n"/>
      <c r="K773" s="295" t="n"/>
      <c r="L773" s="317" t="n"/>
      <c r="M773" s="47" t="n"/>
      <c r="N773" s="268" t="n"/>
      <c r="O773" s="294" t="n"/>
      <c r="P773" s="268" t="n"/>
      <c r="Q773" s="321" t="n"/>
      <c r="R773" s="322" t="n"/>
      <c r="S773" s="322" t="n"/>
      <c r="T773" s="322" t="n"/>
      <c r="U773" s="322" t="n"/>
      <c r="V773" s="322" t="n"/>
      <c r="W773" s="322" t="n"/>
      <c r="X773" s="322" t="n"/>
      <c r="Y773" s="320" t="n"/>
      <c r="Z773" s="320" t="n"/>
    </row>
    <row r="774" ht="16.5" customHeight="1" s="115">
      <c r="C774" s="261" t="n"/>
      <c r="D774" s="313" t="n"/>
      <c r="E774" s="291" t="n"/>
      <c r="F774" s="302" t="n"/>
      <c r="G774" s="302" t="n"/>
      <c r="H774" s="314" t="n"/>
      <c r="I774" s="315" t="n"/>
      <c r="J774" s="316" t="n"/>
      <c r="K774" s="295" t="n"/>
      <c r="L774" s="317" t="n"/>
      <c r="M774" s="47" t="n"/>
      <c r="N774" s="268" t="n"/>
      <c r="O774" s="294" t="n"/>
      <c r="P774" s="268" t="n"/>
      <c r="Q774" s="321" t="n"/>
      <c r="R774" s="322" t="n"/>
      <c r="S774" s="322" t="n"/>
      <c r="T774" s="322" t="n"/>
      <c r="U774" s="322" t="n"/>
      <c r="V774" s="322" t="n"/>
      <c r="W774" s="322" t="n"/>
      <c r="X774" s="322" t="n"/>
      <c r="Y774" s="320" t="n"/>
      <c r="Z774" s="320" t="n"/>
    </row>
    <row r="775" ht="16.5" customHeight="1" s="115">
      <c r="C775" s="261" t="n"/>
      <c r="D775" s="313" t="n"/>
      <c r="E775" s="291" t="n"/>
      <c r="F775" s="302" t="n"/>
      <c r="G775" s="302" t="n"/>
      <c r="H775" s="314" t="n"/>
      <c r="I775" s="315" t="n"/>
      <c r="J775" s="316" t="n"/>
      <c r="K775" s="295" t="n"/>
      <c r="L775" s="317" t="n"/>
      <c r="M775" s="47" t="n"/>
      <c r="N775" s="268" t="n"/>
      <c r="O775" s="294" t="n"/>
      <c r="P775" s="268" t="n"/>
      <c r="Q775" s="321" t="n"/>
      <c r="R775" s="322" t="n"/>
      <c r="S775" s="322" t="n"/>
      <c r="T775" s="322" t="n"/>
      <c r="U775" s="322" t="n"/>
      <c r="V775" s="322" t="n"/>
      <c r="W775" s="322" t="n"/>
      <c r="X775" s="322" t="n"/>
      <c r="Y775" s="320" t="n"/>
      <c r="Z775" s="320" t="n"/>
    </row>
    <row r="776" ht="16.5" customHeight="1" s="115">
      <c r="C776" s="261" t="n"/>
      <c r="D776" s="313" t="n"/>
      <c r="E776" s="291" t="n"/>
      <c r="F776" s="302" t="n"/>
      <c r="G776" s="302" t="n"/>
      <c r="H776" s="314" t="n"/>
      <c r="I776" s="315" t="n"/>
      <c r="J776" s="316" t="n"/>
      <c r="K776" s="295" t="n"/>
      <c r="L776" s="317" t="n"/>
      <c r="M776" s="47" t="n"/>
      <c r="N776" s="268" t="n"/>
      <c r="O776" s="294" t="n"/>
      <c r="P776" s="268" t="n"/>
      <c r="Q776" s="321" t="n"/>
      <c r="R776" s="322" t="n"/>
      <c r="S776" s="322" t="n"/>
      <c r="T776" s="322" t="n"/>
      <c r="U776" s="322" t="n"/>
      <c r="V776" s="322" t="n"/>
      <c r="W776" s="322" t="n"/>
      <c r="X776" s="322" t="n"/>
      <c r="Y776" s="320" t="n"/>
      <c r="Z776" s="320" t="n"/>
    </row>
    <row r="777" ht="16.5" customHeight="1" s="115">
      <c r="C777" s="261" t="n"/>
      <c r="D777" s="313" t="n"/>
      <c r="E777" s="291" t="n"/>
      <c r="F777" s="302" t="n"/>
      <c r="G777" s="302" t="n"/>
      <c r="H777" s="314" t="n"/>
      <c r="I777" s="315" t="n"/>
      <c r="J777" s="316" t="n"/>
      <c r="K777" s="295" t="n"/>
      <c r="L777" s="317" t="n"/>
      <c r="M777" s="47" t="n"/>
      <c r="N777" s="268" t="n"/>
      <c r="O777" s="294" t="n"/>
      <c r="P777" s="268" t="n"/>
      <c r="Q777" s="321" t="n"/>
      <c r="R777" s="322" t="n"/>
      <c r="S777" s="322" t="n"/>
      <c r="T777" s="322" t="n"/>
      <c r="U777" s="322" t="n"/>
      <c r="V777" s="322" t="n"/>
      <c r="W777" s="322" t="n"/>
      <c r="X777" s="322" t="n"/>
      <c r="Y777" s="320" t="n"/>
      <c r="Z777" s="320" t="n"/>
    </row>
    <row r="778" ht="16.5" customHeight="1" s="115">
      <c r="C778" s="261" t="n"/>
      <c r="D778" s="313" t="n"/>
      <c r="E778" s="291" t="n"/>
      <c r="F778" s="302" t="n"/>
      <c r="G778" s="302" t="n"/>
      <c r="H778" s="314" t="n"/>
      <c r="I778" s="315" t="n"/>
      <c r="J778" s="316" t="n"/>
      <c r="K778" s="295" t="n"/>
      <c r="L778" s="317" t="n"/>
      <c r="M778" s="47" t="n"/>
      <c r="N778" s="268" t="n"/>
      <c r="O778" s="294" t="n"/>
      <c r="P778" s="268" t="n"/>
      <c r="Q778" s="321" t="n"/>
      <c r="R778" s="322" t="n"/>
      <c r="S778" s="322" t="n"/>
      <c r="T778" s="322" t="n"/>
      <c r="U778" s="322" t="n"/>
      <c r="V778" s="322" t="n"/>
      <c r="W778" s="322" t="n"/>
      <c r="X778" s="322" t="n"/>
      <c r="Y778" s="320" t="n"/>
      <c r="Z778" s="320" t="n"/>
    </row>
    <row r="779" ht="16.5" customHeight="1" s="115">
      <c r="C779" s="261" t="n"/>
      <c r="D779" s="313" t="n"/>
      <c r="E779" s="291" t="n"/>
      <c r="F779" s="302" t="n"/>
      <c r="G779" s="302" t="n"/>
      <c r="H779" s="314" t="n"/>
      <c r="I779" s="315" t="n"/>
      <c r="J779" s="316" t="n"/>
      <c r="K779" s="295" t="n"/>
      <c r="L779" s="317" t="n"/>
      <c r="M779" s="47" t="n"/>
      <c r="N779" s="268" t="n"/>
      <c r="O779" s="294" t="n"/>
      <c r="P779" s="268" t="n"/>
      <c r="Q779" s="321" t="n"/>
      <c r="R779" s="322" t="n"/>
      <c r="S779" s="322" t="n"/>
      <c r="T779" s="322" t="n"/>
      <c r="U779" s="322" t="n"/>
      <c r="V779" s="322" t="n"/>
      <c r="W779" s="322" t="n"/>
      <c r="X779" s="322" t="n"/>
      <c r="Y779" s="320" t="n"/>
      <c r="Z779" s="320" t="n"/>
    </row>
    <row r="780" ht="16.5" customHeight="1" s="115">
      <c r="C780" s="261" t="n"/>
      <c r="D780" s="313" t="n"/>
      <c r="E780" s="291" t="n"/>
      <c r="F780" s="302" t="n"/>
      <c r="G780" s="302" t="n"/>
      <c r="H780" s="314" t="n"/>
      <c r="I780" s="315" t="n"/>
      <c r="J780" s="316" t="n"/>
      <c r="K780" s="295" t="n"/>
      <c r="L780" s="317" t="n"/>
      <c r="M780" s="47" t="n"/>
      <c r="N780" s="268" t="n"/>
      <c r="O780" s="294" t="n"/>
      <c r="P780" s="268" t="n"/>
      <c r="Q780" s="321" t="n"/>
      <c r="R780" s="322" t="n"/>
      <c r="S780" s="322" t="n"/>
      <c r="T780" s="322" t="n"/>
      <c r="U780" s="322" t="n"/>
      <c r="V780" s="322" t="n"/>
      <c r="W780" s="322" t="n"/>
      <c r="X780" s="322" t="n"/>
      <c r="Y780" s="320" t="n"/>
      <c r="Z780" s="320" t="n"/>
    </row>
    <row r="781" ht="16.5" customHeight="1" s="115">
      <c r="C781" s="261" t="n"/>
      <c r="D781" s="313" t="n"/>
      <c r="E781" s="291" t="n"/>
      <c r="F781" s="302" t="n"/>
      <c r="G781" s="302" t="n"/>
      <c r="H781" s="314" t="n"/>
      <c r="I781" s="315" t="n"/>
      <c r="J781" s="316" t="n"/>
      <c r="K781" s="295" t="n"/>
      <c r="L781" s="317" t="n"/>
      <c r="M781" s="47" t="n"/>
      <c r="N781" s="268" t="n"/>
      <c r="O781" s="294" t="n"/>
      <c r="P781" s="268" t="n"/>
      <c r="Q781" s="321" t="n"/>
      <c r="R781" s="322" t="n"/>
      <c r="S781" s="322" t="n"/>
      <c r="T781" s="322" t="n"/>
      <c r="U781" s="322" t="n"/>
      <c r="V781" s="322" t="n"/>
      <c r="W781" s="322" t="n"/>
      <c r="X781" s="322" t="n"/>
      <c r="Y781" s="320" t="n"/>
      <c r="Z781" s="320" t="n"/>
    </row>
    <row r="782" ht="16.5" customHeight="1" s="115">
      <c r="C782" s="261" t="n"/>
      <c r="D782" s="313" t="n"/>
      <c r="E782" s="291" t="n"/>
      <c r="F782" s="302" t="n"/>
      <c r="G782" s="302" t="n"/>
      <c r="H782" s="314" t="n"/>
      <c r="I782" s="315" t="n"/>
      <c r="J782" s="316" t="n"/>
      <c r="K782" s="295" t="n"/>
      <c r="L782" s="317" t="n"/>
      <c r="M782" s="47" t="n"/>
      <c r="N782" s="268" t="n"/>
      <c r="O782" s="294" t="n"/>
      <c r="P782" s="268" t="n"/>
      <c r="Q782" s="321" t="n"/>
      <c r="R782" s="322" t="n"/>
      <c r="S782" s="322" t="n"/>
      <c r="T782" s="322" t="n"/>
      <c r="U782" s="322" t="n"/>
      <c r="V782" s="322" t="n"/>
      <c r="W782" s="322" t="n"/>
      <c r="X782" s="322" t="n"/>
      <c r="Y782" s="320" t="n"/>
      <c r="Z782" s="320" t="n"/>
    </row>
    <row r="783" ht="16.5" customHeight="1" s="115">
      <c r="C783" s="261" t="n"/>
      <c r="D783" s="313" t="n"/>
      <c r="E783" s="291" t="n"/>
      <c r="F783" s="302" t="n"/>
      <c r="G783" s="302" t="n"/>
      <c r="H783" s="314" t="n"/>
      <c r="I783" s="315" t="n"/>
      <c r="J783" s="316" t="n"/>
      <c r="K783" s="295" t="n"/>
      <c r="L783" s="317" t="n"/>
      <c r="M783" s="47" t="n"/>
      <c r="N783" s="268" t="n"/>
      <c r="O783" s="294" t="n"/>
      <c r="P783" s="268" t="n"/>
      <c r="Q783" s="321" t="n"/>
      <c r="R783" s="322" t="n"/>
      <c r="S783" s="322" t="n"/>
      <c r="T783" s="322" t="n"/>
      <c r="U783" s="322" t="n"/>
      <c r="V783" s="322" t="n"/>
      <c r="W783" s="322" t="n"/>
      <c r="X783" s="322" t="n"/>
      <c r="Y783" s="320" t="n"/>
      <c r="Z783" s="320" t="n"/>
    </row>
    <row r="784" ht="16.5" customHeight="1" s="115">
      <c r="C784" s="261" t="n"/>
      <c r="D784" s="313" t="n"/>
      <c r="E784" s="291" t="n"/>
      <c r="F784" s="302" t="n"/>
      <c r="G784" s="302" t="n"/>
      <c r="H784" s="314" t="n"/>
      <c r="I784" s="315" t="n"/>
      <c r="J784" s="316" t="n"/>
      <c r="K784" s="295" t="n"/>
      <c r="L784" s="317" t="n"/>
      <c r="M784" s="47" t="n"/>
      <c r="N784" s="268" t="n"/>
      <c r="O784" s="294" t="n"/>
      <c r="P784" s="268" t="n"/>
      <c r="Q784" s="321" t="n"/>
      <c r="R784" s="322" t="n"/>
      <c r="S784" s="322" t="n"/>
      <c r="T784" s="322" t="n"/>
      <c r="U784" s="322" t="n"/>
      <c r="V784" s="322" t="n"/>
      <c r="W784" s="322" t="n"/>
      <c r="X784" s="322" t="n"/>
      <c r="Y784" s="320" t="n"/>
      <c r="Z784" s="320" t="n"/>
    </row>
    <row r="785" ht="16.5" customHeight="1" s="115">
      <c r="C785" s="261" t="n"/>
      <c r="D785" s="313" t="n"/>
      <c r="E785" s="291" t="n"/>
      <c r="F785" s="302" t="n"/>
      <c r="G785" s="302" t="n"/>
      <c r="H785" s="314" t="n"/>
      <c r="I785" s="315" t="n"/>
      <c r="J785" s="316" t="n"/>
      <c r="K785" s="295" t="n"/>
      <c r="L785" s="317" t="n"/>
      <c r="M785" s="47" t="n"/>
      <c r="N785" s="268" t="n"/>
      <c r="O785" s="294" t="n"/>
      <c r="P785" s="268" t="n"/>
      <c r="Q785" s="321" t="n"/>
      <c r="R785" s="322" t="n"/>
      <c r="S785" s="322" t="n"/>
      <c r="T785" s="322" t="n"/>
      <c r="U785" s="322" t="n"/>
      <c r="V785" s="322" t="n"/>
      <c r="W785" s="322" t="n"/>
      <c r="X785" s="322" t="n"/>
      <c r="Y785" s="320" t="n"/>
      <c r="Z785" s="320" t="n"/>
    </row>
    <row r="786" ht="16.5" customHeight="1" s="115">
      <c r="C786" s="261" t="n"/>
      <c r="D786" s="313" t="n"/>
      <c r="E786" s="291" t="n"/>
      <c r="F786" s="302" t="n"/>
      <c r="G786" s="302" t="n"/>
      <c r="H786" s="314" t="n"/>
      <c r="I786" s="315" t="n"/>
      <c r="J786" s="316" t="n"/>
      <c r="K786" s="295" t="n"/>
      <c r="L786" s="317" t="n"/>
      <c r="M786" s="47" t="n"/>
      <c r="N786" s="268" t="n"/>
      <c r="O786" s="294" t="n"/>
      <c r="P786" s="268" t="n"/>
      <c r="Q786" s="321" t="n"/>
      <c r="R786" s="322" t="n"/>
      <c r="S786" s="322" t="n"/>
      <c r="T786" s="322" t="n"/>
      <c r="U786" s="322" t="n"/>
      <c r="V786" s="322" t="n"/>
      <c r="W786" s="322" t="n"/>
      <c r="X786" s="322" t="n"/>
      <c r="Y786" s="320" t="n"/>
      <c r="Z786" s="320" t="n"/>
    </row>
    <row r="787" ht="16.5" customHeight="1" s="115">
      <c r="C787" s="261" t="n"/>
      <c r="D787" s="313" t="n"/>
      <c r="E787" s="291" t="n"/>
      <c r="F787" s="302" t="n"/>
      <c r="G787" s="302" t="n"/>
      <c r="H787" s="314" t="n"/>
      <c r="I787" s="315" t="n"/>
      <c r="J787" s="316" t="n"/>
      <c r="K787" s="295" t="n"/>
      <c r="L787" s="317" t="n"/>
      <c r="M787" s="47" t="n"/>
      <c r="N787" s="268" t="n"/>
      <c r="O787" s="294" t="n"/>
      <c r="P787" s="268" t="n"/>
      <c r="Q787" s="321" t="n"/>
      <c r="R787" s="322" t="n"/>
      <c r="S787" s="322" t="n"/>
      <c r="T787" s="322" t="n"/>
      <c r="U787" s="322" t="n"/>
      <c r="V787" s="322" t="n"/>
      <c r="W787" s="322" t="n"/>
      <c r="X787" s="322" t="n"/>
      <c r="Y787" s="320" t="n"/>
      <c r="Z787" s="320" t="n"/>
    </row>
    <row r="788" ht="16.5" customHeight="1" s="115">
      <c r="C788" s="261" t="n"/>
      <c r="D788" s="313" t="n"/>
      <c r="E788" s="291" t="n"/>
      <c r="F788" s="302" t="n"/>
      <c r="G788" s="302" t="n"/>
      <c r="H788" s="314" t="n"/>
      <c r="I788" s="315" t="n"/>
      <c r="J788" s="316" t="n"/>
      <c r="K788" s="295" t="n"/>
      <c r="L788" s="317" t="n"/>
      <c r="M788" s="47" t="n"/>
      <c r="N788" s="268" t="n"/>
      <c r="O788" s="294" t="n"/>
      <c r="P788" s="268" t="n"/>
      <c r="Q788" s="321" t="n"/>
      <c r="R788" s="322" t="n"/>
      <c r="S788" s="322" t="n"/>
      <c r="T788" s="322" t="n"/>
      <c r="U788" s="322" t="n"/>
      <c r="V788" s="322" t="n"/>
      <c r="W788" s="322" t="n"/>
      <c r="X788" s="322" t="n"/>
      <c r="Y788" s="320" t="n"/>
      <c r="Z788" s="320" t="n"/>
    </row>
    <row r="789" ht="16.5" customHeight="1" s="115">
      <c r="C789" s="261" t="n"/>
      <c r="D789" s="313" t="n"/>
      <c r="E789" s="291" t="n"/>
      <c r="F789" s="302" t="n"/>
      <c r="G789" s="302" t="n"/>
      <c r="H789" s="314" t="n"/>
      <c r="I789" s="315" t="n"/>
      <c r="J789" s="316" t="n"/>
      <c r="K789" s="295" t="n"/>
      <c r="L789" s="317" t="n"/>
      <c r="M789" s="47" t="n"/>
      <c r="N789" s="268" t="n"/>
      <c r="O789" s="294" t="n"/>
      <c r="P789" s="268" t="n"/>
      <c r="Q789" s="321" t="n"/>
      <c r="R789" s="322" t="n"/>
      <c r="S789" s="322" t="n"/>
      <c r="T789" s="322" t="n"/>
      <c r="U789" s="322" t="n"/>
      <c r="V789" s="322" t="n"/>
      <c r="W789" s="322" t="n"/>
      <c r="X789" s="322" t="n"/>
      <c r="Y789" s="320" t="n"/>
      <c r="Z789" s="320" t="n"/>
    </row>
    <row r="790" ht="16.5" customHeight="1" s="115">
      <c r="C790" s="261" t="n"/>
      <c r="D790" s="313" t="n"/>
      <c r="E790" s="291" t="n"/>
      <c r="F790" s="302" t="n"/>
      <c r="G790" s="302" t="n"/>
      <c r="H790" s="314" t="n"/>
      <c r="I790" s="315" t="n"/>
      <c r="J790" s="316" t="n"/>
      <c r="K790" s="295" t="n"/>
      <c r="L790" s="317" t="n"/>
      <c r="M790" s="47" t="n"/>
      <c r="N790" s="268" t="n"/>
      <c r="O790" s="294" t="n"/>
      <c r="P790" s="268" t="n"/>
      <c r="Q790" s="321" t="n"/>
      <c r="R790" s="322" t="n"/>
      <c r="S790" s="322" t="n"/>
      <c r="T790" s="322" t="n"/>
      <c r="U790" s="322" t="n"/>
      <c r="V790" s="322" t="n"/>
      <c r="W790" s="322" t="n"/>
      <c r="X790" s="322" t="n"/>
      <c r="Y790" s="320" t="n"/>
      <c r="Z790" s="320" t="n"/>
    </row>
    <row r="791" ht="16.5" customHeight="1" s="115">
      <c r="C791" s="261" t="n"/>
      <c r="D791" s="313" t="n"/>
      <c r="E791" s="291" t="n"/>
      <c r="F791" s="302" t="n"/>
      <c r="G791" s="302" t="n"/>
      <c r="H791" s="314" t="n"/>
      <c r="I791" s="315" t="n"/>
      <c r="J791" s="316" t="n"/>
      <c r="K791" s="295" t="n"/>
      <c r="L791" s="317" t="n"/>
      <c r="M791" s="47" t="n"/>
      <c r="N791" s="268" t="n"/>
      <c r="O791" s="294" t="n"/>
      <c r="P791" s="268" t="n"/>
      <c r="Q791" s="321" t="n"/>
      <c r="R791" s="322" t="n"/>
      <c r="S791" s="322" t="n"/>
      <c r="T791" s="322" t="n"/>
      <c r="U791" s="322" t="n"/>
      <c r="V791" s="322" t="n"/>
      <c r="W791" s="322" t="n"/>
      <c r="X791" s="322" t="n"/>
      <c r="Y791" s="320" t="n"/>
      <c r="Z791" s="320" t="n"/>
    </row>
    <row r="792" ht="16.5" customHeight="1" s="115">
      <c r="C792" s="261" t="n"/>
      <c r="D792" s="313" t="n"/>
      <c r="E792" s="291" t="n"/>
      <c r="F792" s="302" t="n"/>
      <c r="G792" s="302" t="n"/>
      <c r="H792" s="314" t="n"/>
      <c r="I792" s="315" t="n"/>
      <c r="J792" s="316" t="n"/>
      <c r="K792" s="295" t="n"/>
      <c r="L792" s="317" t="n"/>
      <c r="M792" s="47" t="n"/>
      <c r="N792" s="268" t="n"/>
      <c r="O792" s="294" t="n"/>
      <c r="P792" s="268" t="n"/>
      <c r="Q792" s="321" t="n"/>
      <c r="R792" s="322" t="n"/>
      <c r="S792" s="322" t="n"/>
      <c r="T792" s="322" t="n"/>
      <c r="U792" s="322" t="n"/>
      <c r="V792" s="322" t="n"/>
      <c r="W792" s="322" t="n"/>
      <c r="X792" s="322" t="n"/>
      <c r="Y792" s="320" t="n"/>
      <c r="Z792" s="320" t="n"/>
    </row>
    <row r="793" ht="16.5" customHeight="1" s="115">
      <c r="C793" s="261" t="n"/>
      <c r="D793" s="313" t="n"/>
      <c r="E793" s="291" t="n"/>
      <c r="F793" s="302" t="n"/>
      <c r="G793" s="302" t="n"/>
      <c r="H793" s="314" t="n"/>
      <c r="I793" s="315" t="n"/>
      <c r="J793" s="316" t="n"/>
      <c r="K793" s="295" t="n"/>
      <c r="L793" s="317" t="n"/>
      <c r="M793" s="47" t="n"/>
      <c r="N793" s="268" t="n"/>
      <c r="O793" s="294" t="n"/>
      <c r="P793" s="268" t="n"/>
      <c r="Q793" s="321" t="n"/>
      <c r="R793" s="322" t="n"/>
      <c r="S793" s="322" t="n"/>
      <c r="T793" s="322" t="n"/>
      <c r="U793" s="322" t="n"/>
      <c r="V793" s="322" t="n"/>
      <c r="W793" s="322" t="n"/>
      <c r="X793" s="322" t="n"/>
      <c r="Y793" s="320" t="n"/>
      <c r="Z793" s="320" t="n"/>
    </row>
    <row r="794" ht="16.5" customHeight="1" s="115">
      <c r="C794" s="261" t="n"/>
      <c r="D794" s="313" t="n"/>
      <c r="E794" s="291" t="n"/>
      <c r="F794" s="302" t="n"/>
      <c r="G794" s="302" t="n"/>
      <c r="H794" s="314" t="n"/>
      <c r="I794" s="315" t="n"/>
      <c r="J794" s="316" t="n"/>
      <c r="K794" s="295" t="n"/>
      <c r="L794" s="317" t="n"/>
      <c r="M794" s="47" t="n"/>
      <c r="N794" s="268" t="n"/>
      <c r="O794" s="294" t="n"/>
      <c r="P794" s="268" t="n"/>
      <c r="Q794" s="321" t="n"/>
      <c r="R794" s="322" t="n"/>
      <c r="S794" s="322" t="n"/>
      <c r="T794" s="322" t="n"/>
      <c r="U794" s="322" t="n"/>
      <c r="V794" s="322" t="n"/>
      <c r="W794" s="322" t="n"/>
      <c r="X794" s="322" t="n"/>
      <c r="Y794" s="320" t="n"/>
      <c r="Z794" s="320" t="n"/>
    </row>
    <row r="795" ht="16.5" customHeight="1" s="115">
      <c r="C795" s="261" t="n"/>
      <c r="D795" s="313" t="n"/>
      <c r="E795" s="291" t="n"/>
      <c r="F795" s="302" t="n"/>
      <c r="G795" s="302" t="n"/>
      <c r="H795" s="314" t="n"/>
      <c r="I795" s="315" t="n"/>
      <c r="J795" s="316" t="n"/>
      <c r="K795" s="295" t="n"/>
      <c r="L795" s="317" t="n"/>
      <c r="M795" s="47" t="n"/>
      <c r="N795" s="268" t="n"/>
      <c r="O795" s="294" t="n"/>
      <c r="P795" s="268" t="n"/>
      <c r="Q795" s="321" t="n"/>
      <c r="R795" s="322" t="n"/>
      <c r="S795" s="322" t="n"/>
      <c r="T795" s="322" t="n"/>
      <c r="U795" s="322" t="n"/>
      <c r="V795" s="322" t="n"/>
      <c r="W795" s="322" t="n"/>
      <c r="X795" s="322" t="n"/>
      <c r="Y795" s="320" t="n"/>
      <c r="Z795" s="320" t="n"/>
    </row>
    <row r="796" ht="16.5" customHeight="1" s="115">
      <c r="C796" s="261" t="n"/>
      <c r="D796" s="313" t="n"/>
      <c r="E796" s="291" t="n"/>
      <c r="F796" s="302" t="n"/>
      <c r="G796" s="302" t="n"/>
      <c r="H796" s="314" t="n"/>
      <c r="I796" s="315" t="n"/>
      <c r="J796" s="316" t="n"/>
      <c r="K796" s="295" t="n"/>
      <c r="L796" s="317" t="n"/>
      <c r="M796" s="47" t="n"/>
      <c r="N796" s="268" t="n"/>
      <c r="O796" s="294" t="n"/>
      <c r="P796" s="268" t="n"/>
      <c r="Q796" s="321" t="n"/>
      <c r="R796" s="322" t="n"/>
      <c r="S796" s="322" t="n"/>
      <c r="T796" s="322" t="n"/>
      <c r="U796" s="322" t="n"/>
      <c r="V796" s="322" t="n"/>
      <c r="W796" s="322" t="n"/>
      <c r="X796" s="322" t="n"/>
      <c r="Y796" s="320" t="n"/>
      <c r="Z796" s="320" t="n"/>
    </row>
    <row r="797" ht="16.5" customHeight="1" s="115">
      <c r="C797" s="261" t="n"/>
      <c r="D797" s="313" t="n"/>
      <c r="E797" s="291" t="n"/>
      <c r="F797" s="302" t="n"/>
      <c r="G797" s="302" t="n"/>
      <c r="H797" s="314" t="n"/>
      <c r="I797" s="315" t="n"/>
      <c r="J797" s="316" t="n"/>
      <c r="K797" s="295" t="n"/>
      <c r="L797" s="317" t="n"/>
      <c r="M797" s="47" t="n"/>
      <c r="N797" s="268" t="n"/>
      <c r="O797" s="294" t="n"/>
      <c r="P797" s="268" t="n"/>
      <c r="Q797" s="321" t="n"/>
      <c r="R797" s="322" t="n"/>
      <c r="S797" s="322" t="n"/>
      <c r="T797" s="322" t="n"/>
      <c r="U797" s="322" t="n"/>
      <c r="V797" s="322" t="n"/>
      <c r="W797" s="322" t="n"/>
      <c r="X797" s="322" t="n"/>
      <c r="Y797" s="320" t="n"/>
      <c r="Z797" s="320" t="n"/>
    </row>
    <row r="798" ht="16.5" customHeight="1" s="115">
      <c r="C798" s="261" t="n"/>
      <c r="D798" s="313" t="n"/>
      <c r="E798" s="291" t="n"/>
      <c r="F798" s="302" t="n"/>
      <c r="G798" s="302" t="n"/>
      <c r="H798" s="314" t="n"/>
      <c r="I798" s="315" t="n"/>
      <c r="J798" s="316" t="n"/>
      <c r="K798" s="295" t="n"/>
      <c r="L798" s="317" t="n"/>
      <c r="M798" s="47" t="n"/>
      <c r="N798" s="268" t="n"/>
      <c r="O798" s="294" t="n"/>
      <c r="P798" s="268" t="n"/>
      <c r="Q798" s="321" t="n"/>
      <c r="R798" s="322" t="n"/>
      <c r="S798" s="322" t="n"/>
      <c r="T798" s="322" t="n"/>
      <c r="U798" s="322" t="n"/>
      <c r="V798" s="322" t="n"/>
      <c r="W798" s="322" t="n"/>
      <c r="X798" s="322" t="n"/>
      <c r="Y798" s="320" t="n"/>
      <c r="Z798" s="320" t="n"/>
    </row>
    <row r="799" ht="16.5" customHeight="1" s="115">
      <c r="C799" s="261" t="n"/>
      <c r="D799" s="313" t="n"/>
      <c r="E799" s="291" t="n"/>
      <c r="F799" s="302" t="n"/>
      <c r="G799" s="302" t="n"/>
      <c r="H799" s="314" t="n"/>
      <c r="I799" s="315" t="n"/>
      <c r="J799" s="316" t="n"/>
      <c r="K799" s="295" t="n"/>
      <c r="L799" s="317" t="n"/>
      <c r="M799" s="47" t="n"/>
      <c r="N799" s="268" t="n"/>
      <c r="O799" s="294" t="n"/>
      <c r="P799" s="268" t="n"/>
      <c r="Q799" s="321" t="n"/>
      <c r="R799" s="322" t="n"/>
      <c r="S799" s="322" t="n"/>
      <c r="T799" s="322" t="n"/>
      <c r="U799" s="322" t="n"/>
      <c r="V799" s="322" t="n"/>
      <c r="W799" s="322" t="n"/>
      <c r="X799" s="322" t="n"/>
      <c r="Y799" s="320" t="n"/>
      <c r="Z799" s="320" t="n"/>
    </row>
    <row r="800" ht="16.5" customHeight="1" s="115">
      <c r="C800" s="261" t="n"/>
      <c r="D800" s="313" t="n"/>
      <c r="E800" s="291" t="n"/>
      <c r="F800" s="302" t="n"/>
      <c r="G800" s="302" t="n"/>
      <c r="H800" s="314" t="n"/>
      <c r="I800" s="315" t="n"/>
      <c r="J800" s="316" t="n"/>
      <c r="K800" s="295" t="n"/>
      <c r="L800" s="317" t="n"/>
      <c r="M800" s="47" t="n"/>
      <c r="N800" s="268" t="n"/>
      <c r="O800" s="294" t="n"/>
      <c r="P800" s="268" t="n"/>
      <c r="Q800" s="321" t="n"/>
      <c r="R800" s="322" t="n"/>
      <c r="S800" s="322" t="n"/>
      <c r="T800" s="322" t="n"/>
      <c r="U800" s="322" t="n"/>
      <c r="V800" s="322" t="n"/>
      <c r="W800" s="322" t="n"/>
      <c r="X800" s="322" t="n"/>
      <c r="Y800" s="320" t="n"/>
      <c r="Z800" s="320" t="n"/>
    </row>
    <row r="801" ht="16.5" customHeight="1" s="115">
      <c r="C801" s="261" t="n"/>
      <c r="D801" s="313" t="n"/>
      <c r="E801" s="291" t="n"/>
      <c r="F801" s="302" t="n"/>
      <c r="G801" s="302" t="n"/>
      <c r="H801" s="314" t="n"/>
      <c r="I801" s="315" t="n"/>
      <c r="J801" s="316" t="n"/>
      <c r="K801" s="295" t="n"/>
      <c r="L801" s="317" t="n"/>
      <c r="M801" s="47" t="n"/>
      <c r="N801" s="268" t="n"/>
      <c r="O801" s="294" t="n"/>
      <c r="P801" s="268" t="n"/>
      <c r="Q801" s="321" t="n"/>
      <c r="R801" s="322" t="n"/>
      <c r="S801" s="322" t="n"/>
      <c r="T801" s="322" t="n"/>
      <c r="U801" s="322" t="n"/>
      <c r="V801" s="322" t="n"/>
      <c r="W801" s="322" t="n"/>
      <c r="X801" s="322" t="n"/>
      <c r="Y801" s="320" t="n"/>
      <c r="Z801" s="320" t="n"/>
    </row>
    <row r="802" ht="16.5" customHeight="1" s="115">
      <c r="C802" s="261" t="n"/>
      <c r="D802" s="313" t="n"/>
      <c r="E802" s="291" t="n"/>
      <c r="F802" s="302" t="n"/>
      <c r="G802" s="302" t="n"/>
      <c r="H802" s="314" t="n"/>
      <c r="I802" s="315" t="n"/>
      <c r="J802" s="316" t="n"/>
      <c r="K802" s="295" t="n"/>
      <c r="L802" s="317" t="n"/>
      <c r="M802" s="47" t="n"/>
      <c r="N802" s="268" t="n"/>
      <c r="O802" s="294" t="n"/>
      <c r="P802" s="268" t="n"/>
      <c r="Q802" s="321" t="n"/>
      <c r="R802" s="322" t="n"/>
      <c r="S802" s="322" t="n"/>
      <c r="T802" s="322" t="n"/>
      <c r="U802" s="322" t="n"/>
      <c r="V802" s="322" t="n"/>
      <c r="W802" s="322" t="n"/>
      <c r="X802" s="322" t="n"/>
      <c r="Y802" s="320" t="n"/>
      <c r="Z802" s="320" t="n"/>
    </row>
    <row r="803" ht="16.5" customHeight="1" s="115">
      <c r="C803" s="261" t="n"/>
      <c r="D803" s="313" t="n"/>
      <c r="E803" s="291" t="n"/>
      <c r="F803" s="302" t="n"/>
      <c r="G803" s="302" t="n"/>
      <c r="H803" s="314" t="n"/>
      <c r="I803" s="315" t="n"/>
      <c r="J803" s="316" t="n"/>
      <c r="K803" s="295" t="n"/>
      <c r="L803" s="317" t="n"/>
      <c r="M803" s="47" t="n"/>
      <c r="N803" s="268" t="n"/>
      <c r="O803" s="294" t="n"/>
      <c r="P803" s="268" t="n"/>
      <c r="Q803" s="321" t="n"/>
      <c r="R803" s="322" t="n"/>
      <c r="S803" s="322" t="n"/>
      <c r="T803" s="322" t="n"/>
      <c r="U803" s="322" t="n"/>
      <c r="V803" s="322" t="n"/>
      <c r="W803" s="322" t="n"/>
      <c r="X803" s="322" t="n"/>
      <c r="Y803" s="320" t="n"/>
      <c r="Z803" s="320" t="n"/>
    </row>
    <row r="804" ht="16.5" customHeight="1" s="115">
      <c r="C804" s="261" t="n"/>
      <c r="D804" s="313" t="n"/>
      <c r="E804" s="291" t="n"/>
      <c r="F804" s="302" t="n"/>
      <c r="G804" s="302" t="n"/>
      <c r="H804" s="314" t="n"/>
      <c r="I804" s="315" t="n"/>
      <c r="J804" s="316" t="n"/>
      <c r="K804" s="295" t="n"/>
      <c r="L804" s="317" t="n"/>
      <c r="M804" s="47" t="n"/>
      <c r="N804" s="268" t="n"/>
      <c r="O804" s="294" t="n"/>
      <c r="P804" s="268" t="n"/>
      <c r="Q804" s="321" t="n"/>
      <c r="R804" s="322" t="n"/>
      <c r="S804" s="322" t="n"/>
      <c r="T804" s="322" t="n"/>
      <c r="U804" s="322" t="n"/>
      <c r="V804" s="322" t="n"/>
      <c r="W804" s="322" t="n"/>
      <c r="X804" s="322" t="n"/>
      <c r="Y804" s="320" t="n"/>
      <c r="Z804" s="320" t="n"/>
    </row>
    <row r="805" ht="16.5" customHeight="1" s="115">
      <c r="C805" s="261" t="n"/>
      <c r="D805" s="313" t="n"/>
      <c r="E805" s="291" t="n"/>
      <c r="F805" s="302" t="n"/>
      <c r="G805" s="302" t="n"/>
      <c r="H805" s="314" t="n"/>
      <c r="I805" s="315" t="n"/>
      <c r="J805" s="316" t="n"/>
      <c r="K805" s="295" t="n"/>
      <c r="L805" s="317" t="n"/>
      <c r="M805" s="47" t="n"/>
      <c r="N805" s="268" t="n"/>
      <c r="O805" s="294" t="n"/>
      <c r="P805" s="268" t="n"/>
      <c r="Q805" s="321" t="n"/>
      <c r="R805" s="322" t="n"/>
      <c r="S805" s="322" t="n"/>
      <c r="T805" s="322" t="n"/>
      <c r="U805" s="322" t="n"/>
      <c r="V805" s="322" t="n"/>
      <c r="W805" s="322" t="n"/>
      <c r="X805" s="322" t="n"/>
      <c r="Y805" s="320" t="n"/>
      <c r="Z805" s="320" t="n"/>
    </row>
    <row r="806" ht="16.5" customHeight="1" s="115">
      <c r="C806" s="261" t="n"/>
      <c r="D806" s="313" t="n"/>
      <c r="E806" s="291" t="n"/>
      <c r="F806" s="302" t="n"/>
      <c r="G806" s="302" t="n"/>
      <c r="H806" s="314" t="n"/>
      <c r="I806" s="315" t="n"/>
      <c r="J806" s="316" t="n"/>
      <c r="K806" s="295" t="n"/>
      <c r="L806" s="317" t="n"/>
      <c r="M806" s="47" t="n"/>
      <c r="N806" s="268" t="n"/>
      <c r="O806" s="294" t="n"/>
      <c r="P806" s="268" t="n"/>
      <c r="Q806" s="321" t="n"/>
      <c r="R806" s="322" t="n"/>
      <c r="S806" s="322" t="n"/>
      <c r="T806" s="322" t="n"/>
      <c r="U806" s="322" t="n"/>
      <c r="V806" s="322" t="n"/>
      <c r="W806" s="322" t="n"/>
      <c r="X806" s="322" t="n"/>
      <c r="Y806" s="320" t="n"/>
      <c r="Z806" s="320" t="n"/>
    </row>
    <row r="807" ht="16.5" customHeight="1" s="115">
      <c r="C807" s="261" t="n"/>
      <c r="D807" s="313" t="n"/>
      <c r="E807" s="291" t="n"/>
      <c r="F807" s="302" t="n"/>
      <c r="G807" s="302" t="n"/>
      <c r="H807" s="314" t="n"/>
      <c r="I807" s="315" t="n"/>
      <c r="J807" s="316" t="n"/>
      <c r="K807" s="295" t="n"/>
      <c r="L807" s="317" t="n"/>
      <c r="M807" s="47" t="n"/>
      <c r="N807" s="268" t="n"/>
      <c r="O807" s="294" t="n"/>
      <c r="P807" s="268" t="n"/>
      <c r="Q807" s="321" t="n"/>
      <c r="R807" s="322" t="n"/>
      <c r="S807" s="322" t="n"/>
      <c r="T807" s="322" t="n"/>
      <c r="U807" s="322" t="n"/>
      <c r="V807" s="322" t="n"/>
      <c r="W807" s="322" t="n"/>
      <c r="X807" s="322" t="n"/>
      <c r="Y807" s="320" t="n"/>
      <c r="Z807" s="320" t="n"/>
    </row>
    <row r="808" ht="16.5" customHeight="1" s="115">
      <c r="C808" s="261" t="n"/>
      <c r="D808" s="313" t="n"/>
      <c r="E808" s="291" t="n"/>
      <c r="F808" s="302" t="n"/>
      <c r="G808" s="302" t="n"/>
      <c r="H808" s="314" t="n"/>
      <c r="I808" s="315" t="n"/>
      <c r="J808" s="316" t="n"/>
      <c r="K808" s="295" t="n"/>
      <c r="L808" s="317" t="n"/>
      <c r="M808" s="47" t="n"/>
      <c r="N808" s="268" t="n"/>
      <c r="O808" s="294" t="n"/>
      <c r="P808" s="268" t="n"/>
      <c r="Q808" s="321" t="n"/>
      <c r="R808" s="322" t="n"/>
      <c r="S808" s="322" t="n"/>
      <c r="T808" s="322" t="n"/>
      <c r="U808" s="322" t="n"/>
      <c r="V808" s="322" t="n"/>
      <c r="W808" s="322" t="n"/>
      <c r="X808" s="322" t="n"/>
      <c r="Y808" s="320" t="n"/>
      <c r="Z808" s="320" t="n"/>
    </row>
    <row r="809" ht="16.5" customHeight="1" s="115">
      <c r="C809" s="261" t="n"/>
      <c r="D809" s="313" t="n"/>
      <c r="E809" s="291" t="n"/>
      <c r="F809" s="302" t="n"/>
      <c r="G809" s="302" t="n"/>
      <c r="H809" s="314" t="n"/>
      <c r="I809" s="315" t="n"/>
      <c r="J809" s="316" t="n"/>
      <c r="K809" s="295" t="n"/>
      <c r="L809" s="317" t="n"/>
      <c r="M809" s="47" t="n"/>
      <c r="N809" s="268" t="n"/>
      <c r="O809" s="294" t="n"/>
      <c r="P809" s="268" t="n"/>
      <c r="Q809" s="321" t="n"/>
      <c r="R809" s="322" t="n"/>
      <c r="S809" s="322" t="n"/>
      <c r="T809" s="322" t="n"/>
      <c r="U809" s="322" t="n"/>
      <c r="V809" s="322" t="n"/>
      <c r="W809" s="322" t="n"/>
      <c r="X809" s="322" t="n"/>
      <c r="Y809" s="320" t="n"/>
      <c r="Z809" s="320" t="n"/>
    </row>
    <row r="810" ht="16.5" customHeight="1" s="115">
      <c r="C810" s="261" t="n"/>
      <c r="D810" s="313" t="n"/>
      <c r="E810" s="291" t="n"/>
      <c r="F810" s="302" t="n"/>
      <c r="G810" s="302" t="n"/>
      <c r="H810" s="314" t="n"/>
      <c r="I810" s="315" t="n"/>
      <c r="J810" s="316" t="n"/>
      <c r="K810" s="295" t="n"/>
      <c r="L810" s="317" t="n"/>
      <c r="M810" s="47" t="n"/>
      <c r="N810" s="268" t="n"/>
      <c r="O810" s="294" t="n"/>
      <c r="P810" s="268" t="n"/>
      <c r="Q810" s="321" t="n"/>
      <c r="R810" s="322" t="n"/>
      <c r="S810" s="322" t="n"/>
      <c r="T810" s="322" t="n"/>
      <c r="U810" s="322" t="n"/>
      <c r="V810" s="322" t="n"/>
      <c r="W810" s="322" t="n"/>
      <c r="X810" s="322" t="n"/>
      <c r="Y810" s="320" t="n"/>
      <c r="Z810" s="320" t="n"/>
    </row>
    <row r="811" ht="16.5" customHeight="1" s="115">
      <c r="C811" s="261" t="n"/>
      <c r="D811" s="313" t="n"/>
      <c r="E811" s="291" t="n"/>
      <c r="F811" s="302" t="n"/>
      <c r="G811" s="302" t="n"/>
      <c r="H811" s="314" t="n"/>
      <c r="I811" s="315" t="n"/>
      <c r="J811" s="316" t="n"/>
      <c r="K811" s="295" t="n"/>
      <c r="L811" s="317" t="n"/>
      <c r="M811" s="47" t="n"/>
      <c r="N811" s="268" t="n"/>
      <c r="O811" s="294" t="n"/>
      <c r="P811" s="268" t="n"/>
      <c r="Q811" s="321" t="n"/>
      <c r="R811" s="322" t="n"/>
      <c r="S811" s="322" t="n"/>
      <c r="T811" s="322" t="n"/>
      <c r="U811" s="322" t="n"/>
      <c r="V811" s="322" t="n"/>
      <c r="W811" s="322" t="n"/>
      <c r="X811" s="322" t="n"/>
      <c r="Y811" s="320" t="n"/>
      <c r="Z811" s="320" t="n"/>
    </row>
    <row r="812" ht="16.5" customHeight="1" s="115">
      <c r="C812" s="261" t="n"/>
      <c r="D812" s="313" t="n"/>
      <c r="E812" s="291" t="n"/>
      <c r="F812" s="302" t="n"/>
      <c r="G812" s="302" t="n"/>
      <c r="H812" s="314" t="n"/>
      <c r="I812" s="315" t="n"/>
      <c r="J812" s="316" t="n"/>
      <c r="K812" s="295" t="n"/>
      <c r="L812" s="317" t="n"/>
      <c r="M812" s="47" t="n"/>
      <c r="N812" s="268" t="n"/>
      <c r="O812" s="294" t="n"/>
      <c r="P812" s="268" t="n"/>
      <c r="Q812" s="321" t="n"/>
      <c r="R812" s="322" t="n"/>
      <c r="S812" s="322" t="n"/>
      <c r="T812" s="322" t="n"/>
      <c r="U812" s="322" t="n"/>
      <c r="V812" s="322" t="n"/>
      <c r="W812" s="322" t="n"/>
      <c r="X812" s="322" t="n"/>
      <c r="Y812" s="320" t="n"/>
      <c r="Z812" s="320" t="n"/>
    </row>
    <row r="813" ht="16.5" customHeight="1" s="115">
      <c r="C813" s="261" t="n"/>
      <c r="D813" s="313" t="n"/>
      <c r="E813" s="291" t="n"/>
      <c r="F813" s="302" t="n"/>
      <c r="G813" s="302" t="n"/>
      <c r="H813" s="314" t="n"/>
      <c r="I813" s="315" t="n"/>
      <c r="J813" s="316" t="n"/>
      <c r="K813" s="295" t="n"/>
      <c r="L813" s="317" t="n"/>
      <c r="M813" s="47" t="n"/>
      <c r="N813" s="268" t="n"/>
      <c r="O813" s="294" t="n"/>
      <c r="P813" s="268" t="n"/>
      <c r="Q813" s="321" t="n"/>
      <c r="R813" s="322" t="n"/>
      <c r="S813" s="322" t="n"/>
      <c r="T813" s="322" t="n"/>
      <c r="U813" s="322" t="n"/>
      <c r="V813" s="322" t="n"/>
      <c r="W813" s="322" t="n"/>
      <c r="X813" s="322" t="n"/>
      <c r="Y813" s="320" t="n"/>
      <c r="Z813" s="320" t="n"/>
    </row>
    <row r="814" ht="16.5" customHeight="1" s="115">
      <c r="C814" s="261" t="n"/>
      <c r="D814" s="313" t="n"/>
      <c r="E814" s="291" t="n"/>
      <c r="F814" s="302" t="n"/>
      <c r="G814" s="302" t="n"/>
      <c r="H814" s="314" t="n"/>
      <c r="I814" s="315" t="n"/>
      <c r="J814" s="316" t="n"/>
      <c r="K814" s="295" t="n"/>
      <c r="L814" s="317" t="n"/>
      <c r="M814" s="47" t="n"/>
      <c r="N814" s="268" t="n"/>
      <c r="O814" s="294" t="n"/>
      <c r="P814" s="268" t="n"/>
      <c r="Q814" s="321" t="n"/>
      <c r="R814" s="322" t="n"/>
      <c r="S814" s="322" t="n"/>
      <c r="T814" s="322" t="n"/>
      <c r="U814" s="322" t="n"/>
      <c r="V814" s="322" t="n"/>
      <c r="W814" s="322" t="n"/>
      <c r="X814" s="322" t="n"/>
      <c r="Y814" s="320" t="n"/>
      <c r="Z814" s="320" t="n"/>
    </row>
    <row r="815" ht="16.5" customHeight="1" s="115">
      <c r="C815" s="261" t="n"/>
      <c r="D815" s="313" t="n"/>
      <c r="E815" s="291" t="n"/>
      <c r="F815" s="302" t="n"/>
      <c r="G815" s="302" t="n"/>
      <c r="H815" s="314" t="n"/>
      <c r="I815" s="315" t="n"/>
      <c r="J815" s="316" t="n"/>
      <c r="K815" s="295" t="n"/>
      <c r="L815" s="317" t="n"/>
      <c r="M815" s="47" t="n"/>
      <c r="N815" s="268" t="n"/>
      <c r="O815" s="294" t="n"/>
      <c r="P815" s="268" t="n"/>
      <c r="Q815" s="321" t="n"/>
      <c r="R815" s="322" t="n"/>
      <c r="S815" s="322" t="n"/>
      <c r="T815" s="322" t="n"/>
      <c r="U815" s="322" t="n"/>
      <c r="V815" s="322" t="n"/>
      <c r="W815" s="322" t="n"/>
      <c r="X815" s="322" t="n"/>
      <c r="Y815" s="320" t="n"/>
      <c r="Z815" s="320" t="n"/>
    </row>
    <row r="816" ht="16.5" customHeight="1" s="115">
      <c r="C816" s="261" t="n"/>
      <c r="D816" s="313" t="n"/>
      <c r="E816" s="291" t="n"/>
      <c r="F816" s="302" t="n"/>
      <c r="G816" s="302" t="n"/>
      <c r="H816" s="314" t="n"/>
      <c r="I816" s="315" t="n"/>
      <c r="J816" s="316" t="n"/>
      <c r="K816" s="295" t="n"/>
      <c r="L816" s="317" t="n"/>
      <c r="M816" s="47" t="n"/>
      <c r="N816" s="268" t="n"/>
      <c r="O816" s="294" t="n"/>
      <c r="P816" s="268" t="n"/>
      <c r="Q816" s="321" t="n"/>
      <c r="R816" s="322" t="n"/>
      <c r="S816" s="322" t="n"/>
      <c r="T816" s="322" t="n"/>
      <c r="U816" s="322" t="n"/>
      <c r="V816" s="322" t="n"/>
      <c r="W816" s="322" t="n"/>
      <c r="X816" s="322" t="n"/>
      <c r="Y816" s="320" t="n"/>
      <c r="Z816" s="320" t="n"/>
    </row>
    <row r="817" ht="16.5" customHeight="1" s="115">
      <c r="C817" s="261" t="n"/>
      <c r="D817" s="313" t="n"/>
      <c r="E817" s="291" t="n"/>
      <c r="F817" s="302" t="n"/>
      <c r="G817" s="302" t="n"/>
      <c r="H817" s="314" t="n"/>
      <c r="I817" s="315" t="n"/>
      <c r="J817" s="316" t="n"/>
      <c r="K817" s="295" t="n"/>
      <c r="L817" s="317" t="n"/>
      <c r="M817" s="47" t="n"/>
      <c r="N817" s="268" t="n"/>
      <c r="O817" s="294" t="n"/>
      <c r="P817" s="268" t="n"/>
      <c r="Q817" s="321" t="n"/>
      <c r="R817" s="322" t="n"/>
      <c r="S817" s="322" t="n"/>
      <c r="T817" s="322" t="n"/>
      <c r="U817" s="322" t="n"/>
      <c r="V817" s="322" t="n"/>
      <c r="W817" s="322" t="n"/>
      <c r="X817" s="322" t="n"/>
      <c r="Y817" s="320" t="n"/>
      <c r="Z817" s="320" t="n"/>
    </row>
    <row r="818" ht="16.5" customHeight="1" s="115">
      <c r="C818" s="261" t="n"/>
      <c r="D818" s="313" t="n"/>
      <c r="E818" s="291" t="n"/>
      <c r="F818" s="302" t="n"/>
      <c r="G818" s="302" t="n"/>
      <c r="H818" s="314" t="n"/>
      <c r="I818" s="315" t="n"/>
      <c r="J818" s="316" t="n"/>
      <c r="K818" s="295" t="n"/>
      <c r="L818" s="317" t="n"/>
      <c r="M818" s="47" t="n"/>
      <c r="N818" s="268" t="n"/>
      <c r="O818" s="294" t="n"/>
      <c r="P818" s="268" t="n"/>
      <c r="Q818" s="321" t="n"/>
      <c r="R818" s="322" t="n"/>
      <c r="S818" s="322" t="n"/>
      <c r="T818" s="322" t="n"/>
      <c r="U818" s="322" t="n"/>
      <c r="V818" s="322" t="n"/>
      <c r="W818" s="322" t="n"/>
      <c r="X818" s="322" t="n"/>
      <c r="Y818" s="320" t="n"/>
      <c r="Z818" s="320" t="n"/>
    </row>
    <row r="819" ht="16.5" customHeight="1" s="115">
      <c r="C819" s="261" t="n"/>
      <c r="D819" s="313" t="n"/>
      <c r="E819" s="291" t="n"/>
      <c r="F819" s="302" t="n"/>
      <c r="G819" s="302" t="n"/>
      <c r="H819" s="314" t="n"/>
      <c r="I819" s="315" t="n"/>
      <c r="J819" s="316" t="n"/>
      <c r="K819" s="295" t="n"/>
      <c r="L819" s="317" t="n"/>
      <c r="M819" s="47" t="n"/>
      <c r="N819" s="268" t="n"/>
      <c r="O819" s="294" t="n"/>
      <c r="P819" s="268" t="n"/>
      <c r="Q819" s="321" t="n"/>
      <c r="R819" s="322" t="n"/>
      <c r="S819" s="322" t="n"/>
      <c r="T819" s="322" t="n"/>
      <c r="U819" s="322" t="n"/>
      <c r="V819" s="322" t="n"/>
      <c r="W819" s="322" t="n"/>
      <c r="X819" s="322" t="n"/>
      <c r="Y819" s="320" t="n"/>
      <c r="Z819" s="320" t="n"/>
    </row>
    <row r="820" ht="16.5" customHeight="1" s="115">
      <c r="C820" s="261" t="n"/>
      <c r="D820" s="313" t="n"/>
      <c r="E820" s="291" t="n"/>
      <c r="F820" s="302" t="n"/>
      <c r="G820" s="302" t="n"/>
      <c r="H820" s="314" t="n"/>
      <c r="I820" s="315" t="n"/>
      <c r="J820" s="316" t="n"/>
      <c r="K820" s="295" t="n"/>
      <c r="L820" s="317" t="n"/>
      <c r="M820" s="47" t="n"/>
      <c r="N820" s="268" t="n"/>
      <c r="O820" s="294" t="n"/>
      <c r="P820" s="268" t="n"/>
      <c r="Q820" s="321" t="n"/>
      <c r="R820" s="322" t="n"/>
      <c r="S820" s="322" t="n"/>
      <c r="T820" s="322" t="n"/>
      <c r="U820" s="322" t="n"/>
      <c r="V820" s="322" t="n"/>
      <c r="W820" s="322" t="n"/>
      <c r="X820" s="322" t="n"/>
      <c r="Y820" s="320" t="n"/>
      <c r="Z820" s="320" t="n"/>
    </row>
    <row r="821" ht="16.5" customHeight="1" s="115">
      <c r="C821" s="261" t="n"/>
      <c r="D821" s="313" t="n"/>
      <c r="E821" s="291" t="n"/>
      <c r="F821" s="302" t="n"/>
      <c r="G821" s="302" t="n"/>
      <c r="H821" s="314" t="n"/>
      <c r="I821" s="315" t="n"/>
      <c r="J821" s="316" t="n"/>
      <c r="K821" s="295" t="n"/>
      <c r="L821" s="317" t="n"/>
      <c r="M821" s="47" t="n"/>
      <c r="N821" s="268" t="n"/>
      <c r="O821" s="294" t="n"/>
      <c r="P821" s="268" t="n"/>
      <c r="Q821" s="321" t="n"/>
      <c r="R821" s="322" t="n"/>
      <c r="S821" s="322" t="n"/>
      <c r="T821" s="322" t="n"/>
      <c r="U821" s="322" t="n"/>
      <c r="V821" s="322" t="n"/>
      <c r="W821" s="322" t="n"/>
      <c r="X821" s="322" t="n"/>
      <c r="Y821" s="320" t="n"/>
      <c r="Z821" s="320" t="n"/>
    </row>
    <row r="822" ht="16.5" customHeight="1" s="115">
      <c r="C822" s="261" t="n"/>
      <c r="D822" s="313" t="n"/>
      <c r="E822" s="291" t="n"/>
      <c r="F822" s="302" t="n"/>
      <c r="G822" s="302" t="n"/>
      <c r="H822" s="314" t="n"/>
      <c r="I822" s="315" t="n"/>
      <c r="J822" s="316" t="n"/>
      <c r="K822" s="295" t="n"/>
      <c r="L822" s="317" t="n"/>
      <c r="M822" s="47" t="n"/>
      <c r="N822" s="268" t="n"/>
      <c r="O822" s="294" t="n"/>
      <c r="P822" s="268" t="n"/>
      <c r="Q822" s="321" t="n"/>
      <c r="R822" s="322" t="n"/>
      <c r="S822" s="322" t="n"/>
      <c r="T822" s="322" t="n"/>
      <c r="U822" s="322" t="n"/>
      <c r="V822" s="322" t="n"/>
      <c r="W822" s="322" t="n"/>
      <c r="X822" s="322" t="n"/>
      <c r="Y822" s="320" t="n"/>
      <c r="Z822" s="320" t="n"/>
    </row>
    <row r="823" ht="16.5" customHeight="1" s="115">
      <c r="C823" s="261" t="n"/>
      <c r="D823" s="313" t="n"/>
      <c r="E823" s="291" t="n"/>
      <c r="F823" s="302" t="n"/>
      <c r="G823" s="302" t="n"/>
      <c r="H823" s="314" t="n"/>
      <c r="I823" s="315" t="n"/>
      <c r="J823" s="316" t="n"/>
      <c r="K823" s="295" t="n"/>
      <c r="L823" s="317" t="n"/>
      <c r="M823" s="47" t="n"/>
      <c r="N823" s="268" t="n"/>
      <c r="O823" s="294" t="n"/>
      <c r="P823" s="268" t="n"/>
      <c r="Q823" s="321" t="n"/>
      <c r="R823" s="322" t="n"/>
      <c r="S823" s="322" t="n"/>
      <c r="T823" s="322" t="n"/>
      <c r="U823" s="322" t="n"/>
      <c r="V823" s="322" t="n"/>
      <c r="W823" s="322" t="n"/>
      <c r="X823" s="322" t="n"/>
      <c r="Y823" s="320" t="n"/>
      <c r="Z823" s="320" t="n"/>
    </row>
    <row r="824" ht="16.5" customHeight="1" s="115">
      <c r="C824" s="261" t="n"/>
      <c r="D824" s="313" t="n"/>
      <c r="E824" s="291" t="n"/>
      <c r="F824" s="302" t="n"/>
      <c r="G824" s="302" t="n"/>
      <c r="H824" s="314" t="n"/>
      <c r="I824" s="315" t="n"/>
      <c r="J824" s="316" t="n"/>
      <c r="K824" s="295" t="n"/>
      <c r="L824" s="317" t="n"/>
      <c r="M824" s="47" t="n"/>
      <c r="N824" s="268" t="n"/>
      <c r="O824" s="294" t="n"/>
      <c r="P824" s="268" t="n"/>
      <c r="Q824" s="321" t="n"/>
      <c r="R824" s="322" t="n"/>
      <c r="S824" s="322" t="n"/>
      <c r="T824" s="322" t="n"/>
      <c r="U824" s="322" t="n"/>
      <c r="V824" s="322" t="n"/>
      <c r="W824" s="322" t="n"/>
      <c r="X824" s="322" t="n"/>
      <c r="Y824" s="320" t="n"/>
      <c r="Z824" s="320" t="n"/>
    </row>
    <row r="825" ht="16.5" customHeight="1" s="115">
      <c r="C825" s="261" t="n"/>
      <c r="D825" s="313" t="n"/>
      <c r="E825" s="291" t="n"/>
      <c r="F825" s="302" t="n"/>
      <c r="G825" s="302" t="n"/>
      <c r="H825" s="314" t="n"/>
      <c r="I825" s="315" t="n"/>
      <c r="J825" s="316" t="n"/>
      <c r="K825" s="295" t="n"/>
      <c r="L825" s="317" t="n"/>
      <c r="M825" s="47" t="n"/>
      <c r="N825" s="268" t="n"/>
      <c r="O825" s="294" t="n"/>
      <c r="P825" s="268" t="n"/>
      <c r="Q825" s="321" t="n"/>
      <c r="R825" s="322" t="n"/>
      <c r="S825" s="322" t="n"/>
      <c r="T825" s="322" t="n"/>
      <c r="U825" s="322" t="n"/>
      <c r="V825" s="322" t="n"/>
      <c r="W825" s="322" t="n"/>
      <c r="X825" s="322" t="n"/>
      <c r="Y825" s="320" t="n"/>
      <c r="Z825" s="320" t="n"/>
    </row>
    <row r="826" ht="16.5" customHeight="1" s="115">
      <c r="C826" s="261" t="n"/>
      <c r="D826" s="313" t="n"/>
      <c r="E826" s="291" t="n"/>
      <c r="F826" s="302" t="n"/>
      <c r="G826" s="302" t="n"/>
      <c r="H826" s="314" t="n"/>
      <c r="I826" s="315" t="n"/>
      <c r="J826" s="316" t="n"/>
      <c r="K826" s="295" t="n"/>
      <c r="L826" s="317" t="n"/>
      <c r="M826" s="47" t="n"/>
      <c r="N826" s="268" t="n"/>
      <c r="O826" s="294" t="n"/>
      <c r="P826" s="268" t="n"/>
      <c r="Q826" s="321" t="n"/>
      <c r="R826" s="322" t="n"/>
      <c r="S826" s="322" t="n"/>
      <c r="T826" s="322" t="n"/>
      <c r="U826" s="322" t="n"/>
      <c r="V826" s="322" t="n"/>
      <c r="W826" s="322" t="n"/>
      <c r="X826" s="322" t="n"/>
      <c r="Y826" s="320" t="n"/>
      <c r="Z826" s="320" t="n"/>
    </row>
    <row r="827" ht="16.5" customHeight="1" s="115">
      <c r="C827" s="261" t="n"/>
      <c r="D827" s="313" t="n"/>
      <c r="E827" s="291" t="n"/>
      <c r="F827" s="302" t="n"/>
      <c r="G827" s="302" t="n"/>
      <c r="H827" s="314" t="n"/>
      <c r="I827" s="315" t="n"/>
      <c r="J827" s="316" t="n"/>
      <c r="K827" s="295" t="n"/>
      <c r="L827" s="317" t="n"/>
      <c r="M827" s="47" t="n"/>
      <c r="N827" s="268" t="n"/>
      <c r="O827" s="294" t="n"/>
      <c r="P827" s="268" t="n"/>
      <c r="Q827" s="321" t="n"/>
      <c r="R827" s="322" t="n"/>
      <c r="S827" s="322" t="n"/>
      <c r="T827" s="322" t="n"/>
      <c r="U827" s="322" t="n"/>
      <c r="V827" s="322" t="n"/>
      <c r="W827" s="322" t="n"/>
      <c r="X827" s="322" t="n"/>
      <c r="Y827" s="320" t="n"/>
      <c r="Z827" s="320" t="n"/>
    </row>
    <row r="828" ht="16.5" customHeight="1" s="115">
      <c r="C828" s="261" t="n"/>
      <c r="D828" s="313" t="n"/>
      <c r="E828" s="291" t="n"/>
      <c r="F828" s="302" t="n"/>
      <c r="G828" s="302" t="n"/>
      <c r="H828" s="314" t="n"/>
      <c r="I828" s="315" t="n"/>
      <c r="J828" s="316" t="n"/>
      <c r="K828" s="295" t="n"/>
      <c r="L828" s="317" t="n"/>
      <c r="M828" s="47" t="n"/>
      <c r="N828" s="268" t="n"/>
      <c r="O828" s="294" t="n"/>
      <c r="P828" s="268" t="n"/>
      <c r="Q828" s="321" t="n"/>
      <c r="R828" s="322" t="n"/>
      <c r="S828" s="322" t="n"/>
      <c r="T828" s="322" t="n"/>
      <c r="U828" s="322" t="n"/>
      <c r="V828" s="322" t="n"/>
      <c r="W828" s="322" t="n"/>
      <c r="X828" s="322" t="n"/>
      <c r="Y828" s="320" t="n"/>
      <c r="Z828" s="320" t="n"/>
    </row>
    <row r="829" ht="16.5" customHeight="1" s="115">
      <c r="C829" s="261" t="n"/>
      <c r="D829" s="313" t="n"/>
      <c r="E829" s="291" t="n"/>
      <c r="F829" s="302" t="n"/>
      <c r="G829" s="302" t="n"/>
      <c r="H829" s="314" t="n"/>
      <c r="I829" s="315" t="n"/>
      <c r="J829" s="316" t="n"/>
      <c r="K829" s="295" t="n"/>
      <c r="L829" s="317" t="n"/>
      <c r="M829" s="47" t="n"/>
      <c r="N829" s="268" t="n"/>
      <c r="O829" s="294" t="n"/>
      <c r="P829" s="268" t="n"/>
      <c r="Q829" s="321" t="n"/>
      <c r="R829" s="322" t="n"/>
      <c r="S829" s="322" t="n"/>
      <c r="T829" s="322" t="n"/>
      <c r="U829" s="322" t="n"/>
      <c r="V829" s="322" t="n"/>
      <c r="W829" s="322" t="n"/>
      <c r="X829" s="322" t="n"/>
      <c r="Y829" s="320" t="n"/>
      <c r="Z829" s="320" t="n"/>
    </row>
    <row r="830" ht="16.5" customHeight="1" s="115">
      <c r="C830" s="261" t="n"/>
      <c r="D830" s="313" t="n"/>
      <c r="E830" s="291" t="n"/>
      <c r="F830" s="302" t="n"/>
      <c r="G830" s="302" t="n"/>
      <c r="H830" s="314" t="n"/>
      <c r="I830" s="315" t="n"/>
      <c r="J830" s="316" t="n"/>
      <c r="K830" s="295" t="n"/>
      <c r="L830" s="317" t="n"/>
      <c r="M830" s="47" t="n"/>
      <c r="N830" s="268" t="n"/>
      <c r="O830" s="294" t="n"/>
      <c r="P830" s="268" t="n"/>
      <c r="Q830" s="321" t="n"/>
      <c r="R830" s="322" t="n"/>
      <c r="S830" s="322" t="n"/>
      <c r="T830" s="322" t="n"/>
      <c r="U830" s="322" t="n"/>
      <c r="V830" s="322" t="n"/>
      <c r="W830" s="322" t="n"/>
      <c r="X830" s="322" t="n"/>
      <c r="Y830" s="320" t="n"/>
      <c r="Z830" s="320" t="n"/>
    </row>
    <row r="831" ht="16.5" customHeight="1" s="115">
      <c r="C831" s="261" t="n"/>
      <c r="D831" s="313" t="n"/>
      <c r="E831" s="291" t="n"/>
      <c r="F831" s="302" t="n"/>
      <c r="G831" s="302" t="n"/>
      <c r="H831" s="314" t="n"/>
      <c r="I831" s="315" t="n"/>
      <c r="J831" s="316" t="n"/>
      <c r="K831" s="295" t="n"/>
      <c r="L831" s="317" t="n"/>
      <c r="M831" s="47" t="n"/>
      <c r="N831" s="268" t="n"/>
      <c r="O831" s="294" t="n"/>
      <c r="P831" s="268" t="n"/>
      <c r="Q831" s="321" t="n"/>
      <c r="R831" s="322" t="n"/>
      <c r="S831" s="322" t="n"/>
      <c r="T831" s="322" t="n"/>
      <c r="U831" s="322" t="n"/>
      <c r="V831" s="322" t="n"/>
      <c r="W831" s="322" t="n"/>
      <c r="X831" s="322" t="n"/>
      <c r="Y831" s="320" t="n"/>
      <c r="Z831" s="320" t="n"/>
    </row>
    <row r="832" ht="16.5" customHeight="1" s="115">
      <c r="C832" s="261" t="n"/>
      <c r="D832" s="313" t="n"/>
      <c r="E832" s="291" t="n"/>
      <c r="F832" s="302" t="n"/>
      <c r="G832" s="302" t="n"/>
      <c r="H832" s="314" t="n"/>
      <c r="I832" s="315" t="n"/>
      <c r="J832" s="316" t="n"/>
      <c r="K832" s="295" t="n"/>
      <c r="L832" s="317" t="n"/>
      <c r="M832" s="47" t="n"/>
      <c r="N832" s="268" t="n"/>
      <c r="O832" s="294" t="n"/>
      <c r="P832" s="268" t="n"/>
      <c r="Q832" s="321" t="n"/>
      <c r="R832" s="322" t="n"/>
      <c r="S832" s="322" t="n"/>
      <c r="T832" s="322" t="n"/>
      <c r="U832" s="322" t="n"/>
      <c r="V832" s="322" t="n"/>
      <c r="W832" s="322" t="n"/>
      <c r="X832" s="322" t="n"/>
      <c r="Y832" s="320" t="n"/>
      <c r="Z832" s="320" t="n"/>
    </row>
    <row r="833" ht="16.5" customHeight="1" s="115">
      <c r="C833" s="261" t="n"/>
      <c r="D833" s="313" t="n"/>
      <c r="E833" s="291" t="n"/>
      <c r="F833" s="302" t="n"/>
      <c r="G833" s="302" t="n"/>
      <c r="H833" s="314" t="n"/>
      <c r="I833" s="315" t="n"/>
      <c r="J833" s="316" t="n"/>
      <c r="K833" s="295" t="n"/>
      <c r="L833" s="317" t="n"/>
      <c r="M833" s="47" t="n"/>
      <c r="N833" s="268" t="n"/>
      <c r="O833" s="294" t="n"/>
      <c r="P833" s="268" t="n"/>
      <c r="Q833" s="321" t="n"/>
      <c r="R833" s="322" t="n"/>
      <c r="S833" s="322" t="n"/>
      <c r="T833" s="322" t="n"/>
      <c r="U833" s="322" t="n"/>
      <c r="V833" s="322" t="n"/>
      <c r="W833" s="322" t="n"/>
      <c r="X833" s="322" t="n"/>
      <c r="Y833" s="320" t="n"/>
      <c r="Z833" s="320" t="n"/>
    </row>
    <row r="834" ht="16.5" customHeight="1" s="115">
      <c r="C834" s="261" t="n"/>
      <c r="D834" s="313" t="n"/>
      <c r="E834" s="291" t="n"/>
      <c r="F834" s="302" t="n"/>
      <c r="G834" s="302" t="n"/>
      <c r="H834" s="314" t="n"/>
      <c r="I834" s="315" t="n"/>
      <c r="J834" s="316" t="n"/>
      <c r="K834" s="295" t="n"/>
      <c r="L834" s="317" t="n"/>
      <c r="M834" s="47" t="n"/>
      <c r="N834" s="268" t="n"/>
      <c r="O834" s="294" t="n"/>
      <c r="P834" s="268" t="n"/>
      <c r="Q834" s="321" t="n"/>
      <c r="R834" s="322" t="n"/>
      <c r="S834" s="322" t="n"/>
      <c r="T834" s="322" t="n"/>
      <c r="U834" s="322" t="n"/>
      <c r="V834" s="322" t="n"/>
      <c r="W834" s="322" t="n"/>
      <c r="X834" s="322" t="n"/>
      <c r="Y834" s="320" t="n"/>
      <c r="Z834" s="320" t="n"/>
    </row>
    <row r="835" ht="16.5" customHeight="1" s="115">
      <c r="C835" s="261" t="n"/>
      <c r="D835" s="313" t="n"/>
      <c r="E835" s="291" t="n"/>
      <c r="F835" s="302" t="n"/>
      <c r="G835" s="302" t="n"/>
      <c r="H835" s="314" t="n"/>
      <c r="I835" s="315" t="n"/>
      <c r="J835" s="316" t="n"/>
      <c r="K835" s="295" t="n"/>
      <c r="L835" s="317" t="n"/>
      <c r="M835" s="47" t="n"/>
      <c r="N835" s="268" t="n"/>
      <c r="O835" s="294" t="n"/>
      <c r="P835" s="268" t="n"/>
      <c r="Q835" s="321" t="n"/>
      <c r="R835" s="322" t="n"/>
      <c r="S835" s="322" t="n"/>
      <c r="T835" s="322" t="n"/>
      <c r="U835" s="322" t="n"/>
      <c r="V835" s="322" t="n"/>
      <c r="W835" s="322" t="n"/>
      <c r="X835" s="322" t="n"/>
      <c r="Y835" s="320" t="n"/>
      <c r="Z835" s="320" t="n"/>
    </row>
    <row r="836" ht="16.5" customHeight="1" s="115">
      <c r="C836" s="261" t="n"/>
      <c r="D836" s="313" t="n"/>
      <c r="E836" s="291" t="n"/>
      <c r="F836" s="302" t="n"/>
      <c r="G836" s="302" t="n"/>
      <c r="H836" s="314" t="n"/>
      <c r="I836" s="315" t="n"/>
      <c r="J836" s="316" t="n"/>
      <c r="K836" s="295" t="n"/>
      <c r="L836" s="317" t="n"/>
      <c r="M836" s="47" t="n"/>
      <c r="N836" s="268" t="n"/>
      <c r="O836" s="294" t="n"/>
      <c r="P836" s="268" t="n"/>
      <c r="Q836" s="321" t="n"/>
      <c r="R836" s="322" t="n"/>
      <c r="S836" s="322" t="n"/>
      <c r="T836" s="322" t="n"/>
      <c r="U836" s="322" t="n"/>
      <c r="V836" s="322" t="n"/>
      <c r="W836" s="322" t="n"/>
      <c r="X836" s="322" t="n"/>
      <c r="Y836" s="320" t="n"/>
      <c r="Z836" s="320" t="n"/>
    </row>
    <row r="837" ht="16.5" customHeight="1" s="115">
      <c r="C837" s="261" t="n"/>
      <c r="D837" s="313" t="n"/>
      <c r="E837" s="291" t="n"/>
      <c r="F837" s="302" t="n"/>
      <c r="G837" s="302" t="n"/>
      <c r="H837" s="314" t="n"/>
      <c r="I837" s="315" t="n"/>
      <c r="J837" s="316" t="n"/>
      <c r="K837" s="295" t="n"/>
      <c r="L837" s="317" t="n"/>
      <c r="M837" s="47" t="n"/>
      <c r="N837" s="268" t="n"/>
      <c r="O837" s="294" t="n"/>
      <c r="P837" s="268" t="n"/>
      <c r="Q837" s="321" t="n"/>
      <c r="R837" s="322" t="n"/>
      <c r="S837" s="322" t="n"/>
      <c r="T837" s="322" t="n"/>
      <c r="U837" s="322" t="n"/>
      <c r="V837" s="322" t="n"/>
      <c r="W837" s="322" t="n"/>
      <c r="X837" s="322" t="n"/>
      <c r="Y837" s="320" t="n"/>
      <c r="Z837" s="320" t="n"/>
    </row>
    <row r="838" ht="16.5" customHeight="1" s="115">
      <c r="C838" s="261" t="n"/>
      <c r="D838" s="313" t="n"/>
      <c r="E838" s="291" t="n"/>
      <c r="F838" s="302" t="n"/>
      <c r="G838" s="302" t="n"/>
      <c r="H838" s="314" t="n"/>
      <c r="I838" s="315" t="n"/>
      <c r="J838" s="316" t="n"/>
      <c r="K838" s="295" t="n"/>
      <c r="L838" s="317" t="n"/>
      <c r="M838" s="47" t="n"/>
      <c r="N838" s="268" t="n"/>
      <c r="O838" s="294" t="n"/>
      <c r="P838" s="268" t="n"/>
      <c r="Q838" s="321" t="n"/>
      <c r="R838" s="322" t="n"/>
      <c r="S838" s="322" t="n"/>
      <c r="T838" s="322" t="n"/>
      <c r="U838" s="322" t="n"/>
      <c r="V838" s="322" t="n"/>
      <c r="W838" s="322" t="n"/>
      <c r="X838" s="322" t="n"/>
      <c r="Y838" s="320" t="n"/>
      <c r="Z838" s="320" t="n"/>
    </row>
    <row r="839" ht="16.5" customHeight="1" s="115">
      <c r="C839" s="261" t="n"/>
      <c r="D839" s="313" t="n"/>
      <c r="E839" s="291" t="n"/>
      <c r="F839" s="302" t="n"/>
      <c r="G839" s="302" t="n"/>
      <c r="H839" s="314" t="n"/>
      <c r="I839" s="315" t="n"/>
      <c r="J839" s="316" t="n"/>
      <c r="K839" s="295" t="n"/>
      <c r="L839" s="317" t="n"/>
      <c r="M839" s="47" t="n"/>
      <c r="N839" s="268" t="n"/>
      <c r="O839" s="294" t="n"/>
      <c r="P839" s="268" t="n"/>
      <c r="Q839" s="321" t="n"/>
      <c r="R839" s="322" t="n"/>
      <c r="S839" s="322" t="n"/>
      <c r="T839" s="322" t="n"/>
      <c r="U839" s="322" t="n"/>
      <c r="V839" s="322" t="n"/>
      <c r="W839" s="322" t="n"/>
      <c r="X839" s="322" t="n"/>
      <c r="Y839" s="320" t="n"/>
      <c r="Z839" s="320" t="n"/>
    </row>
    <row r="840" ht="16.5" customHeight="1" s="115">
      <c r="C840" s="261" t="n"/>
      <c r="D840" s="313" t="n"/>
      <c r="E840" s="291" t="n"/>
      <c r="F840" s="302" t="n"/>
      <c r="G840" s="302" t="n"/>
      <c r="H840" s="314" t="n"/>
      <c r="I840" s="315" t="n"/>
      <c r="J840" s="316" t="n"/>
      <c r="K840" s="295" t="n"/>
      <c r="L840" s="317" t="n"/>
      <c r="M840" s="47" t="n"/>
      <c r="N840" s="268" t="n"/>
      <c r="O840" s="294" t="n"/>
      <c r="P840" s="268" t="n"/>
      <c r="Q840" s="321" t="n"/>
      <c r="R840" s="322" t="n"/>
      <c r="S840" s="322" t="n"/>
      <c r="T840" s="322" t="n"/>
      <c r="U840" s="322" t="n"/>
      <c r="V840" s="322" t="n"/>
      <c r="W840" s="322" t="n"/>
      <c r="X840" s="322" t="n"/>
      <c r="Y840" s="320" t="n"/>
      <c r="Z840" s="320" t="n"/>
    </row>
    <row r="841" ht="16.5" customHeight="1" s="115">
      <c r="C841" s="261" t="n"/>
      <c r="D841" s="313" t="n"/>
      <c r="E841" s="291" t="n"/>
      <c r="F841" s="302" t="n"/>
      <c r="G841" s="302" t="n"/>
      <c r="H841" s="314" t="n"/>
      <c r="I841" s="315" t="n"/>
      <c r="J841" s="316" t="n"/>
      <c r="K841" s="295" t="n"/>
      <c r="L841" s="317" t="n"/>
      <c r="M841" s="47" t="n"/>
      <c r="N841" s="268" t="n"/>
      <c r="O841" s="294" t="n"/>
      <c r="P841" s="268" t="n"/>
      <c r="Q841" s="321" t="n"/>
      <c r="R841" s="322" t="n"/>
      <c r="S841" s="322" t="n"/>
      <c r="T841" s="322" t="n"/>
      <c r="U841" s="322" t="n"/>
      <c r="V841" s="322" t="n"/>
      <c r="W841" s="322" t="n"/>
      <c r="X841" s="322" t="n"/>
      <c r="Y841" s="320" t="n"/>
      <c r="Z841" s="320" t="n"/>
    </row>
    <row r="842" ht="16.5" customHeight="1" s="115">
      <c r="C842" s="261" t="n"/>
      <c r="D842" s="313" t="n"/>
      <c r="E842" s="291" t="n"/>
      <c r="F842" s="302" t="n"/>
      <c r="G842" s="302" t="n"/>
      <c r="H842" s="314" t="n"/>
      <c r="I842" s="315" t="n"/>
      <c r="J842" s="316" t="n"/>
      <c r="K842" s="295" t="n"/>
      <c r="L842" s="317" t="n"/>
      <c r="M842" s="47" t="n"/>
      <c r="N842" s="268" t="n"/>
      <c r="O842" s="294" t="n"/>
      <c r="P842" s="268" t="n"/>
      <c r="Q842" s="321" t="n"/>
      <c r="R842" s="322" t="n"/>
      <c r="S842" s="322" t="n"/>
      <c r="T842" s="322" t="n"/>
      <c r="U842" s="322" t="n"/>
      <c r="V842" s="322" t="n"/>
      <c r="W842" s="322" t="n"/>
      <c r="X842" s="322" t="n"/>
      <c r="Y842" s="320" t="n"/>
      <c r="Z842" s="320" t="n"/>
    </row>
    <row r="843" ht="16.5" customHeight="1" s="115">
      <c r="C843" s="261" t="n"/>
      <c r="D843" s="313" t="n"/>
      <c r="E843" s="291" t="n"/>
      <c r="F843" s="302" t="n"/>
      <c r="G843" s="302" t="n"/>
      <c r="H843" s="314" t="n"/>
      <c r="I843" s="315" t="n"/>
      <c r="J843" s="316" t="n"/>
      <c r="K843" s="295" t="n"/>
      <c r="L843" s="317" t="n"/>
      <c r="M843" s="47" t="n"/>
      <c r="N843" s="268" t="n"/>
      <c r="O843" s="294" t="n"/>
      <c r="P843" s="268" t="n"/>
      <c r="Q843" s="321" t="n"/>
      <c r="R843" s="322" t="n"/>
      <c r="S843" s="322" t="n"/>
      <c r="T843" s="322" t="n"/>
      <c r="U843" s="322" t="n"/>
      <c r="V843" s="322" t="n"/>
      <c r="W843" s="322" t="n"/>
      <c r="X843" s="322" t="n"/>
      <c r="Y843" s="320" t="n"/>
      <c r="Z843" s="320" t="n"/>
    </row>
    <row r="844" ht="16.5" customHeight="1" s="115">
      <c r="C844" s="261" t="n"/>
      <c r="D844" s="313" t="n"/>
      <c r="E844" s="291" t="n"/>
      <c r="F844" s="302" t="n"/>
      <c r="G844" s="302" t="n"/>
      <c r="H844" s="314" t="n"/>
      <c r="I844" s="315" t="n"/>
      <c r="J844" s="316" t="n"/>
      <c r="K844" s="295" t="n"/>
      <c r="L844" s="317" t="n"/>
      <c r="M844" s="47" t="n"/>
      <c r="N844" s="268" t="n"/>
      <c r="O844" s="294" t="n"/>
      <c r="P844" s="268" t="n"/>
      <c r="Q844" s="321" t="n"/>
      <c r="R844" s="322" t="n"/>
      <c r="S844" s="322" t="n"/>
      <c r="T844" s="322" t="n"/>
      <c r="U844" s="322" t="n"/>
      <c r="V844" s="322" t="n"/>
      <c r="W844" s="322" t="n"/>
      <c r="X844" s="322" t="n"/>
      <c r="Y844" s="320" t="n"/>
      <c r="Z844" s="320" t="n"/>
    </row>
    <row r="845" ht="16.5" customHeight="1" s="115">
      <c r="C845" s="261" t="n"/>
      <c r="D845" s="313" t="n"/>
      <c r="E845" s="291" t="n"/>
      <c r="F845" s="302" t="n"/>
      <c r="G845" s="302" t="n"/>
      <c r="H845" s="314" t="n"/>
      <c r="I845" s="315" t="n"/>
      <c r="J845" s="316" t="n"/>
      <c r="K845" s="295" t="n"/>
      <c r="L845" s="317" t="n"/>
      <c r="M845" s="47" t="n"/>
      <c r="N845" s="268" t="n"/>
      <c r="O845" s="294" t="n"/>
      <c r="P845" s="268" t="n"/>
      <c r="Q845" s="321" t="n"/>
      <c r="R845" s="322" t="n"/>
      <c r="S845" s="322" t="n"/>
      <c r="T845" s="322" t="n"/>
      <c r="U845" s="322" t="n"/>
      <c r="V845" s="322" t="n"/>
      <c r="W845" s="322" t="n"/>
      <c r="X845" s="322" t="n"/>
      <c r="Y845" s="320" t="n"/>
      <c r="Z845" s="320" t="n"/>
    </row>
    <row r="846" ht="16.5" customHeight="1" s="115">
      <c r="C846" s="261" t="n"/>
      <c r="D846" s="313" t="n"/>
      <c r="E846" s="291" t="n"/>
      <c r="F846" s="302" t="n"/>
      <c r="G846" s="302" t="n"/>
      <c r="H846" s="314" t="n"/>
      <c r="I846" s="315" t="n"/>
      <c r="J846" s="316" t="n"/>
      <c r="K846" s="295" t="n"/>
      <c r="L846" s="317" t="n"/>
      <c r="M846" s="47" t="n"/>
      <c r="N846" s="268" t="n"/>
      <c r="O846" s="294" t="n"/>
      <c r="P846" s="268" t="n"/>
      <c r="Q846" s="321" t="n"/>
      <c r="R846" s="322" t="n"/>
      <c r="S846" s="322" t="n"/>
      <c r="T846" s="322" t="n"/>
      <c r="U846" s="322" t="n"/>
      <c r="V846" s="322" t="n"/>
      <c r="W846" s="322" t="n"/>
      <c r="X846" s="322" t="n"/>
      <c r="Y846" s="320" t="n"/>
      <c r="Z846" s="320" t="n"/>
    </row>
    <row r="847" ht="16.5" customHeight="1" s="115">
      <c r="C847" s="261" t="n"/>
      <c r="D847" s="313" t="n"/>
      <c r="E847" s="291" t="n"/>
      <c r="F847" s="302" t="n"/>
      <c r="G847" s="302" t="n"/>
      <c r="H847" s="314" t="n"/>
      <c r="I847" s="315" t="n"/>
      <c r="J847" s="316" t="n"/>
      <c r="K847" s="295" t="n"/>
      <c r="L847" s="317" t="n"/>
      <c r="M847" s="47" t="n"/>
      <c r="N847" s="268" t="n"/>
      <c r="O847" s="294" t="n"/>
      <c r="P847" s="268" t="n"/>
      <c r="Q847" s="321" t="n"/>
      <c r="R847" s="322" t="n"/>
      <c r="S847" s="322" t="n"/>
      <c r="T847" s="322" t="n"/>
      <c r="U847" s="322" t="n"/>
      <c r="V847" s="322" t="n"/>
      <c r="W847" s="322" t="n"/>
      <c r="X847" s="322" t="n"/>
      <c r="Y847" s="320" t="n"/>
      <c r="Z847" s="320" t="n"/>
    </row>
    <row r="848" ht="16.5" customHeight="1" s="115">
      <c r="C848" s="261" t="n"/>
      <c r="D848" s="313" t="n"/>
      <c r="E848" s="291" t="n"/>
      <c r="F848" s="302" t="n"/>
      <c r="G848" s="302" t="n"/>
      <c r="H848" s="314" t="n"/>
      <c r="I848" s="315" t="n"/>
      <c r="J848" s="316" t="n"/>
      <c r="K848" s="295" t="n"/>
      <c r="L848" s="317" t="n"/>
      <c r="M848" s="47" t="n"/>
      <c r="N848" s="268" t="n"/>
      <c r="O848" s="294" t="n"/>
      <c r="P848" s="268" t="n"/>
      <c r="Q848" s="321" t="n"/>
      <c r="R848" s="322" t="n"/>
      <c r="S848" s="322" t="n"/>
      <c r="T848" s="322" t="n"/>
      <c r="U848" s="322" t="n"/>
      <c r="V848" s="322" t="n"/>
      <c r="W848" s="322" t="n"/>
      <c r="X848" s="322" t="n"/>
      <c r="Y848" s="320" t="n"/>
      <c r="Z848" s="320" t="n"/>
    </row>
    <row r="849" ht="16.5" customHeight="1" s="115">
      <c r="C849" s="261" t="n"/>
      <c r="D849" s="313" t="n"/>
      <c r="E849" s="291" t="n"/>
      <c r="F849" s="302" t="n"/>
      <c r="G849" s="302" t="n"/>
      <c r="H849" s="314" t="n"/>
      <c r="I849" s="315" t="n"/>
      <c r="J849" s="316" t="n"/>
      <c r="K849" s="295" t="n"/>
      <c r="L849" s="317" t="n"/>
      <c r="M849" s="47" t="n"/>
      <c r="N849" s="268" t="n"/>
      <c r="O849" s="294" t="n"/>
      <c r="P849" s="268" t="n"/>
      <c r="Q849" s="321" t="n"/>
      <c r="R849" s="322" t="n"/>
      <c r="S849" s="322" t="n"/>
      <c r="T849" s="322" t="n"/>
      <c r="U849" s="322" t="n"/>
      <c r="V849" s="322" t="n"/>
      <c r="W849" s="322" t="n"/>
      <c r="X849" s="322" t="n"/>
      <c r="Y849" s="320" t="n"/>
      <c r="Z849" s="320" t="n"/>
    </row>
    <row r="850" ht="16.5" customHeight="1" s="115">
      <c r="C850" s="261" t="n"/>
      <c r="D850" s="313" t="n"/>
      <c r="E850" s="291" t="n"/>
      <c r="F850" s="302" t="n"/>
      <c r="G850" s="302" t="n"/>
      <c r="H850" s="314" t="n"/>
      <c r="I850" s="315" t="n"/>
      <c r="J850" s="316" t="n"/>
      <c r="K850" s="295" t="n"/>
      <c r="L850" s="317" t="n"/>
      <c r="M850" s="47" t="n"/>
      <c r="N850" s="268" t="n"/>
      <c r="O850" s="294" t="n"/>
      <c r="P850" s="268" t="n"/>
      <c r="Q850" s="321" t="n"/>
      <c r="R850" s="322" t="n"/>
      <c r="S850" s="322" t="n"/>
      <c r="T850" s="322" t="n"/>
      <c r="U850" s="322" t="n"/>
      <c r="V850" s="322" t="n"/>
      <c r="W850" s="322" t="n"/>
      <c r="X850" s="322" t="n"/>
      <c r="Y850" s="320" t="n"/>
      <c r="Z850" s="320" t="n"/>
    </row>
    <row r="851" ht="16.5" customHeight="1" s="115">
      <c r="C851" s="261" t="n"/>
      <c r="D851" s="313" t="n"/>
      <c r="E851" s="291" t="n"/>
      <c r="F851" s="302" t="n"/>
      <c r="G851" s="302" t="n"/>
      <c r="H851" s="314" t="n"/>
      <c r="I851" s="315" t="n"/>
      <c r="J851" s="316" t="n"/>
      <c r="K851" s="295" t="n"/>
      <c r="L851" s="317" t="n"/>
      <c r="M851" s="47" t="n"/>
      <c r="N851" s="268" t="n"/>
      <c r="O851" s="294" t="n"/>
      <c r="P851" s="268" t="n"/>
      <c r="Q851" s="321" t="n"/>
      <c r="R851" s="322" t="n"/>
      <c r="S851" s="322" t="n"/>
      <c r="T851" s="322" t="n"/>
      <c r="U851" s="322" t="n"/>
      <c r="V851" s="322" t="n"/>
      <c r="W851" s="322" t="n"/>
      <c r="X851" s="322" t="n"/>
      <c r="Y851" s="320" t="n"/>
      <c r="Z851" s="320" t="n"/>
    </row>
    <row r="852" ht="16.5" customHeight="1" s="115">
      <c r="C852" s="261" t="n"/>
      <c r="D852" s="313" t="n"/>
      <c r="E852" s="291" t="n"/>
      <c r="F852" s="302" t="n"/>
      <c r="G852" s="302" t="n"/>
      <c r="H852" s="314" t="n"/>
      <c r="I852" s="315" t="n"/>
      <c r="J852" s="316" t="n"/>
      <c r="K852" s="295" t="n"/>
      <c r="L852" s="317" t="n"/>
      <c r="M852" s="47" t="n"/>
      <c r="N852" s="268" t="n"/>
      <c r="O852" s="294" t="n"/>
      <c r="P852" s="268" t="n"/>
      <c r="Q852" s="321" t="n"/>
      <c r="R852" s="322" t="n"/>
      <c r="S852" s="322" t="n"/>
      <c r="T852" s="322" t="n"/>
      <c r="U852" s="322" t="n"/>
      <c r="V852" s="322" t="n"/>
      <c r="W852" s="322" t="n"/>
      <c r="X852" s="322" t="n"/>
      <c r="Y852" s="320" t="n"/>
      <c r="Z852" s="320" t="n"/>
    </row>
    <row r="853" ht="16.5" customHeight="1" s="115">
      <c r="C853" s="261" t="n"/>
      <c r="D853" s="313" t="n"/>
      <c r="E853" s="291" t="n"/>
      <c r="F853" s="302" t="n"/>
      <c r="G853" s="302" t="n"/>
      <c r="H853" s="314" t="n"/>
      <c r="I853" s="315" t="n"/>
      <c r="J853" s="316" t="n"/>
      <c r="K853" s="295" t="n"/>
      <c r="L853" s="317" t="n"/>
      <c r="M853" s="47" t="n"/>
      <c r="N853" s="268" t="n"/>
      <c r="O853" s="294" t="n"/>
      <c r="P853" s="268" t="n"/>
      <c r="Q853" s="321" t="n"/>
      <c r="R853" s="322" t="n"/>
      <c r="S853" s="322" t="n"/>
      <c r="T853" s="322" t="n"/>
      <c r="U853" s="322" t="n"/>
      <c r="V853" s="322" t="n"/>
      <c r="W853" s="322" t="n"/>
      <c r="X853" s="322" t="n"/>
      <c r="Y853" s="320" t="n"/>
      <c r="Z853" s="320" t="n"/>
    </row>
    <row r="854" ht="16.5" customHeight="1" s="115">
      <c r="C854" s="261" t="n"/>
      <c r="D854" s="313" t="n"/>
      <c r="E854" s="291" t="n"/>
      <c r="F854" s="302" t="n"/>
      <c r="G854" s="302" t="n"/>
      <c r="H854" s="314" t="n"/>
      <c r="I854" s="315" t="n"/>
      <c r="J854" s="316" t="n"/>
      <c r="K854" s="295" t="n"/>
      <c r="L854" s="317" t="n"/>
      <c r="M854" s="47" t="n"/>
      <c r="N854" s="268" t="n"/>
      <c r="O854" s="294" t="n"/>
      <c r="P854" s="268" t="n"/>
      <c r="Q854" s="321" t="n"/>
      <c r="R854" s="322" t="n"/>
      <c r="S854" s="322" t="n"/>
      <c r="T854" s="322" t="n"/>
      <c r="U854" s="322" t="n"/>
      <c r="V854" s="322" t="n"/>
      <c r="W854" s="322" t="n"/>
      <c r="X854" s="322" t="n"/>
      <c r="Y854" s="320" t="n"/>
      <c r="Z854" s="320" t="n"/>
    </row>
    <row r="855" ht="16.5" customHeight="1" s="115">
      <c r="C855" s="261" t="n"/>
      <c r="D855" s="313" t="n"/>
      <c r="E855" s="291" t="n"/>
      <c r="F855" s="302" t="n"/>
      <c r="G855" s="302" t="n"/>
      <c r="H855" s="314" t="n"/>
      <c r="I855" s="315" t="n"/>
      <c r="J855" s="316" t="n"/>
      <c r="K855" s="295" t="n"/>
      <c r="L855" s="317" t="n"/>
      <c r="M855" s="47" t="n"/>
      <c r="N855" s="268" t="n"/>
      <c r="O855" s="294" t="n"/>
      <c r="P855" s="268" t="n"/>
      <c r="Q855" s="321" t="n"/>
      <c r="R855" s="322" t="n"/>
      <c r="S855" s="322" t="n"/>
      <c r="T855" s="322" t="n"/>
      <c r="U855" s="322" t="n"/>
      <c r="V855" s="322" t="n"/>
      <c r="W855" s="322" t="n"/>
      <c r="X855" s="322" t="n"/>
      <c r="Y855" s="320" t="n"/>
      <c r="Z855" s="320" t="n"/>
    </row>
    <row r="856" ht="16.5" customHeight="1" s="115">
      <c r="C856" s="261" t="n"/>
      <c r="D856" s="313" t="n"/>
      <c r="E856" s="291" t="n"/>
      <c r="F856" s="302" t="n"/>
      <c r="G856" s="302" t="n"/>
      <c r="H856" s="314" t="n"/>
      <c r="I856" s="315" t="n"/>
      <c r="J856" s="316" t="n"/>
      <c r="K856" s="295" t="n"/>
      <c r="L856" s="317" t="n"/>
      <c r="M856" s="47" t="n"/>
      <c r="N856" s="268" t="n"/>
      <c r="O856" s="294" t="n"/>
      <c r="P856" s="268" t="n"/>
      <c r="Q856" s="321" t="n"/>
      <c r="R856" s="322" t="n"/>
      <c r="S856" s="322" t="n"/>
      <c r="T856" s="322" t="n"/>
      <c r="U856" s="322" t="n"/>
      <c r="V856" s="322" t="n"/>
      <c r="W856" s="322" t="n"/>
      <c r="X856" s="322" t="n"/>
      <c r="Y856" s="320" t="n"/>
      <c r="Z856" s="320" t="n"/>
    </row>
    <row r="857" ht="16.5" customHeight="1" s="115">
      <c r="C857" s="261" t="n"/>
      <c r="D857" s="313" t="n"/>
      <c r="E857" s="291" t="n"/>
      <c r="F857" s="302" t="n"/>
      <c r="G857" s="302" t="n"/>
      <c r="H857" s="314" t="n"/>
      <c r="I857" s="315" t="n"/>
      <c r="J857" s="316" t="n"/>
      <c r="K857" s="295" t="n"/>
      <c r="L857" s="317" t="n"/>
      <c r="M857" s="47" t="n"/>
      <c r="N857" s="268" t="n"/>
      <c r="O857" s="294" t="n"/>
      <c r="P857" s="268" t="n"/>
      <c r="Q857" s="321" t="n"/>
      <c r="R857" s="322" t="n"/>
      <c r="S857" s="322" t="n"/>
      <c r="T857" s="322" t="n"/>
      <c r="U857" s="322" t="n"/>
      <c r="V857" s="322" t="n"/>
      <c r="W857" s="322" t="n"/>
      <c r="X857" s="322" t="n"/>
      <c r="Y857" s="320" t="n"/>
      <c r="Z857" s="320" t="n"/>
    </row>
    <row r="858" ht="16.5" customHeight="1" s="115">
      <c r="C858" s="261" t="n"/>
      <c r="D858" s="313" t="n"/>
      <c r="E858" s="291" t="n"/>
      <c r="F858" s="302" t="n"/>
      <c r="G858" s="302" t="n"/>
      <c r="H858" s="314" t="n"/>
      <c r="I858" s="315" t="n"/>
      <c r="J858" s="316" t="n"/>
      <c r="K858" s="295" t="n"/>
      <c r="L858" s="317" t="n"/>
      <c r="M858" s="47" t="n"/>
      <c r="N858" s="268" t="n"/>
      <c r="O858" s="294" t="n"/>
      <c r="P858" s="268" t="n"/>
      <c r="Q858" s="321" t="n"/>
      <c r="R858" s="322" t="n"/>
      <c r="S858" s="322" t="n"/>
      <c r="T858" s="322" t="n"/>
      <c r="U858" s="322" t="n"/>
      <c r="V858" s="322" t="n"/>
      <c r="W858" s="322" t="n"/>
      <c r="X858" s="322" t="n"/>
      <c r="Y858" s="320" t="n"/>
      <c r="Z858" s="320" t="n"/>
    </row>
    <row r="859" ht="16.5" customHeight="1" s="115">
      <c r="C859" s="261" t="n"/>
      <c r="D859" s="313" t="n"/>
      <c r="E859" s="291" t="n"/>
      <c r="F859" s="302" t="n"/>
      <c r="G859" s="302" t="n"/>
      <c r="H859" s="314" t="n"/>
      <c r="I859" s="315" t="n"/>
      <c r="J859" s="316" t="n"/>
      <c r="K859" s="295" t="n"/>
      <c r="L859" s="317" t="n"/>
      <c r="M859" s="47" t="n"/>
      <c r="N859" s="268" t="n"/>
      <c r="O859" s="294" t="n"/>
      <c r="P859" s="268" t="n"/>
      <c r="Q859" s="321" t="n"/>
      <c r="R859" s="322" t="n"/>
      <c r="S859" s="322" t="n"/>
      <c r="T859" s="322" t="n"/>
      <c r="U859" s="322" t="n"/>
      <c r="V859" s="322" t="n"/>
      <c r="W859" s="322" t="n"/>
      <c r="X859" s="322" t="n"/>
      <c r="Y859" s="320" t="n"/>
      <c r="Z859" s="320" t="n"/>
    </row>
    <row r="860" ht="16.5" customHeight="1" s="115">
      <c r="C860" s="261" t="n"/>
      <c r="D860" s="313" t="n"/>
      <c r="E860" s="291" t="n"/>
      <c r="F860" s="302" t="n"/>
      <c r="G860" s="302" t="n"/>
      <c r="H860" s="314" t="n"/>
      <c r="I860" s="315" t="n"/>
      <c r="J860" s="316" t="n"/>
      <c r="K860" s="295" t="n"/>
      <c r="L860" s="317" t="n"/>
      <c r="M860" s="47" t="n"/>
      <c r="N860" s="268" t="n"/>
      <c r="O860" s="294" t="n"/>
      <c r="P860" s="268" t="n"/>
      <c r="Q860" s="321" t="n"/>
      <c r="R860" s="322" t="n"/>
      <c r="S860" s="322" t="n"/>
      <c r="T860" s="322" t="n"/>
      <c r="U860" s="322" t="n"/>
      <c r="V860" s="322" t="n"/>
      <c r="W860" s="322" t="n"/>
      <c r="X860" s="322" t="n"/>
      <c r="Y860" s="320" t="n"/>
      <c r="Z860" s="320" t="n"/>
    </row>
    <row r="861" ht="16.5" customHeight="1" s="115">
      <c r="C861" s="261" t="n"/>
      <c r="D861" s="313" t="n"/>
      <c r="E861" s="291" t="n"/>
      <c r="F861" s="302" t="n"/>
      <c r="G861" s="302" t="n"/>
      <c r="H861" s="314" t="n"/>
      <c r="I861" s="315" t="n"/>
      <c r="J861" s="316" t="n"/>
      <c r="K861" s="295" t="n"/>
      <c r="L861" s="317" t="n"/>
      <c r="M861" s="47" t="n"/>
      <c r="N861" s="268" t="n"/>
      <c r="O861" s="294" t="n"/>
      <c r="P861" s="268" t="n"/>
      <c r="Q861" s="321" t="n"/>
      <c r="R861" s="322" t="n"/>
      <c r="S861" s="322" t="n"/>
      <c r="T861" s="322" t="n"/>
      <c r="U861" s="322" t="n"/>
      <c r="V861" s="322" t="n"/>
      <c r="W861" s="322" t="n"/>
      <c r="X861" s="322" t="n"/>
      <c r="Y861" s="320" t="n"/>
      <c r="Z861" s="320" t="n"/>
    </row>
    <row r="862" ht="16.5" customHeight="1" s="115">
      <c r="C862" s="261" t="n"/>
      <c r="D862" s="313" t="n"/>
      <c r="E862" s="291" t="n"/>
      <c r="F862" s="302" t="n"/>
      <c r="G862" s="302" t="n"/>
      <c r="H862" s="314" t="n"/>
      <c r="I862" s="315" t="n"/>
      <c r="J862" s="316" t="n"/>
      <c r="K862" s="295" t="n"/>
      <c r="L862" s="317" t="n"/>
      <c r="M862" s="47" t="n"/>
      <c r="N862" s="268" t="n"/>
      <c r="O862" s="294" t="n"/>
      <c r="P862" s="268" t="n"/>
      <c r="Q862" s="321" t="n"/>
      <c r="R862" s="322" t="n"/>
      <c r="S862" s="322" t="n"/>
      <c r="T862" s="322" t="n"/>
      <c r="U862" s="322" t="n"/>
      <c r="V862" s="322" t="n"/>
      <c r="W862" s="322" t="n"/>
      <c r="X862" s="322" t="n"/>
      <c r="Y862" s="320" t="n"/>
      <c r="Z862" s="320" t="n"/>
    </row>
    <row r="863" ht="16.5" customHeight="1" s="115">
      <c r="C863" s="261" t="n"/>
      <c r="D863" s="313" t="n"/>
      <c r="E863" s="291" t="n"/>
      <c r="F863" s="302" t="n"/>
      <c r="G863" s="302" t="n"/>
      <c r="H863" s="314" t="n"/>
      <c r="I863" s="315" t="n"/>
      <c r="J863" s="316" t="n"/>
      <c r="K863" s="295" t="n"/>
      <c r="L863" s="317" t="n"/>
      <c r="M863" s="47" t="n"/>
      <c r="N863" s="268" t="n"/>
      <c r="O863" s="294" t="n"/>
      <c r="P863" s="268" t="n"/>
      <c r="Q863" s="321" t="n"/>
      <c r="R863" s="322" t="n"/>
      <c r="S863" s="322" t="n"/>
      <c r="T863" s="322" t="n"/>
      <c r="U863" s="322" t="n"/>
      <c r="V863" s="322" t="n"/>
      <c r="W863" s="322" t="n"/>
      <c r="X863" s="322" t="n"/>
      <c r="Y863" s="320" t="n"/>
      <c r="Z863" s="320" t="n"/>
    </row>
    <row r="864" ht="16.5" customHeight="1" s="115">
      <c r="C864" s="261" t="n"/>
      <c r="D864" s="313" t="n"/>
      <c r="E864" s="291" t="n"/>
      <c r="F864" s="302" t="n"/>
      <c r="G864" s="302" t="n"/>
      <c r="H864" s="314" t="n"/>
      <c r="I864" s="315" t="n"/>
      <c r="J864" s="316" t="n"/>
      <c r="K864" s="295" t="n"/>
      <c r="L864" s="317" t="n"/>
      <c r="M864" s="47" t="n"/>
      <c r="N864" s="268" t="n"/>
      <c r="O864" s="294" t="n"/>
      <c r="P864" s="268" t="n"/>
      <c r="Q864" s="321" t="n"/>
      <c r="R864" s="322" t="n"/>
      <c r="S864" s="322" t="n"/>
      <c r="T864" s="322" t="n"/>
      <c r="U864" s="322" t="n"/>
      <c r="V864" s="322" t="n"/>
      <c r="W864" s="322" t="n"/>
      <c r="X864" s="322" t="n"/>
      <c r="Y864" s="320" t="n"/>
      <c r="Z864" s="320" t="n"/>
    </row>
    <row r="865" ht="16.5" customHeight="1" s="115">
      <c r="C865" s="261" t="n"/>
      <c r="D865" s="313" t="n"/>
      <c r="E865" s="291" t="n"/>
      <c r="F865" s="302" t="n"/>
      <c r="G865" s="302" t="n"/>
      <c r="H865" s="314" t="n"/>
      <c r="I865" s="315" t="n"/>
      <c r="J865" s="316" t="n"/>
      <c r="K865" s="295" t="n"/>
      <c r="L865" s="317" t="n"/>
      <c r="M865" s="47" t="n"/>
      <c r="N865" s="268" t="n"/>
      <c r="O865" s="294" t="n"/>
      <c r="P865" s="268" t="n"/>
      <c r="Q865" s="321" t="n"/>
      <c r="R865" s="322" t="n"/>
      <c r="S865" s="322" t="n"/>
      <c r="T865" s="322" t="n"/>
      <c r="U865" s="322" t="n"/>
      <c r="V865" s="322" t="n"/>
      <c r="W865" s="322" t="n"/>
      <c r="X865" s="322" t="n"/>
      <c r="Y865" s="320" t="n"/>
      <c r="Z865" s="320" t="n"/>
    </row>
    <row r="866" ht="16.5" customHeight="1" s="115">
      <c r="C866" s="261" t="n"/>
      <c r="D866" s="313" t="n"/>
      <c r="E866" s="291" t="n"/>
      <c r="F866" s="302" t="n"/>
      <c r="G866" s="302" t="n"/>
      <c r="H866" s="314" t="n"/>
      <c r="I866" s="315" t="n"/>
      <c r="J866" s="316" t="n"/>
      <c r="K866" s="295" t="n"/>
      <c r="L866" s="317" t="n"/>
      <c r="M866" s="47" t="n"/>
      <c r="N866" s="268" t="n"/>
      <c r="O866" s="294" t="n"/>
      <c r="P866" s="268" t="n"/>
      <c r="Q866" s="321" t="n"/>
      <c r="R866" s="322" t="n"/>
      <c r="S866" s="322" t="n"/>
      <c r="T866" s="322" t="n"/>
      <c r="U866" s="322" t="n"/>
      <c r="V866" s="322" t="n"/>
      <c r="W866" s="322" t="n"/>
      <c r="X866" s="322" t="n"/>
      <c r="Y866" s="320" t="n"/>
      <c r="Z866" s="320" t="n"/>
    </row>
    <row r="867" ht="16.5" customHeight="1" s="115">
      <c r="C867" s="261" t="n"/>
      <c r="D867" s="313" t="n"/>
      <c r="E867" s="291" t="n"/>
      <c r="F867" s="302" t="n"/>
      <c r="G867" s="302" t="n"/>
      <c r="H867" s="314" t="n"/>
      <c r="I867" s="315" t="n"/>
      <c r="J867" s="316" t="n"/>
      <c r="K867" s="295" t="n"/>
      <c r="L867" s="317" t="n"/>
      <c r="M867" s="47" t="n"/>
      <c r="N867" s="268" t="n"/>
      <c r="O867" s="294" t="n"/>
      <c r="P867" s="268" t="n"/>
      <c r="Q867" s="321" t="n"/>
      <c r="R867" s="322" t="n"/>
      <c r="S867" s="322" t="n"/>
      <c r="T867" s="322" t="n"/>
      <c r="U867" s="322" t="n"/>
      <c r="V867" s="322" t="n"/>
      <c r="W867" s="322" t="n"/>
      <c r="X867" s="322" t="n"/>
      <c r="Y867" s="320" t="n"/>
      <c r="Z867" s="320" t="n"/>
    </row>
    <row r="868" ht="16.5" customHeight="1" s="115">
      <c r="C868" s="261" t="n"/>
      <c r="D868" s="313" t="n"/>
      <c r="E868" s="291" t="n"/>
      <c r="F868" s="302" t="n"/>
      <c r="G868" s="302" t="n"/>
      <c r="H868" s="314" t="n"/>
      <c r="I868" s="315" t="n"/>
      <c r="J868" s="316" t="n"/>
      <c r="K868" s="295" t="n"/>
      <c r="L868" s="317" t="n"/>
      <c r="M868" s="47" t="n"/>
      <c r="N868" s="268" t="n"/>
      <c r="O868" s="294" t="n"/>
      <c r="P868" s="268" t="n"/>
      <c r="Q868" s="321" t="n"/>
      <c r="R868" s="322" t="n"/>
      <c r="S868" s="322" t="n"/>
      <c r="T868" s="322" t="n"/>
      <c r="U868" s="322" t="n"/>
      <c r="V868" s="322" t="n"/>
      <c r="W868" s="322" t="n"/>
      <c r="X868" s="322" t="n"/>
      <c r="Y868" s="320" t="n"/>
      <c r="Z868" s="320" t="n"/>
    </row>
    <row r="869" ht="16.5" customHeight="1" s="115">
      <c r="C869" s="261" t="n"/>
      <c r="D869" s="313" t="n"/>
      <c r="E869" s="291" t="n"/>
      <c r="F869" s="302" t="n"/>
      <c r="G869" s="302" t="n"/>
      <c r="H869" s="314" t="n"/>
      <c r="I869" s="315" t="n"/>
      <c r="J869" s="316" t="n"/>
      <c r="K869" s="295" t="n"/>
      <c r="L869" s="317" t="n"/>
      <c r="M869" s="47" t="n"/>
      <c r="N869" s="268" t="n"/>
      <c r="O869" s="294" t="n"/>
      <c r="P869" s="268" t="n"/>
      <c r="Q869" s="321" t="n"/>
      <c r="R869" s="322" t="n"/>
      <c r="S869" s="322" t="n"/>
      <c r="T869" s="322" t="n"/>
      <c r="U869" s="322" t="n"/>
      <c r="V869" s="322" t="n"/>
      <c r="W869" s="322" t="n"/>
      <c r="X869" s="322" t="n"/>
      <c r="Y869" s="320" t="n"/>
      <c r="Z869" s="320" t="n"/>
    </row>
    <row r="870" ht="16.5" customHeight="1" s="115">
      <c r="C870" s="261" t="n"/>
      <c r="D870" s="313" t="n"/>
      <c r="E870" s="291" t="n"/>
      <c r="F870" s="302" t="n"/>
      <c r="G870" s="302" t="n"/>
      <c r="H870" s="314" t="n"/>
      <c r="I870" s="315" t="n"/>
      <c r="J870" s="316" t="n"/>
      <c r="K870" s="295" t="n"/>
      <c r="L870" s="317" t="n"/>
      <c r="M870" s="47" t="n"/>
      <c r="N870" s="268" t="n"/>
      <c r="O870" s="294" t="n"/>
      <c r="P870" s="268" t="n"/>
      <c r="Q870" s="321" t="n"/>
      <c r="R870" s="322" t="n"/>
      <c r="S870" s="322" t="n"/>
      <c r="T870" s="322" t="n"/>
      <c r="U870" s="322" t="n"/>
      <c r="V870" s="322" t="n"/>
      <c r="W870" s="322" t="n"/>
      <c r="X870" s="322" t="n"/>
      <c r="Y870" s="320" t="n"/>
      <c r="Z870" s="320" t="n"/>
    </row>
    <row r="871" ht="16.5" customHeight="1" s="115">
      <c r="C871" s="261" t="n"/>
      <c r="D871" s="313" t="n"/>
      <c r="E871" s="291" t="n"/>
      <c r="F871" s="302" t="n"/>
      <c r="G871" s="302" t="n"/>
      <c r="H871" s="314" t="n"/>
      <c r="I871" s="315" t="n"/>
      <c r="J871" s="316" t="n"/>
      <c r="K871" s="295" t="n"/>
      <c r="L871" s="317" t="n"/>
      <c r="M871" s="47" t="n"/>
      <c r="N871" s="268" t="n"/>
      <c r="O871" s="294" t="n"/>
      <c r="P871" s="268" t="n"/>
      <c r="Q871" s="321" t="n"/>
      <c r="R871" s="322" t="n"/>
      <c r="S871" s="322" t="n"/>
      <c r="T871" s="322" t="n"/>
      <c r="U871" s="322" t="n"/>
      <c r="V871" s="322" t="n"/>
      <c r="W871" s="322" t="n"/>
      <c r="X871" s="322" t="n"/>
      <c r="Y871" s="320" t="n"/>
      <c r="Z871" s="320" t="n"/>
    </row>
    <row r="872" ht="16.5" customHeight="1" s="115">
      <c r="C872" s="261" t="n"/>
      <c r="D872" s="313" t="n"/>
      <c r="E872" s="291" t="n"/>
      <c r="F872" s="302" t="n"/>
      <c r="G872" s="302" t="n"/>
      <c r="H872" s="314" t="n"/>
      <c r="I872" s="315" t="n"/>
      <c r="J872" s="316" t="n"/>
      <c r="K872" s="295" t="n"/>
      <c r="L872" s="317" t="n"/>
      <c r="M872" s="47" t="n"/>
      <c r="N872" s="268" t="n"/>
      <c r="O872" s="294" t="n"/>
      <c r="P872" s="268" t="n"/>
      <c r="Q872" s="321" t="n"/>
      <c r="R872" s="322" t="n"/>
      <c r="S872" s="322" t="n"/>
      <c r="T872" s="322" t="n"/>
      <c r="U872" s="322" t="n"/>
      <c r="V872" s="322" t="n"/>
      <c r="W872" s="322" t="n"/>
      <c r="X872" s="322" t="n"/>
      <c r="Y872" s="320" t="n"/>
      <c r="Z872" s="320" t="n"/>
    </row>
    <row r="873" ht="16.5" customHeight="1" s="115">
      <c r="C873" s="261" t="n"/>
      <c r="D873" s="313" t="n"/>
      <c r="E873" s="291" t="n"/>
      <c r="F873" s="302" t="n"/>
      <c r="G873" s="302" t="n"/>
      <c r="H873" s="314" t="n"/>
      <c r="I873" s="315" t="n"/>
      <c r="J873" s="316" t="n"/>
      <c r="K873" s="295" t="n"/>
      <c r="L873" s="317" t="n"/>
      <c r="M873" s="47" t="n"/>
      <c r="N873" s="268" t="n"/>
      <c r="O873" s="294" t="n"/>
      <c r="P873" s="268" t="n"/>
      <c r="Q873" s="321" t="n"/>
      <c r="R873" s="322" t="n"/>
      <c r="S873" s="322" t="n"/>
      <c r="T873" s="322" t="n"/>
      <c r="U873" s="322" t="n"/>
      <c r="V873" s="322" t="n"/>
      <c r="W873" s="322" t="n"/>
      <c r="X873" s="322" t="n"/>
      <c r="Y873" s="320" t="n"/>
      <c r="Z873" s="320" t="n"/>
    </row>
    <row r="874" ht="16.5" customHeight="1" s="115">
      <c r="C874" s="261" t="n"/>
      <c r="D874" s="313" t="n"/>
      <c r="E874" s="291" t="n"/>
      <c r="F874" s="302" t="n"/>
      <c r="G874" s="302" t="n"/>
      <c r="H874" s="314" t="n"/>
      <c r="I874" s="315" t="n"/>
      <c r="J874" s="316" t="n"/>
      <c r="K874" s="295" t="n"/>
      <c r="L874" s="317" t="n"/>
      <c r="M874" s="47" t="n"/>
      <c r="N874" s="268" t="n"/>
      <c r="O874" s="294" t="n"/>
      <c r="P874" s="268" t="n"/>
      <c r="Q874" s="321" t="n"/>
      <c r="R874" s="322" t="n"/>
      <c r="S874" s="322" t="n"/>
      <c r="T874" s="322" t="n"/>
      <c r="U874" s="322" t="n"/>
      <c r="V874" s="322" t="n"/>
      <c r="W874" s="322" t="n"/>
      <c r="X874" s="322" t="n"/>
      <c r="Y874" s="320" t="n"/>
      <c r="Z874" s="320" t="n"/>
    </row>
    <row r="875" ht="16.5" customHeight="1" s="115">
      <c r="C875" s="261" t="n"/>
      <c r="D875" s="313" t="n"/>
      <c r="E875" s="291" t="n"/>
      <c r="F875" s="302" t="n"/>
      <c r="G875" s="302" t="n"/>
      <c r="H875" s="314" t="n"/>
      <c r="I875" s="315" t="n"/>
      <c r="J875" s="316" t="n"/>
      <c r="K875" s="295" t="n"/>
      <c r="L875" s="317" t="n"/>
      <c r="M875" s="47" t="n"/>
      <c r="N875" s="268" t="n"/>
      <c r="O875" s="294" t="n"/>
      <c r="P875" s="268" t="n"/>
      <c r="Q875" s="321" t="n"/>
      <c r="R875" s="322" t="n"/>
      <c r="S875" s="322" t="n"/>
      <c r="T875" s="322" t="n"/>
      <c r="U875" s="322" t="n"/>
      <c r="V875" s="322" t="n"/>
      <c r="W875" s="322" t="n"/>
      <c r="X875" s="322" t="n"/>
      <c r="Y875" s="320" t="n"/>
      <c r="Z875" s="320" t="n"/>
    </row>
    <row r="876" ht="16.5" customHeight="1" s="115">
      <c r="C876" s="261" t="n"/>
      <c r="D876" s="313" t="n"/>
      <c r="E876" s="291" t="n"/>
      <c r="F876" s="302" t="n"/>
      <c r="G876" s="302" t="n"/>
      <c r="H876" s="314" t="n"/>
      <c r="I876" s="315" t="n"/>
      <c r="J876" s="316" t="n"/>
      <c r="K876" s="295" t="n"/>
      <c r="L876" s="317" t="n"/>
      <c r="M876" s="47" t="n"/>
      <c r="N876" s="268" t="n"/>
      <c r="O876" s="294" t="n"/>
      <c r="P876" s="268" t="n"/>
      <c r="Q876" s="321" t="n"/>
      <c r="R876" s="322" t="n"/>
      <c r="S876" s="322" t="n"/>
      <c r="T876" s="322" t="n"/>
      <c r="U876" s="322" t="n"/>
      <c r="V876" s="322" t="n"/>
      <c r="W876" s="322" t="n"/>
      <c r="X876" s="322" t="n"/>
      <c r="Y876" s="320" t="n"/>
      <c r="Z876" s="320" t="n"/>
    </row>
    <row r="877" ht="16.5" customHeight="1" s="115">
      <c r="C877" s="261" t="n"/>
      <c r="D877" s="313" t="n"/>
      <c r="E877" s="291" t="n"/>
      <c r="F877" s="302" t="n"/>
      <c r="G877" s="302" t="n"/>
      <c r="H877" s="314" t="n"/>
      <c r="I877" s="315" t="n"/>
      <c r="J877" s="316" t="n"/>
      <c r="K877" s="295" t="n"/>
      <c r="L877" s="317" t="n"/>
      <c r="M877" s="47" t="n"/>
      <c r="N877" s="268" t="n"/>
      <c r="O877" s="294" t="n"/>
      <c r="P877" s="268" t="n"/>
      <c r="Q877" s="321" t="n"/>
      <c r="R877" s="322" t="n"/>
      <c r="S877" s="322" t="n"/>
      <c r="T877" s="322" t="n"/>
      <c r="U877" s="322" t="n"/>
      <c r="V877" s="322" t="n"/>
      <c r="W877" s="322" t="n"/>
      <c r="X877" s="322" t="n"/>
      <c r="Y877" s="320" t="n"/>
      <c r="Z877" s="320" t="n"/>
    </row>
    <row r="878" ht="16.5" customHeight="1" s="115">
      <c r="C878" s="261" t="n"/>
      <c r="D878" s="313" t="n"/>
      <c r="E878" s="291" t="n"/>
      <c r="F878" s="302" t="n"/>
      <c r="G878" s="302" t="n"/>
      <c r="H878" s="314" t="n"/>
      <c r="I878" s="315" t="n"/>
      <c r="J878" s="316" t="n"/>
      <c r="K878" s="295" t="n"/>
      <c r="L878" s="317" t="n"/>
      <c r="M878" s="47" t="n"/>
      <c r="N878" s="268" t="n"/>
      <c r="O878" s="294" t="n"/>
      <c r="P878" s="268" t="n"/>
      <c r="Q878" s="321" t="n"/>
      <c r="R878" s="322" t="n"/>
      <c r="S878" s="322" t="n"/>
      <c r="T878" s="322" t="n"/>
      <c r="U878" s="322" t="n"/>
      <c r="V878" s="322" t="n"/>
      <c r="W878" s="322" t="n"/>
      <c r="X878" s="322" t="n"/>
      <c r="Y878" s="320" t="n"/>
      <c r="Z878" s="320" t="n"/>
    </row>
    <row r="879" ht="16.5" customHeight="1" s="115">
      <c r="C879" s="261" t="n"/>
      <c r="D879" s="313" t="n"/>
      <c r="E879" s="291" t="n"/>
      <c r="F879" s="302" t="n"/>
      <c r="G879" s="302" t="n"/>
      <c r="H879" s="314" t="n"/>
      <c r="I879" s="315" t="n"/>
      <c r="J879" s="316" t="n"/>
      <c r="K879" s="295" t="n"/>
      <c r="L879" s="317" t="n"/>
      <c r="M879" s="47" t="n"/>
      <c r="N879" s="268" t="n"/>
      <c r="O879" s="294" t="n"/>
      <c r="P879" s="268" t="n"/>
      <c r="Q879" s="321" t="n"/>
      <c r="R879" s="322" t="n"/>
      <c r="S879" s="322" t="n"/>
      <c r="T879" s="322" t="n"/>
      <c r="U879" s="322" t="n"/>
      <c r="V879" s="322" t="n"/>
      <c r="W879" s="322" t="n"/>
      <c r="X879" s="322" t="n"/>
      <c r="Y879" s="320" t="n"/>
      <c r="Z879" s="320" t="n"/>
    </row>
    <row r="880" ht="16.5" customHeight="1" s="115">
      <c r="C880" s="261" t="n"/>
      <c r="D880" s="313" t="n"/>
      <c r="E880" s="291" t="n"/>
      <c r="F880" s="302" t="n"/>
      <c r="G880" s="302" t="n"/>
      <c r="H880" s="314" t="n"/>
      <c r="I880" s="315" t="n"/>
      <c r="J880" s="316" t="n"/>
      <c r="K880" s="295" t="n"/>
      <c r="L880" s="317" t="n"/>
      <c r="M880" s="47" t="n"/>
      <c r="N880" s="268" t="n"/>
      <c r="O880" s="294" t="n"/>
      <c r="P880" s="268" t="n"/>
      <c r="Q880" s="321" t="n"/>
      <c r="R880" s="322" t="n"/>
      <c r="S880" s="322" t="n"/>
      <c r="T880" s="322" t="n"/>
      <c r="U880" s="322" t="n"/>
      <c r="V880" s="322" t="n"/>
      <c r="W880" s="322" t="n"/>
      <c r="X880" s="322" t="n"/>
      <c r="Y880" s="320" t="n"/>
      <c r="Z880" s="320" t="n"/>
    </row>
    <row r="881" ht="16.5" customHeight="1" s="115">
      <c r="C881" s="261" t="n"/>
      <c r="D881" s="313" t="n"/>
      <c r="E881" s="291" t="n"/>
      <c r="F881" s="302" t="n"/>
      <c r="G881" s="302" t="n"/>
      <c r="H881" s="314" t="n"/>
      <c r="I881" s="315" t="n"/>
      <c r="J881" s="316" t="n"/>
      <c r="K881" s="295" t="n"/>
      <c r="L881" s="317" t="n"/>
      <c r="M881" s="47" t="n"/>
      <c r="N881" s="268" t="n"/>
      <c r="O881" s="294" t="n"/>
      <c r="P881" s="268" t="n"/>
      <c r="Q881" s="321" t="n"/>
      <c r="R881" s="322" t="n"/>
      <c r="S881" s="322" t="n"/>
      <c r="T881" s="322" t="n"/>
      <c r="U881" s="322" t="n"/>
      <c r="V881" s="322" t="n"/>
      <c r="W881" s="322" t="n"/>
      <c r="X881" s="322" t="n"/>
      <c r="Y881" s="320" t="n"/>
      <c r="Z881" s="320" t="n"/>
    </row>
    <row r="882" ht="16.5" customHeight="1" s="115">
      <c r="C882" s="261" t="n"/>
      <c r="D882" s="313" t="n"/>
      <c r="E882" s="291" t="n"/>
      <c r="F882" s="302" t="n"/>
      <c r="G882" s="302" t="n"/>
      <c r="H882" s="314" t="n"/>
      <c r="I882" s="315" t="n"/>
      <c r="J882" s="316" t="n"/>
      <c r="K882" s="295" t="n"/>
      <c r="L882" s="317" t="n"/>
      <c r="M882" s="47" t="n"/>
      <c r="N882" s="268" t="n"/>
      <c r="O882" s="294" t="n"/>
      <c r="P882" s="268" t="n"/>
      <c r="Q882" s="321" t="n"/>
      <c r="R882" s="322" t="n"/>
      <c r="S882" s="322" t="n"/>
      <c r="T882" s="322" t="n"/>
      <c r="U882" s="322" t="n"/>
      <c r="V882" s="322" t="n"/>
      <c r="W882" s="322" t="n"/>
      <c r="X882" s="322" t="n"/>
      <c r="Y882" s="320" t="n"/>
      <c r="Z882" s="320" t="n"/>
    </row>
    <row r="883" ht="16.5" customHeight="1" s="115">
      <c r="C883" s="261" t="n"/>
      <c r="D883" s="313" t="n"/>
      <c r="E883" s="291" t="n"/>
      <c r="F883" s="302" t="n"/>
      <c r="G883" s="302" t="n"/>
      <c r="H883" s="314" t="n"/>
      <c r="I883" s="315" t="n"/>
      <c r="J883" s="316" t="n"/>
      <c r="K883" s="295" t="n"/>
      <c r="L883" s="317" t="n"/>
      <c r="M883" s="47" t="n"/>
      <c r="N883" s="268" t="n"/>
      <c r="O883" s="294" t="n"/>
      <c r="P883" s="268" t="n"/>
      <c r="Q883" s="321" t="n"/>
      <c r="R883" s="322" t="n"/>
      <c r="S883" s="322" t="n"/>
      <c r="T883" s="322" t="n"/>
      <c r="U883" s="322" t="n"/>
      <c r="V883" s="322" t="n"/>
      <c r="W883" s="322" t="n"/>
      <c r="X883" s="322" t="n"/>
      <c r="Y883" s="320" t="n"/>
      <c r="Z883" s="320" t="n"/>
    </row>
    <row r="884" ht="16.5" customHeight="1" s="115">
      <c r="C884" s="261" t="n"/>
      <c r="D884" s="313" t="n"/>
      <c r="E884" s="291" t="n"/>
      <c r="F884" s="302" t="n"/>
      <c r="G884" s="302" t="n"/>
      <c r="H884" s="314" t="n"/>
      <c r="I884" s="315" t="n"/>
      <c r="J884" s="316" t="n"/>
      <c r="K884" s="295" t="n"/>
      <c r="L884" s="317" t="n"/>
      <c r="M884" s="47" t="n"/>
      <c r="N884" s="268" t="n"/>
      <c r="O884" s="294" t="n"/>
      <c r="P884" s="268" t="n"/>
      <c r="Q884" s="321" t="n"/>
      <c r="R884" s="322" t="n"/>
      <c r="S884" s="322" t="n"/>
      <c r="T884" s="322" t="n"/>
      <c r="U884" s="322" t="n"/>
      <c r="V884" s="322" t="n"/>
      <c r="W884" s="322" t="n"/>
      <c r="X884" s="322" t="n"/>
      <c r="Y884" s="320" t="n"/>
      <c r="Z884" s="320" t="n"/>
    </row>
    <row r="885" ht="16.5" customHeight="1" s="115">
      <c r="C885" s="261" t="n"/>
      <c r="D885" s="313" t="n"/>
      <c r="E885" s="291" t="n"/>
      <c r="F885" s="302" t="n"/>
      <c r="G885" s="302" t="n"/>
      <c r="H885" s="314" t="n"/>
      <c r="I885" s="315" t="n"/>
      <c r="J885" s="316" t="n"/>
      <c r="K885" s="295" t="n"/>
      <c r="L885" s="317" t="n"/>
      <c r="M885" s="47" t="n"/>
      <c r="N885" s="268" t="n"/>
      <c r="O885" s="294" t="n"/>
      <c r="P885" s="268" t="n"/>
      <c r="Q885" s="321" t="n"/>
      <c r="R885" s="322" t="n"/>
      <c r="S885" s="322" t="n"/>
      <c r="T885" s="322" t="n"/>
      <c r="U885" s="322" t="n"/>
      <c r="V885" s="322" t="n"/>
      <c r="W885" s="322" t="n"/>
      <c r="X885" s="322" t="n"/>
      <c r="Y885" s="320" t="n"/>
      <c r="Z885" s="320" t="n"/>
    </row>
    <row r="886" ht="16.5" customHeight="1" s="115">
      <c r="C886" s="261" t="n"/>
      <c r="D886" s="313" t="n"/>
      <c r="E886" s="291" t="n"/>
      <c r="F886" s="302" t="n"/>
      <c r="G886" s="302" t="n"/>
      <c r="H886" s="314" t="n"/>
      <c r="I886" s="315" t="n"/>
      <c r="J886" s="316" t="n"/>
      <c r="K886" s="295" t="n"/>
      <c r="L886" s="317" t="n"/>
      <c r="M886" s="47" t="n"/>
      <c r="N886" s="268" t="n"/>
      <c r="O886" s="294" t="n"/>
      <c r="P886" s="268" t="n"/>
      <c r="Q886" s="321" t="n"/>
      <c r="R886" s="322" t="n"/>
      <c r="S886" s="322" t="n"/>
      <c r="T886" s="322" t="n"/>
      <c r="U886" s="322" t="n"/>
      <c r="V886" s="322" t="n"/>
      <c r="W886" s="322" t="n"/>
      <c r="X886" s="322" t="n"/>
      <c r="Y886" s="320" t="n"/>
      <c r="Z886" s="320" t="n"/>
    </row>
    <row r="887" ht="16.5" customHeight="1" s="115">
      <c r="C887" s="261" t="n"/>
      <c r="D887" s="313" t="n"/>
      <c r="E887" s="291" t="n"/>
      <c r="F887" s="302" t="n"/>
      <c r="G887" s="302" t="n"/>
      <c r="H887" s="314" t="n"/>
      <c r="I887" s="315" t="n"/>
      <c r="J887" s="316" t="n"/>
      <c r="K887" s="295" t="n"/>
      <c r="L887" s="317" t="n"/>
      <c r="M887" s="47" t="n"/>
      <c r="N887" s="268" t="n"/>
      <c r="O887" s="294" t="n"/>
      <c r="P887" s="268" t="n"/>
      <c r="Q887" s="321" t="n"/>
      <c r="R887" s="322" t="n"/>
      <c r="S887" s="322" t="n"/>
      <c r="T887" s="322" t="n"/>
      <c r="U887" s="322" t="n"/>
      <c r="V887" s="322" t="n"/>
      <c r="W887" s="322" t="n"/>
      <c r="X887" s="322" t="n"/>
      <c r="Y887" s="320" t="n"/>
      <c r="Z887" s="320" t="n"/>
    </row>
    <row r="888" ht="16.5" customHeight="1" s="115">
      <c r="C888" s="261" t="n"/>
      <c r="D888" s="313" t="n"/>
      <c r="E888" s="291" t="n"/>
      <c r="F888" s="302" t="n"/>
      <c r="G888" s="302" t="n"/>
      <c r="H888" s="314" t="n"/>
      <c r="I888" s="315" t="n"/>
      <c r="J888" s="316" t="n"/>
      <c r="K888" s="295" t="n"/>
      <c r="L888" s="317" t="n"/>
      <c r="M888" s="47" t="n"/>
      <c r="N888" s="268" t="n"/>
      <c r="O888" s="294" t="n"/>
      <c r="P888" s="268" t="n"/>
      <c r="Q888" s="321" t="n"/>
      <c r="R888" s="322" t="n"/>
      <c r="S888" s="322" t="n"/>
      <c r="T888" s="322" t="n"/>
      <c r="U888" s="322" t="n"/>
      <c r="V888" s="322" t="n"/>
      <c r="W888" s="322" t="n"/>
      <c r="X888" s="322" t="n"/>
      <c r="Y888" s="320" t="n"/>
      <c r="Z888" s="320" t="n"/>
    </row>
    <row r="889" ht="16.5" customHeight="1" s="115">
      <c r="C889" s="261" t="n"/>
      <c r="D889" s="313" t="n"/>
      <c r="E889" s="291" t="n"/>
      <c r="F889" s="302" t="n"/>
      <c r="G889" s="302" t="n"/>
      <c r="H889" s="314" t="n"/>
      <c r="I889" s="315" t="n"/>
      <c r="J889" s="316" t="n"/>
      <c r="K889" s="295" t="n"/>
      <c r="L889" s="317" t="n"/>
      <c r="M889" s="47" t="n"/>
      <c r="N889" s="268" t="n"/>
      <c r="O889" s="294" t="n"/>
      <c r="P889" s="268" t="n"/>
      <c r="Q889" s="321" t="n"/>
      <c r="R889" s="322" t="n"/>
      <c r="S889" s="322" t="n"/>
      <c r="T889" s="322" t="n"/>
      <c r="U889" s="322" t="n"/>
      <c r="V889" s="322" t="n"/>
      <c r="W889" s="322" t="n"/>
      <c r="X889" s="322" t="n"/>
      <c r="Y889" s="320" t="n"/>
      <c r="Z889" s="320" t="n"/>
    </row>
    <row r="890" ht="16.5" customHeight="1" s="115">
      <c r="C890" s="261" t="n"/>
      <c r="D890" s="313" t="n"/>
      <c r="E890" s="291" t="n"/>
      <c r="F890" s="302" t="n"/>
      <c r="G890" s="302" t="n"/>
      <c r="H890" s="314" t="n"/>
      <c r="I890" s="315" t="n"/>
      <c r="J890" s="316" t="n"/>
      <c r="K890" s="295" t="n"/>
      <c r="L890" s="317" t="n"/>
      <c r="M890" s="47" t="n"/>
      <c r="N890" s="268" t="n"/>
      <c r="O890" s="294" t="n"/>
      <c r="P890" s="268" t="n"/>
      <c r="Q890" s="321" t="n"/>
      <c r="R890" s="322" t="n"/>
      <c r="S890" s="322" t="n"/>
      <c r="T890" s="322" t="n"/>
      <c r="U890" s="322" t="n"/>
      <c r="V890" s="322" t="n"/>
      <c r="W890" s="322" t="n"/>
      <c r="X890" s="322" t="n"/>
      <c r="Y890" s="320" t="n"/>
      <c r="Z890" s="320" t="n"/>
    </row>
    <row r="891" ht="16.5" customHeight="1" s="115">
      <c r="C891" s="261" t="n"/>
      <c r="D891" s="313" t="n"/>
      <c r="E891" s="291" t="n"/>
      <c r="F891" s="302" t="n"/>
      <c r="G891" s="302" t="n"/>
      <c r="H891" s="314" t="n"/>
      <c r="I891" s="315" t="n"/>
      <c r="J891" s="316" t="n"/>
      <c r="K891" s="295" t="n"/>
      <c r="L891" s="317" t="n"/>
      <c r="M891" s="47" t="n"/>
      <c r="N891" s="268" t="n"/>
      <c r="O891" s="294" t="n"/>
      <c r="P891" s="268" t="n"/>
      <c r="Q891" s="321" t="n"/>
      <c r="R891" s="322" t="n"/>
      <c r="S891" s="322" t="n"/>
      <c r="T891" s="322" t="n"/>
      <c r="U891" s="322" t="n"/>
      <c r="V891" s="322" t="n"/>
      <c r="W891" s="322" t="n"/>
      <c r="X891" s="322" t="n"/>
      <c r="Y891" s="320" t="n"/>
      <c r="Z891" s="320" t="n"/>
    </row>
    <row r="892" ht="16.5" customHeight="1" s="115">
      <c r="C892" s="261" t="n"/>
      <c r="D892" s="313" t="n"/>
      <c r="E892" s="291" t="n"/>
      <c r="F892" s="302" t="n"/>
      <c r="G892" s="302" t="n"/>
      <c r="H892" s="314" t="n"/>
      <c r="I892" s="315" t="n"/>
      <c r="J892" s="316" t="n"/>
      <c r="K892" s="295" t="n"/>
      <c r="L892" s="317" t="n"/>
      <c r="M892" s="47" t="n"/>
      <c r="N892" s="268" t="n"/>
      <c r="O892" s="294" t="n"/>
      <c r="P892" s="268" t="n"/>
      <c r="Q892" s="321" t="n"/>
      <c r="R892" s="322" t="n"/>
      <c r="S892" s="322" t="n"/>
      <c r="T892" s="322" t="n"/>
      <c r="U892" s="322" t="n"/>
      <c r="V892" s="322" t="n"/>
      <c r="W892" s="322" t="n"/>
      <c r="X892" s="322" t="n"/>
      <c r="Y892" s="320" t="n"/>
      <c r="Z892" s="320" t="n"/>
    </row>
    <row r="893" ht="16.5" customHeight="1" s="115">
      <c r="C893" s="261" t="n"/>
      <c r="D893" s="313" t="n"/>
      <c r="E893" s="291" t="n"/>
      <c r="F893" s="302" t="n"/>
      <c r="G893" s="302" t="n"/>
      <c r="H893" s="314" t="n"/>
      <c r="I893" s="315" t="n"/>
      <c r="J893" s="316" t="n"/>
      <c r="K893" s="295" t="n"/>
      <c r="L893" s="317" t="n"/>
      <c r="M893" s="47" t="n"/>
      <c r="N893" s="268" t="n"/>
      <c r="O893" s="294" t="n"/>
      <c r="P893" s="268" t="n"/>
      <c r="Q893" s="321" t="n"/>
      <c r="R893" s="322" t="n"/>
      <c r="S893" s="322" t="n"/>
      <c r="T893" s="322" t="n"/>
      <c r="U893" s="322" t="n"/>
      <c r="V893" s="322" t="n"/>
      <c r="W893" s="322" t="n"/>
      <c r="X893" s="322" t="n"/>
      <c r="Y893" s="320" t="n"/>
      <c r="Z893" s="320" t="n"/>
    </row>
    <row r="894" ht="16.5" customHeight="1" s="115">
      <c r="C894" s="261" t="n"/>
      <c r="D894" s="313" t="n"/>
      <c r="E894" s="291" t="n"/>
      <c r="F894" s="302" t="n"/>
      <c r="G894" s="302" t="n"/>
      <c r="H894" s="314" t="n"/>
      <c r="I894" s="315" t="n"/>
      <c r="J894" s="316" t="n"/>
      <c r="K894" s="295" t="n"/>
      <c r="L894" s="317" t="n"/>
      <c r="M894" s="47" t="n"/>
      <c r="N894" s="268" t="n"/>
      <c r="O894" s="294" t="n"/>
      <c r="P894" s="268" t="n"/>
      <c r="Q894" s="321" t="n"/>
      <c r="R894" s="322" t="n"/>
      <c r="S894" s="322" t="n"/>
      <c r="T894" s="322" t="n"/>
      <c r="U894" s="322" t="n"/>
      <c r="V894" s="322" t="n"/>
      <c r="W894" s="322" t="n"/>
      <c r="X894" s="322" t="n"/>
      <c r="Y894" s="320" t="n"/>
      <c r="Z894" s="320" t="n"/>
    </row>
    <row r="895" ht="16.5" customHeight="1" s="115">
      <c r="C895" s="261" t="n"/>
      <c r="D895" s="313" t="n"/>
      <c r="E895" s="291" t="n"/>
      <c r="F895" s="302" t="n"/>
      <c r="G895" s="302" t="n"/>
      <c r="H895" s="314" t="n"/>
      <c r="I895" s="315" t="n"/>
      <c r="J895" s="316" t="n"/>
      <c r="K895" s="295" t="n"/>
      <c r="L895" s="317" t="n"/>
      <c r="M895" s="47" t="n"/>
      <c r="N895" s="268" t="n"/>
      <c r="O895" s="294" t="n"/>
      <c r="P895" s="268" t="n"/>
      <c r="Q895" s="321" t="n"/>
      <c r="R895" s="322" t="n"/>
      <c r="S895" s="322" t="n"/>
      <c r="T895" s="322" t="n"/>
      <c r="U895" s="322" t="n"/>
      <c r="V895" s="322" t="n"/>
      <c r="W895" s="322" t="n"/>
      <c r="X895" s="322" t="n"/>
      <c r="Y895" s="320" t="n"/>
      <c r="Z895" s="320" t="n"/>
    </row>
    <row r="896" ht="16.5" customHeight="1" s="115">
      <c r="C896" s="261" t="n"/>
      <c r="D896" s="313" t="n"/>
      <c r="E896" s="291" t="n"/>
      <c r="F896" s="302" t="n"/>
      <c r="G896" s="302" t="n"/>
      <c r="H896" s="314" t="n"/>
      <c r="I896" s="315" t="n"/>
      <c r="J896" s="316" t="n"/>
      <c r="K896" s="295" t="n"/>
      <c r="L896" s="317" t="n"/>
      <c r="M896" s="47" t="n"/>
      <c r="N896" s="268" t="n"/>
      <c r="O896" s="294" t="n"/>
      <c r="P896" s="268" t="n"/>
      <c r="Q896" s="321" t="n"/>
      <c r="R896" s="322" t="n"/>
      <c r="S896" s="322" t="n"/>
      <c r="T896" s="322" t="n"/>
      <c r="U896" s="322" t="n"/>
      <c r="V896" s="322" t="n"/>
      <c r="W896" s="322" t="n"/>
      <c r="X896" s="322" t="n"/>
      <c r="Y896" s="320" t="n"/>
      <c r="Z896" s="320" t="n"/>
    </row>
    <row r="897" ht="16.5" customHeight="1" s="115">
      <c r="C897" s="261" t="n"/>
      <c r="D897" s="313" t="n"/>
      <c r="E897" s="291" t="n"/>
      <c r="F897" s="302" t="n"/>
      <c r="G897" s="302" t="n"/>
      <c r="H897" s="314" t="n"/>
      <c r="I897" s="315" t="n"/>
      <c r="J897" s="316" t="n"/>
      <c r="K897" s="295" t="n"/>
      <c r="L897" s="317" t="n"/>
      <c r="M897" s="47" t="n"/>
      <c r="N897" s="268" t="n"/>
      <c r="O897" s="294" t="n"/>
      <c r="P897" s="268" t="n"/>
      <c r="Q897" s="321" t="n"/>
      <c r="R897" s="322" t="n"/>
      <c r="S897" s="322" t="n"/>
      <c r="T897" s="322" t="n"/>
      <c r="U897" s="322" t="n"/>
      <c r="V897" s="322" t="n"/>
      <c r="W897" s="322" t="n"/>
      <c r="X897" s="322" t="n"/>
      <c r="Y897" s="320" t="n"/>
      <c r="Z897" s="320" t="n"/>
    </row>
    <row r="898" ht="16.5" customHeight="1" s="115">
      <c r="C898" s="261" t="n"/>
      <c r="D898" s="313" t="n"/>
      <c r="E898" s="291" t="n"/>
      <c r="F898" s="302" t="n"/>
      <c r="G898" s="302" t="n"/>
      <c r="H898" s="314" t="n"/>
      <c r="I898" s="315" t="n"/>
      <c r="J898" s="316" t="n"/>
      <c r="K898" s="295" t="n"/>
      <c r="L898" s="317" t="n"/>
      <c r="M898" s="47" t="n"/>
      <c r="N898" s="268" t="n"/>
      <c r="O898" s="294" t="n"/>
      <c r="P898" s="268" t="n"/>
      <c r="Q898" s="321" t="n"/>
      <c r="R898" s="322" t="n"/>
      <c r="S898" s="322" t="n"/>
      <c r="T898" s="322" t="n"/>
      <c r="U898" s="322" t="n"/>
      <c r="V898" s="322" t="n"/>
      <c r="W898" s="322" t="n"/>
      <c r="X898" s="322" t="n"/>
      <c r="Y898" s="320" t="n"/>
      <c r="Z898" s="320" t="n"/>
    </row>
    <row r="899" ht="16.5" customHeight="1" s="115">
      <c r="C899" s="261" t="n"/>
      <c r="D899" s="313" t="n"/>
      <c r="E899" s="291" t="n"/>
      <c r="F899" s="302" t="n"/>
      <c r="G899" s="302" t="n"/>
      <c r="H899" s="314" t="n"/>
      <c r="I899" s="315" t="n"/>
      <c r="J899" s="316" t="n"/>
      <c r="K899" s="295" t="n"/>
      <c r="L899" s="317" t="n"/>
      <c r="M899" s="47" t="n"/>
      <c r="N899" s="268" t="n"/>
      <c r="O899" s="294" t="n"/>
      <c r="P899" s="268" t="n"/>
      <c r="Q899" s="321" t="n"/>
      <c r="R899" s="322" t="n"/>
      <c r="S899" s="322" t="n"/>
      <c r="T899" s="322" t="n"/>
      <c r="U899" s="322" t="n"/>
      <c r="V899" s="322" t="n"/>
      <c r="W899" s="322" t="n"/>
      <c r="X899" s="322" t="n"/>
      <c r="Y899" s="320" t="n"/>
      <c r="Z899" s="320" t="n"/>
    </row>
    <row r="900" ht="16.5" customHeight="1" s="115">
      <c r="C900" s="261" t="n"/>
      <c r="D900" s="313" t="n"/>
      <c r="E900" s="291" t="n"/>
      <c r="F900" s="302" t="n"/>
      <c r="G900" s="302" t="n"/>
      <c r="H900" s="314" t="n"/>
      <c r="I900" s="315" t="n"/>
      <c r="J900" s="316" t="n"/>
      <c r="K900" s="295" t="n"/>
      <c r="L900" s="317" t="n"/>
      <c r="M900" s="47" t="n"/>
      <c r="N900" s="268" t="n"/>
      <c r="O900" s="294" t="n"/>
      <c r="P900" s="268" t="n"/>
      <c r="Q900" s="321" t="n"/>
      <c r="R900" s="322" t="n"/>
      <c r="S900" s="322" t="n"/>
      <c r="T900" s="322" t="n"/>
      <c r="U900" s="322" t="n"/>
      <c r="V900" s="322" t="n"/>
      <c r="W900" s="322" t="n"/>
      <c r="X900" s="322" t="n"/>
      <c r="Y900" s="320" t="n"/>
      <c r="Z900" s="320" t="n"/>
    </row>
    <row r="901" ht="16.5" customHeight="1" s="115">
      <c r="C901" s="261" t="n"/>
      <c r="D901" s="313" t="n"/>
      <c r="E901" s="291" t="n"/>
      <c r="F901" s="302" t="n"/>
      <c r="G901" s="302" t="n"/>
      <c r="H901" s="314" t="n"/>
      <c r="I901" s="315" t="n"/>
      <c r="J901" s="316" t="n"/>
      <c r="K901" s="295" t="n"/>
      <c r="L901" s="317" t="n"/>
      <c r="M901" s="47" t="n"/>
      <c r="N901" s="268" t="n"/>
      <c r="O901" s="294" t="n"/>
      <c r="P901" s="268" t="n"/>
      <c r="Q901" s="321" t="n"/>
      <c r="R901" s="322" t="n"/>
      <c r="S901" s="322" t="n"/>
      <c r="T901" s="322" t="n"/>
      <c r="U901" s="322" t="n"/>
      <c r="V901" s="322" t="n"/>
      <c r="W901" s="322" t="n"/>
      <c r="X901" s="322" t="n"/>
      <c r="Y901" s="320" t="n"/>
      <c r="Z901" s="320" t="n"/>
    </row>
    <row r="902" ht="16.5" customHeight="1" s="115">
      <c r="C902" s="261" t="n"/>
      <c r="D902" s="313" t="n"/>
      <c r="E902" s="291" t="n"/>
      <c r="F902" s="302" t="n"/>
      <c r="G902" s="302" t="n"/>
      <c r="H902" s="314" t="n"/>
      <c r="I902" s="315" t="n"/>
      <c r="J902" s="316" t="n"/>
      <c r="K902" s="295" t="n"/>
      <c r="L902" s="317" t="n"/>
      <c r="M902" s="47" t="n"/>
      <c r="N902" s="268" t="n"/>
      <c r="O902" s="294" t="n"/>
      <c r="P902" s="268" t="n"/>
      <c r="Q902" s="321" t="n"/>
      <c r="R902" s="322" t="n"/>
      <c r="S902" s="322" t="n"/>
      <c r="T902" s="322" t="n"/>
      <c r="U902" s="322" t="n"/>
      <c r="V902" s="322" t="n"/>
      <c r="W902" s="322" t="n"/>
      <c r="X902" s="322" t="n"/>
      <c r="Y902" s="320" t="n"/>
      <c r="Z902" s="320" t="n"/>
    </row>
    <row r="903" ht="16.5" customHeight="1" s="115">
      <c r="C903" s="261" t="n"/>
      <c r="D903" s="313" t="n"/>
      <c r="E903" s="291" t="n"/>
      <c r="F903" s="302" t="n"/>
      <c r="G903" s="302" t="n"/>
      <c r="H903" s="314" t="n"/>
      <c r="I903" s="315" t="n"/>
      <c r="J903" s="316" t="n"/>
      <c r="K903" s="295" t="n"/>
      <c r="L903" s="317" t="n"/>
      <c r="M903" s="47" t="n"/>
      <c r="N903" s="268" t="n"/>
      <c r="O903" s="294" t="n"/>
      <c r="P903" s="268" t="n"/>
      <c r="Q903" s="321" t="n"/>
      <c r="R903" s="322" t="n"/>
      <c r="S903" s="322" t="n"/>
      <c r="T903" s="322" t="n"/>
      <c r="U903" s="322" t="n"/>
      <c r="V903" s="322" t="n"/>
      <c r="W903" s="322" t="n"/>
      <c r="X903" s="322" t="n"/>
      <c r="Y903" s="320" t="n"/>
      <c r="Z903" s="320" t="n"/>
    </row>
    <row r="904" ht="16.5" customHeight="1" s="115">
      <c r="C904" s="261" t="n"/>
      <c r="D904" s="313" t="n"/>
      <c r="E904" s="291" t="n"/>
      <c r="F904" s="302" t="n"/>
      <c r="G904" s="302" t="n"/>
      <c r="H904" s="314" t="n"/>
      <c r="I904" s="315" t="n"/>
      <c r="J904" s="316" t="n"/>
      <c r="K904" s="295" t="n"/>
      <c r="L904" s="317" t="n"/>
      <c r="M904" s="47" t="n"/>
      <c r="N904" s="268" t="n"/>
      <c r="O904" s="294" t="n"/>
      <c r="P904" s="268" t="n"/>
      <c r="Q904" s="321" t="n"/>
      <c r="R904" s="322" t="n"/>
      <c r="S904" s="322" t="n"/>
      <c r="T904" s="322" t="n"/>
      <c r="U904" s="322" t="n"/>
      <c r="V904" s="322" t="n"/>
      <c r="W904" s="322" t="n"/>
      <c r="X904" s="322" t="n"/>
      <c r="Y904" s="320" t="n"/>
      <c r="Z904" s="320" t="n"/>
    </row>
    <row r="905" ht="16.5" customHeight="1" s="115">
      <c r="C905" s="261" t="n"/>
      <c r="D905" s="313" t="n"/>
      <c r="E905" s="291" t="n"/>
      <c r="F905" s="302" t="n"/>
      <c r="G905" s="302" t="n"/>
      <c r="H905" s="314" t="n"/>
      <c r="I905" s="315" t="n"/>
      <c r="J905" s="316" t="n"/>
      <c r="K905" s="295" t="n"/>
      <c r="L905" s="317" t="n"/>
      <c r="M905" s="47" t="n"/>
      <c r="N905" s="268" t="n"/>
      <c r="O905" s="294" t="n"/>
      <c r="P905" s="268" t="n"/>
      <c r="Q905" s="321" t="n"/>
      <c r="R905" s="322" t="n"/>
      <c r="S905" s="322" t="n"/>
      <c r="T905" s="322" t="n"/>
      <c r="U905" s="322" t="n"/>
      <c r="V905" s="322" t="n"/>
      <c r="W905" s="322" t="n"/>
      <c r="X905" s="322" t="n"/>
      <c r="Y905" s="320" t="n"/>
      <c r="Z905" s="320" t="n"/>
    </row>
    <row r="906" ht="16.5" customHeight="1" s="115">
      <c r="C906" s="261" t="n"/>
      <c r="D906" s="313" t="n"/>
      <c r="E906" s="291" t="n"/>
      <c r="F906" s="302" t="n"/>
      <c r="G906" s="302" t="n"/>
      <c r="H906" s="314" t="n"/>
      <c r="I906" s="315" t="n"/>
      <c r="J906" s="316" t="n"/>
      <c r="K906" s="295" t="n"/>
      <c r="L906" s="317" t="n"/>
      <c r="M906" s="47" t="n"/>
      <c r="N906" s="268" t="n"/>
      <c r="O906" s="294" t="n"/>
      <c r="P906" s="268" t="n"/>
      <c r="Q906" s="321" t="n"/>
      <c r="R906" s="322" t="n"/>
      <c r="S906" s="322" t="n"/>
      <c r="T906" s="322" t="n"/>
      <c r="U906" s="322" t="n"/>
      <c r="V906" s="322" t="n"/>
      <c r="W906" s="322" t="n"/>
      <c r="X906" s="322" t="n"/>
      <c r="Y906" s="320" t="n"/>
      <c r="Z906" s="320" t="n"/>
    </row>
    <row r="907" ht="16.5" customHeight="1" s="115">
      <c r="C907" s="261" t="n"/>
      <c r="D907" s="313" t="n"/>
      <c r="E907" s="291" t="n"/>
      <c r="F907" s="302" t="n"/>
      <c r="G907" s="302" t="n"/>
      <c r="H907" s="314" t="n"/>
      <c r="I907" s="315" t="n"/>
      <c r="J907" s="316" t="n"/>
      <c r="K907" s="295" t="n"/>
      <c r="L907" s="317" t="n"/>
      <c r="M907" s="47" t="n"/>
      <c r="N907" s="268" t="n"/>
      <c r="O907" s="294" t="n"/>
      <c r="P907" s="268" t="n"/>
      <c r="Q907" s="321" t="n"/>
      <c r="R907" s="322" t="n"/>
      <c r="S907" s="322" t="n"/>
      <c r="T907" s="322" t="n"/>
      <c r="U907" s="322" t="n"/>
      <c r="V907" s="322" t="n"/>
      <c r="W907" s="322" t="n"/>
      <c r="X907" s="322" t="n"/>
      <c r="Y907" s="320" t="n"/>
      <c r="Z907" s="320" t="n"/>
    </row>
    <row r="908" ht="16.5" customHeight="1" s="115">
      <c r="C908" s="261" t="n"/>
      <c r="D908" s="313" t="n"/>
      <c r="E908" s="291" t="n"/>
      <c r="F908" s="302" t="n"/>
      <c r="G908" s="302" t="n"/>
      <c r="H908" s="314" t="n"/>
      <c r="I908" s="315" t="n"/>
      <c r="J908" s="316" t="n"/>
      <c r="K908" s="295" t="n"/>
      <c r="L908" s="317" t="n"/>
      <c r="M908" s="47" t="n"/>
      <c r="N908" s="268" t="n"/>
      <c r="O908" s="294" t="n"/>
      <c r="P908" s="268" t="n"/>
      <c r="Q908" s="321" t="n"/>
      <c r="R908" s="322" t="n"/>
      <c r="S908" s="322" t="n"/>
      <c r="T908" s="322" t="n"/>
      <c r="U908" s="322" t="n"/>
      <c r="V908" s="322" t="n"/>
      <c r="W908" s="322" t="n"/>
      <c r="X908" s="322" t="n"/>
      <c r="Y908" s="320" t="n"/>
      <c r="Z908" s="320" t="n"/>
    </row>
    <row r="909" ht="16.5" customHeight="1" s="115">
      <c r="C909" s="261" t="n"/>
      <c r="D909" s="313" t="n"/>
      <c r="E909" s="291" t="n"/>
      <c r="F909" s="302" t="n"/>
      <c r="G909" s="302" t="n"/>
      <c r="H909" s="314" t="n"/>
      <c r="I909" s="315" t="n"/>
      <c r="J909" s="316" t="n"/>
      <c r="K909" s="295" t="n"/>
      <c r="L909" s="317" t="n"/>
      <c r="M909" s="47" t="n"/>
      <c r="N909" s="268" t="n"/>
      <c r="O909" s="294" t="n"/>
      <c r="P909" s="268" t="n"/>
      <c r="Q909" s="321" t="n"/>
      <c r="R909" s="322" t="n"/>
      <c r="S909" s="322" t="n"/>
      <c r="T909" s="322" t="n"/>
      <c r="U909" s="322" t="n"/>
      <c r="V909" s="322" t="n"/>
      <c r="W909" s="322" t="n"/>
      <c r="X909" s="322" t="n"/>
      <c r="Y909" s="320" t="n"/>
      <c r="Z909" s="320" t="n"/>
    </row>
    <row r="910" ht="16.5" customHeight="1" s="115">
      <c r="C910" s="261" t="n"/>
      <c r="D910" s="313" t="n"/>
      <c r="E910" s="291" t="n"/>
      <c r="F910" s="302" t="n"/>
      <c r="G910" s="302" t="n"/>
      <c r="H910" s="314" t="n"/>
      <c r="I910" s="315" t="n"/>
      <c r="J910" s="316" t="n"/>
      <c r="K910" s="295" t="n"/>
      <c r="L910" s="317" t="n"/>
      <c r="M910" s="47" t="n"/>
      <c r="N910" s="268" t="n"/>
      <c r="O910" s="294" t="n"/>
      <c r="P910" s="268" t="n"/>
      <c r="Q910" s="321" t="n"/>
      <c r="R910" s="322" t="n"/>
      <c r="S910" s="322" t="n"/>
      <c r="T910" s="322" t="n"/>
      <c r="U910" s="322" t="n"/>
      <c r="V910" s="322" t="n"/>
      <c r="W910" s="322" t="n"/>
      <c r="X910" s="322" t="n"/>
      <c r="Y910" s="320" t="n"/>
      <c r="Z910" s="320" t="n"/>
    </row>
    <row r="911" ht="16.5" customHeight="1" s="115">
      <c r="C911" s="261" t="n"/>
      <c r="D911" s="313" t="n"/>
      <c r="E911" s="291" t="n"/>
      <c r="F911" s="302" t="n"/>
      <c r="G911" s="302" t="n"/>
      <c r="H911" s="314" t="n"/>
      <c r="I911" s="315" t="n"/>
      <c r="J911" s="316" t="n"/>
      <c r="K911" s="295" t="n"/>
      <c r="L911" s="317" t="n"/>
      <c r="M911" s="47" t="n"/>
      <c r="N911" s="268" t="n"/>
      <c r="O911" s="294" t="n"/>
      <c r="P911" s="268" t="n"/>
      <c r="Q911" s="321" t="n"/>
      <c r="R911" s="322" t="n"/>
      <c r="S911" s="322" t="n"/>
      <c r="T911" s="322" t="n"/>
      <c r="U911" s="322" t="n"/>
      <c r="V911" s="322" t="n"/>
      <c r="W911" s="322" t="n"/>
      <c r="X911" s="322" t="n"/>
      <c r="Y911" s="320" t="n"/>
      <c r="Z911" s="320" t="n"/>
    </row>
    <row r="912" ht="16.5" customHeight="1" s="115">
      <c r="C912" s="261" t="n"/>
      <c r="D912" s="313" t="n"/>
      <c r="E912" s="291" t="n"/>
      <c r="F912" s="302" t="n"/>
      <c r="G912" s="302" t="n"/>
      <c r="H912" s="314" t="n"/>
      <c r="I912" s="315" t="n"/>
      <c r="J912" s="316" t="n"/>
      <c r="K912" s="295" t="n"/>
      <c r="L912" s="317" t="n"/>
      <c r="M912" s="47" t="n"/>
      <c r="N912" s="268" t="n"/>
      <c r="O912" s="294" t="n"/>
      <c r="P912" s="268" t="n"/>
      <c r="Q912" s="321" t="n"/>
      <c r="R912" s="322" t="n"/>
      <c r="S912" s="322" t="n"/>
      <c r="T912" s="322" t="n"/>
      <c r="U912" s="322" t="n"/>
      <c r="V912" s="322" t="n"/>
      <c r="W912" s="322" t="n"/>
      <c r="X912" s="322" t="n"/>
      <c r="Y912" s="320" t="n"/>
      <c r="Z912" s="320" t="n"/>
    </row>
    <row r="913" ht="16.5" customHeight="1" s="115">
      <c r="C913" s="261" t="n"/>
      <c r="D913" s="313" t="n"/>
      <c r="E913" s="291" t="n"/>
      <c r="F913" s="302" t="n"/>
      <c r="G913" s="302" t="n"/>
      <c r="H913" s="314" t="n"/>
      <c r="I913" s="315" t="n"/>
      <c r="J913" s="316" t="n"/>
      <c r="K913" s="295" t="n"/>
      <c r="L913" s="317" t="n"/>
      <c r="M913" s="47" t="n"/>
      <c r="N913" s="268" t="n"/>
      <c r="O913" s="294" t="n"/>
      <c r="P913" s="268" t="n"/>
      <c r="Q913" s="321" t="n"/>
      <c r="R913" s="322" t="n"/>
      <c r="S913" s="322" t="n"/>
      <c r="T913" s="322" t="n"/>
      <c r="U913" s="322" t="n"/>
      <c r="V913" s="322" t="n"/>
      <c r="W913" s="322" t="n"/>
      <c r="X913" s="322" t="n"/>
      <c r="Y913" s="320" t="n"/>
      <c r="Z913" s="320" t="n"/>
    </row>
    <row r="914" ht="16.5" customHeight="1" s="115">
      <c r="C914" s="261" t="n"/>
      <c r="D914" s="313" t="n"/>
      <c r="E914" s="291" t="n"/>
      <c r="F914" s="302" t="n"/>
      <c r="G914" s="302" t="n"/>
      <c r="H914" s="314" t="n"/>
      <c r="I914" s="315" t="n"/>
      <c r="J914" s="316" t="n"/>
      <c r="K914" s="295" t="n"/>
      <c r="L914" s="317" t="n"/>
      <c r="M914" s="47" t="n"/>
      <c r="N914" s="268" t="n"/>
      <c r="O914" s="294" t="n"/>
      <c r="P914" s="268" t="n"/>
      <c r="Q914" s="321" t="n"/>
      <c r="R914" s="322" t="n"/>
      <c r="S914" s="322" t="n"/>
      <c r="T914" s="322" t="n"/>
      <c r="U914" s="322" t="n"/>
      <c r="V914" s="322" t="n"/>
      <c r="W914" s="322" t="n"/>
      <c r="X914" s="322" t="n"/>
      <c r="Y914" s="320" t="n"/>
      <c r="Z914" s="320" t="n"/>
    </row>
    <row r="915" ht="16.5" customHeight="1" s="115">
      <c r="C915" s="261" t="n"/>
      <c r="D915" s="313" t="n"/>
      <c r="E915" s="291" t="n"/>
      <c r="F915" s="302" t="n"/>
      <c r="G915" s="302" t="n"/>
      <c r="H915" s="314" t="n"/>
      <c r="I915" s="315" t="n"/>
      <c r="J915" s="316" t="n"/>
      <c r="K915" s="295" t="n"/>
      <c r="L915" s="317" t="n"/>
      <c r="M915" s="47" t="n"/>
      <c r="N915" s="268" t="n"/>
      <c r="O915" s="294" t="n"/>
      <c r="P915" s="268" t="n"/>
      <c r="Q915" s="321" t="n"/>
      <c r="R915" s="322" t="n"/>
      <c r="S915" s="322" t="n"/>
      <c r="T915" s="322" t="n"/>
      <c r="U915" s="322" t="n"/>
      <c r="V915" s="322" t="n"/>
      <c r="W915" s="322" t="n"/>
      <c r="X915" s="322" t="n"/>
      <c r="Y915" s="320" t="n"/>
      <c r="Z915" s="320" t="n"/>
    </row>
    <row r="916" ht="16.5" customHeight="1" s="115">
      <c r="C916" s="261" t="n"/>
      <c r="D916" s="313" t="n"/>
      <c r="E916" s="291" t="n"/>
      <c r="F916" s="302" t="n"/>
      <c r="G916" s="302" t="n"/>
      <c r="H916" s="314" t="n"/>
      <c r="I916" s="315" t="n"/>
      <c r="J916" s="316" t="n"/>
      <c r="K916" s="295" t="n"/>
      <c r="L916" s="317" t="n"/>
      <c r="M916" s="47" t="n"/>
      <c r="N916" s="268" t="n"/>
      <c r="O916" s="294" t="n"/>
      <c r="P916" s="268" t="n"/>
      <c r="Q916" s="321" t="n"/>
      <c r="R916" s="322" t="n"/>
      <c r="S916" s="322" t="n"/>
      <c r="T916" s="322" t="n"/>
      <c r="U916" s="322" t="n"/>
      <c r="V916" s="322" t="n"/>
      <c r="W916" s="322" t="n"/>
      <c r="X916" s="322" t="n"/>
      <c r="Y916" s="320" t="n"/>
      <c r="Z916" s="320" t="n"/>
    </row>
    <row r="917" ht="16.5" customHeight="1" s="115">
      <c r="C917" s="261" t="n"/>
      <c r="D917" s="313" t="n"/>
      <c r="E917" s="291" t="n"/>
      <c r="F917" s="302" t="n"/>
      <c r="G917" s="302" t="n"/>
      <c r="H917" s="314" t="n"/>
      <c r="I917" s="315" t="n"/>
      <c r="J917" s="316" t="n"/>
      <c r="K917" s="295" t="n"/>
      <c r="L917" s="317" t="n"/>
      <c r="M917" s="47" t="n"/>
      <c r="N917" s="268" t="n"/>
      <c r="O917" s="294" t="n"/>
      <c r="P917" s="268" t="n"/>
      <c r="Q917" s="321" t="n"/>
      <c r="R917" s="322" t="n"/>
      <c r="S917" s="322" t="n"/>
      <c r="T917" s="322" t="n"/>
      <c r="U917" s="322" t="n"/>
      <c r="V917" s="322" t="n"/>
      <c r="W917" s="322" t="n"/>
      <c r="X917" s="322" t="n"/>
      <c r="Y917" s="320" t="n"/>
      <c r="Z917" s="320" t="n"/>
    </row>
    <row r="918" ht="16.5" customHeight="1" s="115">
      <c r="C918" s="261" t="n"/>
      <c r="D918" s="313" t="n"/>
      <c r="E918" s="291" t="n"/>
      <c r="F918" s="302" t="n"/>
      <c r="G918" s="302" t="n"/>
      <c r="H918" s="314" t="n"/>
      <c r="I918" s="315" t="n"/>
      <c r="J918" s="316" t="n"/>
      <c r="K918" s="295" t="n"/>
      <c r="L918" s="317" t="n"/>
      <c r="M918" s="47" t="n"/>
      <c r="N918" s="268" t="n"/>
      <c r="O918" s="294" t="n"/>
      <c r="P918" s="268" t="n"/>
      <c r="Q918" s="321" t="n"/>
      <c r="R918" s="322" t="n"/>
      <c r="S918" s="322" t="n"/>
      <c r="T918" s="322" t="n"/>
      <c r="U918" s="322" t="n"/>
      <c r="V918" s="322" t="n"/>
      <c r="W918" s="322" t="n"/>
      <c r="X918" s="322" t="n"/>
      <c r="Y918" s="320" t="n"/>
      <c r="Z918" s="320" t="n"/>
    </row>
    <row r="919" ht="16.5" customHeight="1" s="115">
      <c r="C919" s="261" t="n"/>
      <c r="D919" s="313" t="n"/>
      <c r="E919" s="291" t="n"/>
      <c r="F919" s="302" t="n"/>
      <c r="G919" s="302" t="n"/>
      <c r="H919" s="314" t="n"/>
      <c r="I919" s="315" t="n"/>
      <c r="J919" s="316" t="n"/>
      <c r="K919" s="295" t="n"/>
      <c r="L919" s="317" t="n"/>
      <c r="M919" s="47" t="n"/>
      <c r="N919" s="268" t="n"/>
      <c r="O919" s="294" t="n"/>
      <c r="P919" s="268" t="n"/>
      <c r="Q919" s="321" t="n"/>
      <c r="R919" s="322" t="n"/>
      <c r="S919" s="322" t="n"/>
      <c r="T919" s="322" t="n"/>
      <c r="U919" s="322" t="n"/>
      <c r="V919" s="322" t="n"/>
      <c r="W919" s="322" t="n"/>
      <c r="X919" s="322" t="n"/>
      <c r="Y919" s="320" t="n"/>
      <c r="Z919" s="320" t="n"/>
    </row>
    <row r="920" ht="16.5" customHeight="1" s="115">
      <c r="C920" s="261" t="n"/>
      <c r="D920" s="313" t="n"/>
      <c r="E920" s="291" t="n"/>
      <c r="F920" s="302" t="n"/>
      <c r="G920" s="302" t="n"/>
      <c r="H920" s="314" t="n"/>
      <c r="I920" s="315" t="n"/>
      <c r="J920" s="316" t="n"/>
      <c r="K920" s="295" t="n"/>
      <c r="L920" s="317" t="n"/>
      <c r="M920" s="47" t="n"/>
      <c r="N920" s="268" t="n"/>
      <c r="O920" s="294" t="n"/>
      <c r="P920" s="268" t="n"/>
      <c r="Q920" s="321" t="n"/>
      <c r="R920" s="322" t="n"/>
      <c r="S920" s="322" t="n"/>
      <c r="T920" s="322" t="n"/>
      <c r="U920" s="322" t="n"/>
      <c r="V920" s="322" t="n"/>
      <c r="W920" s="322" t="n"/>
      <c r="X920" s="322" t="n"/>
      <c r="Y920" s="320" t="n"/>
      <c r="Z920" s="320" t="n"/>
    </row>
    <row r="921" ht="16.5" customHeight="1" s="115">
      <c r="C921" s="261" t="n"/>
      <c r="D921" s="313" t="n"/>
      <c r="E921" s="291" t="n"/>
      <c r="F921" s="302" t="n"/>
      <c r="G921" s="302" t="n"/>
      <c r="H921" s="314" t="n"/>
      <c r="I921" s="315" t="n"/>
      <c r="J921" s="316" t="n"/>
      <c r="K921" s="295" t="n"/>
      <c r="L921" s="317" t="n"/>
      <c r="M921" s="47" t="n"/>
      <c r="N921" s="268" t="n"/>
      <c r="O921" s="294" t="n"/>
      <c r="P921" s="268" t="n"/>
      <c r="Q921" s="321" t="n"/>
      <c r="R921" s="322" t="n"/>
      <c r="S921" s="322" t="n"/>
      <c r="T921" s="322" t="n"/>
      <c r="U921" s="322" t="n"/>
      <c r="V921" s="322" t="n"/>
      <c r="W921" s="322" t="n"/>
      <c r="X921" s="322" t="n"/>
      <c r="Y921" s="320" t="n"/>
      <c r="Z921" s="320" t="n"/>
    </row>
    <row r="922" ht="16.5" customHeight="1" s="115">
      <c r="C922" s="261" t="n"/>
      <c r="D922" s="313" t="n"/>
      <c r="E922" s="291" t="n"/>
      <c r="F922" s="302" t="n"/>
      <c r="G922" s="302" t="n"/>
      <c r="H922" s="314" t="n"/>
      <c r="I922" s="315" t="n"/>
      <c r="J922" s="316" t="n"/>
      <c r="K922" s="295" t="n"/>
      <c r="L922" s="317" t="n"/>
      <c r="M922" s="47" t="n"/>
      <c r="N922" s="268" t="n"/>
      <c r="O922" s="294" t="n"/>
      <c r="P922" s="268" t="n"/>
      <c r="Q922" s="321" t="n"/>
      <c r="R922" s="322" t="n"/>
      <c r="S922" s="322" t="n"/>
      <c r="T922" s="322" t="n"/>
      <c r="U922" s="322" t="n"/>
      <c r="V922" s="322" t="n"/>
      <c r="W922" s="322" t="n"/>
      <c r="X922" s="322" t="n"/>
      <c r="Y922" s="320" t="n"/>
      <c r="Z922" s="320" t="n"/>
    </row>
    <row r="923" ht="16.5" customHeight="1" s="115">
      <c r="C923" s="261" t="n"/>
      <c r="D923" s="313" t="n"/>
      <c r="E923" s="291" t="n"/>
      <c r="F923" s="302" t="n"/>
      <c r="G923" s="302" t="n"/>
      <c r="H923" s="314" t="n"/>
      <c r="I923" s="315" t="n"/>
      <c r="J923" s="316" t="n"/>
      <c r="K923" s="295" t="n"/>
      <c r="L923" s="317" t="n"/>
      <c r="M923" s="47" t="n"/>
      <c r="N923" s="268" t="n"/>
      <c r="O923" s="294" t="n"/>
      <c r="P923" s="268" t="n"/>
      <c r="Q923" s="321" t="n"/>
      <c r="R923" s="322" t="n"/>
      <c r="S923" s="322" t="n"/>
      <c r="T923" s="322" t="n"/>
      <c r="U923" s="322" t="n"/>
      <c r="V923" s="322" t="n"/>
      <c r="W923" s="322" t="n"/>
      <c r="X923" s="322" t="n"/>
      <c r="Y923" s="320" t="n"/>
      <c r="Z923" s="320" t="n"/>
    </row>
    <row r="924" ht="16.5" customHeight="1" s="115">
      <c r="C924" s="261" t="n"/>
      <c r="D924" s="313" t="n"/>
      <c r="E924" s="291" t="n"/>
      <c r="F924" s="302" t="n"/>
      <c r="G924" s="302" t="n"/>
      <c r="H924" s="314" t="n"/>
      <c r="I924" s="315" t="n"/>
      <c r="J924" s="316" t="n"/>
      <c r="K924" s="295" t="n"/>
      <c r="L924" s="317" t="n"/>
      <c r="M924" s="47" t="n"/>
      <c r="N924" s="268" t="n"/>
      <c r="O924" s="294" t="n"/>
      <c r="P924" s="268" t="n"/>
      <c r="Q924" s="321" t="n"/>
      <c r="R924" s="322" t="n"/>
      <c r="S924" s="322" t="n"/>
      <c r="T924" s="322" t="n"/>
      <c r="U924" s="322" t="n"/>
      <c r="V924" s="322" t="n"/>
      <c r="W924" s="322" t="n"/>
      <c r="X924" s="322" t="n"/>
      <c r="Y924" s="320" t="n"/>
      <c r="Z924" s="320" t="n"/>
    </row>
    <row r="925" ht="16.5" customHeight="1" s="115">
      <c r="C925" s="261" t="n"/>
      <c r="D925" s="313" t="n"/>
      <c r="E925" s="291" t="n"/>
      <c r="F925" s="302" t="n"/>
      <c r="G925" s="302" t="n"/>
      <c r="H925" s="314" t="n"/>
      <c r="I925" s="315" t="n"/>
      <c r="J925" s="316" t="n"/>
      <c r="K925" s="295" t="n"/>
      <c r="L925" s="317" t="n"/>
      <c r="M925" s="47" t="n"/>
      <c r="N925" s="268" t="n"/>
      <c r="O925" s="294" t="n"/>
      <c r="P925" s="268" t="n"/>
      <c r="Q925" s="321" t="n"/>
      <c r="R925" s="322" t="n"/>
      <c r="S925" s="322" t="n"/>
      <c r="T925" s="322" t="n"/>
      <c r="U925" s="322" t="n"/>
      <c r="V925" s="322" t="n"/>
      <c r="W925" s="322" t="n"/>
      <c r="X925" s="322" t="n"/>
      <c r="Y925" s="320" t="n"/>
      <c r="Z925" s="320" t="n"/>
    </row>
    <row r="926" ht="16.5" customHeight="1" s="115">
      <c r="C926" s="261" t="n"/>
      <c r="D926" s="313" t="n"/>
      <c r="E926" s="291" t="n"/>
      <c r="F926" s="302" t="n"/>
      <c r="G926" s="302" t="n"/>
      <c r="H926" s="314" t="n"/>
      <c r="I926" s="315" t="n"/>
      <c r="J926" s="316" t="n"/>
      <c r="K926" s="295" t="n"/>
      <c r="L926" s="317" t="n"/>
      <c r="M926" s="47" t="n"/>
      <c r="N926" s="268" t="n"/>
      <c r="O926" s="294" t="n"/>
      <c r="P926" s="268" t="n"/>
      <c r="Q926" s="321" t="n"/>
      <c r="R926" s="322" t="n"/>
      <c r="S926" s="322" t="n"/>
      <c r="T926" s="322" t="n"/>
      <c r="U926" s="322" t="n"/>
      <c r="V926" s="322" t="n"/>
      <c r="W926" s="322" t="n"/>
      <c r="X926" s="322" t="n"/>
      <c r="Y926" s="320" t="n"/>
      <c r="Z926" s="320" t="n"/>
    </row>
    <row r="927" ht="16.5" customHeight="1" s="115">
      <c r="C927" s="261" t="n"/>
      <c r="D927" s="313" t="n"/>
      <c r="E927" s="291" t="n"/>
      <c r="F927" s="302" t="n"/>
      <c r="G927" s="302" t="n"/>
      <c r="H927" s="314" t="n"/>
      <c r="I927" s="315" t="n"/>
      <c r="J927" s="316" t="n"/>
      <c r="K927" s="295" t="n"/>
      <c r="L927" s="317" t="n"/>
      <c r="M927" s="47" t="n"/>
      <c r="N927" s="268" t="n"/>
      <c r="O927" s="294" t="n"/>
      <c r="P927" s="268" t="n"/>
      <c r="Q927" s="321" t="n"/>
      <c r="R927" s="322" t="n"/>
      <c r="S927" s="322" t="n"/>
      <c r="T927" s="322" t="n"/>
      <c r="U927" s="322" t="n"/>
      <c r="V927" s="322" t="n"/>
      <c r="W927" s="322" t="n"/>
      <c r="X927" s="322" t="n"/>
      <c r="Y927" s="320" t="n"/>
      <c r="Z927" s="320" t="n"/>
    </row>
    <row r="928" ht="16.5" customHeight="1" s="115">
      <c r="C928" s="261" t="n"/>
      <c r="D928" s="313" t="n"/>
      <c r="E928" s="291" t="n"/>
      <c r="F928" s="302" t="n"/>
      <c r="G928" s="302" t="n"/>
      <c r="H928" s="314" t="n"/>
      <c r="I928" s="315" t="n"/>
      <c r="J928" s="316" t="n"/>
      <c r="K928" s="295" t="n"/>
      <c r="L928" s="317" t="n"/>
      <c r="M928" s="47" t="n"/>
      <c r="N928" s="268" t="n"/>
      <c r="O928" s="294" t="n"/>
      <c r="P928" s="268" t="n"/>
      <c r="Q928" s="321" t="n"/>
      <c r="R928" s="322" t="n"/>
      <c r="S928" s="322" t="n"/>
      <c r="T928" s="322" t="n"/>
      <c r="U928" s="322" t="n"/>
      <c r="V928" s="322" t="n"/>
      <c r="W928" s="322" t="n"/>
      <c r="X928" s="322" t="n"/>
      <c r="Y928" s="320" t="n"/>
      <c r="Z928" s="320" t="n"/>
    </row>
    <row r="929" ht="16.5" customHeight="1" s="115">
      <c r="C929" s="261" t="n"/>
      <c r="D929" s="313" t="n"/>
      <c r="E929" s="291" t="n"/>
      <c r="F929" s="302" t="n"/>
      <c r="G929" s="302" t="n"/>
      <c r="H929" s="314" t="n"/>
      <c r="I929" s="315" t="n"/>
      <c r="J929" s="316" t="n"/>
      <c r="K929" s="295" t="n"/>
      <c r="L929" s="317" t="n"/>
      <c r="M929" s="47" t="n"/>
      <c r="N929" s="268" t="n"/>
      <c r="O929" s="294" t="n"/>
      <c r="P929" s="268" t="n"/>
      <c r="Q929" s="321" t="n"/>
      <c r="R929" s="322" t="n"/>
      <c r="S929" s="322" t="n"/>
      <c r="T929" s="322" t="n"/>
      <c r="U929" s="322" t="n"/>
      <c r="V929" s="322" t="n"/>
      <c r="W929" s="322" t="n"/>
      <c r="X929" s="322" t="n"/>
      <c r="Y929" s="320" t="n"/>
      <c r="Z929" s="320" t="n"/>
    </row>
    <row r="930" ht="16.5" customHeight="1" s="115">
      <c r="C930" s="261" t="n"/>
      <c r="D930" s="313" t="n"/>
      <c r="E930" s="291" t="n"/>
      <c r="F930" s="302" t="n"/>
      <c r="G930" s="302" t="n"/>
      <c r="H930" s="314" t="n"/>
      <c r="I930" s="315" t="n"/>
      <c r="J930" s="316" t="n"/>
      <c r="K930" s="295" t="n"/>
      <c r="L930" s="317" t="n"/>
      <c r="M930" s="47" t="n"/>
      <c r="N930" s="268" t="n"/>
      <c r="O930" s="294" t="n"/>
      <c r="P930" s="268" t="n"/>
      <c r="Q930" s="321" t="n"/>
      <c r="R930" s="322" t="n"/>
      <c r="S930" s="322" t="n"/>
      <c r="T930" s="322" t="n"/>
      <c r="U930" s="322" t="n"/>
      <c r="V930" s="322" t="n"/>
      <c r="W930" s="322" t="n"/>
      <c r="X930" s="322" t="n"/>
      <c r="Y930" s="320" t="n"/>
      <c r="Z930" s="320" t="n"/>
    </row>
    <row r="931" ht="16.5" customHeight="1" s="115">
      <c r="C931" s="261" t="n"/>
      <c r="D931" s="313" t="n"/>
      <c r="E931" s="291" t="n"/>
      <c r="F931" s="302" t="n"/>
      <c r="G931" s="302" t="n"/>
      <c r="H931" s="314" t="n"/>
      <c r="I931" s="315" t="n"/>
      <c r="J931" s="316" t="n"/>
      <c r="K931" s="295" t="n"/>
      <c r="L931" s="317" t="n"/>
      <c r="M931" s="47" t="n"/>
      <c r="N931" s="268" t="n"/>
      <c r="O931" s="294" t="n"/>
      <c r="P931" s="268" t="n"/>
      <c r="Q931" s="321" t="n"/>
      <c r="R931" s="322" t="n"/>
      <c r="S931" s="322" t="n"/>
      <c r="T931" s="322" t="n"/>
      <c r="U931" s="322" t="n"/>
      <c r="V931" s="322" t="n"/>
      <c r="W931" s="322" t="n"/>
      <c r="X931" s="322" t="n"/>
      <c r="Y931" s="320" t="n"/>
      <c r="Z931" s="320" t="n"/>
    </row>
    <row r="932" ht="16.5" customHeight="1" s="115">
      <c r="C932" s="261" t="n"/>
      <c r="D932" s="313" t="n"/>
      <c r="E932" s="291" t="n"/>
      <c r="F932" s="302" t="n"/>
      <c r="G932" s="302" t="n"/>
      <c r="H932" s="314" t="n"/>
      <c r="I932" s="315" t="n"/>
      <c r="J932" s="316" t="n"/>
      <c r="K932" s="295" t="n"/>
      <c r="L932" s="317" t="n"/>
      <c r="M932" s="47" t="n"/>
      <c r="N932" s="268" t="n"/>
      <c r="O932" s="294" t="n"/>
      <c r="P932" s="268" t="n"/>
      <c r="Q932" s="321" t="n"/>
      <c r="R932" s="322" t="n"/>
      <c r="S932" s="322" t="n"/>
      <c r="T932" s="322" t="n"/>
      <c r="U932" s="322" t="n"/>
      <c r="V932" s="322" t="n"/>
      <c r="W932" s="322" t="n"/>
      <c r="X932" s="322" t="n"/>
      <c r="Y932" s="320" t="n"/>
      <c r="Z932" s="320" t="n"/>
    </row>
    <row r="933" ht="16.5" customHeight="1" s="115">
      <c r="C933" s="261" t="n"/>
      <c r="D933" s="313" t="n"/>
      <c r="E933" s="291" t="n"/>
      <c r="F933" s="302" t="n"/>
      <c r="G933" s="302" t="n"/>
      <c r="H933" s="314" t="n"/>
      <c r="I933" s="315" t="n"/>
      <c r="J933" s="316" t="n"/>
      <c r="K933" s="295" t="n"/>
      <c r="L933" s="317" t="n"/>
      <c r="M933" s="47" t="n"/>
      <c r="N933" s="268" t="n"/>
      <c r="O933" s="294" t="n"/>
      <c r="P933" s="268" t="n"/>
      <c r="Q933" s="321" t="n"/>
      <c r="R933" s="322" t="n"/>
      <c r="S933" s="322" t="n"/>
      <c r="T933" s="322" t="n"/>
      <c r="U933" s="322" t="n"/>
      <c r="V933" s="322" t="n"/>
      <c r="W933" s="322" t="n"/>
      <c r="X933" s="322" t="n"/>
      <c r="Y933" s="320" t="n"/>
      <c r="Z933" s="320" t="n"/>
    </row>
    <row r="934" ht="16.5" customHeight="1" s="115">
      <c r="C934" s="261" t="n"/>
      <c r="D934" s="313" t="n"/>
      <c r="E934" s="291" t="n"/>
      <c r="F934" s="302" t="n"/>
      <c r="G934" s="302" t="n"/>
      <c r="H934" s="314" t="n"/>
      <c r="I934" s="315" t="n"/>
      <c r="J934" s="316" t="n"/>
      <c r="K934" s="295" t="n"/>
      <c r="L934" s="317" t="n"/>
      <c r="M934" s="47" t="n"/>
      <c r="N934" s="268" t="n"/>
      <c r="O934" s="294" t="n"/>
      <c r="P934" s="268" t="n"/>
      <c r="Q934" s="321" t="n"/>
      <c r="R934" s="322" t="n"/>
      <c r="S934" s="322" t="n"/>
      <c r="T934" s="322" t="n"/>
      <c r="U934" s="322" t="n"/>
      <c r="V934" s="322" t="n"/>
      <c r="W934" s="322" t="n"/>
      <c r="X934" s="322" t="n"/>
      <c r="Y934" s="320" t="n"/>
      <c r="Z934" s="320" t="n"/>
    </row>
    <row r="935" ht="16.5" customHeight="1" s="115">
      <c r="C935" s="261" t="n"/>
      <c r="D935" s="313" t="n"/>
      <c r="E935" s="291" t="n"/>
      <c r="F935" s="302" t="n"/>
      <c r="G935" s="302" t="n"/>
      <c r="H935" s="314" t="n"/>
      <c r="I935" s="315" t="n"/>
      <c r="J935" s="316" t="n"/>
      <c r="K935" s="295" t="n"/>
      <c r="L935" s="317" t="n"/>
      <c r="M935" s="47" t="n"/>
      <c r="N935" s="268" t="n"/>
      <c r="O935" s="294" t="n"/>
      <c r="P935" s="268" t="n"/>
      <c r="Q935" s="321" t="n"/>
      <c r="R935" s="322" t="n"/>
      <c r="S935" s="322" t="n"/>
      <c r="T935" s="322" t="n"/>
      <c r="U935" s="322" t="n"/>
      <c r="V935" s="322" t="n"/>
      <c r="W935" s="322" t="n"/>
      <c r="X935" s="322" t="n"/>
      <c r="Y935" s="320" t="n"/>
      <c r="Z935" s="320" t="n"/>
    </row>
    <row r="936" ht="16.5" customHeight="1" s="115">
      <c r="C936" s="261" t="n"/>
      <c r="D936" s="313" t="n"/>
      <c r="E936" s="291" t="n"/>
      <c r="F936" s="302" t="n"/>
      <c r="G936" s="302" t="n"/>
      <c r="H936" s="314" t="n"/>
      <c r="I936" s="315" t="n"/>
      <c r="J936" s="316" t="n"/>
      <c r="K936" s="295" t="n"/>
      <c r="L936" s="317" t="n"/>
      <c r="M936" s="47" t="n"/>
      <c r="N936" s="268" t="n"/>
      <c r="O936" s="294" t="n"/>
      <c r="P936" s="268" t="n"/>
      <c r="Q936" s="321" t="n"/>
      <c r="R936" s="322" t="n"/>
      <c r="S936" s="322" t="n"/>
      <c r="T936" s="322" t="n"/>
      <c r="U936" s="322" t="n"/>
      <c r="V936" s="322" t="n"/>
      <c r="W936" s="322" t="n"/>
      <c r="X936" s="322" t="n"/>
      <c r="Y936" s="320" t="n"/>
      <c r="Z936" s="320" t="n"/>
    </row>
    <row r="937" ht="16.5" customHeight="1" s="115">
      <c r="C937" s="261" t="n"/>
      <c r="D937" s="313" t="n"/>
      <c r="E937" s="291" t="n"/>
      <c r="F937" s="302" t="n"/>
      <c r="G937" s="302" t="n"/>
      <c r="H937" s="314" t="n"/>
      <c r="I937" s="315" t="n"/>
      <c r="J937" s="316" t="n"/>
      <c r="K937" s="295" t="n"/>
      <c r="L937" s="317" t="n"/>
      <c r="M937" s="47" t="n"/>
      <c r="N937" s="268" t="n"/>
      <c r="O937" s="294" t="n"/>
      <c r="P937" s="268" t="n"/>
      <c r="Q937" s="321" t="n"/>
      <c r="R937" s="322" t="n"/>
      <c r="S937" s="322" t="n"/>
      <c r="T937" s="322" t="n"/>
      <c r="U937" s="322" t="n"/>
      <c r="V937" s="322" t="n"/>
      <c r="W937" s="322" t="n"/>
      <c r="X937" s="322" t="n"/>
      <c r="Y937" s="320" t="n"/>
      <c r="Z937" s="320" t="n"/>
    </row>
    <row r="938" ht="16.5" customHeight="1" s="115">
      <c r="C938" s="261" t="n"/>
      <c r="D938" s="313" t="n"/>
      <c r="E938" s="291" t="n"/>
      <c r="F938" s="302" t="n"/>
      <c r="G938" s="302" t="n"/>
      <c r="H938" s="314" t="n"/>
      <c r="I938" s="315" t="n"/>
      <c r="J938" s="316" t="n"/>
      <c r="K938" s="295" t="n"/>
      <c r="L938" s="317" t="n"/>
      <c r="M938" s="47" t="n"/>
      <c r="N938" s="268" t="n"/>
      <c r="O938" s="294" t="n"/>
      <c r="P938" s="268" t="n"/>
      <c r="Q938" s="321" t="n"/>
      <c r="R938" s="322" t="n"/>
      <c r="S938" s="322" t="n"/>
      <c r="T938" s="322" t="n"/>
      <c r="U938" s="322" t="n"/>
      <c r="V938" s="322" t="n"/>
      <c r="W938" s="322" t="n"/>
      <c r="X938" s="322" t="n"/>
      <c r="Y938" s="320" t="n"/>
      <c r="Z938" s="320" t="n"/>
    </row>
    <row r="939" ht="16.5" customHeight="1" s="115">
      <c r="C939" s="261" t="n"/>
      <c r="D939" s="313" t="n"/>
      <c r="E939" s="291" t="n"/>
      <c r="F939" s="302" t="n"/>
      <c r="G939" s="302" t="n"/>
      <c r="H939" s="314" t="n"/>
      <c r="I939" s="315" t="n"/>
      <c r="J939" s="316" t="n"/>
      <c r="K939" s="295" t="n"/>
      <c r="L939" s="317" t="n"/>
      <c r="M939" s="47" t="n"/>
      <c r="N939" s="268" t="n"/>
      <c r="O939" s="294" t="n"/>
      <c r="P939" s="268" t="n"/>
      <c r="Q939" s="321" t="n"/>
      <c r="R939" s="322" t="n"/>
      <c r="S939" s="322" t="n"/>
      <c r="T939" s="322" t="n"/>
      <c r="U939" s="322" t="n"/>
      <c r="V939" s="322" t="n"/>
      <c r="W939" s="322" t="n"/>
      <c r="X939" s="322" t="n"/>
      <c r="Y939" s="320" t="n"/>
      <c r="Z939" s="320" t="n"/>
    </row>
    <row r="940" ht="16.5" customHeight="1" s="115">
      <c r="C940" s="261" t="n"/>
      <c r="D940" s="313" t="n"/>
      <c r="E940" s="291" t="n"/>
      <c r="F940" s="302" t="n"/>
      <c r="G940" s="302" t="n"/>
      <c r="H940" s="314" t="n"/>
      <c r="I940" s="315" t="n"/>
      <c r="J940" s="316" t="n"/>
      <c r="K940" s="295" t="n"/>
      <c r="L940" s="317" t="n"/>
      <c r="M940" s="47" t="n"/>
      <c r="N940" s="268" t="n"/>
      <c r="O940" s="294" t="n"/>
      <c r="P940" s="268" t="n"/>
      <c r="Q940" s="321" t="n"/>
      <c r="R940" s="322" t="n"/>
      <c r="S940" s="322" t="n"/>
      <c r="T940" s="322" t="n"/>
      <c r="U940" s="322" t="n"/>
      <c r="V940" s="322" t="n"/>
      <c r="W940" s="322" t="n"/>
      <c r="X940" s="322" t="n"/>
      <c r="Y940" s="320" t="n"/>
      <c r="Z940" s="320" t="n"/>
    </row>
    <row r="941" ht="16.5" customHeight="1" s="115">
      <c r="C941" s="261" t="n"/>
      <c r="D941" s="313" t="n"/>
      <c r="E941" s="291" t="n"/>
      <c r="F941" s="302" t="n"/>
      <c r="G941" s="302" t="n"/>
      <c r="H941" s="314" t="n"/>
      <c r="I941" s="315" t="n"/>
      <c r="J941" s="316" t="n"/>
      <c r="K941" s="295" t="n"/>
      <c r="L941" s="317" t="n"/>
      <c r="M941" s="47" t="n"/>
      <c r="N941" s="268" t="n"/>
      <c r="O941" s="294" t="n"/>
      <c r="P941" s="268" t="n"/>
      <c r="Q941" s="321" t="n"/>
      <c r="R941" s="322" t="n"/>
      <c r="S941" s="322" t="n"/>
      <c r="T941" s="322" t="n"/>
      <c r="U941" s="322" t="n"/>
      <c r="V941" s="322" t="n"/>
      <c r="W941" s="322" t="n"/>
      <c r="X941" s="322" t="n"/>
      <c r="Y941" s="320" t="n"/>
      <c r="Z941" s="320" t="n"/>
    </row>
    <row r="942" ht="16.5" customHeight="1" s="115">
      <c r="C942" s="261" t="n"/>
      <c r="D942" s="313" t="n"/>
      <c r="E942" s="291" t="n"/>
      <c r="F942" s="302" t="n"/>
      <c r="G942" s="302" t="n"/>
      <c r="H942" s="314" t="n"/>
      <c r="I942" s="315" t="n"/>
      <c r="J942" s="316" t="n"/>
      <c r="K942" s="295" t="n"/>
      <c r="L942" s="317" t="n"/>
      <c r="M942" s="47" t="n"/>
      <c r="N942" s="268" t="n"/>
      <c r="O942" s="294" t="n"/>
      <c r="P942" s="268" t="n"/>
      <c r="Q942" s="321" t="n"/>
      <c r="R942" s="322" t="n"/>
      <c r="S942" s="322" t="n"/>
      <c r="T942" s="322" t="n"/>
      <c r="U942" s="322" t="n"/>
      <c r="V942" s="322" t="n"/>
      <c r="W942" s="322" t="n"/>
      <c r="X942" s="322" t="n"/>
      <c r="Y942" s="320" t="n"/>
      <c r="Z942" s="320" t="n"/>
    </row>
    <row r="943" ht="16.5" customHeight="1" s="115">
      <c r="C943" s="261" t="n"/>
      <c r="D943" s="313" t="n"/>
      <c r="E943" s="291" t="n"/>
      <c r="F943" s="302" t="n"/>
      <c r="G943" s="302" t="n"/>
      <c r="H943" s="314" t="n"/>
      <c r="I943" s="315" t="n"/>
      <c r="J943" s="316" t="n"/>
      <c r="K943" s="295" t="n"/>
      <c r="L943" s="317" t="n"/>
      <c r="M943" s="47" t="n"/>
      <c r="N943" s="268" t="n"/>
      <c r="O943" s="294" t="n"/>
      <c r="P943" s="268" t="n"/>
      <c r="Q943" s="321" t="n"/>
      <c r="R943" s="322" t="n"/>
      <c r="S943" s="322" t="n"/>
      <c r="T943" s="322" t="n"/>
      <c r="U943" s="322" t="n"/>
      <c r="V943" s="322" t="n"/>
      <c r="W943" s="322" t="n"/>
      <c r="X943" s="322" t="n"/>
      <c r="Y943" s="320" t="n"/>
      <c r="Z943" s="320" t="n"/>
    </row>
    <row r="944" ht="16.5" customHeight="1" s="115">
      <c r="C944" s="261" t="n"/>
      <c r="D944" s="313" t="n"/>
      <c r="E944" s="291" t="n"/>
      <c r="F944" s="302" t="n"/>
      <c r="G944" s="302" t="n"/>
      <c r="H944" s="314" t="n"/>
      <c r="I944" s="315" t="n"/>
      <c r="J944" s="316" t="n"/>
      <c r="K944" s="295" t="n"/>
      <c r="L944" s="317" t="n"/>
      <c r="M944" s="47" t="n"/>
      <c r="N944" s="268" t="n"/>
      <c r="O944" s="294" t="n"/>
      <c r="P944" s="268" t="n"/>
      <c r="Q944" s="321" t="n"/>
      <c r="R944" s="322" t="n"/>
      <c r="S944" s="322" t="n"/>
      <c r="T944" s="322" t="n"/>
      <c r="U944" s="322" t="n"/>
      <c r="V944" s="322" t="n"/>
      <c r="W944" s="322" t="n"/>
      <c r="X944" s="322" t="n"/>
      <c r="Y944" s="320" t="n"/>
      <c r="Z944" s="320" t="n"/>
    </row>
    <row r="945" ht="16.5" customHeight="1" s="115">
      <c r="C945" s="261" t="n"/>
      <c r="D945" s="313" t="n"/>
      <c r="E945" s="291" t="n"/>
      <c r="F945" s="302" t="n"/>
      <c r="G945" s="302" t="n"/>
      <c r="H945" s="314" t="n"/>
      <c r="I945" s="315" t="n"/>
      <c r="J945" s="316" t="n"/>
      <c r="K945" s="295" t="n"/>
      <c r="L945" s="317" t="n"/>
      <c r="M945" s="47" t="n"/>
      <c r="N945" s="268" t="n"/>
      <c r="O945" s="294" t="n"/>
      <c r="P945" s="268" t="n"/>
      <c r="Q945" s="321" t="n"/>
      <c r="R945" s="322" t="n"/>
      <c r="S945" s="322" t="n"/>
      <c r="T945" s="322" t="n"/>
      <c r="U945" s="322" t="n"/>
      <c r="V945" s="322" t="n"/>
      <c r="W945" s="322" t="n"/>
      <c r="X945" s="322" t="n"/>
      <c r="Y945" s="320" t="n"/>
      <c r="Z945" s="320" t="n"/>
    </row>
    <row r="946" ht="16.5" customHeight="1" s="115">
      <c r="C946" s="261" t="n"/>
      <c r="D946" s="313" t="n"/>
      <c r="E946" s="291" t="n"/>
      <c r="F946" s="302" t="n"/>
      <c r="G946" s="302" t="n"/>
      <c r="H946" s="314" t="n"/>
      <c r="I946" s="315" t="n"/>
      <c r="J946" s="316" t="n"/>
      <c r="K946" s="295" t="n"/>
      <c r="L946" s="317" t="n"/>
      <c r="M946" s="47" t="n"/>
      <c r="N946" s="268" t="n"/>
      <c r="O946" s="294" t="n"/>
      <c r="P946" s="268" t="n"/>
      <c r="Q946" s="321" t="n"/>
      <c r="R946" s="322" t="n"/>
      <c r="S946" s="322" t="n"/>
      <c r="T946" s="322" t="n"/>
      <c r="U946" s="322" t="n"/>
      <c r="V946" s="322" t="n"/>
      <c r="W946" s="322" t="n"/>
      <c r="X946" s="322" t="n"/>
      <c r="Y946" s="320" t="n"/>
      <c r="Z946" s="320" t="n"/>
    </row>
    <row r="947" ht="16.5" customHeight="1" s="115">
      <c r="C947" s="261" t="n"/>
      <c r="D947" s="313" t="n"/>
      <c r="E947" s="291" t="n"/>
      <c r="F947" s="302" t="n"/>
      <c r="G947" s="302" t="n"/>
      <c r="H947" s="314" t="n"/>
      <c r="I947" s="315" t="n"/>
      <c r="J947" s="316" t="n"/>
      <c r="K947" s="295" t="n"/>
      <c r="L947" s="317" t="n"/>
      <c r="M947" s="47" t="n"/>
      <c r="N947" s="268" t="n"/>
      <c r="O947" s="294" t="n"/>
      <c r="P947" s="268" t="n"/>
      <c r="Q947" s="321" t="n"/>
      <c r="R947" s="322" t="n"/>
      <c r="S947" s="322" t="n"/>
      <c r="T947" s="322" t="n"/>
      <c r="U947" s="322" t="n"/>
      <c r="V947" s="322" t="n"/>
      <c r="W947" s="322" t="n"/>
      <c r="X947" s="322" t="n"/>
      <c r="Y947" s="320" t="n"/>
      <c r="Z947" s="320" t="n"/>
    </row>
    <row r="948" ht="16.5" customHeight="1" s="115">
      <c r="C948" s="261" t="n"/>
      <c r="D948" s="313" t="n"/>
      <c r="E948" s="291" t="n"/>
      <c r="F948" s="302" t="n"/>
      <c r="G948" s="302" t="n"/>
      <c r="H948" s="314" t="n"/>
      <c r="I948" s="315" t="n"/>
      <c r="J948" s="316" t="n"/>
      <c r="K948" s="295" t="n"/>
      <c r="L948" s="317" t="n"/>
      <c r="M948" s="47" t="n"/>
      <c r="N948" s="268" t="n"/>
      <c r="O948" s="294" t="n"/>
      <c r="P948" s="268" t="n"/>
      <c r="Q948" s="321" t="n"/>
      <c r="R948" s="322" t="n"/>
      <c r="S948" s="322" t="n"/>
      <c r="T948" s="322" t="n"/>
      <c r="U948" s="322" t="n"/>
      <c r="V948" s="322" t="n"/>
      <c r="W948" s="322" t="n"/>
      <c r="X948" s="322" t="n"/>
      <c r="Y948" s="320" t="n"/>
      <c r="Z948" s="320" t="n"/>
    </row>
    <row r="949" ht="16.5" customHeight="1" s="115">
      <c r="C949" s="261" t="n"/>
      <c r="D949" s="313" t="n"/>
      <c r="E949" s="291" t="n"/>
      <c r="F949" s="302" t="n"/>
      <c r="G949" s="302" t="n"/>
      <c r="H949" s="314" t="n"/>
      <c r="I949" s="315" t="n"/>
      <c r="J949" s="316" t="n"/>
      <c r="K949" s="295" t="n"/>
      <c r="L949" s="317" t="n"/>
      <c r="M949" s="47" t="n"/>
      <c r="N949" s="268" t="n"/>
      <c r="O949" s="294" t="n"/>
      <c r="P949" s="268" t="n"/>
      <c r="Q949" s="321" t="n"/>
      <c r="R949" s="322" t="n"/>
      <c r="S949" s="322" t="n"/>
      <c r="T949" s="322" t="n"/>
      <c r="U949" s="322" t="n"/>
      <c r="V949" s="322" t="n"/>
      <c r="W949" s="322" t="n"/>
      <c r="X949" s="322" t="n"/>
      <c r="Y949" s="320" t="n"/>
      <c r="Z949" s="320" t="n"/>
    </row>
    <row r="950" ht="16.5" customHeight="1" s="115">
      <c r="C950" s="261" t="n"/>
      <c r="D950" s="313" t="n"/>
      <c r="E950" s="291" t="n"/>
      <c r="F950" s="302" t="n"/>
      <c r="G950" s="302" t="n"/>
      <c r="H950" s="314" t="n"/>
      <c r="I950" s="315" t="n"/>
      <c r="J950" s="316" t="n"/>
      <c r="K950" s="295" t="n"/>
      <c r="L950" s="317" t="n"/>
      <c r="M950" s="47" t="n"/>
      <c r="N950" s="268" t="n"/>
      <c r="O950" s="294" t="n"/>
      <c r="P950" s="268" t="n"/>
      <c r="Q950" s="321" t="n"/>
      <c r="R950" s="322" t="n"/>
      <c r="S950" s="322" t="n"/>
      <c r="T950" s="322" t="n"/>
      <c r="U950" s="322" t="n"/>
      <c r="V950" s="322" t="n"/>
      <c r="W950" s="322" t="n"/>
      <c r="X950" s="322" t="n"/>
      <c r="Y950" s="320" t="n"/>
      <c r="Z950" s="320" t="n"/>
    </row>
    <row r="951" ht="16.5" customHeight="1" s="115">
      <c r="C951" s="261" t="n"/>
      <c r="D951" s="313" t="n"/>
      <c r="E951" s="291" t="n"/>
      <c r="F951" s="302" t="n"/>
      <c r="G951" s="302" t="n"/>
      <c r="H951" s="314" t="n"/>
      <c r="I951" s="315" t="n"/>
      <c r="J951" s="316" t="n"/>
      <c r="K951" s="295" t="n"/>
      <c r="L951" s="317" t="n"/>
      <c r="M951" s="47" t="n"/>
      <c r="N951" s="268" t="n"/>
      <c r="O951" s="294" t="n"/>
      <c r="P951" s="268" t="n"/>
      <c r="Q951" s="321" t="n"/>
      <c r="R951" s="322" t="n"/>
      <c r="S951" s="322" t="n"/>
      <c r="T951" s="322" t="n"/>
      <c r="U951" s="322" t="n"/>
      <c r="V951" s="322" t="n"/>
      <c r="W951" s="322" t="n"/>
      <c r="X951" s="322" t="n"/>
      <c r="Y951" s="320" t="n"/>
      <c r="Z951" s="320" t="n"/>
    </row>
    <row r="952" ht="16.5" customHeight="1" s="115">
      <c r="C952" s="261" t="n"/>
      <c r="D952" s="313" t="n"/>
      <c r="E952" s="291" t="n"/>
      <c r="F952" s="302" t="n"/>
      <c r="G952" s="302" t="n"/>
      <c r="H952" s="314" t="n"/>
      <c r="I952" s="315" t="n"/>
      <c r="J952" s="316" t="n"/>
      <c r="K952" s="295" t="n"/>
      <c r="L952" s="317" t="n"/>
      <c r="M952" s="47" t="n"/>
      <c r="N952" s="268" t="n"/>
      <c r="O952" s="294" t="n"/>
      <c r="P952" s="268" t="n"/>
      <c r="Q952" s="321" t="n"/>
      <c r="R952" s="322" t="n"/>
      <c r="S952" s="322" t="n"/>
      <c r="T952" s="322" t="n"/>
      <c r="U952" s="322" t="n"/>
      <c r="V952" s="322" t="n"/>
      <c r="W952" s="322" t="n"/>
      <c r="X952" s="322" t="n"/>
      <c r="Y952" s="320" t="n"/>
      <c r="Z952" s="320" t="n"/>
    </row>
    <row r="953" ht="16.5" customHeight="1" s="115">
      <c r="C953" s="261" t="n"/>
      <c r="D953" s="313" t="n"/>
      <c r="E953" s="291" t="n"/>
      <c r="F953" s="302" t="n"/>
      <c r="G953" s="302" t="n"/>
      <c r="H953" s="314" t="n"/>
      <c r="I953" s="315" t="n"/>
      <c r="J953" s="316" t="n"/>
      <c r="K953" s="295" t="n"/>
      <c r="L953" s="317" t="n"/>
      <c r="M953" s="47" t="n"/>
      <c r="N953" s="268" t="n"/>
      <c r="O953" s="294" t="n"/>
      <c r="P953" s="268" t="n"/>
      <c r="Q953" s="321" t="n"/>
      <c r="R953" s="322" t="n"/>
      <c r="S953" s="322" t="n"/>
      <c r="T953" s="322" t="n"/>
      <c r="U953" s="322" t="n"/>
      <c r="V953" s="322" t="n"/>
      <c r="W953" s="322" t="n"/>
      <c r="X953" s="322" t="n"/>
      <c r="Y953" s="320" t="n"/>
      <c r="Z953" s="320" t="n"/>
    </row>
    <row r="954" ht="16.5" customHeight="1" s="115">
      <c r="C954" s="261" t="n"/>
      <c r="D954" s="313" t="n"/>
      <c r="E954" s="291" t="n"/>
      <c r="F954" s="302" t="n"/>
      <c r="G954" s="302" t="n"/>
      <c r="H954" s="314" t="n"/>
      <c r="I954" s="315" t="n"/>
      <c r="J954" s="316" t="n"/>
      <c r="K954" s="295" t="n"/>
      <c r="L954" s="317" t="n"/>
      <c r="M954" s="47" t="n"/>
      <c r="N954" s="268" t="n"/>
      <c r="O954" s="294" t="n"/>
      <c r="P954" s="268" t="n"/>
      <c r="Q954" s="321" t="n"/>
      <c r="R954" s="322" t="n"/>
      <c r="S954" s="322" t="n"/>
      <c r="T954" s="322" t="n"/>
      <c r="U954" s="322" t="n"/>
      <c r="V954" s="322" t="n"/>
      <c r="W954" s="322" t="n"/>
      <c r="X954" s="322" t="n"/>
      <c r="Y954" s="320" t="n"/>
      <c r="Z954" s="320" t="n"/>
    </row>
    <row r="955" ht="16.5" customHeight="1" s="115">
      <c r="C955" s="261" t="n"/>
      <c r="D955" s="313" t="n"/>
      <c r="E955" s="291" t="n"/>
      <c r="F955" s="302" t="n"/>
      <c r="G955" s="302" t="n"/>
      <c r="H955" s="314" t="n"/>
      <c r="I955" s="315" t="n"/>
      <c r="J955" s="316" t="n"/>
      <c r="K955" s="295" t="n"/>
      <c r="L955" s="317" t="n"/>
      <c r="M955" s="47" t="n"/>
      <c r="N955" s="268" t="n"/>
      <c r="O955" s="294" t="n"/>
      <c r="P955" s="268" t="n"/>
      <c r="Q955" s="321" t="n"/>
      <c r="R955" s="322" t="n"/>
      <c r="S955" s="322" t="n"/>
      <c r="T955" s="322" t="n"/>
      <c r="U955" s="322" t="n"/>
      <c r="V955" s="322" t="n"/>
      <c r="W955" s="322" t="n"/>
      <c r="X955" s="322" t="n"/>
      <c r="Y955" s="320" t="n"/>
      <c r="Z955" s="320" t="n"/>
    </row>
    <row r="956" ht="16.5" customHeight="1" s="115">
      <c r="C956" s="261" t="n"/>
      <c r="D956" s="313" t="n"/>
      <c r="E956" s="291" t="n"/>
      <c r="F956" s="302" t="n"/>
      <c r="G956" s="302" t="n"/>
      <c r="H956" s="314" t="n"/>
      <c r="I956" s="315" t="n"/>
      <c r="J956" s="316" t="n"/>
      <c r="K956" s="295" t="n"/>
      <c r="L956" s="317" t="n"/>
      <c r="M956" s="47" t="n"/>
      <c r="N956" s="268" t="n"/>
      <c r="O956" s="294" t="n"/>
      <c r="P956" s="268" t="n"/>
      <c r="Q956" s="321" t="n"/>
      <c r="R956" s="322" t="n"/>
      <c r="S956" s="322" t="n"/>
      <c r="T956" s="322" t="n"/>
      <c r="U956" s="322" t="n"/>
      <c r="V956" s="322" t="n"/>
      <c r="W956" s="322" t="n"/>
      <c r="X956" s="322" t="n"/>
      <c r="Y956" s="320" t="n"/>
      <c r="Z956" s="320" t="n"/>
    </row>
    <row r="957" ht="16.5" customHeight="1" s="115">
      <c r="C957" s="261" t="n"/>
      <c r="D957" s="313" t="n"/>
      <c r="E957" s="291" t="n"/>
      <c r="F957" s="302" t="n"/>
      <c r="G957" s="302" t="n"/>
      <c r="H957" s="314" t="n"/>
      <c r="I957" s="315" t="n"/>
      <c r="J957" s="316" t="n"/>
      <c r="K957" s="295" t="n"/>
      <c r="L957" s="317" t="n"/>
      <c r="M957" s="47" t="n"/>
      <c r="N957" s="268" t="n"/>
      <c r="O957" s="294" t="n"/>
      <c r="P957" s="268" t="n"/>
      <c r="Q957" s="321" t="n"/>
      <c r="R957" s="322" t="n"/>
      <c r="S957" s="322" t="n"/>
      <c r="T957" s="322" t="n"/>
      <c r="U957" s="322" t="n"/>
      <c r="V957" s="322" t="n"/>
      <c r="W957" s="322" t="n"/>
      <c r="X957" s="322" t="n"/>
      <c r="Y957" s="320" t="n"/>
      <c r="Z957" s="320" t="n"/>
    </row>
    <row r="958" ht="16.5" customHeight="1" s="115">
      <c r="C958" s="261" t="n"/>
      <c r="D958" s="313" t="n"/>
      <c r="E958" s="291" t="n"/>
      <c r="F958" s="302" t="n"/>
      <c r="G958" s="302" t="n"/>
      <c r="H958" s="314" t="n"/>
      <c r="I958" s="315" t="n"/>
      <c r="J958" s="316" t="n"/>
      <c r="K958" s="295" t="n"/>
      <c r="L958" s="317" t="n"/>
      <c r="M958" s="47" t="n"/>
      <c r="N958" s="268" t="n"/>
      <c r="O958" s="294" t="n"/>
      <c r="P958" s="268" t="n"/>
      <c r="Q958" s="321" t="n"/>
      <c r="R958" s="322" t="n"/>
      <c r="S958" s="322" t="n"/>
      <c r="T958" s="322" t="n"/>
      <c r="U958" s="322" t="n"/>
      <c r="V958" s="322" t="n"/>
      <c r="W958" s="322" t="n"/>
      <c r="X958" s="322" t="n"/>
      <c r="Y958" s="320" t="n"/>
      <c r="Z958" s="320" t="n"/>
    </row>
    <row r="959" ht="16.5" customHeight="1" s="115">
      <c r="C959" s="261" t="n"/>
      <c r="D959" s="313" t="n"/>
      <c r="E959" s="291" t="n"/>
      <c r="F959" s="302" t="n"/>
      <c r="G959" s="302" t="n"/>
      <c r="H959" s="314" t="n"/>
      <c r="I959" s="315" t="n"/>
      <c r="J959" s="316" t="n"/>
      <c r="K959" s="295" t="n"/>
      <c r="L959" s="317" t="n"/>
      <c r="M959" s="47" t="n"/>
      <c r="N959" s="268" t="n"/>
      <c r="O959" s="294" t="n"/>
      <c r="P959" s="268" t="n"/>
      <c r="Q959" s="321" t="n"/>
      <c r="R959" s="322" t="n"/>
      <c r="S959" s="322" t="n"/>
      <c r="T959" s="322" t="n"/>
      <c r="U959" s="322" t="n"/>
      <c r="V959" s="322" t="n"/>
      <c r="W959" s="322" t="n"/>
      <c r="X959" s="322" t="n"/>
      <c r="Y959" s="320" t="n"/>
      <c r="Z959" s="320" t="n"/>
    </row>
    <row r="960" ht="16.5" customHeight="1" s="115">
      <c r="C960" s="261" t="n"/>
      <c r="D960" s="313" t="n"/>
      <c r="E960" s="291" t="n"/>
      <c r="F960" s="302" t="n"/>
      <c r="G960" s="302" t="n"/>
      <c r="H960" s="314" t="n"/>
      <c r="I960" s="315" t="n"/>
      <c r="J960" s="316" t="n"/>
      <c r="K960" s="295" t="n"/>
      <c r="L960" s="317" t="n"/>
      <c r="M960" s="47" t="n"/>
      <c r="N960" s="268" t="n"/>
      <c r="O960" s="294" t="n"/>
      <c r="P960" s="268" t="n"/>
      <c r="Q960" s="321" t="n"/>
      <c r="R960" s="322" t="n"/>
      <c r="S960" s="322" t="n"/>
      <c r="T960" s="322" t="n"/>
      <c r="U960" s="322" t="n"/>
      <c r="V960" s="322" t="n"/>
      <c r="W960" s="322" t="n"/>
      <c r="X960" s="322" t="n"/>
      <c r="Y960" s="320" t="n"/>
      <c r="Z960" s="320" t="n"/>
    </row>
    <row r="961" ht="16.5" customHeight="1" s="115">
      <c r="C961" s="261" t="n"/>
      <c r="D961" s="313" t="n"/>
      <c r="E961" s="291" t="n"/>
      <c r="F961" s="302" t="n"/>
      <c r="G961" s="302" t="n"/>
      <c r="H961" s="314" t="n"/>
      <c r="I961" s="315" t="n"/>
      <c r="J961" s="316" t="n"/>
      <c r="K961" s="295" t="n"/>
      <c r="L961" s="317" t="n"/>
      <c r="M961" s="47" t="n"/>
      <c r="N961" s="268" t="n"/>
      <c r="O961" s="294" t="n"/>
      <c r="P961" s="268" t="n"/>
      <c r="Q961" s="321" t="n"/>
      <c r="R961" s="322" t="n"/>
      <c r="S961" s="322" t="n"/>
      <c r="T961" s="322" t="n"/>
      <c r="U961" s="322" t="n"/>
      <c r="V961" s="322" t="n"/>
      <c r="W961" s="322" t="n"/>
      <c r="X961" s="322" t="n"/>
      <c r="Y961" s="320" t="n"/>
      <c r="Z961" s="320" t="n"/>
    </row>
    <row r="962" ht="16.5" customHeight="1" s="115">
      <c r="C962" s="261" t="n"/>
      <c r="D962" s="313" t="n"/>
      <c r="E962" s="291" t="n"/>
      <c r="F962" s="302" t="n"/>
      <c r="G962" s="302" t="n"/>
      <c r="H962" s="314" t="n"/>
      <c r="I962" s="315" t="n"/>
      <c r="J962" s="316" t="n"/>
      <c r="K962" s="295" t="n"/>
      <c r="L962" s="317" t="n"/>
      <c r="M962" s="47" t="n"/>
      <c r="N962" s="268" t="n"/>
      <c r="O962" s="294" t="n"/>
      <c r="P962" s="268" t="n"/>
      <c r="Q962" s="321" t="n"/>
      <c r="R962" s="322" t="n"/>
      <c r="S962" s="322" t="n"/>
      <c r="T962" s="322" t="n"/>
      <c r="U962" s="322" t="n"/>
      <c r="V962" s="322" t="n"/>
      <c r="W962" s="322" t="n"/>
      <c r="X962" s="322" t="n"/>
      <c r="Y962" s="320" t="n"/>
      <c r="Z962" s="320" t="n"/>
    </row>
    <row r="963" ht="16.5" customHeight="1" s="115">
      <c r="C963" s="261" t="n"/>
      <c r="D963" s="313" t="n"/>
      <c r="E963" s="291" t="n"/>
      <c r="F963" s="302" t="n"/>
      <c r="G963" s="302" t="n"/>
      <c r="H963" s="314" t="n"/>
      <c r="I963" s="315" t="n"/>
      <c r="J963" s="316" t="n"/>
      <c r="K963" s="295" t="n"/>
      <c r="L963" s="317" t="n"/>
      <c r="M963" s="47" t="n"/>
      <c r="N963" s="268" t="n"/>
      <c r="O963" s="294" t="n"/>
      <c r="P963" s="268" t="n"/>
      <c r="Q963" s="321" t="n"/>
      <c r="R963" s="322" t="n"/>
      <c r="S963" s="322" t="n"/>
      <c r="T963" s="322" t="n"/>
      <c r="U963" s="322" t="n"/>
      <c r="V963" s="322" t="n"/>
      <c r="W963" s="322" t="n"/>
      <c r="X963" s="322" t="n"/>
      <c r="Y963" s="320" t="n"/>
      <c r="Z963" s="320" t="n"/>
    </row>
    <row r="964" ht="16.5" customHeight="1" s="115">
      <c r="C964" s="261" t="n"/>
      <c r="D964" s="313" t="n"/>
      <c r="E964" s="291" t="n"/>
      <c r="F964" s="302" t="n"/>
      <c r="G964" s="302" t="n"/>
      <c r="H964" s="314" t="n"/>
      <c r="I964" s="315" t="n"/>
      <c r="J964" s="316" t="n"/>
      <c r="K964" s="295" t="n"/>
      <c r="L964" s="317" t="n"/>
      <c r="M964" s="47" t="n"/>
      <c r="N964" s="268" t="n"/>
      <c r="O964" s="294" t="n"/>
      <c r="P964" s="268" t="n"/>
      <c r="Q964" s="321" t="n"/>
      <c r="R964" s="322" t="n"/>
      <c r="S964" s="322" t="n"/>
      <c r="T964" s="322" t="n"/>
      <c r="U964" s="322" t="n"/>
      <c r="V964" s="322" t="n"/>
      <c r="W964" s="322" t="n"/>
      <c r="X964" s="322" t="n"/>
      <c r="Y964" s="320" t="n"/>
      <c r="Z964" s="320" t="n"/>
    </row>
    <row r="965" ht="16.5" customHeight="1" s="115">
      <c r="C965" s="261" t="n"/>
      <c r="D965" s="313" t="n"/>
      <c r="E965" s="291" t="n"/>
      <c r="F965" s="302" t="n"/>
      <c r="G965" s="302" t="n"/>
      <c r="H965" s="314" t="n"/>
      <c r="I965" s="315" t="n"/>
      <c r="J965" s="316" t="n"/>
      <c r="K965" s="295" t="n"/>
      <c r="L965" s="317" t="n"/>
      <c r="M965" s="47" t="n"/>
      <c r="N965" s="268" t="n"/>
      <c r="O965" s="294" t="n"/>
      <c r="P965" s="268" t="n"/>
      <c r="Q965" s="321" t="n"/>
      <c r="R965" s="322" t="n"/>
      <c r="S965" s="322" t="n"/>
      <c r="T965" s="322" t="n"/>
      <c r="U965" s="322" t="n"/>
      <c r="V965" s="322" t="n"/>
      <c r="W965" s="322" t="n"/>
      <c r="X965" s="322" t="n"/>
      <c r="Y965" s="320" t="n"/>
      <c r="Z965" s="320" t="n"/>
    </row>
    <row r="966" ht="16.5" customHeight="1" s="115">
      <c r="C966" s="261" t="n"/>
      <c r="D966" s="313" t="n"/>
      <c r="E966" s="291" t="n"/>
      <c r="F966" s="302" t="n"/>
      <c r="G966" s="302" t="n"/>
      <c r="H966" s="314" t="n"/>
      <c r="I966" s="315" t="n"/>
      <c r="J966" s="316" t="n"/>
      <c r="K966" s="295" t="n"/>
      <c r="L966" s="317" t="n"/>
      <c r="M966" s="47" t="n"/>
      <c r="N966" s="268" t="n"/>
      <c r="O966" s="294" t="n"/>
      <c r="P966" s="268" t="n"/>
      <c r="Q966" s="321" t="n"/>
      <c r="R966" s="322" t="n"/>
      <c r="S966" s="322" t="n"/>
      <c r="T966" s="322" t="n"/>
      <c r="U966" s="322" t="n"/>
      <c r="V966" s="322" t="n"/>
      <c r="W966" s="322" t="n"/>
      <c r="X966" s="322" t="n"/>
      <c r="Y966" s="320" t="n"/>
      <c r="Z966" s="320" t="n"/>
    </row>
    <row r="967" ht="16.5" customHeight="1" s="115">
      <c r="C967" s="261" t="n"/>
      <c r="D967" s="313" t="n"/>
      <c r="E967" s="291" t="n"/>
      <c r="F967" s="302" t="n"/>
      <c r="G967" s="302" t="n"/>
      <c r="H967" s="314" t="n"/>
      <c r="I967" s="315" t="n"/>
      <c r="J967" s="316" t="n"/>
      <c r="K967" s="295" t="n"/>
      <c r="L967" s="317" t="n"/>
      <c r="M967" s="47" t="n"/>
      <c r="N967" s="268" t="n"/>
      <c r="O967" s="294" t="n"/>
      <c r="P967" s="268" t="n"/>
      <c r="Q967" s="321" t="n"/>
      <c r="R967" s="322" t="n"/>
      <c r="S967" s="322" t="n"/>
      <c r="T967" s="322" t="n"/>
      <c r="U967" s="322" t="n"/>
      <c r="V967" s="322" t="n"/>
      <c r="W967" s="322" t="n"/>
      <c r="X967" s="322" t="n"/>
      <c r="Y967" s="320" t="n"/>
      <c r="Z967" s="320" t="n"/>
    </row>
    <row r="968" ht="16.5" customHeight="1" s="115">
      <c r="C968" s="261" t="n"/>
      <c r="D968" s="313" t="n"/>
      <c r="E968" s="291" t="n"/>
      <c r="F968" s="302" t="n"/>
      <c r="G968" s="302" t="n"/>
      <c r="H968" s="314" t="n"/>
      <c r="I968" s="315" t="n"/>
      <c r="J968" s="316" t="n"/>
      <c r="K968" s="295" t="n"/>
      <c r="L968" s="317" t="n"/>
      <c r="M968" s="47" t="n"/>
      <c r="N968" s="268" t="n"/>
      <c r="O968" s="294" t="n"/>
      <c r="P968" s="268" t="n"/>
      <c r="Q968" s="321" t="n"/>
      <c r="R968" s="322" t="n"/>
      <c r="S968" s="322" t="n"/>
      <c r="T968" s="322" t="n"/>
      <c r="U968" s="322" t="n"/>
      <c r="V968" s="322" t="n"/>
      <c r="W968" s="322" t="n"/>
      <c r="X968" s="322" t="n"/>
      <c r="Y968" s="320" t="n"/>
      <c r="Z968" s="320" t="n"/>
    </row>
    <row r="969" ht="16.5" customHeight="1" s="115">
      <c r="C969" s="261" t="n"/>
      <c r="D969" s="313" t="n"/>
      <c r="E969" s="291" t="n"/>
      <c r="F969" s="302" t="n"/>
      <c r="G969" s="302" t="n"/>
      <c r="H969" s="314" t="n"/>
      <c r="I969" s="315" t="n"/>
      <c r="J969" s="316" t="n"/>
      <c r="K969" s="295" t="n"/>
      <c r="L969" s="317" t="n"/>
      <c r="M969" s="47" t="n"/>
      <c r="N969" s="268" t="n"/>
      <c r="O969" s="294" t="n"/>
      <c r="P969" s="268" t="n"/>
      <c r="Q969" s="321" t="n"/>
      <c r="R969" s="322" t="n"/>
      <c r="S969" s="322" t="n"/>
      <c r="T969" s="322" t="n"/>
      <c r="U969" s="322" t="n"/>
      <c r="V969" s="322" t="n"/>
      <c r="W969" s="322" t="n"/>
      <c r="X969" s="322" t="n"/>
      <c r="Y969" s="320" t="n"/>
      <c r="Z969" s="320" t="n"/>
    </row>
    <row r="970" ht="16.5" customHeight="1" s="115">
      <c r="C970" s="261" t="n"/>
      <c r="D970" s="313" t="n"/>
      <c r="E970" s="291" t="n"/>
      <c r="F970" s="302" t="n"/>
      <c r="G970" s="302" t="n"/>
      <c r="H970" s="314" t="n"/>
      <c r="I970" s="315" t="n"/>
      <c r="J970" s="316" t="n"/>
      <c r="K970" s="295" t="n"/>
      <c r="L970" s="317" t="n"/>
      <c r="M970" s="47" t="n"/>
      <c r="N970" s="268" t="n"/>
      <c r="O970" s="294" t="n"/>
      <c r="P970" s="268" t="n"/>
      <c r="Q970" s="321" t="n"/>
      <c r="R970" s="322" t="n"/>
      <c r="S970" s="322" t="n"/>
      <c r="T970" s="322" t="n"/>
      <c r="U970" s="322" t="n"/>
      <c r="V970" s="322" t="n"/>
      <c r="W970" s="322" t="n"/>
      <c r="X970" s="322" t="n"/>
      <c r="Y970" s="320" t="n"/>
      <c r="Z970" s="320" t="n"/>
    </row>
    <row r="971" ht="16.5" customHeight="1" s="115">
      <c r="C971" s="261" t="n"/>
      <c r="D971" s="313" t="n"/>
      <c r="E971" s="291" t="n"/>
      <c r="F971" s="302" t="n"/>
      <c r="G971" s="302" t="n"/>
      <c r="H971" s="314" t="n"/>
      <c r="I971" s="315" t="n"/>
      <c r="J971" s="316" t="n"/>
      <c r="K971" s="295" t="n"/>
      <c r="L971" s="317" t="n"/>
      <c r="M971" s="47" t="n"/>
      <c r="N971" s="268" t="n"/>
      <c r="O971" s="294" t="n"/>
      <c r="P971" s="268" t="n"/>
      <c r="Q971" s="321" t="n"/>
      <c r="R971" s="322" t="n"/>
      <c r="S971" s="322" t="n"/>
      <c r="T971" s="322" t="n"/>
      <c r="U971" s="322" t="n"/>
      <c r="V971" s="322" t="n"/>
      <c r="W971" s="322" t="n"/>
      <c r="X971" s="322" t="n"/>
      <c r="Y971" s="320" t="n"/>
      <c r="Z971" s="320" t="n"/>
    </row>
    <row r="972" ht="16.5" customHeight="1" s="115">
      <c r="C972" s="261" t="n"/>
      <c r="D972" s="313" t="n"/>
      <c r="E972" s="291" t="n"/>
      <c r="F972" s="302" t="n"/>
      <c r="G972" s="302" t="n"/>
      <c r="H972" s="314" t="n"/>
      <c r="I972" s="315" t="n"/>
      <c r="J972" s="316" t="n"/>
      <c r="K972" s="295" t="n"/>
      <c r="L972" s="317" t="n"/>
      <c r="M972" s="47" t="n"/>
      <c r="N972" s="268" t="n"/>
      <c r="O972" s="294" t="n"/>
      <c r="P972" s="268" t="n"/>
      <c r="Q972" s="321" t="n"/>
      <c r="R972" s="322" t="n"/>
      <c r="S972" s="322" t="n"/>
      <c r="T972" s="322" t="n"/>
      <c r="U972" s="322" t="n"/>
      <c r="V972" s="322" t="n"/>
      <c r="W972" s="322" t="n"/>
      <c r="X972" s="322" t="n"/>
      <c r="Y972" s="320" t="n"/>
      <c r="Z972" s="320" t="n"/>
    </row>
    <row r="973" ht="16.5" customHeight="1" s="115">
      <c r="C973" s="261" t="n"/>
      <c r="D973" s="313" t="n"/>
      <c r="E973" s="291" t="n"/>
      <c r="F973" s="302" t="n"/>
      <c r="G973" s="302" t="n"/>
      <c r="H973" s="314" t="n"/>
      <c r="I973" s="315" t="n"/>
      <c r="J973" s="316" t="n"/>
      <c r="K973" s="295" t="n"/>
      <c r="L973" s="317" t="n"/>
      <c r="M973" s="47" t="n"/>
      <c r="N973" s="268" t="n"/>
      <c r="O973" s="294" t="n"/>
      <c r="P973" s="268" t="n"/>
      <c r="Q973" s="321" t="n"/>
      <c r="R973" s="322" t="n"/>
      <c r="S973" s="322" t="n"/>
      <c r="T973" s="322" t="n"/>
      <c r="U973" s="322" t="n"/>
      <c r="V973" s="322" t="n"/>
      <c r="W973" s="322" t="n"/>
      <c r="X973" s="322" t="n"/>
      <c r="Y973" s="320" t="n"/>
      <c r="Z973" s="320" t="n"/>
    </row>
    <row r="974" ht="16.5" customHeight="1" s="115">
      <c r="C974" s="261" t="n"/>
      <c r="D974" s="313" t="n"/>
      <c r="E974" s="291" t="n"/>
      <c r="F974" s="302" t="n"/>
      <c r="G974" s="302" t="n"/>
      <c r="H974" s="314" t="n"/>
      <c r="I974" s="315" t="n"/>
      <c r="J974" s="316" t="n"/>
      <c r="K974" s="295" t="n"/>
      <c r="L974" s="317" t="n"/>
      <c r="M974" s="47" t="n"/>
      <c r="N974" s="268" t="n"/>
      <c r="O974" s="294" t="n"/>
      <c r="P974" s="268" t="n"/>
      <c r="Q974" s="321" t="n"/>
      <c r="R974" s="322" t="n"/>
      <c r="S974" s="322" t="n"/>
      <c r="T974" s="322" t="n"/>
      <c r="U974" s="322" t="n"/>
      <c r="V974" s="322" t="n"/>
      <c r="W974" s="322" t="n"/>
      <c r="X974" s="322" t="n"/>
      <c r="Y974" s="320" t="n"/>
      <c r="Z974" s="320" t="n"/>
    </row>
    <row r="975" ht="16.5" customHeight="1" s="115">
      <c r="C975" s="261" t="n"/>
      <c r="D975" s="313" t="n"/>
      <c r="E975" s="291" t="n"/>
      <c r="F975" s="302" t="n"/>
      <c r="G975" s="302" t="n"/>
      <c r="H975" s="314" t="n"/>
      <c r="I975" s="315" t="n"/>
      <c r="J975" s="316" t="n"/>
      <c r="K975" s="295" t="n"/>
      <c r="L975" s="317" t="n"/>
      <c r="M975" s="47" t="n"/>
      <c r="N975" s="268" t="n"/>
      <c r="O975" s="294" t="n"/>
      <c r="P975" s="268" t="n"/>
      <c r="Q975" s="321" t="n"/>
      <c r="R975" s="322" t="n"/>
      <c r="S975" s="322" t="n"/>
      <c r="T975" s="322" t="n"/>
      <c r="U975" s="322" t="n"/>
      <c r="V975" s="322" t="n"/>
      <c r="W975" s="322" t="n"/>
      <c r="X975" s="322" t="n"/>
      <c r="Y975" s="320" t="n"/>
      <c r="Z975" s="320" t="n"/>
    </row>
    <row r="976" ht="16.5" customHeight="1" s="115">
      <c r="C976" s="261" t="n"/>
      <c r="D976" s="313" t="n"/>
      <c r="E976" s="291" t="n"/>
      <c r="F976" s="302" t="n"/>
      <c r="G976" s="302" t="n"/>
      <c r="H976" s="314" t="n"/>
      <c r="I976" s="315" t="n"/>
      <c r="J976" s="316" t="n"/>
      <c r="K976" s="295" t="n"/>
      <c r="L976" s="317" t="n"/>
      <c r="M976" s="47" t="n"/>
      <c r="N976" s="268" t="n"/>
      <c r="O976" s="294" t="n"/>
      <c r="P976" s="268" t="n"/>
      <c r="Q976" s="321" t="n"/>
      <c r="R976" s="322" t="n"/>
      <c r="S976" s="322" t="n"/>
      <c r="T976" s="322" t="n"/>
      <c r="U976" s="322" t="n"/>
      <c r="V976" s="322" t="n"/>
      <c r="W976" s="322" t="n"/>
      <c r="X976" s="322" t="n"/>
      <c r="Y976" s="320" t="n"/>
      <c r="Z976" s="320" t="n"/>
    </row>
    <row r="977" ht="16.5" customHeight="1" s="115">
      <c r="C977" s="261" t="n"/>
      <c r="D977" s="313" t="n"/>
      <c r="E977" s="291" t="n"/>
      <c r="F977" s="302" t="n"/>
      <c r="G977" s="302" t="n"/>
      <c r="H977" s="314" t="n"/>
      <c r="I977" s="315" t="n"/>
      <c r="J977" s="316" t="n"/>
      <c r="K977" s="295" t="n"/>
      <c r="L977" s="317" t="n"/>
      <c r="M977" s="47" t="n"/>
      <c r="N977" s="268" t="n"/>
      <c r="O977" s="294" t="n"/>
      <c r="P977" s="268" t="n"/>
      <c r="Q977" s="321" t="n"/>
      <c r="R977" s="322" t="n"/>
      <c r="S977" s="322" t="n"/>
      <c r="T977" s="322" t="n"/>
      <c r="U977" s="322" t="n"/>
      <c r="V977" s="322" t="n"/>
      <c r="W977" s="322" t="n"/>
      <c r="X977" s="322" t="n"/>
      <c r="Y977" s="320" t="n"/>
      <c r="Z977" s="320" t="n"/>
    </row>
    <row r="978" ht="16.5" customHeight="1" s="115">
      <c r="C978" s="261" t="n"/>
      <c r="D978" s="313" t="n"/>
      <c r="E978" s="291" t="n"/>
      <c r="F978" s="302" t="n"/>
      <c r="G978" s="302" t="n"/>
      <c r="H978" s="314" t="n"/>
      <c r="I978" s="315" t="n"/>
      <c r="J978" s="316" t="n"/>
      <c r="K978" s="295" t="n"/>
      <c r="L978" s="317" t="n"/>
      <c r="M978" s="47" t="n"/>
      <c r="N978" s="268" t="n"/>
      <c r="O978" s="294" t="n"/>
      <c r="P978" s="268" t="n"/>
      <c r="Q978" s="321" t="n"/>
      <c r="R978" s="322" t="n"/>
      <c r="S978" s="322" t="n"/>
      <c r="T978" s="322" t="n"/>
      <c r="U978" s="322" t="n"/>
      <c r="V978" s="322" t="n"/>
      <c r="W978" s="322" t="n"/>
      <c r="X978" s="322" t="n"/>
      <c r="Y978" s="320" t="n"/>
      <c r="Z978" s="320" t="n"/>
    </row>
    <row r="979" ht="16.5" customHeight="1" s="115">
      <c r="C979" s="261" t="n"/>
      <c r="D979" s="313" t="n"/>
      <c r="E979" s="291" t="n"/>
      <c r="F979" s="302" t="n"/>
      <c r="G979" s="302" t="n"/>
      <c r="H979" s="314" t="n"/>
      <c r="I979" s="315" t="n"/>
      <c r="J979" s="316" t="n"/>
      <c r="K979" s="295" t="n"/>
      <c r="L979" s="317" t="n"/>
      <c r="M979" s="47" t="n"/>
      <c r="N979" s="268" t="n"/>
      <c r="O979" s="294" t="n"/>
      <c r="P979" s="268" t="n"/>
      <c r="Q979" s="321" t="n"/>
      <c r="R979" s="322" t="n"/>
      <c r="S979" s="322" t="n"/>
      <c r="T979" s="322" t="n"/>
      <c r="U979" s="322" t="n"/>
      <c r="V979" s="322" t="n"/>
      <c r="W979" s="322" t="n"/>
      <c r="X979" s="322" t="n"/>
      <c r="Y979" s="320" t="n"/>
      <c r="Z979" s="320" t="n"/>
    </row>
    <row r="980" ht="16.5" customHeight="1" s="115">
      <c r="C980" s="261" t="n"/>
      <c r="D980" s="313" t="n"/>
      <c r="E980" s="291" t="n"/>
      <c r="F980" s="302" t="n"/>
      <c r="G980" s="302" t="n"/>
      <c r="H980" s="314" t="n"/>
      <c r="I980" s="315" t="n"/>
      <c r="J980" s="316" t="n"/>
      <c r="K980" s="295" t="n"/>
      <c r="L980" s="317" t="n"/>
      <c r="M980" s="47" t="n"/>
      <c r="N980" s="268" t="n"/>
      <c r="O980" s="294" t="n"/>
      <c r="P980" s="268" t="n"/>
      <c r="Q980" s="321" t="n"/>
      <c r="R980" s="322" t="n"/>
      <c r="S980" s="322" t="n"/>
      <c r="T980" s="322" t="n"/>
      <c r="U980" s="322" t="n"/>
      <c r="V980" s="322" t="n"/>
      <c r="W980" s="322" t="n"/>
      <c r="X980" s="322" t="n"/>
      <c r="Y980" s="320" t="n"/>
      <c r="Z980" s="320" t="n"/>
    </row>
    <row r="981" ht="16.5" customHeight="1" s="115">
      <c r="C981" s="261" t="n"/>
      <c r="D981" s="313" t="n"/>
      <c r="E981" s="291" t="n"/>
      <c r="F981" s="302" t="n"/>
      <c r="G981" s="302" t="n"/>
      <c r="H981" s="314" t="n"/>
      <c r="I981" s="315" t="n"/>
      <c r="J981" s="316" t="n"/>
      <c r="K981" s="295" t="n"/>
      <c r="L981" s="317" t="n"/>
      <c r="M981" s="47" t="n"/>
      <c r="N981" s="268" t="n"/>
      <c r="O981" s="294" t="n"/>
      <c r="P981" s="268" t="n"/>
      <c r="Q981" s="321" t="n"/>
      <c r="R981" s="322" t="n"/>
      <c r="S981" s="322" t="n"/>
      <c r="T981" s="322" t="n"/>
      <c r="U981" s="322" t="n"/>
      <c r="V981" s="322" t="n"/>
      <c r="W981" s="322" t="n"/>
      <c r="X981" s="322" t="n"/>
      <c r="Y981" s="320" t="n"/>
      <c r="Z981" s="320" t="n"/>
    </row>
    <row r="982" ht="16.5" customHeight="1" s="115">
      <c r="C982" s="261" t="n"/>
      <c r="D982" s="313" t="n"/>
      <c r="E982" s="291" t="n"/>
      <c r="F982" s="302" t="n"/>
      <c r="G982" s="302" t="n"/>
      <c r="H982" s="314" t="n"/>
      <c r="I982" s="315" t="n"/>
      <c r="J982" s="316" t="n"/>
      <c r="K982" s="295" t="n"/>
      <c r="L982" s="317" t="n"/>
      <c r="M982" s="47" t="n"/>
      <c r="N982" s="268" t="n"/>
      <c r="O982" s="294" t="n"/>
      <c r="P982" s="268" t="n"/>
      <c r="Q982" s="321" t="n"/>
      <c r="R982" s="322" t="n"/>
      <c r="S982" s="322" t="n"/>
      <c r="T982" s="322" t="n"/>
      <c r="U982" s="322" t="n"/>
      <c r="V982" s="322" t="n"/>
      <c r="W982" s="322" t="n"/>
      <c r="X982" s="322" t="n"/>
      <c r="Y982" s="320" t="n"/>
      <c r="Z982" s="320" t="n"/>
    </row>
    <row r="983" ht="16.5" customHeight="1" s="115">
      <c r="C983" s="261" t="n"/>
      <c r="D983" s="313" t="n"/>
      <c r="E983" s="291" t="n"/>
      <c r="F983" s="302" t="n"/>
      <c r="G983" s="302" t="n"/>
      <c r="H983" s="314" t="n"/>
      <c r="I983" s="315" t="n"/>
      <c r="J983" s="316" t="n"/>
      <c r="K983" s="295" t="n"/>
      <c r="L983" s="317" t="n"/>
      <c r="M983" s="47" t="n"/>
      <c r="N983" s="268" t="n"/>
      <c r="O983" s="294" t="n"/>
      <c r="P983" s="268" t="n"/>
      <c r="Q983" s="321" t="n"/>
      <c r="R983" s="322" t="n"/>
      <c r="S983" s="322" t="n"/>
      <c r="T983" s="322" t="n"/>
      <c r="U983" s="322" t="n"/>
      <c r="V983" s="322" t="n"/>
      <c r="W983" s="322" t="n"/>
      <c r="X983" s="322" t="n"/>
      <c r="Y983" s="320" t="n"/>
      <c r="Z983" s="320" t="n"/>
    </row>
    <row r="984" ht="16.5" customHeight="1" s="115">
      <c r="C984" s="261" t="n"/>
      <c r="D984" s="313" t="n"/>
      <c r="E984" s="291" t="n"/>
      <c r="F984" s="302" t="n"/>
      <c r="G984" s="302" t="n"/>
      <c r="H984" s="314" t="n"/>
      <c r="I984" s="315" t="n"/>
      <c r="J984" s="316" t="n"/>
      <c r="K984" s="295" t="n"/>
      <c r="L984" s="317" t="n"/>
      <c r="M984" s="47" t="n"/>
      <c r="N984" s="268" t="n"/>
      <c r="O984" s="294" t="n"/>
      <c r="P984" s="268" t="n"/>
      <c r="Q984" s="321" t="n"/>
      <c r="R984" s="322" t="n"/>
      <c r="S984" s="322" t="n"/>
      <c r="T984" s="322" t="n"/>
      <c r="U984" s="322" t="n"/>
      <c r="V984" s="322" t="n"/>
      <c r="W984" s="322" t="n"/>
      <c r="X984" s="322" t="n"/>
      <c r="Y984" s="320" t="n"/>
      <c r="Z984" s="320" t="n"/>
    </row>
    <row r="985" ht="16.5" customHeight="1" s="115">
      <c r="C985" s="261" t="n"/>
      <c r="D985" s="313" t="n"/>
      <c r="E985" s="291" t="n"/>
      <c r="F985" s="302" t="n"/>
      <c r="G985" s="302" t="n"/>
      <c r="H985" s="314" t="n"/>
      <c r="I985" s="315" t="n"/>
      <c r="J985" s="316" t="n"/>
      <c r="K985" s="295" t="n"/>
      <c r="L985" s="317" t="n"/>
      <c r="M985" s="47" t="n"/>
      <c r="N985" s="268" t="n"/>
      <c r="O985" s="294" t="n"/>
      <c r="P985" s="268" t="n"/>
      <c r="Q985" s="321" t="n"/>
      <c r="R985" s="322" t="n"/>
      <c r="S985" s="322" t="n"/>
      <c r="T985" s="322" t="n"/>
      <c r="U985" s="322" t="n"/>
      <c r="V985" s="322" t="n"/>
      <c r="W985" s="322" t="n"/>
      <c r="X985" s="322" t="n"/>
      <c r="Y985" s="320" t="n"/>
      <c r="Z985" s="320" t="n"/>
    </row>
    <row r="986" ht="16.5" customHeight="1" s="115">
      <c r="C986" s="261" t="n"/>
      <c r="D986" s="313" t="n"/>
      <c r="E986" s="291" t="n"/>
      <c r="F986" s="302" t="n"/>
      <c r="G986" s="302" t="n"/>
      <c r="H986" s="314" t="n"/>
      <c r="I986" s="315" t="n"/>
      <c r="J986" s="316" t="n"/>
      <c r="K986" s="295" t="n"/>
      <c r="L986" s="317" t="n"/>
      <c r="M986" s="47" t="n"/>
      <c r="N986" s="268" t="n"/>
      <c r="O986" s="294" t="n"/>
      <c r="P986" s="268" t="n"/>
      <c r="Q986" s="321" t="n"/>
      <c r="R986" s="322" t="n"/>
      <c r="S986" s="322" t="n"/>
      <c r="T986" s="322" t="n"/>
      <c r="U986" s="322" t="n"/>
      <c r="V986" s="322" t="n"/>
      <c r="W986" s="322" t="n"/>
      <c r="X986" s="322" t="n"/>
      <c r="Y986" s="320" t="n"/>
      <c r="Z986" s="320" t="n"/>
    </row>
    <row r="987" ht="16.5" customHeight="1" s="115">
      <c r="C987" s="261" t="n"/>
      <c r="D987" s="313" t="n"/>
      <c r="E987" s="291" t="n"/>
      <c r="F987" s="302" t="n"/>
      <c r="G987" s="302" t="n"/>
      <c r="H987" s="314" t="n"/>
      <c r="I987" s="315" t="n"/>
      <c r="J987" s="316" t="n"/>
      <c r="K987" s="295" t="n"/>
      <c r="L987" s="317" t="n"/>
      <c r="M987" s="47" t="n"/>
      <c r="N987" s="268" t="n"/>
      <c r="O987" s="294" t="n"/>
      <c r="P987" s="268" t="n"/>
      <c r="Q987" s="321" t="n"/>
      <c r="R987" s="322" t="n"/>
      <c r="S987" s="322" t="n"/>
      <c r="T987" s="322" t="n"/>
      <c r="U987" s="322" t="n"/>
      <c r="V987" s="322" t="n"/>
      <c r="W987" s="322" t="n"/>
      <c r="X987" s="322" t="n"/>
      <c r="Y987" s="320" t="n"/>
      <c r="Z987" s="320" t="n"/>
    </row>
    <row r="988" ht="16.5" customHeight="1" s="115">
      <c r="C988" s="261" t="n"/>
      <c r="D988" s="313" t="n"/>
      <c r="E988" s="291" t="n"/>
      <c r="F988" s="302" t="n"/>
      <c r="G988" s="302" t="n"/>
      <c r="H988" s="314" t="n"/>
      <c r="I988" s="315" t="n"/>
      <c r="J988" s="316" t="n"/>
      <c r="K988" s="295" t="n"/>
      <c r="L988" s="317" t="n"/>
      <c r="M988" s="47" t="n"/>
      <c r="N988" s="268" t="n"/>
      <c r="O988" s="294" t="n"/>
      <c r="P988" s="268" t="n"/>
      <c r="Q988" s="321" t="n"/>
      <c r="R988" s="322" t="n"/>
      <c r="S988" s="322" t="n"/>
      <c r="T988" s="322" t="n"/>
      <c r="U988" s="322" t="n"/>
      <c r="V988" s="322" t="n"/>
      <c r="W988" s="322" t="n"/>
      <c r="X988" s="322" t="n"/>
      <c r="Y988" s="320" t="n"/>
      <c r="Z988" s="320" t="n"/>
    </row>
    <row r="989" ht="16.5" customHeight="1" s="115">
      <c r="C989" s="261" t="n"/>
      <c r="D989" s="313" t="n"/>
      <c r="E989" s="291" t="n"/>
      <c r="F989" s="302" t="n"/>
      <c r="G989" s="302" t="n"/>
      <c r="H989" s="314" t="n"/>
      <c r="I989" s="315" t="n"/>
      <c r="J989" s="316" t="n"/>
      <c r="K989" s="295" t="n"/>
      <c r="L989" s="317" t="n"/>
      <c r="M989" s="47" t="n"/>
      <c r="N989" s="268" t="n"/>
      <c r="O989" s="294" t="n"/>
      <c r="P989" s="268" t="n"/>
      <c r="Q989" s="321" t="n"/>
      <c r="R989" s="322" t="n"/>
      <c r="S989" s="322" t="n"/>
      <c r="T989" s="322" t="n"/>
      <c r="U989" s="322" t="n"/>
      <c r="V989" s="322" t="n"/>
      <c r="W989" s="322" t="n"/>
      <c r="X989" s="322" t="n"/>
      <c r="Y989" s="320" t="n"/>
      <c r="Z989" s="320" t="n"/>
    </row>
    <row r="990" ht="16.5" customHeight="1" s="115">
      <c r="C990" s="261" t="n"/>
      <c r="D990" s="313" t="n"/>
      <c r="E990" s="291" t="n"/>
      <c r="F990" s="302" t="n"/>
      <c r="G990" s="302" t="n"/>
      <c r="H990" s="314" t="n"/>
      <c r="I990" s="315" t="n"/>
      <c r="J990" s="316" t="n"/>
      <c r="K990" s="295" t="n"/>
      <c r="L990" s="317" t="n"/>
      <c r="M990" s="47" t="n"/>
      <c r="N990" s="268" t="n"/>
      <c r="O990" s="294" t="n"/>
      <c r="P990" s="268" t="n"/>
      <c r="Q990" s="321" t="n"/>
      <c r="R990" s="322" t="n"/>
      <c r="S990" s="322" t="n"/>
      <c r="T990" s="322" t="n"/>
      <c r="U990" s="322" t="n"/>
      <c r="V990" s="322" t="n"/>
      <c r="W990" s="322" t="n"/>
      <c r="X990" s="322" t="n"/>
      <c r="Y990" s="320" t="n"/>
      <c r="Z990" s="320" t="n"/>
    </row>
    <row r="991" ht="16.5" customHeight="1" s="115">
      <c r="C991" s="261" t="n"/>
      <c r="D991" s="313" t="n"/>
      <c r="E991" s="291" t="n"/>
      <c r="F991" s="302" t="n"/>
      <c r="G991" s="302" t="n"/>
      <c r="H991" s="314" t="n"/>
      <c r="I991" s="315" t="n"/>
      <c r="J991" s="316" t="n"/>
      <c r="K991" s="295" t="n"/>
      <c r="L991" s="317" t="n"/>
      <c r="M991" s="47" t="n"/>
      <c r="N991" s="268" t="n"/>
      <c r="O991" s="294" t="n"/>
      <c r="P991" s="268" t="n"/>
      <c r="Q991" s="321" t="n"/>
      <c r="R991" s="322" t="n"/>
      <c r="S991" s="322" t="n"/>
      <c r="T991" s="322" t="n"/>
      <c r="U991" s="322" t="n"/>
      <c r="V991" s="322" t="n"/>
      <c r="W991" s="322" t="n"/>
      <c r="X991" s="322" t="n"/>
      <c r="Y991" s="320" t="n"/>
      <c r="Z991" s="320" t="n"/>
    </row>
    <row r="992" ht="16.5" customHeight="1" s="115">
      <c r="C992" s="261" t="n"/>
      <c r="D992" s="313" t="n"/>
      <c r="E992" s="291" t="n"/>
      <c r="F992" s="302" t="n"/>
      <c r="G992" s="302" t="n"/>
      <c r="H992" s="314" t="n"/>
      <c r="I992" s="315" t="n"/>
      <c r="J992" s="316" t="n"/>
      <c r="K992" s="295" t="n"/>
      <c r="L992" s="317" t="n"/>
      <c r="M992" s="47" t="n"/>
      <c r="N992" s="268" t="n"/>
      <c r="O992" s="294" t="n"/>
      <c r="P992" s="268" t="n"/>
      <c r="Q992" s="321" t="n"/>
      <c r="R992" s="322" t="n"/>
      <c r="S992" s="322" t="n"/>
      <c r="T992" s="322" t="n"/>
      <c r="U992" s="322" t="n"/>
      <c r="V992" s="322" t="n"/>
      <c r="W992" s="322" t="n"/>
      <c r="X992" s="322" t="n"/>
      <c r="Y992" s="320" t="n"/>
      <c r="Z992" s="320" t="n"/>
    </row>
    <row r="993" ht="16.5" customHeight="1" s="115">
      <c r="C993" s="261" t="n"/>
      <c r="D993" s="313" t="n"/>
      <c r="E993" s="291" t="n"/>
      <c r="F993" s="302" t="n"/>
      <c r="G993" s="302" t="n"/>
      <c r="H993" s="314" t="n"/>
      <c r="I993" s="315" t="n"/>
      <c r="J993" s="316" t="n"/>
      <c r="K993" s="295" t="n"/>
      <c r="L993" s="317" t="n"/>
      <c r="M993" s="47" t="n"/>
      <c r="N993" s="268" t="n"/>
      <c r="O993" s="294" t="n"/>
      <c r="P993" s="268" t="n"/>
      <c r="Q993" s="321" t="n"/>
      <c r="R993" s="322" t="n"/>
      <c r="S993" s="322" t="n"/>
      <c r="T993" s="322" t="n"/>
      <c r="U993" s="322" t="n"/>
      <c r="V993" s="322" t="n"/>
      <c r="W993" s="322" t="n"/>
      <c r="X993" s="322" t="n"/>
      <c r="Y993" s="320" t="n"/>
      <c r="Z993" s="320" t="n"/>
    </row>
    <row r="994" ht="16.5" customHeight="1" s="115">
      <c r="C994" s="261" t="n"/>
      <c r="D994" s="313" t="n"/>
      <c r="E994" s="291" t="n"/>
      <c r="F994" s="302" t="n"/>
      <c r="G994" s="302" t="n"/>
      <c r="H994" s="314" t="n"/>
      <c r="I994" s="315" t="n"/>
      <c r="J994" s="316" t="n"/>
      <c r="K994" s="295" t="n"/>
      <c r="L994" s="317" t="n"/>
      <c r="M994" s="47" t="n"/>
      <c r="N994" s="268" t="n"/>
      <c r="O994" s="294" t="n"/>
      <c r="P994" s="268" t="n"/>
      <c r="Q994" s="321" t="n"/>
      <c r="R994" s="322" t="n"/>
      <c r="S994" s="322" t="n"/>
      <c r="T994" s="322" t="n"/>
      <c r="U994" s="322" t="n"/>
      <c r="V994" s="322" t="n"/>
      <c r="W994" s="322" t="n"/>
      <c r="X994" s="322" t="n"/>
      <c r="Y994" s="320" t="n"/>
      <c r="Z994" s="320" t="n"/>
    </row>
    <row r="995" ht="16.5" customHeight="1" s="115">
      <c r="C995" s="261" t="n"/>
      <c r="D995" s="313" t="n"/>
      <c r="E995" s="291" t="n"/>
      <c r="F995" s="302" t="n"/>
      <c r="G995" s="302" t="n"/>
      <c r="H995" s="314" t="n"/>
      <c r="I995" s="315" t="n"/>
      <c r="J995" s="316" t="n"/>
      <c r="K995" s="295" t="n"/>
      <c r="L995" s="317" t="n"/>
      <c r="M995" s="47" t="n"/>
      <c r="N995" s="268" t="n"/>
      <c r="O995" s="294" t="n"/>
      <c r="P995" s="268" t="n"/>
      <c r="Q995" s="321" t="n"/>
      <c r="R995" s="322" t="n"/>
      <c r="S995" s="322" t="n"/>
      <c r="T995" s="322" t="n"/>
      <c r="U995" s="322" t="n"/>
      <c r="V995" s="322" t="n"/>
      <c r="W995" s="322" t="n"/>
      <c r="X995" s="322" t="n"/>
      <c r="Y995" s="320" t="n"/>
      <c r="Z995" s="320" t="n"/>
    </row>
    <row r="996" ht="16.5" customHeight="1" s="115">
      <c r="C996" s="261" t="n"/>
      <c r="D996" s="313" t="n"/>
      <c r="E996" s="291" t="n"/>
      <c r="F996" s="302" t="n"/>
      <c r="G996" s="302" t="n"/>
      <c r="H996" s="314" t="n"/>
      <c r="I996" s="315" t="n"/>
      <c r="J996" s="316" t="n"/>
      <c r="K996" s="295" t="n"/>
      <c r="L996" s="317" t="n"/>
      <c r="M996" s="47" t="n"/>
      <c r="N996" s="268" t="n"/>
      <c r="O996" s="294" t="n"/>
      <c r="P996" s="268" t="n"/>
      <c r="Q996" s="321" t="n"/>
      <c r="R996" s="322" t="n"/>
      <c r="S996" s="322" t="n"/>
      <c r="T996" s="322" t="n"/>
      <c r="U996" s="322" t="n"/>
      <c r="V996" s="322" t="n"/>
      <c r="W996" s="322" t="n"/>
      <c r="X996" s="322" t="n"/>
      <c r="Y996" s="320" t="n"/>
      <c r="Z996" s="320" t="n"/>
    </row>
    <row r="997" ht="16.5" customHeight="1" s="115">
      <c r="C997" s="261" t="n"/>
      <c r="D997" s="313" t="n"/>
      <c r="E997" s="291" t="n"/>
      <c r="F997" s="302" t="n"/>
      <c r="G997" s="302" t="n"/>
      <c r="H997" s="314" t="n"/>
      <c r="I997" s="315" t="n"/>
      <c r="J997" s="316" t="n"/>
      <c r="K997" s="295" t="n"/>
      <c r="L997" s="317" t="n"/>
      <c r="M997" s="47" t="n"/>
      <c r="N997" s="268" t="n"/>
      <c r="O997" s="294" t="n"/>
      <c r="P997" s="268" t="n"/>
      <c r="Q997" s="321" t="n"/>
      <c r="R997" s="322" t="n"/>
      <c r="S997" s="322" t="n"/>
      <c r="T997" s="322" t="n"/>
      <c r="U997" s="322" t="n"/>
      <c r="V997" s="322" t="n"/>
      <c r="W997" s="322" t="n"/>
      <c r="X997" s="322" t="n"/>
      <c r="Y997" s="320" t="n"/>
      <c r="Z997" s="320" t="n"/>
    </row>
    <row r="998" ht="16.5" customHeight="1" s="115">
      <c r="C998" s="261" t="n"/>
      <c r="D998" s="313" t="n"/>
      <c r="E998" s="291" t="n"/>
      <c r="F998" s="302" t="n"/>
      <c r="G998" s="302" t="n"/>
      <c r="H998" s="314" t="n"/>
      <c r="I998" s="315" t="n"/>
      <c r="J998" s="316" t="n"/>
      <c r="K998" s="295" t="n"/>
      <c r="L998" s="317" t="n"/>
      <c r="M998" s="47" t="n"/>
      <c r="N998" s="268" t="n"/>
      <c r="O998" s="294" t="n"/>
      <c r="P998" s="268" t="n"/>
      <c r="Q998" s="321" t="n"/>
      <c r="R998" s="322" t="n"/>
      <c r="S998" s="322" t="n"/>
      <c r="T998" s="322" t="n"/>
      <c r="U998" s="322" t="n"/>
      <c r="V998" s="322" t="n"/>
      <c r="W998" s="322" t="n"/>
      <c r="X998" s="322" t="n"/>
      <c r="Y998" s="320" t="n"/>
      <c r="Z998" s="320" t="n"/>
    </row>
    <row r="999" ht="16.5" customHeight="1" s="115">
      <c r="C999" s="261" t="n"/>
      <c r="D999" s="313" t="n"/>
      <c r="E999" s="291" t="n"/>
      <c r="F999" s="302" t="n"/>
      <c r="G999" s="302" t="n"/>
      <c r="H999" s="314" t="n"/>
      <c r="I999" s="315" t="n"/>
      <c r="J999" s="316" t="n"/>
      <c r="K999" s="295" t="n"/>
      <c r="L999" s="317" t="n"/>
      <c r="M999" s="47" t="n"/>
      <c r="N999" s="268" t="n"/>
      <c r="O999" s="294" t="n"/>
      <c r="P999" s="268" t="n"/>
      <c r="Q999" s="321" t="n"/>
      <c r="R999" s="322" t="n"/>
      <c r="S999" s="322" t="n"/>
      <c r="T999" s="322" t="n"/>
      <c r="U999" s="322" t="n"/>
      <c r="V999" s="322" t="n"/>
      <c r="W999" s="322" t="n"/>
      <c r="X999" s="322" t="n"/>
      <c r="Y999" s="320" t="n"/>
      <c r="Z999" s="320" t="n"/>
    </row>
    <row r="1000" ht="16.5" customHeight="1" s="115">
      <c r="C1000" s="261" t="n"/>
      <c r="D1000" s="313" t="n"/>
      <c r="E1000" s="291" t="n"/>
      <c r="F1000" s="302" t="n"/>
      <c r="G1000" s="302" t="n"/>
      <c r="H1000" s="314" t="n"/>
      <c r="I1000" s="315" t="n"/>
      <c r="J1000" s="316" t="n"/>
      <c r="K1000" s="295" t="n"/>
      <c r="L1000" s="317" t="n"/>
      <c r="M1000" s="47" t="n"/>
      <c r="N1000" s="268" t="n"/>
      <c r="O1000" s="294" t="n"/>
      <c r="P1000" s="268" t="n"/>
      <c r="Q1000" s="321" t="n"/>
      <c r="R1000" s="322" t="n"/>
      <c r="S1000" s="322" t="n"/>
      <c r="T1000" s="322" t="n"/>
      <c r="U1000" s="322" t="n"/>
      <c r="V1000" s="322" t="n"/>
      <c r="W1000" s="322" t="n"/>
      <c r="X1000" s="322" t="n"/>
      <c r="Y1000" s="320" t="n"/>
      <c r="Z1000" s="320" t="n"/>
    </row>
    <row r="1001" ht="16.5" customHeight="1" s="115">
      <c r="C1001" s="261" t="n"/>
      <c r="D1001" s="313" t="n"/>
      <c r="E1001" s="291" t="n"/>
      <c r="F1001" s="302" t="n"/>
      <c r="G1001" s="302" t="n"/>
      <c r="H1001" s="314" t="n"/>
      <c r="I1001" s="315" t="n"/>
      <c r="J1001" s="316" t="n"/>
      <c r="K1001" s="295" t="n"/>
      <c r="L1001" s="317" t="n"/>
      <c r="M1001" s="47" t="n"/>
      <c r="N1001" s="268" t="n"/>
      <c r="O1001" s="294" t="n"/>
      <c r="P1001" s="268" t="n"/>
      <c r="Q1001" s="321" t="n"/>
      <c r="R1001" s="322" t="n"/>
      <c r="S1001" s="322" t="n"/>
      <c r="T1001" s="322" t="n"/>
      <c r="U1001" s="322" t="n"/>
      <c r="V1001" s="322" t="n"/>
      <c r="W1001" s="322" t="n"/>
      <c r="X1001" s="322" t="n"/>
      <c r="Y1001" s="320" t="n"/>
      <c r="Z1001" s="320" t="n"/>
    </row>
    <row r="1002" ht="16.5" customHeight="1" s="115">
      <c r="C1002" s="261" t="n"/>
      <c r="D1002" s="313" t="n"/>
      <c r="E1002" s="291" t="n"/>
      <c r="F1002" s="302" t="n"/>
      <c r="G1002" s="302" t="n"/>
      <c r="H1002" s="314" t="n"/>
      <c r="I1002" s="315" t="n"/>
      <c r="J1002" s="316" t="n"/>
      <c r="K1002" s="295" t="n"/>
      <c r="L1002" s="317" t="n"/>
      <c r="M1002" s="47" t="n"/>
      <c r="N1002" s="268" t="n"/>
      <c r="O1002" s="294" t="n"/>
      <c r="P1002" s="268" t="n"/>
      <c r="Q1002" s="321" t="n"/>
      <c r="R1002" s="322" t="n"/>
      <c r="S1002" s="322" t="n"/>
      <c r="T1002" s="322" t="n"/>
      <c r="U1002" s="322" t="n"/>
      <c r="V1002" s="322" t="n"/>
      <c r="W1002" s="322" t="n"/>
      <c r="X1002" s="322" t="n"/>
      <c r="Y1002" s="320" t="n"/>
      <c r="Z1002" s="320" t="n"/>
    </row>
    <row r="1003" ht="16.5" customHeight="1" s="115">
      <c r="C1003" s="261" t="n"/>
      <c r="D1003" s="313" t="n"/>
      <c r="E1003" s="291" t="n"/>
      <c r="F1003" s="302" t="n"/>
      <c r="G1003" s="302" t="n"/>
      <c r="H1003" s="314" t="n"/>
      <c r="I1003" s="315" t="n"/>
      <c r="J1003" s="316" t="n"/>
      <c r="K1003" s="295" t="n"/>
      <c r="L1003" s="317" t="n"/>
      <c r="M1003" s="47" t="n"/>
      <c r="N1003" s="268" t="n"/>
      <c r="O1003" s="294" t="n"/>
      <c r="P1003" s="268" t="n"/>
      <c r="Q1003" s="321" t="n"/>
      <c r="R1003" s="322" t="n"/>
      <c r="S1003" s="322" t="n"/>
      <c r="T1003" s="322" t="n"/>
      <c r="U1003" s="322" t="n"/>
      <c r="V1003" s="322" t="n"/>
      <c r="W1003" s="322" t="n"/>
      <c r="X1003" s="322" t="n"/>
      <c r="Y1003" s="320" t="n"/>
      <c r="Z1003" s="320" t="n"/>
    </row>
    <row r="1004" ht="16.5" customHeight="1" s="115">
      <c r="C1004" s="261" t="n"/>
      <c r="D1004" s="313" t="n"/>
      <c r="E1004" s="291" t="n"/>
      <c r="F1004" s="302" t="n"/>
      <c r="G1004" s="302" t="n"/>
      <c r="H1004" s="314" t="n"/>
      <c r="I1004" s="315" t="n"/>
      <c r="J1004" s="316" t="n"/>
      <c r="K1004" s="295" t="n"/>
      <c r="L1004" s="317" t="n"/>
      <c r="M1004" s="47" t="n"/>
      <c r="N1004" s="268" t="n"/>
      <c r="O1004" s="294" t="n"/>
      <c r="P1004" s="268" t="n"/>
      <c r="Q1004" s="321" t="n"/>
      <c r="R1004" s="322" t="n"/>
      <c r="S1004" s="322" t="n"/>
      <c r="T1004" s="322" t="n"/>
      <c r="U1004" s="322" t="n"/>
      <c r="V1004" s="322" t="n"/>
      <c r="W1004" s="322" t="n"/>
      <c r="X1004" s="322" t="n"/>
      <c r="Y1004" s="320" t="n"/>
      <c r="Z1004" s="320" t="n"/>
    </row>
    <row r="1005" ht="16.5" customHeight="1" s="115">
      <c r="C1005" s="261" t="n"/>
      <c r="D1005" s="313" t="n"/>
      <c r="E1005" s="291" t="n"/>
      <c r="F1005" s="302" t="n"/>
      <c r="G1005" s="302" t="n"/>
      <c r="H1005" s="314" t="n"/>
      <c r="I1005" s="315" t="n"/>
      <c r="J1005" s="316" t="n"/>
      <c r="K1005" s="295" t="n"/>
      <c r="L1005" s="317" t="n"/>
      <c r="M1005" s="47" t="n"/>
      <c r="N1005" s="268" t="n"/>
      <c r="O1005" s="294" t="n"/>
      <c r="P1005" s="268" t="n"/>
      <c r="Q1005" s="321" t="n"/>
      <c r="R1005" s="322" t="n"/>
      <c r="S1005" s="322" t="n"/>
      <c r="T1005" s="322" t="n"/>
      <c r="U1005" s="322" t="n"/>
      <c r="V1005" s="322" t="n"/>
      <c r="W1005" s="322" t="n"/>
      <c r="X1005" s="322" t="n"/>
      <c r="Y1005" s="320" t="n"/>
      <c r="Z1005" s="320" t="n"/>
    </row>
    <row r="1006" ht="16.5" customHeight="1" s="115">
      <c r="C1006" s="261" t="n"/>
      <c r="D1006" s="313" t="n"/>
      <c r="E1006" s="291" t="n"/>
      <c r="F1006" s="302" t="n"/>
      <c r="G1006" s="302" t="n"/>
      <c r="H1006" s="314" t="n"/>
      <c r="I1006" s="315" t="n"/>
      <c r="J1006" s="316" t="n"/>
      <c r="K1006" s="295" t="n"/>
      <c r="L1006" s="317" t="n"/>
      <c r="M1006" s="47" t="n"/>
      <c r="N1006" s="268" t="n"/>
      <c r="O1006" s="294" t="n"/>
      <c r="P1006" s="268" t="n"/>
      <c r="Q1006" s="321" t="n"/>
      <c r="R1006" s="322" t="n"/>
      <c r="S1006" s="322" t="n"/>
      <c r="T1006" s="322" t="n"/>
      <c r="U1006" s="322" t="n"/>
      <c r="V1006" s="322" t="n"/>
      <c r="W1006" s="322" t="n"/>
      <c r="X1006" s="322" t="n"/>
      <c r="Y1006" s="320" t="n"/>
      <c r="Z1006" s="320" t="n"/>
    </row>
    <row r="1007" ht="16.5" customHeight="1" s="115">
      <c r="C1007" s="261" t="n"/>
      <c r="D1007" s="313" t="n"/>
      <c r="E1007" s="291" t="n"/>
      <c r="F1007" s="302" t="n"/>
      <c r="G1007" s="302" t="n"/>
      <c r="H1007" s="314" t="n"/>
      <c r="I1007" s="315" t="n"/>
      <c r="J1007" s="316" t="n"/>
      <c r="K1007" s="295" t="n"/>
      <c r="L1007" s="317" t="n"/>
      <c r="M1007" s="47" t="n"/>
      <c r="N1007" s="268" t="n"/>
      <c r="O1007" s="294" t="n"/>
      <c r="P1007" s="268" t="n"/>
      <c r="Q1007" s="321" t="n"/>
      <c r="R1007" s="322" t="n"/>
      <c r="S1007" s="322" t="n"/>
      <c r="T1007" s="322" t="n"/>
      <c r="U1007" s="322" t="n"/>
      <c r="V1007" s="322" t="n"/>
      <c r="W1007" s="322" t="n"/>
      <c r="X1007" s="322" t="n"/>
      <c r="Y1007" s="320" t="n"/>
      <c r="Z1007" s="320" t="n"/>
    </row>
    <row r="1008" ht="16.5" customHeight="1" s="115">
      <c r="C1008" s="261" t="n"/>
      <c r="D1008" s="313" t="n"/>
      <c r="E1008" s="291" t="n"/>
      <c r="F1008" s="302" t="n"/>
      <c r="G1008" s="302" t="n"/>
      <c r="H1008" s="314" t="n"/>
      <c r="I1008" s="315" t="n"/>
      <c r="J1008" s="316" t="n"/>
      <c r="K1008" s="295" t="n"/>
      <c r="L1008" s="317" t="n"/>
      <c r="M1008" s="47" t="n"/>
      <c r="N1008" s="268" t="n"/>
      <c r="O1008" s="294" t="n"/>
      <c r="P1008" s="268" t="n"/>
      <c r="Q1008" s="321" t="n"/>
      <c r="R1008" s="322" t="n"/>
      <c r="S1008" s="322" t="n"/>
      <c r="T1008" s="322" t="n"/>
      <c r="U1008" s="322" t="n"/>
      <c r="V1008" s="322" t="n"/>
      <c r="W1008" s="322" t="n"/>
      <c r="X1008" s="322" t="n"/>
      <c r="Y1008" s="320" t="n"/>
      <c r="Z1008" s="320" t="n"/>
    </row>
    <row r="1009" ht="16.5" customHeight="1" s="115">
      <c r="C1009" s="261" t="n"/>
      <c r="D1009" s="313" t="n"/>
      <c r="E1009" s="291" t="n"/>
      <c r="F1009" s="302" t="n"/>
      <c r="G1009" s="302" t="n"/>
      <c r="H1009" s="314" t="n"/>
      <c r="I1009" s="315" t="n"/>
      <c r="J1009" s="316" t="n"/>
      <c r="K1009" s="295" t="n"/>
      <c r="L1009" s="317" t="n"/>
      <c r="M1009" s="47" t="n"/>
      <c r="N1009" s="268" t="n"/>
      <c r="O1009" s="294" t="n"/>
      <c r="P1009" s="268" t="n"/>
      <c r="Q1009" s="321" t="n"/>
      <c r="R1009" s="322" t="n"/>
      <c r="S1009" s="322" t="n"/>
      <c r="T1009" s="322" t="n"/>
      <c r="U1009" s="322" t="n"/>
      <c r="V1009" s="322" t="n"/>
      <c r="W1009" s="322" t="n"/>
      <c r="X1009" s="322" t="n"/>
      <c r="Y1009" s="320" t="n"/>
      <c r="Z1009" s="320" t="n"/>
    </row>
    <row r="1010" ht="16.5" customHeight="1" s="115">
      <c r="C1010" s="261" t="n"/>
      <c r="D1010" s="313" t="n"/>
      <c r="E1010" s="291" t="n"/>
      <c r="F1010" s="302" t="n"/>
      <c r="G1010" s="302" t="n"/>
      <c r="H1010" s="314" t="n"/>
      <c r="I1010" s="315" t="n"/>
      <c r="J1010" s="316" t="n"/>
      <c r="K1010" s="295" t="n"/>
      <c r="L1010" s="317" t="n"/>
      <c r="M1010" s="47" t="n"/>
      <c r="N1010" s="268" t="n"/>
      <c r="O1010" s="294" t="n"/>
      <c r="P1010" s="268" t="n"/>
      <c r="Q1010" s="321" t="n"/>
      <c r="R1010" s="322" t="n"/>
      <c r="S1010" s="322" t="n"/>
      <c r="T1010" s="322" t="n"/>
      <c r="U1010" s="322" t="n"/>
      <c r="V1010" s="322" t="n"/>
      <c r="W1010" s="322" t="n"/>
      <c r="X1010" s="322" t="n"/>
      <c r="Y1010" s="320" t="n"/>
      <c r="Z1010" s="320" t="n"/>
    </row>
    <row r="1011" ht="16.5" customHeight="1" s="115">
      <c r="C1011" s="261" t="n"/>
      <c r="D1011" s="313" t="n"/>
      <c r="E1011" s="291" t="n"/>
      <c r="F1011" s="302" t="n"/>
      <c r="G1011" s="302" t="n"/>
      <c r="H1011" s="314" t="n"/>
      <c r="I1011" s="315" t="n"/>
      <c r="J1011" s="316" t="n"/>
      <c r="K1011" s="295" t="n"/>
      <c r="L1011" s="317" t="n"/>
      <c r="M1011" s="47" t="n"/>
      <c r="N1011" s="268" t="n"/>
      <c r="O1011" s="294" t="n"/>
      <c r="P1011" s="268" t="n"/>
      <c r="Q1011" s="321" t="n"/>
      <c r="R1011" s="322" t="n"/>
      <c r="S1011" s="322" t="n"/>
      <c r="T1011" s="322" t="n"/>
      <c r="U1011" s="322" t="n"/>
      <c r="V1011" s="322" t="n"/>
      <c r="W1011" s="322" t="n"/>
      <c r="X1011" s="322" t="n"/>
      <c r="Y1011" s="320" t="n"/>
      <c r="Z1011" s="320" t="n"/>
    </row>
    <row r="1012" ht="16.5" customHeight="1" s="115">
      <c r="C1012" s="261" t="n"/>
      <c r="D1012" s="313" t="n"/>
      <c r="E1012" s="291" t="n"/>
      <c r="F1012" s="302" t="n"/>
      <c r="G1012" s="302" t="n"/>
      <c r="H1012" s="314" t="n"/>
      <c r="I1012" s="315" t="n"/>
      <c r="J1012" s="316" t="n"/>
      <c r="K1012" s="295" t="n"/>
      <c r="L1012" s="317" t="n"/>
      <c r="M1012" s="47" t="n"/>
      <c r="N1012" s="268" t="n"/>
      <c r="O1012" s="294" t="n"/>
      <c r="P1012" s="268" t="n"/>
      <c r="Q1012" s="321" t="n"/>
      <c r="R1012" s="322" t="n"/>
      <c r="S1012" s="322" t="n"/>
      <c r="T1012" s="322" t="n"/>
      <c r="U1012" s="322" t="n"/>
      <c r="V1012" s="322" t="n"/>
      <c r="W1012" s="322" t="n"/>
      <c r="X1012" s="322" t="n"/>
      <c r="Y1012" s="320" t="n"/>
      <c r="Z1012" s="320" t="n"/>
    </row>
    <row r="1013" ht="16.5" customHeight="1" s="115">
      <c r="C1013" s="261" t="n"/>
      <c r="D1013" s="313" t="n"/>
      <c r="E1013" s="291" t="n"/>
      <c r="F1013" s="302" t="n"/>
      <c r="G1013" s="302" t="n"/>
      <c r="H1013" s="314" t="n"/>
      <c r="I1013" s="315" t="n"/>
      <c r="J1013" s="316" t="n"/>
      <c r="K1013" s="295" t="n"/>
      <c r="L1013" s="317" t="n"/>
      <c r="M1013" s="47" t="n"/>
      <c r="N1013" s="268" t="n"/>
      <c r="O1013" s="294" t="n"/>
      <c r="P1013" s="268" t="n"/>
      <c r="Q1013" s="321" t="n"/>
      <c r="R1013" s="322" t="n"/>
      <c r="S1013" s="322" t="n"/>
      <c r="T1013" s="322" t="n"/>
      <c r="U1013" s="322" t="n"/>
      <c r="V1013" s="322" t="n"/>
      <c r="W1013" s="322" t="n"/>
      <c r="X1013" s="322" t="n"/>
      <c r="Y1013" s="320" t="n"/>
      <c r="Z1013" s="320" t="n"/>
    </row>
    <row r="1014" ht="16.5" customHeight="1" s="115">
      <c r="C1014" s="261" t="n"/>
      <c r="D1014" s="313" t="n"/>
      <c r="E1014" s="291" t="n"/>
      <c r="F1014" s="302" t="n"/>
      <c r="G1014" s="302" t="n"/>
      <c r="H1014" s="314" t="n"/>
      <c r="I1014" s="315" t="n"/>
      <c r="J1014" s="316" t="n"/>
      <c r="K1014" s="295" t="n"/>
      <c r="L1014" s="317" t="n"/>
      <c r="M1014" s="47" t="n"/>
      <c r="N1014" s="268" t="n"/>
      <c r="O1014" s="294" t="n"/>
      <c r="P1014" s="268" t="n"/>
      <c r="Q1014" s="321" t="n"/>
      <c r="R1014" s="322" t="n"/>
      <c r="S1014" s="322" t="n"/>
      <c r="T1014" s="322" t="n"/>
      <c r="U1014" s="322" t="n"/>
      <c r="V1014" s="322" t="n"/>
      <c r="W1014" s="322" t="n"/>
      <c r="X1014" s="322" t="n"/>
      <c r="Y1014" s="320" t="n"/>
      <c r="Z1014" s="320" t="n"/>
    </row>
    <row r="1015" ht="16.5" customHeight="1" s="115">
      <c r="C1015" s="261" t="n"/>
      <c r="D1015" s="313" t="n"/>
      <c r="E1015" s="291" t="n"/>
      <c r="F1015" s="302" t="n"/>
      <c r="G1015" s="302" t="n"/>
      <c r="H1015" s="314" t="n"/>
      <c r="I1015" s="315" t="n"/>
      <c r="J1015" s="316" t="n"/>
      <c r="K1015" s="295" t="n"/>
      <c r="L1015" s="317" t="n"/>
      <c r="M1015" s="47" t="n"/>
      <c r="N1015" s="268" t="n"/>
      <c r="O1015" s="294" t="n"/>
      <c r="P1015" s="268" t="n"/>
      <c r="Q1015" s="321" t="n"/>
      <c r="R1015" s="322" t="n"/>
      <c r="S1015" s="322" t="n"/>
      <c r="T1015" s="322" t="n"/>
      <c r="U1015" s="322" t="n"/>
      <c r="V1015" s="322" t="n"/>
      <c r="W1015" s="322" t="n"/>
      <c r="X1015" s="322" t="n"/>
      <c r="Y1015" s="320" t="n"/>
      <c r="Z1015" s="320" t="n"/>
    </row>
    <row r="1016" ht="16.5" customHeight="1" s="115">
      <c r="C1016" s="261" t="n"/>
      <c r="D1016" s="313" t="n"/>
      <c r="E1016" s="291" t="n"/>
      <c r="F1016" s="302" t="n"/>
      <c r="G1016" s="302" t="n"/>
      <c r="H1016" s="314" t="n"/>
      <c r="I1016" s="315" t="n"/>
      <c r="J1016" s="316" t="n"/>
      <c r="K1016" s="295" t="n"/>
      <c r="L1016" s="317" t="n"/>
      <c r="M1016" s="47" t="n"/>
      <c r="N1016" s="268" t="n"/>
      <c r="O1016" s="294" t="n"/>
      <c r="P1016" s="268" t="n"/>
      <c r="Q1016" s="321" t="n"/>
      <c r="R1016" s="322" t="n"/>
      <c r="S1016" s="322" t="n"/>
      <c r="T1016" s="322" t="n"/>
      <c r="U1016" s="322" t="n"/>
      <c r="V1016" s="322" t="n"/>
      <c r="W1016" s="322" t="n"/>
      <c r="X1016" s="322" t="n"/>
      <c r="Y1016" s="320" t="n"/>
      <c r="Z1016" s="320" t="n"/>
    </row>
    <row r="1017" ht="16.5" customHeight="1" s="115">
      <c r="C1017" s="261" t="n"/>
      <c r="D1017" s="313" t="n"/>
      <c r="E1017" s="291" t="n"/>
      <c r="F1017" s="302" t="n"/>
      <c r="G1017" s="302" t="n"/>
      <c r="H1017" s="314" t="n"/>
      <c r="I1017" s="315" t="n"/>
      <c r="J1017" s="316" t="n"/>
      <c r="K1017" s="295" t="n"/>
      <c r="L1017" s="317" t="n"/>
      <c r="M1017" s="47" t="n"/>
      <c r="N1017" s="268" t="n"/>
      <c r="O1017" s="294" t="n"/>
      <c r="P1017" s="268" t="n"/>
      <c r="Q1017" s="321" t="n"/>
      <c r="R1017" s="322" t="n"/>
      <c r="S1017" s="322" t="n"/>
      <c r="T1017" s="322" t="n"/>
      <c r="U1017" s="322" t="n"/>
      <c r="V1017" s="322" t="n"/>
      <c r="W1017" s="322" t="n"/>
      <c r="X1017" s="322" t="n"/>
      <c r="Y1017" s="320" t="n"/>
      <c r="Z1017" s="320" t="n"/>
    </row>
    <row r="1018" ht="16.5" customHeight="1" s="115">
      <c r="C1018" s="261" t="n"/>
      <c r="D1018" s="313" t="n"/>
      <c r="E1018" s="291" t="n"/>
      <c r="F1018" s="302" t="n"/>
      <c r="G1018" s="302" t="n"/>
      <c r="H1018" s="314" t="n"/>
      <c r="I1018" s="315" t="n"/>
      <c r="J1018" s="316" t="n"/>
      <c r="K1018" s="295" t="n"/>
      <c r="L1018" s="317" t="n"/>
      <c r="M1018" s="47" t="n"/>
      <c r="N1018" s="268" t="n"/>
      <c r="O1018" s="294" t="n"/>
      <c r="P1018" s="268" t="n"/>
      <c r="Q1018" s="321" t="n"/>
      <c r="R1018" s="322" t="n"/>
      <c r="S1018" s="322" t="n"/>
      <c r="T1018" s="322" t="n"/>
      <c r="U1018" s="322" t="n"/>
      <c r="V1018" s="322" t="n"/>
      <c r="W1018" s="322" t="n"/>
      <c r="X1018" s="322" t="n"/>
      <c r="Y1018" s="320" t="n"/>
      <c r="Z1018" s="320" t="n"/>
    </row>
    <row r="1019" ht="16.5" customHeight="1" s="115">
      <c r="C1019" s="261" t="n"/>
      <c r="D1019" s="313" t="n"/>
      <c r="E1019" s="291" t="n"/>
      <c r="F1019" s="302" t="n"/>
      <c r="G1019" s="302" t="n"/>
      <c r="H1019" s="314" t="n"/>
      <c r="I1019" s="315" t="n"/>
      <c r="J1019" s="316" t="n"/>
      <c r="K1019" s="295" t="n"/>
      <c r="L1019" s="317" t="n"/>
      <c r="M1019" s="47" t="n"/>
      <c r="N1019" s="268" t="n"/>
      <c r="O1019" s="294" t="n"/>
      <c r="P1019" s="268" t="n"/>
      <c r="Q1019" s="321" t="n"/>
      <c r="R1019" s="322" t="n"/>
      <c r="S1019" s="322" t="n"/>
      <c r="T1019" s="322" t="n"/>
      <c r="U1019" s="322" t="n"/>
      <c r="V1019" s="322" t="n"/>
      <c r="W1019" s="322" t="n"/>
      <c r="X1019" s="322" t="n"/>
      <c r="Y1019" s="320" t="n"/>
      <c r="Z1019" s="320" t="n"/>
    </row>
    <row r="1020" ht="16.5" customHeight="1" s="115">
      <c r="C1020" s="261" t="n"/>
      <c r="D1020" s="313" t="n"/>
      <c r="E1020" s="291" t="n"/>
      <c r="F1020" s="302" t="n"/>
      <c r="G1020" s="302" t="n"/>
      <c r="H1020" s="314" t="n"/>
      <c r="I1020" s="315" t="n"/>
      <c r="J1020" s="316" t="n"/>
      <c r="K1020" s="295" t="n"/>
      <c r="L1020" s="317" t="n"/>
      <c r="M1020" s="47" t="n"/>
      <c r="N1020" s="268" t="n"/>
      <c r="O1020" s="294" t="n"/>
      <c r="P1020" s="268" t="n"/>
      <c r="Q1020" s="321" t="n"/>
      <c r="R1020" s="322" t="n"/>
      <c r="S1020" s="322" t="n"/>
      <c r="T1020" s="322" t="n"/>
      <c r="U1020" s="322" t="n"/>
      <c r="V1020" s="322" t="n"/>
      <c r="W1020" s="322" t="n"/>
      <c r="X1020" s="322" t="n"/>
      <c r="Y1020" s="320" t="n"/>
      <c r="Z1020" s="320" t="n"/>
    </row>
    <row r="1021" ht="16.5" customHeight="1" s="115">
      <c r="C1021" s="261" t="n"/>
      <c r="D1021" s="313" t="n"/>
      <c r="E1021" s="291" t="n"/>
      <c r="F1021" s="302" t="n"/>
      <c r="G1021" s="302" t="n"/>
      <c r="H1021" s="314" t="n"/>
      <c r="I1021" s="315" t="n"/>
      <c r="J1021" s="316" t="n"/>
      <c r="K1021" s="295" t="n"/>
      <c r="L1021" s="317" t="n"/>
      <c r="M1021" s="47" t="n"/>
      <c r="N1021" s="268" t="n"/>
      <c r="O1021" s="294" t="n"/>
      <c r="P1021" s="268" t="n"/>
      <c r="Q1021" s="321" t="n"/>
      <c r="R1021" s="322" t="n"/>
      <c r="S1021" s="322" t="n"/>
      <c r="T1021" s="322" t="n"/>
      <c r="U1021" s="322" t="n"/>
      <c r="V1021" s="322" t="n"/>
      <c r="W1021" s="322" t="n"/>
      <c r="X1021" s="322" t="n"/>
      <c r="Y1021" s="320" t="n"/>
      <c r="Z1021" s="320" t="n"/>
    </row>
    <row r="1022" ht="16.5" customHeight="1" s="115">
      <c r="C1022" s="261" t="n"/>
      <c r="D1022" s="313" t="n"/>
      <c r="E1022" s="291" t="n"/>
      <c r="F1022" s="302" t="n"/>
      <c r="G1022" s="302" t="n"/>
      <c r="H1022" s="314" t="n"/>
      <c r="I1022" s="315" t="n"/>
      <c r="J1022" s="316" t="n"/>
      <c r="K1022" s="295" t="n"/>
      <c r="L1022" s="317" t="n"/>
      <c r="M1022" s="47" t="n"/>
      <c r="N1022" s="268" t="n"/>
      <c r="O1022" s="294" t="n"/>
      <c r="P1022" s="268" t="n"/>
      <c r="Q1022" s="321" t="n"/>
      <c r="R1022" s="322" t="n"/>
      <c r="S1022" s="322" t="n"/>
      <c r="T1022" s="322" t="n"/>
      <c r="U1022" s="322" t="n"/>
      <c r="V1022" s="322" t="n"/>
      <c r="W1022" s="322" t="n"/>
      <c r="X1022" s="322" t="n"/>
      <c r="Y1022" s="320" t="n"/>
      <c r="Z1022" s="320" t="n"/>
    </row>
    <row r="1023" ht="16.5" customHeight="1" s="115">
      <c r="C1023" s="261" t="n"/>
      <c r="D1023" s="313" t="n"/>
      <c r="E1023" s="291" t="n"/>
      <c r="F1023" s="302" t="n"/>
      <c r="G1023" s="302" t="n"/>
      <c r="H1023" s="314" t="n"/>
      <c r="I1023" s="315" t="n"/>
      <c r="J1023" s="316" t="n"/>
      <c r="K1023" s="295" t="n"/>
      <c r="L1023" s="317" t="n"/>
      <c r="M1023" s="47" t="n"/>
      <c r="N1023" s="268" t="n"/>
      <c r="O1023" s="294" t="n"/>
      <c r="P1023" s="268" t="n"/>
      <c r="Q1023" s="321" t="n"/>
      <c r="R1023" s="322" t="n"/>
      <c r="S1023" s="322" t="n"/>
      <c r="T1023" s="322" t="n"/>
      <c r="U1023" s="322" t="n"/>
      <c r="V1023" s="322" t="n"/>
      <c r="W1023" s="322" t="n"/>
      <c r="X1023" s="322" t="n"/>
      <c r="Y1023" s="320" t="n"/>
      <c r="Z1023" s="320" t="n"/>
    </row>
    <row r="1024" ht="16.5" customHeight="1" s="115">
      <c r="C1024" s="261" t="n"/>
      <c r="D1024" s="313" t="n"/>
      <c r="E1024" s="291" t="n"/>
      <c r="F1024" s="302" t="n"/>
      <c r="G1024" s="302" t="n"/>
      <c r="H1024" s="314" t="n"/>
      <c r="I1024" s="315" t="n"/>
      <c r="J1024" s="316" t="n"/>
      <c r="K1024" s="295" t="n"/>
      <c r="L1024" s="317" t="n"/>
      <c r="M1024" s="47" t="n"/>
      <c r="N1024" s="268" t="n"/>
      <c r="O1024" s="294" t="n"/>
      <c r="P1024" s="268" t="n"/>
      <c r="Q1024" s="321" t="n"/>
      <c r="R1024" s="322" t="n"/>
      <c r="S1024" s="322" t="n"/>
      <c r="T1024" s="322" t="n"/>
      <c r="U1024" s="322" t="n"/>
      <c r="V1024" s="322" t="n"/>
      <c r="W1024" s="322" t="n"/>
      <c r="X1024" s="322" t="n"/>
      <c r="Y1024" s="320" t="n"/>
      <c r="Z1024" s="320" t="n"/>
    </row>
    <row r="1025" ht="16.5" customHeight="1" s="115">
      <c r="C1025" s="261" t="n"/>
      <c r="D1025" s="313" t="n"/>
      <c r="E1025" s="291" t="n"/>
      <c r="F1025" s="302" t="n"/>
      <c r="G1025" s="302" t="n"/>
      <c r="H1025" s="314" t="n"/>
      <c r="I1025" s="315" t="n"/>
      <c r="J1025" s="316" t="n"/>
      <c r="K1025" s="295" t="n"/>
      <c r="L1025" s="317" t="n"/>
      <c r="M1025" s="47" t="n"/>
      <c r="N1025" s="268" t="n"/>
      <c r="O1025" s="294" t="n"/>
      <c r="P1025" s="268" t="n"/>
      <c r="Q1025" s="321" t="n"/>
      <c r="R1025" s="322" t="n"/>
      <c r="S1025" s="322" t="n"/>
      <c r="T1025" s="322" t="n"/>
      <c r="U1025" s="322" t="n"/>
      <c r="V1025" s="322" t="n"/>
      <c r="W1025" s="322" t="n"/>
      <c r="X1025" s="322" t="n"/>
      <c r="Y1025" s="320" t="n"/>
      <c r="Z1025" s="320" t="n"/>
    </row>
    <row r="1026" ht="16.5" customHeight="1" s="115">
      <c r="C1026" s="261" t="n"/>
      <c r="D1026" s="313" t="n"/>
      <c r="E1026" s="291" t="n"/>
      <c r="F1026" s="302" t="n"/>
      <c r="G1026" s="302" t="n"/>
      <c r="H1026" s="314" t="n"/>
      <c r="I1026" s="315" t="n"/>
      <c r="J1026" s="316" t="n"/>
      <c r="K1026" s="295" t="n"/>
      <c r="L1026" s="317" t="n"/>
      <c r="M1026" s="47" t="n"/>
      <c r="N1026" s="268" t="n"/>
      <c r="O1026" s="294" t="n"/>
      <c r="P1026" s="268" t="n"/>
      <c r="Q1026" s="321" t="n"/>
      <c r="R1026" s="322" t="n"/>
      <c r="S1026" s="322" t="n"/>
      <c r="T1026" s="322" t="n"/>
      <c r="U1026" s="322" t="n"/>
      <c r="V1026" s="322" t="n"/>
      <c r="W1026" s="322" t="n"/>
      <c r="X1026" s="322" t="n"/>
      <c r="Y1026" s="320" t="n"/>
      <c r="Z1026" s="320" t="n"/>
    </row>
    <row r="1027" ht="16.5" customHeight="1" s="115">
      <c r="C1027" s="261" t="n"/>
      <c r="D1027" s="313" t="n"/>
      <c r="E1027" s="291" t="n"/>
      <c r="F1027" s="302" t="n"/>
      <c r="G1027" s="302" t="n"/>
      <c r="H1027" s="314" t="n"/>
      <c r="I1027" s="315" t="n"/>
      <c r="J1027" s="316" t="n"/>
      <c r="K1027" s="295" t="n"/>
      <c r="L1027" s="317" t="n"/>
      <c r="M1027" s="47" t="n"/>
      <c r="N1027" s="268" t="n"/>
      <c r="O1027" s="294" t="n"/>
      <c r="P1027" s="268" t="n"/>
      <c r="Q1027" s="321" t="n"/>
      <c r="R1027" s="322" t="n"/>
      <c r="S1027" s="322" t="n"/>
      <c r="T1027" s="322" t="n"/>
      <c r="U1027" s="322" t="n"/>
      <c r="V1027" s="322" t="n"/>
      <c r="W1027" s="322" t="n"/>
      <c r="X1027" s="322" t="n"/>
      <c r="Y1027" s="320" t="n"/>
      <c r="Z1027" s="320" t="n"/>
    </row>
    <row r="1028" ht="16.5" customHeight="1" s="115">
      <c r="C1028" s="261" t="n"/>
      <c r="D1028" s="313" t="n"/>
      <c r="E1028" s="291" t="n"/>
      <c r="F1028" s="302" t="n"/>
      <c r="G1028" s="302" t="n"/>
      <c r="H1028" s="314" t="n"/>
      <c r="I1028" s="315" t="n"/>
      <c r="J1028" s="316" t="n"/>
      <c r="K1028" s="295" t="n"/>
      <c r="L1028" s="317" t="n"/>
      <c r="M1028" s="47" t="n"/>
      <c r="N1028" s="268" t="n"/>
      <c r="O1028" s="294" t="n"/>
      <c r="P1028" s="268" t="n"/>
      <c r="Q1028" s="321" t="n"/>
      <c r="R1028" s="322" t="n"/>
      <c r="S1028" s="322" t="n"/>
      <c r="T1028" s="322" t="n"/>
      <c r="U1028" s="322" t="n"/>
      <c r="V1028" s="322" t="n"/>
      <c r="W1028" s="322" t="n"/>
      <c r="X1028" s="322" t="n"/>
      <c r="Y1028" s="320" t="n"/>
      <c r="Z1028" s="320" t="n"/>
    </row>
    <row r="1029" ht="16.5" customHeight="1" s="115">
      <c r="C1029" s="261" t="n"/>
      <c r="D1029" s="313" t="n"/>
      <c r="E1029" s="291" t="n"/>
      <c r="F1029" s="302" t="n"/>
      <c r="G1029" s="302" t="n"/>
      <c r="H1029" s="314" t="n"/>
      <c r="I1029" s="315" t="n"/>
      <c r="J1029" s="316" t="n"/>
      <c r="K1029" s="295" t="n"/>
      <c r="L1029" s="317" t="n"/>
      <c r="M1029" s="47" t="n"/>
      <c r="N1029" s="268" t="n"/>
      <c r="O1029" s="294" t="n"/>
      <c r="P1029" s="268" t="n"/>
      <c r="Q1029" s="321" t="n"/>
      <c r="R1029" s="322" t="n"/>
      <c r="S1029" s="322" t="n"/>
      <c r="T1029" s="322" t="n"/>
      <c r="U1029" s="322" t="n"/>
      <c r="V1029" s="322" t="n"/>
      <c r="W1029" s="322" t="n"/>
      <c r="X1029" s="322" t="n"/>
      <c r="Y1029" s="320" t="n"/>
      <c r="Z1029" s="320" t="n"/>
    </row>
    <row r="1030" ht="16.5" customHeight="1" s="115">
      <c r="C1030" s="261" t="n"/>
      <c r="D1030" s="313" t="n"/>
      <c r="E1030" s="291" t="n"/>
      <c r="F1030" s="302" t="n"/>
      <c r="G1030" s="302" t="n"/>
      <c r="H1030" s="314" t="n"/>
      <c r="I1030" s="315" t="n"/>
      <c r="J1030" s="316" t="n"/>
      <c r="K1030" s="295" t="n"/>
      <c r="L1030" s="317" t="n"/>
      <c r="M1030" s="47" t="n"/>
      <c r="N1030" s="268" t="n"/>
      <c r="O1030" s="294" t="n"/>
      <c r="P1030" s="268" t="n"/>
      <c r="Q1030" s="321" t="n"/>
      <c r="R1030" s="322" t="n"/>
      <c r="S1030" s="322" t="n"/>
      <c r="T1030" s="322" t="n"/>
      <c r="U1030" s="322" t="n"/>
      <c r="V1030" s="322" t="n"/>
      <c r="W1030" s="322" t="n"/>
      <c r="X1030" s="322" t="n"/>
      <c r="Y1030" s="320" t="n"/>
      <c r="Z1030" s="320" t="n"/>
    </row>
    <row r="1031" ht="16.5" customHeight="1" s="115">
      <c r="C1031" s="261" t="n"/>
      <c r="D1031" s="313" t="n"/>
      <c r="E1031" s="291" t="n"/>
      <c r="F1031" s="302" t="n"/>
      <c r="G1031" s="302" t="n"/>
      <c r="H1031" s="314" t="n"/>
      <c r="I1031" s="315" t="n"/>
      <c r="J1031" s="316" t="n"/>
      <c r="K1031" s="295" t="n"/>
      <c r="L1031" s="317" t="n"/>
      <c r="M1031" s="47" t="n"/>
      <c r="N1031" s="268" t="n"/>
      <c r="O1031" s="294" t="n"/>
      <c r="P1031" s="268" t="n"/>
      <c r="Q1031" s="321" t="n"/>
      <c r="R1031" s="322" t="n"/>
      <c r="S1031" s="322" t="n"/>
      <c r="T1031" s="322" t="n"/>
      <c r="U1031" s="322" t="n"/>
      <c r="V1031" s="322" t="n"/>
      <c r="W1031" s="322" t="n"/>
      <c r="X1031" s="322" t="n"/>
      <c r="Y1031" s="320" t="n"/>
      <c r="Z1031" s="320" t="n"/>
    </row>
    <row r="1032" ht="16.5" customHeight="1" s="115">
      <c r="C1032" s="261" t="n"/>
      <c r="D1032" s="313" t="n"/>
      <c r="E1032" s="291" t="n"/>
      <c r="F1032" s="302" t="n"/>
      <c r="G1032" s="302" t="n"/>
      <c r="H1032" s="314" t="n"/>
      <c r="I1032" s="315" t="n"/>
      <c r="J1032" s="316" t="n"/>
      <c r="K1032" s="295" t="n"/>
      <c r="L1032" s="317" t="n"/>
      <c r="M1032" s="47" t="n"/>
      <c r="N1032" s="268" t="n"/>
      <c r="O1032" s="294" t="n"/>
      <c r="P1032" s="268" t="n"/>
      <c r="Q1032" s="321" t="n"/>
      <c r="R1032" s="322" t="n"/>
      <c r="S1032" s="322" t="n"/>
      <c r="T1032" s="322" t="n"/>
      <c r="U1032" s="322" t="n"/>
      <c r="V1032" s="322" t="n"/>
      <c r="W1032" s="322" t="n"/>
      <c r="X1032" s="322" t="n"/>
      <c r="Y1032" s="320" t="n"/>
      <c r="Z1032" s="320" t="n"/>
    </row>
    <row r="1033" ht="16.5" customHeight="1" s="115">
      <c r="C1033" s="261" t="n"/>
      <c r="D1033" s="313" t="n"/>
      <c r="E1033" s="291" t="n"/>
      <c r="F1033" s="302" t="n"/>
      <c r="G1033" s="302" t="n"/>
      <c r="H1033" s="314" t="n"/>
      <c r="I1033" s="315" t="n"/>
      <c r="J1033" s="316" t="n"/>
      <c r="K1033" s="295" t="n"/>
      <c r="L1033" s="317" t="n"/>
      <c r="M1033" s="47" t="n"/>
      <c r="N1033" s="268" t="n"/>
      <c r="O1033" s="294" t="n"/>
      <c r="P1033" s="268" t="n"/>
      <c r="Q1033" s="321" t="n"/>
      <c r="R1033" s="322" t="n"/>
      <c r="S1033" s="322" t="n"/>
      <c r="T1033" s="322" t="n"/>
      <c r="U1033" s="322" t="n"/>
      <c r="V1033" s="322" t="n"/>
      <c r="W1033" s="322" t="n"/>
      <c r="X1033" s="322" t="n"/>
      <c r="Y1033" s="320" t="n"/>
      <c r="Z1033" s="320" t="n"/>
    </row>
    <row r="1034" ht="16.5" customHeight="1" s="115">
      <c r="C1034" s="261" t="n"/>
      <c r="D1034" s="313" t="n"/>
      <c r="E1034" s="291" t="n"/>
      <c r="F1034" s="302" t="n"/>
      <c r="G1034" s="302" t="n"/>
      <c r="H1034" s="314" t="n"/>
      <c r="I1034" s="315" t="n"/>
      <c r="J1034" s="316" t="n"/>
      <c r="K1034" s="295" t="n"/>
      <c r="L1034" s="317" t="n"/>
      <c r="M1034" s="47" t="n"/>
      <c r="N1034" s="268" t="n"/>
      <c r="O1034" s="294" t="n"/>
      <c r="P1034" s="268" t="n"/>
      <c r="Q1034" s="321" t="n"/>
      <c r="R1034" s="322" t="n"/>
      <c r="S1034" s="322" t="n"/>
      <c r="T1034" s="322" t="n"/>
      <c r="U1034" s="322" t="n"/>
      <c r="V1034" s="322" t="n"/>
      <c r="W1034" s="322" t="n"/>
      <c r="X1034" s="322" t="n"/>
      <c r="Y1034" s="320" t="n"/>
      <c r="Z1034" s="320" t="n"/>
    </row>
    <row r="1035" ht="16.5" customHeight="1" s="115">
      <c r="C1035" s="261" t="n"/>
      <c r="D1035" s="313" t="n"/>
      <c r="E1035" s="291" t="n"/>
      <c r="F1035" s="302" t="n"/>
      <c r="G1035" s="302" t="n"/>
      <c r="H1035" s="314" t="n"/>
      <c r="I1035" s="315" t="n"/>
      <c r="J1035" s="316" t="n"/>
      <c r="K1035" s="295" t="n"/>
      <c r="L1035" s="317" t="n"/>
      <c r="M1035" s="47" t="n"/>
      <c r="N1035" s="268" t="n"/>
      <c r="O1035" s="294" t="n"/>
      <c r="P1035" s="268" t="n"/>
      <c r="Q1035" s="321" t="n"/>
      <c r="R1035" s="322" t="n"/>
      <c r="S1035" s="322" t="n"/>
      <c r="T1035" s="322" t="n"/>
      <c r="U1035" s="322" t="n"/>
      <c r="V1035" s="322" t="n"/>
      <c r="W1035" s="322" t="n"/>
      <c r="X1035" s="322" t="n"/>
      <c r="Y1035" s="320" t="n"/>
      <c r="Z1035" s="320" t="n"/>
    </row>
    <row r="1036" ht="16.5" customHeight="1" s="115">
      <c r="C1036" s="261" t="n"/>
      <c r="D1036" s="313" t="n"/>
      <c r="E1036" s="291" t="n"/>
      <c r="F1036" s="302" t="n"/>
      <c r="G1036" s="302" t="n"/>
      <c r="H1036" s="314" t="n"/>
      <c r="I1036" s="315" t="n"/>
      <c r="J1036" s="316" t="n"/>
      <c r="K1036" s="295" t="n"/>
      <c r="L1036" s="317" t="n"/>
      <c r="M1036" s="47" t="n"/>
      <c r="N1036" s="268" t="n"/>
      <c r="O1036" s="294" t="n"/>
      <c r="P1036" s="268" t="n"/>
      <c r="Q1036" s="321" t="n"/>
      <c r="R1036" s="322" t="n"/>
      <c r="S1036" s="322" t="n"/>
      <c r="T1036" s="322" t="n"/>
      <c r="U1036" s="322" t="n"/>
      <c r="V1036" s="322" t="n"/>
      <c r="W1036" s="322" t="n"/>
      <c r="X1036" s="322" t="n"/>
      <c r="Y1036" s="320" t="n"/>
      <c r="Z1036" s="320" t="n"/>
    </row>
    <row r="1037" ht="16.5" customHeight="1" s="115">
      <c r="C1037" s="261" t="n"/>
      <c r="D1037" s="313" t="n"/>
      <c r="E1037" s="291" t="n"/>
      <c r="F1037" s="302" t="n"/>
      <c r="G1037" s="302" t="n"/>
      <c r="H1037" s="314" t="n"/>
      <c r="I1037" s="315" t="n"/>
      <c r="J1037" s="316" t="n"/>
      <c r="K1037" s="295" t="n"/>
      <c r="L1037" s="317" t="n"/>
      <c r="M1037" s="47" t="n"/>
      <c r="N1037" s="268" t="n"/>
      <c r="O1037" s="294" t="n"/>
      <c r="P1037" s="268" t="n"/>
      <c r="Q1037" s="321" t="n"/>
      <c r="R1037" s="322" t="n"/>
      <c r="S1037" s="322" t="n"/>
      <c r="T1037" s="322" t="n"/>
      <c r="U1037" s="322" t="n"/>
      <c r="V1037" s="322" t="n"/>
      <c r="W1037" s="322" t="n"/>
      <c r="X1037" s="322" t="n"/>
      <c r="Y1037" s="320" t="n"/>
      <c r="Z1037" s="320" t="n"/>
    </row>
    <row r="1038" ht="16.5" customHeight="1" s="115">
      <c r="C1038" s="261" t="n"/>
      <c r="D1038" s="313" t="n"/>
      <c r="E1038" s="291" t="n"/>
      <c r="F1038" s="302" t="n"/>
      <c r="G1038" s="302" t="n"/>
      <c r="H1038" s="314" t="n"/>
      <c r="I1038" s="315" t="n"/>
      <c r="J1038" s="316" t="n"/>
      <c r="K1038" s="295" t="n"/>
      <c r="L1038" s="317" t="n"/>
      <c r="M1038" s="47" t="n"/>
      <c r="N1038" s="268" t="n"/>
      <c r="O1038" s="294" t="n"/>
      <c r="P1038" s="268" t="n"/>
      <c r="Q1038" s="321" t="n"/>
      <c r="R1038" s="322" t="n"/>
      <c r="S1038" s="322" t="n"/>
      <c r="T1038" s="322" t="n"/>
      <c r="U1038" s="322" t="n"/>
      <c r="V1038" s="322" t="n"/>
      <c r="W1038" s="322" t="n"/>
      <c r="X1038" s="322" t="n"/>
      <c r="Y1038" s="320" t="n"/>
      <c r="Z1038" s="320" t="n"/>
    </row>
    <row r="1039" ht="16.5" customHeight="1" s="115">
      <c r="C1039" s="261" t="n"/>
      <c r="D1039" s="313" t="n"/>
      <c r="E1039" s="291" t="n"/>
      <c r="F1039" s="302" t="n"/>
      <c r="G1039" s="302" t="n"/>
      <c r="H1039" s="314" t="n"/>
      <c r="I1039" s="315" t="n"/>
      <c r="J1039" s="316" t="n"/>
      <c r="K1039" s="295" t="n"/>
      <c r="L1039" s="317" t="n"/>
      <c r="M1039" s="47" t="n"/>
      <c r="N1039" s="268" t="n"/>
      <c r="O1039" s="294" t="n"/>
      <c r="P1039" s="268" t="n"/>
      <c r="Q1039" s="321" t="n"/>
      <c r="R1039" s="322" t="n"/>
      <c r="S1039" s="322" t="n"/>
      <c r="T1039" s="322" t="n"/>
      <c r="U1039" s="322" t="n"/>
      <c r="V1039" s="322" t="n"/>
      <c r="W1039" s="322" t="n"/>
      <c r="X1039" s="322" t="n"/>
      <c r="Y1039" s="320" t="n"/>
      <c r="Z1039" s="320" t="n"/>
    </row>
    <row r="1040" ht="16.5" customHeight="1" s="115">
      <c r="C1040" s="261" t="n"/>
      <c r="D1040" s="313" t="n"/>
      <c r="E1040" s="291" t="n"/>
      <c r="F1040" s="302" t="n"/>
      <c r="G1040" s="302" t="n"/>
      <c r="H1040" s="314" t="n"/>
      <c r="I1040" s="315" t="n"/>
      <c r="J1040" s="316" t="n"/>
      <c r="K1040" s="295" t="n"/>
      <c r="L1040" s="317" t="n"/>
      <c r="M1040" s="47" t="n"/>
      <c r="N1040" s="268" t="n"/>
      <c r="O1040" s="294" t="n"/>
      <c r="P1040" s="268" t="n"/>
      <c r="Q1040" s="321" t="n"/>
      <c r="R1040" s="322" t="n"/>
      <c r="S1040" s="322" t="n"/>
      <c r="T1040" s="322" t="n"/>
      <c r="U1040" s="322" t="n"/>
      <c r="V1040" s="322" t="n"/>
      <c r="W1040" s="322" t="n"/>
      <c r="X1040" s="322" t="n"/>
      <c r="Y1040" s="320" t="n"/>
      <c r="Z1040" s="320" t="n"/>
    </row>
    <row r="1041" ht="16.5" customHeight="1" s="115">
      <c r="C1041" s="261" t="n"/>
      <c r="D1041" s="313" t="n"/>
      <c r="E1041" s="291" t="n"/>
      <c r="F1041" s="302" t="n"/>
      <c r="G1041" s="302" t="n"/>
      <c r="H1041" s="314" t="n"/>
      <c r="I1041" s="315" t="n"/>
      <c r="J1041" s="316" t="n"/>
      <c r="K1041" s="295" t="n"/>
      <c r="L1041" s="317" t="n"/>
      <c r="M1041" s="47" t="n"/>
      <c r="N1041" s="268" t="n"/>
      <c r="O1041" s="294" t="n"/>
      <c r="P1041" s="268" t="n"/>
      <c r="Q1041" s="321" t="n"/>
      <c r="R1041" s="322" t="n"/>
      <c r="S1041" s="322" t="n"/>
      <c r="T1041" s="322" t="n"/>
      <c r="U1041" s="322" t="n"/>
      <c r="V1041" s="322" t="n"/>
      <c r="W1041" s="322" t="n"/>
      <c r="X1041" s="322" t="n"/>
      <c r="Y1041" s="320" t="n"/>
      <c r="Z1041" s="320" t="n"/>
    </row>
    <row r="1042" ht="16.5" customHeight="1" s="115">
      <c r="C1042" s="261" t="n"/>
      <c r="D1042" s="313" t="n"/>
      <c r="E1042" s="291" t="n"/>
      <c r="F1042" s="302" t="n"/>
      <c r="G1042" s="302" t="n"/>
      <c r="H1042" s="314" t="n"/>
      <c r="I1042" s="315" t="n"/>
      <c r="J1042" s="316" t="n"/>
      <c r="K1042" s="295" t="n"/>
      <c r="L1042" s="317" t="n"/>
      <c r="M1042" s="47" t="n"/>
      <c r="N1042" s="268" t="n"/>
      <c r="O1042" s="294" t="n"/>
      <c r="P1042" s="268" t="n"/>
      <c r="Q1042" s="321" t="n"/>
      <c r="R1042" s="322" t="n"/>
      <c r="S1042" s="322" t="n"/>
      <c r="T1042" s="322" t="n"/>
      <c r="U1042" s="322" t="n"/>
      <c r="V1042" s="322" t="n"/>
      <c r="W1042" s="322" t="n"/>
      <c r="X1042" s="322" t="n"/>
      <c r="Y1042" s="320" t="n"/>
      <c r="Z1042" s="320" t="n"/>
    </row>
    <row r="1043" ht="16.5" customHeight="1" s="115">
      <c r="C1043" s="261" t="n"/>
      <c r="D1043" s="313" t="n"/>
      <c r="E1043" s="291" t="n"/>
      <c r="F1043" s="302" t="n"/>
      <c r="G1043" s="302" t="n"/>
      <c r="H1043" s="314" t="n"/>
      <c r="I1043" s="315" t="n"/>
      <c r="J1043" s="316" t="n"/>
      <c r="K1043" s="295" t="n"/>
      <c r="L1043" s="317" t="n"/>
      <c r="M1043" s="47" t="n"/>
      <c r="N1043" s="268" t="n"/>
      <c r="O1043" s="294" t="n"/>
      <c r="P1043" s="268" t="n"/>
      <c r="Q1043" s="321" t="n"/>
      <c r="R1043" s="322" t="n"/>
      <c r="S1043" s="322" t="n"/>
      <c r="T1043" s="322" t="n"/>
      <c r="U1043" s="322" t="n"/>
      <c r="V1043" s="322" t="n"/>
      <c r="W1043" s="322" t="n"/>
      <c r="X1043" s="322" t="n"/>
      <c r="Y1043" s="320" t="n"/>
      <c r="Z1043" s="320" t="n"/>
    </row>
    <row r="1044" ht="16.5" customHeight="1" s="115">
      <c r="C1044" s="261" t="n"/>
      <c r="D1044" s="313" t="n"/>
      <c r="E1044" s="291" t="n"/>
      <c r="F1044" s="302" t="n"/>
      <c r="G1044" s="302" t="n"/>
      <c r="H1044" s="314" t="n"/>
      <c r="I1044" s="315" t="n"/>
      <c r="J1044" s="316" t="n"/>
      <c r="K1044" s="295" t="n"/>
      <c r="L1044" s="317" t="n"/>
      <c r="M1044" s="47" t="n"/>
      <c r="N1044" s="268" t="n"/>
      <c r="O1044" s="294" t="n"/>
      <c r="P1044" s="268" t="n"/>
      <c r="Q1044" s="321" t="n"/>
      <c r="R1044" s="322" t="n"/>
      <c r="S1044" s="322" t="n"/>
      <c r="T1044" s="322" t="n"/>
      <c r="U1044" s="322" t="n"/>
      <c r="V1044" s="322" t="n"/>
      <c r="W1044" s="322" t="n"/>
      <c r="X1044" s="322" t="n"/>
      <c r="Y1044" s="320" t="n"/>
      <c r="Z1044" s="320" t="n"/>
    </row>
    <row r="1045" ht="16.5" customHeight="1" s="115">
      <c r="C1045" s="261" t="n"/>
      <c r="D1045" s="313" t="n"/>
      <c r="E1045" s="291" t="n"/>
      <c r="F1045" s="302" t="n"/>
      <c r="G1045" s="302" t="n"/>
      <c r="H1045" s="314" t="n"/>
      <c r="I1045" s="315" t="n"/>
      <c r="J1045" s="316" t="n"/>
      <c r="K1045" s="295" t="n"/>
      <c r="L1045" s="317" t="n"/>
      <c r="M1045" s="47" t="n"/>
      <c r="N1045" s="268" t="n"/>
      <c r="O1045" s="294" t="n"/>
      <c r="P1045" s="268" t="n"/>
      <c r="Q1045" s="321" t="n"/>
      <c r="R1045" s="322" t="n"/>
      <c r="S1045" s="322" t="n"/>
      <c r="T1045" s="322" t="n"/>
      <c r="U1045" s="322" t="n"/>
      <c r="V1045" s="322" t="n"/>
      <c r="W1045" s="322" t="n"/>
      <c r="X1045" s="322" t="n"/>
      <c r="Y1045" s="320" t="n"/>
      <c r="Z1045" s="320" t="n"/>
    </row>
    <row r="1046" ht="16.5" customHeight="1" s="115">
      <c r="C1046" s="261" t="n"/>
      <c r="D1046" s="313" t="n"/>
      <c r="E1046" s="291" t="n"/>
      <c r="F1046" s="302" t="n"/>
      <c r="G1046" s="302" t="n"/>
      <c r="H1046" s="314" t="n"/>
      <c r="I1046" s="315" t="n"/>
      <c r="J1046" s="316" t="n"/>
      <c r="K1046" s="295" t="n"/>
      <c r="L1046" s="317" t="n"/>
      <c r="M1046" s="47" t="n"/>
      <c r="N1046" s="268" t="n"/>
      <c r="O1046" s="294" t="n"/>
      <c r="P1046" s="268" t="n"/>
      <c r="Q1046" s="321" t="n"/>
      <c r="R1046" s="322" t="n"/>
      <c r="S1046" s="322" t="n"/>
      <c r="T1046" s="322" t="n"/>
      <c r="U1046" s="322" t="n"/>
      <c r="V1046" s="322" t="n"/>
      <c r="W1046" s="322" t="n"/>
      <c r="X1046" s="322" t="n"/>
      <c r="Y1046" s="320" t="n"/>
      <c r="Z1046" s="320" t="n"/>
    </row>
    <row r="1047" ht="16.5" customHeight="1" s="115">
      <c r="C1047" s="261" t="n"/>
      <c r="D1047" s="313" t="n"/>
      <c r="E1047" s="291" t="n"/>
      <c r="F1047" s="302" t="n"/>
      <c r="G1047" s="302" t="n"/>
      <c r="H1047" s="314" t="n"/>
      <c r="I1047" s="315" t="n"/>
      <c r="J1047" s="316" t="n"/>
      <c r="K1047" s="295" t="n"/>
      <c r="L1047" s="317" t="n"/>
      <c r="M1047" s="47" t="n"/>
      <c r="N1047" s="268" t="n"/>
      <c r="O1047" s="294" t="n"/>
      <c r="P1047" s="268" t="n"/>
      <c r="Q1047" s="321" t="n"/>
      <c r="R1047" s="322" t="n"/>
      <c r="S1047" s="322" t="n"/>
      <c r="T1047" s="322" t="n"/>
      <c r="U1047" s="322" t="n"/>
      <c r="V1047" s="322" t="n"/>
      <c r="W1047" s="322" t="n"/>
      <c r="X1047" s="322" t="n"/>
      <c r="Y1047" s="320" t="n"/>
      <c r="Z1047" s="320" t="n"/>
    </row>
    <row r="1048" ht="16.5" customHeight="1" s="115">
      <c r="C1048" s="261" t="n"/>
      <c r="D1048" s="313" t="n"/>
      <c r="E1048" s="291" t="n"/>
      <c r="F1048" s="302" t="n"/>
      <c r="G1048" s="302" t="n"/>
      <c r="H1048" s="314" t="n"/>
      <c r="I1048" s="315" t="n"/>
      <c r="J1048" s="316" t="n"/>
      <c r="K1048" s="295" t="n"/>
      <c r="L1048" s="317" t="n"/>
      <c r="M1048" s="47" t="n"/>
      <c r="N1048" s="268" t="n"/>
      <c r="O1048" s="294" t="n"/>
      <c r="P1048" s="268" t="n"/>
      <c r="Q1048" s="321" t="n"/>
      <c r="R1048" s="322" t="n"/>
      <c r="S1048" s="322" t="n"/>
      <c r="T1048" s="322" t="n"/>
      <c r="U1048" s="322" t="n"/>
      <c r="V1048" s="322" t="n"/>
      <c r="W1048" s="322" t="n"/>
      <c r="X1048" s="322" t="n"/>
      <c r="Y1048" s="320" t="n"/>
      <c r="Z1048" s="320" t="n"/>
    </row>
    <row r="1049" ht="16.5" customHeight="1" s="115">
      <c r="C1049" s="261" t="n"/>
      <c r="D1049" s="313" t="n"/>
      <c r="E1049" s="291" t="n"/>
      <c r="F1049" s="302" t="n"/>
      <c r="G1049" s="302" t="n"/>
      <c r="H1049" s="314" t="n"/>
      <c r="I1049" s="315" t="n"/>
      <c r="J1049" s="316" t="n"/>
      <c r="K1049" s="295" t="n"/>
      <c r="L1049" s="317" t="n"/>
      <c r="M1049" s="47" t="n"/>
      <c r="N1049" s="268" t="n"/>
      <c r="O1049" s="294" t="n"/>
      <c r="P1049" s="268" t="n"/>
      <c r="Q1049" s="321" t="n"/>
      <c r="R1049" s="322" t="n"/>
      <c r="S1049" s="322" t="n"/>
      <c r="T1049" s="322" t="n"/>
      <c r="U1049" s="322" t="n"/>
      <c r="V1049" s="322" t="n"/>
      <c r="W1049" s="322" t="n"/>
      <c r="X1049" s="322" t="n"/>
      <c r="Y1049" s="320" t="n"/>
      <c r="Z1049" s="320" t="n"/>
    </row>
    <row r="1050" ht="16.5" customHeight="1" s="115">
      <c r="C1050" s="261" t="n"/>
      <c r="D1050" s="313" t="n"/>
      <c r="E1050" s="291" t="n"/>
      <c r="F1050" s="302" t="n"/>
      <c r="G1050" s="302" t="n"/>
      <c r="H1050" s="314" t="n"/>
      <c r="I1050" s="315" t="n"/>
      <c r="J1050" s="316" t="n"/>
      <c r="K1050" s="295" t="n"/>
      <c r="L1050" s="317" t="n"/>
      <c r="M1050" s="47" t="n"/>
      <c r="N1050" s="268" t="n"/>
      <c r="O1050" s="294" t="n"/>
      <c r="P1050" s="268" t="n"/>
      <c r="Q1050" s="321" t="n"/>
      <c r="R1050" s="322" t="n"/>
      <c r="S1050" s="322" t="n"/>
      <c r="T1050" s="322" t="n"/>
      <c r="U1050" s="322" t="n"/>
      <c r="V1050" s="322" t="n"/>
      <c r="W1050" s="322" t="n"/>
      <c r="X1050" s="322" t="n"/>
      <c r="Y1050" s="320" t="n"/>
      <c r="Z1050" s="320" t="n"/>
    </row>
    <row r="1051" ht="16.5" customHeight="1" s="115">
      <c r="C1051" s="261" t="n"/>
      <c r="D1051" s="313" t="n"/>
      <c r="E1051" s="291" t="n"/>
      <c r="F1051" s="302" t="n"/>
      <c r="G1051" s="302" t="n"/>
      <c r="H1051" s="314" t="n"/>
      <c r="I1051" s="315" t="n"/>
      <c r="J1051" s="316" t="n"/>
      <c r="K1051" s="295" t="n"/>
      <c r="L1051" s="317" t="n"/>
      <c r="M1051" s="47" t="n"/>
      <c r="N1051" s="268" t="n"/>
      <c r="O1051" s="294" t="n"/>
      <c r="P1051" s="268" t="n"/>
      <c r="Q1051" s="321" t="n"/>
      <c r="R1051" s="322" t="n"/>
      <c r="S1051" s="322" t="n"/>
      <c r="T1051" s="322" t="n"/>
      <c r="U1051" s="322" t="n"/>
      <c r="V1051" s="322" t="n"/>
      <c r="W1051" s="322" t="n"/>
      <c r="X1051" s="322" t="n"/>
      <c r="Y1051" s="320" t="n"/>
      <c r="Z1051" s="320" t="n"/>
    </row>
    <row r="1052" ht="16.5" customHeight="1" s="115">
      <c r="C1052" s="261" t="n"/>
      <c r="D1052" s="313" t="n"/>
      <c r="E1052" s="291" t="n"/>
      <c r="F1052" s="302" t="n"/>
      <c r="G1052" s="302" t="n"/>
      <c r="H1052" s="314" t="n"/>
      <c r="I1052" s="315" t="n"/>
      <c r="J1052" s="316" t="n"/>
      <c r="K1052" s="295" t="n"/>
      <c r="L1052" s="317" t="n"/>
      <c r="M1052" s="47" t="n"/>
      <c r="N1052" s="268" t="n"/>
      <c r="O1052" s="294" t="n"/>
      <c r="P1052" s="268" t="n"/>
      <c r="Q1052" s="321" t="n"/>
      <c r="R1052" s="322" t="n"/>
      <c r="S1052" s="322" t="n"/>
      <c r="T1052" s="322" t="n"/>
      <c r="U1052" s="322" t="n"/>
      <c r="V1052" s="322" t="n"/>
      <c r="W1052" s="322" t="n"/>
      <c r="X1052" s="322" t="n"/>
      <c r="Y1052" s="320" t="n"/>
      <c r="Z1052" s="320" t="n"/>
    </row>
    <row r="1053" ht="16.5" customHeight="1" s="115">
      <c r="C1053" s="261" t="n"/>
      <c r="D1053" s="313" t="n"/>
      <c r="E1053" s="291" t="n"/>
      <c r="F1053" s="302" t="n"/>
      <c r="G1053" s="302" t="n"/>
      <c r="H1053" s="314" t="n"/>
      <c r="I1053" s="315" t="n"/>
      <c r="J1053" s="316" t="n"/>
      <c r="K1053" s="295" t="n"/>
      <c r="L1053" s="317" t="n"/>
      <c r="M1053" s="47" t="n"/>
      <c r="N1053" s="268" t="n"/>
      <c r="O1053" s="294" t="n"/>
      <c r="P1053" s="268" t="n"/>
      <c r="Q1053" s="321" t="n"/>
      <c r="R1053" s="322" t="n"/>
      <c r="S1053" s="322" t="n"/>
      <c r="T1053" s="322" t="n"/>
      <c r="U1053" s="322" t="n"/>
      <c r="V1053" s="322" t="n"/>
      <c r="W1053" s="322" t="n"/>
      <c r="X1053" s="322" t="n"/>
      <c r="Y1053" s="320" t="n"/>
      <c r="Z1053" s="320" t="n"/>
    </row>
    <row r="1054" ht="16.5" customHeight="1" s="115">
      <c r="C1054" s="261" t="n"/>
      <c r="D1054" s="313" t="n"/>
      <c r="E1054" s="291" t="n"/>
      <c r="F1054" s="302" t="n"/>
      <c r="G1054" s="302" t="n"/>
      <c r="H1054" s="314" t="n"/>
      <c r="I1054" s="315" t="n"/>
      <c r="J1054" s="316" t="n"/>
      <c r="K1054" s="295" t="n"/>
      <c r="L1054" s="317" t="n"/>
      <c r="M1054" s="47" t="n"/>
      <c r="N1054" s="268" t="n"/>
      <c r="O1054" s="294" t="n"/>
      <c r="P1054" s="268" t="n"/>
      <c r="Q1054" s="321" t="n"/>
      <c r="R1054" s="322" t="n"/>
      <c r="S1054" s="322" t="n"/>
      <c r="T1054" s="322" t="n"/>
      <c r="U1054" s="322" t="n"/>
      <c r="V1054" s="322" t="n"/>
      <c r="W1054" s="322" t="n"/>
      <c r="X1054" s="322" t="n"/>
      <c r="Y1054" s="320" t="n"/>
      <c r="Z1054" s="320" t="n"/>
    </row>
    <row r="1055" ht="16.5" customHeight="1" s="115">
      <c r="C1055" s="261" t="n"/>
      <c r="D1055" s="313" t="n"/>
      <c r="E1055" s="291" t="n"/>
      <c r="F1055" s="302" t="n"/>
      <c r="G1055" s="302" t="n"/>
      <c r="H1055" s="314" t="n"/>
      <c r="I1055" s="315" t="n"/>
      <c r="J1055" s="316" t="n"/>
      <c r="K1055" s="295" t="n"/>
      <c r="L1055" s="317" t="n"/>
      <c r="M1055" s="47" t="n"/>
      <c r="N1055" s="268" t="n"/>
      <c r="O1055" s="294" t="n"/>
      <c r="P1055" s="268" t="n"/>
      <c r="Q1055" s="321" t="n"/>
      <c r="R1055" s="322" t="n"/>
      <c r="S1055" s="322" t="n"/>
      <c r="T1055" s="322" t="n"/>
      <c r="U1055" s="322" t="n"/>
      <c r="V1055" s="322" t="n"/>
      <c r="W1055" s="322" t="n"/>
      <c r="X1055" s="322" t="n"/>
      <c r="Y1055" s="320" t="n"/>
      <c r="Z1055" s="320" t="n"/>
    </row>
    <row r="1056" ht="16.5" customHeight="1" s="115">
      <c r="C1056" s="261" t="n"/>
      <c r="D1056" s="313" t="n"/>
      <c r="E1056" s="291" t="n"/>
      <c r="F1056" s="302" t="n"/>
      <c r="G1056" s="302" t="n"/>
      <c r="H1056" s="314" t="n"/>
      <c r="I1056" s="315" t="n"/>
      <c r="J1056" s="316" t="n"/>
      <c r="K1056" s="295" t="n"/>
      <c r="L1056" s="317" t="n"/>
      <c r="M1056" s="47" t="n"/>
      <c r="N1056" s="268" t="n"/>
      <c r="O1056" s="294" t="n"/>
      <c r="P1056" s="268" t="n"/>
      <c r="Q1056" s="321" t="n"/>
      <c r="R1056" s="322" t="n"/>
      <c r="S1056" s="322" t="n"/>
      <c r="T1056" s="322" t="n"/>
      <c r="U1056" s="322" t="n"/>
      <c r="V1056" s="322" t="n"/>
      <c r="W1056" s="322" t="n"/>
      <c r="X1056" s="322" t="n"/>
      <c r="Y1056" s="320" t="n"/>
      <c r="Z1056" s="320" t="n"/>
    </row>
    <row r="1057" ht="16.5" customHeight="1" s="115">
      <c r="C1057" s="261" t="n"/>
      <c r="D1057" s="313" t="n"/>
      <c r="E1057" s="291" t="n"/>
      <c r="F1057" s="302" t="n"/>
      <c r="G1057" s="302" t="n"/>
      <c r="H1057" s="314" t="n"/>
      <c r="I1057" s="315" t="n"/>
      <c r="J1057" s="316" t="n"/>
      <c r="K1057" s="295" t="n"/>
      <c r="L1057" s="317" t="n"/>
      <c r="M1057" s="47" t="n"/>
      <c r="N1057" s="268" t="n"/>
      <c r="O1057" s="294" t="n"/>
      <c r="P1057" s="268" t="n"/>
      <c r="Q1057" s="321" t="n"/>
      <c r="R1057" s="322" t="n"/>
      <c r="S1057" s="322" t="n"/>
      <c r="T1057" s="322" t="n"/>
      <c r="U1057" s="322" t="n"/>
      <c r="V1057" s="322" t="n"/>
      <c r="W1057" s="322" t="n"/>
      <c r="X1057" s="322" t="n"/>
      <c r="Y1057" s="320" t="n"/>
      <c r="Z1057" s="320" t="n"/>
    </row>
    <row r="1058" ht="16.5" customHeight="1" s="115">
      <c r="C1058" s="261" t="n"/>
      <c r="D1058" s="313" t="n"/>
      <c r="E1058" s="291" t="n"/>
      <c r="F1058" s="302" t="n"/>
      <c r="G1058" s="302" t="n"/>
      <c r="H1058" s="314" t="n"/>
      <c r="I1058" s="315" t="n"/>
      <c r="J1058" s="316" t="n"/>
      <c r="K1058" s="295" t="n"/>
      <c r="L1058" s="317" t="n"/>
      <c r="M1058" s="47" t="n"/>
      <c r="N1058" s="268" t="n"/>
      <c r="O1058" s="294" t="n"/>
      <c r="P1058" s="268" t="n"/>
      <c r="Q1058" s="321" t="n"/>
      <c r="R1058" s="322" t="n"/>
      <c r="S1058" s="322" t="n"/>
      <c r="T1058" s="322" t="n"/>
      <c r="U1058" s="322" t="n"/>
      <c r="V1058" s="322" t="n"/>
      <c r="W1058" s="322" t="n"/>
      <c r="X1058" s="322" t="n"/>
      <c r="Y1058" s="320" t="n"/>
      <c r="Z1058" s="320" t="n"/>
    </row>
    <row r="1059" ht="16.5" customHeight="1" s="115">
      <c r="C1059" s="261" t="n"/>
      <c r="D1059" s="313" t="n"/>
      <c r="E1059" s="291" t="n"/>
      <c r="F1059" s="302" t="n"/>
      <c r="G1059" s="302" t="n"/>
      <c r="H1059" s="314" t="n"/>
      <c r="I1059" s="315" t="n"/>
      <c r="J1059" s="316" t="n"/>
      <c r="K1059" s="295" t="n"/>
      <c r="L1059" s="317" t="n"/>
      <c r="M1059" s="47" t="n"/>
      <c r="N1059" s="268" t="n"/>
      <c r="O1059" s="294" t="n"/>
      <c r="P1059" s="268" t="n"/>
      <c r="Q1059" s="321" t="n"/>
      <c r="R1059" s="322" t="n"/>
      <c r="S1059" s="322" t="n"/>
      <c r="T1059" s="322" t="n"/>
      <c r="U1059" s="322" t="n"/>
      <c r="V1059" s="322" t="n"/>
      <c r="W1059" s="322" t="n"/>
      <c r="X1059" s="322" t="n"/>
      <c r="Y1059" s="320" t="n"/>
      <c r="Z1059" s="320" t="n"/>
    </row>
    <row r="1060" ht="16.5" customHeight="1" s="115">
      <c r="C1060" s="261" t="n"/>
      <c r="D1060" s="313" t="n"/>
      <c r="E1060" s="291" t="n"/>
      <c r="F1060" s="302" t="n"/>
      <c r="G1060" s="302" t="n"/>
      <c r="H1060" s="314" t="n"/>
      <c r="I1060" s="315" t="n"/>
      <c r="J1060" s="316" t="n"/>
      <c r="K1060" s="295" t="n"/>
      <c r="L1060" s="317" t="n"/>
      <c r="M1060" s="47" t="n"/>
      <c r="N1060" s="268" t="n"/>
      <c r="O1060" s="294" t="n"/>
      <c r="P1060" s="268" t="n"/>
      <c r="Q1060" s="321" t="n"/>
      <c r="R1060" s="322" t="n"/>
      <c r="S1060" s="322" t="n"/>
      <c r="T1060" s="322" t="n"/>
      <c r="U1060" s="322" t="n"/>
      <c r="V1060" s="322" t="n"/>
      <c r="W1060" s="322" t="n"/>
      <c r="X1060" s="322" t="n"/>
      <c r="Y1060" s="320" t="n"/>
      <c r="Z1060" s="320" t="n"/>
    </row>
    <row r="1061" ht="16.5" customHeight="1" s="115">
      <c r="C1061" s="261" t="n"/>
      <c r="D1061" s="313" t="n"/>
      <c r="E1061" s="291" t="n"/>
      <c r="F1061" s="302" t="n"/>
      <c r="G1061" s="302" t="n"/>
      <c r="H1061" s="314" t="n"/>
      <c r="I1061" s="315" t="n"/>
      <c r="J1061" s="316" t="n"/>
      <c r="K1061" s="295" t="n"/>
      <c r="L1061" s="317" t="n"/>
      <c r="M1061" s="47" t="n"/>
      <c r="N1061" s="268" t="n"/>
      <c r="O1061" s="294" t="n"/>
      <c r="P1061" s="268" t="n"/>
      <c r="Q1061" s="321" t="n"/>
      <c r="R1061" s="322" t="n"/>
      <c r="S1061" s="322" t="n"/>
      <c r="T1061" s="322" t="n"/>
      <c r="U1061" s="322" t="n"/>
      <c r="V1061" s="322" t="n"/>
      <c r="W1061" s="322" t="n"/>
      <c r="X1061" s="322" t="n"/>
      <c r="Y1061" s="320" t="n"/>
      <c r="Z1061" s="320" t="n"/>
    </row>
    <row r="1062" ht="16.5" customHeight="1" s="115">
      <c r="C1062" s="261" t="n"/>
      <c r="D1062" s="313" t="n"/>
      <c r="E1062" s="291" t="n"/>
      <c r="F1062" s="302" t="n"/>
      <c r="G1062" s="302" t="n"/>
      <c r="H1062" s="314" t="n"/>
      <c r="I1062" s="315" t="n"/>
      <c r="J1062" s="316" t="n"/>
      <c r="K1062" s="295" t="n"/>
      <c r="L1062" s="317" t="n"/>
      <c r="M1062" s="47" t="n"/>
      <c r="N1062" s="268" t="n"/>
      <c r="O1062" s="294" t="n"/>
      <c r="P1062" s="268" t="n"/>
      <c r="Q1062" s="321" t="n"/>
      <c r="R1062" s="322" t="n"/>
      <c r="S1062" s="322" t="n"/>
      <c r="T1062" s="322" t="n"/>
      <c r="U1062" s="322" t="n"/>
      <c r="V1062" s="322" t="n"/>
      <c r="W1062" s="322" t="n"/>
      <c r="X1062" s="322" t="n"/>
      <c r="Y1062" s="320" t="n"/>
      <c r="Z1062" s="320" t="n"/>
    </row>
    <row r="1063" ht="16.5" customHeight="1" s="115">
      <c r="C1063" s="261" t="n"/>
      <c r="D1063" s="313" t="n"/>
      <c r="E1063" s="291" t="n"/>
      <c r="F1063" s="302" t="n"/>
      <c r="G1063" s="302" t="n"/>
      <c r="H1063" s="314" t="n"/>
      <c r="I1063" s="315" t="n"/>
      <c r="J1063" s="316" t="n"/>
      <c r="K1063" s="295" t="n"/>
      <c r="L1063" s="317" t="n"/>
      <c r="M1063" s="47" t="n"/>
      <c r="N1063" s="268" t="n"/>
      <c r="O1063" s="294" t="n"/>
      <c r="P1063" s="268" t="n"/>
      <c r="Q1063" s="321" t="n"/>
      <c r="R1063" s="322" t="n"/>
      <c r="S1063" s="322" t="n"/>
      <c r="T1063" s="322" t="n"/>
      <c r="U1063" s="322" t="n"/>
      <c r="V1063" s="322" t="n"/>
      <c r="W1063" s="322" t="n"/>
      <c r="X1063" s="322" t="n"/>
      <c r="Y1063" s="320" t="n"/>
      <c r="Z1063" s="320" t="n"/>
    </row>
    <row r="1064" ht="16.5" customHeight="1" s="115">
      <c r="C1064" s="261" t="n"/>
      <c r="D1064" s="313" t="n"/>
      <c r="E1064" s="291" t="n"/>
      <c r="F1064" s="302" t="n"/>
      <c r="G1064" s="302" t="n"/>
      <c r="H1064" s="314" t="n"/>
      <c r="I1064" s="315" t="n"/>
      <c r="J1064" s="316" t="n"/>
      <c r="K1064" s="295" t="n"/>
      <c r="L1064" s="317" t="n"/>
      <c r="M1064" s="47" t="n"/>
      <c r="N1064" s="268" t="n"/>
      <c r="O1064" s="294" t="n"/>
      <c r="P1064" s="268" t="n"/>
      <c r="Q1064" s="321" t="n"/>
      <c r="R1064" s="322" t="n"/>
      <c r="S1064" s="322" t="n"/>
      <c r="T1064" s="322" t="n"/>
      <c r="U1064" s="322" t="n"/>
      <c r="V1064" s="322" t="n"/>
      <c r="W1064" s="322" t="n"/>
      <c r="X1064" s="322" t="n"/>
      <c r="Y1064" s="320" t="n"/>
      <c r="Z1064" s="320" t="n"/>
    </row>
    <row r="1065" ht="16.5" customHeight="1" s="115">
      <c r="C1065" s="261" t="n"/>
      <c r="D1065" s="313" t="n"/>
      <c r="E1065" s="291" t="n"/>
      <c r="F1065" s="302" t="n"/>
      <c r="G1065" s="302" t="n"/>
      <c r="H1065" s="314" t="n"/>
      <c r="I1065" s="315" t="n"/>
      <c r="J1065" s="316" t="n"/>
      <c r="K1065" s="295" t="n"/>
      <c r="L1065" s="317" t="n"/>
      <c r="M1065" s="47" t="n"/>
      <c r="N1065" s="268" t="n"/>
      <c r="O1065" s="294" t="n"/>
      <c r="P1065" s="268" t="n"/>
      <c r="Q1065" s="321" t="n"/>
      <c r="R1065" s="322" t="n"/>
      <c r="S1065" s="322" t="n"/>
      <c r="T1065" s="322" t="n"/>
      <c r="U1065" s="322" t="n"/>
      <c r="V1065" s="322" t="n"/>
      <c r="W1065" s="322" t="n"/>
      <c r="X1065" s="322" t="n"/>
      <c r="Y1065" s="320" t="n"/>
      <c r="Z1065" s="320" t="n"/>
    </row>
    <row r="1066" ht="16.5" customHeight="1" s="115">
      <c r="C1066" s="261" t="n"/>
      <c r="D1066" s="313" t="n"/>
      <c r="E1066" s="291" t="n"/>
      <c r="F1066" s="302" t="n"/>
      <c r="G1066" s="302" t="n"/>
      <c r="H1066" s="314" t="n"/>
      <c r="I1066" s="315" t="n"/>
      <c r="J1066" s="316" t="n"/>
      <c r="K1066" s="295" t="n"/>
      <c r="L1066" s="317" t="n"/>
      <c r="M1066" s="47" t="n"/>
      <c r="N1066" s="268" t="n"/>
      <c r="O1066" s="294" t="n"/>
      <c r="P1066" s="268" t="n"/>
      <c r="Q1066" s="321" t="n"/>
      <c r="R1066" s="322" t="n"/>
      <c r="S1066" s="322" t="n"/>
      <c r="T1066" s="322" t="n"/>
      <c r="U1066" s="322" t="n"/>
      <c r="V1066" s="322" t="n"/>
      <c r="W1066" s="322" t="n"/>
      <c r="X1066" s="322" t="n"/>
      <c r="Y1066" s="320" t="n"/>
      <c r="Z1066" s="320" t="n"/>
    </row>
    <row r="1067" ht="16.5" customHeight="1" s="115">
      <c r="C1067" s="261" t="n"/>
      <c r="D1067" s="313" t="n"/>
      <c r="E1067" s="291" t="n"/>
      <c r="F1067" s="302" t="n"/>
      <c r="G1067" s="302" t="n"/>
      <c r="H1067" s="314" t="n"/>
      <c r="I1067" s="315" t="n"/>
      <c r="J1067" s="316" t="n"/>
      <c r="K1067" s="295" t="n"/>
      <c r="L1067" s="317" t="n"/>
      <c r="M1067" s="47" t="n"/>
      <c r="N1067" s="268" t="n"/>
      <c r="O1067" s="294" t="n"/>
      <c r="P1067" s="268" t="n"/>
      <c r="Q1067" s="321" t="n"/>
      <c r="R1067" s="322" t="n"/>
      <c r="S1067" s="322" t="n"/>
      <c r="T1067" s="322" t="n"/>
      <c r="U1067" s="322" t="n"/>
      <c r="V1067" s="322" t="n"/>
      <c r="W1067" s="322" t="n"/>
      <c r="X1067" s="322" t="n"/>
      <c r="Y1067" s="320" t="n"/>
      <c r="Z1067" s="320" t="n"/>
    </row>
    <row r="1068" ht="16.5" customHeight="1" s="115">
      <c r="C1068" s="261" t="n"/>
      <c r="D1068" s="313" t="n"/>
      <c r="E1068" s="291" t="n"/>
      <c r="F1068" s="302" t="n"/>
      <c r="G1068" s="302" t="n"/>
      <c r="H1068" s="314" t="n"/>
      <c r="I1068" s="315" t="n"/>
      <c r="J1068" s="316" t="n"/>
      <c r="K1068" s="295" t="n"/>
      <c r="L1068" s="317" t="n"/>
      <c r="M1068" s="47" t="n"/>
      <c r="N1068" s="268" t="n"/>
      <c r="O1068" s="294" t="n"/>
      <c r="P1068" s="268" t="n"/>
      <c r="Q1068" s="321" t="n"/>
      <c r="R1068" s="322" t="n"/>
      <c r="S1068" s="322" t="n"/>
      <c r="T1068" s="322" t="n"/>
      <c r="U1068" s="322" t="n"/>
      <c r="V1068" s="322" t="n"/>
      <c r="W1068" s="322" t="n"/>
      <c r="X1068" s="322" t="n"/>
      <c r="Y1068" s="320" t="n"/>
      <c r="Z1068" s="320" t="n"/>
    </row>
    <row r="1069" ht="16.5" customHeight="1" s="115">
      <c r="C1069" s="261" t="n"/>
      <c r="D1069" s="313" t="n"/>
      <c r="E1069" s="291" t="n"/>
      <c r="F1069" s="302" t="n"/>
      <c r="G1069" s="302" t="n"/>
      <c r="H1069" s="314" t="n"/>
      <c r="I1069" s="315" t="n"/>
      <c r="J1069" s="316" t="n"/>
      <c r="K1069" s="295" t="n"/>
      <c r="L1069" s="317" t="n"/>
      <c r="M1069" s="47" t="n"/>
      <c r="N1069" s="268" t="n"/>
      <c r="O1069" s="294" t="n"/>
      <c r="P1069" s="268" t="n"/>
      <c r="Q1069" s="321" t="n"/>
      <c r="R1069" s="322" t="n"/>
      <c r="S1069" s="322" t="n"/>
      <c r="T1069" s="322" t="n"/>
      <c r="U1069" s="322" t="n"/>
      <c r="V1069" s="322" t="n"/>
      <c r="W1069" s="322" t="n"/>
      <c r="X1069" s="322" t="n"/>
      <c r="Y1069" s="320" t="n"/>
      <c r="Z1069" s="320" t="n"/>
    </row>
    <row r="1070" ht="16.5" customHeight="1" s="115">
      <c r="C1070" s="261" t="n"/>
      <c r="D1070" s="313" t="n"/>
      <c r="E1070" s="291" t="n"/>
      <c r="F1070" s="302" t="n"/>
      <c r="G1070" s="302" t="n"/>
      <c r="H1070" s="314" t="n"/>
      <c r="I1070" s="315" t="n"/>
      <c r="J1070" s="316" t="n"/>
      <c r="K1070" s="295" t="n"/>
      <c r="L1070" s="317" t="n"/>
      <c r="M1070" s="47" t="n"/>
      <c r="N1070" s="268" t="n"/>
      <c r="O1070" s="294" t="n"/>
      <c r="P1070" s="268" t="n"/>
      <c r="Q1070" s="321" t="n"/>
      <c r="R1070" s="322" t="n"/>
      <c r="S1070" s="322" t="n"/>
      <c r="T1070" s="322" t="n"/>
      <c r="U1070" s="322" t="n"/>
      <c r="V1070" s="322" t="n"/>
      <c r="W1070" s="322" t="n"/>
      <c r="X1070" s="322" t="n"/>
      <c r="Y1070" s="320" t="n"/>
      <c r="Z1070" s="320" t="n"/>
    </row>
    <row r="1071" ht="16.5" customHeight="1" s="115">
      <c r="C1071" s="261" t="n"/>
      <c r="D1071" s="313" t="n"/>
      <c r="E1071" s="291" t="n"/>
      <c r="F1071" s="302" t="n"/>
      <c r="G1071" s="302" t="n"/>
      <c r="H1071" s="314" t="n"/>
      <c r="I1071" s="315" t="n"/>
      <c r="J1071" s="316" t="n"/>
      <c r="K1071" s="295" t="n"/>
      <c r="L1071" s="317" t="n"/>
      <c r="M1071" s="47" t="n"/>
      <c r="N1071" s="268" t="n"/>
      <c r="O1071" s="294" t="n"/>
      <c r="P1071" s="268" t="n"/>
      <c r="Q1071" s="321" t="n"/>
      <c r="R1071" s="322" t="n"/>
      <c r="S1071" s="322" t="n"/>
      <c r="T1071" s="322" t="n"/>
      <c r="U1071" s="322" t="n"/>
      <c r="V1071" s="322" t="n"/>
      <c r="W1071" s="322" t="n"/>
      <c r="X1071" s="322" t="n"/>
      <c r="Y1071" s="320" t="n"/>
      <c r="Z1071" s="320" t="n"/>
    </row>
    <row r="1072" ht="16.5" customHeight="1" s="115">
      <c r="C1072" s="261" t="n"/>
      <c r="D1072" s="313" t="n"/>
      <c r="E1072" s="291" t="n"/>
      <c r="F1072" s="302" t="n"/>
      <c r="G1072" s="302" t="n"/>
      <c r="H1072" s="314" t="n"/>
      <c r="I1072" s="315" t="n"/>
      <c r="J1072" s="316" t="n"/>
      <c r="K1072" s="295" t="n"/>
      <c r="L1072" s="317" t="n"/>
      <c r="M1072" s="47" t="n"/>
      <c r="N1072" s="268" t="n"/>
      <c r="O1072" s="294" t="n"/>
      <c r="P1072" s="268" t="n"/>
      <c r="Q1072" s="321" t="n"/>
      <c r="R1072" s="322" t="n"/>
      <c r="S1072" s="322" t="n"/>
      <c r="T1072" s="322" t="n"/>
      <c r="U1072" s="322" t="n"/>
      <c r="V1072" s="322" t="n"/>
      <c r="W1072" s="322" t="n"/>
      <c r="X1072" s="322" t="n"/>
      <c r="Y1072" s="320" t="n"/>
      <c r="Z1072" s="320" t="n"/>
    </row>
    <row r="1073" ht="16.5" customHeight="1" s="115">
      <c r="C1073" s="261" t="n"/>
      <c r="D1073" s="313" t="n"/>
      <c r="E1073" s="291" t="n"/>
      <c r="F1073" s="302" t="n"/>
      <c r="G1073" s="302" t="n"/>
      <c r="H1073" s="314" t="n"/>
      <c r="I1073" s="315" t="n"/>
      <c r="J1073" s="316" t="n"/>
      <c r="K1073" s="295" t="n"/>
      <c r="L1073" s="317" t="n"/>
      <c r="M1073" s="47" t="n"/>
      <c r="N1073" s="268" t="n"/>
      <c r="O1073" s="294" t="n"/>
      <c r="P1073" s="268" t="n"/>
      <c r="Q1073" s="321" t="n"/>
      <c r="R1073" s="322" t="n"/>
      <c r="S1073" s="322" t="n"/>
      <c r="T1073" s="322" t="n"/>
      <c r="U1073" s="322" t="n"/>
      <c r="V1073" s="322" t="n"/>
      <c r="W1073" s="322" t="n"/>
      <c r="X1073" s="322" t="n"/>
      <c r="Y1073" s="320" t="n"/>
      <c r="Z1073" s="320" t="n"/>
    </row>
    <row r="1074" ht="16.5" customHeight="1" s="115">
      <c r="C1074" s="261" t="n"/>
      <c r="D1074" s="313" t="n"/>
      <c r="E1074" s="291" t="n"/>
      <c r="F1074" s="302" t="n"/>
      <c r="G1074" s="302" t="n"/>
      <c r="H1074" s="314" t="n"/>
      <c r="I1074" s="315" t="n"/>
      <c r="J1074" s="316" t="n"/>
      <c r="K1074" s="295" t="n"/>
      <c r="L1074" s="317" t="n"/>
      <c r="M1074" s="47" t="n"/>
      <c r="N1074" s="268" t="n"/>
      <c r="O1074" s="294" t="n"/>
      <c r="P1074" s="268" t="n"/>
      <c r="Q1074" s="321" t="n"/>
      <c r="R1074" s="322" t="n"/>
      <c r="S1074" s="322" t="n"/>
      <c r="T1074" s="322" t="n"/>
      <c r="U1074" s="322" t="n"/>
      <c r="V1074" s="322" t="n"/>
      <c r="W1074" s="322" t="n"/>
      <c r="X1074" s="322" t="n"/>
      <c r="Y1074" s="320" t="n"/>
      <c r="Z1074" s="320" t="n"/>
    </row>
    <row r="1075" ht="16.5" customHeight="1" s="115">
      <c r="C1075" s="261" t="n"/>
      <c r="D1075" s="313" t="n"/>
      <c r="E1075" s="291" t="n"/>
      <c r="F1075" s="302" t="n"/>
      <c r="G1075" s="302" t="n"/>
      <c r="H1075" s="314" t="n"/>
      <c r="I1075" s="315" t="n"/>
      <c r="J1075" s="316" t="n"/>
      <c r="K1075" s="295" t="n"/>
      <c r="L1075" s="317" t="n"/>
      <c r="M1075" s="47" t="n"/>
      <c r="N1075" s="268" t="n"/>
      <c r="O1075" s="294" t="n"/>
      <c r="P1075" s="268" t="n"/>
      <c r="Q1075" s="321" t="n"/>
      <c r="R1075" s="322" t="n"/>
      <c r="S1075" s="322" t="n"/>
      <c r="T1075" s="322" t="n"/>
      <c r="U1075" s="322" t="n"/>
      <c r="V1075" s="322" t="n"/>
      <c r="W1075" s="322" t="n"/>
      <c r="X1075" s="322" t="n"/>
      <c r="Y1075" s="320" t="n"/>
      <c r="Z1075" s="320" t="n"/>
    </row>
    <row r="1076" ht="16.5" customHeight="1" s="115">
      <c r="C1076" s="261" t="n"/>
      <c r="D1076" s="313" t="n"/>
      <c r="E1076" s="291" t="n"/>
      <c r="F1076" s="302" t="n"/>
      <c r="G1076" s="302" t="n"/>
      <c r="H1076" s="314" t="n"/>
      <c r="I1076" s="315" t="n"/>
      <c r="J1076" s="316" t="n"/>
      <c r="K1076" s="295" t="n"/>
      <c r="L1076" s="317" t="n"/>
      <c r="M1076" s="47" t="n"/>
      <c r="N1076" s="268" t="n"/>
      <c r="O1076" s="294" t="n"/>
      <c r="P1076" s="268" t="n"/>
      <c r="Q1076" s="321" t="n"/>
      <c r="R1076" s="322" t="n"/>
      <c r="S1076" s="322" t="n"/>
      <c r="T1076" s="322" t="n"/>
      <c r="U1076" s="322" t="n"/>
      <c r="V1076" s="322" t="n"/>
      <c r="W1076" s="322" t="n"/>
      <c r="X1076" s="322" t="n"/>
      <c r="Y1076" s="320" t="n"/>
      <c r="Z1076" s="320" t="n"/>
    </row>
    <row r="1077" ht="16.5" customHeight="1" s="115">
      <c r="C1077" s="261" t="n"/>
      <c r="D1077" s="313" t="n"/>
      <c r="E1077" s="291" t="n"/>
      <c r="F1077" s="302" t="n"/>
      <c r="G1077" s="302" t="n"/>
      <c r="H1077" s="314" t="n"/>
      <c r="I1077" s="315" t="n"/>
      <c r="J1077" s="316" t="n"/>
      <c r="K1077" s="295" t="n"/>
      <c r="L1077" s="317" t="n"/>
      <c r="M1077" s="47" t="n"/>
      <c r="N1077" s="268" t="n"/>
      <c r="O1077" s="294" t="n"/>
      <c r="P1077" s="268" t="n"/>
      <c r="Q1077" s="321" t="n"/>
      <c r="R1077" s="322" t="n"/>
      <c r="S1077" s="322" t="n"/>
      <c r="T1077" s="322" t="n"/>
      <c r="U1077" s="322" t="n"/>
      <c r="V1077" s="322" t="n"/>
      <c r="W1077" s="322" t="n"/>
      <c r="X1077" s="322" t="n"/>
      <c r="Y1077" s="320" t="n"/>
      <c r="Z1077" s="320" t="n"/>
    </row>
    <row r="1078" ht="16.5" customHeight="1" s="115">
      <c r="C1078" s="261" t="n"/>
      <c r="D1078" s="313" t="n"/>
      <c r="E1078" s="291" t="n"/>
      <c r="F1078" s="302" t="n"/>
      <c r="G1078" s="302" t="n"/>
      <c r="H1078" s="314" t="n"/>
      <c r="I1078" s="315" t="n"/>
      <c r="J1078" s="316" t="n"/>
      <c r="K1078" s="295" t="n"/>
      <c r="L1078" s="317" t="n"/>
      <c r="M1078" s="47" t="n"/>
      <c r="N1078" s="268" t="n"/>
      <c r="O1078" s="294" t="n"/>
      <c r="P1078" s="268" t="n"/>
      <c r="Q1078" s="321" t="n"/>
      <c r="R1078" s="322" t="n"/>
      <c r="S1078" s="322" t="n"/>
      <c r="T1078" s="322" t="n"/>
      <c r="U1078" s="322" t="n"/>
      <c r="V1078" s="322" t="n"/>
      <c r="W1078" s="322" t="n"/>
      <c r="X1078" s="322" t="n"/>
      <c r="Y1078" s="320" t="n"/>
      <c r="Z1078" s="320" t="n"/>
    </row>
    <row r="1079" ht="16.5" customHeight="1" s="115">
      <c r="C1079" s="261" t="n"/>
      <c r="D1079" s="313" t="n"/>
      <c r="E1079" s="291" t="n"/>
      <c r="F1079" s="302" t="n"/>
      <c r="G1079" s="302" t="n"/>
      <c r="H1079" s="314" t="n"/>
      <c r="I1079" s="315" t="n"/>
      <c r="J1079" s="316" t="n"/>
      <c r="K1079" s="295" t="n"/>
      <c r="L1079" s="317" t="n"/>
      <c r="M1079" s="47" t="n"/>
      <c r="N1079" s="268" t="n"/>
      <c r="O1079" s="294" t="n"/>
      <c r="P1079" s="268" t="n"/>
      <c r="Q1079" s="321" t="n"/>
      <c r="R1079" s="322" t="n"/>
      <c r="S1079" s="322" t="n"/>
      <c r="T1079" s="322" t="n"/>
      <c r="U1079" s="322" t="n"/>
      <c r="V1079" s="322" t="n"/>
      <c r="W1079" s="322" t="n"/>
      <c r="X1079" s="322" t="n"/>
      <c r="Y1079" s="320" t="n"/>
      <c r="Z1079" s="320" t="n"/>
    </row>
    <row r="1080" ht="16.5" customHeight="1" s="115">
      <c r="C1080" s="261" t="n"/>
      <c r="D1080" s="313" t="n"/>
      <c r="E1080" s="291" t="n"/>
      <c r="F1080" s="302" t="n"/>
      <c r="G1080" s="302" t="n"/>
      <c r="H1080" s="314" t="n"/>
      <c r="I1080" s="315" t="n"/>
      <c r="J1080" s="316" t="n"/>
      <c r="K1080" s="295" t="n"/>
      <c r="L1080" s="317" t="n"/>
      <c r="M1080" s="47" t="n"/>
      <c r="N1080" s="268" t="n"/>
      <c r="O1080" s="294" t="n"/>
      <c r="P1080" s="268" t="n"/>
      <c r="Q1080" s="321" t="n"/>
      <c r="R1080" s="322" t="n"/>
      <c r="S1080" s="322" t="n"/>
      <c r="T1080" s="322" t="n"/>
      <c r="U1080" s="322" t="n"/>
      <c r="V1080" s="322" t="n"/>
      <c r="W1080" s="322" t="n"/>
      <c r="X1080" s="322" t="n"/>
      <c r="Y1080" s="320" t="n"/>
      <c r="Z1080" s="320" t="n"/>
    </row>
    <row r="1081" ht="16.5" customHeight="1" s="115">
      <c r="C1081" s="261" t="n"/>
      <c r="D1081" s="313" t="n"/>
      <c r="E1081" s="291" t="n"/>
      <c r="F1081" s="302" t="n"/>
      <c r="G1081" s="302" t="n"/>
      <c r="H1081" s="314" t="n"/>
      <c r="I1081" s="315" t="n"/>
      <c r="J1081" s="316" t="n"/>
      <c r="K1081" s="295" t="n"/>
      <c r="L1081" s="317" t="n"/>
      <c r="M1081" s="47" t="n"/>
      <c r="N1081" s="268" t="n"/>
      <c r="O1081" s="294" t="n"/>
      <c r="P1081" s="268" t="n"/>
      <c r="Q1081" s="321" t="n"/>
      <c r="R1081" s="322" t="n"/>
      <c r="S1081" s="322" t="n"/>
      <c r="T1081" s="322" t="n"/>
      <c r="U1081" s="322" t="n"/>
      <c r="V1081" s="322" t="n"/>
      <c r="W1081" s="322" t="n"/>
      <c r="X1081" s="322" t="n"/>
      <c r="Y1081" s="320" t="n"/>
      <c r="Z1081" s="320" t="n"/>
    </row>
    <row r="1082" ht="16.5" customHeight="1" s="115">
      <c r="C1082" s="261" t="n"/>
      <c r="D1082" s="313" t="n"/>
      <c r="E1082" s="291" t="n"/>
      <c r="F1082" s="302" t="n"/>
      <c r="G1082" s="302" t="n"/>
      <c r="H1082" s="314" t="n"/>
      <c r="I1082" s="315" t="n"/>
      <c r="J1082" s="316" t="n"/>
      <c r="K1082" s="295" t="n"/>
      <c r="L1082" s="317" t="n"/>
      <c r="M1082" s="47" t="n"/>
      <c r="N1082" s="268" t="n"/>
      <c r="O1082" s="294" t="n"/>
      <c r="P1082" s="268" t="n"/>
      <c r="Q1082" s="321" t="n"/>
      <c r="R1082" s="322" t="n"/>
      <c r="S1082" s="322" t="n"/>
      <c r="T1082" s="322" t="n"/>
      <c r="U1082" s="322" t="n"/>
      <c r="V1082" s="322" t="n"/>
      <c r="W1082" s="322" t="n"/>
      <c r="X1082" s="322" t="n"/>
      <c r="Y1082" s="320" t="n"/>
      <c r="Z1082" s="320" t="n"/>
    </row>
    <row r="1083" ht="16.5" customHeight="1" s="115">
      <c r="C1083" s="261" t="n"/>
      <c r="D1083" s="313" t="n"/>
      <c r="E1083" s="291" t="n"/>
      <c r="F1083" s="302" t="n"/>
      <c r="G1083" s="302" t="n"/>
      <c r="H1083" s="314" t="n"/>
      <c r="I1083" s="315" t="n"/>
      <c r="J1083" s="316" t="n"/>
      <c r="K1083" s="295" t="n"/>
      <c r="L1083" s="317" t="n"/>
      <c r="M1083" s="47" t="n"/>
      <c r="N1083" s="268" t="n"/>
      <c r="O1083" s="294" t="n"/>
      <c r="P1083" s="268" t="n"/>
      <c r="Q1083" s="321" t="n"/>
      <c r="R1083" s="322" t="n"/>
      <c r="S1083" s="322" t="n"/>
      <c r="T1083" s="322" t="n"/>
      <c r="U1083" s="322" t="n"/>
      <c r="V1083" s="322" t="n"/>
      <c r="W1083" s="322" t="n"/>
      <c r="X1083" s="322" t="n"/>
      <c r="Y1083" s="320" t="n"/>
      <c r="Z1083" s="320" t="n"/>
    </row>
    <row r="1084" ht="16.5" customHeight="1" s="115">
      <c r="C1084" s="261" t="n"/>
      <c r="D1084" s="313" t="n"/>
      <c r="E1084" s="291" t="n"/>
      <c r="F1084" s="302" t="n"/>
      <c r="G1084" s="302" t="n"/>
      <c r="H1084" s="314" t="n"/>
      <c r="I1084" s="315" t="n"/>
      <c r="J1084" s="316" t="n"/>
      <c r="K1084" s="295" t="n"/>
      <c r="L1084" s="317" t="n"/>
      <c r="M1084" s="47" t="n"/>
      <c r="N1084" s="268" t="n"/>
      <c r="O1084" s="294" t="n"/>
      <c r="P1084" s="268" t="n"/>
      <c r="Q1084" s="321" t="n"/>
      <c r="R1084" s="322" t="n"/>
      <c r="S1084" s="322" t="n"/>
      <c r="T1084" s="322" t="n"/>
      <c r="U1084" s="322" t="n"/>
      <c r="V1084" s="322" t="n"/>
      <c r="W1084" s="322" t="n"/>
      <c r="X1084" s="322" t="n"/>
      <c r="Y1084" s="320" t="n"/>
      <c r="Z1084" s="320" t="n"/>
    </row>
    <row r="1085" ht="16.5" customHeight="1" s="115">
      <c r="C1085" s="261" t="n"/>
      <c r="D1085" s="313" t="n"/>
      <c r="E1085" s="291" t="n"/>
      <c r="F1085" s="302" t="n"/>
      <c r="G1085" s="302" t="n"/>
      <c r="H1085" s="314" t="n"/>
      <c r="I1085" s="315" t="n"/>
      <c r="J1085" s="316" t="n"/>
      <c r="K1085" s="295" t="n"/>
      <c r="L1085" s="317" t="n"/>
      <c r="M1085" s="47" t="n"/>
      <c r="N1085" s="268" t="n"/>
      <c r="O1085" s="294" t="n"/>
      <c r="P1085" s="268" t="n"/>
      <c r="Q1085" s="321" t="n"/>
      <c r="R1085" s="322" t="n"/>
      <c r="S1085" s="322" t="n"/>
      <c r="T1085" s="322" t="n"/>
      <c r="U1085" s="322" t="n"/>
      <c r="V1085" s="322" t="n"/>
      <c r="W1085" s="322" t="n"/>
      <c r="X1085" s="322" t="n"/>
      <c r="Y1085" s="320" t="n"/>
      <c r="Z1085" s="320" t="n"/>
    </row>
    <row r="1086" ht="16.5" customHeight="1" s="115">
      <c r="C1086" s="261" t="n"/>
      <c r="D1086" s="313" t="n"/>
      <c r="E1086" s="291" t="n"/>
      <c r="F1086" s="302" t="n"/>
      <c r="G1086" s="302" t="n"/>
      <c r="H1086" s="314" t="n"/>
      <c r="I1086" s="315" t="n"/>
      <c r="J1086" s="316" t="n"/>
      <c r="K1086" s="295" t="n"/>
      <c r="L1086" s="317" t="n"/>
      <c r="M1086" s="47" t="n"/>
      <c r="N1086" s="268" t="n"/>
      <c r="O1086" s="294" t="n"/>
      <c r="P1086" s="268" t="n"/>
      <c r="Q1086" s="321" t="n"/>
      <c r="R1086" s="322" t="n"/>
      <c r="S1086" s="322" t="n"/>
      <c r="T1086" s="322" t="n"/>
      <c r="U1086" s="322" t="n"/>
      <c r="V1086" s="322" t="n"/>
      <c r="W1086" s="322" t="n"/>
      <c r="X1086" s="322" t="n"/>
      <c r="Y1086" s="320" t="n"/>
      <c r="Z1086" s="320" t="n"/>
    </row>
    <row r="1087" ht="16.5" customHeight="1" s="115">
      <c r="C1087" s="261" t="n"/>
      <c r="D1087" s="313" t="n"/>
      <c r="E1087" s="291" t="n"/>
      <c r="F1087" s="302" t="n"/>
      <c r="G1087" s="302" t="n"/>
      <c r="H1087" s="314" t="n"/>
      <c r="I1087" s="315" t="n"/>
      <c r="J1087" s="316" t="n"/>
      <c r="K1087" s="295" t="n"/>
      <c r="L1087" s="317" t="n"/>
      <c r="M1087" s="47" t="n"/>
      <c r="N1087" s="268" t="n"/>
      <c r="O1087" s="294" t="n"/>
      <c r="P1087" s="268" t="n"/>
      <c r="Q1087" s="321" t="n"/>
      <c r="R1087" s="322" t="n"/>
      <c r="S1087" s="322" t="n"/>
      <c r="T1087" s="322" t="n"/>
      <c r="U1087" s="322" t="n"/>
      <c r="V1087" s="322" t="n"/>
      <c r="W1087" s="322" t="n"/>
      <c r="X1087" s="322" t="n"/>
      <c r="Y1087" s="320" t="n"/>
      <c r="Z1087" s="320" t="n"/>
    </row>
    <row r="1088" ht="16.5" customHeight="1" s="115">
      <c r="C1088" s="261" t="n"/>
      <c r="D1088" s="313" t="n"/>
      <c r="E1088" s="291" t="n"/>
      <c r="F1088" s="302" t="n"/>
      <c r="G1088" s="302" t="n"/>
      <c r="H1088" s="314" t="n"/>
      <c r="I1088" s="315" t="n"/>
      <c r="J1088" s="316" t="n"/>
      <c r="K1088" s="295" t="n"/>
      <c r="L1088" s="317" t="n"/>
      <c r="M1088" s="47" t="n"/>
      <c r="N1088" s="268" t="n"/>
      <c r="O1088" s="294" t="n"/>
      <c r="P1088" s="268" t="n"/>
      <c r="Q1088" s="321" t="n"/>
      <c r="R1088" s="322" t="n"/>
      <c r="S1088" s="322" t="n"/>
      <c r="T1088" s="322" t="n"/>
      <c r="U1088" s="322" t="n"/>
      <c r="V1088" s="322" t="n"/>
      <c r="W1088" s="322" t="n"/>
      <c r="X1088" s="322" t="n"/>
      <c r="Y1088" s="320" t="n"/>
      <c r="Z1088" s="320" t="n"/>
    </row>
    <row r="1089" ht="16.5" customHeight="1" s="115">
      <c r="C1089" s="261" t="n"/>
      <c r="D1089" s="313" t="n"/>
      <c r="E1089" s="291" t="n"/>
      <c r="F1089" s="302" t="n"/>
      <c r="G1089" s="302" t="n"/>
      <c r="H1089" s="314" t="n"/>
      <c r="I1089" s="315" t="n"/>
      <c r="J1089" s="316" t="n"/>
      <c r="K1089" s="295" t="n"/>
      <c r="L1089" s="317" t="n"/>
      <c r="M1089" s="47" t="n"/>
      <c r="N1089" s="268" t="n"/>
      <c r="O1089" s="294" t="n"/>
      <c r="P1089" s="268" t="n"/>
      <c r="Q1089" s="321" t="n"/>
      <c r="R1089" s="322" t="n"/>
      <c r="S1089" s="322" t="n"/>
      <c r="T1089" s="322" t="n"/>
      <c r="U1089" s="322" t="n"/>
      <c r="V1089" s="322" t="n"/>
      <c r="W1089" s="322" t="n"/>
      <c r="X1089" s="322" t="n"/>
      <c r="Y1089" s="320" t="n"/>
      <c r="Z1089" s="320" t="n"/>
    </row>
    <row r="1090" ht="16.5" customHeight="1" s="115">
      <c r="C1090" s="261" t="n"/>
      <c r="D1090" s="313" t="n"/>
      <c r="E1090" s="291" t="n"/>
      <c r="F1090" s="302" t="n"/>
      <c r="G1090" s="302" t="n"/>
      <c r="H1090" s="314" t="n"/>
      <c r="I1090" s="315" t="n"/>
      <c r="J1090" s="316" t="n"/>
      <c r="K1090" s="295" t="n"/>
      <c r="L1090" s="317" t="n"/>
      <c r="M1090" s="47" t="n"/>
      <c r="N1090" s="268" t="n"/>
      <c r="O1090" s="294" t="n"/>
      <c r="P1090" s="268" t="n"/>
      <c r="Q1090" s="321" t="n"/>
      <c r="R1090" s="322" t="n"/>
      <c r="S1090" s="322" t="n"/>
      <c r="T1090" s="322" t="n"/>
      <c r="U1090" s="322" t="n"/>
      <c r="V1090" s="322" t="n"/>
      <c r="W1090" s="322" t="n"/>
      <c r="X1090" s="322" t="n"/>
      <c r="Y1090" s="320" t="n"/>
      <c r="Z1090" s="320" t="n"/>
    </row>
    <row r="1091" ht="16.5" customHeight="1" s="115">
      <c r="C1091" s="261" t="n"/>
      <c r="D1091" s="313" t="n"/>
      <c r="E1091" s="291" t="n"/>
      <c r="F1091" s="302" t="n"/>
      <c r="G1091" s="302" t="n"/>
      <c r="H1091" s="314" t="n"/>
      <c r="I1091" s="315" t="n"/>
      <c r="J1091" s="316" t="n"/>
      <c r="K1091" s="295" t="n"/>
      <c r="L1091" s="317" t="n"/>
      <c r="M1091" s="47" t="n"/>
      <c r="N1091" s="268" t="n"/>
      <c r="O1091" s="294" t="n"/>
      <c r="P1091" s="268" t="n"/>
      <c r="Q1091" s="321" t="n"/>
      <c r="R1091" s="322" t="n"/>
      <c r="S1091" s="322" t="n"/>
      <c r="T1091" s="322" t="n"/>
      <c r="U1091" s="322" t="n"/>
      <c r="V1091" s="322" t="n"/>
      <c r="W1091" s="322" t="n"/>
      <c r="X1091" s="322" t="n"/>
      <c r="Y1091" s="320" t="n"/>
      <c r="Z1091" s="320" t="n"/>
    </row>
    <row r="1092" ht="16.5" customHeight="1" s="115">
      <c r="C1092" s="261" t="n"/>
      <c r="D1092" s="313" t="n"/>
      <c r="E1092" s="291" t="n"/>
      <c r="F1092" s="302" t="n"/>
      <c r="G1092" s="302" t="n"/>
      <c r="H1092" s="314" t="n"/>
      <c r="I1092" s="315" t="n"/>
      <c r="J1092" s="316" t="n"/>
      <c r="K1092" s="295" t="n"/>
      <c r="L1092" s="317" t="n"/>
      <c r="M1092" s="47" t="n"/>
      <c r="N1092" s="268" t="n"/>
      <c r="O1092" s="294" t="n"/>
      <c r="P1092" s="268" t="n"/>
      <c r="Q1092" s="321" t="n"/>
      <c r="R1092" s="322" t="n"/>
      <c r="S1092" s="322" t="n"/>
      <c r="T1092" s="322" t="n"/>
      <c r="U1092" s="322" t="n"/>
      <c r="V1092" s="322" t="n"/>
      <c r="W1092" s="322" t="n"/>
      <c r="X1092" s="322" t="n"/>
      <c r="Y1092" s="320" t="n"/>
      <c r="Z1092" s="320" t="n"/>
    </row>
    <row r="1093" ht="16.5" customHeight="1" s="115">
      <c r="C1093" s="261" t="n"/>
      <c r="D1093" s="313" t="n"/>
      <c r="E1093" s="291" t="n"/>
      <c r="F1093" s="302" t="n"/>
      <c r="G1093" s="302" t="n"/>
      <c r="H1093" s="314" t="n"/>
      <c r="I1093" s="315" t="n"/>
      <c r="J1093" s="316" t="n"/>
      <c r="K1093" s="295" t="n"/>
      <c r="L1093" s="317" t="n"/>
      <c r="M1093" s="47" t="n"/>
      <c r="N1093" s="268" t="n"/>
      <c r="O1093" s="294" t="n"/>
      <c r="P1093" s="268" t="n"/>
      <c r="Q1093" s="321" t="n"/>
      <c r="R1093" s="322" t="n"/>
      <c r="S1093" s="322" t="n"/>
      <c r="T1093" s="322" t="n"/>
      <c r="U1093" s="322" t="n"/>
      <c r="V1093" s="322" t="n"/>
      <c r="W1093" s="322" t="n"/>
      <c r="X1093" s="322" t="n"/>
      <c r="Y1093" s="320" t="n"/>
      <c r="Z1093" s="320" t="n"/>
    </row>
    <row r="1094" ht="16.5" customHeight="1" s="115">
      <c r="C1094" s="261" t="n"/>
      <c r="D1094" s="313" t="n"/>
      <c r="E1094" s="291" t="n"/>
      <c r="F1094" s="302" t="n"/>
      <c r="G1094" s="302" t="n"/>
      <c r="H1094" s="314" t="n"/>
      <c r="I1094" s="315" t="n"/>
      <c r="J1094" s="316" t="n"/>
      <c r="K1094" s="295" t="n"/>
      <c r="L1094" s="317" t="n"/>
      <c r="M1094" s="47" t="n"/>
      <c r="N1094" s="268" t="n"/>
      <c r="O1094" s="294" t="n"/>
      <c r="P1094" s="268" t="n"/>
      <c r="Q1094" s="321" t="n"/>
      <c r="R1094" s="322" t="n"/>
      <c r="S1094" s="322" t="n"/>
      <c r="T1094" s="322" t="n"/>
      <c r="U1094" s="322" t="n"/>
      <c r="V1094" s="322" t="n"/>
      <c r="W1094" s="322" t="n"/>
      <c r="X1094" s="322" t="n"/>
      <c r="Y1094" s="320" t="n"/>
      <c r="Z1094" s="320" t="n"/>
    </row>
    <row r="1095" ht="16.5" customHeight="1" s="115">
      <c r="C1095" s="261" t="n"/>
      <c r="D1095" s="313" t="n"/>
      <c r="E1095" s="291" t="n"/>
      <c r="F1095" s="302" t="n"/>
      <c r="G1095" s="302" t="n"/>
      <c r="H1095" s="314" t="n"/>
      <c r="I1095" s="315" t="n"/>
      <c r="J1095" s="316" t="n"/>
      <c r="K1095" s="295" t="n"/>
      <c r="L1095" s="317" t="n"/>
      <c r="M1095" s="47" t="n"/>
      <c r="N1095" s="268" t="n"/>
      <c r="O1095" s="294" t="n"/>
      <c r="P1095" s="268" t="n"/>
      <c r="Q1095" s="321" t="n"/>
      <c r="R1095" s="322" t="n"/>
      <c r="S1095" s="322" t="n"/>
      <c r="T1095" s="322" t="n"/>
      <c r="U1095" s="322" t="n"/>
      <c r="V1095" s="322" t="n"/>
      <c r="W1095" s="322" t="n"/>
      <c r="X1095" s="322" t="n"/>
      <c r="Y1095" s="320" t="n"/>
      <c r="Z1095" s="320" t="n"/>
    </row>
    <row r="1096" ht="16.5" customHeight="1" s="115">
      <c r="C1096" s="261" t="n"/>
      <c r="D1096" s="313" t="n"/>
      <c r="E1096" s="291" t="n"/>
      <c r="F1096" s="302" t="n"/>
      <c r="G1096" s="302" t="n"/>
      <c r="H1096" s="314" t="n"/>
      <c r="I1096" s="315" t="n"/>
      <c r="J1096" s="316" t="n"/>
      <c r="K1096" s="295" t="n"/>
      <c r="L1096" s="317" t="n"/>
      <c r="M1096" s="47" t="n"/>
      <c r="N1096" s="268" t="n"/>
      <c r="O1096" s="294" t="n"/>
      <c r="P1096" s="268" t="n"/>
      <c r="Q1096" s="321" t="n"/>
      <c r="R1096" s="322" t="n"/>
      <c r="S1096" s="322" t="n"/>
      <c r="T1096" s="322" t="n"/>
      <c r="U1096" s="322" t="n"/>
      <c r="V1096" s="322" t="n"/>
      <c r="W1096" s="322" t="n"/>
      <c r="X1096" s="322" t="n"/>
      <c r="Y1096" s="320" t="n"/>
      <c r="Z1096" s="320" t="n"/>
    </row>
    <row r="1097" ht="16.5" customHeight="1" s="115">
      <c r="C1097" s="261" t="n"/>
      <c r="D1097" s="313" t="n"/>
      <c r="E1097" s="291" t="n"/>
      <c r="F1097" s="302" t="n"/>
      <c r="G1097" s="302" t="n"/>
      <c r="H1097" s="314" t="n"/>
      <c r="I1097" s="315" t="n"/>
      <c r="J1097" s="316" t="n"/>
      <c r="K1097" s="295" t="n"/>
      <c r="L1097" s="317" t="n"/>
      <c r="M1097" s="47" t="n"/>
      <c r="N1097" s="268" t="n"/>
      <c r="O1097" s="294" t="n"/>
      <c r="P1097" s="268" t="n"/>
      <c r="Q1097" s="321" t="n"/>
      <c r="R1097" s="322" t="n"/>
      <c r="S1097" s="322" t="n"/>
      <c r="T1097" s="322" t="n"/>
      <c r="U1097" s="322" t="n"/>
      <c r="V1097" s="322" t="n"/>
      <c r="W1097" s="322" t="n"/>
      <c r="X1097" s="322" t="n"/>
      <c r="Y1097" s="320" t="n"/>
      <c r="Z1097" s="320" t="n"/>
    </row>
    <row r="1098" ht="16.5" customHeight="1" s="115">
      <c r="C1098" s="261" t="n"/>
      <c r="D1098" s="313" t="n"/>
      <c r="E1098" s="291" t="n"/>
      <c r="F1098" s="302" t="n"/>
      <c r="G1098" s="302" t="n"/>
      <c r="H1098" s="314" t="n"/>
      <c r="I1098" s="315" t="n"/>
      <c r="J1098" s="316" t="n"/>
      <c r="K1098" s="295" t="n"/>
      <c r="L1098" s="317" t="n"/>
      <c r="M1098" s="47" t="n"/>
      <c r="N1098" s="268" t="n"/>
      <c r="O1098" s="294" t="n"/>
      <c r="P1098" s="268" t="n"/>
      <c r="Q1098" s="321" t="n"/>
      <c r="R1098" s="322" t="n"/>
      <c r="S1098" s="322" t="n"/>
      <c r="T1098" s="322" t="n"/>
      <c r="U1098" s="322" t="n"/>
      <c r="V1098" s="322" t="n"/>
      <c r="W1098" s="322" t="n"/>
      <c r="X1098" s="322" t="n"/>
      <c r="Y1098" s="320" t="n"/>
      <c r="Z1098" s="320" t="n"/>
    </row>
    <row r="1099" ht="16.5" customHeight="1" s="115">
      <c r="C1099" s="261" t="n"/>
      <c r="D1099" s="313" t="n"/>
      <c r="E1099" s="291" t="n"/>
      <c r="F1099" s="302" t="n"/>
      <c r="G1099" s="302" t="n"/>
      <c r="H1099" s="314" t="n"/>
      <c r="I1099" s="315" t="n"/>
      <c r="J1099" s="316" t="n"/>
      <c r="K1099" s="295" t="n"/>
      <c r="L1099" s="317" t="n"/>
      <c r="M1099" s="47" t="n"/>
      <c r="N1099" s="268" t="n"/>
      <c r="O1099" s="294" t="n"/>
      <c r="P1099" s="268" t="n"/>
      <c r="Q1099" s="321" t="n"/>
      <c r="R1099" s="322" t="n"/>
      <c r="S1099" s="322" t="n"/>
      <c r="T1099" s="322" t="n"/>
      <c r="U1099" s="322" t="n"/>
      <c r="V1099" s="322" t="n"/>
      <c r="W1099" s="322" t="n"/>
      <c r="X1099" s="322" t="n"/>
      <c r="Y1099" s="320" t="n"/>
      <c r="Z1099" s="320" t="n"/>
    </row>
    <row r="1100" ht="16.5" customHeight="1" s="115">
      <c r="C1100" s="261" t="n"/>
      <c r="D1100" s="313" t="n"/>
      <c r="E1100" s="291" t="n"/>
      <c r="F1100" s="302" t="n"/>
      <c r="G1100" s="302" t="n"/>
      <c r="H1100" s="314" t="n"/>
      <c r="I1100" s="315" t="n"/>
      <c r="J1100" s="316" t="n"/>
      <c r="K1100" s="295" t="n"/>
      <c r="L1100" s="317" t="n"/>
      <c r="M1100" s="47" t="n"/>
      <c r="N1100" s="268" t="n"/>
      <c r="O1100" s="294" t="n"/>
      <c r="P1100" s="268" t="n"/>
      <c r="Q1100" s="321" t="n"/>
      <c r="R1100" s="322" t="n"/>
      <c r="S1100" s="322" t="n"/>
      <c r="T1100" s="322" t="n"/>
      <c r="U1100" s="322" t="n"/>
      <c r="V1100" s="322" t="n"/>
      <c r="W1100" s="322" t="n"/>
      <c r="X1100" s="322" t="n"/>
      <c r="Y1100" s="320" t="n"/>
      <c r="Z1100" s="320" t="n"/>
    </row>
    <row r="1101" ht="16.5" customHeight="1" s="115">
      <c r="C1101" s="261" t="n"/>
      <c r="D1101" s="313" t="n"/>
      <c r="E1101" s="291" t="n"/>
      <c r="F1101" s="302" t="n"/>
      <c r="G1101" s="302" t="n"/>
      <c r="H1101" s="314" t="n"/>
      <c r="I1101" s="315" t="n"/>
      <c r="J1101" s="316" t="n"/>
      <c r="K1101" s="295" t="n"/>
      <c r="L1101" s="317" t="n"/>
      <c r="M1101" s="47" t="n"/>
      <c r="N1101" s="268" t="n"/>
      <c r="O1101" s="294" t="n"/>
      <c r="P1101" s="268" t="n"/>
      <c r="Q1101" s="321" t="n"/>
      <c r="R1101" s="322" t="n"/>
      <c r="S1101" s="322" t="n"/>
      <c r="T1101" s="322" t="n"/>
      <c r="U1101" s="322" t="n"/>
      <c r="V1101" s="322" t="n"/>
      <c r="W1101" s="322" t="n"/>
      <c r="X1101" s="322" t="n"/>
      <c r="Y1101" s="320" t="n"/>
      <c r="Z1101" s="320" t="n"/>
    </row>
    <row r="1102" ht="16.5" customHeight="1" s="115">
      <c r="C1102" s="261" t="n"/>
      <c r="D1102" s="313" t="n"/>
      <c r="E1102" s="291" t="n"/>
      <c r="F1102" s="302" t="n"/>
      <c r="G1102" s="302" t="n"/>
      <c r="H1102" s="314" t="n"/>
      <c r="I1102" s="315" t="n"/>
      <c r="J1102" s="316" t="n"/>
      <c r="K1102" s="295" t="n"/>
      <c r="L1102" s="317" t="n"/>
      <c r="M1102" s="47" t="n"/>
      <c r="N1102" s="268" t="n"/>
      <c r="O1102" s="294" t="n"/>
      <c r="P1102" s="268" t="n"/>
      <c r="Q1102" s="321" t="n"/>
      <c r="R1102" s="322" t="n"/>
      <c r="S1102" s="322" t="n"/>
      <c r="T1102" s="322" t="n"/>
      <c r="U1102" s="322" t="n"/>
      <c r="V1102" s="322" t="n"/>
      <c r="W1102" s="322" t="n"/>
      <c r="X1102" s="322" t="n"/>
      <c r="Y1102" s="320" t="n"/>
      <c r="Z1102" s="320" t="n"/>
    </row>
    <row r="1103" ht="16.5" customHeight="1" s="115">
      <c r="C1103" s="261" t="n"/>
      <c r="D1103" s="313" t="n"/>
      <c r="E1103" s="291" t="n"/>
      <c r="F1103" s="302" t="n"/>
      <c r="G1103" s="302" t="n"/>
      <c r="H1103" s="314" t="n"/>
      <c r="I1103" s="315" t="n"/>
      <c r="J1103" s="316" t="n"/>
      <c r="K1103" s="295" t="n"/>
      <c r="L1103" s="317" t="n"/>
      <c r="M1103" s="47" t="n"/>
      <c r="N1103" s="268" t="n"/>
      <c r="O1103" s="294" t="n"/>
      <c r="P1103" s="268" t="n"/>
      <c r="Q1103" s="321" t="n"/>
      <c r="R1103" s="322" t="n"/>
      <c r="S1103" s="322" t="n"/>
      <c r="T1103" s="322" t="n"/>
      <c r="U1103" s="322" t="n"/>
      <c r="V1103" s="322" t="n"/>
      <c r="W1103" s="322" t="n"/>
      <c r="X1103" s="322" t="n"/>
      <c r="Y1103" s="320" t="n"/>
      <c r="Z1103" s="320" t="n"/>
    </row>
    <row r="1104" ht="16.5" customHeight="1" s="115">
      <c r="C1104" s="261" t="n"/>
      <c r="D1104" s="313" t="n"/>
      <c r="E1104" s="291" t="n"/>
      <c r="F1104" s="302" t="n"/>
      <c r="G1104" s="302" t="n"/>
      <c r="H1104" s="314" t="n"/>
      <c r="I1104" s="315" t="n"/>
      <c r="J1104" s="316" t="n"/>
      <c r="K1104" s="295" t="n"/>
      <c r="L1104" s="317" t="n"/>
      <c r="M1104" s="47" t="n"/>
      <c r="N1104" s="268" t="n"/>
      <c r="O1104" s="294" t="n"/>
      <c r="P1104" s="268" t="n"/>
      <c r="Q1104" s="321" t="n"/>
      <c r="R1104" s="322" t="n"/>
      <c r="S1104" s="322" t="n"/>
      <c r="T1104" s="322" t="n"/>
      <c r="U1104" s="322" t="n"/>
      <c r="V1104" s="322" t="n"/>
      <c r="W1104" s="322" t="n"/>
      <c r="X1104" s="322" t="n"/>
      <c r="Y1104" s="320" t="n"/>
      <c r="Z1104" s="320" t="n"/>
    </row>
    <row r="1105" ht="16.5" customHeight="1" s="115">
      <c r="C1105" s="261" t="n"/>
      <c r="D1105" s="313" t="n"/>
      <c r="E1105" s="291" t="n"/>
      <c r="F1105" s="302" t="n"/>
      <c r="G1105" s="302" t="n"/>
      <c r="H1105" s="314" t="n"/>
      <c r="I1105" s="315" t="n"/>
      <c r="J1105" s="316" t="n"/>
      <c r="K1105" s="295" t="n"/>
      <c r="L1105" s="317" t="n"/>
      <c r="M1105" s="47" t="n"/>
      <c r="N1105" s="268" t="n"/>
      <c r="O1105" s="294" t="n"/>
      <c r="P1105" s="268" t="n"/>
      <c r="Q1105" s="321" t="n"/>
      <c r="R1105" s="322" t="n"/>
      <c r="S1105" s="322" t="n"/>
      <c r="T1105" s="322" t="n"/>
      <c r="U1105" s="322" t="n"/>
      <c r="V1105" s="322" t="n"/>
      <c r="W1105" s="322" t="n"/>
      <c r="X1105" s="322" t="n"/>
      <c r="Y1105" s="320" t="n"/>
      <c r="Z1105" s="320" t="n"/>
    </row>
    <row r="1106" ht="16.5" customHeight="1" s="115">
      <c r="C1106" s="261" t="n"/>
      <c r="D1106" s="313" t="n"/>
      <c r="E1106" s="291" t="n"/>
      <c r="F1106" s="302" t="n"/>
      <c r="G1106" s="302" t="n"/>
      <c r="H1106" s="314" t="n"/>
      <c r="I1106" s="315" t="n"/>
      <c r="J1106" s="316" t="n"/>
      <c r="K1106" s="295" t="n"/>
      <c r="L1106" s="317" t="n"/>
      <c r="M1106" s="47" t="n"/>
      <c r="N1106" s="268" t="n"/>
      <c r="O1106" s="294" t="n"/>
      <c r="P1106" s="268" t="n"/>
      <c r="Q1106" s="321" t="n"/>
      <c r="R1106" s="322" t="n"/>
      <c r="S1106" s="322" t="n"/>
      <c r="T1106" s="322" t="n"/>
      <c r="U1106" s="322" t="n"/>
      <c r="V1106" s="322" t="n"/>
      <c r="W1106" s="322" t="n"/>
      <c r="X1106" s="322" t="n"/>
      <c r="Y1106" s="320" t="n"/>
      <c r="Z1106" s="320" t="n"/>
    </row>
    <row r="1107" ht="16.5" customHeight="1" s="115">
      <c r="C1107" s="261" t="n"/>
      <c r="D1107" s="313" t="n"/>
      <c r="E1107" s="291" t="n"/>
      <c r="F1107" s="302" t="n"/>
      <c r="G1107" s="302" t="n"/>
      <c r="H1107" s="314" t="n"/>
      <c r="I1107" s="315" t="n"/>
      <c r="J1107" s="316" t="n"/>
      <c r="K1107" s="295" t="n"/>
      <c r="L1107" s="317" t="n"/>
      <c r="M1107" s="47" t="n"/>
      <c r="N1107" s="268" t="n"/>
      <c r="O1107" s="294" t="n"/>
      <c r="P1107" s="268" t="n"/>
      <c r="Q1107" s="321" t="n"/>
      <c r="R1107" s="322" t="n"/>
      <c r="S1107" s="322" t="n"/>
      <c r="T1107" s="322" t="n"/>
      <c r="U1107" s="322" t="n"/>
      <c r="V1107" s="322" t="n"/>
      <c r="W1107" s="322" t="n"/>
      <c r="X1107" s="322" t="n"/>
      <c r="Y1107" s="320" t="n"/>
      <c r="Z1107" s="320" t="n"/>
    </row>
    <row r="1108" ht="16.5" customHeight="1" s="115">
      <c r="C1108" s="261" t="n"/>
      <c r="D1108" s="313" t="n"/>
      <c r="E1108" s="291" t="n"/>
      <c r="F1108" s="302" t="n"/>
      <c r="G1108" s="302" t="n"/>
      <c r="H1108" s="314" t="n"/>
      <c r="I1108" s="315" t="n"/>
      <c r="J1108" s="316" t="n"/>
      <c r="K1108" s="295" t="n"/>
      <c r="L1108" s="317" t="n"/>
      <c r="M1108" s="47" t="n"/>
      <c r="N1108" s="268" t="n"/>
      <c r="O1108" s="294" t="n"/>
      <c r="P1108" s="268" t="n"/>
      <c r="Q1108" s="321" t="n"/>
      <c r="R1108" s="322" t="n"/>
      <c r="S1108" s="322" t="n"/>
      <c r="T1108" s="322" t="n"/>
      <c r="U1108" s="322" t="n"/>
      <c r="V1108" s="322" t="n"/>
      <c r="W1108" s="322" t="n"/>
      <c r="X1108" s="322" t="n"/>
      <c r="Y1108" s="320" t="n"/>
      <c r="Z1108" s="320" t="n"/>
    </row>
    <row r="1109" ht="16.5" customHeight="1" s="115">
      <c r="C1109" s="261" t="n"/>
      <c r="D1109" s="313" t="n"/>
      <c r="E1109" s="291" t="n"/>
      <c r="F1109" s="302" t="n"/>
      <c r="G1109" s="302" t="n"/>
      <c r="H1109" s="314" t="n"/>
      <c r="I1109" s="315" t="n"/>
      <c r="J1109" s="316" t="n"/>
      <c r="K1109" s="295" t="n"/>
      <c r="L1109" s="317" t="n"/>
      <c r="M1109" s="47" t="n"/>
      <c r="N1109" s="268" t="n"/>
      <c r="O1109" s="294" t="n"/>
      <c r="P1109" s="268" t="n"/>
      <c r="Q1109" s="321" t="n"/>
      <c r="R1109" s="322" t="n"/>
      <c r="S1109" s="322" t="n"/>
      <c r="T1109" s="322" t="n"/>
      <c r="U1109" s="322" t="n"/>
      <c r="V1109" s="322" t="n"/>
      <c r="W1109" s="322" t="n"/>
      <c r="X1109" s="322" t="n"/>
      <c r="Y1109" s="320" t="n"/>
      <c r="Z1109" s="320" t="n"/>
    </row>
    <row r="1110" ht="16.5" customHeight="1" s="115">
      <c r="C1110" s="261" t="n"/>
      <c r="D1110" s="313" t="n"/>
      <c r="E1110" s="291" t="n"/>
      <c r="F1110" s="302" t="n"/>
      <c r="G1110" s="302" t="n"/>
      <c r="H1110" s="314" t="n"/>
      <c r="I1110" s="315" t="n"/>
      <c r="J1110" s="316" t="n"/>
      <c r="K1110" s="295" t="n"/>
      <c r="L1110" s="317" t="n"/>
      <c r="M1110" s="47" t="n"/>
      <c r="N1110" s="268" t="n"/>
      <c r="O1110" s="294" t="n"/>
      <c r="P1110" s="268" t="n"/>
      <c r="Q1110" s="321" t="n"/>
      <c r="R1110" s="322" t="n"/>
      <c r="S1110" s="322" t="n"/>
      <c r="T1110" s="322" t="n"/>
      <c r="U1110" s="322" t="n"/>
      <c r="V1110" s="322" t="n"/>
      <c r="W1110" s="322" t="n"/>
      <c r="X1110" s="322" t="n"/>
      <c r="Y1110" s="320" t="n"/>
      <c r="Z1110" s="320" t="n"/>
    </row>
    <row r="1111" ht="16.5" customHeight="1" s="115">
      <c r="C1111" s="261" t="n"/>
      <c r="D1111" s="313" t="n"/>
      <c r="E1111" s="291" t="n"/>
      <c r="F1111" s="302" t="n"/>
      <c r="G1111" s="302" t="n"/>
      <c r="H1111" s="314" t="n"/>
      <c r="I1111" s="315" t="n"/>
      <c r="J1111" s="316" t="n"/>
      <c r="K1111" s="295" t="n"/>
      <c r="L1111" s="317" t="n"/>
      <c r="M1111" s="47" t="n"/>
      <c r="N1111" s="268" t="n"/>
      <c r="O1111" s="294" t="n"/>
      <c r="P1111" s="268" t="n"/>
      <c r="Q1111" s="321" t="n"/>
      <c r="R1111" s="322" t="n"/>
      <c r="S1111" s="322" t="n"/>
      <c r="T1111" s="322" t="n"/>
      <c r="U1111" s="322" t="n"/>
      <c r="V1111" s="322" t="n"/>
      <c r="W1111" s="322" t="n"/>
      <c r="X1111" s="322" t="n"/>
      <c r="Y1111" s="320" t="n"/>
      <c r="Z1111" s="320" t="n"/>
    </row>
    <row r="1112" ht="16.5" customHeight="1" s="115">
      <c r="C1112" s="261" t="n"/>
      <c r="D1112" s="313" t="n"/>
      <c r="E1112" s="291" t="n"/>
      <c r="F1112" s="302" t="n"/>
      <c r="G1112" s="302" t="n"/>
      <c r="H1112" s="314" t="n"/>
      <c r="I1112" s="315" t="n"/>
      <c r="J1112" s="316" t="n"/>
      <c r="K1112" s="295" t="n"/>
      <c r="L1112" s="317" t="n"/>
      <c r="M1112" s="47" t="n"/>
      <c r="N1112" s="268" t="n"/>
      <c r="O1112" s="294" t="n"/>
      <c r="P1112" s="268" t="n"/>
      <c r="Q1112" s="321" t="n"/>
      <c r="R1112" s="322" t="n"/>
      <c r="S1112" s="322" t="n"/>
      <c r="T1112" s="322" t="n"/>
      <c r="U1112" s="322" t="n"/>
      <c r="V1112" s="322" t="n"/>
      <c r="W1112" s="322" t="n"/>
      <c r="X1112" s="322" t="n"/>
      <c r="Y1112" s="320" t="n"/>
      <c r="Z1112" s="320" t="n"/>
    </row>
    <row r="1113" ht="16.5" customHeight="1" s="115">
      <c r="C1113" s="261" t="n"/>
      <c r="D1113" s="313" t="n"/>
      <c r="E1113" s="291" t="n"/>
      <c r="F1113" s="302" t="n"/>
      <c r="G1113" s="302" t="n"/>
      <c r="H1113" s="314" t="n"/>
      <c r="I1113" s="315" t="n"/>
      <c r="J1113" s="316" t="n"/>
      <c r="K1113" s="295" t="n"/>
      <c r="L1113" s="317" t="n"/>
      <c r="M1113" s="47" t="n"/>
      <c r="N1113" s="268" t="n"/>
      <c r="O1113" s="294" t="n"/>
      <c r="P1113" s="268" t="n"/>
      <c r="Q1113" s="321" t="n"/>
      <c r="R1113" s="322" t="n"/>
      <c r="S1113" s="322" t="n"/>
      <c r="T1113" s="322" t="n"/>
      <c r="U1113" s="322" t="n"/>
      <c r="V1113" s="322" t="n"/>
      <c r="W1113" s="322" t="n"/>
      <c r="X1113" s="322" t="n"/>
      <c r="Y1113" s="320" t="n"/>
      <c r="Z1113" s="320" t="n"/>
    </row>
    <row r="1114" ht="16.5" customHeight="1" s="115">
      <c r="C1114" s="261" t="n"/>
      <c r="D1114" s="313" t="n"/>
      <c r="E1114" s="291" t="n"/>
      <c r="F1114" s="302" t="n"/>
      <c r="G1114" s="302" t="n"/>
      <c r="H1114" s="314" t="n"/>
      <c r="I1114" s="315" t="n"/>
      <c r="J1114" s="316" t="n"/>
      <c r="K1114" s="295" t="n"/>
      <c r="L1114" s="317" t="n"/>
      <c r="M1114" s="47" t="n"/>
      <c r="N1114" s="268" t="n"/>
      <c r="O1114" s="294" t="n"/>
      <c r="P1114" s="268" t="n"/>
      <c r="Q1114" s="321" t="n"/>
      <c r="R1114" s="322" t="n"/>
      <c r="S1114" s="322" t="n"/>
      <c r="T1114" s="322" t="n"/>
      <c r="U1114" s="322" t="n"/>
      <c r="V1114" s="322" t="n"/>
      <c r="W1114" s="322" t="n"/>
      <c r="X1114" s="322" t="n"/>
      <c r="Y1114" s="320" t="n"/>
      <c r="Z1114" s="320" t="n"/>
    </row>
    <row r="1115" ht="16.5" customHeight="1" s="115">
      <c r="C1115" s="261" t="n"/>
      <c r="D1115" s="313" t="n"/>
      <c r="E1115" s="291" t="n"/>
      <c r="F1115" s="302" t="n"/>
      <c r="G1115" s="302" t="n"/>
      <c r="H1115" s="314" t="n"/>
      <c r="I1115" s="315" t="n"/>
      <c r="J1115" s="316" t="n"/>
      <c r="K1115" s="295" t="n"/>
      <c r="L1115" s="317" t="n"/>
      <c r="M1115" s="47" t="n"/>
      <c r="N1115" s="268" t="n"/>
      <c r="O1115" s="294" t="n"/>
      <c r="P1115" s="268" t="n"/>
      <c r="Q1115" s="321" t="n"/>
      <c r="R1115" s="322" t="n"/>
      <c r="S1115" s="322" t="n"/>
      <c r="T1115" s="322" t="n"/>
      <c r="U1115" s="322" t="n"/>
      <c r="V1115" s="322" t="n"/>
      <c r="W1115" s="322" t="n"/>
      <c r="X1115" s="322" t="n"/>
      <c r="Y1115" s="320" t="n"/>
      <c r="Z1115" s="320" t="n"/>
    </row>
    <row r="1116" ht="16.5" customHeight="1" s="115">
      <c r="C1116" s="261" t="n"/>
      <c r="D1116" s="313" t="n"/>
      <c r="E1116" s="291" t="n"/>
      <c r="F1116" s="302" t="n"/>
      <c r="G1116" s="302" t="n"/>
      <c r="H1116" s="314" t="n"/>
      <c r="I1116" s="315" t="n"/>
      <c r="J1116" s="316" t="n"/>
      <c r="K1116" s="295" t="n"/>
      <c r="L1116" s="317" t="n"/>
      <c r="M1116" s="47" t="n"/>
      <c r="N1116" s="268" t="n"/>
      <c r="O1116" s="294" t="n"/>
      <c r="P1116" s="268" t="n"/>
      <c r="Q1116" s="321" t="n"/>
      <c r="R1116" s="322" t="n"/>
      <c r="S1116" s="322" t="n"/>
      <c r="T1116" s="322" t="n"/>
      <c r="U1116" s="322" t="n"/>
      <c r="V1116" s="322" t="n"/>
      <c r="W1116" s="322" t="n"/>
      <c r="X1116" s="322" t="n"/>
      <c r="Y1116" s="320" t="n"/>
      <c r="Z1116" s="320" t="n"/>
    </row>
    <row r="1117" ht="16.5" customHeight="1" s="115">
      <c r="C1117" s="261" t="n"/>
      <c r="D1117" s="313" t="n"/>
      <c r="E1117" s="291" t="n"/>
      <c r="F1117" s="302" t="n"/>
      <c r="G1117" s="302" t="n"/>
      <c r="H1117" s="314" t="n"/>
      <c r="I1117" s="315" t="n"/>
      <c r="J1117" s="316" t="n"/>
      <c r="K1117" s="295" t="n"/>
      <c r="L1117" s="317" t="n"/>
      <c r="M1117" s="47" t="n"/>
      <c r="N1117" s="268" t="n"/>
      <c r="O1117" s="294" t="n"/>
      <c r="P1117" s="268" t="n"/>
      <c r="Q1117" s="321" t="n"/>
      <c r="R1117" s="322" t="n"/>
      <c r="S1117" s="322" t="n"/>
      <c r="T1117" s="322" t="n"/>
      <c r="U1117" s="322" t="n"/>
      <c r="V1117" s="322" t="n"/>
      <c r="W1117" s="322" t="n"/>
      <c r="X1117" s="322" t="n"/>
      <c r="Y1117" s="320" t="n"/>
      <c r="Z1117" s="320" t="n"/>
    </row>
    <row r="1118" ht="16.5" customHeight="1" s="115">
      <c r="C1118" s="261" t="n"/>
      <c r="D1118" s="313" t="n"/>
      <c r="E1118" s="291" t="n"/>
      <c r="F1118" s="302" t="n"/>
      <c r="G1118" s="302" t="n"/>
      <c r="H1118" s="314" t="n"/>
      <c r="I1118" s="315" t="n"/>
      <c r="J1118" s="316" t="n"/>
      <c r="K1118" s="295" t="n"/>
      <c r="L1118" s="317" t="n"/>
      <c r="M1118" s="47" t="n"/>
      <c r="N1118" s="268" t="n"/>
      <c r="O1118" s="294" t="n"/>
      <c r="P1118" s="268" t="n"/>
      <c r="Q1118" s="321" t="n"/>
      <c r="R1118" s="322" t="n"/>
      <c r="S1118" s="322" t="n"/>
      <c r="T1118" s="322" t="n"/>
      <c r="U1118" s="322" t="n"/>
      <c r="V1118" s="322" t="n"/>
      <c r="W1118" s="322" t="n"/>
      <c r="X1118" s="322" t="n"/>
      <c r="Y1118" s="320" t="n"/>
      <c r="Z1118" s="320" t="n"/>
    </row>
    <row r="1119" ht="16.5" customHeight="1" s="115">
      <c r="C1119" s="261" t="n"/>
      <c r="D1119" s="313" t="n"/>
      <c r="E1119" s="291" t="n"/>
      <c r="F1119" s="302" t="n"/>
      <c r="G1119" s="302" t="n"/>
      <c r="H1119" s="314" t="n"/>
      <c r="I1119" s="315" t="n"/>
      <c r="J1119" s="316" t="n"/>
      <c r="K1119" s="295" t="n"/>
      <c r="L1119" s="317" t="n"/>
      <c r="M1119" s="47" t="n"/>
      <c r="N1119" s="268" t="n"/>
      <c r="O1119" s="294" t="n"/>
      <c r="P1119" s="268" t="n"/>
      <c r="Q1119" s="321" t="n"/>
      <c r="R1119" s="322" t="n"/>
      <c r="S1119" s="322" t="n"/>
      <c r="T1119" s="322" t="n"/>
      <c r="U1119" s="322" t="n"/>
      <c r="V1119" s="322" t="n"/>
      <c r="W1119" s="322" t="n"/>
      <c r="X1119" s="322" t="n"/>
      <c r="Y1119" s="320" t="n"/>
      <c r="Z1119" s="320" t="n"/>
    </row>
    <row r="1120" ht="16.5" customHeight="1" s="115">
      <c r="C1120" s="261" t="n"/>
      <c r="D1120" s="313" t="n"/>
      <c r="E1120" s="291" t="n"/>
      <c r="F1120" s="302" t="n"/>
      <c r="G1120" s="302" t="n"/>
      <c r="H1120" s="314" t="n"/>
      <c r="I1120" s="315" t="n"/>
      <c r="J1120" s="316" t="n"/>
      <c r="K1120" s="295" t="n"/>
      <c r="L1120" s="317" t="n"/>
      <c r="M1120" s="47" t="n"/>
      <c r="N1120" s="268" t="n"/>
      <c r="O1120" s="294" t="n"/>
      <c r="P1120" s="268" t="n"/>
      <c r="Q1120" s="321" t="n"/>
      <c r="R1120" s="322" t="n"/>
      <c r="S1120" s="322" t="n"/>
      <c r="T1120" s="322" t="n"/>
      <c r="U1120" s="322" t="n"/>
      <c r="V1120" s="322" t="n"/>
      <c r="W1120" s="322" t="n"/>
      <c r="X1120" s="322" t="n"/>
      <c r="Y1120" s="320" t="n"/>
      <c r="Z1120" s="320" t="n"/>
    </row>
    <row r="1121" ht="16.5" customHeight="1" s="115">
      <c r="C1121" s="261" t="n"/>
      <c r="D1121" s="313" t="n"/>
      <c r="E1121" s="291" t="n"/>
      <c r="F1121" s="302" t="n"/>
      <c r="G1121" s="302" t="n"/>
      <c r="H1121" s="314" t="n"/>
      <c r="I1121" s="315" t="n"/>
      <c r="J1121" s="316" t="n"/>
      <c r="K1121" s="295" t="n"/>
      <c r="L1121" s="317" t="n"/>
      <c r="M1121" s="47" t="n"/>
      <c r="N1121" s="268" t="n"/>
      <c r="O1121" s="294" t="n"/>
      <c r="P1121" s="268" t="n"/>
      <c r="Q1121" s="321" t="n"/>
      <c r="R1121" s="322" t="n"/>
      <c r="S1121" s="322" t="n"/>
      <c r="T1121" s="322" t="n"/>
      <c r="U1121" s="322" t="n"/>
      <c r="V1121" s="322" t="n"/>
      <c r="W1121" s="322" t="n"/>
      <c r="X1121" s="322" t="n"/>
      <c r="Y1121" s="320" t="n"/>
      <c r="Z1121" s="320" t="n"/>
    </row>
    <row r="1122" ht="16.5" customHeight="1" s="115">
      <c r="C1122" s="261" t="n"/>
      <c r="D1122" s="313" t="n"/>
      <c r="E1122" s="291" t="n"/>
      <c r="F1122" s="302" t="n"/>
      <c r="G1122" s="302" t="n"/>
      <c r="H1122" s="314" t="n"/>
      <c r="I1122" s="315" t="n"/>
      <c r="J1122" s="316" t="n"/>
      <c r="K1122" s="295" t="n"/>
      <c r="L1122" s="317" t="n"/>
      <c r="M1122" s="47" t="n"/>
      <c r="N1122" s="268" t="n"/>
      <c r="O1122" s="294" t="n"/>
      <c r="P1122" s="268" t="n"/>
      <c r="Q1122" s="321" t="n"/>
      <c r="R1122" s="322" t="n"/>
      <c r="S1122" s="322" t="n"/>
      <c r="T1122" s="322" t="n"/>
      <c r="U1122" s="322" t="n"/>
      <c r="V1122" s="322" t="n"/>
      <c r="W1122" s="322" t="n"/>
      <c r="X1122" s="322" t="n"/>
      <c r="Y1122" s="320" t="n"/>
      <c r="Z1122" s="320" t="n"/>
    </row>
    <row r="1123" ht="16.5" customHeight="1" s="115">
      <c r="C1123" s="261" t="n"/>
      <c r="D1123" s="313" t="n"/>
      <c r="E1123" s="291" t="n"/>
      <c r="F1123" s="302" t="n"/>
      <c r="G1123" s="302" t="n"/>
      <c r="H1123" s="314" t="n"/>
      <c r="I1123" s="315" t="n"/>
      <c r="J1123" s="316" t="n"/>
      <c r="K1123" s="295" t="n"/>
      <c r="L1123" s="317" t="n"/>
      <c r="M1123" s="47" t="n"/>
      <c r="N1123" s="268" t="n"/>
      <c r="O1123" s="294" t="n"/>
      <c r="P1123" s="268" t="n"/>
      <c r="Q1123" s="321" t="n"/>
      <c r="R1123" s="322" t="n"/>
      <c r="S1123" s="322" t="n"/>
      <c r="T1123" s="322" t="n"/>
      <c r="U1123" s="322" t="n"/>
      <c r="V1123" s="322" t="n"/>
      <c r="W1123" s="322" t="n"/>
      <c r="X1123" s="322" t="n"/>
      <c r="Y1123" s="320" t="n"/>
      <c r="Z1123" s="320" t="n"/>
    </row>
    <row r="1124" ht="16.5" customHeight="1" s="115">
      <c r="C1124" s="261" t="n"/>
      <c r="D1124" s="313" t="n"/>
      <c r="E1124" s="291" t="n"/>
      <c r="F1124" s="302" t="n"/>
      <c r="G1124" s="302" t="n"/>
      <c r="H1124" s="314" t="n"/>
      <c r="I1124" s="315" t="n"/>
      <c r="J1124" s="316" t="n"/>
      <c r="K1124" s="295" t="n"/>
      <c r="L1124" s="317" t="n"/>
      <c r="M1124" s="47" t="n"/>
      <c r="N1124" s="268" t="n"/>
      <c r="O1124" s="294" t="n"/>
      <c r="P1124" s="268" t="n"/>
      <c r="Q1124" s="321" t="n"/>
      <c r="R1124" s="322" t="n"/>
      <c r="S1124" s="322" t="n"/>
      <c r="T1124" s="322" t="n"/>
      <c r="U1124" s="322" t="n"/>
      <c r="V1124" s="322" t="n"/>
      <c r="W1124" s="322" t="n"/>
      <c r="X1124" s="322" t="n"/>
      <c r="Y1124" s="320" t="n"/>
      <c r="Z1124" s="320" t="n"/>
    </row>
    <row r="1125" ht="16.5" customHeight="1" s="115">
      <c r="C1125" s="261" t="n"/>
      <c r="D1125" s="313" t="n"/>
      <c r="E1125" s="291" t="n"/>
      <c r="F1125" s="302" t="n"/>
      <c r="G1125" s="302" t="n"/>
      <c r="H1125" s="314" t="n"/>
      <c r="I1125" s="315" t="n"/>
      <c r="J1125" s="316" t="n"/>
      <c r="K1125" s="295" t="n"/>
      <c r="L1125" s="317" t="n"/>
      <c r="M1125" s="47" t="n"/>
      <c r="N1125" s="268" t="n"/>
      <c r="O1125" s="294" t="n"/>
      <c r="P1125" s="268" t="n"/>
      <c r="Q1125" s="321" t="n"/>
      <c r="R1125" s="322" t="n"/>
      <c r="S1125" s="322" t="n"/>
      <c r="T1125" s="322" t="n"/>
      <c r="U1125" s="322" t="n"/>
      <c r="V1125" s="322" t="n"/>
      <c r="W1125" s="322" t="n"/>
      <c r="X1125" s="322" t="n"/>
      <c r="Y1125" s="320" t="n"/>
      <c r="Z1125" s="320" t="n"/>
    </row>
    <row r="1126" ht="16.5" customHeight="1" s="115">
      <c r="C1126" s="261" t="n"/>
      <c r="D1126" s="313" t="n"/>
      <c r="E1126" s="291" t="n"/>
      <c r="F1126" s="302" t="n"/>
      <c r="G1126" s="302" t="n"/>
      <c r="H1126" s="314" t="n"/>
      <c r="I1126" s="315" t="n"/>
      <c r="J1126" s="316" t="n"/>
      <c r="K1126" s="295" t="n"/>
      <c r="L1126" s="317" t="n"/>
      <c r="M1126" s="47" t="n"/>
      <c r="N1126" s="268" t="n"/>
      <c r="O1126" s="294" t="n"/>
      <c r="P1126" s="268" t="n"/>
      <c r="Q1126" s="321" t="n"/>
      <c r="R1126" s="322" t="n"/>
      <c r="S1126" s="322" t="n"/>
      <c r="T1126" s="322" t="n"/>
      <c r="U1126" s="322" t="n"/>
      <c r="V1126" s="322" t="n"/>
      <c r="W1126" s="322" t="n"/>
      <c r="X1126" s="322" t="n"/>
      <c r="Y1126" s="320" t="n"/>
      <c r="Z1126" s="320" t="n"/>
    </row>
    <row r="1127" ht="16.5" customHeight="1" s="115">
      <c r="C1127" s="261" t="n"/>
      <c r="D1127" s="313" t="n"/>
      <c r="E1127" s="291" t="n"/>
      <c r="F1127" s="302" t="n"/>
      <c r="G1127" s="302" t="n"/>
      <c r="H1127" s="314" t="n"/>
      <c r="I1127" s="315" t="n"/>
      <c r="J1127" s="316" t="n"/>
      <c r="K1127" s="295" t="n"/>
      <c r="L1127" s="317" t="n"/>
      <c r="M1127" s="47" t="n"/>
      <c r="N1127" s="268" t="n"/>
      <c r="O1127" s="294" t="n"/>
      <c r="P1127" s="268" t="n"/>
      <c r="Q1127" s="321" t="n"/>
      <c r="R1127" s="322" t="n"/>
      <c r="S1127" s="322" t="n"/>
      <c r="T1127" s="322" t="n"/>
      <c r="U1127" s="322" t="n"/>
      <c r="V1127" s="322" t="n"/>
      <c r="W1127" s="322" t="n"/>
      <c r="X1127" s="322" t="n"/>
      <c r="Y1127" s="320" t="n"/>
      <c r="Z1127" s="320" t="n"/>
    </row>
    <row r="1128" ht="16.5" customHeight="1" s="115">
      <c r="C1128" s="261" t="n"/>
      <c r="D1128" s="313" t="n"/>
      <c r="E1128" s="291" t="n"/>
      <c r="F1128" s="302" t="n"/>
      <c r="G1128" s="302" t="n"/>
      <c r="H1128" s="314" t="n"/>
      <c r="I1128" s="315" t="n"/>
      <c r="J1128" s="316" t="n"/>
      <c r="K1128" s="295" t="n"/>
      <c r="L1128" s="317" t="n"/>
      <c r="M1128" s="47" t="n"/>
      <c r="N1128" s="268" t="n"/>
      <c r="O1128" s="294" t="n"/>
      <c r="P1128" s="268" t="n"/>
      <c r="Q1128" s="321" t="n"/>
      <c r="R1128" s="322" t="n"/>
      <c r="S1128" s="322" t="n"/>
      <c r="T1128" s="322" t="n"/>
      <c r="U1128" s="322" t="n"/>
      <c r="V1128" s="322" t="n"/>
      <c r="W1128" s="322" t="n"/>
      <c r="X1128" s="322" t="n"/>
      <c r="Y1128" s="320" t="n"/>
      <c r="Z1128" s="320" t="n"/>
    </row>
    <row r="1129" ht="16.5" customHeight="1" s="115">
      <c r="C1129" s="261" t="n"/>
      <c r="D1129" s="313" t="n"/>
      <c r="E1129" s="291" t="n"/>
      <c r="F1129" s="302" t="n"/>
      <c r="G1129" s="302" t="n"/>
      <c r="H1129" s="314" t="n"/>
      <c r="I1129" s="315" t="n"/>
      <c r="J1129" s="316" t="n"/>
      <c r="K1129" s="295" t="n"/>
      <c r="L1129" s="317" t="n"/>
      <c r="M1129" s="47" t="n"/>
      <c r="N1129" s="268" t="n"/>
      <c r="O1129" s="294" t="n"/>
      <c r="P1129" s="268" t="n"/>
      <c r="Q1129" s="321" t="n"/>
      <c r="R1129" s="322" t="n"/>
      <c r="S1129" s="322" t="n"/>
      <c r="T1129" s="322" t="n"/>
      <c r="U1129" s="322" t="n"/>
      <c r="V1129" s="322" t="n"/>
      <c r="W1129" s="322" t="n"/>
      <c r="X1129" s="322" t="n"/>
      <c r="Y1129" s="320" t="n"/>
      <c r="Z1129" s="320" t="n"/>
    </row>
    <row r="1130" ht="16.5" customHeight="1" s="115">
      <c r="C1130" s="261" t="n"/>
      <c r="D1130" s="313" t="n"/>
      <c r="E1130" s="291" t="n"/>
      <c r="F1130" s="302" t="n"/>
      <c r="G1130" s="302" t="n"/>
      <c r="H1130" s="314" t="n"/>
      <c r="I1130" s="315" t="n"/>
      <c r="J1130" s="316" t="n"/>
      <c r="K1130" s="295" t="n"/>
      <c r="L1130" s="317" t="n"/>
      <c r="M1130" s="47" t="n"/>
      <c r="N1130" s="268" t="n"/>
      <c r="O1130" s="294" t="n"/>
      <c r="P1130" s="268" t="n"/>
      <c r="Q1130" s="321" t="n"/>
      <c r="R1130" s="322" t="n"/>
      <c r="S1130" s="322" t="n"/>
      <c r="T1130" s="322" t="n"/>
      <c r="U1130" s="322" t="n"/>
      <c r="V1130" s="322" t="n"/>
      <c r="W1130" s="322" t="n"/>
      <c r="X1130" s="322" t="n"/>
      <c r="Y1130" s="320" t="n"/>
      <c r="Z1130" s="320" t="n"/>
    </row>
    <row r="1131" ht="16.5" customHeight="1" s="115">
      <c r="C1131" s="261" t="n"/>
      <c r="D1131" s="313" t="n"/>
      <c r="E1131" s="291" t="n"/>
      <c r="F1131" s="302" t="n"/>
      <c r="G1131" s="302" t="n"/>
      <c r="H1131" s="314" t="n"/>
      <c r="I1131" s="315" t="n"/>
      <c r="J1131" s="316" t="n"/>
      <c r="K1131" s="295" t="n"/>
      <c r="L1131" s="317" t="n"/>
      <c r="M1131" s="47" t="n"/>
      <c r="N1131" s="268" t="n"/>
      <c r="O1131" s="294" t="n"/>
      <c r="P1131" s="268" t="n"/>
      <c r="Q1131" s="321" t="n"/>
      <c r="R1131" s="322" t="n"/>
      <c r="S1131" s="322" t="n"/>
      <c r="T1131" s="322" t="n"/>
      <c r="U1131" s="322" t="n"/>
      <c r="V1131" s="322" t="n"/>
      <c r="W1131" s="322" t="n"/>
      <c r="X1131" s="322" t="n"/>
      <c r="Y1131" s="320" t="n"/>
      <c r="Z1131" s="320" t="n"/>
    </row>
    <row r="1132" ht="16.5" customHeight="1" s="115">
      <c r="C1132" s="261" t="n"/>
      <c r="D1132" s="313" t="n"/>
      <c r="E1132" s="291" t="n"/>
      <c r="F1132" s="302" t="n"/>
      <c r="G1132" s="302" t="n"/>
      <c r="H1132" s="314" t="n"/>
      <c r="I1132" s="315" t="n"/>
      <c r="J1132" s="316" t="n"/>
      <c r="K1132" s="295" t="n"/>
      <c r="L1132" s="317" t="n"/>
      <c r="M1132" s="47" t="n"/>
      <c r="N1132" s="268" t="n"/>
      <c r="O1132" s="294" t="n"/>
      <c r="P1132" s="268" t="n"/>
      <c r="Q1132" s="321" t="n"/>
      <c r="R1132" s="322" t="n"/>
      <c r="S1132" s="322" t="n"/>
      <c r="T1132" s="322" t="n"/>
      <c r="U1132" s="322" t="n"/>
      <c r="V1132" s="322" t="n"/>
      <c r="W1132" s="322" t="n"/>
      <c r="X1132" s="322" t="n"/>
      <c r="Y1132" s="320" t="n"/>
      <c r="Z1132" s="320" t="n"/>
    </row>
    <row r="1133" ht="16.5" customHeight="1" s="115">
      <c r="C1133" s="261" t="n"/>
      <c r="D1133" s="313" t="n"/>
      <c r="E1133" s="291" t="n"/>
      <c r="F1133" s="302" t="n"/>
      <c r="G1133" s="302" t="n"/>
      <c r="H1133" s="314" t="n"/>
      <c r="I1133" s="315" t="n"/>
      <c r="J1133" s="316" t="n"/>
      <c r="K1133" s="295" t="n"/>
      <c r="L1133" s="317" t="n"/>
      <c r="M1133" s="47" t="n"/>
      <c r="N1133" s="268" t="n"/>
      <c r="O1133" s="294" t="n"/>
      <c r="P1133" s="268" t="n"/>
      <c r="Q1133" s="321" t="n"/>
      <c r="R1133" s="322" t="n"/>
      <c r="S1133" s="322" t="n"/>
      <c r="T1133" s="322" t="n"/>
      <c r="U1133" s="322" t="n"/>
      <c r="V1133" s="322" t="n"/>
      <c r="W1133" s="322" t="n"/>
      <c r="X1133" s="322" t="n"/>
      <c r="Y1133" s="320" t="n"/>
      <c r="Z1133" s="320" t="n"/>
    </row>
    <row r="1134" ht="16.5" customHeight="1" s="115">
      <c r="C1134" s="261" t="n"/>
      <c r="D1134" s="313" t="n"/>
      <c r="E1134" s="291" t="n"/>
      <c r="F1134" s="302" t="n"/>
      <c r="G1134" s="302" t="n"/>
      <c r="H1134" s="314" t="n"/>
      <c r="I1134" s="315" t="n"/>
      <c r="J1134" s="316" t="n"/>
      <c r="K1134" s="295" t="n"/>
      <c r="L1134" s="317" t="n"/>
      <c r="M1134" s="47" t="n"/>
      <c r="N1134" s="268" t="n"/>
      <c r="O1134" s="294" t="n"/>
      <c r="P1134" s="268" t="n"/>
      <c r="Q1134" s="321" t="n"/>
      <c r="R1134" s="322" t="n"/>
      <c r="S1134" s="322" t="n"/>
      <c r="T1134" s="322" t="n"/>
      <c r="U1134" s="322" t="n"/>
      <c r="V1134" s="322" t="n"/>
      <c r="W1134" s="322" t="n"/>
      <c r="X1134" s="322" t="n"/>
      <c r="Y1134" s="320" t="n"/>
      <c r="Z1134" s="320" t="n"/>
    </row>
    <row r="1135" ht="16.5" customHeight="1" s="115">
      <c r="C1135" s="261" t="n"/>
      <c r="D1135" s="313" t="n"/>
      <c r="E1135" s="291" t="n"/>
      <c r="F1135" s="302" t="n"/>
      <c r="G1135" s="302" t="n"/>
      <c r="H1135" s="314" t="n"/>
      <c r="I1135" s="315" t="n"/>
      <c r="J1135" s="316" t="n"/>
      <c r="K1135" s="295" t="n"/>
      <c r="L1135" s="317" t="n"/>
      <c r="M1135" s="47" t="n"/>
      <c r="N1135" s="268" t="n"/>
      <c r="O1135" s="294" t="n"/>
      <c r="P1135" s="268" t="n"/>
      <c r="Q1135" s="321" t="n"/>
      <c r="R1135" s="322" t="n"/>
      <c r="S1135" s="322" t="n"/>
      <c r="T1135" s="322" t="n"/>
      <c r="U1135" s="322" t="n"/>
      <c r="V1135" s="322" t="n"/>
      <c r="W1135" s="322" t="n"/>
      <c r="X1135" s="322" t="n"/>
      <c r="Y1135" s="320" t="n"/>
      <c r="Z1135" s="320" t="n"/>
    </row>
    <row r="1136" ht="16.5" customHeight="1" s="115">
      <c r="C1136" s="261" t="n"/>
      <c r="D1136" s="313" t="n"/>
      <c r="E1136" s="291" t="n"/>
      <c r="F1136" s="302" t="n"/>
      <c r="G1136" s="302" t="n"/>
      <c r="H1136" s="314" t="n"/>
      <c r="I1136" s="315" t="n"/>
      <c r="J1136" s="316" t="n"/>
      <c r="K1136" s="295" t="n"/>
      <c r="L1136" s="317" t="n"/>
      <c r="M1136" s="47" t="n"/>
      <c r="N1136" s="268" t="n"/>
      <c r="O1136" s="294" t="n"/>
      <c r="P1136" s="268" t="n"/>
      <c r="Q1136" s="321" t="n"/>
      <c r="R1136" s="322" t="n"/>
      <c r="S1136" s="322" t="n"/>
      <c r="T1136" s="322" t="n"/>
      <c r="U1136" s="322" t="n"/>
      <c r="V1136" s="322" t="n"/>
      <c r="W1136" s="322" t="n"/>
      <c r="X1136" s="322" t="n"/>
      <c r="Y1136" s="320" t="n"/>
      <c r="Z1136" s="320" t="n"/>
    </row>
    <row r="1137" ht="16.5" customHeight="1" s="115">
      <c r="C1137" s="261" t="n"/>
      <c r="D1137" s="313" t="n"/>
      <c r="E1137" s="291" t="n"/>
      <c r="F1137" s="302" t="n"/>
      <c r="G1137" s="302" t="n"/>
      <c r="H1137" s="314" t="n"/>
      <c r="I1137" s="315" t="n"/>
      <c r="J1137" s="316" t="n"/>
      <c r="K1137" s="295" t="n"/>
      <c r="L1137" s="317" t="n"/>
      <c r="M1137" s="47" t="n"/>
      <c r="N1137" s="268" t="n"/>
      <c r="O1137" s="294" t="n"/>
      <c r="P1137" s="268" t="n"/>
      <c r="Q1137" s="321" t="n"/>
      <c r="R1137" s="322" t="n"/>
      <c r="S1137" s="322" t="n"/>
      <c r="T1137" s="322" t="n"/>
      <c r="U1137" s="322" t="n"/>
      <c r="V1137" s="322" t="n"/>
      <c r="W1137" s="322" t="n"/>
      <c r="X1137" s="322" t="n"/>
      <c r="Y1137" s="320" t="n"/>
      <c r="Z1137" s="320" t="n"/>
    </row>
    <row r="1138" ht="16.5" customHeight="1" s="115">
      <c r="C1138" s="261" t="n"/>
      <c r="D1138" s="313" t="n"/>
      <c r="E1138" s="291" t="n"/>
      <c r="F1138" s="302" t="n"/>
      <c r="G1138" s="302" t="n"/>
      <c r="H1138" s="314" t="n"/>
      <c r="I1138" s="315" t="n"/>
      <c r="J1138" s="316" t="n"/>
      <c r="K1138" s="295" t="n"/>
      <c r="L1138" s="317" t="n"/>
      <c r="M1138" s="47" t="n"/>
      <c r="N1138" s="268" t="n"/>
      <c r="O1138" s="294" t="n"/>
      <c r="P1138" s="268" t="n"/>
      <c r="Q1138" s="321" t="n"/>
      <c r="R1138" s="322" t="n"/>
      <c r="S1138" s="322" t="n"/>
      <c r="T1138" s="322" t="n"/>
      <c r="U1138" s="322" t="n"/>
      <c r="V1138" s="322" t="n"/>
      <c r="W1138" s="322" t="n"/>
      <c r="X1138" s="322" t="n"/>
      <c r="Y1138" s="320" t="n"/>
      <c r="Z1138" s="320" t="n"/>
    </row>
    <row r="1139" ht="16.5" customHeight="1" s="115">
      <c r="C1139" s="261" t="n"/>
      <c r="D1139" s="313" t="n"/>
      <c r="E1139" s="291" t="n"/>
      <c r="F1139" s="302" t="n"/>
      <c r="G1139" s="302" t="n"/>
      <c r="H1139" s="314" t="n"/>
      <c r="I1139" s="315" t="n"/>
      <c r="J1139" s="316" t="n"/>
      <c r="K1139" s="295" t="n"/>
      <c r="L1139" s="317" t="n"/>
      <c r="M1139" s="47" t="n"/>
      <c r="N1139" s="268" t="n"/>
      <c r="O1139" s="294" t="n"/>
      <c r="P1139" s="268" t="n"/>
      <c r="Q1139" s="321" t="n"/>
      <c r="R1139" s="322" t="n"/>
      <c r="S1139" s="322" t="n"/>
      <c r="T1139" s="322" t="n"/>
      <c r="U1139" s="322" t="n"/>
      <c r="V1139" s="322" t="n"/>
      <c r="W1139" s="322" t="n"/>
      <c r="X1139" s="322" t="n"/>
      <c r="Y1139" s="320" t="n"/>
      <c r="Z1139" s="320" t="n"/>
    </row>
    <row r="1140" ht="16.5" customHeight="1" s="115">
      <c r="C1140" s="261" t="n"/>
      <c r="D1140" s="313" t="n"/>
      <c r="E1140" s="291" t="n"/>
      <c r="F1140" s="302" t="n"/>
      <c r="G1140" s="302" t="n"/>
      <c r="H1140" s="314" t="n"/>
      <c r="I1140" s="315" t="n"/>
      <c r="J1140" s="316" t="n"/>
      <c r="K1140" s="295" t="n"/>
      <c r="L1140" s="317" t="n"/>
      <c r="M1140" s="47" t="n"/>
      <c r="N1140" s="268" t="n"/>
      <c r="O1140" s="294" t="n"/>
      <c r="P1140" s="268" t="n"/>
      <c r="Q1140" s="321" t="n"/>
      <c r="R1140" s="322" t="n"/>
      <c r="S1140" s="322" t="n"/>
      <c r="T1140" s="322" t="n"/>
      <c r="U1140" s="322" t="n"/>
      <c r="V1140" s="322" t="n"/>
      <c r="W1140" s="322" t="n"/>
      <c r="X1140" s="322" t="n"/>
      <c r="Y1140" s="320" t="n"/>
      <c r="Z1140" s="320" t="n"/>
    </row>
    <row r="1141" ht="16.5" customHeight="1" s="115">
      <c r="C1141" s="261" t="n"/>
      <c r="D1141" s="313" t="n"/>
      <c r="E1141" s="291" t="n"/>
      <c r="F1141" s="302" t="n"/>
      <c r="G1141" s="302" t="n"/>
      <c r="H1141" s="314" t="n"/>
      <c r="I1141" s="315" t="n"/>
      <c r="J1141" s="316" t="n"/>
      <c r="K1141" s="295" t="n"/>
      <c r="L1141" s="317" t="n"/>
      <c r="M1141" s="47" t="n"/>
      <c r="N1141" s="268" t="n"/>
      <c r="O1141" s="294" t="n"/>
      <c r="P1141" s="268" t="n"/>
      <c r="Q1141" s="321" t="n"/>
      <c r="R1141" s="322" t="n"/>
      <c r="S1141" s="322" t="n"/>
      <c r="T1141" s="322" t="n"/>
      <c r="U1141" s="322" t="n"/>
      <c r="V1141" s="322" t="n"/>
      <c r="W1141" s="322" t="n"/>
      <c r="X1141" s="322" t="n"/>
      <c r="Y1141" s="320" t="n"/>
      <c r="Z1141" s="320" t="n"/>
    </row>
    <row r="1142" ht="16.5" customHeight="1" s="115">
      <c r="C1142" s="261" t="n"/>
      <c r="D1142" s="313" t="n"/>
      <c r="E1142" s="291" t="n"/>
      <c r="F1142" s="302" t="n"/>
      <c r="G1142" s="302" t="n"/>
      <c r="H1142" s="314" t="n"/>
      <c r="I1142" s="315" t="n"/>
      <c r="J1142" s="316" t="n"/>
      <c r="K1142" s="295" t="n"/>
      <c r="L1142" s="317" t="n"/>
      <c r="M1142" s="47" t="n"/>
      <c r="N1142" s="268" t="n"/>
      <c r="O1142" s="294" t="n"/>
      <c r="P1142" s="268" t="n"/>
      <c r="Q1142" s="321" t="n"/>
      <c r="R1142" s="322" t="n"/>
      <c r="S1142" s="322" t="n"/>
      <c r="T1142" s="322" t="n"/>
      <c r="U1142" s="322" t="n"/>
      <c r="V1142" s="322" t="n"/>
      <c r="W1142" s="322" t="n"/>
      <c r="X1142" s="322" t="n"/>
      <c r="Y1142" s="320" t="n"/>
      <c r="Z1142" s="320" t="n"/>
    </row>
    <row r="1143" ht="16.5" customHeight="1" s="115">
      <c r="C1143" s="261" t="n"/>
      <c r="D1143" s="313" t="n"/>
      <c r="E1143" s="291" t="n"/>
      <c r="F1143" s="302" t="n"/>
      <c r="G1143" s="302" t="n"/>
      <c r="H1143" s="314" t="n"/>
      <c r="I1143" s="315" t="n"/>
      <c r="J1143" s="316" t="n"/>
      <c r="K1143" s="295" t="n"/>
      <c r="L1143" s="317" t="n"/>
      <c r="M1143" s="47" t="n"/>
      <c r="N1143" s="268" t="n"/>
      <c r="O1143" s="294" t="n"/>
      <c r="P1143" s="268" t="n"/>
      <c r="Q1143" s="321" t="n"/>
      <c r="R1143" s="322" t="n"/>
      <c r="S1143" s="322" t="n"/>
      <c r="T1143" s="322" t="n"/>
      <c r="U1143" s="322" t="n"/>
      <c r="V1143" s="322" t="n"/>
      <c r="W1143" s="322" t="n"/>
      <c r="X1143" s="322" t="n"/>
      <c r="Y1143" s="320" t="n"/>
      <c r="Z1143" s="320" t="n"/>
    </row>
    <row r="1144" ht="16.5" customHeight="1" s="115">
      <c r="C1144" s="261" t="n"/>
      <c r="D1144" s="313" t="n"/>
      <c r="E1144" s="291" t="n"/>
      <c r="F1144" s="302" t="n"/>
      <c r="G1144" s="302" t="n"/>
      <c r="H1144" s="314" t="n"/>
      <c r="I1144" s="315" t="n"/>
      <c r="J1144" s="316" t="n"/>
      <c r="K1144" s="295" t="n"/>
      <c r="L1144" s="317" t="n"/>
      <c r="M1144" s="47" t="n"/>
      <c r="N1144" s="268" t="n"/>
      <c r="O1144" s="294" t="n"/>
      <c r="P1144" s="268" t="n"/>
      <c r="Q1144" s="321" t="n"/>
      <c r="R1144" s="322" t="n"/>
      <c r="S1144" s="322" t="n"/>
      <c r="T1144" s="322" t="n"/>
      <c r="U1144" s="322" t="n"/>
      <c r="V1144" s="322" t="n"/>
      <c r="W1144" s="322" t="n"/>
      <c r="X1144" s="322" t="n"/>
      <c r="Y1144" s="320" t="n"/>
      <c r="Z1144" s="320" t="n"/>
    </row>
    <row r="1145" ht="16.5" customHeight="1" s="115">
      <c r="C1145" s="261" t="n"/>
      <c r="D1145" s="313" t="n"/>
      <c r="E1145" s="291" t="n"/>
      <c r="F1145" s="302" t="n"/>
      <c r="G1145" s="302" t="n"/>
      <c r="H1145" s="314" t="n"/>
      <c r="I1145" s="315" t="n"/>
      <c r="J1145" s="316" t="n"/>
      <c r="K1145" s="295" t="n"/>
      <c r="L1145" s="317" t="n"/>
      <c r="M1145" s="47" t="n"/>
      <c r="N1145" s="268" t="n"/>
      <c r="O1145" s="294" t="n"/>
      <c r="P1145" s="268" t="n"/>
      <c r="Q1145" s="321" t="n"/>
      <c r="R1145" s="322" t="n"/>
      <c r="S1145" s="322" t="n"/>
      <c r="T1145" s="322" t="n"/>
      <c r="U1145" s="322" t="n"/>
      <c r="V1145" s="322" t="n"/>
      <c r="W1145" s="322" t="n"/>
      <c r="X1145" s="322" t="n"/>
      <c r="Y1145" s="320" t="n"/>
      <c r="Z1145" s="320" t="n"/>
    </row>
    <row r="1146" ht="16.5" customHeight="1" s="115">
      <c r="C1146" s="261" t="n"/>
      <c r="D1146" s="313" t="n"/>
      <c r="E1146" s="291" t="n"/>
      <c r="F1146" s="302" t="n"/>
      <c r="G1146" s="302" t="n"/>
      <c r="H1146" s="314" t="n"/>
      <c r="I1146" s="315" t="n"/>
      <c r="J1146" s="316" t="n"/>
      <c r="K1146" s="295" t="n"/>
      <c r="L1146" s="317" t="n"/>
      <c r="M1146" s="47" t="n"/>
      <c r="N1146" s="268" t="n"/>
      <c r="O1146" s="294" t="n"/>
      <c r="P1146" s="268" t="n"/>
      <c r="Q1146" s="321" t="n"/>
      <c r="R1146" s="322" t="n"/>
      <c r="S1146" s="322" t="n"/>
      <c r="T1146" s="322" t="n"/>
      <c r="U1146" s="322" t="n"/>
      <c r="V1146" s="322" t="n"/>
      <c r="W1146" s="322" t="n"/>
      <c r="X1146" s="322" t="n"/>
      <c r="Y1146" s="320" t="n"/>
      <c r="Z1146" s="320" t="n"/>
    </row>
    <row r="1147" ht="16.5" customHeight="1" s="115">
      <c r="C1147" s="261" t="n"/>
      <c r="D1147" s="313" t="n"/>
      <c r="E1147" s="291" t="n"/>
      <c r="F1147" s="302" t="n"/>
      <c r="G1147" s="302" t="n"/>
      <c r="H1147" s="314" t="n"/>
      <c r="I1147" s="315" t="n"/>
      <c r="J1147" s="316" t="n"/>
      <c r="K1147" s="295" t="n"/>
      <c r="L1147" s="317" t="n"/>
      <c r="M1147" s="47" t="n"/>
      <c r="N1147" s="268" t="n"/>
      <c r="O1147" s="294" t="n"/>
      <c r="P1147" s="268" t="n"/>
      <c r="Q1147" s="321" t="n"/>
      <c r="R1147" s="322" t="n"/>
      <c r="S1147" s="322" t="n"/>
      <c r="T1147" s="322" t="n"/>
      <c r="U1147" s="322" t="n"/>
      <c r="V1147" s="322" t="n"/>
      <c r="W1147" s="322" t="n"/>
      <c r="X1147" s="322" t="n"/>
      <c r="Y1147" s="320" t="n"/>
      <c r="Z1147" s="320" t="n"/>
    </row>
    <row r="1148" ht="16.5" customHeight="1" s="115">
      <c r="C1148" s="261" t="n"/>
      <c r="D1148" s="313" t="n"/>
      <c r="E1148" s="291" t="n"/>
      <c r="F1148" s="302" t="n"/>
      <c r="G1148" s="302" t="n"/>
      <c r="H1148" s="314" t="n"/>
      <c r="I1148" s="315" t="n"/>
      <c r="J1148" s="316" t="n"/>
      <c r="K1148" s="295" t="n"/>
      <c r="L1148" s="317" t="n"/>
      <c r="M1148" s="47" t="n"/>
      <c r="N1148" s="268" t="n"/>
      <c r="O1148" s="294" t="n"/>
      <c r="P1148" s="268" t="n"/>
      <c r="Q1148" s="321" t="n"/>
      <c r="R1148" s="322" t="n"/>
      <c r="S1148" s="322" t="n"/>
      <c r="T1148" s="322" t="n"/>
      <c r="U1148" s="322" t="n"/>
      <c r="V1148" s="322" t="n"/>
      <c r="W1148" s="322" t="n"/>
      <c r="X1148" s="322" t="n"/>
      <c r="Y1148" s="320" t="n"/>
      <c r="Z1148" s="320" t="n"/>
    </row>
    <row r="1149" ht="16.5" customHeight="1" s="115">
      <c r="C1149" s="261" t="n"/>
      <c r="D1149" s="313" t="n"/>
      <c r="E1149" s="291" t="n"/>
      <c r="F1149" s="302" t="n"/>
      <c r="G1149" s="302" t="n"/>
      <c r="H1149" s="314" t="n"/>
      <c r="I1149" s="315" t="n"/>
      <c r="J1149" s="316" t="n"/>
      <c r="K1149" s="295" t="n"/>
      <c r="L1149" s="317" t="n"/>
      <c r="M1149" s="47" t="n"/>
      <c r="N1149" s="268" t="n"/>
      <c r="O1149" s="294" t="n"/>
      <c r="P1149" s="268" t="n"/>
      <c r="Q1149" s="321" t="n"/>
      <c r="R1149" s="322" t="n"/>
      <c r="S1149" s="322" t="n"/>
      <c r="T1149" s="322" t="n"/>
      <c r="U1149" s="322" t="n"/>
      <c r="V1149" s="322" t="n"/>
      <c r="W1149" s="322" t="n"/>
      <c r="X1149" s="322" t="n"/>
      <c r="Y1149" s="320" t="n"/>
      <c r="Z1149" s="320" t="n"/>
    </row>
    <row r="1150" ht="16.5" customHeight="1" s="115">
      <c r="C1150" s="261" t="n"/>
      <c r="D1150" s="313" t="n"/>
      <c r="E1150" s="291" t="n"/>
      <c r="F1150" s="302" t="n"/>
      <c r="G1150" s="302" t="n"/>
      <c r="H1150" s="314" t="n"/>
      <c r="I1150" s="315" t="n"/>
      <c r="J1150" s="316" t="n"/>
      <c r="K1150" s="295" t="n"/>
      <c r="L1150" s="317" t="n"/>
      <c r="M1150" s="47" t="n"/>
      <c r="N1150" s="268" t="n"/>
      <c r="O1150" s="294" t="n"/>
      <c r="P1150" s="268" t="n"/>
      <c r="Q1150" s="321" t="n"/>
      <c r="R1150" s="322" t="n"/>
      <c r="S1150" s="322" t="n"/>
      <c r="T1150" s="322" t="n"/>
      <c r="U1150" s="322" t="n"/>
      <c r="V1150" s="322" t="n"/>
      <c r="W1150" s="322" t="n"/>
      <c r="X1150" s="322" t="n"/>
      <c r="Y1150" s="320" t="n"/>
      <c r="Z1150" s="320" t="n"/>
    </row>
    <row r="1151" ht="16.5" customHeight="1" s="115">
      <c r="C1151" s="261" t="n"/>
      <c r="D1151" s="313" t="n"/>
      <c r="E1151" s="291" t="n"/>
      <c r="F1151" s="302" t="n"/>
      <c r="G1151" s="302" t="n"/>
      <c r="H1151" s="314" t="n"/>
      <c r="I1151" s="315" t="n"/>
      <c r="J1151" s="316" t="n"/>
      <c r="K1151" s="295" t="n"/>
      <c r="L1151" s="317" t="n"/>
      <c r="M1151" s="47" t="n"/>
      <c r="N1151" s="268" t="n"/>
      <c r="O1151" s="294" t="n"/>
      <c r="P1151" s="268" t="n"/>
      <c r="Q1151" s="321" t="n"/>
      <c r="R1151" s="322" t="n"/>
      <c r="S1151" s="322" t="n"/>
      <c r="T1151" s="322" t="n"/>
      <c r="U1151" s="322" t="n"/>
      <c r="V1151" s="322" t="n"/>
      <c r="W1151" s="322" t="n"/>
      <c r="X1151" s="322" t="n"/>
      <c r="Y1151" s="320" t="n"/>
      <c r="Z1151" s="320" t="n"/>
    </row>
    <row r="1152" ht="16.5" customHeight="1" s="115">
      <c r="C1152" s="261" t="n"/>
      <c r="D1152" s="313" t="n"/>
      <c r="E1152" s="291" t="n"/>
      <c r="F1152" s="302" t="n"/>
      <c r="G1152" s="302" t="n"/>
      <c r="H1152" s="314" t="n"/>
      <c r="I1152" s="315" t="n"/>
      <c r="J1152" s="316" t="n"/>
      <c r="K1152" s="295" t="n"/>
      <c r="L1152" s="317" t="n"/>
      <c r="M1152" s="47" t="n"/>
      <c r="N1152" s="268" t="n"/>
      <c r="O1152" s="294" t="n"/>
      <c r="P1152" s="268" t="n"/>
      <c r="Q1152" s="321" t="n"/>
      <c r="R1152" s="322" t="n"/>
      <c r="S1152" s="322" t="n"/>
      <c r="T1152" s="322" t="n"/>
      <c r="U1152" s="322" t="n"/>
      <c r="V1152" s="322" t="n"/>
      <c r="W1152" s="322" t="n"/>
      <c r="X1152" s="322" t="n"/>
      <c r="Y1152" s="320" t="n"/>
      <c r="Z1152" s="320" t="n"/>
    </row>
    <row r="1153" ht="16.5" customHeight="1" s="115">
      <c r="C1153" s="261" t="n"/>
      <c r="D1153" s="313" t="n"/>
      <c r="E1153" s="291" t="n"/>
      <c r="F1153" s="302" t="n"/>
      <c r="G1153" s="302" t="n"/>
      <c r="H1153" s="314" t="n"/>
      <c r="I1153" s="315" t="n"/>
      <c r="J1153" s="316" t="n"/>
      <c r="K1153" s="295" t="n"/>
      <c r="L1153" s="317" t="n"/>
      <c r="M1153" s="47" t="n"/>
      <c r="N1153" s="268" t="n"/>
      <c r="O1153" s="294" t="n"/>
      <c r="P1153" s="268" t="n"/>
      <c r="Q1153" s="321" t="n"/>
      <c r="R1153" s="322" t="n"/>
      <c r="S1153" s="322" t="n"/>
      <c r="T1153" s="322" t="n"/>
      <c r="U1153" s="322" t="n"/>
      <c r="V1153" s="322" t="n"/>
      <c r="W1153" s="322" t="n"/>
      <c r="X1153" s="322" t="n"/>
      <c r="Y1153" s="320" t="n"/>
      <c r="Z1153" s="320" t="n"/>
    </row>
    <row r="1154" ht="16.5" customHeight="1" s="115">
      <c r="C1154" s="261" t="n"/>
      <c r="D1154" s="313" t="n"/>
      <c r="E1154" s="291" t="n"/>
      <c r="F1154" s="302" t="n"/>
      <c r="G1154" s="302" t="n"/>
      <c r="H1154" s="314" t="n"/>
      <c r="I1154" s="315" t="n"/>
      <c r="J1154" s="316" t="n"/>
      <c r="K1154" s="295" t="n"/>
      <c r="L1154" s="317" t="n"/>
      <c r="M1154" s="47" t="n"/>
      <c r="N1154" s="268" t="n"/>
      <c r="O1154" s="294" t="n"/>
      <c r="P1154" s="268" t="n"/>
      <c r="Q1154" s="321" t="n"/>
      <c r="R1154" s="322" t="n"/>
      <c r="S1154" s="322" t="n"/>
      <c r="T1154" s="322" t="n"/>
      <c r="U1154" s="322" t="n"/>
      <c r="V1154" s="322" t="n"/>
      <c r="W1154" s="322" t="n"/>
      <c r="X1154" s="322" t="n"/>
      <c r="Y1154" s="320" t="n"/>
      <c r="Z1154" s="320" t="n"/>
    </row>
    <row r="1155" ht="16.5" customHeight="1" s="115">
      <c r="C1155" s="261" t="n"/>
      <c r="D1155" s="313" t="n"/>
      <c r="E1155" s="291" t="n"/>
      <c r="F1155" s="302" t="n"/>
      <c r="G1155" s="302" t="n"/>
      <c r="H1155" s="314" t="n"/>
      <c r="I1155" s="315" t="n"/>
      <c r="J1155" s="316" t="n"/>
      <c r="K1155" s="295" t="n"/>
      <c r="L1155" s="317" t="n"/>
      <c r="M1155" s="47" t="n"/>
      <c r="N1155" s="268" t="n"/>
      <c r="O1155" s="294" t="n"/>
      <c r="P1155" s="268" t="n"/>
      <c r="Q1155" s="321" t="n"/>
      <c r="R1155" s="322" t="n"/>
      <c r="S1155" s="322" t="n"/>
      <c r="T1155" s="322" t="n"/>
      <c r="U1155" s="322" t="n"/>
      <c r="V1155" s="322" t="n"/>
      <c r="W1155" s="322" t="n"/>
      <c r="X1155" s="322" t="n"/>
      <c r="Y1155" s="320" t="n"/>
      <c r="Z1155" s="320" t="n"/>
    </row>
    <row r="1156" ht="16.5" customHeight="1" s="115">
      <c r="C1156" s="261" t="n"/>
      <c r="D1156" s="313" t="n"/>
      <c r="E1156" s="291" t="n"/>
      <c r="F1156" s="302" t="n"/>
      <c r="G1156" s="302" t="n"/>
      <c r="H1156" s="314" t="n"/>
      <c r="I1156" s="315" t="n"/>
      <c r="J1156" s="316" t="n"/>
      <c r="K1156" s="295" t="n"/>
      <c r="L1156" s="317" t="n"/>
      <c r="M1156" s="47" t="n"/>
      <c r="N1156" s="268" t="n"/>
      <c r="O1156" s="294" t="n"/>
      <c r="P1156" s="268" t="n"/>
      <c r="Q1156" s="321" t="n"/>
      <c r="R1156" s="322" t="n"/>
      <c r="S1156" s="322" t="n"/>
      <c r="T1156" s="322" t="n"/>
      <c r="U1156" s="322" t="n"/>
      <c r="V1156" s="322" t="n"/>
      <c r="W1156" s="322" t="n"/>
      <c r="X1156" s="322" t="n"/>
      <c r="Y1156" s="320" t="n"/>
      <c r="Z1156" s="320" t="n"/>
    </row>
    <row r="1157" ht="16.5" customHeight="1" s="115">
      <c r="C1157" s="261" t="n"/>
      <c r="D1157" s="313" t="n"/>
      <c r="E1157" s="291" t="n"/>
      <c r="F1157" s="302" t="n"/>
      <c r="G1157" s="302" t="n"/>
      <c r="H1157" s="314" t="n"/>
      <c r="I1157" s="315" t="n"/>
      <c r="J1157" s="316" t="n"/>
      <c r="K1157" s="295" t="n"/>
      <c r="L1157" s="317" t="n"/>
      <c r="M1157" s="47" t="n"/>
      <c r="N1157" s="268" t="n"/>
      <c r="O1157" s="294" t="n"/>
      <c r="P1157" s="268" t="n"/>
      <c r="Q1157" s="321" t="n"/>
      <c r="R1157" s="322" t="n"/>
      <c r="S1157" s="322" t="n"/>
      <c r="T1157" s="322" t="n"/>
      <c r="U1157" s="322" t="n"/>
      <c r="V1157" s="322" t="n"/>
      <c r="W1157" s="322" t="n"/>
      <c r="X1157" s="322" t="n"/>
      <c r="Y1157" s="320" t="n"/>
      <c r="Z1157" s="320" t="n"/>
    </row>
    <row r="1158" ht="16.5" customHeight="1" s="115">
      <c r="C1158" s="261" t="n"/>
      <c r="D1158" s="313" t="n"/>
      <c r="E1158" s="291" t="n"/>
      <c r="F1158" s="302" t="n"/>
      <c r="G1158" s="302" t="n"/>
      <c r="H1158" s="314" t="n"/>
      <c r="I1158" s="315" t="n"/>
      <c r="J1158" s="316" t="n"/>
      <c r="K1158" s="295" t="n"/>
      <c r="L1158" s="317" t="n"/>
      <c r="M1158" s="47" t="n"/>
      <c r="N1158" s="268" t="n"/>
      <c r="O1158" s="294" t="n"/>
      <c r="P1158" s="268" t="n"/>
      <c r="Q1158" s="321" t="n"/>
      <c r="R1158" s="322" t="n"/>
      <c r="S1158" s="322" t="n"/>
      <c r="T1158" s="322" t="n"/>
      <c r="U1158" s="322" t="n"/>
      <c r="V1158" s="322" t="n"/>
      <c r="W1158" s="322" t="n"/>
      <c r="X1158" s="322" t="n"/>
      <c r="Y1158" s="320" t="n"/>
      <c r="Z1158" s="320" t="n"/>
    </row>
    <row r="1159" ht="16.5" customHeight="1" s="115">
      <c r="C1159" s="261" t="n"/>
      <c r="D1159" s="313" t="n"/>
      <c r="E1159" s="291" t="n"/>
      <c r="F1159" s="302" t="n"/>
      <c r="G1159" s="302" t="n"/>
      <c r="H1159" s="314" t="n"/>
      <c r="I1159" s="315" t="n"/>
      <c r="J1159" s="316" t="n"/>
      <c r="K1159" s="295" t="n"/>
      <c r="L1159" s="317" t="n"/>
      <c r="M1159" s="47" t="n"/>
      <c r="N1159" s="268" t="n"/>
      <c r="O1159" s="294" t="n"/>
      <c r="P1159" s="268" t="n"/>
      <c r="Q1159" s="321" t="n"/>
      <c r="R1159" s="322" t="n"/>
      <c r="S1159" s="322" t="n"/>
      <c r="T1159" s="322" t="n"/>
      <c r="U1159" s="322" t="n"/>
      <c r="V1159" s="322" t="n"/>
      <c r="W1159" s="322" t="n"/>
      <c r="X1159" s="322" t="n"/>
      <c r="Y1159" s="320" t="n"/>
      <c r="Z1159" s="320" t="n"/>
    </row>
    <row r="1160" ht="16.5" customHeight="1" s="115">
      <c r="C1160" s="261" t="n"/>
      <c r="D1160" s="313" t="n"/>
      <c r="E1160" s="291" t="n"/>
      <c r="F1160" s="302" t="n"/>
      <c r="G1160" s="302" t="n"/>
      <c r="H1160" s="314" t="n"/>
      <c r="I1160" s="315" t="n"/>
      <c r="J1160" s="316" t="n"/>
      <c r="K1160" s="295" t="n"/>
      <c r="L1160" s="317" t="n"/>
      <c r="M1160" s="47" t="n"/>
      <c r="N1160" s="268" t="n"/>
      <c r="O1160" s="294" t="n"/>
      <c r="P1160" s="268" t="n"/>
      <c r="Q1160" s="321" t="n"/>
      <c r="R1160" s="322" t="n"/>
      <c r="S1160" s="322" t="n"/>
      <c r="T1160" s="322" t="n"/>
      <c r="U1160" s="322" t="n"/>
      <c r="V1160" s="322" t="n"/>
      <c r="W1160" s="322" t="n"/>
      <c r="X1160" s="322" t="n"/>
      <c r="Y1160" s="320" t="n"/>
      <c r="Z1160" s="320" t="n"/>
    </row>
    <row r="1161" ht="16.5" customHeight="1" s="115">
      <c r="C1161" s="261" t="n"/>
      <c r="D1161" s="313" t="n"/>
      <c r="E1161" s="291" t="n"/>
      <c r="F1161" s="302" t="n"/>
      <c r="G1161" s="302" t="n"/>
      <c r="H1161" s="314" t="n"/>
      <c r="I1161" s="315" t="n"/>
      <c r="J1161" s="316" t="n"/>
      <c r="K1161" s="295" t="n"/>
      <c r="L1161" s="317" t="n"/>
      <c r="M1161" s="47" t="n"/>
      <c r="N1161" s="268" t="n"/>
      <c r="O1161" s="294" t="n"/>
      <c r="P1161" s="268" t="n"/>
      <c r="Q1161" s="321" t="n"/>
      <c r="R1161" s="322" t="n"/>
      <c r="S1161" s="322" t="n"/>
      <c r="T1161" s="322" t="n"/>
      <c r="U1161" s="322" t="n"/>
      <c r="V1161" s="322" t="n"/>
      <c r="W1161" s="322" t="n"/>
      <c r="X1161" s="322" t="n"/>
      <c r="Y1161" s="320" t="n"/>
      <c r="Z1161" s="320" t="n"/>
    </row>
    <row r="1162" ht="16.5" customHeight="1" s="115">
      <c r="C1162" s="261" t="n"/>
      <c r="D1162" s="313" t="n"/>
      <c r="E1162" s="291" t="n"/>
      <c r="F1162" s="302" t="n"/>
      <c r="G1162" s="302" t="n"/>
      <c r="H1162" s="314" t="n"/>
      <c r="I1162" s="315" t="n"/>
      <c r="J1162" s="316" t="n"/>
      <c r="K1162" s="295" t="n"/>
      <c r="L1162" s="317" t="n"/>
      <c r="M1162" s="47" t="n"/>
      <c r="N1162" s="268" t="n"/>
      <c r="O1162" s="294" t="n"/>
      <c r="P1162" s="268" t="n"/>
      <c r="Q1162" s="321" t="n"/>
      <c r="R1162" s="322" t="n"/>
      <c r="S1162" s="322" t="n"/>
      <c r="T1162" s="322" t="n"/>
      <c r="U1162" s="322" t="n"/>
      <c r="V1162" s="322" t="n"/>
      <c r="W1162" s="322" t="n"/>
      <c r="X1162" s="322" t="n"/>
      <c r="Y1162" s="320" t="n"/>
      <c r="Z1162" s="320" t="n"/>
    </row>
    <row r="1163" ht="16.5" customHeight="1" s="115">
      <c r="C1163" s="261" t="n"/>
      <c r="D1163" s="313" t="n"/>
      <c r="E1163" s="291" t="n"/>
      <c r="F1163" s="302" t="n"/>
      <c r="G1163" s="302" t="n"/>
      <c r="H1163" s="314" t="n"/>
      <c r="I1163" s="315" t="n"/>
      <c r="J1163" s="316" t="n"/>
      <c r="K1163" s="295" t="n"/>
      <c r="L1163" s="317" t="n"/>
      <c r="M1163" s="47" t="n"/>
      <c r="N1163" s="268" t="n"/>
      <c r="O1163" s="294" t="n"/>
      <c r="P1163" s="268" t="n"/>
      <c r="Q1163" s="321" t="n"/>
      <c r="R1163" s="322" t="n"/>
      <c r="S1163" s="322" t="n"/>
      <c r="T1163" s="322" t="n"/>
      <c r="U1163" s="322" t="n"/>
      <c r="V1163" s="322" t="n"/>
      <c r="W1163" s="322" t="n"/>
      <c r="X1163" s="322" t="n"/>
      <c r="Y1163" s="320" t="n"/>
      <c r="Z1163" s="320" t="n"/>
    </row>
    <row r="1164" ht="16.5" customHeight="1" s="115">
      <c r="C1164" s="261" t="n"/>
      <c r="D1164" s="313" t="n"/>
      <c r="E1164" s="291" t="n"/>
      <c r="F1164" s="302" t="n"/>
      <c r="G1164" s="302" t="n"/>
      <c r="H1164" s="314" t="n"/>
      <c r="I1164" s="315" t="n"/>
      <c r="J1164" s="316" t="n"/>
      <c r="K1164" s="295" t="n"/>
      <c r="L1164" s="317" t="n"/>
      <c r="M1164" s="47" t="n"/>
      <c r="N1164" s="268" t="n"/>
      <c r="O1164" s="294" t="n"/>
      <c r="P1164" s="268" t="n"/>
      <c r="Q1164" s="321" t="n"/>
      <c r="R1164" s="322" t="n"/>
      <c r="S1164" s="322" t="n"/>
      <c r="T1164" s="322" t="n"/>
      <c r="U1164" s="322" t="n"/>
      <c r="V1164" s="322" t="n"/>
      <c r="W1164" s="322" t="n"/>
      <c r="X1164" s="322" t="n"/>
      <c r="Y1164" s="320" t="n"/>
      <c r="Z1164" s="320" t="n"/>
    </row>
    <row r="1165" ht="16.5" customHeight="1" s="115">
      <c r="C1165" s="261" t="n"/>
      <c r="D1165" s="313" t="n"/>
      <c r="E1165" s="291" t="n"/>
      <c r="F1165" s="302" t="n"/>
      <c r="G1165" s="302" t="n"/>
      <c r="H1165" s="314" t="n"/>
      <c r="I1165" s="315" t="n"/>
      <c r="J1165" s="316" t="n"/>
      <c r="K1165" s="295" t="n"/>
      <c r="L1165" s="317" t="n"/>
      <c r="M1165" s="47" t="n"/>
      <c r="N1165" s="268" t="n"/>
      <c r="O1165" s="294" t="n"/>
      <c r="P1165" s="268" t="n"/>
      <c r="Q1165" s="321" t="n"/>
      <c r="R1165" s="322" t="n"/>
      <c r="S1165" s="322" t="n"/>
      <c r="T1165" s="322" t="n"/>
      <c r="U1165" s="322" t="n"/>
      <c r="V1165" s="322" t="n"/>
      <c r="W1165" s="322" t="n"/>
      <c r="X1165" s="322" t="n"/>
      <c r="Y1165" s="320" t="n"/>
      <c r="Z1165" s="320" t="n"/>
    </row>
    <row r="1166" ht="16.5" customHeight="1" s="115">
      <c r="C1166" s="261" t="n"/>
      <c r="D1166" s="313" t="n"/>
      <c r="E1166" s="291" t="n"/>
      <c r="F1166" s="302" t="n"/>
      <c r="G1166" s="302" t="n"/>
      <c r="H1166" s="314" t="n"/>
      <c r="I1166" s="315" t="n"/>
      <c r="J1166" s="316" t="n"/>
      <c r="K1166" s="295" t="n"/>
      <c r="L1166" s="317" t="n"/>
      <c r="M1166" s="47" t="n"/>
      <c r="N1166" s="268" t="n"/>
      <c r="O1166" s="294" t="n"/>
      <c r="P1166" s="268" t="n"/>
      <c r="Q1166" s="321" t="n"/>
      <c r="R1166" s="322" t="n"/>
      <c r="S1166" s="322" t="n"/>
      <c r="T1166" s="322" t="n"/>
      <c r="U1166" s="322" t="n"/>
      <c r="V1166" s="322" t="n"/>
      <c r="W1166" s="322" t="n"/>
      <c r="X1166" s="322" t="n"/>
      <c r="Y1166" s="320" t="n"/>
      <c r="Z1166" s="320" t="n"/>
    </row>
    <row r="1167" ht="16.5" customHeight="1" s="115">
      <c r="C1167" s="261" t="n"/>
      <c r="D1167" s="313" t="n"/>
      <c r="E1167" s="291" t="n"/>
      <c r="F1167" s="302" t="n"/>
      <c r="G1167" s="302" t="n"/>
      <c r="H1167" s="314" t="n"/>
      <c r="I1167" s="315" t="n"/>
      <c r="J1167" s="316" t="n"/>
      <c r="K1167" s="295" t="n"/>
      <c r="L1167" s="317" t="n"/>
      <c r="M1167" s="47" t="n"/>
      <c r="N1167" s="268" t="n"/>
      <c r="O1167" s="294" t="n"/>
      <c r="P1167" s="268" t="n"/>
      <c r="Q1167" s="321" t="n"/>
      <c r="R1167" s="322" t="n"/>
      <c r="S1167" s="322" t="n"/>
      <c r="T1167" s="322" t="n"/>
      <c r="U1167" s="322" t="n"/>
      <c r="V1167" s="322" t="n"/>
      <c r="W1167" s="322" t="n"/>
      <c r="X1167" s="322" t="n"/>
      <c r="Y1167" s="320" t="n"/>
      <c r="Z1167" s="320" t="n"/>
    </row>
    <row r="1168" ht="16.5" customHeight="1" s="115">
      <c r="C1168" s="261" t="n"/>
      <c r="D1168" s="313" t="n"/>
      <c r="E1168" s="291" t="n"/>
      <c r="F1168" s="302" t="n"/>
      <c r="G1168" s="302" t="n"/>
      <c r="H1168" s="314" t="n"/>
      <c r="I1168" s="315" t="n"/>
      <c r="J1168" s="316" t="n"/>
      <c r="K1168" s="295" t="n"/>
      <c r="L1168" s="317" t="n"/>
      <c r="M1168" s="47" t="n"/>
      <c r="N1168" s="268" t="n"/>
      <c r="O1168" s="294" t="n"/>
      <c r="P1168" s="268" t="n"/>
      <c r="Q1168" s="321" t="n"/>
      <c r="R1168" s="322" t="n"/>
      <c r="S1168" s="322" t="n"/>
      <c r="T1168" s="322" t="n"/>
      <c r="U1168" s="322" t="n"/>
      <c r="V1168" s="322" t="n"/>
      <c r="W1168" s="322" t="n"/>
      <c r="X1168" s="322" t="n"/>
      <c r="Y1168" s="320" t="n"/>
      <c r="Z1168" s="320" t="n"/>
    </row>
    <row r="1169" ht="16.5" customHeight="1" s="115">
      <c r="C1169" s="261" t="n"/>
      <c r="D1169" s="313" t="n"/>
      <c r="E1169" s="291" t="n"/>
      <c r="F1169" s="302" t="n"/>
      <c r="G1169" s="302" t="n"/>
      <c r="H1169" s="314" t="n"/>
      <c r="I1169" s="315" t="n"/>
      <c r="J1169" s="316" t="n"/>
      <c r="K1169" s="295" t="n"/>
      <c r="L1169" s="317" t="n"/>
      <c r="M1169" s="47" t="n"/>
      <c r="N1169" s="268" t="n"/>
      <c r="O1169" s="294" t="n"/>
      <c r="P1169" s="268" t="n"/>
      <c r="Q1169" s="321" t="n"/>
      <c r="R1169" s="322" t="n"/>
      <c r="S1169" s="322" t="n"/>
      <c r="T1169" s="322" t="n"/>
      <c r="U1169" s="322" t="n"/>
      <c r="V1169" s="322" t="n"/>
      <c r="W1169" s="322" t="n"/>
      <c r="X1169" s="322" t="n"/>
      <c r="Y1169" s="320" t="n"/>
      <c r="Z1169" s="320" t="n"/>
    </row>
    <row r="1170" ht="16.5" customHeight="1" s="115">
      <c r="C1170" s="261" t="n"/>
      <c r="D1170" s="313" t="n"/>
      <c r="E1170" s="291" t="n"/>
      <c r="F1170" s="302" t="n"/>
      <c r="G1170" s="302" t="n"/>
      <c r="H1170" s="314" t="n"/>
      <c r="I1170" s="315" t="n"/>
      <c r="J1170" s="316" t="n"/>
      <c r="K1170" s="295" t="n"/>
      <c r="L1170" s="317" t="n"/>
      <c r="M1170" s="47" t="n"/>
      <c r="N1170" s="268" t="n"/>
      <c r="O1170" s="294" t="n"/>
      <c r="P1170" s="268" t="n"/>
      <c r="Q1170" s="321" t="n"/>
      <c r="R1170" s="322" t="n"/>
      <c r="S1170" s="322" t="n"/>
      <c r="T1170" s="322" t="n"/>
      <c r="U1170" s="322" t="n"/>
      <c r="V1170" s="322" t="n"/>
      <c r="W1170" s="322" t="n"/>
      <c r="X1170" s="322" t="n"/>
      <c r="Y1170" s="320" t="n"/>
      <c r="Z1170" s="320" t="n"/>
    </row>
    <row r="1171" ht="16.5" customHeight="1" s="115">
      <c r="C1171" s="261" t="n"/>
      <c r="D1171" s="313" t="n"/>
      <c r="E1171" s="291" t="n"/>
      <c r="F1171" s="302" t="n"/>
      <c r="G1171" s="302" t="n"/>
      <c r="H1171" s="314" t="n"/>
      <c r="I1171" s="315" t="n"/>
      <c r="J1171" s="316" t="n"/>
      <c r="K1171" s="295" t="n"/>
      <c r="L1171" s="317" t="n"/>
      <c r="M1171" s="47" t="n"/>
      <c r="N1171" s="268" t="n"/>
      <c r="O1171" s="294" t="n"/>
      <c r="P1171" s="268" t="n"/>
      <c r="Q1171" s="321" t="n"/>
      <c r="R1171" s="322" t="n"/>
      <c r="S1171" s="322" t="n"/>
      <c r="T1171" s="322" t="n"/>
      <c r="U1171" s="322" t="n"/>
      <c r="V1171" s="322" t="n"/>
      <c r="W1171" s="322" t="n"/>
      <c r="X1171" s="322" t="n"/>
      <c r="Y1171" s="320" t="n"/>
      <c r="Z1171" s="320" t="n"/>
    </row>
    <row r="1172" ht="16.5" customHeight="1" s="115">
      <c r="C1172" s="261" t="n"/>
      <c r="D1172" s="313" t="n"/>
      <c r="E1172" s="291" t="n"/>
      <c r="F1172" s="302" t="n"/>
      <c r="G1172" s="302" t="n"/>
      <c r="H1172" s="314" t="n"/>
      <c r="I1172" s="315" t="n"/>
      <c r="J1172" s="316" t="n"/>
      <c r="K1172" s="295" t="n"/>
      <c r="L1172" s="317" t="n"/>
      <c r="M1172" s="47" t="n"/>
      <c r="N1172" s="268" t="n"/>
      <c r="O1172" s="294" t="n"/>
      <c r="P1172" s="268" t="n"/>
      <c r="Q1172" s="321" t="n"/>
      <c r="R1172" s="322" t="n"/>
      <c r="S1172" s="322" t="n"/>
      <c r="T1172" s="322" t="n"/>
      <c r="U1172" s="322" t="n"/>
      <c r="V1172" s="322" t="n"/>
      <c r="W1172" s="322" t="n"/>
      <c r="X1172" s="322" t="n"/>
      <c r="Y1172" s="320" t="n"/>
      <c r="Z1172" s="320" t="n"/>
    </row>
    <row r="1173" ht="16.5" customHeight="1" s="115">
      <c r="C1173" s="261" t="n"/>
      <c r="D1173" s="313" t="n"/>
      <c r="E1173" s="291" t="n"/>
      <c r="F1173" s="302" t="n"/>
      <c r="G1173" s="302" t="n"/>
      <c r="H1173" s="314" t="n"/>
      <c r="I1173" s="315" t="n"/>
      <c r="J1173" s="316" t="n"/>
      <c r="K1173" s="295" t="n"/>
      <c r="L1173" s="317" t="n"/>
      <c r="M1173" s="47" t="n"/>
      <c r="N1173" s="268" t="n"/>
      <c r="O1173" s="294" t="n"/>
      <c r="P1173" s="268" t="n"/>
      <c r="Q1173" s="321" t="n"/>
      <c r="R1173" s="322" t="n"/>
      <c r="S1173" s="322" t="n"/>
      <c r="T1173" s="322" t="n"/>
      <c r="U1173" s="322" t="n"/>
      <c r="V1173" s="322" t="n"/>
      <c r="W1173" s="322" t="n"/>
      <c r="X1173" s="322" t="n"/>
      <c r="Y1173" s="320" t="n"/>
      <c r="Z1173" s="320" t="n"/>
    </row>
    <row r="1174" ht="16.5" customHeight="1" s="115">
      <c r="C1174" s="261" t="n"/>
      <c r="D1174" s="313" t="n"/>
      <c r="E1174" s="291" t="n"/>
      <c r="F1174" s="302" t="n"/>
      <c r="G1174" s="302" t="n"/>
      <c r="H1174" s="314" t="n"/>
      <c r="I1174" s="315" t="n"/>
      <c r="J1174" s="316" t="n"/>
      <c r="K1174" s="295" t="n"/>
      <c r="L1174" s="317" t="n"/>
      <c r="M1174" s="47" t="n"/>
      <c r="N1174" s="268" t="n"/>
      <c r="O1174" s="294" t="n"/>
      <c r="P1174" s="268" t="n"/>
      <c r="Q1174" s="321" t="n"/>
      <c r="R1174" s="322" t="n"/>
      <c r="S1174" s="322" t="n"/>
      <c r="T1174" s="322" t="n"/>
      <c r="U1174" s="322" t="n"/>
      <c r="V1174" s="322" t="n"/>
      <c r="W1174" s="322" t="n"/>
      <c r="X1174" s="322" t="n"/>
      <c r="Y1174" s="320" t="n"/>
      <c r="Z1174" s="320" t="n"/>
    </row>
    <row r="1175" ht="16.5" customHeight="1" s="115">
      <c r="C1175" s="261" t="n"/>
      <c r="D1175" s="313" t="n"/>
      <c r="E1175" s="291" t="n"/>
      <c r="F1175" s="302" t="n"/>
      <c r="G1175" s="302" t="n"/>
      <c r="H1175" s="314" t="n"/>
      <c r="I1175" s="315" t="n"/>
      <c r="J1175" s="316" t="n"/>
      <c r="K1175" s="295" t="n"/>
      <c r="L1175" s="317" t="n"/>
      <c r="M1175" s="47" t="n"/>
      <c r="N1175" s="268" t="n"/>
      <c r="O1175" s="294" t="n"/>
      <c r="P1175" s="268" t="n"/>
      <c r="Q1175" s="321" t="n"/>
      <c r="R1175" s="322" t="n"/>
      <c r="S1175" s="322" t="n"/>
      <c r="T1175" s="322" t="n"/>
      <c r="U1175" s="322" t="n"/>
      <c r="V1175" s="322" t="n"/>
      <c r="W1175" s="322" t="n"/>
      <c r="X1175" s="322" t="n"/>
      <c r="Y1175" s="320" t="n"/>
      <c r="Z1175" s="320" t="n"/>
    </row>
    <row r="1176" ht="16.5" customHeight="1" s="115">
      <c r="C1176" s="261" t="n"/>
      <c r="D1176" s="313" t="n"/>
      <c r="E1176" s="291" t="n"/>
      <c r="F1176" s="302" t="n"/>
      <c r="G1176" s="302" t="n"/>
      <c r="H1176" s="314" t="n"/>
      <c r="I1176" s="315" t="n"/>
      <c r="J1176" s="316" t="n"/>
      <c r="K1176" s="295" t="n"/>
      <c r="L1176" s="317" t="n"/>
      <c r="M1176" s="47" t="n"/>
      <c r="N1176" s="268" t="n"/>
      <c r="O1176" s="294" t="n"/>
      <c r="P1176" s="268" t="n"/>
      <c r="Q1176" s="321" t="n"/>
      <c r="R1176" s="322" t="n"/>
      <c r="S1176" s="322" t="n"/>
      <c r="T1176" s="322" t="n"/>
      <c r="U1176" s="322" t="n"/>
      <c r="V1176" s="322" t="n"/>
      <c r="W1176" s="322" t="n"/>
      <c r="X1176" s="322" t="n"/>
      <c r="Y1176" s="320" t="n"/>
      <c r="Z1176" s="320" t="n"/>
    </row>
    <row r="1177" ht="16.5" customHeight="1" s="115">
      <c r="C1177" s="261" t="n"/>
      <c r="D1177" s="313" t="n"/>
      <c r="E1177" s="291" t="n"/>
      <c r="F1177" s="302" t="n"/>
      <c r="G1177" s="302" t="n"/>
      <c r="H1177" s="314" t="n"/>
      <c r="I1177" s="315" t="n"/>
      <c r="J1177" s="316" t="n"/>
      <c r="K1177" s="295" t="n"/>
      <c r="L1177" s="317" t="n"/>
      <c r="M1177" s="47" t="n"/>
      <c r="N1177" s="268" t="n"/>
      <c r="O1177" s="294" t="n"/>
      <c r="P1177" s="268" t="n"/>
      <c r="Q1177" s="321" t="n"/>
      <c r="R1177" s="322" t="n"/>
      <c r="S1177" s="322" t="n"/>
      <c r="T1177" s="322" t="n"/>
      <c r="U1177" s="322" t="n"/>
      <c r="V1177" s="322" t="n"/>
      <c r="W1177" s="322" t="n"/>
      <c r="X1177" s="322" t="n"/>
      <c r="Y1177" s="320" t="n"/>
      <c r="Z1177" s="320" t="n"/>
    </row>
    <row r="1178" ht="16.5" customHeight="1" s="115">
      <c r="C1178" s="261" t="n"/>
      <c r="D1178" s="313" t="n"/>
      <c r="E1178" s="291" t="n"/>
      <c r="F1178" s="302" t="n"/>
      <c r="G1178" s="302" t="n"/>
      <c r="H1178" s="314" t="n"/>
      <c r="I1178" s="315" t="n"/>
      <c r="J1178" s="316" t="n"/>
      <c r="K1178" s="295" t="n"/>
      <c r="L1178" s="317" t="n"/>
      <c r="M1178" s="47" t="n"/>
      <c r="N1178" s="268" t="n"/>
      <c r="O1178" s="294" t="n"/>
      <c r="P1178" s="268" t="n"/>
      <c r="Q1178" s="321" t="n"/>
      <c r="R1178" s="322" t="n"/>
      <c r="S1178" s="322" t="n"/>
      <c r="T1178" s="322" t="n"/>
      <c r="U1178" s="322" t="n"/>
      <c r="V1178" s="322" t="n"/>
      <c r="W1178" s="322" t="n"/>
      <c r="X1178" s="322" t="n"/>
      <c r="Y1178" s="320" t="n"/>
      <c r="Z1178" s="320" t="n"/>
    </row>
    <row r="1179" ht="16.5" customHeight="1" s="115">
      <c r="C1179" s="261" t="n"/>
      <c r="D1179" s="313" t="n"/>
      <c r="E1179" s="291" t="n"/>
      <c r="F1179" s="302" t="n"/>
      <c r="G1179" s="302" t="n"/>
      <c r="H1179" s="314" t="n"/>
      <c r="I1179" s="315" t="n"/>
      <c r="J1179" s="316" t="n"/>
      <c r="K1179" s="295" t="n"/>
      <c r="L1179" s="317" t="n"/>
      <c r="M1179" s="47" t="n"/>
      <c r="N1179" s="268" t="n"/>
      <c r="O1179" s="294" t="n"/>
      <c r="P1179" s="268" t="n"/>
      <c r="Q1179" s="321" t="n"/>
      <c r="R1179" s="322" t="n"/>
      <c r="S1179" s="322" t="n"/>
      <c r="T1179" s="322" t="n"/>
      <c r="U1179" s="322" t="n"/>
      <c r="V1179" s="322" t="n"/>
      <c r="W1179" s="322" t="n"/>
      <c r="X1179" s="322" t="n"/>
      <c r="Y1179" s="320" t="n"/>
      <c r="Z1179" s="320" t="n"/>
    </row>
    <row r="1180" ht="16.5" customHeight="1" s="115">
      <c r="C1180" s="261" t="n"/>
      <c r="D1180" s="313" t="n"/>
      <c r="E1180" s="291" t="n"/>
      <c r="F1180" s="302" t="n"/>
      <c r="G1180" s="302" t="n"/>
      <c r="H1180" s="314" t="n"/>
      <c r="I1180" s="315" t="n"/>
      <c r="J1180" s="316" t="n"/>
      <c r="K1180" s="295" t="n"/>
      <c r="L1180" s="317" t="n"/>
      <c r="M1180" s="47" t="n"/>
      <c r="N1180" s="268" t="n"/>
      <c r="O1180" s="294" t="n"/>
      <c r="P1180" s="268" t="n"/>
      <c r="Q1180" s="321" t="n"/>
      <c r="R1180" s="322" t="n"/>
      <c r="S1180" s="322" t="n"/>
      <c r="T1180" s="322" t="n"/>
      <c r="U1180" s="322" t="n"/>
      <c r="V1180" s="322" t="n"/>
      <c r="W1180" s="322" t="n"/>
      <c r="X1180" s="322" t="n"/>
      <c r="Y1180" s="320" t="n"/>
      <c r="Z1180" s="320" t="n"/>
    </row>
    <row r="1181" ht="16.5" customHeight="1" s="115">
      <c r="C1181" s="261" t="n"/>
      <c r="D1181" s="313" t="n"/>
      <c r="E1181" s="291" t="n"/>
      <c r="F1181" s="302" t="n"/>
      <c r="G1181" s="302" t="n"/>
      <c r="H1181" s="314" t="n"/>
      <c r="I1181" s="315" t="n"/>
      <c r="J1181" s="316" t="n"/>
      <c r="K1181" s="295" t="n"/>
      <c r="L1181" s="317" t="n"/>
      <c r="M1181" s="47" t="n"/>
      <c r="N1181" s="268" t="n"/>
      <c r="O1181" s="294" t="n"/>
      <c r="P1181" s="268" t="n"/>
      <c r="Q1181" s="321" t="n"/>
      <c r="R1181" s="322" t="n"/>
      <c r="S1181" s="322" t="n"/>
      <c r="T1181" s="322" t="n"/>
      <c r="U1181" s="322" t="n"/>
      <c r="V1181" s="322" t="n"/>
      <c r="W1181" s="322" t="n"/>
      <c r="X1181" s="322" t="n"/>
      <c r="Y1181" s="320" t="n"/>
      <c r="Z1181" s="320" t="n"/>
    </row>
    <row r="1182" ht="16.5" customHeight="1" s="115">
      <c r="C1182" s="261" t="n"/>
      <c r="D1182" s="313" t="n"/>
      <c r="E1182" s="291" t="n"/>
      <c r="F1182" s="302" t="n"/>
      <c r="G1182" s="302" t="n"/>
      <c r="H1182" s="314" t="n"/>
      <c r="I1182" s="315" t="n"/>
      <c r="J1182" s="316" t="n"/>
      <c r="K1182" s="295" t="n"/>
      <c r="L1182" s="317" t="n"/>
      <c r="M1182" s="47" t="n"/>
      <c r="N1182" s="268" t="n"/>
      <c r="O1182" s="294" t="n"/>
      <c r="P1182" s="268" t="n"/>
      <c r="Q1182" s="321" t="n"/>
      <c r="R1182" s="322" t="n"/>
      <c r="S1182" s="322" t="n"/>
      <c r="T1182" s="322" t="n"/>
      <c r="U1182" s="322" t="n"/>
      <c r="V1182" s="322" t="n"/>
      <c r="W1182" s="322" t="n"/>
      <c r="X1182" s="322" t="n"/>
      <c r="Y1182" s="320" t="n"/>
      <c r="Z1182" s="320" t="n"/>
    </row>
    <row r="1183" ht="16.5" customHeight="1" s="115">
      <c r="C1183" s="261" t="n"/>
      <c r="D1183" s="313" t="n"/>
      <c r="E1183" s="291" t="n"/>
      <c r="F1183" s="302" t="n"/>
      <c r="G1183" s="302" t="n"/>
      <c r="H1183" s="314" t="n"/>
      <c r="I1183" s="315" t="n"/>
      <c r="J1183" s="316" t="n"/>
      <c r="K1183" s="295" t="n"/>
      <c r="L1183" s="317" t="n"/>
      <c r="M1183" s="47" t="n"/>
      <c r="N1183" s="268" t="n"/>
      <c r="O1183" s="294" t="n"/>
      <c r="P1183" s="268" t="n"/>
      <c r="Q1183" s="321" t="n"/>
      <c r="R1183" s="322" t="n"/>
      <c r="S1183" s="322" t="n"/>
      <c r="T1183" s="322" t="n"/>
      <c r="U1183" s="322" t="n"/>
      <c r="V1183" s="322" t="n"/>
      <c r="W1183" s="322" t="n"/>
      <c r="X1183" s="322" t="n"/>
      <c r="Y1183" s="320" t="n"/>
      <c r="Z1183" s="320" t="n"/>
    </row>
    <row r="1184" ht="16.5" customHeight="1" s="115">
      <c r="C1184" s="261" t="n"/>
      <c r="D1184" s="313" t="n"/>
      <c r="E1184" s="291" t="n"/>
      <c r="F1184" s="302" t="n"/>
      <c r="G1184" s="302" t="n"/>
      <c r="H1184" s="314" t="n"/>
      <c r="I1184" s="315" t="n"/>
      <c r="J1184" s="316" t="n"/>
      <c r="K1184" s="295" t="n"/>
      <c r="L1184" s="317" t="n"/>
      <c r="M1184" s="47" t="n"/>
      <c r="N1184" s="268" t="n"/>
      <c r="O1184" s="294" t="n"/>
      <c r="P1184" s="268" t="n"/>
      <c r="Q1184" s="321" t="n"/>
      <c r="R1184" s="322" t="n"/>
      <c r="S1184" s="322" t="n"/>
      <c r="T1184" s="322" t="n"/>
      <c r="U1184" s="322" t="n"/>
      <c r="V1184" s="322" t="n"/>
      <c r="W1184" s="322" t="n"/>
      <c r="X1184" s="322" t="n"/>
      <c r="Y1184" s="320" t="n"/>
      <c r="Z1184" s="320" t="n"/>
    </row>
    <row r="1185" ht="16.5" customHeight="1" s="115">
      <c r="C1185" s="261" t="n"/>
      <c r="D1185" s="313" t="n"/>
      <c r="E1185" s="291" t="n"/>
      <c r="F1185" s="302" t="n"/>
      <c r="G1185" s="302" t="n"/>
      <c r="H1185" s="314" t="n"/>
      <c r="I1185" s="315" t="n"/>
      <c r="J1185" s="316" t="n"/>
      <c r="K1185" s="295" t="n"/>
      <c r="L1185" s="317" t="n"/>
      <c r="M1185" s="47" t="n"/>
      <c r="N1185" s="268" t="n"/>
      <c r="O1185" s="294" t="n"/>
      <c r="P1185" s="268" t="n"/>
      <c r="Q1185" s="321" t="n"/>
      <c r="R1185" s="322" t="n"/>
      <c r="S1185" s="322" t="n"/>
      <c r="T1185" s="322" t="n"/>
      <c r="U1185" s="322" t="n"/>
      <c r="V1185" s="322" t="n"/>
      <c r="W1185" s="322" t="n"/>
      <c r="X1185" s="322" t="n"/>
      <c r="Y1185" s="320" t="n"/>
      <c r="Z1185" s="320" t="n"/>
    </row>
    <row r="1186" ht="16.5" customHeight="1" s="115">
      <c r="C1186" s="261" t="n"/>
      <c r="D1186" s="313" t="n"/>
      <c r="E1186" s="291" t="n"/>
      <c r="F1186" s="302" t="n"/>
      <c r="G1186" s="302" t="n"/>
      <c r="H1186" s="314" t="n"/>
      <c r="I1186" s="315" t="n"/>
      <c r="J1186" s="316" t="n"/>
      <c r="K1186" s="295" t="n"/>
      <c r="L1186" s="317" t="n"/>
      <c r="M1186" s="47" t="n"/>
      <c r="N1186" s="268" t="n"/>
      <c r="O1186" s="294" t="n"/>
      <c r="P1186" s="268" t="n"/>
      <c r="Q1186" s="321" t="n"/>
      <c r="R1186" s="322" t="n"/>
      <c r="S1186" s="322" t="n"/>
      <c r="T1186" s="322" t="n"/>
      <c r="U1186" s="322" t="n"/>
      <c r="V1186" s="322" t="n"/>
      <c r="W1186" s="322" t="n"/>
      <c r="X1186" s="322" t="n"/>
      <c r="Y1186" s="320" t="n"/>
      <c r="Z1186" s="320" t="n"/>
    </row>
    <row r="1187" ht="16.5" customHeight="1" s="115">
      <c r="C1187" s="261" t="n"/>
      <c r="D1187" s="313" t="n"/>
      <c r="E1187" s="291" t="n"/>
      <c r="F1187" s="302" t="n"/>
      <c r="G1187" s="302" t="n"/>
      <c r="H1187" s="314" t="n"/>
      <c r="I1187" s="315" t="n"/>
      <c r="J1187" s="316" t="n"/>
      <c r="K1187" s="295" t="n"/>
      <c r="L1187" s="317" t="n"/>
      <c r="M1187" s="47" t="n"/>
      <c r="N1187" s="268" t="n"/>
      <c r="O1187" s="294" t="n"/>
      <c r="P1187" s="268" t="n"/>
      <c r="Q1187" s="321" t="n"/>
      <c r="R1187" s="322" t="n"/>
      <c r="S1187" s="322" t="n"/>
      <c r="T1187" s="322" t="n"/>
      <c r="U1187" s="322" t="n"/>
      <c r="V1187" s="322" t="n"/>
      <c r="W1187" s="322" t="n"/>
      <c r="X1187" s="322" t="n"/>
      <c r="Y1187" s="320" t="n"/>
      <c r="Z1187" s="320" t="n"/>
    </row>
    <row r="1188" ht="16.5" customHeight="1" s="115">
      <c r="C1188" s="261" t="n"/>
      <c r="D1188" s="313" t="n"/>
      <c r="E1188" s="291" t="n"/>
      <c r="F1188" s="302" t="n"/>
      <c r="G1188" s="302" t="n"/>
      <c r="H1188" s="314" t="n"/>
      <c r="I1188" s="315" t="n"/>
      <c r="J1188" s="316" t="n"/>
      <c r="K1188" s="295" t="n"/>
      <c r="L1188" s="317" t="n"/>
      <c r="M1188" s="47" t="n"/>
      <c r="N1188" s="268" t="n"/>
      <c r="O1188" s="294" t="n"/>
      <c r="P1188" s="268" t="n"/>
      <c r="Q1188" s="321" t="n"/>
      <c r="R1188" s="322" t="n"/>
      <c r="S1188" s="322" t="n"/>
      <c r="T1188" s="322" t="n"/>
      <c r="U1188" s="322" t="n"/>
      <c r="V1188" s="322" t="n"/>
      <c r="W1188" s="322" t="n"/>
      <c r="X1188" s="322" t="n"/>
      <c r="Y1188" s="320" t="n"/>
      <c r="Z1188" s="320" t="n"/>
    </row>
    <row r="1189" ht="16.5" customHeight="1" s="115">
      <c r="C1189" s="261" t="n"/>
      <c r="D1189" s="313" t="n"/>
      <c r="E1189" s="291" t="n"/>
      <c r="F1189" s="302" t="n"/>
      <c r="G1189" s="302" t="n"/>
      <c r="H1189" s="314" t="n"/>
      <c r="I1189" s="315" t="n"/>
      <c r="J1189" s="316" t="n"/>
      <c r="K1189" s="295" t="n"/>
      <c r="L1189" s="317" t="n"/>
      <c r="M1189" s="47" t="n"/>
      <c r="N1189" s="268" t="n"/>
      <c r="O1189" s="294" t="n"/>
      <c r="P1189" s="268" t="n"/>
      <c r="Q1189" s="321" t="n"/>
      <c r="R1189" s="322" t="n"/>
      <c r="S1189" s="322" t="n"/>
      <c r="T1189" s="322" t="n"/>
      <c r="U1189" s="322" t="n"/>
      <c r="V1189" s="322" t="n"/>
      <c r="W1189" s="322" t="n"/>
      <c r="X1189" s="322" t="n"/>
      <c r="Y1189" s="320" t="n"/>
      <c r="Z1189" s="320" t="n"/>
    </row>
    <row r="1190" ht="16.5" customHeight="1" s="115">
      <c r="C1190" s="261" t="n"/>
      <c r="D1190" s="313" t="n"/>
      <c r="E1190" s="291" t="n"/>
      <c r="F1190" s="302" t="n"/>
      <c r="G1190" s="302" t="n"/>
      <c r="H1190" s="314" t="n"/>
      <c r="I1190" s="315" t="n"/>
      <c r="J1190" s="316" t="n"/>
      <c r="K1190" s="295" t="n"/>
      <c r="L1190" s="317" t="n"/>
      <c r="M1190" s="47" t="n"/>
      <c r="N1190" s="268" t="n"/>
      <c r="O1190" s="294" t="n"/>
      <c r="P1190" s="268" t="n"/>
      <c r="Q1190" s="321" t="n"/>
      <c r="R1190" s="322" t="n"/>
      <c r="S1190" s="322" t="n"/>
      <c r="T1190" s="322" t="n"/>
      <c r="U1190" s="322" t="n"/>
      <c r="V1190" s="322" t="n"/>
      <c r="W1190" s="322" t="n"/>
      <c r="X1190" s="322" t="n"/>
      <c r="Y1190" s="320" t="n"/>
      <c r="Z1190" s="320" t="n"/>
    </row>
    <row r="1191" ht="16.5" customHeight="1" s="115">
      <c r="C1191" s="261" t="n"/>
      <c r="D1191" s="313" t="n"/>
      <c r="E1191" s="291" t="n"/>
      <c r="F1191" s="302" t="n"/>
      <c r="G1191" s="302" t="n"/>
      <c r="H1191" s="314" t="n"/>
      <c r="I1191" s="315" t="n"/>
      <c r="J1191" s="316" t="n"/>
      <c r="K1191" s="295" t="n"/>
      <c r="L1191" s="317" t="n"/>
      <c r="M1191" s="47" t="n"/>
      <c r="N1191" s="268" t="n"/>
      <c r="O1191" s="294" t="n"/>
      <c r="P1191" s="268" t="n"/>
      <c r="Q1191" s="321" t="n"/>
      <c r="R1191" s="322" t="n"/>
      <c r="S1191" s="322" t="n"/>
      <c r="T1191" s="322" t="n"/>
      <c r="U1191" s="322" t="n"/>
      <c r="V1191" s="322" t="n"/>
      <c r="W1191" s="322" t="n"/>
      <c r="X1191" s="322" t="n"/>
      <c r="Y1191" s="320" t="n"/>
      <c r="Z1191" s="320" t="n"/>
    </row>
    <row r="1192" ht="16.5" customHeight="1" s="115">
      <c r="C1192" s="261" t="n"/>
      <c r="D1192" s="313" t="n"/>
      <c r="E1192" s="291" t="n"/>
      <c r="F1192" s="302" t="n"/>
      <c r="G1192" s="302" t="n"/>
      <c r="H1192" s="314" t="n"/>
      <c r="I1192" s="315" t="n"/>
      <c r="J1192" s="316" t="n"/>
      <c r="K1192" s="295" t="n"/>
      <c r="L1192" s="317" t="n"/>
      <c r="M1192" s="47" t="n"/>
      <c r="N1192" s="268" t="n"/>
      <c r="O1192" s="294" t="n"/>
      <c r="P1192" s="268" t="n"/>
      <c r="Q1192" s="321" t="n"/>
      <c r="R1192" s="322" t="n"/>
      <c r="S1192" s="322" t="n"/>
      <c r="T1192" s="322" t="n"/>
      <c r="U1192" s="322" t="n"/>
      <c r="V1192" s="322" t="n"/>
      <c r="W1192" s="322" t="n"/>
      <c r="X1192" s="322" t="n"/>
      <c r="Y1192" s="320" t="n"/>
      <c r="Z1192" s="320" t="n"/>
    </row>
    <row r="1193" ht="16.5" customHeight="1" s="115">
      <c r="C1193" s="261" t="n"/>
      <c r="D1193" s="313" t="n"/>
      <c r="E1193" s="291" t="n"/>
      <c r="F1193" s="302" t="n"/>
      <c r="G1193" s="302" t="n"/>
      <c r="H1193" s="314" t="n"/>
      <c r="I1193" s="315" t="n"/>
      <c r="J1193" s="316" t="n"/>
      <c r="K1193" s="295" t="n"/>
      <c r="L1193" s="317" t="n"/>
      <c r="M1193" s="47" t="n"/>
      <c r="N1193" s="268" t="n"/>
      <c r="O1193" s="294" t="n"/>
      <c r="P1193" s="268" t="n"/>
      <c r="Q1193" s="321" t="n"/>
      <c r="R1193" s="322" t="n"/>
      <c r="S1193" s="322" t="n"/>
      <c r="T1193" s="322" t="n"/>
      <c r="U1193" s="322" t="n"/>
      <c r="V1193" s="322" t="n"/>
      <c r="W1193" s="322" t="n"/>
      <c r="X1193" s="322" t="n"/>
      <c r="Y1193" s="320" t="n"/>
      <c r="Z1193" s="320" t="n"/>
    </row>
    <row r="1194" ht="16.5" customHeight="1" s="115">
      <c r="C1194" s="261" t="n"/>
      <c r="D1194" s="313" t="n"/>
      <c r="E1194" s="291" t="n"/>
      <c r="F1194" s="302" t="n"/>
      <c r="G1194" s="302" t="n"/>
      <c r="H1194" s="314" t="n"/>
      <c r="I1194" s="315" t="n"/>
      <c r="J1194" s="316" t="n"/>
      <c r="K1194" s="295" t="n"/>
      <c r="L1194" s="317" t="n"/>
      <c r="M1194" s="47" t="n"/>
      <c r="N1194" s="268" t="n"/>
      <c r="O1194" s="294" t="n"/>
      <c r="P1194" s="268" t="n"/>
      <c r="Q1194" s="321" t="n"/>
      <c r="R1194" s="322" t="n"/>
      <c r="S1194" s="322" t="n"/>
      <c r="T1194" s="322" t="n"/>
      <c r="U1194" s="322" t="n"/>
      <c r="V1194" s="322" t="n"/>
      <c r="W1194" s="322" t="n"/>
      <c r="X1194" s="322" t="n"/>
      <c r="Y1194" s="320" t="n"/>
      <c r="Z1194" s="320" t="n"/>
    </row>
    <row r="1195" ht="16.5" customHeight="1" s="115">
      <c r="C1195" s="261" t="n"/>
      <c r="D1195" s="313" t="n"/>
      <c r="E1195" s="291" t="n"/>
      <c r="F1195" s="302" t="n"/>
      <c r="G1195" s="302" t="n"/>
      <c r="H1195" s="314" t="n"/>
      <c r="I1195" s="315" t="n"/>
      <c r="J1195" s="316" t="n"/>
      <c r="K1195" s="295" t="n"/>
      <c r="L1195" s="317" t="n"/>
      <c r="M1195" s="47" t="n"/>
      <c r="N1195" s="268" t="n"/>
      <c r="O1195" s="294" t="n"/>
      <c r="P1195" s="268" t="n"/>
      <c r="Q1195" s="321" t="n"/>
      <c r="R1195" s="322" t="n"/>
      <c r="S1195" s="322" t="n"/>
      <c r="T1195" s="322" t="n"/>
      <c r="U1195" s="322" t="n"/>
      <c r="V1195" s="322" t="n"/>
      <c r="W1195" s="322" t="n"/>
      <c r="X1195" s="322" t="n"/>
      <c r="Y1195" s="320" t="n"/>
      <c r="Z1195" s="320" t="n"/>
    </row>
    <row r="1196" ht="16.5" customHeight="1" s="115">
      <c r="C1196" s="261" t="n"/>
      <c r="D1196" s="313" t="n"/>
      <c r="E1196" s="291" t="n"/>
      <c r="F1196" s="302" t="n"/>
      <c r="G1196" s="302" t="n"/>
      <c r="H1196" s="314" t="n"/>
      <c r="I1196" s="315" t="n"/>
      <c r="J1196" s="316" t="n"/>
      <c r="K1196" s="295" t="n"/>
      <c r="L1196" s="317" t="n"/>
      <c r="M1196" s="47" t="n"/>
      <c r="N1196" s="268" t="n"/>
      <c r="O1196" s="294" t="n"/>
      <c r="P1196" s="268" t="n"/>
      <c r="Q1196" s="321" t="n"/>
      <c r="R1196" s="322" t="n"/>
      <c r="S1196" s="322" t="n"/>
      <c r="T1196" s="322" t="n"/>
      <c r="U1196" s="322" t="n"/>
      <c r="V1196" s="322" t="n"/>
      <c r="W1196" s="322" t="n"/>
      <c r="X1196" s="322" t="n"/>
      <c r="Y1196" s="320" t="n"/>
      <c r="Z1196" s="320" t="n"/>
    </row>
    <row r="1197" ht="16.5" customHeight="1" s="115">
      <c r="C1197" s="261" t="n"/>
      <c r="D1197" s="313" t="n"/>
      <c r="E1197" s="291" t="n"/>
      <c r="F1197" s="302" t="n"/>
      <c r="G1197" s="302" t="n"/>
      <c r="H1197" s="314" t="n"/>
      <c r="I1197" s="315" t="n"/>
      <c r="J1197" s="316" t="n"/>
      <c r="K1197" s="295" t="n"/>
      <c r="L1197" s="317" t="n"/>
      <c r="M1197" s="47" t="n"/>
      <c r="N1197" s="268" t="n"/>
      <c r="O1197" s="294" t="n"/>
      <c r="P1197" s="268" t="n"/>
      <c r="Q1197" s="321" t="n"/>
      <c r="R1197" s="322" t="n"/>
      <c r="S1197" s="322" t="n"/>
      <c r="T1197" s="322" t="n"/>
      <c r="U1197" s="322" t="n"/>
      <c r="V1197" s="322" t="n"/>
      <c r="W1197" s="322" t="n"/>
      <c r="X1197" s="322" t="n"/>
      <c r="Y1197" s="320" t="n"/>
      <c r="Z1197" s="320" t="n"/>
    </row>
    <row r="1198" ht="16.5" customHeight="1" s="115">
      <c r="C1198" s="261" t="n"/>
      <c r="D1198" s="313" t="n"/>
      <c r="E1198" s="291" t="n"/>
      <c r="F1198" s="302" t="n"/>
      <c r="G1198" s="302" t="n"/>
      <c r="H1198" s="314" t="n"/>
      <c r="I1198" s="315" t="n"/>
      <c r="J1198" s="316" t="n"/>
      <c r="K1198" s="295" t="n"/>
      <c r="L1198" s="317" t="n"/>
      <c r="M1198" s="47" t="n"/>
      <c r="N1198" s="268" t="n"/>
      <c r="O1198" s="294" t="n"/>
      <c r="P1198" s="268" t="n"/>
      <c r="Q1198" s="321" t="n"/>
      <c r="R1198" s="322" t="n"/>
      <c r="S1198" s="322" t="n"/>
      <c r="T1198" s="322" t="n"/>
      <c r="U1198" s="322" t="n"/>
      <c r="V1198" s="322" t="n"/>
      <c r="W1198" s="322" t="n"/>
      <c r="X1198" s="322" t="n"/>
      <c r="Y1198" s="320" t="n"/>
      <c r="Z1198" s="320" t="n"/>
    </row>
    <row r="1199" ht="16.5" customHeight="1" s="115">
      <c r="C1199" s="261" t="n"/>
      <c r="D1199" s="313" t="n"/>
      <c r="E1199" s="291" t="n"/>
      <c r="F1199" s="302" t="n"/>
      <c r="G1199" s="302" t="n"/>
      <c r="H1199" s="314" t="n"/>
      <c r="I1199" s="315" t="n"/>
      <c r="J1199" s="316" t="n"/>
      <c r="K1199" s="295" t="n"/>
      <c r="L1199" s="317" t="n"/>
      <c r="M1199" s="47" t="n"/>
      <c r="N1199" s="268" t="n"/>
      <c r="O1199" s="294" t="n"/>
      <c r="P1199" s="268" t="n"/>
      <c r="Q1199" s="321" t="n"/>
      <c r="R1199" s="322" t="n"/>
      <c r="S1199" s="322" t="n"/>
      <c r="T1199" s="322" t="n"/>
      <c r="U1199" s="322" t="n"/>
      <c r="V1199" s="322" t="n"/>
      <c r="W1199" s="322" t="n"/>
      <c r="X1199" s="322" t="n"/>
      <c r="Y1199" s="320" t="n"/>
      <c r="Z1199" s="320" t="n"/>
    </row>
    <row r="1200" ht="16.5" customHeight="1" s="115">
      <c r="C1200" s="261" t="n"/>
      <c r="D1200" s="313" t="n"/>
      <c r="E1200" s="291" t="n"/>
      <c r="F1200" s="302" t="n"/>
      <c r="G1200" s="302" t="n"/>
      <c r="H1200" s="314" t="n"/>
      <c r="I1200" s="315" t="n"/>
      <c r="J1200" s="316" t="n"/>
      <c r="K1200" s="295" t="n"/>
      <c r="L1200" s="317" t="n"/>
      <c r="M1200" s="47" t="n"/>
      <c r="N1200" s="268" t="n"/>
      <c r="O1200" s="294" t="n"/>
      <c r="P1200" s="268" t="n"/>
      <c r="Q1200" s="321" t="n"/>
      <c r="R1200" s="322" t="n"/>
      <c r="S1200" s="322" t="n"/>
      <c r="T1200" s="322" t="n"/>
      <c r="U1200" s="322" t="n"/>
      <c r="V1200" s="322" t="n"/>
      <c r="W1200" s="322" t="n"/>
      <c r="X1200" s="322" t="n"/>
      <c r="Y1200" s="320" t="n"/>
      <c r="Z1200" s="320" t="n"/>
    </row>
    <row r="1201" ht="16.5" customHeight="1" s="115">
      <c r="C1201" s="261" t="n"/>
      <c r="D1201" s="313" t="n"/>
      <c r="E1201" s="291" t="n"/>
      <c r="F1201" s="302" t="n"/>
      <c r="G1201" s="302" t="n"/>
      <c r="H1201" s="314" t="n"/>
      <c r="I1201" s="315" t="n"/>
      <c r="J1201" s="316" t="n"/>
      <c r="K1201" s="295" t="n"/>
      <c r="L1201" s="317" t="n"/>
      <c r="M1201" s="47" t="n"/>
      <c r="N1201" s="268" t="n"/>
      <c r="O1201" s="294" t="n"/>
      <c r="P1201" s="268" t="n"/>
      <c r="Q1201" s="321" t="n"/>
      <c r="R1201" s="322" t="n"/>
      <c r="S1201" s="322" t="n"/>
      <c r="T1201" s="322" t="n"/>
      <c r="U1201" s="322" t="n"/>
      <c r="V1201" s="322" t="n"/>
      <c r="W1201" s="322" t="n"/>
      <c r="X1201" s="322" t="n"/>
      <c r="Y1201" s="320" t="n"/>
      <c r="Z1201" s="320" t="n"/>
    </row>
    <row r="1202" ht="16.5" customHeight="1" s="115">
      <c r="C1202" s="261" t="n"/>
      <c r="D1202" s="313" t="n"/>
      <c r="E1202" s="291" t="n"/>
      <c r="F1202" s="302" t="n"/>
      <c r="G1202" s="302" t="n"/>
      <c r="H1202" s="314" t="n"/>
      <c r="I1202" s="315" t="n"/>
      <c r="J1202" s="316" t="n"/>
      <c r="K1202" s="295" t="n"/>
      <c r="L1202" s="317" t="n"/>
      <c r="M1202" s="47" t="n"/>
      <c r="N1202" s="268" t="n"/>
      <c r="O1202" s="294" t="n"/>
      <c r="P1202" s="268" t="n"/>
      <c r="Q1202" s="321" t="n"/>
      <c r="R1202" s="322" t="n"/>
      <c r="S1202" s="322" t="n"/>
      <c r="T1202" s="322" t="n"/>
      <c r="U1202" s="322" t="n"/>
      <c r="V1202" s="322" t="n"/>
      <c r="W1202" s="322" t="n"/>
      <c r="X1202" s="322" t="n"/>
      <c r="Y1202" s="320" t="n"/>
      <c r="Z1202" s="320" t="n"/>
    </row>
    <row r="1203" ht="16.5" customHeight="1" s="115">
      <c r="C1203" s="261" t="n"/>
      <c r="D1203" s="313" t="n"/>
      <c r="E1203" s="291" t="n"/>
      <c r="F1203" s="302" t="n"/>
      <c r="G1203" s="302" t="n"/>
      <c r="H1203" s="314" t="n"/>
      <c r="I1203" s="315" t="n"/>
      <c r="J1203" s="316" t="n"/>
      <c r="K1203" s="295" t="n"/>
      <c r="L1203" s="317" t="n"/>
      <c r="M1203" s="47" t="n"/>
      <c r="N1203" s="268" t="n"/>
      <c r="O1203" s="294" t="n"/>
      <c r="P1203" s="268" t="n"/>
      <c r="Q1203" s="321" t="n"/>
      <c r="R1203" s="322" t="n"/>
      <c r="S1203" s="322" t="n"/>
      <c r="T1203" s="322" t="n"/>
      <c r="U1203" s="322" t="n"/>
      <c r="V1203" s="322" t="n"/>
      <c r="W1203" s="322" t="n"/>
      <c r="X1203" s="322" t="n"/>
      <c r="Y1203" s="320" t="n"/>
      <c r="Z1203" s="320" t="n"/>
    </row>
    <row r="1204" ht="16.5" customHeight="1" s="115">
      <c r="C1204" s="261" t="n"/>
      <c r="D1204" s="313" t="n"/>
      <c r="E1204" s="291" t="n"/>
      <c r="F1204" s="302" t="n"/>
      <c r="G1204" s="302" t="n"/>
      <c r="H1204" s="314" t="n"/>
      <c r="I1204" s="315" t="n"/>
      <c r="J1204" s="316" t="n"/>
      <c r="K1204" s="295" t="n"/>
      <c r="L1204" s="317" t="n"/>
      <c r="M1204" s="47" t="n"/>
      <c r="N1204" s="268" t="n"/>
      <c r="O1204" s="294" t="n"/>
      <c r="P1204" s="268" t="n"/>
      <c r="Q1204" s="321" t="n"/>
      <c r="R1204" s="322" t="n"/>
      <c r="S1204" s="322" t="n"/>
      <c r="T1204" s="322" t="n"/>
      <c r="U1204" s="322" t="n"/>
      <c r="V1204" s="322" t="n"/>
      <c r="W1204" s="322" t="n"/>
      <c r="X1204" s="322" t="n"/>
      <c r="Y1204" s="320" t="n"/>
      <c r="Z1204" s="320" t="n"/>
    </row>
    <row r="1205" ht="16.5" customHeight="1" s="115">
      <c r="C1205" s="261" t="n"/>
      <c r="D1205" s="313" t="n"/>
      <c r="E1205" s="291" t="n"/>
      <c r="F1205" s="302" t="n"/>
      <c r="G1205" s="302" t="n"/>
      <c r="H1205" s="314" t="n"/>
      <c r="I1205" s="315" t="n"/>
      <c r="J1205" s="316" t="n"/>
      <c r="K1205" s="295" t="n"/>
      <c r="L1205" s="317" t="n"/>
      <c r="M1205" s="47" t="n"/>
      <c r="N1205" s="268" t="n"/>
      <c r="O1205" s="294" t="n"/>
      <c r="P1205" s="268" t="n"/>
      <c r="Q1205" s="321" t="n"/>
      <c r="R1205" s="322" t="n"/>
      <c r="S1205" s="322" t="n"/>
      <c r="T1205" s="322" t="n"/>
      <c r="U1205" s="322" t="n"/>
      <c r="V1205" s="322" t="n"/>
      <c r="W1205" s="322" t="n"/>
      <c r="X1205" s="322" t="n"/>
      <c r="Y1205" s="320" t="n"/>
      <c r="Z1205" s="320" t="n"/>
    </row>
    <row r="1206" ht="16.5" customHeight="1" s="115">
      <c r="C1206" s="261" t="n"/>
      <c r="D1206" s="313" t="n"/>
      <c r="E1206" s="291" t="n"/>
      <c r="F1206" s="302" t="n"/>
      <c r="G1206" s="302" t="n"/>
      <c r="H1206" s="314" t="n"/>
      <c r="I1206" s="315" t="n"/>
      <c r="J1206" s="316" t="n"/>
      <c r="K1206" s="295" t="n"/>
      <c r="L1206" s="317" t="n"/>
      <c r="M1206" s="47" t="n"/>
      <c r="N1206" s="268" t="n"/>
      <c r="O1206" s="294" t="n"/>
      <c r="P1206" s="268" t="n"/>
      <c r="Q1206" s="321" t="n"/>
      <c r="R1206" s="322" t="n"/>
      <c r="S1206" s="322" t="n"/>
      <c r="T1206" s="322" t="n"/>
      <c r="U1206" s="322" t="n"/>
      <c r="V1206" s="322" t="n"/>
      <c r="W1206" s="322" t="n"/>
      <c r="X1206" s="322" t="n"/>
      <c r="Y1206" s="320" t="n"/>
      <c r="Z1206" s="320" t="n"/>
    </row>
    <row r="1207" ht="16.5" customHeight="1" s="115">
      <c r="C1207" s="261" t="n"/>
      <c r="D1207" s="313" t="n"/>
      <c r="E1207" s="291" t="n"/>
      <c r="F1207" s="302" t="n"/>
      <c r="G1207" s="302" t="n"/>
      <c r="H1207" s="314" t="n"/>
      <c r="I1207" s="315" t="n"/>
      <c r="J1207" s="316" t="n"/>
      <c r="K1207" s="295" t="n"/>
      <c r="L1207" s="317" t="n"/>
      <c r="M1207" s="47" t="n"/>
      <c r="N1207" s="268" t="n"/>
      <c r="O1207" s="294" t="n"/>
      <c r="P1207" s="268" t="n"/>
      <c r="Q1207" s="321" t="n"/>
      <c r="R1207" s="322" t="n"/>
      <c r="S1207" s="322" t="n"/>
      <c r="T1207" s="322" t="n"/>
      <c r="U1207" s="322" t="n"/>
      <c r="V1207" s="322" t="n"/>
      <c r="W1207" s="322" t="n"/>
      <c r="X1207" s="322" t="n"/>
      <c r="Y1207" s="320" t="n"/>
      <c r="Z1207" s="320" t="n"/>
    </row>
    <row r="1208" ht="16.5" customHeight="1" s="115">
      <c r="C1208" s="261" t="n"/>
      <c r="D1208" s="313" t="n"/>
      <c r="E1208" s="291" t="n"/>
      <c r="F1208" s="302" t="n"/>
      <c r="G1208" s="302" t="n"/>
      <c r="H1208" s="314" t="n"/>
      <c r="I1208" s="315" t="n"/>
      <c r="J1208" s="316" t="n"/>
      <c r="K1208" s="295" t="n"/>
      <c r="L1208" s="317" t="n"/>
      <c r="M1208" s="47" t="n"/>
      <c r="N1208" s="268" t="n"/>
      <c r="O1208" s="294" t="n"/>
      <c r="P1208" s="268" t="n"/>
      <c r="Q1208" s="321" t="n"/>
      <c r="R1208" s="322" t="n"/>
      <c r="S1208" s="322" t="n"/>
      <c r="T1208" s="322" t="n"/>
      <c r="U1208" s="322" t="n"/>
      <c r="V1208" s="322" t="n"/>
      <c r="W1208" s="322" t="n"/>
      <c r="X1208" s="322" t="n"/>
      <c r="Y1208" s="320" t="n"/>
      <c r="Z1208" s="320" t="n"/>
    </row>
    <row r="1209" ht="16.5" customHeight="1" s="115">
      <c r="C1209" s="261" t="n"/>
      <c r="D1209" s="313" t="n"/>
      <c r="E1209" s="291" t="n"/>
      <c r="F1209" s="302" t="n"/>
      <c r="G1209" s="302" t="n"/>
      <c r="H1209" s="314" t="n"/>
      <c r="I1209" s="315" t="n"/>
      <c r="J1209" s="316" t="n"/>
      <c r="K1209" s="295" t="n"/>
      <c r="L1209" s="317" t="n"/>
      <c r="M1209" s="47" t="n"/>
      <c r="N1209" s="268" t="n"/>
      <c r="O1209" s="294" t="n"/>
      <c r="P1209" s="268" t="n"/>
      <c r="Q1209" s="321" t="n"/>
      <c r="R1209" s="322" t="n"/>
      <c r="S1209" s="322" t="n"/>
      <c r="T1209" s="322" t="n"/>
      <c r="U1209" s="322" t="n"/>
      <c r="V1209" s="322" t="n"/>
      <c r="W1209" s="322" t="n"/>
      <c r="X1209" s="322" t="n"/>
      <c r="Y1209" s="320" t="n"/>
      <c r="Z1209" s="320" t="n"/>
    </row>
    <row r="1210" ht="16.5" customHeight="1" s="115">
      <c r="C1210" s="261" t="n"/>
      <c r="D1210" s="313" t="n"/>
      <c r="E1210" s="291" t="n"/>
      <c r="F1210" s="302" t="n"/>
      <c r="G1210" s="302" t="n"/>
      <c r="H1210" s="314" t="n"/>
      <c r="I1210" s="315" t="n"/>
      <c r="J1210" s="316" t="n"/>
      <c r="K1210" s="295" t="n"/>
      <c r="L1210" s="317" t="n"/>
      <c r="M1210" s="47" t="n"/>
      <c r="N1210" s="268" t="n"/>
      <c r="O1210" s="294" t="n"/>
      <c r="P1210" s="268" t="n"/>
      <c r="Q1210" s="321" t="n"/>
      <c r="R1210" s="322" t="n"/>
      <c r="S1210" s="322" t="n"/>
      <c r="T1210" s="322" t="n"/>
      <c r="U1210" s="322" t="n"/>
      <c r="V1210" s="322" t="n"/>
      <c r="W1210" s="322" t="n"/>
      <c r="X1210" s="322" t="n"/>
      <c r="Y1210" s="320" t="n"/>
      <c r="Z1210" s="320" t="n"/>
    </row>
    <row r="1211" ht="16.5" customHeight="1" s="115">
      <c r="C1211" s="261" t="n"/>
      <c r="D1211" s="313" t="n"/>
      <c r="E1211" s="291" t="n"/>
      <c r="F1211" s="302" t="n"/>
      <c r="G1211" s="302" t="n"/>
      <c r="H1211" s="314" t="n"/>
      <c r="I1211" s="315" t="n"/>
      <c r="J1211" s="316" t="n"/>
      <c r="K1211" s="295" t="n"/>
      <c r="L1211" s="317" t="n"/>
      <c r="M1211" s="47" t="n"/>
      <c r="N1211" s="268" t="n"/>
      <c r="O1211" s="294" t="n"/>
      <c r="P1211" s="268" t="n"/>
      <c r="Q1211" s="321" t="n"/>
      <c r="R1211" s="322" t="n"/>
      <c r="S1211" s="322" t="n"/>
      <c r="T1211" s="322" t="n"/>
      <c r="U1211" s="322" t="n"/>
      <c r="V1211" s="322" t="n"/>
      <c r="W1211" s="322" t="n"/>
      <c r="X1211" s="322" t="n"/>
      <c r="Y1211" s="320" t="n"/>
      <c r="Z1211" s="320" t="n"/>
    </row>
    <row r="1212" ht="16.5" customHeight="1" s="115">
      <c r="C1212" s="261" t="n"/>
      <c r="D1212" s="313" t="n"/>
      <c r="E1212" s="291" t="n"/>
      <c r="F1212" s="302" t="n"/>
      <c r="G1212" s="302" t="n"/>
      <c r="H1212" s="314" t="n"/>
      <c r="I1212" s="315" t="n"/>
      <c r="J1212" s="316" t="n"/>
      <c r="K1212" s="295" t="n"/>
      <c r="L1212" s="317" t="n"/>
      <c r="M1212" s="47" t="n"/>
      <c r="N1212" s="268" t="n"/>
      <c r="O1212" s="294" t="n"/>
      <c r="P1212" s="268" t="n"/>
      <c r="Q1212" s="321" t="n"/>
      <c r="R1212" s="322" t="n"/>
      <c r="S1212" s="322" t="n"/>
      <c r="T1212" s="322" t="n"/>
      <c r="U1212" s="322" t="n"/>
      <c r="V1212" s="322" t="n"/>
      <c r="W1212" s="322" t="n"/>
      <c r="X1212" s="322" t="n"/>
      <c r="Y1212" s="320" t="n"/>
      <c r="Z1212" s="320" t="n"/>
    </row>
    <row r="1213" ht="16.5" customHeight="1" s="115">
      <c r="C1213" s="261" t="n"/>
      <c r="D1213" s="313" t="n"/>
      <c r="E1213" s="291" t="n"/>
      <c r="F1213" s="302" t="n"/>
      <c r="G1213" s="302" t="n"/>
      <c r="H1213" s="314" t="n"/>
      <c r="I1213" s="315" t="n"/>
      <c r="J1213" s="316" t="n"/>
      <c r="K1213" s="295" t="n"/>
      <c r="L1213" s="317" t="n"/>
      <c r="M1213" s="47" t="n"/>
      <c r="N1213" s="268" t="n"/>
      <c r="O1213" s="294" t="n"/>
      <c r="P1213" s="268" t="n"/>
      <c r="Q1213" s="321" t="n"/>
      <c r="R1213" s="322" t="n"/>
      <c r="S1213" s="322" t="n"/>
      <c r="T1213" s="322" t="n"/>
      <c r="U1213" s="322" t="n"/>
      <c r="V1213" s="322" t="n"/>
      <c r="W1213" s="322" t="n"/>
      <c r="X1213" s="322" t="n"/>
      <c r="Y1213" s="320" t="n"/>
      <c r="Z1213" s="320" t="n"/>
    </row>
    <row r="1214" ht="16.5" customHeight="1" s="115">
      <c r="C1214" s="261" t="n"/>
      <c r="D1214" s="313" t="n"/>
      <c r="E1214" s="291" t="n"/>
      <c r="F1214" s="302" t="n"/>
      <c r="G1214" s="302" t="n"/>
      <c r="H1214" s="314" t="n"/>
      <c r="I1214" s="315" t="n"/>
      <c r="J1214" s="316" t="n"/>
      <c r="K1214" s="295" t="n"/>
      <c r="L1214" s="317" t="n"/>
      <c r="M1214" s="47" t="n"/>
      <c r="N1214" s="268" t="n"/>
      <c r="O1214" s="294" t="n"/>
      <c r="P1214" s="268" t="n"/>
      <c r="Q1214" s="321" t="n"/>
      <c r="R1214" s="322" t="n"/>
      <c r="S1214" s="322" t="n"/>
      <c r="T1214" s="322" t="n"/>
      <c r="U1214" s="322" t="n"/>
      <c r="V1214" s="322" t="n"/>
      <c r="W1214" s="322" t="n"/>
      <c r="X1214" s="322" t="n"/>
      <c r="Y1214" s="320" t="n"/>
      <c r="Z1214" s="320" t="n"/>
    </row>
    <row r="1215" ht="16.5" customHeight="1" s="115">
      <c r="C1215" s="261" t="n"/>
      <c r="D1215" s="313" t="n"/>
      <c r="E1215" s="291" t="n"/>
      <c r="F1215" s="302" t="n"/>
      <c r="G1215" s="302" t="n"/>
      <c r="H1215" s="314" t="n"/>
      <c r="I1215" s="315" t="n"/>
      <c r="J1215" s="316" t="n"/>
      <c r="K1215" s="295" t="n"/>
      <c r="L1215" s="317" t="n"/>
      <c r="M1215" s="47" t="n"/>
      <c r="N1215" s="268" t="n"/>
      <c r="O1215" s="294" t="n"/>
      <c r="P1215" s="268" t="n"/>
      <c r="Q1215" s="321" t="n"/>
      <c r="R1215" s="322" t="n"/>
      <c r="S1215" s="322" t="n"/>
      <c r="T1215" s="322" t="n"/>
      <c r="U1215" s="322" t="n"/>
      <c r="V1215" s="322" t="n"/>
      <c r="W1215" s="322" t="n"/>
      <c r="X1215" s="322" t="n"/>
      <c r="Y1215" s="320" t="n"/>
      <c r="Z1215" s="320" t="n"/>
    </row>
    <row r="1216" ht="16.5" customHeight="1" s="115">
      <c r="C1216" s="261" t="n"/>
      <c r="D1216" s="313" t="n"/>
      <c r="E1216" s="291" t="n"/>
      <c r="F1216" s="302" t="n"/>
      <c r="G1216" s="302" t="n"/>
      <c r="H1216" s="314" t="n"/>
      <c r="I1216" s="315" t="n"/>
      <c r="J1216" s="316" t="n"/>
      <c r="K1216" s="295" t="n"/>
      <c r="L1216" s="317" t="n"/>
      <c r="M1216" s="47" t="n"/>
      <c r="N1216" s="268" t="n"/>
      <c r="O1216" s="294" t="n"/>
      <c r="P1216" s="268" t="n"/>
      <c r="Q1216" s="321" t="n"/>
      <c r="R1216" s="322" t="n"/>
      <c r="S1216" s="322" t="n"/>
      <c r="T1216" s="322" t="n"/>
      <c r="U1216" s="322" t="n"/>
      <c r="V1216" s="322" t="n"/>
      <c r="W1216" s="322" t="n"/>
      <c r="X1216" s="322" t="n"/>
      <c r="Y1216" s="320" t="n"/>
      <c r="Z1216" s="320" t="n"/>
    </row>
    <row r="1217" ht="16.5" customHeight="1" s="115">
      <c r="C1217" s="261" t="n"/>
      <c r="D1217" s="313" t="n"/>
      <c r="E1217" s="291" t="n"/>
      <c r="F1217" s="302" t="n"/>
      <c r="G1217" s="302" t="n"/>
      <c r="H1217" s="314" t="n"/>
      <c r="I1217" s="315" t="n"/>
      <c r="J1217" s="316" t="n"/>
      <c r="K1217" s="295" t="n"/>
      <c r="L1217" s="317" t="n"/>
      <c r="M1217" s="47" t="n"/>
      <c r="N1217" s="268" t="n"/>
      <c r="O1217" s="294" t="n"/>
      <c r="P1217" s="268" t="n"/>
      <c r="Q1217" s="321" t="n"/>
      <c r="R1217" s="322" t="n"/>
      <c r="S1217" s="322" t="n"/>
      <c r="T1217" s="322" t="n"/>
      <c r="U1217" s="322" t="n"/>
      <c r="V1217" s="322" t="n"/>
      <c r="W1217" s="322" t="n"/>
      <c r="X1217" s="322" t="n"/>
      <c r="Y1217" s="320" t="n"/>
      <c r="Z1217" s="320" t="n"/>
    </row>
    <row r="1218" ht="16.5" customHeight="1" s="115">
      <c r="C1218" s="261" t="n"/>
      <c r="D1218" s="313" t="n"/>
      <c r="E1218" s="291" t="n"/>
      <c r="F1218" s="302" t="n"/>
      <c r="G1218" s="302" t="n"/>
      <c r="H1218" s="314" t="n"/>
      <c r="I1218" s="315" t="n"/>
      <c r="J1218" s="316" t="n"/>
      <c r="K1218" s="295" t="n"/>
      <c r="L1218" s="317" t="n"/>
      <c r="M1218" s="47" t="n"/>
      <c r="N1218" s="268" t="n"/>
      <c r="O1218" s="294" t="n"/>
      <c r="P1218" s="268" t="n"/>
      <c r="Q1218" s="321" t="n"/>
      <c r="R1218" s="322" t="n"/>
      <c r="S1218" s="322" t="n"/>
      <c r="T1218" s="322" t="n"/>
      <c r="U1218" s="322" t="n"/>
      <c r="V1218" s="322" t="n"/>
      <c r="W1218" s="322" t="n"/>
      <c r="X1218" s="322" t="n"/>
      <c r="Y1218" s="320" t="n"/>
      <c r="Z1218" s="320" t="n"/>
    </row>
    <row r="1219" ht="16.5" customHeight="1" s="115">
      <c r="C1219" s="261" t="n"/>
      <c r="D1219" s="313" t="n"/>
      <c r="E1219" s="291" t="n"/>
      <c r="F1219" s="302" t="n"/>
      <c r="G1219" s="302" t="n"/>
      <c r="H1219" s="314" t="n"/>
      <c r="I1219" s="315" t="n"/>
      <c r="J1219" s="316" t="n"/>
      <c r="K1219" s="295" t="n"/>
      <c r="L1219" s="317" t="n"/>
      <c r="M1219" s="47" t="n"/>
      <c r="N1219" s="268" t="n"/>
      <c r="O1219" s="294" t="n"/>
      <c r="P1219" s="268" t="n"/>
      <c r="Q1219" s="321" t="n"/>
      <c r="R1219" s="322" t="n"/>
      <c r="S1219" s="322" t="n"/>
      <c r="T1219" s="322" t="n"/>
      <c r="U1219" s="322" t="n"/>
      <c r="V1219" s="322" t="n"/>
      <c r="W1219" s="322" t="n"/>
      <c r="X1219" s="322" t="n"/>
      <c r="Y1219" s="320" t="n"/>
      <c r="Z1219" s="320" t="n"/>
    </row>
    <row r="1220" ht="16.5" customHeight="1" s="115">
      <c r="C1220" s="261" t="n"/>
      <c r="D1220" s="313" t="n"/>
      <c r="E1220" s="291" t="n"/>
      <c r="F1220" s="302" t="n"/>
      <c r="G1220" s="302" t="n"/>
      <c r="H1220" s="314" t="n"/>
      <c r="I1220" s="315" t="n"/>
      <c r="J1220" s="316" t="n"/>
      <c r="K1220" s="295" t="n"/>
      <c r="L1220" s="317" t="n"/>
      <c r="M1220" s="47" t="n"/>
      <c r="N1220" s="268" t="n"/>
      <c r="O1220" s="294" t="n"/>
      <c r="P1220" s="268" t="n"/>
      <c r="Q1220" s="321" t="n"/>
      <c r="R1220" s="322" t="n"/>
      <c r="S1220" s="322" t="n"/>
      <c r="T1220" s="322" t="n"/>
      <c r="U1220" s="322" t="n"/>
      <c r="V1220" s="322" t="n"/>
      <c r="W1220" s="322" t="n"/>
      <c r="X1220" s="322" t="n"/>
      <c r="Y1220" s="320" t="n"/>
      <c r="Z1220" s="320" t="n"/>
    </row>
    <row r="1221" ht="16.5" customHeight="1" s="115">
      <c r="C1221" s="261" t="n"/>
      <c r="D1221" s="313" t="n"/>
      <c r="E1221" s="291" t="n"/>
      <c r="F1221" s="302" t="n"/>
      <c r="G1221" s="302" t="n"/>
      <c r="H1221" s="314" t="n"/>
      <c r="I1221" s="315" t="n"/>
      <c r="J1221" s="316" t="n"/>
      <c r="K1221" s="295" t="n"/>
      <c r="L1221" s="317" t="n"/>
      <c r="M1221" s="47" t="n"/>
      <c r="N1221" s="268" t="n"/>
      <c r="O1221" s="294" t="n"/>
      <c r="P1221" s="268" t="n"/>
      <c r="Q1221" s="321" t="n"/>
      <c r="R1221" s="322" t="n"/>
      <c r="S1221" s="322" t="n"/>
      <c r="T1221" s="322" t="n"/>
      <c r="U1221" s="322" t="n"/>
      <c r="V1221" s="322" t="n"/>
      <c r="W1221" s="322" t="n"/>
      <c r="X1221" s="322" t="n"/>
      <c r="Y1221" s="320" t="n"/>
      <c r="Z1221" s="320" t="n"/>
    </row>
    <row r="1222" ht="16.5" customHeight="1" s="115">
      <c r="C1222" s="261" t="n"/>
      <c r="D1222" s="313" t="n"/>
      <c r="E1222" s="291" t="n"/>
      <c r="F1222" s="302" t="n"/>
      <c r="G1222" s="302" t="n"/>
      <c r="H1222" s="314" t="n"/>
      <c r="I1222" s="315" t="n"/>
      <c r="J1222" s="316" t="n"/>
      <c r="K1222" s="295" t="n"/>
      <c r="L1222" s="317" t="n"/>
      <c r="M1222" s="47" t="n"/>
      <c r="N1222" s="268" t="n"/>
      <c r="O1222" s="294" t="n"/>
      <c r="P1222" s="268" t="n"/>
      <c r="Q1222" s="321" t="n"/>
      <c r="R1222" s="322" t="n"/>
      <c r="S1222" s="322" t="n"/>
      <c r="T1222" s="322" t="n"/>
      <c r="U1222" s="322" t="n"/>
      <c r="V1222" s="322" t="n"/>
      <c r="W1222" s="322" t="n"/>
      <c r="X1222" s="322" t="n"/>
      <c r="Y1222" s="320" t="n"/>
      <c r="Z1222" s="320" t="n"/>
    </row>
    <row r="1223" ht="16.5" customHeight="1" s="115">
      <c r="C1223" s="261" t="n"/>
      <c r="D1223" s="313" t="n"/>
      <c r="E1223" s="291" t="n"/>
      <c r="F1223" s="302" t="n"/>
      <c r="G1223" s="302" t="n"/>
      <c r="H1223" s="314" t="n"/>
      <c r="I1223" s="315" t="n"/>
      <c r="J1223" s="316" t="n"/>
      <c r="K1223" s="295" t="n"/>
      <c r="L1223" s="317" t="n"/>
      <c r="M1223" s="47" t="n"/>
      <c r="N1223" s="268" t="n"/>
      <c r="O1223" s="294" t="n"/>
      <c r="P1223" s="268" t="n"/>
      <c r="Q1223" s="321" t="n"/>
      <c r="R1223" s="322" t="n"/>
      <c r="S1223" s="322" t="n"/>
      <c r="T1223" s="322" t="n"/>
      <c r="U1223" s="322" t="n"/>
      <c r="V1223" s="322" t="n"/>
      <c r="W1223" s="322" t="n"/>
      <c r="X1223" s="322" t="n"/>
      <c r="Y1223" s="320" t="n"/>
      <c r="Z1223" s="320" t="n"/>
    </row>
    <row r="1224" ht="16.5" customHeight="1" s="115">
      <c r="C1224" s="261" t="n"/>
      <c r="D1224" s="313" t="n"/>
      <c r="E1224" s="291" t="n"/>
      <c r="F1224" s="302" t="n"/>
      <c r="G1224" s="302" t="n"/>
      <c r="H1224" s="314" t="n"/>
      <c r="I1224" s="315" t="n"/>
      <c r="J1224" s="316" t="n"/>
      <c r="K1224" s="295" t="n"/>
      <c r="L1224" s="317" t="n"/>
      <c r="M1224" s="47" t="n"/>
      <c r="N1224" s="268" t="n"/>
      <c r="O1224" s="294" t="n"/>
      <c r="P1224" s="268" t="n"/>
      <c r="Q1224" s="321" t="n"/>
      <c r="R1224" s="322" t="n"/>
      <c r="S1224" s="322" t="n"/>
      <c r="T1224" s="322" t="n"/>
      <c r="U1224" s="322" t="n"/>
      <c r="V1224" s="322" t="n"/>
      <c r="W1224" s="322" t="n"/>
      <c r="X1224" s="322" t="n"/>
      <c r="Y1224" s="320" t="n"/>
      <c r="Z1224" s="320" t="n"/>
    </row>
    <row r="1225" ht="16.5" customHeight="1" s="115">
      <c r="C1225" s="261" t="n"/>
      <c r="D1225" s="313" t="n"/>
      <c r="E1225" s="291" t="n"/>
      <c r="F1225" s="302" t="n"/>
      <c r="G1225" s="302" t="n"/>
      <c r="H1225" s="314" t="n"/>
      <c r="I1225" s="315" t="n"/>
      <c r="J1225" s="316" t="n"/>
      <c r="K1225" s="295" t="n"/>
      <c r="L1225" s="317" t="n"/>
      <c r="M1225" s="47" t="n"/>
      <c r="N1225" s="268" t="n"/>
      <c r="O1225" s="294" t="n"/>
      <c r="P1225" s="268" t="n"/>
      <c r="Q1225" s="321" t="n"/>
      <c r="R1225" s="322" t="n"/>
      <c r="S1225" s="322" t="n"/>
      <c r="T1225" s="322" t="n"/>
      <c r="U1225" s="322" t="n"/>
      <c r="V1225" s="322" t="n"/>
      <c r="W1225" s="322" t="n"/>
      <c r="X1225" s="322" t="n"/>
      <c r="Y1225" s="320" t="n"/>
      <c r="Z1225" s="320" t="n"/>
    </row>
    <row r="1226" ht="16.5" customHeight="1" s="115">
      <c r="C1226" s="261" t="n"/>
      <c r="D1226" s="313" t="n"/>
      <c r="E1226" s="291" t="n"/>
      <c r="F1226" s="302" t="n"/>
      <c r="G1226" s="302" t="n"/>
      <c r="H1226" s="314" t="n"/>
      <c r="I1226" s="315" t="n"/>
      <c r="J1226" s="316" t="n"/>
      <c r="K1226" s="295" t="n"/>
      <c r="L1226" s="317" t="n"/>
      <c r="M1226" s="47" t="n"/>
      <c r="N1226" s="268" t="n"/>
      <c r="O1226" s="294" t="n"/>
      <c r="P1226" s="268" t="n"/>
      <c r="Q1226" s="321" t="n"/>
      <c r="R1226" s="322" t="n"/>
      <c r="S1226" s="322" t="n"/>
      <c r="T1226" s="322" t="n"/>
      <c r="U1226" s="322" t="n"/>
      <c r="V1226" s="322" t="n"/>
      <c r="W1226" s="322" t="n"/>
      <c r="X1226" s="322" t="n"/>
      <c r="Y1226" s="320" t="n"/>
      <c r="Z1226" s="320" t="n"/>
    </row>
    <row r="1227" ht="16.5" customHeight="1" s="115">
      <c r="C1227" s="261" t="n"/>
      <c r="D1227" s="313" t="n"/>
      <c r="E1227" s="291" t="n"/>
      <c r="F1227" s="302" t="n"/>
      <c r="G1227" s="302" t="n"/>
      <c r="H1227" s="314" t="n"/>
      <c r="I1227" s="315" t="n"/>
      <c r="J1227" s="316" t="n"/>
      <c r="K1227" s="295" t="n"/>
      <c r="L1227" s="317" t="n"/>
      <c r="M1227" s="47" t="n"/>
      <c r="N1227" s="268" t="n"/>
      <c r="O1227" s="294" t="n"/>
      <c r="P1227" s="268" t="n"/>
      <c r="Q1227" s="321" t="n"/>
      <c r="R1227" s="322" t="n"/>
      <c r="S1227" s="322" t="n"/>
      <c r="T1227" s="322" t="n"/>
      <c r="U1227" s="322" t="n"/>
      <c r="V1227" s="322" t="n"/>
      <c r="W1227" s="322" t="n"/>
      <c r="X1227" s="322" t="n"/>
      <c r="Y1227" s="320" t="n"/>
      <c r="Z1227" s="320" t="n"/>
    </row>
    <row r="1228" ht="16.5" customHeight="1" s="115">
      <c r="C1228" s="261" t="n"/>
      <c r="D1228" s="313" t="n"/>
      <c r="E1228" s="291" t="n"/>
      <c r="F1228" s="302" t="n"/>
      <c r="G1228" s="302" t="n"/>
      <c r="H1228" s="314" t="n"/>
      <c r="I1228" s="315" t="n"/>
      <c r="J1228" s="316" t="n"/>
      <c r="K1228" s="295" t="n"/>
      <c r="L1228" s="317" t="n"/>
      <c r="M1228" s="47" t="n"/>
      <c r="N1228" s="268" t="n"/>
      <c r="O1228" s="294" t="n"/>
      <c r="P1228" s="268" t="n"/>
      <c r="Q1228" s="321" t="n"/>
      <c r="R1228" s="322" t="n"/>
      <c r="S1228" s="322" t="n"/>
      <c r="T1228" s="322" t="n"/>
      <c r="U1228" s="322" t="n"/>
      <c r="V1228" s="322" t="n"/>
      <c r="W1228" s="322" t="n"/>
      <c r="X1228" s="322" t="n"/>
      <c r="Y1228" s="320" t="n"/>
      <c r="Z1228" s="320" t="n"/>
    </row>
    <row r="1229" ht="16.5" customHeight="1" s="115">
      <c r="C1229" s="261" t="n"/>
      <c r="D1229" s="313" t="n"/>
      <c r="E1229" s="291" t="n"/>
      <c r="F1229" s="302" t="n"/>
      <c r="G1229" s="302" t="n"/>
      <c r="H1229" s="314" t="n"/>
      <c r="I1229" s="315" t="n"/>
      <c r="J1229" s="316" t="n"/>
      <c r="K1229" s="295" t="n"/>
      <c r="L1229" s="317" t="n"/>
      <c r="M1229" s="47" t="n"/>
      <c r="N1229" s="268" t="n"/>
      <c r="O1229" s="294" t="n"/>
      <c r="P1229" s="268" t="n"/>
      <c r="Q1229" s="321" t="n"/>
      <c r="R1229" s="322" t="n"/>
      <c r="S1229" s="322" t="n"/>
      <c r="T1229" s="322" t="n"/>
      <c r="U1229" s="322" t="n"/>
      <c r="V1229" s="322" t="n"/>
      <c r="W1229" s="322" t="n"/>
      <c r="X1229" s="322" t="n"/>
      <c r="Y1229" s="320" t="n"/>
      <c r="Z1229" s="320" t="n"/>
    </row>
    <row r="1230" ht="16.5" customHeight="1" s="115">
      <c r="C1230" s="261" t="n"/>
      <c r="D1230" s="313" t="n"/>
      <c r="E1230" s="291" t="n"/>
      <c r="F1230" s="302" t="n"/>
      <c r="G1230" s="302" t="n"/>
      <c r="H1230" s="314" t="n"/>
      <c r="I1230" s="315" t="n"/>
      <c r="J1230" s="316" t="n"/>
      <c r="K1230" s="295" t="n"/>
      <c r="L1230" s="317" t="n"/>
      <c r="M1230" s="47" t="n"/>
      <c r="N1230" s="268" t="n"/>
      <c r="O1230" s="294" t="n"/>
      <c r="P1230" s="268" t="n"/>
      <c r="Q1230" s="321" t="n"/>
      <c r="R1230" s="322" t="n"/>
      <c r="S1230" s="322" t="n"/>
      <c r="T1230" s="322" t="n"/>
      <c r="U1230" s="322" t="n"/>
      <c r="V1230" s="322" t="n"/>
      <c r="W1230" s="322" t="n"/>
      <c r="X1230" s="322" t="n"/>
      <c r="Y1230" s="320" t="n"/>
      <c r="Z1230" s="320" t="n"/>
    </row>
    <row r="1231" ht="16.5" customHeight="1" s="115">
      <c r="C1231" s="261" t="n"/>
      <c r="D1231" s="313" t="n"/>
      <c r="E1231" s="291" t="n"/>
      <c r="F1231" s="302" t="n"/>
      <c r="G1231" s="302" t="n"/>
      <c r="H1231" s="314" t="n"/>
      <c r="I1231" s="315" t="n"/>
      <c r="J1231" s="316" t="n"/>
      <c r="K1231" s="295" t="n"/>
      <c r="L1231" s="317" t="n"/>
      <c r="M1231" s="47" t="n"/>
      <c r="N1231" s="268" t="n"/>
      <c r="O1231" s="294" t="n"/>
      <c r="P1231" s="268" t="n"/>
      <c r="Q1231" s="321" t="n"/>
      <c r="R1231" s="322" t="n"/>
      <c r="S1231" s="322" t="n"/>
      <c r="T1231" s="322" t="n"/>
      <c r="U1231" s="322" t="n"/>
      <c r="V1231" s="322" t="n"/>
      <c r="W1231" s="322" t="n"/>
      <c r="X1231" s="322" t="n"/>
      <c r="Y1231" s="320" t="n"/>
      <c r="Z1231" s="320" t="n"/>
    </row>
    <row r="1232" ht="16.5" customHeight="1" s="115">
      <c r="C1232" s="261" t="n"/>
      <c r="D1232" s="313" t="n"/>
      <c r="E1232" s="291" t="n"/>
      <c r="F1232" s="302" t="n"/>
      <c r="G1232" s="302" t="n"/>
      <c r="H1232" s="314" t="n"/>
      <c r="I1232" s="315" t="n"/>
      <c r="J1232" s="316" t="n"/>
      <c r="K1232" s="295" t="n"/>
      <c r="L1232" s="317" t="n"/>
      <c r="M1232" s="47" t="n"/>
      <c r="N1232" s="268" t="n"/>
      <c r="O1232" s="294" t="n"/>
      <c r="P1232" s="268" t="n"/>
      <c r="Q1232" s="321" t="n"/>
      <c r="R1232" s="322" t="n"/>
      <c r="S1232" s="322" t="n"/>
      <c r="T1232" s="322" t="n"/>
      <c r="U1232" s="322" t="n"/>
      <c r="V1232" s="322" t="n"/>
      <c r="W1232" s="322" t="n"/>
      <c r="X1232" s="322" t="n"/>
      <c r="Y1232" s="320" t="n"/>
      <c r="Z1232" s="320" t="n"/>
    </row>
    <row r="1233" ht="16.5" customHeight="1" s="115">
      <c r="C1233" s="261" t="n"/>
      <c r="D1233" s="313" t="n"/>
      <c r="E1233" s="291" t="n"/>
      <c r="F1233" s="302" t="n"/>
      <c r="G1233" s="302" t="n"/>
      <c r="H1233" s="314" t="n"/>
      <c r="I1233" s="315" t="n"/>
      <c r="J1233" s="316" t="n"/>
      <c r="K1233" s="295" t="n"/>
      <c r="L1233" s="317" t="n"/>
      <c r="M1233" s="47" t="n"/>
      <c r="N1233" s="268" t="n"/>
      <c r="O1233" s="294" t="n"/>
      <c r="P1233" s="268" t="n"/>
      <c r="Q1233" s="321" t="n"/>
      <c r="R1233" s="322" t="n"/>
      <c r="S1233" s="322" t="n"/>
      <c r="T1233" s="322" t="n"/>
      <c r="U1233" s="322" t="n"/>
      <c r="V1233" s="322" t="n"/>
      <c r="W1233" s="322" t="n"/>
      <c r="X1233" s="322" t="n"/>
      <c r="Y1233" s="320" t="n"/>
      <c r="Z1233" s="320" t="n"/>
    </row>
    <row r="1234" ht="16.5" customHeight="1" s="115">
      <c r="C1234" s="261" t="n"/>
      <c r="D1234" s="313" t="n"/>
      <c r="E1234" s="291" t="n"/>
      <c r="F1234" s="302" t="n"/>
      <c r="G1234" s="302" t="n"/>
      <c r="H1234" s="314" t="n"/>
      <c r="I1234" s="315" t="n"/>
      <c r="J1234" s="316" t="n"/>
      <c r="K1234" s="295" t="n"/>
      <c r="L1234" s="317" t="n"/>
      <c r="M1234" s="47" t="n"/>
      <c r="N1234" s="268" t="n"/>
      <c r="O1234" s="294" t="n"/>
      <c r="P1234" s="268" t="n"/>
      <c r="Q1234" s="321" t="n"/>
      <c r="R1234" s="322" t="n"/>
      <c r="S1234" s="322" t="n"/>
      <c r="T1234" s="322" t="n"/>
      <c r="U1234" s="322" t="n"/>
      <c r="V1234" s="322" t="n"/>
      <c r="W1234" s="322" t="n"/>
      <c r="X1234" s="322" t="n"/>
      <c r="Y1234" s="320" t="n"/>
      <c r="Z1234" s="320" t="n"/>
    </row>
    <row r="1235" ht="16.5" customHeight="1" s="115">
      <c r="C1235" s="261" t="n"/>
      <c r="D1235" s="313" t="n"/>
      <c r="E1235" s="291" t="n"/>
      <c r="F1235" s="302" t="n"/>
      <c r="G1235" s="302" t="n"/>
      <c r="H1235" s="314" t="n"/>
      <c r="I1235" s="315" t="n"/>
      <c r="J1235" s="316" t="n"/>
      <c r="K1235" s="295" t="n"/>
      <c r="L1235" s="317" t="n"/>
      <c r="M1235" s="47" t="n"/>
      <c r="N1235" s="268" t="n"/>
      <c r="O1235" s="294" t="n"/>
      <c r="P1235" s="268" t="n"/>
      <c r="Q1235" s="321" t="n"/>
      <c r="R1235" s="322" t="n"/>
      <c r="S1235" s="322" t="n"/>
      <c r="T1235" s="322" t="n"/>
      <c r="U1235" s="322" t="n"/>
      <c r="V1235" s="322" t="n"/>
      <c r="W1235" s="322" t="n"/>
      <c r="X1235" s="322" t="n"/>
      <c r="Y1235" s="320" t="n"/>
      <c r="Z1235" s="320" t="n"/>
    </row>
    <row r="1236" ht="16.5" customHeight="1" s="115">
      <c r="C1236" s="261" t="n"/>
      <c r="D1236" s="313" t="n"/>
      <c r="E1236" s="291" t="n"/>
      <c r="F1236" s="302" t="n"/>
      <c r="G1236" s="302" t="n"/>
      <c r="H1236" s="314" t="n"/>
      <c r="I1236" s="315" t="n"/>
      <c r="J1236" s="316" t="n"/>
      <c r="K1236" s="295" t="n"/>
      <c r="L1236" s="317" t="n"/>
      <c r="M1236" s="47" t="n"/>
      <c r="N1236" s="268" t="n"/>
      <c r="O1236" s="294" t="n"/>
      <c r="P1236" s="268" t="n"/>
      <c r="Q1236" s="321" t="n"/>
      <c r="R1236" s="322" t="n"/>
      <c r="S1236" s="322" t="n"/>
      <c r="T1236" s="322" t="n"/>
      <c r="U1236" s="322" t="n"/>
      <c r="V1236" s="322" t="n"/>
      <c r="W1236" s="322" t="n"/>
      <c r="X1236" s="322" t="n"/>
      <c r="Y1236" s="320" t="n"/>
      <c r="Z1236" s="320" t="n"/>
    </row>
    <row r="1237" ht="16.5" customHeight="1" s="115">
      <c r="C1237" s="261" t="n"/>
      <c r="D1237" s="313" t="n"/>
      <c r="E1237" s="291" t="n"/>
      <c r="F1237" s="302" t="n"/>
      <c r="G1237" s="302" t="n"/>
      <c r="H1237" s="314" t="n"/>
      <c r="I1237" s="315" t="n"/>
      <c r="J1237" s="316" t="n"/>
      <c r="K1237" s="295" t="n"/>
      <c r="L1237" s="317" t="n"/>
      <c r="M1237" s="47" t="n"/>
      <c r="N1237" s="268" t="n"/>
      <c r="O1237" s="294" t="n"/>
      <c r="P1237" s="268" t="n"/>
      <c r="Q1237" s="321" t="n"/>
      <c r="R1237" s="322" t="n"/>
      <c r="S1237" s="322" t="n"/>
      <c r="T1237" s="322" t="n"/>
      <c r="U1237" s="322" t="n"/>
      <c r="V1237" s="322" t="n"/>
      <c r="W1237" s="322" t="n"/>
      <c r="X1237" s="322" t="n"/>
      <c r="Y1237" s="320" t="n"/>
      <c r="Z1237" s="320" t="n"/>
    </row>
    <row r="1238" ht="16.5" customHeight="1" s="115">
      <c r="C1238" s="261" t="n"/>
      <c r="D1238" s="313" t="n"/>
      <c r="E1238" s="291" t="n"/>
      <c r="F1238" s="302" t="n"/>
      <c r="G1238" s="302" t="n"/>
      <c r="H1238" s="314" t="n"/>
      <c r="I1238" s="315" t="n"/>
      <c r="J1238" s="316" t="n"/>
      <c r="K1238" s="295" t="n"/>
      <c r="L1238" s="317" t="n"/>
      <c r="M1238" s="47" t="n"/>
      <c r="N1238" s="268" t="n"/>
      <c r="O1238" s="294" t="n"/>
      <c r="P1238" s="268" t="n"/>
      <c r="Q1238" s="321" t="n"/>
      <c r="R1238" s="322" t="n"/>
      <c r="S1238" s="322" t="n"/>
      <c r="T1238" s="322" t="n"/>
      <c r="U1238" s="322" t="n"/>
      <c r="V1238" s="322" t="n"/>
      <c r="W1238" s="322" t="n"/>
      <c r="X1238" s="322" t="n"/>
      <c r="Y1238" s="320" t="n"/>
      <c r="Z1238" s="320" t="n"/>
    </row>
    <row r="1239" ht="16.5" customHeight="1" s="115">
      <c r="C1239" s="261" t="n"/>
      <c r="D1239" s="313" t="n"/>
      <c r="E1239" s="291" t="n"/>
      <c r="F1239" s="302" t="n"/>
      <c r="G1239" s="302" t="n"/>
      <c r="H1239" s="314" t="n"/>
      <c r="I1239" s="315" t="n"/>
      <c r="J1239" s="316" t="n"/>
      <c r="K1239" s="295" t="n"/>
      <c r="L1239" s="317" t="n"/>
      <c r="M1239" s="47" t="n"/>
      <c r="N1239" s="268" t="n"/>
      <c r="O1239" s="294" t="n"/>
      <c r="P1239" s="268" t="n"/>
      <c r="Q1239" s="321" t="n"/>
      <c r="R1239" s="322" t="n"/>
      <c r="S1239" s="322" t="n"/>
      <c r="T1239" s="322" t="n"/>
      <c r="U1239" s="322" t="n"/>
      <c r="V1239" s="322" t="n"/>
      <c r="W1239" s="322" t="n"/>
      <c r="X1239" s="322" t="n"/>
      <c r="Y1239" s="320" t="n"/>
      <c r="Z1239" s="320" t="n"/>
    </row>
    <row r="1240" ht="16.5" customHeight="1" s="115">
      <c r="C1240" s="261" t="n"/>
      <c r="D1240" s="313" t="n"/>
      <c r="E1240" s="291" t="n"/>
      <c r="F1240" s="302" t="n"/>
      <c r="G1240" s="302" t="n"/>
      <c r="H1240" s="314" t="n"/>
      <c r="I1240" s="315" t="n"/>
      <c r="J1240" s="316" t="n"/>
      <c r="K1240" s="295" t="n"/>
      <c r="L1240" s="317" t="n"/>
      <c r="M1240" s="47" t="n"/>
      <c r="N1240" s="268" t="n"/>
      <c r="O1240" s="294" t="n"/>
      <c r="P1240" s="268" t="n"/>
      <c r="Q1240" s="321" t="n"/>
      <c r="R1240" s="322" t="n"/>
      <c r="S1240" s="322" t="n"/>
      <c r="T1240" s="322" t="n"/>
      <c r="U1240" s="322" t="n"/>
      <c r="V1240" s="322" t="n"/>
      <c r="W1240" s="322" t="n"/>
      <c r="X1240" s="322" t="n"/>
      <c r="Y1240" s="320" t="n"/>
      <c r="Z1240" s="320" t="n"/>
    </row>
    <row r="1241" ht="16.5" customHeight="1" s="115">
      <c r="C1241" s="261" t="n"/>
      <c r="D1241" s="313" t="n"/>
      <c r="E1241" s="291" t="n"/>
      <c r="F1241" s="302" t="n"/>
      <c r="G1241" s="302" t="n"/>
      <c r="H1241" s="314" t="n"/>
      <c r="I1241" s="315" t="n"/>
      <c r="J1241" s="316" t="n"/>
      <c r="K1241" s="295" t="n"/>
      <c r="L1241" s="317" t="n"/>
      <c r="M1241" s="47" t="n"/>
      <c r="N1241" s="268" t="n"/>
      <c r="O1241" s="294" t="n"/>
      <c r="P1241" s="268" t="n"/>
      <c r="Q1241" s="321" t="n"/>
      <c r="R1241" s="322" t="n"/>
      <c r="S1241" s="322" t="n"/>
      <c r="T1241" s="322" t="n"/>
      <c r="U1241" s="322" t="n"/>
      <c r="V1241" s="322" t="n"/>
      <c r="W1241" s="322" t="n"/>
      <c r="X1241" s="322" t="n"/>
      <c r="Y1241" s="320" t="n"/>
      <c r="Z1241" s="320" t="n"/>
    </row>
    <row r="1242" ht="16.5" customHeight="1" s="115">
      <c r="C1242" s="261" t="n"/>
      <c r="D1242" s="313" t="n"/>
      <c r="E1242" s="291" t="n"/>
      <c r="F1242" s="302" t="n"/>
      <c r="G1242" s="302" t="n"/>
      <c r="H1242" s="314" t="n"/>
      <c r="I1242" s="315" t="n"/>
      <c r="J1242" s="316" t="n"/>
      <c r="K1242" s="295" t="n"/>
      <c r="L1242" s="317" t="n"/>
      <c r="M1242" s="47" t="n"/>
      <c r="N1242" s="268" t="n"/>
      <c r="O1242" s="294" t="n"/>
      <c r="P1242" s="268" t="n"/>
      <c r="Q1242" s="321" t="n"/>
      <c r="R1242" s="322" t="n"/>
      <c r="S1242" s="322" t="n"/>
      <c r="T1242" s="322" t="n"/>
      <c r="U1242" s="322" t="n"/>
      <c r="V1242" s="322" t="n"/>
      <c r="W1242" s="322" t="n"/>
      <c r="X1242" s="322" t="n"/>
      <c r="Y1242" s="320" t="n"/>
      <c r="Z1242" s="320" t="n"/>
    </row>
    <row r="1243" ht="16.5" customHeight="1" s="115">
      <c r="C1243" s="261" t="n"/>
      <c r="D1243" s="313" t="n"/>
      <c r="E1243" s="291" t="n"/>
      <c r="F1243" s="302" t="n"/>
      <c r="G1243" s="302" t="n"/>
      <c r="H1243" s="314" t="n"/>
      <c r="I1243" s="315" t="n"/>
      <c r="J1243" s="316" t="n"/>
      <c r="K1243" s="295" t="n"/>
      <c r="L1243" s="317" t="n"/>
      <c r="M1243" s="47" t="n"/>
      <c r="N1243" s="268" t="n"/>
      <c r="O1243" s="294" t="n"/>
      <c r="P1243" s="268" t="n"/>
      <c r="Q1243" s="321" t="n"/>
      <c r="R1243" s="322" t="n"/>
      <c r="S1243" s="322" t="n"/>
      <c r="T1243" s="322" t="n"/>
      <c r="U1243" s="322" t="n"/>
      <c r="V1243" s="322" t="n"/>
      <c r="W1243" s="322" t="n"/>
      <c r="X1243" s="322" t="n"/>
      <c r="Y1243" s="320" t="n"/>
      <c r="Z1243" s="320" t="n"/>
    </row>
    <row r="1244" ht="16.5" customHeight="1" s="115">
      <c r="C1244" s="261" t="n"/>
      <c r="D1244" s="313" t="n"/>
      <c r="E1244" s="291" t="n"/>
      <c r="F1244" s="302" t="n"/>
      <c r="G1244" s="302" t="n"/>
      <c r="H1244" s="314" t="n"/>
      <c r="I1244" s="315" t="n"/>
      <c r="J1244" s="316" t="n"/>
      <c r="K1244" s="295" t="n"/>
      <c r="L1244" s="317" t="n"/>
      <c r="M1244" s="47" t="n"/>
      <c r="N1244" s="268" t="n"/>
      <c r="O1244" s="294" t="n"/>
      <c r="P1244" s="268" t="n"/>
      <c r="Q1244" s="321" t="n"/>
      <c r="R1244" s="322" t="n"/>
      <c r="S1244" s="322" t="n"/>
      <c r="T1244" s="322" t="n"/>
      <c r="U1244" s="322" t="n"/>
      <c r="V1244" s="322" t="n"/>
      <c r="W1244" s="322" t="n"/>
      <c r="X1244" s="322" t="n"/>
      <c r="Y1244" s="320" t="n"/>
      <c r="Z1244" s="320" t="n"/>
    </row>
    <row r="1245" ht="16.5" customHeight="1" s="115">
      <c r="C1245" s="261" t="n"/>
      <c r="D1245" s="313" t="n"/>
      <c r="E1245" s="291" t="n"/>
      <c r="F1245" s="302" t="n"/>
      <c r="G1245" s="302" t="n"/>
      <c r="H1245" s="314" t="n"/>
      <c r="I1245" s="315" t="n"/>
      <c r="J1245" s="316" t="n"/>
      <c r="K1245" s="295" t="n"/>
      <c r="L1245" s="317" t="n"/>
      <c r="M1245" s="47" t="n"/>
      <c r="N1245" s="268" t="n"/>
      <c r="O1245" s="294" t="n"/>
      <c r="P1245" s="268" t="n"/>
      <c r="Q1245" s="321" t="n"/>
      <c r="R1245" s="322" t="n"/>
      <c r="S1245" s="322" t="n"/>
      <c r="T1245" s="322" t="n"/>
      <c r="U1245" s="322" t="n"/>
      <c r="V1245" s="322" t="n"/>
      <c r="W1245" s="322" t="n"/>
      <c r="X1245" s="322" t="n"/>
      <c r="Y1245" s="320" t="n"/>
      <c r="Z1245" s="320" t="n"/>
    </row>
    <row r="1246" ht="16.5" customHeight="1" s="115">
      <c r="C1246" s="261" t="n"/>
      <c r="D1246" s="313" t="n"/>
      <c r="E1246" s="291" t="n"/>
      <c r="F1246" s="302" t="n"/>
      <c r="G1246" s="302" t="n"/>
      <c r="H1246" s="314" t="n"/>
      <c r="I1246" s="315" t="n"/>
      <c r="J1246" s="316" t="n"/>
      <c r="K1246" s="295" t="n"/>
      <c r="L1246" s="317" t="n"/>
      <c r="M1246" s="47" t="n"/>
      <c r="N1246" s="268" t="n"/>
      <c r="O1246" s="294" t="n"/>
      <c r="P1246" s="268" t="n"/>
      <c r="Q1246" s="321" t="n"/>
      <c r="R1246" s="322" t="n"/>
      <c r="S1246" s="322" t="n"/>
      <c r="T1246" s="322" t="n"/>
      <c r="U1246" s="322" t="n"/>
      <c r="V1246" s="322" t="n"/>
      <c r="W1246" s="322" t="n"/>
      <c r="X1246" s="322" t="n"/>
      <c r="Y1246" s="320" t="n"/>
      <c r="Z1246" s="320" t="n"/>
    </row>
    <row r="1247" ht="16.5" customHeight="1" s="115">
      <c r="C1247" s="261" t="n"/>
      <c r="D1247" s="313" t="n"/>
      <c r="E1247" s="291" t="n"/>
      <c r="F1247" s="302" t="n"/>
      <c r="G1247" s="302" t="n"/>
      <c r="H1247" s="314" t="n"/>
      <c r="I1247" s="315" t="n"/>
      <c r="J1247" s="316" t="n"/>
      <c r="K1247" s="295" t="n"/>
      <c r="L1247" s="317" t="n"/>
      <c r="M1247" s="47" t="n"/>
      <c r="N1247" s="268" t="n"/>
      <c r="O1247" s="294" t="n"/>
      <c r="P1247" s="268" t="n"/>
      <c r="Q1247" s="321" t="n"/>
      <c r="R1247" s="322" t="n"/>
      <c r="S1247" s="322" t="n"/>
      <c r="T1247" s="322" t="n"/>
      <c r="U1247" s="322" t="n"/>
      <c r="V1247" s="322" t="n"/>
      <c r="W1247" s="322" t="n"/>
      <c r="X1247" s="322" t="n"/>
      <c r="Y1247" s="320" t="n"/>
      <c r="Z1247" s="320" t="n"/>
    </row>
    <row r="1248" ht="16.5" customHeight="1" s="115">
      <c r="C1248" s="261" t="n"/>
      <c r="D1248" s="313" t="n"/>
      <c r="E1248" s="291" t="n"/>
      <c r="F1248" s="302" t="n"/>
      <c r="G1248" s="302" t="n"/>
      <c r="H1248" s="314" t="n"/>
      <c r="I1248" s="315" t="n"/>
      <c r="J1248" s="316" t="n"/>
      <c r="K1248" s="295" t="n"/>
      <c r="L1248" s="317" t="n"/>
      <c r="M1248" s="47" t="n"/>
      <c r="N1248" s="268" t="n"/>
      <c r="O1248" s="294" t="n"/>
      <c r="P1248" s="268" t="n"/>
      <c r="Q1248" s="321" t="n"/>
      <c r="R1248" s="322" t="n"/>
      <c r="S1248" s="322" t="n"/>
      <c r="T1248" s="322" t="n"/>
      <c r="U1248" s="322" t="n"/>
      <c r="V1248" s="322" t="n"/>
      <c r="W1248" s="322" t="n"/>
      <c r="X1248" s="322" t="n"/>
      <c r="Y1248" s="320" t="n"/>
      <c r="Z1248" s="320" t="n"/>
    </row>
    <row r="1249" ht="16.5" customHeight="1" s="115">
      <c r="C1249" s="261" t="n"/>
      <c r="D1249" s="313" t="n"/>
      <c r="E1249" s="291" t="n"/>
      <c r="F1249" s="302" t="n"/>
      <c r="G1249" s="302" t="n"/>
      <c r="H1249" s="314" t="n"/>
      <c r="I1249" s="315" t="n"/>
      <c r="J1249" s="316" t="n"/>
      <c r="K1249" s="295" t="n"/>
      <c r="L1249" s="317" t="n"/>
      <c r="M1249" s="47" t="n"/>
      <c r="N1249" s="268" t="n"/>
      <c r="O1249" s="294" t="n"/>
      <c r="P1249" s="268" t="n"/>
      <c r="Q1249" s="321" t="n"/>
      <c r="R1249" s="322" t="n"/>
      <c r="S1249" s="322" t="n"/>
      <c r="T1249" s="322" t="n"/>
      <c r="U1249" s="322" t="n"/>
      <c r="V1249" s="322" t="n"/>
      <c r="W1249" s="322" t="n"/>
      <c r="X1249" s="322" t="n"/>
      <c r="Y1249" s="320" t="n"/>
      <c r="Z1249" s="320" t="n"/>
    </row>
    <row r="1250" ht="16.5" customHeight="1" s="115">
      <c r="C1250" s="261" t="n"/>
      <c r="D1250" s="313" t="n"/>
      <c r="E1250" s="291" t="n"/>
      <c r="F1250" s="302" t="n"/>
      <c r="G1250" s="302" t="n"/>
      <c r="H1250" s="314" t="n"/>
      <c r="I1250" s="315" t="n"/>
      <c r="J1250" s="316" t="n"/>
      <c r="K1250" s="295" t="n"/>
      <c r="L1250" s="317" t="n"/>
      <c r="M1250" s="47" t="n"/>
      <c r="N1250" s="268" t="n"/>
      <c r="O1250" s="294" t="n"/>
      <c r="P1250" s="268" t="n"/>
      <c r="Q1250" s="321" t="n"/>
      <c r="R1250" s="322" t="n"/>
      <c r="S1250" s="322" t="n"/>
      <c r="T1250" s="322" t="n"/>
      <c r="U1250" s="322" t="n"/>
      <c r="V1250" s="322" t="n"/>
      <c r="W1250" s="322" t="n"/>
      <c r="X1250" s="322" t="n"/>
      <c r="Y1250" s="320" t="n"/>
      <c r="Z1250" s="320" t="n"/>
    </row>
    <row r="1251" ht="16.5" customHeight="1" s="115">
      <c r="C1251" s="261" t="n"/>
      <c r="D1251" s="313" t="n"/>
      <c r="E1251" s="291" t="n"/>
      <c r="F1251" s="302" t="n"/>
      <c r="G1251" s="302" t="n"/>
      <c r="H1251" s="314" t="n"/>
      <c r="I1251" s="315" t="n"/>
      <c r="J1251" s="316" t="n"/>
      <c r="K1251" s="295" t="n"/>
      <c r="L1251" s="317" t="n"/>
      <c r="M1251" s="47" t="n"/>
      <c r="N1251" s="268" t="n"/>
      <c r="O1251" s="294" t="n"/>
      <c r="P1251" s="268" t="n"/>
      <c r="Q1251" s="321" t="n"/>
      <c r="R1251" s="322" t="n"/>
      <c r="S1251" s="322" t="n"/>
      <c r="T1251" s="322" t="n"/>
      <c r="U1251" s="322" t="n"/>
      <c r="V1251" s="322" t="n"/>
      <c r="W1251" s="322" t="n"/>
      <c r="X1251" s="322" t="n"/>
      <c r="Y1251" s="320" t="n"/>
      <c r="Z1251" s="320" t="n"/>
    </row>
    <row r="1252" ht="16.5" customHeight="1" s="115">
      <c r="C1252" s="261" t="n"/>
      <c r="D1252" s="313" t="n"/>
      <c r="E1252" s="291" t="n"/>
      <c r="F1252" s="302" t="n"/>
      <c r="G1252" s="302" t="n"/>
      <c r="H1252" s="314" t="n"/>
      <c r="I1252" s="315" t="n"/>
      <c r="J1252" s="316" t="n"/>
      <c r="K1252" s="295" t="n"/>
      <c r="L1252" s="317" t="n"/>
      <c r="M1252" s="47" t="n"/>
      <c r="N1252" s="268" t="n"/>
      <c r="O1252" s="294" t="n"/>
      <c r="P1252" s="268" t="n"/>
      <c r="Q1252" s="321" t="n"/>
      <c r="R1252" s="322" t="n"/>
      <c r="S1252" s="322" t="n"/>
      <c r="T1252" s="322" t="n"/>
      <c r="U1252" s="322" t="n"/>
      <c r="V1252" s="322" t="n"/>
      <c r="W1252" s="322" t="n"/>
      <c r="X1252" s="322" t="n"/>
      <c r="Y1252" s="320" t="n"/>
      <c r="Z1252" s="320" t="n"/>
    </row>
    <row r="1253" ht="16.5" customHeight="1" s="115">
      <c r="C1253" s="261" t="n"/>
      <c r="D1253" s="313" t="n"/>
      <c r="E1253" s="291" t="n"/>
      <c r="F1253" s="302" t="n"/>
      <c r="G1253" s="302" t="n"/>
      <c r="H1253" s="314" t="n"/>
      <c r="I1253" s="315" t="n"/>
      <c r="J1253" s="316" t="n"/>
      <c r="K1253" s="295" t="n"/>
      <c r="L1253" s="317" t="n"/>
      <c r="M1253" s="47" t="n"/>
      <c r="N1253" s="268" t="n"/>
      <c r="O1253" s="294" t="n"/>
      <c r="P1253" s="268" t="n"/>
      <c r="Q1253" s="321" t="n"/>
      <c r="R1253" s="322" t="n"/>
      <c r="S1253" s="322" t="n"/>
      <c r="T1253" s="322" t="n"/>
      <c r="U1253" s="322" t="n"/>
      <c r="V1253" s="322" t="n"/>
      <c r="W1253" s="322" t="n"/>
      <c r="X1253" s="322" t="n"/>
      <c r="Y1253" s="320" t="n"/>
      <c r="Z1253" s="320" t="n"/>
    </row>
    <row r="1254" ht="16.5" customHeight="1" s="115">
      <c r="C1254" s="261" t="n"/>
      <c r="D1254" s="313" t="n"/>
      <c r="E1254" s="291" t="n"/>
      <c r="F1254" s="302" t="n"/>
      <c r="G1254" s="302" t="n"/>
      <c r="H1254" s="314" t="n"/>
      <c r="I1254" s="315" t="n"/>
      <c r="J1254" s="316" t="n"/>
      <c r="K1254" s="295" t="n"/>
      <c r="L1254" s="317" t="n"/>
      <c r="M1254" s="47" t="n"/>
      <c r="N1254" s="268" t="n"/>
      <c r="O1254" s="294" t="n"/>
      <c r="P1254" s="268" t="n"/>
      <c r="Q1254" s="321" t="n"/>
      <c r="R1254" s="322" t="n"/>
      <c r="S1254" s="322" t="n"/>
      <c r="T1254" s="322" t="n"/>
      <c r="U1254" s="322" t="n"/>
      <c r="V1254" s="322" t="n"/>
      <c r="W1254" s="322" t="n"/>
      <c r="X1254" s="322" t="n"/>
      <c r="Y1254" s="320" t="n"/>
      <c r="Z1254" s="320" t="n"/>
    </row>
    <row r="1255" ht="16.5" customHeight="1" s="115">
      <c r="C1255" s="261" t="n"/>
      <c r="D1255" s="313" t="n"/>
      <c r="E1255" s="291" t="n"/>
      <c r="F1255" s="302" t="n"/>
      <c r="G1255" s="302" t="n"/>
      <c r="H1255" s="314" t="n"/>
      <c r="I1255" s="315" t="n"/>
      <c r="J1255" s="316" t="n"/>
      <c r="K1255" s="295" t="n"/>
      <c r="L1255" s="317" t="n"/>
      <c r="M1255" s="47" t="n"/>
      <c r="N1255" s="268" t="n"/>
      <c r="O1255" s="294" t="n"/>
      <c r="P1255" s="268" t="n"/>
      <c r="Q1255" s="321" t="n"/>
      <c r="R1255" s="322" t="n"/>
      <c r="S1255" s="322" t="n"/>
      <c r="T1255" s="322" t="n"/>
      <c r="U1255" s="322" t="n"/>
      <c r="V1255" s="322" t="n"/>
      <c r="W1255" s="322" t="n"/>
      <c r="X1255" s="322" t="n"/>
      <c r="Y1255" s="320" t="n"/>
      <c r="Z1255" s="320" t="n"/>
    </row>
    <row r="1256" ht="16.5" customHeight="1" s="115">
      <c r="C1256" s="261" t="n"/>
      <c r="D1256" s="313" t="n"/>
      <c r="E1256" s="291" t="n"/>
      <c r="F1256" s="302" t="n"/>
      <c r="G1256" s="302" t="n"/>
      <c r="H1256" s="314" t="n"/>
      <c r="I1256" s="315" t="n"/>
      <c r="J1256" s="316" t="n"/>
      <c r="K1256" s="295" t="n"/>
      <c r="L1256" s="317" t="n"/>
      <c r="M1256" s="47" t="n"/>
      <c r="N1256" s="268" t="n"/>
      <c r="O1256" s="294" t="n"/>
      <c r="P1256" s="268" t="n"/>
      <c r="Q1256" s="321" t="n"/>
      <c r="R1256" s="322" t="n"/>
      <c r="S1256" s="322" t="n"/>
      <c r="T1256" s="322" t="n"/>
      <c r="U1256" s="322" t="n"/>
      <c r="V1256" s="322" t="n"/>
      <c r="W1256" s="322" t="n"/>
      <c r="X1256" s="322" t="n"/>
      <c r="Y1256" s="320" t="n"/>
      <c r="Z1256" s="320" t="n"/>
    </row>
    <row r="1257" ht="16.5" customHeight="1" s="115">
      <c r="C1257" s="261" t="n"/>
      <c r="D1257" s="313" t="n"/>
      <c r="E1257" s="291" t="n"/>
      <c r="F1257" s="302" t="n"/>
      <c r="G1257" s="302" t="n"/>
      <c r="H1257" s="314" t="n"/>
      <c r="I1257" s="315" t="n"/>
      <c r="J1257" s="316" t="n"/>
      <c r="K1257" s="295" t="n"/>
      <c r="L1257" s="317" t="n"/>
      <c r="M1257" s="47" t="n"/>
      <c r="N1257" s="268" t="n"/>
      <c r="O1257" s="294" t="n"/>
      <c r="P1257" s="268" t="n"/>
      <c r="Q1257" s="321" t="n"/>
      <c r="R1257" s="322" t="n"/>
      <c r="S1257" s="322" t="n"/>
      <c r="T1257" s="322" t="n"/>
      <c r="U1257" s="322" t="n"/>
      <c r="V1257" s="322" t="n"/>
      <c r="W1257" s="322" t="n"/>
      <c r="X1257" s="322" t="n"/>
      <c r="Y1257" s="320" t="n"/>
      <c r="Z1257" s="320" t="n"/>
    </row>
    <row r="1258" ht="16.5" customHeight="1" s="115">
      <c r="C1258" s="261" t="n"/>
      <c r="D1258" s="313" t="n"/>
      <c r="E1258" s="291" t="n"/>
      <c r="F1258" s="302" t="n"/>
      <c r="G1258" s="302" t="n"/>
      <c r="H1258" s="314" t="n"/>
      <c r="I1258" s="315" t="n"/>
      <c r="J1258" s="316" t="n"/>
      <c r="K1258" s="295" t="n"/>
      <c r="L1258" s="317" t="n"/>
      <c r="M1258" s="47" t="n"/>
      <c r="N1258" s="268" t="n"/>
      <c r="O1258" s="294" t="n"/>
      <c r="P1258" s="268" t="n"/>
      <c r="Q1258" s="321" t="n"/>
      <c r="R1258" s="322" t="n"/>
      <c r="S1258" s="322" t="n"/>
      <c r="T1258" s="322" t="n"/>
      <c r="U1258" s="322" t="n"/>
      <c r="V1258" s="322" t="n"/>
      <c r="W1258" s="322" t="n"/>
      <c r="X1258" s="322" t="n"/>
      <c r="Y1258" s="320" t="n"/>
      <c r="Z1258" s="320" t="n"/>
    </row>
    <row r="1259" ht="16.5" customHeight="1" s="115">
      <c r="C1259" s="261" t="n"/>
      <c r="D1259" s="313" t="n"/>
      <c r="E1259" s="291" t="n"/>
      <c r="F1259" s="302" t="n"/>
      <c r="G1259" s="302" t="n"/>
      <c r="H1259" s="314" t="n"/>
      <c r="I1259" s="315" t="n"/>
      <c r="J1259" s="316" t="n"/>
      <c r="K1259" s="295" t="n"/>
      <c r="L1259" s="317" t="n"/>
      <c r="M1259" s="47" t="n"/>
      <c r="N1259" s="268" t="n"/>
      <c r="O1259" s="294" t="n"/>
      <c r="P1259" s="268" t="n"/>
      <c r="Q1259" s="321" t="n"/>
      <c r="R1259" s="322" t="n"/>
      <c r="S1259" s="322" t="n"/>
      <c r="T1259" s="322" t="n"/>
      <c r="U1259" s="322" t="n"/>
      <c r="V1259" s="322" t="n"/>
      <c r="W1259" s="322" t="n"/>
      <c r="X1259" s="322" t="n"/>
      <c r="Y1259" s="320" t="n"/>
      <c r="Z1259" s="320" t="n"/>
    </row>
    <row r="1260" ht="16.5" customHeight="1" s="115">
      <c r="C1260" s="261" t="n"/>
      <c r="D1260" s="313" t="n"/>
      <c r="E1260" s="291" t="n"/>
      <c r="F1260" s="302" t="n"/>
      <c r="G1260" s="302" t="n"/>
      <c r="H1260" s="314" t="n"/>
      <c r="I1260" s="315" t="n"/>
      <c r="J1260" s="316" t="n"/>
      <c r="K1260" s="295" t="n"/>
      <c r="L1260" s="317" t="n"/>
      <c r="M1260" s="47" t="n"/>
      <c r="N1260" s="268" t="n"/>
      <c r="O1260" s="294" t="n"/>
      <c r="P1260" s="268" t="n"/>
      <c r="Q1260" s="321" t="n"/>
      <c r="R1260" s="322" t="n"/>
      <c r="S1260" s="322" t="n"/>
      <c r="T1260" s="322" t="n"/>
      <c r="U1260" s="322" t="n"/>
      <c r="V1260" s="322" t="n"/>
      <c r="W1260" s="322" t="n"/>
      <c r="X1260" s="322" t="n"/>
      <c r="Y1260" s="320" t="n"/>
      <c r="Z1260" s="320" t="n"/>
    </row>
    <row r="1261" ht="16.5" customHeight="1" s="115">
      <c r="C1261" s="261" t="n"/>
      <c r="D1261" s="313" t="n"/>
      <c r="E1261" s="291" t="n"/>
      <c r="F1261" s="302" t="n"/>
      <c r="G1261" s="302" t="n"/>
      <c r="H1261" s="314" t="n"/>
      <c r="I1261" s="315" t="n"/>
      <c r="J1261" s="316" t="n"/>
      <c r="K1261" s="295" t="n"/>
      <c r="L1261" s="317" t="n"/>
      <c r="M1261" s="47" t="n"/>
      <c r="N1261" s="268" t="n"/>
      <c r="O1261" s="294" t="n"/>
      <c r="P1261" s="268" t="n"/>
      <c r="Q1261" s="321" t="n"/>
      <c r="R1261" s="322" t="n"/>
      <c r="S1261" s="322" t="n"/>
      <c r="T1261" s="322" t="n"/>
      <c r="U1261" s="322" t="n"/>
      <c r="V1261" s="322" t="n"/>
      <c r="W1261" s="322" t="n"/>
      <c r="X1261" s="322" t="n"/>
      <c r="Y1261" s="320" t="n"/>
      <c r="Z1261" s="320" t="n"/>
    </row>
    <row r="1262" ht="16.5" customHeight="1" s="115">
      <c r="C1262" s="261" t="n"/>
      <c r="D1262" s="313" t="n"/>
      <c r="E1262" s="291" t="n"/>
      <c r="F1262" s="302" t="n"/>
      <c r="G1262" s="302" t="n"/>
      <c r="H1262" s="314" t="n"/>
      <c r="I1262" s="315" t="n"/>
      <c r="J1262" s="316" t="n"/>
      <c r="K1262" s="295" t="n"/>
      <c r="L1262" s="317" t="n"/>
      <c r="M1262" s="47" t="n"/>
      <c r="N1262" s="268" t="n"/>
      <c r="O1262" s="294" t="n"/>
      <c r="P1262" s="268" t="n"/>
      <c r="Q1262" s="321" t="n"/>
      <c r="R1262" s="322" t="n"/>
      <c r="S1262" s="322" t="n"/>
      <c r="T1262" s="322" t="n"/>
      <c r="U1262" s="322" t="n"/>
      <c r="V1262" s="322" t="n"/>
      <c r="W1262" s="322" t="n"/>
      <c r="X1262" s="322" t="n"/>
      <c r="Y1262" s="320" t="n"/>
      <c r="Z1262" s="320" t="n"/>
    </row>
    <row r="1263" ht="16.5" customHeight="1" s="115">
      <c r="C1263" s="261" t="n"/>
      <c r="D1263" s="313" t="n"/>
      <c r="E1263" s="291" t="n"/>
      <c r="F1263" s="302" t="n"/>
      <c r="G1263" s="302" t="n"/>
      <c r="H1263" s="314" t="n"/>
      <c r="I1263" s="315" t="n"/>
      <c r="J1263" s="316" t="n"/>
      <c r="K1263" s="295" t="n"/>
      <c r="L1263" s="317" t="n"/>
      <c r="M1263" s="47" t="n"/>
      <c r="N1263" s="268" t="n"/>
      <c r="O1263" s="294" t="n"/>
      <c r="P1263" s="268" t="n"/>
      <c r="Q1263" s="321" t="n"/>
      <c r="R1263" s="322" t="n"/>
      <c r="S1263" s="322" t="n"/>
      <c r="T1263" s="322" t="n"/>
      <c r="U1263" s="322" t="n"/>
      <c r="V1263" s="322" t="n"/>
      <c r="W1263" s="322" t="n"/>
      <c r="X1263" s="322" t="n"/>
      <c r="Y1263" s="320" t="n"/>
      <c r="Z1263" s="320" t="n"/>
    </row>
    <row r="1264" ht="16.5" customHeight="1" s="115">
      <c r="C1264" s="261" t="n"/>
      <c r="D1264" s="313" t="n"/>
      <c r="E1264" s="291" t="n"/>
      <c r="F1264" s="302" t="n"/>
      <c r="G1264" s="302" t="n"/>
      <c r="H1264" s="314" t="n"/>
      <c r="I1264" s="315" t="n"/>
      <c r="J1264" s="316" t="n"/>
      <c r="K1264" s="295" t="n"/>
      <c r="L1264" s="317" t="n"/>
      <c r="M1264" s="47" t="n"/>
      <c r="N1264" s="268" t="n"/>
      <c r="O1264" s="294" t="n"/>
      <c r="P1264" s="268" t="n"/>
      <c r="Q1264" s="321" t="n"/>
      <c r="R1264" s="322" t="n"/>
      <c r="S1264" s="322" t="n"/>
      <c r="T1264" s="322" t="n"/>
      <c r="U1264" s="322" t="n"/>
      <c r="V1264" s="322" t="n"/>
      <c r="W1264" s="322" t="n"/>
      <c r="X1264" s="322" t="n"/>
      <c r="Y1264" s="320" t="n"/>
      <c r="Z1264" s="320" t="n"/>
    </row>
    <row r="1265" ht="16.5" customHeight="1" s="115">
      <c r="C1265" s="261" t="n"/>
      <c r="D1265" s="313" t="n"/>
      <c r="E1265" s="291" t="n"/>
      <c r="F1265" s="302" t="n"/>
      <c r="G1265" s="302" t="n"/>
      <c r="H1265" s="314" t="n"/>
      <c r="I1265" s="315" t="n"/>
      <c r="J1265" s="316" t="n"/>
      <c r="K1265" s="295" t="n"/>
      <c r="L1265" s="317" t="n"/>
      <c r="M1265" s="47" t="n"/>
      <c r="N1265" s="268" t="n"/>
      <c r="O1265" s="294" t="n"/>
      <c r="P1265" s="268" t="n"/>
      <c r="Q1265" s="321" t="n"/>
      <c r="R1265" s="322" t="n"/>
      <c r="S1265" s="322" t="n"/>
      <c r="T1265" s="322" t="n"/>
      <c r="U1265" s="322" t="n"/>
      <c r="V1265" s="322" t="n"/>
      <c r="W1265" s="322" t="n"/>
      <c r="X1265" s="322" t="n"/>
      <c r="Y1265" s="320" t="n"/>
      <c r="Z1265" s="320" t="n"/>
    </row>
    <row r="1266" ht="16.5" customHeight="1" s="115">
      <c r="C1266" s="261" t="n"/>
      <c r="D1266" s="313" t="n"/>
      <c r="E1266" s="291" t="n"/>
      <c r="F1266" s="302" t="n"/>
      <c r="G1266" s="302" t="n"/>
      <c r="H1266" s="314" t="n"/>
      <c r="I1266" s="315" t="n"/>
      <c r="J1266" s="316" t="n"/>
      <c r="K1266" s="295" t="n"/>
      <c r="L1266" s="317" t="n"/>
      <c r="M1266" s="47" t="n"/>
      <c r="N1266" s="268" t="n"/>
      <c r="O1266" s="294" t="n"/>
      <c r="P1266" s="268" t="n"/>
      <c r="Q1266" s="321" t="n"/>
      <c r="R1266" s="322" t="n"/>
      <c r="S1266" s="322" t="n"/>
      <c r="T1266" s="322" t="n"/>
      <c r="U1266" s="322" t="n"/>
      <c r="V1266" s="322" t="n"/>
      <c r="W1266" s="322" t="n"/>
      <c r="X1266" s="322" t="n"/>
      <c r="Y1266" s="320" t="n"/>
      <c r="Z1266" s="320" t="n"/>
    </row>
    <row r="1267" ht="16.5" customHeight="1" s="115">
      <c r="C1267" s="261" t="n"/>
      <c r="D1267" s="313" t="n"/>
      <c r="E1267" s="291" t="n"/>
      <c r="F1267" s="302" t="n"/>
      <c r="G1267" s="302" t="n"/>
      <c r="H1267" s="314" t="n"/>
      <c r="I1267" s="315" t="n"/>
      <c r="J1267" s="316" t="n"/>
      <c r="K1267" s="295" t="n"/>
      <c r="L1267" s="317" t="n"/>
      <c r="M1267" s="47" t="n"/>
      <c r="N1267" s="268" t="n"/>
      <c r="O1267" s="294" t="n"/>
      <c r="P1267" s="268" t="n"/>
      <c r="Q1267" s="321" t="n"/>
      <c r="R1267" s="322" t="n"/>
      <c r="S1267" s="322" t="n"/>
      <c r="T1267" s="322" t="n"/>
      <c r="U1267" s="322" t="n"/>
      <c r="V1267" s="322" t="n"/>
      <c r="W1267" s="322" t="n"/>
      <c r="X1267" s="322" t="n"/>
      <c r="Y1267" s="320" t="n"/>
      <c r="Z1267" s="320" t="n"/>
    </row>
    <row r="1268" ht="16.5" customHeight="1" s="115">
      <c r="C1268" s="261" t="n"/>
      <c r="D1268" s="313" t="n"/>
      <c r="E1268" s="291" t="n"/>
      <c r="F1268" s="302" t="n"/>
      <c r="G1268" s="302" t="n"/>
      <c r="H1268" s="314" t="n"/>
      <c r="I1268" s="315" t="n"/>
      <c r="J1268" s="316" t="n"/>
      <c r="K1268" s="295" t="n"/>
      <c r="L1268" s="317" t="n"/>
      <c r="M1268" s="47" t="n"/>
      <c r="N1268" s="268" t="n"/>
      <c r="O1268" s="294" t="n"/>
      <c r="P1268" s="268" t="n"/>
      <c r="Q1268" s="321" t="n"/>
      <c r="R1268" s="322" t="n"/>
      <c r="S1268" s="322" t="n"/>
      <c r="T1268" s="322" t="n"/>
      <c r="U1268" s="322" t="n"/>
      <c r="V1268" s="322" t="n"/>
      <c r="W1268" s="322" t="n"/>
      <c r="X1268" s="322" t="n"/>
      <c r="Y1268" s="320" t="n"/>
      <c r="Z1268" s="320" t="n"/>
    </row>
    <row r="1269" ht="16.5" customHeight="1" s="115">
      <c r="C1269" s="261" t="n"/>
      <c r="D1269" s="313" t="n"/>
      <c r="E1269" s="291" t="n"/>
      <c r="F1269" s="302" t="n"/>
      <c r="G1269" s="302" t="n"/>
      <c r="H1269" s="314" t="n"/>
      <c r="I1269" s="315" t="n"/>
      <c r="J1269" s="316" t="n"/>
      <c r="K1269" s="295" t="n"/>
      <c r="L1269" s="317" t="n"/>
      <c r="M1269" s="47" t="n"/>
      <c r="N1269" s="268" t="n"/>
      <c r="O1269" s="294" t="n"/>
      <c r="P1269" s="268" t="n"/>
      <c r="Q1269" s="321" t="n"/>
      <c r="R1269" s="322" t="n"/>
      <c r="S1269" s="322" t="n"/>
      <c r="T1269" s="322" t="n"/>
      <c r="U1269" s="322" t="n"/>
      <c r="V1269" s="322" t="n"/>
      <c r="W1269" s="322" t="n"/>
      <c r="X1269" s="322" t="n"/>
      <c r="Y1269" s="320" t="n"/>
      <c r="Z1269" s="320" t="n"/>
    </row>
    <row r="1270" ht="16.5" customHeight="1" s="115">
      <c r="C1270" s="261" t="n"/>
      <c r="D1270" s="313" t="n"/>
      <c r="E1270" s="291" t="n"/>
      <c r="F1270" s="302" t="n"/>
      <c r="G1270" s="302" t="n"/>
      <c r="H1270" s="314" t="n"/>
      <c r="I1270" s="315" t="n"/>
      <c r="J1270" s="316" t="n"/>
      <c r="K1270" s="295" t="n"/>
      <c r="L1270" s="317" t="n"/>
      <c r="M1270" s="47" t="n"/>
      <c r="N1270" s="268" t="n"/>
      <c r="O1270" s="294" t="n"/>
      <c r="P1270" s="268" t="n"/>
      <c r="Q1270" s="321" t="n"/>
      <c r="R1270" s="322" t="n"/>
      <c r="S1270" s="322" t="n"/>
      <c r="T1270" s="322" t="n"/>
      <c r="U1270" s="322" t="n"/>
      <c r="V1270" s="322" t="n"/>
      <c r="W1270" s="322" t="n"/>
      <c r="X1270" s="322" t="n"/>
      <c r="Y1270" s="320" t="n"/>
      <c r="Z1270" s="320" t="n"/>
    </row>
    <row r="1271" ht="16.5" customHeight="1" s="115">
      <c r="C1271" s="261" t="n"/>
      <c r="D1271" s="313" t="n"/>
      <c r="E1271" s="291" t="n"/>
      <c r="F1271" s="302" t="n"/>
      <c r="G1271" s="302" t="n"/>
      <c r="H1271" s="314" t="n"/>
      <c r="I1271" s="315" t="n"/>
      <c r="J1271" s="316" t="n"/>
      <c r="K1271" s="295" t="n"/>
      <c r="L1271" s="317" t="n"/>
      <c r="M1271" s="47" t="n"/>
      <c r="N1271" s="268" t="n"/>
      <c r="O1271" s="294" t="n"/>
      <c r="P1271" s="268" t="n"/>
      <c r="Q1271" s="321" t="n"/>
      <c r="R1271" s="322" t="n"/>
      <c r="S1271" s="322" t="n"/>
      <c r="T1271" s="322" t="n"/>
      <c r="U1271" s="322" t="n"/>
      <c r="V1271" s="322" t="n"/>
      <c r="W1271" s="322" t="n"/>
      <c r="X1271" s="322" t="n"/>
      <c r="Y1271" s="320" t="n"/>
      <c r="Z1271" s="320" t="n"/>
    </row>
    <row r="1272" ht="16.5" customHeight="1" s="115">
      <c r="C1272" s="261" t="n"/>
      <c r="D1272" s="313" t="n"/>
      <c r="E1272" s="291" t="n"/>
      <c r="F1272" s="302" t="n"/>
      <c r="G1272" s="302" t="n"/>
      <c r="H1272" s="314" t="n"/>
      <c r="I1272" s="315" t="n"/>
      <c r="J1272" s="316" t="n"/>
      <c r="K1272" s="295" t="n"/>
      <c r="L1272" s="317" t="n"/>
      <c r="M1272" s="47" t="n"/>
      <c r="N1272" s="268" t="n"/>
      <c r="O1272" s="294" t="n"/>
      <c r="P1272" s="268" t="n"/>
      <c r="Q1272" s="321" t="n"/>
      <c r="R1272" s="322" t="n"/>
      <c r="S1272" s="322" t="n"/>
      <c r="T1272" s="322" t="n"/>
      <c r="U1272" s="322" t="n"/>
      <c r="V1272" s="322" t="n"/>
      <c r="W1272" s="322" t="n"/>
      <c r="X1272" s="322" t="n"/>
      <c r="Y1272" s="320" t="n"/>
      <c r="Z1272" s="320" t="n"/>
    </row>
    <row r="1273" ht="16.5" customHeight="1" s="115">
      <c r="C1273" s="261" t="n"/>
      <c r="D1273" s="313" t="n"/>
      <c r="E1273" s="291" t="n"/>
      <c r="F1273" s="302" t="n"/>
      <c r="G1273" s="302" t="n"/>
      <c r="H1273" s="314" t="n"/>
      <c r="I1273" s="315" t="n"/>
      <c r="J1273" s="316" t="n"/>
      <c r="K1273" s="295" t="n"/>
      <c r="L1273" s="317" t="n"/>
      <c r="M1273" s="47" t="n"/>
      <c r="N1273" s="268" t="n"/>
      <c r="O1273" s="294" t="n"/>
      <c r="P1273" s="268" t="n"/>
      <c r="Q1273" s="321" t="n"/>
      <c r="R1273" s="322" t="n"/>
      <c r="S1273" s="322" t="n"/>
      <c r="T1273" s="322" t="n"/>
      <c r="U1273" s="322" t="n"/>
      <c r="V1273" s="322" t="n"/>
      <c r="W1273" s="322" t="n"/>
      <c r="X1273" s="322" t="n"/>
      <c r="Y1273" s="320" t="n"/>
      <c r="Z1273" s="320" t="n"/>
    </row>
    <row r="1274" ht="16.5" customHeight="1" s="115">
      <c r="C1274" s="261" t="n"/>
      <c r="D1274" s="313" t="n"/>
      <c r="E1274" s="291" t="n"/>
      <c r="F1274" s="302" t="n"/>
      <c r="G1274" s="302" t="n"/>
      <c r="H1274" s="314" t="n"/>
      <c r="I1274" s="315" t="n"/>
      <c r="J1274" s="316" t="n"/>
      <c r="K1274" s="295" t="n"/>
      <c r="L1274" s="317" t="n"/>
      <c r="M1274" s="47" t="n"/>
      <c r="N1274" s="268" t="n"/>
      <c r="O1274" s="294" t="n"/>
      <c r="P1274" s="268" t="n"/>
      <c r="Q1274" s="321" t="n"/>
      <c r="R1274" s="322" t="n"/>
      <c r="S1274" s="322" t="n"/>
      <c r="T1274" s="322" t="n"/>
      <c r="U1274" s="322" t="n"/>
      <c r="V1274" s="322" t="n"/>
      <c r="W1274" s="322" t="n"/>
      <c r="X1274" s="322" t="n"/>
      <c r="Y1274" s="320" t="n"/>
      <c r="Z1274" s="320" t="n"/>
    </row>
    <row r="1275" ht="16.5" customHeight="1" s="115">
      <c r="C1275" s="261" t="n"/>
      <c r="D1275" s="313" t="n"/>
      <c r="E1275" s="291" t="n"/>
      <c r="F1275" s="302" t="n"/>
      <c r="G1275" s="302" t="n"/>
      <c r="H1275" s="314" t="n"/>
      <c r="I1275" s="315" t="n"/>
      <c r="J1275" s="316" t="n"/>
      <c r="K1275" s="295" t="n"/>
      <c r="L1275" s="317" t="n"/>
      <c r="M1275" s="47" t="n"/>
      <c r="N1275" s="268" t="n"/>
      <c r="O1275" s="294" t="n"/>
      <c r="P1275" s="268" t="n"/>
      <c r="Q1275" s="321" t="n"/>
      <c r="R1275" s="322" t="n"/>
      <c r="S1275" s="322" t="n"/>
      <c r="T1275" s="322" t="n"/>
      <c r="U1275" s="322" t="n"/>
      <c r="V1275" s="322" t="n"/>
      <c r="W1275" s="322" t="n"/>
      <c r="X1275" s="322" t="n"/>
      <c r="Y1275" s="320" t="n"/>
      <c r="Z1275" s="320" t="n"/>
    </row>
    <row r="1276" ht="16.5" customHeight="1" s="115">
      <c r="C1276" s="261" t="n"/>
      <c r="D1276" s="313" t="n"/>
      <c r="E1276" s="291" t="n"/>
      <c r="F1276" s="302" t="n"/>
      <c r="G1276" s="302" t="n"/>
      <c r="H1276" s="314" t="n"/>
      <c r="I1276" s="315" t="n"/>
      <c r="J1276" s="316" t="n"/>
      <c r="K1276" s="295" t="n"/>
      <c r="L1276" s="317" t="n"/>
      <c r="M1276" s="47" t="n"/>
      <c r="N1276" s="268" t="n"/>
      <c r="O1276" s="294" t="n"/>
      <c r="P1276" s="268" t="n"/>
      <c r="Q1276" s="321" t="n"/>
      <c r="R1276" s="322" t="n"/>
      <c r="S1276" s="322" t="n"/>
      <c r="T1276" s="322" t="n"/>
      <c r="U1276" s="322" t="n"/>
      <c r="V1276" s="322" t="n"/>
      <c r="W1276" s="322" t="n"/>
      <c r="X1276" s="322" t="n"/>
      <c r="Y1276" s="320" t="n"/>
      <c r="Z1276" s="320" t="n"/>
    </row>
    <row r="1277" ht="16.5" customHeight="1" s="115">
      <c r="C1277" s="261" t="n"/>
      <c r="D1277" s="313" t="n"/>
      <c r="E1277" s="291" t="n"/>
      <c r="F1277" s="302" t="n"/>
      <c r="G1277" s="302" t="n"/>
      <c r="H1277" s="314" t="n"/>
      <c r="I1277" s="315" t="n"/>
      <c r="J1277" s="316" t="n"/>
      <c r="K1277" s="295" t="n"/>
      <c r="L1277" s="317" t="n"/>
      <c r="M1277" s="47" t="n"/>
      <c r="N1277" s="268" t="n"/>
      <c r="O1277" s="294" t="n"/>
      <c r="P1277" s="268" t="n"/>
      <c r="Q1277" s="321" t="n"/>
      <c r="R1277" s="322" t="n"/>
      <c r="S1277" s="322" t="n"/>
      <c r="T1277" s="322" t="n"/>
      <c r="U1277" s="322" t="n"/>
      <c r="V1277" s="322" t="n"/>
      <c r="W1277" s="322" t="n"/>
      <c r="X1277" s="322" t="n"/>
      <c r="Y1277" s="320" t="n"/>
      <c r="Z1277" s="320" t="n"/>
    </row>
    <row r="1278" ht="16.5" customHeight="1" s="115">
      <c r="C1278" s="261" t="n"/>
      <c r="D1278" s="313" t="n"/>
      <c r="E1278" s="291" t="n"/>
      <c r="F1278" s="302" t="n"/>
      <c r="G1278" s="302" t="n"/>
      <c r="H1278" s="314" t="n"/>
      <c r="I1278" s="315" t="n"/>
      <c r="J1278" s="316" t="n"/>
      <c r="K1278" s="295" t="n"/>
      <c r="L1278" s="317" t="n"/>
      <c r="M1278" s="47" t="n"/>
      <c r="N1278" s="268" t="n"/>
      <c r="O1278" s="294" t="n"/>
      <c r="P1278" s="268" t="n"/>
      <c r="Q1278" s="321" t="n"/>
      <c r="R1278" s="322" t="n"/>
      <c r="S1278" s="322" t="n"/>
      <c r="T1278" s="322" t="n"/>
      <c r="U1278" s="322" t="n"/>
      <c r="V1278" s="322" t="n"/>
      <c r="W1278" s="322" t="n"/>
      <c r="X1278" s="322" t="n"/>
      <c r="Y1278" s="320" t="n"/>
      <c r="Z1278" s="320" t="n"/>
    </row>
    <row r="1279" ht="16.5" customHeight="1" s="115">
      <c r="C1279" s="261" t="n"/>
      <c r="D1279" s="313" t="n"/>
      <c r="E1279" s="291" t="n"/>
      <c r="F1279" s="302" t="n"/>
      <c r="G1279" s="302" t="n"/>
      <c r="H1279" s="314" t="n"/>
      <c r="I1279" s="315" t="n"/>
      <c r="J1279" s="316" t="n"/>
      <c r="K1279" s="295" t="n"/>
      <c r="L1279" s="317" t="n"/>
      <c r="M1279" s="47" t="n"/>
      <c r="N1279" s="268" t="n"/>
      <c r="O1279" s="294" t="n"/>
      <c r="P1279" s="268" t="n"/>
      <c r="Q1279" s="321" t="n"/>
      <c r="R1279" s="322" t="n"/>
      <c r="S1279" s="322" t="n"/>
      <c r="T1279" s="322" t="n"/>
      <c r="U1279" s="322" t="n"/>
      <c r="V1279" s="322" t="n"/>
      <c r="W1279" s="322" t="n"/>
      <c r="X1279" s="322" t="n"/>
      <c r="Y1279" s="320" t="n"/>
      <c r="Z1279" s="320" t="n"/>
    </row>
    <row r="1280" ht="16.5" customHeight="1" s="115">
      <c r="C1280" s="261" t="n"/>
      <c r="D1280" s="313" t="n"/>
      <c r="E1280" s="291" t="n"/>
      <c r="F1280" s="302" t="n"/>
      <c r="G1280" s="302" t="n"/>
      <c r="H1280" s="314" t="n"/>
      <c r="I1280" s="315" t="n"/>
      <c r="J1280" s="316" t="n"/>
      <c r="K1280" s="295" t="n"/>
      <c r="L1280" s="317" t="n"/>
      <c r="M1280" s="47" t="n"/>
      <c r="N1280" s="268" t="n"/>
      <c r="O1280" s="294" t="n"/>
      <c r="P1280" s="268" t="n"/>
      <c r="Q1280" s="321" t="n"/>
      <c r="R1280" s="322" t="n"/>
      <c r="S1280" s="322" t="n"/>
      <c r="T1280" s="322" t="n"/>
      <c r="U1280" s="322" t="n"/>
      <c r="V1280" s="322" t="n"/>
      <c r="W1280" s="322" t="n"/>
      <c r="X1280" s="322" t="n"/>
      <c r="Y1280" s="320" t="n"/>
      <c r="Z1280" s="320" t="n"/>
    </row>
    <row r="1281" ht="16.5" customHeight="1" s="115">
      <c r="C1281" s="261" t="n"/>
      <c r="D1281" s="313" t="n"/>
      <c r="E1281" s="291" t="n"/>
      <c r="F1281" s="302" t="n"/>
      <c r="G1281" s="302" t="n"/>
      <c r="H1281" s="314" t="n"/>
      <c r="I1281" s="315" t="n"/>
      <c r="J1281" s="316" t="n"/>
      <c r="K1281" s="295" t="n"/>
      <c r="L1281" s="317" t="n"/>
      <c r="M1281" s="47" t="n"/>
      <c r="N1281" s="268" t="n"/>
      <c r="O1281" s="294" t="n"/>
      <c r="P1281" s="268" t="n"/>
      <c r="Q1281" s="321" t="n"/>
      <c r="R1281" s="322" t="n"/>
      <c r="S1281" s="322" t="n"/>
      <c r="T1281" s="322" t="n"/>
      <c r="U1281" s="322" t="n"/>
      <c r="V1281" s="322" t="n"/>
      <c r="W1281" s="322" t="n"/>
      <c r="X1281" s="322" t="n"/>
      <c r="Y1281" s="320" t="n"/>
      <c r="Z1281" s="320" t="n"/>
    </row>
    <row r="1282" ht="16.5" customHeight="1" s="115">
      <c r="C1282" s="261" t="n"/>
      <c r="D1282" s="313" t="n"/>
      <c r="E1282" s="291" t="n"/>
      <c r="F1282" s="302" t="n"/>
      <c r="G1282" s="302" t="n"/>
      <c r="H1282" s="314" t="n"/>
      <c r="I1282" s="315" t="n"/>
      <c r="J1282" s="316" t="n"/>
      <c r="K1282" s="295" t="n"/>
      <c r="L1282" s="317" t="n"/>
      <c r="M1282" s="47" t="n"/>
      <c r="N1282" s="268" t="n"/>
      <c r="O1282" s="294" t="n"/>
      <c r="P1282" s="268" t="n"/>
      <c r="Q1282" s="321" t="n"/>
      <c r="R1282" s="322" t="n"/>
      <c r="S1282" s="322" t="n"/>
      <c r="T1282" s="322" t="n"/>
      <c r="U1282" s="322" t="n"/>
      <c r="V1282" s="322" t="n"/>
      <c r="W1282" s="322" t="n"/>
      <c r="X1282" s="322" t="n"/>
      <c r="Y1282" s="320" t="n"/>
      <c r="Z1282" s="320" t="n"/>
    </row>
    <row r="1283" ht="16.5" customHeight="1" s="115">
      <c r="C1283" s="261" t="n"/>
      <c r="D1283" s="313" t="n"/>
      <c r="E1283" s="291" t="n"/>
      <c r="F1283" s="302" t="n"/>
      <c r="G1283" s="302" t="n"/>
      <c r="H1283" s="314" t="n"/>
      <c r="I1283" s="315" t="n"/>
      <c r="J1283" s="316" t="n"/>
      <c r="K1283" s="295" t="n"/>
      <c r="L1283" s="317" t="n"/>
      <c r="M1283" s="47" t="n"/>
      <c r="N1283" s="268" t="n"/>
      <c r="O1283" s="294" t="n"/>
      <c r="P1283" s="268" t="n"/>
      <c r="Q1283" s="321" t="n"/>
      <c r="R1283" s="322" t="n"/>
      <c r="S1283" s="322" t="n"/>
      <c r="T1283" s="322" t="n"/>
      <c r="U1283" s="322" t="n"/>
      <c r="V1283" s="322" t="n"/>
      <c r="W1283" s="322" t="n"/>
      <c r="X1283" s="322" t="n"/>
      <c r="Y1283" s="320" t="n"/>
      <c r="Z1283" s="320" t="n"/>
    </row>
    <row r="1284" ht="16.5" customHeight="1" s="115">
      <c r="C1284" s="261" t="n"/>
      <c r="D1284" s="313" t="n"/>
      <c r="E1284" s="291" t="n"/>
      <c r="F1284" s="302" t="n"/>
      <c r="G1284" s="302" t="n"/>
      <c r="H1284" s="314" t="n"/>
      <c r="I1284" s="315" t="n"/>
      <c r="J1284" s="316" t="n"/>
      <c r="K1284" s="295" t="n"/>
      <c r="L1284" s="317" t="n"/>
      <c r="M1284" s="47" t="n"/>
      <c r="N1284" s="268" t="n"/>
      <c r="O1284" s="294" t="n"/>
      <c r="P1284" s="268" t="n"/>
      <c r="Q1284" s="321" t="n"/>
      <c r="R1284" s="322" t="n"/>
      <c r="S1284" s="322" t="n"/>
      <c r="T1284" s="322" t="n"/>
      <c r="U1284" s="322" t="n"/>
      <c r="V1284" s="322" t="n"/>
      <c r="W1284" s="322" t="n"/>
      <c r="X1284" s="322" t="n"/>
      <c r="Y1284" s="320" t="n"/>
      <c r="Z1284" s="320" t="n"/>
    </row>
    <row r="1285" ht="16.5" customHeight="1" s="115">
      <c r="C1285" s="261" t="n"/>
      <c r="D1285" s="313" t="n"/>
      <c r="E1285" s="291" t="n"/>
      <c r="F1285" s="302" t="n"/>
      <c r="G1285" s="302" t="n"/>
      <c r="H1285" s="314" t="n"/>
      <c r="I1285" s="315" t="n"/>
      <c r="J1285" s="316" t="n"/>
      <c r="K1285" s="295" t="n"/>
      <c r="L1285" s="317" t="n"/>
      <c r="M1285" s="47" t="n"/>
      <c r="N1285" s="268" t="n"/>
      <c r="O1285" s="294" t="n"/>
      <c r="P1285" s="268" t="n"/>
      <c r="Q1285" s="321" t="n"/>
      <c r="R1285" s="322" t="n"/>
      <c r="S1285" s="322" t="n"/>
      <c r="T1285" s="322" t="n"/>
      <c r="U1285" s="322" t="n"/>
      <c r="V1285" s="322" t="n"/>
      <c r="W1285" s="322" t="n"/>
      <c r="X1285" s="322" t="n"/>
      <c r="Y1285" s="320" t="n"/>
      <c r="Z1285" s="320" t="n"/>
    </row>
    <row r="1286" ht="16.5" customHeight="1" s="115">
      <c r="C1286" s="261" t="n"/>
      <c r="D1286" s="313" t="n"/>
      <c r="E1286" s="291" t="n"/>
      <c r="F1286" s="302" t="n"/>
      <c r="G1286" s="302" t="n"/>
      <c r="H1286" s="314" t="n"/>
      <c r="I1286" s="315" t="n"/>
      <c r="J1286" s="316" t="n"/>
      <c r="K1286" s="295" t="n"/>
      <c r="L1286" s="317" t="n"/>
      <c r="M1286" s="47" t="n"/>
      <c r="N1286" s="268" t="n"/>
      <c r="O1286" s="294" t="n"/>
      <c r="P1286" s="268" t="n"/>
      <c r="Q1286" s="321" t="n"/>
      <c r="R1286" s="322" t="n"/>
      <c r="S1286" s="322" t="n"/>
      <c r="T1286" s="322" t="n"/>
      <c r="U1286" s="322" t="n"/>
      <c r="V1286" s="322" t="n"/>
      <c r="W1286" s="322" t="n"/>
      <c r="X1286" s="322" t="n"/>
      <c r="Y1286" s="320" t="n"/>
      <c r="Z1286" s="320" t="n"/>
    </row>
    <row r="1287" ht="16.5" customHeight="1" s="115">
      <c r="C1287" s="261" t="n"/>
      <c r="D1287" s="313" t="n"/>
      <c r="E1287" s="291" t="n"/>
      <c r="F1287" s="302" t="n"/>
      <c r="G1287" s="302" t="n"/>
      <c r="H1287" s="314" t="n"/>
      <c r="I1287" s="315" t="n"/>
      <c r="J1287" s="316" t="n"/>
      <c r="K1287" s="295" t="n"/>
      <c r="L1287" s="317" t="n"/>
      <c r="M1287" s="47" t="n"/>
      <c r="N1287" s="268" t="n"/>
      <c r="O1287" s="294" t="n"/>
      <c r="P1287" s="268" t="n"/>
      <c r="Q1287" s="321" t="n"/>
      <c r="R1287" s="322" t="n"/>
      <c r="S1287" s="322" t="n"/>
      <c r="T1287" s="322" t="n"/>
      <c r="U1287" s="322" t="n"/>
      <c r="V1287" s="322" t="n"/>
      <c r="W1287" s="322" t="n"/>
      <c r="X1287" s="322" t="n"/>
      <c r="Y1287" s="320" t="n"/>
      <c r="Z1287" s="320" t="n"/>
    </row>
    <row r="1288" ht="16.5" customHeight="1" s="115">
      <c r="C1288" s="261" t="n"/>
      <c r="D1288" s="313" t="n"/>
      <c r="E1288" s="291" t="n"/>
      <c r="F1288" s="302" t="n"/>
      <c r="G1288" s="302" t="n"/>
      <c r="H1288" s="314" t="n"/>
      <c r="I1288" s="315" t="n"/>
      <c r="J1288" s="316" t="n"/>
      <c r="K1288" s="295" t="n"/>
      <c r="L1288" s="317" t="n"/>
      <c r="M1288" s="47" t="n"/>
      <c r="N1288" s="268" t="n"/>
      <c r="O1288" s="294" t="n"/>
      <c r="P1288" s="268" t="n"/>
      <c r="Q1288" s="321" t="n"/>
      <c r="R1288" s="322" t="n"/>
      <c r="S1288" s="322" t="n"/>
      <c r="T1288" s="322" t="n"/>
      <c r="U1288" s="322" t="n"/>
      <c r="V1288" s="322" t="n"/>
      <c r="W1288" s="322" t="n"/>
      <c r="X1288" s="322" t="n"/>
      <c r="Y1288" s="320" t="n"/>
      <c r="Z1288" s="320" t="n"/>
    </row>
    <row r="1289" ht="16.5" customHeight="1" s="115">
      <c r="C1289" s="261" t="n"/>
      <c r="D1289" s="313" t="n"/>
      <c r="E1289" s="291" t="n"/>
      <c r="F1289" s="302" t="n"/>
      <c r="G1289" s="302" t="n"/>
      <c r="H1289" s="314" t="n"/>
      <c r="I1289" s="315" t="n"/>
      <c r="J1289" s="316" t="n"/>
      <c r="K1289" s="295" t="n"/>
      <c r="L1289" s="317" t="n"/>
      <c r="M1289" s="47" t="n"/>
      <c r="N1289" s="268" t="n"/>
      <c r="O1289" s="294" t="n"/>
      <c r="P1289" s="268" t="n"/>
      <c r="Q1289" s="321" t="n"/>
      <c r="R1289" s="322" t="n"/>
      <c r="S1289" s="322" t="n"/>
      <c r="T1289" s="322" t="n"/>
      <c r="U1289" s="322" t="n"/>
      <c r="V1289" s="322" t="n"/>
      <c r="W1289" s="322" t="n"/>
      <c r="X1289" s="322" t="n"/>
      <c r="Y1289" s="320" t="n"/>
      <c r="Z1289" s="320" t="n"/>
    </row>
    <row r="1290" ht="16.5" customHeight="1" s="115">
      <c r="C1290" s="261" t="n"/>
      <c r="D1290" s="313" t="n"/>
      <c r="E1290" s="291" t="n"/>
      <c r="F1290" s="302" t="n"/>
      <c r="G1290" s="302" t="n"/>
      <c r="H1290" s="314" t="n"/>
      <c r="I1290" s="315" t="n"/>
      <c r="J1290" s="316" t="n"/>
      <c r="K1290" s="295" t="n"/>
      <c r="L1290" s="317" t="n"/>
      <c r="M1290" s="47" t="n"/>
      <c r="N1290" s="268" t="n"/>
      <c r="O1290" s="294" t="n"/>
      <c r="P1290" s="268" t="n"/>
      <c r="Q1290" s="321" t="n"/>
      <c r="R1290" s="322" t="n"/>
      <c r="S1290" s="322" t="n"/>
      <c r="T1290" s="322" t="n"/>
      <c r="U1290" s="322" t="n"/>
      <c r="V1290" s="322" t="n"/>
      <c r="W1290" s="322" t="n"/>
      <c r="X1290" s="322" t="n"/>
      <c r="Y1290" s="320" t="n"/>
      <c r="Z1290" s="320" t="n"/>
    </row>
    <row r="1291" ht="16.5" customHeight="1" s="115">
      <c r="C1291" s="261" t="n"/>
      <c r="D1291" s="313" t="n"/>
      <c r="E1291" s="291" t="n"/>
      <c r="F1291" s="302" t="n"/>
      <c r="G1291" s="302" t="n"/>
      <c r="H1291" s="314" t="n"/>
      <c r="I1291" s="315" t="n"/>
      <c r="J1291" s="316" t="n"/>
      <c r="K1291" s="295" t="n"/>
      <c r="L1291" s="317" t="n"/>
      <c r="M1291" s="47" t="n"/>
      <c r="N1291" s="268" t="n"/>
      <c r="O1291" s="294" t="n"/>
      <c r="P1291" s="268" t="n"/>
      <c r="Q1291" s="321" t="n"/>
      <c r="R1291" s="322" t="n"/>
      <c r="S1291" s="322" t="n"/>
      <c r="T1291" s="322" t="n"/>
      <c r="U1291" s="322" t="n"/>
      <c r="V1291" s="322" t="n"/>
      <c r="W1291" s="322" t="n"/>
      <c r="X1291" s="322" t="n"/>
      <c r="Y1291" s="320" t="n"/>
      <c r="Z1291" s="320" t="n"/>
    </row>
    <row r="1292" ht="16.5" customHeight="1" s="115">
      <c r="C1292" s="261" t="n"/>
      <c r="D1292" s="313" t="n"/>
      <c r="E1292" s="291" t="n"/>
      <c r="F1292" s="302" t="n"/>
      <c r="G1292" s="302" t="n"/>
      <c r="H1292" s="314" t="n"/>
      <c r="I1292" s="315" t="n"/>
      <c r="J1292" s="316" t="n"/>
      <c r="K1292" s="295" t="n"/>
      <c r="L1292" s="317" t="n"/>
      <c r="M1292" s="47" t="n"/>
      <c r="N1292" s="268" t="n"/>
      <c r="O1292" s="294" t="n"/>
      <c r="P1292" s="268" t="n"/>
      <c r="Q1292" s="321" t="n"/>
      <c r="R1292" s="322" t="n"/>
      <c r="S1292" s="322" t="n"/>
      <c r="T1292" s="322" t="n"/>
      <c r="U1292" s="322" t="n"/>
      <c r="V1292" s="322" t="n"/>
      <c r="W1292" s="322" t="n"/>
      <c r="X1292" s="322" t="n"/>
      <c r="Y1292" s="320" t="n"/>
      <c r="Z1292" s="320" t="n"/>
    </row>
    <row r="1293" ht="16.5" customHeight="1" s="115">
      <c r="C1293" s="261" t="n"/>
      <c r="D1293" s="313" t="n"/>
      <c r="E1293" s="291" t="n"/>
      <c r="F1293" s="302" t="n"/>
      <c r="G1293" s="302" t="n"/>
      <c r="H1293" s="314" t="n"/>
      <c r="I1293" s="315" t="n"/>
      <c r="J1293" s="316" t="n"/>
      <c r="K1293" s="295" t="n"/>
      <c r="L1293" s="317" t="n"/>
      <c r="M1293" s="47" t="n"/>
      <c r="N1293" s="268" t="n"/>
      <c r="O1293" s="294" t="n"/>
      <c r="P1293" s="268" t="n"/>
      <c r="Q1293" s="321" t="n"/>
      <c r="R1293" s="322" t="n"/>
      <c r="S1293" s="322" t="n"/>
      <c r="T1293" s="322" t="n"/>
      <c r="U1293" s="322" t="n"/>
      <c r="V1293" s="322" t="n"/>
      <c r="W1293" s="322" t="n"/>
      <c r="X1293" s="322" t="n"/>
      <c r="Y1293" s="320" t="n"/>
      <c r="Z1293" s="320" t="n"/>
    </row>
    <row r="1294" ht="16.5" customHeight="1" s="115">
      <c r="C1294" s="261" t="n"/>
      <c r="D1294" s="313" t="n"/>
      <c r="E1294" s="291" t="n"/>
      <c r="F1294" s="302" t="n"/>
      <c r="G1294" s="302" t="n"/>
      <c r="H1294" s="314" t="n"/>
      <c r="I1294" s="315" t="n"/>
      <c r="J1294" s="316" t="n"/>
      <c r="K1294" s="295" t="n"/>
      <c r="L1294" s="317" t="n"/>
      <c r="M1294" s="47" t="n"/>
      <c r="N1294" s="268" t="n"/>
      <c r="O1294" s="294" t="n"/>
      <c r="P1294" s="268" t="n"/>
      <c r="Q1294" s="321" t="n"/>
      <c r="R1294" s="322" t="n"/>
      <c r="S1294" s="322" t="n"/>
      <c r="T1294" s="322" t="n"/>
      <c r="U1294" s="322" t="n"/>
      <c r="V1294" s="322" t="n"/>
      <c r="W1294" s="322" t="n"/>
      <c r="X1294" s="322" t="n"/>
      <c r="Y1294" s="320" t="n"/>
      <c r="Z1294" s="320" t="n"/>
    </row>
    <row r="1295" ht="16.5" customHeight="1" s="115">
      <c r="C1295" s="261" t="n"/>
      <c r="D1295" s="313" t="n"/>
      <c r="E1295" s="291" t="n"/>
      <c r="F1295" s="302" t="n"/>
      <c r="G1295" s="302" t="n"/>
      <c r="H1295" s="314" t="n"/>
      <c r="I1295" s="315" t="n"/>
      <c r="J1295" s="316" t="n"/>
      <c r="K1295" s="295" t="n"/>
      <c r="L1295" s="317" t="n"/>
      <c r="M1295" s="47" t="n"/>
      <c r="N1295" s="268" t="n"/>
      <c r="O1295" s="294" t="n"/>
      <c r="P1295" s="268" t="n"/>
      <c r="Q1295" s="321" t="n"/>
      <c r="R1295" s="322" t="n"/>
      <c r="S1295" s="322" t="n"/>
      <c r="T1295" s="322" t="n"/>
      <c r="U1295" s="322" t="n"/>
      <c r="V1295" s="322" t="n"/>
      <c r="W1295" s="322" t="n"/>
      <c r="X1295" s="322" t="n"/>
      <c r="Y1295" s="320" t="n"/>
      <c r="Z1295" s="320" t="n"/>
    </row>
    <row r="1296" ht="16.5" customHeight="1" s="115">
      <c r="C1296" s="261" t="n"/>
      <c r="D1296" s="313" t="n"/>
      <c r="E1296" s="291" t="n"/>
      <c r="F1296" s="302" t="n"/>
      <c r="G1296" s="302" t="n"/>
      <c r="H1296" s="314" t="n"/>
      <c r="I1296" s="315" t="n"/>
      <c r="J1296" s="316" t="n"/>
      <c r="K1296" s="295" t="n"/>
      <c r="L1296" s="317" t="n"/>
      <c r="M1296" s="47" t="n"/>
      <c r="N1296" s="268" t="n"/>
      <c r="O1296" s="294" t="n"/>
      <c r="P1296" s="268" t="n"/>
      <c r="Q1296" s="321" t="n"/>
      <c r="R1296" s="322" t="n"/>
      <c r="S1296" s="322" t="n"/>
      <c r="T1296" s="322" t="n"/>
      <c r="U1296" s="322" t="n"/>
      <c r="V1296" s="322" t="n"/>
      <c r="W1296" s="322" t="n"/>
      <c r="X1296" s="322" t="n"/>
      <c r="Y1296" s="320" t="n"/>
      <c r="Z1296" s="320" t="n"/>
    </row>
    <row r="1297" ht="16.5" customHeight="1" s="115">
      <c r="C1297" s="261" t="n"/>
      <c r="D1297" s="313" t="n"/>
      <c r="E1297" s="291" t="n"/>
      <c r="F1297" s="302" t="n"/>
      <c r="G1297" s="302" t="n"/>
      <c r="H1297" s="314" t="n"/>
      <c r="I1297" s="315" t="n"/>
      <c r="J1297" s="316" t="n"/>
      <c r="K1297" s="295" t="n"/>
      <c r="L1297" s="317" t="n"/>
      <c r="M1297" s="47" t="n"/>
      <c r="N1297" s="268" t="n"/>
      <c r="O1297" s="294" t="n"/>
      <c r="P1297" s="268" t="n"/>
      <c r="Q1297" s="321" t="n"/>
      <c r="R1297" s="322" t="n"/>
      <c r="S1297" s="322" t="n"/>
      <c r="T1297" s="322" t="n"/>
      <c r="U1297" s="322" t="n"/>
      <c r="V1297" s="322" t="n"/>
      <c r="W1297" s="322" t="n"/>
      <c r="X1297" s="322" t="n"/>
      <c r="Y1297" s="320" t="n"/>
      <c r="Z1297" s="320" t="n"/>
    </row>
    <row r="1298" ht="16.5" customHeight="1" s="115">
      <c r="C1298" s="261" t="n"/>
      <c r="D1298" s="313" t="n"/>
      <c r="E1298" s="291" t="n"/>
      <c r="F1298" s="302" t="n"/>
      <c r="G1298" s="302" t="n"/>
      <c r="H1298" s="314" t="n"/>
      <c r="I1298" s="315" t="n"/>
      <c r="J1298" s="316" t="n"/>
      <c r="K1298" s="295" t="n"/>
      <c r="L1298" s="317" t="n"/>
      <c r="M1298" s="47" t="n"/>
      <c r="N1298" s="268" t="n"/>
      <c r="O1298" s="294" t="n"/>
      <c r="P1298" s="268" t="n"/>
      <c r="Q1298" s="321" t="n"/>
      <c r="R1298" s="322" t="n"/>
      <c r="S1298" s="322" t="n"/>
      <c r="T1298" s="322" t="n"/>
      <c r="U1298" s="322" t="n"/>
      <c r="V1298" s="322" t="n"/>
      <c r="W1298" s="322" t="n"/>
      <c r="X1298" s="322" t="n"/>
      <c r="Y1298" s="320" t="n"/>
      <c r="Z1298" s="320" t="n"/>
    </row>
    <row r="1299" ht="16.5" customHeight="1" s="115">
      <c r="C1299" s="261" t="n"/>
      <c r="D1299" s="313" t="n"/>
      <c r="E1299" s="291" t="n"/>
      <c r="F1299" s="302" t="n"/>
      <c r="G1299" s="302" t="n"/>
      <c r="H1299" s="314" t="n"/>
      <c r="I1299" s="315" t="n"/>
      <c r="J1299" s="316" t="n"/>
      <c r="K1299" s="295" t="n"/>
      <c r="L1299" s="317" t="n"/>
      <c r="M1299" s="47" t="n"/>
      <c r="N1299" s="268" t="n"/>
      <c r="O1299" s="294" t="n"/>
      <c r="P1299" s="268" t="n"/>
      <c r="Q1299" s="321" t="n"/>
      <c r="R1299" s="322" t="n"/>
      <c r="S1299" s="322" t="n"/>
      <c r="T1299" s="322" t="n"/>
      <c r="U1299" s="322" t="n"/>
      <c r="V1299" s="322" t="n"/>
      <c r="W1299" s="322" t="n"/>
      <c r="X1299" s="322" t="n"/>
      <c r="Y1299" s="320" t="n"/>
      <c r="Z1299" s="320" t="n"/>
    </row>
    <row r="1300" ht="16.5" customHeight="1" s="115">
      <c r="C1300" s="261" t="n"/>
      <c r="D1300" s="313" t="n"/>
      <c r="E1300" s="291" t="n"/>
      <c r="F1300" s="302" t="n"/>
      <c r="G1300" s="302" t="n"/>
      <c r="H1300" s="314" t="n"/>
      <c r="I1300" s="315" t="n"/>
      <c r="J1300" s="316" t="n"/>
      <c r="K1300" s="295" t="n"/>
      <c r="L1300" s="317" t="n"/>
      <c r="M1300" s="47" t="n"/>
      <c r="N1300" s="268" t="n"/>
      <c r="O1300" s="294" t="n"/>
      <c r="P1300" s="268" t="n"/>
      <c r="Q1300" s="321" t="n"/>
      <c r="R1300" s="322" t="n"/>
      <c r="S1300" s="322" t="n"/>
      <c r="T1300" s="322" t="n"/>
      <c r="U1300" s="322" t="n"/>
      <c r="V1300" s="322" t="n"/>
      <c r="W1300" s="322" t="n"/>
      <c r="X1300" s="322" t="n"/>
      <c r="Y1300" s="320" t="n"/>
      <c r="Z1300" s="320" t="n"/>
    </row>
    <row r="1301" ht="16.5" customHeight="1" s="115">
      <c r="C1301" s="261" t="n"/>
      <c r="D1301" s="313" t="n"/>
      <c r="E1301" s="291" t="n"/>
      <c r="F1301" s="302" t="n"/>
      <c r="G1301" s="302" t="n"/>
      <c r="H1301" s="314" t="n"/>
      <c r="I1301" s="315" t="n"/>
      <c r="J1301" s="316" t="n"/>
      <c r="K1301" s="295" t="n"/>
      <c r="L1301" s="317" t="n"/>
      <c r="M1301" s="47" t="n"/>
      <c r="N1301" s="268" t="n"/>
      <c r="O1301" s="294" t="n"/>
      <c r="P1301" s="268" t="n"/>
      <c r="Q1301" s="321" t="n"/>
      <c r="R1301" s="322" t="n"/>
      <c r="S1301" s="322" t="n"/>
      <c r="T1301" s="322" t="n"/>
      <c r="U1301" s="322" t="n"/>
      <c r="V1301" s="322" t="n"/>
      <c r="W1301" s="322" t="n"/>
      <c r="X1301" s="322" t="n"/>
      <c r="Y1301" s="320" t="n"/>
      <c r="Z1301" s="320" t="n"/>
    </row>
    <row r="1302" ht="16.5" customHeight="1" s="115">
      <c r="C1302" s="261" t="n"/>
      <c r="D1302" s="313" t="n"/>
      <c r="E1302" s="291" t="n"/>
      <c r="F1302" s="302" t="n"/>
      <c r="G1302" s="302" t="n"/>
      <c r="H1302" s="314" t="n"/>
      <c r="I1302" s="315" t="n"/>
      <c r="J1302" s="316" t="n"/>
      <c r="K1302" s="295" t="n"/>
      <c r="L1302" s="317" t="n"/>
      <c r="M1302" s="47" t="n"/>
      <c r="N1302" s="268" t="n"/>
      <c r="O1302" s="294" t="n"/>
      <c r="P1302" s="268" t="n"/>
      <c r="Q1302" s="321" t="n"/>
      <c r="R1302" s="322" t="n"/>
      <c r="S1302" s="322" t="n"/>
      <c r="T1302" s="322" t="n"/>
      <c r="U1302" s="322" t="n"/>
      <c r="V1302" s="322" t="n"/>
      <c r="W1302" s="322" t="n"/>
      <c r="X1302" s="322" t="n"/>
      <c r="Y1302" s="320" t="n"/>
      <c r="Z1302" s="320" t="n"/>
    </row>
    <row r="1303" ht="16.5" customHeight="1" s="115">
      <c r="C1303" s="261" t="n"/>
      <c r="D1303" s="313" t="n"/>
      <c r="E1303" s="291" t="n"/>
      <c r="F1303" s="302" t="n"/>
      <c r="G1303" s="302" t="n"/>
      <c r="H1303" s="314" t="n"/>
      <c r="I1303" s="315" t="n"/>
      <c r="J1303" s="316" t="n"/>
      <c r="K1303" s="295" t="n"/>
      <c r="L1303" s="317" t="n"/>
      <c r="M1303" s="47" t="n"/>
      <c r="N1303" s="268" t="n"/>
      <c r="O1303" s="294" t="n"/>
      <c r="P1303" s="268" t="n"/>
      <c r="Q1303" s="321" t="n"/>
      <c r="R1303" s="322" t="n"/>
      <c r="S1303" s="322" t="n"/>
      <c r="T1303" s="322" t="n"/>
      <c r="U1303" s="322" t="n"/>
      <c r="V1303" s="322" t="n"/>
      <c r="W1303" s="322" t="n"/>
      <c r="X1303" s="322" t="n"/>
      <c r="Y1303" s="320" t="n"/>
      <c r="Z1303" s="320" t="n"/>
    </row>
    <row r="1304" ht="16.5" customHeight="1" s="115">
      <c r="C1304" s="261" t="n"/>
      <c r="D1304" s="313" t="n"/>
      <c r="E1304" s="291" t="n"/>
      <c r="F1304" s="302" t="n"/>
      <c r="G1304" s="302" t="n"/>
      <c r="H1304" s="314" t="n"/>
      <c r="I1304" s="315" t="n"/>
      <c r="J1304" s="316" t="n"/>
      <c r="K1304" s="295" t="n"/>
      <c r="L1304" s="317" t="n"/>
      <c r="M1304" s="47" t="n"/>
      <c r="N1304" s="268" t="n"/>
      <c r="O1304" s="294" t="n"/>
      <c r="P1304" s="268" t="n"/>
      <c r="Q1304" s="321" t="n"/>
      <c r="R1304" s="322" t="n"/>
      <c r="S1304" s="322" t="n"/>
      <c r="T1304" s="322" t="n"/>
      <c r="U1304" s="322" t="n"/>
      <c r="V1304" s="322" t="n"/>
      <c r="W1304" s="322" t="n"/>
      <c r="X1304" s="322" t="n"/>
      <c r="Y1304" s="320" t="n"/>
      <c r="Z1304" s="320" t="n"/>
    </row>
    <row r="1305" ht="16.5" customHeight="1" s="115">
      <c r="C1305" s="261" t="n"/>
      <c r="D1305" s="313" t="n"/>
      <c r="E1305" s="291" t="n"/>
      <c r="F1305" s="302" t="n"/>
      <c r="G1305" s="302" t="n"/>
      <c r="H1305" s="314" t="n"/>
      <c r="I1305" s="315" t="n"/>
      <c r="J1305" s="316" t="n"/>
      <c r="K1305" s="295" t="n"/>
      <c r="L1305" s="317" t="n"/>
      <c r="M1305" s="47" t="n"/>
      <c r="N1305" s="268" t="n"/>
      <c r="O1305" s="294" t="n"/>
      <c r="P1305" s="268" t="n"/>
      <c r="Q1305" s="321" t="n"/>
      <c r="R1305" s="322" t="n"/>
      <c r="S1305" s="322" t="n"/>
      <c r="T1305" s="322" t="n"/>
      <c r="U1305" s="322" t="n"/>
      <c r="V1305" s="322" t="n"/>
      <c r="W1305" s="322" t="n"/>
      <c r="X1305" s="322" t="n"/>
      <c r="Y1305" s="320" t="n"/>
      <c r="Z1305" s="320" t="n"/>
    </row>
    <row r="1306" ht="16.5" customHeight="1" s="115">
      <c r="C1306" s="261" t="n"/>
      <c r="D1306" s="313" t="n"/>
      <c r="E1306" s="291" t="n"/>
      <c r="F1306" s="302" t="n"/>
      <c r="G1306" s="302" t="n"/>
      <c r="H1306" s="314" t="n"/>
      <c r="I1306" s="315" t="n"/>
      <c r="J1306" s="316" t="n"/>
      <c r="K1306" s="295" t="n"/>
      <c r="L1306" s="317" t="n"/>
      <c r="M1306" s="47" t="n"/>
      <c r="N1306" s="268" t="n"/>
      <c r="O1306" s="294" t="n"/>
      <c r="P1306" s="268" t="n"/>
      <c r="Q1306" s="321" t="n"/>
      <c r="R1306" s="322" t="n"/>
      <c r="S1306" s="322" t="n"/>
      <c r="T1306" s="322" t="n"/>
      <c r="U1306" s="322" t="n"/>
      <c r="V1306" s="322" t="n"/>
      <c r="W1306" s="322" t="n"/>
      <c r="X1306" s="322" t="n"/>
      <c r="Y1306" s="320" t="n"/>
      <c r="Z1306" s="320" t="n"/>
    </row>
    <row r="1307" ht="16.5" customHeight="1" s="115">
      <c r="C1307" s="261" t="n"/>
      <c r="D1307" s="313" t="n"/>
      <c r="E1307" s="291" t="n"/>
      <c r="F1307" s="302" t="n"/>
      <c r="G1307" s="302" t="n"/>
      <c r="H1307" s="314" t="n"/>
      <c r="I1307" s="315" t="n"/>
      <c r="J1307" s="316" t="n"/>
      <c r="K1307" s="295" t="n"/>
      <c r="L1307" s="317" t="n"/>
      <c r="M1307" s="47" t="n"/>
      <c r="N1307" s="268" t="n"/>
      <c r="O1307" s="294" t="n"/>
      <c r="P1307" s="268" t="n"/>
      <c r="Q1307" s="321" t="n"/>
      <c r="R1307" s="322" t="n"/>
      <c r="S1307" s="322" t="n"/>
      <c r="T1307" s="322" t="n"/>
      <c r="U1307" s="322" t="n"/>
      <c r="V1307" s="322" t="n"/>
      <c r="W1307" s="322" t="n"/>
      <c r="X1307" s="322" t="n"/>
      <c r="Y1307" s="320" t="n"/>
      <c r="Z1307" s="320" t="n"/>
    </row>
    <row r="1308" ht="16.5" customHeight="1" s="115">
      <c r="C1308" s="261" t="n"/>
      <c r="D1308" s="313" t="n"/>
      <c r="E1308" s="291" t="n"/>
      <c r="F1308" s="302" t="n"/>
      <c r="G1308" s="302" t="n"/>
      <c r="H1308" s="314" t="n"/>
      <c r="I1308" s="315" t="n"/>
      <c r="J1308" s="316" t="n"/>
      <c r="K1308" s="295" t="n"/>
      <c r="L1308" s="317" t="n"/>
      <c r="M1308" s="47" t="n"/>
      <c r="N1308" s="268" t="n"/>
      <c r="O1308" s="294" t="n"/>
      <c r="P1308" s="268" t="n"/>
      <c r="Q1308" s="321" t="n"/>
      <c r="R1308" s="322" t="n"/>
      <c r="S1308" s="322" t="n"/>
      <c r="T1308" s="322" t="n"/>
      <c r="U1308" s="322" t="n"/>
      <c r="V1308" s="322" t="n"/>
      <c r="W1308" s="322" t="n"/>
      <c r="X1308" s="322" t="n"/>
      <c r="Y1308" s="320" t="n"/>
      <c r="Z1308" s="320" t="n"/>
    </row>
    <row r="1309" ht="16.5" customHeight="1" s="115">
      <c r="C1309" s="261" t="n"/>
      <c r="D1309" s="313" t="n"/>
      <c r="E1309" s="291" t="n"/>
      <c r="F1309" s="302" t="n"/>
      <c r="G1309" s="302" t="n"/>
      <c r="H1309" s="314" t="n"/>
      <c r="I1309" s="315" t="n"/>
      <c r="J1309" s="316" t="n"/>
      <c r="K1309" s="295" t="n"/>
      <c r="L1309" s="317" t="n"/>
      <c r="M1309" s="47" t="n"/>
      <c r="N1309" s="268" t="n"/>
      <c r="O1309" s="294" t="n"/>
      <c r="P1309" s="268" t="n"/>
      <c r="Q1309" s="321" t="n"/>
      <c r="R1309" s="322" t="n"/>
      <c r="S1309" s="322" t="n"/>
      <c r="T1309" s="322" t="n"/>
      <c r="U1309" s="322" t="n"/>
      <c r="V1309" s="322" t="n"/>
      <c r="W1309" s="322" t="n"/>
      <c r="X1309" s="322" t="n"/>
      <c r="Y1309" s="320" t="n"/>
      <c r="Z1309" s="320" t="n"/>
    </row>
    <row r="1310" ht="16.5" customHeight="1" s="115">
      <c r="C1310" s="261" t="n"/>
      <c r="D1310" s="313" t="n"/>
      <c r="E1310" s="291" t="n"/>
      <c r="F1310" s="302" t="n"/>
      <c r="G1310" s="302" t="n"/>
      <c r="H1310" s="314" t="n"/>
      <c r="I1310" s="315" t="n"/>
      <c r="J1310" s="316" t="n"/>
      <c r="K1310" s="295" t="n"/>
      <c r="L1310" s="317" t="n"/>
      <c r="M1310" s="47" t="n"/>
      <c r="N1310" s="268" t="n"/>
      <c r="O1310" s="294" t="n"/>
      <c r="P1310" s="268" t="n"/>
      <c r="Q1310" s="321" t="n"/>
      <c r="R1310" s="322" t="n"/>
      <c r="S1310" s="322" t="n"/>
      <c r="T1310" s="322" t="n"/>
      <c r="U1310" s="322" t="n"/>
      <c r="V1310" s="322" t="n"/>
      <c r="W1310" s="322" t="n"/>
      <c r="X1310" s="322" t="n"/>
      <c r="Y1310" s="320" t="n"/>
      <c r="Z1310" s="320" t="n"/>
    </row>
    <row r="1311" ht="16.5" customHeight="1" s="115">
      <c r="C1311" s="261" t="n"/>
      <c r="D1311" s="313" t="n"/>
      <c r="E1311" s="291" t="n"/>
      <c r="F1311" s="302" t="n"/>
      <c r="G1311" s="302" t="n"/>
      <c r="H1311" s="314" t="n"/>
      <c r="I1311" s="315" t="n"/>
      <c r="J1311" s="316" t="n"/>
      <c r="K1311" s="295" t="n"/>
      <c r="L1311" s="317" t="n"/>
      <c r="M1311" s="47" t="n"/>
      <c r="N1311" s="268" t="n"/>
      <c r="O1311" s="294" t="n"/>
      <c r="P1311" s="268" t="n"/>
      <c r="Q1311" s="321" t="n"/>
      <c r="R1311" s="322" t="n"/>
      <c r="S1311" s="322" t="n"/>
      <c r="T1311" s="322" t="n"/>
      <c r="U1311" s="322" t="n"/>
      <c r="V1311" s="322" t="n"/>
      <c r="W1311" s="322" t="n"/>
      <c r="X1311" s="322" t="n"/>
      <c r="Y1311" s="320" t="n"/>
      <c r="Z1311" s="320" t="n"/>
    </row>
    <row r="1312" ht="16.5" customHeight="1" s="115">
      <c r="C1312" s="261" t="n"/>
      <c r="D1312" s="313" t="n"/>
      <c r="E1312" s="291" t="n"/>
      <c r="F1312" s="302" t="n"/>
      <c r="G1312" s="302" t="n"/>
      <c r="H1312" s="314" t="n"/>
      <c r="I1312" s="315" t="n"/>
      <c r="J1312" s="316" t="n"/>
      <c r="K1312" s="295" t="n"/>
      <c r="L1312" s="317" t="n"/>
      <c r="M1312" s="47" t="n"/>
      <c r="N1312" s="268" t="n"/>
      <c r="O1312" s="294" t="n"/>
      <c r="P1312" s="268" t="n"/>
      <c r="Q1312" s="321" t="n"/>
      <c r="R1312" s="322" t="n"/>
      <c r="S1312" s="322" t="n"/>
      <c r="T1312" s="322" t="n"/>
      <c r="U1312" s="322" t="n"/>
      <c r="V1312" s="322" t="n"/>
      <c r="W1312" s="322" t="n"/>
      <c r="X1312" s="322" t="n"/>
      <c r="Y1312" s="320" t="n"/>
      <c r="Z1312" s="320" t="n"/>
    </row>
    <row r="1313" ht="16.5" customHeight="1" s="115">
      <c r="C1313" s="261" t="n"/>
      <c r="D1313" s="313" t="n"/>
      <c r="E1313" s="291" t="n"/>
      <c r="F1313" s="302" t="n"/>
      <c r="G1313" s="302" t="n"/>
      <c r="H1313" s="314" t="n"/>
      <c r="I1313" s="315" t="n"/>
      <c r="J1313" s="316" t="n"/>
      <c r="K1313" s="295" t="n"/>
      <c r="L1313" s="317" t="n"/>
      <c r="M1313" s="47" t="n"/>
      <c r="N1313" s="268" t="n"/>
      <c r="O1313" s="294" t="n"/>
      <c r="P1313" s="268" t="n"/>
      <c r="Q1313" s="321" t="n"/>
      <c r="R1313" s="322" t="n"/>
      <c r="S1313" s="322" t="n"/>
      <c r="T1313" s="322" t="n"/>
      <c r="U1313" s="322" t="n"/>
      <c r="V1313" s="322" t="n"/>
      <c r="W1313" s="322" t="n"/>
      <c r="X1313" s="322" t="n"/>
      <c r="Y1313" s="320" t="n"/>
      <c r="Z1313" s="320" t="n"/>
    </row>
    <row r="1314" ht="16.5" customHeight="1" s="115">
      <c r="C1314" s="261" t="n"/>
      <c r="D1314" s="313" t="n"/>
      <c r="E1314" s="291" t="n"/>
      <c r="F1314" s="302" t="n"/>
      <c r="G1314" s="302" t="n"/>
      <c r="H1314" s="314" t="n"/>
      <c r="I1314" s="315" t="n"/>
      <c r="J1314" s="316" t="n"/>
      <c r="K1314" s="295" t="n"/>
      <c r="L1314" s="317" t="n"/>
      <c r="M1314" s="47" t="n"/>
      <c r="N1314" s="268" t="n"/>
      <c r="O1314" s="294" t="n"/>
      <c r="P1314" s="268" t="n"/>
      <c r="Q1314" s="321" t="n"/>
      <c r="R1314" s="322" t="n"/>
      <c r="S1314" s="322" t="n"/>
      <c r="T1314" s="322" t="n"/>
      <c r="U1314" s="322" t="n"/>
      <c r="V1314" s="322" t="n"/>
      <c r="W1314" s="322" t="n"/>
      <c r="X1314" s="322" t="n"/>
      <c r="Y1314" s="320" t="n"/>
      <c r="Z1314" s="320" t="n"/>
    </row>
    <row r="1315" ht="16.5" customHeight="1" s="115">
      <c r="C1315" s="261" t="n"/>
      <c r="D1315" s="313" t="n"/>
      <c r="E1315" s="291" t="n"/>
      <c r="F1315" s="302" t="n"/>
      <c r="G1315" s="302" t="n"/>
      <c r="H1315" s="314" t="n"/>
      <c r="I1315" s="315" t="n"/>
      <c r="J1315" s="316" t="n"/>
      <c r="K1315" s="295" t="n"/>
      <c r="L1315" s="317" t="n"/>
      <c r="M1315" s="47" t="n"/>
      <c r="N1315" s="268" t="n"/>
      <c r="O1315" s="294" t="n"/>
      <c r="P1315" s="268" t="n"/>
      <c r="Q1315" s="321" t="n"/>
      <c r="R1315" s="322" t="n"/>
      <c r="S1315" s="322" t="n"/>
      <c r="T1315" s="322" t="n"/>
      <c r="U1315" s="322" t="n"/>
      <c r="V1315" s="322" t="n"/>
      <c r="W1315" s="322" t="n"/>
      <c r="X1315" s="322" t="n"/>
      <c r="Y1315" s="320" t="n"/>
      <c r="Z1315" s="320" t="n"/>
    </row>
    <row r="1316" ht="16.5" customHeight="1" s="115">
      <c r="C1316" s="261" t="n"/>
      <c r="D1316" s="313" t="n"/>
      <c r="E1316" s="291" t="n"/>
      <c r="F1316" s="302" t="n"/>
      <c r="G1316" s="302" t="n"/>
      <c r="H1316" s="314" t="n"/>
      <c r="I1316" s="315" t="n"/>
      <c r="J1316" s="316" t="n"/>
      <c r="K1316" s="295" t="n"/>
      <c r="L1316" s="317" t="n"/>
      <c r="M1316" s="47" t="n"/>
      <c r="N1316" s="268" t="n"/>
      <c r="O1316" s="294" t="n"/>
      <c r="P1316" s="268" t="n"/>
      <c r="Q1316" s="321" t="n"/>
      <c r="R1316" s="322" t="n"/>
      <c r="S1316" s="322" t="n"/>
      <c r="T1316" s="322" t="n"/>
      <c r="U1316" s="322" t="n"/>
      <c r="V1316" s="322" t="n"/>
      <c r="W1316" s="322" t="n"/>
      <c r="X1316" s="322" t="n"/>
      <c r="Y1316" s="320" t="n"/>
      <c r="Z1316" s="320" t="n"/>
    </row>
    <row r="1317" ht="16.5" customHeight="1" s="115">
      <c r="C1317" s="261" t="n"/>
      <c r="D1317" s="313" t="n"/>
      <c r="E1317" s="291" t="n"/>
      <c r="F1317" s="302" t="n"/>
      <c r="G1317" s="302" t="n"/>
      <c r="H1317" s="314" t="n"/>
      <c r="I1317" s="315" t="n"/>
      <c r="J1317" s="316" t="n"/>
      <c r="K1317" s="295" t="n"/>
      <c r="L1317" s="317" t="n"/>
      <c r="M1317" s="47" t="n"/>
      <c r="N1317" s="268" t="n"/>
      <c r="O1317" s="294" t="n"/>
      <c r="P1317" s="268" t="n"/>
      <c r="Q1317" s="321" t="n"/>
      <c r="R1317" s="322" t="n"/>
      <c r="S1317" s="322" t="n"/>
      <c r="T1317" s="322" t="n"/>
      <c r="U1317" s="322" t="n"/>
      <c r="V1317" s="322" t="n"/>
      <c r="W1317" s="322" t="n"/>
      <c r="X1317" s="322" t="n"/>
      <c r="Y1317" s="320" t="n"/>
      <c r="Z1317" s="320" t="n"/>
    </row>
    <row r="1318" ht="16.5" customHeight="1" s="115">
      <c r="C1318" s="261" t="n"/>
      <c r="D1318" s="313" t="n"/>
      <c r="E1318" s="291" t="n"/>
      <c r="F1318" s="302" t="n"/>
      <c r="G1318" s="302" t="n"/>
      <c r="H1318" s="314" t="n"/>
      <c r="I1318" s="315" t="n"/>
      <c r="J1318" s="316" t="n"/>
      <c r="K1318" s="295" t="n"/>
      <c r="L1318" s="317" t="n"/>
      <c r="M1318" s="47" t="n"/>
      <c r="N1318" s="268" t="n"/>
      <c r="O1318" s="294" t="n"/>
      <c r="P1318" s="268" t="n"/>
      <c r="Q1318" s="321" t="n"/>
      <c r="R1318" s="322" t="n"/>
      <c r="S1318" s="322" t="n"/>
      <c r="T1318" s="322" t="n"/>
      <c r="U1318" s="322" t="n"/>
      <c r="V1318" s="322" t="n"/>
      <c r="W1318" s="322" t="n"/>
      <c r="X1318" s="322" t="n"/>
      <c r="Y1318" s="320" t="n"/>
      <c r="Z1318" s="320" t="n"/>
    </row>
    <row r="1319" ht="16.5" customHeight="1" s="115">
      <c r="C1319" s="261" t="n"/>
      <c r="D1319" s="313" t="n"/>
      <c r="E1319" s="291" t="n"/>
      <c r="F1319" s="302" t="n"/>
      <c r="G1319" s="302" t="n"/>
      <c r="H1319" s="314" t="n"/>
      <c r="I1319" s="315" t="n"/>
      <c r="J1319" s="316" t="n"/>
      <c r="K1319" s="295" t="n"/>
      <c r="L1319" s="317" t="n"/>
      <c r="M1319" s="47" t="n"/>
      <c r="N1319" s="268" t="n"/>
      <c r="O1319" s="294" t="n"/>
      <c r="P1319" s="268" t="n"/>
      <c r="Q1319" s="321" t="n"/>
      <c r="R1319" s="322" t="n"/>
      <c r="S1319" s="322" t="n"/>
      <c r="T1319" s="322" t="n"/>
      <c r="U1319" s="322" t="n"/>
      <c r="V1319" s="322" t="n"/>
      <c r="W1319" s="322" t="n"/>
      <c r="X1319" s="322" t="n"/>
      <c r="Y1319" s="320" t="n"/>
      <c r="Z1319" s="320" t="n"/>
    </row>
    <row r="1320" ht="16.5" customHeight="1" s="115">
      <c r="C1320" s="261" t="n"/>
      <c r="D1320" s="313" t="n"/>
      <c r="E1320" s="291" t="n"/>
      <c r="F1320" s="302" t="n"/>
      <c r="G1320" s="302" t="n"/>
      <c r="H1320" s="314" t="n"/>
      <c r="I1320" s="315" t="n"/>
      <c r="J1320" s="316" t="n"/>
      <c r="K1320" s="295" t="n"/>
      <c r="L1320" s="317" t="n"/>
      <c r="M1320" s="47" t="n"/>
      <c r="N1320" s="268" t="n"/>
      <c r="O1320" s="294" t="n"/>
      <c r="P1320" s="268" t="n"/>
      <c r="Q1320" s="321" t="n"/>
      <c r="R1320" s="322" t="n"/>
      <c r="S1320" s="322" t="n"/>
      <c r="T1320" s="322" t="n"/>
      <c r="U1320" s="322" t="n"/>
      <c r="V1320" s="322" t="n"/>
      <c r="W1320" s="322" t="n"/>
      <c r="X1320" s="322" t="n"/>
      <c r="Y1320" s="320" t="n"/>
      <c r="Z1320" s="320" t="n"/>
    </row>
    <row r="1321" ht="16.5" customHeight="1" s="115">
      <c r="C1321" s="261" t="n"/>
      <c r="D1321" s="313" t="n"/>
      <c r="E1321" s="291" t="n"/>
      <c r="F1321" s="302" t="n"/>
      <c r="G1321" s="302" t="n"/>
      <c r="H1321" s="314" t="n"/>
      <c r="I1321" s="315" t="n"/>
      <c r="J1321" s="316" t="n"/>
      <c r="K1321" s="295" t="n"/>
      <c r="L1321" s="317" t="n"/>
      <c r="M1321" s="47" t="n"/>
      <c r="N1321" s="268" t="n"/>
      <c r="O1321" s="294" t="n"/>
      <c r="P1321" s="268" t="n"/>
      <c r="Q1321" s="321" t="n"/>
      <c r="R1321" s="322" t="n"/>
      <c r="S1321" s="322" t="n"/>
      <c r="T1321" s="322" t="n"/>
      <c r="U1321" s="322" t="n"/>
      <c r="V1321" s="322" t="n"/>
      <c r="W1321" s="322" t="n"/>
      <c r="X1321" s="322" t="n"/>
      <c r="Y1321" s="320" t="n"/>
      <c r="Z1321" s="320" t="n"/>
    </row>
    <row r="1322" ht="16.5" customHeight="1" s="115">
      <c r="C1322" s="261" t="n"/>
      <c r="D1322" s="313" t="n"/>
      <c r="E1322" s="291" t="n"/>
      <c r="F1322" s="302" t="n"/>
      <c r="G1322" s="302" t="n"/>
      <c r="H1322" s="314" t="n"/>
      <c r="I1322" s="315" t="n"/>
      <c r="J1322" s="316" t="n"/>
      <c r="K1322" s="295" t="n"/>
      <c r="L1322" s="317" t="n"/>
      <c r="M1322" s="47" t="n"/>
      <c r="N1322" s="268" t="n"/>
      <c r="O1322" s="294" t="n"/>
      <c r="P1322" s="268" t="n"/>
      <c r="Q1322" s="321" t="n"/>
      <c r="R1322" s="322" t="n"/>
      <c r="S1322" s="322" t="n"/>
      <c r="T1322" s="322" t="n"/>
      <c r="U1322" s="322" t="n"/>
      <c r="V1322" s="322" t="n"/>
      <c r="W1322" s="322" t="n"/>
      <c r="X1322" s="322" t="n"/>
      <c r="Y1322" s="320" t="n"/>
      <c r="Z1322" s="320" t="n"/>
    </row>
    <row r="1323" ht="16.5" customHeight="1" s="115">
      <c r="C1323" s="261" t="n"/>
      <c r="D1323" s="313" t="n"/>
      <c r="E1323" s="291" t="n"/>
      <c r="F1323" s="302" t="n"/>
      <c r="G1323" s="302" t="n"/>
      <c r="H1323" s="314" t="n"/>
      <c r="I1323" s="315" t="n"/>
      <c r="J1323" s="316" t="n"/>
      <c r="K1323" s="295" t="n"/>
      <c r="L1323" s="317" t="n"/>
      <c r="M1323" s="47" t="n"/>
      <c r="N1323" s="268" t="n"/>
      <c r="O1323" s="294" t="n"/>
      <c r="P1323" s="268" t="n"/>
      <c r="Q1323" s="321" t="n"/>
      <c r="R1323" s="322" t="n"/>
      <c r="S1323" s="322" t="n"/>
      <c r="T1323" s="322" t="n"/>
      <c r="U1323" s="322" t="n"/>
      <c r="V1323" s="322" t="n"/>
      <c r="W1323" s="322" t="n"/>
      <c r="X1323" s="322" t="n"/>
      <c r="Y1323" s="320" t="n"/>
      <c r="Z1323" s="320" t="n"/>
    </row>
    <row r="1324" ht="16.5" customHeight="1" s="115">
      <c r="C1324" s="261" t="n"/>
      <c r="D1324" s="313" t="n"/>
      <c r="E1324" s="291" t="n"/>
      <c r="F1324" s="302" t="n"/>
      <c r="G1324" s="302" t="n"/>
      <c r="H1324" s="314" t="n"/>
      <c r="I1324" s="315" t="n"/>
      <c r="J1324" s="316" t="n"/>
      <c r="K1324" s="295" t="n"/>
      <c r="L1324" s="317" t="n"/>
      <c r="M1324" s="47" t="n"/>
      <c r="N1324" s="268" t="n"/>
      <c r="O1324" s="294" t="n"/>
      <c r="P1324" s="268" t="n"/>
      <c r="Q1324" s="321" t="n"/>
      <c r="R1324" s="322" t="n"/>
      <c r="S1324" s="322" t="n"/>
      <c r="T1324" s="322" t="n"/>
      <c r="U1324" s="322" t="n"/>
      <c r="V1324" s="322" t="n"/>
      <c r="W1324" s="322" t="n"/>
      <c r="X1324" s="322" t="n"/>
      <c r="Y1324" s="320" t="n"/>
      <c r="Z1324" s="320" t="n"/>
    </row>
    <row r="1325" ht="16.5" customHeight="1" s="115">
      <c r="C1325" s="261" t="n"/>
      <c r="D1325" s="313" t="n"/>
      <c r="E1325" s="291" t="n"/>
      <c r="F1325" s="302" t="n"/>
      <c r="G1325" s="302" t="n"/>
      <c r="H1325" s="314" t="n"/>
      <c r="I1325" s="315" t="n"/>
      <c r="J1325" s="316" t="n"/>
      <c r="K1325" s="295" t="n"/>
      <c r="L1325" s="317" t="n"/>
      <c r="M1325" s="47" t="n"/>
      <c r="N1325" s="268" t="n"/>
      <c r="O1325" s="294" t="n"/>
      <c r="P1325" s="268" t="n"/>
      <c r="Q1325" s="321" t="n"/>
      <c r="R1325" s="322" t="n"/>
      <c r="S1325" s="322" t="n"/>
      <c r="T1325" s="322" t="n"/>
      <c r="U1325" s="322" t="n"/>
      <c r="V1325" s="322" t="n"/>
      <c r="W1325" s="322" t="n"/>
      <c r="X1325" s="322" t="n"/>
      <c r="Y1325" s="320" t="n"/>
      <c r="Z1325" s="320" t="n"/>
    </row>
    <row r="1326" ht="16.5" customHeight="1" s="115">
      <c r="C1326" s="261" t="n"/>
      <c r="D1326" s="313" t="n"/>
      <c r="E1326" s="291" t="n"/>
      <c r="F1326" s="302" t="n"/>
      <c r="G1326" s="302" t="n"/>
      <c r="H1326" s="314" t="n"/>
      <c r="I1326" s="315" t="n"/>
      <c r="J1326" s="316" t="n"/>
      <c r="K1326" s="295" t="n"/>
      <c r="L1326" s="317" t="n"/>
      <c r="M1326" s="47" t="n"/>
      <c r="N1326" s="268" t="n"/>
      <c r="O1326" s="294" t="n"/>
      <c r="P1326" s="268" t="n"/>
      <c r="Q1326" s="321" t="n"/>
      <c r="R1326" s="322" t="n"/>
      <c r="S1326" s="322" t="n"/>
      <c r="T1326" s="322" t="n"/>
      <c r="U1326" s="322" t="n"/>
      <c r="V1326" s="322" t="n"/>
      <c r="W1326" s="322" t="n"/>
      <c r="X1326" s="322" t="n"/>
      <c r="Y1326" s="320" t="n"/>
      <c r="Z1326" s="320" t="n"/>
    </row>
    <row r="1327" ht="16.5" customHeight="1" s="115">
      <c r="C1327" s="261" t="n"/>
      <c r="D1327" s="313" t="n"/>
      <c r="E1327" s="291" t="n"/>
      <c r="F1327" s="302" t="n"/>
      <c r="G1327" s="302" t="n"/>
      <c r="H1327" s="314" t="n"/>
      <c r="I1327" s="315" t="n"/>
      <c r="J1327" s="316" t="n"/>
      <c r="K1327" s="295" t="n"/>
      <c r="L1327" s="317" t="n"/>
      <c r="M1327" s="47" t="n"/>
      <c r="N1327" s="268" t="n"/>
      <c r="O1327" s="294" t="n"/>
      <c r="P1327" s="268" t="n"/>
      <c r="Q1327" s="321" t="n"/>
      <c r="R1327" s="322" t="n"/>
      <c r="S1327" s="322" t="n"/>
      <c r="T1327" s="322" t="n"/>
      <c r="U1327" s="322" t="n"/>
      <c r="V1327" s="322" t="n"/>
      <c r="W1327" s="322" t="n"/>
      <c r="X1327" s="322" t="n"/>
      <c r="Y1327" s="320" t="n"/>
      <c r="Z1327" s="320" t="n"/>
    </row>
    <row r="1328" ht="16.5" customHeight="1" s="115">
      <c r="C1328" s="261" t="n"/>
      <c r="D1328" s="313" t="n"/>
      <c r="E1328" s="291" t="n"/>
      <c r="F1328" s="302" t="n"/>
      <c r="G1328" s="302" t="n"/>
      <c r="H1328" s="314" t="n"/>
      <c r="I1328" s="315" t="n"/>
      <c r="J1328" s="316" t="n"/>
      <c r="K1328" s="295" t="n"/>
      <c r="L1328" s="317" t="n"/>
      <c r="M1328" s="47" t="n"/>
      <c r="N1328" s="268" t="n"/>
      <c r="O1328" s="294" t="n"/>
      <c r="P1328" s="268" t="n"/>
      <c r="Q1328" s="321" t="n"/>
      <c r="R1328" s="322" t="n"/>
      <c r="S1328" s="322" t="n"/>
      <c r="T1328" s="322" t="n"/>
      <c r="U1328" s="322" t="n"/>
      <c r="V1328" s="322" t="n"/>
      <c r="W1328" s="322" t="n"/>
      <c r="X1328" s="322" t="n"/>
      <c r="Y1328" s="320" t="n"/>
      <c r="Z1328" s="320" t="n"/>
    </row>
    <row r="1329" ht="16.5" customHeight="1" s="115">
      <c r="C1329" s="261" t="n"/>
      <c r="D1329" s="313" t="n"/>
      <c r="E1329" s="291" t="n"/>
      <c r="F1329" s="302" t="n"/>
      <c r="G1329" s="302" t="n"/>
      <c r="H1329" s="314" t="n"/>
      <c r="I1329" s="315" t="n"/>
      <c r="J1329" s="316" t="n"/>
      <c r="K1329" s="295" t="n"/>
      <c r="L1329" s="317" t="n"/>
      <c r="M1329" s="47" t="n"/>
      <c r="N1329" s="268" t="n"/>
      <c r="O1329" s="294" t="n"/>
      <c r="P1329" s="268" t="n"/>
      <c r="Q1329" s="321" t="n"/>
      <c r="R1329" s="322" t="n"/>
      <c r="S1329" s="322" t="n"/>
      <c r="T1329" s="322" t="n"/>
      <c r="U1329" s="322" t="n"/>
      <c r="V1329" s="322" t="n"/>
      <c r="W1329" s="322" t="n"/>
      <c r="X1329" s="322" t="n"/>
      <c r="Y1329" s="320" t="n"/>
      <c r="Z1329" s="320" t="n"/>
    </row>
    <row r="1330" ht="16.5" customHeight="1" s="115">
      <c r="C1330" s="261" t="n"/>
      <c r="D1330" s="313" t="n"/>
      <c r="E1330" s="291" t="n"/>
      <c r="F1330" s="302" t="n"/>
      <c r="G1330" s="302" t="n"/>
      <c r="H1330" s="314" t="n"/>
      <c r="I1330" s="315" t="n"/>
      <c r="J1330" s="316" t="n"/>
      <c r="K1330" s="295" t="n"/>
      <c r="L1330" s="317" t="n"/>
      <c r="M1330" s="47" t="n"/>
      <c r="N1330" s="268" t="n"/>
      <c r="O1330" s="294" t="n"/>
      <c r="P1330" s="268" t="n"/>
      <c r="Q1330" s="321" t="n"/>
      <c r="R1330" s="322" t="n"/>
      <c r="S1330" s="322" t="n"/>
      <c r="T1330" s="322" t="n"/>
      <c r="U1330" s="322" t="n"/>
      <c r="V1330" s="322" t="n"/>
      <c r="W1330" s="322" t="n"/>
      <c r="X1330" s="322" t="n"/>
      <c r="Y1330" s="320" t="n"/>
      <c r="Z1330" s="320" t="n"/>
    </row>
    <row r="1331" ht="16.5" customHeight="1" s="115">
      <c r="C1331" s="261" t="n"/>
      <c r="D1331" s="313" t="n"/>
      <c r="E1331" s="291" t="n"/>
      <c r="F1331" s="302" t="n"/>
      <c r="G1331" s="302" t="n"/>
      <c r="H1331" s="314" t="n"/>
      <c r="I1331" s="315" t="n"/>
      <c r="J1331" s="316" t="n"/>
      <c r="K1331" s="295" t="n"/>
      <c r="L1331" s="317" t="n"/>
      <c r="M1331" s="47" t="n"/>
      <c r="N1331" s="268" t="n"/>
      <c r="O1331" s="294" t="n"/>
      <c r="P1331" s="268" t="n"/>
      <c r="Q1331" s="321" t="n"/>
      <c r="R1331" s="322" t="n"/>
      <c r="S1331" s="322" t="n"/>
      <c r="T1331" s="322" t="n"/>
      <c r="U1331" s="322" t="n"/>
      <c r="V1331" s="322" t="n"/>
      <c r="W1331" s="322" t="n"/>
      <c r="X1331" s="322" t="n"/>
      <c r="Y1331" s="320" t="n"/>
      <c r="Z1331" s="320" t="n"/>
    </row>
    <row r="1332" ht="16.5" customHeight="1" s="115">
      <c r="C1332" s="261" t="n"/>
      <c r="D1332" s="313" t="n"/>
      <c r="E1332" s="291" t="n"/>
      <c r="F1332" s="302" t="n"/>
      <c r="G1332" s="302" t="n"/>
      <c r="H1332" s="314" t="n"/>
      <c r="I1332" s="315" t="n"/>
      <c r="J1332" s="316" t="n"/>
      <c r="K1332" s="295" t="n"/>
      <c r="L1332" s="317" t="n"/>
      <c r="M1332" s="47" t="n"/>
      <c r="N1332" s="268" t="n"/>
      <c r="O1332" s="294" t="n"/>
      <c r="P1332" s="268" t="n"/>
      <c r="Q1332" s="321" t="n"/>
      <c r="R1332" s="322" t="n"/>
      <c r="S1332" s="322" t="n"/>
      <c r="T1332" s="322" t="n"/>
      <c r="U1332" s="322" t="n"/>
      <c r="V1332" s="322" t="n"/>
      <c r="W1332" s="322" t="n"/>
      <c r="X1332" s="322" t="n"/>
      <c r="Y1332" s="320" t="n"/>
      <c r="Z1332" s="320" t="n"/>
    </row>
    <row r="1333" ht="16.5" customHeight="1" s="115">
      <c r="C1333" s="261" t="n"/>
      <c r="D1333" s="313" t="n"/>
      <c r="E1333" s="291" t="n"/>
      <c r="F1333" s="302" t="n"/>
      <c r="G1333" s="302" t="n"/>
      <c r="H1333" s="314" t="n"/>
      <c r="I1333" s="315" t="n"/>
      <c r="J1333" s="316" t="n"/>
      <c r="K1333" s="295" t="n"/>
      <c r="L1333" s="317" t="n"/>
      <c r="M1333" s="47" t="n"/>
      <c r="N1333" s="268" t="n"/>
      <c r="O1333" s="294" t="n"/>
      <c r="P1333" s="268" t="n"/>
      <c r="Q1333" s="321" t="n"/>
      <c r="R1333" s="322" t="n"/>
      <c r="S1333" s="322" t="n"/>
      <c r="T1333" s="322" t="n"/>
      <c r="U1333" s="322" t="n"/>
      <c r="V1333" s="322" t="n"/>
      <c r="W1333" s="322" t="n"/>
      <c r="X1333" s="322" t="n"/>
      <c r="Y1333" s="320" t="n"/>
      <c r="Z1333" s="320" t="n"/>
    </row>
    <row r="1334" ht="16.5" customHeight="1" s="115">
      <c r="C1334" s="261" t="n"/>
      <c r="D1334" s="313" t="n"/>
      <c r="E1334" s="291" t="n"/>
      <c r="F1334" s="302" t="n"/>
      <c r="G1334" s="302" t="n"/>
      <c r="H1334" s="314" t="n"/>
      <c r="I1334" s="315" t="n"/>
      <c r="J1334" s="316" t="n"/>
      <c r="K1334" s="295" t="n"/>
      <c r="L1334" s="317" t="n"/>
      <c r="M1334" s="47" t="n"/>
      <c r="N1334" s="268" t="n"/>
      <c r="O1334" s="294" t="n"/>
      <c r="P1334" s="268" t="n"/>
      <c r="Q1334" s="321" t="n"/>
      <c r="R1334" s="322" t="n"/>
      <c r="S1334" s="322" t="n"/>
      <c r="T1334" s="322" t="n"/>
      <c r="U1334" s="322" t="n"/>
      <c r="V1334" s="322" t="n"/>
      <c r="W1334" s="322" t="n"/>
      <c r="X1334" s="322" t="n"/>
      <c r="Y1334" s="320" t="n"/>
      <c r="Z1334" s="320" t="n"/>
    </row>
    <row r="1335" ht="16.5" customHeight="1" s="115">
      <c r="C1335" s="261" t="n"/>
      <c r="D1335" s="313" t="n"/>
      <c r="E1335" s="291" t="n"/>
      <c r="F1335" s="302" t="n"/>
      <c r="G1335" s="302" t="n"/>
      <c r="H1335" s="314" t="n"/>
      <c r="I1335" s="315" t="n"/>
      <c r="J1335" s="316" t="n"/>
      <c r="K1335" s="295" t="n"/>
      <c r="L1335" s="317" t="n"/>
      <c r="M1335" s="47" t="n"/>
      <c r="N1335" s="268" t="n"/>
      <c r="O1335" s="294" t="n"/>
      <c r="P1335" s="268" t="n"/>
      <c r="Q1335" s="321" t="n"/>
      <c r="R1335" s="322" t="n"/>
      <c r="S1335" s="322" t="n"/>
      <c r="T1335" s="322" t="n"/>
      <c r="U1335" s="322" t="n"/>
      <c r="V1335" s="322" t="n"/>
      <c r="W1335" s="322" t="n"/>
      <c r="X1335" s="322" t="n"/>
      <c r="Y1335" s="320" t="n"/>
      <c r="Z1335" s="320" t="n"/>
    </row>
    <row r="1336" ht="16.5" customHeight="1" s="115">
      <c r="C1336" s="261" t="n"/>
      <c r="D1336" s="313" t="n"/>
      <c r="E1336" s="291" t="n"/>
      <c r="F1336" s="302" t="n"/>
      <c r="G1336" s="302" t="n"/>
      <c r="H1336" s="314" t="n"/>
      <c r="I1336" s="315" t="n"/>
      <c r="J1336" s="316" t="n"/>
      <c r="K1336" s="295" t="n"/>
      <c r="L1336" s="317" t="n"/>
      <c r="M1336" s="47" t="n"/>
      <c r="N1336" s="268" t="n"/>
      <c r="O1336" s="294" t="n"/>
      <c r="P1336" s="268" t="n"/>
      <c r="Q1336" s="321" t="n"/>
      <c r="R1336" s="322" t="n"/>
      <c r="S1336" s="322" t="n"/>
      <c r="T1336" s="322" t="n"/>
      <c r="U1336" s="322" t="n"/>
      <c r="V1336" s="322" t="n"/>
      <c r="W1336" s="322" t="n"/>
      <c r="X1336" s="322" t="n"/>
      <c r="Y1336" s="320" t="n"/>
      <c r="Z1336" s="320" t="n"/>
    </row>
    <row r="1337" ht="16.5" customHeight="1" s="115">
      <c r="C1337" s="261" t="n"/>
      <c r="D1337" s="313" t="n"/>
      <c r="E1337" s="291" t="n"/>
      <c r="F1337" s="302" t="n"/>
      <c r="G1337" s="302" t="n"/>
      <c r="H1337" s="314" t="n"/>
      <c r="I1337" s="315" t="n"/>
      <c r="J1337" s="316" t="n"/>
      <c r="K1337" s="295" t="n"/>
      <c r="L1337" s="317" t="n"/>
      <c r="M1337" s="47" t="n"/>
      <c r="N1337" s="268" t="n"/>
      <c r="O1337" s="294" t="n"/>
      <c r="P1337" s="268" t="n"/>
      <c r="Q1337" s="321" t="n"/>
      <c r="R1337" s="322" t="n"/>
      <c r="S1337" s="322" t="n"/>
      <c r="T1337" s="322" t="n"/>
      <c r="U1337" s="322" t="n"/>
      <c r="V1337" s="322" t="n"/>
      <c r="W1337" s="322" t="n"/>
      <c r="X1337" s="322" t="n"/>
      <c r="Y1337" s="320" t="n"/>
      <c r="Z1337" s="320" t="n"/>
    </row>
    <row r="1338" ht="16.5" customHeight="1" s="115">
      <c r="C1338" s="261" t="n"/>
      <c r="D1338" s="313" t="n"/>
      <c r="E1338" s="291" t="n"/>
      <c r="F1338" s="302" t="n"/>
      <c r="G1338" s="302" t="n"/>
      <c r="H1338" s="314" t="n"/>
      <c r="I1338" s="315" t="n"/>
      <c r="J1338" s="316" t="n"/>
      <c r="K1338" s="295" t="n"/>
      <c r="L1338" s="317" t="n"/>
      <c r="M1338" s="47" t="n"/>
      <c r="N1338" s="268" t="n"/>
      <c r="O1338" s="294" t="n"/>
      <c r="P1338" s="268" t="n"/>
      <c r="Q1338" s="321" t="n"/>
      <c r="R1338" s="322" t="n"/>
      <c r="S1338" s="322" t="n"/>
      <c r="T1338" s="322" t="n"/>
      <c r="U1338" s="322" t="n"/>
      <c r="V1338" s="322" t="n"/>
      <c r="W1338" s="322" t="n"/>
      <c r="X1338" s="322" t="n"/>
      <c r="Y1338" s="320" t="n"/>
      <c r="Z1338" s="320" t="n"/>
    </row>
    <row r="1339" ht="16.5" customHeight="1" s="115">
      <c r="C1339" s="261" t="n"/>
      <c r="D1339" s="313" t="n"/>
      <c r="E1339" s="291" t="n"/>
      <c r="F1339" s="302" t="n"/>
      <c r="G1339" s="302" t="n"/>
      <c r="H1339" s="314" t="n"/>
      <c r="I1339" s="315" t="n"/>
      <c r="J1339" s="316" t="n"/>
      <c r="K1339" s="295" t="n"/>
      <c r="L1339" s="317" t="n"/>
      <c r="M1339" s="47" t="n"/>
      <c r="N1339" s="268" t="n"/>
      <c r="O1339" s="294" t="n"/>
      <c r="P1339" s="268" t="n"/>
      <c r="Q1339" s="321" t="n"/>
      <c r="R1339" s="322" t="n"/>
      <c r="S1339" s="322" t="n"/>
      <c r="T1339" s="322" t="n"/>
      <c r="U1339" s="322" t="n"/>
      <c r="V1339" s="322" t="n"/>
      <c r="W1339" s="322" t="n"/>
      <c r="X1339" s="322" t="n"/>
      <c r="Y1339" s="320" t="n"/>
      <c r="Z1339" s="320" t="n"/>
    </row>
    <row r="1340" ht="16.5" customHeight="1" s="115">
      <c r="C1340" s="261" t="n"/>
      <c r="D1340" s="313" t="n"/>
      <c r="E1340" s="291" t="n"/>
      <c r="F1340" s="302" t="n"/>
      <c r="G1340" s="302" t="n"/>
      <c r="H1340" s="314" t="n"/>
      <c r="I1340" s="315" t="n"/>
      <c r="J1340" s="316" t="n"/>
      <c r="K1340" s="295" t="n"/>
      <c r="L1340" s="317" t="n"/>
      <c r="M1340" s="47" t="n"/>
      <c r="N1340" s="268" t="n"/>
      <c r="O1340" s="294" t="n"/>
      <c r="P1340" s="268" t="n"/>
      <c r="Q1340" s="321" t="n"/>
      <c r="R1340" s="322" t="n"/>
      <c r="S1340" s="322" t="n"/>
      <c r="T1340" s="322" t="n"/>
      <c r="U1340" s="322" t="n"/>
      <c r="V1340" s="322" t="n"/>
      <c r="W1340" s="322" t="n"/>
      <c r="X1340" s="322" t="n"/>
      <c r="Y1340" s="320" t="n"/>
      <c r="Z1340" s="320" t="n"/>
    </row>
    <row r="1341" ht="16.5" customHeight="1" s="115">
      <c r="C1341" s="261" t="n"/>
      <c r="D1341" s="313" t="n"/>
      <c r="E1341" s="291" t="n"/>
      <c r="F1341" s="302" t="n"/>
      <c r="G1341" s="302" t="n"/>
      <c r="H1341" s="314" t="n"/>
      <c r="I1341" s="315" t="n"/>
      <c r="J1341" s="316" t="n"/>
      <c r="K1341" s="295" t="n"/>
      <c r="L1341" s="317" t="n"/>
      <c r="M1341" s="47" t="n"/>
      <c r="N1341" s="268" t="n"/>
      <c r="O1341" s="294" t="n"/>
      <c r="P1341" s="268" t="n"/>
      <c r="Q1341" s="321" t="n"/>
      <c r="R1341" s="322" t="n"/>
      <c r="S1341" s="322" t="n"/>
      <c r="T1341" s="322" t="n"/>
      <c r="U1341" s="322" t="n"/>
      <c r="V1341" s="322" t="n"/>
      <c r="W1341" s="322" t="n"/>
      <c r="X1341" s="322" t="n"/>
      <c r="Y1341" s="320" t="n"/>
      <c r="Z1341" s="320" t="n"/>
    </row>
    <row r="1342" ht="16.5" customHeight="1" s="115">
      <c r="C1342" s="261" t="n"/>
      <c r="D1342" s="313" t="n"/>
      <c r="E1342" s="291" t="n"/>
      <c r="F1342" s="302" t="n"/>
      <c r="G1342" s="302" t="n"/>
      <c r="H1342" s="314" t="n"/>
      <c r="I1342" s="315" t="n"/>
      <c r="J1342" s="316" t="n"/>
      <c r="K1342" s="295" t="n"/>
      <c r="L1342" s="317" t="n"/>
      <c r="M1342" s="47" t="n"/>
      <c r="N1342" s="268" t="n"/>
      <c r="O1342" s="294" t="n"/>
      <c r="P1342" s="268" t="n"/>
      <c r="Q1342" s="321" t="n"/>
      <c r="R1342" s="322" t="n"/>
      <c r="S1342" s="322" t="n"/>
      <c r="T1342" s="322" t="n"/>
      <c r="U1342" s="322" t="n"/>
      <c r="V1342" s="322" t="n"/>
      <c r="W1342" s="322" t="n"/>
      <c r="X1342" s="322" t="n"/>
      <c r="Y1342" s="320" t="n"/>
      <c r="Z1342" s="320" t="n"/>
    </row>
    <row r="1343" ht="16.5" customHeight="1" s="115">
      <c r="C1343" s="261" t="n"/>
      <c r="D1343" s="313" t="n"/>
      <c r="E1343" s="291" t="n"/>
      <c r="F1343" s="302" t="n"/>
      <c r="G1343" s="302" t="n"/>
      <c r="H1343" s="314" t="n"/>
      <c r="I1343" s="315" t="n"/>
      <c r="J1343" s="316" t="n"/>
      <c r="K1343" s="295" t="n"/>
      <c r="L1343" s="317" t="n"/>
      <c r="M1343" s="47" t="n"/>
      <c r="N1343" s="268" t="n"/>
      <c r="O1343" s="294" t="n"/>
      <c r="P1343" s="268" t="n"/>
      <c r="Q1343" s="321" t="n"/>
      <c r="R1343" s="322" t="n"/>
      <c r="S1343" s="322" t="n"/>
      <c r="T1343" s="322" t="n"/>
      <c r="U1343" s="322" t="n"/>
      <c r="V1343" s="322" t="n"/>
      <c r="W1343" s="322" t="n"/>
      <c r="X1343" s="322" t="n"/>
      <c r="Y1343" s="320" t="n"/>
      <c r="Z1343" s="320" t="n"/>
    </row>
    <row r="1344" ht="16.5" customHeight="1" s="115">
      <c r="C1344" s="261" t="n"/>
      <c r="D1344" s="313" t="n"/>
      <c r="E1344" s="291" t="n"/>
      <c r="F1344" s="302" t="n"/>
      <c r="G1344" s="302" t="n"/>
      <c r="H1344" s="314" t="n"/>
      <c r="I1344" s="315" t="n"/>
      <c r="J1344" s="316" t="n"/>
      <c r="K1344" s="295" t="n"/>
      <c r="L1344" s="317" t="n"/>
      <c r="M1344" s="47" t="n"/>
      <c r="N1344" s="268" t="n"/>
      <c r="O1344" s="294" t="n"/>
      <c r="P1344" s="268" t="n"/>
      <c r="Q1344" s="321" t="n"/>
      <c r="R1344" s="322" t="n"/>
      <c r="S1344" s="322" t="n"/>
      <c r="T1344" s="322" t="n"/>
      <c r="U1344" s="322" t="n"/>
      <c r="V1344" s="322" t="n"/>
      <c r="W1344" s="322" t="n"/>
      <c r="X1344" s="322" t="n"/>
      <c r="Y1344" s="320" t="n"/>
      <c r="Z1344" s="320" t="n"/>
    </row>
    <row r="1345" ht="16.5" customHeight="1" s="115">
      <c r="C1345" s="261" t="n"/>
      <c r="D1345" s="313" t="n"/>
      <c r="E1345" s="291" t="n"/>
      <c r="F1345" s="302" t="n"/>
      <c r="G1345" s="302" t="n"/>
      <c r="H1345" s="314" t="n"/>
      <c r="I1345" s="315" t="n"/>
      <c r="J1345" s="316" t="n"/>
      <c r="K1345" s="295" t="n"/>
      <c r="L1345" s="317" t="n"/>
      <c r="M1345" s="47" t="n"/>
      <c r="N1345" s="268" t="n"/>
      <c r="O1345" s="294" t="n"/>
      <c r="P1345" s="268" t="n"/>
      <c r="Q1345" s="321" t="n"/>
      <c r="R1345" s="322" t="n"/>
      <c r="S1345" s="322" t="n"/>
      <c r="T1345" s="322" t="n"/>
      <c r="U1345" s="322" t="n"/>
      <c r="V1345" s="322" t="n"/>
      <c r="W1345" s="322" t="n"/>
      <c r="X1345" s="322" t="n"/>
      <c r="Y1345" s="320" t="n"/>
      <c r="Z1345" s="320" t="n"/>
    </row>
    <row r="1346" ht="16.5" customHeight="1" s="115">
      <c r="C1346" s="261" t="n"/>
      <c r="D1346" s="313" t="n"/>
      <c r="E1346" s="291" t="n"/>
      <c r="F1346" s="302" t="n"/>
      <c r="G1346" s="302" t="n"/>
      <c r="H1346" s="314" t="n"/>
      <c r="I1346" s="315" t="n"/>
      <c r="J1346" s="316" t="n"/>
      <c r="K1346" s="295" t="n"/>
      <c r="L1346" s="317" t="n"/>
      <c r="M1346" s="47" t="n"/>
      <c r="N1346" s="268" t="n"/>
      <c r="O1346" s="294" t="n"/>
      <c r="P1346" s="268" t="n"/>
      <c r="Q1346" s="321" t="n"/>
      <c r="R1346" s="322" t="n"/>
      <c r="S1346" s="322" t="n"/>
      <c r="T1346" s="322" t="n"/>
      <c r="U1346" s="322" t="n"/>
      <c r="V1346" s="322" t="n"/>
      <c r="W1346" s="322" t="n"/>
      <c r="X1346" s="322" t="n"/>
      <c r="Y1346" s="320" t="n"/>
      <c r="Z1346" s="320" t="n"/>
    </row>
    <row r="1347" ht="16.5" customHeight="1" s="115">
      <c r="C1347" s="261" t="n"/>
      <c r="D1347" s="313" t="n"/>
      <c r="E1347" s="291" t="n"/>
      <c r="F1347" s="302" t="n"/>
      <c r="G1347" s="302" t="n"/>
      <c r="H1347" s="314" t="n"/>
      <c r="I1347" s="315" t="n"/>
      <c r="J1347" s="316" t="n"/>
      <c r="K1347" s="295" t="n"/>
      <c r="L1347" s="317" t="n"/>
      <c r="M1347" s="47" t="n"/>
      <c r="N1347" s="268" t="n"/>
      <c r="O1347" s="294" t="n"/>
      <c r="P1347" s="268" t="n"/>
      <c r="Q1347" s="321" t="n"/>
      <c r="R1347" s="322" t="n"/>
      <c r="S1347" s="322" t="n"/>
      <c r="T1347" s="322" t="n"/>
      <c r="U1347" s="322" t="n"/>
      <c r="V1347" s="322" t="n"/>
      <c r="W1347" s="322" t="n"/>
      <c r="X1347" s="322" t="n"/>
      <c r="Y1347" s="320" t="n"/>
      <c r="Z1347" s="320" t="n"/>
    </row>
    <row r="1348" ht="16.5" customHeight="1" s="115">
      <c r="C1348" s="261" t="n"/>
      <c r="D1348" s="313" t="n"/>
      <c r="E1348" s="291" t="n"/>
      <c r="F1348" s="302" t="n"/>
      <c r="G1348" s="302" t="n"/>
      <c r="H1348" s="314" t="n"/>
      <c r="I1348" s="315" t="n"/>
      <c r="J1348" s="316" t="n"/>
      <c r="K1348" s="295" t="n"/>
      <c r="L1348" s="317" t="n"/>
      <c r="M1348" s="47" t="n"/>
      <c r="N1348" s="268" t="n"/>
      <c r="O1348" s="294" t="n"/>
      <c r="P1348" s="268" t="n"/>
      <c r="Q1348" s="321" t="n"/>
      <c r="R1348" s="322" t="n"/>
      <c r="S1348" s="322" t="n"/>
      <c r="T1348" s="322" t="n"/>
      <c r="U1348" s="322" t="n"/>
      <c r="V1348" s="322" t="n"/>
      <c r="W1348" s="322" t="n"/>
      <c r="X1348" s="322" t="n"/>
      <c r="Y1348" s="320" t="n"/>
      <c r="Z1348" s="320" t="n"/>
    </row>
    <row r="1349" ht="16.5" customHeight="1" s="115">
      <c r="C1349" s="261" t="n"/>
      <c r="D1349" s="313" t="n"/>
      <c r="E1349" s="291" t="n"/>
      <c r="F1349" s="302" t="n"/>
      <c r="G1349" s="302" t="n"/>
      <c r="H1349" s="314" t="n"/>
      <c r="I1349" s="315" t="n"/>
      <c r="J1349" s="316" t="n"/>
      <c r="K1349" s="295" t="n"/>
      <c r="L1349" s="317" t="n"/>
      <c r="M1349" s="47" t="n"/>
      <c r="N1349" s="268" t="n"/>
      <c r="O1349" s="294" t="n"/>
      <c r="P1349" s="268" t="n"/>
      <c r="Q1349" s="321" t="n"/>
      <c r="R1349" s="322" t="n"/>
      <c r="S1349" s="322" t="n"/>
      <c r="T1349" s="322" t="n"/>
      <c r="U1349" s="322" t="n"/>
      <c r="V1349" s="322" t="n"/>
      <c r="W1349" s="322" t="n"/>
      <c r="X1349" s="322" t="n"/>
      <c r="Y1349" s="320" t="n"/>
      <c r="Z1349" s="320" t="n"/>
    </row>
    <row r="1350" ht="16.5" customHeight="1" s="115">
      <c r="C1350" s="261" t="n"/>
      <c r="D1350" s="313" t="n"/>
      <c r="E1350" s="291" t="n"/>
      <c r="F1350" s="302" t="n"/>
      <c r="G1350" s="302" t="n"/>
      <c r="H1350" s="314" t="n"/>
      <c r="I1350" s="315" t="n"/>
      <c r="J1350" s="316" t="n"/>
      <c r="K1350" s="295" t="n"/>
      <c r="L1350" s="317" t="n"/>
      <c r="M1350" s="47" t="n"/>
      <c r="N1350" s="268" t="n"/>
      <c r="O1350" s="294" t="n"/>
      <c r="P1350" s="268" t="n"/>
      <c r="Q1350" s="321" t="n"/>
      <c r="R1350" s="322" t="n"/>
      <c r="S1350" s="322" t="n"/>
      <c r="T1350" s="322" t="n"/>
      <c r="U1350" s="322" t="n"/>
      <c r="V1350" s="322" t="n"/>
      <c r="W1350" s="322" t="n"/>
      <c r="X1350" s="322" t="n"/>
      <c r="Y1350" s="320" t="n"/>
      <c r="Z1350" s="320" t="n"/>
    </row>
    <row r="1351" ht="16.5" customHeight="1" s="115">
      <c r="C1351" s="261" t="n"/>
      <c r="D1351" s="313" t="n"/>
      <c r="E1351" s="291" t="n"/>
      <c r="F1351" s="302" t="n"/>
      <c r="G1351" s="302" t="n"/>
      <c r="H1351" s="314" t="n"/>
      <c r="I1351" s="315" t="n"/>
      <c r="J1351" s="316" t="n"/>
      <c r="K1351" s="295" t="n"/>
      <c r="L1351" s="317" t="n"/>
      <c r="M1351" s="47" t="n"/>
      <c r="N1351" s="268" t="n"/>
      <c r="O1351" s="294" t="n"/>
      <c r="P1351" s="268" t="n"/>
      <c r="Q1351" s="321" t="n"/>
      <c r="R1351" s="322" t="n"/>
      <c r="S1351" s="322" t="n"/>
      <c r="T1351" s="322" t="n"/>
      <c r="U1351" s="322" t="n"/>
      <c r="V1351" s="322" t="n"/>
      <c r="W1351" s="322" t="n"/>
      <c r="X1351" s="322" t="n"/>
      <c r="Y1351" s="320" t="n"/>
      <c r="Z1351" s="320" t="n"/>
    </row>
    <row r="1352" ht="16.5" customHeight="1" s="115">
      <c r="C1352" s="261" t="n"/>
      <c r="D1352" s="313" t="n"/>
      <c r="E1352" s="291" t="n"/>
      <c r="F1352" s="302" t="n"/>
      <c r="G1352" s="302" t="n"/>
      <c r="H1352" s="314" t="n"/>
      <c r="I1352" s="315" t="n"/>
      <c r="J1352" s="316" t="n"/>
      <c r="K1352" s="295" t="n"/>
      <c r="L1352" s="317" t="n"/>
      <c r="M1352" s="47" t="n"/>
      <c r="N1352" s="268" t="n"/>
      <c r="O1352" s="294" t="n"/>
      <c r="P1352" s="268" t="n"/>
      <c r="Q1352" s="321" t="n"/>
      <c r="R1352" s="322" t="n"/>
      <c r="S1352" s="322" t="n"/>
      <c r="T1352" s="322" t="n"/>
      <c r="U1352" s="322" t="n"/>
      <c r="V1352" s="322" t="n"/>
      <c r="W1352" s="322" t="n"/>
      <c r="X1352" s="322" t="n"/>
      <c r="Y1352" s="320" t="n"/>
      <c r="Z1352" s="320" t="n"/>
    </row>
    <row r="1353" ht="16.5" customHeight="1" s="115">
      <c r="C1353" s="261" t="n"/>
      <c r="D1353" s="313" t="n"/>
      <c r="E1353" s="291" t="n"/>
      <c r="F1353" s="302" t="n"/>
      <c r="G1353" s="302" t="n"/>
      <c r="H1353" s="314" t="n"/>
      <c r="I1353" s="315" t="n"/>
      <c r="J1353" s="316" t="n"/>
      <c r="K1353" s="295" t="n"/>
      <c r="L1353" s="317" t="n"/>
      <c r="M1353" s="47" t="n"/>
      <c r="N1353" s="268" t="n"/>
      <c r="O1353" s="294" t="n"/>
      <c r="P1353" s="268" t="n"/>
      <c r="Q1353" s="321" t="n"/>
      <c r="R1353" s="322" t="n"/>
      <c r="S1353" s="322" t="n"/>
      <c r="T1353" s="322" t="n"/>
      <c r="U1353" s="322" t="n"/>
      <c r="V1353" s="322" t="n"/>
      <c r="W1353" s="322" t="n"/>
      <c r="X1353" s="322" t="n"/>
      <c r="Y1353" s="320" t="n"/>
      <c r="Z1353" s="320" t="n"/>
    </row>
    <row r="1354" ht="16.5" customHeight="1" s="115">
      <c r="C1354" s="261" t="n"/>
      <c r="D1354" s="313" t="n"/>
      <c r="E1354" s="291" t="n"/>
      <c r="F1354" s="302" t="n"/>
      <c r="G1354" s="302" t="n"/>
      <c r="H1354" s="314" t="n"/>
      <c r="I1354" s="315" t="n"/>
      <c r="J1354" s="316" t="n"/>
      <c r="K1354" s="295" t="n"/>
      <c r="L1354" s="317" t="n"/>
      <c r="M1354" s="47" t="n"/>
      <c r="N1354" s="268" t="n"/>
      <c r="O1354" s="294" t="n"/>
      <c r="P1354" s="268" t="n"/>
      <c r="Q1354" s="321" t="n"/>
      <c r="R1354" s="322" t="n"/>
      <c r="S1354" s="322" t="n"/>
      <c r="T1354" s="322" t="n"/>
      <c r="U1354" s="322" t="n"/>
      <c r="V1354" s="322" t="n"/>
      <c r="W1354" s="322" t="n"/>
      <c r="X1354" s="322" t="n"/>
      <c r="Y1354" s="320" t="n"/>
      <c r="Z1354" s="320" t="n"/>
    </row>
    <row r="1355" ht="16.5" customHeight="1" s="115">
      <c r="C1355" s="261" t="n"/>
      <c r="D1355" s="313" t="n"/>
      <c r="E1355" s="291" t="n"/>
      <c r="F1355" s="302" t="n"/>
      <c r="G1355" s="302" t="n"/>
      <c r="H1355" s="314" t="n"/>
      <c r="I1355" s="315" t="n"/>
      <c r="J1355" s="316" t="n"/>
      <c r="K1355" s="295" t="n"/>
      <c r="L1355" s="317" t="n"/>
      <c r="M1355" s="47" t="n"/>
      <c r="N1355" s="268" t="n"/>
      <c r="O1355" s="294" t="n"/>
      <c r="P1355" s="268" t="n"/>
      <c r="Q1355" s="321" t="n"/>
      <c r="R1355" s="322" t="n"/>
      <c r="S1355" s="322" t="n"/>
      <c r="T1355" s="322" t="n"/>
      <c r="U1355" s="322" t="n"/>
      <c r="V1355" s="322" t="n"/>
      <c r="W1355" s="322" t="n"/>
      <c r="X1355" s="322" t="n"/>
      <c r="Y1355" s="320" t="n"/>
      <c r="Z1355" s="320" t="n"/>
    </row>
    <row r="1356" ht="16.5" customHeight="1" s="115">
      <c r="C1356" s="261" t="n"/>
      <c r="D1356" s="313" t="n"/>
      <c r="E1356" s="291" t="n"/>
      <c r="F1356" s="302" t="n"/>
      <c r="G1356" s="302" t="n"/>
      <c r="H1356" s="314" t="n"/>
      <c r="I1356" s="315" t="n"/>
      <c r="J1356" s="316" t="n"/>
      <c r="K1356" s="295" t="n"/>
      <c r="L1356" s="317" t="n"/>
      <c r="M1356" s="47" t="n"/>
      <c r="N1356" s="268" t="n"/>
      <c r="O1356" s="294" t="n"/>
      <c r="P1356" s="268" t="n"/>
      <c r="Q1356" s="321" t="n"/>
      <c r="R1356" s="322" t="n"/>
      <c r="S1356" s="322" t="n"/>
      <c r="T1356" s="322" t="n"/>
      <c r="U1356" s="322" t="n"/>
      <c r="V1356" s="322" t="n"/>
      <c r="W1356" s="322" t="n"/>
      <c r="X1356" s="322" t="n"/>
      <c r="Y1356" s="320" t="n"/>
      <c r="Z1356" s="320" t="n"/>
    </row>
    <row r="1357" ht="16.5" customHeight="1" s="115">
      <c r="C1357" s="261" t="n"/>
      <c r="D1357" s="313" t="n"/>
      <c r="E1357" s="291" t="n"/>
      <c r="F1357" s="302" t="n"/>
      <c r="G1357" s="302" t="n"/>
      <c r="H1357" s="314" t="n"/>
      <c r="I1357" s="315" t="n"/>
      <c r="J1357" s="316" t="n"/>
      <c r="K1357" s="295" t="n"/>
      <c r="L1357" s="317" t="n"/>
      <c r="M1357" s="47" t="n"/>
      <c r="N1357" s="268" t="n"/>
      <c r="O1357" s="294" t="n"/>
      <c r="P1357" s="268" t="n"/>
      <c r="Q1357" s="321" t="n"/>
      <c r="R1357" s="322" t="n"/>
      <c r="S1357" s="322" t="n"/>
      <c r="T1357" s="322" t="n"/>
      <c r="U1357" s="322" t="n"/>
      <c r="V1357" s="322" t="n"/>
      <c r="W1357" s="322" t="n"/>
      <c r="X1357" s="322" t="n"/>
      <c r="Y1357" s="320" t="n"/>
      <c r="Z1357" s="320" t="n"/>
    </row>
    <row r="1358" ht="16.5" customHeight="1" s="115">
      <c r="C1358" s="261" t="n"/>
      <c r="D1358" s="313" t="n"/>
      <c r="E1358" s="291" t="n"/>
      <c r="F1358" s="302" t="n"/>
      <c r="G1358" s="302" t="n"/>
      <c r="H1358" s="314" t="n"/>
      <c r="I1358" s="315" t="n"/>
      <c r="J1358" s="316" t="n"/>
      <c r="K1358" s="295" t="n"/>
      <c r="L1358" s="317" t="n"/>
      <c r="M1358" s="47" t="n"/>
      <c r="N1358" s="268" t="n"/>
      <c r="O1358" s="294" t="n"/>
      <c r="P1358" s="268" t="n"/>
      <c r="Q1358" s="321" t="n"/>
      <c r="R1358" s="322" t="n"/>
      <c r="S1358" s="322" t="n"/>
      <c r="T1358" s="322" t="n"/>
      <c r="U1358" s="322" t="n"/>
      <c r="V1358" s="322" t="n"/>
      <c r="W1358" s="322" t="n"/>
      <c r="X1358" s="322" t="n"/>
      <c r="Y1358" s="320" t="n"/>
      <c r="Z1358" s="320" t="n"/>
    </row>
    <row r="1359" ht="16.5" customHeight="1" s="115">
      <c r="C1359" s="261" t="n"/>
      <c r="D1359" s="313" t="n"/>
      <c r="E1359" s="291" t="n"/>
      <c r="F1359" s="302" t="n"/>
      <c r="G1359" s="302" t="n"/>
      <c r="H1359" s="314" t="n"/>
      <c r="I1359" s="315" t="n"/>
      <c r="J1359" s="316" t="n"/>
      <c r="K1359" s="295" t="n"/>
      <c r="L1359" s="317" t="n"/>
      <c r="M1359" s="47" t="n"/>
      <c r="N1359" s="268" t="n"/>
      <c r="O1359" s="294" t="n"/>
      <c r="P1359" s="268" t="n"/>
      <c r="Q1359" s="321" t="n"/>
      <c r="R1359" s="322" t="n"/>
      <c r="S1359" s="322" t="n"/>
      <c r="T1359" s="322" t="n"/>
      <c r="U1359" s="322" t="n"/>
      <c r="V1359" s="322" t="n"/>
      <c r="W1359" s="322" t="n"/>
      <c r="X1359" s="322" t="n"/>
      <c r="Y1359" s="320" t="n"/>
      <c r="Z1359" s="320" t="n"/>
    </row>
    <row r="1360" ht="16.5" customHeight="1" s="115">
      <c r="C1360" s="261" t="n"/>
      <c r="D1360" s="313" t="n"/>
      <c r="E1360" s="291" t="n"/>
      <c r="F1360" s="302" t="n"/>
      <c r="G1360" s="302" t="n"/>
      <c r="H1360" s="314" t="n"/>
      <c r="I1360" s="315" t="n"/>
      <c r="J1360" s="316" t="n"/>
      <c r="K1360" s="295" t="n"/>
      <c r="L1360" s="317" t="n"/>
      <c r="M1360" s="47" t="n"/>
      <c r="N1360" s="268" t="n"/>
      <c r="O1360" s="294" t="n"/>
      <c r="P1360" s="268" t="n"/>
      <c r="Q1360" s="321" t="n"/>
      <c r="R1360" s="322" t="n"/>
      <c r="S1360" s="322" t="n"/>
      <c r="T1360" s="322" t="n"/>
      <c r="U1360" s="322" t="n"/>
      <c r="V1360" s="322" t="n"/>
      <c r="W1360" s="322" t="n"/>
      <c r="X1360" s="322" t="n"/>
      <c r="Y1360" s="320" t="n"/>
      <c r="Z1360" s="320" t="n"/>
    </row>
    <row r="1361" ht="16.5" customHeight="1" s="115">
      <c r="C1361" s="261" t="n"/>
      <c r="D1361" s="313" t="n"/>
      <c r="E1361" s="291" t="n"/>
      <c r="F1361" s="302" t="n"/>
      <c r="G1361" s="302" t="n"/>
      <c r="H1361" s="314" t="n"/>
      <c r="I1361" s="315" t="n"/>
      <c r="J1361" s="316" t="n"/>
      <c r="K1361" s="295" t="n"/>
      <c r="L1361" s="317" t="n"/>
      <c r="M1361" s="47" t="n"/>
      <c r="N1361" s="268" t="n"/>
      <c r="O1361" s="294" t="n"/>
      <c r="P1361" s="268" t="n"/>
      <c r="Q1361" s="321" t="n"/>
      <c r="R1361" s="322" t="n"/>
      <c r="S1361" s="322" t="n"/>
      <c r="T1361" s="322" t="n"/>
      <c r="U1361" s="322" t="n"/>
      <c r="V1361" s="322" t="n"/>
      <c r="W1361" s="322" t="n"/>
      <c r="X1361" s="322" t="n"/>
      <c r="Y1361" s="320" t="n"/>
      <c r="Z1361" s="320" t="n"/>
    </row>
    <row r="1362" ht="16.5" customHeight="1" s="115">
      <c r="C1362" s="261" t="n"/>
      <c r="D1362" s="313" t="n"/>
      <c r="E1362" s="291" t="n"/>
      <c r="F1362" s="302" t="n"/>
      <c r="G1362" s="302" t="n"/>
      <c r="H1362" s="314" t="n"/>
      <c r="I1362" s="315" t="n"/>
      <c r="J1362" s="316" t="n"/>
      <c r="K1362" s="295" t="n"/>
      <c r="L1362" s="317" t="n"/>
      <c r="M1362" s="47" t="n"/>
      <c r="N1362" s="268" t="n"/>
      <c r="O1362" s="294" t="n"/>
      <c r="P1362" s="268" t="n"/>
      <c r="Q1362" s="321" t="n"/>
      <c r="R1362" s="322" t="n"/>
      <c r="S1362" s="322" t="n"/>
      <c r="T1362" s="322" t="n"/>
      <c r="U1362" s="322" t="n"/>
      <c r="V1362" s="322" t="n"/>
      <c r="W1362" s="322" t="n"/>
      <c r="X1362" s="322" t="n"/>
      <c r="Y1362" s="320" t="n"/>
      <c r="Z1362" s="320" t="n"/>
    </row>
    <row r="1363" ht="16.5" customHeight="1" s="115">
      <c r="C1363" s="261" t="n"/>
      <c r="D1363" s="313" t="n"/>
      <c r="E1363" s="291" t="n"/>
      <c r="F1363" s="302" t="n"/>
      <c r="G1363" s="302" t="n"/>
      <c r="H1363" s="314" t="n"/>
      <c r="I1363" s="315" t="n"/>
      <c r="J1363" s="316" t="n"/>
      <c r="K1363" s="295" t="n"/>
      <c r="L1363" s="317" t="n"/>
      <c r="M1363" s="47" t="n"/>
      <c r="N1363" s="268" t="n"/>
      <c r="O1363" s="294" t="n"/>
      <c r="P1363" s="268" t="n"/>
      <c r="Q1363" s="321" t="n"/>
      <c r="R1363" s="322" t="n"/>
      <c r="S1363" s="322" t="n"/>
      <c r="T1363" s="322" t="n"/>
      <c r="U1363" s="322" t="n"/>
      <c r="V1363" s="322" t="n"/>
      <c r="W1363" s="322" t="n"/>
      <c r="X1363" s="322" t="n"/>
      <c r="Y1363" s="320" t="n"/>
      <c r="Z1363" s="320" t="n"/>
    </row>
    <row r="1364" ht="16.5" customHeight="1" s="115">
      <c r="C1364" s="261" t="n"/>
      <c r="D1364" s="313" t="n"/>
      <c r="E1364" s="291" t="n"/>
      <c r="F1364" s="302" t="n"/>
      <c r="G1364" s="302" t="n"/>
      <c r="H1364" s="314" t="n"/>
      <c r="I1364" s="315" t="n"/>
      <c r="J1364" s="316" t="n"/>
      <c r="K1364" s="295" t="n"/>
      <c r="L1364" s="317" t="n"/>
      <c r="M1364" s="47" t="n"/>
      <c r="N1364" s="268" t="n"/>
      <c r="O1364" s="294" t="n"/>
      <c r="P1364" s="268" t="n"/>
      <c r="Q1364" s="321" t="n"/>
      <c r="R1364" s="322" t="n"/>
      <c r="S1364" s="322" t="n"/>
      <c r="T1364" s="322" t="n"/>
      <c r="U1364" s="322" t="n"/>
      <c r="V1364" s="322" t="n"/>
      <c r="W1364" s="322" t="n"/>
      <c r="X1364" s="322" t="n"/>
      <c r="Y1364" s="320" t="n"/>
      <c r="Z1364" s="320" t="n"/>
    </row>
    <row r="1365" ht="16.5" customHeight="1" s="115">
      <c r="C1365" s="261" t="n"/>
      <c r="D1365" s="313" t="n"/>
      <c r="E1365" s="291" t="n"/>
      <c r="F1365" s="302" t="n"/>
      <c r="G1365" s="302" t="n"/>
      <c r="H1365" s="314" t="n"/>
      <c r="I1365" s="315" t="n"/>
      <c r="J1365" s="316" t="n"/>
      <c r="K1365" s="295" t="n"/>
      <c r="L1365" s="317" t="n"/>
      <c r="M1365" s="47" t="n"/>
      <c r="N1365" s="268" t="n"/>
      <c r="O1365" s="294" t="n"/>
      <c r="P1365" s="268" t="n"/>
      <c r="Q1365" s="321" t="n"/>
      <c r="R1365" s="322" t="n"/>
      <c r="S1365" s="322" t="n"/>
      <c r="T1365" s="322" t="n"/>
      <c r="U1365" s="322" t="n"/>
      <c r="V1365" s="322" t="n"/>
      <c r="W1365" s="322" t="n"/>
      <c r="X1365" s="322" t="n"/>
      <c r="Y1365" s="320" t="n"/>
      <c r="Z1365" s="320" t="n"/>
    </row>
    <row r="1366" ht="16.5" customHeight="1" s="115">
      <c r="C1366" s="261" t="n"/>
      <c r="D1366" s="313" t="n"/>
      <c r="E1366" s="291" t="n"/>
      <c r="F1366" s="302" t="n"/>
      <c r="G1366" s="302" t="n"/>
      <c r="H1366" s="314" t="n"/>
      <c r="I1366" s="315" t="n"/>
      <c r="J1366" s="316" t="n"/>
      <c r="K1366" s="295" t="n"/>
      <c r="L1366" s="317" t="n"/>
      <c r="M1366" s="47" t="n"/>
      <c r="N1366" s="268" t="n"/>
      <c r="O1366" s="294" t="n"/>
      <c r="P1366" s="268" t="n"/>
      <c r="Q1366" s="321" t="n"/>
      <c r="R1366" s="322" t="n"/>
      <c r="S1366" s="322" t="n"/>
      <c r="T1366" s="322" t="n"/>
      <c r="U1366" s="322" t="n"/>
      <c r="V1366" s="322" t="n"/>
      <c r="W1366" s="322" t="n"/>
      <c r="X1366" s="322" t="n"/>
      <c r="Y1366" s="320" t="n"/>
      <c r="Z1366" s="320" t="n"/>
    </row>
    <row r="1367" ht="16.5" customHeight="1" s="115">
      <c r="C1367" s="261" t="n"/>
      <c r="D1367" s="313" t="n"/>
      <c r="E1367" s="291" t="n"/>
      <c r="F1367" s="302" t="n"/>
      <c r="G1367" s="302" t="n"/>
      <c r="H1367" s="314" t="n"/>
      <c r="I1367" s="315" t="n"/>
      <c r="J1367" s="316" t="n"/>
      <c r="K1367" s="295" t="n"/>
      <c r="L1367" s="317" t="n"/>
      <c r="M1367" s="47" t="n"/>
      <c r="N1367" s="268" t="n"/>
      <c r="O1367" s="294" t="n"/>
      <c r="P1367" s="268" t="n"/>
      <c r="Q1367" s="321" t="n"/>
      <c r="R1367" s="322" t="n"/>
      <c r="S1367" s="322" t="n"/>
      <c r="T1367" s="322" t="n"/>
      <c r="U1367" s="322" t="n"/>
      <c r="V1367" s="322" t="n"/>
      <c r="W1367" s="322" t="n"/>
      <c r="X1367" s="322" t="n"/>
      <c r="Y1367" s="320" t="n"/>
      <c r="Z1367" s="320" t="n"/>
    </row>
    <row r="1368" ht="16.5" customHeight="1" s="115">
      <c r="C1368" s="261" t="n"/>
      <c r="D1368" s="313" t="n"/>
      <c r="E1368" s="291" t="n"/>
      <c r="F1368" s="302" t="n"/>
      <c r="G1368" s="302" t="n"/>
      <c r="H1368" s="314" t="n"/>
      <c r="I1368" s="315" t="n"/>
      <c r="J1368" s="316" t="n"/>
      <c r="K1368" s="295" t="n"/>
      <c r="L1368" s="317" t="n"/>
      <c r="M1368" s="47" t="n"/>
      <c r="N1368" s="268" t="n"/>
      <c r="O1368" s="294" t="n"/>
      <c r="P1368" s="268" t="n"/>
      <c r="Q1368" s="321" t="n"/>
      <c r="R1368" s="322" t="n"/>
      <c r="S1368" s="322" t="n"/>
      <c r="T1368" s="322" t="n"/>
      <c r="U1368" s="322" t="n"/>
      <c r="V1368" s="322" t="n"/>
      <c r="W1368" s="322" t="n"/>
      <c r="X1368" s="322" t="n"/>
      <c r="Y1368" s="320" t="n"/>
      <c r="Z1368" s="320" t="n"/>
    </row>
    <row r="1369" ht="16.5" customHeight="1" s="115">
      <c r="C1369" s="261" t="n"/>
      <c r="D1369" s="313" t="n"/>
      <c r="E1369" s="291" t="n"/>
      <c r="F1369" s="302" t="n"/>
      <c r="G1369" s="302" t="n"/>
      <c r="H1369" s="314" t="n"/>
      <c r="I1369" s="315" t="n"/>
      <c r="J1369" s="316" t="n"/>
      <c r="K1369" s="295" t="n"/>
      <c r="L1369" s="317" t="n"/>
      <c r="M1369" s="47" t="n"/>
      <c r="N1369" s="268" t="n"/>
      <c r="O1369" s="294" t="n"/>
      <c r="P1369" s="268" t="n"/>
      <c r="Q1369" s="321" t="n"/>
      <c r="R1369" s="322" t="n"/>
      <c r="S1369" s="322" t="n"/>
      <c r="T1369" s="322" t="n"/>
      <c r="U1369" s="322" t="n"/>
      <c r="V1369" s="322" t="n"/>
      <c r="W1369" s="322" t="n"/>
      <c r="X1369" s="322" t="n"/>
      <c r="Y1369" s="320" t="n"/>
      <c r="Z1369" s="320" t="n"/>
    </row>
    <row r="1370" ht="16.5" customHeight="1" s="115">
      <c r="C1370" s="261" t="n"/>
      <c r="D1370" s="313" t="n"/>
      <c r="E1370" s="291" t="n"/>
      <c r="F1370" s="302" t="n"/>
      <c r="G1370" s="302" t="n"/>
      <c r="H1370" s="314" t="n"/>
      <c r="I1370" s="315" t="n"/>
      <c r="J1370" s="316" t="n"/>
      <c r="K1370" s="295" t="n"/>
      <c r="L1370" s="317" t="n"/>
      <c r="M1370" s="47" t="n"/>
      <c r="N1370" s="268" t="n"/>
      <c r="O1370" s="294" t="n"/>
      <c r="P1370" s="268" t="n"/>
      <c r="Q1370" s="321" t="n"/>
      <c r="R1370" s="322" t="n"/>
      <c r="S1370" s="322" t="n"/>
      <c r="T1370" s="322" t="n"/>
      <c r="U1370" s="322" t="n"/>
      <c r="V1370" s="322" t="n"/>
      <c r="W1370" s="322" t="n"/>
      <c r="X1370" s="322" t="n"/>
      <c r="Y1370" s="320" t="n"/>
      <c r="Z1370" s="320" t="n"/>
    </row>
    <row r="1371" ht="16.5" customHeight="1" s="115">
      <c r="C1371" s="261" t="n"/>
      <c r="D1371" s="313" t="n"/>
      <c r="E1371" s="291" t="n"/>
      <c r="F1371" s="302" t="n"/>
      <c r="G1371" s="302" t="n"/>
      <c r="H1371" s="314" t="n"/>
      <c r="I1371" s="315" t="n"/>
      <c r="J1371" s="316" t="n"/>
      <c r="K1371" s="295" t="n"/>
      <c r="L1371" s="317" t="n"/>
      <c r="M1371" s="47" t="n"/>
      <c r="N1371" s="268" t="n"/>
      <c r="O1371" s="294" t="n"/>
      <c r="P1371" s="268" t="n"/>
      <c r="Q1371" s="321" t="n"/>
      <c r="R1371" s="322" t="n"/>
      <c r="S1371" s="322" t="n"/>
      <c r="T1371" s="322" t="n"/>
      <c r="U1371" s="322" t="n"/>
      <c r="V1371" s="322" t="n"/>
      <c r="W1371" s="322" t="n"/>
      <c r="X1371" s="322" t="n"/>
      <c r="Y1371" s="320" t="n"/>
      <c r="Z1371" s="320" t="n"/>
    </row>
    <row r="1372" ht="16.5" customHeight="1" s="115">
      <c r="C1372" s="261" t="n"/>
      <c r="D1372" s="313" t="n"/>
      <c r="E1372" s="291" t="n"/>
      <c r="F1372" s="302" t="n"/>
      <c r="G1372" s="302" t="n"/>
      <c r="H1372" s="314" t="n"/>
      <c r="I1372" s="315" t="n"/>
      <c r="J1372" s="316" t="n"/>
      <c r="K1372" s="295" t="n"/>
      <c r="L1372" s="317" t="n"/>
      <c r="M1372" s="47" t="n"/>
      <c r="N1372" s="268" t="n"/>
      <c r="O1372" s="294" t="n"/>
      <c r="P1372" s="268" t="n"/>
      <c r="Q1372" s="321" t="n"/>
      <c r="R1372" s="322" t="n"/>
      <c r="S1372" s="322" t="n"/>
      <c r="T1372" s="322" t="n"/>
      <c r="U1372" s="322" t="n"/>
      <c r="V1372" s="322" t="n"/>
      <c r="W1372" s="322" t="n"/>
      <c r="X1372" s="322" t="n"/>
      <c r="Y1372" s="320" t="n"/>
      <c r="Z1372" s="320" t="n"/>
    </row>
    <row r="1373" ht="16.5" customHeight="1" s="115">
      <c r="C1373" s="261" t="n"/>
      <c r="D1373" s="313" t="n"/>
      <c r="E1373" s="291" t="n"/>
      <c r="F1373" s="302" t="n"/>
      <c r="G1373" s="302" t="n"/>
      <c r="H1373" s="314" t="n"/>
      <c r="I1373" s="315" t="n"/>
      <c r="J1373" s="316" t="n"/>
      <c r="K1373" s="295" t="n"/>
      <c r="L1373" s="317" t="n"/>
      <c r="M1373" s="47" t="n"/>
      <c r="N1373" s="268" t="n"/>
      <c r="O1373" s="294" t="n"/>
      <c r="P1373" s="268" t="n"/>
      <c r="Q1373" s="321" t="n"/>
      <c r="R1373" s="322" t="n"/>
      <c r="S1373" s="322" t="n"/>
      <c r="T1373" s="322" t="n"/>
      <c r="U1373" s="322" t="n"/>
      <c r="V1373" s="322" t="n"/>
      <c r="W1373" s="322" t="n"/>
      <c r="X1373" s="322" t="n"/>
      <c r="Y1373" s="320" t="n"/>
      <c r="Z1373" s="320" t="n"/>
    </row>
    <row r="1374" ht="16.5" customHeight="1" s="115">
      <c r="C1374" s="261" t="n"/>
      <c r="D1374" s="313" t="n"/>
      <c r="E1374" s="291" t="n"/>
      <c r="F1374" s="302" t="n"/>
      <c r="G1374" s="302" t="n"/>
      <c r="H1374" s="314" t="n"/>
      <c r="I1374" s="315" t="n"/>
      <c r="J1374" s="316" t="n"/>
      <c r="K1374" s="295" t="n"/>
      <c r="L1374" s="317" t="n"/>
      <c r="M1374" s="47" t="n"/>
      <c r="N1374" s="268" t="n"/>
      <c r="O1374" s="294" t="n"/>
      <c r="P1374" s="268" t="n"/>
      <c r="Q1374" s="321" t="n"/>
      <c r="R1374" s="322" t="n"/>
      <c r="S1374" s="322" t="n"/>
      <c r="T1374" s="322" t="n"/>
      <c r="U1374" s="322" t="n"/>
      <c r="V1374" s="322" t="n"/>
      <c r="W1374" s="322" t="n"/>
      <c r="X1374" s="322" t="n"/>
      <c r="Y1374" s="320" t="n"/>
      <c r="Z1374" s="320" t="n"/>
    </row>
    <row r="1375" ht="16.5" customHeight="1" s="115">
      <c r="C1375" s="261" t="n"/>
      <c r="D1375" s="313" t="n"/>
      <c r="E1375" s="291" t="n"/>
      <c r="F1375" s="302" t="n"/>
      <c r="G1375" s="302" t="n"/>
      <c r="H1375" s="314" t="n"/>
      <c r="I1375" s="315" t="n"/>
      <c r="J1375" s="316" t="n"/>
      <c r="K1375" s="295" t="n"/>
      <c r="L1375" s="317" t="n"/>
      <c r="M1375" s="47" t="n"/>
      <c r="N1375" s="268" t="n"/>
      <c r="O1375" s="294" t="n"/>
      <c r="P1375" s="268" t="n"/>
      <c r="Q1375" s="321" t="n"/>
      <c r="R1375" s="322" t="n"/>
      <c r="S1375" s="322" t="n"/>
      <c r="T1375" s="322" t="n"/>
      <c r="U1375" s="322" t="n"/>
      <c r="V1375" s="322" t="n"/>
      <c r="W1375" s="322" t="n"/>
      <c r="X1375" s="322" t="n"/>
      <c r="Y1375" s="320" t="n"/>
      <c r="Z1375" s="320" t="n"/>
    </row>
    <row r="1376" ht="16.5" customHeight="1" s="115">
      <c r="C1376" s="261" t="n"/>
      <c r="D1376" s="313" t="n"/>
      <c r="E1376" s="291" t="n"/>
      <c r="F1376" s="302" t="n"/>
      <c r="G1376" s="302" t="n"/>
      <c r="H1376" s="314" t="n"/>
      <c r="I1376" s="315" t="n"/>
      <c r="J1376" s="316" t="n"/>
      <c r="K1376" s="295" t="n"/>
      <c r="L1376" s="317" t="n"/>
      <c r="M1376" s="47" t="n"/>
      <c r="N1376" s="268" t="n"/>
      <c r="O1376" s="294" t="n"/>
      <c r="P1376" s="268" t="n"/>
      <c r="Q1376" s="321" t="n"/>
      <c r="R1376" s="322" t="n"/>
      <c r="S1376" s="322" t="n"/>
      <c r="T1376" s="322" t="n"/>
      <c r="U1376" s="322" t="n"/>
      <c r="V1376" s="322" t="n"/>
      <c r="W1376" s="322" t="n"/>
      <c r="X1376" s="322" t="n"/>
      <c r="Y1376" s="320" t="n"/>
      <c r="Z1376" s="320" t="n"/>
    </row>
    <row r="1377" ht="16.5" customHeight="1" s="115">
      <c r="C1377" s="261" t="n"/>
      <c r="D1377" s="313" t="n"/>
      <c r="E1377" s="291" t="n"/>
      <c r="F1377" s="302" t="n"/>
      <c r="G1377" s="302" t="n"/>
      <c r="H1377" s="314" t="n"/>
      <c r="I1377" s="315" t="n"/>
      <c r="J1377" s="316" t="n"/>
      <c r="K1377" s="295" t="n"/>
      <c r="L1377" s="317" t="n"/>
      <c r="M1377" s="47" t="n"/>
      <c r="N1377" s="268" t="n"/>
      <c r="O1377" s="294" t="n"/>
      <c r="P1377" s="268" t="n"/>
      <c r="Q1377" s="321" t="n"/>
      <c r="R1377" s="322" t="n"/>
      <c r="S1377" s="322" t="n"/>
      <c r="T1377" s="322" t="n"/>
      <c r="U1377" s="322" t="n"/>
      <c r="V1377" s="322" t="n"/>
      <c r="W1377" s="322" t="n"/>
      <c r="X1377" s="322" t="n"/>
      <c r="Y1377" s="320" t="n"/>
      <c r="Z1377" s="320" t="n"/>
    </row>
    <row r="1378" ht="16.5" customHeight="1" s="115">
      <c r="C1378" s="261" t="n"/>
      <c r="D1378" s="313" t="n"/>
      <c r="E1378" s="291" t="n"/>
      <c r="F1378" s="302" t="n"/>
      <c r="G1378" s="302" t="n"/>
      <c r="H1378" s="314" t="n"/>
      <c r="I1378" s="315" t="n"/>
      <c r="J1378" s="316" t="n"/>
      <c r="K1378" s="295" t="n"/>
      <c r="L1378" s="317" t="n"/>
      <c r="M1378" s="47" t="n"/>
      <c r="N1378" s="268" t="n"/>
      <c r="O1378" s="294" t="n"/>
      <c r="P1378" s="268" t="n"/>
      <c r="Q1378" s="321" t="n"/>
      <c r="R1378" s="322" t="n"/>
      <c r="S1378" s="322" t="n"/>
      <c r="T1378" s="322" t="n"/>
      <c r="U1378" s="322" t="n"/>
      <c r="V1378" s="322" t="n"/>
      <c r="W1378" s="322" t="n"/>
      <c r="X1378" s="322" t="n"/>
      <c r="Y1378" s="320" t="n"/>
      <c r="Z1378" s="320" t="n"/>
    </row>
    <row r="1379" ht="16.5" customHeight="1" s="115">
      <c r="C1379" s="261" t="n"/>
      <c r="D1379" s="313" t="n"/>
      <c r="E1379" s="291" t="n"/>
      <c r="F1379" s="302" t="n"/>
      <c r="G1379" s="302" t="n"/>
      <c r="H1379" s="314" t="n"/>
      <c r="I1379" s="315" t="n"/>
      <c r="J1379" s="316" t="n"/>
      <c r="K1379" s="295" t="n"/>
      <c r="L1379" s="317" t="n"/>
      <c r="M1379" s="47" t="n"/>
      <c r="N1379" s="268" t="n"/>
      <c r="O1379" s="294" t="n"/>
      <c r="P1379" s="268" t="n"/>
      <c r="Q1379" s="321" t="n"/>
      <c r="R1379" s="322" t="n"/>
      <c r="S1379" s="322" t="n"/>
      <c r="T1379" s="322" t="n"/>
      <c r="U1379" s="322" t="n"/>
      <c r="V1379" s="322" t="n"/>
      <c r="W1379" s="322" t="n"/>
      <c r="X1379" s="322" t="n"/>
      <c r="Y1379" s="320" t="n"/>
      <c r="Z1379" s="320" t="n"/>
    </row>
    <row r="1380" ht="16.5" customHeight="1" s="115">
      <c r="C1380" s="261" t="n"/>
      <c r="D1380" s="313" t="n"/>
      <c r="E1380" s="291" t="n"/>
      <c r="F1380" s="302" t="n"/>
      <c r="G1380" s="302" t="n"/>
      <c r="H1380" s="314" t="n"/>
      <c r="I1380" s="315" t="n"/>
      <c r="J1380" s="316" t="n"/>
      <c r="K1380" s="295" t="n"/>
      <c r="L1380" s="317" t="n"/>
      <c r="M1380" s="47" t="n"/>
      <c r="N1380" s="268" t="n"/>
      <c r="O1380" s="294" t="n"/>
      <c r="P1380" s="268" t="n"/>
      <c r="Q1380" s="321" t="n"/>
      <c r="R1380" s="322" t="n"/>
      <c r="S1380" s="322" t="n"/>
      <c r="T1380" s="322" t="n"/>
      <c r="U1380" s="322" t="n"/>
      <c r="V1380" s="322" t="n"/>
      <c r="W1380" s="322" t="n"/>
      <c r="X1380" s="322" t="n"/>
      <c r="Y1380" s="320" t="n"/>
      <c r="Z1380" s="320" t="n"/>
    </row>
    <row r="1381" ht="16.5" customHeight="1" s="115">
      <c r="C1381" s="261" t="n"/>
      <c r="D1381" s="313" t="n"/>
      <c r="E1381" s="291" t="n"/>
      <c r="F1381" s="302" t="n"/>
      <c r="G1381" s="302" t="n"/>
      <c r="H1381" s="314" t="n"/>
      <c r="I1381" s="315" t="n"/>
      <c r="J1381" s="316" t="n"/>
      <c r="K1381" s="295" t="n"/>
      <c r="L1381" s="317" t="n"/>
      <c r="M1381" s="47" t="n"/>
      <c r="N1381" s="268" t="n"/>
      <c r="O1381" s="294" t="n"/>
      <c r="P1381" s="268" t="n"/>
      <c r="Q1381" s="321" t="n"/>
      <c r="R1381" s="322" t="n"/>
      <c r="S1381" s="322" t="n"/>
      <c r="T1381" s="322" t="n"/>
      <c r="U1381" s="322" t="n"/>
      <c r="V1381" s="322" t="n"/>
      <c r="W1381" s="322" t="n"/>
      <c r="X1381" s="322" t="n"/>
      <c r="Y1381" s="320" t="n"/>
      <c r="Z1381" s="320" t="n"/>
    </row>
    <row r="1382" ht="16.5" customHeight="1" s="115">
      <c r="C1382" s="261" t="n"/>
      <c r="D1382" s="313" t="n"/>
      <c r="E1382" s="291" t="n"/>
      <c r="F1382" s="302" t="n"/>
      <c r="G1382" s="302" t="n"/>
      <c r="H1382" s="314" t="n"/>
      <c r="I1382" s="315" t="n"/>
      <c r="J1382" s="316" t="n"/>
      <c r="K1382" s="295" t="n"/>
      <c r="L1382" s="317" t="n"/>
      <c r="M1382" s="47" t="n"/>
      <c r="N1382" s="268" t="n"/>
      <c r="O1382" s="294" t="n"/>
      <c r="P1382" s="268" t="n"/>
      <c r="Q1382" s="321" t="n"/>
      <c r="R1382" s="322" t="n"/>
      <c r="S1382" s="322" t="n"/>
      <c r="T1382" s="322" t="n"/>
      <c r="U1382" s="322" t="n"/>
      <c r="V1382" s="322" t="n"/>
      <c r="W1382" s="322" t="n"/>
      <c r="X1382" s="322" t="n"/>
      <c r="Y1382" s="320" t="n"/>
      <c r="Z1382" s="320" t="n"/>
    </row>
    <row r="1383" ht="16.5" customHeight="1" s="115">
      <c r="C1383" s="261" t="n"/>
      <c r="D1383" s="313" t="n"/>
      <c r="E1383" s="291" t="n"/>
      <c r="F1383" s="302" t="n"/>
      <c r="G1383" s="302" t="n"/>
      <c r="H1383" s="314" t="n"/>
      <c r="I1383" s="315" t="n"/>
      <c r="J1383" s="316" t="n"/>
      <c r="K1383" s="295" t="n"/>
      <c r="L1383" s="317" t="n"/>
      <c r="M1383" s="47" t="n"/>
      <c r="N1383" s="268" t="n"/>
      <c r="O1383" s="294" t="n"/>
      <c r="P1383" s="268" t="n"/>
      <c r="Q1383" s="321" t="n"/>
      <c r="R1383" s="322" t="n"/>
      <c r="S1383" s="322" t="n"/>
      <c r="T1383" s="322" t="n"/>
      <c r="U1383" s="322" t="n"/>
      <c r="V1383" s="322" t="n"/>
      <c r="W1383" s="322" t="n"/>
      <c r="X1383" s="322" t="n"/>
      <c r="Y1383" s="320" t="n"/>
      <c r="Z1383" s="320" t="n"/>
    </row>
    <row r="1384" ht="16.5" customHeight="1" s="115">
      <c r="C1384" s="261" t="n"/>
      <c r="D1384" s="313" t="n"/>
      <c r="E1384" s="291" t="n"/>
      <c r="F1384" s="302" t="n"/>
      <c r="G1384" s="302" t="n"/>
      <c r="H1384" s="314" t="n"/>
      <c r="I1384" s="315" t="n"/>
      <c r="J1384" s="316" t="n"/>
      <c r="K1384" s="295" t="n"/>
      <c r="L1384" s="317" t="n"/>
      <c r="M1384" s="47" t="n"/>
      <c r="N1384" s="268" t="n"/>
      <c r="O1384" s="294" t="n"/>
      <c r="P1384" s="268" t="n"/>
      <c r="Q1384" s="321" t="n"/>
      <c r="R1384" s="322" t="n"/>
      <c r="S1384" s="322" t="n"/>
      <c r="T1384" s="322" t="n"/>
      <c r="U1384" s="322" t="n"/>
      <c r="V1384" s="322" t="n"/>
      <c r="W1384" s="322" t="n"/>
      <c r="X1384" s="322" t="n"/>
      <c r="Y1384" s="320" t="n"/>
      <c r="Z1384" s="320" t="n"/>
    </row>
    <row r="1385" ht="16.5" customHeight="1" s="115">
      <c r="C1385" s="261" t="n"/>
      <c r="D1385" s="313" t="n"/>
      <c r="E1385" s="291" t="n"/>
      <c r="F1385" s="302" t="n"/>
      <c r="G1385" s="302" t="n"/>
      <c r="H1385" s="314" t="n"/>
      <c r="I1385" s="315" t="n"/>
      <c r="J1385" s="316" t="n"/>
      <c r="K1385" s="295" t="n"/>
      <c r="L1385" s="317" t="n"/>
      <c r="M1385" s="47" t="n"/>
      <c r="N1385" s="268" t="n"/>
      <c r="O1385" s="294" t="n"/>
      <c r="P1385" s="268" t="n"/>
      <c r="Q1385" s="321" t="n"/>
      <c r="R1385" s="322" t="n"/>
      <c r="S1385" s="322" t="n"/>
      <c r="T1385" s="322" t="n"/>
      <c r="U1385" s="322" t="n"/>
      <c r="V1385" s="322" t="n"/>
      <c r="W1385" s="322" t="n"/>
      <c r="X1385" s="322" t="n"/>
      <c r="Y1385" s="320" t="n"/>
      <c r="Z1385" s="320" t="n"/>
    </row>
    <row r="1386" ht="16.5" customHeight="1" s="115">
      <c r="C1386" s="261" t="n"/>
      <c r="D1386" s="313" t="n"/>
      <c r="E1386" s="291" t="n"/>
      <c r="F1386" s="302" t="n"/>
      <c r="G1386" s="302" t="n"/>
      <c r="H1386" s="314" t="n"/>
      <c r="I1386" s="315" t="n"/>
      <c r="J1386" s="316" t="n"/>
      <c r="K1386" s="295" t="n"/>
      <c r="L1386" s="317" t="n"/>
      <c r="M1386" s="47" t="n"/>
      <c r="N1386" s="268" t="n"/>
      <c r="O1386" s="294" t="n"/>
      <c r="P1386" s="268" t="n"/>
      <c r="Q1386" s="321" t="n"/>
      <c r="R1386" s="322" t="n"/>
      <c r="S1386" s="322" t="n"/>
      <c r="T1386" s="322" t="n"/>
      <c r="U1386" s="322" t="n"/>
      <c r="V1386" s="322" t="n"/>
      <c r="W1386" s="322" t="n"/>
      <c r="X1386" s="322" t="n"/>
      <c r="Y1386" s="320" t="n"/>
      <c r="Z1386" s="320" t="n"/>
    </row>
    <row r="1387" ht="16.5" customHeight="1" s="115">
      <c r="C1387" s="261" t="n"/>
      <c r="D1387" s="313" t="n"/>
      <c r="E1387" s="291" t="n"/>
      <c r="F1387" s="302" t="n"/>
      <c r="G1387" s="302" t="n"/>
      <c r="H1387" s="314" t="n"/>
      <c r="I1387" s="315" t="n"/>
      <c r="J1387" s="316" t="n"/>
      <c r="K1387" s="295" t="n"/>
      <c r="L1387" s="317" t="n"/>
      <c r="M1387" s="47" t="n"/>
      <c r="N1387" s="268" t="n"/>
      <c r="O1387" s="294" t="n"/>
      <c r="P1387" s="268" t="n"/>
      <c r="Q1387" s="321" t="n"/>
      <c r="R1387" s="322" t="n"/>
      <c r="S1387" s="322" t="n"/>
      <c r="T1387" s="322" t="n"/>
      <c r="U1387" s="322" t="n"/>
      <c r="V1387" s="322" t="n"/>
      <c r="W1387" s="322" t="n"/>
      <c r="X1387" s="322" t="n"/>
      <c r="Y1387" s="320" t="n"/>
      <c r="Z1387" s="320" t="n"/>
    </row>
    <row r="1388" ht="16.5" customHeight="1" s="115">
      <c r="C1388" s="261" t="n"/>
      <c r="D1388" s="313" t="n"/>
      <c r="E1388" s="291" t="n"/>
      <c r="F1388" s="302" t="n"/>
      <c r="G1388" s="302" t="n"/>
      <c r="H1388" s="314" t="n"/>
      <c r="I1388" s="315" t="n"/>
      <c r="J1388" s="316" t="n"/>
      <c r="K1388" s="295" t="n"/>
      <c r="L1388" s="317" t="n"/>
      <c r="M1388" s="47" t="n"/>
      <c r="N1388" s="268" t="n"/>
      <c r="O1388" s="294" t="n"/>
      <c r="P1388" s="268" t="n"/>
      <c r="Q1388" s="321" t="n"/>
      <c r="R1388" s="322" t="n"/>
      <c r="S1388" s="322" t="n"/>
      <c r="T1388" s="322" t="n"/>
      <c r="U1388" s="322" t="n"/>
      <c r="V1388" s="322" t="n"/>
      <c r="W1388" s="322" t="n"/>
      <c r="X1388" s="322" t="n"/>
      <c r="Y1388" s="320" t="n"/>
      <c r="Z1388" s="320" t="n"/>
    </row>
    <row r="1389" ht="16.5" customHeight="1" s="115">
      <c r="C1389" s="261" t="n"/>
      <c r="D1389" s="313" t="n"/>
      <c r="E1389" s="291" t="n"/>
      <c r="F1389" s="302" t="n"/>
      <c r="G1389" s="302" t="n"/>
      <c r="H1389" s="314" t="n"/>
      <c r="I1389" s="315" t="n"/>
      <c r="J1389" s="316" t="n"/>
      <c r="K1389" s="295" t="n"/>
      <c r="L1389" s="317" t="n"/>
      <c r="M1389" s="47" t="n"/>
      <c r="N1389" s="268" t="n"/>
      <c r="O1389" s="294" t="n"/>
      <c r="P1389" s="268" t="n"/>
      <c r="Q1389" s="321" t="n"/>
      <c r="R1389" s="322" t="n"/>
      <c r="S1389" s="322" t="n"/>
      <c r="T1389" s="322" t="n"/>
      <c r="U1389" s="322" t="n"/>
      <c r="V1389" s="322" t="n"/>
      <c r="W1389" s="322" t="n"/>
      <c r="X1389" s="322" t="n"/>
      <c r="Y1389" s="320" t="n"/>
      <c r="Z1389" s="320" t="n"/>
    </row>
    <row r="1390" ht="16.5" customHeight="1" s="115">
      <c r="C1390" s="261" t="n"/>
      <c r="D1390" s="313" t="n"/>
      <c r="E1390" s="291" t="n"/>
      <c r="F1390" s="302" t="n"/>
      <c r="G1390" s="302" t="n"/>
      <c r="H1390" s="314" t="n"/>
      <c r="I1390" s="315" t="n"/>
      <c r="J1390" s="316" t="n"/>
      <c r="K1390" s="295" t="n"/>
      <c r="L1390" s="317" t="n"/>
      <c r="M1390" s="47" t="n"/>
      <c r="N1390" s="268" t="n"/>
      <c r="O1390" s="294" t="n"/>
      <c r="P1390" s="268" t="n"/>
      <c r="Q1390" s="321" t="n"/>
      <c r="R1390" s="322" t="n"/>
      <c r="S1390" s="322" t="n"/>
      <c r="T1390" s="322" t="n"/>
      <c r="U1390" s="322" t="n"/>
      <c r="V1390" s="322" t="n"/>
      <c r="W1390" s="322" t="n"/>
      <c r="X1390" s="322" t="n"/>
      <c r="Y1390" s="320" t="n"/>
      <c r="Z1390" s="320" t="n"/>
    </row>
    <row r="1391" ht="16.5" customHeight="1" s="115">
      <c r="C1391" s="261" t="n"/>
      <c r="D1391" s="313" t="n"/>
      <c r="E1391" s="291" t="n"/>
      <c r="F1391" s="302" t="n"/>
      <c r="G1391" s="302" t="n"/>
      <c r="H1391" s="314" t="n"/>
      <c r="I1391" s="315" t="n"/>
      <c r="J1391" s="316" t="n"/>
      <c r="K1391" s="295" t="n"/>
      <c r="L1391" s="317" t="n"/>
      <c r="M1391" s="47" t="n"/>
      <c r="N1391" s="268" t="n"/>
      <c r="O1391" s="294" t="n"/>
      <c r="P1391" s="268" t="n"/>
      <c r="Q1391" s="321" t="n"/>
      <c r="R1391" s="322" t="n"/>
      <c r="S1391" s="322" t="n"/>
      <c r="T1391" s="322" t="n"/>
      <c r="U1391" s="322" t="n"/>
      <c r="V1391" s="322" t="n"/>
      <c r="W1391" s="322" t="n"/>
      <c r="X1391" s="322" t="n"/>
      <c r="Y1391" s="320" t="n"/>
      <c r="Z1391" s="320" t="n"/>
    </row>
    <row r="1392" ht="16.5" customHeight="1" s="115">
      <c r="C1392" s="261" t="n"/>
      <c r="D1392" s="313" t="n"/>
      <c r="E1392" s="291" t="n"/>
      <c r="F1392" s="302" t="n"/>
      <c r="G1392" s="302" t="n"/>
      <c r="H1392" s="314" t="n"/>
      <c r="I1392" s="315" t="n"/>
      <c r="J1392" s="316" t="n"/>
      <c r="K1392" s="295" t="n"/>
      <c r="L1392" s="317" t="n"/>
      <c r="M1392" s="47" t="n"/>
      <c r="N1392" s="268" t="n"/>
      <c r="O1392" s="294" t="n"/>
      <c r="P1392" s="268" t="n"/>
      <c r="Q1392" s="321" t="n"/>
      <c r="R1392" s="322" t="n"/>
      <c r="S1392" s="322" t="n"/>
      <c r="T1392" s="322" t="n"/>
      <c r="U1392" s="322" t="n"/>
      <c r="V1392" s="322" t="n"/>
      <c r="W1392" s="322" t="n"/>
      <c r="X1392" s="322" t="n"/>
      <c r="Y1392" s="320" t="n"/>
      <c r="Z1392" s="320" t="n"/>
    </row>
    <row r="1393" ht="16.5" customHeight="1" s="115">
      <c r="C1393" s="261" t="n"/>
      <c r="D1393" s="313" t="n"/>
      <c r="E1393" s="291" t="n"/>
      <c r="F1393" s="302" t="n"/>
      <c r="G1393" s="302" t="n"/>
      <c r="H1393" s="314" t="n"/>
      <c r="I1393" s="315" t="n"/>
      <c r="J1393" s="316" t="n"/>
      <c r="K1393" s="295" t="n"/>
      <c r="L1393" s="317" t="n"/>
      <c r="M1393" s="47" t="n"/>
      <c r="N1393" s="268" t="n"/>
      <c r="O1393" s="294" t="n"/>
      <c r="P1393" s="268" t="n"/>
      <c r="Q1393" s="321" t="n"/>
      <c r="R1393" s="322" t="n"/>
      <c r="S1393" s="322" t="n"/>
      <c r="T1393" s="322" t="n"/>
      <c r="U1393" s="322" t="n"/>
      <c r="V1393" s="322" t="n"/>
      <c r="W1393" s="322" t="n"/>
      <c r="X1393" s="322" t="n"/>
      <c r="Y1393" s="320" t="n"/>
      <c r="Z1393" s="320" t="n"/>
    </row>
    <row r="1394" ht="16.5" customHeight="1" s="115">
      <c r="C1394" s="261" t="n"/>
      <c r="D1394" s="313" t="n"/>
      <c r="E1394" s="291" t="n"/>
      <c r="F1394" s="302" t="n"/>
      <c r="G1394" s="302" t="n"/>
      <c r="H1394" s="314" t="n"/>
      <c r="I1394" s="315" t="n"/>
      <c r="J1394" s="316" t="n"/>
      <c r="K1394" s="295" t="n"/>
      <c r="L1394" s="317" t="n"/>
      <c r="M1394" s="47" t="n"/>
      <c r="N1394" s="268" t="n"/>
      <c r="O1394" s="294" t="n"/>
      <c r="P1394" s="268" t="n"/>
      <c r="Q1394" s="321" t="n"/>
      <c r="R1394" s="322" t="n"/>
      <c r="S1394" s="322" t="n"/>
      <c r="T1394" s="322" t="n"/>
      <c r="U1394" s="322" t="n"/>
      <c r="V1394" s="322" t="n"/>
      <c r="W1394" s="322" t="n"/>
      <c r="X1394" s="322" t="n"/>
      <c r="Y1394" s="320" t="n"/>
      <c r="Z1394" s="320" t="n"/>
    </row>
    <row r="1395" ht="16.5" customHeight="1" s="115">
      <c r="C1395" s="261" t="n"/>
      <c r="D1395" s="313" t="n"/>
      <c r="E1395" s="291" t="n"/>
      <c r="F1395" s="302" t="n"/>
      <c r="G1395" s="302" t="n"/>
      <c r="H1395" s="314" t="n"/>
      <c r="I1395" s="315" t="n"/>
      <c r="J1395" s="316" t="n"/>
      <c r="K1395" s="295" t="n"/>
      <c r="L1395" s="317" t="n"/>
      <c r="M1395" s="47" t="n"/>
      <c r="N1395" s="268" t="n"/>
      <c r="O1395" s="294" t="n"/>
      <c r="P1395" s="268" t="n"/>
      <c r="Q1395" s="321" t="n"/>
      <c r="R1395" s="322" t="n"/>
      <c r="S1395" s="322" t="n"/>
      <c r="T1395" s="322" t="n"/>
      <c r="U1395" s="322" t="n"/>
      <c r="V1395" s="322" t="n"/>
      <c r="W1395" s="322" t="n"/>
      <c r="X1395" s="322" t="n"/>
      <c r="Y1395" s="320" t="n"/>
      <c r="Z1395" s="320" t="n"/>
    </row>
    <row r="1396" ht="16.5" customHeight="1" s="115">
      <c r="C1396" s="261" t="n"/>
      <c r="D1396" s="313" t="n"/>
      <c r="E1396" s="291" t="n"/>
      <c r="F1396" s="302" t="n"/>
      <c r="G1396" s="302" t="n"/>
      <c r="H1396" s="314" t="n"/>
      <c r="I1396" s="315" t="n"/>
      <c r="J1396" s="316" t="n"/>
      <c r="K1396" s="295" t="n"/>
      <c r="L1396" s="317" t="n"/>
      <c r="M1396" s="47" t="n"/>
      <c r="N1396" s="268" t="n"/>
      <c r="O1396" s="294" t="n"/>
      <c r="P1396" s="268" t="n"/>
      <c r="Q1396" s="321" t="n"/>
      <c r="R1396" s="322" t="n"/>
      <c r="S1396" s="322" t="n"/>
      <c r="T1396" s="322" t="n"/>
      <c r="U1396" s="322" t="n"/>
      <c r="V1396" s="322" t="n"/>
      <c r="W1396" s="322" t="n"/>
      <c r="X1396" s="322" t="n"/>
      <c r="Y1396" s="320" t="n"/>
      <c r="Z1396" s="320" t="n"/>
    </row>
    <row r="1397" ht="16.5" customHeight="1" s="115">
      <c r="C1397" s="261" t="n"/>
      <c r="D1397" s="313" t="n"/>
      <c r="E1397" s="291" t="n"/>
      <c r="F1397" s="302" t="n"/>
      <c r="G1397" s="302" t="n"/>
      <c r="H1397" s="314" t="n"/>
      <c r="I1397" s="315" t="n"/>
      <c r="J1397" s="316" t="n"/>
      <c r="K1397" s="295" t="n"/>
      <c r="L1397" s="317" t="n"/>
      <c r="M1397" s="47" t="n"/>
      <c r="N1397" s="268" t="n"/>
      <c r="O1397" s="294" t="n"/>
      <c r="P1397" s="268" t="n"/>
      <c r="Q1397" s="321" t="n"/>
      <c r="R1397" s="322" t="n"/>
      <c r="S1397" s="322" t="n"/>
      <c r="T1397" s="322" t="n"/>
      <c r="U1397" s="322" t="n"/>
      <c r="V1397" s="322" t="n"/>
      <c r="W1397" s="322" t="n"/>
      <c r="X1397" s="322" t="n"/>
      <c r="Y1397" s="320" t="n"/>
      <c r="Z1397" s="320" t="n"/>
    </row>
    <row r="1398" ht="16.5" customHeight="1" s="115">
      <c r="C1398" s="261" t="n"/>
      <c r="D1398" s="313" t="n"/>
      <c r="E1398" s="291" t="n"/>
      <c r="F1398" s="302" t="n"/>
      <c r="G1398" s="302" t="n"/>
      <c r="H1398" s="314" t="n"/>
      <c r="I1398" s="315" t="n"/>
      <c r="J1398" s="316" t="n"/>
      <c r="K1398" s="295" t="n"/>
      <c r="L1398" s="317" t="n"/>
      <c r="M1398" s="47" t="n"/>
      <c r="N1398" s="268" t="n"/>
      <c r="O1398" s="294" t="n"/>
      <c r="P1398" s="268" t="n"/>
      <c r="Q1398" s="321" t="n"/>
      <c r="R1398" s="322" t="n"/>
      <c r="S1398" s="322" t="n"/>
      <c r="T1398" s="322" t="n"/>
      <c r="U1398" s="322" t="n"/>
      <c r="V1398" s="322" t="n"/>
      <c r="W1398" s="322" t="n"/>
      <c r="X1398" s="322" t="n"/>
      <c r="Y1398" s="320" t="n"/>
      <c r="Z1398" s="320" t="n"/>
    </row>
    <row r="1399" ht="16.5" customHeight="1" s="115">
      <c r="C1399" s="261" t="n"/>
      <c r="D1399" s="313" t="n"/>
      <c r="E1399" s="291" t="n"/>
      <c r="F1399" s="302" t="n"/>
      <c r="G1399" s="302" t="n"/>
      <c r="H1399" s="314" t="n"/>
      <c r="I1399" s="315" t="n"/>
      <c r="J1399" s="316" t="n"/>
      <c r="K1399" s="295" t="n"/>
      <c r="L1399" s="317" t="n"/>
      <c r="M1399" s="47" t="n"/>
      <c r="N1399" s="268" t="n"/>
      <c r="O1399" s="294" t="n"/>
      <c r="P1399" s="268" t="n"/>
      <c r="Q1399" s="321" t="n"/>
      <c r="R1399" s="322" t="n"/>
      <c r="S1399" s="322" t="n"/>
      <c r="T1399" s="322" t="n"/>
      <c r="U1399" s="322" t="n"/>
      <c r="V1399" s="322" t="n"/>
      <c r="W1399" s="322" t="n"/>
      <c r="X1399" s="322" t="n"/>
      <c r="Y1399" s="320" t="n"/>
      <c r="Z1399" s="320" t="n"/>
    </row>
    <row r="1400" ht="16.5" customHeight="1" s="115">
      <c r="C1400" s="261" t="n"/>
      <c r="D1400" s="313" t="n"/>
      <c r="E1400" s="291" t="n"/>
      <c r="F1400" s="302" t="n"/>
      <c r="G1400" s="302" t="n"/>
      <c r="H1400" s="314" t="n"/>
      <c r="I1400" s="315" t="n"/>
      <c r="J1400" s="316" t="n"/>
      <c r="K1400" s="295" t="n"/>
      <c r="L1400" s="317" t="n"/>
      <c r="M1400" s="47" t="n"/>
      <c r="N1400" s="268" t="n"/>
      <c r="O1400" s="294" t="n"/>
      <c r="P1400" s="268" t="n"/>
      <c r="Q1400" s="321" t="n"/>
      <c r="R1400" s="322" t="n"/>
      <c r="S1400" s="322" t="n"/>
      <c r="T1400" s="322" t="n"/>
      <c r="U1400" s="322" t="n"/>
      <c r="V1400" s="322" t="n"/>
      <c r="W1400" s="322" t="n"/>
      <c r="X1400" s="322" t="n"/>
      <c r="Y1400" s="320" t="n"/>
      <c r="Z1400" s="320" t="n"/>
    </row>
    <row r="1401" ht="16.5" customHeight="1" s="115">
      <c r="C1401" s="261" t="n"/>
      <c r="D1401" s="313" t="n"/>
      <c r="E1401" s="291" t="n"/>
      <c r="F1401" s="302" t="n"/>
      <c r="G1401" s="302" t="n"/>
      <c r="H1401" s="314" t="n"/>
      <c r="I1401" s="315" t="n"/>
      <c r="J1401" s="316" t="n"/>
      <c r="K1401" s="295" t="n"/>
      <c r="L1401" s="317" t="n"/>
      <c r="M1401" s="47" t="n"/>
      <c r="N1401" s="268" t="n"/>
      <c r="O1401" s="294" t="n"/>
      <c r="P1401" s="268" t="n"/>
      <c r="Q1401" s="321" t="n"/>
      <c r="R1401" s="322" t="n"/>
      <c r="S1401" s="322" t="n"/>
      <c r="T1401" s="322" t="n"/>
      <c r="U1401" s="322" t="n"/>
      <c r="V1401" s="322" t="n"/>
      <c r="W1401" s="322" t="n"/>
      <c r="X1401" s="322" t="n"/>
      <c r="Y1401" s="320" t="n"/>
      <c r="Z1401" s="320" t="n"/>
    </row>
    <row r="1402" ht="16.5" customHeight="1" s="115">
      <c r="C1402" s="261" t="n"/>
      <c r="D1402" s="313" t="n"/>
      <c r="E1402" s="291" t="n"/>
      <c r="F1402" s="302" t="n"/>
      <c r="G1402" s="302" t="n"/>
      <c r="H1402" s="314" t="n"/>
      <c r="I1402" s="315" t="n"/>
      <c r="J1402" s="316" t="n"/>
      <c r="K1402" s="295" t="n"/>
      <c r="L1402" s="317" t="n"/>
      <c r="M1402" s="47" t="n"/>
      <c r="N1402" s="268" t="n"/>
      <c r="O1402" s="294" t="n"/>
      <c r="P1402" s="268" t="n"/>
      <c r="Q1402" s="321" t="n"/>
      <c r="R1402" s="322" t="n"/>
      <c r="S1402" s="322" t="n"/>
      <c r="T1402" s="322" t="n"/>
      <c r="U1402" s="322" t="n"/>
      <c r="V1402" s="322" t="n"/>
      <c r="W1402" s="322" t="n"/>
      <c r="X1402" s="322" t="n"/>
      <c r="Y1402" s="320" t="n"/>
      <c r="Z1402" s="320" t="n"/>
    </row>
    <row r="1403" ht="16.5" customHeight="1" s="115">
      <c r="C1403" s="261" t="n"/>
      <c r="D1403" s="313" t="n"/>
      <c r="E1403" s="291" t="n"/>
      <c r="F1403" s="302" t="n"/>
      <c r="G1403" s="302" t="n"/>
      <c r="H1403" s="314" t="n"/>
      <c r="I1403" s="315" t="n"/>
      <c r="J1403" s="316" t="n"/>
      <c r="K1403" s="295" t="n"/>
      <c r="L1403" s="317" t="n"/>
      <c r="M1403" s="47" t="n"/>
      <c r="N1403" s="268" t="n"/>
      <c r="O1403" s="294" t="n"/>
      <c r="P1403" s="268" t="n"/>
      <c r="Q1403" s="321" t="n"/>
      <c r="R1403" s="322" t="n"/>
      <c r="S1403" s="322" t="n"/>
      <c r="T1403" s="322" t="n"/>
      <c r="U1403" s="322" t="n"/>
      <c r="V1403" s="322" t="n"/>
      <c r="W1403" s="322" t="n"/>
      <c r="X1403" s="322" t="n"/>
      <c r="Y1403" s="320" t="n"/>
      <c r="Z1403" s="320" t="n"/>
    </row>
    <row r="1404" ht="16.5" customHeight="1" s="115">
      <c r="C1404" s="261" t="n"/>
      <c r="D1404" s="313" t="n"/>
      <c r="E1404" s="291" t="n"/>
      <c r="F1404" s="302" t="n"/>
      <c r="G1404" s="302" t="n"/>
      <c r="H1404" s="314" t="n"/>
      <c r="I1404" s="315" t="n"/>
      <c r="J1404" s="316" t="n"/>
      <c r="K1404" s="295" t="n"/>
      <c r="L1404" s="317" t="n"/>
      <c r="M1404" s="47" t="n"/>
      <c r="N1404" s="268" t="n"/>
      <c r="O1404" s="294" t="n"/>
      <c r="P1404" s="268" t="n"/>
      <c r="Q1404" s="321" t="n"/>
      <c r="R1404" s="322" t="n"/>
      <c r="S1404" s="322" t="n"/>
      <c r="T1404" s="322" t="n"/>
      <c r="U1404" s="322" t="n"/>
      <c r="V1404" s="322" t="n"/>
      <c r="W1404" s="322" t="n"/>
      <c r="X1404" s="322" t="n"/>
      <c r="Y1404" s="320" t="n"/>
      <c r="Z1404" s="320" t="n"/>
    </row>
    <row r="1405" ht="16.5" customHeight="1" s="115">
      <c r="C1405" s="261" t="n"/>
      <c r="D1405" s="313" t="n"/>
      <c r="E1405" s="291" t="n"/>
      <c r="F1405" s="302" t="n"/>
      <c r="G1405" s="302" t="n"/>
      <c r="H1405" s="314" t="n"/>
      <c r="I1405" s="315" t="n"/>
      <c r="J1405" s="316" t="n"/>
      <c r="K1405" s="295" t="n"/>
      <c r="L1405" s="317" t="n"/>
      <c r="M1405" s="47" t="n"/>
      <c r="N1405" s="268" t="n"/>
      <c r="O1405" s="294" t="n"/>
      <c r="P1405" s="268" t="n"/>
      <c r="Q1405" s="321" t="n"/>
      <c r="R1405" s="322" t="n"/>
      <c r="S1405" s="322" t="n"/>
      <c r="T1405" s="322" t="n"/>
      <c r="U1405" s="322" t="n"/>
      <c r="V1405" s="322" t="n"/>
      <c r="W1405" s="322" t="n"/>
      <c r="X1405" s="322" t="n"/>
      <c r="Y1405" s="320" t="n"/>
      <c r="Z1405" s="320" t="n"/>
    </row>
    <row r="1406" ht="16.5" customHeight="1" s="115">
      <c r="C1406" s="261" t="n"/>
      <c r="D1406" s="313" t="n"/>
      <c r="E1406" s="291" t="n"/>
      <c r="F1406" s="302" t="n"/>
      <c r="G1406" s="302" t="n"/>
      <c r="H1406" s="314" t="n"/>
      <c r="I1406" s="315" t="n"/>
      <c r="J1406" s="316" t="n"/>
      <c r="K1406" s="295" t="n"/>
      <c r="L1406" s="317" t="n"/>
      <c r="M1406" s="47" t="n"/>
      <c r="N1406" s="268" t="n"/>
      <c r="O1406" s="294" t="n"/>
      <c r="P1406" s="268" t="n"/>
      <c r="Q1406" s="321" t="n"/>
      <c r="R1406" s="322" t="n"/>
      <c r="S1406" s="322" t="n"/>
      <c r="T1406" s="322" t="n"/>
      <c r="U1406" s="322" t="n"/>
      <c r="V1406" s="322" t="n"/>
      <c r="W1406" s="322" t="n"/>
      <c r="X1406" s="322" t="n"/>
      <c r="Y1406" s="320" t="n"/>
      <c r="Z1406" s="320" t="n"/>
    </row>
    <row r="1407" ht="16.5" customHeight="1" s="115">
      <c r="C1407" s="261" t="n"/>
      <c r="D1407" s="313" t="n"/>
      <c r="E1407" s="291" t="n"/>
      <c r="F1407" s="302" t="n"/>
      <c r="G1407" s="302" t="n"/>
      <c r="H1407" s="314" t="n"/>
      <c r="I1407" s="315" t="n"/>
      <c r="J1407" s="316" t="n"/>
      <c r="K1407" s="295" t="n"/>
      <c r="L1407" s="317" t="n"/>
      <c r="M1407" s="47" t="n"/>
      <c r="N1407" s="268" t="n"/>
      <c r="O1407" s="294" t="n"/>
      <c r="P1407" s="268" t="n"/>
      <c r="Q1407" s="321" t="n"/>
      <c r="R1407" s="322" t="n"/>
      <c r="S1407" s="322" t="n"/>
      <c r="T1407" s="322" t="n"/>
      <c r="U1407" s="322" t="n"/>
      <c r="V1407" s="322" t="n"/>
      <c r="W1407" s="322" t="n"/>
      <c r="X1407" s="322" t="n"/>
      <c r="Y1407" s="320" t="n"/>
      <c r="Z1407" s="320" t="n"/>
    </row>
    <row r="1408" ht="16.5" customHeight="1" s="115">
      <c r="C1408" s="261" t="n"/>
      <c r="D1408" s="313" t="n"/>
      <c r="E1408" s="291" t="n"/>
      <c r="F1408" s="302" t="n"/>
      <c r="G1408" s="302" t="n"/>
      <c r="H1408" s="314" t="n"/>
      <c r="I1408" s="315" t="n"/>
      <c r="J1408" s="316" t="n"/>
      <c r="K1408" s="295" t="n"/>
      <c r="L1408" s="317" t="n"/>
      <c r="M1408" s="47" t="n"/>
      <c r="N1408" s="268" t="n"/>
      <c r="O1408" s="294" t="n"/>
      <c r="P1408" s="268" t="n"/>
      <c r="Q1408" s="321" t="n"/>
      <c r="R1408" s="322" t="n"/>
      <c r="S1408" s="322" t="n"/>
      <c r="T1408" s="322" t="n"/>
      <c r="U1408" s="322" t="n"/>
      <c r="V1408" s="322" t="n"/>
      <c r="W1408" s="322" t="n"/>
      <c r="X1408" s="322" t="n"/>
      <c r="Y1408" s="320" t="n"/>
      <c r="Z1408" s="320" t="n"/>
    </row>
    <row r="1409" ht="16.5" customHeight="1" s="115">
      <c r="C1409" s="261" t="n"/>
      <c r="D1409" s="313" t="n"/>
      <c r="E1409" s="291" t="n"/>
      <c r="F1409" s="302" t="n"/>
      <c r="G1409" s="302" t="n"/>
      <c r="H1409" s="314" t="n"/>
      <c r="I1409" s="315" t="n"/>
      <c r="J1409" s="316" t="n"/>
      <c r="K1409" s="295" t="n"/>
      <c r="L1409" s="317" t="n"/>
      <c r="M1409" s="47" t="n"/>
      <c r="N1409" s="268" t="n"/>
      <c r="O1409" s="294" t="n"/>
      <c r="P1409" s="268" t="n"/>
      <c r="Q1409" s="321" t="n"/>
      <c r="R1409" s="322" t="n"/>
      <c r="S1409" s="322" t="n"/>
      <c r="T1409" s="322" t="n"/>
      <c r="U1409" s="322" t="n"/>
      <c r="V1409" s="322" t="n"/>
      <c r="W1409" s="322" t="n"/>
      <c r="X1409" s="322" t="n"/>
      <c r="Y1409" s="320" t="n"/>
      <c r="Z1409" s="320" t="n"/>
    </row>
    <row r="1410" ht="16.5" customHeight="1" s="115">
      <c r="C1410" s="261" t="n"/>
      <c r="D1410" s="313" t="n"/>
      <c r="E1410" s="291" t="n"/>
      <c r="F1410" s="302" t="n"/>
      <c r="G1410" s="302" t="n"/>
      <c r="H1410" s="314" t="n"/>
      <c r="I1410" s="315" t="n"/>
      <c r="J1410" s="316" t="n"/>
      <c r="K1410" s="295" t="n"/>
      <c r="L1410" s="317" t="n"/>
      <c r="M1410" s="47" t="n"/>
      <c r="N1410" s="268" t="n"/>
      <c r="O1410" s="294" t="n"/>
      <c r="P1410" s="268" t="n"/>
      <c r="Q1410" s="321" t="n"/>
      <c r="R1410" s="322" t="n"/>
      <c r="S1410" s="322" t="n"/>
      <c r="T1410" s="322" t="n"/>
      <c r="U1410" s="322" t="n"/>
      <c r="V1410" s="322" t="n"/>
      <c r="W1410" s="322" t="n"/>
      <c r="X1410" s="322" t="n"/>
      <c r="Y1410" s="320" t="n"/>
      <c r="Z1410" s="320" t="n"/>
    </row>
    <row r="1411" ht="16.5" customHeight="1" s="115">
      <c r="C1411" s="261" t="n"/>
      <c r="D1411" s="313" t="n"/>
      <c r="E1411" s="291" t="n"/>
      <c r="F1411" s="302" t="n"/>
      <c r="G1411" s="302" t="n"/>
      <c r="H1411" s="314" t="n"/>
      <c r="I1411" s="315" t="n"/>
      <c r="J1411" s="316" t="n"/>
      <c r="K1411" s="295" t="n"/>
      <c r="L1411" s="317" t="n"/>
      <c r="M1411" s="47" t="n"/>
      <c r="N1411" s="268" t="n"/>
      <c r="O1411" s="294" t="n"/>
      <c r="P1411" s="268" t="n"/>
      <c r="Q1411" s="321" t="n"/>
      <c r="R1411" s="322" t="n"/>
      <c r="S1411" s="322" t="n"/>
      <c r="T1411" s="322" t="n"/>
      <c r="U1411" s="322" t="n"/>
      <c r="V1411" s="322" t="n"/>
      <c r="W1411" s="322" t="n"/>
      <c r="X1411" s="322" t="n"/>
      <c r="Y1411" s="320" t="n"/>
      <c r="Z1411" s="320" t="n"/>
    </row>
    <row r="1412" ht="16.5" customHeight="1" s="115">
      <c r="C1412" s="261" t="n"/>
      <c r="D1412" s="313" t="n"/>
      <c r="E1412" s="291" t="n"/>
      <c r="F1412" s="302" t="n"/>
      <c r="G1412" s="302" t="n"/>
      <c r="H1412" s="314" t="n"/>
      <c r="I1412" s="315" t="n"/>
      <c r="J1412" s="316" t="n"/>
      <c r="K1412" s="295" t="n"/>
      <c r="L1412" s="317" t="n"/>
      <c r="M1412" s="47" t="n"/>
      <c r="N1412" s="268" t="n"/>
      <c r="O1412" s="294" t="n"/>
      <c r="P1412" s="268" t="n"/>
      <c r="Q1412" s="321" t="n"/>
      <c r="R1412" s="322" t="n"/>
      <c r="S1412" s="322" t="n"/>
      <c r="T1412" s="322" t="n"/>
      <c r="U1412" s="322" t="n"/>
      <c r="V1412" s="322" t="n"/>
      <c r="W1412" s="322" t="n"/>
      <c r="X1412" s="322" t="n"/>
      <c r="Y1412" s="320" t="n"/>
      <c r="Z1412" s="320" t="n"/>
    </row>
    <row r="1413" ht="16.5" customHeight="1" s="115">
      <c r="C1413" s="261" t="n"/>
      <c r="D1413" s="313" t="n"/>
      <c r="E1413" s="291" t="n"/>
      <c r="F1413" s="302" t="n"/>
      <c r="G1413" s="302" t="n"/>
      <c r="H1413" s="314" t="n"/>
      <c r="I1413" s="315" t="n"/>
      <c r="J1413" s="316" t="n"/>
      <c r="K1413" s="295" t="n"/>
      <c r="L1413" s="317" t="n"/>
      <c r="M1413" s="47" t="n"/>
      <c r="N1413" s="268" t="n"/>
      <c r="O1413" s="294" t="n"/>
      <c r="P1413" s="268" t="n"/>
      <c r="Q1413" s="321" t="n"/>
      <c r="R1413" s="322" t="n"/>
      <c r="S1413" s="322" t="n"/>
      <c r="T1413" s="322" t="n"/>
      <c r="U1413" s="322" t="n"/>
      <c r="V1413" s="322" t="n"/>
      <c r="W1413" s="322" t="n"/>
      <c r="X1413" s="322" t="n"/>
      <c r="Y1413" s="320" t="n"/>
      <c r="Z1413" s="320" t="n"/>
    </row>
    <row r="1414" ht="16.5" customHeight="1" s="115">
      <c r="C1414" s="261" t="n"/>
      <c r="D1414" s="313" t="n"/>
      <c r="E1414" s="291" t="n"/>
      <c r="F1414" s="302" t="n"/>
      <c r="G1414" s="302" t="n"/>
      <c r="H1414" s="314" t="n"/>
      <c r="I1414" s="315" t="n"/>
      <c r="J1414" s="316" t="n"/>
      <c r="K1414" s="295" t="n"/>
      <c r="L1414" s="317" t="n"/>
      <c r="M1414" s="47" t="n"/>
      <c r="N1414" s="268" t="n"/>
      <c r="O1414" s="294" t="n"/>
      <c r="P1414" s="268" t="n"/>
      <c r="Q1414" s="321" t="n"/>
      <c r="R1414" s="322" t="n"/>
      <c r="S1414" s="322" t="n"/>
      <c r="T1414" s="322" t="n"/>
      <c r="U1414" s="322" t="n"/>
      <c r="V1414" s="322" t="n"/>
      <c r="W1414" s="322" t="n"/>
      <c r="X1414" s="322" t="n"/>
      <c r="Y1414" s="320" t="n"/>
      <c r="Z1414" s="320" t="n"/>
    </row>
    <row r="1415" ht="16.5" customHeight="1" s="115">
      <c r="C1415" s="261" t="n"/>
      <c r="D1415" s="313" t="n"/>
      <c r="E1415" s="291" t="n"/>
      <c r="F1415" s="302" t="n"/>
      <c r="G1415" s="302" t="n"/>
      <c r="H1415" s="314" t="n"/>
      <c r="I1415" s="315" t="n"/>
      <c r="J1415" s="316" t="n"/>
      <c r="K1415" s="295" t="n"/>
      <c r="L1415" s="317" t="n"/>
      <c r="M1415" s="47" t="n"/>
      <c r="N1415" s="268" t="n"/>
      <c r="O1415" s="294" t="n"/>
      <c r="P1415" s="268" t="n"/>
      <c r="Q1415" s="321" t="n"/>
      <c r="R1415" s="322" t="n"/>
      <c r="S1415" s="322" t="n"/>
      <c r="T1415" s="322" t="n"/>
      <c r="U1415" s="322" t="n"/>
      <c r="V1415" s="322" t="n"/>
      <c r="W1415" s="322" t="n"/>
      <c r="X1415" s="322" t="n"/>
      <c r="Y1415" s="320" t="n"/>
      <c r="Z1415" s="320" t="n"/>
    </row>
    <row r="1416" ht="16.5" customHeight="1" s="115">
      <c r="C1416" s="261" t="n"/>
      <c r="D1416" s="313" t="n"/>
      <c r="E1416" s="291" t="n"/>
      <c r="F1416" s="302" t="n"/>
      <c r="G1416" s="302" t="n"/>
      <c r="H1416" s="314" t="n"/>
      <c r="I1416" s="315" t="n"/>
      <c r="J1416" s="316" t="n"/>
      <c r="K1416" s="295" t="n"/>
      <c r="L1416" s="317" t="n"/>
      <c r="M1416" s="47" t="n"/>
      <c r="N1416" s="268" t="n"/>
      <c r="O1416" s="294" t="n"/>
      <c r="P1416" s="268" t="n"/>
      <c r="Q1416" s="321" t="n"/>
      <c r="R1416" s="322" t="n"/>
      <c r="S1416" s="322" t="n"/>
      <c r="T1416" s="322" t="n"/>
      <c r="U1416" s="322" t="n"/>
      <c r="V1416" s="322" t="n"/>
      <c r="W1416" s="322" t="n"/>
      <c r="X1416" s="322" t="n"/>
      <c r="Y1416" s="320" t="n"/>
      <c r="Z1416" s="320" t="n"/>
    </row>
    <row r="1417" ht="16.5" customHeight="1" s="115">
      <c r="C1417" s="261" t="n"/>
      <c r="D1417" s="313" t="n"/>
      <c r="E1417" s="291" t="n"/>
      <c r="F1417" s="302" t="n"/>
      <c r="G1417" s="302" t="n"/>
      <c r="H1417" s="314" t="n"/>
      <c r="I1417" s="315" t="n"/>
      <c r="J1417" s="316" t="n"/>
      <c r="K1417" s="295" t="n"/>
      <c r="L1417" s="317" t="n"/>
      <c r="M1417" s="47" t="n"/>
      <c r="N1417" s="268" t="n"/>
      <c r="O1417" s="294" t="n"/>
      <c r="P1417" s="268" t="n"/>
      <c r="Q1417" s="321" t="n"/>
      <c r="R1417" s="322" t="n"/>
      <c r="S1417" s="322" t="n"/>
      <c r="T1417" s="322" t="n"/>
      <c r="U1417" s="322" t="n"/>
      <c r="V1417" s="322" t="n"/>
      <c r="W1417" s="322" t="n"/>
      <c r="X1417" s="322" t="n"/>
      <c r="Y1417" s="320" t="n"/>
      <c r="Z1417" s="320" t="n"/>
    </row>
    <row r="1418" ht="16.5" customHeight="1" s="115">
      <c r="C1418" s="261" t="n"/>
      <c r="D1418" s="313" t="n"/>
      <c r="E1418" s="291" t="n"/>
      <c r="F1418" s="302" t="n"/>
      <c r="G1418" s="302" t="n"/>
      <c r="H1418" s="314" t="n"/>
      <c r="I1418" s="315" t="n"/>
      <c r="J1418" s="316" t="n"/>
      <c r="K1418" s="295" t="n"/>
      <c r="L1418" s="317" t="n"/>
      <c r="M1418" s="47" t="n"/>
      <c r="N1418" s="268" t="n"/>
      <c r="O1418" s="294" t="n"/>
      <c r="P1418" s="268" t="n"/>
      <c r="Q1418" s="321" t="n"/>
      <c r="R1418" s="322" t="n"/>
      <c r="S1418" s="322" t="n"/>
      <c r="T1418" s="322" t="n"/>
      <c r="U1418" s="322" t="n"/>
      <c r="V1418" s="322" t="n"/>
      <c r="W1418" s="322" t="n"/>
      <c r="X1418" s="322" t="n"/>
      <c r="Y1418" s="320" t="n"/>
      <c r="Z1418" s="320" t="n"/>
    </row>
    <row r="1419" ht="16.5" customHeight="1" s="115">
      <c r="C1419" s="261" t="n"/>
      <c r="D1419" s="313" t="n"/>
      <c r="E1419" s="291" t="n"/>
      <c r="F1419" s="302" t="n"/>
      <c r="G1419" s="302" t="n"/>
      <c r="H1419" s="314" t="n"/>
      <c r="I1419" s="315" t="n"/>
      <c r="J1419" s="316" t="n"/>
      <c r="K1419" s="295" t="n"/>
      <c r="L1419" s="317" t="n"/>
      <c r="M1419" s="47" t="n"/>
      <c r="N1419" s="268" t="n"/>
      <c r="O1419" s="294" t="n"/>
      <c r="P1419" s="268" t="n"/>
      <c r="Q1419" s="321" t="n"/>
      <c r="R1419" s="322" t="n"/>
      <c r="S1419" s="322" t="n"/>
      <c r="T1419" s="322" t="n"/>
      <c r="U1419" s="322" t="n"/>
      <c r="V1419" s="322" t="n"/>
      <c r="W1419" s="322" t="n"/>
      <c r="X1419" s="322" t="n"/>
      <c r="Y1419" s="320" t="n"/>
      <c r="Z1419" s="320" t="n"/>
    </row>
    <row r="1420" ht="16.5" customHeight="1" s="115">
      <c r="C1420" s="261" t="n"/>
      <c r="D1420" s="313" t="n"/>
      <c r="E1420" s="291" t="n"/>
      <c r="F1420" s="302" t="n"/>
      <c r="G1420" s="302" t="n"/>
      <c r="H1420" s="314" t="n"/>
      <c r="I1420" s="315" t="n"/>
      <c r="J1420" s="316" t="n"/>
      <c r="K1420" s="295" t="n"/>
      <c r="L1420" s="317" t="n"/>
      <c r="M1420" s="47" t="n"/>
      <c r="N1420" s="268" t="n"/>
      <c r="O1420" s="294" t="n"/>
      <c r="P1420" s="268" t="n"/>
      <c r="Q1420" s="321" t="n"/>
      <c r="R1420" s="322" t="n"/>
      <c r="S1420" s="322" t="n"/>
      <c r="T1420" s="322" t="n"/>
      <c r="U1420" s="322" t="n"/>
      <c r="V1420" s="322" t="n"/>
      <c r="W1420" s="322" t="n"/>
      <c r="X1420" s="322" t="n"/>
      <c r="Y1420" s="320" t="n"/>
      <c r="Z1420" s="320" t="n"/>
    </row>
    <row r="1421" ht="16.5" customHeight="1" s="115">
      <c r="C1421" s="261" t="n"/>
      <c r="D1421" s="313" t="n"/>
      <c r="E1421" s="291" t="n"/>
      <c r="F1421" s="302" t="n"/>
      <c r="G1421" s="302" t="n"/>
      <c r="H1421" s="314" t="n"/>
      <c r="I1421" s="315" t="n"/>
      <c r="J1421" s="316" t="n"/>
      <c r="K1421" s="295" t="n"/>
      <c r="L1421" s="317" t="n"/>
      <c r="M1421" s="47" t="n"/>
      <c r="N1421" s="268" t="n"/>
      <c r="O1421" s="294" t="n"/>
      <c r="P1421" s="268" t="n"/>
      <c r="Q1421" s="321" t="n"/>
      <c r="R1421" s="322" t="n"/>
      <c r="S1421" s="322" t="n"/>
      <c r="T1421" s="322" t="n"/>
      <c r="U1421" s="322" t="n"/>
      <c r="V1421" s="322" t="n"/>
      <c r="W1421" s="322" t="n"/>
      <c r="X1421" s="322" t="n"/>
      <c r="Y1421" s="320" t="n"/>
      <c r="Z1421" s="320" t="n"/>
    </row>
    <row r="1422" ht="16.5" customHeight="1" s="115">
      <c r="C1422" s="261" t="n"/>
      <c r="D1422" s="313" t="n"/>
      <c r="E1422" s="291" t="n"/>
      <c r="F1422" s="302" t="n"/>
      <c r="G1422" s="302" t="n"/>
      <c r="H1422" s="314" t="n"/>
      <c r="I1422" s="315" t="n"/>
      <c r="J1422" s="316" t="n"/>
      <c r="K1422" s="295" t="n"/>
      <c r="L1422" s="317" t="n"/>
      <c r="M1422" s="47" t="n"/>
      <c r="N1422" s="268" t="n"/>
      <c r="O1422" s="294" t="n"/>
      <c r="P1422" s="268" t="n"/>
      <c r="Q1422" s="321" t="n"/>
      <c r="R1422" s="322" t="n"/>
      <c r="S1422" s="322" t="n"/>
      <c r="T1422" s="322" t="n"/>
      <c r="U1422" s="322" t="n"/>
      <c r="V1422" s="322" t="n"/>
      <c r="W1422" s="322" t="n"/>
      <c r="X1422" s="322" t="n"/>
      <c r="Y1422" s="320" t="n"/>
      <c r="Z1422" s="320" t="n"/>
    </row>
    <row r="1423" ht="16.5" customHeight="1" s="115">
      <c r="C1423" s="261" t="n"/>
      <c r="D1423" s="313" t="n"/>
      <c r="E1423" s="291" t="n"/>
      <c r="F1423" s="302" t="n"/>
      <c r="G1423" s="302" t="n"/>
      <c r="H1423" s="314" t="n"/>
      <c r="I1423" s="315" t="n"/>
      <c r="J1423" s="316" t="n"/>
      <c r="K1423" s="295" t="n"/>
      <c r="L1423" s="317" t="n"/>
      <c r="M1423" s="47" t="n"/>
      <c r="N1423" s="268" t="n"/>
      <c r="O1423" s="294" t="n"/>
      <c r="P1423" s="268" t="n"/>
      <c r="Q1423" s="321" t="n"/>
      <c r="R1423" s="322" t="n"/>
      <c r="S1423" s="322" t="n"/>
      <c r="T1423" s="322" t="n"/>
      <c r="U1423" s="322" t="n"/>
      <c r="V1423" s="322" t="n"/>
      <c r="W1423" s="322" t="n"/>
      <c r="X1423" s="322" t="n"/>
      <c r="Y1423" s="320" t="n"/>
      <c r="Z1423" s="320" t="n"/>
    </row>
    <row r="1424" ht="16.5" customHeight="1" s="115">
      <c r="C1424" s="261" t="n"/>
      <c r="D1424" s="313" t="n"/>
      <c r="E1424" s="291" t="n"/>
      <c r="F1424" s="302" t="n"/>
      <c r="G1424" s="302" t="n"/>
      <c r="H1424" s="314" t="n"/>
      <c r="I1424" s="315" t="n"/>
      <c r="J1424" s="316" t="n"/>
      <c r="K1424" s="295" t="n"/>
      <c r="L1424" s="317" t="n"/>
      <c r="M1424" s="47" t="n"/>
      <c r="N1424" s="268" t="n"/>
      <c r="O1424" s="294" t="n"/>
      <c r="P1424" s="268" t="n"/>
      <c r="Q1424" s="321" t="n"/>
      <c r="R1424" s="322" t="n"/>
      <c r="S1424" s="322" t="n"/>
      <c r="T1424" s="322" t="n"/>
      <c r="U1424" s="322" t="n"/>
      <c r="V1424" s="322" t="n"/>
      <c r="W1424" s="322" t="n"/>
      <c r="X1424" s="322" t="n"/>
      <c r="Y1424" s="320" t="n"/>
      <c r="Z1424" s="320" t="n"/>
    </row>
    <row r="1425" ht="16.5" customHeight="1" s="115">
      <c r="C1425" s="261" t="n"/>
      <c r="D1425" s="313" t="n"/>
      <c r="E1425" s="291" t="n"/>
      <c r="F1425" s="302" t="n"/>
      <c r="G1425" s="302" t="n"/>
      <c r="H1425" s="314" t="n"/>
      <c r="I1425" s="315" t="n"/>
      <c r="J1425" s="316" t="n"/>
      <c r="K1425" s="295" t="n"/>
      <c r="L1425" s="317" t="n"/>
      <c r="M1425" s="47" t="n"/>
      <c r="N1425" s="268" t="n"/>
      <c r="O1425" s="294" t="n"/>
      <c r="P1425" s="268" t="n"/>
      <c r="Q1425" s="321" t="n"/>
      <c r="R1425" s="322" t="n"/>
      <c r="S1425" s="322" t="n"/>
      <c r="T1425" s="322" t="n"/>
      <c r="U1425" s="322" t="n"/>
      <c r="V1425" s="322" t="n"/>
      <c r="W1425" s="322" t="n"/>
      <c r="X1425" s="322" t="n"/>
      <c r="Y1425" s="320" t="n"/>
      <c r="Z1425" s="320" t="n"/>
    </row>
    <row r="1426" ht="16.5" customHeight="1" s="115">
      <c r="C1426" s="261" t="n"/>
      <c r="D1426" s="313" t="n"/>
      <c r="E1426" s="291" t="n"/>
      <c r="F1426" s="302" t="n"/>
      <c r="G1426" s="302" t="n"/>
      <c r="H1426" s="314" t="n"/>
      <c r="I1426" s="315" t="n"/>
      <c r="J1426" s="316" t="n"/>
      <c r="K1426" s="295" t="n"/>
      <c r="L1426" s="317" t="n"/>
      <c r="M1426" s="47" t="n"/>
      <c r="N1426" s="268" t="n"/>
      <c r="O1426" s="294" t="n"/>
      <c r="P1426" s="268" t="n"/>
      <c r="Q1426" s="321" t="n"/>
      <c r="R1426" s="322" t="n"/>
      <c r="S1426" s="322" t="n"/>
      <c r="T1426" s="322" t="n"/>
      <c r="U1426" s="322" t="n"/>
      <c r="V1426" s="322" t="n"/>
      <c r="W1426" s="322" t="n"/>
      <c r="X1426" s="322" t="n"/>
      <c r="Y1426" s="320" t="n"/>
      <c r="Z1426" s="320" t="n"/>
    </row>
    <row r="1427" ht="16.5" customHeight="1" s="115">
      <c r="C1427" s="261" t="n"/>
      <c r="D1427" s="313" t="n"/>
      <c r="E1427" s="291" t="n"/>
      <c r="F1427" s="302" t="n"/>
      <c r="G1427" s="302" t="n"/>
      <c r="H1427" s="314" t="n"/>
      <c r="I1427" s="315" t="n"/>
      <c r="J1427" s="316" t="n"/>
      <c r="K1427" s="295" t="n"/>
      <c r="L1427" s="317" t="n"/>
      <c r="M1427" s="47" t="n"/>
      <c r="N1427" s="268" t="n"/>
      <c r="O1427" s="294" t="n"/>
      <c r="P1427" s="268" t="n"/>
      <c r="Q1427" s="321" t="n"/>
      <c r="R1427" s="322" t="n"/>
      <c r="S1427" s="322" t="n"/>
      <c r="T1427" s="322" t="n"/>
      <c r="U1427" s="322" t="n"/>
      <c r="V1427" s="322" t="n"/>
      <c r="W1427" s="322" t="n"/>
      <c r="X1427" s="322" t="n"/>
      <c r="Y1427" s="320" t="n"/>
      <c r="Z1427" s="320" t="n"/>
    </row>
    <row r="1428" ht="16.5" customHeight="1" s="115">
      <c r="C1428" s="261" t="n"/>
      <c r="D1428" s="313" t="n"/>
      <c r="E1428" s="291" t="n"/>
      <c r="F1428" s="302" t="n"/>
      <c r="G1428" s="302" t="n"/>
      <c r="H1428" s="314" t="n"/>
      <c r="I1428" s="315" t="n"/>
      <c r="J1428" s="316" t="n"/>
      <c r="K1428" s="295" t="n"/>
      <c r="L1428" s="317" t="n"/>
      <c r="M1428" s="47" t="n"/>
      <c r="N1428" s="268" t="n"/>
      <c r="O1428" s="294" t="n"/>
      <c r="P1428" s="268" t="n"/>
      <c r="Q1428" s="321" t="n"/>
      <c r="R1428" s="322" t="n"/>
      <c r="S1428" s="322" t="n"/>
      <c r="T1428" s="322" t="n"/>
      <c r="U1428" s="322" t="n"/>
      <c r="V1428" s="322" t="n"/>
      <c r="W1428" s="322" t="n"/>
      <c r="X1428" s="322" t="n"/>
      <c r="Y1428" s="320" t="n"/>
      <c r="Z1428" s="320" t="n"/>
    </row>
    <row r="1429" ht="16.5" customHeight="1" s="115">
      <c r="C1429" s="261" t="n"/>
      <c r="D1429" s="313" t="n"/>
      <c r="E1429" s="291" t="n"/>
      <c r="F1429" s="302" t="n"/>
      <c r="G1429" s="302" t="n"/>
      <c r="H1429" s="314" t="n"/>
      <c r="I1429" s="315" t="n"/>
      <c r="J1429" s="316" t="n"/>
      <c r="K1429" s="295" t="n"/>
      <c r="L1429" s="317" t="n"/>
      <c r="M1429" s="47" t="n"/>
      <c r="N1429" s="268" t="n"/>
      <c r="O1429" s="294" t="n"/>
      <c r="P1429" s="268" t="n"/>
      <c r="Q1429" s="321" t="n"/>
      <c r="R1429" s="322" t="n"/>
      <c r="S1429" s="322" t="n"/>
      <c r="T1429" s="322" t="n"/>
      <c r="U1429" s="322" t="n"/>
      <c r="V1429" s="322" t="n"/>
      <c r="W1429" s="322" t="n"/>
      <c r="X1429" s="322" t="n"/>
      <c r="Y1429" s="320" t="n"/>
      <c r="Z1429" s="320" t="n"/>
    </row>
    <row r="1430" ht="16.5" customHeight="1" s="115">
      <c r="C1430" s="261" t="n"/>
      <c r="D1430" s="313" t="n"/>
      <c r="E1430" s="291" t="n"/>
      <c r="F1430" s="302" t="n"/>
      <c r="G1430" s="302" t="n"/>
      <c r="H1430" s="314" t="n"/>
      <c r="I1430" s="315" t="n"/>
      <c r="J1430" s="316" t="n"/>
      <c r="K1430" s="295" t="n"/>
      <c r="L1430" s="317" t="n"/>
      <c r="M1430" s="47" t="n"/>
      <c r="N1430" s="268" t="n"/>
      <c r="O1430" s="294" t="n"/>
      <c r="P1430" s="268" t="n"/>
      <c r="Q1430" s="321" t="n"/>
      <c r="R1430" s="322" t="n"/>
      <c r="S1430" s="322" t="n"/>
      <c r="T1430" s="322" t="n"/>
      <c r="U1430" s="322" t="n"/>
      <c r="V1430" s="322" t="n"/>
      <c r="W1430" s="322" t="n"/>
      <c r="X1430" s="322" t="n"/>
      <c r="Y1430" s="320" t="n"/>
      <c r="Z1430" s="320" t="n"/>
    </row>
    <row r="1431" ht="16.5" customHeight="1" s="115">
      <c r="C1431" s="261" t="n"/>
      <c r="D1431" s="313" t="n"/>
      <c r="E1431" s="291" t="n"/>
      <c r="F1431" s="302" t="n"/>
      <c r="G1431" s="302" t="n"/>
      <c r="H1431" s="314" t="n"/>
      <c r="I1431" s="315" t="n"/>
      <c r="J1431" s="316" t="n"/>
      <c r="K1431" s="295" t="n"/>
      <c r="L1431" s="317" t="n"/>
      <c r="M1431" s="47" t="n"/>
      <c r="N1431" s="268" t="n"/>
      <c r="O1431" s="294" t="n"/>
      <c r="P1431" s="268" t="n"/>
      <c r="Q1431" s="321" t="n"/>
      <c r="R1431" s="322" t="n"/>
      <c r="S1431" s="322" t="n"/>
      <c r="T1431" s="322" t="n"/>
      <c r="U1431" s="322" t="n"/>
      <c r="V1431" s="322" t="n"/>
      <c r="W1431" s="322" t="n"/>
      <c r="X1431" s="322" t="n"/>
      <c r="Y1431" s="320" t="n"/>
      <c r="Z1431" s="320" t="n"/>
    </row>
    <row r="1432" ht="16.5" customHeight="1" s="115">
      <c r="C1432" s="261" t="n"/>
      <c r="D1432" s="313" t="n"/>
      <c r="E1432" s="291" t="n"/>
      <c r="F1432" s="302" t="n"/>
      <c r="G1432" s="302" t="n"/>
      <c r="H1432" s="314" t="n"/>
      <c r="I1432" s="315" t="n"/>
      <c r="J1432" s="316" t="n"/>
      <c r="K1432" s="295" t="n"/>
      <c r="L1432" s="317" t="n"/>
      <c r="M1432" s="47" t="n"/>
      <c r="N1432" s="268" t="n"/>
      <c r="O1432" s="294" t="n"/>
      <c r="P1432" s="268" t="n"/>
      <c r="Q1432" s="321" t="n"/>
      <c r="R1432" s="322" t="n"/>
      <c r="S1432" s="322" t="n"/>
      <c r="T1432" s="322" t="n"/>
      <c r="U1432" s="322" t="n"/>
      <c r="V1432" s="322" t="n"/>
      <c r="W1432" s="322" t="n"/>
      <c r="X1432" s="322" t="n"/>
      <c r="Y1432" s="320" t="n"/>
      <c r="Z1432" s="320" t="n"/>
    </row>
    <row r="1433" ht="16.5" customHeight="1" s="115">
      <c r="C1433" s="261" t="n"/>
      <c r="D1433" s="313" t="n"/>
      <c r="E1433" s="291" t="n"/>
      <c r="F1433" s="302" t="n"/>
      <c r="G1433" s="302" t="n"/>
      <c r="H1433" s="314" t="n"/>
      <c r="I1433" s="315" t="n"/>
      <c r="J1433" s="316" t="n"/>
      <c r="K1433" s="295" t="n"/>
      <c r="L1433" s="317" t="n"/>
      <c r="M1433" s="47" t="n"/>
      <c r="N1433" s="268" t="n"/>
      <c r="O1433" s="294" t="n"/>
      <c r="P1433" s="268" t="n"/>
      <c r="Q1433" s="321" t="n"/>
      <c r="R1433" s="322" t="n"/>
      <c r="S1433" s="322" t="n"/>
      <c r="T1433" s="322" t="n"/>
      <c r="U1433" s="322" t="n"/>
      <c r="V1433" s="322" t="n"/>
      <c r="W1433" s="322" t="n"/>
      <c r="X1433" s="322" t="n"/>
      <c r="Y1433" s="320" t="n"/>
      <c r="Z1433" s="320" t="n"/>
    </row>
    <row r="1434" ht="16.5" customHeight="1" s="115">
      <c r="C1434" s="261" t="n"/>
      <c r="D1434" s="313" t="n"/>
      <c r="E1434" s="291" t="n"/>
      <c r="F1434" s="302" t="n"/>
      <c r="G1434" s="302" t="n"/>
      <c r="H1434" s="314" t="n"/>
      <c r="I1434" s="315" t="n"/>
      <c r="J1434" s="316" t="n"/>
      <c r="K1434" s="295" t="n"/>
      <c r="L1434" s="317" t="n"/>
      <c r="M1434" s="47" t="n"/>
      <c r="N1434" s="268" t="n"/>
      <c r="O1434" s="294" t="n"/>
      <c r="P1434" s="268" t="n"/>
      <c r="Q1434" s="321" t="n"/>
      <c r="R1434" s="322" t="n"/>
      <c r="S1434" s="322" t="n"/>
      <c r="T1434" s="322" t="n"/>
      <c r="U1434" s="322" t="n"/>
      <c r="V1434" s="322" t="n"/>
      <c r="W1434" s="322" t="n"/>
      <c r="X1434" s="322" t="n"/>
      <c r="Y1434" s="320" t="n"/>
      <c r="Z1434" s="320" t="n"/>
    </row>
    <row r="1435" ht="16.5" customHeight="1" s="115">
      <c r="C1435" s="261" t="n"/>
      <c r="D1435" s="313" t="n"/>
      <c r="E1435" s="291" t="n"/>
      <c r="F1435" s="302" t="n"/>
      <c r="G1435" s="302" t="n"/>
      <c r="H1435" s="314" t="n"/>
      <c r="I1435" s="315" t="n"/>
      <c r="J1435" s="316" t="n"/>
      <c r="K1435" s="295" t="n"/>
      <c r="L1435" s="317" t="n"/>
      <c r="M1435" s="47" t="n"/>
      <c r="N1435" s="268" t="n"/>
      <c r="O1435" s="294" t="n"/>
      <c r="P1435" s="268" t="n"/>
      <c r="Q1435" s="321" t="n"/>
      <c r="R1435" s="322" t="n"/>
      <c r="S1435" s="322" t="n"/>
      <c r="T1435" s="322" t="n"/>
      <c r="U1435" s="322" t="n"/>
      <c r="V1435" s="322" t="n"/>
      <c r="W1435" s="322" t="n"/>
      <c r="X1435" s="322" t="n"/>
      <c r="Y1435" s="320" t="n"/>
      <c r="Z1435" s="320" t="n"/>
    </row>
    <row r="1436" ht="16.5" customHeight="1" s="115">
      <c r="C1436" s="261" t="n"/>
      <c r="D1436" s="313" t="n"/>
      <c r="E1436" s="291" t="n"/>
      <c r="F1436" s="302" t="n"/>
      <c r="G1436" s="302" t="n"/>
      <c r="H1436" s="314" t="n"/>
      <c r="I1436" s="315" t="n"/>
      <c r="J1436" s="316" t="n"/>
      <c r="K1436" s="295" t="n"/>
      <c r="L1436" s="317" t="n"/>
      <c r="M1436" s="47" t="n"/>
      <c r="N1436" s="268" t="n"/>
      <c r="O1436" s="294" t="n"/>
      <c r="P1436" s="268" t="n"/>
      <c r="Q1436" s="321" t="n"/>
      <c r="R1436" s="322" t="n"/>
      <c r="S1436" s="322" t="n"/>
      <c r="T1436" s="322" t="n"/>
      <c r="U1436" s="322" t="n"/>
      <c r="V1436" s="322" t="n"/>
      <c r="W1436" s="322" t="n"/>
      <c r="X1436" s="322" t="n"/>
      <c r="Y1436" s="320" t="n"/>
      <c r="Z1436" s="320" t="n"/>
    </row>
    <row r="1437" ht="16.5" customHeight="1" s="115">
      <c r="C1437" s="261" t="n"/>
      <c r="D1437" s="313" t="n"/>
      <c r="E1437" s="291" t="n"/>
      <c r="F1437" s="302" t="n"/>
      <c r="G1437" s="302" t="n"/>
      <c r="H1437" s="314" t="n"/>
      <c r="I1437" s="315" t="n"/>
      <c r="J1437" s="316" t="n"/>
      <c r="K1437" s="295" t="n"/>
      <c r="L1437" s="317" t="n"/>
      <c r="M1437" s="47" t="n"/>
      <c r="N1437" s="268" t="n"/>
      <c r="O1437" s="294" t="n"/>
      <c r="P1437" s="268" t="n"/>
      <c r="Q1437" s="321" t="n"/>
      <c r="R1437" s="322" t="n"/>
      <c r="S1437" s="322" t="n"/>
      <c r="T1437" s="322" t="n"/>
      <c r="U1437" s="322" t="n"/>
      <c r="V1437" s="322" t="n"/>
      <c r="W1437" s="322" t="n"/>
      <c r="X1437" s="322" t="n"/>
      <c r="Y1437" s="320" t="n"/>
      <c r="Z1437" s="320" t="n"/>
    </row>
    <row r="1438" ht="16.5" customHeight="1" s="115">
      <c r="C1438" s="261" t="n"/>
      <c r="D1438" s="313" t="n"/>
      <c r="E1438" s="291" t="n"/>
      <c r="F1438" s="302" t="n"/>
      <c r="G1438" s="302" t="n"/>
      <c r="H1438" s="314" t="n"/>
      <c r="I1438" s="315" t="n"/>
      <c r="J1438" s="316" t="n"/>
      <c r="K1438" s="295" t="n"/>
      <c r="L1438" s="317" t="n"/>
      <c r="M1438" s="47" t="n"/>
      <c r="N1438" s="268" t="n"/>
      <c r="O1438" s="294" t="n"/>
      <c r="P1438" s="268" t="n"/>
      <c r="Q1438" s="321" t="n"/>
      <c r="R1438" s="322" t="n"/>
      <c r="S1438" s="322" t="n"/>
      <c r="T1438" s="322" t="n"/>
      <c r="U1438" s="322" t="n"/>
      <c r="V1438" s="322" t="n"/>
      <c r="W1438" s="322" t="n"/>
      <c r="X1438" s="322" t="n"/>
      <c r="Y1438" s="320" t="n"/>
      <c r="Z1438" s="320" t="n"/>
    </row>
    <row r="1439" ht="16.5" customHeight="1" s="115">
      <c r="C1439" s="261" t="n"/>
      <c r="D1439" s="313" t="n"/>
      <c r="E1439" s="291" t="n"/>
      <c r="F1439" s="302" t="n"/>
      <c r="G1439" s="302" t="n"/>
      <c r="H1439" s="314" t="n"/>
      <c r="I1439" s="315" t="n"/>
      <c r="J1439" s="316" t="n"/>
      <c r="K1439" s="295" t="n"/>
      <c r="L1439" s="317" t="n"/>
      <c r="M1439" s="47" t="n"/>
      <c r="N1439" s="268" t="n"/>
      <c r="O1439" s="294" t="n"/>
      <c r="P1439" s="268" t="n"/>
      <c r="Q1439" s="321" t="n"/>
      <c r="R1439" s="322" t="n"/>
      <c r="S1439" s="322" t="n"/>
      <c r="T1439" s="322" t="n"/>
      <c r="U1439" s="322" t="n"/>
      <c r="V1439" s="322" t="n"/>
      <c r="W1439" s="322" t="n"/>
      <c r="X1439" s="322" t="n"/>
      <c r="Y1439" s="320" t="n"/>
      <c r="Z1439" s="320" t="n"/>
    </row>
    <row r="1440" ht="16.5" customHeight="1" s="115">
      <c r="C1440" s="261" t="n"/>
      <c r="D1440" s="313" t="n"/>
      <c r="E1440" s="291" t="n"/>
      <c r="F1440" s="302" t="n"/>
      <c r="G1440" s="302" t="n"/>
      <c r="H1440" s="314" t="n"/>
      <c r="I1440" s="315" t="n"/>
      <c r="J1440" s="316" t="n"/>
      <c r="K1440" s="295" t="n"/>
      <c r="L1440" s="317" t="n"/>
      <c r="M1440" s="47" t="n"/>
      <c r="N1440" s="268" t="n"/>
      <c r="O1440" s="294" t="n"/>
      <c r="P1440" s="268" t="n"/>
      <c r="Q1440" s="321" t="n"/>
      <c r="R1440" s="322" t="n"/>
      <c r="S1440" s="322" t="n"/>
      <c r="T1440" s="322" t="n"/>
      <c r="U1440" s="322" t="n"/>
      <c r="V1440" s="322" t="n"/>
      <c r="W1440" s="322" t="n"/>
      <c r="X1440" s="322" t="n"/>
      <c r="Y1440" s="320" t="n"/>
      <c r="Z1440" s="320" t="n"/>
    </row>
    <row r="1441" ht="16.5" customHeight="1" s="115">
      <c r="C1441" s="261" t="n"/>
      <c r="D1441" s="313" t="n"/>
      <c r="E1441" s="291" t="n"/>
      <c r="F1441" s="302" t="n"/>
      <c r="G1441" s="302" t="n"/>
      <c r="H1441" s="314" t="n"/>
      <c r="I1441" s="315" t="n"/>
      <c r="J1441" s="316" t="n"/>
      <c r="K1441" s="295" t="n"/>
      <c r="L1441" s="317" t="n"/>
      <c r="M1441" s="47" t="n"/>
      <c r="N1441" s="268" t="n"/>
      <c r="O1441" s="294" t="n"/>
      <c r="P1441" s="268" t="n"/>
      <c r="Q1441" s="321" t="n"/>
      <c r="R1441" s="322" t="n"/>
      <c r="S1441" s="322" t="n"/>
      <c r="T1441" s="322" t="n"/>
      <c r="U1441" s="322" t="n"/>
      <c r="V1441" s="322" t="n"/>
      <c r="W1441" s="322" t="n"/>
      <c r="X1441" s="322" t="n"/>
      <c r="Y1441" s="320" t="n"/>
      <c r="Z1441" s="320" t="n"/>
    </row>
    <row r="1442" ht="16.5" customHeight="1" s="115">
      <c r="C1442" s="261" t="n"/>
      <c r="D1442" s="313" t="n"/>
      <c r="E1442" s="291" t="n"/>
      <c r="F1442" s="302" t="n"/>
      <c r="G1442" s="302" t="n"/>
      <c r="H1442" s="314" t="n"/>
      <c r="I1442" s="315" t="n"/>
      <c r="J1442" s="316" t="n"/>
      <c r="K1442" s="295" t="n"/>
      <c r="L1442" s="317" t="n"/>
      <c r="M1442" s="47" t="n"/>
      <c r="N1442" s="268" t="n"/>
      <c r="O1442" s="294" t="n"/>
      <c r="P1442" s="268" t="n"/>
      <c r="Q1442" s="321" t="n"/>
      <c r="R1442" s="322" t="n"/>
      <c r="S1442" s="322" t="n"/>
      <c r="T1442" s="322" t="n"/>
      <c r="U1442" s="322" t="n"/>
      <c r="V1442" s="322" t="n"/>
      <c r="W1442" s="322" t="n"/>
      <c r="X1442" s="322" t="n"/>
      <c r="Y1442" s="320" t="n"/>
      <c r="Z1442" s="320" t="n"/>
    </row>
    <row r="1443" ht="16.5" customHeight="1" s="115">
      <c r="C1443" s="261" t="n"/>
      <c r="D1443" s="313" t="n"/>
      <c r="E1443" s="291" t="n"/>
      <c r="F1443" s="302" t="n"/>
      <c r="G1443" s="302" t="n"/>
      <c r="H1443" s="314" t="n"/>
      <c r="I1443" s="315" t="n"/>
      <c r="J1443" s="316" t="n"/>
      <c r="K1443" s="295" t="n"/>
      <c r="L1443" s="317" t="n"/>
      <c r="M1443" s="47" t="n"/>
      <c r="N1443" s="268" t="n"/>
      <c r="O1443" s="294" t="n"/>
      <c r="P1443" s="268" t="n"/>
      <c r="Q1443" s="321" t="n"/>
      <c r="R1443" s="322" t="n"/>
      <c r="S1443" s="322" t="n"/>
      <c r="T1443" s="322" t="n"/>
      <c r="U1443" s="322" t="n"/>
      <c r="V1443" s="322" t="n"/>
      <c r="W1443" s="322" t="n"/>
      <c r="X1443" s="322" t="n"/>
      <c r="Y1443" s="320" t="n"/>
      <c r="Z1443" s="320" t="n"/>
    </row>
    <row r="1444" ht="16.5" customHeight="1" s="115">
      <c r="C1444" s="261" t="n"/>
      <c r="D1444" s="313" t="n"/>
      <c r="E1444" s="291" t="n"/>
      <c r="F1444" s="302" t="n"/>
      <c r="G1444" s="302" t="n"/>
      <c r="H1444" s="314" t="n"/>
      <c r="I1444" s="315" t="n"/>
      <c r="J1444" s="316" t="n"/>
      <c r="K1444" s="295" t="n"/>
      <c r="L1444" s="317" t="n"/>
      <c r="M1444" s="47" t="n"/>
      <c r="N1444" s="268" t="n"/>
      <c r="O1444" s="294" t="n"/>
      <c r="P1444" s="268" t="n"/>
      <c r="Q1444" s="321" t="n"/>
      <c r="R1444" s="322" t="n"/>
      <c r="S1444" s="322" t="n"/>
      <c r="T1444" s="322" t="n"/>
      <c r="U1444" s="322" t="n"/>
      <c r="V1444" s="322" t="n"/>
      <c r="W1444" s="322" t="n"/>
      <c r="X1444" s="322" t="n"/>
      <c r="Y1444" s="320" t="n"/>
      <c r="Z1444" s="320" t="n"/>
    </row>
    <row r="1445" ht="16.5" customHeight="1" s="115">
      <c r="C1445" s="261" t="n"/>
      <c r="D1445" s="313" t="n"/>
      <c r="E1445" s="291" t="n"/>
      <c r="F1445" s="302" t="n"/>
      <c r="G1445" s="302" t="n"/>
      <c r="H1445" s="314" t="n"/>
      <c r="I1445" s="315" t="n"/>
      <c r="J1445" s="316" t="n"/>
      <c r="K1445" s="295" t="n"/>
      <c r="L1445" s="317" t="n"/>
      <c r="M1445" s="47" t="n"/>
      <c r="N1445" s="268" t="n"/>
      <c r="O1445" s="294" t="n"/>
      <c r="P1445" s="268" t="n"/>
      <c r="Q1445" s="321" t="n"/>
      <c r="R1445" s="322" t="n"/>
      <c r="S1445" s="322" t="n"/>
      <c r="T1445" s="322" t="n"/>
      <c r="U1445" s="322" t="n"/>
      <c r="V1445" s="322" t="n"/>
      <c r="W1445" s="322" t="n"/>
      <c r="X1445" s="322" t="n"/>
      <c r="Y1445" s="320" t="n"/>
      <c r="Z1445" s="320" t="n"/>
    </row>
    <row r="1446" ht="16.5" customHeight="1" s="115">
      <c r="C1446" s="261" t="n"/>
      <c r="D1446" s="313" t="n"/>
      <c r="E1446" s="291" t="n"/>
      <c r="F1446" s="302" t="n"/>
      <c r="G1446" s="302" t="n"/>
      <c r="H1446" s="314" t="n"/>
      <c r="I1446" s="315" t="n"/>
      <c r="J1446" s="316" t="n"/>
      <c r="K1446" s="295" t="n"/>
      <c r="L1446" s="317" t="n"/>
      <c r="M1446" s="47" t="n"/>
      <c r="N1446" s="268" t="n"/>
      <c r="O1446" s="294" t="n"/>
      <c r="P1446" s="268" t="n"/>
      <c r="Q1446" s="321" t="n"/>
      <c r="R1446" s="322" t="n"/>
      <c r="S1446" s="322" t="n"/>
      <c r="T1446" s="322" t="n"/>
      <c r="U1446" s="322" t="n"/>
      <c r="V1446" s="322" t="n"/>
      <c r="W1446" s="322" t="n"/>
      <c r="X1446" s="322" t="n"/>
      <c r="Y1446" s="320" t="n"/>
      <c r="Z1446" s="320" t="n"/>
    </row>
    <row r="1447" ht="16.5" customHeight="1" s="115">
      <c r="C1447" s="261" t="n"/>
      <c r="D1447" s="313" t="n"/>
      <c r="E1447" s="291" t="n"/>
      <c r="F1447" s="302" t="n"/>
      <c r="G1447" s="302" t="n"/>
      <c r="H1447" s="314" t="n"/>
      <c r="I1447" s="315" t="n"/>
      <c r="J1447" s="316" t="n"/>
      <c r="K1447" s="295" t="n"/>
      <c r="L1447" s="317" t="n"/>
      <c r="M1447" s="47" t="n"/>
      <c r="N1447" s="268" t="n"/>
      <c r="O1447" s="294" t="n"/>
      <c r="P1447" s="268" t="n"/>
      <c r="Q1447" s="321" t="n"/>
      <c r="R1447" s="322" t="n"/>
      <c r="S1447" s="322" t="n"/>
      <c r="T1447" s="322" t="n"/>
      <c r="U1447" s="322" t="n"/>
      <c r="V1447" s="322" t="n"/>
      <c r="W1447" s="322" t="n"/>
      <c r="X1447" s="322" t="n"/>
      <c r="Y1447" s="320" t="n"/>
      <c r="Z1447" s="320" t="n"/>
    </row>
    <row r="1448" ht="16.5" customHeight="1" s="115">
      <c r="C1448" s="261" t="n"/>
      <c r="D1448" s="313" t="n"/>
      <c r="E1448" s="291" t="n"/>
      <c r="F1448" s="302" t="n"/>
      <c r="G1448" s="302" t="n"/>
      <c r="H1448" s="314" t="n"/>
      <c r="I1448" s="315" t="n"/>
      <c r="J1448" s="316" t="n"/>
      <c r="K1448" s="295" t="n"/>
      <c r="L1448" s="317" t="n"/>
      <c r="M1448" s="47" t="n"/>
      <c r="N1448" s="268" t="n"/>
      <c r="O1448" s="294" t="n"/>
      <c r="P1448" s="268" t="n"/>
      <c r="Q1448" s="321" t="n"/>
      <c r="R1448" s="322" t="n"/>
      <c r="S1448" s="322" t="n"/>
      <c r="T1448" s="322" t="n"/>
      <c r="U1448" s="322" t="n"/>
      <c r="V1448" s="322" t="n"/>
      <c r="W1448" s="322" t="n"/>
      <c r="X1448" s="322" t="n"/>
      <c r="Y1448" s="320" t="n"/>
      <c r="Z1448" s="320" t="n"/>
    </row>
    <row r="1449" ht="16.5" customHeight="1" s="115">
      <c r="C1449" s="261" t="n"/>
      <c r="D1449" s="313" t="n"/>
      <c r="E1449" s="291" t="n"/>
      <c r="F1449" s="302" t="n"/>
      <c r="G1449" s="302" t="n"/>
      <c r="H1449" s="314" t="n"/>
      <c r="I1449" s="315" t="n"/>
      <c r="J1449" s="316" t="n"/>
      <c r="K1449" s="295" t="n"/>
      <c r="L1449" s="317" t="n"/>
      <c r="M1449" s="47" t="n"/>
      <c r="N1449" s="268" t="n"/>
      <c r="O1449" s="294" t="n"/>
      <c r="P1449" s="268" t="n"/>
      <c r="Q1449" s="321" t="n"/>
      <c r="R1449" s="322" t="n"/>
      <c r="S1449" s="322" t="n"/>
      <c r="T1449" s="322" t="n"/>
      <c r="U1449" s="322" t="n"/>
      <c r="V1449" s="322" t="n"/>
      <c r="W1449" s="322" t="n"/>
      <c r="X1449" s="322" t="n"/>
      <c r="Y1449" s="320" t="n"/>
      <c r="Z1449" s="320" t="n"/>
    </row>
    <row r="1450" ht="16.5" customHeight="1" s="115">
      <c r="C1450" s="261" t="n"/>
      <c r="D1450" s="313" t="n"/>
      <c r="E1450" s="291" t="n"/>
      <c r="F1450" s="302" t="n"/>
      <c r="G1450" s="302" t="n"/>
      <c r="H1450" s="314" t="n"/>
      <c r="I1450" s="315" t="n"/>
      <c r="J1450" s="316" t="n"/>
      <c r="K1450" s="295" t="n"/>
      <c r="L1450" s="317" t="n"/>
      <c r="M1450" s="47" t="n"/>
      <c r="N1450" s="268" t="n"/>
      <c r="O1450" s="294" t="n"/>
      <c r="P1450" s="268" t="n"/>
      <c r="Q1450" s="321" t="n"/>
      <c r="R1450" s="322" t="n"/>
      <c r="S1450" s="322" t="n"/>
      <c r="T1450" s="322" t="n"/>
      <c r="U1450" s="322" t="n"/>
      <c r="V1450" s="322" t="n"/>
      <c r="W1450" s="322" t="n"/>
      <c r="X1450" s="322" t="n"/>
      <c r="Y1450" s="320" t="n"/>
      <c r="Z1450" s="320" t="n"/>
    </row>
    <row r="1451" ht="16.5" customHeight="1" s="115">
      <c r="C1451" s="261" t="n"/>
      <c r="D1451" s="313" t="n"/>
      <c r="E1451" s="291" t="n"/>
      <c r="F1451" s="302" t="n"/>
      <c r="G1451" s="302" t="n"/>
      <c r="H1451" s="314" t="n"/>
      <c r="I1451" s="315" t="n"/>
      <c r="J1451" s="316" t="n"/>
      <c r="K1451" s="295" t="n"/>
      <c r="L1451" s="317" t="n"/>
      <c r="M1451" s="47" t="n"/>
      <c r="N1451" s="268" t="n"/>
      <c r="O1451" s="294" t="n"/>
      <c r="P1451" s="268" t="n"/>
      <c r="Q1451" s="321" t="n"/>
      <c r="R1451" s="322" t="n"/>
      <c r="S1451" s="322" t="n"/>
      <c r="T1451" s="322" t="n"/>
      <c r="U1451" s="322" t="n"/>
      <c r="V1451" s="322" t="n"/>
      <c r="W1451" s="322" t="n"/>
      <c r="X1451" s="322" t="n"/>
      <c r="Y1451" s="320" t="n"/>
      <c r="Z1451" s="320" t="n"/>
    </row>
    <row r="1452" ht="16.5" customHeight="1" s="115">
      <c r="C1452" s="261" t="n"/>
      <c r="D1452" s="313" t="n"/>
      <c r="E1452" s="291" t="n"/>
      <c r="F1452" s="302" t="n"/>
      <c r="G1452" s="302" t="n"/>
      <c r="H1452" s="314" t="n"/>
      <c r="I1452" s="315" t="n"/>
      <c r="J1452" s="316" t="n"/>
      <c r="K1452" s="295" t="n"/>
      <c r="L1452" s="317" t="n"/>
      <c r="M1452" s="47" t="n"/>
      <c r="N1452" s="268" t="n"/>
      <c r="O1452" s="294" t="n"/>
      <c r="P1452" s="268" t="n"/>
      <c r="Q1452" s="321" t="n"/>
      <c r="R1452" s="322" t="n"/>
      <c r="S1452" s="322" t="n"/>
      <c r="T1452" s="322" t="n"/>
      <c r="U1452" s="322" t="n"/>
      <c r="V1452" s="322" t="n"/>
      <c r="W1452" s="322" t="n"/>
      <c r="X1452" s="322" t="n"/>
      <c r="Y1452" s="320" t="n"/>
      <c r="Z1452" s="320" t="n"/>
    </row>
    <row r="1453" ht="16.5" customHeight="1" s="115">
      <c r="C1453" s="261" t="n"/>
      <c r="D1453" s="313" t="n"/>
      <c r="E1453" s="291" t="n"/>
      <c r="F1453" s="302" t="n"/>
      <c r="G1453" s="302" t="n"/>
      <c r="H1453" s="314" t="n"/>
      <c r="I1453" s="315" t="n"/>
      <c r="J1453" s="316" t="n"/>
      <c r="K1453" s="295" t="n"/>
      <c r="L1453" s="317" t="n"/>
      <c r="M1453" s="47" t="n"/>
      <c r="N1453" s="268" t="n"/>
      <c r="O1453" s="294" t="n"/>
      <c r="P1453" s="268" t="n"/>
      <c r="Q1453" s="321" t="n"/>
      <c r="R1453" s="322" t="n"/>
      <c r="S1453" s="322" t="n"/>
      <c r="T1453" s="322" t="n"/>
      <c r="U1453" s="322" t="n"/>
      <c r="V1453" s="322" t="n"/>
      <c r="W1453" s="322" t="n"/>
      <c r="X1453" s="322" t="n"/>
      <c r="Y1453" s="320" t="n"/>
      <c r="Z1453" s="320" t="n"/>
    </row>
    <row r="1454" ht="16.5" customHeight="1" s="115">
      <c r="C1454" s="261" t="n"/>
      <c r="D1454" s="313" t="n"/>
      <c r="E1454" s="291" t="n"/>
      <c r="F1454" s="302" t="n"/>
      <c r="G1454" s="302" t="n"/>
      <c r="H1454" s="314" t="n"/>
      <c r="I1454" s="315" t="n"/>
      <c r="J1454" s="316" t="n"/>
      <c r="K1454" s="295" t="n"/>
      <c r="L1454" s="317" t="n"/>
      <c r="M1454" s="47" t="n"/>
      <c r="N1454" s="268" t="n"/>
      <c r="O1454" s="294" t="n"/>
      <c r="P1454" s="268" t="n"/>
      <c r="Q1454" s="321" t="n"/>
      <c r="R1454" s="322" t="n"/>
      <c r="S1454" s="322" t="n"/>
      <c r="T1454" s="322" t="n"/>
      <c r="U1454" s="322" t="n"/>
      <c r="V1454" s="322" t="n"/>
      <c r="W1454" s="322" t="n"/>
      <c r="X1454" s="322" t="n"/>
      <c r="Y1454" s="320" t="n"/>
      <c r="Z1454" s="320" t="n"/>
    </row>
    <row r="1455" ht="16.5" customHeight="1" s="115">
      <c r="C1455" s="261" t="n"/>
      <c r="D1455" s="313" t="n"/>
      <c r="E1455" s="291" t="n"/>
      <c r="F1455" s="302" t="n"/>
      <c r="G1455" s="302" t="n"/>
      <c r="H1455" s="314" t="n"/>
      <c r="I1455" s="315" t="n"/>
      <c r="J1455" s="316" t="n"/>
      <c r="K1455" s="295" t="n"/>
      <c r="L1455" s="317" t="n"/>
      <c r="M1455" s="47" t="n"/>
      <c r="N1455" s="268" t="n"/>
      <c r="O1455" s="294" t="n"/>
      <c r="P1455" s="268" t="n"/>
      <c r="Q1455" s="321" t="n"/>
      <c r="R1455" s="322" t="n"/>
      <c r="S1455" s="322" t="n"/>
      <c r="T1455" s="322" t="n"/>
      <c r="U1455" s="322" t="n"/>
      <c r="V1455" s="322" t="n"/>
      <c r="W1455" s="322" t="n"/>
      <c r="X1455" s="322" t="n"/>
      <c r="Y1455" s="320" t="n"/>
      <c r="Z1455" s="320" t="n"/>
    </row>
    <row r="1456" ht="16.5" customHeight="1" s="115">
      <c r="C1456" s="261" t="n"/>
      <c r="D1456" s="313" t="n"/>
      <c r="E1456" s="291" t="n"/>
      <c r="F1456" s="302" t="n"/>
      <c r="G1456" s="302" t="n"/>
      <c r="H1456" s="314" t="n"/>
      <c r="I1456" s="315" t="n"/>
      <c r="J1456" s="316" t="n"/>
      <c r="K1456" s="295" t="n"/>
      <c r="L1456" s="317" t="n"/>
      <c r="M1456" s="47" t="n"/>
      <c r="N1456" s="268" t="n"/>
      <c r="O1456" s="294" t="n"/>
      <c r="P1456" s="268" t="n"/>
      <c r="Q1456" s="321" t="n"/>
      <c r="R1456" s="322" t="n"/>
      <c r="S1456" s="322" t="n"/>
      <c r="T1456" s="322" t="n"/>
      <c r="U1456" s="322" t="n"/>
      <c r="V1456" s="322" t="n"/>
      <c r="W1456" s="322" t="n"/>
      <c r="X1456" s="322" t="n"/>
      <c r="Y1456" s="320" t="n"/>
      <c r="Z1456" s="320" t="n"/>
    </row>
    <row r="1457" ht="16.5" customHeight="1" s="115">
      <c r="C1457" s="261" t="n"/>
      <c r="D1457" s="313" t="n"/>
      <c r="E1457" s="291" t="n"/>
      <c r="F1457" s="302" t="n"/>
      <c r="G1457" s="302" t="n"/>
      <c r="H1457" s="314" t="n"/>
      <c r="I1457" s="315" t="n"/>
      <c r="J1457" s="316" t="n"/>
      <c r="K1457" s="295" t="n"/>
      <c r="L1457" s="317" t="n"/>
      <c r="M1457" s="47" t="n"/>
      <c r="N1457" s="268" t="n"/>
      <c r="O1457" s="294" t="n"/>
      <c r="P1457" s="268" t="n"/>
      <c r="Q1457" s="321" t="n"/>
      <c r="R1457" s="322" t="n"/>
      <c r="S1457" s="322" t="n"/>
      <c r="T1457" s="322" t="n"/>
      <c r="U1457" s="322" t="n"/>
      <c r="V1457" s="322" t="n"/>
      <c r="W1457" s="322" t="n"/>
      <c r="X1457" s="322" t="n"/>
      <c r="Y1457" s="320" t="n"/>
      <c r="Z1457" s="320" t="n"/>
    </row>
    <row r="1458" ht="16.5" customHeight="1" s="115">
      <c r="C1458" s="261" t="n"/>
      <c r="D1458" s="313" t="n"/>
      <c r="E1458" s="291" t="n"/>
      <c r="F1458" s="302" t="n"/>
      <c r="G1458" s="302" t="n"/>
      <c r="H1458" s="314" t="n"/>
      <c r="I1458" s="315" t="n"/>
      <c r="J1458" s="316" t="n"/>
      <c r="K1458" s="295" t="n"/>
      <c r="L1458" s="317" t="n"/>
      <c r="M1458" s="47" t="n"/>
      <c r="N1458" s="268" t="n"/>
      <c r="O1458" s="294" t="n"/>
      <c r="P1458" s="268" t="n"/>
      <c r="Q1458" s="321" t="n"/>
      <c r="R1458" s="322" t="n"/>
      <c r="S1458" s="322" t="n"/>
      <c r="T1458" s="322" t="n"/>
      <c r="U1458" s="322" t="n"/>
      <c r="V1458" s="322" t="n"/>
      <c r="W1458" s="322" t="n"/>
      <c r="X1458" s="322" t="n"/>
      <c r="Y1458" s="320" t="n"/>
      <c r="Z1458" s="320" t="n"/>
    </row>
    <row r="1459" ht="16.5" customHeight="1" s="115">
      <c r="C1459" s="261" t="n"/>
      <c r="D1459" s="313" t="n"/>
      <c r="E1459" s="291" t="n"/>
      <c r="F1459" s="302" t="n"/>
      <c r="G1459" s="302" t="n"/>
      <c r="H1459" s="314" t="n"/>
      <c r="I1459" s="315" t="n"/>
      <c r="J1459" s="316" t="n"/>
      <c r="K1459" s="295" t="n"/>
      <c r="L1459" s="317" t="n"/>
      <c r="M1459" s="47" t="n"/>
      <c r="N1459" s="268" t="n"/>
      <c r="O1459" s="294" t="n"/>
      <c r="P1459" s="268" t="n"/>
      <c r="Q1459" s="321" t="n"/>
      <c r="R1459" s="322" t="n"/>
      <c r="S1459" s="322" t="n"/>
      <c r="T1459" s="322" t="n"/>
      <c r="U1459" s="322" t="n"/>
      <c r="V1459" s="322" t="n"/>
      <c r="W1459" s="322" t="n"/>
      <c r="X1459" s="322" t="n"/>
      <c r="Y1459" s="320" t="n"/>
      <c r="Z1459" s="320" t="n"/>
    </row>
    <row r="1460" ht="16.5" customHeight="1" s="115">
      <c r="C1460" s="261" t="n"/>
      <c r="D1460" s="313" t="n"/>
      <c r="E1460" s="291" t="n"/>
      <c r="F1460" s="302" t="n"/>
      <c r="G1460" s="302" t="n"/>
      <c r="H1460" s="314" t="n"/>
      <c r="I1460" s="315" t="n"/>
      <c r="J1460" s="316" t="n"/>
      <c r="K1460" s="295" t="n"/>
      <c r="L1460" s="317" t="n"/>
      <c r="M1460" s="47" t="n"/>
      <c r="N1460" s="268" t="n"/>
      <c r="O1460" s="294" t="n"/>
      <c r="P1460" s="268" t="n"/>
      <c r="Q1460" s="321" t="n"/>
      <c r="R1460" s="322" t="n"/>
      <c r="S1460" s="322" t="n"/>
      <c r="T1460" s="322" t="n"/>
      <c r="U1460" s="322" t="n"/>
      <c r="V1460" s="322" t="n"/>
      <c r="W1460" s="322" t="n"/>
      <c r="X1460" s="322" t="n"/>
      <c r="Y1460" s="320" t="n"/>
      <c r="Z1460" s="320" t="n"/>
    </row>
    <row r="1461" ht="16.5" customHeight="1" s="115">
      <c r="C1461" s="261" t="n"/>
      <c r="D1461" s="313" t="n"/>
      <c r="E1461" s="291" t="n"/>
      <c r="F1461" s="302" t="n"/>
      <c r="G1461" s="302" t="n"/>
      <c r="H1461" s="314" t="n"/>
      <c r="I1461" s="315" t="n"/>
      <c r="J1461" s="316" t="n"/>
      <c r="K1461" s="295" t="n"/>
      <c r="L1461" s="317" t="n"/>
      <c r="M1461" s="47" t="n"/>
      <c r="N1461" s="268" t="n"/>
      <c r="O1461" s="294" t="n"/>
      <c r="P1461" s="268" t="n"/>
      <c r="Q1461" s="321" t="n"/>
      <c r="R1461" s="322" t="n"/>
      <c r="S1461" s="322" t="n"/>
      <c r="T1461" s="322" t="n"/>
      <c r="U1461" s="322" t="n"/>
      <c r="V1461" s="322" t="n"/>
      <c r="W1461" s="322" t="n"/>
      <c r="X1461" s="322" t="n"/>
      <c r="Y1461" s="320" t="n"/>
      <c r="Z1461" s="320" t="n"/>
    </row>
    <row r="1462" ht="16.5" customHeight="1" s="115">
      <c r="C1462" s="261" t="n"/>
      <c r="D1462" s="313" t="n"/>
      <c r="E1462" s="291" t="n"/>
      <c r="F1462" s="302" t="n"/>
      <c r="G1462" s="302" t="n"/>
      <c r="H1462" s="314" t="n"/>
      <c r="I1462" s="315" t="n"/>
      <c r="J1462" s="316" t="n"/>
      <c r="K1462" s="295" t="n"/>
      <c r="L1462" s="317" t="n"/>
      <c r="M1462" s="47" t="n"/>
      <c r="N1462" s="268" t="n"/>
      <c r="O1462" s="294" t="n"/>
      <c r="P1462" s="268" t="n"/>
      <c r="Q1462" s="321" t="n"/>
      <c r="R1462" s="322" t="n"/>
      <c r="S1462" s="322" t="n"/>
      <c r="T1462" s="322" t="n"/>
      <c r="U1462" s="322" t="n"/>
      <c r="V1462" s="322" t="n"/>
      <c r="W1462" s="322" t="n"/>
      <c r="X1462" s="322" t="n"/>
      <c r="Y1462" s="320" t="n"/>
      <c r="Z1462" s="320" t="n"/>
    </row>
    <row r="1463" ht="16.5" customHeight="1" s="115">
      <c r="C1463" s="261" t="n"/>
      <c r="D1463" s="313" t="n"/>
      <c r="E1463" s="291" t="n"/>
      <c r="F1463" s="302" t="n"/>
      <c r="G1463" s="302" t="n"/>
      <c r="H1463" s="314" t="n"/>
      <c r="I1463" s="315" t="n"/>
      <c r="J1463" s="316" t="n"/>
      <c r="K1463" s="295" t="n"/>
      <c r="L1463" s="317" t="n"/>
      <c r="M1463" s="47" t="n"/>
      <c r="N1463" s="268" t="n"/>
      <c r="O1463" s="294" t="n"/>
      <c r="P1463" s="268" t="n"/>
      <c r="Q1463" s="321" t="n"/>
      <c r="R1463" s="322" t="n"/>
      <c r="S1463" s="322" t="n"/>
      <c r="T1463" s="322" t="n"/>
      <c r="U1463" s="322" t="n"/>
      <c r="V1463" s="322" t="n"/>
      <c r="W1463" s="322" t="n"/>
      <c r="X1463" s="322" t="n"/>
      <c r="Y1463" s="320" t="n"/>
      <c r="Z1463" s="320" t="n"/>
    </row>
    <row r="1464" ht="16.5" customHeight="1" s="115">
      <c r="C1464" s="261" t="n"/>
      <c r="D1464" s="313" t="n"/>
      <c r="E1464" s="291" t="n"/>
      <c r="F1464" s="302" t="n"/>
      <c r="G1464" s="302" t="n"/>
      <c r="H1464" s="314" t="n"/>
      <c r="I1464" s="315" t="n"/>
      <c r="J1464" s="316" t="n"/>
      <c r="K1464" s="295" t="n"/>
      <c r="L1464" s="317" t="n"/>
      <c r="M1464" s="47" t="n"/>
      <c r="N1464" s="268" t="n"/>
      <c r="O1464" s="294" t="n"/>
      <c r="P1464" s="268" t="n"/>
      <c r="Q1464" s="321" t="n"/>
      <c r="R1464" s="322" t="n"/>
      <c r="S1464" s="322" t="n"/>
      <c r="T1464" s="322" t="n"/>
      <c r="U1464" s="322" t="n"/>
      <c r="V1464" s="322" t="n"/>
      <c r="W1464" s="322" t="n"/>
      <c r="X1464" s="322" t="n"/>
      <c r="Y1464" s="320" t="n"/>
      <c r="Z1464" s="320" t="n"/>
    </row>
    <row r="1465" ht="16.5" customHeight="1" s="115">
      <c r="C1465" s="261" t="n"/>
      <c r="D1465" s="313" t="n"/>
      <c r="E1465" s="291" t="n"/>
      <c r="F1465" s="302" t="n"/>
      <c r="G1465" s="302" t="n"/>
      <c r="H1465" s="314" t="n"/>
      <c r="I1465" s="315" t="n"/>
      <c r="J1465" s="316" t="n"/>
      <c r="K1465" s="295" t="n"/>
      <c r="L1465" s="317" t="n"/>
      <c r="M1465" s="47" t="n"/>
      <c r="N1465" s="268" t="n"/>
      <c r="O1465" s="294" t="n"/>
      <c r="P1465" s="268" t="n"/>
      <c r="Q1465" s="321" t="n"/>
      <c r="R1465" s="322" t="n"/>
      <c r="S1465" s="322" t="n"/>
      <c r="T1465" s="322" t="n"/>
      <c r="U1465" s="322" t="n"/>
      <c r="V1465" s="322" t="n"/>
      <c r="W1465" s="322" t="n"/>
      <c r="X1465" s="322" t="n"/>
      <c r="Y1465" s="320" t="n"/>
      <c r="Z1465" s="320" t="n"/>
    </row>
    <row r="1466" ht="16.5" customHeight="1" s="115">
      <c r="C1466" s="261" t="n"/>
      <c r="D1466" s="313" t="n"/>
      <c r="E1466" s="291" t="n"/>
      <c r="F1466" s="302" t="n"/>
      <c r="G1466" s="302" t="n"/>
      <c r="H1466" s="314" t="n"/>
      <c r="I1466" s="315" t="n"/>
      <c r="J1466" s="316" t="n"/>
      <c r="K1466" s="295" t="n"/>
      <c r="L1466" s="317" t="n"/>
      <c r="M1466" s="47" t="n"/>
      <c r="N1466" s="268" t="n"/>
      <c r="O1466" s="294" t="n"/>
      <c r="P1466" s="268" t="n"/>
      <c r="Q1466" s="321" t="n"/>
      <c r="R1466" s="322" t="n"/>
      <c r="S1466" s="322" t="n"/>
      <c r="T1466" s="322" t="n"/>
      <c r="U1466" s="322" t="n"/>
      <c r="V1466" s="322" t="n"/>
      <c r="W1466" s="322" t="n"/>
      <c r="X1466" s="322" t="n"/>
      <c r="Y1466" s="320" t="n"/>
      <c r="Z1466" s="320" t="n"/>
    </row>
    <row r="1467" ht="16.5" customHeight="1" s="115">
      <c r="C1467" s="261" t="n"/>
      <c r="D1467" s="313" t="n"/>
      <c r="E1467" s="291" t="n"/>
      <c r="F1467" s="302" t="n"/>
      <c r="G1467" s="302" t="n"/>
      <c r="H1467" s="314" t="n"/>
      <c r="I1467" s="315" t="n"/>
      <c r="J1467" s="316" t="n"/>
      <c r="K1467" s="295" t="n"/>
      <c r="L1467" s="317" t="n"/>
      <c r="M1467" s="47" t="n"/>
      <c r="N1467" s="268" t="n"/>
      <c r="O1467" s="294" t="n"/>
      <c r="P1467" s="268" t="n"/>
      <c r="Q1467" s="321" t="n"/>
      <c r="R1467" s="322" t="n"/>
      <c r="S1467" s="322" t="n"/>
      <c r="T1467" s="322" t="n"/>
      <c r="U1467" s="322" t="n"/>
      <c r="V1467" s="322" t="n"/>
      <c r="W1467" s="322" t="n"/>
      <c r="X1467" s="322" t="n"/>
      <c r="Y1467" s="320" t="n"/>
      <c r="Z1467" s="320" t="n"/>
    </row>
    <row r="1468" ht="16.5" customHeight="1" s="115">
      <c r="C1468" s="261" t="n"/>
      <c r="D1468" s="313" t="n"/>
      <c r="E1468" s="291" t="n"/>
      <c r="F1468" s="302" t="n"/>
      <c r="G1468" s="302" t="n"/>
      <c r="H1468" s="314" t="n"/>
      <c r="I1468" s="315" t="n"/>
      <c r="J1468" s="316" t="n"/>
      <c r="K1468" s="295" t="n"/>
      <c r="L1468" s="317" t="n"/>
      <c r="M1468" s="47" t="n"/>
      <c r="N1468" s="268" t="n"/>
      <c r="O1468" s="294" t="n"/>
      <c r="P1468" s="268" t="n"/>
      <c r="Q1468" s="321" t="n"/>
      <c r="R1468" s="322" t="n"/>
      <c r="S1468" s="322" t="n"/>
      <c r="T1468" s="322" t="n"/>
      <c r="U1468" s="322" t="n"/>
      <c r="V1468" s="322" t="n"/>
      <c r="W1468" s="322" t="n"/>
      <c r="X1468" s="322" t="n"/>
      <c r="Y1468" s="320" t="n"/>
      <c r="Z1468" s="320" t="n"/>
    </row>
    <row r="1469" ht="16.5" customHeight="1" s="115">
      <c r="C1469" s="261" t="n"/>
      <c r="D1469" s="313" t="n"/>
      <c r="E1469" s="291" t="n"/>
      <c r="F1469" s="302" t="n"/>
      <c r="G1469" s="302" t="n"/>
      <c r="H1469" s="314" t="n"/>
      <c r="I1469" s="315" t="n"/>
      <c r="J1469" s="316" t="n"/>
      <c r="K1469" s="295" t="n"/>
      <c r="L1469" s="317" t="n"/>
      <c r="M1469" s="47" t="n"/>
      <c r="N1469" s="268" t="n"/>
      <c r="O1469" s="294" t="n"/>
      <c r="P1469" s="268" t="n"/>
      <c r="Q1469" s="321" t="n"/>
      <c r="R1469" s="322" t="n"/>
      <c r="S1469" s="322" t="n"/>
      <c r="T1469" s="322" t="n"/>
      <c r="U1469" s="322" t="n"/>
      <c r="V1469" s="322" t="n"/>
      <c r="W1469" s="322" t="n"/>
      <c r="X1469" s="322" t="n"/>
      <c r="Y1469" s="320" t="n"/>
      <c r="Z1469" s="320" t="n"/>
    </row>
    <row r="1470" ht="16.5" customHeight="1" s="115">
      <c r="C1470" s="261" t="n"/>
      <c r="D1470" s="313" t="n"/>
      <c r="E1470" s="291" t="n"/>
      <c r="F1470" s="302" t="n"/>
      <c r="G1470" s="302" t="n"/>
      <c r="H1470" s="314" t="n"/>
      <c r="I1470" s="315" t="n"/>
      <c r="J1470" s="316" t="n"/>
      <c r="K1470" s="295" t="n"/>
      <c r="L1470" s="317" t="n"/>
      <c r="M1470" s="47" t="n"/>
      <c r="N1470" s="268" t="n"/>
      <c r="O1470" s="294" t="n"/>
      <c r="P1470" s="268" t="n"/>
      <c r="Q1470" s="321" t="n"/>
      <c r="R1470" s="322" t="n"/>
      <c r="S1470" s="322" t="n"/>
      <c r="T1470" s="322" t="n"/>
      <c r="U1470" s="322" t="n"/>
      <c r="V1470" s="322" t="n"/>
      <c r="W1470" s="322" t="n"/>
      <c r="X1470" s="322" t="n"/>
      <c r="Y1470" s="320" t="n"/>
      <c r="Z1470" s="320" t="n"/>
    </row>
    <row r="1471" ht="16.5" customHeight="1" s="115">
      <c r="C1471" s="261" t="n"/>
      <c r="D1471" s="313" t="n"/>
      <c r="E1471" s="291" t="n"/>
      <c r="F1471" s="302" t="n"/>
      <c r="G1471" s="302" t="n"/>
      <c r="H1471" s="314" t="n"/>
      <c r="I1471" s="315" t="n"/>
      <c r="J1471" s="316" t="n"/>
      <c r="K1471" s="295" t="n"/>
      <c r="L1471" s="317" t="n"/>
      <c r="M1471" s="47" t="n"/>
      <c r="N1471" s="268" t="n"/>
      <c r="O1471" s="294" t="n"/>
      <c r="P1471" s="268" t="n"/>
      <c r="Q1471" s="321" t="n"/>
      <c r="R1471" s="322" t="n"/>
      <c r="S1471" s="322" t="n"/>
      <c r="T1471" s="322" t="n"/>
      <c r="U1471" s="322" t="n"/>
      <c r="V1471" s="322" t="n"/>
      <c r="W1471" s="322" t="n"/>
      <c r="X1471" s="322" t="n"/>
      <c r="Y1471" s="320" t="n"/>
      <c r="Z1471" s="320" t="n"/>
    </row>
    <row r="1472" ht="16.5" customHeight="1" s="115">
      <c r="C1472" s="261" t="n"/>
      <c r="D1472" s="313" t="n"/>
      <c r="E1472" s="291" t="n"/>
      <c r="F1472" s="302" t="n"/>
      <c r="G1472" s="302" t="n"/>
      <c r="H1472" s="314" t="n"/>
      <c r="I1472" s="315" t="n"/>
      <c r="J1472" s="316" t="n"/>
      <c r="K1472" s="295" t="n"/>
      <c r="L1472" s="317" t="n"/>
      <c r="M1472" s="47" t="n"/>
      <c r="N1472" s="268" t="n"/>
      <c r="O1472" s="294" t="n"/>
      <c r="P1472" s="268" t="n"/>
      <c r="Q1472" s="321" t="n"/>
      <c r="R1472" s="322" t="n"/>
      <c r="S1472" s="322" t="n"/>
      <c r="T1472" s="322" t="n"/>
      <c r="U1472" s="322" t="n"/>
      <c r="V1472" s="322" t="n"/>
      <c r="W1472" s="322" t="n"/>
      <c r="X1472" s="322" t="n"/>
      <c r="Y1472" s="320" t="n"/>
      <c r="Z1472" s="320" t="n"/>
    </row>
    <row r="1473" ht="16.5" customHeight="1" s="115">
      <c r="C1473" s="261" t="n"/>
      <c r="D1473" s="313" t="n"/>
      <c r="E1473" s="291" t="n"/>
      <c r="F1473" s="302" t="n"/>
      <c r="G1473" s="302" t="n"/>
      <c r="H1473" s="314" t="n"/>
      <c r="I1473" s="315" t="n"/>
      <c r="J1473" s="316" t="n"/>
      <c r="K1473" s="295" t="n"/>
      <c r="L1473" s="317" t="n"/>
      <c r="M1473" s="47" t="n"/>
      <c r="N1473" s="268" t="n"/>
      <c r="O1473" s="294" t="n"/>
      <c r="P1473" s="268" t="n"/>
      <c r="Q1473" s="321" t="n"/>
      <c r="R1473" s="322" t="n"/>
      <c r="S1473" s="322" t="n"/>
      <c r="T1473" s="322" t="n"/>
      <c r="U1473" s="322" t="n"/>
      <c r="V1473" s="322" t="n"/>
      <c r="W1473" s="322" t="n"/>
      <c r="X1473" s="322" t="n"/>
      <c r="Y1473" s="320" t="n"/>
      <c r="Z1473" s="320" t="n"/>
    </row>
    <row r="1474" ht="16.5" customHeight="1" s="115">
      <c r="C1474" s="261" t="n"/>
      <c r="D1474" s="313" t="n"/>
      <c r="E1474" s="291" t="n"/>
      <c r="F1474" s="302" t="n"/>
      <c r="G1474" s="302" t="n"/>
      <c r="H1474" s="314" t="n"/>
      <c r="I1474" s="315" t="n"/>
      <c r="J1474" s="316" t="n"/>
      <c r="K1474" s="295" t="n"/>
      <c r="L1474" s="317" t="n"/>
      <c r="M1474" s="47" t="n"/>
      <c r="N1474" s="268" t="n"/>
      <c r="O1474" s="294" t="n"/>
      <c r="P1474" s="268" t="n"/>
      <c r="Q1474" s="321" t="n"/>
      <c r="R1474" s="322" t="n"/>
      <c r="S1474" s="322" t="n"/>
      <c r="T1474" s="322" t="n"/>
      <c r="U1474" s="322" t="n"/>
      <c r="V1474" s="322" t="n"/>
      <c r="W1474" s="322" t="n"/>
      <c r="X1474" s="322" t="n"/>
      <c r="Y1474" s="320" t="n"/>
      <c r="Z1474" s="320" t="n"/>
    </row>
    <row r="1475" ht="16.5" customHeight="1" s="115">
      <c r="C1475" s="261" t="n"/>
      <c r="D1475" s="313" t="n"/>
      <c r="E1475" s="291" t="n"/>
      <c r="F1475" s="302" t="n"/>
      <c r="G1475" s="302" t="n"/>
      <c r="H1475" s="314" t="n"/>
      <c r="I1475" s="315" t="n"/>
      <c r="J1475" s="316" t="n"/>
      <c r="K1475" s="295" t="n"/>
      <c r="L1475" s="317" t="n"/>
      <c r="M1475" s="47" t="n"/>
      <c r="N1475" s="268" t="n"/>
      <c r="O1475" s="294" t="n"/>
      <c r="P1475" s="268" t="n"/>
      <c r="Q1475" s="321" t="n"/>
      <c r="R1475" s="322" t="n"/>
      <c r="S1475" s="322" t="n"/>
      <c r="T1475" s="322" t="n"/>
      <c r="U1475" s="322" t="n"/>
      <c r="V1475" s="322" t="n"/>
      <c r="W1475" s="322" t="n"/>
      <c r="X1475" s="322" t="n"/>
      <c r="Y1475" s="320" t="n"/>
      <c r="Z1475" s="320" t="n"/>
    </row>
    <row r="1476" ht="16.5" customHeight="1" s="115">
      <c r="C1476" s="261" t="n"/>
      <c r="D1476" s="313" t="n"/>
      <c r="E1476" s="291" t="n"/>
      <c r="F1476" s="302" t="n"/>
      <c r="G1476" s="302" t="n"/>
      <c r="H1476" s="314" t="n"/>
      <c r="I1476" s="315" t="n"/>
      <c r="J1476" s="316" t="n"/>
      <c r="K1476" s="295" t="n"/>
      <c r="L1476" s="317" t="n"/>
      <c r="M1476" s="47" t="n"/>
      <c r="N1476" s="268" t="n"/>
      <c r="O1476" s="294" t="n"/>
      <c r="P1476" s="268" t="n"/>
      <c r="Q1476" s="321" t="n"/>
      <c r="R1476" s="322" t="n"/>
      <c r="S1476" s="322" t="n"/>
      <c r="T1476" s="322" t="n"/>
      <c r="U1476" s="322" t="n"/>
      <c r="V1476" s="322" t="n"/>
      <c r="W1476" s="322" t="n"/>
      <c r="X1476" s="322" t="n"/>
      <c r="Y1476" s="320" t="n"/>
      <c r="Z1476" s="320" t="n"/>
    </row>
    <row r="1477" ht="16.5" customHeight="1" s="115">
      <c r="C1477" s="261" t="n"/>
      <c r="D1477" s="313" t="n"/>
      <c r="E1477" s="291" t="n"/>
      <c r="F1477" s="302" t="n"/>
      <c r="G1477" s="302" t="n"/>
      <c r="H1477" s="314" t="n"/>
      <c r="I1477" s="315" t="n"/>
      <c r="J1477" s="316" t="n"/>
      <c r="K1477" s="295" t="n"/>
      <c r="L1477" s="317" t="n"/>
      <c r="M1477" s="47" t="n"/>
      <c r="N1477" s="268" t="n"/>
      <c r="O1477" s="294" t="n"/>
      <c r="P1477" s="268" t="n"/>
      <c r="Q1477" s="321" t="n"/>
      <c r="R1477" s="322" t="n"/>
      <c r="S1477" s="322" t="n"/>
      <c r="T1477" s="322" t="n"/>
      <c r="U1477" s="322" t="n"/>
      <c r="V1477" s="322" t="n"/>
      <c r="W1477" s="322" t="n"/>
      <c r="X1477" s="322" t="n"/>
      <c r="Y1477" s="320" t="n"/>
      <c r="Z1477" s="320" t="n"/>
    </row>
    <row r="1478" ht="16.5" customHeight="1" s="115">
      <c r="C1478" s="261" t="n"/>
      <c r="D1478" s="313" t="n"/>
      <c r="E1478" s="291" t="n"/>
      <c r="F1478" s="302" t="n"/>
      <c r="G1478" s="302" t="n"/>
      <c r="H1478" s="314" t="n"/>
      <c r="I1478" s="315" t="n"/>
      <c r="J1478" s="316" t="n"/>
      <c r="K1478" s="295" t="n"/>
      <c r="L1478" s="317" t="n"/>
      <c r="M1478" s="47" t="n"/>
      <c r="N1478" s="268" t="n"/>
      <c r="O1478" s="294" t="n"/>
      <c r="P1478" s="268" t="n"/>
      <c r="Q1478" s="321" t="n"/>
      <c r="R1478" s="322" t="n"/>
      <c r="S1478" s="322" t="n"/>
      <c r="T1478" s="322" t="n"/>
      <c r="U1478" s="322" t="n"/>
      <c r="V1478" s="322" t="n"/>
      <c r="W1478" s="322" t="n"/>
      <c r="X1478" s="322" t="n"/>
      <c r="Y1478" s="320" t="n"/>
      <c r="Z1478" s="320" t="n"/>
    </row>
    <row r="1479" ht="16.5" customHeight="1" s="115">
      <c r="C1479" s="261" t="n"/>
      <c r="D1479" s="313" t="n"/>
      <c r="E1479" s="291" t="n"/>
      <c r="F1479" s="302" t="n"/>
      <c r="G1479" s="302" t="n"/>
      <c r="H1479" s="314" t="n"/>
      <c r="I1479" s="315" t="n"/>
      <c r="J1479" s="316" t="n"/>
      <c r="K1479" s="295" t="n"/>
      <c r="L1479" s="317" t="n"/>
      <c r="M1479" s="47" t="n"/>
      <c r="N1479" s="268" t="n"/>
      <c r="O1479" s="294" t="n"/>
      <c r="P1479" s="268" t="n"/>
      <c r="Q1479" s="321" t="n"/>
      <c r="R1479" s="322" t="n"/>
      <c r="S1479" s="322" t="n"/>
      <c r="T1479" s="322" t="n"/>
      <c r="U1479" s="322" t="n"/>
      <c r="V1479" s="322" t="n"/>
      <c r="W1479" s="322" t="n"/>
      <c r="X1479" s="322" t="n"/>
      <c r="Y1479" s="320" t="n"/>
      <c r="Z1479" s="320" t="n"/>
    </row>
    <row r="1480" ht="16.5" customHeight="1" s="115">
      <c r="C1480" s="261" t="n"/>
      <c r="D1480" s="313" t="n"/>
      <c r="E1480" s="291" t="n"/>
      <c r="F1480" s="302" t="n"/>
      <c r="G1480" s="302" t="n"/>
      <c r="H1480" s="314" t="n"/>
      <c r="I1480" s="315" t="n"/>
      <c r="J1480" s="316" t="n"/>
      <c r="K1480" s="295" t="n"/>
      <c r="L1480" s="317" t="n"/>
      <c r="M1480" s="47" t="n"/>
      <c r="N1480" s="268" t="n"/>
      <c r="O1480" s="294" t="n"/>
      <c r="P1480" s="268" t="n"/>
      <c r="Q1480" s="321" t="n"/>
      <c r="R1480" s="322" t="n"/>
      <c r="S1480" s="322" t="n"/>
      <c r="T1480" s="322" t="n"/>
      <c r="U1480" s="322" t="n"/>
      <c r="V1480" s="322" t="n"/>
      <c r="W1480" s="322" t="n"/>
      <c r="X1480" s="322" t="n"/>
      <c r="Y1480" s="320" t="n"/>
      <c r="Z1480" s="320" t="n"/>
    </row>
    <row r="1481" ht="16.5" customHeight="1" s="115">
      <c r="C1481" s="261" t="n"/>
      <c r="D1481" s="313" t="n"/>
      <c r="E1481" s="291" t="n"/>
      <c r="F1481" s="302" t="n"/>
      <c r="G1481" s="302" t="n"/>
      <c r="H1481" s="314" t="n"/>
      <c r="I1481" s="315" t="n"/>
      <c r="J1481" s="316" t="n"/>
      <c r="K1481" s="295" t="n"/>
      <c r="L1481" s="317" t="n"/>
      <c r="M1481" s="47" t="n"/>
      <c r="N1481" s="268" t="n"/>
      <c r="O1481" s="294" t="n"/>
      <c r="P1481" s="268" t="n"/>
      <c r="Q1481" s="321" t="n"/>
      <c r="R1481" s="322" t="n"/>
      <c r="S1481" s="322" t="n"/>
      <c r="T1481" s="322" t="n"/>
      <c r="U1481" s="322" t="n"/>
      <c r="V1481" s="322" t="n"/>
      <c r="W1481" s="322" t="n"/>
      <c r="X1481" s="322" t="n"/>
      <c r="Y1481" s="320" t="n"/>
      <c r="Z1481" s="320" t="n"/>
    </row>
    <row r="1482" ht="16.5" customHeight="1" s="115">
      <c r="C1482" s="261" t="n"/>
      <c r="D1482" s="313" t="n"/>
      <c r="E1482" s="291" t="n"/>
      <c r="F1482" s="302" t="n"/>
      <c r="G1482" s="302" t="n"/>
      <c r="H1482" s="314" t="n"/>
      <c r="I1482" s="315" t="n"/>
      <c r="J1482" s="316" t="n"/>
      <c r="K1482" s="295" t="n"/>
      <c r="L1482" s="317" t="n"/>
      <c r="M1482" s="47" t="n"/>
      <c r="N1482" s="268" t="n"/>
      <c r="O1482" s="294" t="n"/>
      <c r="P1482" s="268" t="n"/>
      <c r="Q1482" s="321" t="n"/>
      <c r="R1482" s="322" t="n"/>
      <c r="S1482" s="322" t="n"/>
      <c r="T1482" s="322" t="n"/>
      <c r="U1482" s="322" t="n"/>
      <c r="V1482" s="322" t="n"/>
      <c r="W1482" s="322" t="n"/>
      <c r="X1482" s="322" t="n"/>
      <c r="Y1482" s="320" t="n"/>
      <c r="Z1482" s="320" t="n"/>
    </row>
    <row r="1483" ht="16.5" customHeight="1" s="115">
      <c r="C1483" s="261" t="n"/>
      <c r="D1483" s="313" t="n"/>
      <c r="E1483" s="291" t="n"/>
      <c r="F1483" s="302" t="n"/>
      <c r="G1483" s="302" t="n"/>
      <c r="H1483" s="314" t="n"/>
      <c r="I1483" s="315" t="n"/>
      <c r="J1483" s="316" t="n"/>
      <c r="K1483" s="295" t="n"/>
      <c r="L1483" s="317" t="n"/>
      <c r="M1483" s="47" t="n"/>
      <c r="N1483" s="268" t="n"/>
      <c r="O1483" s="294" t="n"/>
      <c r="P1483" s="268" t="n"/>
      <c r="Q1483" s="321" t="n"/>
      <c r="R1483" s="322" t="n"/>
      <c r="S1483" s="322" t="n"/>
      <c r="T1483" s="322" t="n"/>
      <c r="U1483" s="322" t="n"/>
      <c r="V1483" s="322" t="n"/>
      <c r="W1483" s="322" t="n"/>
      <c r="X1483" s="322" t="n"/>
      <c r="Y1483" s="320" t="n"/>
      <c r="Z1483" s="320" t="n"/>
    </row>
    <row r="1484" ht="16.5" customHeight="1" s="115">
      <c r="C1484" s="261" t="n"/>
      <c r="D1484" s="313" t="n"/>
      <c r="E1484" s="291" t="n"/>
      <c r="F1484" s="302" t="n"/>
      <c r="G1484" s="302" t="n"/>
      <c r="H1484" s="314" t="n"/>
      <c r="I1484" s="315" t="n"/>
      <c r="J1484" s="316" t="n"/>
      <c r="K1484" s="295" t="n"/>
      <c r="L1484" s="317" t="n"/>
      <c r="M1484" s="47" t="n"/>
      <c r="N1484" s="268" t="n"/>
      <c r="O1484" s="294" t="n"/>
      <c r="P1484" s="268" t="n"/>
      <c r="Q1484" s="321" t="n"/>
      <c r="R1484" s="322" t="n"/>
      <c r="S1484" s="322" t="n"/>
      <c r="T1484" s="322" t="n"/>
      <c r="U1484" s="322" t="n"/>
      <c r="V1484" s="322" t="n"/>
      <c r="W1484" s="322" t="n"/>
      <c r="X1484" s="322" t="n"/>
      <c r="Y1484" s="320" t="n"/>
      <c r="Z1484" s="320" t="n"/>
    </row>
    <row r="1485" ht="16.5" customHeight="1" s="115">
      <c r="C1485" s="261" t="n"/>
      <c r="D1485" s="313" t="n"/>
      <c r="E1485" s="291" t="n"/>
      <c r="F1485" s="302" t="n"/>
      <c r="G1485" s="302" t="n"/>
      <c r="H1485" s="314" t="n"/>
      <c r="I1485" s="315" t="n"/>
      <c r="J1485" s="316" t="n"/>
      <c r="K1485" s="295" t="n"/>
      <c r="L1485" s="317" t="n"/>
      <c r="M1485" s="47" t="n"/>
      <c r="N1485" s="268" t="n"/>
      <c r="O1485" s="294" t="n"/>
      <c r="P1485" s="268" t="n"/>
      <c r="Q1485" s="321" t="n"/>
      <c r="R1485" s="322" t="n"/>
      <c r="S1485" s="322" t="n"/>
      <c r="T1485" s="322" t="n"/>
      <c r="U1485" s="322" t="n"/>
      <c r="V1485" s="322" t="n"/>
      <c r="W1485" s="322" t="n"/>
      <c r="X1485" s="322" t="n"/>
      <c r="Y1485" s="320" t="n"/>
      <c r="Z1485" s="320" t="n"/>
    </row>
    <row r="1486" ht="16.5" customHeight="1" s="115">
      <c r="C1486" s="261" t="n"/>
      <c r="D1486" s="313" t="n"/>
      <c r="E1486" s="291" t="n"/>
      <c r="F1486" s="302" t="n"/>
      <c r="G1486" s="302" t="n"/>
      <c r="H1486" s="314" t="n"/>
      <c r="I1486" s="315" t="n"/>
      <c r="J1486" s="316" t="n"/>
      <c r="K1486" s="295" t="n"/>
      <c r="L1486" s="317" t="n"/>
      <c r="M1486" s="47" t="n"/>
      <c r="N1486" s="268" t="n"/>
      <c r="O1486" s="294" t="n"/>
      <c r="P1486" s="268" t="n"/>
      <c r="Q1486" s="321" t="n"/>
      <c r="R1486" s="322" t="n"/>
      <c r="S1486" s="322" t="n"/>
      <c r="T1486" s="322" t="n"/>
      <c r="U1486" s="322" t="n"/>
      <c r="V1486" s="322" t="n"/>
      <c r="W1486" s="322" t="n"/>
      <c r="X1486" s="322" t="n"/>
      <c r="Y1486" s="320" t="n"/>
      <c r="Z1486" s="320" t="n"/>
    </row>
    <row r="1487" ht="16.5" customHeight="1" s="115">
      <c r="C1487" s="261" t="n"/>
      <c r="D1487" s="313" t="n"/>
      <c r="E1487" s="291" t="n"/>
      <c r="F1487" s="302" t="n"/>
      <c r="G1487" s="302" t="n"/>
      <c r="H1487" s="314" t="n"/>
      <c r="I1487" s="315" t="n"/>
      <c r="J1487" s="316" t="n"/>
      <c r="K1487" s="295" t="n"/>
      <c r="L1487" s="317" t="n"/>
      <c r="M1487" s="47" t="n"/>
      <c r="N1487" s="268" t="n"/>
      <c r="O1487" s="294" t="n"/>
      <c r="P1487" s="268" t="n"/>
      <c r="Q1487" s="321" t="n"/>
      <c r="R1487" s="322" t="n"/>
      <c r="S1487" s="322" t="n"/>
      <c r="T1487" s="322" t="n"/>
      <c r="U1487" s="322" t="n"/>
      <c r="V1487" s="322" t="n"/>
      <c r="W1487" s="322" t="n"/>
      <c r="X1487" s="322" t="n"/>
      <c r="Y1487" s="320" t="n"/>
      <c r="Z1487" s="320" t="n"/>
    </row>
    <row r="1488" ht="16.5" customHeight="1" s="115">
      <c r="C1488" s="261" t="n"/>
      <c r="D1488" s="313" t="n"/>
      <c r="E1488" s="291" t="n"/>
      <c r="F1488" s="302" t="n"/>
      <c r="G1488" s="302" t="n"/>
      <c r="H1488" s="314" t="n"/>
      <c r="I1488" s="315" t="n"/>
      <c r="J1488" s="316" t="n"/>
      <c r="K1488" s="295" t="n"/>
      <c r="L1488" s="317" t="n"/>
      <c r="M1488" s="47" t="n"/>
      <c r="N1488" s="268" t="n"/>
      <c r="O1488" s="294" t="n"/>
      <c r="P1488" s="268" t="n"/>
      <c r="Q1488" s="321" t="n"/>
      <c r="R1488" s="322" t="n"/>
      <c r="S1488" s="322" t="n"/>
      <c r="T1488" s="322" t="n"/>
      <c r="U1488" s="322" t="n"/>
      <c r="V1488" s="322" t="n"/>
      <c r="W1488" s="322" t="n"/>
      <c r="X1488" s="322" t="n"/>
      <c r="Y1488" s="320" t="n"/>
      <c r="Z1488" s="320" t="n"/>
    </row>
    <row r="1489" ht="16.5" customHeight="1" s="115">
      <c r="C1489" s="261" t="n"/>
      <c r="D1489" s="313" t="n"/>
      <c r="E1489" s="291" t="n"/>
      <c r="F1489" s="302" t="n"/>
      <c r="G1489" s="302" t="n"/>
      <c r="H1489" s="314" t="n"/>
      <c r="I1489" s="315" t="n"/>
      <c r="J1489" s="316" t="n"/>
      <c r="K1489" s="295" t="n"/>
      <c r="L1489" s="317" t="n"/>
      <c r="M1489" s="47" t="n"/>
      <c r="N1489" s="268" t="n"/>
      <c r="O1489" s="294" t="n"/>
      <c r="P1489" s="268" t="n"/>
      <c r="Q1489" s="321" t="n"/>
      <c r="R1489" s="322" t="n"/>
      <c r="S1489" s="322" t="n"/>
      <c r="T1489" s="322" t="n"/>
      <c r="U1489" s="322" t="n"/>
      <c r="V1489" s="322" t="n"/>
      <c r="W1489" s="322" t="n"/>
      <c r="X1489" s="322" t="n"/>
      <c r="Y1489" s="320" t="n"/>
      <c r="Z1489" s="320" t="n"/>
    </row>
    <row r="1490" ht="16.5" customHeight="1" s="115">
      <c r="C1490" s="261" t="n"/>
      <c r="D1490" s="313" t="n"/>
      <c r="E1490" s="291" t="n"/>
      <c r="F1490" s="302" t="n"/>
      <c r="G1490" s="302" t="n"/>
      <c r="H1490" s="314" t="n"/>
      <c r="I1490" s="315" t="n"/>
      <c r="J1490" s="316" t="n"/>
      <c r="K1490" s="295" t="n"/>
      <c r="L1490" s="317" t="n"/>
      <c r="M1490" s="47" t="n"/>
      <c r="N1490" s="268" t="n"/>
      <c r="O1490" s="294" t="n"/>
      <c r="P1490" s="268" t="n"/>
      <c r="Q1490" s="321" t="n"/>
      <c r="R1490" s="322" t="n"/>
      <c r="S1490" s="322" t="n"/>
      <c r="T1490" s="322" t="n"/>
      <c r="U1490" s="322" t="n"/>
      <c r="V1490" s="322" t="n"/>
      <c r="W1490" s="322" t="n"/>
      <c r="X1490" s="322" t="n"/>
      <c r="Y1490" s="320" t="n"/>
      <c r="Z1490" s="320" t="n"/>
    </row>
    <row r="1491" ht="16.5" customHeight="1" s="115">
      <c r="C1491" s="261" t="n"/>
      <c r="D1491" s="313" t="n"/>
      <c r="E1491" s="291" t="n"/>
      <c r="F1491" s="302" t="n"/>
      <c r="G1491" s="302" t="n"/>
      <c r="H1491" s="314" t="n"/>
      <c r="I1491" s="315" t="n"/>
      <c r="J1491" s="316" t="n"/>
      <c r="K1491" s="295" t="n"/>
      <c r="L1491" s="317" t="n"/>
      <c r="M1491" s="47" t="n"/>
      <c r="N1491" s="268" t="n"/>
      <c r="O1491" s="294" t="n"/>
      <c r="P1491" s="268" t="n"/>
      <c r="Q1491" s="321" t="n"/>
      <c r="R1491" s="322" t="n"/>
      <c r="S1491" s="322" t="n"/>
      <c r="T1491" s="322" t="n"/>
      <c r="U1491" s="322" t="n"/>
      <c r="V1491" s="322" t="n"/>
      <c r="W1491" s="322" t="n"/>
      <c r="X1491" s="322" t="n"/>
      <c r="Y1491" s="320" t="n"/>
      <c r="Z1491" s="320" t="n"/>
    </row>
    <row r="1492" ht="16.5" customHeight="1" s="115">
      <c r="C1492" s="261" t="n"/>
      <c r="D1492" s="313" t="n"/>
      <c r="E1492" s="291" t="n"/>
      <c r="F1492" s="302" t="n"/>
      <c r="G1492" s="302" t="n"/>
      <c r="H1492" s="314" t="n"/>
      <c r="I1492" s="315" t="n"/>
      <c r="J1492" s="316" t="n"/>
      <c r="K1492" s="295" t="n"/>
      <c r="L1492" s="317" t="n"/>
      <c r="M1492" s="47" t="n"/>
      <c r="N1492" s="268" t="n"/>
      <c r="O1492" s="294" t="n"/>
      <c r="P1492" s="268" t="n"/>
      <c r="Q1492" s="321" t="n"/>
      <c r="R1492" s="322" t="n"/>
      <c r="S1492" s="322" t="n"/>
      <c r="T1492" s="322" t="n"/>
      <c r="U1492" s="322" t="n"/>
      <c r="V1492" s="322" t="n"/>
      <c r="W1492" s="322" t="n"/>
      <c r="X1492" s="322" t="n"/>
      <c r="Y1492" s="320" t="n"/>
      <c r="Z1492" s="320" t="n"/>
    </row>
    <row r="1493" ht="16.5" customHeight="1" s="115">
      <c r="C1493" s="261" t="n"/>
      <c r="D1493" s="313" t="n"/>
      <c r="E1493" s="291" t="n"/>
      <c r="F1493" s="302" t="n"/>
      <c r="G1493" s="302" t="n"/>
      <c r="H1493" s="314" t="n"/>
      <c r="I1493" s="315" t="n"/>
      <c r="J1493" s="316" t="n"/>
      <c r="K1493" s="295" t="n"/>
      <c r="L1493" s="317" t="n"/>
      <c r="M1493" s="47" t="n"/>
      <c r="N1493" s="268" t="n"/>
      <c r="O1493" s="294" t="n"/>
      <c r="P1493" s="268" t="n"/>
      <c r="Q1493" s="321" t="n"/>
      <c r="R1493" s="322" t="n"/>
      <c r="S1493" s="322" t="n"/>
      <c r="T1493" s="322" t="n"/>
      <c r="U1493" s="322" t="n"/>
      <c r="V1493" s="322" t="n"/>
      <c r="W1493" s="322" t="n"/>
      <c r="X1493" s="322" t="n"/>
      <c r="Y1493" s="320" t="n"/>
      <c r="Z1493" s="320" t="n"/>
    </row>
    <row r="1494" ht="16.5" customHeight="1" s="115">
      <c r="C1494" s="261" t="n"/>
      <c r="D1494" s="313" t="n"/>
      <c r="E1494" s="291" t="n"/>
      <c r="F1494" s="302" t="n"/>
      <c r="G1494" s="302" t="n"/>
      <c r="H1494" s="314" t="n"/>
      <c r="I1494" s="315" t="n"/>
      <c r="J1494" s="316" t="n"/>
      <c r="K1494" s="295" t="n"/>
      <c r="L1494" s="317" t="n"/>
      <c r="M1494" s="47" t="n"/>
      <c r="N1494" s="268" t="n"/>
      <c r="O1494" s="294" t="n"/>
      <c r="P1494" s="268" t="n"/>
      <c r="Q1494" s="321" t="n"/>
      <c r="R1494" s="322" t="n"/>
      <c r="S1494" s="322" t="n"/>
      <c r="T1494" s="322" t="n"/>
      <c r="U1494" s="322" t="n"/>
      <c r="V1494" s="322" t="n"/>
      <c r="W1494" s="322" t="n"/>
      <c r="X1494" s="322" t="n"/>
      <c r="Y1494" s="320" t="n"/>
      <c r="Z1494" s="320" t="n"/>
    </row>
    <row r="1495" ht="16.5" customHeight="1" s="115">
      <c r="C1495" s="261" t="n"/>
      <c r="D1495" s="313" t="n"/>
      <c r="E1495" s="291" t="n"/>
      <c r="F1495" s="302" t="n"/>
      <c r="G1495" s="302" t="n"/>
      <c r="H1495" s="314" t="n"/>
      <c r="I1495" s="315" t="n"/>
      <c r="J1495" s="316" t="n"/>
      <c r="K1495" s="295" t="n"/>
      <c r="L1495" s="317" t="n"/>
      <c r="M1495" s="47" t="n"/>
      <c r="N1495" s="268" t="n"/>
      <c r="O1495" s="294" t="n"/>
      <c r="P1495" s="268" t="n"/>
      <c r="Q1495" s="321" t="n"/>
      <c r="R1495" s="322" t="n"/>
      <c r="S1495" s="322" t="n"/>
      <c r="T1495" s="322" t="n"/>
      <c r="U1495" s="322" t="n"/>
      <c r="V1495" s="322" t="n"/>
      <c r="W1495" s="322" t="n"/>
      <c r="X1495" s="322" t="n"/>
      <c r="Y1495" s="320" t="n"/>
      <c r="Z1495" s="320" t="n"/>
    </row>
    <row r="1496" ht="16.5" customHeight="1" s="115">
      <c r="C1496" s="261" t="n"/>
      <c r="D1496" s="313" t="n"/>
      <c r="E1496" s="291" t="n"/>
      <c r="F1496" s="302" t="n"/>
      <c r="G1496" s="302" t="n"/>
      <c r="H1496" s="314" t="n"/>
      <c r="I1496" s="315" t="n"/>
      <c r="J1496" s="316" t="n"/>
      <c r="K1496" s="295" t="n"/>
      <c r="L1496" s="317" t="n"/>
      <c r="M1496" s="47" t="n"/>
      <c r="N1496" s="268" t="n"/>
      <c r="O1496" s="294" t="n"/>
      <c r="P1496" s="268" t="n"/>
      <c r="Q1496" s="321" t="n"/>
      <c r="R1496" s="322" t="n"/>
      <c r="S1496" s="322" t="n"/>
      <c r="T1496" s="322" t="n"/>
      <c r="U1496" s="322" t="n"/>
      <c r="V1496" s="322" t="n"/>
      <c r="W1496" s="322" t="n"/>
      <c r="X1496" s="322" t="n"/>
      <c r="Y1496" s="320" t="n"/>
      <c r="Z1496" s="320" t="n"/>
    </row>
    <row r="1497" ht="16.5" customHeight="1" s="115">
      <c r="C1497" s="261" t="n"/>
      <c r="D1497" s="313" t="n"/>
      <c r="E1497" s="291" t="n"/>
      <c r="F1497" s="302" t="n"/>
      <c r="G1497" s="302" t="n"/>
      <c r="H1497" s="314" t="n"/>
      <c r="I1497" s="315" t="n"/>
      <c r="J1497" s="316" t="n"/>
      <c r="K1497" s="295" t="n"/>
      <c r="L1497" s="317" t="n"/>
      <c r="M1497" s="47" t="n"/>
      <c r="N1497" s="268" t="n"/>
      <c r="O1497" s="294" t="n"/>
      <c r="P1497" s="268" t="n"/>
      <c r="Q1497" s="321" t="n"/>
      <c r="R1497" s="322" t="n"/>
      <c r="S1497" s="322" t="n"/>
      <c r="T1497" s="322" t="n"/>
      <c r="U1497" s="322" t="n"/>
      <c r="V1497" s="322" t="n"/>
      <c r="W1497" s="322" t="n"/>
      <c r="X1497" s="322" t="n"/>
      <c r="Y1497" s="320" t="n"/>
      <c r="Z1497" s="320" t="n"/>
    </row>
    <row r="1498" ht="16.5" customHeight="1" s="115">
      <c r="C1498" s="261" t="n"/>
      <c r="D1498" s="313" t="n"/>
      <c r="E1498" s="291" t="n"/>
      <c r="F1498" s="302" t="n"/>
      <c r="G1498" s="302" t="n"/>
      <c r="H1498" s="314" t="n"/>
      <c r="I1498" s="315" t="n"/>
      <c r="J1498" s="316" t="n"/>
      <c r="K1498" s="295" t="n"/>
      <c r="L1498" s="317" t="n"/>
      <c r="M1498" s="47" t="n"/>
      <c r="N1498" s="268" t="n"/>
      <c r="O1498" s="294" t="n"/>
      <c r="P1498" s="268" t="n"/>
      <c r="Q1498" s="321" t="n"/>
      <c r="R1498" s="322" t="n"/>
      <c r="S1498" s="322" t="n"/>
      <c r="T1498" s="322" t="n"/>
      <c r="U1498" s="322" t="n"/>
      <c r="V1498" s="322" t="n"/>
      <c r="W1498" s="322" t="n"/>
      <c r="X1498" s="322" t="n"/>
      <c r="Y1498" s="320" t="n"/>
      <c r="Z1498" s="320" t="n"/>
    </row>
    <row r="1499" ht="16.5" customHeight="1" s="115">
      <c r="C1499" s="261" t="n"/>
      <c r="D1499" s="313" t="n"/>
      <c r="E1499" s="291" t="n"/>
      <c r="F1499" s="302" t="n"/>
      <c r="G1499" s="302" t="n"/>
      <c r="H1499" s="314" t="n"/>
      <c r="I1499" s="315" t="n"/>
      <c r="J1499" s="316" t="n"/>
      <c r="K1499" s="295" t="n"/>
      <c r="L1499" s="317" t="n"/>
      <c r="M1499" s="47" t="n"/>
      <c r="N1499" s="268" t="n"/>
      <c r="O1499" s="294" t="n"/>
      <c r="P1499" s="268" t="n"/>
      <c r="Q1499" s="321" t="n"/>
      <c r="R1499" s="322" t="n"/>
      <c r="S1499" s="322" t="n"/>
      <c r="T1499" s="322" t="n"/>
      <c r="U1499" s="322" t="n"/>
      <c r="V1499" s="322" t="n"/>
      <c r="W1499" s="322" t="n"/>
      <c r="X1499" s="322" t="n"/>
      <c r="Y1499" s="320" t="n"/>
      <c r="Z1499" s="320" t="n"/>
    </row>
    <row r="1500" ht="16.5" customHeight="1" s="115">
      <c r="C1500" s="261" t="n"/>
      <c r="D1500" s="313" t="n"/>
      <c r="E1500" s="291" t="n"/>
      <c r="F1500" s="302" t="n"/>
      <c r="G1500" s="302" t="n"/>
      <c r="H1500" s="314" t="n"/>
      <c r="I1500" s="315" t="n"/>
      <c r="J1500" s="316" t="n"/>
      <c r="K1500" s="295" t="n"/>
      <c r="L1500" s="317" t="n"/>
      <c r="M1500" s="47" t="n"/>
      <c r="N1500" s="268" t="n"/>
      <c r="O1500" s="294" t="n"/>
      <c r="P1500" s="268" t="n"/>
      <c r="Q1500" s="321" t="n"/>
      <c r="R1500" s="322" t="n"/>
      <c r="S1500" s="322" t="n"/>
      <c r="T1500" s="322" t="n"/>
      <c r="U1500" s="322" t="n"/>
      <c r="V1500" s="322" t="n"/>
      <c r="W1500" s="322" t="n"/>
      <c r="X1500" s="322" t="n"/>
      <c r="Y1500" s="320" t="n"/>
      <c r="Z1500" s="320" t="n"/>
    </row>
    <row r="1501" ht="16.5" customHeight="1" s="115">
      <c r="C1501" s="261" t="n"/>
      <c r="D1501" s="313" t="n"/>
      <c r="E1501" s="291" t="n"/>
      <c r="F1501" s="302" t="n"/>
      <c r="G1501" s="302" t="n"/>
      <c r="H1501" s="314" t="n"/>
      <c r="I1501" s="315" t="n"/>
      <c r="J1501" s="316" t="n"/>
      <c r="K1501" s="295" t="n"/>
      <c r="L1501" s="317" t="n"/>
      <c r="M1501" s="47" t="n"/>
      <c r="N1501" s="268" t="n"/>
      <c r="O1501" s="294" t="n"/>
      <c r="P1501" s="268" t="n"/>
      <c r="Q1501" s="321" t="n"/>
      <c r="R1501" s="322" t="n"/>
      <c r="S1501" s="322" t="n"/>
      <c r="T1501" s="322" t="n"/>
      <c r="U1501" s="322" t="n"/>
      <c r="V1501" s="322" t="n"/>
      <c r="W1501" s="322" t="n"/>
      <c r="X1501" s="322" t="n"/>
      <c r="Y1501" s="320" t="n"/>
      <c r="Z1501" s="320" t="n"/>
    </row>
    <row r="1502" ht="16.5" customHeight="1" s="115">
      <c r="C1502" s="261" t="n"/>
      <c r="D1502" s="313" t="n"/>
      <c r="E1502" s="291" t="n"/>
      <c r="F1502" s="302" t="n"/>
      <c r="G1502" s="302" t="n"/>
      <c r="H1502" s="314" t="n"/>
      <c r="I1502" s="315" t="n"/>
      <c r="J1502" s="316" t="n"/>
      <c r="K1502" s="295" t="n"/>
      <c r="L1502" s="317" t="n"/>
      <c r="M1502" s="47" t="n"/>
      <c r="N1502" s="268" t="n"/>
      <c r="O1502" s="294" t="n"/>
      <c r="P1502" s="268" t="n"/>
      <c r="Q1502" s="321" t="n"/>
      <c r="R1502" s="322" t="n"/>
      <c r="S1502" s="322" t="n"/>
      <c r="T1502" s="322" t="n"/>
      <c r="U1502" s="322" t="n"/>
      <c r="V1502" s="322" t="n"/>
      <c r="W1502" s="322" t="n"/>
      <c r="X1502" s="322" t="n"/>
      <c r="Y1502" s="320" t="n"/>
      <c r="Z1502" s="320" t="n"/>
    </row>
    <row r="1503" ht="16.5" customHeight="1" s="115">
      <c r="C1503" s="261" t="n"/>
      <c r="D1503" s="313" t="n"/>
      <c r="E1503" s="291" t="n"/>
      <c r="F1503" s="302" t="n"/>
      <c r="G1503" s="302" t="n"/>
      <c r="H1503" s="314" t="n"/>
      <c r="I1503" s="315" t="n"/>
      <c r="J1503" s="316" t="n"/>
      <c r="K1503" s="295" t="n"/>
      <c r="L1503" s="317" t="n"/>
      <c r="M1503" s="47" t="n"/>
      <c r="N1503" s="268" t="n"/>
      <c r="O1503" s="294" t="n"/>
      <c r="P1503" s="268" t="n"/>
      <c r="Q1503" s="321" t="n"/>
      <c r="R1503" s="322" t="n"/>
      <c r="S1503" s="322" t="n"/>
      <c r="T1503" s="322" t="n"/>
      <c r="U1503" s="322" t="n"/>
      <c r="V1503" s="322" t="n"/>
      <c r="W1503" s="322" t="n"/>
      <c r="X1503" s="322" t="n"/>
      <c r="Y1503" s="320" t="n"/>
      <c r="Z1503" s="320" t="n"/>
    </row>
    <row r="1504" ht="16.5" customHeight="1" s="115">
      <c r="C1504" s="261" t="n"/>
      <c r="D1504" s="313" t="n"/>
      <c r="E1504" s="291" t="n"/>
      <c r="F1504" s="302" t="n"/>
      <c r="G1504" s="302" t="n"/>
      <c r="H1504" s="314" t="n"/>
      <c r="I1504" s="315" t="n"/>
      <c r="J1504" s="316" t="n"/>
      <c r="K1504" s="295" t="n"/>
      <c r="L1504" s="317" t="n"/>
      <c r="M1504" s="47" t="n"/>
      <c r="N1504" s="268" t="n"/>
      <c r="O1504" s="294" t="n"/>
      <c r="P1504" s="268" t="n"/>
      <c r="Q1504" s="321" t="n"/>
      <c r="R1504" s="322" t="n"/>
      <c r="S1504" s="322" t="n"/>
      <c r="T1504" s="322" t="n"/>
      <c r="U1504" s="322" t="n"/>
      <c r="V1504" s="322" t="n"/>
      <c r="W1504" s="322" t="n"/>
      <c r="X1504" s="322" t="n"/>
      <c r="Y1504" s="320" t="n"/>
      <c r="Z1504" s="320" t="n"/>
    </row>
    <row r="1505" ht="16.5" customHeight="1" s="115">
      <c r="C1505" s="261" t="n"/>
      <c r="D1505" s="313" t="n"/>
      <c r="E1505" s="291" t="n"/>
      <c r="F1505" s="302" t="n"/>
      <c r="G1505" s="302" t="n"/>
      <c r="H1505" s="314" t="n"/>
      <c r="I1505" s="315" t="n"/>
      <c r="J1505" s="316" t="n"/>
      <c r="K1505" s="295" t="n"/>
      <c r="L1505" s="317" t="n"/>
      <c r="M1505" s="47" t="n"/>
      <c r="N1505" s="268" t="n"/>
      <c r="O1505" s="294" t="n"/>
      <c r="P1505" s="268" t="n"/>
      <c r="Q1505" s="321" t="n"/>
      <c r="R1505" s="322" t="n"/>
      <c r="S1505" s="322" t="n"/>
      <c r="T1505" s="322" t="n"/>
      <c r="U1505" s="322" t="n"/>
      <c r="V1505" s="322" t="n"/>
      <c r="W1505" s="322" t="n"/>
      <c r="X1505" s="322" t="n"/>
      <c r="Y1505" s="320" t="n"/>
      <c r="Z1505" s="320" t="n"/>
    </row>
    <row r="1506" ht="16.5" customHeight="1" s="115">
      <c r="C1506" s="261" t="n"/>
      <c r="D1506" s="313" t="n"/>
      <c r="E1506" s="291" t="n"/>
      <c r="F1506" s="302" t="n"/>
      <c r="G1506" s="302" t="n"/>
      <c r="H1506" s="314" t="n"/>
      <c r="I1506" s="315" t="n"/>
      <c r="J1506" s="316" t="n"/>
      <c r="K1506" s="295" t="n"/>
      <c r="L1506" s="317" t="n"/>
      <c r="M1506" s="47" t="n"/>
      <c r="N1506" s="268" t="n"/>
      <c r="O1506" s="294" t="n"/>
      <c r="P1506" s="268" t="n"/>
      <c r="Q1506" s="321" t="n"/>
      <c r="R1506" s="322" t="n"/>
      <c r="S1506" s="322" t="n"/>
      <c r="T1506" s="322" t="n"/>
      <c r="U1506" s="322" t="n"/>
      <c r="V1506" s="322" t="n"/>
      <c r="W1506" s="322" t="n"/>
      <c r="X1506" s="322" t="n"/>
      <c r="Y1506" s="320" t="n"/>
      <c r="Z1506" s="320" t="n"/>
    </row>
    <row r="1507" ht="16.5" customHeight="1" s="115">
      <c r="C1507" s="261" t="n"/>
      <c r="D1507" s="313" t="n"/>
      <c r="E1507" s="291" t="n"/>
      <c r="F1507" s="302" t="n"/>
      <c r="G1507" s="302" t="n"/>
      <c r="H1507" s="314" t="n"/>
      <c r="I1507" s="315" t="n"/>
      <c r="J1507" s="316" t="n"/>
      <c r="K1507" s="295" t="n"/>
      <c r="L1507" s="317" t="n"/>
      <c r="M1507" s="47" t="n"/>
      <c r="N1507" s="268" t="n"/>
      <c r="O1507" s="294" t="n"/>
      <c r="P1507" s="268" t="n"/>
      <c r="Q1507" s="321" t="n"/>
      <c r="R1507" s="322" t="n"/>
      <c r="S1507" s="322" t="n"/>
      <c r="T1507" s="322" t="n"/>
      <c r="U1507" s="322" t="n"/>
      <c r="V1507" s="322" t="n"/>
      <c r="W1507" s="322" t="n"/>
      <c r="X1507" s="322" t="n"/>
      <c r="Y1507" s="320" t="n"/>
      <c r="Z1507" s="320" t="n"/>
    </row>
    <row r="1508" ht="16.5" customHeight="1" s="115">
      <c r="C1508" s="261" t="n"/>
      <c r="D1508" s="313" t="n"/>
      <c r="E1508" s="291" t="n"/>
      <c r="F1508" s="302" t="n"/>
      <c r="G1508" s="302" t="n"/>
      <c r="H1508" s="314" t="n"/>
      <c r="I1508" s="315" t="n"/>
      <c r="J1508" s="316" t="n"/>
      <c r="K1508" s="295" t="n"/>
      <c r="L1508" s="317" t="n"/>
      <c r="M1508" s="47" t="n"/>
      <c r="N1508" s="268" t="n"/>
      <c r="O1508" s="294" t="n"/>
      <c r="P1508" s="268" t="n"/>
      <c r="Q1508" s="321" t="n"/>
      <c r="R1508" s="322" t="n"/>
      <c r="S1508" s="322" t="n"/>
      <c r="T1508" s="322" t="n"/>
      <c r="U1508" s="322" t="n"/>
      <c r="V1508" s="322" t="n"/>
      <c r="W1508" s="322" t="n"/>
      <c r="X1508" s="322" t="n"/>
      <c r="Y1508" s="320" t="n"/>
      <c r="Z1508" s="320" t="n"/>
    </row>
    <row r="1509" ht="16.5" customHeight="1" s="115">
      <c r="C1509" s="261" t="n"/>
      <c r="D1509" s="313" t="n"/>
      <c r="E1509" s="291" t="n"/>
      <c r="F1509" s="302" t="n"/>
      <c r="G1509" s="302" t="n"/>
      <c r="H1509" s="314" t="n"/>
      <c r="I1509" s="315" t="n"/>
      <c r="J1509" s="316" t="n"/>
      <c r="K1509" s="295" t="n"/>
      <c r="L1509" s="317" t="n"/>
      <c r="M1509" s="47" t="n"/>
      <c r="N1509" s="268" t="n"/>
      <c r="O1509" s="294" t="n"/>
      <c r="P1509" s="268" t="n"/>
      <c r="Q1509" s="321" t="n"/>
      <c r="R1509" s="322" t="n"/>
      <c r="S1509" s="322" t="n"/>
      <c r="T1509" s="322" t="n"/>
      <c r="U1509" s="322" t="n"/>
      <c r="V1509" s="322" t="n"/>
      <c r="W1509" s="322" t="n"/>
      <c r="X1509" s="322" t="n"/>
      <c r="Y1509" s="320" t="n"/>
      <c r="Z1509" s="320" t="n"/>
    </row>
    <row r="1510" ht="16.5" customHeight="1" s="115">
      <c r="C1510" s="261" t="n"/>
      <c r="D1510" s="313" t="n"/>
      <c r="E1510" s="291" t="n"/>
      <c r="F1510" s="302" t="n"/>
      <c r="G1510" s="302" t="n"/>
      <c r="H1510" s="314" t="n"/>
      <c r="I1510" s="315" t="n"/>
      <c r="J1510" s="316" t="n"/>
      <c r="K1510" s="295" t="n"/>
      <c r="L1510" s="317" t="n"/>
      <c r="M1510" s="47" t="n"/>
      <c r="N1510" s="268" t="n"/>
      <c r="O1510" s="294" t="n"/>
      <c r="P1510" s="268" t="n"/>
      <c r="Q1510" s="321" t="n"/>
      <c r="R1510" s="322" t="n"/>
      <c r="S1510" s="322" t="n"/>
      <c r="T1510" s="322" t="n"/>
      <c r="U1510" s="322" t="n"/>
      <c r="V1510" s="322" t="n"/>
      <c r="W1510" s="322" t="n"/>
      <c r="X1510" s="322" t="n"/>
      <c r="Y1510" s="320" t="n"/>
      <c r="Z1510" s="320" t="n"/>
    </row>
    <row r="1511" ht="16.5" customHeight="1" s="115">
      <c r="C1511" s="261" t="n"/>
      <c r="D1511" s="313" t="n"/>
      <c r="E1511" s="291" t="n"/>
      <c r="F1511" s="302" t="n"/>
      <c r="G1511" s="302" t="n"/>
      <c r="H1511" s="314" t="n"/>
      <c r="I1511" s="315" t="n"/>
      <c r="J1511" s="316" t="n"/>
      <c r="K1511" s="295" t="n"/>
      <c r="L1511" s="317" t="n"/>
      <c r="M1511" s="47" t="n"/>
      <c r="N1511" s="268" t="n"/>
      <c r="O1511" s="294" t="n"/>
      <c r="P1511" s="268" t="n"/>
      <c r="Q1511" s="321" t="n"/>
      <c r="R1511" s="322" t="n"/>
      <c r="S1511" s="322" t="n"/>
      <c r="T1511" s="322" t="n"/>
      <c r="U1511" s="322" t="n"/>
      <c r="V1511" s="322" t="n"/>
      <c r="W1511" s="322" t="n"/>
      <c r="X1511" s="322" t="n"/>
      <c r="Y1511" s="320" t="n"/>
      <c r="Z1511" s="320" t="n"/>
    </row>
    <row r="1512" ht="16.5" customHeight="1" s="115">
      <c r="C1512" s="261" t="n"/>
      <c r="D1512" s="313" t="n"/>
      <c r="E1512" s="291" t="n"/>
      <c r="F1512" s="302" t="n"/>
      <c r="G1512" s="302" t="n"/>
      <c r="H1512" s="314" t="n"/>
      <c r="I1512" s="315" t="n"/>
      <c r="J1512" s="316" t="n"/>
      <c r="K1512" s="295" t="n"/>
      <c r="L1512" s="317" t="n"/>
      <c r="M1512" s="47" t="n"/>
      <c r="N1512" s="268" t="n"/>
      <c r="O1512" s="294" t="n"/>
      <c r="P1512" s="268" t="n"/>
      <c r="Q1512" s="321" t="n"/>
      <c r="R1512" s="322" t="n"/>
      <c r="S1512" s="322" t="n"/>
      <c r="T1512" s="322" t="n"/>
      <c r="U1512" s="322" t="n"/>
      <c r="V1512" s="322" t="n"/>
      <c r="W1512" s="322" t="n"/>
      <c r="X1512" s="322" t="n"/>
      <c r="Y1512" s="320" t="n"/>
      <c r="Z1512" s="320" t="n"/>
    </row>
    <row r="1513" ht="16.5" customHeight="1" s="115">
      <c r="C1513" s="261" t="n"/>
      <c r="D1513" s="313" t="n"/>
      <c r="E1513" s="291" t="n"/>
      <c r="F1513" s="302" t="n"/>
      <c r="G1513" s="302" t="n"/>
      <c r="H1513" s="314" t="n"/>
      <c r="I1513" s="315" t="n"/>
      <c r="J1513" s="316" t="n"/>
      <c r="K1513" s="295" t="n"/>
      <c r="L1513" s="317" t="n"/>
      <c r="M1513" s="47" t="n"/>
      <c r="N1513" s="268" t="n"/>
      <c r="O1513" s="294" t="n"/>
      <c r="P1513" s="268" t="n"/>
      <c r="Q1513" s="321" t="n"/>
      <c r="R1513" s="322" t="n"/>
      <c r="S1513" s="322" t="n"/>
      <c r="T1513" s="322" t="n"/>
      <c r="U1513" s="322" t="n"/>
      <c r="V1513" s="322" t="n"/>
      <c r="W1513" s="322" t="n"/>
      <c r="X1513" s="322" t="n"/>
      <c r="Y1513" s="320" t="n"/>
      <c r="Z1513" s="320" t="n"/>
    </row>
    <row r="1514" ht="16.5" customHeight="1" s="115">
      <c r="C1514" s="261" t="n"/>
      <c r="D1514" s="313" t="n"/>
      <c r="E1514" s="291" t="n"/>
      <c r="F1514" s="302" t="n"/>
      <c r="G1514" s="302" t="n"/>
      <c r="H1514" s="314" t="n"/>
      <c r="I1514" s="315" t="n"/>
      <c r="J1514" s="316" t="n"/>
      <c r="K1514" s="295" t="n"/>
      <c r="L1514" s="317" t="n"/>
      <c r="M1514" s="47" t="n"/>
      <c r="N1514" s="268" t="n"/>
      <c r="O1514" s="294" t="n"/>
      <c r="P1514" s="268" t="n"/>
      <c r="Q1514" s="321" t="n"/>
      <c r="R1514" s="322" t="n"/>
      <c r="S1514" s="322" t="n"/>
      <c r="T1514" s="322" t="n"/>
      <c r="U1514" s="322" t="n"/>
      <c r="V1514" s="322" t="n"/>
      <c r="W1514" s="322" t="n"/>
      <c r="X1514" s="322" t="n"/>
      <c r="Y1514" s="320" t="n"/>
      <c r="Z1514" s="320" t="n"/>
    </row>
    <row r="1515" ht="16.5" customHeight="1" s="115">
      <c r="C1515" s="261" t="n"/>
      <c r="D1515" s="313" t="n"/>
      <c r="E1515" s="291" t="n"/>
      <c r="F1515" s="302" t="n"/>
      <c r="G1515" s="302" t="n"/>
      <c r="H1515" s="314" t="n"/>
      <c r="I1515" s="315" t="n"/>
      <c r="J1515" s="316" t="n"/>
      <c r="K1515" s="295" t="n"/>
      <c r="L1515" s="317" t="n"/>
      <c r="M1515" s="47" t="n"/>
      <c r="N1515" s="268" t="n"/>
      <c r="O1515" s="294" t="n"/>
      <c r="P1515" s="268" t="n"/>
      <c r="Q1515" s="321" t="n"/>
      <c r="R1515" s="322" t="n"/>
      <c r="S1515" s="322" t="n"/>
      <c r="T1515" s="322" t="n"/>
      <c r="U1515" s="322" t="n"/>
      <c r="V1515" s="322" t="n"/>
      <c r="W1515" s="322" t="n"/>
      <c r="X1515" s="322" t="n"/>
      <c r="Y1515" s="320" t="n"/>
      <c r="Z1515" s="320" t="n"/>
    </row>
    <row r="1516" ht="16.5" customHeight="1" s="115">
      <c r="C1516" s="261" t="n"/>
      <c r="D1516" s="313" t="n"/>
      <c r="E1516" s="291" t="n"/>
      <c r="F1516" s="302" t="n"/>
      <c r="G1516" s="302" t="n"/>
      <c r="H1516" s="314" t="n"/>
      <c r="I1516" s="315" t="n"/>
      <c r="J1516" s="316" t="n"/>
      <c r="K1516" s="295" t="n"/>
      <c r="L1516" s="317" t="n"/>
      <c r="M1516" s="47" t="n"/>
      <c r="N1516" s="268" t="n"/>
      <c r="O1516" s="294" t="n"/>
      <c r="P1516" s="268" t="n"/>
      <c r="Q1516" s="321" t="n"/>
      <c r="R1516" s="322" t="n"/>
      <c r="S1516" s="322" t="n"/>
      <c r="T1516" s="322" t="n"/>
      <c r="U1516" s="322" t="n"/>
      <c r="V1516" s="322" t="n"/>
      <c r="W1516" s="322" t="n"/>
      <c r="X1516" s="322" t="n"/>
      <c r="Y1516" s="320" t="n"/>
      <c r="Z1516" s="320" t="n"/>
    </row>
    <row r="1517" ht="16.5" customHeight="1" s="115">
      <c r="C1517" s="261" t="n"/>
      <c r="D1517" s="313" t="n"/>
      <c r="E1517" s="291" t="n"/>
      <c r="F1517" s="302" t="n"/>
      <c r="G1517" s="302" t="n"/>
      <c r="H1517" s="314" t="n"/>
      <c r="I1517" s="315" t="n"/>
      <c r="J1517" s="316" t="n"/>
      <c r="K1517" s="295" t="n"/>
      <c r="L1517" s="317" t="n"/>
      <c r="M1517" s="47" t="n"/>
      <c r="N1517" s="268" t="n"/>
      <c r="O1517" s="294" t="n"/>
      <c r="P1517" s="268" t="n"/>
      <c r="Q1517" s="321" t="n"/>
      <c r="R1517" s="322" t="n"/>
      <c r="S1517" s="322" t="n"/>
      <c r="T1517" s="322" t="n"/>
      <c r="U1517" s="322" t="n"/>
      <c r="V1517" s="322" t="n"/>
      <c r="W1517" s="322" t="n"/>
      <c r="X1517" s="322" t="n"/>
      <c r="Y1517" s="320" t="n"/>
      <c r="Z1517" s="320" t="n"/>
    </row>
    <row r="1518" ht="16.5" customHeight="1" s="115">
      <c r="C1518" s="261" t="n"/>
      <c r="D1518" s="313" t="n"/>
      <c r="E1518" s="291" t="n"/>
      <c r="F1518" s="302" t="n"/>
      <c r="G1518" s="302" t="n"/>
      <c r="H1518" s="314" t="n"/>
      <c r="I1518" s="315" t="n"/>
      <c r="J1518" s="316" t="n"/>
      <c r="K1518" s="295" t="n"/>
      <c r="L1518" s="317" t="n"/>
      <c r="M1518" s="47" t="n"/>
      <c r="N1518" s="268" t="n"/>
      <c r="O1518" s="294" t="n"/>
      <c r="P1518" s="268" t="n"/>
      <c r="Q1518" s="321" t="n"/>
      <c r="R1518" s="322" t="n"/>
      <c r="S1518" s="322" t="n"/>
      <c r="T1518" s="322" t="n"/>
      <c r="U1518" s="322" t="n"/>
      <c r="V1518" s="322" t="n"/>
      <c r="W1518" s="322" t="n"/>
      <c r="X1518" s="322" t="n"/>
      <c r="Y1518" s="320" t="n"/>
      <c r="Z1518" s="320" t="n"/>
    </row>
    <row r="1519" ht="16.5" customHeight="1" s="115">
      <c r="C1519" s="261" t="n"/>
      <c r="D1519" s="313" t="n"/>
      <c r="E1519" s="291" t="n"/>
      <c r="F1519" s="302" t="n"/>
      <c r="G1519" s="302" t="n"/>
      <c r="H1519" s="314" t="n"/>
      <c r="I1519" s="315" t="n"/>
      <c r="J1519" s="316" t="n"/>
      <c r="K1519" s="295" t="n"/>
      <c r="L1519" s="317" t="n"/>
      <c r="M1519" s="47" t="n"/>
      <c r="N1519" s="268" t="n"/>
      <c r="O1519" s="294" t="n"/>
      <c r="P1519" s="268" t="n"/>
      <c r="Q1519" s="321" t="n"/>
      <c r="R1519" s="322" t="n"/>
      <c r="S1519" s="322" t="n"/>
      <c r="T1519" s="322" t="n"/>
      <c r="U1519" s="322" t="n"/>
      <c r="V1519" s="322" t="n"/>
      <c r="W1519" s="322" t="n"/>
      <c r="X1519" s="322" t="n"/>
      <c r="Y1519" s="320" t="n"/>
      <c r="Z1519" s="320" t="n"/>
    </row>
    <row r="1520" ht="16.5" customHeight="1" s="115">
      <c r="C1520" s="261" t="n"/>
      <c r="D1520" s="313" t="n"/>
      <c r="E1520" s="291" t="n"/>
      <c r="F1520" s="302" t="n"/>
      <c r="G1520" s="302" t="n"/>
      <c r="H1520" s="314" t="n"/>
      <c r="I1520" s="315" t="n"/>
      <c r="J1520" s="316" t="n"/>
      <c r="K1520" s="295" t="n"/>
      <c r="L1520" s="317" t="n"/>
      <c r="M1520" s="47" t="n"/>
      <c r="N1520" s="268" t="n"/>
      <c r="O1520" s="294" t="n"/>
      <c r="P1520" s="268" t="n"/>
      <c r="Q1520" s="321" t="n"/>
      <c r="R1520" s="322" t="n"/>
      <c r="S1520" s="322" t="n"/>
      <c r="T1520" s="322" t="n"/>
      <c r="U1520" s="322" t="n"/>
      <c r="V1520" s="322" t="n"/>
      <c r="W1520" s="322" t="n"/>
      <c r="X1520" s="322" t="n"/>
      <c r="Y1520" s="320" t="n"/>
      <c r="Z1520" s="320" t="n"/>
    </row>
    <row r="1521" ht="16.5" customHeight="1" s="115">
      <c r="C1521" s="261" t="n"/>
      <c r="D1521" s="313" t="n"/>
      <c r="E1521" s="291" t="n"/>
      <c r="F1521" s="302" t="n"/>
      <c r="G1521" s="302" t="n"/>
      <c r="H1521" s="314" t="n"/>
      <c r="I1521" s="315" t="n"/>
      <c r="J1521" s="316" t="n"/>
      <c r="K1521" s="295" t="n"/>
      <c r="L1521" s="317" t="n"/>
      <c r="M1521" s="47" t="n"/>
      <c r="N1521" s="268" t="n"/>
      <c r="O1521" s="294" t="n"/>
      <c r="P1521" s="268" t="n"/>
      <c r="Q1521" s="321" t="n"/>
      <c r="R1521" s="322" t="n"/>
      <c r="S1521" s="322" t="n"/>
      <c r="T1521" s="322" t="n"/>
      <c r="U1521" s="322" t="n"/>
      <c r="V1521" s="322" t="n"/>
      <c r="W1521" s="322" t="n"/>
      <c r="X1521" s="322" t="n"/>
      <c r="Y1521" s="320" t="n"/>
      <c r="Z1521" s="320" t="n"/>
    </row>
    <row r="1522" ht="16.5" customHeight="1" s="115">
      <c r="C1522" s="261" t="n"/>
      <c r="D1522" s="313" t="n"/>
      <c r="E1522" s="291" t="n"/>
      <c r="F1522" s="302" t="n"/>
      <c r="G1522" s="302" t="n"/>
      <c r="H1522" s="314" t="n"/>
      <c r="I1522" s="315" t="n"/>
      <c r="J1522" s="316" t="n"/>
      <c r="K1522" s="295" t="n"/>
      <c r="L1522" s="317" t="n"/>
      <c r="M1522" s="47" t="n"/>
      <c r="N1522" s="268" t="n"/>
      <c r="O1522" s="294" t="n"/>
      <c r="P1522" s="268" t="n"/>
      <c r="Q1522" s="321" t="n"/>
      <c r="R1522" s="322" t="n"/>
      <c r="S1522" s="322" t="n"/>
      <c r="T1522" s="322" t="n"/>
      <c r="U1522" s="322" t="n"/>
      <c r="V1522" s="322" t="n"/>
      <c r="W1522" s="322" t="n"/>
      <c r="X1522" s="322" t="n"/>
      <c r="Y1522" s="320" t="n"/>
      <c r="Z1522" s="320" t="n"/>
    </row>
    <row r="1523" ht="16.5" customHeight="1" s="115">
      <c r="C1523" s="261" t="n"/>
      <c r="D1523" s="313" t="n"/>
      <c r="E1523" s="291" t="n"/>
      <c r="F1523" s="302" t="n"/>
      <c r="G1523" s="302" t="n"/>
      <c r="H1523" s="314" t="n"/>
      <c r="I1523" s="315" t="n"/>
      <c r="J1523" s="316" t="n"/>
      <c r="K1523" s="295" t="n"/>
      <c r="L1523" s="317" t="n"/>
      <c r="M1523" s="47" t="n"/>
      <c r="N1523" s="268" t="n"/>
      <c r="O1523" s="294" t="n"/>
      <c r="P1523" s="268" t="n"/>
      <c r="Q1523" s="321" t="n"/>
      <c r="R1523" s="322" t="n"/>
      <c r="S1523" s="322" t="n"/>
      <c r="T1523" s="322" t="n"/>
      <c r="U1523" s="322" t="n"/>
      <c r="V1523" s="322" t="n"/>
      <c r="W1523" s="322" t="n"/>
      <c r="X1523" s="322" t="n"/>
      <c r="Y1523" s="320" t="n"/>
      <c r="Z1523" s="320" t="n"/>
    </row>
    <row r="1524" ht="16.5" customHeight="1" s="115">
      <c r="C1524" s="261" t="n"/>
      <c r="D1524" s="313" t="n"/>
      <c r="E1524" s="291" t="n"/>
      <c r="F1524" s="302" t="n"/>
      <c r="G1524" s="302" t="n"/>
      <c r="H1524" s="314" t="n"/>
      <c r="I1524" s="315" t="n"/>
      <c r="J1524" s="316" t="n"/>
      <c r="K1524" s="295" t="n"/>
      <c r="L1524" s="317" t="n"/>
      <c r="M1524" s="47" t="n"/>
      <c r="N1524" s="268" t="n"/>
      <c r="O1524" s="294" t="n"/>
      <c r="P1524" s="268" t="n"/>
      <c r="Q1524" s="321" t="n"/>
      <c r="R1524" s="322" t="n"/>
      <c r="S1524" s="322" t="n"/>
      <c r="T1524" s="322" t="n"/>
      <c r="U1524" s="322" t="n"/>
      <c r="V1524" s="322" t="n"/>
      <c r="W1524" s="322" t="n"/>
      <c r="X1524" s="322" t="n"/>
      <c r="Y1524" s="320" t="n"/>
      <c r="Z1524" s="320" t="n"/>
    </row>
    <row r="1525" ht="16.5" customHeight="1" s="115">
      <c r="C1525" s="261" t="n"/>
      <c r="D1525" s="313" t="n"/>
      <c r="E1525" s="291" t="n"/>
      <c r="F1525" s="302" t="n"/>
      <c r="G1525" s="302" t="n"/>
      <c r="H1525" s="314" t="n"/>
      <c r="I1525" s="315" t="n"/>
      <c r="J1525" s="316" t="n"/>
      <c r="K1525" s="295" t="n"/>
      <c r="L1525" s="317" t="n"/>
      <c r="M1525" s="47" t="n"/>
      <c r="N1525" s="268" t="n"/>
      <c r="O1525" s="294" t="n"/>
      <c r="P1525" s="268" t="n"/>
      <c r="Q1525" s="321" t="n"/>
      <c r="R1525" s="322" t="n"/>
      <c r="S1525" s="322" t="n"/>
      <c r="T1525" s="322" t="n"/>
      <c r="U1525" s="322" t="n"/>
      <c r="V1525" s="322" t="n"/>
      <c r="W1525" s="322" t="n"/>
      <c r="X1525" s="322" t="n"/>
      <c r="Y1525" s="320" t="n"/>
      <c r="Z1525" s="320" t="n"/>
    </row>
    <row r="1526" ht="16.5" customHeight="1" s="115">
      <c r="C1526" s="261" t="n"/>
      <c r="D1526" s="313" t="n"/>
      <c r="E1526" s="291" t="n"/>
      <c r="F1526" s="302" t="n"/>
      <c r="G1526" s="302" t="n"/>
      <c r="H1526" s="314" t="n"/>
      <c r="I1526" s="315" t="n"/>
      <c r="J1526" s="316" t="n"/>
      <c r="K1526" s="295" t="n"/>
      <c r="L1526" s="317" t="n"/>
      <c r="M1526" s="47" t="n"/>
      <c r="N1526" s="268" t="n"/>
      <c r="O1526" s="294" t="n"/>
      <c r="P1526" s="268" t="n"/>
      <c r="Q1526" s="321" t="n"/>
      <c r="R1526" s="322" t="n"/>
      <c r="S1526" s="322" t="n"/>
      <c r="T1526" s="322" t="n"/>
      <c r="U1526" s="322" t="n"/>
      <c r="V1526" s="322" t="n"/>
      <c r="W1526" s="322" t="n"/>
      <c r="X1526" s="322" t="n"/>
      <c r="Y1526" s="320" t="n"/>
      <c r="Z1526" s="320" t="n"/>
    </row>
    <row r="1527" ht="16.5" customHeight="1" s="115">
      <c r="C1527" s="261" t="n"/>
      <c r="D1527" s="313" t="n"/>
      <c r="E1527" s="291" t="n"/>
      <c r="F1527" s="302" t="n"/>
      <c r="G1527" s="302" t="n"/>
      <c r="H1527" s="314" t="n"/>
      <c r="I1527" s="315" t="n"/>
      <c r="J1527" s="316" t="n"/>
      <c r="K1527" s="295" t="n"/>
      <c r="L1527" s="317" t="n"/>
      <c r="M1527" s="47" t="n"/>
      <c r="N1527" s="268" t="n"/>
      <c r="O1527" s="294" t="n"/>
      <c r="P1527" s="268" t="n"/>
      <c r="Q1527" s="321" t="n"/>
      <c r="R1527" s="322" t="n"/>
      <c r="S1527" s="322" t="n"/>
      <c r="T1527" s="322" t="n"/>
      <c r="U1527" s="322" t="n"/>
      <c r="V1527" s="322" t="n"/>
      <c r="W1527" s="322" t="n"/>
      <c r="X1527" s="322" t="n"/>
      <c r="Y1527" s="320" t="n"/>
      <c r="Z1527" s="320" t="n"/>
    </row>
    <row r="1528" ht="16.5" customHeight="1" s="115">
      <c r="C1528" s="261" t="n"/>
      <c r="D1528" s="313" t="n"/>
      <c r="E1528" s="291" t="n"/>
      <c r="F1528" s="302" t="n"/>
      <c r="G1528" s="302" t="n"/>
      <c r="H1528" s="314" t="n"/>
      <c r="I1528" s="315" t="n"/>
      <c r="J1528" s="316" t="n"/>
      <c r="K1528" s="295" t="n"/>
      <c r="L1528" s="317" t="n"/>
      <c r="M1528" s="47" t="n"/>
      <c r="N1528" s="268" t="n"/>
      <c r="O1528" s="294" t="n"/>
      <c r="P1528" s="268" t="n"/>
      <c r="Q1528" s="321" t="n"/>
      <c r="R1528" s="322" t="n"/>
      <c r="S1528" s="322" t="n"/>
      <c r="T1528" s="322" t="n"/>
      <c r="U1528" s="322" t="n"/>
      <c r="V1528" s="322" t="n"/>
      <c r="W1528" s="322" t="n"/>
      <c r="X1528" s="322" t="n"/>
      <c r="Y1528" s="320" t="n"/>
      <c r="Z1528" s="320" t="n"/>
    </row>
    <row r="1529" ht="16.5" customHeight="1" s="115">
      <c r="C1529" s="261" t="n"/>
      <c r="D1529" s="313" t="n"/>
      <c r="E1529" s="291" t="n"/>
      <c r="F1529" s="302" t="n"/>
      <c r="G1529" s="302" t="n"/>
      <c r="H1529" s="314" t="n"/>
      <c r="I1529" s="315" t="n"/>
      <c r="J1529" s="316" t="n"/>
      <c r="K1529" s="295" t="n"/>
      <c r="L1529" s="317" t="n"/>
      <c r="M1529" s="47" t="n"/>
      <c r="N1529" s="268" t="n"/>
      <c r="O1529" s="294" t="n"/>
      <c r="P1529" s="268" t="n"/>
      <c r="Q1529" s="321" t="n"/>
      <c r="R1529" s="322" t="n"/>
      <c r="S1529" s="322" t="n"/>
      <c r="T1529" s="322" t="n"/>
      <c r="U1529" s="322" t="n"/>
      <c r="V1529" s="322" t="n"/>
      <c r="W1529" s="322" t="n"/>
      <c r="X1529" s="322" t="n"/>
      <c r="Y1529" s="320" t="n"/>
      <c r="Z1529" s="320" t="n"/>
    </row>
    <row r="1530" ht="16.5" customHeight="1" s="115">
      <c r="C1530" s="261" t="n"/>
      <c r="D1530" s="313" t="n"/>
      <c r="E1530" s="291" t="n"/>
      <c r="F1530" s="302" t="n"/>
      <c r="G1530" s="302" t="n"/>
      <c r="H1530" s="314" t="n"/>
      <c r="I1530" s="315" t="n"/>
      <c r="J1530" s="316" t="n"/>
      <c r="K1530" s="295" t="n"/>
      <c r="L1530" s="317" t="n"/>
      <c r="M1530" s="47" t="n"/>
      <c r="N1530" s="268" t="n"/>
      <c r="O1530" s="294" t="n"/>
      <c r="P1530" s="268" t="n"/>
      <c r="Q1530" s="321" t="n"/>
      <c r="R1530" s="322" t="n"/>
      <c r="S1530" s="322" t="n"/>
      <c r="T1530" s="322" t="n"/>
      <c r="U1530" s="322" t="n"/>
      <c r="V1530" s="322" t="n"/>
      <c r="W1530" s="322" t="n"/>
      <c r="X1530" s="322" t="n"/>
      <c r="Y1530" s="320" t="n"/>
      <c r="Z1530" s="320" t="n"/>
    </row>
    <row r="1531" ht="16.5" customHeight="1" s="115">
      <c r="C1531" s="261" t="n"/>
      <c r="D1531" s="313" t="n"/>
      <c r="E1531" s="291" t="n"/>
      <c r="F1531" s="302" t="n"/>
      <c r="G1531" s="302" t="n"/>
      <c r="H1531" s="314" t="n"/>
      <c r="I1531" s="315" t="n"/>
      <c r="J1531" s="316" t="n"/>
      <c r="K1531" s="295" t="n"/>
      <c r="L1531" s="317" t="n"/>
      <c r="M1531" s="47" t="n"/>
      <c r="N1531" s="268" t="n"/>
      <c r="O1531" s="294" t="n"/>
      <c r="P1531" s="268" t="n"/>
      <c r="Q1531" s="321" t="n"/>
      <c r="R1531" s="322" t="n"/>
      <c r="S1531" s="322" t="n"/>
      <c r="T1531" s="322" t="n"/>
      <c r="U1531" s="322" t="n"/>
      <c r="V1531" s="322" t="n"/>
      <c r="W1531" s="322" t="n"/>
      <c r="X1531" s="322" t="n"/>
      <c r="Y1531" s="320" t="n"/>
      <c r="Z1531" s="320" t="n"/>
    </row>
    <row r="1532" ht="16.5" customHeight="1" s="115">
      <c r="C1532" s="261" t="n"/>
      <c r="D1532" s="313" t="n"/>
      <c r="E1532" s="291" t="n"/>
      <c r="F1532" s="302" t="n"/>
      <c r="G1532" s="302" t="n"/>
      <c r="H1532" s="314" t="n"/>
      <c r="I1532" s="315" t="n"/>
      <c r="J1532" s="316" t="n"/>
      <c r="K1532" s="295" t="n"/>
      <c r="L1532" s="317" t="n"/>
      <c r="M1532" s="47" t="n"/>
      <c r="N1532" s="268" t="n"/>
      <c r="O1532" s="294" t="n"/>
      <c r="P1532" s="268" t="n"/>
      <c r="Q1532" s="321" t="n"/>
      <c r="R1532" s="322" t="n"/>
      <c r="S1532" s="322" t="n"/>
      <c r="T1532" s="322" t="n"/>
      <c r="U1532" s="322" t="n"/>
      <c r="V1532" s="322" t="n"/>
      <c r="W1532" s="322" t="n"/>
      <c r="X1532" s="322" t="n"/>
      <c r="Y1532" s="320" t="n"/>
      <c r="Z1532" s="320" t="n"/>
    </row>
    <row r="1533" ht="16.5" customHeight="1" s="115">
      <c r="C1533" s="261" t="n"/>
      <c r="D1533" s="313" t="n"/>
      <c r="E1533" s="291" t="n"/>
      <c r="F1533" s="302" t="n"/>
      <c r="G1533" s="302" t="n"/>
      <c r="H1533" s="314" t="n"/>
      <c r="I1533" s="315" t="n"/>
      <c r="J1533" s="316" t="n"/>
      <c r="K1533" s="295" t="n"/>
      <c r="L1533" s="317" t="n"/>
      <c r="M1533" s="47" t="n"/>
      <c r="N1533" s="268" t="n"/>
      <c r="O1533" s="294" t="n"/>
      <c r="P1533" s="268" t="n"/>
      <c r="Q1533" s="321" t="n"/>
      <c r="R1533" s="322" t="n"/>
      <c r="S1533" s="322" t="n"/>
      <c r="T1533" s="322" t="n"/>
      <c r="U1533" s="322" t="n"/>
      <c r="V1533" s="322" t="n"/>
      <c r="W1533" s="322" t="n"/>
      <c r="X1533" s="322" t="n"/>
      <c r="Y1533" s="320" t="n"/>
      <c r="Z1533" s="320" t="n"/>
    </row>
    <row r="1534" ht="16.5" customHeight="1" s="115">
      <c r="C1534" s="261" t="n"/>
      <c r="D1534" s="313" t="n"/>
      <c r="E1534" s="291" t="n"/>
      <c r="F1534" s="302" t="n"/>
      <c r="G1534" s="302" t="n"/>
      <c r="H1534" s="314" t="n"/>
      <c r="I1534" s="315" t="n"/>
      <c r="J1534" s="316" t="n"/>
      <c r="K1534" s="295" t="n"/>
      <c r="L1534" s="317" t="n"/>
      <c r="M1534" s="47" t="n"/>
      <c r="N1534" s="268" t="n"/>
      <c r="O1534" s="294" t="n"/>
      <c r="P1534" s="268" t="n"/>
      <c r="Q1534" s="321" t="n"/>
      <c r="R1534" s="322" t="n"/>
      <c r="S1534" s="322" t="n"/>
      <c r="T1534" s="322" t="n"/>
      <c r="U1534" s="322" t="n"/>
      <c r="V1534" s="322" t="n"/>
      <c r="W1534" s="322" t="n"/>
      <c r="X1534" s="322" t="n"/>
      <c r="Y1534" s="320" t="n"/>
      <c r="Z1534" s="320" t="n"/>
    </row>
    <row r="1535" ht="16.5" customHeight="1" s="115">
      <c r="C1535" s="261" t="n"/>
      <c r="D1535" s="313" t="n"/>
      <c r="E1535" s="291" t="n"/>
      <c r="F1535" s="302" t="n"/>
      <c r="G1535" s="302" t="n"/>
      <c r="H1535" s="314" t="n"/>
      <c r="I1535" s="315" t="n"/>
      <c r="J1535" s="316" t="n"/>
      <c r="K1535" s="295" t="n"/>
      <c r="L1535" s="317" t="n"/>
      <c r="M1535" s="47" t="n"/>
      <c r="N1535" s="268" t="n"/>
      <c r="O1535" s="294" t="n"/>
      <c r="P1535" s="268" t="n"/>
      <c r="Q1535" s="321" t="n"/>
      <c r="R1535" s="322" t="n"/>
      <c r="S1535" s="322" t="n"/>
      <c r="T1535" s="322" t="n"/>
      <c r="U1535" s="322" t="n"/>
      <c r="V1535" s="322" t="n"/>
      <c r="W1535" s="322" t="n"/>
      <c r="X1535" s="322" t="n"/>
      <c r="Y1535" s="320" t="n"/>
      <c r="Z1535" s="320" t="n"/>
    </row>
    <row r="1536" ht="16.5" customHeight="1" s="115">
      <c r="C1536" s="261" t="n"/>
      <c r="D1536" s="313" t="n"/>
      <c r="E1536" s="291" t="n"/>
      <c r="F1536" s="302" t="n"/>
      <c r="G1536" s="302" t="n"/>
      <c r="H1536" s="314" t="n"/>
      <c r="I1536" s="315" t="n"/>
      <c r="J1536" s="316" t="n"/>
      <c r="K1536" s="295" t="n"/>
      <c r="L1536" s="317" t="n"/>
      <c r="M1536" s="47" t="n"/>
      <c r="N1536" s="268" t="n"/>
      <c r="O1536" s="294" t="n"/>
      <c r="P1536" s="268" t="n"/>
      <c r="Q1536" s="321" t="n"/>
      <c r="R1536" s="322" t="n"/>
      <c r="S1536" s="322" t="n"/>
      <c r="T1536" s="322" t="n"/>
      <c r="U1536" s="322" t="n"/>
      <c r="V1536" s="322" t="n"/>
      <c r="W1536" s="322" t="n"/>
      <c r="X1536" s="322" t="n"/>
      <c r="Y1536" s="320" t="n"/>
      <c r="Z1536" s="320" t="n"/>
    </row>
    <row r="1537" ht="16.5" customHeight="1" s="115">
      <c r="C1537" s="261" t="n"/>
      <c r="D1537" s="313" t="n"/>
      <c r="E1537" s="291" t="n"/>
      <c r="F1537" s="302" t="n"/>
      <c r="G1537" s="302" t="n"/>
      <c r="H1537" s="314" t="n"/>
      <c r="I1537" s="315" t="n"/>
      <c r="J1537" s="316" t="n"/>
      <c r="K1537" s="295" t="n"/>
      <c r="L1537" s="317" t="n"/>
      <c r="M1537" s="47" t="n"/>
      <c r="N1537" s="268" t="n"/>
      <c r="O1537" s="294" t="n"/>
      <c r="P1537" s="268" t="n"/>
      <c r="Q1537" s="321" t="n"/>
      <c r="R1537" s="322" t="n"/>
      <c r="S1537" s="322" t="n"/>
      <c r="T1537" s="322" t="n"/>
      <c r="U1537" s="322" t="n"/>
      <c r="V1537" s="322" t="n"/>
      <c r="W1537" s="322" t="n"/>
      <c r="X1537" s="322" t="n"/>
      <c r="Y1537" s="320" t="n"/>
      <c r="Z1537" s="320" t="n"/>
    </row>
    <row r="1538" ht="16.5" customHeight="1" s="115">
      <c r="C1538" s="261" t="n"/>
      <c r="D1538" s="313" t="n"/>
      <c r="E1538" s="291" t="n"/>
      <c r="F1538" s="302" t="n"/>
      <c r="G1538" s="302" t="n"/>
      <c r="H1538" s="314" t="n"/>
      <c r="I1538" s="315" t="n"/>
      <c r="J1538" s="316" t="n"/>
      <c r="K1538" s="295" t="n"/>
      <c r="L1538" s="317" t="n"/>
      <c r="M1538" s="47" t="n"/>
      <c r="N1538" s="268" t="n"/>
      <c r="O1538" s="294" t="n"/>
      <c r="P1538" s="268" t="n"/>
      <c r="Q1538" s="321" t="n"/>
      <c r="R1538" s="322" t="n"/>
      <c r="S1538" s="322" t="n"/>
      <c r="T1538" s="322" t="n"/>
      <c r="U1538" s="322" t="n"/>
      <c r="V1538" s="322" t="n"/>
      <c r="W1538" s="322" t="n"/>
      <c r="X1538" s="322" t="n"/>
      <c r="Y1538" s="320" t="n"/>
      <c r="Z1538" s="320" t="n"/>
    </row>
    <row r="1539" ht="16.5" customHeight="1" s="115">
      <c r="C1539" s="261" t="n"/>
      <c r="D1539" s="313" t="n"/>
      <c r="E1539" s="291" t="n"/>
      <c r="F1539" s="302" t="n"/>
      <c r="G1539" s="302" t="n"/>
      <c r="H1539" s="314" t="n"/>
      <c r="I1539" s="315" t="n"/>
      <c r="J1539" s="316" t="n"/>
      <c r="K1539" s="295" t="n"/>
      <c r="L1539" s="317" t="n"/>
      <c r="M1539" s="47" t="n"/>
      <c r="N1539" s="268" t="n"/>
      <c r="O1539" s="294" t="n"/>
      <c r="P1539" s="268" t="n"/>
      <c r="Q1539" s="321" t="n"/>
      <c r="R1539" s="322" t="n"/>
      <c r="S1539" s="322" t="n"/>
      <c r="T1539" s="322" t="n"/>
      <c r="U1539" s="322" t="n"/>
      <c r="V1539" s="322" t="n"/>
      <c r="W1539" s="322" t="n"/>
      <c r="X1539" s="322" t="n"/>
      <c r="Y1539" s="320" t="n"/>
      <c r="Z1539" s="320" t="n"/>
    </row>
    <row r="1540" ht="16.5" customHeight="1" s="115">
      <c r="C1540" s="261" t="n"/>
      <c r="D1540" s="313" t="n"/>
      <c r="E1540" s="291" t="n"/>
      <c r="F1540" s="302" t="n"/>
      <c r="G1540" s="302" t="n"/>
      <c r="H1540" s="314" t="n"/>
      <c r="I1540" s="315" t="n"/>
      <c r="J1540" s="316" t="n"/>
      <c r="K1540" s="295" t="n"/>
      <c r="L1540" s="317" t="n"/>
      <c r="M1540" s="47" t="n"/>
      <c r="N1540" s="268" t="n"/>
      <c r="O1540" s="294" t="n"/>
      <c r="P1540" s="268" t="n"/>
      <c r="Q1540" s="321" t="n"/>
      <c r="R1540" s="322" t="n"/>
      <c r="S1540" s="322" t="n"/>
      <c r="T1540" s="322" t="n"/>
      <c r="U1540" s="322" t="n"/>
      <c r="V1540" s="322" t="n"/>
      <c r="W1540" s="322" t="n"/>
      <c r="X1540" s="322" t="n"/>
      <c r="Y1540" s="320" t="n"/>
      <c r="Z1540" s="320" t="n"/>
    </row>
    <row r="1541" ht="16.5" customHeight="1" s="115">
      <c r="C1541" s="261" t="n"/>
      <c r="D1541" s="313" t="n"/>
      <c r="E1541" s="291" t="n"/>
      <c r="F1541" s="302" t="n"/>
      <c r="G1541" s="302" t="n"/>
      <c r="H1541" s="314" t="n"/>
      <c r="I1541" s="315" t="n"/>
      <c r="J1541" s="316" t="n"/>
      <c r="K1541" s="295" t="n"/>
      <c r="L1541" s="317" t="n"/>
      <c r="M1541" s="47" t="n"/>
      <c r="N1541" s="268" t="n"/>
      <c r="O1541" s="294" t="n"/>
      <c r="P1541" s="268" t="n"/>
      <c r="Q1541" s="321" t="n"/>
      <c r="R1541" s="322" t="n"/>
      <c r="S1541" s="322" t="n"/>
      <c r="T1541" s="322" t="n"/>
      <c r="U1541" s="322" t="n"/>
      <c r="V1541" s="322" t="n"/>
      <c r="W1541" s="322" t="n"/>
      <c r="X1541" s="322" t="n"/>
      <c r="Y1541" s="320" t="n"/>
      <c r="Z1541" s="320" t="n"/>
    </row>
    <row r="1542" ht="16.5" customHeight="1" s="115">
      <c r="C1542" s="261" t="n"/>
      <c r="D1542" s="313" t="n"/>
      <c r="E1542" s="291" t="n"/>
      <c r="F1542" s="302" t="n"/>
      <c r="G1542" s="302" t="n"/>
      <c r="H1542" s="314" t="n"/>
      <c r="I1542" s="315" t="n"/>
      <c r="J1542" s="316" t="n"/>
      <c r="K1542" s="295" t="n"/>
      <c r="L1542" s="317" t="n"/>
      <c r="M1542" s="47" t="n"/>
      <c r="N1542" s="268" t="n"/>
      <c r="O1542" s="294" t="n"/>
      <c r="P1542" s="268" t="n"/>
      <c r="Q1542" s="321" t="n"/>
      <c r="R1542" s="322" t="n"/>
      <c r="S1542" s="322" t="n"/>
      <c r="T1542" s="322" t="n"/>
      <c r="U1542" s="322" t="n"/>
      <c r="V1542" s="322" t="n"/>
      <c r="W1542" s="322" t="n"/>
      <c r="X1542" s="322" t="n"/>
      <c r="Y1542" s="320" t="n"/>
      <c r="Z1542" s="320" t="n"/>
    </row>
    <row r="1543" ht="16.5" customHeight="1" s="115">
      <c r="C1543" s="261" t="n"/>
      <c r="D1543" s="313" t="n"/>
      <c r="E1543" s="291" t="n"/>
      <c r="F1543" s="302" t="n"/>
      <c r="G1543" s="302" t="n"/>
      <c r="H1543" s="314" t="n"/>
      <c r="I1543" s="315" t="n"/>
      <c r="J1543" s="316" t="n"/>
      <c r="K1543" s="295" t="n"/>
      <c r="L1543" s="317" t="n"/>
      <c r="M1543" s="47" t="n"/>
      <c r="N1543" s="268" t="n"/>
      <c r="O1543" s="294" t="n"/>
      <c r="P1543" s="268" t="n"/>
      <c r="Q1543" s="321" t="n"/>
      <c r="R1543" s="322" t="n"/>
      <c r="S1543" s="322" t="n"/>
      <c r="T1543" s="322" t="n"/>
      <c r="U1543" s="322" t="n"/>
      <c r="V1543" s="322" t="n"/>
      <c r="W1543" s="322" t="n"/>
      <c r="X1543" s="322" t="n"/>
      <c r="Y1543" s="320" t="n"/>
      <c r="Z1543" s="320" t="n"/>
    </row>
    <row r="1544" ht="16.5" customHeight="1" s="115">
      <c r="C1544" s="261" t="n"/>
      <c r="D1544" s="313" t="n"/>
      <c r="E1544" s="291" t="n"/>
      <c r="F1544" s="302" t="n"/>
      <c r="G1544" s="302" t="n"/>
      <c r="H1544" s="314" t="n"/>
      <c r="I1544" s="315" t="n"/>
      <c r="J1544" s="316" t="n"/>
      <c r="K1544" s="295" t="n"/>
      <c r="L1544" s="317" t="n"/>
      <c r="M1544" s="47" t="n"/>
      <c r="N1544" s="268" t="n"/>
      <c r="O1544" s="294" t="n"/>
      <c r="P1544" s="268" t="n"/>
      <c r="Q1544" s="321" t="n"/>
      <c r="R1544" s="322" t="n"/>
      <c r="S1544" s="322" t="n"/>
      <c r="T1544" s="322" t="n"/>
      <c r="U1544" s="322" t="n"/>
      <c r="V1544" s="322" t="n"/>
      <c r="W1544" s="322" t="n"/>
      <c r="X1544" s="322" t="n"/>
      <c r="Y1544" s="320" t="n"/>
      <c r="Z1544" s="320" t="n"/>
    </row>
    <row r="1545" ht="16.5" customHeight="1" s="115">
      <c r="C1545" s="261" t="n"/>
      <c r="D1545" s="313" t="n"/>
      <c r="E1545" s="291" t="n"/>
      <c r="F1545" s="302" t="n"/>
      <c r="G1545" s="302" t="n"/>
      <c r="H1545" s="314" t="n"/>
      <c r="I1545" s="315" t="n"/>
      <c r="J1545" s="316" t="n"/>
      <c r="K1545" s="295" t="n"/>
      <c r="L1545" s="317" t="n"/>
      <c r="M1545" s="47" t="n"/>
      <c r="N1545" s="268" t="n"/>
      <c r="O1545" s="294" t="n"/>
      <c r="P1545" s="268" t="n"/>
      <c r="Q1545" s="321" t="n"/>
      <c r="R1545" s="322" t="n"/>
      <c r="S1545" s="322" t="n"/>
      <c r="T1545" s="322" t="n"/>
      <c r="U1545" s="322" t="n"/>
      <c r="V1545" s="322" t="n"/>
      <c r="W1545" s="322" t="n"/>
      <c r="X1545" s="322" t="n"/>
      <c r="Y1545" s="320" t="n"/>
      <c r="Z1545" s="320" t="n"/>
    </row>
    <row r="1546" ht="16.5" customHeight="1" s="115">
      <c r="C1546" s="261" t="n"/>
      <c r="D1546" s="313" t="n"/>
      <c r="E1546" s="291" t="n"/>
      <c r="F1546" s="302" t="n"/>
      <c r="G1546" s="302" t="n"/>
      <c r="H1546" s="314" t="n"/>
      <c r="I1546" s="315" t="n"/>
      <c r="J1546" s="316" t="n"/>
      <c r="K1546" s="295" t="n"/>
      <c r="L1546" s="317" t="n"/>
      <c r="M1546" s="47" t="n"/>
      <c r="N1546" s="268" t="n"/>
      <c r="O1546" s="294" t="n"/>
      <c r="P1546" s="268" t="n"/>
      <c r="Q1546" s="321" t="n"/>
      <c r="R1546" s="322" t="n"/>
      <c r="S1546" s="322" t="n"/>
      <c r="T1546" s="322" t="n"/>
      <c r="U1546" s="322" t="n"/>
      <c r="V1546" s="322" t="n"/>
      <c r="W1546" s="322" t="n"/>
      <c r="X1546" s="322" t="n"/>
      <c r="Y1546" s="320" t="n"/>
      <c r="Z1546" s="320" t="n"/>
    </row>
    <row r="1547" ht="16.5" customHeight="1" s="115">
      <c r="C1547" s="261" t="n"/>
      <c r="D1547" s="313" t="n"/>
      <c r="E1547" s="291" t="n"/>
      <c r="F1547" s="302" t="n"/>
      <c r="G1547" s="302" t="n"/>
      <c r="H1547" s="314" t="n"/>
      <c r="I1547" s="315" t="n"/>
      <c r="J1547" s="316" t="n"/>
      <c r="K1547" s="295" t="n"/>
      <c r="L1547" s="317" t="n"/>
      <c r="M1547" s="47" t="n"/>
      <c r="N1547" s="268" t="n"/>
      <c r="O1547" s="294" t="n"/>
      <c r="P1547" s="268" t="n"/>
      <c r="Q1547" s="321" t="n"/>
      <c r="R1547" s="322" t="n"/>
      <c r="S1547" s="322" t="n"/>
      <c r="T1547" s="322" t="n"/>
      <c r="U1547" s="322" t="n"/>
      <c r="V1547" s="322" t="n"/>
      <c r="W1547" s="322" t="n"/>
      <c r="X1547" s="322" t="n"/>
      <c r="Y1547" s="320" t="n"/>
      <c r="Z1547" s="320" t="n"/>
    </row>
    <row r="1548" ht="16.5" customHeight="1" s="115">
      <c r="C1548" s="261" t="n"/>
      <c r="D1548" s="313" t="n"/>
      <c r="E1548" s="291" t="n"/>
      <c r="F1548" s="302" t="n"/>
      <c r="G1548" s="302" t="n"/>
      <c r="H1548" s="314" t="n"/>
      <c r="I1548" s="315" t="n"/>
      <c r="J1548" s="316" t="n"/>
      <c r="K1548" s="295" t="n"/>
      <c r="L1548" s="317" t="n"/>
      <c r="M1548" s="47" t="n"/>
      <c r="N1548" s="268" t="n"/>
      <c r="O1548" s="294" t="n"/>
      <c r="P1548" s="268" t="n"/>
      <c r="Q1548" s="321" t="n"/>
      <c r="R1548" s="322" t="n"/>
      <c r="S1548" s="322" t="n"/>
      <c r="T1548" s="322" t="n"/>
      <c r="U1548" s="322" t="n"/>
      <c r="V1548" s="322" t="n"/>
      <c r="W1548" s="322" t="n"/>
      <c r="X1548" s="322" t="n"/>
      <c r="Y1548" s="320" t="n"/>
      <c r="Z1548" s="320" t="n"/>
    </row>
    <row r="1549" ht="16.5" customHeight="1" s="115">
      <c r="C1549" s="261" t="n"/>
      <c r="D1549" s="313" t="n"/>
      <c r="E1549" s="291" t="n"/>
      <c r="F1549" s="302" t="n"/>
      <c r="G1549" s="302" t="n"/>
      <c r="H1549" s="314" t="n"/>
      <c r="I1549" s="315" t="n"/>
      <c r="J1549" s="316" t="n"/>
      <c r="K1549" s="295" t="n"/>
      <c r="L1549" s="317" t="n"/>
      <c r="M1549" s="47" t="n"/>
      <c r="N1549" s="268" t="n"/>
      <c r="O1549" s="294" t="n"/>
      <c r="P1549" s="268" t="n"/>
      <c r="Q1549" s="321" t="n"/>
      <c r="R1549" s="322" t="n"/>
      <c r="S1549" s="322" t="n"/>
      <c r="T1549" s="322" t="n"/>
      <c r="U1549" s="322" t="n"/>
      <c r="V1549" s="322" t="n"/>
      <c r="W1549" s="322" t="n"/>
      <c r="X1549" s="322" t="n"/>
      <c r="Y1549" s="320" t="n"/>
      <c r="Z1549" s="320" t="n"/>
    </row>
    <row r="1550" ht="16.5" customHeight="1" s="115">
      <c r="C1550" s="261" t="n"/>
      <c r="D1550" s="313" t="n"/>
      <c r="E1550" s="291" t="n"/>
      <c r="F1550" s="302" t="n"/>
      <c r="G1550" s="302" t="n"/>
      <c r="H1550" s="314" t="n"/>
      <c r="I1550" s="315" t="n"/>
      <c r="J1550" s="316" t="n"/>
      <c r="K1550" s="295" t="n"/>
      <c r="L1550" s="317" t="n"/>
      <c r="M1550" s="47" t="n"/>
      <c r="N1550" s="268" t="n"/>
      <c r="O1550" s="294" t="n"/>
      <c r="P1550" s="268" t="n"/>
      <c r="Q1550" s="321" t="n"/>
      <c r="R1550" s="322" t="n"/>
      <c r="S1550" s="322" t="n"/>
      <c r="T1550" s="322" t="n"/>
      <c r="U1550" s="322" t="n"/>
      <c r="V1550" s="322" t="n"/>
      <c r="W1550" s="322" t="n"/>
      <c r="X1550" s="322" t="n"/>
      <c r="Y1550" s="320" t="n"/>
      <c r="Z1550" s="320" t="n"/>
    </row>
    <row r="1551" ht="16.5" customHeight="1" s="115">
      <c r="C1551" s="261" t="n"/>
      <c r="D1551" s="313" t="n"/>
      <c r="E1551" s="291" t="n"/>
      <c r="F1551" s="302" t="n"/>
      <c r="G1551" s="302" t="n"/>
      <c r="H1551" s="314" t="n"/>
      <c r="I1551" s="315" t="n"/>
      <c r="J1551" s="316" t="n"/>
      <c r="K1551" s="295" t="n"/>
      <c r="L1551" s="317" t="n"/>
      <c r="M1551" s="47" t="n"/>
      <c r="N1551" s="268" t="n"/>
      <c r="O1551" s="294" t="n"/>
      <c r="P1551" s="268" t="n"/>
      <c r="Q1551" s="321" t="n"/>
      <c r="R1551" s="322" t="n"/>
      <c r="S1551" s="322" t="n"/>
      <c r="T1551" s="322" t="n"/>
      <c r="U1551" s="322" t="n"/>
      <c r="V1551" s="322" t="n"/>
      <c r="W1551" s="322" t="n"/>
      <c r="X1551" s="322" t="n"/>
      <c r="Y1551" s="320" t="n"/>
      <c r="Z1551" s="320" t="n"/>
    </row>
    <row r="1552" ht="16.5" customHeight="1" s="115">
      <c r="C1552" s="261" t="n"/>
      <c r="D1552" s="313" t="n"/>
      <c r="E1552" s="291" t="n"/>
      <c r="F1552" s="302" t="n"/>
      <c r="G1552" s="302" t="n"/>
      <c r="H1552" s="314" t="n"/>
      <c r="I1552" s="315" t="n"/>
      <c r="J1552" s="316" t="n"/>
      <c r="K1552" s="295" t="n"/>
      <c r="L1552" s="317" t="n"/>
      <c r="M1552" s="47" t="n"/>
      <c r="N1552" s="268" t="n"/>
      <c r="O1552" s="294" t="n"/>
      <c r="P1552" s="268" t="n"/>
      <c r="Q1552" s="321" t="n"/>
      <c r="R1552" s="322" t="n"/>
      <c r="S1552" s="322" t="n"/>
      <c r="T1552" s="322" t="n"/>
      <c r="U1552" s="322" t="n"/>
      <c r="V1552" s="322" t="n"/>
      <c r="W1552" s="322" t="n"/>
      <c r="X1552" s="322" t="n"/>
      <c r="Y1552" s="320" t="n"/>
      <c r="Z1552" s="320" t="n"/>
    </row>
    <row r="1553" ht="16.5" customHeight="1" s="115">
      <c r="C1553" s="261" t="n"/>
      <c r="D1553" s="313" t="n"/>
      <c r="E1553" s="291" t="n"/>
      <c r="F1553" s="302" t="n"/>
      <c r="G1553" s="302" t="n"/>
      <c r="H1553" s="314" t="n"/>
      <c r="I1553" s="315" t="n"/>
      <c r="J1553" s="316" t="n"/>
      <c r="K1553" s="295" t="n"/>
      <c r="L1553" s="317" t="n"/>
      <c r="M1553" s="47" t="n"/>
      <c r="N1553" s="268" t="n"/>
      <c r="O1553" s="294" t="n"/>
      <c r="P1553" s="268" t="n"/>
      <c r="Q1553" s="321" t="n"/>
      <c r="R1553" s="322" t="n"/>
      <c r="S1553" s="322" t="n"/>
      <c r="T1553" s="322" t="n"/>
      <c r="U1553" s="322" t="n"/>
      <c r="V1553" s="322" t="n"/>
      <c r="W1553" s="322" t="n"/>
      <c r="X1553" s="322" t="n"/>
      <c r="Y1553" s="320" t="n"/>
      <c r="Z1553" s="320" t="n"/>
    </row>
    <row r="1554" ht="16.5" customHeight="1" s="115">
      <c r="C1554" s="261" t="n"/>
      <c r="D1554" s="313" t="n"/>
      <c r="E1554" s="291" t="n"/>
      <c r="F1554" s="302" t="n"/>
      <c r="G1554" s="302" t="n"/>
      <c r="H1554" s="314" t="n"/>
      <c r="I1554" s="315" t="n"/>
      <c r="J1554" s="316" t="n"/>
      <c r="K1554" s="295" t="n"/>
      <c r="L1554" s="317" t="n"/>
      <c r="M1554" s="47" t="n"/>
      <c r="N1554" s="268" t="n"/>
      <c r="O1554" s="294" t="n"/>
      <c r="P1554" s="268" t="n"/>
      <c r="Q1554" s="321" t="n"/>
      <c r="R1554" s="322" t="n"/>
      <c r="S1554" s="322" t="n"/>
      <c r="T1554" s="322" t="n"/>
      <c r="U1554" s="322" t="n"/>
      <c r="V1554" s="322" t="n"/>
      <c r="W1554" s="322" t="n"/>
      <c r="X1554" s="322" t="n"/>
      <c r="Y1554" s="320" t="n"/>
      <c r="Z1554" s="320" t="n"/>
    </row>
    <row r="1555" ht="16.5" customHeight="1" s="115">
      <c r="C1555" s="261" t="n"/>
      <c r="D1555" s="313" t="n"/>
      <c r="E1555" s="291" t="n"/>
      <c r="F1555" s="302" t="n"/>
      <c r="G1555" s="302" t="n"/>
      <c r="H1555" s="314" t="n"/>
      <c r="I1555" s="315" t="n"/>
      <c r="J1555" s="316" t="n"/>
      <c r="K1555" s="295" t="n"/>
      <c r="L1555" s="317" t="n"/>
      <c r="M1555" s="47" t="n"/>
      <c r="N1555" s="268" t="n"/>
      <c r="O1555" s="294" t="n"/>
      <c r="P1555" s="268" t="n"/>
      <c r="Q1555" s="321" t="n"/>
      <c r="R1555" s="322" t="n"/>
      <c r="S1555" s="322" t="n"/>
      <c r="T1555" s="322" t="n"/>
      <c r="U1555" s="322" t="n"/>
      <c r="V1555" s="322" t="n"/>
      <c r="W1555" s="322" t="n"/>
      <c r="X1555" s="322" t="n"/>
      <c r="Y1555" s="320" t="n"/>
      <c r="Z1555" s="320" t="n"/>
    </row>
    <row r="1556" ht="16.5" customHeight="1" s="115">
      <c r="C1556" s="261" t="n"/>
      <c r="D1556" s="313" t="n"/>
      <c r="E1556" s="291" t="n"/>
      <c r="F1556" s="302" t="n"/>
      <c r="G1556" s="302" t="n"/>
      <c r="H1556" s="314" t="n"/>
      <c r="I1556" s="315" t="n"/>
      <c r="J1556" s="316" t="n"/>
      <c r="K1556" s="295" t="n"/>
      <c r="L1556" s="317" t="n"/>
      <c r="M1556" s="47" t="n"/>
      <c r="N1556" s="268" t="n"/>
      <c r="O1556" s="294" t="n"/>
      <c r="P1556" s="268" t="n"/>
      <c r="Q1556" s="321" t="n"/>
      <c r="R1556" s="322" t="n"/>
      <c r="S1556" s="322" t="n"/>
      <c r="T1556" s="322" t="n"/>
      <c r="U1556" s="322" t="n"/>
      <c r="V1556" s="322" t="n"/>
      <c r="W1556" s="322" t="n"/>
      <c r="X1556" s="322" t="n"/>
      <c r="Y1556" s="320" t="n"/>
      <c r="Z1556" s="320" t="n"/>
    </row>
    <row r="1557" ht="16.5" customHeight="1" s="115">
      <c r="C1557" s="261" t="n"/>
      <c r="D1557" s="313" t="n"/>
      <c r="E1557" s="291" t="n"/>
      <c r="F1557" s="302" t="n"/>
      <c r="G1557" s="302" t="n"/>
      <c r="H1557" s="314" t="n"/>
      <c r="I1557" s="315" t="n"/>
      <c r="J1557" s="316" t="n"/>
      <c r="K1557" s="295" t="n"/>
      <c r="L1557" s="317" t="n"/>
      <c r="M1557" s="47" t="n"/>
      <c r="N1557" s="268" t="n"/>
      <c r="O1557" s="294" t="n"/>
      <c r="P1557" s="268" t="n"/>
      <c r="Q1557" s="321" t="n"/>
      <c r="R1557" s="322" t="n"/>
      <c r="S1557" s="322" t="n"/>
      <c r="T1557" s="322" t="n"/>
      <c r="U1557" s="322" t="n"/>
      <c r="V1557" s="322" t="n"/>
      <c r="W1557" s="322" t="n"/>
      <c r="X1557" s="322" t="n"/>
      <c r="Y1557" s="320" t="n"/>
      <c r="Z1557" s="320" t="n"/>
    </row>
    <row r="1558" ht="16.5" customHeight="1" s="115">
      <c r="C1558" s="261" t="n"/>
      <c r="D1558" s="313" t="n"/>
      <c r="E1558" s="291" t="n"/>
      <c r="F1558" s="302" t="n"/>
      <c r="G1558" s="302" t="n"/>
      <c r="H1558" s="314" t="n"/>
      <c r="I1558" s="315" t="n"/>
      <c r="J1558" s="316" t="n"/>
      <c r="K1558" s="295" t="n"/>
      <c r="L1558" s="317" t="n"/>
      <c r="M1558" s="47" t="n"/>
      <c r="N1558" s="268" t="n"/>
      <c r="O1558" s="294" t="n"/>
      <c r="P1558" s="268" t="n"/>
      <c r="Q1558" s="321" t="n"/>
      <c r="R1558" s="322" t="n"/>
      <c r="S1558" s="322" t="n"/>
      <c r="T1558" s="322" t="n"/>
      <c r="U1558" s="322" t="n"/>
      <c r="V1558" s="322" t="n"/>
      <c r="W1558" s="322" t="n"/>
      <c r="X1558" s="322" t="n"/>
      <c r="Y1558" s="320" t="n"/>
      <c r="Z1558" s="320" t="n"/>
    </row>
    <row r="1559" ht="16.5" customHeight="1" s="115">
      <c r="C1559" s="261" t="n"/>
      <c r="D1559" s="313" t="n"/>
      <c r="E1559" s="291" t="n"/>
      <c r="F1559" s="302" t="n"/>
      <c r="G1559" s="302" t="n"/>
      <c r="H1559" s="314" t="n"/>
      <c r="I1559" s="315" t="n"/>
      <c r="J1559" s="316" t="n"/>
      <c r="K1559" s="295" t="n"/>
      <c r="L1559" s="317" t="n"/>
      <c r="M1559" s="47" t="n"/>
      <c r="N1559" s="268" t="n"/>
      <c r="O1559" s="294" t="n"/>
      <c r="P1559" s="268" t="n"/>
      <c r="Q1559" s="321" t="n"/>
      <c r="R1559" s="322" t="n"/>
      <c r="S1559" s="322" t="n"/>
      <c r="T1559" s="322" t="n"/>
      <c r="U1559" s="322" t="n"/>
      <c r="V1559" s="322" t="n"/>
      <c r="W1559" s="322" t="n"/>
      <c r="X1559" s="322" t="n"/>
      <c r="Y1559" s="320" t="n"/>
      <c r="Z1559" s="320" t="n"/>
    </row>
    <row r="1560" ht="16.5" customHeight="1" s="115">
      <c r="C1560" s="261" t="n"/>
      <c r="D1560" s="313" t="n"/>
      <c r="E1560" s="291" t="n"/>
      <c r="F1560" s="302" t="n"/>
      <c r="G1560" s="302" t="n"/>
      <c r="H1560" s="314" t="n"/>
      <c r="I1560" s="315" t="n"/>
      <c r="J1560" s="316" t="n"/>
      <c r="K1560" s="295" t="n"/>
      <c r="L1560" s="317" t="n"/>
      <c r="M1560" s="47" t="n"/>
      <c r="N1560" s="268" t="n"/>
      <c r="O1560" s="294" t="n"/>
      <c r="P1560" s="268" t="n"/>
      <c r="Q1560" s="321" t="n"/>
      <c r="R1560" s="322" t="n"/>
      <c r="S1560" s="322" t="n"/>
      <c r="T1560" s="322" t="n"/>
      <c r="U1560" s="322" t="n"/>
      <c r="V1560" s="322" t="n"/>
      <c r="W1560" s="322" t="n"/>
      <c r="X1560" s="322" t="n"/>
      <c r="Y1560" s="320" t="n"/>
      <c r="Z1560" s="320" t="n"/>
    </row>
    <row r="1561" ht="16.5" customHeight="1" s="115">
      <c r="C1561" s="261" t="n"/>
      <c r="D1561" s="313" t="n"/>
      <c r="E1561" s="291" t="n"/>
      <c r="F1561" s="302" t="n"/>
      <c r="G1561" s="302" t="n"/>
      <c r="H1561" s="314" t="n"/>
      <c r="I1561" s="315" t="n"/>
      <c r="J1561" s="316" t="n"/>
      <c r="K1561" s="295" t="n"/>
      <c r="L1561" s="317" t="n"/>
      <c r="M1561" s="47" t="n"/>
      <c r="N1561" s="268" t="n"/>
      <c r="O1561" s="294" t="n"/>
      <c r="P1561" s="268" t="n"/>
      <c r="Q1561" s="321" t="n"/>
      <c r="R1561" s="322" t="n"/>
      <c r="S1561" s="322" t="n"/>
      <c r="T1561" s="322" t="n"/>
      <c r="U1561" s="322" t="n"/>
      <c r="V1561" s="322" t="n"/>
      <c r="W1561" s="322" t="n"/>
      <c r="X1561" s="322" t="n"/>
      <c r="Y1561" s="320" t="n"/>
      <c r="Z1561" s="320" t="n"/>
    </row>
    <row r="1562" ht="16.5" customHeight="1" s="115">
      <c r="C1562" s="261" t="n"/>
      <c r="D1562" s="313" t="n"/>
      <c r="E1562" s="291" t="n"/>
      <c r="F1562" s="302" t="n"/>
      <c r="G1562" s="302" t="n"/>
      <c r="H1562" s="314" t="n"/>
      <c r="I1562" s="315" t="n"/>
      <c r="J1562" s="316" t="n"/>
      <c r="K1562" s="295" t="n"/>
      <c r="L1562" s="317" t="n"/>
      <c r="M1562" s="47" t="n"/>
      <c r="N1562" s="268" t="n"/>
      <c r="O1562" s="294" t="n"/>
      <c r="P1562" s="268" t="n"/>
      <c r="Q1562" s="321" t="n"/>
      <c r="R1562" s="322" t="n"/>
      <c r="S1562" s="322" t="n"/>
      <c r="T1562" s="322" t="n"/>
      <c r="U1562" s="322" t="n"/>
      <c r="V1562" s="322" t="n"/>
      <c r="W1562" s="322" t="n"/>
      <c r="X1562" s="322" t="n"/>
      <c r="Y1562" s="320" t="n"/>
      <c r="Z1562" s="320" t="n"/>
    </row>
    <row r="1563" ht="16.5" customHeight="1" s="115">
      <c r="C1563" s="261" t="n"/>
      <c r="D1563" s="313" t="n"/>
      <c r="E1563" s="291" t="n"/>
      <c r="F1563" s="302" t="n"/>
      <c r="G1563" s="302" t="n"/>
      <c r="H1563" s="314" t="n"/>
      <c r="I1563" s="315" t="n"/>
      <c r="J1563" s="316" t="n"/>
      <c r="K1563" s="295" t="n"/>
      <c r="L1563" s="317" t="n"/>
      <c r="M1563" s="47" t="n"/>
      <c r="N1563" s="268" t="n"/>
      <c r="O1563" s="294" t="n"/>
      <c r="P1563" s="268" t="n"/>
      <c r="Q1563" s="321" t="n"/>
      <c r="R1563" s="322" t="n"/>
      <c r="S1563" s="322" t="n"/>
      <c r="T1563" s="322" t="n"/>
      <c r="U1563" s="322" t="n"/>
      <c r="V1563" s="322" t="n"/>
      <c r="W1563" s="322" t="n"/>
      <c r="X1563" s="322" t="n"/>
      <c r="Y1563" s="320" t="n"/>
      <c r="Z1563" s="320" t="n"/>
    </row>
    <row r="1564" ht="16.5" customHeight="1" s="115">
      <c r="C1564" s="261" t="n"/>
      <c r="D1564" s="313" t="n"/>
      <c r="E1564" s="291" t="n"/>
      <c r="F1564" s="302" t="n"/>
      <c r="G1564" s="302" t="n"/>
      <c r="H1564" s="314" t="n"/>
      <c r="I1564" s="315" t="n"/>
      <c r="J1564" s="316" t="n"/>
      <c r="K1564" s="295" t="n"/>
      <c r="L1564" s="317" t="n"/>
      <c r="M1564" s="47" t="n"/>
      <c r="N1564" s="268" t="n"/>
      <c r="O1564" s="294" t="n"/>
      <c r="P1564" s="268" t="n"/>
      <c r="Q1564" s="321" t="n"/>
      <c r="R1564" s="322" t="n"/>
      <c r="S1564" s="322" t="n"/>
      <c r="T1564" s="322" t="n"/>
      <c r="U1564" s="322" t="n"/>
      <c r="V1564" s="322" t="n"/>
      <c r="W1564" s="322" t="n"/>
      <c r="X1564" s="322" t="n"/>
      <c r="Y1564" s="320" t="n"/>
      <c r="Z1564" s="320" t="n"/>
    </row>
    <row r="1565" ht="16.5" customHeight="1" s="115">
      <c r="C1565" s="261" t="n"/>
      <c r="D1565" s="313" t="n"/>
      <c r="E1565" s="291" t="n"/>
      <c r="F1565" s="302" t="n"/>
      <c r="G1565" s="302" t="n"/>
      <c r="H1565" s="314" t="n"/>
      <c r="I1565" s="315" t="n"/>
      <c r="J1565" s="316" t="n"/>
      <c r="K1565" s="295" t="n"/>
      <c r="L1565" s="317" t="n"/>
      <c r="M1565" s="47" t="n"/>
      <c r="N1565" s="268" t="n"/>
      <c r="O1565" s="294" t="n"/>
      <c r="P1565" s="268" t="n"/>
      <c r="Q1565" s="321" t="n"/>
      <c r="R1565" s="322" t="n"/>
      <c r="S1565" s="322" t="n"/>
      <c r="T1565" s="322" t="n"/>
      <c r="U1565" s="322" t="n"/>
      <c r="V1565" s="322" t="n"/>
      <c r="W1565" s="322" t="n"/>
      <c r="X1565" s="322" t="n"/>
      <c r="Y1565" s="320" t="n"/>
      <c r="Z1565" s="320" t="n"/>
    </row>
    <row r="1566" ht="16.5" customHeight="1" s="115">
      <c r="C1566" s="261" t="n"/>
      <c r="D1566" s="313" t="n"/>
      <c r="E1566" s="291" t="n"/>
      <c r="F1566" s="302" t="n"/>
      <c r="G1566" s="302" t="n"/>
      <c r="H1566" s="314" t="n"/>
      <c r="I1566" s="315" t="n"/>
      <c r="J1566" s="316" t="n"/>
      <c r="K1566" s="295" t="n"/>
      <c r="L1566" s="317" t="n"/>
      <c r="M1566" s="47" t="n"/>
      <c r="N1566" s="268" t="n"/>
      <c r="O1566" s="294" t="n"/>
      <c r="P1566" s="268" t="n"/>
      <c r="Q1566" s="321" t="n"/>
      <c r="R1566" s="322" t="n"/>
      <c r="S1566" s="322" t="n"/>
      <c r="T1566" s="322" t="n"/>
      <c r="U1566" s="322" t="n"/>
      <c r="V1566" s="322" t="n"/>
      <c r="W1566" s="322" t="n"/>
      <c r="X1566" s="322" t="n"/>
      <c r="Y1566" s="320" t="n"/>
      <c r="Z1566" s="320" t="n"/>
    </row>
    <row r="1567" ht="16.5" customHeight="1" s="115">
      <c r="C1567" s="261" t="n"/>
      <c r="D1567" s="313" t="n"/>
      <c r="E1567" s="291" t="n"/>
      <c r="F1567" s="302" t="n"/>
      <c r="G1567" s="302" t="n"/>
      <c r="H1567" s="314" t="n"/>
      <c r="I1567" s="315" t="n"/>
      <c r="J1567" s="316" t="n"/>
      <c r="K1567" s="295" t="n"/>
      <c r="L1567" s="317" t="n"/>
      <c r="M1567" s="47" t="n"/>
      <c r="N1567" s="268" t="n"/>
      <c r="O1567" s="294" t="n"/>
      <c r="P1567" s="268" t="n"/>
      <c r="Q1567" s="321" t="n"/>
      <c r="R1567" s="322" t="n"/>
      <c r="S1567" s="322" t="n"/>
      <c r="T1567" s="322" t="n"/>
      <c r="U1567" s="322" t="n"/>
      <c r="V1567" s="322" t="n"/>
      <c r="W1567" s="322" t="n"/>
      <c r="X1567" s="322" t="n"/>
      <c r="Y1567" s="320" t="n"/>
      <c r="Z1567" s="320" t="n"/>
    </row>
    <row r="1568" ht="16.5" customHeight="1" s="115">
      <c r="C1568" s="261" t="n"/>
      <c r="D1568" s="313" t="n"/>
      <c r="E1568" s="291" t="n"/>
      <c r="F1568" s="302" t="n"/>
      <c r="G1568" s="302" t="n"/>
      <c r="H1568" s="314" t="n"/>
      <c r="I1568" s="315" t="n"/>
      <c r="J1568" s="316" t="n"/>
      <c r="K1568" s="295" t="n"/>
      <c r="L1568" s="317" t="n"/>
      <c r="M1568" s="47" t="n"/>
      <c r="N1568" s="268" t="n"/>
      <c r="O1568" s="294" t="n"/>
      <c r="P1568" s="268" t="n"/>
      <c r="Q1568" s="321" t="n"/>
      <c r="R1568" s="322" t="n"/>
      <c r="S1568" s="322" t="n"/>
      <c r="T1568" s="322" t="n"/>
      <c r="U1568" s="322" t="n"/>
      <c r="V1568" s="322" t="n"/>
      <c r="W1568" s="322" t="n"/>
      <c r="X1568" s="322" t="n"/>
      <c r="Y1568" s="320" t="n"/>
      <c r="Z1568" s="320" t="n"/>
    </row>
    <row r="1569" ht="16.5" customHeight="1" s="115">
      <c r="C1569" s="261" t="n"/>
      <c r="D1569" s="313" t="n"/>
      <c r="E1569" s="291" t="n"/>
      <c r="F1569" s="302" t="n"/>
      <c r="G1569" s="302" t="n"/>
      <c r="H1569" s="314" t="n"/>
      <c r="I1569" s="315" t="n"/>
      <c r="J1569" s="316" t="n"/>
      <c r="K1569" s="295" t="n"/>
      <c r="L1569" s="317" t="n"/>
      <c r="M1569" s="47" t="n"/>
      <c r="N1569" s="268" t="n"/>
      <c r="O1569" s="294" t="n"/>
      <c r="P1569" s="268" t="n"/>
      <c r="Q1569" s="321" t="n"/>
      <c r="R1569" s="322" t="n"/>
      <c r="S1569" s="322" t="n"/>
      <c r="T1569" s="322" t="n"/>
      <c r="U1569" s="322" t="n"/>
      <c r="V1569" s="322" t="n"/>
      <c r="W1569" s="322" t="n"/>
      <c r="X1569" s="322" t="n"/>
      <c r="Y1569" s="320" t="n"/>
      <c r="Z1569" s="320" t="n"/>
    </row>
    <row r="1570" ht="16.5" customHeight="1" s="115">
      <c r="C1570" s="261" t="n"/>
      <c r="D1570" s="313" t="n"/>
      <c r="E1570" s="291" t="n"/>
      <c r="F1570" s="302" t="n"/>
      <c r="G1570" s="302" t="n"/>
      <c r="H1570" s="314" t="n"/>
      <c r="I1570" s="315" t="n"/>
      <c r="J1570" s="316" t="n"/>
      <c r="K1570" s="295" t="n"/>
      <c r="L1570" s="317" t="n"/>
      <c r="M1570" s="47" t="n"/>
      <c r="N1570" s="268" t="n"/>
      <c r="O1570" s="294" t="n"/>
      <c r="P1570" s="268" t="n"/>
      <c r="Q1570" s="321" t="n"/>
      <c r="R1570" s="322" t="n"/>
      <c r="S1570" s="322" t="n"/>
      <c r="T1570" s="322" t="n"/>
      <c r="U1570" s="322" t="n"/>
      <c r="V1570" s="322" t="n"/>
      <c r="W1570" s="322" t="n"/>
      <c r="X1570" s="322" t="n"/>
      <c r="Y1570" s="320" t="n"/>
      <c r="Z1570" s="320" t="n"/>
    </row>
    <row r="1571" ht="16.5" customHeight="1" s="115">
      <c r="C1571" s="261" t="n"/>
      <c r="D1571" s="313" t="n"/>
      <c r="E1571" s="291" t="n"/>
      <c r="F1571" s="302" t="n"/>
      <c r="G1571" s="302" t="n"/>
      <c r="H1571" s="314" t="n"/>
      <c r="I1571" s="315" t="n"/>
      <c r="J1571" s="316" t="n"/>
      <c r="K1571" s="295" t="n"/>
      <c r="L1571" s="317" t="n"/>
      <c r="M1571" s="47" t="n"/>
      <c r="N1571" s="268" t="n"/>
      <c r="O1571" s="294" t="n"/>
      <c r="P1571" s="268" t="n"/>
      <c r="Q1571" s="321" t="n"/>
      <c r="R1571" s="322" t="n"/>
      <c r="S1571" s="322" t="n"/>
      <c r="T1571" s="322" t="n"/>
      <c r="U1571" s="322" t="n"/>
      <c r="V1571" s="322" t="n"/>
      <c r="W1571" s="322" t="n"/>
      <c r="X1571" s="322" t="n"/>
      <c r="Y1571" s="320" t="n"/>
      <c r="Z1571" s="320" t="n"/>
    </row>
    <row r="1572" ht="16.5" customHeight="1" s="115">
      <c r="C1572" s="261" t="n"/>
      <c r="D1572" s="313" t="n"/>
      <c r="E1572" s="291" t="n"/>
      <c r="F1572" s="302" t="n"/>
      <c r="G1572" s="302" t="n"/>
      <c r="H1572" s="314" t="n"/>
      <c r="I1572" s="315" t="n"/>
      <c r="J1572" s="316" t="n"/>
      <c r="K1572" s="295" t="n"/>
      <c r="L1572" s="317" t="n"/>
      <c r="M1572" s="47" t="n"/>
      <c r="N1572" s="268" t="n"/>
      <c r="O1572" s="294" t="n"/>
      <c r="P1572" s="268" t="n"/>
      <c r="Q1572" s="321" t="n"/>
      <c r="R1572" s="322" t="n"/>
      <c r="S1572" s="322" t="n"/>
      <c r="T1572" s="322" t="n"/>
      <c r="U1572" s="322" t="n"/>
      <c r="V1572" s="322" t="n"/>
      <c r="W1572" s="322" t="n"/>
      <c r="X1572" s="322" t="n"/>
      <c r="Y1572" s="320" t="n"/>
      <c r="Z1572" s="320" t="n"/>
    </row>
    <row r="1573" ht="16.5" customHeight="1" s="115">
      <c r="C1573" s="261" t="n"/>
      <c r="D1573" s="313" t="n"/>
      <c r="E1573" s="291" t="n"/>
      <c r="F1573" s="302" t="n"/>
      <c r="G1573" s="302" t="n"/>
      <c r="H1573" s="314" t="n"/>
      <c r="I1573" s="315" t="n"/>
      <c r="J1573" s="316" t="n"/>
      <c r="K1573" s="295" t="n"/>
      <c r="L1573" s="317" t="n"/>
      <c r="M1573" s="47" t="n"/>
      <c r="N1573" s="268" t="n"/>
      <c r="O1573" s="294" t="n"/>
      <c r="P1573" s="268" t="n"/>
      <c r="Q1573" s="321" t="n"/>
      <c r="R1573" s="322" t="n"/>
      <c r="S1573" s="322" t="n"/>
      <c r="T1573" s="322" t="n"/>
      <c r="U1573" s="322" t="n"/>
      <c r="V1573" s="322" t="n"/>
      <c r="W1573" s="322" t="n"/>
      <c r="X1573" s="322" t="n"/>
      <c r="Y1573" s="320" t="n"/>
      <c r="Z1573" s="320" t="n"/>
    </row>
    <row r="1574" ht="16.5" customHeight="1" s="115">
      <c r="C1574" s="261" t="n"/>
      <c r="D1574" s="313" t="n"/>
      <c r="E1574" s="291" t="n"/>
      <c r="F1574" s="302" t="n"/>
      <c r="G1574" s="302" t="n"/>
      <c r="H1574" s="314" t="n"/>
      <c r="I1574" s="315" t="n"/>
      <c r="J1574" s="316" t="n"/>
      <c r="K1574" s="295" t="n"/>
      <c r="L1574" s="317" t="n"/>
      <c r="M1574" s="47" t="n"/>
      <c r="N1574" s="268" t="n"/>
      <c r="O1574" s="294" t="n"/>
      <c r="P1574" s="268" t="n"/>
      <c r="Q1574" s="321" t="n"/>
      <c r="R1574" s="322" t="n"/>
      <c r="S1574" s="322" t="n"/>
      <c r="T1574" s="322" t="n"/>
      <c r="U1574" s="322" t="n"/>
      <c r="V1574" s="322" t="n"/>
      <c r="W1574" s="322" t="n"/>
      <c r="X1574" s="322" t="n"/>
      <c r="Y1574" s="320" t="n"/>
      <c r="Z1574" s="320" t="n"/>
    </row>
    <row r="1575" ht="16.5" customHeight="1" s="115">
      <c r="C1575" s="261" t="n"/>
      <c r="D1575" s="313" t="n"/>
      <c r="E1575" s="291" t="n"/>
      <c r="F1575" s="302" t="n"/>
      <c r="G1575" s="302" t="n"/>
      <c r="H1575" s="314" t="n"/>
      <c r="I1575" s="315" t="n"/>
      <c r="J1575" s="316" t="n"/>
      <c r="K1575" s="295" t="n"/>
      <c r="L1575" s="317" t="n"/>
      <c r="M1575" s="47" t="n"/>
      <c r="N1575" s="268" t="n"/>
      <c r="O1575" s="294" t="n"/>
      <c r="P1575" s="268" t="n"/>
      <c r="Q1575" s="321" t="n"/>
      <c r="R1575" s="322" t="n"/>
      <c r="S1575" s="322" t="n"/>
      <c r="T1575" s="322" t="n"/>
      <c r="U1575" s="322" t="n"/>
      <c r="V1575" s="322" t="n"/>
      <c r="W1575" s="322" t="n"/>
      <c r="X1575" s="322" t="n"/>
      <c r="Y1575" s="320" t="n"/>
      <c r="Z1575" s="320" t="n"/>
    </row>
    <row r="1576" ht="16.5" customHeight="1" s="115">
      <c r="C1576" s="261" t="n"/>
      <c r="D1576" s="313" t="n"/>
      <c r="E1576" s="291" t="n"/>
      <c r="F1576" s="302" t="n"/>
      <c r="G1576" s="302" t="n"/>
      <c r="H1576" s="314" t="n"/>
      <c r="I1576" s="315" t="n"/>
      <c r="J1576" s="316" t="n"/>
      <c r="K1576" s="295" t="n"/>
      <c r="L1576" s="317" t="n"/>
      <c r="M1576" s="47" t="n"/>
      <c r="N1576" s="268" t="n"/>
      <c r="O1576" s="294" t="n"/>
      <c r="P1576" s="268" t="n"/>
      <c r="Q1576" s="321" t="n"/>
      <c r="R1576" s="322" t="n"/>
      <c r="S1576" s="322" t="n"/>
      <c r="T1576" s="322" t="n"/>
      <c r="U1576" s="322" t="n"/>
      <c r="V1576" s="322" t="n"/>
      <c r="W1576" s="322" t="n"/>
      <c r="X1576" s="322" t="n"/>
      <c r="Y1576" s="320" t="n"/>
      <c r="Z1576" s="320" t="n"/>
    </row>
    <row r="1577" ht="16.5" customHeight="1" s="115">
      <c r="C1577" s="261" t="n"/>
      <c r="D1577" s="313" t="n"/>
      <c r="E1577" s="291" t="n"/>
      <c r="F1577" s="302" t="n"/>
      <c r="G1577" s="302" t="n"/>
      <c r="H1577" s="314" t="n"/>
      <c r="I1577" s="315" t="n"/>
      <c r="J1577" s="316" t="n"/>
      <c r="K1577" s="295" t="n"/>
      <c r="L1577" s="317" t="n"/>
      <c r="M1577" s="47" t="n"/>
      <c r="N1577" s="268" t="n"/>
      <c r="O1577" s="294" t="n"/>
      <c r="P1577" s="268" t="n"/>
      <c r="Q1577" s="321" t="n"/>
      <c r="R1577" s="322" t="n"/>
      <c r="S1577" s="322" t="n"/>
      <c r="T1577" s="322" t="n"/>
      <c r="U1577" s="322" t="n"/>
      <c r="V1577" s="322" t="n"/>
      <c r="W1577" s="322" t="n"/>
      <c r="X1577" s="322" t="n"/>
      <c r="Y1577" s="320" t="n"/>
      <c r="Z1577" s="320" t="n"/>
    </row>
    <row r="1578" ht="16.5" customHeight="1" s="115">
      <c r="C1578" s="261" t="n"/>
      <c r="D1578" s="313" t="n"/>
      <c r="E1578" s="291" t="n"/>
      <c r="F1578" s="302" t="n"/>
      <c r="G1578" s="302" t="n"/>
      <c r="H1578" s="314" t="n"/>
      <c r="I1578" s="315" t="n"/>
      <c r="J1578" s="316" t="n"/>
      <c r="K1578" s="295" t="n"/>
      <c r="L1578" s="317" t="n"/>
      <c r="M1578" s="47" t="n"/>
      <c r="N1578" s="268" t="n"/>
      <c r="O1578" s="294" t="n"/>
      <c r="P1578" s="268" t="n"/>
      <c r="Q1578" s="321" t="n"/>
      <c r="R1578" s="322" t="n"/>
      <c r="S1578" s="322" t="n"/>
      <c r="T1578" s="322" t="n"/>
      <c r="U1578" s="322" t="n"/>
      <c r="V1578" s="322" t="n"/>
      <c r="W1578" s="322" t="n"/>
      <c r="X1578" s="322" t="n"/>
      <c r="Y1578" s="320" t="n"/>
      <c r="Z1578" s="320" t="n"/>
    </row>
    <row r="1579" ht="16.5" customHeight="1" s="115">
      <c r="C1579" s="261" t="n"/>
      <c r="D1579" s="313" t="n"/>
      <c r="E1579" s="291" t="n"/>
      <c r="F1579" s="302" t="n"/>
      <c r="G1579" s="302" t="n"/>
      <c r="H1579" s="314" t="n"/>
      <c r="I1579" s="315" t="n"/>
      <c r="J1579" s="316" t="n"/>
      <c r="K1579" s="295" t="n"/>
      <c r="L1579" s="317" t="n"/>
      <c r="M1579" s="47" t="n"/>
      <c r="N1579" s="268" t="n"/>
      <c r="O1579" s="294" t="n"/>
      <c r="P1579" s="268" t="n"/>
      <c r="Q1579" s="321" t="n"/>
      <c r="R1579" s="322" t="n"/>
      <c r="S1579" s="322" t="n"/>
      <c r="T1579" s="322" t="n"/>
      <c r="U1579" s="322" t="n"/>
      <c r="V1579" s="322" t="n"/>
      <c r="W1579" s="322" t="n"/>
      <c r="X1579" s="322" t="n"/>
      <c r="Y1579" s="320" t="n"/>
      <c r="Z1579" s="320" t="n"/>
    </row>
    <row r="1580" ht="16.5" customHeight="1" s="115">
      <c r="C1580" s="261" t="n"/>
      <c r="D1580" s="313" t="n"/>
      <c r="E1580" s="291" t="n"/>
      <c r="F1580" s="302" t="n"/>
      <c r="G1580" s="302" t="n"/>
      <c r="H1580" s="314" t="n"/>
      <c r="I1580" s="315" t="n"/>
      <c r="J1580" s="316" t="n"/>
      <c r="K1580" s="295" t="n"/>
      <c r="L1580" s="317" t="n"/>
      <c r="M1580" s="47" t="n"/>
      <c r="N1580" s="268" t="n"/>
      <c r="O1580" s="294" t="n"/>
      <c r="P1580" s="268" t="n"/>
      <c r="Q1580" s="321" t="n"/>
      <c r="R1580" s="322" t="n"/>
      <c r="S1580" s="322" t="n"/>
      <c r="T1580" s="322" t="n"/>
      <c r="U1580" s="322" t="n"/>
      <c r="V1580" s="322" t="n"/>
      <c r="W1580" s="322" t="n"/>
      <c r="X1580" s="322" t="n"/>
      <c r="Y1580" s="320" t="n"/>
      <c r="Z1580" s="320" t="n"/>
    </row>
    <row r="1581" ht="16.5" customHeight="1" s="115">
      <c r="C1581" s="261" t="n"/>
      <c r="D1581" s="313" t="n"/>
      <c r="E1581" s="291" t="n"/>
      <c r="F1581" s="302" t="n"/>
      <c r="G1581" s="302" t="n"/>
      <c r="H1581" s="314" t="n"/>
      <c r="I1581" s="315" t="n"/>
      <c r="J1581" s="316" t="n"/>
      <c r="K1581" s="295" t="n"/>
      <c r="L1581" s="317" t="n"/>
      <c r="M1581" s="47" t="n"/>
      <c r="N1581" s="268" t="n"/>
      <c r="O1581" s="294" t="n"/>
      <c r="P1581" s="268" t="n"/>
      <c r="Q1581" s="321" t="n"/>
      <c r="R1581" s="322" t="n"/>
      <c r="S1581" s="322" t="n"/>
      <c r="T1581" s="322" t="n"/>
      <c r="U1581" s="322" t="n"/>
      <c r="V1581" s="322" t="n"/>
      <c r="W1581" s="322" t="n"/>
      <c r="X1581" s="322" t="n"/>
      <c r="Y1581" s="320" t="n"/>
      <c r="Z1581" s="320" t="n"/>
    </row>
    <row r="1582" ht="16.5" customHeight="1" s="115">
      <c r="C1582" s="261" t="n"/>
      <c r="D1582" s="313" t="n"/>
      <c r="E1582" s="291" t="n"/>
      <c r="F1582" s="302" t="n"/>
      <c r="G1582" s="302" t="n"/>
      <c r="H1582" s="314" t="n"/>
      <c r="I1582" s="315" t="n"/>
      <c r="J1582" s="316" t="n"/>
      <c r="K1582" s="295" t="n"/>
      <c r="L1582" s="317" t="n"/>
      <c r="M1582" s="47" t="n"/>
      <c r="N1582" s="268" t="n"/>
      <c r="O1582" s="294" t="n"/>
      <c r="P1582" s="268" t="n"/>
      <c r="Q1582" s="321" t="n"/>
      <c r="R1582" s="322" t="n"/>
      <c r="S1582" s="322" t="n"/>
      <c r="T1582" s="322" t="n"/>
      <c r="U1582" s="322" t="n"/>
      <c r="V1582" s="322" t="n"/>
      <c r="W1582" s="322" t="n"/>
      <c r="X1582" s="322" t="n"/>
      <c r="Y1582" s="320" t="n"/>
      <c r="Z1582" s="320" t="n"/>
    </row>
    <row r="1583" ht="16.5" customHeight="1" s="115">
      <c r="C1583" s="261" t="n"/>
      <c r="D1583" s="313" t="n"/>
      <c r="E1583" s="291" t="n"/>
      <c r="F1583" s="302" t="n"/>
      <c r="G1583" s="302" t="n"/>
      <c r="H1583" s="314" t="n"/>
      <c r="I1583" s="315" t="n"/>
      <c r="J1583" s="316" t="n"/>
      <c r="K1583" s="295" t="n"/>
      <c r="L1583" s="317" t="n"/>
      <c r="M1583" s="47" t="n"/>
      <c r="N1583" s="268" t="n"/>
      <c r="O1583" s="294" t="n"/>
      <c r="P1583" s="268" t="n"/>
      <c r="Q1583" s="321" t="n"/>
      <c r="R1583" s="322" t="n"/>
      <c r="S1583" s="322" t="n"/>
      <c r="T1583" s="322" t="n"/>
      <c r="U1583" s="322" t="n"/>
      <c r="V1583" s="322" t="n"/>
      <c r="W1583" s="322" t="n"/>
      <c r="X1583" s="322" t="n"/>
      <c r="Y1583" s="320" t="n"/>
      <c r="Z1583" s="320" t="n"/>
    </row>
    <row r="1584" ht="16.5" customHeight="1" s="115">
      <c r="C1584" s="261" t="n"/>
      <c r="D1584" s="313" t="n"/>
      <c r="E1584" s="291" t="n"/>
      <c r="F1584" s="302" t="n"/>
      <c r="G1584" s="302" t="n"/>
      <c r="H1584" s="314" t="n"/>
      <c r="I1584" s="315" t="n"/>
      <c r="J1584" s="316" t="n"/>
      <c r="K1584" s="295" t="n"/>
      <c r="L1584" s="317" t="n"/>
      <c r="M1584" s="47" t="n"/>
      <c r="N1584" s="268" t="n"/>
      <c r="O1584" s="294" t="n"/>
      <c r="P1584" s="268" t="n"/>
      <c r="Q1584" s="321" t="n"/>
      <c r="R1584" s="322" t="n"/>
      <c r="S1584" s="322" t="n"/>
      <c r="T1584" s="322" t="n"/>
      <c r="U1584" s="322" t="n"/>
      <c r="V1584" s="322" t="n"/>
      <c r="W1584" s="322" t="n"/>
      <c r="X1584" s="322" t="n"/>
      <c r="Y1584" s="320" t="n"/>
      <c r="Z1584" s="320" t="n"/>
    </row>
    <row r="1585" ht="16.5" customHeight="1" s="115">
      <c r="C1585" s="261" t="n"/>
      <c r="D1585" s="313" t="n"/>
      <c r="E1585" s="291" t="n"/>
      <c r="F1585" s="302" t="n"/>
      <c r="G1585" s="302" t="n"/>
      <c r="H1585" s="314" t="n"/>
      <c r="I1585" s="315" t="n"/>
      <c r="J1585" s="316" t="n"/>
      <c r="K1585" s="295" t="n"/>
      <c r="L1585" s="317" t="n"/>
      <c r="M1585" s="47" t="n"/>
      <c r="N1585" s="268" t="n"/>
      <c r="O1585" s="294" t="n"/>
      <c r="P1585" s="268" t="n"/>
      <c r="Q1585" s="321" t="n"/>
      <c r="R1585" s="322" t="n"/>
      <c r="S1585" s="322" t="n"/>
      <c r="T1585" s="322" t="n"/>
      <c r="U1585" s="322" t="n"/>
      <c r="V1585" s="322" t="n"/>
      <c r="W1585" s="322" t="n"/>
      <c r="X1585" s="322" t="n"/>
      <c r="Y1585" s="320" t="n"/>
      <c r="Z1585" s="320" t="n"/>
    </row>
    <row r="1586" ht="16.5" customHeight="1" s="115">
      <c r="C1586" s="261" t="n"/>
      <c r="D1586" s="313" t="n"/>
      <c r="E1586" s="291" t="n"/>
      <c r="F1586" s="302" t="n"/>
      <c r="G1586" s="302" t="n"/>
      <c r="H1586" s="314" t="n"/>
      <c r="I1586" s="315" t="n"/>
      <c r="J1586" s="316" t="n"/>
      <c r="K1586" s="295" t="n"/>
      <c r="L1586" s="317" t="n"/>
      <c r="M1586" s="47" t="n"/>
      <c r="N1586" s="268" t="n"/>
      <c r="O1586" s="294" t="n"/>
      <c r="P1586" s="268" t="n"/>
      <c r="Q1586" s="321" t="n"/>
      <c r="R1586" s="322" t="n"/>
      <c r="S1586" s="322" t="n"/>
      <c r="T1586" s="322" t="n"/>
      <c r="U1586" s="322" t="n"/>
      <c r="V1586" s="322" t="n"/>
      <c r="W1586" s="322" t="n"/>
      <c r="X1586" s="322" t="n"/>
      <c r="Y1586" s="320" t="n"/>
      <c r="Z1586" s="320" t="n"/>
    </row>
    <row r="1587" ht="16.5" customHeight="1" s="115">
      <c r="C1587" s="261" t="n"/>
      <c r="D1587" s="313" t="n"/>
      <c r="E1587" s="291" t="n"/>
      <c r="F1587" s="302" t="n"/>
      <c r="G1587" s="302" t="n"/>
      <c r="H1587" s="314" t="n"/>
      <c r="I1587" s="315" t="n"/>
      <c r="J1587" s="316" t="n"/>
      <c r="K1587" s="295" t="n"/>
      <c r="L1587" s="317" t="n"/>
      <c r="M1587" s="47" t="n"/>
      <c r="N1587" s="268" t="n"/>
      <c r="O1587" s="294" t="n"/>
      <c r="P1587" s="268" t="n"/>
      <c r="Q1587" s="321" t="n"/>
      <c r="R1587" s="322" t="n"/>
      <c r="S1587" s="322" t="n"/>
      <c r="T1587" s="322" t="n"/>
      <c r="U1587" s="322" t="n"/>
      <c r="V1587" s="322" t="n"/>
      <c r="W1587" s="322" t="n"/>
      <c r="X1587" s="322" t="n"/>
      <c r="Y1587" s="320" t="n"/>
      <c r="Z1587" s="320" t="n"/>
    </row>
    <row r="1588" ht="16.5" customHeight="1" s="115">
      <c r="C1588" s="261" t="n"/>
      <c r="D1588" s="313" t="n"/>
      <c r="E1588" s="291" t="n"/>
      <c r="F1588" s="302" t="n"/>
      <c r="G1588" s="302" t="n"/>
      <c r="H1588" s="314" t="n"/>
      <c r="I1588" s="315" t="n"/>
      <c r="J1588" s="316" t="n"/>
      <c r="K1588" s="295" t="n"/>
      <c r="L1588" s="317" t="n"/>
      <c r="M1588" s="47" t="n"/>
      <c r="N1588" s="268" t="n"/>
      <c r="O1588" s="294" t="n"/>
      <c r="P1588" s="268" t="n"/>
      <c r="Q1588" s="321" t="n"/>
      <c r="R1588" s="322" t="n"/>
      <c r="S1588" s="322" t="n"/>
      <c r="T1588" s="322" t="n"/>
      <c r="U1588" s="322" t="n"/>
      <c r="V1588" s="322" t="n"/>
      <c r="W1588" s="322" t="n"/>
      <c r="X1588" s="322" t="n"/>
      <c r="Y1588" s="320" t="n"/>
      <c r="Z1588" s="320" t="n"/>
    </row>
    <row r="1589" ht="16.5" customHeight="1" s="115">
      <c r="C1589" s="261" t="n"/>
      <c r="D1589" s="313" t="n"/>
      <c r="E1589" s="291" t="n"/>
      <c r="F1589" s="302" t="n"/>
      <c r="G1589" s="302" t="n"/>
      <c r="H1589" s="314" t="n"/>
      <c r="I1589" s="315" t="n"/>
      <c r="J1589" s="316" t="n"/>
      <c r="K1589" s="295" t="n"/>
      <c r="L1589" s="317" t="n"/>
      <c r="M1589" s="47" t="n"/>
      <c r="N1589" s="268" t="n"/>
      <c r="O1589" s="294" t="n"/>
      <c r="P1589" s="268" t="n"/>
      <c r="Q1589" s="321" t="n"/>
      <c r="R1589" s="322" t="n"/>
      <c r="S1589" s="322" t="n"/>
      <c r="T1589" s="322" t="n"/>
      <c r="U1589" s="322" t="n"/>
      <c r="V1589" s="322" t="n"/>
      <c r="W1589" s="322" t="n"/>
      <c r="X1589" s="322" t="n"/>
      <c r="Y1589" s="320" t="n"/>
      <c r="Z1589" s="320" t="n"/>
    </row>
    <row r="1590" ht="16.5" customHeight="1" s="115">
      <c r="C1590" s="261" t="n"/>
      <c r="D1590" s="313" t="n"/>
      <c r="E1590" s="291" t="n"/>
      <c r="F1590" s="302" t="n"/>
      <c r="G1590" s="302" t="n"/>
      <c r="H1590" s="314" t="n"/>
      <c r="I1590" s="315" t="n"/>
      <c r="J1590" s="316" t="n"/>
      <c r="K1590" s="295" t="n"/>
      <c r="L1590" s="317" t="n"/>
      <c r="M1590" s="47" t="n"/>
      <c r="N1590" s="268" t="n"/>
      <c r="O1590" s="294" t="n"/>
      <c r="P1590" s="268" t="n"/>
      <c r="Q1590" s="321" t="n"/>
      <c r="R1590" s="322" t="n"/>
      <c r="S1590" s="322" t="n"/>
      <c r="T1590" s="322" t="n"/>
      <c r="U1590" s="322" t="n"/>
      <c r="V1590" s="322" t="n"/>
      <c r="W1590" s="322" t="n"/>
      <c r="X1590" s="322" t="n"/>
      <c r="Y1590" s="320" t="n"/>
      <c r="Z1590" s="320" t="n"/>
    </row>
    <row r="1591" ht="16.5" customHeight="1" s="115">
      <c r="C1591" s="261" t="n"/>
      <c r="D1591" s="313" t="n"/>
      <c r="E1591" s="291" t="n"/>
      <c r="F1591" s="302" t="n"/>
      <c r="G1591" s="302" t="n"/>
      <c r="H1591" s="314" t="n"/>
      <c r="I1591" s="315" t="n"/>
      <c r="J1591" s="316" t="n"/>
      <c r="K1591" s="295" t="n"/>
      <c r="L1591" s="317" t="n"/>
      <c r="M1591" s="47" t="n"/>
      <c r="N1591" s="268" t="n"/>
      <c r="O1591" s="294" t="n"/>
      <c r="P1591" s="268" t="n"/>
      <c r="Q1591" s="321" t="n"/>
      <c r="R1591" s="322" t="n"/>
      <c r="S1591" s="322" t="n"/>
      <c r="T1591" s="322" t="n"/>
      <c r="U1591" s="322" t="n"/>
      <c r="V1591" s="322" t="n"/>
      <c r="W1591" s="322" t="n"/>
      <c r="X1591" s="322" t="n"/>
      <c r="Y1591" s="320" t="n"/>
      <c r="Z1591" s="320" t="n"/>
    </row>
    <row r="1592" ht="16.5" customHeight="1" s="115">
      <c r="C1592" s="261" t="n"/>
      <c r="D1592" s="313" t="n"/>
      <c r="E1592" s="291" t="n"/>
      <c r="F1592" s="302" t="n"/>
      <c r="G1592" s="302" t="n"/>
      <c r="H1592" s="314" t="n"/>
      <c r="I1592" s="315" t="n"/>
      <c r="J1592" s="316" t="n"/>
      <c r="K1592" s="295" t="n"/>
      <c r="L1592" s="317" t="n"/>
      <c r="M1592" s="47" t="n"/>
      <c r="N1592" s="268" t="n"/>
      <c r="O1592" s="294" t="n"/>
      <c r="P1592" s="268" t="n"/>
      <c r="Q1592" s="321" t="n"/>
      <c r="R1592" s="322" t="n"/>
      <c r="S1592" s="322" t="n"/>
      <c r="T1592" s="322" t="n"/>
      <c r="U1592" s="322" t="n"/>
      <c r="V1592" s="322" t="n"/>
      <c r="W1592" s="322" t="n"/>
      <c r="X1592" s="322" t="n"/>
      <c r="Y1592" s="320" t="n"/>
      <c r="Z1592" s="320" t="n"/>
    </row>
    <row r="1593" ht="16.5" customHeight="1" s="115">
      <c r="C1593" s="261" t="n"/>
      <c r="D1593" s="313" t="n"/>
      <c r="E1593" s="291" t="n"/>
      <c r="F1593" s="302" t="n"/>
      <c r="G1593" s="302" t="n"/>
      <c r="H1593" s="314" t="n"/>
      <c r="I1593" s="315" t="n"/>
      <c r="J1593" s="316" t="n"/>
      <c r="K1593" s="295" t="n"/>
      <c r="L1593" s="317" t="n"/>
      <c r="M1593" s="47" t="n"/>
      <c r="N1593" s="268" t="n"/>
      <c r="O1593" s="294" t="n"/>
      <c r="P1593" s="268" t="n"/>
      <c r="Q1593" s="321" t="n"/>
      <c r="R1593" s="322" t="n"/>
      <c r="S1593" s="322" t="n"/>
      <c r="T1593" s="322" t="n"/>
      <c r="U1593" s="322" t="n"/>
      <c r="V1593" s="322" t="n"/>
      <c r="W1593" s="322" t="n"/>
      <c r="X1593" s="322" t="n"/>
      <c r="Y1593" s="320" t="n"/>
      <c r="Z1593" s="320" t="n"/>
    </row>
    <row r="1594" ht="16.5" customHeight="1" s="115">
      <c r="C1594" s="261" t="n"/>
      <c r="D1594" s="313" t="n"/>
      <c r="E1594" s="291" t="n"/>
      <c r="F1594" s="302" t="n"/>
      <c r="G1594" s="302" t="n"/>
      <c r="H1594" s="314" t="n"/>
      <c r="I1594" s="315" t="n"/>
      <c r="J1594" s="316" t="n"/>
      <c r="K1594" s="295" t="n"/>
      <c r="L1594" s="317" t="n"/>
      <c r="M1594" s="47" t="n"/>
      <c r="N1594" s="268" t="n"/>
      <c r="O1594" s="294" t="n"/>
      <c r="P1594" s="268" t="n"/>
      <c r="Q1594" s="321" t="n"/>
      <c r="R1594" s="322" t="n"/>
      <c r="S1594" s="322" t="n"/>
      <c r="T1594" s="322" t="n"/>
      <c r="U1594" s="322" t="n"/>
      <c r="V1594" s="322" t="n"/>
      <c r="W1594" s="322" t="n"/>
      <c r="X1594" s="322" t="n"/>
      <c r="Y1594" s="320" t="n"/>
      <c r="Z1594" s="320" t="n"/>
    </row>
    <row r="1595" ht="16.5" customHeight="1" s="115">
      <c r="C1595" s="261" t="n"/>
      <c r="D1595" s="313" t="n"/>
      <c r="E1595" s="291" t="n"/>
      <c r="F1595" s="302" t="n"/>
      <c r="G1595" s="302" t="n"/>
      <c r="H1595" s="314" t="n"/>
      <c r="I1595" s="315" t="n"/>
      <c r="J1595" s="316" t="n"/>
      <c r="K1595" s="295" t="n"/>
      <c r="L1595" s="317" t="n"/>
      <c r="M1595" s="47" t="n"/>
      <c r="N1595" s="268" t="n"/>
      <c r="O1595" s="294" t="n"/>
      <c r="P1595" s="268" t="n"/>
      <c r="Q1595" s="321" t="n"/>
      <c r="R1595" s="322" t="n"/>
      <c r="S1595" s="322" t="n"/>
      <c r="T1595" s="322" t="n"/>
      <c r="U1595" s="322" t="n"/>
      <c r="V1595" s="322" t="n"/>
      <c r="W1595" s="322" t="n"/>
      <c r="X1595" s="322" t="n"/>
      <c r="Y1595" s="320" t="n"/>
      <c r="Z1595" s="320" t="n"/>
    </row>
    <row r="1596" ht="16.5" customHeight="1" s="115">
      <c r="C1596" s="261" t="n"/>
      <c r="D1596" s="313" t="n"/>
      <c r="E1596" s="291" t="n"/>
      <c r="F1596" s="302" t="n"/>
      <c r="G1596" s="302" t="n"/>
      <c r="H1596" s="314" t="n"/>
      <c r="I1596" s="315" t="n"/>
      <c r="J1596" s="316" t="n"/>
      <c r="K1596" s="295" t="n"/>
      <c r="L1596" s="317" t="n"/>
      <c r="M1596" s="47" t="n"/>
      <c r="N1596" s="268" t="n"/>
      <c r="O1596" s="294" t="n"/>
      <c r="P1596" s="268" t="n"/>
      <c r="Q1596" s="321" t="n"/>
      <c r="R1596" s="322" t="n"/>
      <c r="S1596" s="322" t="n"/>
      <c r="T1596" s="322" t="n"/>
      <c r="U1596" s="322" t="n"/>
      <c r="V1596" s="322" t="n"/>
      <c r="W1596" s="322" t="n"/>
      <c r="X1596" s="322" t="n"/>
      <c r="Y1596" s="320" t="n"/>
      <c r="Z1596" s="320" t="n"/>
    </row>
    <row r="1597" ht="16.5" customHeight="1" s="115">
      <c r="C1597" s="261" t="n"/>
      <c r="D1597" s="313" t="n"/>
      <c r="E1597" s="291" t="n"/>
      <c r="F1597" s="302" t="n"/>
      <c r="G1597" s="302" t="n"/>
      <c r="H1597" s="314" t="n"/>
      <c r="I1597" s="315" t="n"/>
      <c r="J1597" s="316" t="n"/>
      <c r="K1597" s="295" t="n"/>
      <c r="L1597" s="317" t="n"/>
      <c r="M1597" s="47" t="n"/>
      <c r="N1597" s="268" t="n"/>
      <c r="O1597" s="294" t="n"/>
      <c r="P1597" s="268" t="n"/>
      <c r="Q1597" s="321" t="n"/>
      <c r="R1597" s="322" t="n"/>
      <c r="S1597" s="322" t="n"/>
      <c r="T1597" s="322" t="n"/>
      <c r="U1597" s="322" t="n"/>
      <c r="V1597" s="322" t="n"/>
      <c r="W1597" s="322" t="n"/>
      <c r="X1597" s="322" t="n"/>
      <c r="Y1597" s="320" t="n"/>
      <c r="Z1597" s="320" t="n"/>
    </row>
    <row r="1598" ht="16.5" customHeight="1" s="115">
      <c r="C1598" s="261" t="n"/>
      <c r="D1598" s="313" t="n"/>
      <c r="E1598" s="291" t="n"/>
      <c r="F1598" s="302" t="n"/>
      <c r="G1598" s="302" t="n"/>
      <c r="H1598" s="314" t="n"/>
      <c r="I1598" s="315" t="n"/>
      <c r="J1598" s="316" t="n"/>
      <c r="K1598" s="295" t="n"/>
      <c r="L1598" s="317" t="n"/>
      <c r="M1598" s="47" t="n"/>
      <c r="N1598" s="268" t="n"/>
      <c r="O1598" s="294" t="n"/>
      <c r="P1598" s="268" t="n"/>
      <c r="Q1598" s="321" t="n"/>
      <c r="R1598" s="322" t="n"/>
      <c r="S1598" s="322" t="n"/>
      <c r="T1598" s="322" t="n"/>
      <c r="U1598" s="322" t="n"/>
      <c r="V1598" s="322" t="n"/>
      <c r="W1598" s="322" t="n"/>
      <c r="X1598" s="322" t="n"/>
      <c r="Y1598" s="320" t="n"/>
      <c r="Z1598" s="320" t="n"/>
    </row>
    <row r="1599" ht="16.5" customHeight="1" s="115">
      <c r="C1599" s="261" t="n"/>
      <c r="D1599" s="313" t="n"/>
      <c r="E1599" s="291" t="n"/>
      <c r="F1599" s="302" t="n"/>
      <c r="G1599" s="302" t="n"/>
      <c r="H1599" s="314" t="n"/>
      <c r="I1599" s="315" t="n"/>
      <c r="J1599" s="316" t="n"/>
      <c r="K1599" s="295" t="n"/>
      <c r="L1599" s="317" t="n"/>
      <c r="M1599" s="47" t="n"/>
      <c r="N1599" s="268" t="n"/>
      <c r="O1599" s="294" t="n"/>
      <c r="P1599" s="268" t="n"/>
      <c r="Q1599" s="321" t="n"/>
      <c r="R1599" s="322" t="n"/>
      <c r="S1599" s="322" t="n"/>
      <c r="T1599" s="322" t="n"/>
      <c r="U1599" s="322" t="n"/>
      <c r="V1599" s="322" t="n"/>
      <c r="W1599" s="322" t="n"/>
      <c r="X1599" s="322" t="n"/>
      <c r="Y1599" s="320" t="n"/>
      <c r="Z1599" s="320" t="n"/>
    </row>
    <row r="1600" ht="16.5" customHeight="1" s="115">
      <c r="C1600" s="261" t="n"/>
      <c r="D1600" s="313" t="n"/>
      <c r="E1600" s="291" t="n"/>
      <c r="F1600" s="302" t="n"/>
      <c r="G1600" s="302" t="n"/>
      <c r="H1600" s="314" t="n"/>
      <c r="I1600" s="315" t="n"/>
      <c r="J1600" s="316" t="n"/>
      <c r="K1600" s="295" t="n"/>
      <c r="L1600" s="317" t="n"/>
      <c r="M1600" s="47" t="n"/>
      <c r="N1600" s="268" t="n"/>
      <c r="O1600" s="294" t="n"/>
      <c r="P1600" s="268" t="n"/>
      <c r="Q1600" s="321" t="n"/>
      <c r="R1600" s="322" t="n"/>
      <c r="S1600" s="322" t="n"/>
      <c r="T1600" s="322" t="n"/>
      <c r="U1600" s="322" t="n"/>
      <c r="V1600" s="322" t="n"/>
      <c r="W1600" s="322" t="n"/>
      <c r="X1600" s="322" t="n"/>
      <c r="Y1600" s="320" t="n"/>
      <c r="Z1600" s="320" t="n"/>
    </row>
    <row r="1601" ht="16.5" customHeight="1" s="115">
      <c r="C1601" s="261" t="n"/>
      <c r="D1601" s="313" t="n"/>
      <c r="E1601" s="291" t="n"/>
      <c r="F1601" s="302" t="n"/>
      <c r="G1601" s="302" t="n"/>
      <c r="H1601" s="314" t="n"/>
      <c r="I1601" s="315" t="n"/>
      <c r="J1601" s="316" t="n"/>
      <c r="K1601" s="295" t="n"/>
      <c r="L1601" s="317" t="n"/>
      <c r="M1601" s="47" t="n"/>
      <c r="N1601" s="268" t="n"/>
      <c r="O1601" s="294" t="n"/>
      <c r="P1601" s="268" t="n"/>
      <c r="Q1601" s="321" t="n"/>
      <c r="R1601" s="322" t="n"/>
      <c r="S1601" s="322" t="n"/>
      <c r="T1601" s="322" t="n"/>
      <c r="U1601" s="322" t="n"/>
      <c r="V1601" s="322" t="n"/>
      <c r="W1601" s="322" t="n"/>
      <c r="X1601" s="322" t="n"/>
      <c r="Y1601" s="320" t="n"/>
      <c r="Z1601" s="320" t="n"/>
    </row>
    <row r="1602" ht="16.5" customHeight="1" s="115">
      <c r="C1602" s="261" t="n"/>
      <c r="D1602" s="313" t="n"/>
      <c r="E1602" s="291" t="n"/>
      <c r="F1602" s="302" t="n"/>
      <c r="G1602" s="302" t="n"/>
      <c r="H1602" s="314" t="n"/>
      <c r="I1602" s="315" t="n"/>
      <c r="J1602" s="316" t="n"/>
      <c r="K1602" s="295" t="n"/>
      <c r="L1602" s="317" t="n"/>
      <c r="M1602" s="47" t="n"/>
      <c r="N1602" s="268" t="n"/>
      <c r="O1602" s="294" t="n"/>
      <c r="P1602" s="268" t="n"/>
      <c r="Q1602" s="321" t="n"/>
      <c r="R1602" s="322" t="n"/>
      <c r="S1602" s="322" t="n"/>
      <c r="T1602" s="322" t="n"/>
      <c r="U1602" s="322" t="n"/>
      <c r="V1602" s="322" t="n"/>
      <c r="W1602" s="322" t="n"/>
      <c r="X1602" s="322" t="n"/>
      <c r="Y1602" s="320" t="n"/>
      <c r="Z1602" s="320" t="n"/>
    </row>
    <row r="1603" ht="16.5" customHeight="1" s="115">
      <c r="C1603" s="261" t="n"/>
      <c r="D1603" s="313" t="n"/>
      <c r="E1603" s="291" t="n"/>
      <c r="F1603" s="302" t="n"/>
      <c r="G1603" s="302" t="n"/>
      <c r="H1603" s="314" t="n"/>
      <c r="I1603" s="315" t="n"/>
      <c r="J1603" s="316" t="n"/>
      <c r="K1603" s="295" t="n"/>
      <c r="L1603" s="317" t="n"/>
      <c r="M1603" s="47" t="n"/>
      <c r="N1603" s="268" t="n"/>
      <c r="O1603" s="294" t="n"/>
      <c r="P1603" s="268" t="n"/>
      <c r="Q1603" s="321" t="n"/>
      <c r="R1603" s="322" t="n"/>
      <c r="S1603" s="322" t="n"/>
      <c r="T1603" s="322" t="n"/>
      <c r="U1603" s="322" t="n"/>
      <c r="V1603" s="322" t="n"/>
      <c r="W1603" s="322" t="n"/>
      <c r="X1603" s="322" t="n"/>
      <c r="Y1603" s="320" t="n"/>
      <c r="Z1603" s="320" t="n"/>
    </row>
    <row r="1604" ht="16.5" customHeight="1" s="115">
      <c r="C1604" s="261" t="n"/>
      <c r="D1604" s="313" t="n"/>
      <c r="E1604" s="291" t="n"/>
      <c r="F1604" s="302" t="n"/>
      <c r="G1604" s="302" t="n"/>
      <c r="H1604" s="314" t="n"/>
      <c r="I1604" s="315" t="n"/>
      <c r="J1604" s="316" t="n"/>
      <c r="K1604" s="295" t="n"/>
      <c r="L1604" s="317" t="n"/>
      <c r="M1604" s="47" t="n"/>
      <c r="N1604" s="268" t="n"/>
      <c r="O1604" s="294" t="n"/>
      <c r="P1604" s="268" t="n"/>
      <c r="Q1604" s="321" t="n"/>
      <c r="R1604" s="322" t="n"/>
      <c r="S1604" s="322" t="n"/>
      <c r="T1604" s="322" t="n"/>
      <c r="U1604" s="322" t="n"/>
      <c r="V1604" s="322" t="n"/>
      <c r="W1604" s="322" t="n"/>
      <c r="X1604" s="322" t="n"/>
      <c r="Y1604" s="320" t="n"/>
      <c r="Z1604" s="320" t="n"/>
    </row>
    <row r="1605" ht="16.5" customHeight="1" s="115">
      <c r="C1605" s="261" t="n"/>
      <c r="D1605" s="313" t="n"/>
      <c r="E1605" s="291" t="n"/>
      <c r="F1605" s="302" t="n"/>
      <c r="G1605" s="302" t="n"/>
      <c r="H1605" s="314" t="n"/>
      <c r="I1605" s="315" t="n"/>
      <c r="J1605" s="316" t="n"/>
      <c r="K1605" s="295" t="n"/>
      <c r="L1605" s="317" t="n"/>
      <c r="M1605" s="47" t="n"/>
      <c r="N1605" s="268" t="n"/>
      <c r="O1605" s="294" t="n"/>
      <c r="P1605" s="268" t="n"/>
      <c r="Q1605" s="321" t="n"/>
      <c r="R1605" s="322" t="n"/>
      <c r="S1605" s="322" t="n"/>
      <c r="T1605" s="322" t="n"/>
      <c r="U1605" s="322" t="n"/>
      <c r="V1605" s="322" t="n"/>
      <c r="W1605" s="322" t="n"/>
      <c r="X1605" s="322" t="n"/>
      <c r="Y1605" s="320" t="n"/>
      <c r="Z1605" s="320" t="n"/>
    </row>
    <row r="1606" ht="16.5" customHeight="1" s="115">
      <c r="C1606" s="261" t="n"/>
      <c r="D1606" s="313" t="n"/>
      <c r="E1606" s="291" t="n"/>
      <c r="F1606" s="302" t="n"/>
      <c r="G1606" s="302" t="n"/>
      <c r="H1606" s="314" t="n"/>
      <c r="I1606" s="315" t="n"/>
      <c r="J1606" s="316" t="n"/>
      <c r="K1606" s="295" t="n"/>
      <c r="L1606" s="317" t="n"/>
      <c r="M1606" s="47" t="n"/>
      <c r="N1606" s="268" t="n"/>
      <c r="O1606" s="294" t="n"/>
      <c r="P1606" s="268" t="n"/>
      <c r="Q1606" s="321" t="n"/>
      <c r="R1606" s="322" t="n"/>
      <c r="S1606" s="322" t="n"/>
      <c r="T1606" s="322" t="n"/>
      <c r="U1606" s="322" t="n"/>
      <c r="V1606" s="322" t="n"/>
      <c r="W1606" s="322" t="n"/>
      <c r="X1606" s="322" t="n"/>
      <c r="Y1606" s="320" t="n"/>
      <c r="Z1606" s="320" t="n"/>
    </row>
    <row r="1607" ht="16.5" customHeight="1" s="115">
      <c r="C1607" s="261" t="n"/>
      <c r="D1607" s="313" t="n"/>
      <c r="E1607" s="291" t="n"/>
      <c r="F1607" s="302" t="n"/>
      <c r="G1607" s="302" t="n"/>
      <c r="H1607" s="314" t="n"/>
      <c r="I1607" s="315" t="n"/>
      <c r="J1607" s="316" t="n"/>
      <c r="K1607" s="295" t="n"/>
      <c r="L1607" s="317" t="n"/>
      <c r="M1607" s="47" t="n"/>
      <c r="N1607" s="268" t="n"/>
      <c r="O1607" s="294" t="n"/>
      <c r="P1607" s="268" t="n"/>
      <c r="Q1607" s="321" t="n"/>
      <c r="R1607" s="322" t="n"/>
      <c r="S1607" s="322" t="n"/>
      <c r="T1607" s="322" t="n"/>
      <c r="U1607" s="322" t="n"/>
      <c r="V1607" s="322" t="n"/>
      <c r="W1607" s="322" t="n"/>
      <c r="X1607" s="322" t="n"/>
      <c r="Y1607" s="320" t="n"/>
      <c r="Z1607" s="320" t="n"/>
    </row>
    <row r="1608" ht="16.5" customHeight="1" s="115">
      <c r="C1608" s="261" t="n"/>
      <c r="D1608" s="313" t="n"/>
      <c r="E1608" s="291" t="n"/>
      <c r="F1608" s="302" t="n"/>
      <c r="G1608" s="302" t="n"/>
      <c r="H1608" s="314" t="n"/>
      <c r="I1608" s="315" t="n"/>
      <c r="J1608" s="316" t="n"/>
      <c r="K1608" s="295" t="n"/>
      <c r="L1608" s="317" t="n"/>
      <c r="M1608" s="47" t="n"/>
      <c r="N1608" s="268" t="n"/>
      <c r="O1608" s="294" t="n"/>
      <c r="P1608" s="268" t="n"/>
      <c r="Q1608" s="321" t="n"/>
      <c r="R1608" s="322" t="n"/>
      <c r="S1608" s="322" t="n"/>
      <c r="T1608" s="322" t="n"/>
      <c r="U1608" s="322" t="n"/>
      <c r="V1608" s="322" t="n"/>
      <c r="W1608" s="322" t="n"/>
      <c r="X1608" s="322" t="n"/>
      <c r="Y1608" s="320" t="n"/>
      <c r="Z1608" s="320" t="n"/>
    </row>
    <row r="1609" ht="16.5" customHeight="1" s="115">
      <c r="C1609" s="261" t="n"/>
      <c r="D1609" s="313" t="n"/>
      <c r="E1609" s="291" t="n"/>
      <c r="F1609" s="302" t="n"/>
      <c r="G1609" s="302" t="n"/>
      <c r="H1609" s="314" t="n"/>
      <c r="I1609" s="315" t="n"/>
      <c r="J1609" s="316" t="n"/>
      <c r="K1609" s="295" t="n"/>
      <c r="L1609" s="317" t="n"/>
      <c r="M1609" s="47" t="n"/>
      <c r="N1609" s="268" t="n"/>
      <c r="O1609" s="294" t="n"/>
      <c r="P1609" s="268" t="n"/>
      <c r="Q1609" s="321" t="n"/>
      <c r="R1609" s="322" t="n"/>
      <c r="S1609" s="322" t="n"/>
      <c r="T1609" s="322" t="n"/>
      <c r="U1609" s="322" t="n"/>
      <c r="V1609" s="322" t="n"/>
      <c r="W1609" s="322" t="n"/>
      <c r="X1609" s="322" t="n"/>
      <c r="Y1609" s="320" t="n"/>
      <c r="Z1609" s="320" t="n"/>
    </row>
    <row r="1610" ht="16.5" customHeight="1" s="115">
      <c r="C1610" s="261" t="n"/>
      <c r="D1610" s="313" t="n"/>
      <c r="E1610" s="291" t="n"/>
      <c r="F1610" s="302" t="n"/>
      <c r="G1610" s="302" t="n"/>
      <c r="H1610" s="314" t="n"/>
      <c r="I1610" s="315" t="n"/>
      <c r="J1610" s="316" t="n"/>
      <c r="K1610" s="295" t="n"/>
      <c r="L1610" s="317" t="n"/>
      <c r="M1610" s="47" t="n"/>
      <c r="N1610" s="268" t="n"/>
      <c r="O1610" s="294" t="n"/>
      <c r="P1610" s="268" t="n"/>
      <c r="Q1610" s="321" t="n"/>
      <c r="R1610" s="322" t="n"/>
      <c r="S1610" s="322" t="n"/>
      <c r="T1610" s="322" t="n"/>
      <c r="U1610" s="322" t="n"/>
      <c r="V1610" s="322" t="n"/>
      <c r="W1610" s="322" t="n"/>
      <c r="X1610" s="322" t="n"/>
      <c r="Y1610" s="320" t="n"/>
      <c r="Z1610" s="320" t="n"/>
    </row>
    <row r="1611" ht="16.5" customHeight="1" s="115">
      <c r="C1611" s="261" t="n"/>
      <c r="D1611" s="313" t="n"/>
      <c r="E1611" s="291" t="n"/>
      <c r="F1611" s="302" t="n"/>
      <c r="G1611" s="302" t="n"/>
      <c r="H1611" s="314" t="n"/>
      <c r="I1611" s="315" t="n"/>
      <c r="J1611" s="316" t="n"/>
      <c r="K1611" s="295" t="n"/>
      <c r="L1611" s="317" t="n"/>
      <c r="M1611" s="47" t="n"/>
      <c r="N1611" s="268" t="n"/>
      <c r="O1611" s="294" t="n"/>
      <c r="P1611" s="268" t="n"/>
      <c r="Q1611" s="321" t="n"/>
      <c r="R1611" s="322" t="n"/>
      <c r="S1611" s="322" t="n"/>
      <c r="T1611" s="322" t="n"/>
      <c r="U1611" s="322" t="n"/>
      <c r="V1611" s="322" t="n"/>
      <c r="W1611" s="322" t="n"/>
      <c r="X1611" s="322" t="n"/>
      <c r="Y1611" s="320" t="n"/>
      <c r="Z1611" s="320" t="n"/>
    </row>
    <row r="1612" ht="16.5" customHeight="1" s="115">
      <c r="C1612" s="261" t="n"/>
      <c r="D1612" s="313" t="n"/>
      <c r="E1612" s="291" t="n"/>
      <c r="F1612" s="302" t="n"/>
      <c r="G1612" s="302" t="n"/>
      <c r="H1612" s="314" t="n"/>
      <c r="I1612" s="315" t="n"/>
      <c r="J1612" s="316" t="n"/>
      <c r="K1612" s="295" t="n"/>
      <c r="L1612" s="317" t="n"/>
      <c r="M1612" s="47" t="n"/>
      <c r="N1612" s="268" t="n"/>
      <c r="O1612" s="294" t="n"/>
      <c r="P1612" s="268" t="n"/>
      <c r="Q1612" s="321" t="n"/>
      <c r="R1612" s="322" t="n"/>
      <c r="S1612" s="322" t="n"/>
      <c r="T1612" s="322" t="n"/>
      <c r="U1612" s="322" t="n"/>
      <c r="V1612" s="322" t="n"/>
      <c r="W1612" s="322" t="n"/>
      <c r="X1612" s="322" t="n"/>
      <c r="Y1612" s="320" t="n"/>
      <c r="Z1612" s="320" t="n"/>
    </row>
    <row r="1613" ht="16.5" customHeight="1" s="115">
      <c r="C1613" s="261" t="n"/>
      <c r="D1613" s="313" t="n"/>
      <c r="E1613" s="291" t="n"/>
      <c r="F1613" s="302" t="n"/>
      <c r="G1613" s="302" t="n"/>
      <c r="H1613" s="314" t="n"/>
      <c r="I1613" s="315" t="n"/>
      <c r="J1613" s="316" t="n"/>
      <c r="K1613" s="295" t="n"/>
      <c r="L1613" s="317" t="n"/>
      <c r="M1613" s="47" t="n"/>
      <c r="N1613" s="268" t="n"/>
      <c r="O1613" s="294" t="n"/>
      <c r="P1613" s="268" t="n"/>
      <c r="Q1613" s="321" t="n"/>
      <c r="R1613" s="322" t="n"/>
      <c r="S1613" s="322" t="n"/>
      <c r="T1613" s="322" t="n"/>
      <c r="U1613" s="322" t="n"/>
      <c r="V1613" s="322" t="n"/>
      <c r="W1613" s="322" t="n"/>
      <c r="X1613" s="322" t="n"/>
      <c r="Y1613" s="320" t="n"/>
      <c r="Z1613" s="320" t="n"/>
    </row>
    <row r="1614" ht="16.5" customHeight="1" s="115">
      <c r="C1614" s="261" t="n"/>
      <c r="D1614" s="313" t="n"/>
      <c r="E1614" s="291" t="n"/>
      <c r="F1614" s="302" t="n"/>
      <c r="G1614" s="302" t="n"/>
      <c r="H1614" s="314" t="n"/>
      <c r="I1614" s="315" t="n"/>
      <c r="J1614" s="316" t="n"/>
      <c r="K1614" s="295" t="n"/>
      <c r="L1614" s="317" t="n"/>
      <c r="M1614" s="47" t="n"/>
      <c r="N1614" s="268" t="n"/>
      <c r="O1614" s="294" t="n"/>
      <c r="P1614" s="268" t="n"/>
      <c r="Q1614" s="321" t="n"/>
      <c r="R1614" s="322" t="n"/>
      <c r="S1614" s="322" t="n"/>
      <c r="T1614" s="322" t="n"/>
      <c r="U1614" s="322" t="n"/>
      <c r="V1614" s="322" t="n"/>
      <c r="W1614" s="322" t="n"/>
      <c r="X1614" s="322" t="n"/>
      <c r="Y1614" s="320" t="n"/>
      <c r="Z1614" s="320" t="n"/>
    </row>
    <row r="1615" ht="16.5" customHeight="1" s="115">
      <c r="C1615" s="261" t="n"/>
      <c r="D1615" s="313" t="n"/>
      <c r="E1615" s="291" t="n"/>
      <c r="F1615" s="302" t="n"/>
      <c r="G1615" s="302" t="n"/>
      <c r="H1615" s="314" t="n"/>
      <c r="I1615" s="315" t="n"/>
      <c r="J1615" s="316" t="n"/>
      <c r="K1615" s="295" t="n"/>
      <c r="L1615" s="317" t="n"/>
      <c r="M1615" s="47" t="n"/>
      <c r="N1615" s="268" t="n"/>
      <c r="O1615" s="294" t="n"/>
      <c r="P1615" s="268" t="n"/>
      <c r="Q1615" s="321" t="n"/>
      <c r="R1615" s="322" t="n"/>
      <c r="S1615" s="322" t="n"/>
      <c r="T1615" s="322" t="n"/>
      <c r="U1615" s="322" t="n"/>
      <c r="V1615" s="322" t="n"/>
      <c r="W1615" s="322" t="n"/>
      <c r="X1615" s="322" t="n"/>
      <c r="Y1615" s="320" t="n"/>
      <c r="Z1615" s="320" t="n"/>
    </row>
    <row r="1616" ht="16.5" customHeight="1" s="115">
      <c r="C1616" s="261" t="n"/>
      <c r="D1616" s="313" t="n"/>
      <c r="E1616" s="291" t="n"/>
      <c r="F1616" s="302" t="n"/>
      <c r="G1616" s="302" t="n"/>
      <c r="H1616" s="314" t="n"/>
      <c r="I1616" s="315" t="n"/>
      <c r="J1616" s="316" t="n"/>
      <c r="K1616" s="295" t="n"/>
      <c r="L1616" s="317" t="n"/>
      <c r="M1616" s="47" t="n"/>
      <c r="N1616" s="268" t="n"/>
      <c r="O1616" s="294" t="n"/>
      <c r="P1616" s="268" t="n"/>
      <c r="Q1616" s="321" t="n"/>
      <c r="R1616" s="322" t="n"/>
      <c r="S1616" s="322" t="n"/>
      <c r="T1616" s="322" t="n"/>
      <c r="U1616" s="322" t="n"/>
      <c r="V1616" s="322" t="n"/>
      <c r="W1616" s="322" t="n"/>
      <c r="X1616" s="322" t="n"/>
      <c r="Y1616" s="320" t="n"/>
      <c r="Z1616" s="320" t="n"/>
    </row>
    <row r="1617" ht="16.5" customHeight="1" s="115">
      <c r="C1617" s="261" t="n"/>
      <c r="D1617" s="313" t="n"/>
      <c r="E1617" s="291" t="n"/>
      <c r="F1617" s="302" t="n"/>
      <c r="G1617" s="302" t="n"/>
      <c r="H1617" s="314" t="n"/>
      <c r="I1617" s="315" t="n"/>
      <c r="J1617" s="316" t="n"/>
      <c r="K1617" s="295" t="n"/>
      <c r="L1617" s="317" t="n"/>
      <c r="M1617" s="47" t="n"/>
      <c r="N1617" s="268" t="n"/>
      <c r="O1617" s="294" t="n"/>
      <c r="P1617" s="268" t="n"/>
      <c r="Q1617" s="321" t="n"/>
      <c r="R1617" s="322" t="n"/>
      <c r="S1617" s="322" t="n"/>
      <c r="T1617" s="322" t="n"/>
      <c r="U1617" s="322" t="n"/>
      <c r="V1617" s="322" t="n"/>
      <c r="W1617" s="322" t="n"/>
      <c r="X1617" s="322" t="n"/>
      <c r="Y1617" s="320" t="n"/>
      <c r="Z1617" s="320" t="n"/>
    </row>
    <row r="1618" ht="16.5" customHeight="1" s="115">
      <c r="C1618" s="261" t="n"/>
      <c r="D1618" s="313" t="n"/>
      <c r="E1618" s="291" t="n"/>
      <c r="F1618" s="302" t="n"/>
      <c r="G1618" s="302" t="n"/>
      <c r="H1618" s="314" t="n"/>
      <c r="I1618" s="315" t="n"/>
      <c r="J1618" s="316" t="n"/>
      <c r="K1618" s="295" t="n"/>
      <c r="L1618" s="317" t="n"/>
      <c r="M1618" s="47" t="n"/>
      <c r="N1618" s="268" t="n"/>
      <c r="O1618" s="294" t="n"/>
      <c r="P1618" s="268" t="n"/>
      <c r="Q1618" s="321" t="n"/>
      <c r="R1618" s="322" t="n"/>
      <c r="S1618" s="322" t="n"/>
      <c r="T1618" s="322" t="n"/>
      <c r="U1618" s="322" t="n"/>
      <c r="V1618" s="322" t="n"/>
      <c r="W1618" s="322" t="n"/>
      <c r="X1618" s="322" t="n"/>
      <c r="Y1618" s="320" t="n"/>
      <c r="Z1618" s="320" t="n"/>
    </row>
    <row r="1619" ht="16.5" customHeight="1" s="115">
      <c r="C1619" s="261" t="n"/>
      <c r="D1619" s="313" t="n"/>
      <c r="E1619" s="291" t="n"/>
      <c r="F1619" s="302" t="n"/>
      <c r="G1619" s="302" t="n"/>
      <c r="H1619" s="314" t="n"/>
      <c r="I1619" s="315" t="n"/>
      <c r="J1619" s="316" t="n"/>
      <c r="K1619" s="295" t="n"/>
      <c r="L1619" s="317" t="n"/>
      <c r="M1619" s="47" t="n"/>
      <c r="N1619" s="268" t="n"/>
      <c r="O1619" s="294" t="n"/>
      <c r="P1619" s="268" t="n"/>
      <c r="Q1619" s="321" t="n"/>
      <c r="R1619" s="322" t="n"/>
      <c r="S1619" s="322" t="n"/>
      <c r="T1619" s="322" t="n"/>
      <c r="U1619" s="322" t="n"/>
      <c r="V1619" s="322" t="n"/>
      <c r="W1619" s="322" t="n"/>
      <c r="X1619" s="322" t="n"/>
      <c r="Y1619" s="320" t="n"/>
      <c r="Z1619" s="320" t="n"/>
    </row>
    <row r="1620" ht="16.5" customHeight="1" s="115">
      <c r="C1620" s="261" t="n"/>
      <c r="D1620" s="313" t="n"/>
      <c r="E1620" s="291" t="n"/>
      <c r="F1620" s="302" t="n"/>
      <c r="G1620" s="302" t="n"/>
      <c r="H1620" s="314" t="n"/>
      <c r="I1620" s="315" t="n"/>
      <c r="J1620" s="316" t="n"/>
      <c r="K1620" s="295" t="n"/>
      <c r="L1620" s="317" t="n"/>
      <c r="M1620" s="47" t="n"/>
      <c r="N1620" s="268" t="n"/>
      <c r="O1620" s="294" t="n"/>
      <c r="P1620" s="268" t="n"/>
      <c r="Q1620" s="321" t="n"/>
      <c r="R1620" s="322" t="n"/>
      <c r="S1620" s="322" t="n"/>
      <c r="T1620" s="322" t="n"/>
      <c r="U1620" s="322" t="n"/>
      <c r="V1620" s="322" t="n"/>
      <c r="W1620" s="322" t="n"/>
      <c r="X1620" s="322" t="n"/>
      <c r="Y1620" s="320" t="n"/>
      <c r="Z1620" s="320" t="n"/>
    </row>
    <row r="1621" ht="16.5" customHeight="1" s="115">
      <c r="C1621" s="261" t="n"/>
      <c r="D1621" s="313" t="n"/>
      <c r="E1621" s="291" t="n"/>
      <c r="F1621" s="302" t="n"/>
      <c r="G1621" s="302" t="n"/>
      <c r="H1621" s="314" t="n"/>
      <c r="I1621" s="315" t="n"/>
      <c r="J1621" s="316" t="n"/>
      <c r="K1621" s="295" t="n"/>
      <c r="L1621" s="317" t="n"/>
      <c r="M1621" s="47" t="n"/>
      <c r="N1621" s="268" t="n"/>
      <c r="O1621" s="294" t="n"/>
      <c r="P1621" s="268" t="n"/>
      <c r="Q1621" s="321" t="n"/>
      <c r="R1621" s="322" t="n"/>
      <c r="S1621" s="322" t="n"/>
      <c r="T1621" s="322" t="n"/>
      <c r="U1621" s="322" t="n"/>
      <c r="V1621" s="322" t="n"/>
      <c r="W1621" s="322" t="n"/>
      <c r="X1621" s="322" t="n"/>
      <c r="Y1621" s="320" t="n"/>
      <c r="Z1621" s="320" t="n"/>
    </row>
    <row r="1622" ht="16.5" customHeight="1" s="115">
      <c r="C1622" s="261" t="n"/>
      <c r="D1622" s="313" t="n"/>
      <c r="E1622" s="291" t="n"/>
      <c r="F1622" s="302" t="n"/>
      <c r="G1622" s="302" t="n"/>
      <c r="H1622" s="314" t="n"/>
      <c r="I1622" s="315" t="n"/>
      <c r="J1622" s="316" t="n"/>
      <c r="K1622" s="295" t="n"/>
      <c r="L1622" s="317" t="n"/>
      <c r="M1622" s="47" t="n"/>
      <c r="N1622" s="268" t="n"/>
      <c r="O1622" s="294" t="n"/>
      <c r="P1622" s="268" t="n"/>
      <c r="Q1622" s="321" t="n"/>
      <c r="R1622" s="322" t="n"/>
      <c r="S1622" s="322" t="n"/>
      <c r="T1622" s="322" t="n"/>
      <c r="U1622" s="322" t="n"/>
      <c r="V1622" s="322" t="n"/>
      <c r="W1622" s="322" t="n"/>
      <c r="X1622" s="322" t="n"/>
      <c r="Y1622" s="320" t="n"/>
      <c r="Z1622" s="320" t="n"/>
    </row>
    <row r="1623" ht="16.5" customHeight="1" s="115">
      <c r="C1623" s="261" t="n"/>
      <c r="D1623" s="313" t="n"/>
      <c r="E1623" s="291" t="n"/>
      <c r="F1623" s="302" t="n"/>
      <c r="G1623" s="302" t="n"/>
      <c r="H1623" s="314" t="n"/>
      <c r="I1623" s="315" t="n"/>
      <c r="J1623" s="316" t="n"/>
      <c r="K1623" s="295" t="n"/>
      <c r="L1623" s="317" t="n"/>
      <c r="M1623" s="47" t="n"/>
      <c r="N1623" s="268" t="n"/>
      <c r="O1623" s="294" t="n"/>
      <c r="P1623" s="268" t="n"/>
      <c r="Q1623" s="321" t="n"/>
      <c r="R1623" s="322" t="n"/>
      <c r="S1623" s="322" t="n"/>
      <c r="T1623" s="322" t="n"/>
      <c r="U1623" s="322" t="n"/>
      <c r="V1623" s="322" t="n"/>
      <c r="W1623" s="322" t="n"/>
      <c r="X1623" s="322" t="n"/>
      <c r="Y1623" s="320" t="n"/>
      <c r="Z1623" s="320" t="n"/>
    </row>
    <row r="1624" ht="16.5" customHeight="1" s="115">
      <c r="C1624" s="261" t="n"/>
      <c r="D1624" s="313" t="n"/>
      <c r="E1624" s="291" t="n"/>
      <c r="F1624" s="302" t="n"/>
      <c r="G1624" s="302" t="n"/>
      <c r="H1624" s="314" t="n"/>
      <c r="I1624" s="315" t="n"/>
      <c r="J1624" s="316" t="n"/>
      <c r="K1624" s="295" t="n"/>
      <c r="L1624" s="317" t="n"/>
      <c r="M1624" s="47" t="n"/>
      <c r="N1624" s="268" t="n"/>
      <c r="O1624" s="294" t="n"/>
      <c r="P1624" s="268" t="n"/>
      <c r="Q1624" s="321" t="n"/>
      <c r="R1624" s="322" t="n"/>
      <c r="S1624" s="322" t="n"/>
      <c r="T1624" s="322" t="n"/>
      <c r="U1624" s="322" t="n"/>
      <c r="V1624" s="322" t="n"/>
      <c r="W1624" s="322" t="n"/>
      <c r="X1624" s="322" t="n"/>
      <c r="Y1624" s="320" t="n"/>
      <c r="Z1624" s="320" t="n"/>
    </row>
    <row r="1625" ht="16.5" customHeight="1" s="115">
      <c r="C1625" s="261" t="n"/>
      <c r="D1625" s="313" t="n"/>
      <c r="E1625" s="291" t="n"/>
      <c r="F1625" s="302" t="n"/>
      <c r="G1625" s="302" t="n"/>
      <c r="H1625" s="314" t="n"/>
      <c r="I1625" s="315" t="n"/>
      <c r="J1625" s="316" t="n"/>
      <c r="K1625" s="295" t="n"/>
      <c r="L1625" s="317" t="n"/>
      <c r="M1625" s="47" t="n"/>
      <c r="N1625" s="268" t="n"/>
      <c r="O1625" s="294" t="n"/>
      <c r="P1625" s="268" t="n"/>
      <c r="Q1625" s="321" t="n"/>
      <c r="R1625" s="322" t="n"/>
      <c r="S1625" s="322" t="n"/>
      <c r="T1625" s="322" t="n"/>
      <c r="U1625" s="322" t="n"/>
      <c r="V1625" s="322" t="n"/>
      <c r="W1625" s="322" t="n"/>
      <c r="X1625" s="322" t="n"/>
      <c r="Y1625" s="320" t="n"/>
      <c r="Z1625" s="320" t="n"/>
    </row>
    <row r="1626" ht="16.5" customHeight="1" s="115">
      <c r="C1626" s="261" t="n"/>
      <c r="D1626" s="313" t="n"/>
      <c r="E1626" s="291" t="n"/>
      <c r="F1626" s="302" t="n"/>
      <c r="G1626" s="302" t="n"/>
      <c r="H1626" s="314" t="n"/>
      <c r="I1626" s="315" t="n"/>
      <c r="J1626" s="316" t="n"/>
      <c r="K1626" s="295" t="n"/>
      <c r="L1626" s="317" t="n"/>
      <c r="M1626" s="47" t="n"/>
      <c r="N1626" s="268" t="n"/>
      <c r="O1626" s="294" t="n"/>
      <c r="P1626" s="268" t="n"/>
      <c r="Q1626" s="321" t="n"/>
      <c r="R1626" s="322" t="n"/>
      <c r="S1626" s="322" t="n"/>
      <c r="T1626" s="322" t="n"/>
      <c r="U1626" s="322" t="n"/>
      <c r="V1626" s="322" t="n"/>
      <c r="W1626" s="322" t="n"/>
      <c r="X1626" s="322" t="n"/>
      <c r="Y1626" s="320" t="n"/>
      <c r="Z1626" s="320" t="n"/>
    </row>
    <row r="1627" ht="16.5" customHeight="1" s="115">
      <c r="C1627" s="261" t="n"/>
      <c r="D1627" s="313" t="n"/>
      <c r="E1627" s="291" t="n"/>
      <c r="F1627" s="302" t="n"/>
      <c r="G1627" s="302" t="n"/>
      <c r="H1627" s="314" t="n"/>
      <c r="I1627" s="315" t="n"/>
      <c r="J1627" s="316" t="n"/>
      <c r="K1627" s="295" t="n"/>
      <c r="L1627" s="317" t="n"/>
      <c r="M1627" s="47" t="n"/>
      <c r="N1627" s="268" t="n"/>
      <c r="O1627" s="294" t="n"/>
      <c r="P1627" s="268" t="n"/>
      <c r="Q1627" s="321" t="n"/>
      <c r="R1627" s="322" t="n"/>
      <c r="S1627" s="322" t="n"/>
      <c r="T1627" s="322" t="n"/>
      <c r="U1627" s="322" t="n"/>
      <c r="V1627" s="322" t="n"/>
      <c r="W1627" s="322" t="n"/>
      <c r="X1627" s="322" t="n"/>
      <c r="Y1627" s="320" t="n"/>
      <c r="Z1627" s="320" t="n"/>
    </row>
    <row r="1628" ht="16.5" customHeight="1" s="115">
      <c r="C1628" s="261" t="n"/>
      <c r="D1628" s="313" t="n"/>
      <c r="E1628" s="291" t="n"/>
      <c r="F1628" s="302" t="n"/>
      <c r="G1628" s="302" t="n"/>
      <c r="H1628" s="314" t="n"/>
      <c r="I1628" s="315" t="n"/>
      <c r="J1628" s="316" t="n"/>
      <c r="K1628" s="295" t="n"/>
      <c r="L1628" s="317" t="n"/>
      <c r="M1628" s="47" t="n"/>
      <c r="N1628" s="268" t="n"/>
      <c r="O1628" s="294" t="n"/>
      <c r="P1628" s="268" t="n"/>
      <c r="Q1628" s="321" t="n"/>
      <c r="R1628" s="322" t="n"/>
      <c r="S1628" s="322" t="n"/>
      <c r="T1628" s="322" t="n"/>
      <c r="U1628" s="322" t="n"/>
      <c r="V1628" s="322" t="n"/>
      <c r="W1628" s="322" t="n"/>
      <c r="X1628" s="322" t="n"/>
      <c r="Y1628" s="320" t="n"/>
      <c r="Z1628" s="320" t="n"/>
    </row>
    <row r="1629" ht="16.5" customHeight="1" s="115">
      <c r="C1629" s="261" t="n"/>
      <c r="D1629" s="313" t="n"/>
      <c r="E1629" s="291" t="n"/>
      <c r="F1629" s="302" t="n"/>
      <c r="G1629" s="302" t="n"/>
      <c r="H1629" s="314" t="n"/>
      <c r="I1629" s="315" t="n"/>
      <c r="J1629" s="316" t="n"/>
      <c r="K1629" s="295" t="n"/>
      <c r="L1629" s="317" t="n"/>
      <c r="M1629" s="47" t="n"/>
      <c r="N1629" s="268" t="n"/>
      <c r="O1629" s="294" t="n"/>
      <c r="P1629" s="268" t="n"/>
      <c r="Q1629" s="321" t="n"/>
      <c r="R1629" s="322" t="n"/>
      <c r="S1629" s="322" t="n"/>
      <c r="T1629" s="322" t="n"/>
      <c r="U1629" s="322" t="n"/>
      <c r="V1629" s="322" t="n"/>
      <c r="W1629" s="322" t="n"/>
      <c r="X1629" s="322" t="n"/>
      <c r="Y1629" s="320" t="n"/>
      <c r="Z1629" s="320" t="n"/>
    </row>
    <row r="1630" ht="16.5" customHeight="1" s="115">
      <c r="C1630" s="261" t="n"/>
      <c r="D1630" s="313" t="n"/>
      <c r="E1630" s="291" t="n"/>
      <c r="F1630" s="302" t="n"/>
      <c r="G1630" s="302" t="n"/>
      <c r="H1630" s="314" t="n"/>
      <c r="I1630" s="315" t="n"/>
      <c r="J1630" s="316" t="n"/>
      <c r="K1630" s="295" t="n"/>
      <c r="L1630" s="317" t="n"/>
      <c r="M1630" s="47" t="n"/>
      <c r="N1630" s="268" t="n"/>
      <c r="O1630" s="294" t="n"/>
      <c r="P1630" s="268" t="n"/>
      <c r="Q1630" s="321" t="n"/>
      <c r="R1630" s="322" t="n"/>
      <c r="S1630" s="322" t="n"/>
      <c r="T1630" s="322" t="n"/>
      <c r="U1630" s="322" t="n"/>
      <c r="V1630" s="322" t="n"/>
      <c r="W1630" s="322" t="n"/>
      <c r="X1630" s="322" t="n"/>
      <c r="Y1630" s="320" t="n"/>
      <c r="Z1630" s="320" t="n"/>
    </row>
    <row r="1631" ht="16.5" customHeight="1" s="115">
      <c r="C1631" s="261" t="n"/>
      <c r="D1631" s="313" t="n"/>
      <c r="E1631" s="291" t="n"/>
      <c r="F1631" s="302" t="n"/>
      <c r="G1631" s="302" t="n"/>
      <c r="H1631" s="314" t="n"/>
      <c r="I1631" s="315" t="n"/>
      <c r="J1631" s="316" t="n"/>
      <c r="K1631" s="295" t="n"/>
      <c r="L1631" s="317" t="n"/>
      <c r="M1631" s="47" t="n"/>
      <c r="N1631" s="268" t="n"/>
      <c r="O1631" s="294" t="n"/>
      <c r="P1631" s="268" t="n"/>
      <c r="Q1631" s="321" t="n"/>
      <c r="R1631" s="322" t="n"/>
      <c r="S1631" s="322" t="n"/>
      <c r="T1631" s="322" t="n"/>
      <c r="U1631" s="322" t="n"/>
      <c r="V1631" s="322" t="n"/>
      <c r="W1631" s="322" t="n"/>
      <c r="X1631" s="322" t="n"/>
      <c r="Y1631" s="320" t="n"/>
      <c r="Z1631" s="320" t="n"/>
    </row>
    <row r="1632" ht="16.5" customHeight="1" s="115">
      <c r="C1632" s="261" t="n"/>
      <c r="D1632" s="313" t="n"/>
      <c r="E1632" s="291" t="n"/>
      <c r="F1632" s="302" t="n"/>
      <c r="G1632" s="302" t="n"/>
      <c r="H1632" s="314" t="n"/>
      <c r="I1632" s="315" t="n"/>
      <c r="J1632" s="316" t="n"/>
      <c r="K1632" s="295" t="n"/>
      <c r="L1632" s="317" t="n"/>
      <c r="M1632" s="47" t="n"/>
      <c r="N1632" s="268" t="n"/>
      <c r="O1632" s="294" t="n"/>
      <c r="P1632" s="268" t="n"/>
      <c r="Q1632" s="321" t="n"/>
      <c r="R1632" s="322" t="n"/>
      <c r="S1632" s="322" t="n"/>
      <c r="T1632" s="322" t="n"/>
      <c r="U1632" s="322" t="n"/>
      <c r="V1632" s="322" t="n"/>
      <c r="W1632" s="322" t="n"/>
      <c r="X1632" s="322" t="n"/>
      <c r="Y1632" s="320" t="n"/>
      <c r="Z1632" s="320" t="n"/>
    </row>
    <row r="1633" ht="16.5" customHeight="1" s="115">
      <c r="C1633" s="261" t="n"/>
      <c r="D1633" s="313" t="n"/>
      <c r="E1633" s="291" t="n"/>
      <c r="F1633" s="302" t="n"/>
      <c r="G1633" s="302" t="n"/>
      <c r="H1633" s="314" t="n"/>
      <c r="I1633" s="315" t="n"/>
      <c r="J1633" s="316" t="n"/>
      <c r="K1633" s="295" t="n"/>
      <c r="L1633" s="317" t="n"/>
      <c r="M1633" s="47" t="n"/>
      <c r="N1633" s="268" t="n"/>
      <c r="O1633" s="294" t="n"/>
      <c r="P1633" s="268" t="n"/>
      <c r="Q1633" s="321" t="n"/>
      <c r="R1633" s="322" t="n"/>
      <c r="S1633" s="322" t="n"/>
      <c r="T1633" s="322" t="n"/>
      <c r="U1633" s="322" t="n"/>
      <c r="V1633" s="322" t="n"/>
      <c r="W1633" s="322" t="n"/>
      <c r="X1633" s="322" t="n"/>
      <c r="Y1633" s="320" t="n"/>
      <c r="Z1633" s="320" t="n"/>
    </row>
    <row r="1634" ht="16.5" customHeight="1" s="115">
      <c r="C1634" s="261" t="n"/>
      <c r="D1634" s="313" t="n"/>
      <c r="E1634" s="291" t="n"/>
      <c r="F1634" s="302" t="n"/>
      <c r="G1634" s="302" t="n"/>
      <c r="H1634" s="314" t="n"/>
      <c r="I1634" s="315" t="n"/>
      <c r="J1634" s="316" t="n"/>
      <c r="K1634" s="295" t="n"/>
      <c r="L1634" s="317" t="n"/>
      <c r="M1634" s="47" t="n"/>
      <c r="N1634" s="268" t="n"/>
      <c r="O1634" s="294" t="n"/>
      <c r="P1634" s="268" t="n"/>
      <c r="Q1634" s="321" t="n"/>
      <c r="R1634" s="322" t="n"/>
      <c r="S1634" s="322" t="n"/>
      <c r="T1634" s="322" t="n"/>
      <c r="U1634" s="322" t="n"/>
      <c r="V1634" s="322" t="n"/>
      <c r="W1634" s="322" t="n"/>
      <c r="X1634" s="322" t="n"/>
      <c r="Y1634" s="320" t="n"/>
      <c r="Z1634" s="320" t="n"/>
    </row>
    <row r="1635" ht="16.5" customHeight="1" s="115">
      <c r="C1635" s="261" t="n"/>
      <c r="D1635" s="313" t="n"/>
      <c r="E1635" s="291" t="n"/>
      <c r="F1635" s="302" t="n"/>
      <c r="G1635" s="302" t="n"/>
      <c r="H1635" s="314" t="n"/>
      <c r="I1635" s="315" t="n"/>
      <c r="J1635" s="316" t="n"/>
      <c r="K1635" s="295" t="n"/>
      <c r="L1635" s="317" t="n"/>
      <c r="M1635" s="47" t="n"/>
      <c r="N1635" s="268" t="n"/>
      <c r="O1635" s="294" t="n"/>
      <c r="P1635" s="268" t="n"/>
      <c r="Q1635" s="321" t="n"/>
      <c r="R1635" s="322" t="n"/>
      <c r="S1635" s="322" t="n"/>
      <c r="T1635" s="322" t="n"/>
      <c r="U1635" s="322" t="n"/>
      <c r="V1635" s="322" t="n"/>
      <c r="W1635" s="322" t="n"/>
      <c r="X1635" s="322" t="n"/>
      <c r="Y1635" s="320" t="n"/>
      <c r="Z1635" s="320" t="n"/>
    </row>
    <row r="1636" ht="16.5" customHeight="1" s="115">
      <c r="C1636" s="261" t="n"/>
      <c r="D1636" s="313" t="n"/>
      <c r="E1636" s="291" t="n"/>
      <c r="F1636" s="302" t="n"/>
      <c r="G1636" s="302" t="n"/>
      <c r="H1636" s="314" t="n"/>
      <c r="I1636" s="315" t="n"/>
      <c r="J1636" s="316" t="n"/>
      <c r="K1636" s="295" t="n"/>
      <c r="L1636" s="317" t="n"/>
      <c r="M1636" s="47" t="n"/>
      <c r="N1636" s="268" t="n"/>
      <c r="O1636" s="294" t="n"/>
      <c r="P1636" s="268" t="n"/>
      <c r="Q1636" s="321" t="n"/>
      <c r="R1636" s="322" t="n"/>
      <c r="S1636" s="322" t="n"/>
      <c r="T1636" s="322" t="n"/>
      <c r="U1636" s="322" t="n"/>
      <c r="V1636" s="322" t="n"/>
      <c r="W1636" s="322" t="n"/>
      <c r="X1636" s="322" t="n"/>
      <c r="Y1636" s="320" t="n"/>
      <c r="Z1636" s="320" t="n"/>
    </row>
    <row r="1637" ht="16.5" customHeight="1" s="115">
      <c r="C1637" s="261" t="n"/>
      <c r="D1637" s="313" t="n"/>
      <c r="E1637" s="291" t="n"/>
      <c r="F1637" s="302" t="n"/>
      <c r="G1637" s="302" t="n"/>
      <c r="H1637" s="314" t="n"/>
      <c r="I1637" s="315" t="n"/>
      <c r="J1637" s="316" t="n"/>
      <c r="K1637" s="295" t="n"/>
      <c r="L1637" s="317" t="n"/>
      <c r="M1637" s="47" t="n"/>
      <c r="N1637" s="268" t="n"/>
      <c r="O1637" s="294" t="n"/>
      <c r="P1637" s="268" t="n"/>
      <c r="Q1637" s="321" t="n"/>
      <c r="R1637" s="322" t="n"/>
      <c r="S1637" s="322" t="n"/>
      <c r="T1637" s="322" t="n"/>
      <c r="U1637" s="322" t="n"/>
      <c r="V1637" s="322" t="n"/>
      <c r="W1637" s="322" t="n"/>
      <c r="X1637" s="322" t="n"/>
      <c r="Y1637" s="320" t="n"/>
      <c r="Z1637" s="320" t="n"/>
    </row>
    <row r="1638" ht="16.5" customHeight="1" s="115">
      <c r="C1638" s="261" t="n"/>
      <c r="D1638" s="313" t="n"/>
      <c r="E1638" s="291" t="n"/>
      <c r="F1638" s="302" t="n"/>
      <c r="G1638" s="302" t="n"/>
      <c r="H1638" s="314" t="n"/>
      <c r="I1638" s="315" t="n"/>
      <c r="J1638" s="316" t="n"/>
      <c r="K1638" s="295" t="n"/>
      <c r="L1638" s="317" t="n"/>
      <c r="M1638" s="47" t="n"/>
      <c r="N1638" s="268" t="n"/>
      <c r="O1638" s="294" t="n"/>
      <c r="P1638" s="268" t="n"/>
      <c r="Q1638" s="321" t="n"/>
      <c r="R1638" s="322" t="n"/>
      <c r="S1638" s="322" t="n"/>
      <c r="T1638" s="322" t="n"/>
      <c r="U1638" s="322" t="n"/>
      <c r="V1638" s="322" t="n"/>
      <c r="W1638" s="322" t="n"/>
      <c r="X1638" s="322" t="n"/>
      <c r="Y1638" s="320" t="n"/>
      <c r="Z1638" s="320" t="n"/>
    </row>
    <row r="1639" ht="16.5" customHeight="1" s="115">
      <c r="C1639" s="261" t="n"/>
      <c r="D1639" s="313" t="n"/>
      <c r="E1639" s="291" t="n"/>
      <c r="F1639" s="302" t="n"/>
      <c r="G1639" s="302" t="n"/>
      <c r="H1639" s="314" t="n"/>
      <c r="I1639" s="315" t="n"/>
      <c r="J1639" s="316" t="n"/>
      <c r="K1639" s="295" t="n"/>
      <c r="L1639" s="317" t="n"/>
      <c r="M1639" s="47" t="n"/>
      <c r="N1639" s="268" t="n"/>
      <c r="O1639" s="294" t="n"/>
      <c r="P1639" s="268" t="n"/>
      <c r="Q1639" s="321" t="n"/>
      <c r="R1639" s="322" t="n"/>
      <c r="S1639" s="322" t="n"/>
      <c r="T1639" s="322" t="n"/>
      <c r="U1639" s="322" t="n"/>
      <c r="V1639" s="322" t="n"/>
      <c r="W1639" s="322" t="n"/>
      <c r="X1639" s="322" t="n"/>
      <c r="Y1639" s="320" t="n"/>
      <c r="Z1639" s="320" t="n"/>
    </row>
    <row r="1640" ht="16.5" customHeight="1" s="115">
      <c r="C1640" s="261" t="n"/>
      <c r="D1640" s="313" t="n"/>
      <c r="E1640" s="291" t="n"/>
      <c r="F1640" s="302" t="n"/>
      <c r="G1640" s="302" t="n"/>
      <c r="H1640" s="314" t="n"/>
      <c r="I1640" s="315" t="n"/>
      <c r="J1640" s="316" t="n"/>
      <c r="K1640" s="295" t="n"/>
      <c r="L1640" s="317" t="n"/>
      <c r="M1640" s="47" t="n"/>
      <c r="N1640" s="268" t="n"/>
      <c r="O1640" s="294" t="n"/>
      <c r="P1640" s="268" t="n"/>
      <c r="Q1640" s="321" t="n"/>
      <c r="R1640" s="322" t="n"/>
      <c r="S1640" s="322" t="n"/>
      <c r="T1640" s="322" t="n"/>
      <c r="U1640" s="322" t="n"/>
      <c r="V1640" s="322" t="n"/>
      <c r="W1640" s="322" t="n"/>
      <c r="X1640" s="322" t="n"/>
      <c r="Y1640" s="320" t="n"/>
      <c r="Z1640" s="320" t="n"/>
    </row>
    <row r="1641" ht="16.5" customHeight="1" s="115">
      <c r="C1641" s="261" t="n"/>
      <c r="D1641" s="313" t="n"/>
      <c r="E1641" s="291" t="n"/>
      <c r="F1641" s="302" t="n"/>
      <c r="G1641" s="302" t="n"/>
      <c r="H1641" s="314" t="n"/>
      <c r="I1641" s="315" t="n"/>
      <c r="J1641" s="316" t="n"/>
      <c r="K1641" s="295" t="n"/>
      <c r="L1641" s="317" t="n"/>
      <c r="M1641" s="47" t="n"/>
      <c r="N1641" s="268" t="n"/>
      <c r="O1641" s="294" t="n"/>
      <c r="P1641" s="268" t="n"/>
      <c r="Q1641" s="321" t="n"/>
      <c r="R1641" s="322" t="n"/>
      <c r="S1641" s="322" t="n"/>
      <c r="T1641" s="322" t="n"/>
      <c r="U1641" s="322" t="n"/>
      <c r="V1641" s="322" t="n"/>
      <c r="W1641" s="322" t="n"/>
      <c r="X1641" s="322" t="n"/>
      <c r="Y1641" s="320" t="n"/>
      <c r="Z1641" s="320" t="n"/>
    </row>
    <row r="1642" ht="16.5" customHeight="1" s="115">
      <c r="C1642" s="261" t="n"/>
      <c r="D1642" s="313" t="n"/>
      <c r="E1642" s="291" t="n"/>
      <c r="F1642" s="302" t="n"/>
      <c r="G1642" s="302" t="n"/>
      <c r="H1642" s="314" t="n"/>
      <c r="I1642" s="315" t="n"/>
      <c r="J1642" s="316" t="n"/>
      <c r="K1642" s="295" t="n"/>
      <c r="L1642" s="317" t="n"/>
      <c r="M1642" s="47" t="n"/>
      <c r="N1642" s="268" t="n"/>
      <c r="O1642" s="294" t="n"/>
      <c r="P1642" s="268" t="n"/>
      <c r="Q1642" s="321" t="n"/>
      <c r="R1642" s="322" t="n"/>
      <c r="S1642" s="322" t="n"/>
      <c r="T1642" s="322" t="n"/>
      <c r="U1642" s="322" t="n"/>
      <c r="V1642" s="322" t="n"/>
      <c r="W1642" s="322" t="n"/>
      <c r="X1642" s="322" t="n"/>
      <c r="Y1642" s="320" t="n"/>
      <c r="Z1642" s="320" t="n"/>
    </row>
    <row r="1643" ht="16.5" customHeight="1" s="115">
      <c r="C1643" s="261" t="n"/>
      <c r="D1643" s="313" t="n"/>
      <c r="E1643" s="291" t="n"/>
      <c r="F1643" s="302" t="n"/>
      <c r="G1643" s="302" t="n"/>
      <c r="H1643" s="314" t="n"/>
      <c r="I1643" s="315" t="n"/>
      <c r="J1643" s="316" t="n"/>
      <c r="K1643" s="295" t="n"/>
      <c r="L1643" s="317" t="n"/>
      <c r="M1643" s="47" t="n"/>
      <c r="N1643" s="268" t="n"/>
      <c r="O1643" s="294" t="n"/>
      <c r="P1643" s="268" t="n"/>
      <c r="Q1643" s="321" t="n"/>
      <c r="R1643" s="322" t="n"/>
      <c r="S1643" s="322" t="n"/>
      <c r="T1643" s="322" t="n"/>
      <c r="U1643" s="322" t="n"/>
      <c r="V1643" s="322" t="n"/>
      <c r="W1643" s="322" t="n"/>
      <c r="X1643" s="322" t="n"/>
      <c r="Y1643" s="320" t="n"/>
      <c r="Z1643" s="320" t="n"/>
    </row>
    <row r="1644" ht="16.5" customHeight="1" s="115">
      <c r="C1644" s="261" t="n"/>
      <c r="D1644" s="313" t="n"/>
      <c r="E1644" s="291" t="n"/>
      <c r="F1644" s="302" t="n"/>
      <c r="G1644" s="302" t="n"/>
      <c r="H1644" s="314" t="n"/>
      <c r="I1644" s="315" t="n"/>
      <c r="J1644" s="316" t="n"/>
      <c r="K1644" s="295" t="n"/>
      <c r="L1644" s="317" t="n"/>
      <c r="M1644" s="47" t="n"/>
      <c r="N1644" s="268" t="n"/>
      <c r="O1644" s="294" t="n"/>
      <c r="P1644" s="268" t="n"/>
      <c r="Q1644" s="321" t="n"/>
      <c r="R1644" s="322" t="n"/>
      <c r="S1644" s="322" t="n"/>
      <c r="T1644" s="322" t="n"/>
      <c r="U1644" s="322" t="n"/>
      <c r="V1644" s="322" t="n"/>
      <c r="W1644" s="322" t="n"/>
      <c r="X1644" s="322" t="n"/>
      <c r="Y1644" s="320" t="n"/>
      <c r="Z1644" s="320" t="n"/>
    </row>
    <row r="1645" ht="16.5" customHeight="1" s="115">
      <c r="C1645" s="261" t="n"/>
      <c r="D1645" s="313" t="n"/>
      <c r="E1645" s="291" t="n"/>
      <c r="F1645" s="302" t="n"/>
      <c r="G1645" s="302" t="n"/>
      <c r="H1645" s="314" t="n"/>
      <c r="I1645" s="315" t="n"/>
      <c r="J1645" s="316" t="n"/>
      <c r="K1645" s="295" t="n"/>
      <c r="L1645" s="317" t="n"/>
      <c r="M1645" s="47" t="n"/>
      <c r="N1645" s="268" t="n"/>
      <c r="O1645" s="294" t="n"/>
      <c r="P1645" s="268" t="n"/>
      <c r="Q1645" s="321" t="n"/>
      <c r="R1645" s="322" t="n"/>
      <c r="S1645" s="322" t="n"/>
      <c r="T1645" s="322" t="n"/>
      <c r="U1645" s="322" t="n"/>
      <c r="V1645" s="322" t="n"/>
      <c r="W1645" s="322" t="n"/>
      <c r="X1645" s="322" t="n"/>
      <c r="Y1645" s="320" t="n"/>
      <c r="Z1645" s="320" t="n"/>
    </row>
    <row r="1646" ht="16.5" customHeight="1" s="115">
      <c r="C1646" s="261" t="n"/>
      <c r="D1646" s="313" t="n"/>
      <c r="E1646" s="291" t="n"/>
      <c r="F1646" s="302" t="n"/>
      <c r="G1646" s="302" t="n"/>
      <c r="H1646" s="314" t="n"/>
      <c r="I1646" s="315" t="n"/>
      <c r="J1646" s="316" t="n"/>
      <c r="K1646" s="295" t="n"/>
      <c r="L1646" s="317" t="n"/>
      <c r="M1646" s="47" t="n"/>
      <c r="N1646" s="268" t="n"/>
      <c r="O1646" s="294" t="n"/>
      <c r="P1646" s="268" t="n"/>
      <c r="Q1646" s="321" t="n"/>
      <c r="R1646" s="322" t="n"/>
      <c r="S1646" s="322" t="n"/>
      <c r="T1646" s="322" t="n"/>
      <c r="U1646" s="322" t="n"/>
      <c r="V1646" s="322" t="n"/>
      <c r="W1646" s="322" t="n"/>
      <c r="X1646" s="322" t="n"/>
      <c r="Y1646" s="320" t="n"/>
      <c r="Z1646" s="320" t="n"/>
    </row>
    <row r="1647" ht="16.5" customHeight="1" s="115">
      <c r="C1647" s="261" t="n"/>
      <c r="D1647" s="313" t="n"/>
      <c r="E1647" s="291" t="n"/>
      <c r="F1647" s="302" t="n"/>
      <c r="G1647" s="302" t="n"/>
      <c r="H1647" s="314" t="n"/>
      <c r="I1647" s="315" t="n"/>
      <c r="J1647" s="316" t="n"/>
      <c r="K1647" s="295" t="n"/>
      <c r="L1647" s="317" t="n"/>
      <c r="M1647" s="47" t="n"/>
      <c r="N1647" s="268" t="n"/>
      <c r="O1647" s="294" t="n"/>
      <c r="P1647" s="268" t="n"/>
      <c r="Q1647" s="321" t="n"/>
      <c r="R1647" s="322" t="n"/>
      <c r="S1647" s="322" t="n"/>
      <c r="T1647" s="322" t="n"/>
      <c r="U1647" s="322" t="n"/>
      <c r="V1647" s="322" t="n"/>
      <c r="W1647" s="322" t="n"/>
      <c r="X1647" s="322" t="n"/>
      <c r="Y1647" s="320" t="n"/>
      <c r="Z1647" s="320" t="n"/>
    </row>
    <row r="1648" ht="16.5" customHeight="1" s="115">
      <c r="C1648" s="261" t="n"/>
      <c r="D1648" s="313" t="n"/>
      <c r="E1648" s="291" t="n"/>
      <c r="F1648" s="302" t="n"/>
      <c r="G1648" s="302" t="n"/>
      <c r="H1648" s="314" t="n"/>
      <c r="I1648" s="315" t="n"/>
      <c r="J1648" s="316" t="n"/>
      <c r="K1648" s="295" t="n"/>
      <c r="L1648" s="317" t="n"/>
      <c r="M1648" s="47" t="n"/>
      <c r="N1648" s="268" t="n"/>
      <c r="O1648" s="294" t="n"/>
      <c r="P1648" s="268" t="n"/>
      <c r="Q1648" s="321" t="n"/>
      <c r="R1648" s="322" t="n"/>
      <c r="S1648" s="322" t="n"/>
      <c r="T1648" s="322" t="n"/>
      <c r="U1648" s="322" t="n"/>
      <c r="V1648" s="322" t="n"/>
      <c r="W1648" s="322" t="n"/>
      <c r="X1648" s="322" t="n"/>
      <c r="Y1648" s="320" t="n"/>
      <c r="Z1648" s="320" t="n"/>
    </row>
    <row r="1649" ht="16.5" customHeight="1" s="115">
      <c r="C1649" s="261" t="n"/>
      <c r="D1649" s="313" t="n"/>
      <c r="E1649" s="291" t="n"/>
      <c r="F1649" s="302" t="n"/>
      <c r="G1649" s="302" t="n"/>
      <c r="H1649" s="314" t="n"/>
      <c r="I1649" s="315" t="n"/>
      <c r="J1649" s="316" t="n"/>
      <c r="K1649" s="295" t="n"/>
      <c r="L1649" s="317" t="n"/>
      <c r="M1649" s="47" t="n"/>
      <c r="N1649" s="268" t="n"/>
      <c r="O1649" s="294" t="n"/>
      <c r="P1649" s="268" t="n"/>
      <c r="Q1649" s="321" t="n"/>
      <c r="R1649" s="322" t="n"/>
      <c r="S1649" s="322" t="n"/>
      <c r="T1649" s="322" t="n"/>
      <c r="U1649" s="322" t="n"/>
      <c r="V1649" s="322" t="n"/>
      <c r="W1649" s="322" t="n"/>
      <c r="X1649" s="322" t="n"/>
      <c r="Y1649" s="320" t="n"/>
      <c r="Z1649" s="320" t="n"/>
    </row>
    <row r="1650" ht="16.5" customHeight="1" s="115">
      <c r="C1650" s="261" t="n"/>
      <c r="D1650" s="313" t="n"/>
      <c r="E1650" s="291" t="n"/>
      <c r="F1650" s="302" t="n"/>
      <c r="G1650" s="302" t="n"/>
      <c r="H1650" s="314" t="n"/>
      <c r="I1650" s="315" t="n"/>
      <c r="J1650" s="316" t="n"/>
      <c r="K1650" s="295" t="n"/>
      <c r="L1650" s="317" t="n"/>
      <c r="M1650" s="47" t="n"/>
      <c r="N1650" s="268" t="n"/>
      <c r="O1650" s="294" t="n"/>
      <c r="P1650" s="268" t="n"/>
      <c r="Q1650" s="321" t="n"/>
      <c r="R1650" s="322" t="n"/>
      <c r="S1650" s="322" t="n"/>
      <c r="T1650" s="322" t="n"/>
      <c r="U1650" s="322" t="n"/>
      <c r="V1650" s="322" t="n"/>
      <c r="W1650" s="322" t="n"/>
      <c r="X1650" s="322" t="n"/>
      <c r="Y1650" s="320" t="n"/>
      <c r="Z1650" s="320" t="n"/>
    </row>
    <row r="1651" ht="16.5" customHeight="1" s="115">
      <c r="C1651" s="261" t="n"/>
      <c r="D1651" s="313" t="n"/>
      <c r="E1651" s="291" t="n"/>
      <c r="F1651" s="302" t="n"/>
      <c r="G1651" s="302" t="n"/>
      <c r="H1651" s="314" t="n"/>
      <c r="I1651" s="315" t="n"/>
      <c r="J1651" s="316" t="n"/>
      <c r="K1651" s="295" t="n"/>
      <c r="L1651" s="317" t="n"/>
      <c r="M1651" s="47" t="n"/>
      <c r="N1651" s="268" t="n"/>
      <c r="O1651" s="294" t="n"/>
      <c r="P1651" s="268" t="n"/>
      <c r="Q1651" s="321" t="n"/>
      <c r="R1651" s="322" t="n"/>
      <c r="S1651" s="322" t="n"/>
      <c r="T1651" s="322" t="n"/>
      <c r="U1651" s="322" t="n"/>
      <c r="V1651" s="322" t="n"/>
      <c r="W1651" s="322" t="n"/>
      <c r="X1651" s="322" t="n"/>
      <c r="Y1651" s="320" t="n"/>
      <c r="Z1651" s="320" t="n"/>
    </row>
    <row r="1652" ht="16.5" customHeight="1" s="115">
      <c r="C1652" s="261" t="n"/>
      <c r="D1652" s="313" t="n"/>
      <c r="E1652" s="291" t="n"/>
      <c r="F1652" s="302" t="n"/>
      <c r="G1652" s="302" t="n"/>
      <c r="H1652" s="314" t="n"/>
      <c r="I1652" s="315" t="n"/>
      <c r="J1652" s="316" t="n"/>
      <c r="K1652" s="295" t="n"/>
      <c r="L1652" s="317" t="n"/>
      <c r="M1652" s="47" t="n"/>
      <c r="N1652" s="268" t="n"/>
      <c r="O1652" s="294" t="n"/>
      <c r="P1652" s="268" t="n"/>
      <c r="Q1652" s="321" t="n"/>
      <c r="R1652" s="322" t="n"/>
      <c r="S1652" s="322" t="n"/>
      <c r="T1652" s="322" t="n"/>
      <c r="U1652" s="322" t="n"/>
      <c r="V1652" s="322" t="n"/>
      <c r="W1652" s="322" t="n"/>
      <c r="X1652" s="322" t="n"/>
      <c r="Y1652" s="320" t="n"/>
      <c r="Z1652" s="320" t="n"/>
    </row>
    <row r="1653" ht="16.5" customHeight="1" s="115">
      <c r="C1653" s="261" t="n"/>
      <c r="D1653" s="313" t="n"/>
      <c r="E1653" s="291" t="n"/>
      <c r="F1653" s="302" t="n"/>
      <c r="G1653" s="302" t="n"/>
      <c r="H1653" s="314" t="n"/>
      <c r="I1653" s="315" t="n"/>
      <c r="J1653" s="316" t="n"/>
      <c r="K1653" s="295" t="n"/>
      <c r="L1653" s="317" t="n"/>
      <c r="M1653" s="47" t="n"/>
      <c r="N1653" s="268" t="n"/>
      <c r="O1653" s="294" t="n"/>
      <c r="P1653" s="268" t="n"/>
      <c r="Q1653" s="321" t="n"/>
      <c r="R1653" s="322" t="n"/>
      <c r="S1653" s="322" t="n"/>
      <c r="T1653" s="322" t="n"/>
      <c r="U1653" s="322" t="n"/>
      <c r="V1653" s="322" t="n"/>
      <c r="W1653" s="322" t="n"/>
      <c r="X1653" s="322" t="n"/>
      <c r="Y1653" s="320" t="n"/>
      <c r="Z1653" s="320" t="n"/>
    </row>
    <row r="1654" ht="16.5" customHeight="1" s="115">
      <c r="C1654" s="261" t="n"/>
      <c r="D1654" s="313" t="n"/>
      <c r="E1654" s="291" t="n"/>
      <c r="F1654" s="302" t="n"/>
      <c r="G1654" s="302" t="n"/>
      <c r="H1654" s="314" t="n"/>
      <c r="I1654" s="315" t="n"/>
      <c r="J1654" s="316" t="n"/>
      <c r="K1654" s="295" t="n"/>
      <c r="L1654" s="317" t="n"/>
      <c r="M1654" s="47" t="n"/>
      <c r="N1654" s="268" t="n"/>
      <c r="O1654" s="294" t="n"/>
      <c r="P1654" s="268" t="n"/>
      <c r="Q1654" s="321" t="n"/>
      <c r="R1654" s="322" t="n"/>
      <c r="S1654" s="322" t="n"/>
      <c r="T1654" s="322" t="n"/>
      <c r="U1654" s="322" t="n"/>
      <c r="V1654" s="322" t="n"/>
      <c r="W1654" s="322" t="n"/>
      <c r="X1654" s="322" t="n"/>
      <c r="Y1654" s="320" t="n"/>
      <c r="Z1654" s="320" t="n"/>
    </row>
    <row r="1655" ht="16.5" customHeight="1" s="115">
      <c r="C1655" s="261" t="n"/>
      <c r="D1655" s="313" t="n"/>
      <c r="E1655" s="291" t="n"/>
      <c r="F1655" s="302" t="n"/>
      <c r="G1655" s="302" t="n"/>
      <c r="H1655" s="314" t="n"/>
      <c r="I1655" s="315" t="n"/>
      <c r="J1655" s="316" t="n"/>
      <c r="K1655" s="295" t="n"/>
      <c r="L1655" s="317" t="n"/>
      <c r="M1655" s="47" t="n"/>
      <c r="N1655" s="268" t="n"/>
      <c r="O1655" s="294" t="n"/>
      <c r="P1655" s="268" t="n"/>
      <c r="Q1655" s="321" t="n"/>
      <c r="R1655" s="322" t="n"/>
      <c r="S1655" s="322" t="n"/>
      <c r="T1655" s="322" t="n"/>
      <c r="U1655" s="322" t="n"/>
      <c r="V1655" s="322" t="n"/>
      <c r="W1655" s="322" t="n"/>
      <c r="X1655" s="322" t="n"/>
      <c r="Y1655" s="320" t="n"/>
      <c r="Z1655" s="320" t="n"/>
    </row>
    <row r="1656" ht="16.5" customHeight="1" s="115">
      <c r="C1656" s="261" t="n"/>
      <c r="D1656" s="313" t="n"/>
      <c r="E1656" s="291" t="n"/>
      <c r="F1656" s="302" t="n"/>
      <c r="G1656" s="302" t="n"/>
      <c r="H1656" s="314" t="n"/>
      <c r="I1656" s="315" t="n"/>
      <c r="J1656" s="316" t="n"/>
      <c r="K1656" s="295" t="n"/>
      <c r="L1656" s="317" t="n"/>
      <c r="M1656" s="47" t="n"/>
      <c r="N1656" s="268" t="n"/>
      <c r="O1656" s="294" t="n"/>
      <c r="P1656" s="268" t="n"/>
      <c r="Q1656" s="321" t="n"/>
      <c r="R1656" s="322" t="n"/>
      <c r="S1656" s="322" t="n"/>
      <c r="T1656" s="322" t="n"/>
      <c r="U1656" s="322" t="n"/>
      <c r="V1656" s="322" t="n"/>
      <c r="W1656" s="322" t="n"/>
      <c r="X1656" s="322" t="n"/>
      <c r="Y1656" s="320" t="n"/>
      <c r="Z1656" s="320" t="n"/>
    </row>
    <row r="1657" ht="16.5" customHeight="1" s="115">
      <c r="C1657" s="261" t="n"/>
      <c r="D1657" s="313" t="n"/>
      <c r="E1657" s="291" t="n"/>
      <c r="F1657" s="302" t="n"/>
      <c r="G1657" s="302" t="n"/>
      <c r="H1657" s="314" t="n"/>
      <c r="I1657" s="315" t="n"/>
      <c r="J1657" s="316" t="n"/>
      <c r="K1657" s="295" t="n"/>
      <c r="L1657" s="317" t="n"/>
      <c r="M1657" s="47" t="n"/>
      <c r="N1657" s="268" t="n"/>
      <c r="O1657" s="294" t="n"/>
      <c r="P1657" s="268" t="n"/>
      <c r="Q1657" s="321" t="n"/>
      <c r="R1657" s="322" t="n"/>
      <c r="S1657" s="322" t="n"/>
      <c r="T1657" s="322" t="n"/>
      <c r="U1657" s="322" t="n"/>
      <c r="V1657" s="322" t="n"/>
      <c r="W1657" s="322" t="n"/>
      <c r="X1657" s="322" t="n"/>
      <c r="Y1657" s="320" t="n"/>
      <c r="Z1657" s="320" t="n"/>
    </row>
    <row r="1658" ht="16.5" customHeight="1" s="115">
      <c r="C1658" s="261" t="n"/>
      <c r="D1658" s="313" t="n"/>
      <c r="E1658" s="291" t="n"/>
      <c r="F1658" s="302" t="n"/>
      <c r="G1658" s="302" t="n"/>
      <c r="H1658" s="314" t="n"/>
      <c r="I1658" s="315" t="n"/>
      <c r="J1658" s="316" t="n"/>
      <c r="K1658" s="295" t="n"/>
      <c r="L1658" s="317" t="n"/>
      <c r="M1658" s="47" t="n"/>
      <c r="N1658" s="268" t="n"/>
      <c r="O1658" s="294" t="n"/>
      <c r="P1658" s="268" t="n"/>
      <c r="Q1658" s="321" t="n"/>
      <c r="R1658" s="322" t="n"/>
      <c r="S1658" s="322" t="n"/>
      <c r="T1658" s="322" t="n"/>
      <c r="U1658" s="322" t="n"/>
      <c r="V1658" s="322" t="n"/>
      <c r="W1658" s="322" t="n"/>
      <c r="X1658" s="322" t="n"/>
      <c r="Y1658" s="320" t="n"/>
      <c r="Z1658" s="320" t="n"/>
    </row>
    <row r="1659" ht="16.5" customHeight="1" s="115">
      <c r="C1659" s="261" t="n"/>
      <c r="D1659" s="313" t="n"/>
      <c r="E1659" s="291" t="n"/>
      <c r="F1659" s="302" t="n"/>
      <c r="G1659" s="302" t="n"/>
      <c r="H1659" s="314" t="n"/>
      <c r="I1659" s="315" t="n"/>
      <c r="J1659" s="316" t="n"/>
      <c r="K1659" s="295" t="n"/>
      <c r="L1659" s="317" t="n"/>
      <c r="M1659" s="47" t="n"/>
      <c r="N1659" s="268" t="n"/>
      <c r="O1659" s="294" t="n"/>
      <c r="P1659" s="268" t="n"/>
      <c r="Q1659" s="321" t="n"/>
      <c r="R1659" s="322" t="n"/>
      <c r="S1659" s="322" t="n"/>
      <c r="T1659" s="322" t="n"/>
      <c r="U1659" s="322" t="n"/>
      <c r="V1659" s="322" t="n"/>
      <c r="W1659" s="322" t="n"/>
      <c r="X1659" s="322" t="n"/>
      <c r="Y1659" s="320" t="n"/>
      <c r="Z1659" s="320" t="n"/>
    </row>
    <row r="1660" ht="16.5" customHeight="1" s="115">
      <c r="C1660" s="261" t="n"/>
      <c r="D1660" s="313" t="n"/>
      <c r="E1660" s="291" t="n"/>
      <c r="F1660" s="302" t="n"/>
      <c r="G1660" s="302" t="n"/>
      <c r="H1660" s="314" t="n"/>
      <c r="I1660" s="315" t="n"/>
      <c r="J1660" s="316" t="n"/>
      <c r="K1660" s="295" t="n"/>
      <c r="L1660" s="317" t="n"/>
      <c r="M1660" s="47" t="n"/>
      <c r="N1660" s="268" t="n"/>
      <c r="O1660" s="294" t="n"/>
      <c r="P1660" s="268" t="n"/>
      <c r="Q1660" s="321" t="n"/>
      <c r="R1660" s="322" t="n"/>
      <c r="S1660" s="322" t="n"/>
      <c r="T1660" s="322" t="n"/>
      <c r="U1660" s="322" t="n"/>
      <c r="V1660" s="322" t="n"/>
      <c r="W1660" s="322" t="n"/>
      <c r="X1660" s="322" t="n"/>
      <c r="Y1660" s="320" t="n"/>
      <c r="Z1660" s="320" t="n"/>
    </row>
    <row r="1661" ht="16.5" customHeight="1" s="115">
      <c r="C1661" s="261" t="n"/>
      <c r="D1661" s="313" t="n"/>
      <c r="E1661" s="291" t="n"/>
      <c r="F1661" s="302" t="n"/>
      <c r="G1661" s="302" t="n"/>
      <c r="H1661" s="314" t="n"/>
      <c r="I1661" s="315" t="n"/>
      <c r="J1661" s="316" t="n"/>
      <c r="K1661" s="295" t="n"/>
      <c r="L1661" s="317" t="n"/>
      <c r="M1661" s="47" t="n"/>
      <c r="N1661" s="268" t="n"/>
      <c r="O1661" s="294" t="n"/>
      <c r="P1661" s="268" t="n"/>
      <c r="Q1661" s="321" t="n"/>
      <c r="R1661" s="322" t="n"/>
      <c r="S1661" s="322" t="n"/>
      <c r="T1661" s="322" t="n"/>
      <c r="U1661" s="322" t="n"/>
      <c r="V1661" s="322" t="n"/>
      <c r="W1661" s="322" t="n"/>
      <c r="X1661" s="322" t="n"/>
      <c r="Y1661" s="320" t="n"/>
      <c r="Z1661" s="320" t="n"/>
    </row>
    <row r="1662" ht="16.5" customHeight="1" s="115">
      <c r="C1662" s="261" t="n"/>
      <c r="D1662" s="313" t="n"/>
      <c r="E1662" s="291" t="n"/>
      <c r="F1662" s="302" t="n"/>
      <c r="G1662" s="302" t="n"/>
      <c r="H1662" s="314" t="n"/>
      <c r="I1662" s="315" t="n"/>
      <c r="J1662" s="316" t="n"/>
      <c r="K1662" s="295" t="n"/>
      <c r="L1662" s="317" t="n"/>
      <c r="M1662" s="47" t="n"/>
      <c r="N1662" s="268" t="n"/>
      <c r="O1662" s="294" t="n"/>
      <c r="P1662" s="268" t="n"/>
      <c r="Q1662" s="321" t="n"/>
      <c r="R1662" s="322" t="n"/>
      <c r="S1662" s="322" t="n"/>
      <c r="T1662" s="322" t="n"/>
      <c r="U1662" s="322" t="n"/>
      <c r="V1662" s="322" t="n"/>
      <c r="W1662" s="322" t="n"/>
      <c r="X1662" s="322" t="n"/>
      <c r="Y1662" s="320" t="n"/>
      <c r="Z1662" s="320" t="n"/>
    </row>
    <row r="1663" ht="16.5" customHeight="1" s="115">
      <c r="C1663" s="261" t="n"/>
      <c r="D1663" s="313" t="n"/>
      <c r="E1663" s="291" t="n"/>
      <c r="F1663" s="302" t="n"/>
      <c r="G1663" s="302" t="n"/>
      <c r="H1663" s="314" t="n"/>
      <c r="I1663" s="315" t="n"/>
      <c r="J1663" s="316" t="n"/>
      <c r="K1663" s="295" t="n"/>
      <c r="L1663" s="317" t="n"/>
      <c r="M1663" s="47" t="n"/>
      <c r="N1663" s="268" t="n"/>
      <c r="O1663" s="294" t="n"/>
      <c r="P1663" s="268" t="n"/>
      <c r="Q1663" s="321" t="n"/>
      <c r="R1663" s="322" t="n"/>
      <c r="S1663" s="322" t="n"/>
      <c r="T1663" s="322" t="n"/>
      <c r="U1663" s="322" t="n"/>
      <c r="V1663" s="322" t="n"/>
      <c r="W1663" s="322" t="n"/>
      <c r="X1663" s="322" t="n"/>
      <c r="Y1663" s="320" t="n"/>
      <c r="Z1663" s="320" t="n"/>
    </row>
    <row r="1664" ht="16.5" customHeight="1" s="115">
      <c r="C1664" s="261" t="n"/>
      <c r="D1664" s="313" t="n"/>
      <c r="E1664" s="291" t="n"/>
      <c r="F1664" s="302" t="n"/>
      <c r="G1664" s="302" t="n"/>
      <c r="H1664" s="314" t="n"/>
      <c r="I1664" s="315" t="n"/>
      <c r="J1664" s="316" t="n"/>
      <c r="K1664" s="295" t="n"/>
      <c r="L1664" s="317" t="n"/>
      <c r="M1664" s="47" t="n"/>
      <c r="N1664" s="268" t="n"/>
      <c r="O1664" s="294" t="n"/>
      <c r="P1664" s="268" t="n"/>
      <c r="Q1664" s="321" t="n"/>
      <c r="R1664" s="322" t="n"/>
      <c r="S1664" s="322" t="n"/>
      <c r="T1664" s="322" t="n"/>
      <c r="U1664" s="322" t="n"/>
      <c r="V1664" s="322" t="n"/>
      <c r="W1664" s="322" t="n"/>
      <c r="X1664" s="322" t="n"/>
      <c r="Y1664" s="320" t="n"/>
      <c r="Z1664" s="320" t="n"/>
    </row>
    <row r="1665" ht="16.5" customHeight="1" s="115">
      <c r="C1665" s="261" t="n"/>
      <c r="D1665" s="313" t="n"/>
      <c r="E1665" s="291" t="n"/>
      <c r="F1665" s="302" t="n"/>
      <c r="G1665" s="302" t="n"/>
      <c r="H1665" s="314" t="n"/>
      <c r="I1665" s="315" t="n"/>
      <c r="J1665" s="316" t="n"/>
      <c r="K1665" s="295" t="n"/>
      <c r="L1665" s="317" t="n"/>
      <c r="M1665" s="47" t="n"/>
      <c r="N1665" s="268" t="n"/>
      <c r="O1665" s="294" t="n"/>
      <c r="P1665" s="268" t="n"/>
      <c r="Q1665" s="321" t="n"/>
      <c r="R1665" s="322" t="n"/>
      <c r="S1665" s="322" t="n"/>
      <c r="T1665" s="322" t="n"/>
      <c r="U1665" s="322" t="n"/>
      <c r="V1665" s="322" t="n"/>
      <c r="W1665" s="322" t="n"/>
      <c r="X1665" s="322" t="n"/>
      <c r="Y1665" s="320" t="n"/>
      <c r="Z1665" s="320" t="n"/>
    </row>
    <row r="1666" ht="16.5" customHeight="1" s="115">
      <c r="C1666" s="261" t="n"/>
      <c r="D1666" s="313" t="n"/>
      <c r="E1666" s="291" t="n"/>
      <c r="F1666" s="302" t="n"/>
      <c r="G1666" s="302" t="n"/>
      <c r="H1666" s="314" t="n"/>
      <c r="I1666" s="315" t="n"/>
      <c r="J1666" s="316" t="n"/>
      <c r="K1666" s="295" t="n"/>
      <c r="L1666" s="317" t="n"/>
      <c r="M1666" s="47" t="n"/>
      <c r="N1666" s="268" t="n"/>
      <c r="O1666" s="294" t="n"/>
      <c r="P1666" s="268" t="n"/>
      <c r="Q1666" s="321" t="n"/>
      <c r="R1666" s="322" t="n"/>
      <c r="S1666" s="322" t="n"/>
      <c r="T1666" s="322" t="n"/>
      <c r="U1666" s="322" t="n"/>
      <c r="V1666" s="322" t="n"/>
      <c r="W1666" s="322" t="n"/>
      <c r="X1666" s="322" t="n"/>
      <c r="Y1666" s="320" t="n"/>
      <c r="Z1666" s="320" t="n"/>
    </row>
    <row r="1667" ht="16.5" customHeight="1" s="115">
      <c r="C1667" s="261" t="n"/>
      <c r="D1667" s="313" t="n"/>
      <c r="E1667" s="291" t="n"/>
      <c r="F1667" s="302" t="n"/>
      <c r="G1667" s="302" t="n"/>
      <c r="H1667" s="314" t="n"/>
      <c r="I1667" s="315" t="n"/>
      <c r="J1667" s="316" t="n"/>
      <c r="K1667" s="295" t="n"/>
      <c r="L1667" s="317" t="n"/>
      <c r="M1667" s="47" t="n"/>
      <c r="N1667" s="268" t="n"/>
      <c r="O1667" s="294" t="n"/>
      <c r="P1667" s="268" t="n"/>
      <c r="Q1667" s="321" t="n"/>
      <c r="R1667" s="322" t="n"/>
      <c r="S1667" s="322" t="n"/>
      <c r="T1667" s="322" t="n"/>
      <c r="U1667" s="322" t="n"/>
      <c r="V1667" s="322" t="n"/>
      <c r="W1667" s="322" t="n"/>
      <c r="X1667" s="322" t="n"/>
      <c r="Y1667" s="320" t="n"/>
      <c r="Z1667" s="320" t="n"/>
    </row>
    <row r="1668" ht="16.5" customHeight="1" s="115">
      <c r="C1668" s="261" t="n"/>
      <c r="D1668" s="313" t="n"/>
      <c r="E1668" s="291" t="n"/>
      <c r="F1668" s="302" t="n"/>
      <c r="G1668" s="302" t="n"/>
      <c r="H1668" s="314" t="n"/>
      <c r="I1668" s="315" t="n"/>
      <c r="J1668" s="316" t="n"/>
      <c r="K1668" s="295" t="n"/>
      <c r="L1668" s="317" t="n"/>
      <c r="M1668" s="47" t="n"/>
      <c r="N1668" s="268" t="n"/>
      <c r="O1668" s="294" t="n"/>
      <c r="P1668" s="268" t="n"/>
      <c r="Q1668" s="321" t="n"/>
      <c r="R1668" s="322" t="n"/>
      <c r="S1668" s="322" t="n"/>
      <c r="T1668" s="322" t="n"/>
      <c r="U1668" s="322" t="n"/>
      <c r="V1668" s="322" t="n"/>
      <c r="W1668" s="322" t="n"/>
      <c r="X1668" s="322" t="n"/>
      <c r="Y1668" s="320" t="n"/>
      <c r="Z1668" s="320" t="n"/>
    </row>
    <row r="1669" ht="16.5" customHeight="1" s="115">
      <c r="C1669" s="261" t="n"/>
      <c r="D1669" s="313" t="n"/>
      <c r="E1669" s="291" t="n"/>
      <c r="F1669" s="302" t="n"/>
      <c r="G1669" s="302" t="n"/>
      <c r="H1669" s="314" t="n"/>
      <c r="I1669" s="315" t="n"/>
      <c r="J1669" s="316" t="n"/>
      <c r="K1669" s="295" t="n"/>
      <c r="L1669" s="317" t="n"/>
      <c r="M1669" s="47" t="n"/>
      <c r="N1669" s="268" t="n"/>
      <c r="O1669" s="294" t="n"/>
      <c r="P1669" s="268" t="n"/>
      <c r="Q1669" s="321" t="n"/>
      <c r="R1669" s="322" t="n"/>
      <c r="S1669" s="322" t="n"/>
      <c r="T1669" s="322" t="n"/>
      <c r="U1669" s="322" t="n"/>
      <c r="V1669" s="322" t="n"/>
      <c r="W1669" s="322" t="n"/>
      <c r="X1669" s="322" t="n"/>
      <c r="Y1669" s="320" t="n"/>
      <c r="Z1669" s="320" t="n"/>
    </row>
    <row r="1670" ht="16.5" customHeight="1" s="115">
      <c r="C1670" s="261" t="n"/>
      <c r="D1670" s="313" t="n"/>
      <c r="E1670" s="291" t="n"/>
      <c r="F1670" s="302" t="n"/>
      <c r="G1670" s="302" t="n"/>
      <c r="H1670" s="314" t="n"/>
      <c r="I1670" s="315" t="n"/>
      <c r="J1670" s="316" t="n"/>
      <c r="K1670" s="295" t="n"/>
      <c r="L1670" s="317" t="n"/>
      <c r="M1670" s="47" t="n"/>
      <c r="N1670" s="268" t="n"/>
      <c r="O1670" s="294" t="n"/>
      <c r="P1670" s="268" t="n"/>
      <c r="Q1670" s="321" t="n"/>
      <c r="R1670" s="322" t="n"/>
      <c r="S1670" s="322" t="n"/>
      <c r="T1670" s="322" t="n"/>
      <c r="U1670" s="322" t="n"/>
      <c r="V1670" s="322" t="n"/>
      <c r="W1670" s="322" t="n"/>
      <c r="X1670" s="322" t="n"/>
      <c r="Y1670" s="320" t="n"/>
      <c r="Z1670" s="320" t="n"/>
    </row>
    <row r="1671" ht="16.5" customHeight="1" s="115">
      <c r="C1671" s="261" t="n"/>
      <c r="D1671" s="313" t="n"/>
      <c r="E1671" s="291" t="n"/>
      <c r="F1671" s="302" t="n"/>
      <c r="G1671" s="302" t="n"/>
      <c r="H1671" s="314" t="n"/>
      <c r="I1671" s="315" t="n"/>
      <c r="J1671" s="316" t="n"/>
      <c r="K1671" s="295" t="n"/>
      <c r="L1671" s="317" t="n"/>
      <c r="M1671" s="47" t="n"/>
      <c r="N1671" s="268" t="n"/>
      <c r="O1671" s="294" t="n"/>
      <c r="P1671" s="268" t="n"/>
      <c r="Q1671" s="321" t="n"/>
      <c r="R1671" s="322" t="n"/>
      <c r="S1671" s="322" t="n"/>
      <c r="T1671" s="322" t="n"/>
      <c r="U1671" s="322" t="n"/>
      <c r="V1671" s="322" t="n"/>
      <c r="W1671" s="322" t="n"/>
      <c r="X1671" s="322" t="n"/>
      <c r="Y1671" s="320" t="n"/>
      <c r="Z1671" s="320" t="n"/>
    </row>
    <row r="1672" ht="16.5" customHeight="1" s="115">
      <c r="C1672" s="261" t="n"/>
      <c r="D1672" s="313" t="n"/>
      <c r="E1672" s="291" t="n"/>
      <c r="F1672" s="302" t="n"/>
      <c r="G1672" s="302" t="n"/>
      <c r="H1672" s="314" t="n"/>
      <c r="I1672" s="315" t="n"/>
      <c r="J1672" s="316" t="n"/>
      <c r="K1672" s="295" t="n"/>
      <c r="L1672" s="317" t="n"/>
      <c r="M1672" s="47" t="n"/>
      <c r="N1672" s="268" t="n"/>
      <c r="O1672" s="294" t="n"/>
      <c r="P1672" s="268" t="n"/>
      <c r="Q1672" s="321" t="n"/>
      <c r="R1672" s="322" t="n"/>
      <c r="S1672" s="322" t="n"/>
      <c r="T1672" s="322" t="n"/>
      <c r="U1672" s="322" t="n"/>
      <c r="V1672" s="322" t="n"/>
      <c r="W1672" s="322" t="n"/>
      <c r="X1672" s="322" t="n"/>
      <c r="Y1672" s="320" t="n"/>
      <c r="Z1672" s="320" t="n"/>
    </row>
    <row r="1673" ht="16.5" customHeight="1" s="115">
      <c r="C1673" s="261" t="n"/>
      <c r="D1673" s="313" t="n"/>
      <c r="E1673" s="291" t="n"/>
      <c r="F1673" s="302" t="n"/>
      <c r="G1673" s="302" t="n"/>
      <c r="H1673" s="314" t="n"/>
      <c r="I1673" s="315" t="n"/>
      <c r="J1673" s="316" t="n"/>
      <c r="K1673" s="295" t="n"/>
      <c r="L1673" s="317" t="n"/>
      <c r="M1673" s="47" t="n"/>
      <c r="N1673" s="268" t="n"/>
      <c r="O1673" s="294" t="n"/>
      <c r="P1673" s="268" t="n"/>
      <c r="Q1673" s="321" t="n"/>
      <c r="R1673" s="322" t="n"/>
      <c r="S1673" s="322" t="n"/>
      <c r="T1673" s="322" t="n"/>
      <c r="U1673" s="322" t="n"/>
      <c r="V1673" s="322" t="n"/>
      <c r="W1673" s="322" t="n"/>
      <c r="X1673" s="322" t="n"/>
      <c r="Y1673" s="320" t="n"/>
      <c r="Z1673" s="320" t="n"/>
    </row>
    <row r="1674" ht="16.5" customHeight="1" s="115">
      <c r="C1674" s="261" t="n"/>
      <c r="D1674" s="313" t="n"/>
      <c r="E1674" s="291" t="n"/>
      <c r="F1674" s="302" t="n"/>
      <c r="G1674" s="302" t="n"/>
      <c r="H1674" s="314" t="n"/>
      <c r="I1674" s="315" t="n"/>
      <c r="J1674" s="316" t="n"/>
      <c r="K1674" s="295" t="n"/>
      <c r="L1674" s="317" t="n"/>
      <c r="M1674" s="47" t="n"/>
      <c r="N1674" s="268" t="n"/>
      <c r="O1674" s="294" t="n"/>
      <c r="P1674" s="268" t="n"/>
      <c r="Q1674" s="321" t="n"/>
      <c r="R1674" s="322" t="n"/>
      <c r="S1674" s="322" t="n"/>
      <c r="T1674" s="322" t="n"/>
      <c r="U1674" s="322" t="n"/>
      <c r="V1674" s="322" t="n"/>
      <c r="W1674" s="322" t="n"/>
      <c r="X1674" s="322" t="n"/>
      <c r="Y1674" s="320" t="n"/>
      <c r="Z1674" s="320" t="n"/>
    </row>
    <row r="1675" ht="16.5" customHeight="1" s="115">
      <c r="C1675" s="261" t="n"/>
      <c r="D1675" s="313" t="n"/>
      <c r="E1675" s="291" t="n"/>
      <c r="F1675" s="302" t="n"/>
      <c r="G1675" s="302" t="n"/>
      <c r="H1675" s="314" t="n"/>
      <c r="I1675" s="315" t="n"/>
      <c r="J1675" s="316" t="n"/>
      <c r="K1675" s="295" t="n"/>
      <c r="L1675" s="317" t="n"/>
      <c r="M1675" s="47" t="n"/>
      <c r="N1675" s="268" t="n"/>
      <c r="O1675" s="294" t="n"/>
      <c r="P1675" s="268" t="n"/>
      <c r="Q1675" s="321" t="n"/>
      <c r="R1675" s="322" t="n"/>
      <c r="S1675" s="322" t="n"/>
      <c r="T1675" s="322" t="n"/>
      <c r="U1675" s="322" t="n"/>
      <c r="V1675" s="322" t="n"/>
      <c r="W1675" s="322" t="n"/>
      <c r="X1675" s="322" t="n"/>
      <c r="Y1675" s="320" t="n"/>
      <c r="Z1675" s="320" t="n"/>
    </row>
    <row r="1676" ht="16.5" customHeight="1" s="115">
      <c r="C1676" s="261" t="n"/>
      <c r="D1676" s="313" t="n"/>
      <c r="E1676" s="291" t="n"/>
      <c r="F1676" s="302" t="n"/>
      <c r="G1676" s="302" t="n"/>
      <c r="H1676" s="314" t="n"/>
      <c r="I1676" s="315" t="n"/>
      <c r="J1676" s="316" t="n"/>
      <c r="K1676" s="295" t="n"/>
      <c r="L1676" s="317" t="n"/>
      <c r="M1676" s="47" t="n"/>
      <c r="N1676" s="268" t="n"/>
      <c r="O1676" s="294" t="n"/>
      <c r="P1676" s="268" t="n"/>
      <c r="Q1676" s="321" t="n"/>
      <c r="R1676" s="322" t="n"/>
      <c r="S1676" s="322" t="n"/>
      <c r="T1676" s="322" t="n"/>
      <c r="U1676" s="322" t="n"/>
      <c r="V1676" s="322" t="n"/>
      <c r="W1676" s="322" t="n"/>
      <c r="X1676" s="322" t="n"/>
      <c r="Y1676" s="320" t="n"/>
      <c r="Z1676" s="320" t="n"/>
    </row>
    <row r="1677" ht="16.5" customHeight="1" s="115">
      <c r="C1677" s="261" t="n"/>
      <c r="D1677" s="313" t="n"/>
      <c r="E1677" s="291" t="n"/>
      <c r="F1677" s="302" t="n"/>
      <c r="G1677" s="302" t="n"/>
      <c r="H1677" s="314" t="n"/>
      <c r="I1677" s="315" t="n"/>
      <c r="J1677" s="316" t="n"/>
      <c r="K1677" s="295" t="n"/>
      <c r="L1677" s="317" t="n"/>
      <c r="M1677" s="47" t="n"/>
      <c r="N1677" s="268" t="n"/>
      <c r="O1677" s="294" t="n"/>
      <c r="P1677" s="268" t="n"/>
      <c r="Q1677" s="321" t="n"/>
      <c r="R1677" s="322" t="n"/>
      <c r="S1677" s="322" t="n"/>
      <c r="T1677" s="322" t="n"/>
      <c r="U1677" s="322" t="n"/>
      <c r="V1677" s="322" t="n"/>
      <c r="W1677" s="322" t="n"/>
      <c r="X1677" s="322" t="n"/>
      <c r="Y1677" s="320" t="n"/>
      <c r="Z1677" s="320" t="n"/>
    </row>
    <row r="1678" ht="16.5" customHeight="1" s="115">
      <c r="C1678" s="261" t="n"/>
      <c r="D1678" s="313" t="n"/>
      <c r="E1678" s="291" t="n"/>
      <c r="F1678" s="302" t="n"/>
      <c r="G1678" s="302" t="n"/>
      <c r="H1678" s="314" t="n"/>
      <c r="I1678" s="315" t="n"/>
      <c r="J1678" s="316" t="n"/>
      <c r="K1678" s="295" t="n"/>
      <c r="L1678" s="317" t="n"/>
      <c r="M1678" s="47" t="n"/>
      <c r="N1678" s="268" t="n"/>
      <c r="O1678" s="294" t="n"/>
      <c r="P1678" s="268" t="n"/>
      <c r="Q1678" s="321" t="n"/>
      <c r="R1678" s="322" t="n"/>
      <c r="S1678" s="322" t="n"/>
      <c r="T1678" s="322" t="n"/>
      <c r="U1678" s="322" t="n"/>
      <c r="V1678" s="322" t="n"/>
      <c r="W1678" s="322" t="n"/>
      <c r="X1678" s="322" t="n"/>
      <c r="Y1678" s="320" t="n"/>
      <c r="Z1678" s="320" t="n"/>
    </row>
    <row r="1679" ht="16.5" customHeight="1" s="115">
      <c r="C1679" s="261" t="n"/>
      <c r="D1679" s="313" t="n"/>
      <c r="E1679" s="291" t="n"/>
      <c r="F1679" s="302" t="n"/>
      <c r="G1679" s="302" t="n"/>
      <c r="H1679" s="314" t="n"/>
      <c r="I1679" s="315" t="n"/>
      <c r="J1679" s="316" t="n"/>
      <c r="K1679" s="295" t="n"/>
      <c r="L1679" s="317" t="n"/>
      <c r="M1679" s="47" t="n"/>
      <c r="N1679" s="268" t="n"/>
      <c r="O1679" s="294" t="n"/>
      <c r="P1679" s="268" t="n"/>
      <c r="Q1679" s="321" t="n"/>
      <c r="R1679" s="322" t="n"/>
      <c r="S1679" s="322" t="n"/>
      <c r="T1679" s="322" t="n"/>
      <c r="U1679" s="322" t="n"/>
      <c r="V1679" s="322" t="n"/>
      <c r="W1679" s="322" t="n"/>
      <c r="X1679" s="322" t="n"/>
      <c r="Y1679" s="320" t="n"/>
      <c r="Z1679" s="320" t="n"/>
    </row>
    <row r="1680" ht="16.5" customHeight="1" s="115">
      <c r="C1680" s="261" t="n"/>
      <c r="D1680" s="313" t="n"/>
      <c r="E1680" s="291" t="n"/>
      <c r="F1680" s="302" t="n"/>
      <c r="G1680" s="302" t="n"/>
      <c r="H1680" s="314" t="n"/>
      <c r="I1680" s="315" t="n"/>
      <c r="J1680" s="316" t="n"/>
      <c r="K1680" s="295" t="n"/>
      <c r="L1680" s="317" t="n"/>
      <c r="M1680" s="47" t="n"/>
      <c r="N1680" s="268" t="n"/>
      <c r="O1680" s="294" t="n"/>
      <c r="P1680" s="268" t="n"/>
      <c r="Q1680" s="321" t="n"/>
      <c r="R1680" s="322" t="n"/>
      <c r="S1680" s="322" t="n"/>
      <c r="T1680" s="322" t="n"/>
      <c r="U1680" s="322" t="n"/>
      <c r="V1680" s="322" t="n"/>
      <c r="W1680" s="322" t="n"/>
      <c r="X1680" s="322" t="n"/>
      <c r="Y1680" s="320" t="n"/>
      <c r="Z1680" s="320" t="n"/>
    </row>
    <row r="1681" ht="16.5" customHeight="1" s="115">
      <c r="C1681" s="261" t="n"/>
      <c r="D1681" s="313" t="n"/>
      <c r="E1681" s="291" t="n"/>
      <c r="F1681" s="302" t="n"/>
      <c r="G1681" s="302" t="n"/>
      <c r="H1681" s="314" t="n"/>
      <c r="I1681" s="315" t="n"/>
      <c r="J1681" s="316" t="n"/>
      <c r="K1681" s="295" t="n"/>
      <c r="L1681" s="317" t="n"/>
      <c r="M1681" s="47" t="n"/>
      <c r="N1681" s="268" t="n"/>
      <c r="O1681" s="294" t="n"/>
      <c r="P1681" s="268" t="n"/>
      <c r="Q1681" s="321" t="n"/>
      <c r="R1681" s="322" t="n"/>
      <c r="S1681" s="322" t="n"/>
      <c r="T1681" s="322" t="n"/>
      <c r="U1681" s="322" t="n"/>
      <c r="V1681" s="322" t="n"/>
      <c r="W1681" s="322" t="n"/>
      <c r="X1681" s="322" t="n"/>
      <c r="Y1681" s="320" t="n"/>
      <c r="Z1681" s="320" t="n"/>
    </row>
    <row r="1682" ht="16.5" customHeight="1" s="115">
      <c r="C1682" s="261" t="n"/>
      <c r="D1682" s="313" t="n"/>
      <c r="E1682" s="291" t="n"/>
      <c r="F1682" s="302" t="n"/>
      <c r="G1682" s="302" t="n"/>
      <c r="H1682" s="314" t="n"/>
      <c r="I1682" s="315" t="n"/>
      <c r="J1682" s="316" t="n"/>
      <c r="K1682" s="295" t="n"/>
      <c r="L1682" s="317" t="n"/>
      <c r="M1682" s="47" t="n"/>
      <c r="N1682" s="268" t="n"/>
      <c r="O1682" s="294" t="n"/>
      <c r="P1682" s="268" t="n"/>
      <c r="Q1682" s="321" t="n"/>
      <c r="R1682" s="322" t="n"/>
      <c r="S1682" s="322" t="n"/>
      <c r="T1682" s="322" t="n"/>
      <c r="U1682" s="322" t="n"/>
      <c r="V1682" s="322" t="n"/>
      <c r="W1682" s="322" t="n"/>
      <c r="X1682" s="322" t="n"/>
      <c r="Y1682" s="320" t="n"/>
      <c r="Z1682" s="320" t="n"/>
    </row>
    <row r="1683" ht="16.5" customHeight="1" s="115">
      <c r="C1683" s="261" t="n"/>
      <c r="D1683" s="313" t="n"/>
      <c r="E1683" s="291" t="n"/>
      <c r="F1683" s="302" t="n"/>
      <c r="G1683" s="302" t="n"/>
      <c r="H1683" s="314" t="n"/>
      <c r="I1683" s="315" t="n"/>
      <c r="J1683" s="316" t="n"/>
      <c r="K1683" s="295" t="n"/>
      <c r="L1683" s="317" t="n"/>
      <c r="M1683" s="47" t="n"/>
      <c r="N1683" s="268" t="n"/>
      <c r="O1683" s="294" t="n"/>
      <c r="P1683" s="268" t="n"/>
      <c r="Q1683" s="321" t="n"/>
      <c r="R1683" s="322" t="n"/>
      <c r="S1683" s="322" t="n"/>
      <c r="T1683" s="322" t="n"/>
      <c r="U1683" s="322" t="n"/>
      <c r="V1683" s="322" t="n"/>
      <c r="W1683" s="322" t="n"/>
      <c r="X1683" s="322" t="n"/>
      <c r="Y1683" s="320" t="n"/>
      <c r="Z1683" s="320" t="n"/>
    </row>
    <row r="1684" ht="16.5" customHeight="1" s="115">
      <c r="C1684" s="261" t="n"/>
      <c r="D1684" s="313" t="n"/>
      <c r="E1684" s="291" t="n"/>
      <c r="F1684" s="302" t="n"/>
      <c r="G1684" s="302" t="n"/>
      <c r="H1684" s="314" t="n"/>
      <c r="I1684" s="315" t="n"/>
      <c r="J1684" s="316" t="n"/>
      <c r="K1684" s="295" t="n"/>
      <c r="L1684" s="317" t="n"/>
      <c r="M1684" s="47" t="n"/>
      <c r="N1684" s="268" t="n"/>
      <c r="O1684" s="294" t="n"/>
      <c r="P1684" s="268" t="n"/>
      <c r="Q1684" s="321" t="n"/>
      <c r="R1684" s="322" t="n"/>
      <c r="S1684" s="322" t="n"/>
      <c r="T1684" s="322" t="n"/>
      <c r="U1684" s="322" t="n"/>
      <c r="V1684" s="322" t="n"/>
      <c r="W1684" s="322" t="n"/>
      <c r="X1684" s="322" t="n"/>
      <c r="Y1684" s="320" t="n"/>
      <c r="Z1684" s="320" t="n"/>
    </row>
    <row r="1685" ht="16.5" customHeight="1" s="115">
      <c r="C1685" s="261" t="n"/>
      <c r="D1685" s="313" t="n"/>
      <c r="E1685" s="291" t="n"/>
      <c r="F1685" s="302" t="n"/>
      <c r="G1685" s="302" t="n"/>
      <c r="H1685" s="314" t="n"/>
      <c r="I1685" s="315" t="n"/>
      <c r="J1685" s="316" t="n"/>
      <c r="K1685" s="295" t="n"/>
      <c r="L1685" s="317" t="n"/>
      <c r="M1685" s="47" t="n"/>
      <c r="N1685" s="268" t="n"/>
      <c r="O1685" s="294" t="n"/>
      <c r="P1685" s="268" t="n"/>
      <c r="Q1685" s="321" t="n"/>
      <c r="R1685" s="322" t="n"/>
      <c r="S1685" s="322" t="n"/>
      <c r="T1685" s="322" t="n"/>
      <c r="U1685" s="322" t="n"/>
      <c r="V1685" s="322" t="n"/>
      <c r="W1685" s="322" t="n"/>
      <c r="X1685" s="322" t="n"/>
      <c r="Y1685" s="320" t="n"/>
      <c r="Z1685" s="320" t="n"/>
    </row>
    <row r="1686" ht="16.5" customHeight="1" s="115">
      <c r="C1686" s="261" t="n"/>
      <c r="D1686" s="313" t="n"/>
      <c r="E1686" s="291" t="n"/>
      <c r="F1686" s="302" t="n"/>
      <c r="G1686" s="302" t="n"/>
      <c r="H1686" s="314" t="n"/>
      <c r="I1686" s="315" t="n"/>
      <c r="J1686" s="316" t="n"/>
      <c r="K1686" s="295" t="n"/>
      <c r="L1686" s="317" t="n"/>
      <c r="M1686" s="47" t="n"/>
      <c r="N1686" s="268" t="n"/>
      <c r="O1686" s="294" t="n"/>
      <c r="P1686" s="268" t="n"/>
      <c r="Q1686" s="321" t="n"/>
      <c r="R1686" s="322" t="n"/>
      <c r="S1686" s="322" t="n"/>
      <c r="T1686" s="322" t="n"/>
      <c r="U1686" s="322" t="n"/>
      <c r="V1686" s="322" t="n"/>
      <c r="W1686" s="322" t="n"/>
      <c r="X1686" s="322" t="n"/>
      <c r="Y1686" s="320" t="n"/>
      <c r="Z1686" s="320" t="n"/>
    </row>
    <row r="1687" ht="16.5" customHeight="1" s="115">
      <c r="C1687" s="261" t="n"/>
      <c r="D1687" s="313" t="n"/>
      <c r="E1687" s="291" t="n"/>
      <c r="F1687" s="302" t="n"/>
      <c r="G1687" s="302" t="n"/>
      <c r="H1687" s="314" t="n"/>
      <c r="I1687" s="315" t="n"/>
      <c r="J1687" s="316" t="n"/>
      <c r="K1687" s="295" t="n"/>
      <c r="L1687" s="317" t="n"/>
      <c r="M1687" s="47" t="n"/>
      <c r="N1687" s="268" t="n"/>
      <c r="O1687" s="294" t="n"/>
      <c r="P1687" s="268" t="n"/>
      <c r="Q1687" s="321" t="n"/>
      <c r="R1687" s="322" t="n"/>
      <c r="S1687" s="322" t="n"/>
      <c r="T1687" s="322" t="n"/>
      <c r="U1687" s="322" t="n"/>
      <c r="V1687" s="322" t="n"/>
      <c r="W1687" s="322" t="n"/>
      <c r="X1687" s="322" t="n"/>
      <c r="Y1687" s="320" t="n"/>
      <c r="Z1687" s="320" t="n"/>
    </row>
    <row r="1688" ht="16.5" customHeight="1" s="115">
      <c r="C1688" s="261" t="n"/>
      <c r="D1688" s="313" t="n"/>
      <c r="E1688" s="291" t="n"/>
      <c r="F1688" s="302" t="n"/>
      <c r="G1688" s="302" t="n"/>
      <c r="H1688" s="314" t="n"/>
      <c r="I1688" s="315" t="n"/>
      <c r="J1688" s="316" t="n"/>
      <c r="K1688" s="295" t="n"/>
      <c r="L1688" s="317" t="n"/>
      <c r="M1688" s="47" t="n"/>
      <c r="N1688" s="268" t="n"/>
      <c r="O1688" s="294" t="n"/>
      <c r="P1688" s="268" t="n"/>
      <c r="Q1688" s="321" t="n"/>
      <c r="R1688" s="322" t="n"/>
      <c r="S1688" s="322" t="n"/>
      <c r="T1688" s="322" t="n"/>
      <c r="U1688" s="322" t="n"/>
      <c r="V1688" s="322" t="n"/>
      <c r="W1688" s="322" t="n"/>
      <c r="X1688" s="322" t="n"/>
      <c r="Y1688" s="320" t="n"/>
      <c r="Z1688" s="320" t="n"/>
    </row>
    <row r="1689" ht="16.5" customHeight="1" s="115">
      <c r="C1689" s="261" t="n"/>
      <c r="D1689" s="313" t="n"/>
      <c r="E1689" s="291" t="n"/>
      <c r="F1689" s="302" t="n"/>
      <c r="G1689" s="302" t="n"/>
      <c r="H1689" s="314" t="n"/>
      <c r="I1689" s="315" t="n"/>
      <c r="J1689" s="316" t="n"/>
      <c r="K1689" s="295" t="n"/>
      <c r="L1689" s="317" t="n"/>
      <c r="M1689" s="47" t="n"/>
      <c r="N1689" s="268" t="n"/>
      <c r="O1689" s="294" t="n"/>
      <c r="P1689" s="268" t="n"/>
      <c r="Q1689" s="321" t="n"/>
      <c r="R1689" s="322" t="n"/>
      <c r="S1689" s="322" t="n"/>
      <c r="T1689" s="322" t="n"/>
      <c r="U1689" s="322" t="n"/>
      <c r="V1689" s="322" t="n"/>
      <c r="W1689" s="322" t="n"/>
      <c r="X1689" s="322" t="n"/>
      <c r="Y1689" s="320" t="n"/>
      <c r="Z1689" s="320" t="n"/>
    </row>
    <row r="1690" ht="16.5" customHeight="1" s="115">
      <c r="C1690" s="261" t="n"/>
      <c r="D1690" s="313" t="n"/>
      <c r="E1690" s="291" t="n"/>
      <c r="F1690" s="302" t="n"/>
      <c r="G1690" s="302" t="n"/>
      <c r="H1690" s="314" t="n"/>
      <c r="I1690" s="315" t="n"/>
      <c r="J1690" s="316" t="n"/>
      <c r="K1690" s="295" t="n"/>
      <c r="L1690" s="317" t="n"/>
      <c r="M1690" s="47" t="n"/>
      <c r="N1690" s="268" t="n"/>
      <c r="O1690" s="294" t="n"/>
      <c r="P1690" s="268" t="n"/>
      <c r="Q1690" s="321" t="n"/>
      <c r="R1690" s="322" t="n"/>
      <c r="S1690" s="322" t="n"/>
      <c r="T1690" s="322" t="n"/>
      <c r="U1690" s="322" t="n"/>
      <c r="V1690" s="322" t="n"/>
      <c r="W1690" s="322" t="n"/>
      <c r="X1690" s="322" t="n"/>
      <c r="Y1690" s="320" t="n"/>
      <c r="Z1690" s="320" t="n"/>
    </row>
    <row r="1691" ht="16.5" customHeight="1" s="115">
      <c r="C1691" s="261" t="n"/>
      <c r="D1691" s="313" t="n"/>
      <c r="E1691" s="291" t="n"/>
      <c r="F1691" s="302" t="n"/>
      <c r="G1691" s="302" t="n"/>
      <c r="H1691" s="314" t="n"/>
      <c r="I1691" s="315" t="n"/>
      <c r="J1691" s="316" t="n"/>
      <c r="K1691" s="295" t="n"/>
      <c r="L1691" s="317" t="n"/>
      <c r="M1691" s="47" t="n"/>
      <c r="N1691" s="268" t="n"/>
      <c r="O1691" s="294" t="n"/>
      <c r="P1691" s="268" t="n"/>
      <c r="Q1691" s="321" t="n"/>
      <c r="R1691" s="322" t="n"/>
      <c r="S1691" s="322" t="n"/>
      <c r="T1691" s="322" t="n"/>
      <c r="U1691" s="322" t="n"/>
      <c r="V1691" s="322" t="n"/>
      <c r="W1691" s="322" t="n"/>
      <c r="X1691" s="322" t="n"/>
      <c r="Y1691" s="320" t="n"/>
      <c r="Z1691" s="320" t="n"/>
    </row>
    <row r="1692" ht="16.5" customHeight="1" s="115">
      <c r="C1692" s="261" t="n"/>
      <c r="D1692" s="313" t="n"/>
      <c r="E1692" s="291" t="n"/>
      <c r="F1692" s="302" t="n"/>
      <c r="G1692" s="302" t="n"/>
      <c r="H1692" s="314" t="n"/>
      <c r="I1692" s="315" t="n"/>
      <c r="J1692" s="316" t="n"/>
      <c r="K1692" s="295" t="n"/>
      <c r="L1692" s="317" t="n"/>
      <c r="M1692" s="47" t="n"/>
      <c r="N1692" s="268" t="n"/>
      <c r="O1692" s="294" t="n"/>
      <c r="P1692" s="268" t="n"/>
      <c r="Q1692" s="321" t="n"/>
      <c r="R1692" s="322" t="n"/>
      <c r="S1692" s="322" t="n"/>
      <c r="T1692" s="322" t="n"/>
      <c r="U1692" s="322" t="n"/>
      <c r="V1692" s="322" t="n"/>
      <c r="W1692" s="322" t="n"/>
      <c r="X1692" s="322" t="n"/>
      <c r="Y1692" s="320" t="n"/>
      <c r="Z1692" s="320" t="n"/>
    </row>
    <row r="1693" ht="16.5" customHeight="1" s="115">
      <c r="C1693" s="261" t="n"/>
      <c r="D1693" s="313" t="n"/>
      <c r="E1693" s="291" t="n"/>
      <c r="F1693" s="302" t="n"/>
      <c r="G1693" s="302" t="n"/>
      <c r="H1693" s="314" t="n"/>
      <c r="I1693" s="315" t="n"/>
      <c r="J1693" s="316" t="n"/>
      <c r="K1693" s="295" t="n"/>
      <c r="L1693" s="317" t="n"/>
      <c r="M1693" s="47" t="n"/>
      <c r="N1693" s="268" t="n"/>
      <c r="O1693" s="294" t="n"/>
      <c r="P1693" s="268" t="n"/>
      <c r="Q1693" s="321" t="n"/>
      <c r="R1693" s="322" t="n"/>
      <c r="S1693" s="322" t="n"/>
      <c r="T1693" s="322" t="n"/>
      <c r="U1693" s="322" t="n"/>
      <c r="V1693" s="322" t="n"/>
      <c r="W1693" s="322" t="n"/>
      <c r="X1693" s="322" t="n"/>
      <c r="Y1693" s="320" t="n"/>
      <c r="Z1693" s="320" t="n"/>
    </row>
    <row r="1694" ht="16.5" customHeight="1" s="115">
      <c r="C1694" s="261" t="n"/>
      <c r="D1694" s="313" t="n"/>
      <c r="E1694" s="291" t="n"/>
      <c r="F1694" s="302" t="n"/>
      <c r="G1694" s="302" t="n"/>
      <c r="H1694" s="314" t="n"/>
      <c r="I1694" s="315" t="n"/>
      <c r="J1694" s="316" t="n"/>
      <c r="K1694" s="295" t="n"/>
      <c r="L1694" s="317" t="n"/>
      <c r="M1694" s="47" t="n"/>
      <c r="N1694" s="268" t="n"/>
      <c r="O1694" s="294" t="n"/>
      <c r="P1694" s="268" t="n"/>
      <c r="Q1694" s="321" t="n"/>
      <c r="R1694" s="322" t="n"/>
      <c r="S1694" s="322" t="n"/>
      <c r="T1694" s="322" t="n"/>
      <c r="U1694" s="322" t="n"/>
      <c r="V1694" s="322" t="n"/>
      <c r="W1694" s="322" t="n"/>
      <c r="X1694" s="322" t="n"/>
      <c r="Y1694" s="320" t="n"/>
      <c r="Z1694" s="320" t="n"/>
    </row>
    <row r="1695" ht="16.5" customHeight="1" s="115">
      <c r="C1695" s="261" t="n"/>
      <c r="D1695" s="313" t="n"/>
      <c r="E1695" s="291" t="n"/>
      <c r="F1695" s="302" t="n"/>
      <c r="G1695" s="302" t="n"/>
      <c r="H1695" s="314" t="n"/>
      <c r="I1695" s="315" t="n"/>
      <c r="J1695" s="316" t="n"/>
      <c r="K1695" s="295" t="n"/>
      <c r="L1695" s="317" t="n"/>
      <c r="M1695" s="47" t="n"/>
      <c r="N1695" s="268" t="n"/>
      <c r="O1695" s="294" t="n"/>
      <c r="P1695" s="268" t="n"/>
      <c r="Q1695" s="321" t="n"/>
      <c r="R1695" s="322" t="n"/>
      <c r="S1695" s="322" t="n"/>
      <c r="T1695" s="322" t="n"/>
      <c r="U1695" s="322" t="n"/>
      <c r="V1695" s="322" t="n"/>
      <c r="W1695" s="322" t="n"/>
      <c r="X1695" s="322" t="n"/>
      <c r="Y1695" s="320" t="n"/>
      <c r="Z1695" s="320" t="n"/>
    </row>
    <row r="1696" ht="16.5" customHeight="1" s="115">
      <c r="C1696" s="261" t="n"/>
      <c r="D1696" s="313" t="n"/>
      <c r="E1696" s="291" t="n"/>
      <c r="F1696" s="302" t="n"/>
      <c r="G1696" s="302" t="n"/>
      <c r="H1696" s="314" t="n"/>
      <c r="I1696" s="315" t="n"/>
      <c r="J1696" s="316" t="n"/>
      <c r="K1696" s="295" t="n"/>
      <c r="L1696" s="317" t="n"/>
      <c r="M1696" s="47" t="n"/>
      <c r="N1696" s="268" t="n"/>
      <c r="O1696" s="294" t="n"/>
      <c r="P1696" s="268" t="n"/>
      <c r="Q1696" s="321" t="n"/>
      <c r="R1696" s="322" t="n"/>
      <c r="S1696" s="322" t="n"/>
      <c r="T1696" s="322" t="n"/>
      <c r="U1696" s="322" t="n"/>
      <c r="V1696" s="322" t="n"/>
      <c r="W1696" s="322" t="n"/>
      <c r="X1696" s="322" t="n"/>
      <c r="Y1696" s="320" t="n"/>
      <c r="Z1696" s="320" t="n"/>
    </row>
    <row r="1697" ht="16.5" customHeight="1" s="115">
      <c r="C1697" s="261" t="n"/>
      <c r="D1697" s="313" t="n"/>
      <c r="E1697" s="291" t="n"/>
      <c r="F1697" s="302" t="n"/>
      <c r="G1697" s="302" t="n"/>
      <c r="H1697" s="314" t="n"/>
      <c r="I1697" s="315" t="n"/>
      <c r="J1697" s="316" t="n"/>
      <c r="K1697" s="295" t="n"/>
      <c r="L1697" s="317" t="n"/>
      <c r="M1697" s="47" t="n"/>
      <c r="N1697" s="268" t="n"/>
      <c r="O1697" s="294" t="n"/>
      <c r="P1697" s="268" t="n"/>
      <c r="Q1697" s="321" t="n"/>
      <c r="R1697" s="322" t="n"/>
      <c r="S1697" s="322" t="n"/>
      <c r="T1697" s="322" t="n"/>
      <c r="U1697" s="322" t="n"/>
      <c r="V1697" s="322" t="n"/>
      <c r="W1697" s="322" t="n"/>
      <c r="X1697" s="322" t="n"/>
      <c r="Y1697" s="320" t="n"/>
      <c r="Z1697" s="320" t="n"/>
    </row>
    <row r="1698" ht="16.5" customHeight="1" s="115">
      <c r="C1698" s="261" t="n"/>
      <c r="D1698" s="313" t="n"/>
      <c r="E1698" s="291" t="n"/>
      <c r="F1698" s="302" t="n"/>
      <c r="G1698" s="302" t="n"/>
      <c r="H1698" s="314" t="n"/>
      <c r="I1698" s="315" t="n"/>
      <c r="J1698" s="316" t="n"/>
      <c r="K1698" s="295" t="n"/>
      <c r="L1698" s="317" t="n"/>
      <c r="M1698" s="47" t="n"/>
      <c r="N1698" s="268" t="n"/>
      <c r="O1698" s="294" t="n"/>
      <c r="P1698" s="268" t="n"/>
      <c r="Q1698" s="321" t="n"/>
      <c r="R1698" s="322" t="n"/>
      <c r="S1698" s="322" t="n"/>
      <c r="T1698" s="322" t="n"/>
      <c r="U1698" s="322" t="n"/>
      <c r="V1698" s="322" t="n"/>
      <c r="W1698" s="322" t="n"/>
      <c r="X1698" s="322" t="n"/>
      <c r="Y1698" s="320" t="n"/>
      <c r="Z1698" s="320" t="n"/>
    </row>
    <row r="1699" ht="18" customHeight="1" s="115">
      <c r="C1699" s="261" t="n"/>
      <c r="D1699" s="313" t="n"/>
      <c r="E1699" s="291" t="n"/>
      <c r="F1699" s="302" t="n"/>
      <c r="G1699" s="302" t="n"/>
      <c r="H1699" s="314" t="n"/>
      <c r="I1699" s="315" t="n"/>
      <c r="J1699" s="316" t="n"/>
      <c r="K1699" s="295" t="n"/>
      <c r="L1699" s="317" t="n"/>
      <c r="M1699" s="47" t="n"/>
      <c r="N1699" s="268" t="n"/>
      <c r="O1699" s="294" t="n"/>
      <c r="P1699" s="268" t="n"/>
      <c r="Q1699" s="321" t="n"/>
      <c r="R1699" s="322" t="n"/>
      <c r="S1699" s="322" t="n"/>
      <c r="T1699" s="322" t="n"/>
      <c r="U1699" s="322" t="n"/>
      <c r="V1699" s="322" t="n"/>
      <c r="W1699" s="322" t="n"/>
      <c r="X1699" s="322" t="n"/>
      <c r="Y1699" s="320" t="n"/>
      <c r="Z1699" s="320" t="n"/>
    </row>
    <row r="1700" ht="18" customHeight="1" s="115">
      <c r="C1700" s="261" t="n"/>
      <c r="D1700" s="313" t="n"/>
      <c r="E1700" s="291" t="n"/>
      <c r="F1700" s="302" t="n"/>
      <c r="G1700" s="302" t="n"/>
      <c r="H1700" s="314" t="n"/>
      <c r="I1700" s="315" t="n"/>
      <c r="J1700" s="316" t="n"/>
      <c r="K1700" s="295" t="n"/>
      <c r="L1700" s="317" t="n"/>
      <c r="M1700" s="47" t="n"/>
      <c r="N1700" s="268" t="n"/>
      <c r="O1700" s="294" t="n"/>
      <c r="P1700" s="268" t="n"/>
      <c r="Q1700" s="321" t="n"/>
      <c r="R1700" s="322" t="n"/>
      <c r="S1700" s="322" t="n"/>
      <c r="T1700" s="322" t="n"/>
      <c r="U1700" s="322" t="n"/>
      <c r="V1700" s="322" t="n"/>
      <c r="W1700" s="322" t="n"/>
      <c r="X1700" s="322" t="n"/>
      <c r="Y1700" s="320" t="n"/>
      <c r="Z1700" s="320" t="n"/>
    </row>
    <row r="1701" ht="18" customHeight="1" s="115">
      <c r="C1701" s="261" t="n"/>
      <c r="D1701" s="313" t="n"/>
      <c r="E1701" s="291" t="n"/>
      <c r="F1701" s="302" t="n"/>
      <c r="G1701" s="302" t="n"/>
      <c r="H1701" s="314" t="n"/>
      <c r="I1701" s="315" t="n"/>
      <c r="J1701" s="316" t="n"/>
      <c r="K1701" s="295" t="n"/>
      <c r="L1701" s="317" t="n"/>
      <c r="M1701" s="47" t="n"/>
      <c r="N1701" s="268" t="n"/>
      <c r="O1701" s="294" t="n"/>
      <c r="P1701" s="268" t="n"/>
      <c r="Q1701" s="321" t="n"/>
      <c r="R1701" s="322" t="n"/>
      <c r="S1701" s="322" t="n"/>
      <c r="T1701" s="322" t="n"/>
      <c r="U1701" s="322" t="n"/>
      <c r="V1701" s="322" t="n"/>
      <c r="W1701" s="322" t="n"/>
      <c r="X1701" s="322" t="n"/>
      <c r="Y1701" s="320" t="n"/>
      <c r="Z1701" s="320" t="n"/>
    </row>
    <row r="1702" ht="18" customHeight="1" s="115">
      <c r="C1702" s="261" t="n"/>
      <c r="D1702" s="313" t="n"/>
      <c r="E1702" s="291" t="n"/>
      <c r="F1702" s="302" t="n"/>
      <c r="G1702" s="302" t="n"/>
      <c r="H1702" s="314" t="n"/>
      <c r="I1702" s="315" t="n"/>
      <c r="J1702" s="316" t="n"/>
      <c r="K1702" s="295" t="n"/>
      <c r="L1702" s="317" t="n"/>
      <c r="M1702" s="47" t="n"/>
      <c r="N1702" s="268" t="n"/>
      <c r="O1702" s="294" t="n"/>
      <c r="P1702" s="268" t="n"/>
      <c r="Q1702" s="321" t="n"/>
      <c r="R1702" s="322" t="n"/>
      <c r="S1702" s="322" t="n"/>
      <c r="T1702" s="322" t="n"/>
      <c r="U1702" s="322" t="n"/>
      <c r="V1702" s="322" t="n"/>
      <c r="W1702" s="322" t="n"/>
      <c r="X1702" s="322" t="n"/>
      <c r="Y1702" s="320" t="n"/>
      <c r="Z1702" s="320" t="n"/>
    </row>
    <row r="1703" ht="18" customHeight="1" s="115">
      <c r="C1703" s="261" t="n"/>
      <c r="D1703" s="313" t="n"/>
      <c r="E1703" s="291" t="n"/>
      <c r="F1703" s="302" t="n"/>
      <c r="G1703" s="302" t="n"/>
      <c r="H1703" s="314" t="n"/>
      <c r="I1703" s="315" t="n"/>
      <c r="J1703" s="316" t="n"/>
      <c r="K1703" s="295" t="n"/>
      <c r="L1703" s="317" t="n"/>
      <c r="M1703" s="47" t="n"/>
      <c r="N1703" s="268" t="n"/>
      <c r="O1703" s="294" t="n"/>
      <c r="P1703" s="268" t="n"/>
      <c r="Q1703" s="321" t="n"/>
      <c r="R1703" s="322" t="n"/>
      <c r="S1703" s="322" t="n"/>
      <c r="T1703" s="322" t="n"/>
      <c r="U1703" s="322" t="n"/>
      <c r="V1703" s="322" t="n"/>
      <c r="W1703" s="322" t="n"/>
      <c r="X1703" s="322" t="n"/>
      <c r="Y1703" s="320" t="n"/>
      <c r="Z1703" s="320" t="n"/>
    </row>
    <row r="1704" ht="18" customHeight="1" s="115">
      <c r="C1704" s="261" t="n"/>
      <c r="D1704" s="313" t="n"/>
      <c r="E1704" s="291" t="n"/>
      <c r="F1704" s="302" t="n"/>
      <c r="G1704" s="302" t="n"/>
      <c r="H1704" s="314" t="n"/>
      <c r="I1704" s="315" t="n"/>
      <c r="J1704" s="316" t="n"/>
      <c r="K1704" s="295" t="n"/>
      <c r="L1704" s="317" t="n"/>
      <c r="M1704" s="47" t="n"/>
      <c r="N1704" s="268" t="n"/>
      <c r="O1704" s="294" t="n"/>
      <c r="P1704" s="268" t="n"/>
      <c r="Q1704" s="321" t="n"/>
      <c r="R1704" s="322" t="n"/>
      <c r="S1704" s="322" t="n"/>
      <c r="T1704" s="322" t="n"/>
      <c r="U1704" s="322" t="n"/>
      <c r="V1704" s="322" t="n"/>
      <c r="W1704" s="322" t="n"/>
      <c r="X1704" s="322" t="n"/>
      <c r="Y1704" s="320" t="n"/>
      <c r="Z1704" s="320" t="n"/>
    </row>
    <row r="1705" ht="18" customHeight="1" s="115">
      <c r="C1705" s="261" t="n"/>
      <c r="D1705" s="313" t="n"/>
      <c r="E1705" s="291" t="n"/>
      <c r="F1705" s="302" t="n"/>
      <c r="G1705" s="302" t="n"/>
      <c r="H1705" s="314" t="n"/>
      <c r="I1705" s="315" t="n"/>
      <c r="J1705" s="316" t="n"/>
      <c r="K1705" s="295" t="n"/>
      <c r="L1705" s="317" t="n"/>
      <c r="M1705" s="47" t="n"/>
      <c r="N1705" s="268" t="n"/>
      <c r="O1705" s="294" t="n"/>
      <c r="P1705" s="268" t="n"/>
      <c r="Q1705" s="321" t="n"/>
      <c r="R1705" s="322" t="n"/>
      <c r="S1705" s="322" t="n"/>
      <c r="T1705" s="322" t="n"/>
      <c r="U1705" s="322" t="n"/>
      <c r="V1705" s="322" t="n"/>
      <c r="W1705" s="322" t="n"/>
      <c r="X1705" s="322" t="n"/>
      <c r="Y1705" s="320" t="n"/>
      <c r="Z1705" s="320" t="n"/>
    </row>
    <row r="1706" ht="18" customHeight="1" s="115">
      <c r="C1706" s="261" t="n"/>
      <c r="D1706" s="313" t="n"/>
      <c r="E1706" s="291" t="n"/>
      <c r="F1706" s="302" t="n"/>
      <c r="G1706" s="302" t="n"/>
      <c r="H1706" s="314" t="n"/>
      <c r="I1706" s="315" t="n"/>
      <c r="J1706" s="316" t="n"/>
      <c r="K1706" s="295" t="n"/>
      <c r="L1706" s="317" t="n"/>
      <c r="M1706" s="47" t="n"/>
      <c r="N1706" s="268" t="n"/>
      <c r="O1706" s="294" t="n"/>
      <c r="P1706" s="268" t="n"/>
      <c r="Q1706" s="321" t="n"/>
      <c r="R1706" s="322" t="n"/>
      <c r="S1706" s="322" t="n"/>
      <c r="T1706" s="322" t="n"/>
      <c r="U1706" s="322" t="n"/>
      <c r="V1706" s="322" t="n"/>
      <c r="W1706" s="322" t="n"/>
      <c r="X1706" s="322" t="n"/>
      <c r="Y1706" s="320" t="n"/>
      <c r="Z1706" s="320" t="n"/>
    </row>
    <row r="1707" ht="18" customHeight="1" s="115">
      <c r="C1707" s="261" t="n"/>
      <c r="D1707" s="313" t="n"/>
      <c r="E1707" s="291" t="n"/>
      <c r="F1707" s="302" t="n"/>
      <c r="G1707" s="302" t="n"/>
      <c r="H1707" s="314" t="n"/>
      <c r="I1707" s="315" t="n"/>
      <c r="J1707" s="316" t="n"/>
      <c r="K1707" s="295" t="n"/>
      <c r="L1707" s="317" t="n"/>
      <c r="M1707" s="47" t="n"/>
      <c r="N1707" s="268" t="n"/>
      <c r="O1707" s="294" t="n"/>
      <c r="P1707" s="268" t="n"/>
      <c r="Q1707" s="321" t="n"/>
      <c r="R1707" s="322" t="n"/>
      <c r="S1707" s="322" t="n"/>
      <c r="T1707" s="322" t="n"/>
      <c r="U1707" s="322" t="n"/>
      <c r="V1707" s="322" t="n"/>
      <c r="W1707" s="322" t="n"/>
      <c r="X1707" s="322" t="n"/>
      <c r="Y1707" s="320" t="n"/>
      <c r="Z1707" s="320" t="n"/>
    </row>
    <row r="1708" ht="18" customHeight="1" s="115">
      <c r="C1708" s="261" t="n"/>
      <c r="D1708" s="313" t="n"/>
      <c r="E1708" s="291" t="n"/>
      <c r="F1708" s="302" t="n"/>
      <c r="G1708" s="302" t="n"/>
      <c r="H1708" s="314" t="n"/>
      <c r="I1708" s="315" t="n"/>
      <c r="J1708" s="316" t="n"/>
      <c r="K1708" s="295" t="n"/>
      <c r="L1708" s="317" t="n"/>
      <c r="M1708" s="47" t="n"/>
      <c r="N1708" s="268" t="n"/>
      <c r="O1708" s="294" t="n"/>
      <c r="P1708" s="268" t="n"/>
      <c r="Q1708" s="321" t="n"/>
      <c r="R1708" s="322" t="n"/>
      <c r="S1708" s="322" t="n"/>
      <c r="T1708" s="322" t="n"/>
      <c r="U1708" s="322" t="n"/>
      <c r="V1708" s="322" t="n"/>
      <c r="W1708" s="322" t="n"/>
      <c r="X1708" s="322" t="n"/>
      <c r="Y1708" s="320" t="n"/>
      <c r="Z1708" s="320" t="n"/>
    </row>
    <row r="1709" ht="18" customHeight="1" s="115">
      <c r="C1709" s="261" t="n"/>
      <c r="D1709" s="313" t="n"/>
      <c r="E1709" s="291" t="n"/>
      <c r="F1709" s="302" t="n"/>
      <c r="G1709" s="302" t="n"/>
      <c r="H1709" s="314" t="n"/>
      <c r="I1709" s="315" t="n"/>
      <c r="J1709" s="316" t="n"/>
      <c r="K1709" s="295" t="n"/>
      <c r="L1709" s="317" t="n"/>
      <c r="M1709" s="47" t="n"/>
      <c r="N1709" s="268" t="n"/>
      <c r="O1709" s="294" t="n"/>
      <c r="P1709" s="268" t="n"/>
      <c r="Q1709" s="321" t="n"/>
      <c r="R1709" s="322" t="n"/>
      <c r="S1709" s="322" t="n"/>
      <c r="T1709" s="322" t="n"/>
      <c r="U1709" s="322" t="n"/>
      <c r="V1709" s="322" t="n"/>
      <c r="W1709" s="322" t="n"/>
      <c r="X1709" s="322" t="n"/>
      <c r="Y1709" s="320" t="n"/>
      <c r="Z1709" s="320" t="n"/>
    </row>
    <row r="1710" ht="18" customHeight="1" s="115">
      <c r="C1710" s="261" t="n"/>
      <c r="D1710" s="313" t="n"/>
      <c r="E1710" s="291" t="n"/>
      <c r="F1710" s="302" t="n"/>
      <c r="G1710" s="302" t="n"/>
      <c r="H1710" s="314" t="n"/>
      <c r="I1710" s="315" t="n"/>
      <c r="J1710" s="316" t="n"/>
      <c r="K1710" s="295" t="n"/>
      <c r="L1710" s="317" t="n"/>
      <c r="M1710" s="47" t="n"/>
      <c r="N1710" s="268" t="n"/>
      <c r="O1710" s="294" t="n"/>
      <c r="P1710" s="268" t="n"/>
      <c r="Q1710" s="321" t="n"/>
      <c r="R1710" s="322" t="n"/>
      <c r="S1710" s="322" t="n"/>
      <c r="T1710" s="322" t="n"/>
      <c r="U1710" s="322" t="n"/>
      <c r="V1710" s="322" t="n"/>
      <c r="W1710" s="322" t="n"/>
      <c r="X1710" s="322" t="n"/>
      <c r="Y1710" s="320" t="n"/>
      <c r="Z1710" s="320" t="n"/>
    </row>
    <row r="1711" ht="18" customHeight="1" s="115">
      <c r="C1711" s="261" t="n"/>
      <c r="D1711" s="313" t="n"/>
      <c r="E1711" s="291" t="n"/>
      <c r="F1711" s="302" t="n"/>
      <c r="G1711" s="302" t="n"/>
      <c r="H1711" s="314" t="n"/>
      <c r="I1711" s="315" t="n"/>
      <c r="J1711" s="316" t="n"/>
      <c r="K1711" s="295" t="n"/>
      <c r="L1711" s="317" t="n"/>
      <c r="M1711" s="47" t="n"/>
      <c r="N1711" s="268" t="n"/>
      <c r="O1711" s="294" t="n"/>
      <c r="P1711" s="268" t="n"/>
      <c r="Q1711" s="321" t="n"/>
      <c r="R1711" s="322" t="n"/>
      <c r="S1711" s="322" t="n"/>
      <c r="T1711" s="322" t="n"/>
      <c r="U1711" s="322" t="n"/>
      <c r="V1711" s="322" t="n"/>
      <c r="W1711" s="322" t="n"/>
      <c r="X1711" s="322" t="n"/>
      <c r="Y1711" s="320" t="n"/>
      <c r="Z1711" s="320" t="n"/>
    </row>
    <row r="1712" ht="18" customHeight="1" s="115">
      <c r="C1712" s="261" t="n"/>
      <c r="D1712" s="313" t="n"/>
      <c r="E1712" s="291" t="n"/>
      <c r="F1712" s="302" t="n"/>
      <c r="G1712" s="302" t="n"/>
      <c r="H1712" s="314" t="n"/>
      <c r="I1712" s="315" t="n"/>
      <c r="J1712" s="316" t="n"/>
      <c r="K1712" s="295" t="n"/>
      <c r="L1712" s="317" t="n"/>
      <c r="M1712" s="47" t="n"/>
      <c r="N1712" s="268" t="n"/>
      <c r="O1712" s="294" t="n"/>
      <c r="P1712" s="268" t="n"/>
      <c r="Q1712" s="321" t="n"/>
      <c r="R1712" s="322" t="n"/>
      <c r="S1712" s="322" t="n"/>
      <c r="T1712" s="322" t="n"/>
      <c r="U1712" s="322" t="n"/>
      <c r="V1712" s="322" t="n"/>
      <c r="W1712" s="322" t="n"/>
      <c r="X1712" s="322" t="n"/>
      <c r="Y1712" s="320" t="n"/>
      <c r="Z1712" s="320" t="n"/>
    </row>
    <row r="1713" ht="18" customHeight="1" s="115">
      <c r="C1713" s="261" t="n"/>
      <c r="D1713" s="313" t="n"/>
      <c r="E1713" s="291" t="n"/>
      <c r="F1713" s="302" t="n"/>
      <c r="G1713" s="302" t="n"/>
      <c r="H1713" s="314" t="n"/>
      <c r="I1713" s="315" t="n"/>
      <c r="J1713" s="316" t="n"/>
      <c r="K1713" s="295" t="n"/>
      <c r="L1713" s="317" t="n"/>
      <c r="M1713" s="47" t="n"/>
      <c r="N1713" s="268" t="n"/>
      <c r="O1713" s="294" t="n"/>
      <c r="P1713" s="268" t="n"/>
      <c r="Q1713" s="321" t="n"/>
      <c r="R1713" s="322" t="n"/>
      <c r="S1713" s="322" t="n"/>
      <c r="T1713" s="322" t="n"/>
      <c r="U1713" s="322" t="n"/>
      <c r="V1713" s="322" t="n"/>
      <c r="W1713" s="322" t="n"/>
      <c r="X1713" s="322" t="n"/>
      <c r="Y1713" s="320" t="n"/>
      <c r="Z1713" s="320" t="n"/>
    </row>
    <row r="1714" ht="18" customHeight="1" s="115">
      <c r="C1714" s="261" t="n"/>
      <c r="D1714" s="313" t="n"/>
      <c r="E1714" s="291" t="n"/>
      <c r="F1714" s="302" t="n"/>
      <c r="G1714" s="302" t="n"/>
      <c r="H1714" s="314" t="n"/>
      <c r="I1714" s="315" t="n"/>
      <c r="J1714" s="316" t="n"/>
      <c r="K1714" s="295" t="n"/>
      <c r="L1714" s="317" t="n"/>
      <c r="M1714" s="47" t="n"/>
      <c r="N1714" s="268" t="n"/>
      <c r="O1714" s="294" t="n"/>
      <c r="P1714" s="268" t="n"/>
      <c r="Q1714" s="321" t="n"/>
      <c r="R1714" s="322" t="n"/>
      <c r="S1714" s="322" t="n"/>
      <c r="T1714" s="322" t="n"/>
      <c r="U1714" s="322" t="n"/>
      <c r="V1714" s="322" t="n"/>
      <c r="W1714" s="322" t="n"/>
      <c r="X1714" s="322" t="n"/>
      <c r="Y1714" s="320" t="n"/>
      <c r="Z1714" s="320" t="n"/>
    </row>
    <row r="1715" ht="18" customHeight="1" s="115">
      <c r="C1715" s="261" t="n"/>
      <c r="D1715" s="313" t="n"/>
      <c r="E1715" s="291" t="n"/>
      <c r="F1715" s="302" t="n"/>
      <c r="G1715" s="302" t="n"/>
      <c r="H1715" s="314" t="n"/>
      <c r="I1715" s="315" t="n"/>
      <c r="J1715" s="316" t="n"/>
      <c r="K1715" s="295" t="n"/>
      <c r="L1715" s="317" t="n"/>
      <c r="M1715" s="47" t="n"/>
      <c r="N1715" s="268" t="n"/>
      <c r="O1715" s="294" t="n"/>
      <c r="P1715" s="268" t="n"/>
      <c r="Q1715" s="321" t="n"/>
      <c r="R1715" s="322" t="n"/>
      <c r="S1715" s="322" t="n"/>
      <c r="T1715" s="322" t="n"/>
      <c r="U1715" s="322" t="n"/>
      <c r="V1715" s="322" t="n"/>
      <c r="W1715" s="322" t="n"/>
      <c r="X1715" s="322" t="n"/>
      <c r="Y1715" s="320" t="n"/>
      <c r="Z1715" s="320" t="n"/>
    </row>
    <row r="1716" ht="18" customHeight="1" s="115">
      <c r="C1716" s="261" t="n"/>
      <c r="D1716" s="313" t="n"/>
      <c r="E1716" s="291" t="n"/>
      <c r="F1716" s="302" t="n"/>
      <c r="G1716" s="302" t="n"/>
      <c r="H1716" s="314" t="n"/>
      <c r="I1716" s="315" t="n"/>
      <c r="J1716" s="316" t="n"/>
      <c r="K1716" s="295" t="n"/>
      <c r="L1716" s="317" t="n"/>
      <c r="M1716" s="47" t="n"/>
      <c r="N1716" s="268" t="n"/>
      <c r="O1716" s="294" t="n"/>
      <c r="P1716" s="268" t="n"/>
      <c r="Q1716" s="321" t="n"/>
      <c r="R1716" s="322" t="n"/>
      <c r="S1716" s="322" t="n"/>
      <c r="T1716" s="322" t="n"/>
      <c r="U1716" s="322" t="n"/>
      <c r="V1716" s="322" t="n"/>
      <c r="W1716" s="322" t="n"/>
      <c r="X1716" s="322" t="n"/>
      <c r="Y1716" s="320" t="n"/>
      <c r="Z1716" s="320" t="n"/>
    </row>
    <row r="1717" ht="18" customHeight="1" s="115">
      <c r="C1717" s="261" t="n"/>
      <c r="D1717" s="313" t="n"/>
      <c r="E1717" s="291" t="n"/>
      <c r="F1717" s="302" t="n"/>
      <c r="G1717" s="302" t="n"/>
      <c r="H1717" s="314" t="n"/>
      <c r="I1717" s="315" t="n"/>
      <c r="J1717" s="316" t="n"/>
      <c r="K1717" s="295" t="n"/>
      <c r="L1717" s="317" t="n"/>
      <c r="M1717" s="47" t="n"/>
      <c r="N1717" s="268" t="n"/>
      <c r="O1717" s="294" t="n"/>
      <c r="P1717" s="268" t="n"/>
      <c r="Q1717" s="321" t="n"/>
      <c r="R1717" s="322" t="n"/>
      <c r="S1717" s="322" t="n"/>
      <c r="T1717" s="322" t="n"/>
      <c r="U1717" s="322" t="n"/>
      <c r="V1717" s="322" t="n"/>
      <c r="W1717" s="322" t="n"/>
      <c r="X1717" s="322" t="n"/>
      <c r="Y1717" s="320" t="n"/>
      <c r="Z1717" s="320" t="n"/>
    </row>
    <row r="1718" ht="18" customHeight="1" s="115">
      <c r="C1718" s="261" t="n"/>
      <c r="D1718" s="313" t="n"/>
      <c r="E1718" s="291" t="n"/>
      <c r="F1718" s="302" t="n"/>
      <c r="G1718" s="302" t="n"/>
      <c r="H1718" s="314" t="n"/>
      <c r="I1718" s="315" t="n"/>
      <c r="J1718" s="316" t="n"/>
      <c r="K1718" s="295" t="n"/>
      <c r="L1718" s="317" t="n"/>
      <c r="M1718" s="47" t="n"/>
      <c r="N1718" s="268" t="n"/>
      <c r="O1718" s="294" t="n"/>
      <c r="P1718" s="268" t="n"/>
      <c r="Q1718" s="321" t="n"/>
      <c r="R1718" s="322" t="n"/>
      <c r="S1718" s="322" t="n"/>
      <c r="T1718" s="322" t="n"/>
      <c r="U1718" s="322" t="n"/>
      <c r="V1718" s="322" t="n"/>
      <c r="W1718" s="322" t="n"/>
      <c r="X1718" s="322" t="n"/>
      <c r="Y1718" s="320" t="n"/>
      <c r="Z1718" s="320" t="n"/>
    </row>
    <row r="1719" ht="18" customHeight="1" s="115">
      <c r="C1719" s="261" t="n"/>
      <c r="D1719" s="313" t="n"/>
      <c r="E1719" s="291" t="n"/>
      <c r="F1719" s="302" t="n"/>
      <c r="G1719" s="302" t="n"/>
      <c r="H1719" s="314" t="n"/>
      <c r="I1719" s="315" t="n"/>
      <c r="J1719" s="316" t="n"/>
      <c r="K1719" s="295" t="n"/>
      <c r="L1719" s="317" t="n"/>
      <c r="M1719" s="47" t="n"/>
      <c r="N1719" s="268" t="n"/>
      <c r="O1719" s="294" t="n"/>
      <c r="P1719" s="268" t="n"/>
      <c r="Q1719" s="321" t="n"/>
      <c r="R1719" s="322" t="n"/>
      <c r="S1719" s="322" t="n"/>
      <c r="T1719" s="322" t="n"/>
      <c r="U1719" s="322" t="n"/>
      <c r="V1719" s="322" t="n"/>
      <c r="W1719" s="322" t="n"/>
      <c r="X1719" s="322" t="n"/>
      <c r="Y1719" s="320" t="n"/>
      <c r="Z1719" s="320" t="n"/>
    </row>
    <row r="1720" ht="18" customHeight="1" s="115">
      <c r="C1720" s="261" t="n"/>
      <c r="D1720" s="313" t="n"/>
      <c r="E1720" s="291" t="n"/>
      <c r="F1720" s="302" t="n"/>
      <c r="G1720" s="302" t="n"/>
      <c r="H1720" s="314" t="n"/>
      <c r="I1720" s="315" t="n"/>
      <c r="J1720" s="316" t="n"/>
      <c r="K1720" s="295" t="n"/>
      <c r="L1720" s="317" t="n"/>
      <c r="M1720" s="47" t="n"/>
      <c r="N1720" s="268" t="n"/>
      <c r="O1720" s="294" t="n"/>
      <c r="P1720" s="268" t="n"/>
      <c r="Q1720" s="321" t="n"/>
      <c r="R1720" s="322" t="n"/>
      <c r="S1720" s="322" t="n"/>
      <c r="T1720" s="322" t="n"/>
      <c r="U1720" s="322" t="n"/>
      <c r="V1720" s="322" t="n"/>
      <c r="W1720" s="322" t="n"/>
      <c r="X1720" s="322" t="n"/>
      <c r="Y1720" s="320" t="n"/>
      <c r="Z1720" s="320" t="n"/>
    </row>
    <row r="1721" ht="18" customHeight="1" s="115">
      <c r="C1721" s="261" t="n"/>
      <c r="D1721" s="313" t="n"/>
      <c r="E1721" s="291" t="n"/>
      <c r="F1721" s="302" t="n"/>
      <c r="G1721" s="302" t="n"/>
      <c r="H1721" s="314" t="n"/>
      <c r="I1721" s="315" t="n"/>
      <c r="J1721" s="316" t="n"/>
      <c r="K1721" s="295" t="n"/>
      <c r="L1721" s="317" t="n"/>
      <c r="M1721" s="47" t="n"/>
      <c r="N1721" s="268" t="n"/>
      <c r="O1721" s="294" t="n"/>
      <c r="P1721" s="268" t="n"/>
      <c r="Q1721" s="321" t="n"/>
      <c r="R1721" s="322" t="n"/>
      <c r="S1721" s="322" t="n"/>
      <c r="T1721" s="322" t="n"/>
      <c r="U1721" s="322" t="n"/>
      <c r="V1721" s="322" t="n"/>
      <c r="W1721" s="322" t="n"/>
      <c r="X1721" s="322" t="n"/>
      <c r="Y1721" s="320" t="n"/>
      <c r="Z1721" s="320" t="n"/>
    </row>
    <row r="1722" ht="18" customHeight="1" s="115">
      <c r="C1722" s="261" t="n"/>
      <c r="D1722" s="313" t="n"/>
      <c r="E1722" s="291" t="n"/>
      <c r="F1722" s="302" t="n"/>
      <c r="G1722" s="302" t="n"/>
      <c r="H1722" s="314" t="n"/>
      <c r="I1722" s="315" t="n"/>
      <c r="J1722" s="316" t="n"/>
      <c r="K1722" s="295" t="n"/>
      <c r="L1722" s="317" t="n"/>
      <c r="M1722" s="47" t="n"/>
      <c r="N1722" s="268" t="n"/>
      <c r="O1722" s="294" t="n"/>
      <c r="P1722" s="268" t="n"/>
      <c r="Q1722" s="321" t="n"/>
      <c r="R1722" s="322" t="n"/>
      <c r="S1722" s="322" t="n"/>
      <c r="T1722" s="322" t="n"/>
      <c r="U1722" s="322" t="n"/>
      <c r="V1722" s="322" t="n"/>
      <c r="W1722" s="322" t="n"/>
      <c r="X1722" s="322" t="n"/>
      <c r="Y1722" s="320" t="n"/>
      <c r="Z1722" s="320" t="n"/>
    </row>
    <row r="1723" ht="18" customHeight="1" s="115">
      <c r="C1723" s="261" t="n"/>
      <c r="D1723" s="313" t="n"/>
      <c r="E1723" s="291" t="n"/>
      <c r="F1723" s="302" t="n"/>
      <c r="G1723" s="302" t="n"/>
      <c r="H1723" s="314" t="n"/>
      <c r="I1723" s="315" t="n"/>
      <c r="J1723" s="316" t="n"/>
      <c r="K1723" s="295" t="n"/>
      <c r="L1723" s="317" t="n"/>
      <c r="M1723" s="47" t="n"/>
      <c r="N1723" s="268" t="n"/>
      <c r="O1723" s="294" t="n"/>
      <c r="P1723" s="268" t="n"/>
      <c r="Q1723" s="321" t="n"/>
      <c r="R1723" s="322" t="n"/>
      <c r="S1723" s="322" t="n"/>
      <c r="T1723" s="322" t="n"/>
      <c r="U1723" s="322" t="n"/>
      <c r="V1723" s="322" t="n"/>
      <c r="W1723" s="322" t="n"/>
      <c r="X1723" s="322" t="n"/>
      <c r="Y1723" s="320" t="n"/>
      <c r="Z1723" s="320" t="n"/>
    </row>
    <row r="1724" ht="18" customHeight="1" s="115">
      <c r="C1724" s="261" t="n"/>
      <c r="D1724" s="313" t="n"/>
      <c r="E1724" s="291" t="n"/>
      <c r="F1724" s="302" t="n"/>
      <c r="G1724" s="302" t="n"/>
      <c r="H1724" s="314" t="n"/>
      <c r="I1724" s="315" t="n"/>
      <c r="J1724" s="316" t="n"/>
      <c r="K1724" s="295" t="n"/>
      <c r="L1724" s="317" t="n"/>
      <c r="M1724" s="47" t="n"/>
      <c r="N1724" s="268" t="n"/>
      <c r="O1724" s="294" t="n"/>
      <c r="P1724" s="268" t="n"/>
      <c r="Q1724" s="321" t="n"/>
      <c r="R1724" s="322" t="n"/>
      <c r="S1724" s="322" t="n"/>
      <c r="T1724" s="322" t="n"/>
      <c r="U1724" s="322" t="n"/>
      <c r="V1724" s="322" t="n"/>
      <c r="W1724" s="322" t="n"/>
      <c r="X1724" s="322" t="n"/>
      <c r="Y1724" s="320" t="n"/>
      <c r="Z1724" s="320" t="n"/>
    </row>
    <row r="1725" ht="18" customHeight="1" s="115">
      <c r="C1725" s="261" t="n"/>
      <c r="D1725" s="313" t="n"/>
      <c r="E1725" s="291" t="n"/>
      <c r="F1725" s="302" t="n"/>
      <c r="G1725" s="302" t="n"/>
      <c r="H1725" s="314" t="n"/>
      <c r="I1725" s="315" t="n"/>
      <c r="J1725" s="316" t="n"/>
      <c r="K1725" s="295" t="n"/>
      <c r="L1725" s="317" t="n"/>
      <c r="M1725" s="47" t="n"/>
      <c r="N1725" s="268" t="n"/>
      <c r="O1725" s="294" t="n"/>
      <c r="P1725" s="268" t="n"/>
      <c r="Q1725" s="321" t="n"/>
      <c r="R1725" s="322" t="n"/>
      <c r="S1725" s="322" t="n"/>
      <c r="T1725" s="322" t="n"/>
      <c r="U1725" s="322" t="n"/>
      <c r="V1725" s="322" t="n"/>
      <c r="W1725" s="322" t="n"/>
      <c r="X1725" s="322" t="n"/>
      <c r="Y1725" s="320" t="n"/>
      <c r="Z1725" s="320" t="n"/>
    </row>
    <row r="1726" ht="18" customHeight="1" s="115">
      <c r="C1726" s="261" t="n"/>
      <c r="D1726" s="313" t="n"/>
      <c r="E1726" s="291" t="n"/>
      <c r="F1726" s="302" t="n"/>
      <c r="G1726" s="302" t="n"/>
      <c r="H1726" s="314" t="n"/>
      <c r="I1726" s="315" t="n"/>
      <c r="J1726" s="316" t="n"/>
      <c r="K1726" s="295" t="n"/>
      <c r="L1726" s="317" t="n"/>
      <c r="M1726" s="47" t="n"/>
      <c r="N1726" s="268" t="n"/>
      <c r="O1726" s="294" t="n"/>
      <c r="P1726" s="268" t="n"/>
      <c r="Q1726" s="321" t="n"/>
      <c r="R1726" s="322" t="n"/>
      <c r="S1726" s="322" t="n"/>
      <c r="T1726" s="322" t="n"/>
      <c r="U1726" s="322" t="n"/>
      <c r="V1726" s="322" t="n"/>
      <c r="W1726" s="322" t="n"/>
      <c r="X1726" s="322" t="n"/>
      <c r="Y1726" s="320" t="n"/>
      <c r="Z1726" s="320" t="n"/>
    </row>
    <row r="1727" ht="18" customHeight="1" s="115">
      <c r="C1727" s="261" t="n"/>
      <c r="D1727" s="313" t="n"/>
      <c r="E1727" s="291" t="n"/>
      <c r="F1727" s="302" t="n"/>
      <c r="G1727" s="302" t="n"/>
      <c r="H1727" s="314" t="n"/>
      <c r="I1727" s="315" t="n"/>
      <c r="J1727" s="316" t="n"/>
      <c r="K1727" s="295" t="n"/>
      <c r="L1727" s="317" t="n"/>
      <c r="M1727" s="47" t="n"/>
      <c r="N1727" s="268" t="n"/>
      <c r="O1727" s="294" t="n"/>
      <c r="P1727" s="268" t="n"/>
      <c r="Q1727" s="321" t="n"/>
      <c r="R1727" s="322" t="n"/>
      <c r="S1727" s="322" t="n"/>
      <c r="T1727" s="322" t="n"/>
      <c r="U1727" s="322" t="n"/>
      <c r="V1727" s="322" t="n"/>
      <c r="W1727" s="322" t="n"/>
      <c r="X1727" s="322" t="n"/>
      <c r="Y1727" s="320" t="n"/>
      <c r="Z1727" s="320" t="n"/>
    </row>
    <row r="1728" ht="18" customHeight="1" s="115">
      <c r="C1728" s="261" t="n"/>
      <c r="D1728" s="313" t="n"/>
      <c r="E1728" s="291" t="n"/>
      <c r="F1728" s="302" t="n"/>
      <c r="G1728" s="302" t="n"/>
      <c r="H1728" s="314" t="n"/>
      <c r="I1728" s="315" t="n"/>
      <c r="J1728" s="316" t="n"/>
      <c r="K1728" s="295" t="n"/>
      <c r="L1728" s="317" t="n"/>
      <c r="M1728" s="47" t="n"/>
      <c r="N1728" s="268" t="n"/>
      <c r="O1728" s="294" t="n"/>
      <c r="P1728" s="268" t="n"/>
      <c r="Q1728" s="321" t="n"/>
      <c r="R1728" s="322" t="n"/>
      <c r="S1728" s="322" t="n"/>
      <c r="T1728" s="322" t="n"/>
      <c r="U1728" s="322" t="n"/>
      <c r="V1728" s="322" t="n"/>
      <c r="W1728" s="322" t="n"/>
      <c r="X1728" s="322" t="n"/>
      <c r="Y1728" s="320" t="n"/>
      <c r="Z1728" s="320" t="n"/>
    </row>
    <row r="1729" ht="18" customHeight="1" s="115">
      <c r="C1729" s="261" t="n"/>
      <c r="D1729" s="313" t="n"/>
      <c r="E1729" s="291" t="n"/>
      <c r="F1729" s="302" t="n"/>
      <c r="G1729" s="302" t="n"/>
      <c r="H1729" s="314" t="n"/>
      <c r="I1729" s="315" t="n"/>
      <c r="J1729" s="316" t="n"/>
      <c r="K1729" s="295" t="n"/>
      <c r="L1729" s="317" t="n"/>
      <c r="M1729" s="47" t="n"/>
      <c r="N1729" s="268" t="n"/>
      <c r="O1729" s="294" t="n"/>
      <c r="P1729" s="268" t="n"/>
      <c r="Q1729" s="321" t="n"/>
      <c r="R1729" s="322" t="n"/>
      <c r="S1729" s="322" t="n"/>
      <c r="T1729" s="322" t="n"/>
      <c r="U1729" s="322" t="n"/>
      <c r="V1729" s="322" t="n"/>
      <c r="W1729" s="322" t="n"/>
      <c r="X1729" s="322" t="n"/>
      <c r="Y1729" s="320" t="n"/>
      <c r="Z1729" s="320" t="n"/>
    </row>
    <row r="1730" ht="18" customHeight="1" s="115">
      <c r="C1730" s="261" t="n"/>
      <c r="D1730" s="313" t="n"/>
      <c r="E1730" s="291" t="n"/>
      <c r="F1730" s="302" t="n"/>
      <c r="G1730" s="302" t="n"/>
      <c r="H1730" s="314" t="n"/>
      <c r="I1730" s="315" t="n"/>
      <c r="J1730" s="316" t="n"/>
      <c r="K1730" s="295" t="n"/>
      <c r="L1730" s="317" t="n"/>
      <c r="M1730" s="47" t="n"/>
      <c r="N1730" s="268" t="n"/>
      <c r="O1730" s="294" t="n"/>
      <c r="P1730" s="268" t="n"/>
      <c r="Q1730" s="321" t="n"/>
      <c r="R1730" s="322" t="n"/>
      <c r="S1730" s="322" t="n"/>
      <c r="T1730" s="322" t="n"/>
      <c r="U1730" s="322" t="n"/>
      <c r="V1730" s="322" t="n"/>
      <c r="W1730" s="322" t="n"/>
      <c r="X1730" s="322" t="n"/>
      <c r="Y1730" s="320" t="n"/>
      <c r="Z1730" s="320" t="n"/>
    </row>
    <row r="1731" ht="18" customHeight="1" s="115">
      <c r="C1731" s="261" t="n"/>
      <c r="D1731" s="313" t="n"/>
      <c r="E1731" s="291" t="n"/>
      <c r="F1731" s="302" t="n"/>
      <c r="G1731" s="302" t="n"/>
      <c r="H1731" s="314" t="n"/>
      <c r="I1731" s="315" t="n"/>
      <c r="J1731" s="316" t="n"/>
      <c r="K1731" s="295" t="n"/>
      <c r="L1731" s="317" t="n"/>
      <c r="M1731" s="47" t="n"/>
      <c r="N1731" s="268" t="n"/>
      <c r="O1731" s="294" t="n"/>
      <c r="P1731" s="268" t="n"/>
      <c r="Q1731" s="321" t="n"/>
      <c r="R1731" s="322" t="n"/>
      <c r="S1731" s="322" t="n"/>
      <c r="T1731" s="322" t="n"/>
      <c r="U1731" s="322" t="n"/>
      <c r="V1731" s="322" t="n"/>
      <c r="W1731" s="322" t="n"/>
      <c r="X1731" s="322" t="n"/>
      <c r="Y1731" s="320" t="n"/>
      <c r="Z1731" s="320" t="n"/>
    </row>
    <row r="1732" ht="18" customHeight="1" s="115">
      <c r="C1732" s="261" t="n"/>
      <c r="D1732" s="313" t="n"/>
      <c r="E1732" s="291" t="n"/>
      <c r="F1732" s="302" t="n"/>
      <c r="G1732" s="302" t="n"/>
      <c r="H1732" s="314" t="n"/>
      <c r="I1732" s="315" t="n"/>
      <c r="J1732" s="316" t="n"/>
      <c r="K1732" s="295" t="n"/>
      <c r="L1732" s="317" t="n"/>
      <c r="M1732" s="47" t="n"/>
      <c r="N1732" s="268" t="n"/>
      <c r="O1732" s="294" t="n"/>
      <c r="P1732" s="268" t="n"/>
      <c r="Q1732" s="321" t="n"/>
      <c r="R1732" s="322" t="n"/>
      <c r="S1732" s="322" t="n"/>
      <c r="T1732" s="322" t="n"/>
      <c r="U1732" s="322" t="n"/>
      <c r="V1732" s="322" t="n"/>
      <c r="W1732" s="322" t="n"/>
      <c r="X1732" s="322" t="n"/>
      <c r="Y1732" s="320" t="n"/>
      <c r="Z1732" s="320" t="n"/>
    </row>
    <row r="1733" ht="18" customHeight="1" s="115">
      <c r="C1733" s="261" t="n"/>
      <c r="D1733" s="313" t="n"/>
      <c r="E1733" s="291" t="n"/>
      <c r="F1733" s="302" t="n"/>
      <c r="G1733" s="302" t="n"/>
      <c r="H1733" s="314" t="n"/>
      <c r="I1733" s="315" t="n"/>
      <c r="J1733" s="316" t="n"/>
      <c r="K1733" s="295" t="n"/>
      <c r="L1733" s="317" t="n"/>
      <c r="M1733" s="47" t="n"/>
      <c r="N1733" s="268" t="n"/>
      <c r="O1733" s="294" t="n"/>
      <c r="P1733" s="268" t="n"/>
      <c r="Q1733" s="321" t="n"/>
      <c r="R1733" s="322" t="n"/>
      <c r="S1733" s="322" t="n"/>
      <c r="T1733" s="322" t="n"/>
      <c r="U1733" s="322" t="n"/>
      <c r="V1733" s="322" t="n"/>
      <c r="W1733" s="322" t="n"/>
      <c r="X1733" s="322" t="n"/>
      <c r="Y1733" s="320" t="n"/>
      <c r="Z1733" s="320" t="n"/>
    </row>
    <row r="1734" ht="18" customHeight="1" s="115">
      <c r="C1734" s="261" t="n"/>
      <c r="D1734" s="313" t="n"/>
      <c r="E1734" s="291" t="n"/>
      <c r="F1734" s="302" t="n"/>
      <c r="G1734" s="302" t="n"/>
      <c r="H1734" s="314" t="n"/>
      <c r="I1734" s="315" t="n"/>
      <c r="J1734" s="316" t="n"/>
      <c r="K1734" s="295" t="n"/>
      <c r="L1734" s="317" t="n"/>
      <c r="M1734" s="47" t="n"/>
      <c r="N1734" s="268" t="n"/>
      <c r="O1734" s="294" t="n"/>
      <c r="P1734" s="268" t="n"/>
      <c r="Q1734" s="321" t="n"/>
      <c r="R1734" s="322" t="n"/>
      <c r="S1734" s="322" t="n"/>
      <c r="T1734" s="322" t="n"/>
      <c r="U1734" s="322" t="n"/>
      <c r="V1734" s="322" t="n"/>
      <c r="W1734" s="322" t="n"/>
      <c r="X1734" s="322" t="n"/>
      <c r="Y1734" s="320" t="n"/>
      <c r="Z1734" s="320" t="n"/>
    </row>
    <row r="1735" ht="18" customHeight="1" s="115">
      <c r="C1735" s="261" t="n"/>
      <c r="D1735" s="313" t="n"/>
      <c r="E1735" s="291" t="n"/>
      <c r="F1735" s="302" t="n"/>
      <c r="G1735" s="302" t="n"/>
      <c r="H1735" s="314" t="n"/>
      <c r="I1735" s="315" t="n"/>
      <c r="J1735" s="316" t="n"/>
      <c r="K1735" s="295" t="n"/>
      <c r="L1735" s="317" t="n"/>
      <c r="M1735" s="47" t="n"/>
      <c r="N1735" s="268" t="n"/>
      <c r="O1735" s="294" t="n"/>
      <c r="P1735" s="268" t="n"/>
      <c r="Q1735" s="321" t="n"/>
      <c r="R1735" s="322" t="n"/>
      <c r="S1735" s="322" t="n"/>
      <c r="T1735" s="322" t="n"/>
      <c r="U1735" s="322" t="n"/>
      <c r="V1735" s="322" t="n"/>
      <c r="W1735" s="322" t="n"/>
      <c r="X1735" s="322" t="n"/>
      <c r="Y1735" s="320" t="n"/>
      <c r="Z1735" s="320" t="n"/>
    </row>
    <row r="1736" ht="18" customHeight="1" s="115">
      <c r="C1736" s="261" t="n"/>
      <c r="D1736" s="313" t="n"/>
      <c r="E1736" s="291" t="n"/>
      <c r="F1736" s="302" t="n"/>
      <c r="G1736" s="302" t="n"/>
      <c r="H1736" s="314" t="n"/>
      <c r="I1736" s="315" t="n"/>
      <c r="J1736" s="316" t="n"/>
      <c r="K1736" s="295" t="n"/>
      <c r="L1736" s="317" t="n"/>
      <c r="M1736" s="47" t="n"/>
      <c r="N1736" s="268" t="n"/>
      <c r="O1736" s="294" t="n"/>
      <c r="P1736" s="268" t="n"/>
      <c r="Q1736" s="321" t="n"/>
      <c r="R1736" s="322" t="n"/>
      <c r="S1736" s="322" t="n"/>
      <c r="T1736" s="322" t="n"/>
      <c r="U1736" s="322" t="n"/>
      <c r="V1736" s="322" t="n"/>
      <c r="W1736" s="322" t="n"/>
      <c r="X1736" s="322" t="n"/>
      <c r="Y1736" s="320" t="n"/>
      <c r="Z1736" s="320" t="n"/>
    </row>
    <row r="1737" ht="18" customHeight="1" s="115">
      <c r="C1737" s="261" t="n"/>
      <c r="D1737" s="313" t="n"/>
      <c r="E1737" s="291" t="n"/>
      <c r="F1737" s="302" t="n"/>
      <c r="G1737" s="302" t="n"/>
      <c r="H1737" s="314" t="n"/>
      <c r="I1737" s="315" t="n"/>
      <c r="J1737" s="316" t="n"/>
      <c r="K1737" s="295" t="n"/>
      <c r="L1737" s="317" t="n"/>
      <c r="M1737" s="47" t="n"/>
      <c r="N1737" s="268" t="n"/>
      <c r="O1737" s="294" t="n"/>
      <c r="P1737" s="268" t="n"/>
      <c r="Q1737" s="321" t="n"/>
      <c r="R1737" s="322" t="n"/>
      <c r="S1737" s="322" t="n"/>
      <c r="T1737" s="322" t="n"/>
      <c r="U1737" s="322" t="n"/>
      <c r="V1737" s="322" t="n"/>
      <c r="W1737" s="322" t="n"/>
      <c r="X1737" s="322" t="n"/>
      <c r="Y1737" s="320" t="n"/>
      <c r="Z1737" s="320" t="n"/>
    </row>
    <row r="1738" ht="18" customHeight="1" s="115">
      <c r="C1738" s="261" t="n"/>
      <c r="D1738" s="313" t="n"/>
      <c r="E1738" s="291" t="n"/>
      <c r="F1738" s="302" t="n"/>
      <c r="G1738" s="302" t="n"/>
      <c r="H1738" s="314" t="n"/>
      <c r="I1738" s="315" t="n"/>
      <c r="J1738" s="316" t="n"/>
      <c r="K1738" s="295" t="n"/>
      <c r="L1738" s="317" t="n"/>
      <c r="M1738" s="47" t="n"/>
      <c r="N1738" s="268" t="n"/>
      <c r="O1738" s="294" t="n"/>
      <c r="P1738" s="268" t="n"/>
      <c r="Q1738" s="321" t="n"/>
      <c r="R1738" s="322" t="n"/>
      <c r="S1738" s="322" t="n"/>
      <c r="T1738" s="322" t="n"/>
      <c r="U1738" s="322" t="n"/>
      <c r="V1738" s="322" t="n"/>
      <c r="W1738" s="322" t="n"/>
      <c r="X1738" s="322" t="n"/>
      <c r="Y1738" s="320" t="n"/>
      <c r="Z1738" s="320" t="n"/>
    </row>
    <row r="1739" ht="18" customHeight="1" s="115">
      <c r="C1739" s="261" t="n"/>
      <c r="D1739" s="313" t="n"/>
      <c r="E1739" s="291" t="n"/>
      <c r="F1739" s="302" t="n"/>
      <c r="G1739" s="302" t="n"/>
      <c r="H1739" s="314" t="n"/>
      <c r="I1739" s="315" t="n"/>
      <c r="J1739" s="316" t="n"/>
      <c r="K1739" s="295" t="n"/>
      <c r="L1739" s="317" t="n"/>
      <c r="M1739" s="47" t="n"/>
      <c r="N1739" s="268" t="n"/>
      <c r="O1739" s="294" t="n"/>
      <c r="P1739" s="268" t="n"/>
      <c r="Q1739" s="321" t="n"/>
      <c r="R1739" s="322" t="n"/>
      <c r="S1739" s="322" t="n"/>
      <c r="T1739" s="322" t="n"/>
      <c r="U1739" s="322" t="n"/>
      <c r="V1739" s="322" t="n"/>
      <c r="W1739" s="322" t="n"/>
      <c r="X1739" s="322" t="n"/>
      <c r="Y1739" s="320" t="n"/>
      <c r="Z1739" s="320" t="n"/>
    </row>
    <row r="1740" ht="18" customHeight="1" s="115">
      <c r="C1740" s="261" t="n"/>
      <c r="D1740" s="313" t="n"/>
      <c r="E1740" s="291" t="n"/>
      <c r="F1740" s="302" t="n"/>
      <c r="G1740" s="302" t="n"/>
      <c r="H1740" s="314" t="n"/>
      <c r="I1740" s="315" t="n"/>
      <c r="J1740" s="316" t="n"/>
      <c r="K1740" s="295" t="n"/>
      <c r="L1740" s="317" t="n"/>
      <c r="M1740" s="47" t="n"/>
      <c r="N1740" s="268" t="n"/>
      <c r="O1740" s="294" t="n"/>
      <c r="P1740" s="268" t="n"/>
      <c r="Q1740" s="321" t="n"/>
      <c r="R1740" s="322" t="n"/>
      <c r="S1740" s="322" t="n"/>
      <c r="T1740" s="322" t="n"/>
      <c r="U1740" s="322" t="n"/>
      <c r="V1740" s="322" t="n"/>
      <c r="W1740" s="322" t="n"/>
      <c r="X1740" s="322" t="n"/>
      <c r="Y1740" s="320" t="n"/>
      <c r="Z1740" s="320" t="n"/>
    </row>
    <row r="1741" ht="18" customHeight="1" s="115">
      <c r="C1741" s="261" t="n"/>
      <c r="D1741" s="313" t="n"/>
      <c r="E1741" s="291" t="n"/>
      <c r="F1741" s="302" t="n"/>
      <c r="G1741" s="302" t="n"/>
      <c r="H1741" s="314" t="n"/>
      <c r="I1741" s="315" t="n"/>
      <c r="J1741" s="316" t="n"/>
      <c r="K1741" s="295" t="n"/>
      <c r="L1741" s="317" t="n"/>
      <c r="M1741" s="47" t="n"/>
      <c r="N1741" s="268" t="n"/>
      <c r="O1741" s="294" t="n"/>
      <c r="P1741" s="268" t="n"/>
      <c r="Q1741" s="321" t="n"/>
      <c r="R1741" s="322" t="n"/>
      <c r="S1741" s="322" t="n"/>
      <c r="T1741" s="322" t="n"/>
      <c r="U1741" s="322" t="n"/>
      <c r="V1741" s="322" t="n"/>
      <c r="W1741" s="322" t="n"/>
      <c r="X1741" s="322" t="n"/>
      <c r="Y1741" s="320" t="n"/>
      <c r="Z1741" s="320" t="n"/>
    </row>
    <row r="1742" ht="18" customHeight="1" s="115">
      <c r="C1742" s="261" t="n"/>
      <c r="D1742" s="313" t="n"/>
      <c r="E1742" s="291" t="n"/>
      <c r="F1742" s="302" t="n"/>
      <c r="G1742" s="302" t="n"/>
      <c r="H1742" s="314" t="n"/>
      <c r="I1742" s="315" t="n"/>
      <c r="J1742" s="316" t="n"/>
      <c r="K1742" s="295" t="n"/>
      <c r="L1742" s="317" t="n"/>
      <c r="M1742" s="47" t="n"/>
      <c r="N1742" s="268" t="n"/>
      <c r="O1742" s="294" t="n"/>
      <c r="P1742" s="268" t="n"/>
      <c r="Q1742" s="321" t="n"/>
      <c r="R1742" s="322" t="n"/>
      <c r="S1742" s="322" t="n"/>
      <c r="T1742" s="322" t="n"/>
      <c r="U1742" s="322" t="n"/>
      <c r="V1742" s="322" t="n"/>
      <c r="W1742" s="322" t="n"/>
      <c r="X1742" s="322" t="n"/>
      <c r="Y1742" s="320" t="n"/>
      <c r="Z1742" s="320" t="n"/>
    </row>
    <row r="1743" ht="18" customHeight="1" s="115">
      <c r="C1743" s="261" t="n"/>
      <c r="D1743" s="313" t="n"/>
      <c r="E1743" s="291" t="n"/>
      <c r="F1743" s="302" t="n"/>
      <c r="G1743" s="302" t="n"/>
      <c r="H1743" s="314" t="n"/>
      <c r="I1743" s="315" t="n"/>
      <c r="J1743" s="316" t="n"/>
      <c r="K1743" s="295" t="n"/>
      <c r="L1743" s="317" t="n"/>
      <c r="M1743" s="47" t="n"/>
      <c r="N1743" s="268" t="n"/>
      <c r="O1743" s="294" t="n"/>
      <c r="P1743" s="268" t="n"/>
      <c r="Q1743" s="321" t="n"/>
      <c r="R1743" s="322" t="n"/>
      <c r="S1743" s="322" t="n"/>
      <c r="T1743" s="322" t="n"/>
      <c r="U1743" s="322" t="n"/>
      <c r="V1743" s="322" t="n"/>
      <c r="W1743" s="322" t="n"/>
      <c r="X1743" s="322" t="n"/>
      <c r="Y1743" s="320" t="n"/>
      <c r="Z1743" s="320" t="n"/>
    </row>
    <row r="1744" ht="18" customHeight="1" s="115">
      <c r="C1744" s="261" t="n"/>
      <c r="D1744" s="313" t="n"/>
      <c r="E1744" s="291" t="n"/>
      <c r="F1744" s="302" t="n"/>
      <c r="G1744" s="302" t="n"/>
      <c r="H1744" s="314" t="n"/>
      <c r="I1744" s="315" t="n"/>
      <c r="J1744" s="316" t="n"/>
      <c r="K1744" s="295" t="n"/>
      <c r="L1744" s="317" t="n"/>
      <c r="M1744" s="47" t="n"/>
      <c r="N1744" s="268" t="n"/>
      <c r="O1744" s="294" t="n"/>
      <c r="P1744" s="268" t="n"/>
      <c r="Q1744" s="321" t="n"/>
      <c r="R1744" s="322" t="n"/>
      <c r="S1744" s="322" t="n"/>
      <c r="T1744" s="322" t="n"/>
      <c r="U1744" s="322" t="n"/>
      <c r="V1744" s="322" t="n"/>
      <c r="W1744" s="322" t="n"/>
      <c r="X1744" s="322" t="n"/>
      <c r="Y1744" s="320" t="n"/>
      <c r="Z1744" s="320" t="n"/>
    </row>
    <row r="1745" ht="18" customHeight="1" s="115">
      <c r="C1745" s="261" t="n"/>
      <c r="D1745" s="313" t="n"/>
      <c r="E1745" s="291" t="n"/>
      <c r="F1745" s="302" t="n"/>
      <c r="G1745" s="302" t="n"/>
      <c r="H1745" s="314" t="n"/>
      <c r="I1745" s="315" t="n"/>
      <c r="J1745" s="316" t="n"/>
      <c r="K1745" s="295" t="n"/>
      <c r="L1745" s="317" t="n"/>
      <c r="M1745" s="47" t="n"/>
      <c r="N1745" s="268" t="n"/>
      <c r="O1745" s="294" t="n"/>
      <c r="P1745" s="268" t="n"/>
      <c r="Q1745" s="321" t="n"/>
      <c r="R1745" s="322" t="n"/>
      <c r="S1745" s="322" t="n"/>
      <c r="T1745" s="322" t="n"/>
      <c r="U1745" s="322" t="n"/>
      <c r="V1745" s="322" t="n"/>
      <c r="W1745" s="322" t="n"/>
      <c r="X1745" s="322" t="n"/>
      <c r="Y1745" s="320" t="n"/>
      <c r="Z1745" s="320" t="n"/>
    </row>
    <row r="1746" ht="18" customHeight="1" s="115">
      <c r="C1746" s="261" t="n"/>
      <c r="D1746" s="313" t="n"/>
      <c r="E1746" s="291" t="n"/>
      <c r="F1746" s="302" t="n"/>
      <c r="G1746" s="302" t="n"/>
      <c r="H1746" s="314" t="n"/>
      <c r="I1746" s="315" t="n"/>
      <c r="J1746" s="316" t="n"/>
      <c r="K1746" s="295" t="n"/>
      <c r="L1746" s="317" t="n"/>
      <c r="M1746" s="47" t="n"/>
      <c r="N1746" s="268" t="n"/>
      <c r="O1746" s="294" t="n"/>
      <c r="P1746" s="268" t="n"/>
      <c r="Q1746" s="321" t="n"/>
      <c r="R1746" s="322" t="n"/>
      <c r="S1746" s="322" t="n"/>
      <c r="T1746" s="322" t="n"/>
      <c r="U1746" s="322" t="n"/>
      <c r="V1746" s="322" t="n"/>
      <c r="W1746" s="322" t="n"/>
      <c r="X1746" s="322" t="n"/>
      <c r="Y1746" s="320" t="n"/>
      <c r="Z1746" s="320" t="n"/>
    </row>
    <row r="1747" ht="18" customHeight="1" s="115">
      <c r="C1747" s="261" t="n"/>
      <c r="D1747" s="313" t="n"/>
      <c r="E1747" s="291" t="n"/>
      <c r="F1747" s="302" t="n"/>
      <c r="G1747" s="302" t="n"/>
      <c r="H1747" s="314" t="n"/>
      <c r="I1747" s="315" t="n"/>
      <c r="J1747" s="316" t="n"/>
      <c r="K1747" s="295" t="n"/>
      <c r="L1747" s="317" t="n"/>
      <c r="M1747" s="47" t="n"/>
      <c r="N1747" s="268" t="n"/>
      <c r="O1747" s="294" t="n"/>
      <c r="P1747" s="268" t="n"/>
      <c r="Q1747" s="321" t="n"/>
      <c r="R1747" s="322" t="n"/>
      <c r="S1747" s="322" t="n"/>
      <c r="T1747" s="322" t="n"/>
      <c r="U1747" s="322" t="n"/>
      <c r="V1747" s="322" t="n"/>
      <c r="W1747" s="322" t="n"/>
      <c r="X1747" s="322" t="n"/>
      <c r="Y1747" s="320" t="n"/>
      <c r="Z1747" s="320" t="n"/>
    </row>
    <row r="1748" ht="18" customHeight="1" s="115">
      <c r="C1748" s="261" t="n"/>
      <c r="D1748" s="313" t="n"/>
      <c r="E1748" s="291" t="n"/>
      <c r="F1748" s="302" t="n"/>
      <c r="G1748" s="302" t="n"/>
      <c r="H1748" s="314" t="n"/>
      <c r="I1748" s="315" t="n"/>
      <c r="J1748" s="316" t="n"/>
      <c r="K1748" s="295" t="n"/>
      <c r="L1748" s="317" t="n"/>
      <c r="M1748" s="47" t="n"/>
      <c r="N1748" s="268" t="n"/>
      <c r="O1748" s="294" t="n"/>
      <c r="P1748" s="268" t="n"/>
      <c r="Q1748" s="321" t="n"/>
      <c r="R1748" s="322" t="n"/>
      <c r="S1748" s="322" t="n"/>
      <c r="T1748" s="322" t="n"/>
      <c r="U1748" s="322" t="n"/>
      <c r="V1748" s="322" t="n"/>
      <c r="W1748" s="322" t="n"/>
      <c r="X1748" s="322" t="n"/>
      <c r="Y1748" s="320" t="n"/>
      <c r="Z1748" s="320" t="n"/>
    </row>
    <row r="1749" ht="18" customHeight="1" s="115">
      <c r="C1749" s="261" t="n"/>
      <c r="D1749" s="313" t="n"/>
      <c r="E1749" s="291" t="n"/>
      <c r="F1749" s="302" t="n"/>
      <c r="G1749" s="302" t="n"/>
      <c r="H1749" s="314" t="n"/>
      <c r="I1749" s="315" t="n"/>
      <c r="J1749" s="316" t="n"/>
      <c r="K1749" s="295" t="n"/>
      <c r="L1749" s="317" t="n"/>
      <c r="M1749" s="47" t="n"/>
      <c r="N1749" s="268" t="n"/>
      <c r="O1749" s="294" t="n"/>
      <c r="P1749" s="268" t="n"/>
      <c r="Q1749" s="321" t="n"/>
      <c r="R1749" s="322" t="n"/>
      <c r="S1749" s="322" t="n"/>
      <c r="T1749" s="322" t="n"/>
      <c r="U1749" s="322" t="n"/>
      <c r="V1749" s="322" t="n"/>
      <c r="W1749" s="322" t="n"/>
      <c r="X1749" s="322" t="n"/>
      <c r="Y1749" s="320" t="n"/>
      <c r="Z1749" s="320" t="n"/>
    </row>
    <row r="1750" ht="18" customHeight="1" s="115">
      <c r="C1750" s="261" t="n"/>
      <c r="D1750" s="313" t="n"/>
      <c r="E1750" s="291" t="n"/>
      <c r="F1750" s="302" t="n"/>
      <c r="G1750" s="302" t="n"/>
      <c r="H1750" s="314" t="n"/>
      <c r="I1750" s="315" t="n"/>
      <c r="J1750" s="316" t="n"/>
      <c r="K1750" s="295" t="n"/>
      <c r="L1750" s="317" t="n"/>
      <c r="M1750" s="47" t="n"/>
      <c r="N1750" s="268" t="n"/>
      <c r="O1750" s="294" t="n"/>
      <c r="P1750" s="268" t="n"/>
      <c r="Q1750" s="321" t="n"/>
      <c r="R1750" s="322" t="n"/>
      <c r="S1750" s="322" t="n"/>
      <c r="T1750" s="322" t="n"/>
      <c r="U1750" s="322" t="n"/>
      <c r="V1750" s="322" t="n"/>
      <c r="W1750" s="322" t="n"/>
      <c r="X1750" s="322" t="n"/>
      <c r="Y1750" s="320" t="n"/>
      <c r="Z1750" s="320" t="n"/>
    </row>
    <row r="1751" ht="18" customHeight="1" s="115">
      <c r="C1751" s="261" t="n"/>
      <c r="D1751" s="313" t="n"/>
      <c r="E1751" s="291" t="n"/>
      <c r="F1751" s="302" t="n"/>
      <c r="G1751" s="302" t="n"/>
      <c r="H1751" s="314" t="n"/>
      <c r="I1751" s="315" t="n"/>
      <c r="J1751" s="316" t="n"/>
      <c r="K1751" s="295" t="n"/>
      <c r="L1751" s="317" t="n"/>
      <c r="M1751" s="47" t="n"/>
      <c r="N1751" s="268" t="n"/>
      <c r="O1751" s="294" t="n"/>
      <c r="P1751" s="268" t="n"/>
      <c r="Q1751" s="321" t="n"/>
      <c r="R1751" s="322" t="n"/>
      <c r="S1751" s="322" t="n"/>
      <c r="T1751" s="322" t="n"/>
      <c r="U1751" s="322" t="n"/>
      <c r="V1751" s="322" t="n"/>
      <c r="W1751" s="322" t="n"/>
      <c r="X1751" s="322" t="n"/>
      <c r="Y1751" s="320" t="n"/>
      <c r="Z1751" s="320" t="n"/>
    </row>
    <row r="1752" ht="18" customHeight="1" s="115">
      <c r="C1752" s="261" t="n"/>
      <c r="D1752" s="313" t="n"/>
      <c r="E1752" s="291" t="n"/>
      <c r="F1752" s="302" t="n"/>
      <c r="G1752" s="302" t="n"/>
      <c r="H1752" s="314" t="n"/>
      <c r="I1752" s="315" t="n"/>
      <c r="J1752" s="316" t="n"/>
      <c r="K1752" s="295" t="n"/>
      <c r="L1752" s="317" t="n"/>
      <c r="M1752" s="47" t="n"/>
      <c r="N1752" s="268" t="n"/>
      <c r="O1752" s="294" t="n"/>
      <c r="P1752" s="268" t="n"/>
      <c r="Q1752" s="321" t="n"/>
      <c r="R1752" s="322" t="n"/>
      <c r="S1752" s="322" t="n"/>
      <c r="T1752" s="322" t="n"/>
      <c r="U1752" s="322" t="n"/>
      <c r="V1752" s="322" t="n"/>
      <c r="W1752" s="322" t="n"/>
      <c r="X1752" s="322" t="n"/>
      <c r="Y1752" s="320" t="n"/>
      <c r="Z1752" s="320" t="n"/>
    </row>
    <row r="1753" ht="18" customHeight="1" s="115">
      <c r="C1753" s="261" t="n"/>
      <c r="D1753" s="313" t="n"/>
      <c r="E1753" s="291" t="n"/>
      <c r="F1753" s="302" t="n"/>
      <c r="G1753" s="302" t="n"/>
      <c r="H1753" s="314" t="n"/>
      <c r="I1753" s="315" t="n"/>
      <c r="J1753" s="316" t="n"/>
      <c r="K1753" s="295" t="n"/>
      <c r="L1753" s="317" t="n"/>
      <c r="M1753" s="47" t="n"/>
      <c r="N1753" s="268" t="n"/>
      <c r="O1753" s="294" t="n"/>
      <c r="P1753" s="268" t="n"/>
      <c r="Q1753" s="321" t="n"/>
      <c r="R1753" s="322" t="n"/>
      <c r="S1753" s="322" t="n"/>
      <c r="T1753" s="322" t="n"/>
      <c r="U1753" s="322" t="n"/>
      <c r="V1753" s="322" t="n"/>
      <c r="W1753" s="322" t="n"/>
      <c r="X1753" s="322" t="n"/>
      <c r="Y1753" s="320" t="n"/>
      <c r="Z1753" s="320" t="n"/>
    </row>
    <row r="1754" ht="18" customHeight="1" s="115">
      <c r="C1754" s="261" t="n"/>
      <c r="D1754" s="313" t="n"/>
      <c r="E1754" s="291" t="n"/>
      <c r="F1754" s="302" t="n"/>
      <c r="G1754" s="302" t="n"/>
      <c r="H1754" s="314" t="n"/>
      <c r="I1754" s="315" t="n"/>
      <c r="J1754" s="316" t="n"/>
      <c r="K1754" s="295" t="n"/>
      <c r="L1754" s="317" t="n"/>
      <c r="M1754" s="47" t="n"/>
      <c r="N1754" s="268" t="n"/>
      <c r="O1754" s="294" t="n"/>
      <c r="P1754" s="268" t="n"/>
      <c r="Q1754" s="321" t="n"/>
      <c r="R1754" s="322" t="n"/>
      <c r="S1754" s="322" t="n"/>
      <c r="T1754" s="322" t="n"/>
      <c r="U1754" s="322" t="n"/>
      <c r="V1754" s="322" t="n"/>
      <c r="W1754" s="322" t="n"/>
      <c r="X1754" s="322" t="n"/>
      <c r="Y1754" s="320" t="n"/>
      <c r="Z1754" s="320" t="n"/>
    </row>
    <row r="1755" ht="18" customHeight="1" s="115">
      <c r="C1755" s="261" t="n"/>
      <c r="D1755" s="313" t="n"/>
      <c r="E1755" s="291" t="n"/>
      <c r="F1755" s="302" t="n"/>
      <c r="G1755" s="302" t="n"/>
      <c r="H1755" s="314" t="n"/>
      <c r="I1755" s="315" t="n"/>
      <c r="J1755" s="316" t="n"/>
      <c r="K1755" s="295" t="n"/>
      <c r="L1755" s="317" t="n"/>
      <c r="M1755" s="47" t="n"/>
      <c r="N1755" s="268" t="n"/>
      <c r="O1755" s="294" t="n"/>
      <c r="P1755" s="268" t="n"/>
      <c r="Q1755" s="321" t="n"/>
      <c r="R1755" s="322" t="n"/>
      <c r="S1755" s="322" t="n"/>
      <c r="T1755" s="322" t="n"/>
      <c r="U1755" s="322" t="n"/>
      <c r="V1755" s="322" t="n"/>
      <c r="W1755" s="322" t="n"/>
      <c r="X1755" s="322" t="n"/>
      <c r="Y1755" s="320" t="n"/>
      <c r="Z1755" s="320" t="n"/>
    </row>
    <row r="1756" ht="18" customHeight="1" s="115">
      <c r="C1756" s="261" t="n"/>
      <c r="D1756" s="313" t="n"/>
      <c r="E1756" s="291" t="n"/>
      <c r="F1756" s="302" t="n"/>
      <c r="G1756" s="302" t="n"/>
      <c r="H1756" s="314" t="n"/>
      <c r="I1756" s="315" t="n"/>
      <c r="J1756" s="316" t="n"/>
      <c r="K1756" s="295" t="n"/>
      <c r="L1756" s="317" t="n"/>
      <c r="M1756" s="47" t="n"/>
      <c r="N1756" s="268" t="n"/>
      <c r="O1756" s="294" t="n"/>
      <c r="P1756" s="268" t="n"/>
      <c r="Q1756" s="321" t="n"/>
      <c r="R1756" s="322" t="n"/>
      <c r="S1756" s="322" t="n"/>
      <c r="T1756" s="322" t="n"/>
      <c r="U1756" s="322" t="n"/>
      <c r="V1756" s="322" t="n"/>
      <c r="W1756" s="322" t="n"/>
      <c r="X1756" s="322" t="n"/>
      <c r="Y1756" s="320" t="n"/>
      <c r="Z1756" s="320" t="n"/>
    </row>
    <row r="1757" ht="18" customHeight="1" s="115">
      <c r="C1757" s="261" t="n"/>
      <c r="D1757" s="313" t="n"/>
      <c r="E1757" s="291" t="n"/>
      <c r="F1757" s="302" t="n"/>
      <c r="G1757" s="302" t="n"/>
      <c r="H1757" s="314" t="n"/>
      <c r="I1757" s="315" t="n"/>
      <c r="J1757" s="316" t="n"/>
      <c r="K1757" s="295" t="n"/>
      <c r="L1757" s="317" t="n"/>
      <c r="M1757" s="47" t="n"/>
      <c r="N1757" s="268" t="n"/>
      <c r="O1757" s="294" t="n"/>
      <c r="P1757" s="268" t="n"/>
      <c r="Q1757" s="321" t="n"/>
      <c r="R1757" s="322" t="n"/>
      <c r="S1757" s="322" t="n"/>
      <c r="T1757" s="322" t="n"/>
      <c r="U1757" s="322" t="n"/>
      <c r="V1757" s="322" t="n"/>
      <c r="W1757" s="322" t="n"/>
      <c r="X1757" s="322" t="n"/>
      <c r="Y1757" s="320" t="n"/>
      <c r="Z1757" s="320" t="n"/>
    </row>
    <row r="1758" ht="18" customHeight="1" s="115">
      <c r="C1758" s="261" t="n"/>
      <c r="D1758" s="313" t="n"/>
      <c r="E1758" s="291" t="n"/>
      <c r="F1758" s="302" t="n"/>
      <c r="G1758" s="302" t="n"/>
      <c r="H1758" s="314" t="n"/>
      <c r="I1758" s="315" t="n"/>
      <c r="J1758" s="316" t="n"/>
      <c r="K1758" s="295" t="n"/>
      <c r="L1758" s="317" t="n"/>
      <c r="M1758" s="47" t="n"/>
      <c r="N1758" s="268" t="n"/>
      <c r="O1758" s="294" t="n"/>
      <c r="P1758" s="268" t="n"/>
      <c r="Q1758" s="321" t="n"/>
      <c r="R1758" s="322" t="n"/>
      <c r="S1758" s="322" t="n"/>
      <c r="T1758" s="322" t="n"/>
      <c r="U1758" s="322" t="n"/>
      <c r="V1758" s="322" t="n"/>
      <c r="W1758" s="322" t="n"/>
      <c r="X1758" s="322" t="n"/>
      <c r="Y1758" s="320" t="n"/>
      <c r="Z1758" s="320" t="n"/>
    </row>
    <row r="1759" ht="18" customHeight="1" s="115">
      <c r="C1759" s="261" t="n"/>
      <c r="D1759" s="313" t="n"/>
      <c r="E1759" s="291" t="n"/>
      <c r="F1759" s="302" t="n"/>
      <c r="G1759" s="302" t="n"/>
      <c r="H1759" s="314" t="n"/>
      <c r="I1759" s="315" t="n"/>
      <c r="J1759" s="316" t="n"/>
      <c r="K1759" s="295" t="n"/>
      <c r="L1759" s="317" t="n"/>
      <c r="M1759" s="47" t="n"/>
      <c r="N1759" s="268" t="n"/>
      <c r="O1759" s="294" t="n"/>
      <c r="P1759" s="268" t="n"/>
      <c r="Q1759" s="321" t="n"/>
      <c r="R1759" s="322" t="n"/>
      <c r="S1759" s="322" t="n"/>
      <c r="T1759" s="322" t="n"/>
      <c r="U1759" s="322" t="n"/>
      <c r="V1759" s="322" t="n"/>
      <c r="W1759" s="322" t="n"/>
      <c r="X1759" s="322" t="n"/>
      <c r="Y1759" s="320" t="n"/>
      <c r="Z1759" s="320" t="n"/>
    </row>
    <row r="1760" ht="18" customHeight="1" s="115">
      <c r="C1760" s="261" t="n"/>
      <c r="D1760" s="313" t="n"/>
      <c r="E1760" s="291" t="n"/>
      <c r="F1760" s="302" t="n"/>
      <c r="G1760" s="302" t="n"/>
      <c r="H1760" s="314" t="n"/>
      <c r="I1760" s="315" t="n"/>
      <c r="J1760" s="316" t="n"/>
      <c r="K1760" s="295" t="n"/>
      <c r="L1760" s="317" t="n"/>
      <c r="M1760" s="47" t="n"/>
      <c r="N1760" s="268" t="n"/>
      <c r="O1760" s="294" t="n"/>
      <c r="P1760" s="268" t="n"/>
      <c r="Q1760" s="321" t="n"/>
      <c r="R1760" s="322" t="n"/>
      <c r="S1760" s="322" t="n"/>
      <c r="T1760" s="322" t="n"/>
      <c r="U1760" s="322" t="n"/>
      <c r="V1760" s="322" t="n"/>
      <c r="W1760" s="322" t="n"/>
      <c r="X1760" s="322" t="n"/>
      <c r="Y1760" s="320" t="n"/>
      <c r="Z1760" s="320" t="n"/>
    </row>
    <row r="1761" ht="18" customHeight="1" s="115">
      <c r="C1761" s="261" t="n"/>
      <c r="D1761" s="313" t="n"/>
      <c r="E1761" s="291" t="n"/>
      <c r="F1761" s="302" t="n"/>
      <c r="G1761" s="302" t="n"/>
      <c r="H1761" s="314" t="n"/>
      <c r="I1761" s="315" t="n"/>
      <c r="J1761" s="316" t="n"/>
      <c r="K1761" s="295" t="n"/>
      <c r="L1761" s="317" t="n"/>
      <c r="M1761" s="47" t="n"/>
      <c r="N1761" s="268" t="n"/>
      <c r="O1761" s="294" t="n"/>
      <c r="P1761" s="268" t="n"/>
      <c r="Q1761" s="321" t="n"/>
      <c r="R1761" s="322" t="n"/>
      <c r="S1761" s="322" t="n"/>
      <c r="T1761" s="322" t="n"/>
      <c r="U1761" s="322" t="n"/>
      <c r="V1761" s="322" t="n"/>
      <c r="W1761" s="322" t="n"/>
      <c r="X1761" s="322" t="n"/>
      <c r="Y1761" s="320" t="n"/>
      <c r="Z1761" s="320" t="n"/>
    </row>
    <row r="1762" ht="18" customHeight="1" s="115">
      <c r="C1762" s="261" t="n"/>
      <c r="D1762" s="313" t="n"/>
      <c r="E1762" s="291" t="n"/>
      <c r="F1762" s="302" t="n"/>
      <c r="G1762" s="302" t="n"/>
      <c r="H1762" s="314" t="n"/>
      <c r="I1762" s="315" t="n"/>
      <c r="J1762" s="316" t="n"/>
      <c r="K1762" s="295" t="n"/>
      <c r="L1762" s="317" t="n"/>
      <c r="M1762" s="47" t="n"/>
      <c r="N1762" s="268" t="n"/>
      <c r="O1762" s="294" t="n"/>
      <c r="P1762" s="268" t="n"/>
      <c r="Q1762" s="321" t="n"/>
      <c r="R1762" s="322" t="n"/>
      <c r="S1762" s="322" t="n"/>
      <c r="T1762" s="322" t="n"/>
      <c r="U1762" s="322" t="n"/>
      <c r="V1762" s="322" t="n"/>
      <c r="W1762" s="322" t="n"/>
      <c r="X1762" s="322" t="n"/>
      <c r="Y1762" s="320" t="n"/>
      <c r="Z1762" s="320" t="n"/>
    </row>
    <row r="1763" ht="18" customHeight="1" s="115">
      <c r="C1763" s="261" t="n"/>
      <c r="D1763" s="313" t="n"/>
      <c r="E1763" s="291" t="n"/>
      <c r="F1763" s="302" t="n"/>
      <c r="G1763" s="302" t="n"/>
      <c r="H1763" s="314" t="n"/>
      <c r="I1763" s="315" t="n"/>
      <c r="J1763" s="316" t="n"/>
      <c r="K1763" s="295" t="n"/>
      <c r="L1763" s="317" t="n"/>
      <c r="M1763" s="47" t="n"/>
      <c r="N1763" s="268" t="n"/>
      <c r="O1763" s="294" t="n"/>
      <c r="P1763" s="268" t="n"/>
      <c r="Q1763" s="321" t="n"/>
      <c r="R1763" s="322" t="n"/>
      <c r="S1763" s="322" t="n"/>
      <c r="T1763" s="322" t="n"/>
      <c r="U1763" s="322" t="n"/>
      <c r="V1763" s="322" t="n"/>
      <c r="W1763" s="322" t="n"/>
      <c r="X1763" s="322" t="n"/>
      <c r="Y1763" s="320" t="n"/>
      <c r="Z1763" s="320" t="n"/>
    </row>
    <row r="1764" ht="18" customHeight="1" s="115">
      <c r="C1764" s="261" t="n"/>
      <c r="D1764" s="313" t="n"/>
      <c r="E1764" s="291" t="n"/>
      <c r="F1764" s="302" t="n"/>
      <c r="G1764" s="302" t="n"/>
      <c r="H1764" s="314" t="n"/>
      <c r="I1764" s="315" t="n"/>
      <c r="J1764" s="316" t="n"/>
      <c r="K1764" s="295" t="n"/>
      <c r="L1764" s="317" t="n"/>
      <c r="M1764" s="47" t="n"/>
      <c r="N1764" s="268" t="n"/>
      <c r="O1764" s="294" t="n"/>
      <c r="P1764" s="268" t="n"/>
      <c r="Q1764" s="321" t="n"/>
      <c r="R1764" s="322" t="n"/>
      <c r="S1764" s="322" t="n"/>
      <c r="T1764" s="322" t="n"/>
      <c r="U1764" s="322" t="n"/>
      <c r="V1764" s="322" t="n"/>
      <c r="W1764" s="322" t="n"/>
      <c r="X1764" s="322" t="n"/>
      <c r="Y1764" s="320" t="n"/>
      <c r="Z1764" s="320" t="n"/>
    </row>
    <row r="1765" ht="18" customHeight="1" s="115">
      <c r="C1765" s="261" t="n"/>
      <c r="D1765" s="313" t="n"/>
      <c r="E1765" s="291" t="n"/>
      <c r="F1765" s="302" t="n"/>
      <c r="G1765" s="302" t="n"/>
      <c r="H1765" s="314" t="n"/>
      <c r="I1765" s="315" t="n"/>
      <c r="J1765" s="316" t="n"/>
      <c r="K1765" s="295" t="n"/>
      <c r="L1765" s="317" t="n"/>
      <c r="M1765" s="47" t="n"/>
      <c r="N1765" s="268" t="n"/>
      <c r="O1765" s="294" t="n"/>
      <c r="P1765" s="268" t="n"/>
      <c r="Q1765" s="321" t="n"/>
      <c r="R1765" s="322" t="n"/>
      <c r="S1765" s="322" t="n"/>
      <c r="T1765" s="322" t="n"/>
      <c r="U1765" s="322" t="n"/>
      <c r="V1765" s="322" t="n"/>
      <c r="W1765" s="322" t="n"/>
      <c r="X1765" s="322" t="n"/>
      <c r="Y1765" s="320" t="n"/>
      <c r="Z1765" s="320" t="n"/>
    </row>
    <row r="1766" ht="18" customHeight="1" s="115">
      <c r="C1766" s="261" t="n"/>
      <c r="D1766" s="313" t="n"/>
      <c r="E1766" s="291" t="n"/>
      <c r="F1766" s="302" t="n"/>
      <c r="G1766" s="302" t="n"/>
      <c r="H1766" s="314" t="n"/>
      <c r="I1766" s="315" t="n"/>
      <c r="J1766" s="316" t="n"/>
      <c r="K1766" s="295" t="n"/>
      <c r="L1766" s="317" t="n"/>
      <c r="M1766" s="47" t="n"/>
      <c r="N1766" s="268" t="n"/>
      <c r="O1766" s="294" t="n"/>
      <c r="P1766" s="268" t="n"/>
      <c r="Q1766" s="321" t="n"/>
      <c r="R1766" s="322" t="n"/>
      <c r="S1766" s="322" t="n"/>
      <c r="T1766" s="322" t="n"/>
      <c r="U1766" s="322" t="n"/>
      <c r="V1766" s="322" t="n"/>
      <c r="W1766" s="322" t="n"/>
      <c r="X1766" s="322" t="n"/>
      <c r="Y1766" s="320" t="n"/>
      <c r="Z1766" s="320" t="n"/>
    </row>
    <row r="1767" ht="18" customHeight="1" s="115">
      <c r="C1767" s="261" t="n"/>
      <c r="D1767" s="313" t="n"/>
      <c r="E1767" s="291" t="n"/>
      <c r="F1767" s="302" t="n"/>
      <c r="G1767" s="302" t="n"/>
      <c r="H1767" s="314" t="n"/>
      <c r="I1767" s="315" t="n"/>
      <c r="J1767" s="316" t="n"/>
      <c r="K1767" s="295" t="n"/>
      <c r="L1767" s="317" t="n"/>
      <c r="M1767" s="47" t="n"/>
      <c r="N1767" s="268" t="n"/>
      <c r="O1767" s="294" t="n"/>
      <c r="P1767" s="268" t="n"/>
      <c r="Q1767" s="321" t="n"/>
      <c r="R1767" s="322" t="n"/>
      <c r="S1767" s="322" t="n"/>
      <c r="T1767" s="322" t="n"/>
      <c r="U1767" s="322" t="n"/>
      <c r="V1767" s="322" t="n"/>
      <c r="W1767" s="322" t="n"/>
      <c r="X1767" s="322" t="n"/>
      <c r="Y1767" s="320" t="n"/>
      <c r="Z1767" s="320" t="n"/>
    </row>
    <row r="1768" ht="18" customHeight="1" s="115">
      <c r="C1768" s="261" t="n"/>
      <c r="D1768" s="313" t="n"/>
      <c r="E1768" s="291" t="n"/>
      <c r="F1768" s="302" t="n"/>
      <c r="G1768" s="302" t="n"/>
      <c r="H1768" s="314" t="n"/>
      <c r="I1768" s="315" t="n"/>
      <c r="J1768" s="316" t="n"/>
      <c r="K1768" s="295" t="n"/>
      <c r="L1768" s="317" t="n"/>
      <c r="M1768" s="47" t="n"/>
      <c r="N1768" s="268" t="n"/>
      <c r="O1768" s="294" t="n"/>
      <c r="P1768" s="268" t="n"/>
      <c r="Q1768" s="321" t="n"/>
      <c r="R1768" s="322" t="n"/>
      <c r="S1768" s="322" t="n"/>
      <c r="T1768" s="322" t="n"/>
      <c r="U1768" s="322" t="n"/>
      <c r="V1768" s="322" t="n"/>
      <c r="W1768" s="322" t="n"/>
      <c r="X1768" s="322" t="n"/>
      <c r="Y1768" s="320" t="n"/>
      <c r="Z1768" s="320" t="n"/>
    </row>
    <row r="1769" ht="18" customHeight="1" s="115">
      <c r="C1769" s="261" t="n"/>
      <c r="D1769" s="313" t="n"/>
      <c r="E1769" s="291" t="n"/>
      <c r="F1769" s="302" t="n"/>
      <c r="G1769" s="302" t="n"/>
      <c r="H1769" s="314" t="n"/>
      <c r="I1769" s="315" t="n"/>
      <c r="J1769" s="316" t="n"/>
      <c r="K1769" s="295" t="n"/>
      <c r="L1769" s="317" t="n"/>
      <c r="M1769" s="47" t="n"/>
      <c r="N1769" s="268" t="n"/>
      <c r="O1769" s="294" t="n"/>
      <c r="P1769" s="268" t="n"/>
      <c r="Q1769" s="321" t="n"/>
      <c r="R1769" s="322" t="n"/>
      <c r="S1769" s="322" t="n"/>
      <c r="T1769" s="322" t="n"/>
      <c r="U1769" s="322" t="n"/>
      <c r="V1769" s="322" t="n"/>
      <c r="W1769" s="322" t="n"/>
      <c r="X1769" s="322" t="n"/>
      <c r="Y1769" s="320" t="n"/>
      <c r="Z1769" s="320" t="n"/>
    </row>
    <row r="1770" ht="18" customHeight="1" s="115">
      <c r="C1770" s="261" t="n"/>
      <c r="D1770" s="313" t="n"/>
      <c r="E1770" s="291" t="n"/>
      <c r="F1770" s="302" t="n"/>
      <c r="G1770" s="302" t="n"/>
      <c r="H1770" s="314" t="n"/>
      <c r="I1770" s="315" t="n"/>
      <c r="J1770" s="316" t="n"/>
      <c r="K1770" s="295" t="n"/>
      <c r="L1770" s="317" t="n"/>
      <c r="M1770" s="47" t="n"/>
      <c r="N1770" s="268" t="n"/>
      <c r="O1770" s="294" t="n"/>
      <c r="P1770" s="268" t="n"/>
      <c r="Q1770" s="321" t="n"/>
      <c r="R1770" s="322" t="n"/>
      <c r="S1770" s="322" t="n"/>
      <c r="T1770" s="322" t="n"/>
      <c r="U1770" s="322" t="n"/>
      <c r="V1770" s="322" t="n"/>
      <c r="W1770" s="322" t="n"/>
      <c r="X1770" s="322" t="n"/>
      <c r="Y1770" s="320" t="n"/>
      <c r="Z1770" s="320" t="n"/>
    </row>
    <row r="1771" ht="18" customHeight="1" s="115">
      <c r="C1771" s="261" t="n"/>
      <c r="D1771" s="313" t="n"/>
      <c r="E1771" s="291" t="n"/>
      <c r="F1771" s="302" t="n"/>
      <c r="G1771" s="302" t="n"/>
      <c r="H1771" s="314" t="n"/>
      <c r="I1771" s="315" t="n"/>
      <c r="J1771" s="316" t="n"/>
      <c r="K1771" s="295" t="n"/>
      <c r="L1771" s="317" t="n"/>
      <c r="M1771" s="47" t="n"/>
      <c r="N1771" s="268" t="n"/>
      <c r="O1771" s="294" t="n"/>
      <c r="P1771" s="268" t="n"/>
      <c r="Q1771" s="321" t="n"/>
      <c r="R1771" s="322" t="n"/>
      <c r="S1771" s="322" t="n"/>
      <c r="T1771" s="322" t="n"/>
      <c r="U1771" s="322" t="n"/>
      <c r="V1771" s="322" t="n"/>
      <c r="W1771" s="322" t="n"/>
      <c r="X1771" s="322" t="n"/>
      <c r="Y1771" s="320" t="n"/>
      <c r="Z1771" s="320" t="n"/>
    </row>
    <row r="1772" ht="18" customHeight="1" s="115">
      <c r="C1772" s="261" t="n"/>
      <c r="D1772" s="313" t="n"/>
      <c r="E1772" s="291" t="n"/>
      <c r="F1772" s="302" t="n"/>
      <c r="G1772" s="302" t="n"/>
      <c r="H1772" s="314" t="n"/>
      <c r="I1772" s="315" t="n"/>
      <c r="J1772" s="316" t="n"/>
      <c r="K1772" s="295" t="n"/>
      <c r="L1772" s="317" t="n"/>
      <c r="M1772" s="47" t="n"/>
      <c r="N1772" s="268" t="n"/>
      <c r="O1772" s="294" t="n"/>
      <c r="P1772" s="268" t="n"/>
      <c r="Q1772" s="321" t="n"/>
      <c r="R1772" s="322" t="n"/>
      <c r="S1772" s="322" t="n"/>
      <c r="T1772" s="322" t="n"/>
      <c r="U1772" s="322" t="n"/>
      <c r="V1772" s="322" t="n"/>
      <c r="W1772" s="322" t="n"/>
      <c r="X1772" s="322" t="n"/>
      <c r="Y1772" s="320" t="n"/>
      <c r="Z1772" s="320" t="n"/>
    </row>
    <row r="1773" ht="18" customHeight="1" s="115">
      <c r="C1773" s="261" t="n"/>
      <c r="D1773" s="313" t="n"/>
      <c r="E1773" s="291" t="n"/>
      <c r="F1773" s="302" t="n"/>
      <c r="G1773" s="302" t="n"/>
      <c r="H1773" s="314" t="n"/>
      <c r="I1773" s="315" t="n"/>
      <c r="J1773" s="316" t="n"/>
      <c r="K1773" s="295" t="n"/>
      <c r="L1773" s="317" t="n"/>
      <c r="M1773" s="47" t="n"/>
      <c r="N1773" s="268" t="n"/>
      <c r="O1773" s="294" t="n"/>
      <c r="P1773" s="268" t="n"/>
      <c r="Q1773" s="321" t="n"/>
      <c r="R1773" s="322" t="n"/>
      <c r="S1773" s="322" t="n"/>
      <c r="T1773" s="322" t="n"/>
      <c r="U1773" s="322" t="n"/>
      <c r="V1773" s="322" t="n"/>
      <c r="W1773" s="322" t="n"/>
      <c r="X1773" s="322" t="n"/>
      <c r="Y1773" s="320" t="n"/>
      <c r="Z1773" s="320" t="n"/>
    </row>
    <row r="1774" ht="18" customHeight="1" s="115">
      <c r="C1774" s="261" t="n"/>
      <c r="D1774" s="313" t="n"/>
      <c r="E1774" s="291" t="n"/>
      <c r="F1774" s="302" t="n"/>
      <c r="G1774" s="302" t="n"/>
      <c r="H1774" s="314" t="n"/>
      <c r="I1774" s="315" t="n"/>
      <c r="J1774" s="316" t="n"/>
      <c r="K1774" s="295" t="n"/>
      <c r="L1774" s="317" t="n"/>
      <c r="M1774" s="47" t="n"/>
      <c r="N1774" s="268" t="n"/>
      <c r="O1774" s="294" t="n"/>
      <c r="P1774" s="268" t="n"/>
      <c r="Q1774" s="321" t="n"/>
      <c r="R1774" s="322" t="n"/>
      <c r="S1774" s="322" t="n"/>
      <c r="T1774" s="322" t="n"/>
      <c r="U1774" s="322" t="n"/>
      <c r="V1774" s="322" t="n"/>
      <c r="W1774" s="322" t="n"/>
      <c r="X1774" s="322" t="n"/>
      <c r="Y1774" s="320" t="n"/>
      <c r="Z1774" s="320" t="n"/>
    </row>
    <row r="1775" ht="18" customHeight="1" s="115">
      <c r="C1775" s="261" t="n"/>
      <c r="D1775" s="313" t="n"/>
      <c r="E1775" s="291" t="n"/>
      <c r="F1775" s="302" t="n"/>
      <c r="G1775" s="302" t="n"/>
      <c r="H1775" s="314" t="n"/>
      <c r="I1775" s="315" t="n"/>
      <c r="J1775" s="316" t="n"/>
      <c r="K1775" s="295" t="n"/>
      <c r="L1775" s="317" t="n"/>
      <c r="M1775" s="47" t="n"/>
      <c r="N1775" s="268" t="n"/>
      <c r="O1775" s="294" t="n"/>
      <c r="P1775" s="268" t="n"/>
      <c r="Q1775" s="321" t="n"/>
      <c r="R1775" s="322" t="n"/>
      <c r="S1775" s="322" t="n"/>
      <c r="T1775" s="322" t="n"/>
      <c r="U1775" s="322" t="n"/>
      <c r="V1775" s="322" t="n"/>
      <c r="W1775" s="322" t="n"/>
      <c r="X1775" s="322" t="n"/>
      <c r="Y1775" s="320" t="n"/>
      <c r="Z1775" s="320" t="n"/>
    </row>
    <row r="1776" ht="18" customHeight="1" s="115">
      <c r="C1776" s="261" t="n"/>
      <c r="D1776" s="313" t="n"/>
      <c r="E1776" s="291" t="n"/>
      <c r="F1776" s="302" t="n"/>
      <c r="G1776" s="302" t="n"/>
      <c r="H1776" s="314" t="n"/>
      <c r="I1776" s="315" t="n"/>
      <c r="J1776" s="316" t="n"/>
      <c r="K1776" s="295" t="n"/>
      <c r="L1776" s="317" t="n"/>
      <c r="M1776" s="47" t="n"/>
      <c r="N1776" s="268" t="n"/>
      <c r="O1776" s="294" t="n"/>
      <c r="P1776" s="268" t="n"/>
      <c r="Q1776" s="321" t="n"/>
      <c r="R1776" s="322" t="n"/>
      <c r="S1776" s="322" t="n"/>
      <c r="T1776" s="322" t="n"/>
      <c r="U1776" s="322" t="n"/>
      <c r="V1776" s="322" t="n"/>
      <c r="W1776" s="322" t="n"/>
      <c r="X1776" s="322" t="n"/>
      <c r="Y1776" s="320" t="n"/>
      <c r="Z1776" s="320" t="n"/>
    </row>
    <row r="1777" ht="18" customHeight="1" s="115">
      <c r="C1777" s="261" t="n"/>
      <c r="D1777" s="313" t="n"/>
      <c r="E1777" s="291" t="n"/>
      <c r="F1777" s="302" t="n"/>
      <c r="G1777" s="302" t="n"/>
      <c r="H1777" s="314" t="n"/>
      <c r="I1777" s="315" t="n"/>
      <c r="J1777" s="316" t="n"/>
      <c r="K1777" s="295" t="n"/>
      <c r="L1777" s="317" t="n"/>
      <c r="M1777" s="47" t="n"/>
      <c r="N1777" s="268" t="n"/>
      <c r="O1777" s="294" t="n"/>
      <c r="P1777" s="268" t="n"/>
      <c r="Q1777" s="321" t="n"/>
      <c r="R1777" s="322" t="n"/>
      <c r="S1777" s="322" t="n"/>
      <c r="T1777" s="322" t="n"/>
      <c r="U1777" s="322" t="n"/>
      <c r="V1777" s="322" t="n"/>
      <c r="W1777" s="322" t="n"/>
      <c r="X1777" s="322" t="n"/>
      <c r="Y1777" s="320" t="n"/>
      <c r="Z1777" s="320" t="n"/>
    </row>
    <row r="1778" ht="18" customHeight="1" s="115">
      <c r="C1778" s="261" t="n"/>
      <c r="D1778" s="313" t="n"/>
      <c r="E1778" s="291" t="n"/>
      <c r="F1778" s="302" t="n"/>
      <c r="G1778" s="302" t="n"/>
      <c r="H1778" s="314" t="n"/>
      <c r="I1778" s="315" t="n"/>
      <c r="J1778" s="316" t="n"/>
      <c r="K1778" s="295" t="n"/>
      <c r="L1778" s="317" t="n"/>
      <c r="M1778" s="47" t="n"/>
      <c r="N1778" s="268" t="n"/>
      <c r="O1778" s="294" t="n"/>
      <c r="P1778" s="268" t="n"/>
      <c r="Q1778" s="321" t="n"/>
      <c r="R1778" s="322" t="n"/>
      <c r="S1778" s="322" t="n"/>
      <c r="T1778" s="322" t="n"/>
      <c r="U1778" s="322" t="n"/>
      <c r="V1778" s="322" t="n"/>
      <c r="W1778" s="322" t="n"/>
      <c r="X1778" s="322" t="n"/>
      <c r="Y1778" s="320" t="n"/>
      <c r="Z1778" s="320" t="n"/>
    </row>
    <row r="1779" ht="18" customHeight="1" s="115">
      <c r="C1779" s="261" t="n"/>
      <c r="D1779" s="313" t="n"/>
      <c r="E1779" s="291" t="n"/>
      <c r="F1779" s="302" t="n"/>
      <c r="G1779" s="302" t="n"/>
      <c r="H1779" s="314" t="n"/>
      <c r="I1779" s="315" t="n"/>
      <c r="J1779" s="316" t="n"/>
      <c r="K1779" s="295" t="n"/>
      <c r="L1779" s="317" t="n"/>
      <c r="M1779" s="47" t="n"/>
      <c r="N1779" s="268" t="n"/>
      <c r="O1779" s="294" t="n"/>
      <c r="P1779" s="268" t="n"/>
      <c r="Q1779" s="321" t="n"/>
      <c r="R1779" s="322" t="n"/>
      <c r="S1779" s="322" t="n"/>
      <c r="T1779" s="322" t="n"/>
      <c r="U1779" s="322" t="n"/>
      <c r="V1779" s="322" t="n"/>
      <c r="W1779" s="322" t="n"/>
      <c r="X1779" s="322" t="n"/>
      <c r="Y1779" s="320" t="n"/>
      <c r="Z1779" s="320" t="n"/>
    </row>
    <row r="1780" ht="18" customHeight="1" s="115">
      <c r="C1780" s="261" t="n"/>
      <c r="D1780" s="313" t="n"/>
      <c r="E1780" s="291" t="n"/>
      <c r="F1780" s="302" t="n"/>
      <c r="G1780" s="302" t="n"/>
      <c r="H1780" s="314" t="n"/>
      <c r="I1780" s="315" t="n"/>
      <c r="J1780" s="316" t="n"/>
      <c r="K1780" s="295" t="n"/>
      <c r="L1780" s="317" t="n"/>
      <c r="M1780" s="47" t="n"/>
      <c r="N1780" s="268" t="n"/>
      <c r="O1780" s="294" t="n"/>
      <c r="P1780" s="268" t="n"/>
      <c r="Q1780" s="321" t="n"/>
      <c r="R1780" s="322" t="n"/>
      <c r="S1780" s="322" t="n"/>
      <c r="T1780" s="322" t="n"/>
      <c r="U1780" s="322" t="n"/>
      <c r="V1780" s="322" t="n"/>
      <c r="W1780" s="322" t="n"/>
      <c r="X1780" s="322" t="n"/>
      <c r="Y1780" s="320" t="n"/>
      <c r="Z1780" s="320" t="n"/>
    </row>
    <row r="1781">
      <c r="Q1781" s="323" t="n"/>
    </row>
    <row r="1782">
      <c r="Q1782" s="323" t="n"/>
    </row>
    <row r="1783">
      <c r="Q1783" s="323" t="n"/>
    </row>
    <row r="1784">
      <c r="Q1784" s="323" t="n"/>
    </row>
  </sheetData>
  <autoFilter ref="A5:Z1780">
    <sortState ref="A6:Z1849">
      <sortCondition descending="1" ref="E5:E1849"/>
    </sortState>
  </autoFilter>
  <mergeCells count="1">
    <mergeCell ref="I2:J3"/>
  </mergeCells>
  <conditionalFormatting sqref="F1781:F1048576 F6:H46 F51:H1780">
    <cfRule type="cellIs" priority="13" operator="lessThanOrEqual" dxfId="0">
      <formula>12</formula>
    </cfRule>
  </conditionalFormatting>
  <conditionalFormatting sqref="G1781:G1048576">
    <cfRule type="cellIs" priority="12" operator="lessThanOrEqual" dxfId="0">
      <formula>1.2</formula>
    </cfRule>
  </conditionalFormatting>
  <conditionalFormatting sqref="O6:O46 M6:M46 M51:M1048576 O51:O1048576">
    <cfRule type="cellIs" priority="11" operator="greaterThanOrEqual" dxfId="0">
      <formula>0.1</formula>
    </cfRule>
  </conditionalFormatting>
  <conditionalFormatting sqref="D1 D4:D46 D51:D1048576">
    <cfRule type="cellIs" priority="9" operator="equal" dxfId="3">
      <formula>"2Q"</formula>
    </cfRule>
  </conditionalFormatting>
  <conditionalFormatting sqref="I6:I46 I51:I1780">
    <cfRule type="cellIs" priority="6" operator="lessThan" dxfId="27">
      <formula>0</formula>
    </cfRule>
    <cfRule type="cellIs" priority="7" operator="lessThanOrEqual" dxfId="0">
      <formula>1</formula>
    </cfRule>
  </conditionalFormatting>
  <conditionalFormatting sqref="F47:H50">
    <cfRule type="cellIs" priority="5" operator="lessThanOrEqual" dxfId="0">
      <formula>12</formula>
    </cfRule>
  </conditionalFormatting>
  <conditionalFormatting sqref="O47:O50 M47:M50">
    <cfRule type="cellIs" priority="4" operator="greaterThanOrEqual" dxfId="0">
      <formula>0.1</formula>
    </cfRule>
  </conditionalFormatting>
  <conditionalFormatting sqref="D47:D50">
    <cfRule type="cellIs" priority="3" operator="equal" dxfId="3">
      <formula>"2Q"</formula>
    </cfRule>
  </conditionalFormatting>
  <conditionalFormatting sqref="I47:I50">
    <cfRule type="cellIs" priority="1" operator="lessThan" dxfId="27">
      <formula>0</formula>
    </cfRule>
    <cfRule type="cellIs" priority="2" operator="lessThanOrEqual" dxfId="0">
      <formula>1</formula>
    </cfRule>
  </conditionalFormatting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1">
    <tabColor theme="7"/>
    <outlinePr summaryBelow="1" summaryRight="1"/>
    <pageSetUpPr/>
  </sheetPr>
  <dimension ref="A1:S1786"/>
  <sheetViews>
    <sheetView showGridLines="0" workbookViewId="0">
      <selection activeCell="C6" sqref="C6"/>
    </sheetView>
  </sheetViews>
  <sheetFormatPr baseColWidth="8" defaultRowHeight="16.5"/>
  <cols>
    <col width="9" customWidth="1" style="261" min="1" max="1"/>
    <col width="20.375" bestFit="1" customWidth="1" style="259" min="2" max="2"/>
    <col width="5" customWidth="1" style="99" min="3" max="3"/>
    <col width="5.875" customWidth="1" style="99" min="4" max="4"/>
    <col width="9.125" customWidth="1" style="99" min="5" max="5"/>
    <col width="6.125" customWidth="1" style="99" min="6" max="7"/>
    <col width="6.75" customWidth="1" style="99" min="8" max="8"/>
    <col width="9.25" customWidth="1" style="99" min="9" max="9"/>
    <col width="9.125" customWidth="1" style="99" min="10" max="10"/>
    <col width="9.5" customWidth="1" style="99" min="11" max="11"/>
    <col width="7.25" customWidth="1" style="99" min="12" max="12"/>
    <col width="7.5" customWidth="1" style="99" min="13" max="13"/>
    <col width="7.25" customWidth="1" style="99" min="14" max="15"/>
    <col width="9.75" customWidth="1" style="324" min="16" max="16"/>
    <col width="13.875" customWidth="1" style="99" min="17" max="17"/>
    <col width="9" customWidth="1" style="99" min="18" max="24"/>
    <col width="9" customWidth="1" style="99" min="25" max="16384"/>
  </cols>
  <sheetData>
    <row r="1" ht="17.25" customHeight="1" s="115" thickBot="1">
      <c r="A1" s="106" t="inlineStr">
        <is>
          <t>* 금융업제외</t>
        </is>
      </c>
    </row>
    <row r="2">
      <c r="J2" s="32" t="inlineStr">
        <is>
          <t>할인율</t>
        </is>
      </c>
      <c r="K2" s="52" t="inlineStr">
        <is>
          <t>적용기간</t>
        </is>
      </c>
    </row>
    <row r="3" ht="17.25" customHeight="1" s="115" thickBot="1">
      <c r="I3" s="325" t="inlineStr">
        <is>
          <t>입력 F</t>
        </is>
      </c>
      <c r="J3" s="48" t="n">
        <v>0.08</v>
      </c>
      <c r="K3" s="49" t="n">
        <v>5</v>
      </c>
    </row>
    <row r="4" ht="13.5" customFormat="1" customHeight="1" s="261">
      <c r="L4" s="53" t="inlineStr">
        <is>
          <t>ROE</t>
        </is>
      </c>
      <c r="P4" s="326" t="inlineStr">
        <is>
          <t>BPS</t>
        </is>
      </c>
    </row>
    <row r="5" ht="27.95" customFormat="1" customHeight="1" s="57">
      <c r="A5" s="327" t="inlineStr">
        <is>
          <t>CODE</t>
        </is>
      </c>
      <c r="B5" s="327" t="inlineStr">
        <is>
          <t>종목</t>
        </is>
      </c>
      <c r="C5" s="54" t="inlineStr">
        <is>
          <t>주재무</t>
        </is>
      </c>
      <c r="D5" s="312" t="inlineStr">
        <is>
          <t>실적</t>
        </is>
      </c>
      <c r="E5" s="24" t="inlineStr">
        <is>
          <t>시가총액   (억)</t>
        </is>
      </c>
      <c r="F5" s="25" t="inlineStr">
        <is>
          <t>PER</t>
        </is>
      </c>
      <c r="G5" s="25" t="inlineStr">
        <is>
          <t>PBR</t>
        </is>
      </c>
      <c r="H5" s="25" t="inlineStr">
        <is>
          <t>괴리율</t>
        </is>
      </c>
      <c r="I5" s="26" t="inlineStr">
        <is>
          <t>현재가     (원)</t>
        </is>
      </c>
      <c r="J5" s="55" t="inlineStr">
        <is>
          <t>주당가치    (원)</t>
        </is>
      </c>
      <c r="K5" s="56" t="inlineStr">
        <is>
          <t>미래BPS</t>
        </is>
      </c>
      <c r="L5" s="45" t="inlineStr">
        <is>
          <t>3년평균</t>
        </is>
      </c>
      <c r="M5" s="45" t="inlineStr">
        <is>
          <t>2021.1Q</t>
        </is>
      </c>
      <c r="N5" s="45" t="n">
        <v>2020</v>
      </c>
      <c r="O5" s="45" t="n">
        <v>2019</v>
      </c>
      <c r="P5" s="45" t="inlineStr">
        <is>
          <t>2021.1Q</t>
        </is>
      </c>
      <c r="Q5" s="56" t="inlineStr">
        <is>
          <t>업종</t>
        </is>
      </c>
      <c r="R5" s="28" t="n"/>
      <c r="S5" s="28" t="n"/>
    </row>
    <row r="6">
      <c r="A6" s="261" t="inlineStr">
        <is>
          <t>A005930</t>
        </is>
      </c>
      <c r="B6" s="259" t="inlineStr">
        <is>
          <t>삼성전자</t>
        </is>
      </c>
      <c r="C6" s="328" t="inlineStr">
        <is>
          <t>연결</t>
        </is>
      </c>
      <c r="D6" s="328" t="inlineStr">
        <is>
          <t>3Q</t>
        </is>
      </c>
      <c r="E6" s="317">
        <f>VLOOKUP($A6,종합!$A:$T,COLUMN(종합!E6),FALSE)</f>
        <v/>
      </c>
      <c r="F6" s="292">
        <f>VLOOKUP($A6,종합!$A:$T,COLUMN(종합!F6),FALSE)</f>
        <v/>
      </c>
      <c r="G6" s="292">
        <f>VLOOKUP($A6,종합!$A:$T,COLUMN(종합!G6),FALSE)</f>
        <v/>
      </c>
      <c r="H6" s="294">
        <f>IFERROR((J6-I6)/I6,"-")</f>
        <v/>
      </c>
      <c r="I6" s="317">
        <f>VLOOKUP($A6,종합!$A:$T,COLUMN(종합!I6),FALSE)</f>
        <v/>
      </c>
      <c r="J6" s="268">
        <f>IFERROR(K6/(1+$J$3)^$K$3,"-")</f>
        <v/>
      </c>
      <c r="K6" s="268">
        <f>IFERROR(P6*(1+L6)^$K$3,"-")</f>
        <v/>
      </c>
      <c r="L6" s="329" t="n">
        <v>0.1280890355429345</v>
      </c>
      <c r="M6" s="330" t="n">
        <v>0.08915763915651997</v>
      </c>
      <c r="N6" s="330" t="n">
        <v>0.1115902354147765</v>
      </c>
      <c r="O6" s="330" t="n">
        <v>0.1505588168553129</v>
      </c>
      <c r="P6" s="331" t="n">
        <v>1135410.68</v>
      </c>
      <c r="Q6" s="332" t="inlineStr">
        <is>
          <t>휴대폰 및 관련부품</t>
        </is>
      </c>
    </row>
    <row r="7">
      <c r="A7" s="261" t="inlineStr">
        <is>
          <t>A015760</t>
        </is>
      </c>
      <c r="B7" s="259" t="inlineStr">
        <is>
          <t>한국전력</t>
        </is>
      </c>
      <c r="C7" s="328" t="inlineStr">
        <is>
          <t>연결</t>
        </is>
      </c>
      <c r="D7" s="328" t="inlineStr">
        <is>
          <t>3Q</t>
        </is>
      </c>
      <c r="E7" s="317">
        <f>VLOOKUP($A7,종합!$A:$T,COLUMN(종합!E7),FALSE)</f>
        <v/>
      </c>
      <c r="F7" s="292">
        <f>VLOOKUP($A7,종합!$A:$T,COLUMN(종합!F7),FALSE)</f>
        <v/>
      </c>
      <c r="G7" s="292">
        <f>VLOOKUP($A7,종합!$A:$T,COLUMN(종합!G7),FALSE)</f>
        <v/>
      </c>
      <c r="H7" s="294">
        <f>IFERROR((J7-I7)/I7,"-")</f>
        <v/>
      </c>
      <c r="I7" s="317">
        <f>VLOOKUP($A7,종합!$A:$T,COLUMN(종합!I7),FALSE)</f>
        <v/>
      </c>
      <c r="J7" s="268">
        <f>IFERROR(K7/(1+$J$3)^$K$3,"-")</f>
        <v/>
      </c>
      <c r="K7" s="268">
        <f>IFERROR(P7*(1+L7)^$K$3,"-")</f>
        <v/>
      </c>
      <c r="L7" s="314" t="n">
        <v>0.133689257903123</v>
      </c>
      <c r="M7" s="294" t="n">
        <v>0.09955370984754956</v>
      </c>
      <c r="N7" s="294" t="n">
        <v>0.2210510882956838</v>
      </c>
      <c r="O7" s="294" t="n">
        <v>0.05173978732863912</v>
      </c>
      <c r="P7" s="268" t="n">
        <v>110607.07</v>
      </c>
      <c r="Q7" s="320" t="inlineStr">
        <is>
          <t>전력</t>
        </is>
      </c>
    </row>
    <row r="8">
      <c r="A8" s="261" t="inlineStr">
        <is>
          <t>A005380</t>
        </is>
      </c>
      <c r="B8" s="259" t="inlineStr">
        <is>
          <t>현대차</t>
        </is>
      </c>
      <c r="C8" s="328" t="inlineStr">
        <is>
          <t>연결</t>
        </is>
      </c>
      <c r="D8" s="328" t="inlineStr">
        <is>
          <t>3Q</t>
        </is>
      </c>
      <c r="E8" s="317">
        <f>VLOOKUP($A8,종합!$A:$T,COLUMN(종합!E8),FALSE)</f>
        <v/>
      </c>
      <c r="F8" s="292">
        <f>VLOOKUP($A8,종합!$A:$T,COLUMN(종합!F8),FALSE)</f>
        <v/>
      </c>
      <c r="G8" s="292">
        <f>VLOOKUP($A8,종합!$A:$T,COLUMN(종합!G8),FALSE)</f>
        <v/>
      </c>
      <c r="H8" s="294">
        <f>IFERROR((J8-I8)/I8,"-")</f>
        <v/>
      </c>
      <c r="I8" s="317">
        <f>VLOOKUP($A8,종합!$A:$T,COLUMN(종합!I8),FALSE)</f>
        <v/>
      </c>
      <c r="J8" s="268">
        <f>IFERROR(K8/(1+$J$3)^$K$3,"-")</f>
        <v/>
      </c>
      <c r="K8" s="268">
        <f>IFERROR(P8*(1+L8)^$K$3,"-")</f>
        <v/>
      </c>
      <c r="L8" s="314" t="n">
        <v>0.1134107482344955</v>
      </c>
      <c r="M8" s="294" t="n">
        <v>0.07007672686333027</v>
      </c>
      <c r="N8" s="294" t="n">
        <v>0.1072421139031273</v>
      </c>
      <c r="O8" s="294" t="n">
        <v>0.1340830549999615</v>
      </c>
      <c r="P8" s="268" t="n">
        <v>230803.14</v>
      </c>
      <c r="Q8" s="320" t="inlineStr">
        <is>
          <t>자동차</t>
        </is>
      </c>
    </row>
    <row r="9">
      <c r="A9" s="261" t="inlineStr">
        <is>
          <t>A028260</t>
        </is>
      </c>
      <c r="B9" s="259" t="inlineStr">
        <is>
          <t>삼성물산</t>
        </is>
      </c>
      <c r="C9" s="328" t="inlineStr">
        <is>
          <t>연결</t>
        </is>
      </c>
      <c r="D9" s="328" t="inlineStr">
        <is>
          <t>3Q</t>
        </is>
      </c>
      <c r="E9" s="317">
        <f>VLOOKUP($A9,종합!$A:$T,COLUMN(종합!E9),FALSE)</f>
        <v/>
      </c>
      <c r="F9" s="292">
        <f>VLOOKUP($A9,종합!$A:$T,COLUMN(종합!F9),FALSE)</f>
        <v/>
      </c>
      <c r="G9" s="292">
        <f>VLOOKUP($A9,종합!$A:$T,COLUMN(종합!G9),FALSE)</f>
        <v/>
      </c>
      <c r="H9" s="294">
        <f>IFERROR((J9-I9)/I9,"-")</f>
        <v/>
      </c>
      <c r="I9" s="317">
        <f>VLOOKUP($A9,종합!$A:$T,COLUMN(종합!I9),FALSE)</f>
        <v/>
      </c>
      <c r="J9" s="268">
        <f>IFERROR(K9/(1+$J$3)^$K$3,"-")</f>
        <v/>
      </c>
      <c r="K9" s="268">
        <f>IFERROR(P9*(1+L9)^$K$3,"-")</f>
        <v/>
      </c>
      <c r="L9" s="314" t="n">
        <v>0.1198390749361256</v>
      </c>
      <c r="M9" s="294" t="n">
        <v>-0.007757471827512582</v>
      </c>
      <c r="N9" s="294" t="n">
        <v>0.2521776615600164</v>
      </c>
      <c r="O9" s="294" t="n">
        <v>0.09873803511840197</v>
      </c>
      <c r="P9" s="268" t="n">
        <v>96028.13</v>
      </c>
      <c r="Q9" s="320" t="inlineStr">
        <is>
          <t>복합 산업</t>
        </is>
      </c>
    </row>
    <row r="10">
      <c r="A10" s="261" t="inlineStr">
        <is>
          <t>A035420</t>
        </is>
      </c>
      <c r="B10" s="259" t="inlineStr">
        <is>
          <t>NAVER</t>
        </is>
      </c>
      <c r="C10" s="328" t="inlineStr">
        <is>
          <t>연결</t>
        </is>
      </c>
      <c r="D10" s="328" t="inlineStr">
        <is>
          <t>3Q</t>
        </is>
      </c>
      <c r="E10" s="317">
        <f>VLOOKUP($A10,종합!$A:$T,COLUMN(종합!E10),FALSE)</f>
        <v/>
      </c>
      <c r="F10" s="292">
        <f>VLOOKUP($A10,종합!$A:$T,COLUMN(종합!F10),FALSE)</f>
        <v/>
      </c>
      <c r="G10" s="292">
        <f>VLOOKUP($A10,종합!$A:$T,COLUMN(종합!G10),FALSE)</f>
        <v/>
      </c>
      <c r="H10" s="294">
        <f>IFERROR((J10-I10)/I10,"-")</f>
        <v/>
      </c>
      <c r="I10" s="317">
        <f>VLOOKUP($A10,종합!$A:$T,COLUMN(종합!I10),FALSE)</f>
        <v/>
      </c>
      <c r="J10" s="268">
        <f>IFERROR(K10/(1+$J$3)^$K$3,"-")</f>
        <v/>
      </c>
      <c r="K10" s="268">
        <f>IFERROR(P10*(1+L10)^$K$3,"-")</f>
        <v/>
      </c>
      <c r="L10" s="314" t="n">
        <v>0.2691829230907195</v>
      </c>
      <c r="M10" s="294" t="n">
        <v>0.1916109092536147</v>
      </c>
      <c r="N10" s="294" t="n">
        <v>0.2646310462866577</v>
      </c>
      <c r="O10" s="294" t="n">
        <v>0.278183759396473</v>
      </c>
      <c r="P10" s="268" t="n">
        <v>145777.46</v>
      </c>
      <c r="Q10" s="320" t="inlineStr">
        <is>
          <t>인터넷 서비스</t>
        </is>
      </c>
    </row>
    <row r="11">
      <c r="A11" s="261" t="inlineStr">
        <is>
          <t>A012330</t>
        </is>
      </c>
      <c r="B11" s="259" t="inlineStr">
        <is>
          <t>현대모비스</t>
        </is>
      </c>
      <c r="C11" s="328" t="inlineStr">
        <is>
          <t>연결</t>
        </is>
      </c>
      <c r="D11" s="328" t="inlineStr">
        <is>
          <t>3Q</t>
        </is>
      </c>
      <c r="E11" s="317">
        <f>VLOOKUP($A11,종합!$A:$T,COLUMN(종합!E11),FALSE)</f>
        <v/>
      </c>
      <c r="F11" s="292">
        <f>VLOOKUP($A11,종합!$A:$T,COLUMN(종합!F11),FALSE)</f>
        <v/>
      </c>
      <c r="G11" s="292">
        <f>VLOOKUP($A11,종합!$A:$T,COLUMN(종합!G11),FALSE)</f>
        <v/>
      </c>
      <c r="H11" s="294">
        <f>IFERROR((J11-I11)/I11,"-")</f>
        <v/>
      </c>
      <c r="I11" s="317">
        <f>VLOOKUP($A11,종합!$A:$T,COLUMN(종합!I11),FALSE)</f>
        <v/>
      </c>
      <c r="J11" s="268">
        <f>IFERROR(K11/(1+$J$3)^$K$3,"-")</f>
        <v/>
      </c>
      <c r="K11" s="268">
        <f>IFERROR(P11*(1+L11)^$K$3,"-")</f>
        <v/>
      </c>
      <c r="L11" s="314" t="n">
        <v>0.1358405668366933</v>
      </c>
      <c r="M11" s="294" t="n">
        <v>0.089129043285352</v>
      </c>
      <c r="N11" s="294" t="n">
        <v>0.1252618509635144</v>
      </c>
      <c r="O11" s="294" t="n">
        <v>0.1582167676183222</v>
      </c>
      <c r="P11" s="268" t="n">
        <v>283820.84</v>
      </c>
      <c r="Q11" s="320" t="inlineStr">
        <is>
          <t>자동차부품</t>
        </is>
      </c>
    </row>
    <row r="12">
      <c r="A12" s="261" t="inlineStr">
        <is>
          <t>A000660</t>
        </is>
      </c>
      <c r="B12" s="259" t="inlineStr">
        <is>
          <t>SK하이닉스</t>
        </is>
      </c>
      <c r="C12" s="328" t="inlineStr">
        <is>
          <t>연결</t>
        </is>
      </c>
      <c r="D12" s="328" t="inlineStr">
        <is>
          <t>3Q</t>
        </is>
      </c>
      <c r="E12" s="317">
        <f>VLOOKUP($A12,종합!$A:$T,COLUMN(종합!E12),FALSE)</f>
        <v/>
      </c>
      <c r="F12" s="292">
        <f>VLOOKUP($A12,종합!$A:$T,COLUMN(종합!F12),FALSE)</f>
        <v/>
      </c>
      <c r="G12" s="292">
        <f>VLOOKUP($A12,종합!$A:$T,COLUMN(종합!G12),FALSE)</f>
        <v/>
      </c>
      <c r="H12" s="294">
        <f>IFERROR((J12-I12)/I12,"-")</f>
        <v/>
      </c>
      <c r="I12" s="317">
        <f>VLOOKUP($A12,종합!$A:$T,COLUMN(종합!I12),FALSE)</f>
        <v/>
      </c>
      <c r="J12" s="268">
        <f>IFERROR(K12/(1+$J$3)^$K$3,"-")</f>
        <v/>
      </c>
      <c r="K12" s="268">
        <f>IFERROR(P12*(1+L12)^$K$3,"-")</f>
        <v/>
      </c>
      <c r="L12" s="314" t="n">
        <v>0.1982233976935184</v>
      </c>
      <c r="M12" s="294" t="n">
        <v>0.06206225619065755</v>
      </c>
      <c r="N12" s="294" t="n">
        <v>0.2192791697177376</v>
      </c>
      <c r="O12" s="294" t="n">
        <v>0.2697721839873949</v>
      </c>
      <c r="P12" s="268" t="n">
        <v>31280.87</v>
      </c>
      <c r="Q12" s="320" t="inlineStr">
        <is>
          <t>반도체 및 관련장비</t>
        </is>
      </c>
    </row>
    <row r="13">
      <c r="A13" s="261" t="inlineStr">
        <is>
          <t>A090430</t>
        </is>
      </c>
      <c r="B13" s="259" t="inlineStr">
        <is>
          <t>아모레퍼시픽</t>
        </is>
      </c>
      <c r="C13" s="328" t="inlineStr">
        <is>
          <t>연결</t>
        </is>
      </c>
      <c r="D13" s="328" t="inlineStr">
        <is>
          <t>3Q</t>
        </is>
      </c>
      <c r="E13" s="317">
        <f>VLOOKUP($A13,종합!$A:$T,COLUMN(종합!E13),FALSE)</f>
        <v/>
      </c>
      <c r="F13" s="292">
        <f>VLOOKUP($A13,종합!$A:$T,COLUMN(종합!F13),FALSE)</f>
        <v/>
      </c>
      <c r="G13" s="292">
        <f>VLOOKUP($A13,종합!$A:$T,COLUMN(종합!G13),FALSE)</f>
        <v/>
      </c>
      <c r="H13" s="294">
        <f>IFERROR((J13-I13)/I13,"-")</f>
        <v/>
      </c>
      <c r="I13" s="317">
        <f>VLOOKUP($A13,종합!$A:$T,COLUMN(종합!I13),FALSE)</f>
        <v/>
      </c>
      <c r="J13" s="268">
        <f>IFERROR(K13/(1+$J$3)^$K$3,"-")</f>
        <v/>
      </c>
      <c r="K13" s="268">
        <f>IFERROR(P13*(1+L13)^$K$3,"-")</f>
        <v/>
      </c>
      <c r="L13" s="314" t="n">
        <v>0.1774802273813407</v>
      </c>
      <c r="M13" s="294" t="n">
        <v>0.1588977516685211</v>
      </c>
      <c r="N13" s="294" t="n">
        <v>0.1861685257456188</v>
      </c>
      <c r="O13" s="294" t="n">
        <v>0.1400685017238585</v>
      </c>
      <c r="P13" s="268" t="n">
        <v>55191.51</v>
      </c>
      <c r="Q13" s="320" t="inlineStr">
        <is>
          <t>개인생활용품</t>
        </is>
      </c>
    </row>
    <row r="14">
      <c r="A14" s="261" t="inlineStr">
        <is>
          <t>A005490</t>
        </is>
      </c>
      <c r="B14" s="259" t="inlineStr">
        <is>
          <t>POSCO</t>
        </is>
      </c>
      <c r="C14" s="328" t="inlineStr">
        <is>
          <t>연결</t>
        </is>
      </c>
      <c r="D14" s="328" t="inlineStr">
        <is>
          <t>3Q</t>
        </is>
      </c>
      <c r="E14" s="317">
        <f>VLOOKUP($A14,종합!$A:$T,COLUMN(종합!E14),FALSE)</f>
        <v/>
      </c>
      <c r="F14" s="292">
        <f>VLOOKUP($A14,종합!$A:$T,COLUMN(종합!F15),FALSE)</f>
        <v/>
      </c>
      <c r="G14" s="292">
        <f>VLOOKUP($A14,종합!$A:$T,COLUMN(종합!G15),FALSE)</f>
        <v/>
      </c>
      <c r="H14" s="294">
        <f>IFERROR((J14-I14)/I14,"-")</f>
        <v/>
      </c>
      <c r="I14" s="317">
        <f>VLOOKUP($A14,종합!$A:$T,COLUMN(종합!I15),FALSE)</f>
        <v/>
      </c>
      <c r="J14" s="268">
        <f>IFERROR(K14/(1+$J$3)^$K$3,"-")</f>
        <v/>
      </c>
      <c r="K14" s="268">
        <f>IFERROR(P14*(1+L14)^$K$3,"-")</f>
        <v/>
      </c>
      <c r="L14" s="314" t="n">
        <v>0.01751391025961557</v>
      </c>
      <c r="M14" s="294" t="n">
        <v>0.02894303382659252</v>
      </c>
      <c r="N14" s="294" t="n">
        <v>0.004362254397753279</v>
      </c>
      <c r="O14" s="294" t="n">
        <v>0.01497246952657711</v>
      </c>
      <c r="P14" s="268" t="n">
        <v>495545.89</v>
      </c>
      <c r="Q14" s="320" t="inlineStr">
        <is>
          <t>금속 및 광물</t>
        </is>
      </c>
    </row>
    <row r="15">
      <c r="A15" s="261" t="inlineStr">
        <is>
          <t>A017670</t>
        </is>
      </c>
      <c r="B15" s="259" t="inlineStr">
        <is>
          <t>SK텔레콤</t>
        </is>
      </c>
      <c r="C15" s="328" t="inlineStr">
        <is>
          <t>연결</t>
        </is>
      </c>
      <c r="D15" s="328" t="inlineStr">
        <is>
          <t>3Q</t>
        </is>
      </c>
      <c r="E15" s="317">
        <f>VLOOKUP($A15,종합!$A:$T,COLUMN(종합!E15),FALSE)</f>
        <v/>
      </c>
      <c r="F15" s="292">
        <f>VLOOKUP($A15,종합!$A:$T,COLUMN(종합!F17),FALSE)</f>
        <v/>
      </c>
      <c r="G15" s="292">
        <f>VLOOKUP($A15,종합!$A:$T,COLUMN(종합!G17),FALSE)</f>
        <v/>
      </c>
      <c r="H15" s="294">
        <f>IFERROR((J15-I15)/I15,"-")</f>
        <v/>
      </c>
      <c r="I15" s="317">
        <f>VLOOKUP($A15,종합!$A:$T,COLUMN(종합!I17),FALSE)</f>
        <v/>
      </c>
      <c r="J15" s="268">
        <f>IFERROR(K15/(1+$J$3)^$K$3,"-")</f>
        <v/>
      </c>
      <c r="K15" s="268">
        <f>IFERROR(P15*(1+L15)^$K$3,"-")</f>
        <v/>
      </c>
      <c r="L15" s="314" t="n">
        <v>0.1122051586533026</v>
      </c>
      <c r="M15" s="294" t="n">
        <v>0.07688113679920104</v>
      </c>
      <c r="N15" s="294" t="n">
        <v>0.102064203766553</v>
      </c>
      <c r="O15" s="294" t="n">
        <v>0.1288437246806595</v>
      </c>
      <c r="P15" s="268" t="n">
        <v>218440.09</v>
      </c>
      <c r="Q15" s="320" t="inlineStr">
        <is>
          <t>무선통신</t>
        </is>
      </c>
    </row>
    <row r="16">
      <c r="A16" s="261" t="inlineStr">
        <is>
          <t>A051910</t>
        </is>
      </c>
      <c r="B16" s="259" t="inlineStr">
        <is>
          <t>LG화학</t>
        </is>
      </c>
      <c r="C16" s="328" t="inlineStr">
        <is>
          <t>연결</t>
        </is>
      </c>
      <c r="D16" s="328" t="inlineStr">
        <is>
          <t>3Q</t>
        </is>
      </c>
      <c r="E16" s="317">
        <f>VLOOKUP($A16,종합!$A:$T,COLUMN(종합!E16),FALSE)</f>
        <v/>
      </c>
      <c r="F16" s="292">
        <f>VLOOKUP($A16,종합!$A:$T,COLUMN(종합!F18),FALSE)</f>
        <v/>
      </c>
      <c r="G16" s="292">
        <f>VLOOKUP($A16,종합!$A:$T,COLUMN(종합!G18),FALSE)</f>
        <v/>
      </c>
      <c r="H16" s="294">
        <f>IFERROR((J16-I16)/I16,"-")</f>
        <v/>
      </c>
      <c r="I16" s="317">
        <f>VLOOKUP($A16,종합!$A:$T,COLUMN(종합!I18),FALSE)</f>
        <v/>
      </c>
      <c r="J16" s="268">
        <f>IFERROR(K16/(1+$J$3)^$K$3,"-")</f>
        <v/>
      </c>
      <c r="K16" s="268">
        <f>IFERROR(P16*(1+L16)^$K$3,"-")</f>
        <v/>
      </c>
      <c r="L16" s="314" t="n">
        <v>0.08807233237788248</v>
      </c>
      <c r="M16" s="294" t="n">
        <v>0.07654255875196811</v>
      </c>
      <c r="N16" s="294" t="n">
        <v>0.09175665034313633</v>
      </c>
      <c r="O16" s="294" t="n">
        <v>0.07312870080584689</v>
      </c>
      <c r="P16" s="268" t="n">
        <v>184077.43</v>
      </c>
      <c r="Q16" s="320" t="inlineStr">
        <is>
          <t>화학</t>
        </is>
      </c>
    </row>
    <row r="17">
      <c r="A17" s="261" t="inlineStr">
        <is>
          <t>A000270</t>
        </is>
      </c>
      <c r="B17" s="259" t="inlineStr">
        <is>
          <t>기아</t>
        </is>
      </c>
      <c r="C17" s="328" t="inlineStr">
        <is>
          <t>연결</t>
        </is>
      </c>
      <c r="D17" s="328" t="inlineStr">
        <is>
          <t>3Q</t>
        </is>
      </c>
      <c r="E17" s="317">
        <f>VLOOKUP($A17,종합!$A:$T,COLUMN(종합!E17),FALSE)</f>
        <v/>
      </c>
      <c r="F17" s="292">
        <f>VLOOKUP($A17,종합!$A:$T,COLUMN(종합!F19),FALSE)</f>
        <v/>
      </c>
      <c r="G17" s="292">
        <f>VLOOKUP($A17,종합!$A:$T,COLUMN(종합!G19),FALSE)</f>
        <v/>
      </c>
      <c r="H17" s="294">
        <f>IFERROR((J17-I17)/I17,"-")</f>
        <v/>
      </c>
      <c r="I17" s="317">
        <f>VLOOKUP($A17,종합!$A:$T,COLUMN(종합!I19),FALSE)</f>
        <v/>
      </c>
      <c r="J17" s="268">
        <f>IFERROR(K17/(1+$J$3)^$K$3,"-")</f>
        <v/>
      </c>
      <c r="K17" s="268">
        <f>IFERROR(P17*(1+L17)^$K$3,"-")</f>
        <v/>
      </c>
      <c r="L17" s="314" t="n">
        <v>0.128152990848809</v>
      </c>
      <c r="M17" s="294" t="n">
        <v>0.09824647746114662</v>
      </c>
      <c r="N17" s="294" t="n">
        <v>0.1126887362840253</v>
      </c>
      <c r="O17" s="294" t="n">
        <v>0.1400882947663778</v>
      </c>
      <c r="P17" s="268" t="n">
        <v>63675.88</v>
      </c>
      <c r="Q17" s="320" t="inlineStr">
        <is>
          <t>자동차</t>
        </is>
      </c>
    </row>
    <row r="18">
      <c r="A18" s="261" t="inlineStr">
        <is>
          <t>A033780</t>
        </is>
      </c>
      <c r="B18" s="259" t="inlineStr">
        <is>
          <t>KT&amp;G</t>
        </is>
      </c>
      <c r="C18" s="328" t="inlineStr">
        <is>
          <t>연결</t>
        </is>
      </c>
      <c r="D18" s="328" t="inlineStr">
        <is>
          <t>3Q</t>
        </is>
      </c>
      <c r="E18" s="317">
        <f>VLOOKUP($A18,종합!$A:$T,COLUMN(종합!E18),FALSE)</f>
        <v/>
      </c>
      <c r="F18" s="292">
        <f>VLOOKUP($A18,종합!$A:$T,COLUMN(종합!F20),FALSE)</f>
        <v/>
      </c>
      <c r="G18" s="292">
        <f>VLOOKUP($A18,종합!$A:$T,COLUMN(종합!G20),FALSE)</f>
        <v/>
      </c>
      <c r="H18" s="294">
        <f>IFERROR((J18-I18)/I18,"-")</f>
        <v/>
      </c>
      <c r="I18" s="317">
        <f>VLOOKUP($A18,종합!$A:$T,COLUMN(종합!I20),FALSE)</f>
        <v/>
      </c>
      <c r="J18" s="268">
        <f>IFERROR(K18/(1+$J$3)^$K$3,"-")</f>
        <v/>
      </c>
      <c r="K18" s="268">
        <f>IFERROR(P18*(1+L18)^$K$3,"-")</f>
        <v/>
      </c>
      <c r="L18" s="314" t="n">
        <v>0.166589133447552</v>
      </c>
      <c r="M18" s="294" t="n">
        <v>0.1292013004953658</v>
      </c>
      <c r="N18" s="294" t="n">
        <v>0.1749594454222936</v>
      </c>
      <c r="O18" s="294" t="n">
        <v>0.1514101459048642</v>
      </c>
      <c r="P18" s="268" t="n">
        <v>50676.4</v>
      </c>
      <c r="Q18" s="320" t="inlineStr">
        <is>
          <t>담배</t>
        </is>
      </c>
    </row>
    <row r="19">
      <c r="A19" s="261" t="inlineStr">
        <is>
          <t>A034730</t>
        </is>
      </c>
      <c r="B19" s="259" t="inlineStr">
        <is>
          <t>SK</t>
        </is>
      </c>
      <c r="C19" s="328" t="inlineStr">
        <is>
          <t>연결</t>
        </is>
      </c>
      <c r="D19" s="328" t="inlineStr">
        <is>
          <t>3Q</t>
        </is>
      </c>
      <c r="E19" s="317">
        <f>VLOOKUP($A19,종합!$A:$T,COLUMN(종합!E19),FALSE)</f>
        <v/>
      </c>
      <c r="F19" s="292">
        <f>VLOOKUP($A19,종합!$A:$T,COLUMN(종합!F22),FALSE)</f>
        <v/>
      </c>
      <c r="G19" s="292">
        <f>VLOOKUP($A19,종합!$A:$T,COLUMN(종합!G22),FALSE)</f>
        <v/>
      </c>
      <c r="H19" s="294">
        <f>IFERROR((J19-I19)/I19,"-")</f>
        <v/>
      </c>
      <c r="I19" s="317">
        <f>VLOOKUP($A19,종합!$A:$T,COLUMN(종합!I22),FALSE)</f>
        <v/>
      </c>
      <c r="J19" s="268">
        <f>IFERROR(K19/(1+$J$3)^$K$3,"-")</f>
        <v/>
      </c>
      <c r="K19" s="268">
        <f>IFERROR(P19*(1+L19)^$K$3,"-")</f>
        <v/>
      </c>
      <c r="L19" s="314" t="n">
        <v>0.2661138214457384</v>
      </c>
      <c r="M19" s="294" t="n">
        <v>0.06830903536679146</v>
      </c>
      <c r="N19" s="294" t="n">
        <v>0.7056487973066967</v>
      </c>
      <c r="O19" s="294" t="n">
        <v>0.05005862855110641</v>
      </c>
      <c r="P19" s="268" t="n">
        <v>194875.73</v>
      </c>
      <c r="Q19" s="320" t="inlineStr">
        <is>
          <t>석유 및 가스</t>
        </is>
      </c>
    </row>
    <row r="20">
      <c r="A20" s="261" t="inlineStr">
        <is>
          <t>A051900</t>
        </is>
      </c>
      <c r="B20" s="259" t="inlineStr">
        <is>
          <t>LG생활건강</t>
        </is>
      </c>
      <c r="C20" s="328" t="inlineStr">
        <is>
          <t>연결</t>
        </is>
      </c>
      <c r="D20" s="328" t="inlineStr">
        <is>
          <t>3Q</t>
        </is>
      </c>
      <c r="E20" s="317">
        <f>VLOOKUP($A20,종합!$A:$T,COLUMN(종합!E20),FALSE)</f>
        <v/>
      </c>
      <c r="F20" s="292">
        <f>VLOOKUP($A20,종합!$A:$T,COLUMN(종합!F23),FALSE)</f>
        <v/>
      </c>
      <c r="G20" s="292">
        <f>VLOOKUP($A20,종합!$A:$T,COLUMN(종합!G23),FALSE)</f>
        <v/>
      </c>
      <c r="H20" s="294">
        <f>IFERROR((J20-I20)/I20,"-")</f>
        <v/>
      </c>
      <c r="I20" s="317">
        <f>VLOOKUP($A20,종합!$A:$T,COLUMN(종합!I23),FALSE)</f>
        <v/>
      </c>
      <c r="J20" s="268">
        <f>IFERROR(K20/(1+$J$3)^$K$3,"-")</f>
        <v/>
      </c>
      <c r="K20" s="268">
        <f>IFERROR(P20*(1+L20)^$K$3,"-")</f>
        <v/>
      </c>
      <c r="L20" s="314" t="n">
        <v>0.2589277267921191</v>
      </c>
      <c r="M20" s="294" t="n">
        <v>0.2251873120691505</v>
      </c>
      <c r="N20" s="294" t="n">
        <v>0.2505501434048736</v>
      </c>
      <c r="O20" s="294" t="n">
        <v>0.2294152478885257</v>
      </c>
      <c r="P20" s="268" t="n">
        <v>144475.19</v>
      </c>
      <c r="Q20" s="320" t="inlineStr">
        <is>
          <t>가정생활용품</t>
        </is>
      </c>
    </row>
    <row r="21">
      <c r="A21" s="261" t="inlineStr">
        <is>
          <t>A096770</t>
        </is>
      </c>
      <c r="B21" s="259" t="inlineStr">
        <is>
          <t>SK이노베이션</t>
        </is>
      </c>
      <c r="C21" s="328" t="inlineStr">
        <is>
          <t>연결</t>
        </is>
      </c>
      <c r="D21" s="328" t="inlineStr">
        <is>
          <t>3Q</t>
        </is>
      </c>
      <c r="E21" s="317">
        <f>VLOOKUP($A21,종합!$A:$T,COLUMN(종합!E21),FALSE)</f>
        <v/>
      </c>
      <c r="F21" s="292">
        <f>VLOOKUP($A21,종합!$A:$T,COLUMN(종합!F24),FALSE)</f>
        <v/>
      </c>
      <c r="G21" s="292">
        <f>VLOOKUP($A21,종합!$A:$T,COLUMN(종합!G24),FALSE)</f>
        <v/>
      </c>
      <c r="H21" s="294">
        <f>IFERROR((J21-I21)/I21,"-")</f>
        <v/>
      </c>
      <c r="I21" s="317">
        <f>VLOOKUP($A21,종합!$A:$T,COLUMN(종합!I24),FALSE)</f>
        <v/>
      </c>
      <c r="J21" s="268">
        <f>IFERROR(K21/(1+$J$3)^$K$3,"-")</f>
        <v/>
      </c>
      <c r="K21" s="268">
        <f>IFERROR(P21*(1+L21)^$K$3,"-")</f>
        <v/>
      </c>
      <c r="L21" s="314" t="n">
        <v>0.03746103740850892</v>
      </c>
      <c r="M21" s="294" t="n">
        <v>0.09269997200860819</v>
      </c>
      <c r="N21" s="294" t="n">
        <v>0.05276305087726516</v>
      </c>
      <c r="O21" s="294" t="n">
        <v>-0.03818649330134569</v>
      </c>
      <c r="P21" s="268" t="n">
        <v>180094.25</v>
      </c>
      <c r="Q21" s="320" t="inlineStr">
        <is>
          <t>석유 및 가스</t>
        </is>
      </c>
    </row>
    <row r="22">
      <c r="A22" s="261" t="inlineStr">
        <is>
          <t>A018260</t>
        </is>
      </c>
      <c r="B22" s="259" t="inlineStr">
        <is>
          <t>삼성에스디에스</t>
        </is>
      </c>
      <c r="C22" s="328" t="inlineStr">
        <is>
          <t>연결</t>
        </is>
      </c>
      <c r="D22" s="328" t="inlineStr">
        <is>
          <t>3Q</t>
        </is>
      </c>
      <c r="E22" s="317">
        <f>VLOOKUP($A22,종합!$A:$T,COLUMN(종합!E22),FALSE)</f>
        <v/>
      </c>
      <c r="F22" s="292">
        <f>VLOOKUP($A22,종합!$A:$T,COLUMN(종합!F26),FALSE)</f>
        <v/>
      </c>
      <c r="G22" s="292">
        <f>VLOOKUP($A22,종합!$A:$T,COLUMN(종합!G26),FALSE)</f>
        <v/>
      </c>
      <c r="H22" s="294">
        <f>IFERROR((J22-I22)/I22,"-")</f>
        <v/>
      </c>
      <c r="I22" s="317">
        <f>VLOOKUP($A22,종합!$A:$T,COLUMN(종합!I26),FALSE)</f>
        <v/>
      </c>
      <c r="J22" s="268">
        <f>IFERROR(K22/(1+$J$3)^$K$3,"-")</f>
        <v/>
      </c>
      <c r="K22" s="268">
        <f>IFERROR(P22*(1+L22)^$K$3,"-")</f>
        <v/>
      </c>
      <c r="L22" s="314" t="n">
        <v>0.1023361704472061</v>
      </c>
      <c r="M22" s="294" t="n">
        <v>0.07525778872930766</v>
      </c>
      <c r="N22" s="294" t="n">
        <v>0.1009123289422715</v>
      </c>
      <c r="O22" s="294" t="n">
        <v>0.1043286183653628</v>
      </c>
      <c r="P22" s="268" t="n">
        <v>62510.01</v>
      </c>
      <c r="Q22" s="320" t="inlineStr">
        <is>
          <t>IT 서비스</t>
        </is>
      </c>
    </row>
    <row r="23">
      <c r="A23" s="261" t="inlineStr">
        <is>
          <t>A068270</t>
        </is>
      </c>
      <c r="B23" s="259" t="inlineStr">
        <is>
          <t>셀트리온</t>
        </is>
      </c>
      <c r="C23" s="328" t="inlineStr">
        <is>
          <t>연결</t>
        </is>
      </c>
      <c r="D23" s="328" t="inlineStr">
        <is>
          <t>3Q</t>
        </is>
      </c>
      <c r="E23" s="317">
        <f>VLOOKUP($A23,종합!$A:$T,COLUMN(종합!E23),FALSE)</f>
        <v/>
      </c>
      <c r="F23" s="292">
        <f>VLOOKUP($A23,종합!$A:$T,COLUMN(종합!F27),FALSE)</f>
        <v/>
      </c>
      <c r="G23" s="292">
        <f>VLOOKUP($A23,종합!$A:$T,COLUMN(종합!G27),FALSE)</f>
        <v/>
      </c>
      <c r="H23" s="294">
        <f>IFERROR((J23-I23)/I23,"-")</f>
        <v/>
      </c>
      <c r="I23" s="317">
        <f>VLOOKUP($A23,종합!$A:$T,COLUMN(종합!I27),FALSE)</f>
        <v/>
      </c>
      <c r="J23" s="268">
        <f>IFERROR(K23/(1+$J$3)^$K$3,"-")</f>
        <v/>
      </c>
      <c r="K23" s="268">
        <f>IFERROR(P23*(1+L23)^$K$3,"-")</f>
        <v/>
      </c>
      <c r="L23" s="314" t="n">
        <v>0.09947026810141124</v>
      </c>
      <c r="M23" s="294" t="n">
        <v>0.07143070152149629</v>
      </c>
      <c r="N23" s="294" t="n">
        <v>0.1047648522463903</v>
      </c>
      <c r="O23" s="294" t="n">
        <v>0.09653036070363773</v>
      </c>
      <c r="P23" s="268" t="n">
        <v>17186.99</v>
      </c>
      <c r="Q23" s="320" t="inlineStr">
        <is>
          <t>바이오</t>
        </is>
      </c>
    </row>
    <row r="24">
      <c r="A24" s="261" t="inlineStr">
        <is>
          <t>A002790</t>
        </is>
      </c>
      <c r="B24" s="259" t="inlineStr">
        <is>
          <t>아모레G</t>
        </is>
      </c>
      <c r="C24" s="328" t="inlineStr">
        <is>
          <t>연결</t>
        </is>
      </c>
      <c r="D24" s="328" t="inlineStr">
        <is>
          <t>3Q</t>
        </is>
      </c>
      <c r="E24" s="317">
        <f>VLOOKUP($A24,종합!$A:$T,COLUMN(종합!E24),FALSE)</f>
        <v/>
      </c>
      <c r="F24" s="292">
        <f>VLOOKUP($A24,종합!$A:$T,COLUMN(종합!F28),FALSE)</f>
        <v/>
      </c>
      <c r="G24" s="292">
        <f>VLOOKUP($A24,종합!$A:$T,COLUMN(종합!G28),FALSE)</f>
        <v/>
      </c>
      <c r="H24" s="294">
        <f>IFERROR((J24-I24)/I24,"-")</f>
        <v/>
      </c>
      <c r="I24" s="317">
        <f>VLOOKUP($A24,종합!$A:$T,COLUMN(종합!I28),FALSE)</f>
        <v/>
      </c>
      <c r="J24" s="268">
        <f>IFERROR(K24/(1+$J$3)^$K$3,"-")</f>
        <v/>
      </c>
      <c r="K24" s="268">
        <f>IFERROR(P24*(1+L24)^$K$3,"-")</f>
        <v/>
      </c>
      <c r="L24" s="314" t="n">
        <v>0.118205390702256</v>
      </c>
      <c r="M24" s="294" t="n">
        <v>0.1161175679488441</v>
      </c>
      <c r="N24" s="294" t="n">
        <v>0.1073844066020624</v>
      </c>
      <c r="O24" s="294" t="n">
        <v>0.1000843883560083</v>
      </c>
      <c r="P24" s="268" t="n">
        <v>33102.97</v>
      </c>
      <c r="Q24" s="320" t="inlineStr">
        <is>
          <t>개인생활용품</t>
        </is>
      </c>
    </row>
    <row r="25">
      <c r="A25" s="261" t="inlineStr">
        <is>
          <t>A003550</t>
        </is>
      </c>
      <c r="B25" s="259" t="inlineStr">
        <is>
          <t>LG</t>
        </is>
      </c>
      <c r="C25" s="328" t="inlineStr">
        <is>
          <t>연결</t>
        </is>
      </c>
      <c r="D25" s="328" t="inlineStr">
        <is>
          <t>3Q</t>
        </is>
      </c>
      <c r="E25" s="317">
        <f>VLOOKUP($A25,종합!$A:$T,COLUMN(종합!E25),FALSE)</f>
        <v/>
      </c>
      <c r="F25" s="292">
        <f>VLOOKUP($A25,종합!$A:$T,COLUMN(종합!F29),FALSE)</f>
        <v/>
      </c>
      <c r="G25" s="292">
        <f>VLOOKUP($A25,종합!$A:$T,COLUMN(종합!G29),FALSE)</f>
        <v/>
      </c>
      <c r="H25" s="294">
        <f>IFERROR((J25-I25)/I25,"-")</f>
        <v/>
      </c>
      <c r="I25" s="317">
        <f>VLOOKUP($A25,종합!$A:$T,COLUMN(종합!I29),FALSE)</f>
        <v/>
      </c>
      <c r="J25" s="268">
        <f>IFERROR(K25/(1+$J$3)^$K$3,"-")</f>
        <v/>
      </c>
      <c r="K25" s="268">
        <f>IFERROR(P25*(1+L25)^$K$3,"-")</f>
        <v/>
      </c>
      <c r="L25" s="314" t="n">
        <v>0.07820005565936894</v>
      </c>
      <c r="M25" s="294" t="n">
        <v>0.06916823256792488</v>
      </c>
      <c r="N25" s="294" t="n">
        <v>0.07485407368431651</v>
      </c>
      <c r="O25" s="294" t="n">
        <v>0.07035454886283063</v>
      </c>
      <c r="P25" s="268" t="n">
        <v>76632.00999999999</v>
      </c>
      <c r="Q25" s="320" t="inlineStr">
        <is>
          <t>복합 산업</t>
        </is>
      </c>
    </row>
    <row r="26">
      <c r="A26" s="261" t="inlineStr">
        <is>
          <t>A034220</t>
        </is>
      </c>
      <c r="B26" s="259" t="inlineStr">
        <is>
          <t>LG디스플레이</t>
        </is>
      </c>
      <c r="C26" s="328" t="inlineStr">
        <is>
          <t>연결</t>
        </is>
      </c>
      <c r="D26" s="328" t="inlineStr">
        <is>
          <t>3Q</t>
        </is>
      </c>
      <c r="E26" s="317">
        <f>VLOOKUP($A26,종합!$A:$T,COLUMN(종합!E26),FALSE)</f>
        <v/>
      </c>
      <c r="F26" s="292">
        <f>VLOOKUP($A26,종합!$A:$T,COLUMN(종합!F30),FALSE)</f>
        <v/>
      </c>
      <c r="G26" s="292">
        <f>VLOOKUP($A26,종합!$A:$T,COLUMN(종합!G30),FALSE)</f>
        <v/>
      </c>
      <c r="H26" s="294">
        <f>IFERROR((J26-I26)/I26,"-")</f>
        <v/>
      </c>
      <c r="I26" s="317">
        <f>VLOOKUP($A26,종합!$A:$T,COLUMN(종합!I30),FALSE)</f>
        <v/>
      </c>
      <c r="J26" s="268">
        <f>IFERROR(K26/(1+$J$3)^$K$3,"-")</f>
        <v/>
      </c>
      <c r="K26" s="268">
        <f>IFERROR(P26*(1+L26)^$K$3,"-")</f>
        <v/>
      </c>
      <c r="L26" s="314" t="n">
        <v>0.06237864404041926</v>
      </c>
      <c r="M26" s="294" t="n">
        <v>0.008937251531993647</v>
      </c>
      <c r="N26" s="294" t="n">
        <v>0.08182679542187887</v>
      </c>
      <c r="O26" s="294" t="n">
        <v>0.08204736422701783</v>
      </c>
      <c r="P26" s="268" t="n">
        <v>33094.93</v>
      </c>
      <c r="Q26" s="320" t="inlineStr">
        <is>
          <t>디스플레이 및 관련부품</t>
        </is>
      </c>
    </row>
    <row r="27">
      <c r="A27" s="261" t="inlineStr">
        <is>
          <t>A009540</t>
        </is>
      </c>
      <c r="B27" s="259" t="inlineStr">
        <is>
          <t>현대중공업</t>
        </is>
      </c>
      <c r="C27" s="328" t="inlineStr">
        <is>
          <t>연결</t>
        </is>
      </c>
      <c r="D27" s="328" t="inlineStr">
        <is>
          <t>3Q</t>
        </is>
      </c>
      <c r="E27" s="317">
        <f>VLOOKUP($A27,종합!$A:$T,COLUMN(종합!E27),FALSE)</f>
        <v/>
      </c>
      <c r="F27" s="292">
        <f>VLOOKUP($A27,종합!$A:$T,COLUMN(종합!F31),FALSE)</f>
        <v/>
      </c>
      <c r="G27" s="292">
        <f>VLOOKUP($A27,종합!$A:$T,COLUMN(종합!G31),FALSE)</f>
        <v/>
      </c>
      <c r="H27" s="294">
        <f>IFERROR((J27-I27)/I27,"-")</f>
        <v/>
      </c>
      <c r="I27" s="317">
        <f>VLOOKUP($A27,종합!$A:$T,COLUMN(종합!I31),FALSE)</f>
        <v/>
      </c>
      <c r="J27" s="268">
        <f>IFERROR(K27/(1+$J$3)^$K$3,"-")</f>
        <v/>
      </c>
      <c r="K27" s="268">
        <f>IFERROR(P27*(1+L27)^$K$3,"-")</f>
        <v/>
      </c>
      <c r="L27" s="314" t="n">
        <v>-0.05726994028637356</v>
      </c>
      <c r="M27" s="294" t="n">
        <v>0.05276191612841188</v>
      </c>
      <c r="N27" s="294" t="n">
        <v>-0.09338747984902575</v>
      </c>
      <c r="O27" s="294" t="n">
        <v>-0.1091320223236022</v>
      </c>
      <c r="P27" s="268" t="n">
        <v>225158.03</v>
      </c>
      <c r="Q27" s="320" t="inlineStr">
        <is>
          <t>조선</t>
        </is>
      </c>
    </row>
    <row r="28">
      <c r="A28" s="261" t="inlineStr">
        <is>
          <t>A011170</t>
        </is>
      </c>
      <c r="B28" s="259" t="inlineStr">
        <is>
          <t>롯데케미칼</t>
        </is>
      </c>
      <c r="C28" s="328" t="inlineStr">
        <is>
          <t>연결</t>
        </is>
      </c>
      <c r="D28" s="328" t="inlineStr">
        <is>
          <t>3Q</t>
        </is>
      </c>
      <c r="E28" s="317">
        <f>VLOOKUP($A28,종합!$A:$T,COLUMN(종합!E28),FALSE)</f>
        <v/>
      </c>
      <c r="F28" s="292">
        <f>VLOOKUP($A28,종합!$A:$T,COLUMN(종합!F32),FALSE)</f>
        <v/>
      </c>
      <c r="G28" s="292">
        <f>VLOOKUP($A28,종합!$A:$T,COLUMN(종합!G32),FALSE)</f>
        <v/>
      </c>
      <c r="H28" s="294">
        <f>IFERROR((J28-I28)/I28,"-")</f>
        <v/>
      </c>
      <c r="I28" s="317">
        <f>VLOOKUP($A28,종합!$A:$T,COLUMN(종합!I32),FALSE)</f>
        <v/>
      </c>
      <c r="J28" s="268">
        <f>IFERROR(K28/(1+$J$3)^$K$3,"-")</f>
        <v/>
      </c>
      <c r="K28" s="268">
        <f>IFERROR(P28*(1+L28)^$K$3,"-")</f>
        <v/>
      </c>
      <c r="L28" s="314" t="n">
        <v>0.1163117205107391</v>
      </c>
      <c r="M28" s="294" t="n">
        <v>0.1580911069788366</v>
      </c>
      <c r="N28" s="294" t="n">
        <v>0.1421749064435405</v>
      </c>
      <c r="O28" s="294" t="n">
        <v>0.02313924022899087</v>
      </c>
      <c r="P28" s="268" t="n">
        <v>247732.23</v>
      </c>
      <c r="Q28" s="320" t="inlineStr">
        <is>
          <t>화학</t>
        </is>
      </c>
    </row>
    <row r="29">
      <c r="A29" s="261" t="inlineStr">
        <is>
          <t>A010130</t>
        </is>
      </c>
      <c r="B29" s="259" t="inlineStr">
        <is>
          <t>고려아연</t>
        </is>
      </c>
      <c r="C29" s="328" t="inlineStr">
        <is>
          <t>연결</t>
        </is>
      </c>
      <c r="D29" s="328" t="inlineStr">
        <is>
          <t>3Q</t>
        </is>
      </c>
      <c r="E29" s="317">
        <f>VLOOKUP($A29,종합!$A:$T,COLUMN(종합!E29),FALSE)</f>
        <v/>
      </c>
      <c r="F29" s="292">
        <f>VLOOKUP($A29,종합!$A:$T,COLUMN(종합!F33),FALSE)</f>
        <v/>
      </c>
      <c r="G29" s="292">
        <f>VLOOKUP($A29,종합!$A:$T,COLUMN(종합!G33),FALSE)</f>
        <v/>
      </c>
      <c r="H29" s="294">
        <f>IFERROR((J29-I29)/I29,"-")</f>
        <v/>
      </c>
      <c r="I29" s="317">
        <f>VLOOKUP($A29,종합!$A:$T,COLUMN(종합!I33),FALSE)</f>
        <v/>
      </c>
      <c r="J29" s="268">
        <f>IFERROR(K29/(1+$J$3)^$K$3,"-")</f>
        <v/>
      </c>
      <c r="K29" s="268">
        <f>IFERROR(P29*(1+L29)^$K$3,"-")</f>
        <v/>
      </c>
      <c r="L29" s="314" t="n">
        <v>0.1089330785130194</v>
      </c>
      <c r="M29" s="294" t="n">
        <v>0.07992126154578119</v>
      </c>
      <c r="N29" s="294" t="n">
        <v>0.1049051293254945</v>
      </c>
      <c r="O29" s="294" t="n">
        <v>0.1137112302052245</v>
      </c>
      <c r="P29" s="268" t="n">
        <v>283323.37</v>
      </c>
      <c r="Q29" s="320" t="inlineStr">
        <is>
          <t>금속 및 광물</t>
        </is>
      </c>
    </row>
    <row r="30">
      <c r="A30" s="261" t="inlineStr">
        <is>
          <t>A035250</t>
        </is>
      </c>
      <c r="B30" s="259" t="inlineStr">
        <is>
          <t>강원랜드</t>
        </is>
      </c>
      <c r="C30" s="328" t="inlineStr">
        <is>
          <t>연결</t>
        </is>
      </c>
      <c r="D30" s="328" t="inlineStr">
        <is>
          <t>3Q</t>
        </is>
      </c>
      <c r="E30" s="317">
        <f>VLOOKUP($A30,종합!$A:$T,COLUMN(종합!E30),FALSE)</f>
        <v/>
      </c>
      <c r="F30" s="292">
        <f>VLOOKUP($A30,종합!$A:$T,COLUMN(종합!F35),FALSE)</f>
        <v/>
      </c>
      <c r="G30" s="292">
        <f>VLOOKUP($A30,종합!$A:$T,COLUMN(종합!G35),FALSE)</f>
        <v/>
      </c>
      <c r="H30" s="294">
        <f>IFERROR((J30-I30)/I30,"-")</f>
        <v/>
      </c>
      <c r="I30" s="317">
        <f>VLOOKUP($A30,종합!$A:$T,COLUMN(종합!I35),FALSE)</f>
        <v/>
      </c>
      <c r="J30" s="268">
        <f>IFERROR(K30/(1+$J$3)^$K$3,"-")</f>
        <v/>
      </c>
      <c r="K30" s="268">
        <f>IFERROR(P30*(1+L30)^$K$3,"-")</f>
        <v/>
      </c>
      <c r="L30" s="314" t="n">
        <v>0.1539546781659125</v>
      </c>
      <c r="M30" s="294" t="n">
        <v>0.1284421271204566</v>
      </c>
      <c r="N30" s="294" t="n">
        <v>0.154893251364642</v>
      </c>
      <c r="O30" s="294" t="n">
        <v>0.1376218737799244</v>
      </c>
      <c r="P30" s="268" t="n">
        <v>15758.52</v>
      </c>
      <c r="Q30" s="320" t="inlineStr">
        <is>
          <t>호텔 및 레저</t>
        </is>
      </c>
    </row>
    <row r="31">
      <c r="A31" s="261" t="inlineStr">
        <is>
          <t>A066570</t>
        </is>
      </c>
      <c r="B31" s="259" t="inlineStr">
        <is>
          <t>LG전자</t>
        </is>
      </c>
      <c r="C31" s="328" t="inlineStr">
        <is>
          <t>연결</t>
        </is>
      </c>
      <c r="D31" s="328" t="inlineStr">
        <is>
          <t>3Q</t>
        </is>
      </c>
      <c r="E31" s="317">
        <f>VLOOKUP($A31,종합!$A:$T,COLUMN(종합!E31),FALSE)</f>
        <v/>
      </c>
      <c r="F31" s="292">
        <f>VLOOKUP($A31,종합!$A:$T,COLUMN(종합!F36),FALSE)</f>
        <v/>
      </c>
      <c r="G31" s="292">
        <f>VLOOKUP($A31,종합!$A:$T,COLUMN(종합!G36),FALSE)</f>
        <v/>
      </c>
      <c r="H31" s="294">
        <f>IFERROR((J31-I31)/I31,"-")</f>
        <v/>
      </c>
      <c r="I31" s="317">
        <f>VLOOKUP($A31,종합!$A:$T,COLUMN(종합!I36),FALSE)</f>
        <v/>
      </c>
      <c r="J31" s="268">
        <f>IFERROR(K31/(1+$J$3)^$K$3,"-")</f>
        <v/>
      </c>
      <c r="K31" s="268">
        <f>IFERROR(P31*(1+L31)^$K$3,"-")</f>
        <v/>
      </c>
      <c r="L31" s="314" t="n">
        <v>0.02866030359168281</v>
      </c>
      <c r="M31" s="294" t="n">
        <v>0.03419871337623334</v>
      </c>
      <c r="N31" s="294" t="n">
        <v>0.01065656015089526</v>
      </c>
      <c r="O31" s="294" t="n">
        <v>0.03404717880949971</v>
      </c>
      <c r="P31" s="268" t="n">
        <v>62903.71</v>
      </c>
      <c r="Q31" s="320" t="inlineStr">
        <is>
          <t>내구소비재</t>
        </is>
      </c>
    </row>
    <row r="32">
      <c r="A32" s="261" t="inlineStr">
        <is>
          <t>A030200</t>
        </is>
      </c>
      <c r="B32" s="259" t="inlineStr">
        <is>
          <t>KT</t>
        </is>
      </c>
      <c r="C32" s="328" t="inlineStr">
        <is>
          <t>연결</t>
        </is>
      </c>
      <c r="D32" s="328" t="inlineStr">
        <is>
          <t>3Q</t>
        </is>
      </c>
      <c r="E32" s="317">
        <f>VLOOKUP($A32,종합!$A:$T,COLUMN(종합!E32),FALSE)</f>
        <v/>
      </c>
      <c r="F32" s="292">
        <f>VLOOKUP($A32,종합!$A:$T,COLUMN(종합!F37),FALSE)</f>
        <v/>
      </c>
      <c r="G32" s="292">
        <f>VLOOKUP($A32,종합!$A:$T,COLUMN(종합!G37),FALSE)</f>
        <v/>
      </c>
      <c r="H32" s="294">
        <f>IFERROR((J32-I32)/I32,"-")</f>
        <v/>
      </c>
      <c r="I32" s="317">
        <f>VLOOKUP($A32,종합!$A:$T,COLUMN(종합!I37),FALSE)</f>
        <v/>
      </c>
      <c r="J32" s="268">
        <f>IFERROR(K32/(1+$J$3)^$K$3,"-")</f>
        <v/>
      </c>
      <c r="K32" s="268">
        <f>IFERROR(P32*(1+L32)^$K$3,"-")</f>
        <v/>
      </c>
      <c r="L32" s="314" t="n">
        <v>0.001850862121885566</v>
      </c>
      <c r="M32" s="294" t="n">
        <v>0.05608122274535725</v>
      </c>
      <c r="N32" s="294" t="n">
        <v>0.05220079621309073</v>
      </c>
      <c r="O32" s="294" t="n">
        <v>-0.09549179105568499</v>
      </c>
      <c r="P32" s="268" t="n">
        <v>46721.72</v>
      </c>
      <c r="Q32" s="320" t="inlineStr">
        <is>
          <t>무선통신</t>
        </is>
      </c>
    </row>
    <row r="33">
      <c r="A33" s="261" t="inlineStr">
        <is>
          <t>A010950</t>
        </is>
      </c>
      <c r="B33" s="259" t="inlineStr">
        <is>
          <t>S-Oil</t>
        </is>
      </c>
      <c r="C33" s="328" t="inlineStr">
        <is>
          <t>연결</t>
        </is>
      </c>
      <c r="D33" s="328" t="inlineStr">
        <is>
          <t>3Q</t>
        </is>
      </c>
      <c r="E33" s="317">
        <f>VLOOKUP($A33,종합!$A:$T,COLUMN(종합!E33),FALSE)</f>
        <v/>
      </c>
      <c r="F33" s="292">
        <f>VLOOKUP($A33,종합!$A:$T,COLUMN(종합!F38),FALSE)</f>
        <v/>
      </c>
      <c r="G33" s="292">
        <f>VLOOKUP($A33,종합!$A:$T,COLUMN(종합!G38),FALSE)</f>
        <v/>
      </c>
      <c r="H33" s="294">
        <f>IFERROR((J33-I33)/I33,"-")</f>
        <v/>
      </c>
      <c r="I33" s="317">
        <f>VLOOKUP($A33,종합!$A:$T,COLUMN(종합!I38),FALSE)</f>
        <v/>
      </c>
      <c r="J33" s="268">
        <f>IFERROR(K33/(1+$J$3)^$K$3,"-")</f>
        <v/>
      </c>
      <c r="K33" s="268">
        <f>IFERROR(P33*(1+L33)^$K$3,"-")</f>
        <v/>
      </c>
      <c r="L33" s="314" t="n">
        <v>0.08488162887265971</v>
      </c>
      <c r="M33" s="294" t="n">
        <v>0.1807180010169</v>
      </c>
      <c r="N33" s="294" t="n">
        <v>0.1225994845680145</v>
      </c>
      <c r="O33" s="294" t="n">
        <v>-0.05609029073692121</v>
      </c>
      <c r="P33" s="268" t="n">
        <v>53435.08</v>
      </c>
      <c r="Q33" s="320" t="inlineStr">
        <is>
          <t>석유 및 가스</t>
        </is>
      </c>
    </row>
    <row r="34">
      <c r="A34" s="261" t="inlineStr">
        <is>
          <t>A008930</t>
        </is>
      </c>
      <c r="B34" s="259" t="inlineStr">
        <is>
          <t>한미사이언스</t>
        </is>
      </c>
      <c r="C34" s="328" t="inlineStr">
        <is>
          <t>연결</t>
        </is>
      </c>
      <c r="D34" s="328" t="inlineStr">
        <is>
          <t>3Q</t>
        </is>
      </c>
      <c r="E34" s="317">
        <f>VLOOKUP($A34,종합!$A:$T,COLUMN(종합!E34),FALSE)</f>
        <v/>
      </c>
      <c r="F34" s="292">
        <f>VLOOKUP($A34,종합!$A:$T,COLUMN(종합!F40),FALSE)</f>
        <v/>
      </c>
      <c r="G34" s="292">
        <f>VLOOKUP($A34,종합!$A:$T,COLUMN(종합!G40),FALSE)</f>
        <v/>
      </c>
      <c r="H34" s="294">
        <f>IFERROR((J34-I34)/I34,"-")</f>
        <v/>
      </c>
      <c r="I34" s="317">
        <f>VLOOKUP($A34,종합!$A:$T,COLUMN(종합!I40),FALSE)</f>
        <v/>
      </c>
      <c r="J34" s="268">
        <f>IFERROR(K34/(1+$J$3)^$K$3,"-")</f>
        <v/>
      </c>
      <c r="K34" s="268">
        <f>IFERROR(P34*(1+L34)^$K$3,"-")</f>
        <v/>
      </c>
      <c r="L34" s="314" t="n">
        <v>0.1687740168291783</v>
      </c>
      <c r="M34" s="294" t="n">
        <v>0.07579699642798776</v>
      </c>
      <c r="N34" s="294" t="n">
        <v>0.3571360637405726</v>
      </c>
      <c r="O34" s="294" t="n">
        <v>0.05173248618408051</v>
      </c>
      <c r="P34" s="268" t="n">
        <v>11713.76</v>
      </c>
      <c r="Q34" s="320" t="inlineStr">
        <is>
          <t>제약</t>
        </is>
      </c>
    </row>
    <row r="35">
      <c r="A35" s="261" t="inlineStr">
        <is>
          <t>A006400</t>
        </is>
      </c>
      <c r="B35" s="259" t="inlineStr">
        <is>
          <t>삼성SDI</t>
        </is>
      </c>
      <c r="C35" s="328" t="inlineStr">
        <is>
          <t>연결</t>
        </is>
      </c>
      <c r="D35" s="328" t="inlineStr">
        <is>
          <t>3Q</t>
        </is>
      </c>
      <c r="E35" s="317">
        <f>VLOOKUP($A35,종합!$A:$T,COLUMN(종합!E35),FALSE)</f>
        <v/>
      </c>
      <c r="F35" s="292">
        <f>VLOOKUP($A35,종합!$A:$T,COLUMN(종합!F41),FALSE)</f>
        <v/>
      </c>
      <c r="G35" s="292">
        <f>VLOOKUP($A35,종합!$A:$T,COLUMN(종합!G41),FALSE)</f>
        <v/>
      </c>
      <c r="H35" s="294">
        <f>IFERROR((J35-I35)/I35,"-")</f>
        <v/>
      </c>
      <c r="I35" s="317">
        <f>VLOOKUP($A35,종합!$A:$T,COLUMN(종합!I41),FALSE)</f>
        <v/>
      </c>
      <c r="J35" s="268">
        <f>IFERROR(K35/(1+$J$3)^$K$3,"-")</f>
        <v/>
      </c>
      <c r="K35" s="268">
        <f>IFERROR(P35*(1+L35)^$K$3,"-")</f>
        <v/>
      </c>
      <c r="L35" s="314" t="n">
        <v>0.005388401473025439</v>
      </c>
      <c r="M35" s="294" t="n">
        <v>0.01908593529803153</v>
      </c>
      <c r="N35" s="294" t="n">
        <v>0.004765476338717933</v>
      </c>
      <c r="O35" s="294" t="n">
        <v>-0.008842589413155879</v>
      </c>
      <c r="P35" s="268" t="n">
        <v>154711.89</v>
      </c>
      <c r="Q35" s="320" t="inlineStr">
        <is>
          <t>전자 장비 및 기기</t>
        </is>
      </c>
    </row>
    <row r="36">
      <c r="A36" s="261" t="inlineStr">
        <is>
          <t>A047810</t>
        </is>
      </c>
      <c r="B36" s="259" t="inlineStr">
        <is>
          <t>한국항공우주</t>
        </is>
      </c>
      <c r="C36" s="328" t="inlineStr">
        <is>
          <t>연결</t>
        </is>
      </c>
      <c r="D36" s="328" t="inlineStr">
        <is>
          <t>3Q</t>
        </is>
      </c>
      <c r="E36" s="317">
        <f>VLOOKUP($A36,종합!$A:$T,COLUMN(종합!E36),FALSE)</f>
        <v/>
      </c>
      <c r="F36" s="292">
        <f>VLOOKUP($A36,종합!$A:$T,COLUMN(종합!F42),FALSE)</f>
        <v/>
      </c>
      <c r="G36" s="292">
        <f>VLOOKUP($A36,종합!$A:$T,COLUMN(종합!G42),FALSE)</f>
        <v/>
      </c>
      <c r="H36" s="294">
        <f>IFERROR((J36-I36)/I36,"-")</f>
        <v/>
      </c>
      <c r="I36" s="317">
        <f>VLOOKUP($A36,종합!$A:$T,COLUMN(종합!I42),FALSE)</f>
        <v/>
      </c>
      <c r="J36" s="268">
        <f>IFERROR(K36/(1+$J$3)^$K$3,"-")</f>
        <v/>
      </c>
      <c r="K36" s="268">
        <f>IFERROR(P36*(1+L36)^$K$3,"-")</f>
        <v/>
      </c>
      <c r="L36" s="314" t="n">
        <v>0.1565440883123199</v>
      </c>
      <c r="M36" s="294" t="n">
        <v>0.1537973659167416</v>
      </c>
      <c r="N36" s="294" t="n">
        <v>0.1635125963921246</v>
      </c>
      <c r="O36" s="294" t="n">
        <v>0.1112080996681555</v>
      </c>
      <c r="P36" s="268" t="n">
        <v>13576.19</v>
      </c>
      <c r="Q36" s="320" t="inlineStr">
        <is>
          <t>상업서비스</t>
        </is>
      </c>
    </row>
    <row r="37">
      <c r="A37" s="261" t="inlineStr">
        <is>
          <t>A021240</t>
        </is>
      </c>
      <c r="B37" s="259" t="inlineStr">
        <is>
          <t>코웨이</t>
        </is>
      </c>
      <c r="C37" s="328" t="inlineStr">
        <is>
          <t>연결</t>
        </is>
      </c>
      <c r="D37" s="328" t="inlineStr">
        <is>
          <t>3Q</t>
        </is>
      </c>
      <c r="E37" s="317">
        <f>VLOOKUP($A37,종합!$A:$T,COLUMN(종합!E37),FALSE)</f>
        <v/>
      </c>
      <c r="F37" s="292">
        <f>VLOOKUP($A37,종합!$A:$T,COLUMN(종합!F43),FALSE)</f>
        <v/>
      </c>
      <c r="G37" s="292">
        <f>VLOOKUP($A37,종합!$A:$T,COLUMN(종합!G43),FALSE)</f>
        <v/>
      </c>
      <c r="H37" s="294">
        <f>IFERROR((J37-I37)/I37,"-")</f>
        <v/>
      </c>
      <c r="I37" s="317">
        <f>VLOOKUP($A37,종합!$A:$T,COLUMN(종합!I43),FALSE)</f>
        <v/>
      </c>
      <c r="J37" s="268">
        <f>IFERROR(K37/(1+$J$3)^$K$3,"-")</f>
        <v/>
      </c>
      <c r="K37" s="268">
        <f>IFERROR(P37*(1+L37)^$K$3,"-")</f>
        <v/>
      </c>
      <c r="L37" s="314" t="n">
        <v>0.2531992675128361</v>
      </c>
      <c r="M37" s="294" t="n">
        <v>0.1412780085218752</v>
      </c>
      <c r="N37" s="294" t="n">
        <v>0.3015485379296704</v>
      </c>
      <c r="O37" s="294" t="n">
        <v>0.2522860608879368</v>
      </c>
      <c r="P37" s="268" t="n">
        <v>16835.69</v>
      </c>
      <c r="Q37" s="320" t="inlineStr">
        <is>
          <t>내구소비재</t>
        </is>
      </c>
    </row>
    <row r="38">
      <c r="A38" s="261" t="inlineStr">
        <is>
          <t>A004020</t>
        </is>
      </c>
      <c r="B38" s="259" t="inlineStr">
        <is>
          <t>현대제철</t>
        </is>
      </c>
      <c r="C38" s="328" t="inlineStr">
        <is>
          <t>연결</t>
        </is>
      </c>
      <c r="D38" s="328" t="inlineStr">
        <is>
          <t>3Q</t>
        </is>
      </c>
      <c r="E38" s="317">
        <f>VLOOKUP($A38,종합!$A:$T,COLUMN(종합!E38),FALSE)</f>
        <v/>
      </c>
      <c r="F38" s="292">
        <f>VLOOKUP($A38,종합!$A:$T,COLUMN(종합!F45),FALSE)</f>
        <v/>
      </c>
      <c r="G38" s="292">
        <f>VLOOKUP($A38,종합!$A:$T,COLUMN(종합!G45),FALSE)</f>
        <v/>
      </c>
      <c r="H38" s="294">
        <f>IFERROR((J38-I38)/I38,"-")</f>
        <v/>
      </c>
      <c r="I38" s="317">
        <f>VLOOKUP($A38,종합!$A:$T,COLUMN(종합!I45),FALSE)</f>
        <v/>
      </c>
      <c r="J38" s="268">
        <f>IFERROR(K38/(1+$J$3)^$K$3,"-")</f>
        <v/>
      </c>
      <c r="K38" s="268">
        <f>IFERROR(P38*(1+L38)^$K$3,"-")</f>
        <v/>
      </c>
      <c r="L38" s="314" t="n">
        <v>0.05588834718712477</v>
      </c>
      <c r="M38" s="294" t="n">
        <v>0.045501501455486</v>
      </c>
      <c r="N38" s="294" t="n">
        <v>0.05082952711215933</v>
      </c>
      <c r="O38" s="294" t="n">
        <v>0.05704277834770453</v>
      </c>
      <c r="P38" s="268" t="n">
        <v>120372.08</v>
      </c>
      <c r="Q38" s="320" t="inlineStr">
        <is>
          <t>금속 및 광물</t>
        </is>
      </c>
    </row>
    <row r="39">
      <c r="A39" s="261" t="inlineStr">
        <is>
          <t>A128940</t>
        </is>
      </c>
      <c r="B39" s="259" t="inlineStr">
        <is>
          <t>한미약품</t>
        </is>
      </c>
      <c r="C39" s="328" t="inlineStr">
        <is>
          <t>연결</t>
        </is>
      </c>
      <c r="D39" s="328" t="inlineStr">
        <is>
          <t>3Q</t>
        </is>
      </c>
      <c r="E39" s="317">
        <f>VLOOKUP($A39,종합!$A:$T,COLUMN(종합!E39),FALSE)</f>
        <v/>
      </c>
      <c r="F39" s="292">
        <f>VLOOKUP($A39,종합!$A:$T,COLUMN(종합!F46),FALSE)</f>
        <v/>
      </c>
      <c r="G39" s="292">
        <f>VLOOKUP($A39,종합!$A:$T,COLUMN(종합!G46),FALSE)</f>
        <v/>
      </c>
      <c r="H39" s="294">
        <f>IFERROR((J39-I39)/I39,"-")</f>
        <v/>
      </c>
      <c r="I39" s="317">
        <f>VLOOKUP($A39,종합!$A:$T,COLUMN(종합!I46),FALSE)</f>
        <v/>
      </c>
      <c r="J39" s="268">
        <f>IFERROR(K39/(1+$J$3)^$K$3,"-")</f>
        <v/>
      </c>
      <c r="K39" s="268">
        <f>IFERROR(P39*(1+L39)^$K$3,"-")</f>
        <v/>
      </c>
      <c r="L39" s="314" t="n">
        <v>0.1564886535707153</v>
      </c>
      <c r="M39" s="294" t="n">
        <v>0.1030809627661231</v>
      </c>
      <c r="N39" s="294" t="n">
        <v>0.2568900822630478</v>
      </c>
      <c r="O39" s="294" t="n">
        <v>0.07580633104737036</v>
      </c>
      <c r="P39" s="268" t="n">
        <v>67411.97</v>
      </c>
      <c r="Q39" s="320" t="inlineStr">
        <is>
          <t>제약</t>
        </is>
      </c>
    </row>
    <row r="40">
      <c r="A40" s="261" t="inlineStr">
        <is>
          <t>A161390</t>
        </is>
      </c>
      <c r="B40" s="259" t="inlineStr">
        <is>
          <t>한국타이어앤테크놀로지</t>
        </is>
      </c>
      <c r="C40" s="328" t="inlineStr">
        <is>
          <t>연결</t>
        </is>
      </c>
      <c r="D40" s="328" t="inlineStr">
        <is>
          <t>3Q</t>
        </is>
      </c>
      <c r="E40" s="317">
        <f>VLOOKUP($A40,종합!$A:$T,COLUMN(종합!E40),FALSE)</f>
        <v/>
      </c>
      <c r="F40" s="292">
        <f>VLOOKUP($A40,종합!$A:$T,COLUMN(종합!F47),FALSE)</f>
        <v/>
      </c>
      <c r="G40" s="292">
        <f>VLOOKUP($A40,종합!$A:$T,COLUMN(종합!G47),FALSE)</f>
        <v/>
      </c>
      <c r="H40" s="294">
        <f>IFERROR((J40-I40)/I40,"-")</f>
        <v/>
      </c>
      <c r="I40" s="317">
        <f>VLOOKUP($A40,종합!$A:$T,COLUMN(종합!I47),FALSE)</f>
        <v/>
      </c>
      <c r="J40" s="268">
        <f>IFERROR(K40/(1+$J$3)^$K$3,"-")</f>
        <v/>
      </c>
      <c r="K40" s="268">
        <f>IFERROR(P40*(1+L40)^$K$3,"-")</f>
        <v/>
      </c>
      <c r="L40" s="314" t="n">
        <v>0.1562093494716523</v>
      </c>
      <c r="M40" s="294" t="n">
        <v>0.1252253292215097</v>
      </c>
      <c r="N40" s="294" t="n">
        <v>0.13590550504152</v>
      </c>
      <c r="O40" s="294" t="n">
        <v>0.1661881052054802</v>
      </c>
      <c r="P40" s="268" t="n">
        <v>45047.52</v>
      </c>
      <c r="Q40" s="320" t="inlineStr">
        <is>
          <t>자동차부품</t>
        </is>
      </c>
    </row>
    <row r="41">
      <c r="A41" s="261" t="inlineStr">
        <is>
          <t>A086280</t>
        </is>
      </c>
      <c r="B41" s="259" t="inlineStr">
        <is>
          <t>현대글로비스</t>
        </is>
      </c>
      <c r="C41" s="328" t="inlineStr">
        <is>
          <t>연결</t>
        </is>
      </c>
      <c r="D41" s="328" t="inlineStr">
        <is>
          <t>3Q</t>
        </is>
      </c>
      <c r="E41" s="317">
        <f>VLOOKUP($A41,종합!$A:$T,COLUMN(종합!E41),FALSE)</f>
        <v/>
      </c>
      <c r="F41" s="292">
        <f>VLOOKUP($A41,종합!$A:$T,COLUMN(종합!F48),FALSE)</f>
        <v/>
      </c>
      <c r="G41" s="292">
        <f>VLOOKUP($A41,종합!$A:$T,COLUMN(종합!G48),FALSE)</f>
        <v/>
      </c>
      <c r="H41" s="294">
        <f>IFERROR((J41-I41)/I41,"-")</f>
        <v/>
      </c>
      <c r="I41" s="317">
        <f>VLOOKUP($A41,종합!$A:$T,COLUMN(종합!I48),FALSE)</f>
        <v/>
      </c>
      <c r="J41" s="268">
        <f>IFERROR(K41/(1+$J$3)^$K$3,"-")</f>
        <v/>
      </c>
      <c r="K41" s="268">
        <f>IFERROR(P41*(1+L41)^$K$3,"-")</f>
        <v/>
      </c>
      <c r="L41" s="314" t="n">
        <v>0.180574394794067</v>
      </c>
      <c r="M41" s="294" t="n">
        <v>0.155960382582831</v>
      </c>
      <c r="N41" s="294" t="n">
        <v>0.1284878448381072</v>
      </c>
      <c r="O41" s="294" t="n">
        <v>0.210087858578359</v>
      </c>
      <c r="P41" s="268" t="n">
        <v>91754.78</v>
      </c>
      <c r="Q41" s="320" t="inlineStr">
        <is>
          <t>육상운수</t>
        </is>
      </c>
    </row>
    <row r="42">
      <c r="A42" s="261" t="inlineStr">
        <is>
          <t>A023530</t>
        </is>
      </c>
      <c r="B42" s="259" t="inlineStr">
        <is>
          <t>롯데쇼핑</t>
        </is>
      </c>
      <c r="C42" s="328" t="inlineStr">
        <is>
          <t>연결</t>
        </is>
      </c>
      <c r="D42" s="328" t="inlineStr">
        <is>
          <t>3Q</t>
        </is>
      </c>
      <c r="E42" s="317">
        <f>VLOOKUP($A42,종합!$A:$T,COLUMN(종합!E42),FALSE)</f>
        <v/>
      </c>
      <c r="F42" s="292">
        <f>VLOOKUP($A42,종합!$A:$T,COLUMN(종합!F49),FALSE)</f>
        <v/>
      </c>
      <c r="G42" s="292">
        <f>VLOOKUP($A42,종합!$A:$T,COLUMN(종합!G49),FALSE)</f>
        <v/>
      </c>
      <c r="H42" s="294">
        <f>IFERROR((J42-I42)/I42,"-")</f>
        <v/>
      </c>
      <c r="I42" s="317">
        <f>VLOOKUP($A42,종합!$A:$T,COLUMN(종합!I49),FALSE)</f>
        <v/>
      </c>
      <c r="J42" s="268">
        <f>IFERROR(K42/(1+$J$3)^$K$3,"-")</f>
        <v/>
      </c>
      <c r="K42" s="268">
        <f>IFERROR(P42*(1+L42)^$K$3,"-")</f>
        <v/>
      </c>
      <c r="L42" s="314" t="n">
        <v>0.006642951777144912</v>
      </c>
      <c r="M42" s="294" t="n">
        <v>0.01030285010719409</v>
      </c>
      <c r="N42" s="294" t="n">
        <v>-0.02323503858662353</v>
      </c>
      <c r="O42" s="294" t="n">
        <v>0.03196711142851748</v>
      </c>
      <c r="P42" s="268" t="n">
        <v>518692.28</v>
      </c>
      <c r="Q42" s="320" t="inlineStr">
        <is>
          <t>백화점</t>
        </is>
      </c>
    </row>
    <row r="43">
      <c r="A43" s="261" t="inlineStr">
        <is>
          <t>A018880</t>
        </is>
      </c>
      <c r="B43" s="259" t="inlineStr">
        <is>
          <t>한온시스템</t>
        </is>
      </c>
      <c r="C43" s="328" t="inlineStr">
        <is>
          <t>연결</t>
        </is>
      </c>
      <c r="D43" s="328" t="inlineStr">
        <is>
          <t>3Q</t>
        </is>
      </c>
      <c r="E43" s="317">
        <f>VLOOKUP($A43,종합!$A:$T,COLUMN(종합!E43),FALSE)</f>
        <v/>
      </c>
      <c r="F43" s="292">
        <f>VLOOKUP($A43,종합!$A:$T,COLUMN(종합!F51),FALSE)</f>
        <v/>
      </c>
      <c r="G43" s="292">
        <f>VLOOKUP($A43,종합!$A:$T,COLUMN(종합!G51),FALSE)</f>
        <v/>
      </c>
      <c r="H43" s="294">
        <f>IFERROR((J43-I43)/I43,"-")</f>
        <v/>
      </c>
      <c r="I43" s="317">
        <f>VLOOKUP($A43,종합!$A:$T,COLUMN(종합!I51),FALSE)</f>
        <v/>
      </c>
      <c r="J43" s="268">
        <f>IFERROR(K43/(1+$J$3)^$K$3,"-")</f>
        <v/>
      </c>
      <c r="K43" s="268">
        <f>IFERROR(P43*(1+L43)^$K$3,"-")</f>
        <v/>
      </c>
      <c r="L43" s="314" t="n">
        <v>0.1560164675349482</v>
      </c>
      <c r="M43" s="294" t="n">
        <v>0.1132805691216141</v>
      </c>
      <c r="N43" s="294" t="n">
        <v>0.1370762597411496</v>
      </c>
      <c r="O43" s="294" t="n">
        <v>0.1769468083412615</v>
      </c>
      <c r="P43" s="268" t="n">
        <v>3328.84</v>
      </c>
      <c r="Q43" s="320" t="inlineStr">
        <is>
          <t>자동차부품</t>
        </is>
      </c>
    </row>
    <row r="44">
      <c r="A44" s="261" t="inlineStr">
        <is>
          <t>A035720</t>
        </is>
      </c>
      <c r="B44" s="259" t="inlineStr">
        <is>
          <t>카카오</t>
        </is>
      </c>
      <c r="C44" s="328" t="inlineStr">
        <is>
          <t>연결</t>
        </is>
      </c>
      <c r="D44" s="328" t="inlineStr">
        <is>
          <t>3Q</t>
        </is>
      </c>
      <c r="E44" s="317">
        <f>VLOOKUP($A44,종합!$A:$T,COLUMN(종합!E44),FALSE)</f>
        <v/>
      </c>
      <c r="F44" s="292">
        <f>VLOOKUP($A44,종합!$A:$T,COLUMN(종합!F52),FALSE)</f>
        <v/>
      </c>
      <c r="G44" s="292">
        <f>VLOOKUP($A44,종합!$A:$T,COLUMN(종합!G52),FALSE)</f>
        <v/>
      </c>
      <c r="H44" s="294">
        <f>IFERROR((J44-I44)/I44,"-")</f>
        <v/>
      </c>
      <c r="I44" s="317">
        <f>VLOOKUP($A44,종합!$A:$T,COLUMN(종합!I52),FALSE)</f>
        <v/>
      </c>
      <c r="J44" s="268">
        <f>IFERROR(K44/(1+$J$3)^$K$3,"-")</f>
        <v/>
      </c>
      <c r="K44" s="268">
        <f>IFERROR(P44*(1+L44)^$K$3,"-")</f>
        <v/>
      </c>
      <c r="L44" s="314" t="n">
        <v>0.05583891289087006</v>
      </c>
      <c r="M44" s="294" t="n">
        <v>0.01169749166880363</v>
      </c>
      <c r="N44" s="294" t="n">
        <v>0.03022388089797041</v>
      </c>
      <c r="O44" s="294" t="n">
        <v>0.1140669475361933</v>
      </c>
      <c r="P44" s="268" t="n">
        <v>49239.31</v>
      </c>
      <c r="Q44" s="320" t="inlineStr">
        <is>
          <t>인터넷 서비스</t>
        </is>
      </c>
    </row>
    <row r="45">
      <c r="A45" s="261" t="inlineStr">
        <is>
          <t>A001040</t>
        </is>
      </c>
      <c r="B45" s="259" t="inlineStr">
        <is>
          <t>CJ</t>
        </is>
      </c>
      <c r="C45" s="328" t="inlineStr">
        <is>
          <t>연결</t>
        </is>
      </c>
      <c r="D45" s="328" t="inlineStr">
        <is>
          <t>3Q</t>
        </is>
      </c>
      <c r="E45" s="317">
        <f>VLOOKUP($A45,종합!$A:$T,COLUMN(종합!E45),FALSE)</f>
        <v/>
      </c>
      <c r="F45" s="292">
        <f>VLOOKUP($A45,종합!$A:$T,COLUMN(종합!F54),FALSE)</f>
        <v/>
      </c>
      <c r="G45" s="292">
        <f>VLOOKUP($A45,종합!$A:$T,COLUMN(종합!G54),FALSE)</f>
        <v/>
      </c>
      <c r="H45" s="294">
        <f>IFERROR((J45-I45)/I45,"-")</f>
        <v/>
      </c>
      <c r="I45" s="317">
        <f>VLOOKUP($A45,종합!$A:$T,COLUMN(종합!I54),FALSE)</f>
        <v/>
      </c>
      <c r="J45" s="268">
        <f>IFERROR(K45/(1+$J$3)^$K$3,"-")</f>
        <v/>
      </c>
      <c r="K45" s="268">
        <f>IFERROR(P45*(1+L45)^$K$3,"-")</f>
        <v/>
      </c>
      <c r="L45" s="314" t="n">
        <v>0.0685538262758274</v>
      </c>
      <c r="M45" s="294" t="n">
        <v>0.06620068823637253</v>
      </c>
      <c r="N45" s="294" t="n">
        <v>0.05874255670984045</v>
      </c>
      <c r="O45" s="294" t="n">
        <v>0.06306735455215025</v>
      </c>
      <c r="P45" s="268" t="n">
        <v>124680.11</v>
      </c>
      <c r="Q45" s="320" t="inlineStr">
        <is>
          <t>식료품</t>
        </is>
      </c>
    </row>
    <row r="46">
      <c r="A46" s="261" t="inlineStr">
        <is>
          <t>A036570</t>
        </is>
      </c>
      <c r="B46" s="259" t="inlineStr">
        <is>
          <t>엔씨소프트</t>
        </is>
      </c>
      <c r="C46" s="328" t="inlineStr">
        <is>
          <t>연결</t>
        </is>
      </c>
      <c r="D46" s="328" t="inlineStr">
        <is>
          <t>3Q</t>
        </is>
      </c>
      <c r="E46" s="317">
        <f>VLOOKUP($A46,종합!$A:$T,COLUMN(종합!E46),FALSE)</f>
        <v/>
      </c>
      <c r="F46" s="292">
        <f>VLOOKUP($A46,종합!$A:$T,COLUMN(종합!F55),FALSE)</f>
        <v/>
      </c>
      <c r="G46" s="292">
        <f>VLOOKUP($A46,종합!$A:$T,COLUMN(종합!G55),FALSE)</f>
        <v/>
      </c>
      <c r="H46" s="294">
        <f>IFERROR((J46-I46)/I46,"-")</f>
        <v/>
      </c>
      <c r="I46" s="317">
        <f>VLOOKUP($A46,종합!$A:$T,COLUMN(종합!I55),FALSE)</f>
        <v/>
      </c>
      <c r="J46" s="268">
        <f>IFERROR(K46/(1+$J$3)^$K$3,"-")</f>
        <v/>
      </c>
      <c r="K46" s="268">
        <f>IFERROR(P46*(1+L46)^$K$3,"-")</f>
        <v/>
      </c>
      <c r="L46" s="314" t="n">
        <v>0.1483376466812669</v>
      </c>
      <c r="M46" s="294" t="n">
        <v>0.1175620806708042</v>
      </c>
      <c r="N46" s="294" t="n">
        <v>0.1056794472314164</v>
      </c>
      <c r="O46" s="294" t="n">
        <v>0.1838331943755175</v>
      </c>
      <c r="P46" s="268" t="n">
        <v>86992.50999999999</v>
      </c>
      <c r="Q46" s="320" t="inlineStr">
        <is>
          <t>게임 소프트웨어</t>
        </is>
      </c>
    </row>
    <row r="47">
      <c r="A47" s="261" t="inlineStr">
        <is>
          <t>A001800</t>
        </is>
      </c>
      <c r="B47" s="259" t="inlineStr">
        <is>
          <t>오리온</t>
        </is>
      </c>
      <c r="C47" s="328" t="inlineStr">
        <is>
          <t>연결</t>
        </is>
      </c>
      <c r="D47" s="328" t="inlineStr">
        <is>
          <t>3Q</t>
        </is>
      </c>
      <c r="E47" s="317">
        <f>VLOOKUP($A47,종합!$A:$T,COLUMN(종합!E47),FALSE)</f>
        <v/>
      </c>
      <c r="F47" s="292">
        <f>VLOOKUP($A47,종합!$A:$T,COLUMN(종합!F57),FALSE)</f>
        <v/>
      </c>
      <c r="G47" s="292">
        <f>VLOOKUP($A47,종합!$A:$T,COLUMN(종합!G57),FALSE)</f>
        <v/>
      </c>
      <c r="H47" s="294">
        <f>IFERROR((J47-I47)/I47,"-")</f>
        <v/>
      </c>
      <c r="I47" s="317">
        <f>VLOOKUP($A47,종합!$A:$T,COLUMN(종합!I57),FALSE)</f>
        <v/>
      </c>
      <c r="J47" s="268">
        <f>IFERROR(K47/(1+$J$3)^$K$3,"-")</f>
        <v/>
      </c>
      <c r="K47" s="268">
        <f>IFERROR(P47*(1+L47)^$K$3,"-")</f>
        <v/>
      </c>
      <c r="L47" s="314" t="n">
        <v>0.1369564655697721</v>
      </c>
      <c r="M47" s="294" t="n">
        <v>0.1131254005409735</v>
      </c>
      <c r="N47" s="294" t="n">
        <v>0.1236316953909864</v>
      </c>
      <c r="O47" s="294" t="n">
        <v>0.1379612506276035</v>
      </c>
      <c r="P47" s="268" t="n">
        <v>249558.79</v>
      </c>
      <c r="Q47" s="320" t="inlineStr">
        <is>
          <t>식료품</t>
        </is>
      </c>
    </row>
    <row r="48">
      <c r="A48" s="261" t="inlineStr">
        <is>
          <t>A027410</t>
        </is>
      </c>
      <c r="B48" s="259" t="inlineStr">
        <is>
          <t>BGF리테일</t>
        </is>
      </c>
      <c r="C48" s="328" t="inlineStr">
        <is>
          <t>연결</t>
        </is>
      </c>
      <c r="D48" s="328" t="inlineStr">
        <is>
          <t>3Q</t>
        </is>
      </c>
      <c r="E48" s="317">
        <f>VLOOKUP($A48,종합!$A:$T,COLUMN(종합!E48),FALSE)</f>
        <v/>
      </c>
      <c r="F48" s="292">
        <f>VLOOKUP($A48,종합!$A:$T,COLUMN(종합!F58),FALSE)</f>
        <v/>
      </c>
      <c r="G48" s="292">
        <f>VLOOKUP($A48,종합!$A:$T,COLUMN(종합!G58),FALSE)</f>
        <v/>
      </c>
      <c r="H48" s="294">
        <f>IFERROR((J48-I48)/I48,"-")</f>
        <v/>
      </c>
      <c r="I48" s="317">
        <f>VLOOKUP($A48,종합!$A:$T,COLUMN(종합!I58),FALSE)</f>
        <v/>
      </c>
      <c r="J48" s="268">
        <f>IFERROR(K48/(1+$J$3)^$K$3,"-")</f>
        <v/>
      </c>
      <c r="K48" s="268">
        <f>IFERROR(P48*(1+L48)^$K$3,"-")</f>
        <v/>
      </c>
      <c r="L48" s="314" t="n">
        <v>0.247605415553396</v>
      </c>
      <c r="M48" s="294" t="n">
        <v>0.1783508736260567</v>
      </c>
      <c r="N48" s="294" t="n">
        <v>0.227713299617436</v>
      </c>
      <c r="O48" s="294" t="n">
        <v>0.2701085872387616</v>
      </c>
      <c r="P48" s="268" t="n">
        <v>17771.67</v>
      </c>
      <c r="Q48" s="320" t="inlineStr">
        <is>
          <t>도소매</t>
        </is>
      </c>
    </row>
    <row r="49">
      <c r="A49" s="261" t="inlineStr">
        <is>
          <t>A097950</t>
        </is>
      </c>
      <c r="B49" s="259" t="inlineStr">
        <is>
          <t>CJ제일제당</t>
        </is>
      </c>
      <c r="C49" s="328" t="inlineStr">
        <is>
          <t>연결</t>
        </is>
      </c>
      <c r="D49" s="328" t="inlineStr">
        <is>
          <t>3Q</t>
        </is>
      </c>
      <c r="E49" s="317">
        <f>VLOOKUP($A49,종합!$A:$T,COLUMN(종합!E49),FALSE)</f>
        <v/>
      </c>
      <c r="F49" s="292">
        <f>VLOOKUP($A49,종합!$A:$T,COLUMN(종합!F59),FALSE)</f>
        <v/>
      </c>
      <c r="G49" s="292">
        <f>VLOOKUP($A49,종합!$A:$T,COLUMN(종합!G59),FALSE)</f>
        <v/>
      </c>
      <c r="H49" s="294">
        <f>IFERROR((J49-I49)/I49,"-")</f>
        <v/>
      </c>
      <c r="I49" s="317">
        <f>VLOOKUP($A49,종합!$A:$T,COLUMN(종합!I59),FALSE)</f>
        <v/>
      </c>
      <c r="J49" s="268">
        <f>IFERROR(K49/(1+$J$3)^$K$3,"-")</f>
        <v/>
      </c>
      <c r="K49" s="268">
        <f>IFERROR(P49*(1+L49)^$K$3,"-")</f>
        <v/>
      </c>
      <c r="L49" s="314" t="n">
        <v>0.06493609739926809</v>
      </c>
      <c r="M49" s="294" t="n">
        <v>0.08569816485253441</v>
      </c>
      <c r="N49" s="294" t="n">
        <v>0.06176878468673815</v>
      </c>
      <c r="O49" s="294" t="n">
        <v>0.03133724243631139</v>
      </c>
      <c r="P49" s="268" t="n">
        <v>235006.1</v>
      </c>
      <c r="Q49" s="320" t="inlineStr">
        <is>
          <t>식료품</t>
        </is>
      </c>
    </row>
    <row r="50">
      <c r="A50" s="261" t="inlineStr">
        <is>
          <t>A032640</t>
        </is>
      </c>
      <c r="B50" s="259" t="inlineStr">
        <is>
          <t>LG유플러스</t>
        </is>
      </c>
      <c r="C50" s="328" t="inlineStr">
        <is>
          <t>연결</t>
        </is>
      </c>
      <c r="D50" s="328" t="inlineStr">
        <is>
          <t>3Q</t>
        </is>
      </c>
      <c r="E50" s="317">
        <f>VLOOKUP($A50,종합!$A:$T,COLUMN(종합!E50),FALSE)</f>
        <v/>
      </c>
      <c r="F50" s="292">
        <f>VLOOKUP($A50,종합!$A:$T,COLUMN(종합!F60),FALSE)</f>
        <v/>
      </c>
      <c r="G50" s="292">
        <f>VLOOKUP($A50,종합!$A:$T,COLUMN(종합!G60),FALSE)</f>
        <v/>
      </c>
      <c r="H50" s="294">
        <f>IFERROR((J50-I50)/I50,"-")</f>
        <v/>
      </c>
      <c r="I50" s="317">
        <f>VLOOKUP($A50,종합!$A:$T,COLUMN(종합!I60),FALSE)</f>
        <v/>
      </c>
      <c r="J50" s="268">
        <f>IFERROR(K50/(1+$J$3)^$K$3,"-")</f>
        <v/>
      </c>
      <c r="K50" s="268">
        <f>IFERROR(P50*(1+L50)^$K$3,"-")</f>
        <v/>
      </c>
      <c r="L50" s="314" t="n">
        <v>0.07989189108893191</v>
      </c>
      <c r="M50" s="294" t="n">
        <v>0.08204060469544946</v>
      </c>
      <c r="N50" s="294" t="n">
        <v>0.08149361403987181</v>
      </c>
      <c r="O50" s="294" t="n">
        <v>0.05567017602923615</v>
      </c>
      <c r="P50" s="268" t="n">
        <v>10794.82</v>
      </c>
      <c r="Q50" s="320" t="inlineStr">
        <is>
          <t>무선통신</t>
        </is>
      </c>
    </row>
    <row r="51">
      <c r="B51" s="333" t="n"/>
      <c r="C51" s="328" t="n"/>
      <c r="D51" s="328" t="n"/>
      <c r="E51" s="317" t="n"/>
      <c r="F51" s="292" t="n"/>
      <c r="G51" s="292" t="n"/>
      <c r="H51" s="294" t="n"/>
      <c r="I51" s="317" t="n"/>
      <c r="J51" s="268" t="n"/>
      <c r="K51" s="268" t="n"/>
      <c r="L51" s="314" t="n"/>
      <c r="M51" s="294" t="n"/>
      <c r="N51" s="294" t="n"/>
      <c r="O51" s="294" t="n"/>
      <c r="P51" s="268" t="n"/>
      <c r="Q51" s="320" t="n"/>
    </row>
    <row r="52">
      <c r="B52" s="333" t="n"/>
      <c r="C52" s="328" t="n"/>
      <c r="D52" s="328" t="n"/>
      <c r="E52" s="317" t="n"/>
      <c r="F52" s="292" t="n"/>
      <c r="G52" s="292" t="n"/>
      <c r="H52" s="294" t="n"/>
      <c r="I52" s="317" t="n"/>
      <c r="J52" s="268" t="n"/>
      <c r="K52" s="268" t="n"/>
      <c r="L52" s="314" t="n"/>
      <c r="M52" s="294" t="n"/>
      <c r="N52" s="294" t="n"/>
      <c r="O52" s="294" t="n"/>
      <c r="P52" s="268" t="n"/>
      <c r="Q52" s="320" t="n"/>
    </row>
    <row r="53">
      <c r="B53" s="333" t="n"/>
      <c r="C53" s="328" t="n"/>
      <c r="D53" s="328" t="n"/>
      <c r="E53" s="317" t="n"/>
      <c r="F53" s="292" t="n"/>
      <c r="G53" s="292" t="n"/>
      <c r="H53" s="294" t="n"/>
      <c r="I53" s="317" t="n"/>
      <c r="J53" s="268" t="n"/>
      <c r="K53" s="268" t="n"/>
      <c r="L53" s="314" t="n"/>
      <c r="M53" s="294" t="n"/>
      <c r="N53" s="294" t="n"/>
      <c r="O53" s="294" t="n"/>
      <c r="P53" s="268" t="n"/>
      <c r="Q53" s="320" t="n"/>
    </row>
    <row r="54">
      <c r="B54" s="333" t="n"/>
      <c r="C54" s="328" t="n"/>
      <c r="D54" s="328" t="n"/>
      <c r="E54" s="317" t="n"/>
      <c r="F54" s="292" t="n"/>
      <c r="G54" s="292" t="n"/>
      <c r="H54" s="294" t="n"/>
      <c r="I54" s="317" t="n"/>
      <c r="J54" s="268" t="n"/>
      <c r="K54" s="268" t="n"/>
      <c r="L54" s="314" t="n"/>
      <c r="M54" s="294" t="n"/>
      <c r="N54" s="294" t="n"/>
      <c r="O54" s="294" t="n"/>
      <c r="P54" s="268" t="n"/>
      <c r="Q54" s="320" t="n"/>
    </row>
    <row r="55">
      <c r="B55" s="333" t="n"/>
      <c r="C55" s="328" t="n"/>
      <c r="D55" s="328" t="n"/>
      <c r="E55" s="317" t="n"/>
      <c r="F55" s="292" t="n"/>
      <c r="G55" s="292" t="n"/>
      <c r="H55" s="294" t="n"/>
      <c r="I55" s="317" t="n"/>
      <c r="J55" s="268" t="n"/>
      <c r="K55" s="268" t="n"/>
      <c r="L55" s="314" t="n"/>
      <c r="M55" s="294" t="n"/>
      <c r="N55" s="294" t="n"/>
      <c r="O55" s="294" t="n"/>
      <c r="P55" s="268" t="n"/>
      <c r="Q55" s="320" t="n"/>
    </row>
    <row r="56">
      <c r="B56" s="333" t="n"/>
      <c r="C56" s="328" t="n"/>
      <c r="D56" s="328" t="n"/>
      <c r="E56" s="317" t="n"/>
      <c r="F56" s="292" t="n"/>
      <c r="G56" s="292" t="n"/>
      <c r="H56" s="294" t="n"/>
      <c r="I56" s="317" t="n"/>
      <c r="J56" s="268" t="n"/>
      <c r="K56" s="268" t="n"/>
      <c r="L56" s="314" t="n"/>
      <c r="M56" s="294" t="n"/>
      <c r="N56" s="294" t="n"/>
      <c r="O56" s="294" t="n"/>
      <c r="P56" s="268" t="n"/>
      <c r="Q56" s="320" t="n"/>
    </row>
    <row r="57">
      <c r="B57" s="333" t="n"/>
      <c r="C57" s="328" t="n"/>
      <c r="D57" s="328" t="n"/>
      <c r="E57" s="317" t="n"/>
      <c r="F57" s="292" t="n"/>
      <c r="G57" s="292" t="n"/>
      <c r="H57" s="294" t="n"/>
      <c r="I57" s="317" t="n"/>
      <c r="J57" s="268" t="n"/>
      <c r="K57" s="268" t="n"/>
      <c r="L57" s="314" t="n"/>
      <c r="M57" s="294" t="n"/>
      <c r="N57" s="294" t="n"/>
      <c r="O57" s="294" t="n"/>
      <c r="P57" s="268" t="n"/>
      <c r="Q57" s="320" t="n"/>
    </row>
    <row r="58">
      <c r="B58" s="333" t="n"/>
      <c r="C58" s="328" t="n"/>
      <c r="D58" s="328" t="n"/>
      <c r="E58" s="317" t="n"/>
      <c r="F58" s="292" t="n"/>
      <c r="G58" s="292" t="n"/>
      <c r="H58" s="294" t="n"/>
      <c r="I58" s="317" t="n"/>
      <c r="J58" s="268" t="n"/>
      <c r="K58" s="268" t="n"/>
      <c r="L58" s="314" t="n"/>
      <c r="M58" s="294" t="n"/>
      <c r="N58" s="294" t="n"/>
      <c r="O58" s="294" t="n"/>
      <c r="P58" s="268" t="n"/>
      <c r="Q58" s="320" t="n"/>
    </row>
    <row r="59">
      <c r="B59" s="333" t="n"/>
      <c r="C59" s="328" t="n"/>
      <c r="D59" s="328" t="n"/>
      <c r="E59" s="317" t="n"/>
      <c r="F59" s="292" t="n"/>
      <c r="G59" s="292" t="n"/>
      <c r="H59" s="294" t="n"/>
      <c r="I59" s="317" t="n"/>
      <c r="J59" s="268" t="n"/>
      <c r="K59" s="268" t="n"/>
      <c r="L59" s="314" t="n"/>
      <c r="M59" s="294" t="n"/>
      <c r="N59" s="294" t="n"/>
      <c r="O59" s="294" t="n"/>
      <c r="P59" s="268" t="n"/>
      <c r="Q59" s="320" t="n"/>
    </row>
    <row r="60">
      <c r="B60" s="333" t="n"/>
      <c r="C60" s="328" t="n"/>
      <c r="D60" s="328" t="n"/>
      <c r="E60" s="317" t="n"/>
      <c r="F60" s="292" t="n"/>
      <c r="G60" s="292" t="n"/>
      <c r="H60" s="294" t="n"/>
      <c r="I60" s="317" t="n"/>
      <c r="J60" s="268" t="n"/>
      <c r="K60" s="268" t="n"/>
      <c r="L60" s="314" t="n"/>
      <c r="M60" s="294" t="n"/>
      <c r="N60" s="294" t="n"/>
      <c r="O60" s="294" t="n"/>
      <c r="P60" s="268" t="n"/>
      <c r="Q60" s="320" t="n"/>
    </row>
    <row r="61">
      <c r="B61" s="333" t="n"/>
      <c r="C61" s="328" t="n"/>
      <c r="D61" s="328" t="n"/>
      <c r="E61" s="317" t="n"/>
      <c r="F61" s="292" t="n"/>
      <c r="G61" s="292" t="n"/>
      <c r="H61" s="294" t="n"/>
      <c r="I61" s="317" t="n"/>
      <c r="J61" s="268" t="n"/>
      <c r="K61" s="268" t="n"/>
      <c r="L61" s="314" t="n"/>
      <c r="M61" s="294" t="n"/>
      <c r="N61" s="294" t="n"/>
      <c r="O61" s="294" t="n"/>
      <c r="P61" s="268" t="n"/>
      <c r="Q61" s="320" t="n"/>
    </row>
    <row r="62">
      <c r="B62" s="333" t="n"/>
      <c r="C62" s="328" t="n"/>
      <c r="D62" s="328" t="n"/>
      <c r="E62" s="317" t="n"/>
      <c r="F62" s="292" t="n"/>
      <c r="G62" s="292" t="n"/>
      <c r="H62" s="294" t="n"/>
      <c r="I62" s="317" t="n"/>
      <c r="J62" s="268" t="n"/>
      <c r="K62" s="268" t="n"/>
      <c r="L62" s="314" t="n"/>
      <c r="M62" s="294" t="n"/>
      <c r="N62" s="294" t="n"/>
      <c r="O62" s="294" t="n"/>
      <c r="P62" s="268" t="n"/>
      <c r="Q62" s="320" t="n"/>
    </row>
    <row r="63">
      <c r="B63" s="333" t="n"/>
      <c r="C63" s="328" t="n"/>
      <c r="D63" s="328" t="n"/>
      <c r="E63" s="317" t="n"/>
      <c r="F63" s="292" t="n"/>
      <c r="G63" s="292" t="n"/>
      <c r="H63" s="294" t="n"/>
      <c r="I63" s="317" t="n"/>
      <c r="J63" s="268" t="n"/>
      <c r="K63" s="268" t="n"/>
      <c r="L63" s="314" t="n"/>
      <c r="M63" s="294" t="n"/>
      <c r="N63" s="294" t="n"/>
      <c r="O63" s="294" t="n"/>
      <c r="P63" s="268" t="n"/>
      <c r="Q63" s="320" t="n"/>
    </row>
    <row r="64">
      <c r="B64" s="333" t="n"/>
      <c r="C64" s="328" t="n"/>
      <c r="D64" s="328" t="n"/>
      <c r="E64" s="317" t="n"/>
      <c r="F64" s="292" t="n"/>
      <c r="G64" s="292" t="n"/>
      <c r="H64" s="294" t="n"/>
      <c r="I64" s="317" t="n"/>
      <c r="J64" s="268" t="n"/>
      <c r="K64" s="268" t="n"/>
      <c r="L64" s="314" t="n"/>
      <c r="M64" s="294" t="n"/>
      <c r="N64" s="294" t="n"/>
      <c r="O64" s="294" t="n"/>
      <c r="P64" s="268" t="n"/>
      <c r="Q64" s="320" t="n"/>
    </row>
    <row r="65">
      <c r="B65" s="333" t="n"/>
      <c r="C65" s="328" t="n"/>
      <c r="D65" s="328" t="n"/>
      <c r="E65" s="317" t="n"/>
      <c r="F65" s="292" t="n"/>
      <c r="G65" s="292" t="n"/>
      <c r="H65" s="294" t="n"/>
      <c r="I65" s="317" t="n"/>
      <c r="J65" s="268" t="n"/>
      <c r="K65" s="268" t="n"/>
      <c r="L65" s="314" t="n"/>
      <c r="M65" s="294" t="n"/>
      <c r="N65" s="294" t="n"/>
      <c r="O65" s="294" t="n"/>
      <c r="P65" s="268" t="n"/>
      <c r="Q65" s="320" t="n"/>
    </row>
    <row r="66">
      <c r="B66" s="333" t="n"/>
      <c r="C66" s="328" t="n"/>
      <c r="D66" s="328" t="n"/>
      <c r="E66" s="317" t="n"/>
      <c r="F66" s="292" t="n"/>
      <c r="G66" s="292" t="n"/>
      <c r="H66" s="294" t="n"/>
      <c r="I66" s="317" t="n"/>
      <c r="J66" s="268" t="n"/>
      <c r="K66" s="268" t="n"/>
      <c r="L66" s="314" t="n"/>
      <c r="M66" s="294" t="n"/>
      <c r="N66" s="294" t="n"/>
      <c r="O66" s="294" t="n"/>
      <c r="P66" s="268" t="n"/>
      <c r="Q66" s="320" t="n"/>
    </row>
    <row r="67">
      <c r="B67" s="333" t="n"/>
      <c r="C67" s="328" t="n"/>
      <c r="D67" s="328" t="n"/>
      <c r="E67" s="317" t="n"/>
      <c r="F67" s="292" t="n"/>
      <c r="G67" s="292" t="n"/>
      <c r="H67" s="294" t="n"/>
      <c r="I67" s="317" t="n"/>
      <c r="J67" s="268" t="n"/>
      <c r="K67" s="268" t="n"/>
      <c r="L67" s="314" t="n"/>
      <c r="M67" s="294" t="n"/>
      <c r="N67" s="294" t="n"/>
      <c r="O67" s="294" t="n"/>
      <c r="P67" s="268" t="n"/>
      <c r="Q67" s="320" t="n"/>
    </row>
    <row r="68">
      <c r="B68" s="333" t="n"/>
      <c r="C68" s="328" t="n"/>
      <c r="D68" s="328" t="n"/>
      <c r="E68" s="317" t="n"/>
      <c r="F68" s="292" t="n"/>
      <c r="G68" s="292" t="n"/>
      <c r="H68" s="294" t="n"/>
      <c r="I68" s="317" t="n"/>
      <c r="J68" s="268" t="n"/>
      <c r="K68" s="268" t="n"/>
      <c r="L68" s="314" t="n"/>
      <c r="M68" s="294" t="n"/>
      <c r="N68" s="294" t="n"/>
      <c r="O68" s="294" t="n"/>
      <c r="P68" s="268" t="n"/>
      <c r="Q68" s="320" t="n"/>
    </row>
    <row r="69">
      <c r="B69" s="333" t="n"/>
      <c r="C69" s="328" t="n"/>
      <c r="D69" s="328" t="n"/>
      <c r="E69" s="317" t="n"/>
      <c r="F69" s="292" t="n"/>
      <c r="G69" s="292" t="n"/>
      <c r="H69" s="294" t="n"/>
      <c r="I69" s="317" t="n"/>
      <c r="J69" s="268" t="n"/>
      <c r="K69" s="268" t="n"/>
      <c r="L69" s="314" t="n"/>
      <c r="M69" s="294" t="n"/>
      <c r="N69" s="294" t="n"/>
      <c r="O69" s="294" t="n"/>
      <c r="P69" s="268" t="n"/>
      <c r="Q69" s="320" t="n"/>
    </row>
    <row r="70">
      <c r="B70" s="333" t="n"/>
      <c r="C70" s="328" t="n"/>
      <c r="D70" s="328" t="n"/>
      <c r="E70" s="317" t="n"/>
      <c r="F70" s="292" t="n"/>
      <c r="G70" s="292" t="n"/>
      <c r="H70" s="294" t="n"/>
      <c r="I70" s="317" t="n"/>
      <c r="J70" s="268" t="n"/>
      <c r="K70" s="268" t="n"/>
      <c r="L70" s="314" t="n"/>
      <c r="M70" s="294" t="n"/>
      <c r="N70" s="294" t="n"/>
      <c r="O70" s="294" t="n"/>
      <c r="P70" s="268" t="n"/>
      <c r="Q70" s="320" t="n"/>
    </row>
    <row r="71">
      <c r="B71" s="333" t="n"/>
      <c r="C71" s="328" t="n"/>
      <c r="D71" s="328" t="n"/>
      <c r="E71" s="317" t="n"/>
      <c r="F71" s="292" t="n"/>
      <c r="G71" s="292" t="n"/>
      <c r="H71" s="294" t="n"/>
      <c r="I71" s="317" t="n"/>
      <c r="J71" s="268" t="n"/>
      <c r="K71" s="268" t="n"/>
      <c r="L71" s="314" t="n"/>
      <c r="M71" s="294" t="n"/>
      <c r="N71" s="294" t="n"/>
      <c r="O71" s="294" t="n"/>
      <c r="P71" s="268" t="n"/>
      <c r="Q71" s="320" t="n"/>
    </row>
    <row r="72">
      <c r="B72" s="333" t="n"/>
      <c r="C72" s="328" t="n"/>
      <c r="D72" s="328" t="n"/>
      <c r="E72" s="317" t="n"/>
      <c r="F72" s="292" t="n"/>
      <c r="G72" s="292" t="n"/>
      <c r="H72" s="294" t="n"/>
      <c r="I72" s="317" t="n"/>
      <c r="J72" s="268" t="n"/>
      <c r="K72" s="268" t="n"/>
      <c r="L72" s="314" t="n"/>
      <c r="M72" s="294" t="n"/>
      <c r="N72" s="294" t="n"/>
      <c r="O72" s="294" t="n"/>
      <c r="P72" s="268" t="n"/>
      <c r="Q72" s="320" t="n"/>
    </row>
    <row r="73">
      <c r="B73" s="333" t="n"/>
      <c r="C73" s="328" t="n"/>
      <c r="D73" s="328" t="n"/>
      <c r="E73" s="317" t="n"/>
      <c r="F73" s="292" t="n"/>
      <c r="G73" s="292" t="n"/>
      <c r="H73" s="294" t="n"/>
      <c r="I73" s="317" t="n"/>
      <c r="J73" s="268" t="n"/>
      <c r="K73" s="268" t="n"/>
      <c r="L73" s="314" t="n"/>
      <c r="M73" s="294" t="n"/>
      <c r="N73" s="294" t="n"/>
      <c r="O73" s="294" t="n"/>
      <c r="P73" s="268" t="n"/>
      <c r="Q73" s="320" t="n"/>
    </row>
    <row r="74">
      <c r="B74" s="333" t="n"/>
      <c r="C74" s="328" t="n"/>
      <c r="D74" s="328" t="n"/>
      <c r="E74" s="317" t="n"/>
      <c r="F74" s="292" t="n"/>
      <c r="G74" s="292" t="n"/>
      <c r="H74" s="294" t="n"/>
      <c r="I74" s="317" t="n"/>
      <c r="J74" s="268" t="n"/>
      <c r="K74" s="268" t="n"/>
      <c r="L74" s="314" t="n"/>
      <c r="M74" s="294" t="n"/>
      <c r="N74" s="294" t="n"/>
      <c r="O74" s="294" t="n"/>
      <c r="P74" s="268" t="n"/>
      <c r="Q74" s="320" t="n"/>
    </row>
    <row r="75">
      <c r="B75" s="333" t="n"/>
      <c r="C75" s="328" t="n"/>
      <c r="D75" s="328" t="n"/>
      <c r="E75" s="317" t="n"/>
      <c r="F75" s="292" t="n"/>
      <c r="G75" s="292" t="n"/>
      <c r="H75" s="294" t="n"/>
      <c r="I75" s="317" t="n"/>
      <c r="J75" s="268" t="n"/>
      <c r="K75" s="268" t="n"/>
      <c r="L75" s="314" t="n"/>
      <c r="M75" s="294" t="n"/>
      <c r="N75" s="294" t="n"/>
      <c r="O75" s="294" t="n"/>
      <c r="P75" s="268" t="n"/>
      <c r="Q75" s="320" t="n"/>
    </row>
    <row r="76">
      <c r="B76" s="333" t="n"/>
      <c r="C76" s="328" t="n"/>
      <c r="D76" s="328" t="n"/>
      <c r="E76" s="317" t="n"/>
      <c r="F76" s="292" t="n"/>
      <c r="G76" s="292" t="n"/>
      <c r="H76" s="294" t="n"/>
      <c r="I76" s="317" t="n"/>
      <c r="J76" s="268" t="n"/>
      <c r="K76" s="268" t="n"/>
      <c r="L76" s="314" t="n"/>
      <c r="M76" s="294" t="n"/>
      <c r="N76" s="294" t="n"/>
      <c r="O76" s="294" t="n"/>
      <c r="P76" s="268" t="n"/>
      <c r="Q76" s="320" t="n"/>
    </row>
    <row r="77">
      <c r="B77" s="333" t="n"/>
      <c r="C77" s="328" t="n"/>
      <c r="D77" s="328" t="n"/>
      <c r="E77" s="317" t="n"/>
      <c r="F77" s="292" t="n"/>
      <c r="G77" s="292" t="n"/>
      <c r="H77" s="294" t="n"/>
      <c r="I77" s="317" t="n"/>
      <c r="J77" s="268" t="n"/>
      <c r="K77" s="268" t="n"/>
      <c r="L77" s="314" t="n"/>
      <c r="M77" s="294" t="n"/>
      <c r="N77" s="294" t="n"/>
      <c r="O77" s="294" t="n"/>
      <c r="P77" s="268" t="n"/>
      <c r="Q77" s="320" t="n"/>
    </row>
    <row r="78">
      <c r="B78" s="333" t="n"/>
      <c r="C78" s="328" t="n"/>
      <c r="D78" s="328" t="n"/>
      <c r="E78" s="317" t="n"/>
      <c r="F78" s="292" t="n"/>
      <c r="G78" s="292" t="n"/>
      <c r="H78" s="294" t="n"/>
      <c r="I78" s="317" t="n"/>
      <c r="J78" s="268" t="n"/>
      <c r="K78" s="268" t="n"/>
      <c r="L78" s="314" t="n"/>
      <c r="M78" s="294" t="n"/>
      <c r="N78" s="294" t="n"/>
      <c r="O78" s="294" t="n"/>
      <c r="P78" s="268" t="n"/>
      <c r="Q78" s="320" t="n"/>
    </row>
    <row r="79">
      <c r="B79" s="333" t="n"/>
      <c r="C79" s="328" t="n"/>
      <c r="D79" s="328" t="n"/>
      <c r="E79" s="317" t="n"/>
      <c r="F79" s="292" t="n"/>
      <c r="G79" s="292" t="n"/>
      <c r="H79" s="294" t="n"/>
      <c r="I79" s="317" t="n"/>
      <c r="J79" s="268" t="n"/>
      <c r="K79" s="268" t="n"/>
      <c r="L79" s="314" t="n"/>
      <c r="M79" s="294" t="n"/>
      <c r="N79" s="294" t="n"/>
      <c r="O79" s="294" t="n"/>
      <c r="P79" s="268" t="n"/>
      <c r="Q79" s="320" t="n"/>
    </row>
    <row r="80">
      <c r="B80" s="333" t="n"/>
      <c r="C80" s="328" t="n"/>
      <c r="D80" s="328" t="n"/>
      <c r="E80" s="317" t="n"/>
      <c r="F80" s="292" t="n"/>
      <c r="G80" s="292" t="n"/>
      <c r="H80" s="294" t="n"/>
      <c r="I80" s="317" t="n"/>
      <c r="J80" s="268" t="n"/>
      <c r="K80" s="268" t="n"/>
      <c r="L80" s="314" t="n"/>
      <c r="M80" s="294" t="n"/>
      <c r="N80" s="294" t="n"/>
      <c r="O80" s="294" t="n"/>
      <c r="P80" s="268" t="n"/>
      <c r="Q80" s="320" t="n"/>
    </row>
    <row r="81">
      <c r="B81" s="333" t="n"/>
      <c r="C81" s="328" t="n"/>
      <c r="D81" s="328" t="n"/>
      <c r="E81" s="317" t="n"/>
      <c r="F81" s="292" t="n"/>
      <c r="G81" s="292" t="n"/>
      <c r="H81" s="294" t="n"/>
      <c r="I81" s="317" t="n"/>
      <c r="J81" s="268" t="n"/>
      <c r="K81" s="268" t="n"/>
      <c r="L81" s="314" t="n"/>
      <c r="M81" s="294" t="n"/>
      <c r="N81" s="294" t="n"/>
      <c r="O81" s="294" t="n"/>
      <c r="P81" s="268" t="n"/>
      <c r="Q81" s="320" t="n"/>
    </row>
    <row r="82">
      <c r="B82" s="333" t="n"/>
      <c r="C82" s="328" t="n"/>
      <c r="D82" s="328" t="n"/>
      <c r="E82" s="317" t="n"/>
      <c r="F82" s="292" t="n"/>
      <c r="G82" s="292" t="n"/>
      <c r="H82" s="294" t="n"/>
      <c r="I82" s="317" t="n"/>
      <c r="J82" s="268" t="n"/>
      <c r="K82" s="268" t="n"/>
      <c r="L82" s="314" t="n"/>
      <c r="M82" s="294" t="n"/>
      <c r="N82" s="294" t="n"/>
      <c r="O82" s="294" t="n"/>
      <c r="P82" s="268" t="n"/>
      <c r="Q82" s="320" t="n"/>
    </row>
    <row r="83">
      <c r="B83" s="333" t="n"/>
      <c r="C83" s="328" t="n"/>
      <c r="D83" s="328" t="n"/>
      <c r="E83" s="317" t="n"/>
      <c r="F83" s="292" t="n"/>
      <c r="G83" s="292" t="n"/>
      <c r="H83" s="294" t="n"/>
      <c r="I83" s="317" t="n"/>
      <c r="J83" s="268" t="n"/>
      <c r="K83" s="268" t="n"/>
      <c r="L83" s="314" t="n"/>
      <c r="M83" s="294" t="n"/>
      <c r="N83" s="294" t="n"/>
      <c r="O83" s="294" t="n"/>
      <c r="P83" s="268" t="n"/>
      <c r="Q83" s="320" t="n"/>
    </row>
    <row r="84">
      <c r="B84" s="333" t="n"/>
      <c r="C84" s="328" t="n"/>
      <c r="D84" s="328" t="n"/>
      <c r="E84" s="317" t="n"/>
      <c r="F84" s="292" t="n"/>
      <c r="G84" s="292" t="n"/>
      <c r="H84" s="294" t="n"/>
      <c r="I84" s="317" t="n"/>
      <c r="J84" s="268" t="n"/>
      <c r="K84" s="268" t="n"/>
      <c r="L84" s="314" t="n"/>
      <c r="M84" s="294" t="n"/>
      <c r="N84" s="294" t="n"/>
      <c r="O84" s="294" t="n"/>
      <c r="P84" s="268" t="n"/>
      <c r="Q84" s="320" t="n"/>
    </row>
    <row r="85">
      <c r="B85" s="333" t="n"/>
      <c r="C85" s="328" t="n"/>
      <c r="D85" s="328" t="n"/>
      <c r="E85" s="317" t="n"/>
      <c r="F85" s="292" t="n"/>
      <c r="G85" s="292" t="n"/>
      <c r="H85" s="294" t="n"/>
      <c r="I85" s="317" t="n"/>
      <c r="J85" s="268" t="n"/>
      <c r="K85" s="268" t="n"/>
      <c r="L85" s="314" t="n"/>
      <c r="M85" s="294" t="n"/>
      <c r="N85" s="294" t="n"/>
      <c r="O85" s="294" t="n"/>
      <c r="P85" s="268" t="n"/>
      <c r="Q85" s="320" t="n"/>
    </row>
    <row r="86">
      <c r="B86" s="333" t="n"/>
      <c r="C86" s="328" t="n"/>
      <c r="D86" s="328" t="n"/>
      <c r="E86" s="317" t="n"/>
      <c r="F86" s="292" t="n"/>
      <c r="G86" s="292" t="n"/>
      <c r="H86" s="294" t="n"/>
      <c r="I86" s="317" t="n"/>
      <c r="J86" s="268" t="n"/>
      <c r="K86" s="268" t="n"/>
      <c r="L86" s="314" t="n"/>
      <c r="M86" s="294" t="n"/>
      <c r="N86" s="294" t="n"/>
      <c r="O86" s="294" t="n"/>
      <c r="P86" s="268" t="n"/>
      <c r="Q86" s="320" t="n"/>
    </row>
    <row r="87">
      <c r="B87" s="333" t="n"/>
      <c r="C87" s="328" t="n"/>
      <c r="D87" s="328" t="n"/>
      <c r="E87" s="317" t="n"/>
      <c r="F87" s="292" t="n"/>
      <c r="G87" s="292" t="n"/>
      <c r="H87" s="294" t="n"/>
      <c r="I87" s="317" t="n"/>
      <c r="J87" s="268" t="n"/>
      <c r="K87" s="268" t="n"/>
      <c r="L87" s="314" t="n"/>
      <c r="M87" s="294" t="n"/>
      <c r="N87" s="294" t="n"/>
      <c r="O87" s="294" t="n"/>
      <c r="P87" s="268" t="n"/>
      <c r="Q87" s="320" t="n"/>
    </row>
    <row r="88">
      <c r="B88" s="333" t="n"/>
      <c r="C88" s="328" t="n"/>
      <c r="D88" s="328" t="n"/>
      <c r="E88" s="317" t="n"/>
      <c r="F88" s="292" t="n"/>
      <c r="G88" s="292" t="n"/>
      <c r="H88" s="294" t="n"/>
      <c r="I88" s="317" t="n"/>
      <c r="J88" s="268" t="n"/>
      <c r="K88" s="268" t="n"/>
      <c r="L88" s="314" t="n"/>
      <c r="M88" s="294" t="n"/>
      <c r="N88" s="294" t="n"/>
      <c r="O88" s="294" t="n"/>
      <c r="P88" s="268" t="n"/>
      <c r="Q88" s="320" t="n"/>
    </row>
    <row r="89">
      <c r="B89" s="333" t="n"/>
      <c r="C89" s="328" t="n"/>
      <c r="D89" s="328" t="n"/>
      <c r="E89" s="317" t="n"/>
      <c r="F89" s="292" t="n"/>
      <c r="G89" s="292" t="n"/>
      <c r="H89" s="294" t="n"/>
      <c r="I89" s="317" t="n"/>
      <c r="J89" s="268" t="n"/>
      <c r="K89" s="268" t="n"/>
      <c r="L89" s="314" t="n"/>
      <c r="M89" s="294" t="n"/>
      <c r="N89" s="294" t="n"/>
      <c r="O89" s="294" t="n"/>
      <c r="P89" s="268" t="n"/>
      <c r="Q89" s="320" t="n"/>
    </row>
    <row r="90">
      <c r="B90" s="333" t="n"/>
      <c r="C90" s="328" t="n"/>
      <c r="D90" s="328" t="n"/>
      <c r="E90" s="317" t="n"/>
      <c r="F90" s="292" t="n"/>
      <c r="G90" s="292" t="n"/>
      <c r="H90" s="294" t="n"/>
      <c r="I90" s="317" t="n"/>
      <c r="J90" s="268" t="n"/>
      <c r="K90" s="268" t="n"/>
      <c r="L90" s="314" t="n"/>
      <c r="M90" s="294" t="n"/>
      <c r="N90" s="294" t="n"/>
      <c r="O90" s="294" t="n"/>
      <c r="P90" s="268" t="n"/>
      <c r="Q90" s="320" t="n"/>
    </row>
    <row r="91">
      <c r="B91" s="333" t="n"/>
      <c r="C91" s="328" t="n"/>
      <c r="D91" s="328" t="n"/>
      <c r="E91" s="317" t="n"/>
      <c r="F91" s="292" t="n"/>
      <c r="G91" s="292" t="n"/>
      <c r="H91" s="294" t="n"/>
      <c r="I91" s="317" t="n"/>
      <c r="J91" s="268" t="n"/>
      <c r="K91" s="268" t="n"/>
      <c r="L91" s="314" t="n"/>
      <c r="M91" s="294" t="n"/>
      <c r="N91" s="294" t="n"/>
      <c r="O91" s="294" t="n"/>
      <c r="P91" s="268" t="n"/>
      <c r="Q91" s="320" t="n"/>
    </row>
    <row r="92">
      <c r="B92" s="333" t="n"/>
      <c r="C92" s="328" t="n"/>
      <c r="D92" s="328" t="n"/>
      <c r="E92" s="317" t="n"/>
      <c r="F92" s="292" t="n"/>
      <c r="G92" s="292" t="n"/>
      <c r="H92" s="294" t="n"/>
      <c r="I92" s="317" t="n"/>
      <c r="J92" s="268" t="n"/>
      <c r="K92" s="268" t="n"/>
      <c r="L92" s="314" t="n"/>
      <c r="M92" s="294" t="n"/>
      <c r="N92" s="294" t="n"/>
      <c r="O92" s="294" t="n"/>
      <c r="P92" s="268" t="n"/>
      <c r="Q92" s="320" t="n"/>
    </row>
    <row r="93">
      <c r="B93" s="333" t="n"/>
      <c r="C93" s="328" t="n"/>
      <c r="D93" s="328" t="n"/>
      <c r="E93" s="317" t="n"/>
      <c r="F93" s="292" t="n"/>
      <c r="G93" s="292" t="n"/>
      <c r="H93" s="294" t="n"/>
      <c r="I93" s="317" t="n"/>
      <c r="J93" s="268" t="n"/>
      <c r="K93" s="268" t="n"/>
      <c r="L93" s="314" t="n"/>
      <c r="M93" s="294" t="n"/>
      <c r="N93" s="294" t="n"/>
      <c r="O93" s="294" t="n"/>
      <c r="P93" s="268" t="n"/>
      <c r="Q93" s="320" t="n"/>
    </row>
    <row r="94">
      <c r="B94" s="333" t="n"/>
      <c r="C94" s="328" t="n"/>
      <c r="D94" s="328" t="n"/>
      <c r="E94" s="317" t="n"/>
      <c r="F94" s="292" t="n"/>
      <c r="G94" s="292" t="n"/>
      <c r="H94" s="294" t="n"/>
      <c r="I94" s="317" t="n"/>
      <c r="J94" s="268" t="n"/>
      <c r="K94" s="268" t="n"/>
      <c r="L94" s="314" t="n"/>
      <c r="M94" s="294" t="n"/>
      <c r="N94" s="294" t="n"/>
      <c r="O94" s="294" t="n"/>
      <c r="P94" s="268" t="n"/>
      <c r="Q94" s="320" t="n"/>
    </row>
    <row r="95">
      <c r="B95" s="333" t="n"/>
      <c r="C95" s="328" t="n"/>
      <c r="D95" s="328" t="n"/>
      <c r="E95" s="317" t="n"/>
      <c r="F95" s="292" t="n"/>
      <c r="G95" s="292" t="n"/>
      <c r="H95" s="294" t="n"/>
      <c r="I95" s="317" t="n"/>
      <c r="J95" s="268" t="n"/>
      <c r="K95" s="268" t="n"/>
      <c r="L95" s="314" t="n"/>
      <c r="M95" s="294" t="n"/>
      <c r="N95" s="294" t="n"/>
      <c r="O95" s="294" t="n"/>
      <c r="P95" s="268" t="n"/>
      <c r="Q95" s="320" t="n"/>
    </row>
    <row r="96">
      <c r="B96" s="333" t="n"/>
      <c r="C96" s="328" t="n"/>
      <c r="D96" s="328" t="n"/>
      <c r="E96" s="317" t="n"/>
      <c r="F96" s="292" t="n"/>
      <c r="G96" s="292" t="n"/>
      <c r="H96" s="294" t="n"/>
      <c r="I96" s="317" t="n"/>
      <c r="J96" s="268" t="n"/>
      <c r="K96" s="268" t="n"/>
      <c r="L96" s="314" t="n"/>
      <c r="M96" s="294" t="n"/>
      <c r="N96" s="294" t="n"/>
      <c r="O96" s="294" t="n"/>
      <c r="P96" s="268" t="n"/>
      <c r="Q96" s="320" t="n"/>
    </row>
    <row r="97">
      <c r="B97" s="333" t="n"/>
      <c r="C97" s="328" t="n"/>
      <c r="D97" s="328" t="n"/>
      <c r="E97" s="317" t="n"/>
      <c r="F97" s="292" t="n"/>
      <c r="G97" s="292" t="n"/>
      <c r="H97" s="294" t="n"/>
      <c r="I97" s="317" t="n"/>
      <c r="J97" s="268" t="n"/>
      <c r="K97" s="268" t="n"/>
      <c r="L97" s="314" t="n"/>
      <c r="M97" s="294" t="n"/>
      <c r="N97" s="294" t="n"/>
      <c r="O97" s="294" t="n"/>
      <c r="P97" s="268" t="n"/>
      <c r="Q97" s="320" t="n"/>
    </row>
    <row r="98">
      <c r="B98" s="333" t="n"/>
      <c r="C98" s="328" t="n"/>
      <c r="D98" s="328" t="n"/>
      <c r="E98" s="317" t="n"/>
      <c r="F98" s="292" t="n"/>
      <c r="G98" s="292" t="n"/>
      <c r="H98" s="294" t="n"/>
      <c r="I98" s="317" t="n"/>
      <c r="J98" s="268" t="n"/>
      <c r="K98" s="268" t="n"/>
      <c r="L98" s="314" t="n"/>
      <c r="M98" s="294" t="n"/>
      <c r="N98" s="294" t="n"/>
      <c r="O98" s="294" t="n"/>
      <c r="P98" s="268" t="n"/>
      <c r="Q98" s="320" t="n"/>
    </row>
    <row r="99">
      <c r="B99" s="333" t="n"/>
      <c r="C99" s="328" t="n"/>
      <c r="D99" s="328" t="n"/>
      <c r="E99" s="317" t="n"/>
      <c r="F99" s="292" t="n"/>
      <c r="G99" s="292" t="n"/>
      <c r="H99" s="294" t="n"/>
      <c r="I99" s="317" t="n"/>
      <c r="J99" s="268" t="n"/>
      <c r="K99" s="268" t="n"/>
      <c r="L99" s="314" t="n"/>
      <c r="M99" s="294" t="n"/>
      <c r="N99" s="294" t="n"/>
      <c r="O99" s="294" t="n"/>
      <c r="P99" s="268" t="n"/>
      <c r="Q99" s="320" t="n"/>
    </row>
    <row r="100">
      <c r="B100" s="333" t="n"/>
      <c r="C100" s="328" t="n"/>
      <c r="D100" s="328" t="n"/>
      <c r="E100" s="317" t="n"/>
      <c r="F100" s="292" t="n"/>
      <c r="G100" s="292" t="n"/>
      <c r="H100" s="294" t="n"/>
      <c r="I100" s="317" t="n"/>
      <c r="J100" s="268" t="n"/>
      <c r="K100" s="268" t="n"/>
      <c r="L100" s="314" t="n"/>
      <c r="M100" s="294" t="n"/>
      <c r="N100" s="294" t="n"/>
      <c r="O100" s="294" t="n"/>
      <c r="P100" s="268" t="n"/>
      <c r="Q100" s="320" t="n"/>
    </row>
    <row r="101">
      <c r="B101" s="333" t="n"/>
      <c r="C101" s="328" t="n"/>
      <c r="D101" s="328" t="n"/>
      <c r="E101" s="317" t="n"/>
      <c r="F101" s="292" t="n"/>
      <c r="G101" s="292" t="n"/>
      <c r="H101" s="294" t="n"/>
      <c r="I101" s="317" t="n"/>
      <c r="J101" s="268" t="n"/>
      <c r="K101" s="268" t="n"/>
      <c r="L101" s="314" t="n"/>
      <c r="M101" s="294" t="n"/>
      <c r="N101" s="294" t="n"/>
      <c r="O101" s="294" t="n"/>
      <c r="P101" s="268" t="n"/>
      <c r="Q101" s="320" t="n"/>
    </row>
    <row r="102">
      <c r="B102" s="333" t="n"/>
      <c r="C102" s="328" t="n"/>
      <c r="D102" s="328" t="n"/>
      <c r="E102" s="317" t="n"/>
      <c r="F102" s="292" t="n"/>
      <c r="G102" s="292" t="n"/>
      <c r="H102" s="294" t="n"/>
      <c r="I102" s="317" t="n"/>
      <c r="J102" s="268" t="n"/>
      <c r="K102" s="268" t="n"/>
      <c r="L102" s="314" t="n"/>
      <c r="M102" s="294" t="n"/>
      <c r="N102" s="294" t="n"/>
      <c r="O102" s="294" t="n"/>
      <c r="P102" s="268" t="n"/>
      <c r="Q102" s="320" t="n"/>
    </row>
    <row r="103">
      <c r="B103" s="333" t="n"/>
      <c r="C103" s="328" t="n"/>
      <c r="D103" s="328" t="n"/>
      <c r="E103" s="317" t="n"/>
      <c r="F103" s="292" t="n"/>
      <c r="G103" s="292" t="n"/>
      <c r="H103" s="294" t="n"/>
      <c r="I103" s="317" t="n"/>
      <c r="J103" s="268" t="n"/>
      <c r="K103" s="268" t="n"/>
      <c r="L103" s="314" t="n"/>
      <c r="M103" s="294" t="n"/>
      <c r="N103" s="294" t="n"/>
      <c r="O103" s="294" t="n"/>
      <c r="P103" s="268" t="n"/>
      <c r="Q103" s="320" t="n"/>
    </row>
    <row r="104">
      <c r="B104" s="333" t="n"/>
      <c r="C104" s="328" t="n"/>
      <c r="D104" s="328" t="n"/>
      <c r="E104" s="317" t="n"/>
      <c r="F104" s="292" t="n"/>
      <c r="G104" s="292" t="n"/>
      <c r="H104" s="294" t="n"/>
      <c r="I104" s="317" t="n"/>
      <c r="J104" s="268" t="n"/>
      <c r="K104" s="268" t="n"/>
      <c r="L104" s="314" t="n"/>
      <c r="M104" s="294" t="n"/>
      <c r="N104" s="294" t="n"/>
      <c r="O104" s="294" t="n"/>
      <c r="P104" s="268" t="n"/>
      <c r="Q104" s="320" t="n"/>
    </row>
    <row r="105">
      <c r="B105" s="333" t="n"/>
      <c r="C105" s="328" t="n"/>
      <c r="D105" s="328" t="n"/>
      <c r="E105" s="317" t="n"/>
      <c r="F105" s="292" t="n"/>
      <c r="G105" s="292" t="n"/>
      <c r="H105" s="294" t="n"/>
      <c r="I105" s="317" t="n"/>
      <c r="J105" s="268" t="n"/>
      <c r="K105" s="268" t="n"/>
      <c r="L105" s="314" t="n"/>
      <c r="M105" s="294" t="n"/>
      <c r="N105" s="294" t="n"/>
      <c r="O105" s="294" t="n"/>
      <c r="P105" s="268" t="n"/>
      <c r="Q105" s="320" t="n"/>
    </row>
    <row r="106">
      <c r="B106" s="333" t="n"/>
      <c r="C106" s="328" t="n"/>
      <c r="D106" s="328" t="n"/>
      <c r="E106" s="317" t="n"/>
      <c r="F106" s="292" t="n"/>
      <c r="G106" s="292" t="n"/>
      <c r="H106" s="294" t="n"/>
      <c r="I106" s="317" t="n"/>
      <c r="J106" s="268" t="n"/>
      <c r="K106" s="268" t="n"/>
      <c r="L106" s="314" t="n"/>
      <c r="M106" s="294" t="n"/>
      <c r="N106" s="294" t="n"/>
      <c r="O106" s="294" t="n"/>
      <c r="P106" s="268" t="n"/>
      <c r="Q106" s="320" t="n"/>
    </row>
    <row r="107">
      <c r="B107" s="333" t="n"/>
      <c r="C107" s="328" t="n"/>
      <c r="D107" s="328" t="n"/>
      <c r="E107" s="317" t="n"/>
      <c r="F107" s="292" t="n"/>
      <c r="G107" s="292" t="n"/>
      <c r="H107" s="294" t="n"/>
      <c r="I107" s="317" t="n"/>
      <c r="J107" s="268" t="n"/>
      <c r="K107" s="268" t="n"/>
      <c r="L107" s="314" t="n"/>
      <c r="M107" s="294" t="n"/>
      <c r="N107" s="294" t="n"/>
      <c r="O107" s="294" t="n"/>
      <c r="P107" s="268" t="n"/>
      <c r="Q107" s="320" t="n"/>
    </row>
    <row r="108">
      <c r="B108" s="333" t="n"/>
      <c r="C108" s="328" t="n"/>
      <c r="D108" s="328" t="n"/>
      <c r="E108" s="317" t="n"/>
      <c r="F108" s="292" t="n"/>
      <c r="G108" s="292" t="n"/>
      <c r="H108" s="294" t="n"/>
      <c r="I108" s="317" t="n"/>
      <c r="J108" s="268" t="n"/>
      <c r="K108" s="268" t="n"/>
      <c r="L108" s="314" t="n"/>
      <c r="M108" s="294" t="n"/>
      <c r="N108" s="294" t="n"/>
      <c r="O108" s="294" t="n"/>
      <c r="P108" s="268" t="n"/>
      <c r="Q108" s="320" t="n"/>
    </row>
    <row r="109">
      <c r="B109" s="333" t="n"/>
      <c r="C109" s="328" t="n"/>
      <c r="D109" s="328" t="n"/>
      <c r="E109" s="317" t="n"/>
      <c r="F109" s="292" t="n"/>
      <c r="G109" s="292" t="n"/>
      <c r="H109" s="294" t="n"/>
      <c r="I109" s="317" t="n"/>
      <c r="J109" s="268" t="n"/>
      <c r="K109" s="268" t="n"/>
      <c r="L109" s="314" t="n"/>
      <c r="M109" s="294" t="n"/>
      <c r="N109" s="294" t="n"/>
      <c r="O109" s="294" t="n"/>
      <c r="P109" s="268" t="n"/>
      <c r="Q109" s="320" t="n"/>
    </row>
    <row r="110">
      <c r="B110" s="333" t="n"/>
      <c r="C110" s="328" t="n"/>
      <c r="D110" s="328" t="n"/>
      <c r="E110" s="317" t="n"/>
      <c r="F110" s="292" t="n"/>
      <c r="G110" s="292" t="n"/>
      <c r="H110" s="294" t="n"/>
      <c r="I110" s="317" t="n"/>
      <c r="J110" s="268" t="n"/>
      <c r="K110" s="268" t="n"/>
      <c r="L110" s="314" t="n"/>
      <c r="M110" s="294" t="n"/>
      <c r="N110" s="294" t="n"/>
      <c r="O110" s="294" t="n"/>
      <c r="P110" s="268" t="n"/>
      <c r="Q110" s="320" t="n"/>
    </row>
    <row r="111">
      <c r="B111" s="333" t="n"/>
      <c r="C111" s="328" t="n"/>
      <c r="D111" s="328" t="n"/>
      <c r="E111" s="317" t="n"/>
      <c r="F111" s="292" t="n"/>
      <c r="G111" s="292" t="n"/>
      <c r="H111" s="294" t="n"/>
      <c r="I111" s="317" t="n"/>
      <c r="J111" s="268" t="n"/>
      <c r="K111" s="268" t="n"/>
      <c r="L111" s="314" t="n"/>
      <c r="M111" s="294" t="n"/>
      <c r="N111" s="294" t="n"/>
      <c r="O111" s="294" t="n"/>
      <c r="P111" s="268" t="n"/>
      <c r="Q111" s="320" t="n"/>
    </row>
    <row r="112">
      <c r="B112" s="333" t="n"/>
      <c r="C112" s="328" t="n"/>
      <c r="D112" s="328" t="n"/>
      <c r="E112" s="317" t="n"/>
      <c r="F112" s="292" t="n"/>
      <c r="G112" s="292" t="n"/>
      <c r="H112" s="294" t="n"/>
      <c r="I112" s="317" t="n"/>
      <c r="J112" s="268" t="n"/>
      <c r="K112" s="268" t="n"/>
      <c r="L112" s="314" t="n"/>
      <c r="M112" s="294" t="n"/>
      <c r="N112" s="294" t="n"/>
      <c r="O112" s="294" t="n"/>
      <c r="P112" s="268" t="n"/>
      <c r="Q112" s="320" t="n"/>
    </row>
    <row r="113">
      <c r="B113" s="333" t="n"/>
      <c r="C113" s="328" t="n"/>
      <c r="D113" s="328" t="n"/>
      <c r="E113" s="317" t="n"/>
      <c r="F113" s="292" t="n"/>
      <c r="G113" s="292" t="n"/>
      <c r="H113" s="294" t="n"/>
      <c r="I113" s="317" t="n"/>
      <c r="J113" s="268" t="n"/>
      <c r="K113" s="268" t="n"/>
      <c r="L113" s="314" t="n"/>
      <c r="M113" s="294" t="n"/>
      <c r="N113" s="294" t="n"/>
      <c r="O113" s="294" t="n"/>
      <c r="P113" s="268" t="n"/>
      <c r="Q113" s="320" t="n"/>
    </row>
    <row r="114">
      <c r="B114" s="333" t="n"/>
      <c r="C114" s="328" t="n"/>
      <c r="D114" s="328" t="n"/>
      <c r="E114" s="317" t="n"/>
      <c r="F114" s="292" t="n"/>
      <c r="G114" s="292" t="n"/>
      <c r="H114" s="294" t="n"/>
      <c r="I114" s="317" t="n"/>
      <c r="J114" s="268" t="n"/>
      <c r="K114" s="268" t="n"/>
      <c r="L114" s="314" t="n"/>
      <c r="M114" s="294" t="n"/>
      <c r="N114" s="294" t="n"/>
      <c r="O114" s="294" t="n"/>
      <c r="P114" s="268" t="n"/>
      <c r="Q114" s="320" t="n"/>
    </row>
    <row r="115">
      <c r="B115" s="333" t="n"/>
      <c r="C115" s="328" t="n"/>
      <c r="D115" s="328" t="n"/>
      <c r="E115" s="317" t="n"/>
      <c r="F115" s="292" t="n"/>
      <c r="G115" s="292" t="n"/>
      <c r="H115" s="294" t="n"/>
      <c r="I115" s="317" t="n"/>
      <c r="J115" s="268" t="n"/>
      <c r="K115" s="268" t="n"/>
      <c r="L115" s="314" t="n"/>
      <c r="M115" s="294" t="n"/>
      <c r="N115" s="294" t="n"/>
      <c r="O115" s="294" t="n"/>
      <c r="P115" s="268" t="n"/>
      <c r="Q115" s="320" t="n"/>
    </row>
    <row r="116">
      <c r="B116" s="333" t="n"/>
      <c r="C116" s="328" t="n"/>
      <c r="D116" s="328" t="n"/>
      <c r="E116" s="317" t="n"/>
      <c r="F116" s="292" t="n"/>
      <c r="G116" s="292" t="n"/>
      <c r="H116" s="294" t="n"/>
      <c r="I116" s="317" t="n"/>
      <c r="J116" s="268" t="n"/>
      <c r="K116" s="268" t="n"/>
      <c r="L116" s="314" t="n"/>
      <c r="M116" s="294" t="n"/>
      <c r="N116" s="294" t="n"/>
      <c r="O116" s="294" t="n"/>
      <c r="P116" s="268" t="n"/>
      <c r="Q116" s="320" t="n"/>
    </row>
    <row r="117">
      <c r="B117" s="333" t="n"/>
      <c r="C117" s="328" t="n"/>
      <c r="D117" s="328" t="n"/>
      <c r="E117" s="317" t="n"/>
      <c r="F117" s="292" t="n"/>
      <c r="G117" s="292" t="n"/>
      <c r="H117" s="294" t="n"/>
      <c r="I117" s="317" t="n"/>
      <c r="J117" s="268" t="n"/>
      <c r="K117" s="268" t="n"/>
      <c r="L117" s="314" t="n"/>
      <c r="M117" s="294" t="n"/>
      <c r="N117" s="294" t="n"/>
      <c r="O117" s="294" t="n"/>
      <c r="P117" s="268" t="n"/>
      <c r="Q117" s="320" t="n"/>
    </row>
    <row r="118">
      <c r="B118" s="333" t="n"/>
      <c r="C118" s="328" t="n"/>
      <c r="D118" s="328" t="n"/>
      <c r="E118" s="317" t="n"/>
      <c r="F118" s="292" t="n"/>
      <c r="G118" s="292" t="n"/>
      <c r="H118" s="294" t="n"/>
      <c r="I118" s="317" t="n"/>
      <c r="J118" s="268" t="n"/>
      <c r="K118" s="268" t="n"/>
      <c r="L118" s="314" t="n"/>
      <c r="M118" s="294" t="n"/>
      <c r="N118" s="294" t="n"/>
      <c r="O118" s="294" t="n"/>
      <c r="P118" s="268" t="n"/>
      <c r="Q118" s="320" t="n"/>
    </row>
    <row r="119">
      <c r="B119" s="333" t="n"/>
      <c r="C119" s="328" t="n"/>
      <c r="D119" s="328" t="n"/>
      <c r="E119" s="317" t="n"/>
      <c r="F119" s="292" t="n"/>
      <c r="G119" s="292" t="n"/>
      <c r="H119" s="294" t="n"/>
      <c r="I119" s="317" t="n"/>
      <c r="J119" s="268" t="n"/>
      <c r="K119" s="268" t="n"/>
      <c r="L119" s="314" t="n"/>
      <c r="M119" s="294" t="n"/>
      <c r="N119" s="294" t="n"/>
      <c r="O119" s="294" t="n"/>
      <c r="P119" s="268" t="n"/>
      <c r="Q119" s="320" t="n"/>
    </row>
    <row r="120">
      <c r="B120" s="333" t="n"/>
      <c r="C120" s="328" t="n"/>
      <c r="D120" s="328" t="n"/>
      <c r="E120" s="317" t="n"/>
      <c r="F120" s="292" t="n"/>
      <c r="G120" s="292" t="n"/>
      <c r="H120" s="294" t="n"/>
      <c r="I120" s="317" t="n"/>
      <c r="J120" s="268" t="n"/>
      <c r="K120" s="268" t="n"/>
      <c r="L120" s="314" t="n"/>
      <c r="M120" s="294" t="n"/>
      <c r="N120" s="294" t="n"/>
      <c r="O120" s="294" t="n"/>
      <c r="P120" s="268" t="n"/>
      <c r="Q120" s="320" t="n"/>
    </row>
    <row r="121">
      <c r="B121" s="333" t="n"/>
      <c r="C121" s="328" t="n"/>
      <c r="D121" s="328" t="n"/>
      <c r="E121" s="317" t="n"/>
      <c r="F121" s="292" t="n"/>
      <c r="G121" s="292" t="n"/>
      <c r="H121" s="294" t="n"/>
      <c r="I121" s="317" t="n"/>
      <c r="J121" s="268" t="n"/>
      <c r="K121" s="268" t="n"/>
      <c r="L121" s="314" t="n"/>
      <c r="M121" s="294" t="n"/>
      <c r="N121" s="294" t="n"/>
      <c r="O121" s="294" t="n"/>
      <c r="P121" s="268" t="n"/>
      <c r="Q121" s="320" t="n"/>
    </row>
    <row r="122">
      <c r="B122" s="333" t="n"/>
      <c r="C122" s="328" t="n"/>
      <c r="D122" s="328" t="n"/>
      <c r="E122" s="317" t="n"/>
      <c r="F122" s="292" t="n"/>
      <c r="G122" s="292" t="n"/>
      <c r="H122" s="294" t="n"/>
      <c r="I122" s="317" t="n"/>
      <c r="J122" s="268" t="n"/>
      <c r="K122" s="268" t="n"/>
      <c r="L122" s="314" t="n"/>
      <c r="M122" s="294" t="n"/>
      <c r="N122" s="294" t="n"/>
      <c r="O122" s="294" t="n"/>
      <c r="P122" s="268" t="n"/>
      <c r="Q122" s="320" t="n"/>
    </row>
    <row r="123">
      <c r="B123" s="333" t="n"/>
      <c r="C123" s="328" t="n"/>
      <c r="D123" s="328" t="n"/>
      <c r="E123" s="317" t="n"/>
      <c r="F123" s="292" t="n"/>
      <c r="G123" s="292" t="n"/>
      <c r="H123" s="294" t="n"/>
      <c r="I123" s="317" t="n"/>
      <c r="J123" s="268" t="n"/>
      <c r="K123" s="268" t="n"/>
      <c r="L123" s="314" t="n"/>
      <c r="M123" s="294" t="n"/>
      <c r="N123" s="294" t="n"/>
      <c r="O123" s="294" t="n"/>
      <c r="P123" s="268" t="n"/>
      <c r="Q123" s="320" t="n"/>
    </row>
    <row r="124">
      <c r="B124" s="333" t="n"/>
      <c r="C124" s="328" t="n"/>
      <c r="D124" s="328" t="n"/>
      <c r="E124" s="317" t="n"/>
      <c r="F124" s="292" t="n"/>
      <c r="G124" s="292" t="n"/>
      <c r="H124" s="294" t="n"/>
      <c r="I124" s="317" t="n"/>
      <c r="J124" s="268" t="n"/>
      <c r="K124" s="268" t="n"/>
      <c r="L124" s="314" t="n"/>
      <c r="M124" s="294" t="n"/>
      <c r="N124" s="294" t="n"/>
      <c r="O124" s="294" t="n"/>
      <c r="P124" s="268" t="n"/>
      <c r="Q124" s="320" t="n"/>
    </row>
    <row r="125">
      <c r="B125" s="333" t="n"/>
      <c r="C125" s="328" t="n"/>
      <c r="D125" s="328" t="n"/>
      <c r="E125" s="317" t="n"/>
      <c r="F125" s="292" t="n"/>
      <c r="G125" s="292" t="n"/>
      <c r="H125" s="294" t="n"/>
      <c r="I125" s="317" t="n"/>
      <c r="J125" s="268" t="n"/>
      <c r="K125" s="268" t="n"/>
      <c r="L125" s="314" t="n"/>
      <c r="M125" s="294" t="n"/>
      <c r="N125" s="294" t="n"/>
      <c r="O125" s="294" t="n"/>
      <c r="P125" s="268" t="n"/>
      <c r="Q125" s="320" t="n"/>
    </row>
    <row r="126">
      <c r="B126" s="333" t="n"/>
      <c r="C126" s="328" t="n"/>
      <c r="D126" s="328" t="n"/>
      <c r="E126" s="317" t="n"/>
      <c r="F126" s="292" t="n"/>
      <c r="G126" s="292" t="n"/>
      <c r="H126" s="294" t="n"/>
      <c r="I126" s="317" t="n"/>
      <c r="J126" s="268" t="n"/>
      <c r="K126" s="268" t="n"/>
      <c r="L126" s="314" t="n"/>
      <c r="M126" s="294" t="n"/>
      <c r="N126" s="294" t="n"/>
      <c r="O126" s="294" t="n"/>
      <c r="P126" s="268" t="n"/>
      <c r="Q126" s="320" t="n"/>
    </row>
    <row r="127">
      <c r="B127" s="333" t="n"/>
      <c r="C127" s="328" t="n"/>
      <c r="D127" s="328" t="n"/>
      <c r="E127" s="317" t="n"/>
      <c r="F127" s="292" t="n"/>
      <c r="G127" s="292" t="n"/>
      <c r="H127" s="294" t="n"/>
      <c r="I127" s="317" t="n"/>
      <c r="J127" s="268" t="n"/>
      <c r="K127" s="268" t="n"/>
      <c r="L127" s="314" t="n"/>
      <c r="M127" s="294" t="n"/>
      <c r="N127" s="294" t="n"/>
      <c r="O127" s="294" t="n"/>
      <c r="P127" s="268" t="n"/>
      <c r="Q127" s="320" t="n"/>
    </row>
    <row r="128">
      <c r="B128" s="333" t="n"/>
      <c r="C128" s="328" t="n"/>
      <c r="D128" s="328" t="n"/>
      <c r="E128" s="317" t="n"/>
      <c r="F128" s="292" t="n"/>
      <c r="G128" s="292" t="n"/>
      <c r="H128" s="294" t="n"/>
      <c r="I128" s="317" t="n"/>
      <c r="J128" s="268" t="n"/>
      <c r="K128" s="268" t="n"/>
      <c r="L128" s="314" t="n"/>
      <c r="M128" s="294" t="n"/>
      <c r="N128" s="294" t="n"/>
      <c r="O128" s="294" t="n"/>
      <c r="P128" s="268" t="n"/>
      <c r="Q128" s="320" t="n"/>
    </row>
    <row r="129">
      <c r="B129" s="333" t="n"/>
      <c r="C129" s="328" t="n"/>
      <c r="D129" s="328" t="n"/>
      <c r="E129" s="317" t="n"/>
      <c r="F129" s="292" t="n"/>
      <c r="G129" s="292" t="n"/>
      <c r="H129" s="294" t="n"/>
      <c r="I129" s="317" t="n"/>
      <c r="J129" s="268" t="n"/>
      <c r="K129" s="268" t="n"/>
      <c r="L129" s="314" t="n"/>
      <c r="M129" s="294" t="n"/>
      <c r="N129" s="294" t="n"/>
      <c r="O129" s="294" t="n"/>
      <c r="P129" s="268" t="n"/>
      <c r="Q129" s="320" t="n"/>
    </row>
    <row r="130">
      <c r="B130" s="333" t="n"/>
      <c r="C130" s="328" t="n"/>
      <c r="D130" s="328" t="n"/>
      <c r="E130" s="317" t="n"/>
      <c r="F130" s="292" t="n"/>
      <c r="G130" s="292" t="n"/>
      <c r="H130" s="294" t="n"/>
      <c r="I130" s="317" t="n"/>
      <c r="J130" s="268" t="n"/>
      <c r="K130" s="268" t="n"/>
      <c r="L130" s="314" t="n"/>
      <c r="M130" s="294" t="n"/>
      <c r="N130" s="294" t="n"/>
      <c r="O130" s="294" t="n"/>
      <c r="P130" s="268" t="n"/>
      <c r="Q130" s="320" t="n"/>
    </row>
    <row r="131">
      <c r="B131" s="333" t="n"/>
      <c r="C131" s="328" t="n"/>
      <c r="D131" s="328" t="n"/>
      <c r="E131" s="317" t="n"/>
      <c r="F131" s="292" t="n"/>
      <c r="G131" s="292" t="n"/>
      <c r="H131" s="294" t="n"/>
      <c r="I131" s="317" t="n"/>
      <c r="J131" s="268" t="n"/>
      <c r="K131" s="268" t="n"/>
      <c r="L131" s="314" t="n"/>
      <c r="M131" s="294" t="n"/>
      <c r="N131" s="294" t="n"/>
      <c r="O131" s="294" t="n"/>
      <c r="P131" s="268" t="n"/>
      <c r="Q131" s="320" t="n"/>
    </row>
    <row r="132">
      <c r="B132" s="333" t="n"/>
      <c r="C132" s="328" t="n"/>
      <c r="D132" s="328" t="n"/>
      <c r="E132" s="317" t="n"/>
      <c r="F132" s="292" t="n"/>
      <c r="G132" s="292" t="n"/>
      <c r="H132" s="294" t="n"/>
      <c r="I132" s="317" t="n"/>
      <c r="J132" s="268" t="n"/>
      <c r="K132" s="268" t="n"/>
      <c r="L132" s="314" t="n"/>
      <c r="M132" s="294" t="n"/>
      <c r="N132" s="294" t="n"/>
      <c r="O132" s="294" t="n"/>
      <c r="P132" s="268" t="n"/>
      <c r="Q132" s="320" t="n"/>
    </row>
    <row r="133">
      <c r="B133" s="333" t="n"/>
      <c r="C133" s="328" t="n"/>
      <c r="D133" s="328" t="n"/>
      <c r="E133" s="317" t="n"/>
      <c r="F133" s="292" t="n"/>
      <c r="G133" s="292" t="n"/>
      <c r="H133" s="294" t="n"/>
      <c r="I133" s="317" t="n"/>
      <c r="J133" s="268" t="n"/>
      <c r="K133" s="268" t="n"/>
      <c r="L133" s="314" t="n"/>
      <c r="M133" s="294" t="n"/>
      <c r="N133" s="294" t="n"/>
      <c r="O133" s="294" t="n"/>
      <c r="P133" s="268" t="n"/>
      <c r="Q133" s="320" t="n"/>
    </row>
    <row r="134">
      <c r="B134" s="333" t="n"/>
      <c r="C134" s="328" t="n"/>
      <c r="D134" s="328" t="n"/>
      <c r="E134" s="317" t="n"/>
      <c r="F134" s="292" t="n"/>
      <c r="G134" s="292" t="n"/>
      <c r="H134" s="294" t="n"/>
      <c r="I134" s="317" t="n"/>
      <c r="J134" s="268" t="n"/>
      <c r="K134" s="268" t="n"/>
      <c r="L134" s="314" t="n"/>
      <c r="M134" s="294" t="n"/>
      <c r="N134" s="294" t="n"/>
      <c r="O134" s="294" t="n"/>
      <c r="P134" s="268" t="n"/>
      <c r="Q134" s="320" t="n"/>
    </row>
    <row r="135">
      <c r="B135" s="333" t="n"/>
      <c r="C135" s="328" t="n"/>
      <c r="D135" s="328" t="n"/>
      <c r="E135" s="317" t="n"/>
      <c r="F135" s="292" t="n"/>
      <c r="G135" s="292" t="n"/>
      <c r="H135" s="294" t="n"/>
      <c r="I135" s="317" t="n"/>
      <c r="J135" s="268" t="n"/>
      <c r="K135" s="268" t="n"/>
      <c r="L135" s="314" t="n"/>
      <c r="M135" s="294" t="n"/>
      <c r="N135" s="294" t="n"/>
      <c r="O135" s="294" t="n"/>
      <c r="P135" s="268" t="n"/>
      <c r="Q135" s="320" t="n"/>
    </row>
    <row r="136">
      <c r="B136" s="333" t="n"/>
      <c r="C136" s="328" t="n"/>
      <c r="D136" s="328" t="n"/>
      <c r="E136" s="317" t="n"/>
      <c r="F136" s="292" t="n"/>
      <c r="G136" s="292" t="n"/>
      <c r="H136" s="294" t="n"/>
      <c r="I136" s="317" t="n"/>
      <c r="J136" s="268" t="n"/>
      <c r="K136" s="268" t="n"/>
      <c r="L136" s="314" t="n"/>
      <c r="M136" s="294" t="n"/>
      <c r="N136" s="294" t="n"/>
      <c r="O136" s="294" t="n"/>
      <c r="P136" s="268" t="n"/>
      <c r="Q136" s="320" t="n"/>
    </row>
    <row r="137">
      <c r="B137" s="333" t="n"/>
      <c r="C137" s="328" t="n"/>
      <c r="D137" s="328" t="n"/>
      <c r="E137" s="317" t="n"/>
      <c r="F137" s="292" t="n"/>
      <c r="G137" s="292" t="n"/>
      <c r="H137" s="294" t="n"/>
      <c r="I137" s="317" t="n"/>
      <c r="J137" s="268" t="n"/>
      <c r="K137" s="268" t="n"/>
      <c r="L137" s="314" t="n"/>
      <c r="M137" s="294" t="n"/>
      <c r="N137" s="294" t="n"/>
      <c r="O137" s="294" t="n"/>
      <c r="P137" s="268" t="n"/>
      <c r="Q137" s="320" t="n"/>
    </row>
    <row r="138">
      <c r="B138" s="333" t="n"/>
      <c r="C138" s="328" t="n"/>
      <c r="D138" s="328" t="n"/>
      <c r="E138" s="317" t="n"/>
      <c r="F138" s="292" t="n"/>
      <c r="G138" s="292" t="n"/>
      <c r="H138" s="294" t="n"/>
      <c r="I138" s="317" t="n"/>
      <c r="J138" s="268" t="n"/>
      <c r="K138" s="268" t="n"/>
      <c r="L138" s="314" t="n"/>
      <c r="M138" s="294" t="n"/>
      <c r="N138" s="294" t="n"/>
      <c r="O138" s="294" t="n"/>
      <c r="P138" s="268" t="n"/>
      <c r="Q138" s="320" t="n"/>
    </row>
    <row r="139">
      <c r="B139" s="333" t="n"/>
      <c r="C139" s="328" t="n"/>
      <c r="D139" s="328" t="n"/>
      <c r="E139" s="317" t="n"/>
      <c r="F139" s="292" t="n"/>
      <c r="G139" s="292" t="n"/>
      <c r="H139" s="294" t="n"/>
      <c r="I139" s="317" t="n"/>
      <c r="J139" s="268" t="n"/>
      <c r="K139" s="268" t="n"/>
      <c r="L139" s="314" t="n"/>
      <c r="M139" s="294" t="n"/>
      <c r="N139" s="294" t="n"/>
      <c r="O139" s="294" t="n"/>
      <c r="P139" s="268" t="n"/>
      <c r="Q139" s="320" t="n"/>
    </row>
    <row r="140">
      <c r="B140" s="333" t="n"/>
      <c r="C140" s="328" t="n"/>
      <c r="D140" s="328" t="n"/>
      <c r="E140" s="317" t="n"/>
      <c r="F140" s="292" t="n"/>
      <c r="G140" s="292" t="n"/>
      <c r="H140" s="294" t="n"/>
      <c r="I140" s="317" t="n"/>
      <c r="J140" s="268" t="n"/>
      <c r="K140" s="268" t="n"/>
      <c r="L140" s="314" t="n"/>
      <c r="M140" s="294" t="n"/>
      <c r="N140" s="294" t="n"/>
      <c r="O140" s="294" t="n"/>
      <c r="P140" s="268" t="n"/>
      <c r="Q140" s="320" t="n"/>
    </row>
    <row r="141">
      <c r="B141" s="333" t="n"/>
      <c r="C141" s="328" t="n"/>
      <c r="D141" s="328" t="n"/>
      <c r="E141" s="317" t="n"/>
      <c r="F141" s="292" t="n"/>
      <c r="G141" s="292" t="n"/>
      <c r="H141" s="294" t="n"/>
      <c r="I141" s="317" t="n"/>
      <c r="J141" s="268" t="n"/>
      <c r="K141" s="268" t="n"/>
      <c r="L141" s="314" t="n"/>
      <c r="M141" s="294" t="n"/>
      <c r="N141" s="294" t="n"/>
      <c r="O141" s="294" t="n"/>
      <c r="P141" s="268" t="n"/>
      <c r="Q141" s="320" t="n"/>
    </row>
    <row r="142">
      <c r="B142" s="333" t="n"/>
      <c r="C142" s="328" t="n"/>
      <c r="D142" s="328" t="n"/>
      <c r="E142" s="317" t="n"/>
      <c r="F142" s="292" t="n"/>
      <c r="G142" s="292" t="n"/>
      <c r="H142" s="294" t="n"/>
      <c r="I142" s="317" t="n"/>
      <c r="J142" s="268" t="n"/>
      <c r="K142" s="268" t="n"/>
      <c r="L142" s="314" t="n"/>
      <c r="M142" s="294" t="n"/>
      <c r="N142" s="294" t="n"/>
      <c r="O142" s="294" t="n"/>
      <c r="P142" s="268" t="n"/>
      <c r="Q142" s="320" t="n"/>
    </row>
    <row r="143">
      <c r="B143" s="333" t="n"/>
      <c r="C143" s="328" t="n"/>
      <c r="D143" s="328" t="n"/>
      <c r="E143" s="317" t="n"/>
      <c r="F143" s="292" t="n"/>
      <c r="G143" s="292" t="n"/>
      <c r="H143" s="294" t="n"/>
      <c r="I143" s="317" t="n"/>
      <c r="J143" s="268" t="n"/>
      <c r="K143" s="268" t="n"/>
      <c r="L143" s="314" t="n"/>
      <c r="M143" s="294" t="n"/>
      <c r="N143" s="294" t="n"/>
      <c r="O143" s="294" t="n"/>
      <c r="P143" s="268" t="n"/>
      <c r="Q143" s="320" t="n"/>
    </row>
    <row r="144">
      <c r="B144" s="333" t="n"/>
      <c r="C144" s="328" t="n"/>
      <c r="D144" s="328" t="n"/>
      <c r="E144" s="317" t="n"/>
      <c r="F144" s="292" t="n"/>
      <c r="G144" s="292" t="n"/>
      <c r="H144" s="294" t="n"/>
      <c r="I144" s="317" t="n"/>
      <c r="J144" s="268" t="n"/>
      <c r="K144" s="268" t="n"/>
      <c r="L144" s="314" t="n"/>
      <c r="M144" s="294" t="n"/>
      <c r="N144" s="294" t="n"/>
      <c r="O144" s="294" t="n"/>
      <c r="P144" s="268" t="n"/>
      <c r="Q144" s="320" t="n"/>
    </row>
    <row r="145">
      <c r="B145" s="333" t="n"/>
      <c r="C145" s="328" t="n"/>
      <c r="D145" s="328" t="n"/>
      <c r="E145" s="317" t="n"/>
      <c r="F145" s="292" t="n"/>
      <c r="G145" s="292" t="n"/>
      <c r="H145" s="294" t="n"/>
      <c r="I145" s="317" t="n"/>
      <c r="J145" s="268" t="n"/>
      <c r="K145" s="268" t="n"/>
      <c r="L145" s="314" t="n"/>
      <c r="M145" s="294" t="n"/>
      <c r="N145" s="294" t="n"/>
      <c r="O145" s="294" t="n"/>
      <c r="P145" s="268" t="n"/>
      <c r="Q145" s="320" t="n"/>
    </row>
    <row r="146">
      <c r="B146" s="333" t="n"/>
      <c r="C146" s="328" t="n"/>
      <c r="D146" s="328" t="n"/>
      <c r="E146" s="317" t="n"/>
      <c r="F146" s="292" t="n"/>
      <c r="G146" s="292" t="n"/>
      <c r="H146" s="294" t="n"/>
      <c r="I146" s="317" t="n"/>
      <c r="J146" s="268" t="n"/>
      <c r="K146" s="268" t="n"/>
      <c r="L146" s="314" t="n"/>
      <c r="M146" s="294" t="n"/>
      <c r="N146" s="294" t="n"/>
      <c r="O146" s="294" t="n"/>
      <c r="P146" s="268" t="n"/>
      <c r="Q146" s="320" t="n"/>
    </row>
    <row r="147">
      <c r="B147" s="333" t="n"/>
      <c r="C147" s="328" t="n"/>
      <c r="D147" s="328" t="n"/>
      <c r="E147" s="317" t="n"/>
      <c r="F147" s="292" t="n"/>
      <c r="G147" s="292" t="n"/>
      <c r="H147" s="294" t="n"/>
      <c r="I147" s="317" t="n"/>
      <c r="J147" s="268" t="n"/>
      <c r="K147" s="268" t="n"/>
      <c r="L147" s="314" t="n"/>
      <c r="M147" s="294" t="n"/>
      <c r="N147" s="294" t="n"/>
      <c r="O147" s="294" t="n"/>
      <c r="P147" s="268" t="n"/>
      <c r="Q147" s="320" t="n"/>
    </row>
    <row r="148">
      <c r="B148" s="333" t="n"/>
      <c r="C148" s="328" t="n"/>
      <c r="D148" s="328" t="n"/>
      <c r="E148" s="317" t="n"/>
      <c r="F148" s="292" t="n"/>
      <c r="G148" s="292" t="n"/>
      <c r="H148" s="294" t="n"/>
      <c r="I148" s="317" t="n"/>
      <c r="J148" s="268" t="n"/>
      <c r="K148" s="268" t="n"/>
      <c r="L148" s="314" t="n"/>
      <c r="M148" s="294" t="n"/>
      <c r="N148" s="294" t="n"/>
      <c r="O148" s="294" t="n"/>
      <c r="P148" s="268" t="n"/>
      <c r="Q148" s="320" t="n"/>
    </row>
    <row r="149">
      <c r="B149" s="333" t="n"/>
      <c r="C149" s="328" t="n"/>
      <c r="D149" s="328" t="n"/>
      <c r="E149" s="317" t="n"/>
      <c r="F149" s="292" t="n"/>
      <c r="G149" s="292" t="n"/>
      <c r="H149" s="294" t="n"/>
      <c r="I149" s="317" t="n"/>
      <c r="J149" s="268" t="n"/>
      <c r="K149" s="268" t="n"/>
      <c r="L149" s="314" t="n"/>
      <c r="M149" s="294" t="n"/>
      <c r="N149" s="294" t="n"/>
      <c r="O149" s="294" t="n"/>
      <c r="P149" s="268" t="n"/>
      <c r="Q149" s="320" t="n"/>
    </row>
    <row r="150">
      <c r="B150" s="333" t="n"/>
      <c r="C150" s="328" t="n"/>
      <c r="D150" s="328" t="n"/>
      <c r="E150" s="317" t="n"/>
      <c r="F150" s="292" t="n"/>
      <c r="G150" s="292" t="n"/>
      <c r="H150" s="294" t="n"/>
      <c r="I150" s="317" t="n"/>
      <c r="J150" s="268" t="n"/>
      <c r="K150" s="268" t="n"/>
      <c r="L150" s="314" t="n"/>
      <c r="M150" s="294" t="n"/>
      <c r="N150" s="294" t="n"/>
      <c r="O150" s="294" t="n"/>
      <c r="P150" s="268" t="n"/>
      <c r="Q150" s="320" t="n"/>
    </row>
    <row r="151">
      <c r="B151" s="333" t="n"/>
      <c r="C151" s="328" t="n"/>
      <c r="D151" s="328" t="n"/>
      <c r="E151" s="317" t="n"/>
      <c r="F151" s="292" t="n"/>
      <c r="G151" s="292" t="n"/>
      <c r="H151" s="294" t="n"/>
      <c r="I151" s="317" t="n"/>
      <c r="J151" s="268" t="n"/>
      <c r="K151" s="268" t="n"/>
      <c r="L151" s="314" t="n"/>
      <c r="M151" s="294" t="n"/>
      <c r="N151" s="294" t="n"/>
      <c r="O151" s="294" t="n"/>
      <c r="P151" s="268" t="n"/>
      <c r="Q151" s="320" t="n"/>
    </row>
    <row r="152">
      <c r="B152" s="333" t="n"/>
      <c r="C152" s="328" t="n"/>
      <c r="D152" s="328" t="n"/>
      <c r="E152" s="317" t="n"/>
      <c r="F152" s="292" t="n"/>
      <c r="G152" s="292" t="n"/>
      <c r="H152" s="294" t="n"/>
      <c r="I152" s="317" t="n"/>
      <c r="J152" s="268" t="n"/>
      <c r="K152" s="268" t="n"/>
      <c r="L152" s="314" t="n"/>
      <c r="M152" s="294" t="n"/>
      <c r="N152" s="294" t="n"/>
      <c r="O152" s="294" t="n"/>
      <c r="P152" s="268" t="n"/>
      <c r="Q152" s="320" t="n"/>
    </row>
    <row r="153">
      <c r="B153" s="333" t="n"/>
      <c r="C153" s="328" t="n"/>
      <c r="D153" s="328" t="n"/>
      <c r="E153" s="317" t="n"/>
      <c r="F153" s="292" t="n"/>
      <c r="G153" s="292" t="n"/>
      <c r="H153" s="294" t="n"/>
      <c r="I153" s="317" t="n"/>
      <c r="J153" s="268" t="n"/>
      <c r="K153" s="268" t="n"/>
      <c r="L153" s="314" t="n"/>
      <c r="M153" s="294" t="n"/>
      <c r="N153" s="294" t="n"/>
      <c r="O153" s="294" t="n"/>
      <c r="P153" s="268" t="n"/>
      <c r="Q153" s="320" t="n"/>
    </row>
    <row r="154">
      <c r="B154" s="333" t="n"/>
      <c r="C154" s="328" t="n"/>
      <c r="D154" s="328" t="n"/>
      <c r="E154" s="317" t="n"/>
      <c r="F154" s="292" t="n"/>
      <c r="G154" s="292" t="n"/>
      <c r="H154" s="294" t="n"/>
      <c r="I154" s="317" t="n"/>
      <c r="J154" s="268" t="n"/>
      <c r="K154" s="268" t="n"/>
      <c r="L154" s="314" t="n"/>
      <c r="M154" s="294" t="n"/>
      <c r="N154" s="294" t="n"/>
      <c r="O154" s="294" t="n"/>
      <c r="P154" s="268" t="n"/>
      <c r="Q154" s="320" t="n"/>
    </row>
    <row r="155">
      <c r="B155" s="333" t="n"/>
      <c r="C155" s="328" t="n"/>
      <c r="D155" s="328" t="n"/>
      <c r="E155" s="317" t="n"/>
      <c r="F155" s="292" t="n"/>
      <c r="G155" s="292" t="n"/>
      <c r="H155" s="294" t="n"/>
      <c r="I155" s="317" t="n"/>
      <c r="J155" s="268" t="n"/>
      <c r="K155" s="268" t="n"/>
      <c r="L155" s="314" t="n"/>
      <c r="M155" s="294" t="n"/>
      <c r="N155" s="294" t="n"/>
      <c r="O155" s="294" t="n"/>
      <c r="P155" s="268" t="n"/>
      <c r="Q155" s="320" t="n"/>
    </row>
    <row r="156">
      <c r="B156" s="333" t="n"/>
      <c r="C156" s="328" t="n"/>
      <c r="D156" s="328" t="n"/>
      <c r="E156" s="317" t="n"/>
      <c r="F156" s="292" t="n"/>
      <c r="G156" s="292" t="n"/>
      <c r="H156" s="294" t="n"/>
      <c r="I156" s="317" t="n"/>
      <c r="J156" s="268" t="n"/>
      <c r="K156" s="268" t="n"/>
      <c r="L156" s="314" t="n"/>
      <c r="M156" s="294" t="n"/>
      <c r="N156" s="294" t="n"/>
      <c r="O156" s="294" t="n"/>
      <c r="P156" s="268" t="n"/>
      <c r="Q156" s="320" t="n"/>
    </row>
    <row r="157">
      <c r="B157" s="333" t="n"/>
      <c r="C157" s="328" t="n"/>
      <c r="D157" s="328" t="n"/>
      <c r="E157" s="317" t="n"/>
      <c r="F157" s="292" t="n"/>
      <c r="G157" s="292" t="n"/>
      <c r="H157" s="294" t="n"/>
      <c r="I157" s="317" t="n"/>
      <c r="J157" s="268" t="n"/>
      <c r="K157" s="268" t="n"/>
      <c r="L157" s="314" t="n"/>
      <c r="M157" s="294" t="n"/>
      <c r="N157" s="294" t="n"/>
      <c r="O157" s="294" t="n"/>
      <c r="P157" s="268" t="n"/>
      <c r="Q157" s="320" t="n"/>
    </row>
    <row r="158">
      <c r="B158" s="333" t="n"/>
      <c r="C158" s="328" t="n"/>
      <c r="D158" s="328" t="n"/>
      <c r="E158" s="317" t="n"/>
      <c r="F158" s="292" t="n"/>
      <c r="G158" s="292" t="n"/>
      <c r="H158" s="294" t="n"/>
      <c r="I158" s="317" t="n"/>
      <c r="J158" s="268" t="n"/>
      <c r="K158" s="268" t="n"/>
      <c r="L158" s="314" t="n"/>
      <c r="M158" s="294" t="n"/>
      <c r="N158" s="294" t="n"/>
      <c r="O158" s="294" t="n"/>
      <c r="P158" s="268" t="n"/>
      <c r="Q158" s="320" t="n"/>
    </row>
    <row r="159">
      <c r="B159" s="333" t="n"/>
      <c r="C159" s="328" t="n"/>
      <c r="D159" s="328" t="n"/>
      <c r="E159" s="317" t="n"/>
      <c r="F159" s="292" t="n"/>
      <c r="G159" s="292" t="n"/>
      <c r="H159" s="294" t="n"/>
      <c r="I159" s="317" t="n"/>
      <c r="J159" s="268" t="n"/>
      <c r="K159" s="268" t="n"/>
      <c r="L159" s="314" t="n"/>
      <c r="M159" s="294" t="n"/>
      <c r="N159" s="294" t="n"/>
      <c r="O159" s="294" t="n"/>
      <c r="P159" s="268" t="n"/>
      <c r="Q159" s="320" t="n"/>
    </row>
    <row r="160">
      <c r="B160" s="333" t="n"/>
      <c r="C160" s="328" t="n"/>
      <c r="D160" s="328" t="n"/>
      <c r="E160" s="317" t="n"/>
      <c r="F160" s="292" t="n"/>
      <c r="G160" s="292" t="n"/>
      <c r="H160" s="294" t="n"/>
      <c r="I160" s="317" t="n"/>
      <c r="J160" s="268" t="n"/>
      <c r="K160" s="268" t="n"/>
      <c r="L160" s="314" t="n"/>
      <c r="M160" s="294" t="n"/>
      <c r="N160" s="294" t="n"/>
      <c r="O160" s="294" t="n"/>
      <c r="P160" s="268" t="n"/>
      <c r="Q160" s="320" t="n"/>
    </row>
    <row r="161">
      <c r="B161" s="333" t="n"/>
      <c r="C161" s="328" t="n"/>
      <c r="D161" s="328" t="n"/>
      <c r="E161" s="317" t="n"/>
      <c r="F161" s="292" t="n"/>
      <c r="G161" s="292" t="n"/>
      <c r="H161" s="294" t="n"/>
      <c r="I161" s="317" t="n"/>
      <c r="J161" s="268" t="n"/>
      <c r="K161" s="268" t="n"/>
      <c r="L161" s="314" t="n"/>
      <c r="M161" s="294" t="n"/>
      <c r="N161" s="294" t="n"/>
      <c r="O161" s="294" t="n"/>
      <c r="P161" s="268" t="n"/>
      <c r="Q161" s="320" t="n"/>
    </row>
    <row r="162">
      <c r="B162" s="333" t="n"/>
      <c r="C162" s="328" t="n"/>
      <c r="D162" s="328" t="n"/>
      <c r="E162" s="317" t="n"/>
      <c r="F162" s="292" t="n"/>
      <c r="G162" s="292" t="n"/>
      <c r="H162" s="294" t="n"/>
      <c r="I162" s="317" t="n"/>
      <c r="J162" s="268" t="n"/>
      <c r="K162" s="268" t="n"/>
      <c r="L162" s="314" t="n"/>
      <c r="M162" s="294" t="n"/>
      <c r="N162" s="294" t="n"/>
      <c r="O162" s="294" t="n"/>
      <c r="P162" s="268" t="n"/>
      <c r="Q162" s="320" t="n"/>
    </row>
    <row r="163">
      <c r="B163" s="333" t="n"/>
      <c r="C163" s="328" t="n"/>
      <c r="D163" s="328" t="n"/>
      <c r="E163" s="317" t="n"/>
      <c r="F163" s="292" t="n"/>
      <c r="G163" s="292" t="n"/>
      <c r="H163" s="294" t="n"/>
      <c r="I163" s="317" t="n"/>
      <c r="J163" s="268" t="n"/>
      <c r="K163" s="268" t="n"/>
      <c r="L163" s="314" t="n"/>
      <c r="M163" s="294" t="n"/>
      <c r="N163" s="294" t="n"/>
      <c r="O163" s="294" t="n"/>
      <c r="P163" s="268" t="n"/>
      <c r="Q163" s="320" t="n"/>
    </row>
    <row r="164">
      <c r="B164" s="333" t="n"/>
      <c r="C164" s="328" t="n"/>
      <c r="D164" s="328" t="n"/>
      <c r="E164" s="317" t="n"/>
      <c r="F164" s="292" t="n"/>
      <c r="G164" s="292" t="n"/>
      <c r="H164" s="294" t="n"/>
      <c r="I164" s="317" t="n"/>
      <c r="J164" s="268" t="n"/>
      <c r="K164" s="268" t="n"/>
      <c r="L164" s="314" t="n"/>
      <c r="M164" s="294" t="n"/>
      <c r="N164" s="294" t="n"/>
      <c r="O164" s="294" t="n"/>
      <c r="P164" s="268" t="n"/>
      <c r="Q164" s="320" t="n"/>
    </row>
    <row r="165">
      <c r="B165" s="333" t="n"/>
      <c r="C165" s="328" t="n"/>
      <c r="D165" s="328" t="n"/>
      <c r="E165" s="317" t="n"/>
      <c r="F165" s="292" t="n"/>
      <c r="G165" s="292" t="n"/>
      <c r="H165" s="294" t="n"/>
      <c r="I165" s="317" t="n"/>
      <c r="J165" s="268" t="n"/>
      <c r="K165" s="268" t="n"/>
      <c r="L165" s="314" t="n"/>
      <c r="M165" s="294" t="n"/>
      <c r="N165" s="294" t="n"/>
      <c r="O165" s="294" t="n"/>
      <c r="P165" s="268" t="n"/>
      <c r="Q165" s="320" t="n"/>
    </row>
    <row r="166">
      <c r="B166" s="333" t="n"/>
      <c r="C166" s="328" t="n"/>
      <c r="D166" s="328" t="n"/>
      <c r="E166" s="317" t="n"/>
      <c r="F166" s="292" t="n"/>
      <c r="G166" s="292" t="n"/>
      <c r="H166" s="294" t="n"/>
      <c r="I166" s="317" t="n"/>
      <c r="J166" s="268" t="n"/>
      <c r="K166" s="268" t="n"/>
      <c r="L166" s="314" t="n"/>
      <c r="M166" s="294" t="n"/>
      <c r="N166" s="294" t="n"/>
      <c r="O166" s="294" t="n"/>
      <c r="P166" s="268" t="n"/>
      <c r="Q166" s="320" t="n"/>
    </row>
    <row r="167">
      <c r="B167" s="333" t="n"/>
      <c r="C167" s="328" t="n"/>
      <c r="D167" s="328" t="n"/>
      <c r="E167" s="317" t="n"/>
      <c r="F167" s="292" t="n"/>
      <c r="G167" s="292" t="n"/>
      <c r="H167" s="294" t="n"/>
      <c r="I167" s="317" t="n"/>
      <c r="J167" s="268" t="n"/>
      <c r="K167" s="268" t="n"/>
      <c r="L167" s="314" t="n"/>
      <c r="M167" s="294" t="n"/>
      <c r="N167" s="294" t="n"/>
      <c r="O167" s="294" t="n"/>
      <c r="P167" s="268" t="n"/>
      <c r="Q167" s="320" t="n"/>
    </row>
    <row r="168">
      <c r="B168" s="333" t="n"/>
      <c r="C168" s="328" t="n"/>
      <c r="D168" s="328" t="n"/>
      <c r="E168" s="317" t="n"/>
      <c r="F168" s="292" t="n"/>
      <c r="G168" s="292" t="n"/>
      <c r="H168" s="294" t="n"/>
      <c r="I168" s="317" t="n"/>
      <c r="J168" s="268" t="n"/>
      <c r="K168" s="268" t="n"/>
      <c r="L168" s="314" t="n"/>
      <c r="M168" s="294" t="n"/>
      <c r="N168" s="294" t="n"/>
      <c r="O168" s="294" t="n"/>
      <c r="P168" s="268" t="n"/>
      <c r="Q168" s="320" t="n"/>
    </row>
    <row r="169">
      <c r="B169" s="333" t="n"/>
      <c r="C169" s="328" t="n"/>
      <c r="D169" s="328" t="n"/>
      <c r="E169" s="317" t="n"/>
      <c r="F169" s="292" t="n"/>
      <c r="G169" s="292" t="n"/>
      <c r="H169" s="294" t="n"/>
      <c r="I169" s="317" t="n"/>
      <c r="J169" s="268" t="n"/>
      <c r="K169" s="268" t="n"/>
      <c r="L169" s="314" t="n"/>
      <c r="M169" s="294" t="n"/>
      <c r="N169" s="294" t="n"/>
      <c r="O169" s="294" t="n"/>
      <c r="P169" s="268" t="n"/>
      <c r="Q169" s="320" t="n"/>
    </row>
    <row r="170">
      <c r="B170" s="333" t="n"/>
      <c r="C170" s="328" t="n"/>
      <c r="D170" s="328" t="n"/>
      <c r="E170" s="317" t="n"/>
      <c r="F170" s="292" t="n"/>
      <c r="G170" s="292" t="n"/>
      <c r="H170" s="294" t="n"/>
      <c r="I170" s="317" t="n"/>
      <c r="J170" s="268" t="n"/>
      <c r="K170" s="268" t="n"/>
      <c r="L170" s="314" t="n"/>
      <c r="M170" s="294" t="n"/>
      <c r="N170" s="294" t="n"/>
      <c r="O170" s="294" t="n"/>
      <c r="P170" s="268" t="n"/>
      <c r="Q170" s="320" t="n"/>
    </row>
    <row r="171">
      <c r="B171" s="333" t="n"/>
      <c r="C171" s="328" t="n"/>
      <c r="D171" s="328" t="n"/>
      <c r="E171" s="317" t="n"/>
      <c r="F171" s="292" t="n"/>
      <c r="G171" s="292" t="n"/>
      <c r="H171" s="294" t="n"/>
      <c r="I171" s="317" t="n"/>
      <c r="J171" s="268" t="n"/>
      <c r="K171" s="268" t="n"/>
      <c r="L171" s="314" t="n"/>
      <c r="M171" s="294" t="n"/>
      <c r="N171" s="294" t="n"/>
      <c r="O171" s="294" t="n"/>
      <c r="P171" s="268" t="n"/>
      <c r="Q171" s="320" t="n"/>
    </row>
    <row r="172">
      <c r="B172" s="333" t="n"/>
      <c r="C172" s="328" t="n"/>
      <c r="D172" s="328" t="n"/>
      <c r="E172" s="317" t="n"/>
      <c r="F172" s="292" t="n"/>
      <c r="G172" s="292" t="n"/>
      <c r="H172" s="294" t="n"/>
      <c r="I172" s="317" t="n"/>
      <c r="J172" s="268" t="n"/>
      <c r="K172" s="268" t="n"/>
      <c r="L172" s="314" t="n"/>
      <c r="M172" s="294" t="n"/>
      <c r="N172" s="294" t="n"/>
      <c r="O172" s="294" t="n"/>
      <c r="P172" s="268" t="n"/>
      <c r="Q172" s="320" t="n"/>
    </row>
    <row r="173">
      <c r="B173" s="333" t="n"/>
      <c r="C173" s="328" t="n"/>
      <c r="D173" s="328" t="n"/>
      <c r="E173" s="317" t="n"/>
      <c r="F173" s="292" t="n"/>
      <c r="G173" s="292" t="n"/>
      <c r="H173" s="294" t="n"/>
      <c r="I173" s="317" t="n"/>
      <c r="J173" s="268" t="n"/>
      <c r="K173" s="268" t="n"/>
      <c r="L173" s="314" t="n"/>
      <c r="M173" s="294" t="n"/>
      <c r="N173" s="294" t="n"/>
      <c r="O173" s="294" t="n"/>
      <c r="P173" s="268" t="n"/>
      <c r="Q173" s="320" t="n"/>
    </row>
    <row r="174">
      <c r="B174" s="333" t="n"/>
      <c r="C174" s="328" t="n"/>
      <c r="D174" s="328" t="n"/>
      <c r="E174" s="317" t="n"/>
      <c r="F174" s="292" t="n"/>
      <c r="G174" s="292" t="n"/>
      <c r="H174" s="294" t="n"/>
      <c r="I174" s="317" t="n"/>
      <c r="J174" s="268" t="n"/>
      <c r="K174" s="268" t="n"/>
      <c r="L174" s="314" t="n"/>
      <c r="M174" s="294" t="n"/>
      <c r="N174" s="294" t="n"/>
      <c r="O174" s="294" t="n"/>
      <c r="P174" s="268" t="n"/>
      <c r="Q174" s="320" t="n"/>
    </row>
    <row r="175">
      <c r="B175" s="333" t="n"/>
      <c r="C175" s="328" t="n"/>
      <c r="D175" s="328" t="n"/>
      <c r="E175" s="317" t="n"/>
      <c r="F175" s="292" t="n"/>
      <c r="G175" s="292" t="n"/>
      <c r="H175" s="294" t="n"/>
      <c r="I175" s="317" t="n"/>
      <c r="J175" s="268" t="n"/>
      <c r="K175" s="268" t="n"/>
      <c r="L175" s="314" t="n"/>
      <c r="M175" s="294" t="n"/>
      <c r="N175" s="294" t="n"/>
      <c r="O175" s="294" t="n"/>
      <c r="P175" s="268" t="n"/>
      <c r="Q175" s="320" t="n"/>
    </row>
    <row r="176">
      <c r="B176" s="333" t="n"/>
      <c r="C176" s="328" t="n"/>
      <c r="D176" s="328" t="n"/>
      <c r="E176" s="317" t="n"/>
      <c r="F176" s="292" t="n"/>
      <c r="G176" s="292" t="n"/>
      <c r="H176" s="294" t="n"/>
      <c r="I176" s="317" t="n"/>
      <c r="J176" s="268" t="n"/>
      <c r="K176" s="268" t="n"/>
      <c r="L176" s="314" t="n"/>
      <c r="M176" s="294" t="n"/>
      <c r="N176" s="294" t="n"/>
      <c r="O176" s="294" t="n"/>
      <c r="P176" s="268" t="n"/>
      <c r="Q176" s="320" t="n"/>
    </row>
    <row r="177">
      <c r="B177" s="333" t="n"/>
      <c r="C177" s="328" t="n"/>
      <c r="D177" s="328" t="n"/>
      <c r="E177" s="317" t="n"/>
      <c r="F177" s="292" t="n"/>
      <c r="G177" s="292" t="n"/>
      <c r="H177" s="294" t="n"/>
      <c r="I177" s="317" t="n"/>
      <c r="J177" s="268" t="n"/>
      <c r="K177" s="268" t="n"/>
      <c r="L177" s="314" t="n"/>
      <c r="M177" s="294" t="n"/>
      <c r="N177" s="294" t="n"/>
      <c r="O177" s="294" t="n"/>
      <c r="P177" s="268" t="n"/>
      <c r="Q177" s="320" t="n"/>
    </row>
    <row r="178">
      <c r="B178" s="333" t="n"/>
      <c r="C178" s="328" t="n"/>
      <c r="D178" s="328" t="n"/>
      <c r="E178" s="317" t="n"/>
      <c r="F178" s="292" t="n"/>
      <c r="G178" s="292" t="n"/>
      <c r="H178" s="294" t="n"/>
      <c r="I178" s="317" t="n"/>
      <c r="J178" s="268" t="n"/>
      <c r="K178" s="268" t="n"/>
      <c r="L178" s="314" t="n"/>
      <c r="M178" s="294" t="n"/>
      <c r="N178" s="294" t="n"/>
      <c r="O178" s="294" t="n"/>
      <c r="P178" s="268" t="n"/>
      <c r="Q178" s="320" t="n"/>
    </row>
    <row r="179">
      <c r="B179" s="333" t="n"/>
      <c r="C179" s="328" t="n"/>
      <c r="D179" s="328" t="n"/>
      <c r="E179" s="317" t="n"/>
      <c r="F179" s="292" t="n"/>
      <c r="G179" s="292" t="n"/>
      <c r="H179" s="294" t="n"/>
      <c r="I179" s="317" t="n"/>
      <c r="J179" s="268" t="n"/>
      <c r="K179" s="268" t="n"/>
      <c r="L179" s="314" t="n"/>
      <c r="M179" s="294" t="n"/>
      <c r="N179" s="294" t="n"/>
      <c r="O179" s="294" t="n"/>
      <c r="P179" s="268" t="n"/>
      <c r="Q179" s="320" t="n"/>
    </row>
    <row r="180">
      <c r="B180" s="333" t="n"/>
      <c r="C180" s="328" t="n"/>
      <c r="D180" s="328" t="n"/>
      <c r="E180" s="317" t="n"/>
      <c r="F180" s="292" t="n"/>
      <c r="G180" s="292" t="n"/>
      <c r="H180" s="294" t="n"/>
      <c r="I180" s="317" t="n"/>
      <c r="J180" s="268" t="n"/>
      <c r="K180" s="268" t="n"/>
      <c r="L180" s="314" t="n"/>
      <c r="M180" s="294" t="n"/>
      <c r="N180" s="294" t="n"/>
      <c r="O180" s="294" t="n"/>
      <c r="P180" s="268" t="n"/>
      <c r="Q180" s="320" t="n"/>
    </row>
    <row r="181">
      <c r="B181" s="333" t="n"/>
      <c r="C181" s="328" t="n"/>
      <c r="D181" s="328" t="n"/>
      <c r="E181" s="317" t="n"/>
      <c r="F181" s="292" t="n"/>
      <c r="G181" s="292" t="n"/>
      <c r="H181" s="294" t="n"/>
      <c r="I181" s="317" t="n"/>
      <c r="J181" s="268" t="n"/>
      <c r="K181" s="268" t="n"/>
      <c r="L181" s="314" t="n"/>
      <c r="M181" s="294" t="n"/>
      <c r="N181" s="294" t="n"/>
      <c r="O181" s="294" t="n"/>
      <c r="P181" s="268" t="n"/>
      <c r="Q181" s="320" t="n"/>
    </row>
    <row r="182">
      <c r="B182" s="333" t="n"/>
      <c r="C182" s="328" t="n"/>
      <c r="D182" s="328" t="n"/>
      <c r="E182" s="317" t="n"/>
      <c r="F182" s="292" t="n"/>
      <c r="G182" s="292" t="n"/>
      <c r="H182" s="294" t="n"/>
      <c r="I182" s="317" t="n"/>
      <c r="J182" s="268" t="n"/>
      <c r="K182" s="268" t="n"/>
      <c r="L182" s="314" t="n"/>
      <c r="M182" s="294" t="n"/>
      <c r="N182" s="294" t="n"/>
      <c r="O182" s="294" t="n"/>
      <c r="P182" s="268" t="n"/>
      <c r="Q182" s="320" t="n"/>
    </row>
    <row r="183">
      <c r="B183" s="333" t="n"/>
      <c r="C183" s="328" t="n"/>
      <c r="D183" s="328" t="n"/>
      <c r="E183" s="317" t="n"/>
      <c r="F183" s="292" t="n"/>
      <c r="G183" s="292" t="n"/>
      <c r="H183" s="294" t="n"/>
      <c r="I183" s="317" t="n"/>
      <c r="J183" s="268" t="n"/>
      <c r="K183" s="268" t="n"/>
      <c r="L183" s="314" t="n"/>
      <c r="M183" s="294" t="n"/>
      <c r="N183" s="294" t="n"/>
      <c r="O183" s="294" t="n"/>
      <c r="P183" s="268" t="n"/>
      <c r="Q183" s="320" t="n"/>
    </row>
    <row r="184">
      <c r="B184" s="333" t="n"/>
      <c r="C184" s="328" t="n"/>
      <c r="D184" s="328" t="n"/>
      <c r="E184" s="317" t="n"/>
      <c r="F184" s="292" t="n"/>
      <c r="G184" s="292" t="n"/>
      <c r="H184" s="294" t="n"/>
      <c r="I184" s="317" t="n"/>
      <c r="J184" s="268" t="n"/>
      <c r="K184" s="268" t="n"/>
      <c r="L184" s="314" t="n"/>
      <c r="M184" s="294" t="n"/>
      <c r="N184" s="294" t="n"/>
      <c r="O184" s="294" t="n"/>
      <c r="P184" s="268" t="n"/>
      <c r="Q184" s="320" t="n"/>
    </row>
    <row r="185">
      <c r="B185" s="333" t="n"/>
      <c r="C185" s="328" t="n"/>
      <c r="D185" s="328" t="n"/>
      <c r="E185" s="317" t="n"/>
      <c r="F185" s="292" t="n"/>
      <c r="G185" s="292" t="n"/>
      <c r="H185" s="294" t="n"/>
      <c r="I185" s="317" t="n"/>
      <c r="J185" s="268" t="n"/>
      <c r="K185" s="268" t="n"/>
      <c r="L185" s="314" t="n"/>
      <c r="M185" s="294" t="n"/>
      <c r="N185" s="294" t="n"/>
      <c r="O185" s="294" t="n"/>
      <c r="P185" s="268" t="n"/>
      <c r="Q185" s="320" t="n"/>
    </row>
    <row r="186">
      <c r="B186" s="333" t="n"/>
      <c r="C186" s="328" t="n"/>
      <c r="D186" s="328" t="n"/>
      <c r="E186" s="317" t="n"/>
      <c r="F186" s="292" t="n"/>
      <c r="G186" s="292" t="n"/>
      <c r="H186" s="294" t="n"/>
      <c r="I186" s="317" t="n"/>
      <c r="J186" s="268" t="n"/>
      <c r="K186" s="268" t="n"/>
      <c r="L186" s="314" t="n"/>
      <c r="M186" s="294" t="n"/>
      <c r="N186" s="294" t="n"/>
      <c r="O186" s="294" t="n"/>
      <c r="P186" s="268" t="n"/>
      <c r="Q186" s="320" t="n"/>
    </row>
    <row r="187">
      <c r="B187" s="333" t="n"/>
      <c r="C187" s="328" t="n"/>
      <c r="D187" s="328" t="n"/>
      <c r="E187" s="317" t="n"/>
      <c r="F187" s="292" t="n"/>
      <c r="G187" s="292" t="n"/>
      <c r="H187" s="294" t="n"/>
      <c r="I187" s="317" t="n"/>
      <c r="J187" s="268" t="n"/>
      <c r="K187" s="268" t="n"/>
      <c r="L187" s="314" t="n"/>
      <c r="M187" s="294" t="n"/>
      <c r="N187" s="294" t="n"/>
      <c r="O187" s="294" t="n"/>
      <c r="P187" s="268" t="n"/>
      <c r="Q187" s="320" t="n"/>
    </row>
    <row r="188">
      <c r="B188" s="333" t="n"/>
      <c r="C188" s="328" t="n"/>
      <c r="D188" s="328" t="n"/>
      <c r="E188" s="317" t="n"/>
      <c r="F188" s="292" t="n"/>
      <c r="G188" s="292" t="n"/>
      <c r="H188" s="294" t="n"/>
      <c r="I188" s="317" t="n"/>
      <c r="J188" s="268" t="n"/>
      <c r="K188" s="268" t="n"/>
      <c r="L188" s="314" t="n"/>
      <c r="M188" s="294" t="n"/>
      <c r="N188" s="294" t="n"/>
      <c r="O188" s="294" t="n"/>
      <c r="P188" s="268" t="n"/>
      <c r="Q188" s="320" t="n"/>
    </row>
    <row r="189">
      <c r="B189" s="333" t="n"/>
      <c r="C189" s="328" t="n"/>
      <c r="D189" s="328" t="n"/>
      <c r="E189" s="317" t="n"/>
      <c r="F189" s="292" t="n"/>
      <c r="G189" s="292" t="n"/>
      <c r="H189" s="294" t="n"/>
      <c r="I189" s="317" t="n"/>
      <c r="J189" s="268" t="n"/>
      <c r="K189" s="268" t="n"/>
      <c r="L189" s="314" t="n"/>
      <c r="M189" s="294" t="n"/>
      <c r="N189" s="294" t="n"/>
      <c r="O189" s="294" t="n"/>
      <c r="P189" s="268" t="n"/>
      <c r="Q189" s="320" t="n"/>
    </row>
    <row r="190">
      <c r="B190" s="333" t="n"/>
      <c r="C190" s="328" t="n"/>
      <c r="D190" s="328" t="n"/>
      <c r="E190" s="317" t="n"/>
      <c r="F190" s="292" t="n"/>
      <c r="G190" s="292" t="n"/>
      <c r="H190" s="294" t="n"/>
      <c r="I190" s="317" t="n"/>
      <c r="J190" s="268" t="n"/>
      <c r="K190" s="268" t="n"/>
      <c r="L190" s="314" t="n"/>
      <c r="M190" s="294" t="n"/>
      <c r="N190" s="294" t="n"/>
      <c r="O190" s="294" t="n"/>
      <c r="P190" s="268" t="n"/>
      <c r="Q190" s="320" t="n"/>
    </row>
    <row r="191">
      <c r="B191" s="333" t="n"/>
      <c r="C191" s="328" t="n"/>
      <c r="D191" s="328" t="n"/>
      <c r="E191" s="317" t="n"/>
      <c r="F191" s="292" t="n"/>
      <c r="G191" s="292" t="n"/>
      <c r="H191" s="294" t="n"/>
      <c r="I191" s="317" t="n"/>
      <c r="J191" s="268" t="n"/>
      <c r="K191" s="268" t="n"/>
      <c r="L191" s="314" t="n"/>
      <c r="M191" s="294" t="n"/>
      <c r="N191" s="294" t="n"/>
      <c r="O191" s="294" t="n"/>
      <c r="P191" s="268" t="n"/>
      <c r="Q191" s="320" t="n"/>
    </row>
    <row r="192">
      <c r="B192" s="333" t="n"/>
      <c r="C192" s="328" t="n"/>
      <c r="D192" s="328" t="n"/>
      <c r="E192" s="317" t="n"/>
      <c r="F192" s="292" t="n"/>
      <c r="G192" s="292" t="n"/>
      <c r="H192" s="294" t="n"/>
      <c r="I192" s="317" t="n"/>
      <c r="J192" s="268" t="n"/>
      <c r="K192" s="268" t="n"/>
      <c r="L192" s="314" t="n"/>
      <c r="M192" s="294" t="n"/>
      <c r="N192" s="294" t="n"/>
      <c r="O192" s="294" t="n"/>
      <c r="P192" s="268" t="n"/>
      <c r="Q192" s="320" t="n"/>
    </row>
    <row r="193">
      <c r="B193" s="333" t="n"/>
      <c r="C193" s="328" t="n"/>
      <c r="D193" s="328" t="n"/>
      <c r="E193" s="317" t="n"/>
      <c r="F193" s="292" t="n"/>
      <c r="G193" s="292" t="n"/>
      <c r="H193" s="294" t="n"/>
      <c r="I193" s="317" t="n"/>
      <c r="J193" s="268" t="n"/>
      <c r="K193" s="268" t="n"/>
      <c r="L193" s="314" t="n"/>
      <c r="M193" s="294" t="n"/>
      <c r="N193" s="294" t="n"/>
      <c r="O193" s="294" t="n"/>
      <c r="P193" s="268" t="n"/>
      <c r="Q193" s="320" t="n"/>
    </row>
    <row r="194">
      <c r="B194" s="333" t="n"/>
      <c r="C194" s="328" t="n"/>
      <c r="D194" s="328" t="n"/>
      <c r="E194" s="317" t="n"/>
      <c r="F194" s="292" t="n"/>
      <c r="G194" s="292" t="n"/>
      <c r="H194" s="294" t="n"/>
      <c r="I194" s="317" t="n"/>
      <c r="J194" s="268" t="n"/>
      <c r="K194" s="268" t="n"/>
      <c r="L194" s="314" t="n"/>
      <c r="M194" s="294" t="n"/>
      <c r="N194" s="294" t="n"/>
      <c r="O194" s="294" t="n"/>
      <c r="P194" s="268" t="n"/>
      <c r="Q194" s="320" t="n"/>
    </row>
    <row r="195">
      <c r="B195" s="333" t="n"/>
      <c r="C195" s="328" t="n"/>
      <c r="D195" s="328" t="n"/>
      <c r="E195" s="317" t="n"/>
      <c r="F195" s="292" t="n"/>
      <c r="G195" s="292" t="n"/>
      <c r="H195" s="294" t="n"/>
      <c r="I195" s="317" t="n"/>
      <c r="J195" s="268" t="n"/>
      <c r="K195" s="268" t="n"/>
      <c r="L195" s="314" t="n"/>
      <c r="M195" s="294" t="n"/>
      <c r="N195" s="294" t="n"/>
      <c r="O195" s="294" t="n"/>
      <c r="P195" s="268" t="n"/>
      <c r="Q195" s="320" t="n"/>
    </row>
    <row r="196">
      <c r="B196" s="333" t="n"/>
      <c r="C196" s="328" t="n"/>
      <c r="D196" s="328" t="n"/>
      <c r="E196" s="317" t="n"/>
      <c r="F196" s="292" t="n"/>
      <c r="G196" s="292" t="n"/>
      <c r="H196" s="294" t="n"/>
      <c r="I196" s="317" t="n"/>
      <c r="J196" s="268" t="n"/>
      <c r="K196" s="268" t="n"/>
      <c r="L196" s="314" t="n"/>
      <c r="M196" s="294" t="n"/>
      <c r="N196" s="294" t="n"/>
      <c r="O196" s="294" t="n"/>
      <c r="P196" s="268" t="n"/>
      <c r="Q196" s="320" t="n"/>
    </row>
    <row r="197">
      <c r="B197" s="333" t="n"/>
      <c r="C197" s="328" t="n"/>
      <c r="D197" s="328" t="n"/>
      <c r="E197" s="317" t="n"/>
      <c r="F197" s="292" t="n"/>
      <c r="G197" s="292" t="n"/>
      <c r="H197" s="294" t="n"/>
      <c r="I197" s="317" t="n"/>
      <c r="J197" s="268" t="n"/>
      <c r="K197" s="268" t="n"/>
      <c r="L197" s="314" t="n"/>
      <c r="M197" s="294" t="n"/>
      <c r="N197" s="294" t="n"/>
      <c r="O197" s="294" t="n"/>
      <c r="P197" s="268" t="n"/>
      <c r="Q197" s="320" t="n"/>
    </row>
    <row r="198">
      <c r="B198" s="333" t="n"/>
      <c r="C198" s="328" t="n"/>
      <c r="D198" s="328" t="n"/>
      <c r="E198" s="317" t="n"/>
      <c r="F198" s="292" t="n"/>
      <c r="G198" s="292" t="n"/>
      <c r="H198" s="294" t="n"/>
      <c r="I198" s="317" t="n"/>
      <c r="J198" s="268" t="n"/>
      <c r="K198" s="268" t="n"/>
      <c r="L198" s="314" t="n"/>
      <c r="M198" s="294" t="n"/>
      <c r="N198" s="294" t="n"/>
      <c r="O198" s="294" t="n"/>
      <c r="P198" s="268" t="n"/>
      <c r="Q198" s="320" t="n"/>
    </row>
    <row r="199">
      <c r="B199" s="333" t="n"/>
      <c r="C199" s="328" t="n"/>
      <c r="D199" s="328" t="n"/>
      <c r="E199" s="317" t="n"/>
      <c r="F199" s="292" t="n"/>
      <c r="G199" s="292" t="n"/>
      <c r="H199" s="294" t="n"/>
      <c r="I199" s="317" t="n"/>
      <c r="J199" s="268" t="n"/>
      <c r="K199" s="268" t="n"/>
      <c r="L199" s="314" t="n"/>
      <c r="M199" s="294" t="n"/>
      <c r="N199" s="294" t="n"/>
      <c r="O199" s="294" t="n"/>
      <c r="P199" s="268" t="n"/>
      <c r="Q199" s="320" t="n"/>
    </row>
    <row r="200">
      <c r="B200" s="333" t="n"/>
      <c r="C200" s="328" t="n"/>
      <c r="D200" s="328" t="n"/>
      <c r="E200" s="317" t="n"/>
      <c r="F200" s="292" t="n"/>
      <c r="G200" s="292" t="n"/>
      <c r="H200" s="294" t="n"/>
      <c r="I200" s="317" t="n"/>
      <c r="J200" s="268" t="n"/>
      <c r="K200" s="268" t="n"/>
      <c r="L200" s="314" t="n"/>
      <c r="M200" s="294" t="n"/>
      <c r="N200" s="294" t="n"/>
      <c r="O200" s="294" t="n"/>
      <c r="P200" s="268" t="n"/>
      <c r="Q200" s="320" t="n"/>
    </row>
    <row r="201">
      <c r="B201" s="333" t="n"/>
      <c r="C201" s="328" t="n"/>
      <c r="D201" s="328" t="n"/>
      <c r="E201" s="317" t="n"/>
      <c r="F201" s="292" t="n"/>
      <c r="G201" s="292" t="n"/>
      <c r="H201" s="294" t="n"/>
      <c r="I201" s="317" t="n"/>
      <c r="J201" s="268" t="n"/>
      <c r="K201" s="268" t="n"/>
      <c r="L201" s="314" t="n"/>
      <c r="M201" s="294" t="n"/>
      <c r="N201" s="294" t="n"/>
      <c r="O201" s="294" t="n"/>
      <c r="P201" s="268" t="n"/>
      <c r="Q201" s="320" t="n"/>
    </row>
    <row r="202">
      <c r="B202" s="333" t="n"/>
      <c r="C202" s="328" t="n"/>
      <c r="D202" s="328" t="n"/>
      <c r="E202" s="317" t="n"/>
      <c r="F202" s="292" t="n"/>
      <c r="G202" s="292" t="n"/>
      <c r="H202" s="294" t="n"/>
      <c r="I202" s="317" t="n"/>
      <c r="J202" s="268" t="n"/>
      <c r="K202" s="268" t="n"/>
      <c r="L202" s="314" t="n"/>
      <c r="M202" s="294" t="n"/>
      <c r="N202" s="294" t="n"/>
      <c r="O202" s="294" t="n"/>
      <c r="P202" s="268" t="n"/>
      <c r="Q202" s="320" t="n"/>
    </row>
    <row r="203">
      <c r="B203" s="333" t="n"/>
      <c r="C203" s="328" t="n"/>
      <c r="D203" s="328" t="n"/>
      <c r="E203" s="317" t="n"/>
      <c r="F203" s="292" t="n"/>
      <c r="G203" s="292" t="n"/>
      <c r="H203" s="294" t="n"/>
      <c r="I203" s="317" t="n"/>
      <c r="J203" s="268" t="n"/>
      <c r="K203" s="268" t="n"/>
      <c r="L203" s="314" t="n"/>
      <c r="M203" s="294" t="n"/>
      <c r="N203" s="294" t="n"/>
      <c r="O203" s="294" t="n"/>
      <c r="P203" s="268" t="n"/>
      <c r="Q203" s="320" t="n"/>
    </row>
    <row r="204">
      <c r="B204" s="333" t="n"/>
      <c r="C204" s="328" t="n"/>
      <c r="D204" s="328" t="n"/>
      <c r="E204" s="317" t="n"/>
      <c r="F204" s="292" t="n"/>
      <c r="G204" s="292" t="n"/>
      <c r="H204" s="294" t="n"/>
      <c r="I204" s="317" t="n"/>
      <c r="J204" s="268" t="n"/>
      <c r="K204" s="268" t="n"/>
      <c r="L204" s="314" t="n"/>
      <c r="M204" s="294" t="n"/>
      <c r="N204" s="294" t="n"/>
      <c r="O204" s="294" t="n"/>
      <c r="P204" s="268" t="n"/>
      <c r="Q204" s="320" t="n"/>
    </row>
    <row r="205">
      <c r="B205" s="333" t="n"/>
      <c r="C205" s="328" t="n"/>
      <c r="D205" s="328" t="n"/>
      <c r="E205" s="317" t="n"/>
      <c r="F205" s="292" t="n"/>
      <c r="G205" s="292" t="n"/>
      <c r="H205" s="294" t="n"/>
      <c r="I205" s="317" t="n"/>
      <c r="J205" s="268" t="n"/>
      <c r="K205" s="268" t="n"/>
      <c r="L205" s="314" t="n"/>
      <c r="M205" s="294" t="n"/>
      <c r="N205" s="294" t="n"/>
      <c r="O205" s="294" t="n"/>
      <c r="P205" s="268" t="n"/>
      <c r="Q205" s="320" t="n"/>
    </row>
    <row r="206">
      <c r="B206" s="333" t="n"/>
      <c r="C206" s="328" t="n"/>
      <c r="D206" s="328" t="n"/>
      <c r="E206" s="317" t="n"/>
      <c r="F206" s="292" t="n"/>
      <c r="G206" s="292" t="n"/>
      <c r="H206" s="294" t="n"/>
      <c r="I206" s="317" t="n"/>
      <c r="J206" s="268" t="n"/>
      <c r="K206" s="268" t="n"/>
      <c r="L206" s="314" t="n"/>
      <c r="M206" s="294" t="n"/>
      <c r="N206" s="294" t="n"/>
      <c r="O206" s="294" t="n"/>
      <c r="P206" s="268" t="n"/>
      <c r="Q206" s="320" t="n"/>
    </row>
    <row r="207">
      <c r="B207" s="333" t="n"/>
      <c r="C207" s="328" t="n"/>
      <c r="D207" s="328" t="n"/>
      <c r="E207" s="317" t="n"/>
      <c r="F207" s="292" t="n"/>
      <c r="G207" s="292" t="n"/>
      <c r="H207" s="294" t="n"/>
      <c r="I207" s="317" t="n"/>
      <c r="J207" s="268" t="n"/>
      <c r="K207" s="268" t="n"/>
      <c r="L207" s="314" t="n"/>
      <c r="M207" s="294" t="n"/>
      <c r="N207" s="294" t="n"/>
      <c r="O207" s="294" t="n"/>
      <c r="P207" s="268" t="n"/>
      <c r="Q207" s="320" t="n"/>
    </row>
    <row r="208">
      <c r="B208" s="333" t="n"/>
      <c r="C208" s="328" t="n"/>
      <c r="D208" s="328" t="n"/>
      <c r="E208" s="317" t="n"/>
      <c r="F208" s="292" t="n"/>
      <c r="G208" s="292" t="n"/>
      <c r="H208" s="294" t="n"/>
      <c r="I208" s="317" t="n"/>
      <c r="J208" s="268" t="n"/>
      <c r="K208" s="268" t="n"/>
      <c r="L208" s="314" t="n"/>
      <c r="M208" s="294" t="n"/>
      <c r="N208" s="294" t="n"/>
      <c r="O208" s="294" t="n"/>
      <c r="P208" s="268" t="n"/>
      <c r="Q208" s="320" t="n"/>
    </row>
    <row r="209">
      <c r="B209" s="333" t="n"/>
      <c r="C209" s="328" t="n"/>
      <c r="D209" s="328" t="n"/>
      <c r="E209" s="317" t="n"/>
      <c r="F209" s="292" t="n"/>
      <c r="G209" s="292" t="n"/>
      <c r="H209" s="294" t="n"/>
      <c r="I209" s="317" t="n"/>
      <c r="J209" s="268" t="n"/>
      <c r="K209" s="268" t="n"/>
      <c r="L209" s="314" t="n"/>
      <c r="M209" s="294" t="n"/>
      <c r="N209" s="294" t="n"/>
      <c r="O209" s="294" t="n"/>
      <c r="P209" s="268" t="n"/>
      <c r="Q209" s="320" t="n"/>
    </row>
    <row r="210">
      <c r="B210" s="333" t="n"/>
      <c r="C210" s="328" t="n"/>
      <c r="D210" s="328" t="n"/>
      <c r="E210" s="317" t="n"/>
      <c r="F210" s="292" t="n"/>
      <c r="G210" s="292" t="n"/>
      <c r="H210" s="294" t="n"/>
      <c r="I210" s="317" t="n"/>
      <c r="J210" s="268" t="n"/>
      <c r="K210" s="268" t="n"/>
      <c r="L210" s="314" t="n"/>
      <c r="M210" s="294" t="n"/>
      <c r="N210" s="294" t="n"/>
      <c r="O210" s="294" t="n"/>
      <c r="P210" s="268" t="n"/>
      <c r="Q210" s="320" t="n"/>
    </row>
    <row r="211">
      <c r="B211" s="333" t="n"/>
      <c r="C211" s="328" t="n"/>
      <c r="D211" s="328" t="n"/>
      <c r="E211" s="317" t="n"/>
      <c r="F211" s="292" t="n"/>
      <c r="G211" s="292" t="n"/>
      <c r="H211" s="294" t="n"/>
      <c r="I211" s="317" t="n"/>
      <c r="J211" s="268" t="n"/>
      <c r="K211" s="268" t="n"/>
      <c r="L211" s="314" t="n"/>
      <c r="M211" s="294" t="n"/>
      <c r="N211" s="294" t="n"/>
      <c r="O211" s="294" t="n"/>
      <c r="P211" s="268" t="n"/>
      <c r="Q211" s="320" t="n"/>
    </row>
    <row r="212">
      <c r="B212" s="333" t="n"/>
      <c r="C212" s="328" t="n"/>
      <c r="D212" s="328" t="n"/>
      <c r="E212" s="317" t="n"/>
      <c r="F212" s="292" t="n"/>
      <c r="G212" s="292" t="n"/>
      <c r="H212" s="294" t="n"/>
      <c r="I212" s="317" t="n"/>
      <c r="J212" s="268" t="n"/>
      <c r="K212" s="268" t="n"/>
      <c r="L212" s="314" t="n"/>
      <c r="M212" s="294" t="n"/>
      <c r="N212" s="294" t="n"/>
      <c r="O212" s="294" t="n"/>
      <c r="P212" s="268" t="n"/>
      <c r="Q212" s="320" t="n"/>
    </row>
    <row r="213">
      <c r="B213" s="333" t="n"/>
      <c r="C213" s="328" t="n"/>
      <c r="D213" s="328" t="n"/>
      <c r="E213" s="317" t="n"/>
      <c r="F213" s="292" t="n"/>
      <c r="G213" s="292" t="n"/>
      <c r="H213" s="294" t="n"/>
      <c r="I213" s="317" t="n"/>
      <c r="J213" s="268" t="n"/>
      <c r="K213" s="268" t="n"/>
      <c r="L213" s="314" t="n"/>
      <c r="M213" s="294" t="n"/>
      <c r="N213" s="294" t="n"/>
      <c r="O213" s="294" t="n"/>
      <c r="P213" s="268" t="n"/>
      <c r="Q213" s="320" t="n"/>
    </row>
    <row r="214">
      <c r="B214" s="333" t="n"/>
      <c r="C214" s="328" t="n"/>
      <c r="D214" s="328" t="n"/>
      <c r="E214" s="317" t="n"/>
      <c r="F214" s="292" t="n"/>
      <c r="G214" s="292" t="n"/>
      <c r="H214" s="294" t="n"/>
      <c r="I214" s="317" t="n"/>
      <c r="J214" s="268" t="n"/>
      <c r="K214" s="268" t="n"/>
      <c r="L214" s="314" t="n"/>
      <c r="M214" s="294" t="n"/>
      <c r="N214" s="294" t="n"/>
      <c r="O214" s="294" t="n"/>
      <c r="P214" s="268" t="n"/>
      <c r="Q214" s="320" t="n"/>
    </row>
    <row r="215">
      <c r="B215" s="333" t="n"/>
      <c r="C215" s="328" t="n"/>
      <c r="D215" s="328" t="n"/>
      <c r="E215" s="317" t="n"/>
      <c r="F215" s="292" t="n"/>
      <c r="G215" s="292" t="n"/>
      <c r="H215" s="294" t="n"/>
      <c r="I215" s="317" t="n"/>
      <c r="J215" s="268" t="n"/>
      <c r="K215" s="268" t="n"/>
      <c r="L215" s="314" t="n"/>
      <c r="M215" s="294" t="n"/>
      <c r="N215" s="294" t="n"/>
      <c r="O215" s="294" t="n"/>
      <c r="P215" s="268" t="n"/>
      <c r="Q215" s="320" t="n"/>
    </row>
    <row r="216">
      <c r="B216" s="333" t="n"/>
      <c r="C216" s="328" t="n"/>
      <c r="D216" s="328" t="n"/>
      <c r="E216" s="317" t="n"/>
      <c r="F216" s="292" t="n"/>
      <c r="G216" s="292" t="n"/>
      <c r="H216" s="294" t="n"/>
      <c r="I216" s="317" t="n"/>
      <c r="J216" s="268" t="n"/>
      <c r="K216" s="268" t="n"/>
      <c r="L216" s="314" t="n"/>
      <c r="M216" s="294" t="n"/>
      <c r="N216" s="294" t="n"/>
      <c r="O216" s="294" t="n"/>
      <c r="P216" s="268" t="n"/>
      <c r="Q216" s="320" t="n"/>
    </row>
    <row r="217">
      <c r="B217" s="333" t="n"/>
      <c r="C217" s="328" t="n"/>
      <c r="D217" s="328" t="n"/>
      <c r="E217" s="317" t="n"/>
      <c r="F217" s="292" t="n"/>
      <c r="G217" s="292" t="n"/>
      <c r="H217" s="294" t="n"/>
      <c r="I217" s="317" t="n"/>
      <c r="J217" s="268" t="n"/>
      <c r="K217" s="268" t="n"/>
      <c r="L217" s="314" t="n"/>
      <c r="M217" s="294" t="n"/>
      <c r="N217" s="294" t="n"/>
      <c r="O217" s="294" t="n"/>
      <c r="P217" s="268" t="n"/>
      <c r="Q217" s="320" t="n"/>
    </row>
    <row r="218">
      <c r="B218" s="333" t="n"/>
      <c r="C218" s="328" t="n"/>
      <c r="D218" s="328" t="n"/>
      <c r="E218" s="317" t="n"/>
      <c r="F218" s="292" t="n"/>
      <c r="G218" s="292" t="n"/>
      <c r="H218" s="294" t="n"/>
      <c r="I218" s="317" t="n"/>
      <c r="J218" s="268" t="n"/>
      <c r="K218" s="268" t="n"/>
      <c r="L218" s="314" t="n"/>
      <c r="M218" s="294" t="n"/>
      <c r="N218" s="294" t="n"/>
      <c r="O218" s="294" t="n"/>
      <c r="P218" s="268" t="n"/>
      <c r="Q218" s="320" t="n"/>
    </row>
    <row r="219">
      <c r="B219" s="333" t="n"/>
      <c r="C219" s="328" t="n"/>
      <c r="D219" s="328" t="n"/>
      <c r="E219" s="317" t="n"/>
      <c r="F219" s="292" t="n"/>
      <c r="G219" s="292" t="n"/>
      <c r="H219" s="294" t="n"/>
      <c r="I219" s="317" t="n"/>
      <c r="J219" s="268" t="n"/>
      <c r="K219" s="268" t="n"/>
      <c r="L219" s="314" t="n"/>
      <c r="M219" s="294" t="n"/>
      <c r="N219" s="294" t="n"/>
      <c r="O219" s="294" t="n"/>
      <c r="P219" s="268" t="n"/>
      <c r="Q219" s="320" t="n"/>
    </row>
    <row r="220">
      <c r="B220" s="333" t="n"/>
      <c r="C220" s="328" t="n"/>
      <c r="D220" s="328" t="n"/>
      <c r="E220" s="317" t="n"/>
      <c r="F220" s="292" t="n"/>
      <c r="G220" s="292" t="n"/>
      <c r="H220" s="294" t="n"/>
      <c r="I220" s="317" t="n"/>
      <c r="J220" s="268" t="n"/>
      <c r="K220" s="268" t="n"/>
      <c r="L220" s="314" t="n"/>
      <c r="M220" s="294" t="n"/>
      <c r="N220" s="294" t="n"/>
      <c r="O220" s="294" t="n"/>
      <c r="P220" s="268" t="n"/>
      <c r="Q220" s="320" t="n"/>
    </row>
    <row r="221">
      <c r="B221" s="333" t="n"/>
      <c r="C221" s="328" t="n"/>
      <c r="D221" s="328" t="n"/>
      <c r="E221" s="317" t="n"/>
      <c r="F221" s="292" t="n"/>
      <c r="G221" s="292" t="n"/>
      <c r="H221" s="294" t="n"/>
      <c r="I221" s="317" t="n"/>
      <c r="J221" s="268" t="n"/>
      <c r="K221" s="268" t="n"/>
      <c r="L221" s="314" t="n"/>
      <c r="M221" s="294" t="n"/>
      <c r="N221" s="294" t="n"/>
      <c r="O221" s="294" t="n"/>
      <c r="P221" s="268" t="n"/>
      <c r="Q221" s="320" t="n"/>
    </row>
    <row r="222">
      <c r="B222" s="333" t="n"/>
      <c r="C222" s="328" t="n"/>
      <c r="D222" s="328" t="n"/>
      <c r="E222" s="317" t="n"/>
      <c r="F222" s="292" t="n"/>
      <c r="G222" s="292" t="n"/>
      <c r="H222" s="294" t="n"/>
      <c r="I222" s="317" t="n"/>
      <c r="J222" s="268" t="n"/>
      <c r="K222" s="268" t="n"/>
      <c r="L222" s="314" t="n"/>
      <c r="M222" s="294" t="n"/>
      <c r="N222" s="294" t="n"/>
      <c r="O222" s="294" t="n"/>
      <c r="P222" s="268" t="n"/>
      <c r="Q222" s="320" t="n"/>
    </row>
    <row r="223">
      <c r="B223" s="333" t="n"/>
      <c r="C223" s="328" t="n"/>
      <c r="D223" s="328" t="n"/>
      <c r="E223" s="317" t="n"/>
      <c r="F223" s="292" t="n"/>
      <c r="G223" s="292" t="n"/>
      <c r="H223" s="294" t="n"/>
      <c r="I223" s="317" t="n"/>
      <c r="J223" s="268" t="n"/>
      <c r="K223" s="268" t="n"/>
      <c r="L223" s="314" t="n"/>
      <c r="M223" s="294" t="n"/>
      <c r="N223" s="294" t="n"/>
      <c r="O223" s="294" t="n"/>
      <c r="P223" s="268" t="n"/>
      <c r="Q223" s="320" t="n"/>
    </row>
    <row r="224">
      <c r="B224" s="333" t="n"/>
      <c r="C224" s="328" t="n"/>
      <c r="D224" s="328" t="n"/>
      <c r="E224" s="317" t="n"/>
      <c r="F224" s="292" t="n"/>
      <c r="G224" s="292" t="n"/>
      <c r="H224" s="294" t="n"/>
      <c r="I224" s="317" t="n"/>
      <c r="J224" s="268" t="n"/>
      <c r="K224" s="268" t="n"/>
      <c r="L224" s="314" t="n"/>
      <c r="M224" s="294" t="n"/>
      <c r="N224" s="294" t="n"/>
      <c r="O224" s="294" t="n"/>
      <c r="P224" s="268" t="n"/>
      <c r="Q224" s="320" t="n"/>
    </row>
    <row r="225">
      <c r="B225" s="333" t="n"/>
      <c r="C225" s="328" t="n"/>
      <c r="D225" s="328" t="n"/>
      <c r="E225" s="317" t="n"/>
      <c r="F225" s="292" t="n"/>
      <c r="G225" s="292" t="n"/>
      <c r="H225" s="294" t="n"/>
      <c r="I225" s="317" t="n"/>
      <c r="J225" s="268" t="n"/>
      <c r="K225" s="268" t="n"/>
      <c r="L225" s="314" t="n"/>
      <c r="M225" s="294" t="n"/>
      <c r="N225" s="294" t="n"/>
      <c r="O225" s="294" t="n"/>
      <c r="P225" s="268" t="n"/>
      <c r="Q225" s="320" t="n"/>
    </row>
    <row r="226">
      <c r="B226" s="333" t="n"/>
      <c r="C226" s="328" t="n"/>
      <c r="D226" s="328" t="n"/>
      <c r="E226" s="317" t="n"/>
      <c r="F226" s="292" t="n"/>
      <c r="G226" s="292" t="n"/>
      <c r="H226" s="294" t="n"/>
      <c r="I226" s="317" t="n"/>
      <c r="J226" s="268" t="n"/>
      <c r="K226" s="268" t="n"/>
      <c r="L226" s="314" t="n"/>
      <c r="M226" s="294" t="n"/>
      <c r="N226" s="294" t="n"/>
      <c r="O226" s="294" t="n"/>
      <c r="P226" s="268" t="n"/>
      <c r="Q226" s="320" t="n"/>
    </row>
    <row r="227">
      <c r="B227" s="333" t="n"/>
      <c r="C227" s="328" t="n"/>
      <c r="D227" s="328" t="n"/>
      <c r="E227" s="317" t="n"/>
      <c r="F227" s="292" t="n"/>
      <c r="G227" s="292" t="n"/>
      <c r="H227" s="294" t="n"/>
      <c r="I227" s="317" t="n"/>
      <c r="J227" s="268" t="n"/>
      <c r="K227" s="268" t="n"/>
      <c r="L227" s="314" t="n"/>
      <c r="M227" s="294" t="n"/>
      <c r="N227" s="294" t="n"/>
      <c r="O227" s="294" t="n"/>
      <c r="P227" s="268" t="n"/>
      <c r="Q227" s="320" t="n"/>
    </row>
    <row r="228">
      <c r="B228" s="333" t="n"/>
      <c r="C228" s="328" t="n"/>
      <c r="D228" s="328" t="n"/>
      <c r="E228" s="317" t="n"/>
      <c r="F228" s="292" t="n"/>
      <c r="G228" s="292" t="n"/>
      <c r="H228" s="294" t="n"/>
      <c r="I228" s="317" t="n"/>
      <c r="J228" s="268" t="n"/>
      <c r="K228" s="268" t="n"/>
      <c r="L228" s="314" t="n"/>
      <c r="M228" s="294" t="n"/>
      <c r="N228" s="294" t="n"/>
      <c r="O228" s="294" t="n"/>
      <c r="P228" s="268" t="n"/>
      <c r="Q228" s="320" t="n"/>
    </row>
    <row r="229">
      <c r="B229" s="333" t="n"/>
      <c r="C229" s="328" t="n"/>
      <c r="D229" s="328" t="n"/>
      <c r="E229" s="317" t="n"/>
      <c r="F229" s="292" t="n"/>
      <c r="G229" s="292" t="n"/>
      <c r="H229" s="294" t="n"/>
      <c r="I229" s="317" t="n"/>
      <c r="J229" s="268" t="n"/>
      <c r="K229" s="268" t="n"/>
      <c r="L229" s="314" t="n"/>
      <c r="M229" s="294" t="n"/>
      <c r="N229" s="294" t="n"/>
      <c r="O229" s="294" t="n"/>
      <c r="P229" s="268" t="n"/>
      <c r="Q229" s="320" t="n"/>
    </row>
    <row r="230">
      <c r="B230" s="333" t="n"/>
      <c r="C230" s="328" t="n"/>
      <c r="D230" s="328" t="n"/>
      <c r="E230" s="317" t="n"/>
      <c r="F230" s="292" t="n"/>
      <c r="G230" s="292" t="n"/>
      <c r="H230" s="294" t="n"/>
      <c r="I230" s="317" t="n"/>
      <c r="J230" s="268" t="n"/>
      <c r="K230" s="268" t="n"/>
      <c r="L230" s="314" t="n"/>
      <c r="M230" s="294" t="n"/>
      <c r="N230" s="294" t="n"/>
      <c r="O230" s="294" t="n"/>
      <c r="P230" s="268" t="n"/>
      <c r="Q230" s="320" t="n"/>
    </row>
    <row r="231">
      <c r="B231" s="333" t="n"/>
      <c r="C231" s="328" t="n"/>
      <c r="D231" s="328" t="n"/>
      <c r="E231" s="317" t="n"/>
      <c r="F231" s="292" t="n"/>
      <c r="G231" s="292" t="n"/>
      <c r="H231" s="294" t="n"/>
      <c r="I231" s="317" t="n"/>
      <c r="J231" s="268" t="n"/>
      <c r="K231" s="268" t="n"/>
      <c r="L231" s="314" t="n"/>
      <c r="M231" s="294" t="n"/>
      <c r="N231" s="294" t="n"/>
      <c r="O231" s="294" t="n"/>
      <c r="P231" s="268" t="n"/>
      <c r="Q231" s="320" t="n"/>
    </row>
    <row r="232">
      <c r="B232" s="333" t="n"/>
      <c r="C232" s="328" t="n"/>
      <c r="D232" s="328" t="n"/>
      <c r="E232" s="317" t="n"/>
      <c r="F232" s="292" t="n"/>
      <c r="G232" s="292" t="n"/>
      <c r="H232" s="294" t="n"/>
      <c r="I232" s="317" t="n"/>
      <c r="J232" s="268" t="n"/>
      <c r="K232" s="268" t="n"/>
      <c r="L232" s="314" t="n"/>
      <c r="M232" s="294" t="n"/>
      <c r="N232" s="294" t="n"/>
      <c r="O232" s="294" t="n"/>
      <c r="P232" s="268" t="n"/>
      <c r="Q232" s="320" t="n"/>
    </row>
    <row r="233">
      <c r="B233" s="333" t="n"/>
      <c r="C233" s="328" t="n"/>
      <c r="D233" s="328" t="n"/>
      <c r="E233" s="317" t="n"/>
      <c r="F233" s="292" t="n"/>
      <c r="G233" s="292" t="n"/>
      <c r="H233" s="294" t="n"/>
      <c r="I233" s="317" t="n"/>
      <c r="J233" s="268" t="n"/>
      <c r="K233" s="268" t="n"/>
      <c r="L233" s="314" t="n"/>
      <c r="M233" s="294" t="n"/>
      <c r="N233" s="294" t="n"/>
      <c r="O233" s="294" t="n"/>
      <c r="P233" s="268" t="n"/>
      <c r="Q233" s="320" t="n"/>
    </row>
    <row r="234">
      <c r="B234" s="333" t="n"/>
      <c r="C234" s="328" t="n"/>
      <c r="D234" s="328" t="n"/>
      <c r="E234" s="317" t="n"/>
      <c r="F234" s="292" t="n"/>
      <c r="G234" s="292" t="n"/>
      <c r="H234" s="294" t="n"/>
      <c r="I234" s="317" t="n"/>
      <c r="J234" s="268" t="n"/>
      <c r="K234" s="268" t="n"/>
      <c r="L234" s="314" t="n"/>
      <c r="M234" s="294" t="n"/>
      <c r="N234" s="294" t="n"/>
      <c r="O234" s="294" t="n"/>
      <c r="P234" s="268" t="n"/>
      <c r="Q234" s="320" t="n"/>
    </row>
    <row r="235">
      <c r="B235" s="333" t="n"/>
      <c r="C235" s="328" t="n"/>
      <c r="D235" s="328" t="n"/>
      <c r="E235" s="317" t="n"/>
      <c r="F235" s="292" t="n"/>
      <c r="G235" s="292" t="n"/>
      <c r="H235" s="294" t="n"/>
      <c r="I235" s="317" t="n"/>
      <c r="J235" s="268" t="n"/>
      <c r="K235" s="268" t="n"/>
      <c r="L235" s="314" t="n"/>
      <c r="M235" s="294" t="n"/>
      <c r="N235" s="294" t="n"/>
      <c r="O235" s="294" t="n"/>
      <c r="P235" s="268" t="n"/>
      <c r="Q235" s="320" t="n"/>
    </row>
    <row r="236">
      <c r="B236" s="333" t="n"/>
      <c r="C236" s="328" t="n"/>
      <c r="D236" s="328" t="n"/>
      <c r="E236" s="317" t="n"/>
      <c r="F236" s="292" t="n"/>
      <c r="G236" s="292" t="n"/>
      <c r="H236" s="294" t="n"/>
      <c r="I236" s="317" t="n"/>
      <c r="J236" s="268" t="n"/>
      <c r="K236" s="268" t="n"/>
      <c r="L236" s="314" t="n"/>
      <c r="M236" s="294" t="n"/>
      <c r="N236" s="294" t="n"/>
      <c r="O236" s="294" t="n"/>
      <c r="P236" s="268" t="n"/>
      <c r="Q236" s="320" t="n"/>
    </row>
    <row r="237">
      <c r="B237" s="333" t="n"/>
      <c r="C237" s="328" t="n"/>
      <c r="D237" s="328" t="n"/>
      <c r="E237" s="317" t="n"/>
      <c r="F237" s="292" t="n"/>
      <c r="G237" s="292" t="n"/>
      <c r="H237" s="294" t="n"/>
      <c r="I237" s="317" t="n"/>
      <c r="J237" s="268" t="n"/>
      <c r="K237" s="268" t="n"/>
      <c r="L237" s="314" t="n"/>
      <c r="M237" s="294" t="n"/>
      <c r="N237" s="294" t="n"/>
      <c r="O237" s="294" t="n"/>
      <c r="P237" s="268" t="n"/>
      <c r="Q237" s="320" t="n"/>
    </row>
    <row r="238">
      <c r="B238" s="333" t="n"/>
      <c r="C238" s="328" t="n"/>
      <c r="D238" s="328" t="n"/>
      <c r="E238" s="317" t="n"/>
      <c r="F238" s="292" t="n"/>
      <c r="G238" s="292" t="n"/>
      <c r="H238" s="294" t="n"/>
      <c r="I238" s="317" t="n"/>
      <c r="J238" s="268" t="n"/>
      <c r="K238" s="268" t="n"/>
      <c r="L238" s="314" t="n"/>
      <c r="M238" s="294" t="n"/>
      <c r="N238" s="294" t="n"/>
      <c r="O238" s="294" t="n"/>
      <c r="P238" s="268" t="n"/>
      <c r="Q238" s="320" t="n"/>
    </row>
    <row r="239">
      <c r="B239" s="333" t="n"/>
      <c r="C239" s="328" t="n"/>
      <c r="D239" s="328" t="n"/>
      <c r="E239" s="317" t="n"/>
      <c r="F239" s="292" t="n"/>
      <c r="G239" s="292" t="n"/>
      <c r="H239" s="294" t="n"/>
      <c r="I239" s="317" t="n"/>
      <c r="J239" s="268" t="n"/>
      <c r="K239" s="268" t="n"/>
      <c r="L239" s="314" t="n"/>
      <c r="M239" s="294" t="n"/>
      <c r="N239" s="294" t="n"/>
      <c r="O239" s="294" t="n"/>
      <c r="P239" s="268" t="n"/>
      <c r="Q239" s="320" t="n"/>
    </row>
    <row r="240">
      <c r="B240" s="333" t="n"/>
      <c r="C240" s="328" t="n"/>
      <c r="D240" s="328" t="n"/>
      <c r="E240" s="317" t="n"/>
      <c r="F240" s="292" t="n"/>
      <c r="G240" s="292" t="n"/>
      <c r="H240" s="294" t="n"/>
      <c r="I240" s="317" t="n"/>
      <c r="J240" s="268" t="n"/>
      <c r="K240" s="268" t="n"/>
      <c r="L240" s="314" t="n"/>
      <c r="M240" s="294" t="n"/>
      <c r="N240" s="294" t="n"/>
      <c r="O240" s="294" t="n"/>
      <c r="P240" s="268" t="n"/>
      <c r="Q240" s="320" t="n"/>
    </row>
    <row r="241">
      <c r="B241" s="333" t="n"/>
      <c r="C241" s="328" t="n"/>
      <c r="D241" s="328" t="n"/>
      <c r="E241" s="317" t="n"/>
      <c r="F241" s="292" t="n"/>
      <c r="G241" s="292" t="n"/>
      <c r="H241" s="294" t="n"/>
      <c r="I241" s="317" t="n"/>
      <c r="J241" s="268" t="n"/>
      <c r="K241" s="268" t="n"/>
      <c r="L241" s="314" t="n"/>
      <c r="M241" s="294" t="n"/>
      <c r="N241" s="294" t="n"/>
      <c r="O241" s="294" t="n"/>
      <c r="P241" s="268" t="n"/>
      <c r="Q241" s="320" t="n"/>
    </row>
    <row r="242">
      <c r="B242" s="333" t="n"/>
      <c r="C242" s="328" t="n"/>
      <c r="D242" s="328" t="n"/>
      <c r="E242" s="317" t="n"/>
      <c r="F242" s="292" t="n"/>
      <c r="G242" s="292" t="n"/>
      <c r="H242" s="294" t="n"/>
      <c r="I242" s="317" t="n"/>
      <c r="J242" s="268" t="n"/>
      <c r="K242" s="268" t="n"/>
      <c r="L242" s="314" t="n"/>
      <c r="M242" s="294" t="n"/>
      <c r="N242" s="294" t="n"/>
      <c r="O242" s="294" t="n"/>
      <c r="P242" s="268" t="n"/>
      <c r="Q242" s="320" t="n"/>
    </row>
    <row r="243">
      <c r="B243" s="333" t="n"/>
      <c r="C243" s="328" t="n"/>
      <c r="D243" s="328" t="n"/>
      <c r="E243" s="317" t="n"/>
      <c r="F243" s="292" t="n"/>
      <c r="G243" s="292" t="n"/>
      <c r="H243" s="294" t="n"/>
      <c r="I243" s="317" t="n"/>
      <c r="J243" s="268" t="n"/>
      <c r="K243" s="268" t="n"/>
      <c r="L243" s="314" t="n"/>
      <c r="M243" s="294" t="n"/>
      <c r="N243" s="294" t="n"/>
      <c r="O243" s="294" t="n"/>
      <c r="P243" s="268" t="n"/>
      <c r="Q243" s="320" t="n"/>
    </row>
    <row r="244">
      <c r="B244" s="333" t="n"/>
      <c r="C244" s="328" t="n"/>
      <c r="D244" s="328" t="n"/>
      <c r="E244" s="317" t="n"/>
      <c r="F244" s="292" t="n"/>
      <c r="G244" s="292" t="n"/>
      <c r="H244" s="294" t="n"/>
      <c r="I244" s="317" t="n"/>
      <c r="J244" s="268" t="n"/>
      <c r="K244" s="268" t="n"/>
      <c r="L244" s="314" t="n"/>
      <c r="M244" s="294" t="n"/>
      <c r="N244" s="294" t="n"/>
      <c r="O244" s="294" t="n"/>
      <c r="P244" s="268" t="n"/>
      <c r="Q244" s="320" t="n"/>
    </row>
    <row r="245">
      <c r="B245" s="333" t="n"/>
      <c r="C245" s="328" t="n"/>
      <c r="D245" s="328" t="n"/>
      <c r="E245" s="317" t="n"/>
      <c r="F245" s="292" t="n"/>
      <c r="G245" s="292" t="n"/>
      <c r="H245" s="294" t="n"/>
      <c r="I245" s="317" t="n"/>
      <c r="J245" s="268" t="n"/>
      <c r="K245" s="268" t="n"/>
      <c r="L245" s="314" t="n"/>
      <c r="M245" s="294" t="n"/>
      <c r="N245" s="294" t="n"/>
      <c r="O245" s="294" t="n"/>
      <c r="P245" s="268" t="n"/>
      <c r="Q245" s="320" t="n"/>
    </row>
    <row r="246">
      <c r="B246" s="333" t="n"/>
      <c r="C246" s="328" t="n"/>
      <c r="D246" s="328" t="n"/>
      <c r="E246" s="317" t="n"/>
      <c r="F246" s="292" t="n"/>
      <c r="G246" s="292" t="n"/>
      <c r="H246" s="294" t="n"/>
      <c r="I246" s="317" t="n"/>
      <c r="J246" s="268" t="n"/>
      <c r="K246" s="268" t="n"/>
      <c r="L246" s="314" t="n"/>
      <c r="M246" s="294" t="n"/>
      <c r="N246" s="294" t="n"/>
      <c r="O246" s="294" t="n"/>
      <c r="P246" s="268" t="n"/>
      <c r="Q246" s="320" t="n"/>
    </row>
    <row r="247">
      <c r="B247" s="333" t="n"/>
      <c r="C247" s="328" t="n"/>
      <c r="D247" s="328" t="n"/>
      <c r="E247" s="317" t="n"/>
      <c r="F247" s="292" t="n"/>
      <c r="G247" s="292" t="n"/>
      <c r="H247" s="294" t="n"/>
      <c r="I247" s="317" t="n"/>
      <c r="J247" s="268" t="n"/>
      <c r="K247" s="268" t="n"/>
      <c r="L247" s="314" t="n"/>
      <c r="M247" s="294" t="n"/>
      <c r="N247" s="294" t="n"/>
      <c r="O247" s="294" t="n"/>
      <c r="P247" s="268" t="n"/>
      <c r="Q247" s="320" t="n"/>
    </row>
    <row r="248">
      <c r="B248" s="333" t="n"/>
      <c r="C248" s="328" t="n"/>
      <c r="D248" s="328" t="n"/>
      <c r="E248" s="317" t="n"/>
      <c r="F248" s="292" t="n"/>
      <c r="G248" s="292" t="n"/>
      <c r="H248" s="294" t="n"/>
      <c r="I248" s="317" t="n"/>
      <c r="J248" s="268" t="n"/>
      <c r="K248" s="268" t="n"/>
      <c r="L248" s="314" t="n"/>
      <c r="M248" s="294" t="n"/>
      <c r="N248" s="294" t="n"/>
      <c r="O248" s="294" t="n"/>
      <c r="P248" s="268" t="n"/>
      <c r="Q248" s="320" t="n"/>
    </row>
    <row r="249">
      <c r="B249" s="333" t="n"/>
      <c r="C249" s="328" t="n"/>
      <c r="D249" s="328" t="n"/>
      <c r="E249" s="317" t="n"/>
      <c r="F249" s="292" t="n"/>
      <c r="G249" s="292" t="n"/>
      <c r="H249" s="294" t="n"/>
      <c r="I249" s="317" t="n"/>
      <c r="J249" s="268" t="n"/>
      <c r="K249" s="268" t="n"/>
      <c r="L249" s="314" t="n"/>
      <c r="M249" s="294" t="n"/>
      <c r="N249" s="294" t="n"/>
      <c r="O249" s="294" t="n"/>
      <c r="P249" s="268" t="n"/>
      <c r="Q249" s="320" t="n"/>
    </row>
    <row r="250">
      <c r="B250" s="333" t="n"/>
      <c r="C250" s="328" t="n"/>
      <c r="D250" s="328" t="n"/>
      <c r="E250" s="317" t="n"/>
      <c r="F250" s="292" t="n"/>
      <c r="G250" s="292" t="n"/>
      <c r="H250" s="294" t="n"/>
      <c r="I250" s="317" t="n"/>
      <c r="J250" s="268" t="n"/>
      <c r="K250" s="268" t="n"/>
      <c r="L250" s="314" t="n"/>
      <c r="M250" s="294" t="n"/>
      <c r="N250" s="294" t="n"/>
      <c r="O250" s="294" t="n"/>
      <c r="P250" s="268" t="n"/>
      <c r="Q250" s="320" t="n"/>
    </row>
    <row r="251">
      <c r="B251" s="333" t="n"/>
      <c r="C251" s="328" t="n"/>
      <c r="D251" s="328" t="n"/>
      <c r="E251" s="317" t="n"/>
      <c r="F251" s="292" t="n"/>
      <c r="G251" s="292" t="n"/>
      <c r="H251" s="294" t="n"/>
      <c r="I251" s="317" t="n"/>
      <c r="J251" s="268" t="n"/>
      <c r="K251" s="268" t="n"/>
      <c r="L251" s="314" t="n"/>
      <c r="M251" s="294" t="n"/>
      <c r="N251" s="294" t="n"/>
      <c r="O251" s="294" t="n"/>
      <c r="P251" s="268" t="n"/>
      <c r="Q251" s="320" t="n"/>
    </row>
    <row r="252">
      <c r="B252" s="333" t="n"/>
      <c r="C252" s="328" t="n"/>
      <c r="D252" s="328" t="n"/>
      <c r="E252" s="317" t="n"/>
      <c r="F252" s="292" t="n"/>
      <c r="G252" s="292" t="n"/>
      <c r="H252" s="294" t="n"/>
      <c r="I252" s="317" t="n"/>
      <c r="J252" s="268" t="n"/>
      <c r="K252" s="268" t="n"/>
      <c r="L252" s="314" t="n"/>
      <c r="M252" s="294" t="n"/>
      <c r="N252" s="294" t="n"/>
      <c r="O252" s="294" t="n"/>
      <c r="P252" s="268" t="n"/>
      <c r="Q252" s="320" t="n"/>
    </row>
    <row r="253">
      <c r="B253" s="333" t="n"/>
      <c r="C253" s="328" t="n"/>
      <c r="D253" s="328" t="n"/>
      <c r="E253" s="317" t="n"/>
      <c r="F253" s="292" t="n"/>
      <c r="G253" s="292" t="n"/>
      <c r="H253" s="294" t="n"/>
      <c r="I253" s="317" t="n"/>
      <c r="J253" s="268" t="n"/>
      <c r="K253" s="268" t="n"/>
      <c r="L253" s="314" t="n"/>
      <c r="M253" s="294" t="n"/>
      <c r="N253" s="294" t="n"/>
      <c r="O253" s="294" t="n"/>
      <c r="P253" s="268" t="n"/>
      <c r="Q253" s="320" t="n"/>
    </row>
    <row r="254">
      <c r="B254" s="333" t="n"/>
      <c r="C254" s="328" t="n"/>
      <c r="D254" s="328" t="n"/>
      <c r="E254" s="317" t="n"/>
      <c r="F254" s="292" t="n"/>
      <c r="G254" s="292" t="n"/>
      <c r="H254" s="294" t="n"/>
      <c r="I254" s="317" t="n"/>
      <c r="J254" s="268" t="n"/>
      <c r="K254" s="268" t="n"/>
      <c r="L254" s="314" t="n"/>
      <c r="M254" s="294" t="n"/>
      <c r="N254" s="294" t="n"/>
      <c r="O254" s="294" t="n"/>
      <c r="P254" s="268" t="n"/>
      <c r="Q254" s="320" t="n"/>
    </row>
    <row r="255">
      <c r="B255" s="333" t="n"/>
      <c r="C255" s="328" t="n"/>
      <c r="D255" s="328" t="n"/>
      <c r="E255" s="317" t="n"/>
      <c r="F255" s="292" t="n"/>
      <c r="G255" s="292" t="n"/>
      <c r="H255" s="294" t="n"/>
      <c r="I255" s="317" t="n"/>
      <c r="J255" s="268" t="n"/>
      <c r="K255" s="268" t="n"/>
      <c r="L255" s="314" t="n"/>
      <c r="M255" s="294" t="n"/>
      <c r="N255" s="294" t="n"/>
      <c r="O255" s="294" t="n"/>
      <c r="P255" s="268" t="n"/>
      <c r="Q255" s="320" t="n"/>
    </row>
    <row r="256">
      <c r="B256" s="333" t="n"/>
      <c r="C256" s="328" t="n"/>
      <c r="D256" s="328" t="n"/>
      <c r="E256" s="317" t="n"/>
      <c r="F256" s="292" t="n"/>
      <c r="G256" s="292" t="n"/>
      <c r="H256" s="294" t="n"/>
      <c r="I256" s="317" t="n"/>
      <c r="J256" s="268" t="n"/>
      <c r="K256" s="268" t="n"/>
      <c r="L256" s="314" t="n"/>
      <c r="M256" s="294" t="n"/>
      <c r="N256" s="294" t="n"/>
      <c r="O256" s="294" t="n"/>
      <c r="P256" s="268" t="n"/>
      <c r="Q256" s="320" t="n"/>
    </row>
    <row r="257">
      <c r="B257" s="333" t="n"/>
      <c r="C257" s="328" t="n"/>
      <c r="D257" s="328" t="n"/>
      <c r="E257" s="317" t="n"/>
      <c r="F257" s="292" t="n"/>
      <c r="G257" s="292" t="n"/>
      <c r="H257" s="294" t="n"/>
      <c r="I257" s="317" t="n"/>
      <c r="J257" s="268" t="n"/>
      <c r="K257" s="268" t="n"/>
      <c r="L257" s="314" t="n"/>
      <c r="M257" s="294" t="n"/>
      <c r="N257" s="294" t="n"/>
      <c r="O257" s="294" t="n"/>
      <c r="P257" s="268" t="n"/>
      <c r="Q257" s="320" t="n"/>
    </row>
    <row r="258">
      <c r="B258" s="333" t="n"/>
      <c r="C258" s="328" t="n"/>
      <c r="D258" s="328" t="n"/>
      <c r="E258" s="317" t="n"/>
      <c r="F258" s="292" t="n"/>
      <c r="G258" s="292" t="n"/>
      <c r="H258" s="294" t="n"/>
      <c r="I258" s="317" t="n"/>
      <c r="J258" s="268" t="n"/>
      <c r="K258" s="268" t="n"/>
      <c r="L258" s="314" t="n"/>
      <c r="M258" s="294" t="n"/>
      <c r="N258" s="294" t="n"/>
      <c r="O258" s="294" t="n"/>
      <c r="P258" s="268" t="n"/>
      <c r="Q258" s="320" t="n"/>
    </row>
    <row r="259">
      <c r="B259" s="333" t="n"/>
      <c r="C259" s="328" t="n"/>
      <c r="D259" s="328" t="n"/>
      <c r="E259" s="317" t="n"/>
      <c r="F259" s="292" t="n"/>
      <c r="G259" s="292" t="n"/>
      <c r="H259" s="294" t="n"/>
      <c r="I259" s="317" t="n"/>
      <c r="J259" s="268" t="n"/>
      <c r="K259" s="268" t="n"/>
      <c r="L259" s="314" t="n"/>
      <c r="M259" s="294" t="n"/>
      <c r="N259" s="294" t="n"/>
      <c r="O259" s="294" t="n"/>
      <c r="P259" s="268" t="n"/>
      <c r="Q259" s="320" t="n"/>
    </row>
    <row r="260">
      <c r="B260" s="333" t="n"/>
      <c r="C260" s="328" t="n"/>
      <c r="D260" s="328" t="n"/>
      <c r="E260" s="317" t="n"/>
      <c r="F260" s="292" t="n"/>
      <c r="G260" s="292" t="n"/>
      <c r="H260" s="294" t="n"/>
      <c r="I260" s="317" t="n"/>
      <c r="J260" s="268" t="n"/>
      <c r="K260" s="268" t="n"/>
      <c r="L260" s="314" t="n"/>
      <c r="M260" s="294" t="n"/>
      <c r="N260" s="294" t="n"/>
      <c r="O260" s="294" t="n"/>
      <c r="P260" s="268" t="n"/>
      <c r="Q260" s="320" t="n"/>
    </row>
    <row r="261">
      <c r="B261" s="333" t="n"/>
      <c r="C261" s="328" t="n"/>
      <c r="D261" s="328" t="n"/>
      <c r="E261" s="317" t="n"/>
      <c r="F261" s="292" t="n"/>
      <c r="G261" s="292" t="n"/>
      <c r="H261" s="294" t="n"/>
      <c r="I261" s="317" t="n"/>
      <c r="J261" s="268" t="n"/>
      <c r="K261" s="268" t="n"/>
      <c r="L261" s="314" t="n"/>
      <c r="M261" s="294" t="n"/>
      <c r="N261" s="294" t="n"/>
      <c r="O261" s="294" t="n"/>
      <c r="P261" s="268" t="n"/>
      <c r="Q261" s="320" t="n"/>
    </row>
    <row r="262">
      <c r="B262" s="333" t="n"/>
      <c r="C262" s="328" t="n"/>
      <c r="D262" s="328" t="n"/>
      <c r="E262" s="317" t="n"/>
      <c r="F262" s="292" t="n"/>
      <c r="G262" s="292" t="n"/>
      <c r="H262" s="294" t="n"/>
      <c r="I262" s="317" t="n"/>
      <c r="J262" s="268" t="n"/>
      <c r="K262" s="268" t="n"/>
      <c r="L262" s="314" t="n"/>
      <c r="M262" s="294" t="n"/>
      <c r="N262" s="294" t="n"/>
      <c r="O262" s="294" t="n"/>
      <c r="P262" s="268" t="n"/>
      <c r="Q262" s="320" t="n"/>
    </row>
    <row r="263">
      <c r="B263" s="333" t="n"/>
      <c r="C263" s="328" t="n"/>
      <c r="D263" s="328" t="n"/>
      <c r="E263" s="317" t="n"/>
      <c r="F263" s="292" t="n"/>
      <c r="G263" s="292" t="n"/>
      <c r="H263" s="294" t="n"/>
      <c r="I263" s="317" t="n"/>
      <c r="J263" s="268" t="n"/>
      <c r="K263" s="268" t="n"/>
      <c r="L263" s="314" t="n"/>
      <c r="M263" s="294" t="n"/>
      <c r="N263" s="294" t="n"/>
      <c r="O263" s="294" t="n"/>
      <c r="P263" s="268" t="n"/>
      <c r="Q263" s="320" t="n"/>
    </row>
    <row r="264">
      <c r="B264" s="333" t="n"/>
      <c r="C264" s="328" t="n"/>
      <c r="D264" s="328" t="n"/>
      <c r="E264" s="317" t="n"/>
      <c r="F264" s="292" t="n"/>
      <c r="G264" s="292" t="n"/>
      <c r="H264" s="294" t="n"/>
      <c r="I264" s="317" t="n"/>
      <c r="J264" s="268" t="n"/>
      <c r="K264" s="268" t="n"/>
      <c r="L264" s="314" t="n"/>
      <c r="M264" s="294" t="n"/>
      <c r="N264" s="294" t="n"/>
      <c r="O264" s="294" t="n"/>
      <c r="P264" s="268" t="n"/>
      <c r="Q264" s="320" t="n"/>
    </row>
    <row r="265">
      <c r="B265" s="333" t="n"/>
      <c r="C265" s="328" t="n"/>
      <c r="D265" s="328" t="n"/>
      <c r="E265" s="317" t="n"/>
      <c r="F265" s="292" t="n"/>
      <c r="G265" s="292" t="n"/>
      <c r="H265" s="294" t="n"/>
      <c r="I265" s="317" t="n"/>
      <c r="J265" s="268" t="n"/>
      <c r="K265" s="268" t="n"/>
      <c r="L265" s="314" t="n"/>
      <c r="M265" s="294" t="n"/>
      <c r="N265" s="294" t="n"/>
      <c r="O265" s="294" t="n"/>
      <c r="P265" s="268" t="n"/>
      <c r="Q265" s="320" t="n"/>
    </row>
    <row r="266">
      <c r="B266" s="333" t="n"/>
      <c r="C266" s="328" t="n"/>
      <c r="D266" s="328" t="n"/>
      <c r="E266" s="317" t="n"/>
      <c r="F266" s="292" t="n"/>
      <c r="G266" s="292" t="n"/>
      <c r="H266" s="294" t="n"/>
      <c r="I266" s="317" t="n"/>
      <c r="J266" s="268" t="n"/>
      <c r="K266" s="268" t="n"/>
      <c r="L266" s="314" t="n"/>
      <c r="M266" s="294" t="n"/>
      <c r="N266" s="294" t="n"/>
      <c r="O266" s="294" t="n"/>
      <c r="P266" s="268" t="n"/>
      <c r="Q266" s="320" t="n"/>
    </row>
    <row r="267">
      <c r="B267" s="333" t="n"/>
      <c r="C267" s="328" t="n"/>
      <c r="D267" s="328" t="n"/>
      <c r="E267" s="317" t="n"/>
      <c r="F267" s="292" t="n"/>
      <c r="G267" s="292" t="n"/>
      <c r="H267" s="294" t="n"/>
      <c r="I267" s="317" t="n"/>
      <c r="J267" s="268" t="n"/>
      <c r="K267" s="268" t="n"/>
      <c r="L267" s="314" t="n"/>
      <c r="M267" s="294" t="n"/>
      <c r="N267" s="294" t="n"/>
      <c r="O267" s="294" t="n"/>
      <c r="P267" s="268" t="n"/>
      <c r="Q267" s="320" t="n"/>
    </row>
    <row r="268">
      <c r="B268" s="333" t="n"/>
      <c r="C268" s="328" t="n"/>
      <c r="D268" s="328" t="n"/>
      <c r="E268" s="317" t="n"/>
      <c r="F268" s="292" t="n"/>
      <c r="G268" s="292" t="n"/>
      <c r="H268" s="294" t="n"/>
      <c r="I268" s="317" t="n"/>
      <c r="J268" s="268" t="n"/>
      <c r="K268" s="268" t="n"/>
      <c r="L268" s="314" t="n"/>
      <c r="M268" s="294" t="n"/>
      <c r="N268" s="294" t="n"/>
      <c r="O268" s="294" t="n"/>
      <c r="P268" s="268" t="n"/>
      <c r="Q268" s="320" t="n"/>
    </row>
    <row r="269">
      <c r="B269" s="333" t="n"/>
      <c r="C269" s="328" t="n"/>
      <c r="D269" s="328" t="n"/>
      <c r="E269" s="317" t="n"/>
      <c r="F269" s="292" t="n"/>
      <c r="G269" s="292" t="n"/>
      <c r="H269" s="294" t="n"/>
      <c r="I269" s="317" t="n"/>
      <c r="J269" s="268" t="n"/>
      <c r="K269" s="268" t="n"/>
      <c r="L269" s="314" t="n"/>
      <c r="M269" s="294" t="n"/>
      <c r="N269" s="294" t="n"/>
      <c r="O269" s="294" t="n"/>
      <c r="P269" s="268" t="n"/>
      <c r="Q269" s="320" t="n"/>
    </row>
    <row r="270">
      <c r="B270" s="333" t="n"/>
      <c r="C270" s="328" t="n"/>
      <c r="D270" s="328" t="n"/>
      <c r="E270" s="317" t="n"/>
      <c r="F270" s="292" t="n"/>
      <c r="G270" s="292" t="n"/>
      <c r="H270" s="294" t="n"/>
      <c r="I270" s="317" t="n"/>
      <c r="J270" s="268" t="n"/>
      <c r="K270" s="268" t="n"/>
      <c r="L270" s="314" t="n"/>
      <c r="M270" s="294" t="n"/>
      <c r="N270" s="294" t="n"/>
      <c r="O270" s="294" t="n"/>
      <c r="P270" s="268" t="n"/>
      <c r="Q270" s="320" t="n"/>
    </row>
    <row r="271">
      <c r="B271" s="333" t="n"/>
      <c r="C271" s="328" t="n"/>
      <c r="D271" s="328" t="n"/>
      <c r="E271" s="317" t="n"/>
      <c r="F271" s="292" t="n"/>
      <c r="G271" s="292" t="n"/>
      <c r="H271" s="294" t="n"/>
      <c r="I271" s="317" t="n"/>
      <c r="J271" s="268" t="n"/>
      <c r="K271" s="268" t="n"/>
      <c r="L271" s="314" t="n"/>
      <c r="M271" s="294" t="n"/>
      <c r="N271" s="294" t="n"/>
      <c r="O271" s="294" t="n"/>
      <c r="P271" s="268" t="n"/>
      <c r="Q271" s="320" t="n"/>
    </row>
    <row r="272">
      <c r="B272" s="333" t="n"/>
      <c r="C272" s="328" t="n"/>
      <c r="D272" s="328" t="n"/>
      <c r="E272" s="317" t="n"/>
      <c r="F272" s="292" t="n"/>
      <c r="G272" s="292" t="n"/>
      <c r="H272" s="294" t="n"/>
      <c r="I272" s="317" t="n"/>
      <c r="J272" s="268" t="n"/>
      <c r="K272" s="268" t="n"/>
      <c r="L272" s="314" t="n"/>
      <c r="M272" s="294" t="n"/>
      <c r="N272" s="294" t="n"/>
      <c r="O272" s="294" t="n"/>
      <c r="P272" s="268" t="n"/>
      <c r="Q272" s="320" t="n"/>
    </row>
    <row r="273">
      <c r="B273" s="333" t="n"/>
      <c r="C273" s="328" t="n"/>
      <c r="D273" s="328" t="n"/>
      <c r="E273" s="317" t="n"/>
      <c r="F273" s="292" t="n"/>
      <c r="G273" s="292" t="n"/>
      <c r="H273" s="294" t="n"/>
      <c r="I273" s="317" t="n"/>
      <c r="J273" s="268" t="n"/>
      <c r="K273" s="268" t="n"/>
      <c r="L273" s="314" t="n"/>
      <c r="M273" s="294" t="n"/>
      <c r="N273" s="294" t="n"/>
      <c r="O273" s="294" t="n"/>
      <c r="P273" s="268" t="n"/>
      <c r="Q273" s="320" t="n"/>
    </row>
    <row r="274">
      <c r="B274" s="333" t="n"/>
      <c r="C274" s="328" t="n"/>
      <c r="D274" s="328" t="n"/>
      <c r="E274" s="317" t="n"/>
      <c r="F274" s="292" t="n"/>
      <c r="G274" s="292" t="n"/>
      <c r="H274" s="294" t="n"/>
      <c r="I274" s="317" t="n"/>
      <c r="J274" s="268" t="n"/>
      <c r="K274" s="268" t="n"/>
      <c r="L274" s="314" t="n"/>
      <c r="M274" s="294" t="n"/>
      <c r="N274" s="294" t="n"/>
      <c r="O274" s="294" t="n"/>
      <c r="P274" s="268" t="n"/>
      <c r="Q274" s="320" t="n"/>
    </row>
    <row r="275">
      <c r="B275" s="333" t="n"/>
      <c r="C275" s="328" t="n"/>
      <c r="D275" s="328" t="n"/>
      <c r="E275" s="317" t="n"/>
      <c r="F275" s="292" t="n"/>
      <c r="G275" s="292" t="n"/>
      <c r="H275" s="294" t="n"/>
      <c r="I275" s="317" t="n"/>
      <c r="J275" s="268" t="n"/>
      <c r="K275" s="268" t="n"/>
      <c r="L275" s="314" t="n"/>
      <c r="M275" s="294" t="n"/>
      <c r="N275" s="294" t="n"/>
      <c r="O275" s="294" t="n"/>
      <c r="P275" s="268" t="n"/>
      <c r="Q275" s="320" t="n"/>
    </row>
    <row r="276">
      <c r="B276" s="333" t="n"/>
      <c r="C276" s="328" t="n"/>
      <c r="D276" s="328" t="n"/>
      <c r="E276" s="317" t="n"/>
      <c r="F276" s="292" t="n"/>
      <c r="G276" s="292" t="n"/>
      <c r="H276" s="294" t="n"/>
      <c r="I276" s="317" t="n"/>
      <c r="J276" s="268" t="n"/>
      <c r="K276" s="268" t="n"/>
      <c r="L276" s="314" t="n"/>
      <c r="M276" s="294" t="n"/>
      <c r="N276" s="294" t="n"/>
      <c r="O276" s="294" t="n"/>
      <c r="P276" s="268" t="n"/>
      <c r="Q276" s="320" t="n"/>
    </row>
    <row r="277">
      <c r="B277" s="333" t="n"/>
      <c r="C277" s="328" t="n"/>
      <c r="D277" s="328" t="n"/>
      <c r="E277" s="317" t="n"/>
      <c r="F277" s="292" t="n"/>
      <c r="G277" s="292" t="n"/>
      <c r="H277" s="294" t="n"/>
      <c r="I277" s="317" t="n"/>
      <c r="J277" s="268" t="n"/>
      <c r="K277" s="268" t="n"/>
      <c r="L277" s="314" t="n"/>
      <c r="M277" s="294" t="n"/>
      <c r="N277" s="294" t="n"/>
      <c r="O277" s="294" t="n"/>
      <c r="P277" s="268" t="n"/>
      <c r="Q277" s="320" t="n"/>
    </row>
    <row r="278">
      <c r="B278" s="333" t="n"/>
      <c r="C278" s="328" t="n"/>
      <c r="D278" s="328" t="n"/>
      <c r="E278" s="317" t="n"/>
      <c r="F278" s="292" t="n"/>
      <c r="G278" s="292" t="n"/>
      <c r="H278" s="294" t="n"/>
      <c r="I278" s="317" t="n"/>
      <c r="J278" s="268" t="n"/>
      <c r="K278" s="268" t="n"/>
      <c r="L278" s="314" t="n"/>
      <c r="M278" s="294" t="n"/>
      <c r="N278" s="294" t="n"/>
      <c r="O278" s="294" t="n"/>
      <c r="P278" s="268" t="n"/>
      <c r="Q278" s="320" t="n"/>
    </row>
    <row r="279">
      <c r="B279" s="333" t="n"/>
      <c r="C279" s="328" t="n"/>
      <c r="D279" s="328" t="n"/>
      <c r="E279" s="317" t="n"/>
      <c r="F279" s="292" t="n"/>
      <c r="G279" s="292" t="n"/>
      <c r="H279" s="294" t="n"/>
      <c r="I279" s="317" t="n"/>
      <c r="J279" s="268" t="n"/>
      <c r="K279" s="268" t="n"/>
      <c r="L279" s="314" t="n"/>
      <c r="M279" s="294" t="n"/>
      <c r="N279" s="294" t="n"/>
      <c r="O279" s="294" t="n"/>
      <c r="P279" s="268" t="n"/>
      <c r="Q279" s="320" t="n"/>
    </row>
    <row r="280">
      <c r="B280" s="333" t="n"/>
      <c r="C280" s="328" t="n"/>
      <c r="D280" s="328" t="n"/>
      <c r="E280" s="317" t="n"/>
      <c r="F280" s="292" t="n"/>
      <c r="G280" s="292" t="n"/>
      <c r="H280" s="294" t="n"/>
      <c r="I280" s="317" t="n"/>
      <c r="J280" s="268" t="n"/>
      <c r="K280" s="268" t="n"/>
      <c r="L280" s="314" t="n"/>
      <c r="M280" s="294" t="n"/>
      <c r="N280" s="294" t="n"/>
      <c r="O280" s="294" t="n"/>
      <c r="P280" s="268" t="n"/>
      <c r="Q280" s="320" t="n"/>
    </row>
    <row r="281">
      <c r="B281" s="333" t="n"/>
      <c r="C281" s="328" t="n"/>
      <c r="D281" s="328" t="n"/>
      <c r="E281" s="317" t="n"/>
      <c r="F281" s="292" t="n"/>
      <c r="G281" s="292" t="n"/>
      <c r="H281" s="294" t="n"/>
      <c r="I281" s="317" t="n"/>
      <c r="J281" s="268" t="n"/>
      <c r="K281" s="268" t="n"/>
      <c r="L281" s="314" t="n"/>
      <c r="M281" s="294" t="n"/>
      <c r="N281" s="294" t="n"/>
      <c r="O281" s="294" t="n"/>
      <c r="P281" s="268" t="n"/>
      <c r="Q281" s="320" t="n"/>
    </row>
    <row r="282">
      <c r="B282" s="333" t="n"/>
      <c r="C282" s="328" t="n"/>
      <c r="D282" s="328" t="n"/>
      <c r="E282" s="317" t="n"/>
      <c r="F282" s="292" t="n"/>
      <c r="G282" s="292" t="n"/>
      <c r="H282" s="294" t="n"/>
      <c r="I282" s="317" t="n"/>
      <c r="J282" s="268" t="n"/>
      <c r="K282" s="268" t="n"/>
      <c r="L282" s="314" t="n"/>
      <c r="M282" s="294" t="n"/>
      <c r="N282" s="294" t="n"/>
      <c r="O282" s="294" t="n"/>
      <c r="P282" s="268" t="n"/>
      <c r="Q282" s="320" t="n"/>
    </row>
    <row r="283">
      <c r="B283" s="333" t="n"/>
      <c r="C283" s="328" t="n"/>
      <c r="D283" s="328" t="n"/>
      <c r="E283" s="317" t="n"/>
      <c r="F283" s="292" t="n"/>
      <c r="G283" s="292" t="n"/>
      <c r="H283" s="294" t="n"/>
      <c r="I283" s="317" t="n"/>
      <c r="J283" s="268" t="n"/>
      <c r="K283" s="268" t="n"/>
      <c r="L283" s="314" t="n"/>
      <c r="M283" s="294" t="n"/>
      <c r="N283" s="294" t="n"/>
      <c r="O283" s="294" t="n"/>
      <c r="P283" s="268" t="n"/>
      <c r="Q283" s="320" t="n"/>
    </row>
    <row r="284">
      <c r="B284" s="333" t="n"/>
      <c r="C284" s="328" t="n"/>
      <c r="D284" s="328" t="n"/>
      <c r="E284" s="317" t="n"/>
      <c r="F284" s="292" t="n"/>
      <c r="G284" s="292" t="n"/>
      <c r="H284" s="294" t="n"/>
      <c r="I284" s="317" t="n"/>
      <c r="J284" s="268" t="n"/>
      <c r="K284" s="268" t="n"/>
      <c r="L284" s="314" t="n"/>
      <c r="M284" s="294" t="n"/>
      <c r="N284" s="294" t="n"/>
      <c r="O284" s="294" t="n"/>
      <c r="P284" s="268" t="n"/>
      <c r="Q284" s="320" t="n"/>
    </row>
    <row r="285">
      <c r="B285" s="333" t="n"/>
      <c r="C285" s="328" t="n"/>
      <c r="D285" s="328" t="n"/>
      <c r="E285" s="317" t="n"/>
      <c r="F285" s="292" t="n"/>
      <c r="G285" s="292" t="n"/>
      <c r="H285" s="294" t="n"/>
      <c r="I285" s="317" t="n"/>
      <c r="J285" s="268" t="n"/>
      <c r="K285" s="268" t="n"/>
      <c r="L285" s="314" t="n"/>
      <c r="M285" s="294" t="n"/>
      <c r="N285" s="294" t="n"/>
      <c r="O285" s="294" t="n"/>
      <c r="P285" s="268" t="n"/>
      <c r="Q285" s="320" t="n"/>
    </row>
    <row r="286">
      <c r="B286" s="333" t="n"/>
      <c r="C286" s="328" t="n"/>
      <c r="D286" s="328" t="n"/>
      <c r="E286" s="317" t="n"/>
      <c r="F286" s="292" t="n"/>
      <c r="G286" s="292" t="n"/>
      <c r="H286" s="294" t="n"/>
      <c r="I286" s="317" t="n"/>
      <c r="J286" s="268" t="n"/>
      <c r="K286" s="268" t="n"/>
      <c r="L286" s="314" t="n"/>
      <c r="M286" s="294" t="n"/>
      <c r="N286" s="294" t="n"/>
      <c r="O286" s="294" t="n"/>
      <c r="P286" s="268" t="n"/>
      <c r="Q286" s="320" t="n"/>
    </row>
    <row r="287">
      <c r="B287" s="333" t="n"/>
      <c r="C287" s="328" t="n"/>
      <c r="D287" s="328" t="n"/>
      <c r="E287" s="317" t="n"/>
      <c r="F287" s="292" t="n"/>
      <c r="G287" s="292" t="n"/>
      <c r="H287" s="294" t="n"/>
      <c r="I287" s="317" t="n"/>
      <c r="J287" s="268" t="n"/>
      <c r="K287" s="268" t="n"/>
      <c r="L287" s="314" t="n"/>
      <c r="M287" s="294" t="n"/>
      <c r="N287" s="294" t="n"/>
      <c r="O287" s="294" t="n"/>
      <c r="P287" s="268" t="n"/>
      <c r="Q287" s="320" t="n"/>
    </row>
    <row r="288">
      <c r="B288" s="333" t="n"/>
      <c r="C288" s="328" t="n"/>
      <c r="D288" s="328" t="n"/>
      <c r="E288" s="317" t="n"/>
      <c r="F288" s="292" t="n"/>
      <c r="G288" s="292" t="n"/>
      <c r="H288" s="294" t="n"/>
      <c r="I288" s="317" t="n"/>
      <c r="J288" s="268" t="n"/>
      <c r="K288" s="268" t="n"/>
      <c r="L288" s="314" t="n"/>
      <c r="M288" s="294" t="n"/>
      <c r="N288" s="294" t="n"/>
      <c r="O288" s="294" t="n"/>
      <c r="P288" s="268" t="n"/>
      <c r="Q288" s="320" t="n"/>
    </row>
    <row r="289">
      <c r="B289" s="333" t="n"/>
      <c r="C289" s="328" t="n"/>
      <c r="D289" s="328" t="n"/>
      <c r="E289" s="317" t="n"/>
      <c r="F289" s="292" t="n"/>
      <c r="G289" s="292" t="n"/>
      <c r="H289" s="294" t="n"/>
      <c r="I289" s="317" t="n"/>
      <c r="J289" s="268" t="n"/>
      <c r="K289" s="268" t="n"/>
      <c r="L289" s="314" t="n"/>
      <c r="M289" s="294" t="n"/>
      <c r="N289" s="294" t="n"/>
      <c r="O289" s="294" t="n"/>
      <c r="P289" s="268" t="n"/>
      <c r="Q289" s="320" t="n"/>
    </row>
    <row r="290">
      <c r="B290" s="333" t="n"/>
      <c r="C290" s="328" t="n"/>
      <c r="D290" s="328" t="n"/>
      <c r="E290" s="317" t="n"/>
      <c r="F290" s="292" t="n"/>
      <c r="G290" s="292" t="n"/>
      <c r="H290" s="294" t="n"/>
      <c r="I290" s="317" t="n"/>
      <c r="J290" s="268" t="n"/>
      <c r="K290" s="268" t="n"/>
      <c r="L290" s="314" t="n"/>
      <c r="M290" s="294" t="n"/>
      <c r="N290" s="294" t="n"/>
      <c r="O290" s="294" t="n"/>
      <c r="P290" s="268" t="n"/>
      <c r="Q290" s="320" t="n"/>
    </row>
    <row r="291">
      <c r="B291" s="333" t="n"/>
      <c r="C291" s="328" t="n"/>
      <c r="D291" s="328" t="n"/>
      <c r="E291" s="317" t="n"/>
      <c r="F291" s="292" t="n"/>
      <c r="G291" s="292" t="n"/>
      <c r="H291" s="294" t="n"/>
      <c r="I291" s="317" t="n"/>
      <c r="J291" s="268" t="n"/>
      <c r="K291" s="268" t="n"/>
      <c r="L291" s="314" t="n"/>
      <c r="M291" s="294" t="n"/>
      <c r="N291" s="294" t="n"/>
      <c r="O291" s="294" t="n"/>
      <c r="P291" s="268" t="n"/>
      <c r="Q291" s="320" t="n"/>
    </row>
    <row r="292">
      <c r="B292" s="333" t="n"/>
      <c r="C292" s="328" t="n"/>
      <c r="D292" s="328" t="n"/>
      <c r="E292" s="317" t="n"/>
      <c r="F292" s="292" t="n"/>
      <c r="G292" s="292" t="n"/>
      <c r="H292" s="294" t="n"/>
      <c r="I292" s="317" t="n"/>
      <c r="J292" s="268" t="n"/>
      <c r="K292" s="268" t="n"/>
      <c r="L292" s="314" t="n"/>
      <c r="M292" s="294" t="n"/>
      <c r="N292" s="294" t="n"/>
      <c r="O292" s="294" t="n"/>
      <c r="P292" s="268" t="n"/>
      <c r="Q292" s="320" t="n"/>
    </row>
    <row r="293">
      <c r="B293" s="333" t="n"/>
      <c r="C293" s="328" t="n"/>
      <c r="D293" s="328" t="n"/>
      <c r="E293" s="317" t="n"/>
      <c r="F293" s="292" t="n"/>
      <c r="G293" s="292" t="n"/>
      <c r="H293" s="294" t="n"/>
      <c r="I293" s="317" t="n"/>
      <c r="J293" s="268" t="n"/>
      <c r="K293" s="268" t="n"/>
      <c r="L293" s="314" t="n"/>
      <c r="M293" s="294" t="n"/>
      <c r="N293" s="294" t="n"/>
      <c r="O293" s="294" t="n"/>
      <c r="P293" s="268" t="n"/>
      <c r="Q293" s="320" t="n"/>
    </row>
    <row r="294">
      <c r="B294" s="333" t="n"/>
      <c r="C294" s="328" t="n"/>
      <c r="D294" s="328" t="n"/>
      <c r="E294" s="317" t="n"/>
      <c r="F294" s="292" t="n"/>
      <c r="G294" s="292" t="n"/>
      <c r="H294" s="294" t="n"/>
      <c r="I294" s="317" t="n"/>
      <c r="J294" s="268" t="n"/>
      <c r="K294" s="268" t="n"/>
      <c r="L294" s="314" t="n"/>
      <c r="M294" s="294" t="n"/>
      <c r="N294" s="294" t="n"/>
      <c r="O294" s="294" t="n"/>
      <c r="P294" s="268" t="n"/>
      <c r="Q294" s="320" t="n"/>
    </row>
    <row r="295">
      <c r="B295" s="333" t="n"/>
      <c r="C295" s="328" t="n"/>
      <c r="D295" s="328" t="n"/>
      <c r="E295" s="317" t="n"/>
      <c r="F295" s="292" t="n"/>
      <c r="G295" s="292" t="n"/>
      <c r="H295" s="294" t="n"/>
      <c r="I295" s="317" t="n"/>
      <c r="J295" s="268" t="n"/>
      <c r="K295" s="268" t="n"/>
      <c r="L295" s="314" t="n"/>
      <c r="M295" s="294" t="n"/>
      <c r="N295" s="294" t="n"/>
      <c r="O295" s="294" t="n"/>
      <c r="P295" s="268" t="n"/>
      <c r="Q295" s="320" t="n"/>
    </row>
    <row r="296">
      <c r="B296" s="333" t="n"/>
      <c r="C296" s="328" t="n"/>
      <c r="D296" s="328" t="n"/>
      <c r="E296" s="317" t="n"/>
      <c r="F296" s="292" t="n"/>
      <c r="G296" s="292" t="n"/>
      <c r="H296" s="294" t="n"/>
      <c r="I296" s="317" t="n"/>
      <c r="J296" s="268" t="n"/>
      <c r="K296" s="268" t="n"/>
      <c r="L296" s="314" t="n"/>
      <c r="M296" s="294" t="n"/>
      <c r="N296" s="294" t="n"/>
      <c r="O296" s="294" t="n"/>
      <c r="P296" s="268" t="n"/>
      <c r="Q296" s="320" t="n"/>
    </row>
    <row r="297">
      <c r="B297" s="333" t="n"/>
      <c r="C297" s="328" t="n"/>
      <c r="D297" s="328" t="n"/>
      <c r="E297" s="317" t="n"/>
      <c r="F297" s="292" t="n"/>
      <c r="G297" s="292" t="n"/>
      <c r="H297" s="294" t="n"/>
      <c r="I297" s="317" t="n"/>
      <c r="J297" s="268" t="n"/>
      <c r="K297" s="268" t="n"/>
      <c r="L297" s="314" t="n"/>
      <c r="M297" s="294" t="n"/>
      <c r="N297" s="294" t="n"/>
      <c r="O297" s="294" t="n"/>
      <c r="P297" s="268" t="n"/>
      <c r="Q297" s="320" t="n"/>
    </row>
    <row r="298">
      <c r="B298" s="333" t="n"/>
      <c r="C298" s="328" t="n"/>
      <c r="D298" s="328" t="n"/>
      <c r="E298" s="317" t="n"/>
      <c r="F298" s="292" t="n"/>
      <c r="G298" s="292" t="n"/>
      <c r="H298" s="294" t="n"/>
      <c r="I298" s="317" t="n"/>
      <c r="J298" s="268" t="n"/>
      <c r="K298" s="268" t="n"/>
      <c r="L298" s="314" t="n"/>
      <c r="M298" s="294" t="n"/>
      <c r="N298" s="294" t="n"/>
      <c r="O298" s="294" t="n"/>
      <c r="P298" s="268" t="n"/>
      <c r="Q298" s="320" t="n"/>
    </row>
    <row r="299">
      <c r="B299" s="333" t="n"/>
      <c r="C299" s="328" t="n"/>
      <c r="D299" s="328" t="n"/>
      <c r="E299" s="317" t="n"/>
      <c r="F299" s="292" t="n"/>
      <c r="G299" s="292" t="n"/>
      <c r="H299" s="294" t="n"/>
      <c r="I299" s="317" t="n"/>
      <c r="J299" s="268" t="n"/>
      <c r="K299" s="268" t="n"/>
      <c r="L299" s="314" t="n"/>
      <c r="M299" s="294" t="n"/>
      <c r="N299" s="294" t="n"/>
      <c r="O299" s="294" t="n"/>
      <c r="P299" s="268" t="n"/>
      <c r="Q299" s="320" t="n"/>
    </row>
    <row r="300">
      <c r="B300" s="333" t="n"/>
      <c r="C300" s="328" t="n"/>
      <c r="D300" s="328" t="n"/>
      <c r="E300" s="317" t="n"/>
      <c r="F300" s="292" t="n"/>
      <c r="G300" s="292" t="n"/>
      <c r="H300" s="294" t="n"/>
      <c r="I300" s="317" t="n"/>
      <c r="J300" s="268" t="n"/>
      <c r="K300" s="268" t="n"/>
      <c r="L300" s="314" t="n"/>
      <c r="M300" s="294" t="n"/>
      <c r="N300" s="294" t="n"/>
      <c r="O300" s="294" t="n"/>
      <c r="P300" s="268" t="n"/>
      <c r="Q300" s="320" t="n"/>
    </row>
    <row r="301">
      <c r="B301" s="333" t="n"/>
      <c r="C301" s="328" t="n"/>
      <c r="D301" s="328" t="n"/>
      <c r="E301" s="317" t="n"/>
      <c r="F301" s="292" t="n"/>
      <c r="G301" s="292" t="n"/>
      <c r="H301" s="294" t="n"/>
      <c r="I301" s="317" t="n"/>
      <c r="J301" s="268" t="n"/>
      <c r="K301" s="268" t="n"/>
      <c r="L301" s="314" t="n"/>
      <c r="M301" s="294" t="n"/>
      <c r="N301" s="294" t="n"/>
      <c r="O301" s="294" t="n"/>
      <c r="P301" s="268" t="n"/>
      <c r="Q301" s="320" t="n"/>
    </row>
    <row r="302">
      <c r="B302" s="333" t="n"/>
      <c r="C302" s="328" t="n"/>
      <c r="D302" s="328" t="n"/>
      <c r="E302" s="317" t="n"/>
      <c r="F302" s="292" t="n"/>
      <c r="G302" s="292" t="n"/>
      <c r="H302" s="294" t="n"/>
      <c r="I302" s="317" t="n"/>
      <c r="J302" s="268" t="n"/>
      <c r="K302" s="268" t="n"/>
      <c r="L302" s="314" t="n"/>
      <c r="M302" s="294" t="n"/>
      <c r="N302" s="294" t="n"/>
      <c r="O302" s="294" t="n"/>
      <c r="P302" s="268" t="n"/>
      <c r="Q302" s="320" t="n"/>
    </row>
    <row r="303">
      <c r="B303" s="333" t="n"/>
      <c r="C303" s="328" t="n"/>
      <c r="D303" s="328" t="n"/>
      <c r="E303" s="317" t="n"/>
      <c r="F303" s="292" t="n"/>
      <c r="G303" s="292" t="n"/>
      <c r="H303" s="294" t="n"/>
      <c r="I303" s="317" t="n"/>
      <c r="J303" s="268" t="n"/>
      <c r="K303" s="268" t="n"/>
      <c r="L303" s="314" t="n"/>
      <c r="M303" s="294" t="n"/>
      <c r="N303" s="294" t="n"/>
      <c r="O303" s="294" t="n"/>
      <c r="P303" s="268" t="n"/>
      <c r="Q303" s="320" t="n"/>
    </row>
    <row r="304">
      <c r="B304" s="333" t="n"/>
      <c r="C304" s="328" t="n"/>
      <c r="D304" s="328" t="n"/>
      <c r="E304" s="317" t="n"/>
      <c r="F304" s="292" t="n"/>
      <c r="G304" s="292" t="n"/>
      <c r="H304" s="294" t="n"/>
      <c r="I304" s="317" t="n"/>
      <c r="J304" s="268" t="n"/>
      <c r="K304" s="268" t="n"/>
      <c r="L304" s="314" t="n"/>
      <c r="M304" s="294" t="n"/>
      <c r="N304" s="294" t="n"/>
      <c r="O304" s="294" t="n"/>
      <c r="P304" s="268" t="n"/>
      <c r="Q304" s="320" t="n"/>
    </row>
    <row r="305">
      <c r="B305" s="333" t="n"/>
      <c r="C305" s="328" t="n"/>
      <c r="D305" s="328" t="n"/>
      <c r="E305" s="317" t="n"/>
      <c r="F305" s="292" t="n"/>
      <c r="G305" s="292" t="n"/>
      <c r="H305" s="294" t="n"/>
      <c r="I305" s="317" t="n"/>
      <c r="J305" s="268" t="n"/>
      <c r="K305" s="268" t="n"/>
      <c r="L305" s="314" t="n"/>
      <c r="M305" s="294" t="n"/>
      <c r="N305" s="294" t="n"/>
      <c r="O305" s="294" t="n"/>
      <c r="P305" s="268" t="n"/>
      <c r="Q305" s="320" t="n"/>
    </row>
    <row r="306">
      <c r="B306" s="333" t="n"/>
      <c r="C306" s="328" t="n"/>
      <c r="D306" s="328" t="n"/>
      <c r="E306" s="317" t="n"/>
      <c r="F306" s="292" t="n"/>
      <c r="G306" s="292" t="n"/>
      <c r="H306" s="294" t="n"/>
      <c r="I306" s="317" t="n"/>
      <c r="J306" s="268" t="n"/>
      <c r="K306" s="268" t="n"/>
      <c r="L306" s="314" t="n"/>
      <c r="M306" s="294" t="n"/>
      <c r="N306" s="294" t="n"/>
      <c r="O306" s="294" t="n"/>
      <c r="P306" s="268" t="n"/>
      <c r="Q306" s="320" t="n"/>
    </row>
    <row r="307">
      <c r="B307" s="333" t="n"/>
      <c r="C307" s="328" t="n"/>
      <c r="D307" s="328" t="n"/>
      <c r="E307" s="317" t="n"/>
      <c r="F307" s="292" t="n"/>
      <c r="G307" s="292" t="n"/>
      <c r="H307" s="294" t="n"/>
      <c r="I307" s="317" t="n"/>
      <c r="J307" s="268" t="n"/>
      <c r="K307" s="268" t="n"/>
      <c r="L307" s="314" t="n"/>
      <c r="M307" s="294" t="n"/>
      <c r="N307" s="294" t="n"/>
      <c r="O307" s="294" t="n"/>
      <c r="P307" s="268" t="n"/>
      <c r="Q307" s="320" t="n"/>
    </row>
    <row r="308">
      <c r="B308" s="333" t="n"/>
      <c r="C308" s="328" t="n"/>
      <c r="D308" s="328" t="n"/>
      <c r="E308" s="317" t="n"/>
      <c r="F308" s="292" t="n"/>
      <c r="G308" s="292" t="n"/>
      <c r="H308" s="294" t="n"/>
      <c r="I308" s="317" t="n"/>
      <c r="J308" s="268" t="n"/>
      <c r="K308" s="268" t="n"/>
      <c r="L308" s="314" t="n"/>
      <c r="M308" s="294" t="n"/>
      <c r="N308" s="294" t="n"/>
      <c r="O308" s="294" t="n"/>
      <c r="P308" s="268" t="n"/>
      <c r="Q308" s="320" t="n"/>
    </row>
    <row r="309">
      <c r="B309" s="333" t="n"/>
      <c r="C309" s="328" t="n"/>
      <c r="D309" s="328" t="n"/>
      <c r="E309" s="317" t="n"/>
      <c r="F309" s="292" t="n"/>
      <c r="G309" s="292" t="n"/>
      <c r="H309" s="294" t="n"/>
      <c r="I309" s="317" t="n"/>
      <c r="J309" s="268" t="n"/>
      <c r="K309" s="268" t="n"/>
      <c r="L309" s="314" t="n"/>
      <c r="M309" s="294" t="n"/>
      <c r="N309" s="294" t="n"/>
      <c r="O309" s="294" t="n"/>
      <c r="P309" s="268" t="n"/>
      <c r="Q309" s="320" t="n"/>
    </row>
    <row r="310">
      <c r="B310" s="333" t="n"/>
      <c r="C310" s="328" t="n"/>
      <c r="D310" s="328" t="n"/>
      <c r="E310" s="317" t="n"/>
      <c r="F310" s="292" t="n"/>
      <c r="G310" s="292" t="n"/>
      <c r="H310" s="294" t="n"/>
      <c r="I310" s="317" t="n"/>
      <c r="J310" s="268" t="n"/>
      <c r="K310" s="268" t="n"/>
      <c r="L310" s="314" t="n"/>
      <c r="M310" s="294" t="n"/>
      <c r="N310" s="294" t="n"/>
      <c r="O310" s="294" t="n"/>
      <c r="P310" s="268" t="n"/>
      <c r="Q310" s="320" t="n"/>
    </row>
    <row r="311">
      <c r="B311" s="333" t="n"/>
      <c r="C311" s="328" t="n"/>
      <c r="D311" s="328" t="n"/>
      <c r="E311" s="317" t="n"/>
      <c r="F311" s="292" t="n"/>
      <c r="G311" s="292" t="n"/>
      <c r="H311" s="294" t="n"/>
      <c r="I311" s="317" t="n"/>
      <c r="J311" s="268" t="n"/>
      <c r="K311" s="268" t="n"/>
      <c r="L311" s="314" t="n"/>
      <c r="M311" s="294" t="n"/>
      <c r="N311" s="294" t="n"/>
      <c r="O311" s="294" t="n"/>
      <c r="P311" s="268" t="n"/>
      <c r="Q311" s="320" t="n"/>
    </row>
    <row r="312">
      <c r="B312" s="333" t="n"/>
      <c r="C312" s="328" t="n"/>
      <c r="D312" s="328" t="n"/>
      <c r="E312" s="317" t="n"/>
      <c r="F312" s="292" t="n"/>
      <c r="G312" s="292" t="n"/>
      <c r="H312" s="294" t="n"/>
      <c r="I312" s="317" t="n"/>
      <c r="J312" s="268" t="n"/>
      <c r="K312" s="268" t="n"/>
      <c r="L312" s="314" t="n"/>
      <c r="M312" s="294" t="n"/>
      <c r="N312" s="294" t="n"/>
      <c r="O312" s="294" t="n"/>
      <c r="P312" s="268" t="n"/>
      <c r="Q312" s="320" t="n"/>
    </row>
    <row r="313">
      <c r="B313" s="333" t="n"/>
      <c r="C313" s="328" t="n"/>
      <c r="D313" s="328" t="n"/>
      <c r="E313" s="317" t="n"/>
      <c r="F313" s="292" t="n"/>
      <c r="G313" s="292" t="n"/>
      <c r="H313" s="294" t="n"/>
      <c r="I313" s="317" t="n"/>
      <c r="J313" s="268" t="n"/>
      <c r="K313" s="268" t="n"/>
      <c r="L313" s="314" t="n"/>
      <c r="M313" s="294" t="n"/>
      <c r="N313" s="294" t="n"/>
      <c r="O313" s="294" t="n"/>
      <c r="P313" s="268" t="n"/>
      <c r="Q313" s="320" t="n"/>
    </row>
    <row r="314">
      <c r="B314" s="333" t="n"/>
      <c r="C314" s="328" t="n"/>
      <c r="D314" s="328" t="n"/>
      <c r="E314" s="317" t="n"/>
      <c r="F314" s="292" t="n"/>
      <c r="G314" s="292" t="n"/>
      <c r="H314" s="294" t="n"/>
      <c r="I314" s="317" t="n"/>
      <c r="J314" s="268" t="n"/>
      <c r="K314" s="268" t="n"/>
      <c r="L314" s="314" t="n"/>
      <c r="M314" s="294" t="n"/>
      <c r="N314" s="294" t="n"/>
      <c r="O314" s="294" t="n"/>
      <c r="P314" s="268" t="n"/>
      <c r="Q314" s="320" t="n"/>
    </row>
    <row r="315">
      <c r="B315" s="333" t="n"/>
      <c r="C315" s="328" t="n"/>
      <c r="D315" s="328" t="n"/>
      <c r="E315" s="317" t="n"/>
      <c r="F315" s="292" t="n"/>
      <c r="G315" s="292" t="n"/>
      <c r="H315" s="294" t="n"/>
      <c r="I315" s="317" t="n"/>
      <c r="J315" s="268" t="n"/>
      <c r="K315" s="268" t="n"/>
      <c r="L315" s="314" t="n"/>
      <c r="M315" s="294" t="n"/>
      <c r="N315" s="294" t="n"/>
      <c r="O315" s="294" t="n"/>
      <c r="P315" s="268" t="n"/>
      <c r="Q315" s="320" t="n"/>
    </row>
    <row r="316">
      <c r="B316" s="333" t="n"/>
      <c r="C316" s="328" t="n"/>
      <c r="D316" s="328" t="n"/>
      <c r="E316" s="317" t="n"/>
      <c r="F316" s="292" t="n"/>
      <c r="G316" s="292" t="n"/>
      <c r="H316" s="294" t="n"/>
      <c r="I316" s="317" t="n"/>
      <c r="J316" s="268" t="n"/>
      <c r="K316" s="268" t="n"/>
      <c r="L316" s="314" t="n"/>
      <c r="M316" s="294" t="n"/>
      <c r="N316" s="294" t="n"/>
      <c r="O316" s="294" t="n"/>
      <c r="P316" s="268" t="n"/>
      <c r="Q316" s="320" t="n"/>
    </row>
    <row r="317">
      <c r="B317" s="333" t="n"/>
      <c r="C317" s="328" t="n"/>
      <c r="D317" s="328" t="n"/>
      <c r="E317" s="317" t="n"/>
      <c r="F317" s="292" t="n"/>
      <c r="G317" s="292" t="n"/>
      <c r="H317" s="294" t="n"/>
      <c r="I317" s="317" t="n"/>
      <c r="J317" s="268" t="n"/>
      <c r="K317" s="268" t="n"/>
      <c r="L317" s="314" t="n"/>
      <c r="M317" s="294" t="n"/>
      <c r="N317" s="294" t="n"/>
      <c r="O317" s="294" t="n"/>
      <c r="P317" s="268" t="n"/>
      <c r="Q317" s="320" t="n"/>
    </row>
    <row r="318">
      <c r="B318" s="333" t="n"/>
      <c r="C318" s="328" t="n"/>
      <c r="D318" s="328" t="n"/>
      <c r="E318" s="317" t="n"/>
      <c r="F318" s="292" t="n"/>
      <c r="G318" s="292" t="n"/>
      <c r="H318" s="294" t="n"/>
      <c r="I318" s="317" t="n"/>
      <c r="J318" s="268" t="n"/>
      <c r="K318" s="268" t="n"/>
      <c r="L318" s="314" t="n"/>
      <c r="M318" s="294" t="n"/>
      <c r="N318" s="294" t="n"/>
      <c r="O318" s="294" t="n"/>
      <c r="P318" s="268" t="n"/>
      <c r="Q318" s="320" t="n"/>
    </row>
    <row r="319">
      <c r="B319" s="333" t="n"/>
      <c r="C319" s="328" t="n"/>
      <c r="D319" s="328" t="n"/>
      <c r="E319" s="317" t="n"/>
      <c r="F319" s="292" t="n"/>
      <c r="G319" s="292" t="n"/>
      <c r="H319" s="294" t="n"/>
      <c r="I319" s="317" t="n"/>
      <c r="J319" s="268" t="n"/>
      <c r="K319" s="268" t="n"/>
      <c r="L319" s="314" t="n"/>
      <c r="M319" s="294" t="n"/>
      <c r="N319" s="294" t="n"/>
      <c r="O319" s="294" t="n"/>
      <c r="P319" s="268" t="n"/>
      <c r="Q319" s="320" t="n"/>
    </row>
    <row r="320">
      <c r="B320" s="333" t="n"/>
      <c r="C320" s="328" t="n"/>
      <c r="D320" s="328" t="n"/>
      <c r="E320" s="317" t="n"/>
      <c r="F320" s="292" t="n"/>
      <c r="G320" s="292" t="n"/>
      <c r="H320" s="294" t="n"/>
      <c r="I320" s="317" t="n"/>
      <c r="J320" s="268" t="n"/>
      <c r="K320" s="268" t="n"/>
      <c r="L320" s="314" t="n"/>
      <c r="M320" s="294" t="n"/>
      <c r="N320" s="294" t="n"/>
      <c r="O320" s="294" t="n"/>
      <c r="P320" s="268" t="n"/>
      <c r="Q320" s="320" t="n"/>
    </row>
    <row r="321">
      <c r="B321" s="333" t="n"/>
      <c r="C321" s="328" t="n"/>
      <c r="D321" s="328" t="n"/>
      <c r="E321" s="317" t="n"/>
      <c r="F321" s="292" t="n"/>
      <c r="G321" s="292" t="n"/>
      <c r="H321" s="294" t="n"/>
      <c r="I321" s="317" t="n"/>
      <c r="J321" s="268" t="n"/>
      <c r="K321" s="268" t="n"/>
      <c r="L321" s="314" t="n"/>
      <c r="M321" s="294" t="n"/>
      <c r="N321" s="294" t="n"/>
      <c r="O321" s="294" t="n"/>
      <c r="P321" s="268" t="n"/>
      <c r="Q321" s="320" t="n"/>
    </row>
    <row r="322">
      <c r="B322" s="333" t="n"/>
      <c r="C322" s="328" t="n"/>
      <c r="D322" s="328" t="n"/>
      <c r="E322" s="317" t="n"/>
      <c r="F322" s="292" t="n"/>
      <c r="G322" s="292" t="n"/>
      <c r="H322" s="294" t="n"/>
      <c r="I322" s="317" t="n"/>
      <c r="J322" s="268" t="n"/>
      <c r="K322" s="268" t="n"/>
      <c r="L322" s="314" t="n"/>
      <c r="M322" s="294" t="n"/>
      <c r="N322" s="294" t="n"/>
      <c r="O322" s="294" t="n"/>
      <c r="P322" s="268" t="n"/>
      <c r="Q322" s="320" t="n"/>
    </row>
    <row r="323">
      <c r="B323" s="333" t="n"/>
      <c r="C323" s="328" t="n"/>
      <c r="D323" s="328" t="n"/>
      <c r="E323" s="317" t="n"/>
      <c r="F323" s="292" t="n"/>
      <c r="G323" s="292" t="n"/>
      <c r="H323" s="294" t="n"/>
      <c r="I323" s="317" t="n"/>
      <c r="J323" s="268" t="n"/>
      <c r="K323" s="268" t="n"/>
      <c r="L323" s="314" t="n"/>
      <c r="M323" s="294" t="n"/>
      <c r="N323" s="294" t="n"/>
      <c r="O323" s="294" t="n"/>
      <c r="P323" s="268" t="n"/>
      <c r="Q323" s="320" t="n"/>
    </row>
    <row r="324">
      <c r="B324" s="333" t="n"/>
      <c r="C324" s="328" t="n"/>
      <c r="D324" s="328" t="n"/>
      <c r="E324" s="317" t="n"/>
      <c r="F324" s="292" t="n"/>
      <c r="G324" s="292" t="n"/>
      <c r="H324" s="294" t="n"/>
      <c r="I324" s="317" t="n"/>
      <c r="J324" s="268" t="n"/>
      <c r="K324" s="268" t="n"/>
      <c r="L324" s="314" t="n"/>
      <c r="M324" s="294" t="n"/>
      <c r="N324" s="294" t="n"/>
      <c r="O324" s="294" t="n"/>
      <c r="P324" s="268" t="n"/>
      <c r="Q324" s="320" t="n"/>
    </row>
    <row r="325">
      <c r="B325" s="333" t="n"/>
      <c r="C325" s="328" t="n"/>
      <c r="D325" s="328" t="n"/>
      <c r="E325" s="317" t="n"/>
      <c r="F325" s="292" t="n"/>
      <c r="G325" s="292" t="n"/>
      <c r="H325" s="294" t="n"/>
      <c r="I325" s="317" t="n"/>
      <c r="J325" s="268" t="n"/>
      <c r="K325" s="268" t="n"/>
      <c r="L325" s="314" t="n"/>
      <c r="M325" s="294" t="n"/>
      <c r="N325" s="294" t="n"/>
      <c r="O325" s="294" t="n"/>
      <c r="P325" s="268" t="n"/>
      <c r="Q325" s="320" t="n"/>
    </row>
    <row r="326">
      <c r="B326" s="333" t="n"/>
      <c r="C326" s="328" t="n"/>
      <c r="D326" s="328" t="n"/>
      <c r="E326" s="317" t="n"/>
      <c r="F326" s="292" t="n"/>
      <c r="G326" s="292" t="n"/>
      <c r="H326" s="294" t="n"/>
      <c r="I326" s="317" t="n"/>
      <c r="J326" s="268" t="n"/>
      <c r="K326" s="268" t="n"/>
      <c r="L326" s="314" t="n"/>
      <c r="M326" s="294" t="n"/>
      <c r="N326" s="294" t="n"/>
      <c r="O326" s="294" t="n"/>
      <c r="P326" s="268" t="n"/>
      <c r="Q326" s="320" t="n"/>
    </row>
    <row r="327">
      <c r="B327" s="333" t="n"/>
      <c r="C327" s="328" t="n"/>
      <c r="D327" s="328" t="n"/>
      <c r="E327" s="317" t="n"/>
      <c r="F327" s="292" t="n"/>
      <c r="G327" s="292" t="n"/>
      <c r="H327" s="294" t="n"/>
      <c r="I327" s="317" t="n"/>
      <c r="J327" s="268" t="n"/>
      <c r="K327" s="268" t="n"/>
      <c r="L327" s="314" t="n"/>
      <c r="M327" s="294" t="n"/>
      <c r="N327" s="294" t="n"/>
      <c r="O327" s="294" t="n"/>
      <c r="P327" s="268" t="n"/>
      <c r="Q327" s="320" t="n"/>
    </row>
    <row r="328">
      <c r="B328" s="333" t="n"/>
      <c r="C328" s="328" t="n"/>
      <c r="D328" s="328" t="n"/>
      <c r="E328" s="317" t="n"/>
      <c r="F328" s="292" t="n"/>
      <c r="G328" s="292" t="n"/>
      <c r="H328" s="294" t="n"/>
      <c r="I328" s="317" t="n"/>
      <c r="J328" s="268" t="n"/>
      <c r="K328" s="268" t="n"/>
      <c r="L328" s="314" t="n"/>
      <c r="M328" s="294" t="n"/>
      <c r="N328" s="294" t="n"/>
      <c r="O328" s="294" t="n"/>
      <c r="P328" s="268" t="n"/>
      <c r="Q328" s="320" t="n"/>
    </row>
    <row r="329">
      <c r="B329" s="333" t="n"/>
      <c r="C329" s="328" t="n"/>
      <c r="D329" s="328" t="n"/>
      <c r="E329" s="317" t="n"/>
      <c r="F329" s="292" t="n"/>
      <c r="G329" s="292" t="n"/>
      <c r="H329" s="294" t="n"/>
      <c r="I329" s="317" t="n"/>
      <c r="J329" s="268" t="n"/>
      <c r="K329" s="268" t="n"/>
      <c r="L329" s="314" t="n"/>
      <c r="M329" s="294" t="n"/>
      <c r="N329" s="294" t="n"/>
      <c r="O329" s="294" t="n"/>
      <c r="P329" s="268" t="n"/>
      <c r="Q329" s="320" t="n"/>
    </row>
    <row r="330">
      <c r="B330" s="333" t="n"/>
      <c r="C330" s="328" t="n"/>
      <c r="D330" s="328" t="n"/>
      <c r="E330" s="317" t="n"/>
      <c r="F330" s="292" t="n"/>
      <c r="G330" s="292" t="n"/>
      <c r="H330" s="294" t="n"/>
      <c r="I330" s="317" t="n"/>
      <c r="J330" s="268" t="n"/>
      <c r="K330" s="268" t="n"/>
      <c r="L330" s="314" t="n"/>
      <c r="M330" s="294" t="n"/>
      <c r="N330" s="294" t="n"/>
      <c r="O330" s="294" t="n"/>
      <c r="P330" s="268" t="n"/>
      <c r="Q330" s="320" t="n"/>
    </row>
    <row r="331">
      <c r="B331" s="333" t="n"/>
      <c r="C331" s="328" t="n"/>
      <c r="D331" s="328" t="n"/>
      <c r="E331" s="317" t="n"/>
      <c r="F331" s="292" t="n"/>
      <c r="G331" s="292" t="n"/>
      <c r="H331" s="294" t="n"/>
      <c r="I331" s="317" t="n"/>
      <c r="J331" s="268" t="n"/>
      <c r="K331" s="268" t="n"/>
      <c r="L331" s="314" t="n"/>
      <c r="M331" s="294" t="n"/>
      <c r="N331" s="294" t="n"/>
      <c r="O331" s="294" t="n"/>
      <c r="P331" s="268" t="n"/>
      <c r="Q331" s="320" t="n"/>
    </row>
    <row r="332">
      <c r="B332" s="333" t="n"/>
      <c r="C332" s="328" t="n"/>
      <c r="D332" s="328" t="n"/>
      <c r="E332" s="317" t="n"/>
      <c r="F332" s="292" t="n"/>
      <c r="G332" s="292" t="n"/>
      <c r="H332" s="294" t="n"/>
      <c r="I332" s="317" t="n"/>
      <c r="J332" s="268" t="n"/>
      <c r="K332" s="268" t="n"/>
      <c r="L332" s="314" t="n"/>
      <c r="M332" s="294" t="n"/>
      <c r="N332" s="294" t="n"/>
      <c r="O332" s="294" t="n"/>
      <c r="P332" s="268" t="n"/>
      <c r="Q332" s="320" t="n"/>
    </row>
    <row r="333">
      <c r="B333" s="333" t="n"/>
      <c r="C333" s="328" t="n"/>
      <c r="D333" s="328" t="n"/>
      <c r="E333" s="317" t="n"/>
      <c r="F333" s="292" t="n"/>
      <c r="G333" s="292" t="n"/>
      <c r="H333" s="294" t="n"/>
      <c r="I333" s="317" t="n"/>
      <c r="J333" s="268" t="n"/>
      <c r="K333" s="268" t="n"/>
      <c r="L333" s="314" t="n"/>
      <c r="M333" s="294" t="n"/>
      <c r="N333" s="294" t="n"/>
      <c r="O333" s="294" t="n"/>
      <c r="P333" s="268" t="n"/>
      <c r="Q333" s="320" t="n"/>
    </row>
    <row r="334">
      <c r="B334" s="333" t="n"/>
      <c r="C334" s="328" t="n"/>
      <c r="D334" s="328" t="n"/>
      <c r="E334" s="317" t="n"/>
      <c r="F334" s="292" t="n"/>
      <c r="G334" s="292" t="n"/>
      <c r="H334" s="294" t="n"/>
      <c r="I334" s="317" t="n"/>
      <c r="J334" s="268" t="n"/>
      <c r="K334" s="268" t="n"/>
      <c r="L334" s="314" t="n"/>
      <c r="M334" s="294" t="n"/>
      <c r="N334" s="294" t="n"/>
      <c r="O334" s="294" t="n"/>
      <c r="P334" s="268" t="n"/>
      <c r="Q334" s="320" t="n"/>
    </row>
    <row r="335">
      <c r="B335" s="333" t="n"/>
      <c r="C335" s="328" t="n"/>
      <c r="D335" s="328" t="n"/>
      <c r="E335" s="317" t="n"/>
      <c r="F335" s="292" t="n"/>
      <c r="G335" s="292" t="n"/>
      <c r="H335" s="294" t="n"/>
      <c r="I335" s="317" t="n"/>
      <c r="J335" s="268" t="n"/>
      <c r="K335" s="268" t="n"/>
      <c r="L335" s="314" t="n"/>
      <c r="M335" s="294" t="n"/>
      <c r="N335" s="294" t="n"/>
      <c r="O335" s="294" t="n"/>
      <c r="P335" s="268" t="n"/>
      <c r="Q335" s="320" t="n"/>
    </row>
    <row r="336">
      <c r="B336" s="333" t="n"/>
      <c r="C336" s="328" t="n"/>
      <c r="D336" s="328" t="n"/>
      <c r="E336" s="317" t="n"/>
      <c r="F336" s="292" t="n"/>
      <c r="G336" s="292" t="n"/>
      <c r="H336" s="294" t="n"/>
      <c r="I336" s="317" t="n"/>
      <c r="J336" s="268" t="n"/>
      <c r="K336" s="268" t="n"/>
      <c r="L336" s="314" t="n"/>
      <c r="M336" s="294" t="n"/>
      <c r="N336" s="294" t="n"/>
      <c r="O336" s="294" t="n"/>
      <c r="P336" s="268" t="n"/>
      <c r="Q336" s="320" t="n"/>
    </row>
    <row r="337">
      <c r="B337" s="333" t="n"/>
      <c r="C337" s="328" t="n"/>
      <c r="D337" s="328" t="n"/>
      <c r="E337" s="317" t="n"/>
      <c r="F337" s="292" t="n"/>
      <c r="G337" s="292" t="n"/>
      <c r="H337" s="294" t="n"/>
      <c r="I337" s="317" t="n"/>
      <c r="J337" s="268" t="n"/>
      <c r="K337" s="268" t="n"/>
      <c r="L337" s="314" t="n"/>
      <c r="M337" s="294" t="n"/>
      <c r="N337" s="294" t="n"/>
      <c r="O337" s="294" t="n"/>
      <c r="P337" s="268" t="n"/>
      <c r="Q337" s="320" t="n"/>
    </row>
    <row r="338">
      <c r="B338" s="333" t="n"/>
      <c r="C338" s="328" t="n"/>
      <c r="D338" s="328" t="n"/>
      <c r="E338" s="317" t="n"/>
      <c r="F338" s="292" t="n"/>
      <c r="G338" s="292" t="n"/>
      <c r="H338" s="294" t="n"/>
      <c r="I338" s="317" t="n"/>
      <c r="J338" s="268" t="n"/>
      <c r="K338" s="268" t="n"/>
      <c r="L338" s="314" t="n"/>
      <c r="M338" s="294" t="n"/>
      <c r="N338" s="294" t="n"/>
      <c r="O338" s="294" t="n"/>
      <c r="P338" s="268" t="n"/>
      <c r="Q338" s="320" t="n"/>
    </row>
    <row r="339">
      <c r="B339" s="333" t="n"/>
      <c r="C339" s="328" t="n"/>
      <c r="D339" s="328" t="n"/>
      <c r="E339" s="317" t="n"/>
      <c r="F339" s="292" t="n"/>
      <c r="G339" s="292" t="n"/>
      <c r="H339" s="294" t="n"/>
      <c r="I339" s="317" t="n"/>
      <c r="J339" s="268" t="n"/>
      <c r="K339" s="268" t="n"/>
      <c r="L339" s="314" t="n"/>
      <c r="M339" s="294" t="n"/>
      <c r="N339" s="294" t="n"/>
      <c r="O339" s="294" t="n"/>
      <c r="P339" s="268" t="n"/>
      <c r="Q339" s="320" t="n"/>
    </row>
    <row r="340">
      <c r="B340" s="333" t="n"/>
      <c r="C340" s="328" t="n"/>
      <c r="D340" s="328" t="n"/>
      <c r="E340" s="317" t="n"/>
      <c r="F340" s="292" t="n"/>
      <c r="G340" s="292" t="n"/>
      <c r="H340" s="294" t="n"/>
      <c r="I340" s="317" t="n"/>
      <c r="J340" s="268" t="n"/>
      <c r="K340" s="268" t="n"/>
      <c r="L340" s="314" t="n"/>
      <c r="M340" s="294" t="n"/>
      <c r="N340" s="294" t="n"/>
      <c r="O340" s="294" t="n"/>
      <c r="P340" s="268" t="n"/>
      <c r="Q340" s="320" t="n"/>
    </row>
    <row r="341">
      <c r="B341" s="333" t="n"/>
      <c r="C341" s="328" t="n"/>
      <c r="D341" s="328" t="n"/>
      <c r="E341" s="317" t="n"/>
      <c r="F341" s="292" t="n"/>
      <c r="G341" s="292" t="n"/>
      <c r="H341" s="294" t="n"/>
      <c r="I341" s="317" t="n"/>
      <c r="J341" s="268" t="n"/>
      <c r="K341" s="268" t="n"/>
      <c r="L341" s="314" t="n"/>
      <c r="M341" s="294" t="n"/>
      <c r="N341" s="294" t="n"/>
      <c r="O341" s="294" t="n"/>
      <c r="P341" s="268" t="n"/>
      <c r="Q341" s="320" t="n"/>
    </row>
    <row r="342">
      <c r="B342" s="333" t="n"/>
      <c r="C342" s="328" t="n"/>
      <c r="D342" s="328" t="n"/>
      <c r="E342" s="317" t="n"/>
      <c r="F342" s="292" t="n"/>
      <c r="G342" s="292" t="n"/>
      <c r="H342" s="294" t="n"/>
      <c r="I342" s="317" t="n"/>
      <c r="J342" s="268" t="n"/>
      <c r="K342" s="268" t="n"/>
      <c r="L342" s="314" t="n"/>
      <c r="M342" s="294" t="n"/>
      <c r="N342" s="294" t="n"/>
      <c r="O342" s="294" t="n"/>
      <c r="P342" s="268" t="n"/>
      <c r="Q342" s="320" t="n"/>
    </row>
    <row r="343">
      <c r="B343" s="333" t="n"/>
      <c r="C343" s="328" t="n"/>
      <c r="D343" s="328" t="n"/>
      <c r="E343" s="317" t="n"/>
      <c r="F343" s="292" t="n"/>
      <c r="G343" s="292" t="n"/>
      <c r="H343" s="294" t="n"/>
      <c r="I343" s="317" t="n"/>
      <c r="J343" s="268" t="n"/>
      <c r="K343" s="268" t="n"/>
      <c r="L343" s="314" t="n"/>
      <c r="M343" s="294" t="n"/>
      <c r="N343" s="294" t="n"/>
      <c r="O343" s="294" t="n"/>
      <c r="P343" s="268" t="n"/>
      <c r="Q343" s="320" t="n"/>
    </row>
    <row r="344">
      <c r="B344" s="333" t="n"/>
      <c r="C344" s="328" t="n"/>
      <c r="D344" s="328" t="n"/>
      <c r="E344" s="317" t="n"/>
      <c r="F344" s="292" t="n"/>
      <c r="G344" s="292" t="n"/>
      <c r="H344" s="294" t="n"/>
      <c r="I344" s="317" t="n"/>
      <c r="J344" s="268" t="n"/>
      <c r="K344" s="268" t="n"/>
      <c r="L344" s="314" t="n"/>
      <c r="M344" s="294" t="n"/>
      <c r="N344" s="294" t="n"/>
      <c r="O344" s="294" t="n"/>
      <c r="P344" s="268" t="n"/>
      <c r="Q344" s="320" t="n"/>
    </row>
    <row r="345">
      <c r="B345" s="333" t="n"/>
      <c r="C345" s="328" t="n"/>
      <c r="D345" s="328" t="n"/>
      <c r="E345" s="317" t="n"/>
      <c r="F345" s="292" t="n"/>
      <c r="G345" s="292" t="n"/>
      <c r="H345" s="294" t="n"/>
      <c r="I345" s="317" t="n"/>
      <c r="J345" s="268" t="n"/>
      <c r="K345" s="268" t="n"/>
      <c r="L345" s="314" t="n"/>
      <c r="M345" s="294" t="n"/>
      <c r="N345" s="294" t="n"/>
      <c r="O345" s="294" t="n"/>
      <c r="P345" s="268" t="n"/>
      <c r="Q345" s="320" t="n"/>
    </row>
    <row r="346">
      <c r="B346" s="333" t="n"/>
      <c r="C346" s="328" t="n"/>
      <c r="D346" s="328" t="n"/>
      <c r="E346" s="317" t="n"/>
      <c r="F346" s="292" t="n"/>
      <c r="G346" s="292" t="n"/>
      <c r="H346" s="294" t="n"/>
      <c r="I346" s="317" t="n"/>
      <c r="J346" s="268" t="n"/>
      <c r="K346" s="268" t="n"/>
      <c r="L346" s="314" t="n"/>
      <c r="M346" s="294" t="n"/>
      <c r="N346" s="294" t="n"/>
      <c r="O346" s="294" t="n"/>
      <c r="P346" s="268" t="n"/>
      <c r="Q346" s="320" t="n"/>
    </row>
    <row r="347">
      <c r="B347" s="333" t="n"/>
      <c r="C347" s="328" t="n"/>
      <c r="D347" s="328" t="n"/>
      <c r="E347" s="317" t="n"/>
      <c r="F347" s="292" t="n"/>
      <c r="G347" s="292" t="n"/>
      <c r="H347" s="294" t="n"/>
      <c r="I347" s="317" t="n"/>
      <c r="J347" s="268" t="n"/>
      <c r="K347" s="268" t="n"/>
      <c r="L347" s="314" t="n"/>
      <c r="M347" s="294" t="n"/>
      <c r="N347" s="294" t="n"/>
      <c r="O347" s="294" t="n"/>
      <c r="P347" s="268" t="n"/>
      <c r="Q347" s="320" t="n"/>
    </row>
    <row r="348">
      <c r="B348" s="333" t="n"/>
      <c r="C348" s="328" t="n"/>
      <c r="D348" s="328" t="n"/>
      <c r="E348" s="317" t="n"/>
      <c r="F348" s="292" t="n"/>
      <c r="G348" s="292" t="n"/>
      <c r="H348" s="294" t="n"/>
      <c r="I348" s="317" t="n"/>
      <c r="J348" s="268" t="n"/>
      <c r="K348" s="268" t="n"/>
      <c r="L348" s="314" t="n"/>
      <c r="M348" s="294" t="n"/>
      <c r="N348" s="294" t="n"/>
      <c r="O348" s="294" t="n"/>
      <c r="P348" s="268" t="n"/>
      <c r="Q348" s="320" t="n"/>
    </row>
    <row r="349">
      <c r="B349" s="333" t="n"/>
      <c r="C349" s="328" t="n"/>
      <c r="D349" s="328" t="n"/>
      <c r="E349" s="317" t="n"/>
      <c r="F349" s="292" t="n"/>
      <c r="G349" s="292" t="n"/>
      <c r="H349" s="294" t="n"/>
      <c r="I349" s="317" t="n"/>
      <c r="J349" s="268" t="n"/>
      <c r="K349" s="268" t="n"/>
      <c r="L349" s="314" t="n"/>
      <c r="M349" s="294" t="n"/>
      <c r="N349" s="294" t="n"/>
      <c r="O349" s="294" t="n"/>
      <c r="P349" s="268" t="n"/>
      <c r="Q349" s="320" t="n"/>
    </row>
    <row r="350">
      <c r="B350" s="333" t="n"/>
      <c r="C350" s="328" t="n"/>
      <c r="D350" s="328" t="n"/>
      <c r="E350" s="317" t="n"/>
      <c r="F350" s="292" t="n"/>
      <c r="G350" s="292" t="n"/>
      <c r="H350" s="294" t="n"/>
      <c r="I350" s="317" t="n"/>
      <c r="J350" s="268" t="n"/>
      <c r="K350" s="268" t="n"/>
      <c r="L350" s="314" t="n"/>
      <c r="M350" s="294" t="n"/>
      <c r="N350" s="294" t="n"/>
      <c r="O350" s="294" t="n"/>
      <c r="P350" s="268" t="n"/>
      <c r="Q350" s="320" t="n"/>
    </row>
    <row r="351">
      <c r="B351" s="333" t="n"/>
      <c r="C351" s="328" t="n"/>
      <c r="D351" s="328" t="n"/>
      <c r="E351" s="317" t="n"/>
      <c r="F351" s="292" t="n"/>
      <c r="G351" s="292" t="n"/>
      <c r="H351" s="294" t="n"/>
      <c r="I351" s="317" t="n"/>
      <c r="J351" s="268" t="n"/>
      <c r="K351" s="268" t="n"/>
      <c r="L351" s="314" t="n"/>
      <c r="M351" s="294" t="n"/>
      <c r="N351" s="294" t="n"/>
      <c r="O351" s="294" t="n"/>
      <c r="P351" s="268" t="n"/>
      <c r="Q351" s="320" t="n"/>
    </row>
    <row r="352">
      <c r="B352" s="333" t="n"/>
      <c r="C352" s="328" t="n"/>
      <c r="D352" s="328" t="n"/>
      <c r="E352" s="317" t="n"/>
      <c r="F352" s="292" t="n"/>
      <c r="G352" s="292" t="n"/>
      <c r="H352" s="294" t="n"/>
      <c r="I352" s="317" t="n"/>
      <c r="J352" s="268" t="n"/>
      <c r="K352" s="268" t="n"/>
      <c r="L352" s="314" t="n"/>
      <c r="M352" s="294" t="n"/>
      <c r="N352" s="294" t="n"/>
      <c r="O352" s="294" t="n"/>
      <c r="P352" s="268" t="n"/>
      <c r="Q352" s="320" t="n"/>
    </row>
    <row r="353">
      <c r="B353" s="333" t="n"/>
      <c r="C353" s="328" t="n"/>
      <c r="D353" s="328" t="n"/>
      <c r="E353" s="317" t="n"/>
      <c r="F353" s="292" t="n"/>
      <c r="G353" s="292" t="n"/>
      <c r="H353" s="294" t="n"/>
      <c r="I353" s="317" t="n"/>
      <c r="J353" s="268" t="n"/>
      <c r="K353" s="268" t="n"/>
      <c r="L353" s="314" t="n"/>
      <c r="M353" s="294" t="n"/>
      <c r="N353" s="294" t="n"/>
      <c r="O353" s="294" t="n"/>
      <c r="P353" s="268" t="n"/>
      <c r="Q353" s="320" t="n"/>
    </row>
    <row r="354">
      <c r="B354" s="333" t="n"/>
      <c r="C354" s="328" t="n"/>
      <c r="D354" s="328" t="n"/>
      <c r="E354" s="317" t="n"/>
      <c r="F354" s="292" t="n"/>
      <c r="G354" s="292" t="n"/>
      <c r="H354" s="294" t="n"/>
      <c r="I354" s="317" t="n"/>
      <c r="J354" s="268" t="n"/>
      <c r="K354" s="268" t="n"/>
      <c r="L354" s="314" t="n"/>
      <c r="M354" s="294" t="n"/>
      <c r="N354" s="294" t="n"/>
      <c r="O354" s="294" t="n"/>
      <c r="P354" s="268" t="n"/>
      <c r="Q354" s="320" t="n"/>
    </row>
    <row r="355">
      <c r="B355" s="333" t="n"/>
      <c r="C355" s="328" t="n"/>
      <c r="D355" s="328" t="n"/>
      <c r="E355" s="317" t="n"/>
      <c r="F355" s="292" t="n"/>
      <c r="G355" s="292" t="n"/>
      <c r="H355" s="294" t="n"/>
      <c r="I355" s="317" t="n"/>
      <c r="J355" s="268" t="n"/>
      <c r="K355" s="268" t="n"/>
      <c r="L355" s="314" t="n"/>
      <c r="M355" s="294" t="n"/>
      <c r="N355" s="294" t="n"/>
      <c r="O355" s="294" t="n"/>
      <c r="P355" s="268" t="n"/>
      <c r="Q355" s="320" t="n"/>
    </row>
    <row r="356">
      <c r="B356" s="333" t="n"/>
      <c r="C356" s="328" t="n"/>
      <c r="D356" s="328" t="n"/>
      <c r="E356" s="317" t="n"/>
      <c r="F356" s="292" t="n"/>
      <c r="G356" s="292" t="n"/>
      <c r="H356" s="294" t="n"/>
      <c r="I356" s="317" t="n"/>
      <c r="J356" s="268" t="n"/>
      <c r="K356" s="268" t="n"/>
      <c r="L356" s="314" t="n"/>
      <c r="M356" s="294" t="n"/>
      <c r="N356" s="294" t="n"/>
      <c r="O356" s="294" t="n"/>
      <c r="P356" s="268" t="n"/>
      <c r="Q356" s="320" t="n"/>
    </row>
    <row r="357">
      <c r="B357" s="333" t="n"/>
      <c r="C357" s="328" t="n"/>
      <c r="D357" s="328" t="n"/>
      <c r="E357" s="317" t="n"/>
      <c r="F357" s="292" t="n"/>
      <c r="G357" s="292" t="n"/>
      <c r="H357" s="294" t="n"/>
      <c r="I357" s="317" t="n"/>
      <c r="J357" s="268" t="n"/>
      <c r="K357" s="268" t="n"/>
      <c r="L357" s="314" t="n"/>
      <c r="M357" s="294" t="n"/>
      <c r="N357" s="294" t="n"/>
      <c r="O357" s="294" t="n"/>
      <c r="P357" s="268" t="n"/>
      <c r="Q357" s="320" t="n"/>
    </row>
    <row r="358">
      <c r="B358" s="333" t="n"/>
      <c r="C358" s="328" t="n"/>
      <c r="D358" s="328" t="n"/>
      <c r="E358" s="317" t="n"/>
      <c r="F358" s="292" t="n"/>
      <c r="G358" s="292" t="n"/>
      <c r="H358" s="294" t="n"/>
      <c r="I358" s="317" t="n"/>
      <c r="J358" s="268" t="n"/>
      <c r="K358" s="268" t="n"/>
      <c r="L358" s="314" t="n"/>
      <c r="M358" s="294" t="n"/>
      <c r="N358" s="294" t="n"/>
      <c r="O358" s="294" t="n"/>
      <c r="P358" s="268" t="n"/>
      <c r="Q358" s="320" t="n"/>
    </row>
    <row r="359">
      <c r="B359" s="333" t="n"/>
      <c r="C359" s="328" t="n"/>
      <c r="D359" s="328" t="n"/>
      <c r="E359" s="317" t="n"/>
      <c r="F359" s="292" t="n"/>
      <c r="G359" s="292" t="n"/>
      <c r="H359" s="294" t="n"/>
      <c r="I359" s="317" t="n"/>
      <c r="J359" s="268" t="n"/>
      <c r="K359" s="268" t="n"/>
      <c r="L359" s="314" t="n"/>
      <c r="M359" s="294" t="n"/>
      <c r="N359" s="294" t="n"/>
      <c r="O359" s="294" t="n"/>
      <c r="P359" s="268" t="n"/>
      <c r="Q359" s="320" t="n"/>
    </row>
    <row r="360">
      <c r="B360" s="333" t="n"/>
      <c r="C360" s="328" t="n"/>
      <c r="D360" s="328" t="n"/>
      <c r="E360" s="317" t="n"/>
      <c r="F360" s="292" t="n"/>
      <c r="G360" s="292" t="n"/>
      <c r="H360" s="294" t="n"/>
      <c r="I360" s="317" t="n"/>
      <c r="J360" s="268" t="n"/>
      <c r="K360" s="268" t="n"/>
      <c r="L360" s="314" t="n"/>
      <c r="M360" s="294" t="n"/>
      <c r="N360" s="294" t="n"/>
      <c r="O360" s="294" t="n"/>
      <c r="P360" s="268" t="n"/>
      <c r="Q360" s="320" t="n"/>
    </row>
    <row r="361">
      <c r="B361" s="333" t="n"/>
      <c r="C361" s="328" t="n"/>
      <c r="D361" s="328" t="n"/>
      <c r="E361" s="317" t="n"/>
      <c r="F361" s="292" t="n"/>
      <c r="G361" s="292" t="n"/>
      <c r="H361" s="294" t="n"/>
      <c r="I361" s="317" t="n"/>
      <c r="J361" s="268" t="n"/>
      <c r="K361" s="268" t="n"/>
      <c r="L361" s="314" t="n"/>
      <c r="M361" s="294" t="n"/>
      <c r="N361" s="294" t="n"/>
      <c r="O361" s="294" t="n"/>
      <c r="P361" s="268" t="n"/>
      <c r="Q361" s="320" t="n"/>
    </row>
    <row r="362">
      <c r="B362" s="333" t="n"/>
      <c r="C362" s="328" t="n"/>
      <c r="D362" s="328" t="n"/>
      <c r="E362" s="317" t="n"/>
      <c r="F362" s="292" t="n"/>
      <c r="G362" s="292" t="n"/>
      <c r="H362" s="294" t="n"/>
      <c r="I362" s="317" t="n"/>
      <c r="J362" s="268" t="n"/>
      <c r="K362" s="268" t="n"/>
      <c r="L362" s="314" t="n"/>
      <c r="M362" s="294" t="n"/>
      <c r="N362" s="294" t="n"/>
      <c r="O362" s="294" t="n"/>
      <c r="P362" s="268" t="n"/>
      <c r="Q362" s="320" t="n"/>
    </row>
    <row r="363">
      <c r="B363" s="333" t="n"/>
      <c r="C363" s="328" t="n"/>
      <c r="D363" s="328" t="n"/>
      <c r="E363" s="317" t="n"/>
      <c r="F363" s="292" t="n"/>
      <c r="G363" s="292" t="n"/>
      <c r="H363" s="294" t="n"/>
      <c r="I363" s="317" t="n"/>
      <c r="J363" s="268" t="n"/>
      <c r="K363" s="268" t="n"/>
      <c r="L363" s="314" t="n"/>
      <c r="M363" s="294" t="n"/>
      <c r="N363" s="294" t="n"/>
      <c r="O363" s="294" t="n"/>
      <c r="P363" s="268" t="n"/>
      <c r="Q363" s="320" t="n"/>
    </row>
    <row r="364">
      <c r="B364" s="333" t="n"/>
      <c r="C364" s="328" t="n"/>
      <c r="D364" s="328" t="n"/>
      <c r="E364" s="317" t="n"/>
      <c r="F364" s="292" t="n"/>
      <c r="G364" s="292" t="n"/>
      <c r="H364" s="294" t="n"/>
      <c r="I364" s="317" t="n"/>
      <c r="J364" s="268" t="n"/>
      <c r="K364" s="268" t="n"/>
      <c r="L364" s="314" t="n"/>
      <c r="M364" s="294" t="n"/>
      <c r="N364" s="294" t="n"/>
      <c r="O364" s="294" t="n"/>
      <c r="P364" s="268" t="n"/>
      <c r="Q364" s="320" t="n"/>
    </row>
    <row r="365">
      <c r="B365" s="333" t="n"/>
      <c r="C365" s="328" t="n"/>
      <c r="D365" s="328" t="n"/>
      <c r="E365" s="317" t="n"/>
      <c r="F365" s="292" t="n"/>
      <c r="G365" s="292" t="n"/>
      <c r="H365" s="294" t="n"/>
      <c r="I365" s="317" t="n"/>
      <c r="J365" s="268" t="n"/>
      <c r="K365" s="268" t="n"/>
      <c r="L365" s="314" t="n"/>
      <c r="M365" s="294" t="n"/>
      <c r="N365" s="294" t="n"/>
      <c r="O365" s="294" t="n"/>
      <c r="P365" s="268" t="n"/>
      <c r="Q365" s="320" t="n"/>
    </row>
    <row r="366">
      <c r="B366" s="333" t="n"/>
      <c r="C366" s="328" t="n"/>
      <c r="D366" s="328" t="n"/>
      <c r="E366" s="317" t="n"/>
      <c r="F366" s="292" t="n"/>
      <c r="G366" s="292" t="n"/>
      <c r="H366" s="294" t="n"/>
      <c r="I366" s="317" t="n"/>
      <c r="J366" s="268" t="n"/>
      <c r="K366" s="268" t="n"/>
      <c r="L366" s="314" t="n"/>
      <c r="M366" s="294" t="n"/>
      <c r="N366" s="294" t="n"/>
      <c r="O366" s="294" t="n"/>
      <c r="P366" s="268" t="n"/>
      <c r="Q366" s="320" t="n"/>
    </row>
    <row r="367">
      <c r="B367" s="333" t="n"/>
      <c r="C367" s="328" t="n"/>
      <c r="D367" s="328" t="n"/>
      <c r="E367" s="317" t="n"/>
      <c r="F367" s="292" t="n"/>
      <c r="G367" s="292" t="n"/>
      <c r="H367" s="294" t="n"/>
      <c r="I367" s="317" t="n"/>
      <c r="J367" s="268" t="n"/>
      <c r="K367" s="268" t="n"/>
      <c r="L367" s="314" t="n"/>
      <c r="M367" s="294" t="n"/>
      <c r="N367" s="294" t="n"/>
      <c r="O367" s="294" t="n"/>
      <c r="P367" s="268" t="n"/>
      <c r="Q367" s="320" t="n"/>
    </row>
    <row r="368">
      <c r="B368" s="333" t="n"/>
      <c r="C368" s="328" t="n"/>
      <c r="D368" s="328" t="n"/>
      <c r="E368" s="317" t="n"/>
      <c r="F368" s="292" t="n"/>
      <c r="G368" s="292" t="n"/>
      <c r="H368" s="294" t="n"/>
      <c r="I368" s="317" t="n"/>
      <c r="J368" s="268" t="n"/>
      <c r="K368" s="268" t="n"/>
      <c r="L368" s="314" t="n"/>
      <c r="M368" s="294" t="n"/>
      <c r="N368" s="294" t="n"/>
      <c r="O368" s="294" t="n"/>
      <c r="P368" s="268" t="n"/>
      <c r="Q368" s="320" t="n"/>
    </row>
    <row r="369">
      <c r="B369" s="333" t="n"/>
      <c r="C369" s="328" t="n"/>
      <c r="D369" s="328" t="n"/>
      <c r="E369" s="317" t="n"/>
      <c r="F369" s="292" t="n"/>
      <c r="G369" s="292" t="n"/>
      <c r="H369" s="294" t="n"/>
      <c r="I369" s="317" t="n"/>
      <c r="J369" s="268" t="n"/>
      <c r="K369" s="268" t="n"/>
      <c r="L369" s="314" t="n"/>
      <c r="M369" s="294" t="n"/>
      <c r="N369" s="294" t="n"/>
      <c r="O369" s="294" t="n"/>
      <c r="P369" s="268" t="n"/>
      <c r="Q369" s="320" t="n"/>
    </row>
    <row r="370">
      <c r="B370" s="333" t="n"/>
      <c r="C370" s="328" t="n"/>
      <c r="D370" s="328" t="n"/>
      <c r="E370" s="317" t="n"/>
      <c r="F370" s="292" t="n"/>
      <c r="G370" s="292" t="n"/>
      <c r="H370" s="294" t="n"/>
      <c r="I370" s="317" t="n"/>
      <c r="J370" s="268" t="n"/>
      <c r="K370" s="268" t="n"/>
      <c r="L370" s="314" t="n"/>
      <c r="M370" s="294" t="n"/>
      <c r="N370" s="294" t="n"/>
      <c r="O370" s="294" t="n"/>
      <c r="P370" s="268" t="n"/>
      <c r="Q370" s="320" t="n"/>
    </row>
    <row r="371">
      <c r="B371" s="333" t="n"/>
      <c r="C371" s="328" t="n"/>
      <c r="D371" s="328" t="n"/>
      <c r="E371" s="317" t="n"/>
      <c r="F371" s="292" t="n"/>
      <c r="G371" s="292" t="n"/>
      <c r="H371" s="294" t="n"/>
      <c r="I371" s="317" t="n"/>
      <c r="J371" s="268" t="n"/>
      <c r="K371" s="268" t="n"/>
      <c r="L371" s="314" t="n"/>
      <c r="M371" s="294" t="n"/>
      <c r="N371" s="294" t="n"/>
      <c r="O371" s="294" t="n"/>
      <c r="P371" s="268" t="n"/>
      <c r="Q371" s="320" t="n"/>
    </row>
    <row r="372">
      <c r="B372" s="333" t="n"/>
      <c r="C372" s="328" t="n"/>
      <c r="D372" s="328" t="n"/>
      <c r="E372" s="317" t="n"/>
      <c r="F372" s="292" t="n"/>
      <c r="G372" s="292" t="n"/>
      <c r="H372" s="294" t="n"/>
      <c r="I372" s="317" t="n"/>
      <c r="J372" s="268" t="n"/>
      <c r="K372" s="268" t="n"/>
      <c r="L372" s="314" t="n"/>
      <c r="M372" s="294" t="n"/>
      <c r="N372" s="294" t="n"/>
      <c r="O372" s="294" t="n"/>
      <c r="P372" s="268" t="n"/>
      <c r="Q372" s="320" t="n"/>
    </row>
    <row r="373">
      <c r="B373" s="333" t="n"/>
      <c r="C373" s="328" t="n"/>
      <c r="D373" s="328" t="n"/>
      <c r="E373" s="317" t="n"/>
      <c r="F373" s="292" t="n"/>
      <c r="G373" s="292" t="n"/>
      <c r="H373" s="294" t="n"/>
      <c r="I373" s="317" t="n"/>
      <c r="J373" s="268" t="n"/>
      <c r="K373" s="268" t="n"/>
      <c r="L373" s="314" t="n"/>
      <c r="M373" s="294" t="n"/>
      <c r="N373" s="294" t="n"/>
      <c r="O373" s="294" t="n"/>
      <c r="P373" s="268" t="n"/>
      <c r="Q373" s="320" t="n"/>
    </row>
    <row r="374">
      <c r="B374" s="333" t="n"/>
      <c r="C374" s="328" t="n"/>
      <c r="D374" s="328" t="n"/>
      <c r="E374" s="317" t="n"/>
      <c r="F374" s="292" t="n"/>
      <c r="G374" s="292" t="n"/>
      <c r="H374" s="294" t="n"/>
      <c r="I374" s="317" t="n"/>
      <c r="J374" s="268" t="n"/>
      <c r="K374" s="268" t="n"/>
      <c r="L374" s="314" t="n"/>
      <c r="M374" s="294" t="n"/>
      <c r="N374" s="294" t="n"/>
      <c r="O374" s="294" t="n"/>
      <c r="P374" s="268" t="n"/>
      <c r="Q374" s="320" t="n"/>
    </row>
    <row r="375">
      <c r="B375" s="333" t="n"/>
      <c r="C375" s="328" t="n"/>
      <c r="D375" s="328" t="n"/>
      <c r="E375" s="317" t="n"/>
      <c r="F375" s="292" t="n"/>
      <c r="G375" s="292" t="n"/>
      <c r="H375" s="294" t="n"/>
      <c r="I375" s="317" t="n"/>
      <c r="J375" s="268" t="n"/>
      <c r="K375" s="268" t="n"/>
      <c r="L375" s="314" t="n"/>
      <c r="M375" s="294" t="n"/>
      <c r="N375" s="294" t="n"/>
      <c r="O375" s="294" t="n"/>
      <c r="P375" s="268" t="n"/>
      <c r="Q375" s="320" t="n"/>
    </row>
    <row r="376">
      <c r="B376" s="333" t="n"/>
      <c r="C376" s="328" t="n"/>
      <c r="D376" s="328" t="n"/>
      <c r="E376" s="317" t="n"/>
      <c r="F376" s="292" t="n"/>
      <c r="G376" s="292" t="n"/>
      <c r="H376" s="294" t="n"/>
      <c r="I376" s="317" t="n"/>
      <c r="J376" s="268" t="n"/>
      <c r="K376" s="268" t="n"/>
      <c r="L376" s="314" t="n"/>
      <c r="M376" s="294" t="n"/>
      <c r="N376" s="294" t="n"/>
      <c r="O376" s="294" t="n"/>
      <c r="P376" s="268" t="n"/>
      <c r="Q376" s="320" t="n"/>
    </row>
    <row r="377">
      <c r="B377" s="333" t="n"/>
      <c r="C377" s="328" t="n"/>
      <c r="D377" s="328" t="n"/>
      <c r="E377" s="317" t="n"/>
      <c r="F377" s="292" t="n"/>
      <c r="G377" s="292" t="n"/>
      <c r="H377" s="294" t="n"/>
      <c r="I377" s="317" t="n"/>
      <c r="J377" s="268" t="n"/>
      <c r="K377" s="268" t="n"/>
      <c r="L377" s="314" t="n"/>
      <c r="M377" s="294" t="n"/>
      <c r="N377" s="294" t="n"/>
      <c r="O377" s="294" t="n"/>
      <c r="P377" s="268" t="n"/>
      <c r="Q377" s="320" t="n"/>
    </row>
    <row r="378">
      <c r="B378" s="333" t="n"/>
      <c r="C378" s="328" t="n"/>
      <c r="D378" s="328" t="n"/>
      <c r="E378" s="317" t="n"/>
      <c r="F378" s="292" t="n"/>
      <c r="G378" s="292" t="n"/>
      <c r="H378" s="294" t="n"/>
      <c r="I378" s="317" t="n"/>
      <c r="J378" s="268" t="n"/>
      <c r="K378" s="268" t="n"/>
      <c r="L378" s="314" t="n"/>
      <c r="M378" s="294" t="n"/>
      <c r="N378" s="294" t="n"/>
      <c r="O378" s="294" t="n"/>
      <c r="P378" s="268" t="n"/>
      <c r="Q378" s="320" t="n"/>
    </row>
    <row r="379">
      <c r="B379" s="333" t="n"/>
      <c r="C379" s="328" t="n"/>
      <c r="D379" s="328" t="n"/>
      <c r="E379" s="317" t="n"/>
      <c r="F379" s="292" t="n"/>
      <c r="G379" s="292" t="n"/>
      <c r="H379" s="294" t="n"/>
      <c r="I379" s="317" t="n"/>
      <c r="J379" s="268" t="n"/>
      <c r="K379" s="268" t="n"/>
      <c r="L379" s="314" t="n"/>
      <c r="M379" s="294" t="n"/>
      <c r="N379" s="294" t="n"/>
      <c r="O379" s="294" t="n"/>
      <c r="P379" s="268" t="n"/>
      <c r="Q379" s="320" t="n"/>
    </row>
    <row r="380">
      <c r="B380" s="333" t="n"/>
      <c r="C380" s="328" t="n"/>
      <c r="D380" s="328" t="n"/>
      <c r="E380" s="317" t="n"/>
      <c r="F380" s="292" t="n"/>
      <c r="G380" s="292" t="n"/>
      <c r="H380" s="294" t="n"/>
      <c r="I380" s="317" t="n"/>
      <c r="J380" s="268" t="n"/>
      <c r="K380" s="268" t="n"/>
      <c r="L380" s="314" t="n"/>
      <c r="M380" s="294" t="n"/>
      <c r="N380" s="294" t="n"/>
      <c r="O380" s="294" t="n"/>
      <c r="P380" s="268" t="n"/>
      <c r="Q380" s="320" t="n"/>
    </row>
    <row r="381">
      <c r="B381" s="333" t="n"/>
      <c r="C381" s="328" t="n"/>
      <c r="D381" s="328" t="n"/>
      <c r="E381" s="317" t="n"/>
      <c r="F381" s="292" t="n"/>
      <c r="G381" s="292" t="n"/>
      <c r="H381" s="294" t="n"/>
      <c r="I381" s="317" t="n"/>
      <c r="J381" s="268" t="n"/>
      <c r="K381" s="268" t="n"/>
      <c r="L381" s="314" t="n"/>
      <c r="M381" s="294" t="n"/>
      <c r="N381" s="294" t="n"/>
      <c r="O381" s="294" t="n"/>
      <c r="P381" s="268" t="n"/>
      <c r="Q381" s="320" t="n"/>
    </row>
    <row r="382">
      <c r="B382" s="333" t="n"/>
      <c r="C382" s="328" t="n"/>
      <c r="D382" s="328" t="n"/>
      <c r="E382" s="317" t="n"/>
      <c r="F382" s="292" t="n"/>
      <c r="G382" s="292" t="n"/>
      <c r="H382" s="294" t="n"/>
      <c r="I382" s="317" t="n"/>
      <c r="J382" s="268" t="n"/>
      <c r="K382" s="268" t="n"/>
      <c r="L382" s="314" t="n"/>
      <c r="M382" s="294" t="n"/>
      <c r="N382" s="294" t="n"/>
      <c r="O382" s="294" t="n"/>
      <c r="P382" s="268" t="n"/>
      <c r="Q382" s="320" t="n"/>
    </row>
    <row r="383">
      <c r="B383" s="333" t="n"/>
      <c r="C383" s="328" t="n"/>
      <c r="D383" s="328" t="n"/>
      <c r="E383" s="317" t="n"/>
      <c r="F383" s="292" t="n"/>
      <c r="G383" s="292" t="n"/>
      <c r="H383" s="294" t="n"/>
      <c r="I383" s="317" t="n"/>
      <c r="J383" s="268" t="n"/>
      <c r="K383" s="268" t="n"/>
      <c r="L383" s="314" t="n"/>
      <c r="M383" s="294" t="n"/>
      <c r="N383" s="294" t="n"/>
      <c r="O383" s="294" t="n"/>
      <c r="P383" s="268" t="n"/>
      <c r="Q383" s="320" t="n"/>
    </row>
    <row r="384">
      <c r="B384" s="333" t="n"/>
      <c r="C384" s="328" t="n"/>
      <c r="D384" s="328" t="n"/>
      <c r="E384" s="317" t="n"/>
      <c r="F384" s="292" t="n"/>
      <c r="G384" s="292" t="n"/>
      <c r="H384" s="294" t="n"/>
      <c r="I384" s="317" t="n"/>
      <c r="J384" s="268" t="n"/>
      <c r="K384" s="268" t="n"/>
      <c r="L384" s="314" t="n"/>
      <c r="M384" s="294" t="n"/>
      <c r="N384" s="294" t="n"/>
      <c r="O384" s="294" t="n"/>
      <c r="P384" s="268" t="n"/>
      <c r="Q384" s="320" t="n"/>
    </row>
    <row r="385">
      <c r="B385" s="333" t="n"/>
      <c r="C385" s="328" t="n"/>
      <c r="D385" s="328" t="n"/>
      <c r="E385" s="317" t="n"/>
      <c r="F385" s="292" t="n"/>
      <c r="G385" s="292" t="n"/>
      <c r="H385" s="294" t="n"/>
      <c r="I385" s="317" t="n"/>
      <c r="J385" s="268" t="n"/>
      <c r="K385" s="268" t="n"/>
      <c r="L385" s="314" t="n"/>
      <c r="M385" s="294" t="n"/>
      <c r="N385" s="294" t="n"/>
      <c r="O385" s="294" t="n"/>
      <c r="P385" s="268" t="n"/>
      <c r="Q385" s="320" t="n"/>
    </row>
    <row r="386">
      <c r="B386" s="333" t="n"/>
      <c r="C386" s="328" t="n"/>
      <c r="D386" s="328" t="n"/>
      <c r="E386" s="317" t="n"/>
      <c r="F386" s="292" t="n"/>
      <c r="G386" s="292" t="n"/>
      <c r="H386" s="294" t="n"/>
      <c r="I386" s="317" t="n"/>
      <c r="J386" s="268" t="n"/>
      <c r="K386" s="268" t="n"/>
      <c r="L386" s="314" t="n"/>
      <c r="M386" s="294" t="n"/>
      <c r="N386" s="294" t="n"/>
      <c r="O386" s="294" t="n"/>
      <c r="P386" s="268" t="n"/>
      <c r="Q386" s="320" t="n"/>
    </row>
    <row r="387">
      <c r="B387" s="333" t="n"/>
      <c r="C387" s="328" t="n"/>
      <c r="D387" s="328" t="n"/>
      <c r="E387" s="317" t="n"/>
      <c r="F387" s="292" t="n"/>
      <c r="G387" s="292" t="n"/>
      <c r="H387" s="294" t="n"/>
      <c r="I387" s="317" t="n"/>
      <c r="J387" s="268" t="n"/>
      <c r="K387" s="268" t="n"/>
      <c r="L387" s="314" t="n"/>
      <c r="M387" s="294" t="n"/>
      <c r="N387" s="294" t="n"/>
      <c r="O387" s="294" t="n"/>
      <c r="P387" s="268" t="n"/>
      <c r="Q387" s="320" t="n"/>
    </row>
    <row r="388">
      <c r="B388" s="333" t="n"/>
      <c r="C388" s="328" t="n"/>
      <c r="D388" s="328" t="n"/>
      <c r="E388" s="317" t="n"/>
      <c r="F388" s="292" t="n"/>
      <c r="G388" s="292" t="n"/>
      <c r="H388" s="294" t="n"/>
      <c r="I388" s="317" t="n"/>
      <c r="J388" s="268" t="n"/>
      <c r="K388" s="268" t="n"/>
      <c r="L388" s="314" t="n"/>
      <c r="M388" s="294" t="n"/>
      <c r="N388" s="294" t="n"/>
      <c r="O388" s="294" t="n"/>
      <c r="P388" s="268" t="n"/>
      <c r="Q388" s="320" t="n"/>
    </row>
    <row r="389">
      <c r="B389" s="333" t="n"/>
      <c r="C389" s="328" t="n"/>
      <c r="D389" s="328" t="n"/>
      <c r="E389" s="317" t="n"/>
      <c r="F389" s="292" t="n"/>
      <c r="G389" s="292" t="n"/>
      <c r="H389" s="294" t="n"/>
      <c r="I389" s="317" t="n"/>
      <c r="J389" s="268" t="n"/>
      <c r="K389" s="268" t="n"/>
      <c r="L389" s="314" t="n"/>
      <c r="M389" s="294" t="n"/>
      <c r="N389" s="294" t="n"/>
      <c r="O389" s="294" t="n"/>
      <c r="P389" s="268" t="n"/>
      <c r="Q389" s="320" t="n"/>
    </row>
    <row r="390">
      <c r="B390" s="333" t="n"/>
      <c r="C390" s="328" t="n"/>
      <c r="D390" s="328" t="n"/>
      <c r="E390" s="317" t="n"/>
      <c r="F390" s="292" t="n"/>
      <c r="G390" s="292" t="n"/>
      <c r="H390" s="294" t="n"/>
      <c r="I390" s="317" t="n"/>
      <c r="J390" s="268" t="n"/>
      <c r="K390" s="268" t="n"/>
      <c r="L390" s="314" t="n"/>
      <c r="M390" s="294" t="n"/>
      <c r="N390" s="294" t="n"/>
      <c r="O390" s="294" t="n"/>
      <c r="P390" s="268" t="n"/>
      <c r="Q390" s="320" t="n"/>
    </row>
    <row r="391">
      <c r="B391" s="333" t="n"/>
      <c r="C391" s="328" t="n"/>
      <c r="D391" s="328" t="n"/>
      <c r="E391" s="317" t="n"/>
      <c r="F391" s="292" t="n"/>
      <c r="G391" s="292" t="n"/>
      <c r="H391" s="294" t="n"/>
      <c r="I391" s="317" t="n"/>
      <c r="J391" s="268" t="n"/>
      <c r="K391" s="268" t="n"/>
      <c r="L391" s="314" t="n"/>
      <c r="M391" s="294" t="n"/>
      <c r="N391" s="294" t="n"/>
      <c r="O391" s="294" t="n"/>
      <c r="P391" s="268" t="n"/>
      <c r="Q391" s="320" t="n"/>
    </row>
    <row r="392">
      <c r="B392" s="333" t="n"/>
      <c r="C392" s="328" t="n"/>
      <c r="D392" s="328" t="n"/>
      <c r="E392" s="317" t="n"/>
      <c r="F392" s="292" t="n"/>
      <c r="G392" s="292" t="n"/>
      <c r="H392" s="294" t="n"/>
      <c r="I392" s="317" t="n"/>
      <c r="J392" s="268" t="n"/>
      <c r="K392" s="268" t="n"/>
      <c r="L392" s="314" t="n"/>
      <c r="M392" s="294" t="n"/>
      <c r="N392" s="294" t="n"/>
      <c r="O392" s="294" t="n"/>
      <c r="P392" s="268" t="n"/>
      <c r="Q392" s="320" t="n"/>
    </row>
    <row r="393">
      <c r="B393" s="333" t="n"/>
      <c r="C393" s="328" t="n"/>
      <c r="D393" s="328" t="n"/>
      <c r="E393" s="317" t="n"/>
      <c r="F393" s="292" t="n"/>
      <c r="G393" s="292" t="n"/>
      <c r="H393" s="294" t="n"/>
      <c r="I393" s="317" t="n"/>
      <c r="J393" s="268" t="n"/>
      <c r="K393" s="268" t="n"/>
      <c r="L393" s="314" t="n"/>
      <c r="M393" s="294" t="n"/>
      <c r="N393" s="294" t="n"/>
      <c r="O393" s="294" t="n"/>
      <c r="P393" s="268" t="n"/>
      <c r="Q393" s="320" t="n"/>
    </row>
    <row r="394">
      <c r="B394" s="333" t="n"/>
      <c r="C394" s="328" t="n"/>
      <c r="D394" s="328" t="n"/>
      <c r="E394" s="317" t="n"/>
      <c r="F394" s="292" t="n"/>
      <c r="G394" s="292" t="n"/>
      <c r="H394" s="294" t="n"/>
      <c r="I394" s="317" t="n"/>
      <c r="J394" s="268" t="n"/>
      <c r="K394" s="268" t="n"/>
      <c r="L394" s="314" t="n"/>
      <c r="M394" s="294" t="n"/>
      <c r="N394" s="294" t="n"/>
      <c r="O394" s="294" t="n"/>
      <c r="P394" s="268" t="n"/>
      <c r="Q394" s="320" t="n"/>
    </row>
    <row r="395">
      <c r="B395" s="333" t="n"/>
      <c r="C395" s="328" t="n"/>
      <c r="D395" s="328" t="n"/>
      <c r="E395" s="317" t="n"/>
      <c r="F395" s="292" t="n"/>
      <c r="G395" s="292" t="n"/>
      <c r="H395" s="294" t="n"/>
      <c r="I395" s="317" t="n"/>
      <c r="J395" s="268" t="n"/>
      <c r="K395" s="268" t="n"/>
      <c r="L395" s="314" t="n"/>
      <c r="M395" s="294" t="n"/>
      <c r="N395" s="294" t="n"/>
      <c r="O395" s="294" t="n"/>
      <c r="P395" s="268" t="n"/>
      <c r="Q395" s="320" t="n"/>
    </row>
    <row r="396">
      <c r="B396" s="333" t="n"/>
      <c r="C396" s="328" t="n"/>
      <c r="D396" s="328" t="n"/>
      <c r="E396" s="317" t="n"/>
      <c r="F396" s="292" t="n"/>
      <c r="G396" s="292" t="n"/>
      <c r="H396" s="294" t="n"/>
      <c r="I396" s="317" t="n"/>
      <c r="J396" s="268" t="n"/>
      <c r="K396" s="268" t="n"/>
      <c r="L396" s="314" t="n"/>
      <c r="M396" s="294" t="n"/>
      <c r="N396" s="294" t="n"/>
      <c r="O396" s="294" t="n"/>
      <c r="P396" s="268" t="n"/>
      <c r="Q396" s="320" t="n"/>
    </row>
    <row r="397">
      <c r="B397" s="333" t="n"/>
      <c r="C397" s="328" t="n"/>
      <c r="D397" s="328" t="n"/>
      <c r="E397" s="317" t="n"/>
      <c r="F397" s="292" t="n"/>
      <c r="G397" s="292" t="n"/>
      <c r="H397" s="294" t="n"/>
      <c r="I397" s="317" t="n"/>
      <c r="J397" s="268" t="n"/>
      <c r="K397" s="268" t="n"/>
      <c r="L397" s="314" t="n"/>
      <c r="M397" s="294" t="n"/>
      <c r="N397" s="294" t="n"/>
      <c r="O397" s="294" t="n"/>
      <c r="P397" s="268" t="n"/>
      <c r="Q397" s="320" t="n"/>
    </row>
    <row r="398">
      <c r="B398" s="333" t="n"/>
      <c r="C398" s="328" t="n"/>
      <c r="D398" s="328" t="n"/>
      <c r="E398" s="317" t="n"/>
      <c r="F398" s="292" t="n"/>
      <c r="G398" s="292" t="n"/>
      <c r="H398" s="294" t="n"/>
      <c r="I398" s="317" t="n"/>
      <c r="J398" s="268" t="n"/>
      <c r="K398" s="268" t="n"/>
      <c r="L398" s="314" t="n"/>
      <c r="M398" s="294" t="n"/>
      <c r="N398" s="294" t="n"/>
      <c r="O398" s="294" t="n"/>
      <c r="P398" s="268" t="n"/>
      <c r="Q398" s="320" t="n"/>
    </row>
    <row r="399">
      <c r="B399" s="333" t="n"/>
      <c r="C399" s="328" t="n"/>
      <c r="D399" s="328" t="n"/>
      <c r="E399" s="317" t="n"/>
      <c r="F399" s="292" t="n"/>
      <c r="G399" s="292" t="n"/>
      <c r="H399" s="294" t="n"/>
      <c r="I399" s="317" t="n"/>
      <c r="J399" s="268" t="n"/>
      <c r="K399" s="268" t="n"/>
      <c r="L399" s="314" t="n"/>
      <c r="M399" s="294" t="n"/>
      <c r="N399" s="294" t="n"/>
      <c r="O399" s="294" t="n"/>
      <c r="P399" s="268" t="n"/>
      <c r="Q399" s="320" t="n"/>
    </row>
    <row r="400">
      <c r="B400" s="333" t="n"/>
      <c r="C400" s="328" t="n"/>
      <c r="D400" s="328" t="n"/>
      <c r="E400" s="317" t="n"/>
      <c r="F400" s="292" t="n"/>
      <c r="G400" s="292" t="n"/>
      <c r="H400" s="294" t="n"/>
      <c r="I400" s="317" t="n"/>
      <c r="J400" s="268" t="n"/>
      <c r="K400" s="268" t="n"/>
      <c r="L400" s="314" t="n"/>
      <c r="M400" s="294" t="n"/>
      <c r="N400" s="294" t="n"/>
      <c r="O400" s="294" t="n"/>
      <c r="P400" s="268" t="n"/>
      <c r="Q400" s="320" t="n"/>
    </row>
    <row r="401">
      <c r="B401" s="333" t="n"/>
      <c r="C401" s="328" t="n"/>
      <c r="D401" s="328" t="n"/>
      <c r="E401" s="317" t="n"/>
      <c r="F401" s="292" t="n"/>
      <c r="G401" s="292" t="n"/>
      <c r="H401" s="294" t="n"/>
      <c r="I401" s="317" t="n"/>
      <c r="J401" s="268" t="n"/>
      <c r="K401" s="268" t="n"/>
      <c r="L401" s="314" t="n"/>
      <c r="M401" s="294" t="n"/>
      <c r="N401" s="294" t="n"/>
      <c r="O401" s="294" t="n"/>
      <c r="P401" s="268" t="n"/>
      <c r="Q401" s="320" t="n"/>
    </row>
    <row r="402">
      <c r="B402" s="333" t="n"/>
      <c r="C402" s="328" t="n"/>
      <c r="D402" s="328" t="n"/>
      <c r="E402" s="317" t="n"/>
      <c r="F402" s="292" t="n"/>
      <c r="G402" s="292" t="n"/>
      <c r="H402" s="294" t="n"/>
      <c r="I402" s="317" t="n"/>
      <c r="J402" s="268" t="n"/>
      <c r="K402" s="268" t="n"/>
      <c r="L402" s="314" t="n"/>
      <c r="M402" s="294" t="n"/>
      <c r="N402" s="294" t="n"/>
      <c r="O402" s="294" t="n"/>
      <c r="P402" s="268" t="n"/>
      <c r="Q402" s="320" t="n"/>
    </row>
    <row r="403">
      <c r="B403" s="333" t="n"/>
      <c r="C403" s="328" t="n"/>
      <c r="D403" s="328" t="n"/>
      <c r="E403" s="317" t="n"/>
      <c r="F403" s="292" t="n"/>
      <c r="G403" s="292" t="n"/>
      <c r="H403" s="294" t="n"/>
      <c r="I403" s="317" t="n"/>
      <c r="J403" s="268" t="n"/>
      <c r="K403" s="268" t="n"/>
      <c r="L403" s="314" t="n"/>
      <c r="M403" s="294" t="n"/>
      <c r="N403" s="294" t="n"/>
      <c r="O403" s="294" t="n"/>
      <c r="P403" s="268" t="n"/>
      <c r="Q403" s="320" t="n"/>
    </row>
    <row r="404">
      <c r="B404" s="333" t="n"/>
      <c r="C404" s="328" t="n"/>
      <c r="D404" s="328" t="n"/>
      <c r="E404" s="317" t="n"/>
      <c r="F404" s="292" t="n"/>
      <c r="G404" s="292" t="n"/>
      <c r="H404" s="294" t="n"/>
      <c r="I404" s="317" t="n"/>
      <c r="J404" s="268" t="n"/>
      <c r="K404" s="268" t="n"/>
      <c r="L404" s="314" t="n"/>
      <c r="M404" s="294" t="n"/>
      <c r="N404" s="294" t="n"/>
      <c r="O404" s="294" t="n"/>
      <c r="P404" s="268" t="n"/>
      <c r="Q404" s="320" t="n"/>
    </row>
    <row r="405">
      <c r="B405" s="333" t="n"/>
      <c r="C405" s="328" t="n"/>
      <c r="D405" s="328" t="n"/>
      <c r="E405" s="317" t="n"/>
      <c r="F405" s="292" t="n"/>
      <c r="G405" s="292" t="n"/>
      <c r="H405" s="294" t="n"/>
      <c r="I405" s="317" t="n"/>
      <c r="J405" s="268" t="n"/>
      <c r="K405" s="268" t="n"/>
      <c r="L405" s="314" t="n"/>
      <c r="M405" s="294" t="n"/>
      <c r="N405" s="294" t="n"/>
      <c r="O405" s="294" t="n"/>
      <c r="P405" s="268" t="n"/>
      <c r="Q405" s="320" t="n"/>
    </row>
    <row r="406">
      <c r="B406" s="333" t="n"/>
      <c r="C406" s="328" t="n"/>
      <c r="D406" s="328" t="n"/>
      <c r="E406" s="317" t="n"/>
      <c r="F406" s="292" t="n"/>
      <c r="G406" s="292" t="n"/>
      <c r="H406" s="294" t="n"/>
      <c r="I406" s="317" t="n"/>
      <c r="J406" s="268" t="n"/>
      <c r="K406" s="268" t="n"/>
      <c r="L406" s="314" t="n"/>
      <c r="M406" s="294" t="n"/>
      <c r="N406" s="294" t="n"/>
      <c r="O406" s="294" t="n"/>
      <c r="P406" s="268" t="n"/>
      <c r="Q406" s="320" t="n"/>
    </row>
    <row r="407">
      <c r="B407" s="333" t="n"/>
      <c r="C407" s="328" t="n"/>
      <c r="D407" s="328" t="n"/>
      <c r="E407" s="317" t="n"/>
      <c r="F407" s="292" t="n"/>
      <c r="G407" s="292" t="n"/>
      <c r="H407" s="294" t="n"/>
      <c r="I407" s="317" t="n"/>
      <c r="J407" s="268" t="n"/>
      <c r="K407" s="268" t="n"/>
      <c r="L407" s="314" t="n"/>
      <c r="M407" s="294" t="n"/>
      <c r="N407" s="294" t="n"/>
      <c r="O407" s="294" t="n"/>
      <c r="P407" s="268" t="n"/>
      <c r="Q407" s="320" t="n"/>
    </row>
    <row r="408">
      <c r="B408" s="333" t="n"/>
      <c r="C408" s="328" t="n"/>
      <c r="D408" s="328" t="n"/>
      <c r="E408" s="317" t="n"/>
      <c r="F408" s="292" t="n"/>
      <c r="G408" s="292" t="n"/>
      <c r="H408" s="294" t="n"/>
      <c r="I408" s="317" t="n"/>
      <c r="J408" s="268" t="n"/>
      <c r="K408" s="268" t="n"/>
      <c r="L408" s="314" t="n"/>
      <c r="M408" s="294" t="n"/>
      <c r="N408" s="294" t="n"/>
      <c r="O408" s="294" t="n"/>
      <c r="P408" s="268" t="n"/>
      <c r="Q408" s="320" t="n"/>
    </row>
    <row r="409">
      <c r="B409" s="333" t="n"/>
      <c r="C409" s="328" t="n"/>
      <c r="D409" s="328" t="n"/>
      <c r="E409" s="317" t="n"/>
      <c r="F409" s="292" t="n"/>
      <c r="G409" s="292" t="n"/>
      <c r="H409" s="294" t="n"/>
      <c r="I409" s="317" t="n"/>
      <c r="J409" s="268" t="n"/>
      <c r="K409" s="268" t="n"/>
      <c r="L409" s="314" t="n"/>
      <c r="M409" s="294" t="n"/>
      <c r="N409" s="294" t="n"/>
      <c r="O409" s="294" t="n"/>
      <c r="P409" s="268" t="n"/>
      <c r="Q409" s="320" t="n"/>
    </row>
    <row r="410">
      <c r="B410" s="333" t="n"/>
      <c r="C410" s="328" t="n"/>
      <c r="D410" s="328" t="n"/>
      <c r="E410" s="317" t="n"/>
      <c r="F410" s="292" t="n"/>
      <c r="G410" s="292" t="n"/>
      <c r="H410" s="294" t="n"/>
      <c r="I410" s="317" t="n"/>
      <c r="J410" s="268" t="n"/>
      <c r="K410" s="268" t="n"/>
      <c r="L410" s="314" t="n"/>
      <c r="M410" s="294" t="n"/>
      <c r="N410" s="294" t="n"/>
      <c r="O410" s="294" t="n"/>
      <c r="P410" s="268" t="n"/>
      <c r="Q410" s="320" t="n"/>
    </row>
    <row r="411">
      <c r="B411" s="333" t="n"/>
      <c r="C411" s="328" t="n"/>
      <c r="D411" s="328" t="n"/>
      <c r="E411" s="317" t="n"/>
      <c r="F411" s="292" t="n"/>
      <c r="G411" s="292" t="n"/>
      <c r="H411" s="294" t="n"/>
      <c r="I411" s="317" t="n"/>
      <c r="J411" s="268" t="n"/>
      <c r="K411" s="268" t="n"/>
      <c r="L411" s="314" t="n"/>
      <c r="M411" s="294" t="n"/>
      <c r="N411" s="294" t="n"/>
      <c r="O411" s="294" t="n"/>
      <c r="P411" s="268" t="n"/>
      <c r="Q411" s="320" t="n"/>
    </row>
    <row r="412">
      <c r="B412" s="333" t="n"/>
      <c r="C412" s="328" t="n"/>
      <c r="D412" s="328" t="n"/>
      <c r="E412" s="317" t="n"/>
      <c r="F412" s="292" t="n"/>
      <c r="G412" s="292" t="n"/>
      <c r="H412" s="294" t="n"/>
      <c r="I412" s="317" t="n"/>
      <c r="J412" s="268" t="n"/>
      <c r="K412" s="268" t="n"/>
      <c r="L412" s="314" t="n"/>
      <c r="M412" s="294" t="n"/>
      <c r="N412" s="294" t="n"/>
      <c r="O412" s="294" t="n"/>
      <c r="P412" s="268" t="n"/>
      <c r="Q412" s="320" t="n"/>
    </row>
    <row r="413">
      <c r="B413" s="333" t="n"/>
      <c r="C413" s="328" t="n"/>
      <c r="D413" s="328" t="n"/>
      <c r="E413" s="317" t="n"/>
      <c r="F413" s="292" t="n"/>
      <c r="G413" s="292" t="n"/>
      <c r="H413" s="294" t="n"/>
      <c r="I413" s="317" t="n"/>
      <c r="J413" s="268" t="n"/>
      <c r="K413" s="268" t="n"/>
      <c r="L413" s="314" t="n"/>
      <c r="M413" s="294" t="n"/>
      <c r="N413" s="294" t="n"/>
      <c r="O413" s="294" t="n"/>
      <c r="P413" s="268" t="n"/>
      <c r="Q413" s="320" t="n"/>
    </row>
    <row r="414">
      <c r="B414" s="333" t="n"/>
      <c r="C414" s="328" t="n"/>
      <c r="D414" s="328" t="n"/>
      <c r="E414" s="317" t="n"/>
      <c r="F414" s="292" t="n"/>
      <c r="G414" s="292" t="n"/>
      <c r="H414" s="294" t="n"/>
      <c r="I414" s="317" t="n"/>
      <c r="J414" s="268" t="n"/>
      <c r="K414" s="268" t="n"/>
      <c r="L414" s="314" t="n"/>
      <c r="M414" s="294" t="n"/>
      <c r="N414" s="294" t="n"/>
      <c r="O414" s="294" t="n"/>
      <c r="P414" s="268" t="n"/>
      <c r="Q414" s="320" t="n"/>
    </row>
    <row r="415">
      <c r="B415" s="333" t="n"/>
      <c r="C415" s="328" t="n"/>
      <c r="D415" s="328" t="n"/>
      <c r="E415" s="317" t="n"/>
      <c r="F415" s="292" t="n"/>
      <c r="G415" s="292" t="n"/>
      <c r="H415" s="294" t="n"/>
      <c r="I415" s="317" t="n"/>
      <c r="J415" s="268" t="n"/>
      <c r="K415" s="268" t="n"/>
      <c r="L415" s="314" t="n"/>
      <c r="M415" s="294" t="n"/>
      <c r="N415" s="294" t="n"/>
      <c r="O415" s="294" t="n"/>
      <c r="P415" s="268" t="n"/>
      <c r="Q415" s="320" t="n"/>
    </row>
    <row r="416">
      <c r="B416" s="333" t="n"/>
      <c r="C416" s="328" t="n"/>
      <c r="D416" s="328" t="n"/>
      <c r="E416" s="317" t="n"/>
      <c r="F416" s="292" t="n"/>
      <c r="G416" s="292" t="n"/>
      <c r="H416" s="294" t="n"/>
      <c r="I416" s="317" t="n"/>
      <c r="J416" s="268" t="n"/>
      <c r="K416" s="268" t="n"/>
      <c r="L416" s="314" t="n"/>
      <c r="M416" s="294" t="n"/>
      <c r="N416" s="294" t="n"/>
      <c r="O416" s="294" t="n"/>
      <c r="P416" s="268" t="n"/>
      <c r="Q416" s="320" t="n"/>
    </row>
    <row r="417">
      <c r="B417" s="333" t="n"/>
      <c r="C417" s="328" t="n"/>
      <c r="D417" s="328" t="n"/>
      <c r="E417" s="317" t="n"/>
      <c r="F417" s="292" t="n"/>
      <c r="G417" s="292" t="n"/>
      <c r="H417" s="294" t="n"/>
      <c r="I417" s="317" t="n"/>
      <c r="J417" s="268" t="n"/>
      <c r="K417" s="268" t="n"/>
      <c r="L417" s="314" t="n"/>
      <c r="M417" s="294" t="n"/>
      <c r="N417" s="294" t="n"/>
      <c r="O417" s="294" t="n"/>
      <c r="P417" s="268" t="n"/>
      <c r="Q417" s="320" t="n"/>
    </row>
    <row r="418">
      <c r="B418" s="333" t="n"/>
      <c r="C418" s="328" t="n"/>
      <c r="D418" s="328" t="n"/>
      <c r="E418" s="317" t="n"/>
      <c r="F418" s="292" t="n"/>
      <c r="G418" s="292" t="n"/>
      <c r="H418" s="294" t="n"/>
      <c r="I418" s="317" t="n"/>
      <c r="J418" s="268" t="n"/>
      <c r="K418" s="268" t="n"/>
      <c r="L418" s="314" t="n"/>
      <c r="M418" s="294" t="n"/>
      <c r="N418" s="294" t="n"/>
      <c r="O418" s="294" t="n"/>
      <c r="P418" s="268" t="n"/>
      <c r="Q418" s="320" t="n"/>
    </row>
    <row r="419">
      <c r="B419" s="333" t="n"/>
      <c r="C419" s="328" t="n"/>
      <c r="D419" s="328" t="n"/>
      <c r="E419" s="317" t="n"/>
      <c r="F419" s="292" t="n"/>
      <c r="G419" s="292" t="n"/>
      <c r="H419" s="294" t="n"/>
      <c r="I419" s="317" t="n"/>
      <c r="J419" s="268" t="n"/>
      <c r="K419" s="268" t="n"/>
      <c r="L419" s="314" t="n"/>
      <c r="M419" s="294" t="n"/>
      <c r="N419" s="294" t="n"/>
      <c r="O419" s="294" t="n"/>
      <c r="P419" s="268" t="n"/>
      <c r="Q419" s="320" t="n"/>
    </row>
    <row r="420">
      <c r="B420" s="333" t="n"/>
      <c r="C420" s="328" t="n"/>
      <c r="D420" s="328" t="n"/>
      <c r="E420" s="317" t="n"/>
      <c r="F420" s="292" t="n"/>
      <c r="G420" s="292" t="n"/>
      <c r="H420" s="294" t="n"/>
      <c r="I420" s="317" t="n"/>
      <c r="J420" s="268" t="n"/>
      <c r="K420" s="268" t="n"/>
      <c r="L420" s="314" t="n"/>
      <c r="M420" s="294" t="n"/>
      <c r="N420" s="294" t="n"/>
      <c r="O420" s="294" t="n"/>
      <c r="P420" s="268" t="n"/>
      <c r="Q420" s="320" t="n"/>
    </row>
    <row r="421">
      <c r="B421" s="333" t="n"/>
      <c r="C421" s="328" t="n"/>
      <c r="D421" s="328" t="n"/>
      <c r="E421" s="317" t="n"/>
      <c r="F421" s="292" t="n"/>
      <c r="G421" s="292" t="n"/>
      <c r="H421" s="294" t="n"/>
      <c r="I421" s="317" t="n"/>
      <c r="J421" s="268" t="n"/>
      <c r="K421" s="268" t="n"/>
      <c r="L421" s="314" t="n"/>
      <c r="M421" s="294" t="n"/>
      <c r="N421" s="294" t="n"/>
      <c r="O421" s="294" t="n"/>
      <c r="P421" s="268" t="n"/>
      <c r="Q421" s="320" t="n"/>
    </row>
    <row r="422">
      <c r="B422" s="333" t="n"/>
      <c r="C422" s="328" t="n"/>
      <c r="D422" s="328" t="n"/>
      <c r="E422" s="317" t="n"/>
      <c r="F422" s="292" t="n"/>
      <c r="G422" s="292" t="n"/>
      <c r="H422" s="294" t="n"/>
      <c r="I422" s="317" t="n"/>
      <c r="J422" s="268" t="n"/>
      <c r="K422" s="268" t="n"/>
      <c r="L422" s="314" t="n"/>
      <c r="M422" s="294" t="n"/>
      <c r="N422" s="294" t="n"/>
      <c r="O422" s="294" t="n"/>
      <c r="P422" s="268" t="n"/>
      <c r="Q422" s="320" t="n"/>
    </row>
    <row r="423">
      <c r="B423" s="333" t="n"/>
      <c r="C423" s="328" t="n"/>
      <c r="D423" s="328" t="n"/>
      <c r="E423" s="317" t="n"/>
      <c r="F423" s="292" t="n"/>
      <c r="G423" s="292" t="n"/>
      <c r="H423" s="294" t="n"/>
      <c r="I423" s="317" t="n"/>
      <c r="J423" s="268" t="n"/>
      <c r="K423" s="268" t="n"/>
      <c r="L423" s="314" t="n"/>
      <c r="M423" s="294" t="n"/>
      <c r="N423" s="294" t="n"/>
      <c r="O423" s="294" t="n"/>
      <c r="P423" s="268" t="n"/>
      <c r="Q423" s="320" t="n"/>
    </row>
    <row r="424">
      <c r="B424" s="333" t="n"/>
      <c r="C424" s="328" t="n"/>
      <c r="D424" s="328" t="n"/>
      <c r="E424" s="317" t="n"/>
      <c r="F424" s="292" t="n"/>
      <c r="G424" s="292" t="n"/>
      <c r="H424" s="294" t="n"/>
      <c r="I424" s="317" t="n"/>
      <c r="J424" s="268" t="n"/>
      <c r="K424" s="268" t="n"/>
      <c r="L424" s="314" t="n"/>
      <c r="M424" s="294" t="n"/>
      <c r="N424" s="294" t="n"/>
      <c r="O424" s="294" t="n"/>
      <c r="P424" s="268" t="n"/>
      <c r="Q424" s="320" t="n"/>
    </row>
    <row r="425">
      <c r="B425" s="333" t="n"/>
      <c r="C425" s="328" t="n"/>
      <c r="D425" s="328" t="n"/>
      <c r="E425" s="317" t="n"/>
      <c r="F425" s="292" t="n"/>
      <c r="G425" s="292" t="n"/>
      <c r="H425" s="294" t="n"/>
      <c r="I425" s="317" t="n"/>
      <c r="J425" s="268" t="n"/>
      <c r="K425" s="268" t="n"/>
      <c r="L425" s="314" t="n"/>
      <c r="M425" s="294" t="n"/>
      <c r="N425" s="294" t="n"/>
      <c r="O425" s="294" t="n"/>
      <c r="P425" s="268" t="n"/>
      <c r="Q425" s="320" t="n"/>
    </row>
    <row r="426">
      <c r="B426" s="333" t="n"/>
      <c r="C426" s="328" t="n"/>
      <c r="D426" s="328" t="n"/>
      <c r="E426" s="317" t="n"/>
      <c r="F426" s="292" t="n"/>
      <c r="G426" s="292" t="n"/>
      <c r="H426" s="294" t="n"/>
      <c r="I426" s="317" t="n"/>
      <c r="J426" s="268" t="n"/>
      <c r="K426" s="268" t="n"/>
      <c r="L426" s="314" t="n"/>
      <c r="M426" s="294" t="n"/>
      <c r="N426" s="294" t="n"/>
      <c r="O426" s="294" t="n"/>
      <c r="P426" s="268" t="n"/>
      <c r="Q426" s="320" t="n"/>
    </row>
    <row r="427">
      <c r="B427" s="333" t="n"/>
      <c r="C427" s="328" t="n"/>
      <c r="D427" s="328" t="n"/>
      <c r="E427" s="317" t="n"/>
      <c r="F427" s="292" t="n"/>
      <c r="G427" s="292" t="n"/>
      <c r="H427" s="294" t="n"/>
      <c r="I427" s="317" t="n"/>
      <c r="J427" s="268" t="n"/>
      <c r="K427" s="268" t="n"/>
      <c r="L427" s="314" t="n"/>
      <c r="M427" s="294" t="n"/>
      <c r="N427" s="294" t="n"/>
      <c r="O427" s="294" t="n"/>
      <c r="P427" s="268" t="n"/>
      <c r="Q427" s="320" t="n"/>
    </row>
    <row r="428">
      <c r="B428" s="333" t="n"/>
      <c r="C428" s="328" t="n"/>
      <c r="D428" s="328" t="n"/>
      <c r="E428" s="317" t="n"/>
      <c r="F428" s="292" t="n"/>
      <c r="G428" s="292" t="n"/>
      <c r="H428" s="294" t="n"/>
      <c r="I428" s="317" t="n"/>
      <c r="J428" s="268" t="n"/>
      <c r="K428" s="268" t="n"/>
      <c r="L428" s="314" t="n"/>
      <c r="M428" s="294" t="n"/>
      <c r="N428" s="294" t="n"/>
      <c r="O428" s="294" t="n"/>
      <c r="P428" s="268" t="n"/>
      <c r="Q428" s="320" t="n"/>
    </row>
    <row r="429">
      <c r="B429" s="333" t="n"/>
      <c r="C429" s="328" t="n"/>
      <c r="D429" s="328" t="n"/>
      <c r="E429" s="317" t="n"/>
      <c r="F429" s="292" t="n"/>
      <c r="G429" s="292" t="n"/>
      <c r="H429" s="294" t="n"/>
      <c r="I429" s="317" t="n"/>
      <c r="J429" s="268" t="n"/>
      <c r="K429" s="268" t="n"/>
      <c r="L429" s="314" t="n"/>
      <c r="M429" s="294" t="n"/>
      <c r="N429" s="294" t="n"/>
      <c r="O429" s="294" t="n"/>
      <c r="P429" s="268" t="n"/>
      <c r="Q429" s="320" t="n"/>
    </row>
    <row r="430">
      <c r="B430" s="333" t="n"/>
      <c r="C430" s="328" t="n"/>
      <c r="D430" s="328" t="n"/>
      <c r="E430" s="317" t="n"/>
      <c r="F430" s="292" t="n"/>
      <c r="G430" s="292" t="n"/>
      <c r="H430" s="294" t="n"/>
      <c r="I430" s="317" t="n"/>
      <c r="J430" s="268" t="n"/>
      <c r="K430" s="268" t="n"/>
      <c r="L430" s="314" t="n"/>
      <c r="M430" s="294" t="n"/>
      <c r="N430" s="294" t="n"/>
      <c r="O430" s="294" t="n"/>
      <c r="P430" s="268" t="n"/>
      <c r="Q430" s="320" t="n"/>
    </row>
    <row r="431">
      <c r="B431" s="333" t="n"/>
      <c r="C431" s="328" t="n"/>
      <c r="D431" s="328" t="n"/>
      <c r="E431" s="317" t="n"/>
      <c r="F431" s="292" t="n"/>
      <c r="G431" s="292" t="n"/>
      <c r="H431" s="294" t="n"/>
      <c r="I431" s="317" t="n"/>
      <c r="J431" s="268" t="n"/>
      <c r="K431" s="268" t="n"/>
      <c r="L431" s="314" t="n"/>
      <c r="M431" s="294" t="n"/>
      <c r="N431" s="294" t="n"/>
      <c r="O431" s="294" t="n"/>
      <c r="P431" s="268" t="n"/>
      <c r="Q431" s="320" t="n"/>
    </row>
    <row r="432">
      <c r="B432" s="333" t="n"/>
      <c r="C432" s="328" t="n"/>
      <c r="D432" s="328" t="n"/>
      <c r="E432" s="317" t="n"/>
      <c r="F432" s="292" t="n"/>
      <c r="G432" s="292" t="n"/>
      <c r="H432" s="294" t="n"/>
      <c r="I432" s="317" t="n"/>
      <c r="J432" s="268" t="n"/>
      <c r="K432" s="268" t="n"/>
      <c r="L432" s="314" t="n"/>
      <c r="M432" s="294" t="n"/>
      <c r="N432" s="294" t="n"/>
      <c r="O432" s="294" t="n"/>
      <c r="P432" s="268" t="n"/>
      <c r="Q432" s="320" t="n"/>
    </row>
    <row r="433">
      <c r="B433" s="333" t="n"/>
      <c r="C433" s="328" t="n"/>
      <c r="D433" s="328" t="n"/>
      <c r="E433" s="317" t="n"/>
      <c r="F433" s="292" t="n"/>
      <c r="G433" s="292" t="n"/>
      <c r="H433" s="294" t="n"/>
      <c r="I433" s="317" t="n"/>
      <c r="J433" s="268" t="n"/>
      <c r="K433" s="268" t="n"/>
      <c r="L433" s="314" t="n"/>
      <c r="M433" s="294" t="n"/>
      <c r="N433" s="294" t="n"/>
      <c r="O433" s="294" t="n"/>
      <c r="P433" s="268" t="n"/>
      <c r="Q433" s="320" t="n"/>
    </row>
    <row r="434">
      <c r="B434" s="333" t="n"/>
      <c r="C434" s="328" t="n"/>
      <c r="D434" s="328" t="n"/>
      <c r="E434" s="317" t="n"/>
      <c r="F434" s="292" t="n"/>
      <c r="G434" s="292" t="n"/>
      <c r="H434" s="294" t="n"/>
      <c r="I434" s="317" t="n"/>
      <c r="J434" s="268" t="n"/>
      <c r="K434" s="268" t="n"/>
      <c r="L434" s="314" t="n"/>
      <c r="M434" s="294" t="n"/>
      <c r="N434" s="294" t="n"/>
      <c r="O434" s="294" t="n"/>
      <c r="P434" s="268" t="n"/>
      <c r="Q434" s="320" t="n"/>
    </row>
    <row r="435">
      <c r="B435" s="333" t="n"/>
      <c r="C435" s="328" t="n"/>
      <c r="D435" s="328" t="n"/>
      <c r="E435" s="317" t="n"/>
      <c r="F435" s="292" t="n"/>
      <c r="G435" s="292" t="n"/>
      <c r="H435" s="294" t="n"/>
      <c r="I435" s="317" t="n"/>
      <c r="J435" s="268" t="n"/>
      <c r="K435" s="268" t="n"/>
      <c r="L435" s="314" t="n"/>
      <c r="M435" s="294" t="n"/>
      <c r="N435" s="294" t="n"/>
      <c r="O435" s="294" t="n"/>
      <c r="P435" s="268" t="n"/>
      <c r="Q435" s="320" t="n"/>
    </row>
    <row r="436">
      <c r="B436" s="333" t="n"/>
      <c r="C436" s="328" t="n"/>
      <c r="D436" s="328" t="n"/>
      <c r="E436" s="317" t="n"/>
      <c r="F436" s="292" t="n"/>
      <c r="G436" s="292" t="n"/>
      <c r="H436" s="294" t="n"/>
      <c r="I436" s="317" t="n"/>
      <c r="J436" s="268" t="n"/>
      <c r="K436" s="268" t="n"/>
      <c r="L436" s="314" t="n"/>
      <c r="M436" s="294" t="n"/>
      <c r="N436" s="294" t="n"/>
      <c r="O436" s="294" t="n"/>
      <c r="P436" s="268" t="n"/>
      <c r="Q436" s="320" t="n"/>
    </row>
    <row r="437">
      <c r="B437" s="333" t="n"/>
      <c r="C437" s="328" t="n"/>
      <c r="D437" s="328" t="n"/>
      <c r="E437" s="317" t="n"/>
      <c r="F437" s="292" t="n"/>
      <c r="G437" s="292" t="n"/>
      <c r="H437" s="294" t="n"/>
      <c r="I437" s="317" t="n"/>
      <c r="J437" s="268" t="n"/>
      <c r="K437" s="268" t="n"/>
      <c r="L437" s="314" t="n"/>
      <c r="M437" s="294" t="n"/>
      <c r="N437" s="294" t="n"/>
      <c r="O437" s="294" t="n"/>
      <c r="P437" s="268" t="n"/>
      <c r="Q437" s="320" t="n"/>
    </row>
    <row r="438">
      <c r="B438" s="333" t="n"/>
      <c r="C438" s="328" t="n"/>
      <c r="D438" s="328" t="n"/>
      <c r="E438" s="317" t="n"/>
      <c r="F438" s="292" t="n"/>
      <c r="G438" s="292" t="n"/>
      <c r="H438" s="294" t="n"/>
      <c r="I438" s="317" t="n"/>
      <c r="J438" s="268" t="n"/>
      <c r="K438" s="268" t="n"/>
      <c r="L438" s="314" t="n"/>
      <c r="M438" s="294" t="n"/>
      <c r="N438" s="294" t="n"/>
      <c r="O438" s="294" t="n"/>
      <c r="P438" s="268" t="n"/>
      <c r="Q438" s="320" t="n"/>
    </row>
    <row r="439">
      <c r="B439" s="333" t="n"/>
      <c r="C439" s="328" t="n"/>
      <c r="D439" s="328" t="n"/>
      <c r="E439" s="317" t="n"/>
      <c r="F439" s="292" t="n"/>
      <c r="G439" s="292" t="n"/>
      <c r="H439" s="294" t="n"/>
      <c r="I439" s="317" t="n"/>
      <c r="J439" s="268" t="n"/>
      <c r="K439" s="268" t="n"/>
      <c r="L439" s="314" t="n"/>
      <c r="M439" s="294" t="n"/>
      <c r="N439" s="294" t="n"/>
      <c r="O439" s="294" t="n"/>
      <c r="P439" s="268" t="n"/>
      <c r="Q439" s="320" t="n"/>
    </row>
    <row r="440">
      <c r="B440" s="333" t="n"/>
      <c r="C440" s="328" t="n"/>
      <c r="D440" s="328" t="n"/>
      <c r="E440" s="317" t="n"/>
      <c r="F440" s="292" t="n"/>
      <c r="G440" s="292" t="n"/>
      <c r="H440" s="294" t="n"/>
      <c r="I440" s="317" t="n"/>
      <c r="J440" s="268" t="n"/>
      <c r="K440" s="268" t="n"/>
      <c r="L440" s="314" t="n"/>
      <c r="M440" s="294" t="n"/>
      <c r="N440" s="294" t="n"/>
      <c r="O440" s="294" t="n"/>
      <c r="P440" s="268" t="n"/>
      <c r="Q440" s="320" t="n"/>
    </row>
    <row r="441">
      <c r="B441" s="333" t="n"/>
      <c r="C441" s="328" t="n"/>
      <c r="D441" s="328" t="n"/>
      <c r="E441" s="317" t="n"/>
      <c r="F441" s="292" t="n"/>
      <c r="G441" s="292" t="n"/>
      <c r="H441" s="294" t="n"/>
      <c r="I441" s="317" t="n"/>
      <c r="J441" s="268" t="n"/>
      <c r="K441" s="268" t="n"/>
      <c r="L441" s="314" t="n"/>
      <c r="M441" s="294" t="n"/>
      <c r="N441" s="294" t="n"/>
      <c r="O441" s="294" t="n"/>
      <c r="P441" s="268" t="n"/>
      <c r="Q441" s="320" t="n"/>
    </row>
    <row r="442">
      <c r="B442" s="333" t="n"/>
      <c r="C442" s="328" t="n"/>
      <c r="D442" s="328" t="n"/>
      <c r="E442" s="317" t="n"/>
      <c r="F442" s="292" t="n"/>
      <c r="G442" s="292" t="n"/>
      <c r="H442" s="294" t="n"/>
      <c r="I442" s="317" t="n"/>
      <c r="J442" s="268" t="n"/>
      <c r="K442" s="268" t="n"/>
      <c r="L442" s="314" t="n"/>
      <c r="M442" s="294" t="n"/>
      <c r="N442" s="294" t="n"/>
      <c r="O442" s="294" t="n"/>
      <c r="P442" s="268" t="n"/>
      <c r="Q442" s="320" t="n"/>
    </row>
    <row r="443">
      <c r="B443" s="333" t="n"/>
      <c r="C443" s="328" t="n"/>
      <c r="D443" s="328" t="n"/>
      <c r="E443" s="317" t="n"/>
      <c r="F443" s="292" t="n"/>
      <c r="G443" s="292" t="n"/>
      <c r="H443" s="294" t="n"/>
      <c r="I443" s="317" t="n"/>
      <c r="J443" s="268" t="n"/>
      <c r="K443" s="268" t="n"/>
      <c r="L443" s="314" t="n"/>
      <c r="M443" s="294" t="n"/>
      <c r="N443" s="294" t="n"/>
      <c r="O443" s="294" t="n"/>
      <c r="P443" s="268" t="n"/>
      <c r="Q443" s="320" t="n"/>
    </row>
    <row r="444">
      <c r="B444" s="333" t="n"/>
      <c r="C444" s="328" t="n"/>
      <c r="D444" s="328" t="n"/>
      <c r="E444" s="317" t="n"/>
      <c r="F444" s="292" t="n"/>
      <c r="G444" s="292" t="n"/>
      <c r="H444" s="294" t="n"/>
      <c r="I444" s="317" t="n"/>
      <c r="J444" s="268" t="n"/>
      <c r="K444" s="268" t="n"/>
      <c r="L444" s="314" t="n"/>
      <c r="M444" s="294" t="n"/>
      <c r="N444" s="294" t="n"/>
      <c r="O444" s="294" t="n"/>
      <c r="P444" s="268" t="n"/>
      <c r="Q444" s="320" t="n"/>
    </row>
    <row r="445">
      <c r="B445" s="333" t="n"/>
      <c r="C445" s="328" t="n"/>
      <c r="D445" s="328" t="n"/>
      <c r="E445" s="317" t="n"/>
      <c r="F445" s="292" t="n"/>
      <c r="G445" s="292" t="n"/>
      <c r="H445" s="294" t="n"/>
      <c r="I445" s="317" t="n"/>
      <c r="J445" s="268" t="n"/>
      <c r="K445" s="268" t="n"/>
      <c r="L445" s="314" t="n"/>
      <c r="M445" s="294" t="n"/>
      <c r="N445" s="294" t="n"/>
      <c r="O445" s="294" t="n"/>
      <c r="P445" s="268" t="n"/>
      <c r="Q445" s="320" t="n"/>
    </row>
    <row r="446">
      <c r="B446" s="333" t="n"/>
      <c r="C446" s="328" t="n"/>
      <c r="D446" s="328" t="n"/>
      <c r="E446" s="317" t="n"/>
      <c r="F446" s="292" t="n"/>
      <c r="G446" s="292" t="n"/>
      <c r="H446" s="294" t="n"/>
      <c r="I446" s="317" t="n"/>
      <c r="J446" s="268" t="n"/>
      <c r="K446" s="268" t="n"/>
      <c r="L446" s="314" t="n"/>
      <c r="M446" s="294" t="n"/>
      <c r="N446" s="294" t="n"/>
      <c r="O446" s="294" t="n"/>
      <c r="P446" s="268" t="n"/>
      <c r="Q446" s="320" t="n"/>
    </row>
    <row r="447">
      <c r="B447" s="333" t="n"/>
      <c r="C447" s="328" t="n"/>
      <c r="D447" s="328" t="n"/>
      <c r="E447" s="317" t="n"/>
      <c r="F447" s="292" t="n"/>
      <c r="G447" s="292" t="n"/>
      <c r="H447" s="294" t="n"/>
      <c r="I447" s="317" t="n"/>
      <c r="J447" s="268" t="n"/>
      <c r="K447" s="268" t="n"/>
      <c r="L447" s="314" t="n"/>
      <c r="M447" s="294" t="n"/>
      <c r="N447" s="294" t="n"/>
      <c r="O447" s="294" t="n"/>
      <c r="P447" s="268" t="n"/>
      <c r="Q447" s="320" t="n"/>
    </row>
    <row r="448">
      <c r="B448" s="333" t="n"/>
      <c r="C448" s="328" t="n"/>
      <c r="D448" s="328" t="n"/>
      <c r="E448" s="317" t="n"/>
      <c r="F448" s="292" t="n"/>
      <c r="G448" s="292" t="n"/>
      <c r="H448" s="294" t="n"/>
      <c r="I448" s="317" t="n"/>
      <c r="J448" s="268" t="n"/>
      <c r="K448" s="268" t="n"/>
      <c r="L448" s="314" t="n"/>
      <c r="M448" s="294" t="n"/>
      <c r="N448" s="294" t="n"/>
      <c r="O448" s="294" t="n"/>
      <c r="P448" s="268" t="n"/>
      <c r="Q448" s="320" t="n"/>
    </row>
    <row r="449">
      <c r="B449" s="333" t="n"/>
      <c r="C449" s="328" t="n"/>
      <c r="D449" s="328" t="n"/>
      <c r="E449" s="317" t="n"/>
      <c r="F449" s="292" t="n"/>
      <c r="G449" s="292" t="n"/>
      <c r="H449" s="294" t="n"/>
      <c r="I449" s="317" t="n"/>
      <c r="J449" s="268" t="n"/>
      <c r="K449" s="268" t="n"/>
      <c r="L449" s="314" t="n"/>
      <c r="M449" s="294" t="n"/>
      <c r="N449" s="294" t="n"/>
      <c r="O449" s="294" t="n"/>
      <c r="P449" s="268" t="n"/>
      <c r="Q449" s="320" t="n"/>
    </row>
    <row r="450">
      <c r="B450" s="333" t="n"/>
      <c r="C450" s="328" t="n"/>
      <c r="D450" s="328" t="n"/>
      <c r="E450" s="317" t="n"/>
      <c r="F450" s="292" t="n"/>
      <c r="G450" s="292" t="n"/>
      <c r="H450" s="294" t="n"/>
      <c r="I450" s="317" t="n"/>
      <c r="J450" s="268" t="n"/>
      <c r="K450" s="268" t="n"/>
      <c r="L450" s="314" t="n"/>
      <c r="M450" s="294" t="n"/>
      <c r="N450" s="294" t="n"/>
      <c r="O450" s="294" t="n"/>
      <c r="P450" s="268" t="n"/>
      <c r="Q450" s="320" t="n"/>
    </row>
    <row r="451">
      <c r="B451" s="333" t="n"/>
      <c r="C451" s="328" t="n"/>
      <c r="D451" s="328" t="n"/>
      <c r="E451" s="317" t="n"/>
      <c r="F451" s="292" t="n"/>
      <c r="G451" s="292" t="n"/>
      <c r="H451" s="294" t="n"/>
      <c r="I451" s="317" t="n"/>
      <c r="J451" s="268" t="n"/>
      <c r="K451" s="268" t="n"/>
      <c r="L451" s="314" t="n"/>
      <c r="M451" s="294" t="n"/>
      <c r="N451" s="294" t="n"/>
      <c r="O451" s="294" t="n"/>
      <c r="P451" s="268" t="n"/>
      <c r="Q451" s="320" t="n"/>
    </row>
    <row r="452">
      <c r="B452" s="333" t="n"/>
      <c r="C452" s="328" t="n"/>
      <c r="D452" s="328" t="n"/>
      <c r="E452" s="317" t="n"/>
      <c r="F452" s="292" t="n"/>
      <c r="G452" s="292" t="n"/>
      <c r="H452" s="294" t="n"/>
      <c r="I452" s="317" t="n"/>
      <c r="J452" s="268" t="n"/>
      <c r="K452" s="268" t="n"/>
      <c r="L452" s="314" t="n"/>
      <c r="M452" s="294" t="n"/>
      <c r="N452" s="294" t="n"/>
      <c r="O452" s="294" t="n"/>
      <c r="P452" s="268" t="n"/>
      <c r="Q452" s="320" t="n"/>
    </row>
    <row r="453">
      <c r="B453" s="333" t="n"/>
      <c r="C453" s="328" t="n"/>
      <c r="D453" s="328" t="n"/>
      <c r="E453" s="317" t="n"/>
      <c r="F453" s="292" t="n"/>
      <c r="G453" s="292" t="n"/>
      <c r="H453" s="294" t="n"/>
      <c r="I453" s="317" t="n"/>
      <c r="J453" s="268" t="n"/>
      <c r="K453" s="268" t="n"/>
      <c r="L453" s="314" t="n"/>
      <c r="M453" s="294" t="n"/>
      <c r="N453" s="294" t="n"/>
      <c r="O453" s="294" t="n"/>
      <c r="P453" s="268" t="n"/>
      <c r="Q453" s="320" t="n"/>
    </row>
    <row r="454">
      <c r="B454" s="333" t="n"/>
      <c r="C454" s="328" t="n"/>
      <c r="D454" s="328" t="n"/>
      <c r="E454" s="317" t="n"/>
      <c r="F454" s="292" t="n"/>
      <c r="G454" s="292" t="n"/>
      <c r="H454" s="294" t="n"/>
      <c r="I454" s="317" t="n"/>
      <c r="J454" s="268" t="n"/>
      <c r="K454" s="268" t="n"/>
      <c r="L454" s="314" t="n"/>
      <c r="M454" s="294" t="n"/>
      <c r="N454" s="294" t="n"/>
      <c r="O454" s="294" t="n"/>
      <c r="P454" s="268" t="n"/>
      <c r="Q454" s="320" t="n"/>
    </row>
    <row r="455">
      <c r="B455" s="333" t="n"/>
      <c r="C455" s="328" t="n"/>
      <c r="D455" s="328" t="n"/>
      <c r="E455" s="317" t="n"/>
      <c r="F455" s="292" t="n"/>
      <c r="G455" s="292" t="n"/>
      <c r="H455" s="294" t="n"/>
      <c r="I455" s="317" t="n"/>
      <c r="J455" s="268" t="n"/>
      <c r="K455" s="268" t="n"/>
      <c r="L455" s="314" t="n"/>
      <c r="M455" s="294" t="n"/>
      <c r="N455" s="294" t="n"/>
      <c r="O455" s="294" t="n"/>
      <c r="P455" s="268" t="n"/>
      <c r="Q455" s="320" t="n"/>
    </row>
    <row r="456">
      <c r="B456" s="333" t="n"/>
      <c r="C456" s="328" t="n"/>
      <c r="D456" s="328" t="n"/>
      <c r="E456" s="317" t="n"/>
      <c r="F456" s="292" t="n"/>
      <c r="G456" s="292" t="n"/>
      <c r="H456" s="294" t="n"/>
      <c r="I456" s="317" t="n"/>
      <c r="J456" s="268" t="n"/>
      <c r="K456" s="268" t="n"/>
      <c r="L456" s="314" t="n"/>
      <c r="M456" s="294" t="n"/>
      <c r="N456" s="294" t="n"/>
      <c r="O456" s="294" t="n"/>
      <c r="P456" s="268" t="n"/>
      <c r="Q456" s="320" t="n"/>
    </row>
    <row r="457">
      <c r="B457" s="333" t="n"/>
      <c r="C457" s="328" t="n"/>
      <c r="D457" s="328" t="n"/>
      <c r="E457" s="317" t="n"/>
      <c r="F457" s="292" t="n"/>
      <c r="G457" s="292" t="n"/>
      <c r="H457" s="294" t="n"/>
      <c r="I457" s="317" t="n"/>
      <c r="J457" s="268" t="n"/>
      <c r="K457" s="268" t="n"/>
      <c r="L457" s="314" t="n"/>
      <c r="M457" s="294" t="n"/>
      <c r="N457" s="294" t="n"/>
      <c r="O457" s="294" t="n"/>
      <c r="P457" s="268" t="n"/>
      <c r="Q457" s="320" t="n"/>
    </row>
    <row r="458">
      <c r="B458" s="333" t="n"/>
      <c r="C458" s="328" t="n"/>
      <c r="D458" s="328" t="n"/>
      <c r="E458" s="317" t="n"/>
      <c r="F458" s="292" t="n"/>
      <c r="G458" s="292" t="n"/>
      <c r="H458" s="294" t="n"/>
      <c r="I458" s="317" t="n"/>
      <c r="J458" s="268" t="n"/>
      <c r="K458" s="268" t="n"/>
      <c r="L458" s="314" t="n"/>
      <c r="M458" s="294" t="n"/>
      <c r="N458" s="294" t="n"/>
      <c r="O458" s="294" t="n"/>
      <c r="P458" s="268" t="n"/>
      <c r="Q458" s="320" t="n"/>
    </row>
    <row r="459">
      <c r="B459" s="333" t="n"/>
      <c r="C459" s="328" t="n"/>
      <c r="D459" s="328" t="n"/>
      <c r="E459" s="317" t="n"/>
      <c r="F459" s="292" t="n"/>
      <c r="G459" s="292" t="n"/>
      <c r="H459" s="294" t="n"/>
      <c r="I459" s="317" t="n"/>
      <c r="J459" s="268" t="n"/>
      <c r="K459" s="268" t="n"/>
      <c r="L459" s="314" t="n"/>
      <c r="M459" s="294" t="n"/>
      <c r="N459" s="294" t="n"/>
      <c r="O459" s="294" t="n"/>
      <c r="P459" s="268" t="n"/>
      <c r="Q459" s="320" t="n"/>
    </row>
    <row r="460">
      <c r="B460" s="333" t="n"/>
      <c r="C460" s="328" t="n"/>
      <c r="D460" s="328" t="n"/>
      <c r="E460" s="317" t="n"/>
      <c r="F460" s="292" t="n"/>
      <c r="G460" s="292" t="n"/>
      <c r="H460" s="294" t="n"/>
      <c r="I460" s="317" t="n"/>
      <c r="J460" s="268" t="n"/>
      <c r="K460" s="268" t="n"/>
      <c r="L460" s="314" t="n"/>
      <c r="M460" s="294" t="n"/>
      <c r="N460" s="294" t="n"/>
      <c r="O460" s="294" t="n"/>
      <c r="P460" s="268" t="n"/>
      <c r="Q460" s="320" t="n"/>
    </row>
    <row r="461">
      <c r="B461" s="333" t="n"/>
      <c r="C461" s="328" t="n"/>
      <c r="D461" s="328" t="n"/>
      <c r="E461" s="317" t="n"/>
      <c r="F461" s="292" t="n"/>
      <c r="G461" s="292" t="n"/>
      <c r="H461" s="294" t="n"/>
      <c r="I461" s="317" t="n"/>
      <c r="J461" s="268" t="n"/>
      <c r="K461" s="268" t="n"/>
      <c r="L461" s="314" t="n"/>
      <c r="M461" s="294" t="n"/>
      <c r="N461" s="294" t="n"/>
      <c r="O461" s="294" t="n"/>
      <c r="P461" s="268" t="n"/>
      <c r="Q461" s="320" t="n"/>
    </row>
    <row r="462">
      <c r="B462" s="333" t="n"/>
      <c r="C462" s="328" t="n"/>
      <c r="D462" s="328" t="n"/>
      <c r="E462" s="317" t="n"/>
      <c r="F462" s="292" t="n"/>
      <c r="G462" s="292" t="n"/>
      <c r="H462" s="294" t="n"/>
      <c r="I462" s="317" t="n"/>
      <c r="J462" s="268" t="n"/>
      <c r="K462" s="268" t="n"/>
      <c r="L462" s="314" t="n"/>
      <c r="M462" s="294" t="n"/>
      <c r="N462" s="294" t="n"/>
      <c r="O462" s="294" t="n"/>
      <c r="P462" s="268" t="n"/>
      <c r="Q462" s="320" t="n"/>
    </row>
    <row r="463">
      <c r="B463" s="333" t="n"/>
      <c r="C463" s="328" t="n"/>
      <c r="D463" s="328" t="n"/>
      <c r="E463" s="317" t="n"/>
      <c r="F463" s="292" t="n"/>
      <c r="G463" s="292" t="n"/>
      <c r="H463" s="294" t="n"/>
      <c r="I463" s="317" t="n"/>
      <c r="J463" s="268" t="n"/>
      <c r="K463" s="268" t="n"/>
      <c r="L463" s="314" t="n"/>
      <c r="M463" s="294" t="n"/>
      <c r="N463" s="294" t="n"/>
      <c r="O463" s="294" t="n"/>
      <c r="P463" s="268" t="n"/>
      <c r="Q463" s="320" t="n"/>
    </row>
    <row r="464">
      <c r="B464" s="333" t="n"/>
      <c r="C464" s="328" t="n"/>
      <c r="D464" s="328" t="n"/>
      <c r="E464" s="317" t="n"/>
      <c r="F464" s="292" t="n"/>
      <c r="G464" s="292" t="n"/>
      <c r="H464" s="294" t="n"/>
      <c r="I464" s="317" t="n"/>
      <c r="J464" s="268" t="n"/>
      <c r="K464" s="268" t="n"/>
      <c r="L464" s="314" t="n"/>
      <c r="M464" s="294" t="n"/>
      <c r="N464" s="294" t="n"/>
      <c r="O464" s="294" t="n"/>
      <c r="P464" s="268" t="n"/>
      <c r="Q464" s="320" t="n"/>
    </row>
    <row r="465">
      <c r="B465" s="333" t="n"/>
      <c r="C465" s="328" t="n"/>
      <c r="D465" s="328" t="n"/>
      <c r="E465" s="317" t="n"/>
      <c r="F465" s="292" t="n"/>
      <c r="G465" s="292" t="n"/>
      <c r="H465" s="294" t="n"/>
      <c r="I465" s="317" t="n"/>
      <c r="J465" s="268" t="n"/>
      <c r="K465" s="268" t="n"/>
      <c r="L465" s="314" t="n"/>
      <c r="M465" s="294" t="n"/>
      <c r="N465" s="294" t="n"/>
      <c r="O465" s="294" t="n"/>
      <c r="P465" s="268" t="n"/>
      <c r="Q465" s="320" t="n"/>
    </row>
    <row r="466">
      <c r="B466" s="333" t="n"/>
      <c r="C466" s="328" t="n"/>
      <c r="D466" s="328" t="n"/>
      <c r="E466" s="317" t="n"/>
      <c r="F466" s="292" t="n"/>
      <c r="G466" s="292" t="n"/>
      <c r="H466" s="294" t="n"/>
      <c r="I466" s="317" t="n"/>
      <c r="J466" s="268" t="n"/>
      <c r="K466" s="268" t="n"/>
      <c r="L466" s="314" t="n"/>
      <c r="M466" s="294" t="n"/>
      <c r="N466" s="294" t="n"/>
      <c r="O466" s="294" t="n"/>
      <c r="P466" s="268" t="n"/>
      <c r="Q466" s="320" t="n"/>
    </row>
    <row r="467">
      <c r="B467" s="333" t="n"/>
      <c r="C467" s="328" t="n"/>
      <c r="D467" s="328" t="n"/>
      <c r="E467" s="317" t="n"/>
      <c r="F467" s="292" t="n"/>
      <c r="G467" s="292" t="n"/>
      <c r="H467" s="294" t="n"/>
      <c r="I467" s="317" t="n"/>
      <c r="J467" s="268" t="n"/>
      <c r="K467" s="268" t="n"/>
      <c r="L467" s="314" t="n"/>
      <c r="M467" s="294" t="n"/>
      <c r="N467" s="294" t="n"/>
      <c r="O467" s="294" t="n"/>
      <c r="P467" s="268" t="n"/>
      <c r="Q467" s="320" t="n"/>
    </row>
    <row r="468">
      <c r="B468" s="333" t="n"/>
      <c r="C468" s="328" t="n"/>
      <c r="D468" s="328" t="n"/>
      <c r="E468" s="317" t="n"/>
      <c r="F468" s="292" t="n"/>
      <c r="G468" s="292" t="n"/>
      <c r="H468" s="294" t="n"/>
      <c r="I468" s="317" t="n"/>
      <c r="J468" s="268" t="n"/>
      <c r="K468" s="268" t="n"/>
      <c r="L468" s="314" t="n"/>
      <c r="M468" s="294" t="n"/>
      <c r="N468" s="294" t="n"/>
      <c r="O468" s="294" t="n"/>
      <c r="P468" s="268" t="n"/>
      <c r="Q468" s="320" t="n"/>
    </row>
    <row r="469">
      <c r="B469" s="333" t="n"/>
      <c r="C469" s="328" t="n"/>
      <c r="D469" s="328" t="n"/>
      <c r="E469" s="317" t="n"/>
      <c r="F469" s="292" t="n"/>
      <c r="G469" s="292" t="n"/>
      <c r="H469" s="294" t="n"/>
      <c r="I469" s="317" t="n"/>
      <c r="J469" s="268" t="n"/>
      <c r="K469" s="268" t="n"/>
      <c r="L469" s="314" t="n"/>
      <c r="M469" s="294" t="n"/>
      <c r="N469" s="294" t="n"/>
      <c r="O469" s="294" t="n"/>
      <c r="P469" s="268" t="n"/>
      <c r="Q469" s="320" t="n"/>
    </row>
    <row r="470">
      <c r="B470" s="333" t="n"/>
      <c r="C470" s="328" t="n"/>
      <c r="D470" s="328" t="n"/>
      <c r="E470" s="317" t="n"/>
      <c r="F470" s="292" t="n"/>
      <c r="G470" s="292" t="n"/>
      <c r="H470" s="294" t="n"/>
      <c r="I470" s="317" t="n"/>
      <c r="J470" s="268" t="n"/>
      <c r="K470" s="268" t="n"/>
      <c r="L470" s="314" t="n"/>
      <c r="M470" s="294" t="n"/>
      <c r="N470" s="294" t="n"/>
      <c r="O470" s="294" t="n"/>
      <c r="P470" s="268" t="n"/>
      <c r="Q470" s="320" t="n"/>
    </row>
    <row r="471">
      <c r="B471" s="333" t="n"/>
      <c r="C471" s="328" t="n"/>
      <c r="D471" s="328" t="n"/>
      <c r="E471" s="317" t="n"/>
      <c r="F471" s="292" t="n"/>
      <c r="G471" s="292" t="n"/>
      <c r="H471" s="294" t="n"/>
      <c r="I471" s="317" t="n"/>
      <c r="J471" s="268" t="n"/>
      <c r="K471" s="268" t="n"/>
      <c r="L471" s="314" t="n"/>
      <c r="M471" s="294" t="n"/>
      <c r="N471" s="294" t="n"/>
      <c r="O471" s="294" t="n"/>
      <c r="P471" s="268" t="n"/>
      <c r="Q471" s="320" t="n"/>
    </row>
    <row r="472">
      <c r="B472" s="333" t="n"/>
      <c r="C472" s="328" t="n"/>
      <c r="D472" s="328" t="n"/>
      <c r="E472" s="317" t="n"/>
      <c r="F472" s="292" t="n"/>
      <c r="G472" s="292" t="n"/>
      <c r="H472" s="294" t="n"/>
      <c r="I472" s="317" t="n"/>
      <c r="J472" s="268" t="n"/>
      <c r="K472" s="268" t="n"/>
      <c r="L472" s="314" t="n"/>
      <c r="M472" s="294" t="n"/>
      <c r="N472" s="294" t="n"/>
      <c r="O472" s="294" t="n"/>
      <c r="P472" s="268" t="n"/>
      <c r="Q472" s="320" t="n"/>
    </row>
    <row r="473">
      <c r="B473" s="333" t="n"/>
      <c r="C473" s="328" t="n"/>
      <c r="D473" s="328" t="n"/>
      <c r="E473" s="317" t="n"/>
      <c r="F473" s="292" t="n"/>
      <c r="G473" s="292" t="n"/>
      <c r="H473" s="294" t="n"/>
      <c r="I473" s="317" t="n"/>
      <c r="J473" s="268" t="n"/>
      <c r="K473" s="268" t="n"/>
      <c r="L473" s="314" t="n"/>
      <c r="M473" s="294" t="n"/>
      <c r="N473" s="294" t="n"/>
      <c r="O473" s="294" t="n"/>
      <c r="P473" s="268" t="n"/>
      <c r="Q473" s="320" t="n"/>
    </row>
    <row r="474">
      <c r="B474" s="333" t="n"/>
      <c r="C474" s="328" t="n"/>
      <c r="D474" s="328" t="n"/>
      <c r="E474" s="317" t="n"/>
      <c r="F474" s="292" t="n"/>
      <c r="G474" s="292" t="n"/>
      <c r="H474" s="294" t="n"/>
      <c r="I474" s="317" t="n"/>
      <c r="J474" s="268" t="n"/>
      <c r="K474" s="268" t="n"/>
      <c r="L474" s="314" t="n"/>
      <c r="M474" s="294" t="n"/>
      <c r="N474" s="294" t="n"/>
      <c r="O474" s="294" t="n"/>
      <c r="P474" s="268" t="n"/>
      <c r="Q474" s="320" t="n"/>
    </row>
    <row r="475">
      <c r="B475" s="333" t="n"/>
      <c r="C475" s="328" t="n"/>
      <c r="D475" s="328" t="n"/>
      <c r="E475" s="317" t="n"/>
      <c r="F475" s="292" t="n"/>
      <c r="G475" s="292" t="n"/>
      <c r="H475" s="294" t="n"/>
      <c r="I475" s="317" t="n"/>
      <c r="J475" s="268" t="n"/>
      <c r="K475" s="268" t="n"/>
      <c r="L475" s="314" t="n"/>
      <c r="M475" s="294" t="n"/>
      <c r="N475" s="294" t="n"/>
      <c r="O475" s="294" t="n"/>
      <c r="P475" s="268" t="n"/>
      <c r="Q475" s="320" t="n"/>
    </row>
    <row r="476">
      <c r="B476" s="333" t="n"/>
      <c r="C476" s="328" t="n"/>
      <c r="D476" s="328" t="n"/>
      <c r="E476" s="317" t="n"/>
      <c r="F476" s="292" t="n"/>
      <c r="G476" s="292" t="n"/>
      <c r="H476" s="294" t="n"/>
      <c r="I476" s="317" t="n"/>
      <c r="J476" s="268" t="n"/>
      <c r="K476" s="268" t="n"/>
      <c r="L476" s="314" t="n"/>
      <c r="M476" s="294" t="n"/>
      <c r="N476" s="294" t="n"/>
      <c r="O476" s="294" t="n"/>
      <c r="P476" s="268" t="n"/>
      <c r="Q476" s="320" t="n"/>
    </row>
    <row r="477">
      <c r="B477" s="333" t="n"/>
      <c r="C477" s="328" t="n"/>
      <c r="D477" s="328" t="n"/>
      <c r="E477" s="317" t="n"/>
      <c r="F477" s="292" t="n"/>
      <c r="G477" s="292" t="n"/>
      <c r="H477" s="294" t="n"/>
      <c r="I477" s="317" t="n"/>
      <c r="J477" s="268" t="n"/>
      <c r="K477" s="268" t="n"/>
      <c r="L477" s="314" t="n"/>
      <c r="M477" s="294" t="n"/>
      <c r="N477" s="294" t="n"/>
      <c r="O477" s="294" t="n"/>
      <c r="P477" s="268" t="n"/>
      <c r="Q477" s="320" t="n"/>
    </row>
    <row r="478">
      <c r="B478" s="333" t="n"/>
      <c r="C478" s="328" t="n"/>
      <c r="D478" s="328" t="n"/>
      <c r="E478" s="317" t="n"/>
      <c r="F478" s="292" t="n"/>
      <c r="G478" s="292" t="n"/>
      <c r="H478" s="294" t="n"/>
      <c r="I478" s="317" t="n"/>
      <c r="J478" s="268" t="n"/>
      <c r="K478" s="268" t="n"/>
      <c r="L478" s="314" t="n"/>
      <c r="M478" s="294" t="n"/>
      <c r="N478" s="294" t="n"/>
      <c r="O478" s="294" t="n"/>
      <c r="P478" s="268" t="n"/>
      <c r="Q478" s="320" t="n"/>
    </row>
    <row r="479">
      <c r="B479" s="333" t="n"/>
      <c r="C479" s="328" t="n"/>
      <c r="D479" s="328" t="n"/>
      <c r="E479" s="317" t="n"/>
      <c r="F479" s="292" t="n"/>
      <c r="G479" s="292" t="n"/>
      <c r="H479" s="294" t="n"/>
      <c r="I479" s="317" t="n"/>
      <c r="J479" s="268" t="n"/>
      <c r="K479" s="268" t="n"/>
      <c r="L479" s="314" t="n"/>
      <c r="M479" s="294" t="n"/>
      <c r="N479" s="294" t="n"/>
      <c r="O479" s="294" t="n"/>
      <c r="P479" s="268" t="n"/>
      <c r="Q479" s="320" t="n"/>
    </row>
    <row r="480">
      <c r="B480" s="333" t="n"/>
      <c r="C480" s="328" t="n"/>
      <c r="D480" s="328" t="n"/>
      <c r="E480" s="317" t="n"/>
      <c r="F480" s="292" t="n"/>
      <c r="G480" s="292" t="n"/>
      <c r="H480" s="294" t="n"/>
      <c r="I480" s="317" t="n"/>
      <c r="J480" s="268" t="n"/>
      <c r="K480" s="268" t="n"/>
      <c r="L480" s="314" t="n"/>
      <c r="M480" s="294" t="n"/>
      <c r="N480" s="294" t="n"/>
      <c r="O480" s="294" t="n"/>
      <c r="P480" s="268" t="n"/>
      <c r="Q480" s="320" t="n"/>
    </row>
    <row r="481">
      <c r="B481" s="333" t="n"/>
      <c r="C481" s="328" t="n"/>
      <c r="D481" s="328" t="n"/>
      <c r="E481" s="317" t="n"/>
      <c r="F481" s="292" t="n"/>
      <c r="G481" s="292" t="n"/>
      <c r="H481" s="294" t="n"/>
      <c r="I481" s="317" t="n"/>
      <c r="J481" s="268" t="n"/>
      <c r="K481" s="268" t="n"/>
      <c r="L481" s="314" t="n"/>
      <c r="M481" s="294" t="n"/>
      <c r="N481" s="294" t="n"/>
      <c r="O481" s="294" t="n"/>
      <c r="P481" s="268" t="n"/>
      <c r="Q481" s="320" t="n"/>
    </row>
    <row r="482">
      <c r="B482" s="333" t="n"/>
      <c r="C482" s="328" t="n"/>
      <c r="D482" s="328" t="n"/>
      <c r="E482" s="317" t="n"/>
      <c r="F482" s="292" t="n"/>
      <c r="G482" s="292" t="n"/>
      <c r="H482" s="294" t="n"/>
      <c r="I482" s="317" t="n"/>
      <c r="J482" s="268" t="n"/>
      <c r="K482" s="268" t="n"/>
      <c r="L482" s="314" t="n"/>
      <c r="M482" s="294" t="n"/>
      <c r="N482" s="294" t="n"/>
      <c r="O482" s="294" t="n"/>
      <c r="P482" s="268" t="n"/>
      <c r="Q482" s="320" t="n"/>
    </row>
    <row r="483">
      <c r="B483" s="333" t="n"/>
      <c r="C483" s="328" t="n"/>
      <c r="D483" s="328" t="n"/>
      <c r="E483" s="317" t="n"/>
      <c r="F483" s="292" t="n"/>
      <c r="G483" s="292" t="n"/>
      <c r="H483" s="294" t="n"/>
      <c r="I483" s="317" t="n"/>
      <c r="J483" s="268" t="n"/>
      <c r="K483" s="268" t="n"/>
      <c r="L483" s="314" t="n"/>
      <c r="M483" s="294" t="n"/>
      <c r="N483" s="294" t="n"/>
      <c r="O483" s="294" t="n"/>
      <c r="P483" s="268" t="n"/>
      <c r="Q483" s="320" t="n"/>
    </row>
    <row r="484">
      <c r="B484" s="333" t="n"/>
      <c r="C484" s="328" t="n"/>
      <c r="D484" s="328" t="n"/>
      <c r="E484" s="317" t="n"/>
      <c r="F484" s="292" t="n"/>
      <c r="G484" s="292" t="n"/>
      <c r="H484" s="294" t="n"/>
      <c r="I484" s="317" t="n"/>
      <c r="J484" s="268" t="n"/>
      <c r="K484" s="268" t="n"/>
      <c r="L484" s="314" t="n"/>
      <c r="M484" s="294" t="n"/>
      <c r="N484" s="294" t="n"/>
      <c r="O484" s="294" t="n"/>
      <c r="P484" s="268" t="n"/>
      <c r="Q484" s="320" t="n"/>
    </row>
    <row r="485">
      <c r="B485" s="333" t="n"/>
      <c r="C485" s="328" t="n"/>
      <c r="D485" s="328" t="n"/>
      <c r="E485" s="317" t="n"/>
      <c r="F485" s="292" t="n"/>
      <c r="G485" s="292" t="n"/>
      <c r="H485" s="294" t="n"/>
      <c r="I485" s="317" t="n"/>
      <c r="J485" s="268" t="n"/>
      <c r="K485" s="268" t="n"/>
      <c r="L485" s="314" t="n"/>
      <c r="M485" s="294" t="n"/>
      <c r="N485" s="294" t="n"/>
      <c r="O485" s="294" t="n"/>
      <c r="P485" s="268" t="n"/>
      <c r="Q485" s="320" t="n"/>
    </row>
    <row r="486">
      <c r="B486" s="333" t="n"/>
      <c r="C486" s="328" t="n"/>
      <c r="D486" s="328" t="n"/>
      <c r="E486" s="317" t="n"/>
      <c r="F486" s="292" t="n"/>
      <c r="G486" s="292" t="n"/>
      <c r="H486" s="294" t="n"/>
      <c r="I486" s="317" t="n"/>
      <c r="J486" s="268" t="n"/>
      <c r="K486" s="268" t="n"/>
      <c r="L486" s="314" t="n"/>
      <c r="M486" s="294" t="n"/>
      <c r="N486" s="294" t="n"/>
      <c r="O486" s="294" t="n"/>
      <c r="P486" s="268" t="n"/>
      <c r="Q486" s="320" t="n"/>
    </row>
    <row r="487">
      <c r="B487" s="333" t="n"/>
      <c r="C487" s="328" t="n"/>
      <c r="D487" s="328" t="n"/>
      <c r="E487" s="317" t="n"/>
      <c r="F487" s="292" t="n"/>
      <c r="G487" s="292" t="n"/>
      <c r="H487" s="294" t="n"/>
      <c r="I487" s="317" t="n"/>
      <c r="J487" s="268" t="n"/>
      <c r="K487" s="268" t="n"/>
      <c r="L487" s="314" t="n"/>
      <c r="M487" s="294" t="n"/>
      <c r="N487" s="294" t="n"/>
      <c r="O487" s="294" t="n"/>
      <c r="P487" s="268" t="n"/>
      <c r="Q487" s="320" t="n"/>
    </row>
    <row r="488">
      <c r="B488" s="333" t="n"/>
      <c r="C488" s="328" t="n"/>
      <c r="D488" s="328" t="n"/>
      <c r="E488" s="317" t="n"/>
      <c r="F488" s="292" t="n"/>
      <c r="G488" s="292" t="n"/>
      <c r="H488" s="294" t="n"/>
      <c r="I488" s="317" t="n"/>
      <c r="J488" s="268" t="n"/>
      <c r="K488" s="268" t="n"/>
      <c r="L488" s="314" t="n"/>
      <c r="M488" s="294" t="n"/>
      <c r="N488" s="294" t="n"/>
      <c r="O488" s="294" t="n"/>
      <c r="P488" s="268" t="n"/>
      <c r="Q488" s="320" t="n"/>
    </row>
    <row r="489">
      <c r="B489" s="333" t="n"/>
      <c r="C489" s="328" t="n"/>
      <c r="D489" s="328" t="n"/>
      <c r="E489" s="317" t="n"/>
      <c r="F489" s="292" t="n"/>
      <c r="G489" s="292" t="n"/>
      <c r="H489" s="294" t="n"/>
      <c r="I489" s="317" t="n"/>
      <c r="J489" s="268" t="n"/>
      <c r="K489" s="268" t="n"/>
      <c r="L489" s="314" t="n"/>
      <c r="M489" s="294" t="n"/>
      <c r="N489" s="294" t="n"/>
      <c r="O489" s="294" t="n"/>
      <c r="P489" s="268" t="n"/>
      <c r="Q489" s="320" t="n"/>
    </row>
    <row r="490">
      <c r="B490" s="333" t="n"/>
      <c r="C490" s="328" t="n"/>
      <c r="D490" s="328" t="n"/>
      <c r="E490" s="317" t="n"/>
      <c r="F490" s="292" t="n"/>
      <c r="G490" s="292" t="n"/>
      <c r="H490" s="294" t="n"/>
      <c r="I490" s="317" t="n"/>
      <c r="J490" s="268" t="n"/>
      <c r="K490" s="268" t="n"/>
      <c r="L490" s="314" t="n"/>
      <c r="M490" s="294" t="n"/>
      <c r="N490" s="294" t="n"/>
      <c r="O490" s="294" t="n"/>
      <c r="P490" s="268" t="n"/>
      <c r="Q490" s="320" t="n"/>
    </row>
    <row r="491">
      <c r="B491" s="333" t="n"/>
      <c r="C491" s="328" t="n"/>
      <c r="D491" s="328" t="n"/>
      <c r="E491" s="317" t="n"/>
      <c r="F491" s="292" t="n"/>
      <c r="G491" s="292" t="n"/>
      <c r="H491" s="294" t="n"/>
      <c r="I491" s="317" t="n"/>
      <c r="J491" s="268" t="n"/>
      <c r="K491" s="268" t="n"/>
      <c r="L491" s="314" t="n"/>
      <c r="M491" s="294" t="n"/>
      <c r="N491" s="294" t="n"/>
      <c r="O491" s="294" t="n"/>
      <c r="P491" s="268" t="n"/>
      <c r="Q491" s="320" t="n"/>
    </row>
    <row r="492">
      <c r="B492" s="333" t="n"/>
      <c r="C492" s="328" t="n"/>
      <c r="D492" s="328" t="n"/>
      <c r="E492" s="317" t="n"/>
      <c r="F492" s="292" t="n"/>
      <c r="G492" s="292" t="n"/>
      <c r="H492" s="294" t="n"/>
      <c r="I492" s="317" t="n"/>
      <c r="J492" s="268" t="n"/>
      <c r="K492" s="268" t="n"/>
      <c r="L492" s="314" t="n"/>
      <c r="M492" s="294" t="n"/>
      <c r="N492" s="294" t="n"/>
      <c r="O492" s="294" t="n"/>
      <c r="P492" s="268" t="n"/>
      <c r="Q492" s="320" t="n"/>
    </row>
    <row r="493">
      <c r="B493" s="333" t="n"/>
      <c r="C493" s="328" t="n"/>
      <c r="D493" s="328" t="n"/>
      <c r="E493" s="317" t="n"/>
      <c r="F493" s="292" t="n"/>
      <c r="G493" s="292" t="n"/>
      <c r="H493" s="294" t="n"/>
      <c r="I493" s="317" t="n"/>
      <c r="J493" s="268" t="n"/>
      <c r="K493" s="268" t="n"/>
      <c r="L493" s="314" t="n"/>
      <c r="M493" s="294" t="n"/>
      <c r="N493" s="294" t="n"/>
      <c r="O493" s="294" t="n"/>
      <c r="P493" s="268" t="n"/>
      <c r="Q493" s="320" t="n"/>
    </row>
    <row r="494">
      <c r="B494" s="333" t="n"/>
      <c r="C494" s="328" t="n"/>
      <c r="D494" s="328" t="n"/>
      <c r="E494" s="317" t="n"/>
      <c r="F494" s="292" t="n"/>
      <c r="G494" s="292" t="n"/>
      <c r="H494" s="294" t="n"/>
      <c r="I494" s="317" t="n"/>
      <c r="J494" s="268" t="n"/>
      <c r="K494" s="268" t="n"/>
      <c r="L494" s="314" t="n"/>
      <c r="M494" s="294" t="n"/>
      <c r="N494" s="294" t="n"/>
      <c r="O494" s="294" t="n"/>
      <c r="P494" s="268" t="n"/>
      <c r="Q494" s="320" t="n"/>
    </row>
    <row r="495">
      <c r="B495" s="333" t="n"/>
      <c r="C495" s="328" t="n"/>
      <c r="D495" s="328" t="n"/>
      <c r="E495" s="317" t="n"/>
      <c r="F495" s="292" t="n"/>
      <c r="G495" s="292" t="n"/>
      <c r="H495" s="294" t="n"/>
      <c r="I495" s="317" t="n"/>
      <c r="J495" s="268" t="n"/>
      <c r="K495" s="268" t="n"/>
      <c r="L495" s="314" t="n"/>
      <c r="M495" s="294" t="n"/>
      <c r="N495" s="294" t="n"/>
      <c r="O495" s="294" t="n"/>
      <c r="P495" s="268" t="n"/>
      <c r="Q495" s="320" t="n"/>
    </row>
    <row r="496">
      <c r="B496" s="333" t="n"/>
      <c r="C496" s="328" t="n"/>
      <c r="D496" s="328" t="n"/>
      <c r="E496" s="317" t="n"/>
      <c r="F496" s="292" t="n"/>
      <c r="G496" s="292" t="n"/>
      <c r="H496" s="294" t="n"/>
      <c r="I496" s="317" t="n"/>
      <c r="J496" s="268" t="n"/>
      <c r="K496" s="268" t="n"/>
      <c r="L496" s="314" t="n"/>
      <c r="M496" s="294" t="n"/>
      <c r="N496" s="294" t="n"/>
      <c r="O496" s="294" t="n"/>
      <c r="P496" s="268" t="n"/>
      <c r="Q496" s="320" t="n"/>
    </row>
    <row r="497">
      <c r="B497" s="333" t="n"/>
      <c r="C497" s="328" t="n"/>
      <c r="D497" s="328" t="n"/>
      <c r="E497" s="317" t="n"/>
      <c r="F497" s="292" t="n"/>
      <c r="G497" s="292" t="n"/>
      <c r="H497" s="294" t="n"/>
      <c r="I497" s="317" t="n"/>
      <c r="J497" s="268" t="n"/>
      <c r="K497" s="268" t="n"/>
      <c r="L497" s="314" t="n"/>
      <c r="M497" s="294" t="n"/>
      <c r="N497" s="294" t="n"/>
      <c r="O497" s="294" t="n"/>
      <c r="P497" s="268" t="n"/>
      <c r="Q497" s="320" t="n"/>
    </row>
    <row r="498">
      <c r="B498" s="333" t="n"/>
      <c r="C498" s="328" t="n"/>
      <c r="D498" s="328" t="n"/>
      <c r="E498" s="317" t="n"/>
      <c r="F498" s="292" t="n"/>
      <c r="G498" s="292" t="n"/>
      <c r="H498" s="294" t="n"/>
      <c r="I498" s="317" t="n"/>
      <c r="J498" s="268" t="n"/>
      <c r="K498" s="268" t="n"/>
      <c r="L498" s="314" t="n"/>
      <c r="M498" s="294" t="n"/>
      <c r="N498" s="294" t="n"/>
      <c r="O498" s="294" t="n"/>
      <c r="P498" s="268" t="n"/>
      <c r="Q498" s="320" t="n"/>
    </row>
    <row r="499">
      <c r="B499" s="333" t="n"/>
      <c r="C499" s="328" t="n"/>
      <c r="D499" s="328" t="n"/>
      <c r="E499" s="317" t="n"/>
      <c r="F499" s="292" t="n"/>
      <c r="G499" s="292" t="n"/>
      <c r="H499" s="294" t="n"/>
      <c r="I499" s="317" t="n"/>
      <c r="J499" s="268" t="n"/>
      <c r="K499" s="268" t="n"/>
      <c r="L499" s="314" t="n"/>
      <c r="M499" s="294" t="n"/>
      <c r="N499" s="294" t="n"/>
      <c r="O499" s="294" t="n"/>
      <c r="P499" s="268" t="n"/>
      <c r="Q499" s="320" t="n"/>
    </row>
    <row r="500">
      <c r="B500" s="333" t="n"/>
      <c r="C500" s="328" t="n"/>
      <c r="D500" s="328" t="n"/>
      <c r="E500" s="317" t="n"/>
      <c r="F500" s="292" t="n"/>
      <c r="G500" s="292" t="n"/>
      <c r="H500" s="294" t="n"/>
      <c r="I500" s="317" t="n"/>
      <c r="J500" s="268" t="n"/>
      <c r="K500" s="268" t="n"/>
      <c r="L500" s="314" t="n"/>
      <c r="M500" s="294" t="n"/>
      <c r="N500" s="294" t="n"/>
      <c r="O500" s="294" t="n"/>
      <c r="P500" s="268" t="n"/>
      <c r="Q500" s="320" t="n"/>
    </row>
    <row r="501">
      <c r="B501" s="333" t="n"/>
      <c r="C501" s="328" t="n"/>
      <c r="D501" s="328" t="n"/>
      <c r="E501" s="317" t="n"/>
      <c r="F501" s="292" t="n"/>
      <c r="G501" s="292" t="n"/>
      <c r="H501" s="294" t="n"/>
      <c r="I501" s="317" t="n"/>
      <c r="J501" s="268" t="n"/>
      <c r="K501" s="268" t="n"/>
      <c r="L501" s="314" t="n"/>
      <c r="M501" s="294" t="n"/>
      <c r="N501" s="294" t="n"/>
      <c r="O501" s="294" t="n"/>
      <c r="P501" s="268" t="n"/>
      <c r="Q501" s="320" t="n"/>
    </row>
    <row r="502">
      <c r="B502" s="333" t="n"/>
      <c r="C502" s="328" t="n"/>
      <c r="D502" s="328" t="n"/>
      <c r="E502" s="317" t="n"/>
      <c r="F502" s="292" t="n"/>
      <c r="G502" s="292" t="n"/>
      <c r="H502" s="294" t="n"/>
      <c r="I502" s="317" t="n"/>
      <c r="J502" s="268" t="n"/>
      <c r="K502" s="268" t="n"/>
      <c r="L502" s="314" t="n"/>
      <c r="M502" s="294" t="n"/>
      <c r="N502" s="294" t="n"/>
      <c r="O502" s="294" t="n"/>
      <c r="P502" s="268" t="n"/>
      <c r="Q502" s="320" t="n"/>
    </row>
    <row r="503">
      <c r="B503" s="333" t="n"/>
      <c r="C503" s="328" t="n"/>
      <c r="D503" s="328" t="n"/>
      <c r="E503" s="317" t="n"/>
      <c r="F503" s="292" t="n"/>
      <c r="G503" s="292" t="n"/>
      <c r="H503" s="294" t="n"/>
      <c r="I503" s="317" t="n"/>
      <c r="J503" s="268" t="n"/>
      <c r="K503" s="268" t="n"/>
      <c r="L503" s="314" t="n"/>
      <c r="M503" s="294" t="n"/>
      <c r="N503" s="294" t="n"/>
      <c r="O503" s="294" t="n"/>
      <c r="P503" s="268" t="n"/>
      <c r="Q503" s="320" t="n"/>
    </row>
    <row r="504">
      <c r="B504" s="333" t="n"/>
      <c r="C504" s="328" t="n"/>
      <c r="D504" s="328" t="n"/>
      <c r="E504" s="317" t="n"/>
      <c r="F504" s="292" t="n"/>
      <c r="G504" s="292" t="n"/>
      <c r="H504" s="294" t="n"/>
      <c r="I504" s="317" t="n"/>
      <c r="J504" s="268" t="n"/>
      <c r="K504" s="268" t="n"/>
      <c r="L504" s="314" t="n"/>
      <c r="M504" s="294" t="n"/>
      <c r="N504" s="294" t="n"/>
      <c r="O504" s="294" t="n"/>
      <c r="P504" s="268" t="n"/>
      <c r="Q504" s="320" t="n"/>
    </row>
    <row r="505">
      <c r="B505" s="333" t="n"/>
      <c r="C505" s="328" t="n"/>
      <c r="D505" s="328" t="n"/>
      <c r="E505" s="317" t="n"/>
      <c r="F505" s="292" t="n"/>
      <c r="G505" s="292" t="n"/>
      <c r="H505" s="294" t="n"/>
      <c r="I505" s="317" t="n"/>
      <c r="J505" s="268" t="n"/>
      <c r="K505" s="268" t="n"/>
      <c r="L505" s="314" t="n"/>
      <c r="M505" s="294" t="n"/>
      <c r="N505" s="294" t="n"/>
      <c r="O505" s="294" t="n"/>
      <c r="P505" s="268" t="n"/>
      <c r="Q505" s="320" t="n"/>
    </row>
    <row r="506">
      <c r="B506" s="333" t="n"/>
      <c r="C506" s="328" t="n"/>
      <c r="D506" s="328" t="n"/>
      <c r="E506" s="317" t="n"/>
      <c r="F506" s="292" t="n"/>
      <c r="G506" s="292" t="n"/>
      <c r="H506" s="294" t="n"/>
      <c r="I506" s="317" t="n"/>
      <c r="J506" s="268" t="n"/>
      <c r="K506" s="268" t="n"/>
      <c r="L506" s="314" t="n"/>
      <c r="M506" s="294" t="n"/>
      <c r="N506" s="294" t="n"/>
      <c r="O506" s="294" t="n"/>
      <c r="P506" s="268" t="n"/>
      <c r="Q506" s="320" t="n"/>
    </row>
    <row r="507">
      <c r="B507" s="333" t="n"/>
      <c r="C507" s="328" t="n"/>
      <c r="D507" s="328" t="n"/>
      <c r="E507" s="317" t="n"/>
      <c r="F507" s="292" t="n"/>
      <c r="G507" s="292" t="n"/>
      <c r="H507" s="294" t="n"/>
      <c r="I507" s="317" t="n"/>
      <c r="J507" s="268" t="n"/>
      <c r="K507" s="268" t="n"/>
      <c r="L507" s="314" t="n"/>
      <c r="M507" s="294" t="n"/>
      <c r="N507" s="294" t="n"/>
      <c r="O507" s="294" t="n"/>
      <c r="P507" s="268" t="n"/>
      <c r="Q507" s="320" t="n"/>
    </row>
    <row r="508">
      <c r="B508" s="333" t="n"/>
      <c r="C508" s="328" t="n"/>
      <c r="D508" s="328" t="n"/>
      <c r="E508" s="317" t="n"/>
      <c r="F508" s="292" t="n"/>
      <c r="G508" s="292" t="n"/>
      <c r="H508" s="294" t="n"/>
      <c r="I508" s="317" t="n"/>
      <c r="J508" s="268" t="n"/>
      <c r="K508" s="268" t="n"/>
      <c r="L508" s="314" t="n"/>
      <c r="M508" s="294" t="n"/>
      <c r="N508" s="294" t="n"/>
      <c r="O508" s="294" t="n"/>
      <c r="P508" s="268" t="n"/>
      <c r="Q508" s="320" t="n"/>
    </row>
    <row r="509">
      <c r="B509" s="333" t="n"/>
      <c r="C509" s="328" t="n"/>
      <c r="D509" s="328" t="n"/>
      <c r="E509" s="317" t="n"/>
      <c r="F509" s="292" t="n"/>
      <c r="G509" s="292" t="n"/>
      <c r="H509" s="294" t="n"/>
      <c r="I509" s="317" t="n"/>
      <c r="J509" s="268" t="n"/>
      <c r="K509" s="268" t="n"/>
      <c r="L509" s="314" t="n"/>
      <c r="M509" s="294" t="n"/>
      <c r="N509" s="294" t="n"/>
      <c r="O509" s="294" t="n"/>
      <c r="P509" s="268" t="n"/>
      <c r="Q509" s="320" t="n"/>
    </row>
    <row r="510">
      <c r="B510" s="333" t="n"/>
      <c r="C510" s="328" t="n"/>
      <c r="D510" s="328" t="n"/>
      <c r="E510" s="317" t="n"/>
      <c r="F510" s="292" t="n"/>
      <c r="G510" s="292" t="n"/>
      <c r="H510" s="294" t="n"/>
      <c r="I510" s="317" t="n"/>
      <c r="J510" s="268" t="n"/>
      <c r="K510" s="268" t="n"/>
      <c r="L510" s="314" t="n"/>
      <c r="M510" s="294" t="n"/>
      <c r="N510" s="294" t="n"/>
      <c r="O510" s="294" t="n"/>
      <c r="P510" s="268" t="n"/>
      <c r="Q510" s="320" t="n"/>
    </row>
    <row r="511">
      <c r="B511" s="333" t="n"/>
      <c r="C511" s="328" t="n"/>
      <c r="D511" s="328" t="n"/>
      <c r="E511" s="317" t="n"/>
      <c r="F511" s="292" t="n"/>
      <c r="G511" s="292" t="n"/>
      <c r="H511" s="294" t="n"/>
      <c r="I511" s="317" t="n"/>
      <c r="J511" s="268" t="n"/>
      <c r="K511" s="268" t="n"/>
      <c r="L511" s="314" t="n"/>
      <c r="M511" s="294" t="n"/>
      <c r="N511" s="294" t="n"/>
      <c r="O511" s="294" t="n"/>
      <c r="P511" s="268" t="n"/>
      <c r="Q511" s="320" t="n"/>
    </row>
    <row r="512">
      <c r="B512" s="333" t="n"/>
      <c r="C512" s="328" t="n"/>
      <c r="D512" s="328" t="n"/>
      <c r="E512" s="317" t="n"/>
      <c r="F512" s="292" t="n"/>
      <c r="G512" s="292" t="n"/>
      <c r="H512" s="294" t="n"/>
      <c r="I512" s="317" t="n"/>
      <c r="J512" s="268" t="n"/>
      <c r="K512" s="268" t="n"/>
      <c r="L512" s="314" t="n"/>
      <c r="M512" s="294" t="n"/>
      <c r="N512" s="294" t="n"/>
      <c r="O512" s="294" t="n"/>
      <c r="P512" s="268" t="n"/>
      <c r="Q512" s="320" t="n"/>
    </row>
    <row r="513">
      <c r="B513" s="333" t="n"/>
      <c r="C513" s="328" t="n"/>
      <c r="D513" s="328" t="n"/>
      <c r="E513" s="317" t="n"/>
      <c r="F513" s="292" t="n"/>
      <c r="G513" s="292" t="n"/>
      <c r="H513" s="294" t="n"/>
      <c r="I513" s="317" t="n"/>
      <c r="J513" s="268" t="n"/>
      <c r="K513" s="268" t="n"/>
      <c r="L513" s="314" t="n"/>
      <c r="M513" s="294" t="n"/>
      <c r="N513" s="294" t="n"/>
      <c r="O513" s="294" t="n"/>
      <c r="P513" s="268" t="n"/>
      <c r="Q513" s="320" t="n"/>
    </row>
    <row r="514">
      <c r="B514" s="333" t="n"/>
      <c r="C514" s="328" t="n"/>
      <c r="D514" s="328" t="n"/>
      <c r="E514" s="317" t="n"/>
      <c r="F514" s="292" t="n"/>
      <c r="G514" s="292" t="n"/>
      <c r="H514" s="294" t="n"/>
      <c r="I514" s="317" t="n"/>
      <c r="J514" s="268" t="n"/>
      <c r="K514" s="268" t="n"/>
      <c r="L514" s="314" t="n"/>
      <c r="M514" s="294" t="n"/>
      <c r="N514" s="294" t="n"/>
      <c r="O514" s="294" t="n"/>
      <c r="P514" s="268" t="n"/>
      <c r="Q514" s="320" t="n"/>
    </row>
    <row r="515">
      <c r="B515" s="333" t="n"/>
      <c r="C515" s="328" t="n"/>
      <c r="D515" s="328" t="n"/>
      <c r="E515" s="317" t="n"/>
      <c r="F515" s="292" t="n"/>
      <c r="G515" s="292" t="n"/>
      <c r="H515" s="294" t="n"/>
      <c r="I515" s="317" t="n"/>
      <c r="J515" s="268" t="n"/>
      <c r="K515" s="268" t="n"/>
      <c r="L515" s="314" t="n"/>
      <c r="M515" s="294" t="n"/>
      <c r="N515" s="294" t="n"/>
      <c r="O515" s="294" t="n"/>
      <c r="P515" s="268" t="n"/>
      <c r="Q515" s="320" t="n"/>
    </row>
    <row r="516">
      <c r="B516" s="333" t="n"/>
      <c r="C516" s="328" t="n"/>
      <c r="D516" s="328" t="n"/>
      <c r="E516" s="317" t="n"/>
      <c r="F516" s="292" t="n"/>
      <c r="G516" s="292" t="n"/>
      <c r="H516" s="294" t="n"/>
      <c r="I516" s="317" t="n"/>
      <c r="J516" s="268" t="n"/>
      <c r="K516" s="268" t="n"/>
      <c r="L516" s="314" t="n"/>
      <c r="M516" s="294" t="n"/>
      <c r="N516" s="294" t="n"/>
      <c r="O516" s="294" t="n"/>
      <c r="P516" s="268" t="n"/>
      <c r="Q516" s="320" t="n"/>
    </row>
    <row r="517">
      <c r="B517" s="333" t="n"/>
      <c r="C517" s="328" t="n"/>
      <c r="D517" s="328" t="n"/>
      <c r="E517" s="317" t="n"/>
      <c r="F517" s="292" t="n"/>
      <c r="G517" s="292" t="n"/>
      <c r="H517" s="294" t="n"/>
      <c r="I517" s="317" t="n"/>
      <c r="J517" s="268" t="n"/>
      <c r="K517" s="268" t="n"/>
      <c r="L517" s="314" t="n"/>
      <c r="M517" s="294" t="n"/>
      <c r="N517" s="294" t="n"/>
      <c r="O517" s="294" t="n"/>
      <c r="P517" s="268" t="n"/>
      <c r="Q517" s="320" t="n"/>
    </row>
    <row r="518">
      <c r="B518" s="333" t="n"/>
      <c r="C518" s="328" t="n"/>
      <c r="D518" s="328" t="n"/>
      <c r="E518" s="317" t="n"/>
      <c r="F518" s="292" t="n"/>
      <c r="G518" s="292" t="n"/>
      <c r="H518" s="294" t="n"/>
      <c r="I518" s="317" t="n"/>
      <c r="J518" s="268" t="n"/>
      <c r="K518" s="268" t="n"/>
      <c r="L518" s="314" t="n"/>
      <c r="M518" s="294" t="n"/>
      <c r="N518" s="294" t="n"/>
      <c r="O518" s="294" t="n"/>
      <c r="P518" s="268" t="n"/>
      <c r="Q518" s="320" t="n"/>
    </row>
    <row r="519">
      <c r="B519" s="333" t="n"/>
      <c r="C519" s="328" t="n"/>
      <c r="D519" s="328" t="n"/>
      <c r="E519" s="317" t="n"/>
      <c r="F519" s="292" t="n"/>
      <c r="G519" s="292" t="n"/>
      <c r="H519" s="294" t="n"/>
      <c r="I519" s="317" t="n"/>
      <c r="J519" s="268" t="n"/>
      <c r="K519" s="268" t="n"/>
      <c r="L519" s="314" t="n"/>
      <c r="M519" s="294" t="n"/>
      <c r="N519" s="294" t="n"/>
      <c r="O519" s="294" t="n"/>
      <c r="P519" s="268" t="n"/>
      <c r="Q519" s="320" t="n"/>
    </row>
    <row r="520">
      <c r="B520" s="333" t="n"/>
      <c r="C520" s="328" t="n"/>
      <c r="D520" s="328" t="n"/>
      <c r="E520" s="317" t="n"/>
      <c r="F520" s="292" t="n"/>
      <c r="G520" s="292" t="n"/>
      <c r="H520" s="294" t="n"/>
      <c r="I520" s="317" t="n"/>
      <c r="J520" s="268" t="n"/>
      <c r="K520" s="268" t="n"/>
      <c r="L520" s="314" t="n"/>
      <c r="M520" s="294" t="n"/>
      <c r="N520" s="294" t="n"/>
      <c r="O520" s="294" t="n"/>
      <c r="P520" s="268" t="n"/>
      <c r="Q520" s="320" t="n"/>
    </row>
    <row r="521">
      <c r="B521" s="333" t="n"/>
      <c r="C521" s="328" t="n"/>
      <c r="D521" s="328" t="n"/>
      <c r="E521" s="317" t="n"/>
      <c r="F521" s="292" t="n"/>
      <c r="G521" s="292" t="n"/>
      <c r="H521" s="294" t="n"/>
      <c r="I521" s="317" t="n"/>
      <c r="J521" s="268" t="n"/>
      <c r="K521" s="268" t="n"/>
      <c r="L521" s="314" t="n"/>
      <c r="M521" s="294" t="n"/>
      <c r="N521" s="294" t="n"/>
      <c r="O521" s="294" t="n"/>
      <c r="P521" s="268" t="n"/>
      <c r="Q521" s="320" t="n"/>
    </row>
    <row r="522">
      <c r="B522" s="333" t="n"/>
      <c r="C522" s="328" t="n"/>
      <c r="D522" s="328" t="n"/>
      <c r="E522" s="317" t="n"/>
      <c r="F522" s="292" t="n"/>
      <c r="G522" s="292" t="n"/>
      <c r="H522" s="294" t="n"/>
      <c r="I522" s="317" t="n"/>
      <c r="J522" s="268" t="n"/>
      <c r="K522" s="268" t="n"/>
      <c r="L522" s="314" t="n"/>
      <c r="M522" s="294" t="n"/>
      <c r="N522" s="294" t="n"/>
      <c r="O522" s="294" t="n"/>
      <c r="P522" s="268" t="n"/>
      <c r="Q522" s="320" t="n"/>
    </row>
    <row r="523">
      <c r="B523" s="333" t="n"/>
      <c r="C523" s="328" t="n"/>
      <c r="D523" s="328" t="n"/>
      <c r="E523" s="317" t="n"/>
      <c r="F523" s="292" t="n"/>
      <c r="G523" s="292" t="n"/>
      <c r="H523" s="294" t="n"/>
      <c r="I523" s="317" t="n"/>
      <c r="J523" s="268" t="n"/>
      <c r="K523" s="268" t="n"/>
      <c r="L523" s="314" t="n"/>
      <c r="M523" s="294" t="n"/>
      <c r="N523" s="294" t="n"/>
      <c r="O523" s="294" t="n"/>
      <c r="P523" s="268" t="n"/>
      <c r="Q523" s="320" t="n"/>
    </row>
    <row r="524">
      <c r="B524" s="333" t="n"/>
      <c r="C524" s="328" t="n"/>
      <c r="D524" s="328" t="n"/>
      <c r="E524" s="317" t="n"/>
      <c r="F524" s="292" t="n"/>
      <c r="G524" s="292" t="n"/>
      <c r="H524" s="294" t="n"/>
      <c r="I524" s="317" t="n"/>
      <c r="J524" s="268" t="n"/>
      <c r="K524" s="268" t="n"/>
      <c r="L524" s="314" t="n"/>
      <c r="M524" s="294" t="n"/>
      <c r="N524" s="294" t="n"/>
      <c r="O524" s="294" t="n"/>
      <c r="P524" s="268" t="n"/>
      <c r="Q524" s="320" t="n"/>
    </row>
    <row r="525">
      <c r="B525" s="333" t="n"/>
      <c r="C525" s="328" t="n"/>
      <c r="D525" s="328" t="n"/>
      <c r="E525" s="317" t="n"/>
      <c r="F525" s="292" t="n"/>
      <c r="G525" s="292" t="n"/>
      <c r="H525" s="294" t="n"/>
      <c r="I525" s="317" t="n"/>
      <c r="J525" s="268" t="n"/>
      <c r="K525" s="268" t="n"/>
      <c r="L525" s="314" t="n"/>
      <c r="M525" s="294" t="n"/>
      <c r="N525" s="294" t="n"/>
      <c r="O525" s="294" t="n"/>
      <c r="P525" s="268" t="n"/>
      <c r="Q525" s="320" t="n"/>
    </row>
    <row r="526">
      <c r="B526" s="333" t="n"/>
      <c r="C526" s="328" t="n"/>
      <c r="D526" s="328" t="n"/>
      <c r="E526" s="317" t="n"/>
      <c r="F526" s="292" t="n"/>
      <c r="G526" s="292" t="n"/>
      <c r="H526" s="294" t="n"/>
      <c r="I526" s="317" t="n"/>
      <c r="J526" s="268" t="n"/>
      <c r="K526" s="268" t="n"/>
      <c r="L526" s="314" t="n"/>
      <c r="M526" s="294" t="n"/>
      <c r="N526" s="294" t="n"/>
      <c r="O526" s="294" t="n"/>
      <c r="P526" s="268" t="n"/>
      <c r="Q526" s="320" t="n"/>
    </row>
    <row r="527">
      <c r="B527" s="333" t="n"/>
      <c r="C527" s="328" t="n"/>
      <c r="D527" s="328" t="n"/>
      <c r="E527" s="317" t="n"/>
      <c r="F527" s="292" t="n"/>
      <c r="G527" s="292" t="n"/>
      <c r="H527" s="294" t="n"/>
      <c r="I527" s="317" t="n"/>
      <c r="J527" s="268" t="n"/>
      <c r="K527" s="268" t="n"/>
      <c r="L527" s="314" t="n"/>
      <c r="M527" s="294" t="n"/>
      <c r="N527" s="294" t="n"/>
      <c r="O527" s="294" t="n"/>
      <c r="P527" s="268" t="n"/>
      <c r="Q527" s="320" t="n"/>
    </row>
    <row r="528">
      <c r="B528" s="333" t="n"/>
      <c r="C528" s="328" t="n"/>
      <c r="D528" s="328" t="n"/>
      <c r="E528" s="317" t="n"/>
      <c r="F528" s="292" t="n"/>
      <c r="G528" s="292" t="n"/>
      <c r="H528" s="294" t="n"/>
      <c r="I528" s="317" t="n"/>
      <c r="J528" s="268" t="n"/>
      <c r="K528" s="268" t="n"/>
      <c r="L528" s="314" t="n"/>
      <c r="M528" s="294" t="n"/>
      <c r="N528" s="294" t="n"/>
      <c r="O528" s="294" t="n"/>
      <c r="P528" s="268" t="n"/>
      <c r="Q528" s="320" t="n"/>
    </row>
    <row r="529">
      <c r="B529" s="333" t="n"/>
      <c r="C529" s="328" t="n"/>
      <c r="D529" s="328" t="n"/>
      <c r="E529" s="317" t="n"/>
      <c r="F529" s="292" t="n"/>
      <c r="G529" s="292" t="n"/>
      <c r="H529" s="294" t="n"/>
      <c r="I529" s="317" t="n"/>
      <c r="J529" s="268" t="n"/>
      <c r="K529" s="268" t="n"/>
      <c r="L529" s="314" t="n"/>
      <c r="M529" s="294" t="n"/>
      <c r="N529" s="294" t="n"/>
      <c r="O529" s="294" t="n"/>
      <c r="P529" s="268" t="n"/>
      <c r="Q529" s="320" t="n"/>
    </row>
    <row r="530">
      <c r="B530" s="333" t="n"/>
      <c r="C530" s="328" t="n"/>
      <c r="D530" s="328" t="n"/>
      <c r="E530" s="317" t="n"/>
      <c r="F530" s="292" t="n"/>
      <c r="G530" s="292" t="n"/>
      <c r="H530" s="294" t="n"/>
      <c r="I530" s="317" t="n"/>
      <c r="J530" s="268" t="n"/>
      <c r="K530" s="268" t="n"/>
      <c r="L530" s="314" t="n"/>
      <c r="M530" s="294" t="n"/>
      <c r="N530" s="294" t="n"/>
      <c r="O530" s="294" t="n"/>
      <c r="P530" s="268" t="n"/>
      <c r="Q530" s="320" t="n"/>
    </row>
    <row r="531">
      <c r="B531" s="333" t="n"/>
      <c r="C531" s="328" t="n"/>
      <c r="D531" s="328" t="n"/>
      <c r="E531" s="317" t="n"/>
      <c r="F531" s="292" t="n"/>
      <c r="G531" s="292" t="n"/>
      <c r="H531" s="294" t="n"/>
      <c r="I531" s="317" t="n"/>
      <c r="J531" s="268" t="n"/>
      <c r="K531" s="268" t="n"/>
      <c r="L531" s="314" t="n"/>
      <c r="M531" s="294" t="n"/>
      <c r="N531" s="294" t="n"/>
      <c r="O531" s="294" t="n"/>
      <c r="P531" s="268" t="n"/>
      <c r="Q531" s="320" t="n"/>
    </row>
    <row r="532">
      <c r="B532" s="333" t="n"/>
      <c r="C532" s="328" t="n"/>
      <c r="D532" s="328" t="n"/>
      <c r="E532" s="317" t="n"/>
      <c r="F532" s="292" t="n"/>
      <c r="G532" s="292" t="n"/>
      <c r="H532" s="294" t="n"/>
      <c r="I532" s="317" t="n"/>
      <c r="J532" s="268" t="n"/>
      <c r="K532" s="268" t="n"/>
      <c r="L532" s="314" t="n"/>
      <c r="M532" s="294" t="n"/>
      <c r="N532" s="294" t="n"/>
      <c r="O532" s="294" t="n"/>
      <c r="P532" s="268" t="n"/>
      <c r="Q532" s="320" t="n"/>
    </row>
    <row r="533">
      <c r="B533" s="333" t="n"/>
      <c r="C533" s="328" t="n"/>
      <c r="D533" s="328" t="n"/>
      <c r="E533" s="317" t="n"/>
      <c r="F533" s="292" t="n"/>
      <c r="G533" s="292" t="n"/>
      <c r="H533" s="294" t="n"/>
      <c r="I533" s="317" t="n"/>
      <c r="J533" s="268" t="n"/>
      <c r="K533" s="268" t="n"/>
      <c r="L533" s="314" t="n"/>
      <c r="M533" s="294" t="n"/>
      <c r="N533" s="294" t="n"/>
      <c r="O533" s="294" t="n"/>
      <c r="P533" s="268" t="n"/>
      <c r="Q533" s="320" t="n"/>
    </row>
    <row r="534">
      <c r="B534" s="333" t="n"/>
      <c r="C534" s="328" t="n"/>
      <c r="D534" s="328" t="n"/>
      <c r="E534" s="317" t="n"/>
      <c r="F534" s="292" t="n"/>
      <c r="G534" s="292" t="n"/>
      <c r="H534" s="294" t="n"/>
      <c r="I534" s="317" t="n"/>
      <c r="J534" s="268" t="n"/>
      <c r="K534" s="268" t="n"/>
      <c r="L534" s="314" t="n"/>
      <c r="M534" s="294" t="n"/>
      <c r="N534" s="294" t="n"/>
      <c r="O534" s="294" t="n"/>
      <c r="P534" s="268" t="n"/>
      <c r="Q534" s="320" t="n"/>
    </row>
    <row r="535">
      <c r="B535" s="333" t="n"/>
      <c r="C535" s="328" t="n"/>
      <c r="D535" s="328" t="n"/>
      <c r="E535" s="317" t="n"/>
      <c r="F535" s="292" t="n"/>
      <c r="G535" s="292" t="n"/>
      <c r="H535" s="294" t="n"/>
      <c r="I535" s="317" t="n"/>
      <c r="J535" s="268" t="n"/>
      <c r="K535" s="268" t="n"/>
      <c r="L535" s="314" t="n"/>
      <c r="M535" s="294" t="n"/>
      <c r="N535" s="294" t="n"/>
      <c r="O535" s="294" t="n"/>
      <c r="P535" s="268" t="n"/>
      <c r="Q535" s="320" t="n"/>
    </row>
    <row r="536">
      <c r="B536" s="333" t="n"/>
      <c r="C536" s="328" t="n"/>
      <c r="D536" s="328" t="n"/>
      <c r="E536" s="317" t="n"/>
      <c r="F536" s="292" t="n"/>
      <c r="G536" s="292" t="n"/>
      <c r="H536" s="294" t="n"/>
      <c r="I536" s="317" t="n"/>
      <c r="J536" s="268" t="n"/>
      <c r="K536" s="268" t="n"/>
      <c r="L536" s="314" t="n"/>
      <c r="M536" s="294" t="n"/>
      <c r="N536" s="294" t="n"/>
      <c r="O536" s="294" t="n"/>
      <c r="P536" s="268" t="n"/>
      <c r="Q536" s="320" t="n"/>
    </row>
    <row r="537">
      <c r="B537" s="333" t="n"/>
      <c r="C537" s="328" t="n"/>
      <c r="D537" s="328" t="n"/>
      <c r="E537" s="317" t="n"/>
      <c r="F537" s="292" t="n"/>
      <c r="G537" s="292" t="n"/>
      <c r="H537" s="294" t="n"/>
      <c r="I537" s="317" t="n"/>
      <c r="J537" s="268" t="n"/>
      <c r="K537" s="268" t="n"/>
      <c r="L537" s="314" t="n"/>
      <c r="M537" s="294" t="n"/>
      <c r="N537" s="294" t="n"/>
      <c r="O537" s="294" t="n"/>
      <c r="P537" s="268" t="n"/>
      <c r="Q537" s="320" t="n"/>
    </row>
    <row r="538">
      <c r="B538" s="333" t="n"/>
      <c r="C538" s="328" t="n"/>
      <c r="D538" s="328" t="n"/>
      <c r="E538" s="317" t="n"/>
      <c r="F538" s="292" t="n"/>
      <c r="G538" s="292" t="n"/>
      <c r="H538" s="294" t="n"/>
      <c r="I538" s="317" t="n"/>
      <c r="J538" s="268" t="n"/>
      <c r="K538" s="268" t="n"/>
      <c r="L538" s="314" t="n"/>
      <c r="M538" s="294" t="n"/>
      <c r="N538" s="294" t="n"/>
      <c r="O538" s="294" t="n"/>
      <c r="P538" s="268" t="n"/>
      <c r="Q538" s="320" t="n"/>
    </row>
    <row r="539">
      <c r="B539" s="333" t="n"/>
      <c r="C539" s="328" t="n"/>
      <c r="D539" s="328" t="n"/>
      <c r="E539" s="317" t="n"/>
      <c r="F539" s="292" t="n"/>
      <c r="G539" s="292" t="n"/>
      <c r="H539" s="294" t="n"/>
      <c r="I539" s="317" t="n"/>
      <c r="J539" s="268" t="n"/>
      <c r="K539" s="268" t="n"/>
      <c r="L539" s="314" t="n"/>
      <c r="M539" s="294" t="n"/>
      <c r="N539" s="294" t="n"/>
      <c r="O539" s="294" t="n"/>
      <c r="P539" s="268" t="n"/>
      <c r="Q539" s="320" t="n"/>
    </row>
    <row r="540">
      <c r="B540" s="333" t="n"/>
      <c r="C540" s="328" t="n"/>
      <c r="D540" s="328" t="n"/>
      <c r="E540" s="317" t="n"/>
      <c r="F540" s="292" t="n"/>
      <c r="G540" s="292" t="n"/>
      <c r="H540" s="294" t="n"/>
      <c r="I540" s="317" t="n"/>
      <c r="J540" s="268" t="n"/>
      <c r="K540" s="268" t="n"/>
      <c r="L540" s="314" t="n"/>
      <c r="M540" s="294" t="n"/>
      <c r="N540" s="294" t="n"/>
      <c r="O540" s="294" t="n"/>
      <c r="P540" s="268" t="n"/>
      <c r="Q540" s="320" t="n"/>
    </row>
    <row r="541">
      <c r="B541" s="333" t="n"/>
      <c r="C541" s="328" t="n"/>
      <c r="D541" s="328" t="n"/>
      <c r="E541" s="317" t="n"/>
      <c r="F541" s="292" t="n"/>
      <c r="G541" s="292" t="n"/>
      <c r="H541" s="294" t="n"/>
      <c r="I541" s="317" t="n"/>
      <c r="J541" s="268" t="n"/>
      <c r="K541" s="268" t="n"/>
      <c r="L541" s="314" t="n"/>
      <c r="M541" s="294" t="n"/>
      <c r="N541" s="294" t="n"/>
      <c r="O541" s="294" t="n"/>
      <c r="P541" s="268" t="n"/>
      <c r="Q541" s="320" t="n"/>
    </row>
    <row r="542">
      <c r="B542" s="333" t="n"/>
      <c r="C542" s="328" t="n"/>
      <c r="D542" s="328" t="n"/>
      <c r="E542" s="317" t="n"/>
      <c r="F542" s="292" t="n"/>
      <c r="G542" s="292" t="n"/>
      <c r="H542" s="294" t="n"/>
      <c r="I542" s="317" t="n"/>
      <c r="J542" s="268" t="n"/>
      <c r="K542" s="268" t="n"/>
      <c r="L542" s="314" t="n"/>
      <c r="M542" s="294" t="n"/>
      <c r="N542" s="294" t="n"/>
      <c r="O542" s="294" t="n"/>
      <c r="P542" s="268" t="n"/>
      <c r="Q542" s="320" t="n"/>
    </row>
    <row r="543">
      <c r="B543" s="333" t="n"/>
      <c r="C543" s="328" t="n"/>
      <c r="D543" s="328" t="n"/>
      <c r="E543" s="317" t="n"/>
      <c r="F543" s="292" t="n"/>
      <c r="G543" s="292" t="n"/>
      <c r="H543" s="294" t="n"/>
      <c r="I543" s="317" t="n"/>
      <c r="J543" s="268" t="n"/>
      <c r="K543" s="268" t="n"/>
      <c r="L543" s="314" t="n"/>
      <c r="M543" s="294" t="n"/>
      <c r="N543" s="294" t="n"/>
      <c r="O543" s="294" t="n"/>
      <c r="P543" s="268" t="n"/>
      <c r="Q543" s="320" t="n"/>
    </row>
    <row r="544">
      <c r="B544" s="333" t="n"/>
      <c r="C544" s="328" t="n"/>
      <c r="D544" s="328" t="n"/>
      <c r="E544" s="317" t="n"/>
      <c r="F544" s="292" t="n"/>
      <c r="G544" s="292" t="n"/>
      <c r="H544" s="294" t="n"/>
      <c r="I544" s="317" t="n"/>
      <c r="J544" s="268" t="n"/>
      <c r="K544" s="268" t="n"/>
      <c r="L544" s="314" t="n"/>
      <c r="M544" s="294" t="n"/>
      <c r="N544" s="294" t="n"/>
      <c r="O544" s="294" t="n"/>
      <c r="P544" s="268" t="n"/>
      <c r="Q544" s="320" t="n"/>
    </row>
    <row r="545">
      <c r="B545" s="333" t="n"/>
      <c r="C545" s="328" t="n"/>
      <c r="D545" s="328" t="n"/>
      <c r="E545" s="317" t="n"/>
      <c r="F545" s="292" t="n"/>
      <c r="G545" s="292" t="n"/>
      <c r="H545" s="294" t="n"/>
      <c r="I545" s="317" t="n"/>
      <c r="J545" s="268" t="n"/>
      <c r="K545" s="268" t="n"/>
      <c r="L545" s="314" t="n"/>
      <c r="M545" s="294" t="n"/>
      <c r="N545" s="294" t="n"/>
      <c r="O545" s="294" t="n"/>
      <c r="P545" s="268" t="n"/>
      <c r="Q545" s="320" t="n"/>
    </row>
    <row r="546">
      <c r="B546" s="333" t="n"/>
      <c r="C546" s="328" t="n"/>
      <c r="D546" s="328" t="n"/>
      <c r="E546" s="317" t="n"/>
      <c r="F546" s="292" t="n"/>
      <c r="G546" s="292" t="n"/>
      <c r="H546" s="294" t="n"/>
      <c r="I546" s="317" t="n"/>
      <c r="J546" s="268" t="n"/>
      <c r="K546" s="268" t="n"/>
      <c r="L546" s="314" t="n"/>
      <c r="M546" s="294" t="n"/>
      <c r="N546" s="294" t="n"/>
      <c r="O546" s="294" t="n"/>
      <c r="P546" s="268" t="n"/>
      <c r="Q546" s="320" t="n"/>
    </row>
    <row r="547">
      <c r="B547" s="333" t="n"/>
      <c r="C547" s="328" t="n"/>
      <c r="D547" s="328" t="n"/>
      <c r="E547" s="317" t="n"/>
      <c r="F547" s="292" t="n"/>
      <c r="G547" s="292" t="n"/>
      <c r="H547" s="294" t="n"/>
      <c r="I547" s="317" t="n"/>
      <c r="J547" s="268" t="n"/>
      <c r="K547" s="268" t="n"/>
      <c r="L547" s="314" t="n"/>
      <c r="M547" s="294" t="n"/>
      <c r="N547" s="294" t="n"/>
      <c r="O547" s="294" t="n"/>
      <c r="P547" s="268" t="n"/>
      <c r="Q547" s="320" t="n"/>
    </row>
    <row r="548">
      <c r="B548" s="333" t="n"/>
      <c r="C548" s="328" t="n"/>
      <c r="D548" s="328" t="n"/>
      <c r="E548" s="317" t="n"/>
      <c r="F548" s="292" t="n"/>
      <c r="G548" s="292" t="n"/>
      <c r="H548" s="294" t="n"/>
      <c r="I548" s="317" t="n"/>
      <c r="J548" s="268" t="n"/>
      <c r="K548" s="268" t="n"/>
      <c r="L548" s="314" t="n"/>
      <c r="M548" s="294" t="n"/>
      <c r="N548" s="294" t="n"/>
      <c r="O548" s="294" t="n"/>
      <c r="P548" s="268" t="n"/>
      <c r="Q548" s="320" t="n"/>
    </row>
    <row r="549">
      <c r="B549" s="333" t="n"/>
      <c r="C549" s="328" t="n"/>
      <c r="D549" s="328" t="n"/>
      <c r="E549" s="317" t="n"/>
      <c r="F549" s="292" t="n"/>
      <c r="G549" s="292" t="n"/>
      <c r="H549" s="294" t="n"/>
      <c r="I549" s="317" t="n"/>
      <c r="J549" s="268" t="n"/>
      <c r="K549" s="268" t="n"/>
      <c r="L549" s="314" t="n"/>
      <c r="M549" s="294" t="n"/>
      <c r="N549" s="294" t="n"/>
      <c r="O549" s="294" t="n"/>
      <c r="P549" s="268" t="n"/>
      <c r="Q549" s="320" t="n"/>
    </row>
    <row r="550">
      <c r="B550" s="333" t="n"/>
      <c r="C550" s="328" t="n"/>
      <c r="D550" s="328" t="n"/>
      <c r="E550" s="317" t="n"/>
      <c r="F550" s="292" t="n"/>
      <c r="G550" s="292" t="n"/>
      <c r="H550" s="294" t="n"/>
      <c r="I550" s="317" t="n"/>
      <c r="J550" s="268" t="n"/>
      <c r="K550" s="268" t="n"/>
      <c r="L550" s="314" t="n"/>
      <c r="M550" s="294" t="n"/>
      <c r="N550" s="294" t="n"/>
      <c r="O550" s="294" t="n"/>
      <c r="P550" s="268" t="n"/>
      <c r="Q550" s="320" t="n"/>
    </row>
    <row r="551">
      <c r="B551" s="333" t="n"/>
      <c r="C551" s="328" t="n"/>
      <c r="D551" s="328" t="n"/>
      <c r="E551" s="317" t="n"/>
      <c r="F551" s="292" t="n"/>
      <c r="G551" s="292" t="n"/>
      <c r="H551" s="294" t="n"/>
      <c r="I551" s="317" t="n"/>
      <c r="J551" s="268" t="n"/>
      <c r="K551" s="268" t="n"/>
      <c r="L551" s="314" t="n"/>
      <c r="M551" s="294" t="n"/>
      <c r="N551" s="294" t="n"/>
      <c r="O551" s="294" t="n"/>
      <c r="P551" s="268" t="n"/>
      <c r="Q551" s="320" t="n"/>
    </row>
    <row r="552">
      <c r="B552" s="333" t="n"/>
      <c r="C552" s="328" t="n"/>
      <c r="D552" s="328" t="n"/>
      <c r="E552" s="317" t="n"/>
      <c r="F552" s="292" t="n"/>
      <c r="G552" s="292" t="n"/>
      <c r="H552" s="294" t="n"/>
      <c r="I552" s="317" t="n"/>
      <c r="J552" s="268" t="n"/>
      <c r="K552" s="268" t="n"/>
      <c r="L552" s="314" t="n"/>
      <c r="M552" s="294" t="n"/>
      <c r="N552" s="294" t="n"/>
      <c r="O552" s="294" t="n"/>
      <c r="P552" s="268" t="n"/>
      <c r="Q552" s="320" t="n"/>
    </row>
    <row r="553">
      <c r="B553" s="333" t="n"/>
      <c r="C553" s="328" t="n"/>
      <c r="D553" s="328" t="n"/>
      <c r="E553" s="317" t="n"/>
      <c r="F553" s="292" t="n"/>
      <c r="G553" s="292" t="n"/>
      <c r="H553" s="294" t="n"/>
      <c r="I553" s="317" t="n"/>
      <c r="J553" s="268" t="n"/>
      <c r="K553" s="268" t="n"/>
      <c r="L553" s="314" t="n"/>
      <c r="M553" s="294" t="n"/>
      <c r="N553" s="294" t="n"/>
      <c r="O553" s="294" t="n"/>
      <c r="P553" s="268" t="n"/>
      <c r="Q553" s="320" t="n"/>
    </row>
    <row r="554">
      <c r="B554" s="333" t="n"/>
      <c r="C554" s="328" t="n"/>
      <c r="D554" s="328" t="n"/>
      <c r="E554" s="317" t="n"/>
      <c r="F554" s="292" t="n"/>
      <c r="G554" s="292" t="n"/>
      <c r="H554" s="294" t="n"/>
      <c r="I554" s="317" t="n"/>
      <c r="J554" s="268" t="n"/>
      <c r="K554" s="268" t="n"/>
      <c r="L554" s="314" t="n"/>
      <c r="M554" s="294" t="n"/>
      <c r="N554" s="294" t="n"/>
      <c r="O554" s="294" t="n"/>
      <c r="P554" s="268" t="n"/>
      <c r="Q554" s="320" t="n"/>
    </row>
    <row r="555">
      <c r="B555" s="333" t="n"/>
      <c r="C555" s="328" t="n"/>
      <c r="D555" s="328" t="n"/>
      <c r="E555" s="317" t="n"/>
      <c r="F555" s="292" t="n"/>
      <c r="G555" s="292" t="n"/>
      <c r="H555" s="294" t="n"/>
      <c r="I555" s="317" t="n"/>
      <c r="J555" s="268" t="n"/>
      <c r="K555" s="268" t="n"/>
      <c r="L555" s="314" t="n"/>
      <c r="M555" s="294" t="n"/>
      <c r="N555" s="294" t="n"/>
      <c r="O555" s="294" t="n"/>
      <c r="P555" s="268" t="n"/>
      <c r="Q555" s="320" t="n"/>
    </row>
    <row r="556">
      <c r="B556" s="333" t="n"/>
      <c r="C556" s="328" t="n"/>
      <c r="D556" s="328" t="n"/>
      <c r="E556" s="317" t="n"/>
      <c r="F556" s="292" t="n"/>
      <c r="G556" s="292" t="n"/>
      <c r="H556" s="294" t="n"/>
      <c r="I556" s="317" t="n"/>
      <c r="J556" s="268" t="n"/>
      <c r="K556" s="268" t="n"/>
      <c r="L556" s="314" t="n"/>
      <c r="M556" s="294" t="n"/>
      <c r="N556" s="294" t="n"/>
      <c r="O556" s="294" t="n"/>
      <c r="P556" s="268" t="n"/>
      <c r="Q556" s="320" t="n"/>
    </row>
    <row r="557">
      <c r="B557" s="333" t="n"/>
      <c r="C557" s="328" t="n"/>
      <c r="D557" s="328" t="n"/>
      <c r="E557" s="317" t="n"/>
      <c r="F557" s="292" t="n"/>
      <c r="G557" s="292" t="n"/>
      <c r="H557" s="294" t="n"/>
      <c r="I557" s="317" t="n"/>
      <c r="J557" s="268" t="n"/>
      <c r="K557" s="268" t="n"/>
      <c r="L557" s="314" t="n"/>
      <c r="M557" s="294" t="n"/>
      <c r="N557" s="294" t="n"/>
      <c r="O557" s="294" t="n"/>
      <c r="P557" s="268" t="n"/>
      <c r="Q557" s="320" t="n"/>
    </row>
    <row r="558">
      <c r="B558" s="333" t="n"/>
      <c r="C558" s="328" t="n"/>
      <c r="D558" s="328" t="n"/>
      <c r="E558" s="317" t="n"/>
      <c r="F558" s="292" t="n"/>
      <c r="G558" s="292" t="n"/>
      <c r="H558" s="294" t="n"/>
      <c r="I558" s="317" t="n"/>
      <c r="J558" s="268" t="n"/>
      <c r="K558" s="268" t="n"/>
      <c r="L558" s="314" t="n"/>
      <c r="M558" s="294" t="n"/>
      <c r="N558" s="294" t="n"/>
      <c r="O558" s="294" t="n"/>
      <c r="P558" s="268" t="n"/>
      <c r="Q558" s="320" t="n"/>
    </row>
    <row r="559">
      <c r="B559" s="333" t="n"/>
      <c r="C559" s="328" t="n"/>
      <c r="D559" s="328" t="n"/>
      <c r="E559" s="317" t="n"/>
      <c r="F559" s="292" t="n"/>
      <c r="G559" s="292" t="n"/>
      <c r="H559" s="294" t="n"/>
      <c r="I559" s="317" t="n"/>
      <c r="J559" s="268" t="n"/>
      <c r="K559" s="268" t="n"/>
      <c r="L559" s="314" t="n"/>
      <c r="M559" s="294" t="n"/>
      <c r="N559" s="294" t="n"/>
      <c r="O559" s="294" t="n"/>
      <c r="P559" s="268" t="n"/>
      <c r="Q559" s="320" t="n"/>
    </row>
    <row r="560">
      <c r="B560" s="333" t="n"/>
      <c r="C560" s="328" t="n"/>
      <c r="D560" s="328" t="n"/>
      <c r="E560" s="317" t="n"/>
      <c r="F560" s="292" t="n"/>
      <c r="G560" s="292" t="n"/>
      <c r="H560" s="294" t="n"/>
      <c r="I560" s="317" t="n"/>
      <c r="J560" s="268" t="n"/>
      <c r="K560" s="268" t="n"/>
      <c r="L560" s="314" t="n"/>
      <c r="M560" s="294" t="n"/>
      <c r="N560" s="294" t="n"/>
      <c r="O560" s="294" t="n"/>
      <c r="P560" s="268" t="n"/>
      <c r="Q560" s="320" t="n"/>
    </row>
    <row r="561">
      <c r="B561" s="333" t="n"/>
      <c r="C561" s="328" t="n"/>
      <c r="D561" s="328" t="n"/>
      <c r="E561" s="317" t="n"/>
      <c r="F561" s="292" t="n"/>
      <c r="G561" s="292" t="n"/>
      <c r="H561" s="294" t="n"/>
      <c r="I561" s="317" t="n"/>
      <c r="J561" s="268" t="n"/>
      <c r="K561" s="268" t="n"/>
      <c r="L561" s="314" t="n"/>
      <c r="M561" s="294" t="n"/>
      <c r="N561" s="294" t="n"/>
      <c r="O561" s="294" t="n"/>
      <c r="P561" s="268" t="n"/>
      <c r="Q561" s="320" t="n"/>
    </row>
    <row r="562">
      <c r="B562" s="333" t="n"/>
      <c r="C562" s="328" t="n"/>
      <c r="D562" s="328" t="n"/>
      <c r="E562" s="317" t="n"/>
      <c r="F562" s="292" t="n"/>
      <c r="G562" s="292" t="n"/>
      <c r="H562" s="294" t="n"/>
      <c r="I562" s="317" t="n"/>
      <c r="J562" s="268" t="n"/>
      <c r="K562" s="268" t="n"/>
      <c r="L562" s="314" t="n"/>
      <c r="M562" s="294" t="n"/>
      <c r="N562" s="294" t="n"/>
      <c r="O562" s="294" t="n"/>
      <c r="P562" s="268" t="n"/>
      <c r="Q562" s="320" t="n"/>
    </row>
    <row r="563">
      <c r="B563" s="333" t="n"/>
      <c r="C563" s="328" t="n"/>
      <c r="D563" s="328" t="n"/>
      <c r="E563" s="317" t="n"/>
      <c r="F563" s="292" t="n"/>
      <c r="G563" s="292" t="n"/>
      <c r="H563" s="294" t="n"/>
      <c r="I563" s="317" t="n"/>
      <c r="J563" s="268" t="n"/>
      <c r="K563" s="268" t="n"/>
      <c r="L563" s="314" t="n"/>
      <c r="M563" s="294" t="n"/>
      <c r="N563" s="294" t="n"/>
      <c r="O563" s="294" t="n"/>
      <c r="P563" s="268" t="n"/>
      <c r="Q563" s="320" t="n"/>
    </row>
    <row r="564">
      <c r="B564" s="333" t="n"/>
      <c r="C564" s="328" t="n"/>
      <c r="D564" s="328" t="n"/>
      <c r="E564" s="317" t="n"/>
      <c r="F564" s="292" t="n"/>
      <c r="G564" s="292" t="n"/>
      <c r="H564" s="294" t="n"/>
      <c r="I564" s="317" t="n"/>
      <c r="J564" s="268" t="n"/>
      <c r="K564" s="268" t="n"/>
      <c r="L564" s="314" t="n"/>
      <c r="M564" s="294" t="n"/>
      <c r="N564" s="294" t="n"/>
      <c r="O564" s="294" t="n"/>
      <c r="P564" s="268" t="n"/>
      <c r="Q564" s="320" t="n"/>
    </row>
    <row r="565">
      <c r="B565" s="333" t="n"/>
      <c r="C565" s="328" t="n"/>
      <c r="D565" s="328" t="n"/>
      <c r="E565" s="317" t="n"/>
      <c r="F565" s="292" t="n"/>
      <c r="G565" s="292" t="n"/>
      <c r="H565" s="294" t="n"/>
      <c r="I565" s="317" t="n"/>
      <c r="J565" s="268" t="n"/>
      <c r="K565" s="268" t="n"/>
      <c r="L565" s="314" t="n"/>
      <c r="M565" s="294" t="n"/>
      <c r="N565" s="294" t="n"/>
      <c r="O565" s="294" t="n"/>
      <c r="P565" s="268" t="n"/>
      <c r="Q565" s="320" t="n"/>
    </row>
    <row r="566">
      <c r="B566" s="333" t="n"/>
      <c r="C566" s="328" t="n"/>
      <c r="D566" s="328" t="n"/>
      <c r="E566" s="317" t="n"/>
      <c r="F566" s="292" t="n"/>
      <c r="G566" s="292" t="n"/>
      <c r="H566" s="294" t="n"/>
      <c r="I566" s="317" t="n"/>
      <c r="J566" s="268" t="n"/>
      <c r="K566" s="268" t="n"/>
      <c r="L566" s="314" t="n"/>
      <c r="M566" s="294" t="n"/>
      <c r="N566" s="294" t="n"/>
      <c r="O566" s="294" t="n"/>
      <c r="P566" s="268" t="n"/>
      <c r="Q566" s="320" t="n"/>
    </row>
    <row r="567">
      <c r="B567" s="333" t="n"/>
      <c r="C567" s="328" t="n"/>
      <c r="D567" s="328" t="n"/>
      <c r="E567" s="317" t="n"/>
      <c r="F567" s="292" t="n"/>
      <c r="G567" s="292" t="n"/>
      <c r="H567" s="294" t="n"/>
      <c r="I567" s="317" t="n"/>
      <c r="J567" s="268" t="n"/>
      <c r="K567" s="268" t="n"/>
      <c r="L567" s="314" t="n"/>
      <c r="M567" s="294" t="n"/>
      <c r="N567" s="294" t="n"/>
      <c r="O567" s="294" t="n"/>
      <c r="P567" s="268" t="n"/>
      <c r="Q567" s="320" t="n"/>
    </row>
    <row r="568">
      <c r="B568" s="333" t="n"/>
      <c r="C568" s="328" t="n"/>
      <c r="D568" s="328" t="n"/>
      <c r="E568" s="317" t="n"/>
      <c r="F568" s="292" t="n"/>
      <c r="G568" s="292" t="n"/>
      <c r="H568" s="294" t="n"/>
      <c r="I568" s="317" t="n"/>
      <c r="J568" s="268" t="n"/>
      <c r="K568" s="268" t="n"/>
      <c r="L568" s="314" t="n"/>
      <c r="M568" s="294" t="n"/>
      <c r="N568" s="294" t="n"/>
      <c r="O568" s="294" t="n"/>
      <c r="P568" s="268" t="n"/>
      <c r="Q568" s="320" t="n"/>
    </row>
    <row r="569">
      <c r="B569" s="333" t="n"/>
      <c r="C569" s="328" t="n"/>
      <c r="D569" s="328" t="n"/>
      <c r="E569" s="317" t="n"/>
      <c r="F569" s="292" t="n"/>
      <c r="G569" s="292" t="n"/>
      <c r="H569" s="294" t="n"/>
      <c r="I569" s="317" t="n"/>
      <c r="J569" s="268" t="n"/>
      <c r="K569" s="268" t="n"/>
      <c r="L569" s="314" t="n"/>
      <c r="M569" s="294" t="n"/>
      <c r="N569" s="294" t="n"/>
      <c r="O569" s="294" t="n"/>
      <c r="P569" s="268" t="n"/>
      <c r="Q569" s="320" t="n"/>
    </row>
    <row r="570">
      <c r="B570" s="333" t="n"/>
      <c r="C570" s="328" t="n"/>
      <c r="D570" s="328" t="n"/>
      <c r="E570" s="317" t="n"/>
      <c r="F570" s="292" t="n"/>
      <c r="G570" s="292" t="n"/>
      <c r="H570" s="294" t="n"/>
      <c r="I570" s="317" t="n"/>
      <c r="J570" s="268" t="n"/>
      <c r="K570" s="268" t="n"/>
      <c r="L570" s="314" t="n"/>
      <c r="M570" s="294" t="n"/>
      <c r="N570" s="294" t="n"/>
      <c r="O570" s="294" t="n"/>
      <c r="P570" s="268" t="n"/>
      <c r="Q570" s="320" t="n"/>
    </row>
    <row r="571">
      <c r="B571" s="333" t="n"/>
      <c r="C571" s="328" t="n"/>
      <c r="D571" s="328" t="n"/>
      <c r="E571" s="317" t="n"/>
      <c r="F571" s="292" t="n"/>
      <c r="G571" s="292" t="n"/>
      <c r="H571" s="294" t="n"/>
      <c r="I571" s="317" t="n"/>
      <c r="J571" s="268" t="n"/>
      <c r="K571" s="268" t="n"/>
      <c r="L571" s="314" t="n"/>
      <c r="M571" s="294" t="n"/>
      <c r="N571" s="294" t="n"/>
      <c r="O571" s="294" t="n"/>
      <c r="P571" s="268" t="n"/>
      <c r="Q571" s="320" t="n"/>
    </row>
    <row r="572">
      <c r="B572" s="333" t="n"/>
      <c r="C572" s="328" t="n"/>
      <c r="D572" s="328" t="n"/>
      <c r="E572" s="317" t="n"/>
      <c r="F572" s="292" t="n"/>
      <c r="G572" s="292" t="n"/>
      <c r="H572" s="294" t="n"/>
      <c r="I572" s="317" t="n"/>
      <c r="J572" s="268" t="n"/>
      <c r="K572" s="268" t="n"/>
      <c r="L572" s="314" t="n"/>
      <c r="M572" s="294" t="n"/>
      <c r="N572" s="294" t="n"/>
      <c r="O572" s="294" t="n"/>
      <c r="P572" s="268" t="n"/>
      <c r="Q572" s="320" t="n"/>
    </row>
    <row r="573">
      <c r="B573" s="333" t="n"/>
      <c r="C573" s="328" t="n"/>
      <c r="D573" s="328" t="n"/>
      <c r="E573" s="317" t="n"/>
      <c r="F573" s="292" t="n"/>
      <c r="G573" s="292" t="n"/>
      <c r="H573" s="294" t="n"/>
      <c r="I573" s="317" t="n"/>
      <c r="J573" s="268" t="n"/>
      <c r="K573" s="268" t="n"/>
      <c r="L573" s="314" t="n"/>
      <c r="M573" s="294" t="n"/>
      <c r="N573" s="294" t="n"/>
      <c r="O573" s="294" t="n"/>
      <c r="P573" s="268" t="n"/>
      <c r="Q573" s="320" t="n"/>
    </row>
    <row r="574">
      <c r="B574" s="333" t="n"/>
      <c r="C574" s="328" t="n"/>
      <c r="D574" s="328" t="n"/>
      <c r="E574" s="317" t="n"/>
      <c r="F574" s="292" t="n"/>
      <c r="G574" s="292" t="n"/>
      <c r="H574" s="294" t="n"/>
      <c r="I574" s="317" t="n"/>
      <c r="J574" s="268" t="n"/>
      <c r="K574" s="268" t="n"/>
      <c r="L574" s="314" t="n"/>
      <c r="M574" s="294" t="n"/>
      <c r="N574" s="294" t="n"/>
      <c r="O574" s="294" t="n"/>
      <c r="P574" s="268" t="n"/>
      <c r="Q574" s="320" t="n"/>
    </row>
    <row r="575">
      <c r="B575" s="333" t="n"/>
      <c r="C575" s="328" t="n"/>
      <c r="D575" s="328" t="n"/>
      <c r="E575" s="317" t="n"/>
      <c r="F575" s="292" t="n"/>
      <c r="G575" s="292" t="n"/>
      <c r="H575" s="294" t="n"/>
      <c r="I575" s="317" t="n"/>
      <c r="J575" s="268" t="n"/>
      <c r="K575" s="268" t="n"/>
      <c r="L575" s="314" t="n"/>
      <c r="M575" s="294" t="n"/>
      <c r="N575" s="294" t="n"/>
      <c r="O575" s="294" t="n"/>
      <c r="P575" s="268" t="n"/>
      <c r="Q575" s="320" t="n"/>
    </row>
    <row r="576">
      <c r="B576" s="333" t="n"/>
      <c r="C576" s="328" t="n"/>
      <c r="D576" s="328" t="n"/>
      <c r="E576" s="317" t="n"/>
      <c r="F576" s="292" t="n"/>
      <c r="G576" s="292" t="n"/>
      <c r="H576" s="294" t="n"/>
      <c r="I576" s="317" t="n"/>
      <c r="J576" s="268" t="n"/>
      <c r="K576" s="268" t="n"/>
      <c r="L576" s="314" t="n"/>
      <c r="M576" s="294" t="n"/>
      <c r="N576" s="294" t="n"/>
      <c r="O576" s="294" t="n"/>
      <c r="P576" s="268" t="n"/>
      <c r="Q576" s="320" t="n"/>
    </row>
    <row r="577">
      <c r="B577" s="333" t="n"/>
      <c r="C577" s="328" t="n"/>
      <c r="D577" s="328" t="n"/>
      <c r="E577" s="317" t="n"/>
      <c r="F577" s="292" t="n"/>
      <c r="G577" s="292" t="n"/>
      <c r="H577" s="294" t="n"/>
      <c r="I577" s="317" t="n"/>
      <c r="J577" s="268" t="n"/>
      <c r="K577" s="268" t="n"/>
      <c r="L577" s="314" t="n"/>
      <c r="M577" s="294" t="n"/>
      <c r="N577" s="294" t="n"/>
      <c r="O577" s="294" t="n"/>
      <c r="P577" s="268" t="n"/>
      <c r="Q577" s="320" t="n"/>
    </row>
    <row r="578">
      <c r="B578" s="333" t="n"/>
      <c r="C578" s="328" t="n"/>
      <c r="D578" s="328" t="n"/>
      <c r="E578" s="317" t="n"/>
      <c r="F578" s="292" t="n"/>
      <c r="G578" s="292" t="n"/>
      <c r="H578" s="294" t="n"/>
      <c r="I578" s="317" t="n"/>
      <c r="J578" s="268" t="n"/>
      <c r="K578" s="268" t="n"/>
      <c r="L578" s="314" t="n"/>
      <c r="M578" s="294" t="n"/>
      <c r="N578" s="294" t="n"/>
      <c r="O578" s="294" t="n"/>
      <c r="P578" s="268" t="n"/>
      <c r="Q578" s="320" t="n"/>
    </row>
    <row r="579">
      <c r="B579" s="333" t="n"/>
      <c r="C579" s="328" t="n"/>
      <c r="D579" s="328" t="n"/>
      <c r="E579" s="317" t="n"/>
      <c r="F579" s="292" t="n"/>
      <c r="G579" s="292" t="n"/>
      <c r="H579" s="294" t="n"/>
      <c r="I579" s="317" t="n"/>
      <c r="J579" s="268" t="n"/>
      <c r="K579" s="268" t="n"/>
      <c r="L579" s="314" t="n"/>
      <c r="M579" s="294" t="n"/>
      <c r="N579" s="294" t="n"/>
      <c r="O579" s="294" t="n"/>
      <c r="P579" s="268" t="n"/>
      <c r="Q579" s="320" t="n"/>
    </row>
    <row r="580">
      <c r="B580" s="333" t="n"/>
      <c r="C580" s="328" t="n"/>
      <c r="D580" s="328" t="n"/>
      <c r="E580" s="317" t="n"/>
      <c r="F580" s="292" t="n"/>
      <c r="G580" s="292" t="n"/>
      <c r="H580" s="294" t="n"/>
      <c r="I580" s="317" t="n"/>
      <c r="J580" s="268" t="n"/>
      <c r="K580" s="268" t="n"/>
      <c r="L580" s="314" t="n"/>
      <c r="M580" s="294" t="n"/>
      <c r="N580" s="294" t="n"/>
      <c r="O580" s="294" t="n"/>
      <c r="P580" s="268" t="n"/>
      <c r="Q580" s="320" t="n"/>
    </row>
    <row r="581">
      <c r="B581" s="333" t="n"/>
      <c r="C581" s="328" t="n"/>
      <c r="D581" s="328" t="n"/>
      <c r="E581" s="317" t="n"/>
      <c r="F581" s="292" t="n"/>
      <c r="G581" s="292" t="n"/>
      <c r="H581" s="294" t="n"/>
      <c r="I581" s="317" t="n"/>
      <c r="J581" s="268" t="n"/>
      <c r="K581" s="268" t="n"/>
      <c r="L581" s="314" t="n"/>
      <c r="M581" s="294" t="n"/>
      <c r="N581" s="294" t="n"/>
      <c r="O581" s="294" t="n"/>
      <c r="P581" s="268" t="n"/>
      <c r="Q581" s="320" t="n"/>
    </row>
    <row r="582">
      <c r="B582" s="333" t="n"/>
      <c r="C582" s="328" t="n"/>
      <c r="D582" s="328" t="n"/>
      <c r="E582" s="317" t="n"/>
      <c r="F582" s="292" t="n"/>
      <c r="G582" s="292" t="n"/>
      <c r="H582" s="294" t="n"/>
      <c r="I582" s="317" t="n"/>
      <c r="J582" s="268" t="n"/>
      <c r="K582" s="268" t="n"/>
      <c r="L582" s="314" t="n"/>
      <c r="M582" s="294" t="n"/>
      <c r="N582" s="294" t="n"/>
      <c r="O582" s="294" t="n"/>
      <c r="P582" s="268" t="n"/>
      <c r="Q582" s="320" t="n"/>
    </row>
    <row r="583">
      <c r="B583" s="333" t="n"/>
      <c r="C583" s="328" t="n"/>
      <c r="D583" s="328" t="n"/>
      <c r="E583" s="317" t="n"/>
      <c r="F583" s="292" t="n"/>
      <c r="G583" s="292" t="n"/>
      <c r="H583" s="294" t="n"/>
      <c r="I583" s="317" t="n"/>
      <c r="J583" s="268" t="n"/>
      <c r="K583" s="268" t="n"/>
      <c r="L583" s="314" t="n"/>
      <c r="M583" s="294" t="n"/>
      <c r="N583" s="294" t="n"/>
      <c r="O583" s="294" t="n"/>
      <c r="P583" s="268" t="n"/>
      <c r="Q583" s="320" t="n"/>
    </row>
    <row r="584">
      <c r="B584" s="333" t="n"/>
      <c r="C584" s="328" t="n"/>
      <c r="D584" s="328" t="n"/>
      <c r="E584" s="317" t="n"/>
      <c r="F584" s="292" t="n"/>
      <c r="G584" s="292" t="n"/>
      <c r="H584" s="294" t="n"/>
      <c r="I584" s="317" t="n"/>
      <c r="J584" s="268" t="n"/>
      <c r="K584" s="268" t="n"/>
      <c r="L584" s="314" t="n"/>
      <c r="M584" s="294" t="n"/>
      <c r="N584" s="294" t="n"/>
      <c r="O584" s="294" t="n"/>
      <c r="P584" s="268" t="n"/>
      <c r="Q584" s="320" t="n"/>
    </row>
    <row r="585">
      <c r="B585" s="333" t="n"/>
      <c r="C585" s="328" t="n"/>
      <c r="D585" s="328" t="n"/>
      <c r="E585" s="317" t="n"/>
      <c r="F585" s="292" t="n"/>
      <c r="G585" s="292" t="n"/>
      <c r="H585" s="294" t="n"/>
      <c r="I585" s="317" t="n"/>
      <c r="J585" s="268" t="n"/>
      <c r="K585" s="268" t="n"/>
      <c r="L585" s="314" t="n"/>
      <c r="M585" s="294" t="n"/>
      <c r="N585" s="294" t="n"/>
      <c r="O585" s="294" t="n"/>
      <c r="P585" s="268" t="n"/>
      <c r="Q585" s="320" t="n"/>
    </row>
    <row r="586">
      <c r="B586" s="333" t="n"/>
      <c r="C586" s="328" t="n"/>
      <c r="D586" s="328" t="n"/>
      <c r="E586" s="317" t="n"/>
      <c r="F586" s="292" t="n"/>
      <c r="G586" s="292" t="n"/>
      <c r="H586" s="294" t="n"/>
      <c r="I586" s="317" t="n"/>
      <c r="J586" s="268" t="n"/>
      <c r="K586" s="268" t="n"/>
      <c r="L586" s="314" t="n"/>
      <c r="M586" s="294" t="n"/>
      <c r="N586" s="294" t="n"/>
      <c r="O586" s="294" t="n"/>
      <c r="P586" s="268" t="n"/>
      <c r="Q586" s="320" t="n"/>
    </row>
    <row r="587">
      <c r="B587" s="333" t="n"/>
      <c r="C587" s="328" t="n"/>
      <c r="D587" s="328" t="n"/>
      <c r="E587" s="317" t="n"/>
      <c r="F587" s="292" t="n"/>
      <c r="G587" s="292" t="n"/>
      <c r="H587" s="294" t="n"/>
      <c r="I587" s="317" t="n"/>
      <c r="J587" s="268" t="n"/>
      <c r="K587" s="268" t="n"/>
      <c r="L587" s="314" t="n"/>
      <c r="M587" s="294" t="n"/>
      <c r="N587" s="294" t="n"/>
      <c r="O587" s="294" t="n"/>
      <c r="P587" s="268" t="n"/>
      <c r="Q587" s="320" t="n"/>
    </row>
    <row r="588">
      <c r="B588" s="333" t="n"/>
      <c r="C588" s="328" t="n"/>
      <c r="D588" s="328" t="n"/>
      <c r="E588" s="317" t="n"/>
      <c r="F588" s="292" t="n"/>
      <c r="G588" s="292" t="n"/>
      <c r="H588" s="294" t="n"/>
      <c r="I588" s="317" t="n"/>
      <c r="J588" s="268" t="n"/>
      <c r="K588" s="268" t="n"/>
      <c r="L588" s="314" t="n"/>
      <c r="M588" s="294" t="n"/>
      <c r="N588" s="294" t="n"/>
      <c r="O588" s="294" t="n"/>
      <c r="P588" s="268" t="n"/>
      <c r="Q588" s="320" t="n"/>
    </row>
    <row r="589">
      <c r="B589" s="333" t="n"/>
      <c r="C589" s="328" t="n"/>
      <c r="D589" s="328" t="n"/>
      <c r="E589" s="317" t="n"/>
      <c r="F589" s="292" t="n"/>
      <c r="G589" s="292" t="n"/>
      <c r="H589" s="294" t="n"/>
      <c r="I589" s="317" t="n"/>
      <c r="J589" s="268" t="n"/>
      <c r="K589" s="268" t="n"/>
      <c r="L589" s="314" t="n"/>
      <c r="M589" s="294" t="n"/>
      <c r="N589" s="294" t="n"/>
      <c r="O589" s="294" t="n"/>
      <c r="P589" s="268" t="n"/>
      <c r="Q589" s="320" t="n"/>
    </row>
    <row r="590">
      <c r="B590" s="333" t="n"/>
      <c r="C590" s="328" t="n"/>
      <c r="D590" s="328" t="n"/>
      <c r="E590" s="317" t="n"/>
      <c r="F590" s="292" t="n"/>
      <c r="G590" s="292" t="n"/>
      <c r="H590" s="294" t="n"/>
      <c r="I590" s="317" t="n"/>
      <c r="J590" s="268" t="n"/>
      <c r="K590" s="268" t="n"/>
      <c r="L590" s="314" t="n"/>
      <c r="M590" s="294" t="n"/>
      <c r="N590" s="294" t="n"/>
      <c r="O590" s="294" t="n"/>
      <c r="P590" s="268" t="n"/>
      <c r="Q590" s="320" t="n"/>
    </row>
    <row r="591">
      <c r="B591" s="333" t="n"/>
      <c r="C591" s="328" t="n"/>
      <c r="D591" s="328" t="n"/>
      <c r="E591" s="317" t="n"/>
      <c r="F591" s="292" t="n"/>
      <c r="G591" s="292" t="n"/>
      <c r="H591" s="294" t="n"/>
      <c r="I591" s="317" t="n"/>
      <c r="J591" s="268" t="n"/>
      <c r="K591" s="268" t="n"/>
      <c r="L591" s="314" t="n"/>
      <c r="M591" s="294" t="n"/>
      <c r="N591" s="294" t="n"/>
      <c r="O591" s="294" t="n"/>
      <c r="P591" s="268" t="n"/>
      <c r="Q591" s="320" t="n"/>
    </row>
    <row r="592">
      <c r="B592" s="333" t="n"/>
      <c r="C592" s="328" t="n"/>
      <c r="D592" s="328" t="n"/>
      <c r="E592" s="317" t="n"/>
      <c r="F592" s="292" t="n"/>
      <c r="G592" s="292" t="n"/>
      <c r="H592" s="294" t="n"/>
      <c r="I592" s="317" t="n"/>
      <c r="J592" s="268" t="n"/>
      <c r="K592" s="268" t="n"/>
      <c r="L592" s="314" t="n"/>
      <c r="M592" s="294" t="n"/>
      <c r="N592" s="294" t="n"/>
      <c r="O592" s="294" t="n"/>
      <c r="P592" s="268" t="n"/>
      <c r="Q592" s="320" t="n"/>
    </row>
    <row r="593">
      <c r="B593" s="333" t="n"/>
      <c r="C593" s="328" t="n"/>
      <c r="D593" s="328" t="n"/>
      <c r="E593" s="317" t="n"/>
      <c r="F593" s="292" t="n"/>
      <c r="G593" s="292" t="n"/>
      <c r="H593" s="294" t="n"/>
      <c r="I593" s="317" t="n"/>
      <c r="J593" s="268" t="n"/>
      <c r="K593" s="268" t="n"/>
      <c r="L593" s="314" t="n"/>
      <c r="M593" s="294" t="n"/>
      <c r="N593" s="294" t="n"/>
      <c r="O593" s="294" t="n"/>
      <c r="P593" s="268" t="n"/>
      <c r="Q593" s="320" t="n"/>
    </row>
    <row r="594">
      <c r="B594" s="333" t="n"/>
      <c r="C594" s="328" t="n"/>
      <c r="D594" s="328" t="n"/>
      <c r="E594" s="317" t="n"/>
      <c r="F594" s="292" t="n"/>
      <c r="G594" s="292" t="n"/>
      <c r="H594" s="294" t="n"/>
      <c r="I594" s="317" t="n"/>
      <c r="J594" s="268" t="n"/>
      <c r="K594" s="268" t="n"/>
      <c r="L594" s="314" t="n"/>
      <c r="M594" s="294" t="n"/>
      <c r="N594" s="294" t="n"/>
      <c r="O594" s="294" t="n"/>
      <c r="P594" s="268" t="n"/>
      <c r="Q594" s="320" t="n"/>
    </row>
    <row r="595">
      <c r="B595" s="333" t="n"/>
      <c r="C595" s="328" t="n"/>
      <c r="D595" s="328" t="n"/>
      <c r="E595" s="317" t="n"/>
      <c r="F595" s="292" t="n"/>
      <c r="G595" s="292" t="n"/>
      <c r="H595" s="294" t="n"/>
      <c r="I595" s="317" t="n"/>
      <c r="J595" s="268" t="n"/>
      <c r="K595" s="268" t="n"/>
      <c r="L595" s="314" t="n"/>
      <c r="M595" s="294" t="n"/>
      <c r="N595" s="294" t="n"/>
      <c r="O595" s="294" t="n"/>
      <c r="P595" s="268" t="n"/>
      <c r="Q595" s="320" t="n"/>
    </row>
    <row r="596">
      <c r="B596" s="333" t="n"/>
      <c r="C596" s="328" t="n"/>
      <c r="D596" s="328" t="n"/>
      <c r="E596" s="317" t="n"/>
      <c r="F596" s="292" t="n"/>
      <c r="G596" s="292" t="n"/>
      <c r="H596" s="294" t="n"/>
      <c r="I596" s="317" t="n"/>
      <c r="J596" s="268" t="n"/>
      <c r="K596" s="268" t="n"/>
      <c r="L596" s="314" t="n"/>
      <c r="M596" s="294" t="n"/>
      <c r="N596" s="294" t="n"/>
      <c r="O596" s="294" t="n"/>
      <c r="P596" s="268" t="n"/>
      <c r="Q596" s="320" t="n"/>
    </row>
    <row r="597">
      <c r="B597" s="333" t="n"/>
      <c r="C597" s="328" t="n"/>
      <c r="D597" s="328" t="n"/>
      <c r="E597" s="317" t="n"/>
      <c r="F597" s="292" t="n"/>
      <c r="G597" s="292" t="n"/>
      <c r="H597" s="294" t="n"/>
      <c r="I597" s="317" t="n"/>
      <c r="J597" s="268" t="n"/>
      <c r="K597" s="268" t="n"/>
      <c r="L597" s="314" t="n"/>
      <c r="M597" s="294" t="n"/>
      <c r="N597" s="294" t="n"/>
      <c r="O597" s="294" t="n"/>
      <c r="P597" s="268" t="n"/>
      <c r="Q597" s="320" t="n"/>
    </row>
    <row r="598">
      <c r="B598" s="333" t="n"/>
      <c r="C598" s="328" t="n"/>
      <c r="D598" s="328" t="n"/>
      <c r="E598" s="317" t="n"/>
      <c r="F598" s="292" t="n"/>
      <c r="G598" s="292" t="n"/>
      <c r="H598" s="294" t="n"/>
      <c r="I598" s="317" t="n"/>
      <c r="J598" s="268" t="n"/>
      <c r="K598" s="268" t="n"/>
      <c r="L598" s="314" t="n"/>
      <c r="M598" s="294" t="n"/>
      <c r="N598" s="294" t="n"/>
      <c r="O598" s="294" t="n"/>
      <c r="P598" s="268" t="n"/>
      <c r="Q598" s="320" t="n"/>
    </row>
    <row r="599">
      <c r="B599" s="333" t="n"/>
      <c r="C599" s="328" t="n"/>
      <c r="D599" s="328" t="n"/>
      <c r="E599" s="317" t="n"/>
      <c r="F599" s="292" t="n"/>
      <c r="G599" s="292" t="n"/>
      <c r="H599" s="294" t="n"/>
      <c r="I599" s="317" t="n"/>
      <c r="J599" s="268" t="n"/>
      <c r="K599" s="268" t="n"/>
      <c r="L599" s="314" t="n"/>
      <c r="M599" s="294" t="n"/>
      <c r="N599" s="294" t="n"/>
      <c r="O599" s="294" t="n"/>
      <c r="P599" s="268" t="n"/>
      <c r="Q599" s="320" t="n"/>
    </row>
    <row r="600">
      <c r="B600" s="333" t="n"/>
      <c r="C600" s="328" t="n"/>
      <c r="D600" s="328" t="n"/>
      <c r="E600" s="317" t="n"/>
      <c r="F600" s="292" t="n"/>
      <c r="G600" s="292" t="n"/>
      <c r="H600" s="294" t="n"/>
      <c r="I600" s="317" t="n"/>
      <c r="J600" s="268" t="n"/>
      <c r="K600" s="268" t="n"/>
      <c r="L600" s="314" t="n"/>
      <c r="M600" s="294" t="n"/>
      <c r="N600" s="294" t="n"/>
      <c r="O600" s="294" t="n"/>
      <c r="P600" s="268" t="n"/>
      <c r="Q600" s="320" t="n"/>
    </row>
    <row r="601">
      <c r="B601" s="333" t="n"/>
      <c r="C601" s="328" t="n"/>
      <c r="D601" s="328" t="n"/>
      <c r="E601" s="317" t="n"/>
      <c r="F601" s="292" t="n"/>
      <c r="G601" s="292" t="n"/>
      <c r="H601" s="294" t="n"/>
      <c r="I601" s="317" t="n"/>
      <c r="J601" s="268" t="n"/>
      <c r="K601" s="268" t="n"/>
      <c r="L601" s="314" t="n"/>
      <c r="M601" s="294" t="n"/>
      <c r="N601" s="294" t="n"/>
      <c r="O601" s="294" t="n"/>
      <c r="P601" s="268" t="n"/>
      <c r="Q601" s="320" t="n"/>
    </row>
    <row r="602">
      <c r="B602" s="333" t="n"/>
      <c r="C602" s="328" t="n"/>
      <c r="D602" s="328" t="n"/>
      <c r="E602" s="317" t="n"/>
      <c r="F602" s="292" t="n"/>
      <c r="G602" s="292" t="n"/>
      <c r="H602" s="294" t="n"/>
      <c r="I602" s="317" t="n"/>
      <c r="J602" s="268" t="n"/>
      <c r="K602" s="268" t="n"/>
      <c r="L602" s="314" t="n"/>
      <c r="M602" s="294" t="n"/>
      <c r="N602" s="294" t="n"/>
      <c r="O602" s="294" t="n"/>
      <c r="P602" s="268" t="n"/>
      <c r="Q602" s="320" t="n"/>
    </row>
    <row r="603">
      <c r="B603" s="333" t="n"/>
      <c r="C603" s="328" t="n"/>
      <c r="D603" s="328" t="n"/>
      <c r="E603" s="317" t="n"/>
      <c r="F603" s="292" t="n"/>
      <c r="G603" s="292" t="n"/>
      <c r="H603" s="294" t="n"/>
      <c r="I603" s="317" t="n"/>
      <c r="J603" s="268" t="n"/>
      <c r="K603" s="268" t="n"/>
      <c r="L603" s="314" t="n"/>
      <c r="M603" s="294" t="n"/>
      <c r="N603" s="294" t="n"/>
      <c r="O603" s="294" t="n"/>
      <c r="P603" s="268" t="n"/>
      <c r="Q603" s="320" t="n"/>
    </row>
    <row r="604">
      <c r="B604" s="333" t="n"/>
      <c r="C604" s="328" t="n"/>
      <c r="D604" s="328" t="n"/>
      <c r="E604" s="317" t="n"/>
      <c r="F604" s="292" t="n"/>
      <c r="G604" s="292" t="n"/>
      <c r="H604" s="294" t="n"/>
      <c r="I604" s="317" t="n"/>
      <c r="J604" s="268" t="n"/>
      <c r="K604" s="268" t="n"/>
      <c r="L604" s="314" t="n"/>
      <c r="M604" s="294" t="n"/>
      <c r="N604" s="294" t="n"/>
      <c r="O604" s="294" t="n"/>
      <c r="P604" s="268" t="n"/>
      <c r="Q604" s="320" t="n"/>
    </row>
    <row r="605">
      <c r="B605" s="333" t="n"/>
      <c r="C605" s="328" t="n"/>
      <c r="D605" s="328" t="n"/>
      <c r="E605" s="317" t="n"/>
      <c r="F605" s="292" t="n"/>
      <c r="G605" s="292" t="n"/>
      <c r="H605" s="294" t="n"/>
      <c r="I605" s="317" t="n"/>
      <c r="J605" s="268" t="n"/>
      <c r="K605" s="268" t="n"/>
      <c r="L605" s="314" t="n"/>
      <c r="M605" s="294" t="n"/>
      <c r="N605" s="294" t="n"/>
      <c r="O605" s="294" t="n"/>
      <c r="P605" s="268" t="n"/>
      <c r="Q605" s="320" t="n"/>
    </row>
    <row r="606">
      <c r="B606" s="333" t="n"/>
      <c r="C606" s="328" t="n"/>
      <c r="D606" s="328" t="n"/>
      <c r="E606" s="317" t="n"/>
      <c r="F606" s="292" t="n"/>
      <c r="G606" s="292" t="n"/>
      <c r="H606" s="294" t="n"/>
      <c r="I606" s="317" t="n"/>
      <c r="J606" s="268" t="n"/>
      <c r="K606" s="268" t="n"/>
      <c r="L606" s="314" t="n"/>
      <c r="M606" s="294" t="n"/>
      <c r="N606" s="294" t="n"/>
      <c r="O606" s="294" t="n"/>
      <c r="P606" s="268" t="n"/>
      <c r="Q606" s="320" t="n"/>
    </row>
    <row r="607">
      <c r="B607" s="333" t="n"/>
      <c r="C607" s="328" t="n"/>
      <c r="D607" s="328" t="n"/>
      <c r="E607" s="317" t="n"/>
      <c r="F607" s="292" t="n"/>
      <c r="G607" s="292" t="n"/>
      <c r="H607" s="294" t="n"/>
      <c r="I607" s="317" t="n"/>
      <c r="J607" s="268" t="n"/>
      <c r="K607" s="268" t="n"/>
      <c r="L607" s="314" t="n"/>
      <c r="M607" s="294" t="n"/>
      <c r="N607" s="294" t="n"/>
      <c r="O607" s="294" t="n"/>
      <c r="P607" s="268" t="n"/>
      <c r="Q607" s="320" t="n"/>
    </row>
    <row r="608">
      <c r="B608" s="333" t="n"/>
      <c r="C608" s="328" t="n"/>
      <c r="D608" s="328" t="n"/>
      <c r="E608" s="317" t="n"/>
      <c r="F608" s="292" t="n"/>
      <c r="G608" s="292" t="n"/>
      <c r="H608" s="294" t="n"/>
      <c r="I608" s="317" t="n"/>
      <c r="J608" s="268" t="n"/>
      <c r="K608" s="268" t="n"/>
      <c r="L608" s="314" t="n"/>
      <c r="M608" s="294" t="n"/>
      <c r="N608" s="294" t="n"/>
      <c r="O608" s="294" t="n"/>
      <c r="P608" s="268" t="n"/>
      <c r="Q608" s="320" t="n"/>
    </row>
    <row r="609">
      <c r="B609" s="333" t="n"/>
      <c r="C609" s="328" t="n"/>
      <c r="D609" s="328" t="n"/>
      <c r="E609" s="317" t="n"/>
      <c r="F609" s="292" t="n"/>
      <c r="G609" s="292" t="n"/>
      <c r="H609" s="294" t="n"/>
      <c r="I609" s="317" t="n"/>
      <c r="J609" s="268" t="n"/>
      <c r="K609" s="268" t="n"/>
      <c r="L609" s="314" t="n"/>
      <c r="M609" s="294" t="n"/>
      <c r="N609" s="294" t="n"/>
      <c r="O609" s="294" t="n"/>
      <c r="P609" s="268" t="n"/>
      <c r="Q609" s="320" t="n"/>
    </row>
    <row r="610">
      <c r="B610" s="333" t="n"/>
      <c r="C610" s="328" t="n"/>
      <c r="D610" s="328" t="n"/>
      <c r="E610" s="317" t="n"/>
      <c r="F610" s="292" t="n"/>
      <c r="G610" s="292" t="n"/>
      <c r="H610" s="294" t="n"/>
      <c r="I610" s="317" t="n"/>
      <c r="J610" s="268" t="n"/>
      <c r="K610" s="268" t="n"/>
      <c r="L610" s="314" t="n"/>
      <c r="M610" s="294" t="n"/>
      <c r="N610" s="294" t="n"/>
      <c r="O610" s="294" t="n"/>
      <c r="P610" s="268" t="n"/>
      <c r="Q610" s="320" t="n"/>
    </row>
    <row r="611">
      <c r="B611" s="333" t="n"/>
      <c r="C611" s="328" t="n"/>
      <c r="D611" s="328" t="n"/>
      <c r="E611" s="317" t="n"/>
      <c r="F611" s="292" t="n"/>
      <c r="G611" s="292" t="n"/>
      <c r="H611" s="294" t="n"/>
      <c r="I611" s="317" t="n"/>
      <c r="J611" s="268" t="n"/>
      <c r="K611" s="268" t="n"/>
      <c r="L611" s="314" t="n"/>
      <c r="M611" s="294" t="n"/>
      <c r="N611" s="294" t="n"/>
      <c r="O611" s="294" t="n"/>
      <c r="P611" s="268" t="n"/>
      <c r="Q611" s="320" t="n"/>
    </row>
    <row r="612">
      <c r="B612" s="333" t="n"/>
      <c r="C612" s="328" t="n"/>
      <c r="D612" s="328" t="n"/>
      <c r="E612" s="317" t="n"/>
      <c r="F612" s="292" t="n"/>
      <c r="G612" s="292" t="n"/>
      <c r="H612" s="294" t="n"/>
      <c r="I612" s="317" t="n"/>
      <c r="J612" s="268" t="n"/>
      <c r="K612" s="268" t="n"/>
      <c r="L612" s="314" t="n"/>
      <c r="M612" s="294" t="n"/>
      <c r="N612" s="294" t="n"/>
      <c r="O612" s="294" t="n"/>
      <c r="P612" s="268" t="n"/>
      <c r="Q612" s="320" t="n"/>
    </row>
    <row r="613">
      <c r="B613" s="333" t="n"/>
      <c r="C613" s="328" t="n"/>
      <c r="D613" s="328" t="n"/>
      <c r="E613" s="317" t="n"/>
      <c r="F613" s="292" t="n"/>
      <c r="G613" s="292" t="n"/>
      <c r="H613" s="294" t="n"/>
      <c r="I613" s="317" t="n"/>
      <c r="J613" s="268" t="n"/>
      <c r="K613" s="268" t="n"/>
      <c r="L613" s="314" t="n"/>
      <c r="M613" s="294" t="n"/>
      <c r="N613" s="294" t="n"/>
      <c r="O613" s="294" t="n"/>
      <c r="P613" s="268" t="n"/>
      <c r="Q613" s="320" t="n"/>
    </row>
    <row r="614">
      <c r="B614" s="333" t="n"/>
      <c r="C614" s="328" t="n"/>
      <c r="D614" s="328" t="n"/>
      <c r="E614" s="317" t="n"/>
      <c r="F614" s="292" t="n"/>
      <c r="G614" s="292" t="n"/>
      <c r="H614" s="294" t="n"/>
      <c r="I614" s="317" t="n"/>
      <c r="J614" s="268" t="n"/>
      <c r="K614" s="268" t="n"/>
      <c r="L614" s="314" t="n"/>
      <c r="M614" s="294" t="n"/>
      <c r="N614" s="294" t="n"/>
      <c r="O614" s="294" t="n"/>
      <c r="P614" s="268" t="n"/>
      <c r="Q614" s="320" t="n"/>
    </row>
    <row r="615">
      <c r="B615" s="333" t="n"/>
      <c r="C615" s="328" t="n"/>
      <c r="D615" s="328" t="n"/>
      <c r="E615" s="317" t="n"/>
      <c r="F615" s="292" t="n"/>
      <c r="G615" s="292" t="n"/>
      <c r="H615" s="294" t="n"/>
      <c r="I615" s="317" t="n"/>
      <c r="J615" s="268" t="n"/>
      <c r="K615" s="268" t="n"/>
      <c r="L615" s="314" t="n"/>
      <c r="M615" s="294" t="n"/>
      <c r="N615" s="294" t="n"/>
      <c r="O615" s="294" t="n"/>
      <c r="P615" s="268" t="n"/>
      <c r="Q615" s="320" t="n"/>
    </row>
    <row r="616">
      <c r="B616" s="333" t="n"/>
      <c r="C616" s="328" t="n"/>
      <c r="D616" s="328" t="n"/>
      <c r="E616" s="317" t="n"/>
      <c r="F616" s="292" t="n"/>
      <c r="G616" s="292" t="n"/>
      <c r="H616" s="294" t="n"/>
      <c r="I616" s="317" t="n"/>
      <c r="J616" s="268" t="n"/>
      <c r="K616" s="268" t="n"/>
      <c r="L616" s="314" t="n"/>
      <c r="M616" s="294" t="n"/>
      <c r="N616" s="294" t="n"/>
      <c r="O616" s="294" t="n"/>
      <c r="P616" s="268" t="n"/>
      <c r="Q616" s="320" t="n"/>
    </row>
    <row r="617">
      <c r="B617" s="333" t="n"/>
      <c r="C617" s="328" t="n"/>
      <c r="D617" s="328" t="n"/>
      <c r="E617" s="317" t="n"/>
      <c r="F617" s="292" t="n"/>
      <c r="G617" s="292" t="n"/>
      <c r="H617" s="294" t="n"/>
      <c r="I617" s="317" t="n"/>
      <c r="J617" s="268" t="n"/>
      <c r="K617" s="268" t="n"/>
      <c r="L617" s="314" t="n"/>
      <c r="M617" s="294" t="n"/>
      <c r="N617" s="294" t="n"/>
      <c r="O617" s="294" t="n"/>
      <c r="P617" s="268" t="n"/>
      <c r="Q617" s="320" t="n"/>
    </row>
    <row r="618">
      <c r="B618" s="333" t="n"/>
      <c r="C618" s="328" t="n"/>
      <c r="D618" s="328" t="n"/>
      <c r="E618" s="317" t="n"/>
      <c r="F618" s="292" t="n"/>
      <c r="G618" s="292" t="n"/>
      <c r="H618" s="294" t="n"/>
      <c r="I618" s="317" t="n"/>
      <c r="J618" s="268" t="n"/>
      <c r="K618" s="268" t="n"/>
      <c r="L618" s="314" t="n"/>
      <c r="M618" s="294" t="n"/>
      <c r="N618" s="294" t="n"/>
      <c r="O618" s="294" t="n"/>
      <c r="P618" s="268" t="n"/>
      <c r="Q618" s="320" t="n"/>
    </row>
    <row r="619">
      <c r="B619" s="333" t="n"/>
      <c r="C619" s="328" t="n"/>
      <c r="D619" s="328" t="n"/>
      <c r="E619" s="317" t="n"/>
      <c r="F619" s="292" t="n"/>
      <c r="G619" s="292" t="n"/>
      <c r="H619" s="294" t="n"/>
      <c r="I619" s="317" t="n"/>
      <c r="J619" s="268" t="n"/>
      <c r="K619" s="268" t="n"/>
      <c r="L619" s="314" t="n"/>
      <c r="M619" s="294" t="n"/>
      <c r="N619" s="294" t="n"/>
      <c r="O619" s="294" t="n"/>
      <c r="P619" s="268" t="n"/>
      <c r="Q619" s="320" t="n"/>
    </row>
    <row r="620">
      <c r="B620" s="333" t="n"/>
      <c r="C620" s="328" t="n"/>
      <c r="D620" s="328" t="n"/>
      <c r="E620" s="317" t="n"/>
      <c r="F620" s="292" t="n"/>
      <c r="G620" s="292" t="n"/>
      <c r="H620" s="294" t="n"/>
      <c r="I620" s="317" t="n"/>
      <c r="J620" s="268" t="n"/>
      <c r="K620" s="268" t="n"/>
      <c r="L620" s="314" t="n"/>
      <c r="M620" s="294" t="n"/>
      <c r="N620" s="294" t="n"/>
      <c r="O620" s="294" t="n"/>
      <c r="P620" s="268" t="n"/>
      <c r="Q620" s="320" t="n"/>
    </row>
    <row r="621">
      <c r="B621" s="333" t="n"/>
      <c r="C621" s="328" t="n"/>
      <c r="D621" s="328" t="n"/>
      <c r="E621" s="317" t="n"/>
      <c r="F621" s="292" t="n"/>
      <c r="G621" s="292" t="n"/>
      <c r="H621" s="294" t="n"/>
      <c r="I621" s="317" t="n"/>
      <c r="J621" s="268" t="n"/>
      <c r="K621" s="268" t="n"/>
      <c r="L621" s="314" t="n"/>
      <c r="M621" s="294" t="n"/>
      <c r="N621" s="294" t="n"/>
      <c r="O621" s="294" t="n"/>
      <c r="P621" s="268" t="n"/>
      <c r="Q621" s="320" t="n"/>
    </row>
    <row r="622">
      <c r="B622" s="333" t="n"/>
      <c r="C622" s="328" t="n"/>
      <c r="D622" s="328" t="n"/>
      <c r="E622" s="317" t="n"/>
      <c r="F622" s="292" t="n"/>
      <c r="G622" s="292" t="n"/>
      <c r="H622" s="294" t="n"/>
      <c r="I622" s="317" t="n"/>
      <c r="J622" s="268" t="n"/>
      <c r="K622" s="268" t="n"/>
      <c r="L622" s="314" t="n"/>
      <c r="M622" s="294" t="n"/>
      <c r="N622" s="294" t="n"/>
      <c r="O622" s="294" t="n"/>
      <c r="P622" s="268" t="n"/>
      <c r="Q622" s="320" t="n"/>
    </row>
    <row r="623">
      <c r="B623" s="333" t="n"/>
      <c r="C623" s="328" t="n"/>
      <c r="D623" s="328" t="n"/>
      <c r="E623" s="317" t="n"/>
      <c r="F623" s="292" t="n"/>
      <c r="G623" s="292" t="n"/>
      <c r="H623" s="294" t="n"/>
      <c r="I623" s="317" t="n"/>
      <c r="J623" s="268" t="n"/>
      <c r="K623" s="268" t="n"/>
      <c r="L623" s="314" t="n"/>
      <c r="M623" s="294" t="n"/>
      <c r="N623" s="294" t="n"/>
      <c r="O623" s="294" t="n"/>
      <c r="P623" s="268" t="n"/>
      <c r="Q623" s="320" t="n"/>
    </row>
    <row r="624">
      <c r="B624" s="333" t="n"/>
      <c r="C624" s="328" t="n"/>
      <c r="D624" s="328" t="n"/>
      <c r="E624" s="317" t="n"/>
      <c r="F624" s="292" t="n"/>
      <c r="G624" s="292" t="n"/>
      <c r="H624" s="294" t="n"/>
      <c r="I624" s="317" t="n"/>
      <c r="J624" s="268" t="n"/>
      <c r="K624" s="268" t="n"/>
      <c r="L624" s="314" t="n"/>
      <c r="M624" s="294" t="n"/>
      <c r="N624" s="294" t="n"/>
      <c r="O624" s="294" t="n"/>
      <c r="P624" s="268" t="n"/>
      <c r="Q624" s="320" t="n"/>
    </row>
    <row r="625">
      <c r="B625" s="333" t="n"/>
      <c r="C625" s="328" t="n"/>
      <c r="D625" s="328" t="n"/>
      <c r="E625" s="317" t="n"/>
      <c r="F625" s="292" t="n"/>
      <c r="G625" s="292" t="n"/>
      <c r="H625" s="294" t="n"/>
      <c r="I625" s="317" t="n"/>
      <c r="J625" s="268" t="n"/>
      <c r="K625" s="268" t="n"/>
      <c r="L625" s="314" t="n"/>
      <c r="M625" s="294" t="n"/>
      <c r="N625" s="294" t="n"/>
      <c r="O625" s="294" t="n"/>
      <c r="P625" s="268" t="n"/>
      <c r="Q625" s="320" t="n"/>
    </row>
    <row r="626">
      <c r="B626" s="333" t="n"/>
      <c r="C626" s="328" t="n"/>
      <c r="D626" s="328" t="n"/>
      <c r="E626" s="317" t="n"/>
      <c r="F626" s="292" t="n"/>
      <c r="G626" s="292" t="n"/>
      <c r="H626" s="294" t="n"/>
      <c r="I626" s="317" t="n"/>
      <c r="J626" s="268" t="n"/>
      <c r="K626" s="268" t="n"/>
      <c r="L626" s="314" t="n"/>
      <c r="M626" s="294" t="n"/>
      <c r="N626" s="294" t="n"/>
      <c r="O626" s="294" t="n"/>
      <c r="P626" s="268" t="n"/>
      <c r="Q626" s="320" t="n"/>
    </row>
    <row r="627">
      <c r="B627" s="333" t="n"/>
      <c r="C627" s="328" t="n"/>
      <c r="D627" s="328" t="n"/>
      <c r="E627" s="317" t="n"/>
      <c r="F627" s="292" t="n"/>
      <c r="G627" s="292" t="n"/>
      <c r="H627" s="294" t="n"/>
      <c r="I627" s="317" t="n"/>
      <c r="J627" s="268" t="n"/>
      <c r="K627" s="268" t="n"/>
      <c r="L627" s="314" t="n"/>
      <c r="M627" s="294" t="n"/>
      <c r="N627" s="294" t="n"/>
      <c r="O627" s="294" t="n"/>
      <c r="P627" s="268" t="n"/>
      <c r="Q627" s="320" t="n"/>
    </row>
    <row r="628">
      <c r="B628" s="333" t="n"/>
      <c r="C628" s="328" t="n"/>
      <c r="D628" s="328" t="n"/>
      <c r="E628" s="317" t="n"/>
      <c r="F628" s="292" t="n"/>
      <c r="G628" s="292" t="n"/>
      <c r="H628" s="294" t="n"/>
      <c r="I628" s="317" t="n"/>
      <c r="J628" s="268" t="n"/>
      <c r="K628" s="268" t="n"/>
      <c r="L628" s="314" t="n"/>
      <c r="M628" s="294" t="n"/>
      <c r="N628" s="294" t="n"/>
      <c r="O628" s="294" t="n"/>
      <c r="P628" s="268" t="n"/>
      <c r="Q628" s="320" t="n"/>
    </row>
    <row r="629">
      <c r="B629" s="333" t="n"/>
      <c r="C629" s="328" t="n"/>
      <c r="D629" s="328" t="n"/>
      <c r="E629" s="317" t="n"/>
      <c r="F629" s="292" t="n"/>
      <c r="G629" s="292" t="n"/>
      <c r="H629" s="294" t="n"/>
      <c r="I629" s="317" t="n"/>
      <c r="J629" s="268" t="n"/>
      <c r="K629" s="268" t="n"/>
      <c r="L629" s="314" t="n"/>
      <c r="M629" s="294" t="n"/>
      <c r="N629" s="294" t="n"/>
      <c r="O629" s="294" t="n"/>
      <c r="P629" s="268" t="n"/>
      <c r="Q629" s="320" t="n"/>
    </row>
    <row r="630">
      <c r="B630" s="333" t="n"/>
      <c r="C630" s="328" t="n"/>
      <c r="D630" s="328" t="n"/>
      <c r="E630" s="317" t="n"/>
      <c r="F630" s="292" t="n"/>
      <c r="G630" s="292" t="n"/>
      <c r="H630" s="294" t="n"/>
      <c r="I630" s="317" t="n"/>
      <c r="J630" s="268" t="n"/>
      <c r="K630" s="268" t="n"/>
      <c r="L630" s="314" t="n"/>
      <c r="M630" s="294" t="n"/>
      <c r="N630" s="294" t="n"/>
      <c r="O630" s="294" t="n"/>
      <c r="P630" s="268" t="n"/>
      <c r="Q630" s="320" t="n"/>
    </row>
    <row r="631">
      <c r="B631" s="333" t="n"/>
      <c r="C631" s="328" t="n"/>
      <c r="D631" s="328" t="n"/>
      <c r="E631" s="317" t="n"/>
      <c r="F631" s="292" t="n"/>
      <c r="G631" s="292" t="n"/>
      <c r="H631" s="294" t="n"/>
      <c r="I631" s="317" t="n"/>
      <c r="J631" s="268" t="n"/>
      <c r="K631" s="268" t="n"/>
      <c r="L631" s="314" t="n"/>
      <c r="M631" s="294" t="n"/>
      <c r="N631" s="294" t="n"/>
      <c r="O631" s="294" t="n"/>
      <c r="P631" s="268" t="n"/>
      <c r="Q631" s="320" t="n"/>
    </row>
    <row r="632">
      <c r="B632" s="333" t="n"/>
      <c r="C632" s="328" t="n"/>
      <c r="D632" s="328" t="n"/>
      <c r="E632" s="317" t="n"/>
      <c r="F632" s="292" t="n"/>
      <c r="G632" s="292" t="n"/>
      <c r="H632" s="294" t="n"/>
      <c r="I632" s="317" t="n"/>
      <c r="J632" s="268" t="n"/>
      <c r="K632" s="268" t="n"/>
      <c r="L632" s="314" t="n"/>
      <c r="M632" s="294" t="n"/>
      <c r="N632" s="294" t="n"/>
      <c r="O632" s="294" t="n"/>
      <c r="P632" s="268" t="n"/>
      <c r="Q632" s="320" t="n"/>
    </row>
    <row r="633">
      <c r="B633" s="333" t="n"/>
      <c r="C633" s="328" t="n"/>
      <c r="D633" s="328" t="n"/>
      <c r="E633" s="317" t="n"/>
      <c r="F633" s="292" t="n"/>
      <c r="G633" s="292" t="n"/>
      <c r="H633" s="294" t="n"/>
      <c r="I633" s="317" t="n"/>
      <c r="J633" s="268" t="n"/>
      <c r="K633" s="268" t="n"/>
      <c r="L633" s="314" t="n"/>
      <c r="M633" s="294" t="n"/>
      <c r="N633" s="294" t="n"/>
      <c r="O633" s="294" t="n"/>
      <c r="P633" s="268" t="n"/>
      <c r="Q633" s="320" t="n"/>
    </row>
    <row r="634">
      <c r="B634" s="333" t="n"/>
      <c r="C634" s="328" t="n"/>
      <c r="D634" s="328" t="n"/>
      <c r="E634" s="317" t="n"/>
      <c r="F634" s="292" t="n"/>
      <c r="G634" s="292" t="n"/>
      <c r="H634" s="294" t="n"/>
      <c r="I634" s="317" t="n"/>
      <c r="J634" s="268" t="n"/>
      <c r="K634" s="268" t="n"/>
      <c r="L634" s="314" t="n"/>
      <c r="M634" s="294" t="n"/>
      <c r="N634" s="294" t="n"/>
      <c r="O634" s="294" t="n"/>
      <c r="P634" s="268" t="n"/>
      <c r="Q634" s="320" t="n"/>
    </row>
    <row r="635">
      <c r="B635" s="333" t="n"/>
      <c r="C635" s="328" t="n"/>
      <c r="D635" s="328" t="n"/>
      <c r="E635" s="317" t="n"/>
      <c r="F635" s="292" t="n"/>
      <c r="G635" s="292" t="n"/>
      <c r="H635" s="294" t="n"/>
      <c r="I635" s="317" t="n"/>
      <c r="J635" s="268" t="n"/>
      <c r="K635" s="268" t="n"/>
      <c r="L635" s="314" t="n"/>
      <c r="M635" s="294" t="n"/>
      <c r="N635" s="294" t="n"/>
      <c r="O635" s="294" t="n"/>
      <c r="P635" s="268" t="n"/>
      <c r="Q635" s="320" t="n"/>
    </row>
    <row r="636">
      <c r="B636" s="333" t="n"/>
      <c r="C636" s="328" t="n"/>
      <c r="D636" s="328" t="n"/>
      <c r="E636" s="317" t="n"/>
      <c r="F636" s="292" t="n"/>
      <c r="G636" s="292" t="n"/>
      <c r="H636" s="294" t="n"/>
      <c r="I636" s="317" t="n"/>
      <c r="J636" s="268" t="n"/>
      <c r="K636" s="268" t="n"/>
      <c r="L636" s="314" t="n"/>
      <c r="M636" s="294" t="n"/>
      <c r="N636" s="294" t="n"/>
      <c r="O636" s="294" t="n"/>
      <c r="P636" s="268" t="n"/>
      <c r="Q636" s="320" t="n"/>
    </row>
    <row r="637">
      <c r="B637" s="333" t="n"/>
      <c r="C637" s="328" t="n"/>
      <c r="D637" s="328" t="n"/>
      <c r="E637" s="317" t="n"/>
      <c r="F637" s="292" t="n"/>
      <c r="G637" s="292" t="n"/>
      <c r="H637" s="294" t="n"/>
      <c r="I637" s="317" t="n"/>
      <c r="J637" s="268" t="n"/>
      <c r="K637" s="268" t="n"/>
      <c r="L637" s="314" t="n"/>
      <c r="M637" s="294" t="n"/>
      <c r="N637" s="294" t="n"/>
      <c r="O637" s="294" t="n"/>
      <c r="P637" s="268" t="n"/>
      <c r="Q637" s="320" t="n"/>
    </row>
    <row r="638">
      <c r="B638" s="333" t="n"/>
      <c r="C638" s="328" t="n"/>
      <c r="D638" s="328" t="n"/>
      <c r="E638" s="317" t="n"/>
      <c r="F638" s="292" t="n"/>
      <c r="G638" s="292" t="n"/>
      <c r="H638" s="294" t="n"/>
      <c r="I638" s="317" t="n"/>
      <c r="J638" s="268" t="n"/>
      <c r="K638" s="268" t="n"/>
      <c r="L638" s="314" t="n"/>
      <c r="M638" s="294" t="n"/>
      <c r="N638" s="294" t="n"/>
      <c r="O638" s="294" t="n"/>
      <c r="P638" s="268" t="n"/>
      <c r="Q638" s="320" t="n"/>
    </row>
    <row r="639">
      <c r="B639" s="333" t="n"/>
      <c r="C639" s="328" t="n"/>
      <c r="D639" s="328" t="n"/>
      <c r="E639" s="317" t="n"/>
      <c r="F639" s="292" t="n"/>
      <c r="G639" s="292" t="n"/>
      <c r="H639" s="294" t="n"/>
      <c r="I639" s="317" t="n"/>
      <c r="J639" s="268" t="n"/>
      <c r="K639" s="268" t="n"/>
      <c r="L639" s="314" t="n"/>
      <c r="M639" s="294" t="n"/>
      <c r="N639" s="294" t="n"/>
      <c r="O639" s="294" t="n"/>
      <c r="P639" s="268" t="n"/>
      <c r="Q639" s="320" t="n"/>
    </row>
    <row r="640">
      <c r="B640" s="333" t="n"/>
      <c r="C640" s="328" t="n"/>
      <c r="D640" s="328" t="n"/>
      <c r="E640" s="317" t="n"/>
      <c r="F640" s="292" t="n"/>
      <c r="G640" s="292" t="n"/>
      <c r="H640" s="294" t="n"/>
      <c r="I640" s="317" t="n"/>
      <c r="J640" s="268" t="n"/>
      <c r="K640" s="268" t="n"/>
      <c r="L640" s="314" t="n"/>
      <c r="M640" s="294" t="n"/>
      <c r="N640" s="294" t="n"/>
      <c r="O640" s="294" t="n"/>
      <c r="P640" s="268" t="n"/>
      <c r="Q640" s="320" t="n"/>
    </row>
    <row r="641">
      <c r="B641" s="333" t="n"/>
      <c r="C641" s="328" t="n"/>
      <c r="D641" s="328" t="n"/>
      <c r="E641" s="317" t="n"/>
      <c r="F641" s="292" t="n"/>
      <c r="G641" s="292" t="n"/>
      <c r="H641" s="294" t="n"/>
      <c r="I641" s="317" t="n"/>
      <c r="J641" s="268" t="n"/>
      <c r="K641" s="268" t="n"/>
      <c r="L641" s="314" t="n"/>
      <c r="M641" s="294" t="n"/>
      <c r="N641" s="294" t="n"/>
      <c r="O641" s="294" t="n"/>
      <c r="P641" s="268" t="n"/>
      <c r="Q641" s="320" t="n"/>
    </row>
    <row r="642">
      <c r="B642" s="333" t="n"/>
      <c r="C642" s="328" t="n"/>
      <c r="D642" s="328" t="n"/>
      <c r="E642" s="317" t="n"/>
      <c r="F642" s="292" t="n"/>
      <c r="G642" s="292" t="n"/>
      <c r="H642" s="294" t="n"/>
      <c r="I642" s="317" t="n"/>
      <c r="J642" s="268" t="n"/>
      <c r="K642" s="268" t="n"/>
      <c r="L642" s="314" t="n"/>
      <c r="M642" s="294" t="n"/>
      <c r="N642" s="294" t="n"/>
      <c r="O642" s="294" t="n"/>
      <c r="P642" s="268" t="n"/>
      <c r="Q642" s="320" t="n"/>
    </row>
    <row r="643">
      <c r="B643" s="333" t="n"/>
      <c r="C643" s="328" t="n"/>
      <c r="D643" s="328" t="n"/>
      <c r="E643" s="317" t="n"/>
      <c r="F643" s="292" t="n"/>
      <c r="G643" s="292" t="n"/>
      <c r="H643" s="294" t="n"/>
      <c r="I643" s="317" t="n"/>
      <c r="J643" s="268" t="n"/>
      <c r="K643" s="268" t="n"/>
      <c r="L643" s="314" t="n"/>
      <c r="M643" s="294" t="n"/>
      <c r="N643" s="294" t="n"/>
      <c r="O643" s="294" t="n"/>
      <c r="P643" s="268" t="n"/>
      <c r="Q643" s="320" t="n"/>
    </row>
    <row r="644">
      <c r="B644" s="333" t="n"/>
      <c r="C644" s="328" t="n"/>
      <c r="D644" s="328" t="n"/>
      <c r="E644" s="317" t="n"/>
      <c r="F644" s="292" t="n"/>
      <c r="G644" s="292" t="n"/>
      <c r="H644" s="294" t="n"/>
      <c r="I644" s="317" t="n"/>
      <c r="J644" s="268" t="n"/>
      <c r="K644" s="268" t="n"/>
      <c r="L644" s="314" t="n"/>
      <c r="M644" s="294" t="n"/>
      <c r="N644" s="294" t="n"/>
      <c r="O644" s="294" t="n"/>
      <c r="P644" s="268" t="n"/>
      <c r="Q644" s="320" t="n"/>
    </row>
    <row r="645">
      <c r="B645" s="333" t="n"/>
      <c r="C645" s="328" t="n"/>
      <c r="D645" s="328" t="n"/>
      <c r="E645" s="317" t="n"/>
      <c r="F645" s="292" t="n"/>
      <c r="G645" s="292" t="n"/>
      <c r="H645" s="294" t="n"/>
      <c r="I645" s="317" t="n"/>
      <c r="J645" s="268" t="n"/>
      <c r="K645" s="268" t="n"/>
      <c r="L645" s="314" t="n"/>
      <c r="M645" s="294" t="n"/>
      <c r="N645" s="294" t="n"/>
      <c r="O645" s="294" t="n"/>
      <c r="P645" s="268" t="n"/>
      <c r="Q645" s="320" t="n"/>
    </row>
    <row r="646">
      <c r="B646" s="333" t="n"/>
      <c r="C646" s="328" t="n"/>
      <c r="D646" s="328" t="n"/>
      <c r="E646" s="317" t="n"/>
      <c r="F646" s="292" t="n"/>
      <c r="G646" s="292" t="n"/>
      <c r="H646" s="294" t="n"/>
      <c r="I646" s="317" t="n"/>
      <c r="J646" s="268" t="n"/>
      <c r="K646" s="268" t="n"/>
      <c r="L646" s="314" t="n"/>
      <c r="M646" s="294" t="n"/>
      <c r="N646" s="294" t="n"/>
      <c r="O646" s="294" t="n"/>
      <c r="P646" s="268" t="n"/>
      <c r="Q646" s="320" t="n"/>
    </row>
    <row r="647">
      <c r="B647" s="333" t="n"/>
      <c r="C647" s="328" t="n"/>
      <c r="D647" s="328" t="n"/>
      <c r="E647" s="317" t="n"/>
      <c r="F647" s="292" t="n"/>
      <c r="G647" s="292" t="n"/>
      <c r="H647" s="294" t="n"/>
      <c r="I647" s="317" t="n"/>
      <c r="J647" s="268" t="n"/>
      <c r="K647" s="268" t="n"/>
      <c r="L647" s="314" t="n"/>
      <c r="M647" s="294" t="n"/>
      <c r="N647" s="294" t="n"/>
      <c r="O647" s="294" t="n"/>
      <c r="P647" s="268" t="n"/>
      <c r="Q647" s="320" t="n"/>
    </row>
    <row r="648">
      <c r="B648" s="333" t="n"/>
      <c r="C648" s="328" t="n"/>
      <c r="D648" s="328" t="n"/>
      <c r="E648" s="317" t="n"/>
      <c r="F648" s="292" t="n"/>
      <c r="G648" s="292" t="n"/>
      <c r="H648" s="294" t="n"/>
      <c r="I648" s="317" t="n"/>
      <c r="J648" s="268" t="n"/>
      <c r="K648" s="268" t="n"/>
      <c r="L648" s="314" t="n"/>
      <c r="M648" s="294" t="n"/>
      <c r="N648" s="294" t="n"/>
      <c r="O648" s="294" t="n"/>
      <c r="P648" s="268" t="n"/>
      <c r="Q648" s="320" t="n"/>
    </row>
    <row r="649">
      <c r="B649" s="333" t="n"/>
      <c r="C649" s="328" t="n"/>
      <c r="D649" s="328" t="n"/>
      <c r="E649" s="317" t="n"/>
      <c r="F649" s="292" t="n"/>
      <c r="G649" s="292" t="n"/>
      <c r="H649" s="294" t="n"/>
      <c r="I649" s="317" t="n"/>
      <c r="J649" s="268" t="n"/>
      <c r="K649" s="268" t="n"/>
      <c r="L649" s="314" t="n"/>
      <c r="M649" s="294" t="n"/>
      <c r="N649" s="294" t="n"/>
      <c r="O649" s="294" t="n"/>
      <c r="P649" s="268" t="n"/>
      <c r="Q649" s="320" t="n"/>
    </row>
    <row r="650">
      <c r="B650" s="333" t="n"/>
      <c r="C650" s="328" t="n"/>
      <c r="D650" s="328" t="n"/>
      <c r="E650" s="317" t="n"/>
      <c r="F650" s="292" t="n"/>
      <c r="G650" s="292" t="n"/>
      <c r="H650" s="294" t="n"/>
      <c r="I650" s="317" t="n"/>
      <c r="J650" s="268" t="n"/>
      <c r="K650" s="268" t="n"/>
      <c r="L650" s="314" t="n"/>
      <c r="M650" s="294" t="n"/>
      <c r="N650" s="294" t="n"/>
      <c r="O650" s="294" t="n"/>
      <c r="P650" s="268" t="n"/>
      <c r="Q650" s="320" t="n"/>
    </row>
    <row r="651">
      <c r="B651" s="333" t="n"/>
      <c r="C651" s="328" t="n"/>
      <c r="D651" s="328" t="n"/>
      <c r="E651" s="317" t="n"/>
      <c r="F651" s="292" t="n"/>
      <c r="G651" s="292" t="n"/>
      <c r="H651" s="294" t="n"/>
      <c r="I651" s="317" t="n"/>
      <c r="J651" s="268" t="n"/>
      <c r="K651" s="268" t="n"/>
      <c r="L651" s="314" t="n"/>
      <c r="M651" s="294" t="n"/>
      <c r="N651" s="294" t="n"/>
      <c r="O651" s="294" t="n"/>
      <c r="P651" s="268" t="n"/>
      <c r="Q651" s="320" t="n"/>
    </row>
    <row r="652">
      <c r="B652" s="333" t="n"/>
      <c r="C652" s="328" t="n"/>
      <c r="D652" s="328" t="n"/>
      <c r="E652" s="317" t="n"/>
      <c r="F652" s="292" t="n"/>
      <c r="G652" s="292" t="n"/>
      <c r="H652" s="294" t="n"/>
      <c r="I652" s="317" t="n"/>
      <c r="J652" s="268" t="n"/>
      <c r="K652" s="268" t="n"/>
      <c r="L652" s="314" t="n"/>
      <c r="M652" s="294" t="n"/>
      <c r="N652" s="294" t="n"/>
      <c r="O652" s="294" t="n"/>
      <c r="P652" s="268" t="n"/>
      <c r="Q652" s="320" t="n"/>
    </row>
    <row r="653">
      <c r="B653" s="333" t="n"/>
      <c r="C653" s="328" t="n"/>
      <c r="D653" s="328" t="n"/>
      <c r="E653" s="317" t="n"/>
      <c r="F653" s="292" t="n"/>
      <c r="G653" s="292" t="n"/>
      <c r="H653" s="294" t="n"/>
      <c r="I653" s="317" t="n"/>
      <c r="J653" s="268" t="n"/>
      <c r="K653" s="268" t="n"/>
      <c r="L653" s="314" t="n"/>
      <c r="M653" s="294" t="n"/>
      <c r="N653" s="294" t="n"/>
      <c r="O653" s="294" t="n"/>
      <c r="P653" s="268" t="n"/>
      <c r="Q653" s="320" t="n"/>
    </row>
    <row r="654">
      <c r="B654" s="333" t="n"/>
      <c r="C654" s="328" t="n"/>
      <c r="D654" s="328" t="n"/>
      <c r="E654" s="317" t="n"/>
      <c r="F654" s="292" t="n"/>
      <c r="G654" s="292" t="n"/>
      <c r="H654" s="294" t="n"/>
      <c r="I654" s="317" t="n"/>
      <c r="J654" s="268" t="n"/>
      <c r="K654" s="268" t="n"/>
      <c r="L654" s="314" t="n"/>
      <c r="M654" s="294" t="n"/>
      <c r="N654" s="294" t="n"/>
      <c r="O654" s="294" t="n"/>
      <c r="P654" s="268" t="n"/>
      <c r="Q654" s="320" t="n"/>
    </row>
    <row r="655">
      <c r="B655" s="333" t="n"/>
      <c r="C655" s="328" t="n"/>
      <c r="D655" s="328" t="n"/>
      <c r="E655" s="317" t="n"/>
      <c r="F655" s="292" t="n"/>
      <c r="G655" s="292" t="n"/>
      <c r="H655" s="294" t="n"/>
      <c r="I655" s="317" t="n"/>
      <c r="J655" s="268" t="n"/>
      <c r="K655" s="268" t="n"/>
      <c r="L655" s="314" t="n"/>
      <c r="M655" s="294" t="n"/>
      <c r="N655" s="294" t="n"/>
      <c r="O655" s="294" t="n"/>
      <c r="P655" s="268" t="n"/>
      <c r="Q655" s="320" t="n"/>
    </row>
    <row r="656">
      <c r="B656" s="333" t="n"/>
      <c r="C656" s="328" t="n"/>
      <c r="D656" s="328" t="n"/>
      <c r="E656" s="317" t="n"/>
      <c r="F656" s="292" t="n"/>
      <c r="G656" s="292" t="n"/>
      <c r="H656" s="294" t="n"/>
      <c r="I656" s="317" t="n"/>
      <c r="J656" s="268" t="n"/>
      <c r="K656" s="268" t="n"/>
      <c r="L656" s="314" t="n"/>
      <c r="M656" s="294" t="n"/>
      <c r="N656" s="294" t="n"/>
      <c r="O656" s="294" t="n"/>
      <c r="P656" s="268" t="n"/>
      <c r="Q656" s="320" t="n"/>
    </row>
    <row r="657">
      <c r="B657" s="333" t="n"/>
      <c r="C657" s="328" t="n"/>
      <c r="D657" s="328" t="n"/>
      <c r="E657" s="317" t="n"/>
      <c r="F657" s="292" t="n"/>
      <c r="G657" s="292" t="n"/>
      <c r="H657" s="294" t="n"/>
      <c r="I657" s="317" t="n"/>
      <c r="J657" s="268" t="n"/>
      <c r="K657" s="268" t="n"/>
      <c r="L657" s="314" t="n"/>
      <c r="M657" s="294" t="n"/>
      <c r="N657" s="294" t="n"/>
      <c r="O657" s="294" t="n"/>
      <c r="P657" s="268" t="n"/>
      <c r="Q657" s="320" t="n"/>
    </row>
    <row r="658">
      <c r="B658" s="333" t="n"/>
      <c r="C658" s="328" t="n"/>
      <c r="D658" s="328" t="n"/>
      <c r="E658" s="317" t="n"/>
      <c r="F658" s="292" t="n"/>
      <c r="G658" s="292" t="n"/>
      <c r="H658" s="294" t="n"/>
      <c r="I658" s="317" t="n"/>
      <c r="J658" s="268" t="n"/>
      <c r="K658" s="268" t="n"/>
      <c r="L658" s="314" t="n"/>
      <c r="M658" s="294" t="n"/>
      <c r="N658" s="294" t="n"/>
      <c r="O658" s="294" t="n"/>
      <c r="P658" s="268" t="n"/>
      <c r="Q658" s="320" t="n"/>
    </row>
    <row r="659">
      <c r="B659" s="333" t="n"/>
      <c r="C659" s="328" t="n"/>
      <c r="D659" s="328" t="n"/>
      <c r="E659" s="317" t="n"/>
      <c r="F659" s="292" t="n"/>
      <c r="G659" s="292" t="n"/>
      <c r="H659" s="294" t="n"/>
      <c r="I659" s="317" t="n"/>
      <c r="J659" s="268" t="n"/>
      <c r="K659" s="268" t="n"/>
      <c r="L659" s="314" t="n"/>
      <c r="M659" s="294" t="n"/>
      <c r="N659" s="294" t="n"/>
      <c r="O659" s="294" t="n"/>
      <c r="P659" s="268" t="n"/>
      <c r="Q659" s="320" t="n"/>
    </row>
    <row r="660">
      <c r="B660" s="333" t="n"/>
      <c r="C660" s="328" t="n"/>
      <c r="D660" s="328" t="n"/>
      <c r="E660" s="317" t="n"/>
      <c r="F660" s="292" t="n"/>
      <c r="G660" s="292" t="n"/>
      <c r="H660" s="294" t="n"/>
      <c r="I660" s="317" t="n"/>
      <c r="J660" s="268" t="n"/>
      <c r="K660" s="268" t="n"/>
      <c r="L660" s="314" t="n"/>
      <c r="M660" s="294" t="n"/>
      <c r="N660" s="294" t="n"/>
      <c r="O660" s="294" t="n"/>
      <c r="P660" s="268" t="n"/>
      <c r="Q660" s="320" t="n"/>
    </row>
    <row r="661">
      <c r="B661" s="333" t="n"/>
      <c r="C661" s="328" t="n"/>
      <c r="D661" s="328" t="n"/>
      <c r="E661" s="317" t="n"/>
      <c r="F661" s="292" t="n"/>
      <c r="G661" s="292" t="n"/>
      <c r="H661" s="294" t="n"/>
      <c r="I661" s="317" t="n"/>
      <c r="J661" s="268" t="n"/>
      <c r="K661" s="268" t="n"/>
      <c r="L661" s="314" t="n"/>
      <c r="M661" s="294" t="n"/>
      <c r="N661" s="294" t="n"/>
      <c r="O661" s="294" t="n"/>
      <c r="P661" s="268" t="n"/>
      <c r="Q661" s="320" t="n"/>
    </row>
    <row r="662">
      <c r="B662" s="333" t="n"/>
      <c r="C662" s="328" t="n"/>
      <c r="D662" s="328" t="n"/>
      <c r="E662" s="317" t="n"/>
      <c r="F662" s="292" t="n"/>
      <c r="G662" s="292" t="n"/>
      <c r="H662" s="294" t="n"/>
      <c r="I662" s="317" t="n"/>
      <c r="J662" s="268" t="n"/>
      <c r="K662" s="268" t="n"/>
      <c r="L662" s="314" t="n"/>
      <c r="M662" s="294" t="n"/>
      <c r="N662" s="294" t="n"/>
      <c r="O662" s="294" t="n"/>
      <c r="P662" s="268" t="n"/>
      <c r="Q662" s="320" t="n"/>
    </row>
    <row r="663">
      <c r="B663" s="333" t="n"/>
      <c r="C663" s="328" t="n"/>
      <c r="D663" s="328" t="n"/>
      <c r="E663" s="317" t="n"/>
      <c r="F663" s="292" t="n"/>
      <c r="G663" s="292" t="n"/>
      <c r="H663" s="294" t="n"/>
      <c r="I663" s="317" t="n"/>
      <c r="J663" s="268" t="n"/>
      <c r="K663" s="268" t="n"/>
      <c r="L663" s="314" t="n"/>
      <c r="M663" s="294" t="n"/>
      <c r="N663" s="294" t="n"/>
      <c r="O663" s="294" t="n"/>
      <c r="P663" s="268" t="n"/>
      <c r="Q663" s="320" t="n"/>
    </row>
    <row r="664">
      <c r="B664" s="333" t="n"/>
      <c r="C664" s="328" t="n"/>
      <c r="D664" s="328" t="n"/>
      <c r="E664" s="317" t="n"/>
      <c r="F664" s="292" t="n"/>
      <c r="G664" s="292" t="n"/>
      <c r="H664" s="294" t="n"/>
      <c r="I664" s="317" t="n"/>
      <c r="J664" s="268" t="n"/>
      <c r="K664" s="268" t="n"/>
      <c r="L664" s="314" t="n"/>
      <c r="M664" s="294" t="n"/>
      <c r="N664" s="294" t="n"/>
      <c r="O664" s="294" t="n"/>
      <c r="P664" s="268" t="n"/>
      <c r="Q664" s="320" t="n"/>
    </row>
    <row r="665">
      <c r="B665" s="333" t="n"/>
      <c r="C665" s="328" t="n"/>
      <c r="D665" s="328" t="n"/>
      <c r="E665" s="317" t="n"/>
      <c r="F665" s="292" t="n"/>
      <c r="G665" s="292" t="n"/>
      <c r="H665" s="294" t="n"/>
      <c r="I665" s="317" t="n"/>
      <c r="J665" s="268" t="n"/>
      <c r="K665" s="268" t="n"/>
      <c r="L665" s="314" t="n"/>
      <c r="M665" s="294" t="n"/>
      <c r="N665" s="294" t="n"/>
      <c r="O665" s="294" t="n"/>
      <c r="P665" s="268" t="n"/>
      <c r="Q665" s="320" t="n"/>
    </row>
    <row r="666">
      <c r="B666" s="333" t="n"/>
      <c r="C666" s="328" t="n"/>
      <c r="D666" s="328" t="n"/>
      <c r="E666" s="317" t="n"/>
      <c r="F666" s="292" t="n"/>
      <c r="G666" s="292" t="n"/>
      <c r="H666" s="294" t="n"/>
      <c r="I666" s="317" t="n"/>
      <c r="J666" s="268" t="n"/>
      <c r="K666" s="268" t="n"/>
      <c r="L666" s="314" t="n"/>
      <c r="M666" s="294" t="n"/>
      <c r="N666" s="294" t="n"/>
      <c r="O666" s="294" t="n"/>
      <c r="P666" s="268" t="n"/>
      <c r="Q666" s="320" t="n"/>
    </row>
    <row r="667">
      <c r="B667" s="333" t="n"/>
      <c r="C667" s="328" t="n"/>
      <c r="D667" s="328" t="n"/>
      <c r="E667" s="317" t="n"/>
      <c r="F667" s="292" t="n"/>
      <c r="G667" s="292" t="n"/>
      <c r="H667" s="294" t="n"/>
      <c r="I667" s="317" t="n"/>
      <c r="J667" s="268" t="n"/>
      <c r="K667" s="268" t="n"/>
      <c r="L667" s="314" t="n"/>
      <c r="M667" s="294" t="n"/>
      <c r="N667" s="294" t="n"/>
      <c r="O667" s="294" t="n"/>
      <c r="P667" s="268" t="n"/>
      <c r="Q667" s="320" t="n"/>
    </row>
    <row r="668">
      <c r="B668" s="333" t="n"/>
      <c r="C668" s="328" t="n"/>
      <c r="D668" s="328" t="n"/>
      <c r="E668" s="317" t="n"/>
      <c r="F668" s="292" t="n"/>
      <c r="G668" s="292" t="n"/>
      <c r="H668" s="294" t="n"/>
      <c r="I668" s="317" t="n"/>
      <c r="J668" s="268" t="n"/>
      <c r="K668" s="268" t="n"/>
      <c r="L668" s="314" t="n"/>
      <c r="M668" s="294" t="n"/>
      <c r="N668" s="294" t="n"/>
      <c r="O668" s="294" t="n"/>
      <c r="P668" s="268" t="n"/>
      <c r="Q668" s="320" t="n"/>
    </row>
    <row r="669">
      <c r="B669" s="333" t="n"/>
      <c r="C669" s="328" t="n"/>
      <c r="D669" s="328" t="n"/>
      <c r="E669" s="317" t="n"/>
      <c r="F669" s="292" t="n"/>
      <c r="G669" s="292" t="n"/>
      <c r="H669" s="294" t="n"/>
      <c r="I669" s="317" t="n"/>
      <c r="J669" s="268" t="n"/>
      <c r="K669" s="268" t="n"/>
      <c r="L669" s="314" t="n"/>
      <c r="M669" s="294" t="n"/>
      <c r="N669" s="294" t="n"/>
      <c r="O669" s="294" t="n"/>
      <c r="P669" s="268" t="n"/>
      <c r="Q669" s="320" t="n"/>
    </row>
    <row r="670">
      <c r="B670" s="333" t="n"/>
      <c r="C670" s="328" t="n"/>
      <c r="D670" s="328" t="n"/>
      <c r="E670" s="317" t="n"/>
      <c r="F670" s="292" t="n"/>
      <c r="G670" s="292" t="n"/>
      <c r="H670" s="294" t="n"/>
      <c r="I670" s="317" t="n"/>
      <c r="J670" s="268" t="n"/>
      <c r="K670" s="268" t="n"/>
      <c r="L670" s="314" t="n"/>
      <c r="M670" s="294" t="n"/>
      <c r="N670" s="294" t="n"/>
      <c r="O670" s="294" t="n"/>
      <c r="P670" s="268" t="n"/>
      <c r="Q670" s="320" t="n"/>
    </row>
    <row r="671">
      <c r="B671" s="333" t="n"/>
      <c r="C671" s="328" t="n"/>
      <c r="D671" s="328" t="n"/>
      <c r="E671" s="317" t="n"/>
      <c r="F671" s="292" t="n"/>
      <c r="G671" s="292" t="n"/>
      <c r="H671" s="294" t="n"/>
      <c r="I671" s="317" t="n"/>
      <c r="J671" s="268" t="n"/>
      <c r="K671" s="268" t="n"/>
      <c r="L671" s="314" t="n"/>
      <c r="M671" s="294" t="n"/>
      <c r="N671" s="294" t="n"/>
      <c r="O671" s="294" t="n"/>
      <c r="P671" s="268" t="n"/>
      <c r="Q671" s="320" t="n"/>
    </row>
    <row r="672">
      <c r="B672" s="333" t="n"/>
      <c r="C672" s="328" t="n"/>
      <c r="D672" s="328" t="n"/>
      <c r="E672" s="317" t="n"/>
      <c r="F672" s="292" t="n"/>
      <c r="G672" s="292" t="n"/>
      <c r="H672" s="294" t="n"/>
      <c r="I672" s="317" t="n"/>
      <c r="J672" s="268" t="n"/>
      <c r="K672" s="268" t="n"/>
      <c r="L672" s="314" t="n"/>
      <c r="M672" s="294" t="n"/>
      <c r="N672" s="294" t="n"/>
      <c r="O672" s="294" t="n"/>
      <c r="P672" s="268" t="n"/>
      <c r="Q672" s="320" t="n"/>
    </row>
    <row r="673">
      <c r="B673" s="333" t="n"/>
      <c r="C673" s="328" t="n"/>
      <c r="D673" s="328" t="n"/>
      <c r="E673" s="317" t="n"/>
      <c r="F673" s="292" t="n"/>
      <c r="G673" s="292" t="n"/>
      <c r="H673" s="294" t="n"/>
      <c r="I673" s="317" t="n"/>
      <c r="J673" s="268" t="n"/>
      <c r="K673" s="268" t="n"/>
      <c r="L673" s="314" t="n"/>
      <c r="M673" s="294" t="n"/>
      <c r="N673" s="294" t="n"/>
      <c r="O673" s="294" t="n"/>
      <c r="P673" s="268" t="n"/>
      <c r="Q673" s="320" t="n"/>
    </row>
    <row r="674">
      <c r="B674" s="333" t="n"/>
      <c r="C674" s="328" t="n"/>
      <c r="D674" s="328" t="n"/>
      <c r="E674" s="317" t="n"/>
      <c r="F674" s="292" t="n"/>
      <c r="G674" s="292" t="n"/>
      <c r="H674" s="294" t="n"/>
      <c r="I674" s="317" t="n"/>
      <c r="J674" s="268" t="n"/>
      <c r="K674" s="268" t="n"/>
      <c r="L674" s="314" t="n"/>
      <c r="M674" s="294" t="n"/>
      <c r="N674" s="294" t="n"/>
      <c r="O674" s="294" t="n"/>
      <c r="P674" s="268" t="n"/>
      <c r="Q674" s="320" t="n"/>
    </row>
    <row r="675">
      <c r="B675" s="333" t="n"/>
      <c r="C675" s="328" t="n"/>
      <c r="D675" s="328" t="n"/>
      <c r="E675" s="317" t="n"/>
      <c r="F675" s="292" t="n"/>
      <c r="G675" s="292" t="n"/>
      <c r="H675" s="294" t="n"/>
      <c r="I675" s="317" t="n"/>
      <c r="J675" s="268" t="n"/>
      <c r="K675" s="268" t="n"/>
      <c r="L675" s="314" t="n"/>
      <c r="M675" s="294" t="n"/>
      <c r="N675" s="294" t="n"/>
      <c r="O675" s="294" t="n"/>
      <c r="P675" s="268" t="n"/>
      <c r="Q675" s="320" t="n"/>
    </row>
    <row r="676">
      <c r="B676" s="333" t="n"/>
      <c r="C676" s="328" t="n"/>
      <c r="D676" s="328" t="n"/>
      <c r="E676" s="317" t="n"/>
      <c r="F676" s="292" t="n"/>
      <c r="G676" s="292" t="n"/>
      <c r="H676" s="294" t="n"/>
      <c r="I676" s="317" t="n"/>
      <c r="J676" s="268" t="n"/>
      <c r="K676" s="268" t="n"/>
      <c r="L676" s="314" t="n"/>
      <c r="M676" s="294" t="n"/>
      <c r="N676" s="294" t="n"/>
      <c r="O676" s="294" t="n"/>
      <c r="P676" s="268" t="n"/>
      <c r="Q676" s="320" t="n"/>
    </row>
    <row r="677">
      <c r="B677" s="333" t="n"/>
      <c r="C677" s="328" t="n"/>
      <c r="D677" s="328" t="n"/>
      <c r="E677" s="317" t="n"/>
      <c r="F677" s="292" t="n"/>
      <c r="G677" s="292" t="n"/>
      <c r="H677" s="294" t="n"/>
      <c r="I677" s="317" t="n"/>
      <c r="J677" s="268" t="n"/>
      <c r="K677" s="268" t="n"/>
      <c r="L677" s="314" t="n"/>
      <c r="M677" s="294" t="n"/>
      <c r="N677" s="294" t="n"/>
      <c r="O677" s="294" t="n"/>
      <c r="P677" s="268" t="n"/>
      <c r="Q677" s="320" t="n"/>
    </row>
    <row r="678">
      <c r="B678" s="333" t="n"/>
      <c r="C678" s="328" t="n"/>
      <c r="D678" s="328" t="n"/>
      <c r="E678" s="317" t="n"/>
      <c r="F678" s="292" t="n"/>
      <c r="G678" s="292" t="n"/>
      <c r="H678" s="294" t="n"/>
      <c r="I678" s="317" t="n"/>
      <c r="J678" s="268" t="n"/>
      <c r="K678" s="268" t="n"/>
      <c r="L678" s="314" t="n"/>
      <c r="M678" s="294" t="n"/>
      <c r="N678" s="294" t="n"/>
      <c r="O678" s="294" t="n"/>
      <c r="P678" s="268" t="n"/>
      <c r="Q678" s="320" t="n"/>
    </row>
    <row r="679">
      <c r="B679" s="333" t="n"/>
      <c r="C679" s="328" t="n"/>
      <c r="D679" s="328" t="n"/>
      <c r="E679" s="317" t="n"/>
      <c r="F679" s="292" t="n"/>
      <c r="G679" s="292" t="n"/>
      <c r="H679" s="294" t="n"/>
      <c r="I679" s="317" t="n"/>
      <c r="J679" s="268" t="n"/>
      <c r="K679" s="268" t="n"/>
      <c r="L679" s="314" t="n"/>
      <c r="M679" s="294" t="n"/>
      <c r="N679" s="294" t="n"/>
      <c r="O679" s="294" t="n"/>
      <c r="P679" s="268" t="n"/>
      <c r="Q679" s="320" t="n"/>
    </row>
    <row r="680">
      <c r="B680" s="333" t="n"/>
      <c r="C680" s="328" t="n"/>
      <c r="D680" s="328" t="n"/>
      <c r="E680" s="317" t="n"/>
      <c r="F680" s="292" t="n"/>
      <c r="G680" s="292" t="n"/>
      <c r="H680" s="294" t="n"/>
      <c r="I680" s="317" t="n"/>
      <c r="J680" s="268" t="n"/>
      <c r="K680" s="268" t="n"/>
      <c r="L680" s="314" t="n"/>
      <c r="M680" s="294" t="n"/>
      <c r="N680" s="294" t="n"/>
      <c r="O680" s="294" t="n"/>
      <c r="P680" s="268" t="n"/>
      <c r="Q680" s="320" t="n"/>
    </row>
    <row r="681">
      <c r="B681" s="333" t="n"/>
      <c r="C681" s="328" t="n"/>
      <c r="D681" s="328" t="n"/>
      <c r="E681" s="317" t="n"/>
      <c r="F681" s="292" t="n"/>
      <c r="G681" s="292" t="n"/>
      <c r="H681" s="294" t="n"/>
      <c r="I681" s="317" t="n"/>
      <c r="J681" s="268" t="n"/>
      <c r="K681" s="268" t="n"/>
      <c r="L681" s="314" t="n"/>
      <c r="M681" s="294" t="n"/>
      <c r="N681" s="294" t="n"/>
      <c r="O681" s="294" t="n"/>
      <c r="P681" s="268" t="n"/>
      <c r="Q681" s="320" t="n"/>
    </row>
    <row r="682">
      <c r="B682" s="333" t="n"/>
      <c r="C682" s="328" t="n"/>
      <c r="D682" s="328" t="n"/>
      <c r="E682" s="317" t="n"/>
      <c r="F682" s="292" t="n"/>
      <c r="G682" s="292" t="n"/>
      <c r="H682" s="294" t="n"/>
      <c r="I682" s="317" t="n"/>
      <c r="J682" s="268" t="n"/>
      <c r="K682" s="268" t="n"/>
      <c r="L682" s="314" t="n"/>
      <c r="M682" s="294" t="n"/>
      <c r="N682" s="294" t="n"/>
      <c r="O682" s="294" t="n"/>
      <c r="P682" s="268" t="n"/>
      <c r="Q682" s="320" t="n"/>
    </row>
    <row r="683">
      <c r="B683" s="333" t="n"/>
      <c r="C683" s="328" t="n"/>
      <c r="D683" s="328" t="n"/>
      <c r="E683" s="317" t="n"/>
      <c r="F683" s="292" t="n"/>
      <c r="G683" s="292" t="n"/>
      <c r="H683" s="294" t="n"/>
      <c r="I683" s="317" t="n"/>
      <c r="J683" s="268" t="n"/>
      <c r="K683" s="268" t="n"/>
      <c r="L683" s="314" t="n"/>
      <c r="M683" s="294" t="n"/>
      <c r="N683" s="294" t="n"/>
      <c r="O683" s="294" t="n"/>
      <c r="P683" s="268" t="n"/>
      <c r="Q683" s="320" t="n"/>
    </row>
    <row r="684">
      <c r="B684" s="333" t="n"/>
      <c r="C684" s="328" t="n"/>
      <c r="D684" s="328" t="n"/>
      <c r="E684" s="317" t="n"/>
      <c r="F684" s="292" t="n"/>
      <c r="G684" s="292" t="n"/>
      <c r="H684" s="294" t="n"/>
      <c r="I684" s="317" t="n"/>
      <c r="J684" s="268" t="n"/>
      <c r="K684" s="268" t="n"/>
      <c r="L684" s="314" t="n"/>
      <c r="M684" s="294" t="n"/>
      <c r="N684" s="294" t="n"/>
      <c r="O684" s="294" t="n"/>
      <c r="P684" s="268" t="n"/>
      <c r="Q684" s="320" t="n"/>
    </row>
    <row r="685">
      <c r="B685" s="333" t="n"/>
      <c r="C685" s="328" t="n"/>
      <c r="D685" s="328" t="n"/>
      <c r="E685" s="317" t="n"/>
      <c r="F685" s="292" t="n"/>
      <c r="G685" s="292" t="n"/>
      <c r="H685" s="294" t="n"/>
      <c r="I685" s="317" t="n"/>
      <c r="J685" s="268" t="n"/>
      <c r="K685" s="268" t="n"/>
      <c r="L685" s="314" t="n"/>
      <c r="M685" s="294" t="n"/>
      <c r="N685" s="294" t="n"/>
      <c r="O685" s="294" t="n"/>
      <c r="P685" s="268" t="n"/>
      <c r="Q685" s="320" t="n"/>
    </row>
    <row r="686">
      <c r="B686" s="333" t="n"/>
      <c r="C686" s="328" t="n"/>
      <c r="D686" s="328" t="n"/>
      <c r="E686" s="317" t="n"/>
      <c r="F686" s="292" t="n"/>
      <c r="G686" s="292" t="n"/>
      <c r="H686" s="294" t="n"/>
      <c r="I686" s="317" t="n"/>
      <c r="J686" s="268" t="n"/>
      <c r="K686" s="268" t="n"/>
      <c r="L686" s="314" t="n"/>
      <c r="M686" s="294" t="n"/>
      <c r="N686" s="294" t="n"/>
      <c r="O686" s="294" t="n"/>
      <c r="P686" s="268" t="n"/>
      <c r="Q686" s="320" t="n"/>
    </row>
    <row r="687">
      <c r="B687" s="333" t="n"/>
      <c r="C687" s="328" t="n"/>
      <c r="D687" s="328" t="n"/>
      <c r="E687" s="317" t="n"/>
      <c r="F687" s="292" t="n"/>
      <c r="G687" s="292" t="n"/>
      <c r="H687" s="294" t="n"/>
      <c r="I687" s="317" t="n"/>
      <c r="J687" s="268" t="n"/>
      <c r="K687" s="268" t="n"/>
      <c r="L687" s="314" t="n"/>
      <c r="M687" s="294" t="n"/>
      <c r="N687" s="294" t="n"/>
      <c r="O687" s="294" t="n"/>
      <c r="P687" s="268" t="n"/>
      <c r="Q687" s="320" t="n"/>
    </row>
    <row r="688">
      <c r="B688" s="333" t="n"/>
      <c r="C688" s="328" t="n"/>
      <c r="D688" s="328" t="n"/>
      <c r="E688" s="317" t="n"/>
      <c r="F688" s="292" t="n"/>
      <c r="G688" s="292" t="n"/>
      <c r="H688" s="294" t="n"/>
      <c r="I688" s="317" t="n"/>
      <c r="J688" s="268" t="n"/>
      <c r="K688" s="268" t="n"/>
      <c r="L688" s="314" t="n"/>
      <c r="M688" s="294" t="n"/>
      <c r="N688" s="294" t="n"/>
      <c r="O688" s="294" t="n"/>
      <c r="P688" s="268" t="n"/>
      <c r="Q688" s="320" t="n"/>
    </row>
    <row r="689">
      <c r="B689" s="333" t="n"/>
      <c r="C689" s="328" t="n"/>
      <c r="D689" s="328" t="n"/>
      <c r="E689" s="317" t="n"/>
      <c r="F689" s="292" t="n"/>
      <c r="G689" s="292" t="n"/>
      <c r="H689" s="294" t="n"/>
      <c r="I689" s="317" t="n"/>
      <c r="J689" s="268" t="n"/>
      <c r="K689" s="268" t="n"/>
      <c r="L689" s="314" t="n"/>
      <c r="M689" s="294" t="n"/>
      <c r="N689" s="294" t="n"/>
      <c r="O689" s="294" t="n"/>
      <c r="P689" s="268" t="n"/>
      <c r="Q689" s="320" t="n"/>
    </row>
    <row r="690">
      <c r="B690" s="333" t="n"/>
      <c r="C690" s="328" t="n"/>
      <c r="D690" s="328" t="n"/>
      <c r="E690" s="317" t="n"/>
      <c r="F690" s="292" t="n"/>
      <c r="G690" s="292" t="n"/>
      <c r="H690" s="294" t="n"/>
      <c r="I690" s="317" t="n"/>
      <c r="J690" s="268" t="n"/>
      <c r="K690" s="268" t="n"/>
      <c r="L690" s="314" t="n"/>
      <c r="M690" s="294" t="n"/>
      <c r="N690" s="294" t="n"/>
      <c r="O690" s="294" t="n"/>
      <c r="P690" s="268" t="n"/>
      <c r="Q690" s="320" t="n"/>
    </row>
    <row r="691">
      <c r="B691" s="333" t="n"/>
      <c r="C691" s="328" t="n"/>
      <c r="D691" s="328" t="n"/>
      <c r="E691" s="317" t="n"/>
      <c r="F691" s="292" t="n"/>
      <c r="G691" s="292" t="n"/>
      <c r="H691" s="294" t="n"/>
      <c r="I691" s="317" t="n"/>
      <c r="J691" s="268" t="n"/>
      <c r="K691" s="268" t="n"/>
      <c r="L691" s="314" t="n"/>
      <c r="M691" s="294" t="n"/>
      <c r="N691" s="294" t="n"/>
      <c r="O691" s="294" t="n"/>
      <c r="P691" s="268" t="n"/>
      <c r="Q691" s="320" t="n"/>
    </row>
    <row r="692">
      <c r="B692" s="333" t="n"/>
      <c r="C692" s="328" t="n"/>
      <c r="D692" s="328" t="n"/>
      <c r="E692" s="317" t="n"/>
      <c r="F692" s="292" t="n"/>
      <c r="G692" s="292" t="n"/>
      <c r="H692" s="294" t="n"/>
      <c r="I692" s="317" t="n"/>
      <c r="J692" s="268" t="n"/>
      <c r="K692" s="268" t="n"/>
      <c r="L692" s="314" t="n"/>
      <c r="M692" s="294" t="n"/>
      <c r="N692" s="294" t="n"/>
      <c r="O692" s="294" t="n"/>
      <c r="P692" s="268" t="n"/>
      <c r="Q692" s="320" t="n"/>
    </row>
    <row r="693">
      <c r="B693" s="333" t="n"/>
      <c r="C693" s="328" t="n"/>
      <c r="D693" s="328" t="n"/>
      <c r="E693" s="317" t="n"/>
      <c r="F693" s="292" t="n"/>
      <c r="G693" s="292" t="n"/>
      <c r="H693" s="294" t="n"/>
      <c r="I693" s="317" t="n"/>
      <c r="J693" s="268" t="n"/>
      <c r="K693" s="268" t="n"/>
      <c r="L693" s="314" t="n"/>
      <c r="M693" s="294" t="n"/>
      <c r="N693" s="294" t="n"/>
      <c r="O693" s="294" t="n"/>
      <c r="P693" s="268" t="n"/>
      <c r="Q693" s="320" t="n"/>
    </row>
    <row r="694">
      <c r="B694" s="333" t="n"/>
      <c r="C694" s="328" t="n"/>
      <c r="D694" s="328" t="n"/>
      <c r="E694" s="317" t="n"/>
      <c r="F694" s="292" t="n"/>
      <c r="G694" s="292" t="n"/>
      <c r="H694" s="294" t="n"/>
      <c r="I694" s="317" t="n"/>
      <c r="J694" s="268" t="n"/>
      <c r="K694" s="268" t="n"/>
      <c r="L694" s="314" t="n"/>
      <c r="M694" s="294" t="n"/>
      <c r="N694" s="294" t="n"/>
      <c r="O694" s="294" t="n"/>
      <c r="P694" s="268" t="n"/>
      <c r="Q694" s="320" t="n"/>
    </row>
    <row r="695">
      <c r="B695" s="333" t="n"/>
      <c r="C695" s="328" t="n"/>
      <c r="D695" s="328" t="n"/>
      <c r="E695" s="317" t="n"/>
      <c r="F695" s="292" t="n"/>
      <c r="G695" s="292" t="n"/>
      <c r="H695" s="294" t="n"/>
      <c r="I695" s="317" t="n"/>
      <c r="J695" s="268" t="n"/>
      <c r="K695" s="268" t="n"/>
      <c r="L695" s="314" t="n"/>
      <c r="M695" s="294" t="n"/>
      <c r="N695" s="294" t="n"/>
      <c r="O695" s="294" t="n"/>
      <c r="P695" s="268" t="n"/>
      <c r="Q695" s="320" t="n"/>
    </row>
    <row r="696">
      <c r="B696" s="333" t="n"/>
      <c r="C696" s="328" t="n"/>
      <c r="D696" s="328" t="n"/>
      <c r="E696" s="317" t="n"/>
      <c r="F696" s="292" t="n"/>
      <c r="G696" s="292" t="n"/>
      <c r="H696" s="294" t="n"/>
      <c r="I696" s="317" t="n"/>
      <c r="J696" s="268" t="n"/>
      <c r="K696" s="268" t="n"/>
      <c r="L696" s="314" t="n"/>
      <c r="M696" s="294" t="n"/>
      <c r="N696" s="294" t="n"/>
      <c r="O696" s="294" t="n"/>
      <c r="P696" s="268" t="n"/>
      <c r="Q696" s="320" t="n"/>
    </row>
    <row r="697">
      <c r="B697" s="333" t="n"/>
      <c r="C697" s="328" t="n"/>
      <c r="D697" s="328" t="n"/>
      <c r="E697" s="317" t="n"/>
      <c r="F697" s="292" t="n"/>
      <c r="G697" s="292" t="n"/>
      <c r="H697" s="294" t="n"/>
      <c r="I697" s="317" t="n"/>
      <c r="J697" s="268" t="n"/>
      <c r="K697" s="268" t="n"/>
      <c r="L697" s="314" t="n"/>
      <c r="M697" s="294" t="n"/>
      <c r="N697" s="294" t="n"/>
      <c r="O697" s="294" t="n"/>
      <c r="P697" s="268" t="n"/>
      <c r="Q697" s="320" t="n"/>
    </row>
    <row r="698">
      <c r="B698" s="333" t="n"/>
      <c r="C698" s="328" t="n"/>
      <c r="D698" s="328" t="n"/>
      <c r="E698" s="317" t="n"/>
      <c r="F698" s="292" t="n"/>
      <c r="G698" s="292" t="n"/>
      <c r="H698" s="294" t="n"/>
      <c r="I698" s="317" t="n"/>
      <c r="J698" s="268" t="n"/>
      <c r="K698" s="268" t="n"/>
      <c r="L698" s="314" t="n"/>
      <c r="M698" s="294" t="n"/>
      <c r="N698" s="294" t="n"/>
      <c r="O698" s="294" t="n"/>
      <c r="P698" s="268" t="n"/>
      <c r="Q698" s="320" t="n"/>
    </row>
    <row r="699">
      <c r="B699" s="333" t="n"/>
      <c r="C699" s="328" t="n"/>
      <c r="D699" s="328" t="n"/>
      <c r="E699" s="317" t="n"/>
      <c r="F699" s="292" t="n"/>
      <c r="G699" s="292" t="n"/>
      <c r="H699" s="294" t="n"/>
      <c r="I699" s="317" t="n"/>
      <c r="J699" s="268" t="n"/>
      <c r="K699" s="268" t="n"/>
      <c r="L699" s="314" t="n"/>
      <c r="M699" s="294" t="n"/>
      <c r="N699" s="294" t="n"/>
      <c r="O699" s="294" t="n"/>
      <c r="P699" s="268" t="n"/>
      <c r="Q699" s="320" t="n"/>
    </row>
    <row r="700">
      <c r="B700" s="333" t="n"/>
      <c r="C700" s="328" t="n"/>
      <c r="D700" s="328" t="n"/>
      <c r="E700" s="317" t="n"/>
      <c r="F700" s="292" t="n"/>
      <c r="G700" s="292" t="n"/>
      <c r="H700" s="294" t="n"/>
      <c r="I700" s="317" t="n"/>
      <c r="J700" s="268" t="n"/>
      <c r="K700" s="268" t="n"/>
      <c r="L700" s="314" t="n"/>
      <c r="M700" s="294" t="n"/>
      <c r="N700" s="294" t="n"/>
      <c r="O700" s="294" t="n"/>
      <c r="P700" s="268" t="n"/>
      <c r="Q700" s="320" t="n"/>
    </row>
    <row r="701">
      <c r="B701" s="333" t="n"/>
      <c r="C701" s="328" t="n"/>
      <c r="D701" s="328" t="n"/>
      <c r="E701" s="317" t="n"/>
      <c r="F701" s="292" t="n"/>
      <c r="G701" s="292" t="n"/>
      <c r="H701" s="294" t="n"/>
      <c r="I701" s="317" t="n"/>
      <c r="J701" s="268" t="n"/>
      <c r="K701" s="268" t="n"/>
      <c r="L701" s="314" t="n"/>
      <c r="M701" s="294" t="n"/>
      <c r="N701" s="294" t="n"/>
      <c r="O701" s="294" t="n"/>
      <c r="P701" s="268" t="n"/>
      <c r="Q701" s="320" t="n"/>
    </row>
    <row r="702">
      <c r="B702" s="333" t="n"/>
      <c r="C702" s="328" t="n"/>
      <c r="D702" s="328" t="n"/>
      <c r="E702" s="317" t="n"/>
      <c r="F702" s="292" t="n"/>
      <c r="G702" s="292" t="n"/>
      <c r="H702" s="294" t="n"/>
      <c r="I702" s="317" t="n"/>
      <c r="J702" s="268" t="n"/>
      <c r="K702" s="268" t="n"/>
      <c r="L702" s="314" t="n"/>
      <c r="M702" s="294" t="n"/>
      <c r="N702" s="294" t="n"/>
      <c r="O702" s="294" t="n"/>
      <c r="P702" s="268" t="n"/>
      <c r="Q702" s="320" t="n"/>
    </row>
    <row r="703">
      <c r="B703" s="333" t="n"/>
      <c r="C703" s="328" t="n"/>
      <c r="D703" s="328" t="n"/>
      <c r="E703" s="317" t="n"/>
      <c r="F703" s="292" t="n"/>
      <c r="G703" s="292" t="n"/>
      <c r="H703" s="294" t="n"/>
      <c r="I703" s="317" t="n"/>
      <c r="J703" s="268" t="n"/>
      <c r="K703" s="268" t="n"/>
      <c r="L703" s="314" t="n"/>
      <c r="M703" s="294" t="n"/>
      <c r="N703" s="294" t="n"/>
      <c r="O703" s="294" t="n"/>
      <c r="P703" s="268" t="n"/>
      <c r="Q703" s="320" t="n"/>
    </row>
    <row r="704">
      <c r="B704" s="333" t="n"/>
      <c r="C704" s="328" t="n"/>
      <c r="D704" s="328" t="n"/>
      <c r="E704" s="317" t="n"/>
      <c r="F704" s="292" t="n"/>
      <c r="G704" s="292" t="n"/>
      <c r="H704" s="294" t="n"/>
      <c r="I704" s="317" t="n"/>
      <c r="J704" s="268" t="n"/>
      <c r="K704" s="268" t="n"/>
      <c r="L704" s="314" t="n"/>
      <c r="M704" s="294" t="n"/>
      <c r="N704" s="294" t="n"/>
      <c r="O704" s="294" t="n"/>
      <c r="P704" s="268" t="n"/>
      <c r="Q704" s="320" t="n"/>
    </row>
    <row r="705">
      <c r="B705" s="333" t="n"/>
      <c r="C705" s="328" t="n"/>
      <c r="D705" s="328" t="n"/>
      <c r="E705" s="317" t="n"/>
      <c r="F705" s="292" t="n"/>
      <c r="G705" s="292" t="n"/>
      <c r="H705" s="294" t="n"/>
      <c r="I705" s="317" t="n"/>
      <c r="J705" s="268" t="n"/>
      <c r="K705" s="268" t="n"/>
      <c r="L705" s="314" t="n"/>
      <c r="M705" s="294" t="n"/>
      <c r="N705" s="294" t="n"/>
      <c r="O705" s="294" t="n"/>
      <c r="P705" s="268" t="n"/>
      <c r="Q705" s="320" t="n"/>
    </row>
    <row r="706">
      <c r="B706" s="333" t="n"/>
      <c r="C706" s="328" t="n"/>
      <c r="D706" s="328" t="n"/>
      <c r="E706" s="317" t="n"/>
      <c r="F706" s="292" t="n"/>
      <c r="G706" s="292" t="n"/>
      <c r="H706" s="294" t="n"/>
      <c r="I706" s="317" t="n"/>
      <c r="J706" s="268" t="n"/>
      <c r="K706" s="268" t="n"/>
      <c r="L706" s="314" t="n"/>
      <c r="M706" s="294" t="n"/>
      <c r="N706" s="294" t="n"/>
      <c r="O706" s="294" t="n"/>
      <c r="P706" s="268" t="n"/>
      <c r="Q706" s="320" t="n"/>
    </row>
    <row r="707">
      <c r="B707" s="333" t="n"/>
      <c r="C707" s="328" t="n"/>
      <c r="D707" s="328" t="n"/>
      <c r="E707" s="317" t="n"/>
      <c r="F707" s="292" t="n"/>
      <c r="G707" s="292" t="n"/>
      <c r="H707" s="294" t="n"/>
      <c r="I707" s="317" t="n"/>
      <c r="J707" s="268" t="n"/>
      <c r="K707" s="268" t="n"/>
      <c r="L707" s="314" t="n"/>
      <c r="M707" s="294" t="n"/>
      <c r="N707" s="294" t="n"/>
      <c r="O707" s="294" t="n"/>
      <c r="P707" s="268" t="n"/>
      <c r="Q707" s="320" t="n"/>
    </row>
    <row r="708">
      <c r="B708" s="333" t="n"/>
      <c r="C708" s="328" t="n"/>
      <c r="D708" s="328" t="n"/>
      <c r="E708" s="317" t="n"/>
      <c r="F708" s="292" t="n"/>
      <c r="G708" s="292" t="n"/>
      <c r="H708" s="294" t="n"/>
      <c r="I708" s="317" t="n"/>
      <c r="J708" s="268" t="n"/>
      <c r="K708" s="268" t="n"/>
      <c r="L708" s="314" t="n"/>
      <c r="M708" s="294" t="n"/>
      <c r="N708" s="294" t="n"/>
      <c r="O708" s="294" t="n"/>
      <c r="P708" s="268" t="n"/>
      <c r="Q708" s="320" t="n"/>
    </row>
    <row r="709">
      <c r="B709" s="333" t="n"/>
      <c r="C709" s="328" t="n"/>
      <c r="D709" s="328" t="n"/>
      <c r="E709" s="317" t="n"/>
      <c r="F709" s="292" t="n"/>
      <c r="G709" s="292" t="n"/>
      <c r="H709" s="294" t="n"/>
      <c r="I709" s="317" t="n"/>
      <c r="J709" s="268" t="n"/>
      <c r="K709" s="268" t="n"/>
      <c r="L709" s="314" t="n"/>
      <c r="M709" s="294" t="n"/>
      <c r="N709" s="294" t="n"/>
      <c r="O709" s="294" t="n"/>
      <c r="P709" s="268" t="n"/>
      <c r="Q709" s="320" t="n"/>
    </row>
    <row r="710">
      <c r="B710" s="333" t="n"/>
      <c r="C710" s="328" t="n"/>
      <c r="D710" s="328" t="n"/>
      <c r="E710" s="317" t="n"/>
      <c r="F710" s="292" t="n"/>
      <c r="G710" s="292" t="n"/>
      <c r="H710" s="294" t="n"/>
      <c r="I710" s="317" t="n"/>
      <c r="J710" s="268" t="n"/>
      <c r="K710" s="268" t="n"/>
      <c r="L710" s="314" t="n"/>
      <c r="M710" s="294" t="n"/>
      <c r="N710" s="294" t="n"/>
      <c r="O710" s="294" t="n"/>
      <c r="P710" s="268" t="n"/>
      <c r="Q710" s="320" t="n"/>
    </row>
    <row r="711">
      <c r="B711" s="333" t="n"/>
      <c r="C711" s="328" t="n"/>
      <c r="D711" s="328" t="n"/>
      <c r="E711" s="317" t="n"/>
      <c r="F711" s="292" t="n"/>
      <c r="G711" s="292" t="n"/>
      <c r="H711" s="294" t="n"/>
      <c r="I711" s="317" t="n"/>
      <c r="J711" s="268" t="n"/>
      <c r="K711" s="268" t="n"/>
      <c r="L711" s="314" t="n"/>
      <c r="M711" s="294" t="n"/>
      <c r="N711" s="294" t="n"/>
      <c r="O711" s="294" t="n"/>
      <c r="P711" s="268" t="n"/>
      <c r="Q711" s="320" t="n"/>
    </row>
    <row r="712">
      <c r="B712" s="333" t="n"/>
      <c r="C712" s="328" t="n"/>
      <c r="D712" s="328" t="n"/>
      <c r="E712" s="317" t="n"/>
      <c r="F712" s="292" t="n"/>
      <c r="G712" s="292" t="n"/>
      <c r="H712" s="294" t="n"/>
      <c r="I712" s="317" t="n"/>
      <c r="J712" s="268" t="n"/>
      <c r="K712" s="268" t="n"/>
      <c r="L712" s="314" t="n"/>
      <c r="M712" s="294" t="n"/>
      <c r="N712" s="294" t="n"/>
      <c r="O712" s="294" t="n"/>
      <c r="P712" s="268" t="n"/>
      <c r="Q712" s="320" t="n"/>
    </row>
    <row r="713">
      <c r="B713" s="333" t="n"/>
      <c r="C713" s="328" t="n"/>
      <c r="D713" s="328" t="n"/>
      <c r="E713" s="317" t="n"/>
      <c r="F713" s="292" t="n"/>
      <c r="G713" s="292" t="n"/>
      <c r="H713" s="294" t="n"/>
      <c r="I713" s="317" t="n"/>
      <c r="J713" s="268" t="n"/>
      <c r="K713" s="268" t="n"/>
      <c r="L713" s="314" t="n"/>
      <c r="M713" s="294" t="n"/>
      <c r="N713" s="294" t="n"/>
      <c r="O713" s="294" t="n"/>
      <c r="P713" s="268" t="n"/>
      <c r="Q713" s="320" t="n"/>
    </row>
    <row r="714">
      <c r="B714" s="333" t="n"/>
      <c r="C714" s="328" t="n"/>
      <c r="D714" s="328" t="n"/>
      <c r="E714" s="317" t="n"/>
      <c r="F714" s="292" t="n"/>
      <c r="G714" s="292" t="n"/>
      <c r="H714" s="294" t="n"/>
      <c r="I714" s="317" t="n"/>
      <c r="J714" s="268" t="n"/>
      <c r="K714" s="268" t="n"/>
      <c r="L714" s="314" t="n"/>
      <c r="M714" s="294" t="n"/>
      <c r="N714" s="294" t="n"/>
      <c r="O714" s="294" t="n"/>
      <c r="P714" s="268" t="n"/>
      <c r="Q714" s="320" t="n"/>
    </row>
    <row r="715">
      <c r="B715" s="333" t="n"/>
      <c r="C715" s="328" t="n"/>
      <c r="D715" s="328" t="n"/>
      <c r="E715" s="317" t="n"/>
      <c r="F715" s="292" t="n"/>
      <c r="G715" s="292" t="n"/>
      <c r="H715" s="294" t="n"/>
      <c r="I715" s="317" t="n"/>
      <c r="J715" s="268" t="n"/>
      <c r="K715" s="268" t="n"/>
      <c r="L715" s="314" t="n"/>
      <c r="M715" s="294" t="n"/>
      <c r="N715" s="294" t="n"/>
      <c r="O715" s="294" t="n"/>
      <c r="P715" s="268" t="n"/>
      <c r="Q715" s="320" t="n"/>
    </row>
    <row r="716">
      <c r="B716" s="333" t="n"/>
      <c r="C716" s="328" t="n"/>
      <c r="D716" s="328" t="n"/>
      <c r="E716" s="317" t="n"/>
      <c r="F716" s="292" t="n"/>
      <c r="G716" s="292" t="n"/>
      <c r="H716" s="294" t="n"/>
      <c r="I716" s="317" t="n"/>
      <c r="J716" s="268" t="n"/>
      <c r="K716" s="268" t="n"/>
      <c r="L716" s="314" t="n"/>
      <c r="M716" s="294" t="n"/>
      <c r="N716" s="294" t="n"/>
      <c r="O716" s="294" t="n"/>
      <c r="P716" s="268" t="n"/>
      <c r="Q716" s="320" t="n"/>
    </row>
    <row r="717">
      <c r="B717" s="333" t="n"/>
      <c r="C717" s="328" t="n"/>
      <c r="D717" s="328" t="n"/>
      <c r="E717" s="317" t="n"/>
      <c r="F717" s="292" t="n"/>
      <c r="G717" s="292" t="n"/>
      <c r="H717" s="294" t="n"/>
      <c r="I717" s="317" t="n"/>
      <c r="J717" s="268" t="n"/>
      <c r="K717" s="268" t="n"/>
      <c r="L717" s="314" t="n"/>
      <c r="M717" s="294" t="n"/>
      <c r="N717" s="294" t="n"/>
      <c r="O717" s="294" t="n"/>
      <c r="P717" s="268" t="n"/>
      <c r="Q717" s="320" t="n"/>
    </row>
    <row r="718">
      <c r="B718" s="333" t="n"/>
      <c r="C718" s="328" t="n"/>
      <c r="D718" s="328" t="n"/>
      <c r="E718" s="317" t="n"/>
      <c r="F718" s="292" t="n"/>
      <c r="G718" s="292" t="n"/>
      <c r="H718" s="294" t="n"/>
      <c r="I718" s="317" t="n"/>
      <c r="J718" s="268" t="n"/>
      <c r="K718" s="268" t="n"/>
      <c r="L718" s="314" t="n"/>
      <c r="M718" s="294" t="n"/>
      <c r="N718" s="294" t="n"/>
      <c r="O718" s="294" t="n"/>
      <c r="P718" s="268" t="n"/>
      <c r="Q718" s="320" t="n"/>
    </row>
    <row r="719">
      <c r="B719" s="333" t="n"/>
      <c r="C719" s="328" t="n"/>
      <c r="D719" s="328" t="n"/>
      <c r="E719" s="317" t="n"/>
      <c r="F719" s="292" t="n"/>
      <c r="G719" s="292" t="n"/>
      <c r="H719" s="294" t="n"/>
      <c r="I719" s="317" t="n"/>
      <c r="J719" s="268" t="n"/>
      <c r="K719" s="268" t="n"/>
      <c r="L719" s="314" t="n"/>
      <c r="M719" s="294" t="n"/>
      <c r="N719" s="294" t="n"/>
      <c r="O719" s="294" t="n"/>
      <c r="P719" s="268" t="n"/>
      <c r="Q719" s="320" t="n"/>
    </row>
    <row r="720">
      <c r="B720" s="333" t="n"/>
      <c r="C720" s="328" t="n"/>
      <c r="D720" s="328" t="n"/>
      <c r="E720" s="317" t="n"/>
      <c r="F720" s="292" t="n"/>
      <c r="G720" s="292" t="n"/>
      <c r="H720" s="294" t="n"/>
      <c r="I720" s="317" t="n"/>
      <c r="J720" s="268" t="n"/>
      <c r="K720" s="268" t="n"/>
      <c r="L720" s="314" t="n"/>
      <c r="M720" s="294" t="n"/>
      <c r="N720" s="294" t="n"/>
      <c r="O720" s="294" t="n"/>
      <c r="P720" s="268" t="n"/>
      <c r="Q720" s="320" t="n"/>
    </row>
    <row r="721">
      <c r="B721" s="333" t="n"/>
      <c r="C721" s="328" t="n"/>
      <c r="D721" s="328" t="n"/>
      <c r="E721" s="317" t="n"/>
      <c r="F721" s="292" t="n"/>
      <c r="G721" s="292" t="n"/>
      <c r="H721" s="294" t="n"/>
      <c r="I721" s="317" t="n"/>
      <c r="J721" s="268" t="n"/>
      <c r="K721" s="268" t="n"/>
      <c r="L721" s="314" t="n"/>
      <c r="M721" s="294" t="n"/>
      <c r="N721" s="294" t="n"/>
      <c r="O721" s="294" t="n"/>
      <c r="P721" s="268" t="n"/>
      <c r="Q721" s="320" t="n"/>
    </row>
    <row r="722">
      <c r="B722" s="333" t="n"/>
      <c r="C722" s="328" t="n"/>
      <c r="D722" s="328" t="n"/>
      <c r="E722" s="317" t="n"/>
      <c r="F722" s="292" t="n"/>
      <c r="G722" s="292" t="n"/>
      <c r="H722" s="294" t="n"/>
      <c r="I722" s="317" t="n"/>
      <c r="J722" s="268" t="n"/>
      <c r="K722" s="268" t="n"/>
      <c r="L722" s="314" t="n"/>
      <c r="M722" s="294" t="n"/>
      <c r="N722" s="294" t="n"/>
      <c r="O722" s="294" t="n"/>
      <c r="P722" s="268" t="n"/>
      <c r="Q722" s="320" t="n"/>
    </row>
    <row r="723">
      <c r="B723" s="333" t="n"/>
      <c r="C723" s="328" t="n"/>
      <c r="D723" s="328" t="n"/>
      <c r="E723" s="317" t="n"/>
      <c r="F723" s="292" t="n"/>
      <c r="G723" s="292" t="n"/>
      <c r="H723" s="294" t="n"/>
      <c r="I723" s="317" t="n"/>
      <c r="J723" s="268" t="n"/>
      <c r="K723" s="268" t="n"/>
      <c r="L723" s="314" t="n"/>
      <c r="M723" s="294" t="n"/>
      <c r="N723" s="294" t="n"/>
      <c r="O723" s="294" t="n"/>
      <c r="P723" s="268" t="n"/>
      <c r="Q723" s="320" t="n"/>
    </row>
    <row r="724">
      <c r="B724" s="333" t="n"/>
      <c r="C724" s="328" t="n"/>
      <c r="D724" s="328" t="n"/>
      <c r="E724" s="317" t="n"/>
      <c r="F724" s="292" t="n"/>
      <c r="G724" s="292" t="n"/>
      <c r="H724" s="294" t="n"/>
      <c r="I724" s="317" t="n"/>
      <c r="J724" s="268" t="n"/>
      <c r="K724" s="268" t="n"/>
      <c r="L724" s="314" t="n"/>
      <c r="M724" s="294" t="n"/>
      <c r="N724" s="294" t="n"/>
      <c r="O724" s="294" t="n"/>
      <c r="P724" s="268" t="n"/>
      <c r="Q724" s="320" t="n"/>
    </row>
    <row r="725">
      <c r="B725" s="333" t="n"/>
      <c r="C725" s="328" t="n"/>
      <c r="D725" s="328" t="n"/>
      <c r="E725" s="317" t="n"/>
      <c r="F725" s="292" t="n"/>
      <c r="G725" s="292" t="n"/>
      <c r="H725" s="294" t="n"/>
      <c r="I725" s="317" t="n"/>
      <c r="J725" s="268" t="n"/>
      <c r="K725" s="268" t="n"/>
      <c r="L725" s="314" t="n"/>
      <c r="M725" s="294" t="n"/>
      <c r="N725" s="294" t="n"/>
      <c r="O725" s="294" t="n"/>
      <c r="P725" s="268" t="n"/>
      <c r="Q725" s="320" t="n"/>
    </row>
    <row r="726">
      <c r="B726" s="333" t="n"/>
      <c r="C726" s="328" t="n"/>
      <c r="D726" s="328" t="n"/>
      <c r="E726" s="317" t="n"/>
      <c r="F726" s="292" t="n"/>
      <c r="G726" s="292" t="n"/>
      <c r="H726" s="294" t="n"/>
      <c r="I726" s="317" t="n"/>
      <c r="J726" s="268" t="n"/>
      <c r="K726" s="268" t="n"/>
      <c r="L726" s="314" t="n"/>
      <c r="M726" s="294" t="n"/>
      <c r="N726" s="294" t="n"/>
      <c r="O726" s="294" t="n"/>
      <c r="P726" s="268" t="n"/>
      <c r="Q726" s="320" t="n"/>
    </row>
    <row r="727">
      <c r="B727" s="333" t="n"/>
      <c r="C727" s="328" t="n"/>
      <c r="D727" s="328" t="n"/>
      <c r="E727" s="317" t="n"/>
      <c r="F727" s="292" t="n"/>
      <c r="G727" s="292" t="n"/>
      <c r="H727" s="294" t="n"/>
      <c r="I727" s="317" t="n"/>
      <c r="J727" s="268" t="n"/>
      <c r="K727" s="268" t="n"/>
      <c r="L727" s="314" t="n"/>
      <c r="M727" s="294" t="n"/>
      <c r="N727" s="294" t="n"/>
      <c r="O727" s="294" t="n"/>
      <c r="P727" s="268" t="n"/>
      <c r="Q727" s="320" t="n"/>
    </row>
    <row r="728">
      <c r="B728" s="333" t="n"/>
      <c r="C728" s="328" t="n"/>
      <c r="D728" s="328" t="n"/>
      <c r="E728" s="317" t="n"/>
      <c r="F728" s="292" t="n"/>
      <c r="G728" s="292" t="n"/>
      <c r="H728" s="294" t="n"/>
      <c r="I728" s="317" t="n"/>
      <c r="J728" s="268" t="n"/>
      <c r="K728" s="268" t="n"/>
      <c r="L728" s="314" t="n"/>
      <c r="M728" s="294" t="n"/>
      <c r="N728" s="294" t="n"/>
      <c r="O728" s="294" t="n"/>
      <c r="P728" s="268" t="n"/>
      <c r="Q728" s="320" t="n"/>
    </row>
    <row r="729">
      <c r="B729" s="333" t="n"/>
      <c r="C729" s="328" t="n"/>
      <c r="D729" s="328" t="n"/>
      <c r="E729" s="317" t="n"/>
      <c r="F729" s="292" t="n"/>
      <c r="G729" s="292" t="n"/>
      <c r="H729" s="294" t="n"/>
      <c r="I729" s="317" t="n"/>
      <c r="J729" s="268" t="n"/>
      <c r="K729" s="268" t="n"/>
      <c r="L729" s="314" t="n"/>
      <c r="M729" s="294" t="n"/>
      <c r="N729" s="294" t="n"/>
      <c r="O729" s="294" t="n"/>
      <c r="P729" s="268" t="n"/>
      <c r="Q729" s="320" t="n"/>
    </row>
    <row r="730">
      <c r="B730" s="333" t="n"/>
      <c r="C730" s="328" t="n"/>
      <c r="D730" s="328" t="n"/>
      <c r="E730" s="317" t="n"/>
      <c r="F730" s="292" t="n"/>
      <c r="G730" s="292" t="n"/>
      <c r="H730" s="294" t="n"/>
      <c r="I730" s="317" t="n"/>
      <c r="J730" s="268" t="n"/>
      <c r="K730" s="268" t="n"/>
      <c r="L730" s="314" t="n"/>
      <c r="M730" s="294" t="n"/>
      <c r="N730" s="294" t="n"/>
      <c r="O730" s="294" t="n"/>
      <c r="P730" s="268" t="n"/>
      <c r="Q730" s="320" t="n"/>
    </row>
    <row r="731">
      <c r="B731" s="333" t="n"/>
      <c r="C731" s="328" t="n"/>
      <c r="D731" s="328" t="n"/>
      <c r="E731" s="317" t="n"/>
      <c r="F731" s="292" t="n"/>
      <c r="G731" s="292" t="n"/>
      <c r="H731" s="294" t="n"/>
      <c r="I731" s="317" t="n"/>
      <c r="J731" s="268" t="n"/>
      <c r="K731" s="268" t="n"/>
      <c r="L731" s="314" t="n"/>
      <c r="M731" s="294" t="n"/>
      <c r="N731" s="294" t="n"/>
      <c r="O731" s="294" t="n"/>
      <c r="P731" s="268" t="n"/>
      <c r="Q731" s="320" t="n"/>
    </row>
    <row r="732">
      <c r="B732" s="333" t="n"/>
      <c r="C732" s="328" t="n"/>
      <c r="D732" s="328" t="n"/>
      <c r="E732" s="317" t="n"/>
      <c r="F732" s="292" t="n"/>
      <c r="G732" s="292" t="n"/>
      <c r="H732" s="294" t="n"/>
      <c r="I732" s="317" t="n"/>
      <c r="J732" s="268" t="n"/>
      <c r="K732" s="268" t="n"/>
      <c r="L732" s="314" t="n"/>
      <c r="M732" s="294" t="n"/>
      <c r="N732" s="294" t="n"/>
      <c r="O732" s="294" t="n"/>
      <c r="P732" s="268" t="n"/>
      <c r="Q732" s="320" t="n"/>
    </row>
    <row r="733">
      <c r="B733" s="333" t="n"/>
      <c r="C733" s="328" t="n"/>
      <c r="D733" s="328" t="n"/>
      <c r="E733" s="317" t="n"/>
      <c r="F733" s="292" t="n"/>
      <c r="G733" s="292" t="n"/>
      <c r="H733" s="294" t="n"/>
      <c r="I733" s="317" t="n"/>
      <c r="J733" s="268" t="n"/>
      <c r="K733" s="268" t="n"/>
      <c r="L733" s="314" t="n"/>
      <c r="M733" s="294" t="n"/>
      <c r="N733" s="294" t="n"/>
      <c r="O733" s="294" t="n"/>
      <c r="P733" s="268" t="n"/>
      <c r="Q733" s="320" t="n"/>
    </row>
    <row r="734">
      <c r="B734" s="333" t="n"/>
      <c r="C734" s="328" t="n"/>
      <c r="D734" s="328" t="n"/>
      <c r="E734" s="317" t="n"/>
      <c r="F734" s="292" t="n"/>
      <c r="G734" s="292" t="n"/>
      <c r="H734" s="294" t="n"/>
      <c r="I734" s="317" t="n"/>
      <c r="J734" s="268" t="n"/>
      <c r="K734" s="268" t="n"/>
      <c r="L734" s="314" t="n"/>
      <c r="M734" s="294" t="n"/>
      <c r="N734" s="294" t="n"/>
      <c r="O734" s="294" t="n"/>
      <c r="P734" s="268" t="n"/>
      <c r="Q734" s="320" t="n"/>
    </row>
    <row r="735">
      <c r="B735" s="333" t="n"/>
      <c r="C735" s="328" t="n"/>
      <c r="D735" s="328" t="n"/>
      <c r="E735" s="317" t="n"/>
      <c r="F735" s="292" t="n"/>
      <c r="G735" s="292" t="n"/>
      <c r="H735" s="294" t="n"/>
      <c r="I735" s="317" t="n"/>
      <c r="J735" s="268" t="n"/>
      <c r="K735" s="268" t="n"/>
      <c r="L735" s="314" t="n"/>
      <c r="M735" s="294" t="n"/>
      <c r="N735" s="294" t="n"/>
      <c r="O735" s="294" t="n"/>
      <c r="P735" s="268" t="n"/>
      <c r="Q735" s="320" t="n"/>
    </row>
    <row r="736">
      <c r="B736" s="333" t="n"/>
      <c r="C736" s="328" t="n"/>
      <c r="D736" s="328" t="n"/>
      <c r="E736" s="317" t="n"/>
      <c r="F736" s="292" t="n"/>
      <c r="G736" s="292" t="n"/>
      <c r="H736" s="294" t="n"/>
      <c r="I736" s="317" t="n"/>
      <c r="J736" s="268" t="n"/>
      <c r="K736" s="268" t="n"/>
      <c r="L736" s="314" t="n"/>
      <c r="M736" s="294" t="n"/>
      <c r="N736" s="294" t="n"/>
      <c r="O736" s="294" t="n"/>
      <c r="P736" s="268" t="n"/>
      <c r="Q736" s="320" t="n"/>
    </row>
    <row r="737">
      <c r="B737" s="333" t="n"/>
      <c r="C737" s="328" t="n"/>
      <c r="D737" s="328" t="n"/>
      <c r="E737" s="317" t="n"/>
      <c r="F737" s="292" t="n"/>
      <c r="G737" s="292" t="n"/>
      <c r="H737" s="294" t="n"/>
      <c r="I737" s="317" t="n"/>
      <c r="J737" s="268" t="n"/>
      <c r="K737" s="268" t="n"/>
      <c r="L737" s="314" t="n"/>
      <c r="M737" s="294" t="n"/>
      <c r="N737" s="294" t="n"/>
      <c r="O737" s="294" t="n"/>
      <c r="P737" s="268" t="n"/>
      <c r="Q737" s="320" t="n"/>
    </row>
    <row r="738">
      <c r="B738" s="333" t="n"/>
      <c r="C738" s="328" t="n"/>
      <c r="D738" s="328" t="n"/>
      <c r="E738" s="317" t="n"/>
      <c r="F738" s="292" t="n"/>
      <c r="G738" s="292" t="n"/>
      <c r="H738" s="294" t="n"/>
      <c r="I738" s="317" t="n"/>
      <c r="J738" s="268" t="n"/>
      <c r="K738" s="268" t="n"/>
      <c r="L738" s="314" t="n"/>
      <c r="M738" s="294" t="n"/>
      <c r="N738" s="294" t="n"/>
      <c r="O738" s="294" t="n"/>
      <c r="P738" s="268" t="n"/>
      <c r="Q738" s="320" t="n"/>
    </row>
    <row r="739">
      <c r="B739" s="333" t="n"/>
      <c r="C739" s="328" t="n"/>
      <c r="D739" s="328" t="n"/>
      <c r="E739" s="317" t="n"/>
      <c r="F739" s="292" t="n"/>
      <c r="G739" s="292" t="n"/>
      <c r="H739" s="294" t="n"/>
      <c r="I739" s="317" t="n"/>
      <c r="J739" s="268" t="n"/>
      <c r="K739" s="268" t="n"/>
      <c r="L739" s="314" t="n"/>
      <c r="M739" s="294" t="n"/>
      <c r="N739" s="294" t="n"/>
      <c r="O739" s="294" t="n"/>
      <c r="P739" s="268" t="n"/>
      <c r="Q739" s="320" t="n"/>
    </row>
    <row r="740">
      <c r="B740" s="333" t="n"/>
      <c r="C740" s="328" t="n"/>
      <c r="D740" s="328" t="n"/>
      <c r="E740" s="317" t="n"/>
      <c r="F740" s="292" t="n"/>
      <c r="G740" s="292" t="n"/>
      <c r="H740" s="294" t="n"/>
      <c r="I740" s="317" t="n"/>
      <c r="J740" s="268" t="n"/>
      <c r="K740" s="268" t="n"/>
      <c r="L740" s="314" t="n"/>
      <c r="M740" s="294" t="n"/>
      <c r="N740" s="294" t="n"/>
      <c r="O740" s="294" t="n"/>
      <c r="P740" s="268" t="n"/>
      <c r="Q740" s="320" t="n"/>
    </row>
    <row r="741">
      <c r="B741" s="333" t="n"/>
      <c r="C741" s="328" t="n"/>
      <c r="D741" s="328" t="n"/>
      <c r="E741" s="317" t="n"/>
      <c r="F741" s="292" t="n"/>
      <c r="G741" s="292" t="n"/>
      <c r="H741" s="294" t="n"/>
      <c r="I741" s="317" t="n"/>
      <c r="J741" s="268" t="n"/>
      <c r="K741" s="268" t="n"/>
      <c r="L741" s="314" t="n"/>
      <c r="M741" s="294" t="n"/>
      <c r="N741" s="294" t="n"/>
      <c r="O741" s="294" t="n"/>
      <c r="P741" s="268" t="n"/>
      <c r="Q741" s="320" t="n"/>
    </row>
    <row r="742">
      <c r="B742" s="333" t="n"/>
      <c r="C742" s="328" t="n"/>
      <c r="D742" s="328" t="n"/>
      <c r="E742" s="317" t="n"/>
      <c r="F742" s="292" t="n"/>
      <c r="G742" s="292" t="n"/>
      <c r="H742" s="294" t="n"/>
      <c r="I742" s="317" t="n"/>
      <c r="J742" s="268" t="n"/>
      <c r="K742" s="268" t="n"/>
      <c r="L742" s="314" t="n"/>
      <c r="M742" s="294" t="n"/>
      <c r="N742" s="294" t="n"/>
      <c r="O742" s="294" t="n"/>
      <c r="P742" s="268" t="n"/>
      <c r="Q742" s="320" t="n"/>
    </row>
    <row r="743">
      <c r="B743" s="333" t="n"/>
      <c r="C743" s="328" t="n"/>
      <c r="D743" s="328" t="n"/>
      <c r="E743" s="317" t="n"/>
      <c r="F743" s="292" t="n"/>
      <c r="G743" s="292" t="n"/>
      <c r="H743" s="294" t="n"/>
      <c r="I743" s="317" t="n"/>
      <c r="J743" s="268" t="n"/>
      <c r="K743" s="268" t="n"/>
      <c r="L743" s="314" t="n"/>
      <c r="M743" s="294" t="n"/>
      <c r="N743" s="294" t="n"/>
      <c r="O743" s="294" t="n"/>
      <c r="P743" s="268" t="n"/>
      <c r="Q743" s="320" t="n"/>
    </row>
    <row r="744">
      <c r="B744" s="333" t="n"/>
      <c r="C744" s="328" t="n"/>
      <c r="D744" s="328" t="n"/>
      <c r="E744" s="317" t="n"/>
      <c r="F744" s="292" t="n"/>
      <c r="G744" s="292" t="n"/>
      <c r="H744" s="294" t="n"/>
      <c r="I744" s="317" t="n"/>
      <c r="J744" s="268" t="n"/>
      <c r="K744" s="268" t="n"/>
      <c r="L744" s="314" t="n"/>
      <c r="M744" s="294" t="n"/>
      <c r="N744" s="294" t="n"/>
      <c r="O744" s="294" t="n"/>
      <c r="P744" s="268" t="n"/>
      <c r="Q744" s="320" t="n"/>
    </row>
    <row r="745">
      <c r="B745" s="333" t="n"/>
      <c r="C745" s="328" t="n"/>
      <c r="D745" s="328" t="n"/>
      <c r="E745" s="317" t="n"/>
      <c r="F745" s="292" t="n"/>
      <c r="G745" s="292" t="n"/>
      <c r="H745" s="294" t="n"/>
      <c r="I745" s="317" t="n"/>
      <c r="J745" s="268" t="n"/>
      <c r="K745" s="268" t="n"/>
      <c r="L745" s="314" t="n"/>
      <c r="M745" s="294" t="n"/>
      <c r="N745" s="294" t="n"/>
      <c r="O745" s="294" t="n"/>
      <c r="P745" s="268" t="n"/>
      <c r="Q745" s="320" t="n"/>
    </row>
    <row r="746">
      <c r="B746" s="333" t="n"/>
      <c r="C746" s="328" t="n"/>
      <c r="D746" s="328" t="n"/>
      <c r="E746" s="317" t="n"/>
      <c r="F746" s="292" t="n"/>
      <c r="G746" s="292" t="n"/>
      <c r="H746" s="294" t="n"/>
      <c r="I746" s="317" t="n"/>
      <c r="J746" s="268" t="n"/>
      <c r="K746" s="268" t="n"/>
      <c r="L746" s="314" t="n"/>
      <c r="M746" s="294" t="n"/>
      <c r="N746" s="294" t="n"/>
      <c r="O746" s="294" t="n"/>
      <c r="P746" s="268" t="n"/>
      <c r="Q746" s="320" t="n"/>
    </row>
    <row r="747">
      <c r="B747" s="333" t="n"/>
      <c r="C747" s="328" t="n"/>
      <c r="D747" s="328" t="n"/>
      <c r="E747" s="317" t="n"/>
      <c r="F747" s="292" t="n"/>
      <c r="G747" s="292" t="n"/>
      <c r="H747" s="294" t="n"/>
      <c r="I747" s="317" t="n"/>
      <c r="J747" s="268" t="n"/>
      <c r="K747" s="268" t="n"/>
      <c r="L747" s="314" t="n"/>
      <c r="M747" s="294" t="n"/>
      <c r="N747" s="294" t="n"/>
      <c r="O747" s="294" t="n"/>
      <c r="P747" s="268" t="n"/>
      <c r="Q747" s="320" t="n"/>
    </row>
    <row r="748">
      <c r="B748" s="333" t="n"/>
      <c r="C748" s="328" t="n"/>
      <c r="D748" s="328" t="n"/>
      <c r="E748" s="317" t="n"/>
      <c r="F748" s="292" t="n"/>
      <c r="G748" s="292" t="n"/>
      <c r="H748" s="294" t="n"/>
      <c r="I748" s="317" t="n"/>
      <c r="J748" s="268" t="n"/>
      <c r="K748" s="268" t="n"/>
      <c r="L748" s="314" t="n"/>
      <c r="M748" s="294" t="n"/>
      <c r="N748" s="294" t="n"/>
      <c r="O748" s="294" t="n"/>
      <c r="P748" s="268" t="n"/>
      <c r="Q748" s="320" t="n"/>
    </row>
    <row r="749">
      <c r="B749" s="333" t="n"/>
      <c r="C749" s="328" t="n"/>
      <c r="D749" s="328" t="n"/>
      <c r="E749" s="317" t="n"/>
      <c r="F749" s="292" t="n"/>
      <c r="G749" s="292" t="n"/>
      <c r="H749" s="294" t="n"/>
      <c r="I749" s="317" t="n"/>
      <c r="J749" s="268" t="n"/>
      <c r="K749" s="268" t="n"/>
      <c r="L749" s="314" t="n"/>
      <c r="M749" s="294" t="n"/>
      <c r="N749" s="294" t="n"/>
      <c r="O749" s="294" t="n"/>
      <c r="P749" s="268" t="n"/>
      <c r="Q749" s="320" t="n"/>
    </row>
    <row r="750">
      <c r="B750" s="333" t="n"/>
      <c r="C750" s="328" t="n"/>
      <c r="D750" s="328" t="n"/>
      <c r="E750" s="317" t="n"/>
      <c r="F750" s="292" t="n"/>
      <c r="G750" s="292" t="n"/>
      <c r="H750" s="294" t="n"/>
      <c r="I750" s="317" t="n"/>
      <c r="J750" s="268" t="n"/>
      <c r="K750" s="268" t="n"/>
      <c r="L750" s="314" t="n"/>
      <c r="M750" s="294" t="n"/>
      <c r="N750" s="294" t="n"/>
      <c r="O750" s="294" t="n"/>
      <c r="P750" s="268" t="n"/>
      <c r="Q750" s="320" t="n"/>
    </row>
    <row r="751">
      <c r="B751" s="333" t="n"/>
      <c r="C751" s="328" t="n"/>
      <c r="D751" s="328" t="n"/>
      <c r="E751" s="317" t="n"/>
      <c r="F751" s="292" t="n"/>
      <c r="G751" s="292" t="n"/>
      <c r="H751" s="294" t="n"/>
      <c r="I751" s="317" t="n"/>
      <c r="J751" s="268" t="n"/>
      <c r="K751" s="268" t="n"/>
      <c r="L751" s="314" t="n"/>
      <c r="M751" s="294" t="n"/>
      <c r="N751" s="294" t="n"/>
      <c r="O751" s="294" t="n"/>
      <c r="P751" s="268" t="n"/>
      <c r="Q751" s="320" t="n"/>
    </row>
    <row r="752">
      <c r="B752" s="333" t="n"/>
      <c r="C752" s="328" t="n"/>
      <c r="D752" s="328" t="n"/>
      <c r="E752" s="317" t="n"/>
      <c r="F752" s="292" t="n"/>
      <c r="G752" s="292" t="n"/>
      <c r="H752" s="294" t="n"/>
      <c r="I752" s="317" t="n"/>
      <c r="J752" s="268" t="n"/>
      <c r="K752" s="268" t="n"/>
      <c r="L752" s="314" t="n"/>
      <c r="M752" s="294" t="n"/>
      <c r="N752" s="294" t="n"/>
      <c r="O752" s="294" t="n"/>
      <c r="P752" s="268" t="n"/>
      <c r="Q752" s="320" t="n"/>
    </row>
    <row r="753">
      <c r="B753" s="333" t="n"/>
      <c r="C753" s="328" t="n"/>
      <c r="D753" s="328" t="n"/>
      <c r="E753" s="317" t="n"/>
      <c r="F753" s="292" t="n"/>
      <c r="G753" s="292" t="n"/>
      <c r="H753" s="294" t="n"/>
      <c r="I753" s="317" t="n"/>
      <c r="J753" s="268" t="n"/>
      <c r="K753" s="268" t="n"/>
      <c r="L753" s="314" t="n"/>
      <c r="M753" s="294" t="n"/>
      <c r="N753" s="294" t="n"/>
      <c r="O753" s="294" t="n"/>
      <c r="P753" s="268" t="n"/>
      <c r="Q753" s="320" t="n"/>
    </row>
    <row r="754">
      <c r="B754" s="333" t="n"/>
      <c r="C754" s="328" t="n"/>
      <c r="D754" s="328" t="n"/>
      <c r="E754" s="317" t="n"/>
      <c r="F754" s="292" t="n"/>
      <c r="G754" s="292" t="n"/>
      <c r="H754" s="294" t="n"/>
      <c r="I754" s="317" t="n"/>
      <c r="J754" s="268" t="n"/>
      <c r="K754" s="268" t="n"/>
      <c r="L754" s="314" t="n"/>
      <c r="M754" s="294" t="n"/>
      <c r="N754" s="294" t="n"/>
      <c r="O754" s="294" t="n"/>
      <c r="P754" s="268" t="n"/>
      <c r="Q754" s="320" t="n"/>
    </row>
    <row r="755">
      <c r="B755" s="333" t="n"/>
      <c r="C755" s="328" t="n"/>
      <c r="D755" s="328" t="n"/>
      <c r="E755" s="317" t="n"/>
      <c r="F755" s="292" t="n"/>
      <c r="G755" s="292" t="n"/>
      <c r="H755" s="294" t="n"/>
      <c r="I755" s="317" t="n"/>
      <c r="J755" s="268" t="n"/>
      <c r="K755" s="268" t="n"/>
      <c r="L755" s="314" t="n"/>
      <c r="M755" s="294" t="n"/>
      <c r="N755" s="294" t="n"/>
      <c r="O755" s="294" t="n"/>
      <c r="P755" s="268" t="n"/>
      <c r="Q755" s="320" t="n"/>
    </row>
    <row r="756">
      <c r="B756" s="333" t="n"/>
      <c r="C756" s="328" t="n"/>
      <c r="D756" s="328" t="n"/>
      <c r="E756" s="317" t="n"/>
      <c r="F756" s="292" t="n"/>
      <c r="G756" s="292" t="n"/>
      <c r="H756" s="294" t="n"/>
      <c r="I756" s="317" t="n"/>
      <c r="J756" s="268" t="n"/>
      <c r="K756" s="268" t="n"/>
      <c r="L756" s="314" t="n"/>
      <c r="M756" s="294" t="n"/>
      <c r="N756" s="294" t="n"/>
      <c r="O756" s="294" t="n"/>
      <c r="P756" s="268" t="n"/>
      <c r="Q756" s="320" t="n"/>
    </row>
    <row r="757">
      <c r="B757" s="333" t="n"/>
      <c r="C757" s="328" t="n"/>
      <c r="D757" s="328" t="n"/>
      <c r="E757" s="317" t="n"/>
      <c r="F757" s="292" t="n"/>
      <c r="G757" s="292" t="n"/>
      <c r="H757" s="294" t="n"/>
      <c r="I757" s="317" t="n"/>
      <c r="J757" s="268" t="n"/>
      <c r="K757" s="268" t="n"/>
      <c r="L757" s="314" t="n"/>
      <c r="M757" s="294" t="n"/>
      <c r="N757" s="294" t="n"/>
      <c r="O757" s="294" t="n"/>
      <c r="P757" s="268" t="n"/>
      <c r="Q757" s="320" t="n"/>
    </row>
    <row r="758">
      <c r="B758" s="333" t="n"/>
      <c r="C758" s="328" t="n"/>
      <c r="D758" s="328" t="n"/>
      <c r="E758" s="317" t="n"/>
      <c r="F758" s="292" t="n"/>
      <c r="G758" s="292" t="n"/>
      <c r="H758" s="294" t="n"/>
      <c r="I758" s="317" t="n"/>
      <c r="J758" s="268" t="n"/>
      <c r="K758" s="268" t="n"/>
      <c r="L758" s="314" t="n"/>
      <c r="M758" s="294" t="n"/>
      <c r="N758" s="294" t="n"/>
      <c r="O758" s="294" t="n"/>
      <c r="P758" s="268" t="n"/>
      <c r="Q758" s="320" t="n"/>
    </row>
    <row r="759">
      <c r="B759" s="333" t="n"/>
      <c r="C759" s="328" t="n"/>
      <c r="D759" s="328" t="n"/>
      <c r="E759" s="317" t="n"/>
      <c r="F759" s="292" t="n"/>
      <c r="G759" s="292" t="n"/>
      <c r="H759" s="294" t="n"/>
      <c r="I759" s="317" t="n"/>
      <c r="J759" s="268" t="n"/>
      <c r="K759" s="268" t="n"/>
      <c r="L759" s="314" t="n"/>
      <c r="M759" s="294" t="n"/>
      <c r="N759" s="294" t="n"/>
      <c r="O759" s="294" t="n"/>
      <c r="P759" s="268" t="n"/>
      <c r="Q759" s="320" t="n"/>
    </row>
    <row r="760">
      <c r="B760" s="333" t="n"/>
      <c r="C760" s="328" t="n"/>
      <c r="D760" s="328" t="n"/>
      <c r="E760" s="317" t="n"/>
      <c r="F760" s="292" t="n"/>
      <c r="G760" s="292" t="n"/>
      <c r="H760" s="294" t="n"/>
      <c r="I760" s="317" t="n"/>
      <c r="J760" s="268" t="n"/>
      <c r="K760" s="268" t="n"/>
      <c r="L760" s="314" t="n"/>
      <c r="M760" s="294" t="n"/>
      <c r="N760" s="294" t="n"/>
      <c r="O760" s="294" t="n"/>
      <c r="P760" s="268" t="n"/>
      <c r="Q760" s="320" t="n"/>
    </row>
    <row r="761">
      <c r="B761" s="333" t="n"/>
      <c r="C761" s="328" t="n"/>
      <c r="D761" s="328" t="n"/>
      <c r="E761" s="317" t="n"/>
      <c r="F761" s="292" t="n"/>
      <c r="G761" s="292" t="n"/>
      <c r="H761" s="294" t="n"/>
      <c r="I761" s="317" t="n"/>
      <c r="J761" s="268" t="n"/>
      <c r="K761" s="268" t="n"/>
      <c r="L761" s="314" t="n"/>
      <c r="M761" s="294" t="n"/>
      <c r="N761" s="294" t="n"/>
      <c r="O761" s="294" t="n"/>
      <c r="P761" s="268" t="n"/>
      <c r="Q761" s="320" t="n"/>
    </row>
    <row r="762">
      <c r="B762" s="333" t="n"/>
      <c r="C762" s="328" t="n"/>
      <c r="D762" s="328" t="n"/>
      <c r="E762" s="317" t="n"/>
      <c r="F762" s="292" t="n"/>
      <c r="G762" s="292" t="n"/>
      <c r="H762" s="294" t="n"/>
      <c r="I762" s="317" t="n"/>
      <c r="J762" s="268" t="n"/>
      <c r="K762" s="268" t="n"/>
      <c r="L762" s="314" t="n"/>
      <c r="M762" s="294" t="n"/>
      <c r="N762" s="294" t="n"/>
      <c r="O762" s="294" t="n"/>
      <c r="P762" s="268" t="n"/>
      <c r="Q762" s="320" t="n"/>
    </row>
    <row r="763">
      <c r="B763" s="333" t="n"/>
      <c r="C763" s="328" t="n"/>
      <c r="D763" s="328" t="n"/>
      <c r="E763" s="317" t="n"/>
      <c r="F763" s="292" t="n"/>
      <c r="G763" s="292" t="n"/>
      <c r="H763" s="294" t="n"/>
      <c r="I763" s="317" t="n"/>
      <c r="J763" s="268" t="n"/>
      <c r="K763" s="268" t="n"/>
      <c r="L763" s="314" t="n"/>
      <c r="M763" s="294" t="n"/>
      <c r="N763" s="294" t="n"/>
      <c r="O763" s="294" t="n"/>
      <c r="P763" s="268" t="n"/>
      <c r="Q763" s="320" t="n"/>
    </row>
    <row r="764">
      <c r="B764" s="333" t="n"/>
      <c r="C764" s="328" t="n"/>
      <c r="D764" s="328" t="n"/>
      <c r="E764" s="317" t="n"/>
      <c r="F764" s="292" t="n"/>
      <c r="G764" s="292" t="n"/>
      <c r="H764" s="294" t="n"/>
      <c r="I764" s="317" t="n"/>
      <c r="J764" s="268" t="n"/>
      <c r="K764" s="268" t="n"/>
      <c r="L764" s="314" t="n"/>
      <c r="M764" s="294" t="n"/>
      <c r="N764" s="294" t="n"/>
      <c r="O764" s="294" t="n"/>
      <c r="P764" s="268" t="n"/>
      <c r="Q764" s="320" t="n"/>
    </row>
    <row r="765">
      <c r="B765" s="333" t="n"/>
      <c r="C765" s="328" t="n"/>
      <c r="D765" s="328" t="n"/>
      <c r="E765" s="317" t="n"/>
      <c r="F765" s="292" t="n"/>
      <c r="G765" s="292" t="n"/>
      <c r="H765" s="294" t="n"/>
      <c r="I765" s="317" t="n"/>
      <c r="J765" s="268" t="n"/>
      <c r="K765" s="268" t="n"/>
      <c r="L765" s="314" t="n"/>
      <c r="M765" s="294" t="n"/>
      <c r="N765" s="294" t="n"/>
      <c r="O765" s="294" t="n"/>
      <c r="P765" s="268" t="n"/>
      <c r="Q765" s="320" t="n"/>
    </row>
    <row r="766">
      <c r="B766" s="333" t="n"/>
      <c r="C766" s="328" t="n"/>
      <c r="D766" s="328" t="n"/>
      <c r="E766" s="317" t="n"/>
      <c r="F766" s="292" t="n"/>
      <c r="G766" s="292" t="n"/>
      <c r="H766" s="294" t="n"/>
      <c r="I766" s="317" t="n"/>
      <c r="J766" s="268" t="n"/>
      <c r="K766" s="268" t="n"/>
      <c r="L766" s="314" t="n"/>
      <c r="M766" s="294" t="n"/>
      <c r="N766" s="294" t="n"/>
      <c r="O766" s="294" t="n"/>
      <c r="P766" s="268" t="n"/>
      <c r="Q766" s="320" t="n"/>
    </row>
    <row r="767">
      <c r="B767" s="333" t="n"/>
      <c r="C767" s="328" t="n"/>
      <c r="D767" s="328" t="n"/>
      <c r="E767" s="317" t="n"/>
      <c r="F767" s="292" t="n"/>
      <c r="G767" s="292" t="n"/>
      <c r="H767" s="294" t="n"/>
      <c r="I767" s="317" t="n"/>
      <c r="J767" s="268" t="n"/>
      <c r="K767" s="268" t="n"/>
      <c r="L767" s="314" t="n"/>
      <c r="M767" s="294" t="n"/>
      <c r="N767" s="294" t="n"/>
      <c r="O767" s="294" t="n"/>
      <c r="P767" s="268" t="n"/>
      <c r="Q767" s="320" t="n"/>
    </row>
    <row r="768">
      <c r="B768" s="333" t="n"/>
      <c r="C768" s="328" t="n"/>
      <c r="D768" s="328" t="n"/>
      <c r="E768" s="317" t="n"/>
      <c r="F768" s="292" t="n"/>
      <c r="G768" s="292" t="n"/>
      <c r="H768" s="294" t="n"/>
      <c r="I768" s="317" t="n"/>
      <c r="J768" s="268" t="n"/>
      <c r="K768" s="268" t="n"/>
      <c r="L768" s="314" t="n"/>
      <c r="M768" s="294" t="n"/>
      <c r="N768" s="294" t="n"/>
      <c r="O768" s="294" t="n"/>
      <c r="P768" s="268" t="n"/>
      <c r="Q768" s="320" t="n"/>
    </row>
    <row r="769">
      <c r="B769" s="333" t="n"/>
      <c r="C769" s="328" t="n"/>
      <c r="D769" s="328" t="n"/>
      <c r="E769" s="317" t="n"/>
      <c r="F769" s="292" t="n"/>
      <c r="G769" s="292" t="n"/>
      <c r="H769" s="294" t="n"/>
      <c r="I769" s="317" t="n"/>
      <c r="J769" s="268" t="n"/>
      <c r="K769" s="268" t="n"/>
      <c r="L769" s="314" t="n"/>
      <c r="M769" s="294" t="n"/>
      <c r="N769" s="294" t="n"/>
      <c r="O769" s="294" t="n"/>
      <c r="P769" s="268" t="n"/>
      <c r="Q769" s="320" t="n"/>
    </row>
    <row r="770">
      <c r="B770" s="333" t="n"/>
      <c r="C770" s="328" t="n"/>
      <c r="D770" s="328" t="n"/>
      <c r="E770" s="317" t="n"/>
      <c r="F770" s="292" t="n"/>
      <c r="G770" s="292" t="n"/>
      <c r="H770" s="294" t="n"/>
      <c r="I770" s="317" t="n"/>
      <c r="J770" s="268" t="n"/>
      <c r="K770" s="268" t="n"/>
      <c r="L770" s="314" t="n"/>
      <c r="M770" s="294" t="n"/>
      <c r="N770" s="294" t="n"/>
      <c r="O770" s="294" t="n"/>
      <c r="P770" s="268" t="n"/>
      <c r="Q770" s="320" t="n"/>
    </row>
    <row r="771">
      <c r="B771" s="333" t="n"/>
      <c r="C771" s="328" t="n"/>
      <c r="D771" s="328" t="n"/>
      <c r="E771" s="317" t="n"/>
      <c r="F771" s="292" t="n"/>
      <c r="G771" s="292" t="n"/>
      <c r="H771" s="294" t="n"/>
      <c r="I771" s="317" t="n"/>
      <c r="J771" s="268" t="n"/>
      <c r="K771" s="268" t="n"/>
      <c r="L771" s="314" t="n"/>
      <c r="M771" s="294" t="n"/>
      <c r="N771" s="294" t="n"/>
      <c r="O771" s="294" t="n"/>
      <c r="P771" s="268" t="n"/>
      <c r="Q771" s="320" t="n"/>
    </row>
    <row r="772">
      <c r="B772" s="333" t="n"/>
      <c r="C772" s="328" t="n"/>
      <c r="D772" s="328" t="n"/>
      <c r="E772" s="317" t="n"/>
      <c r="F772" s="292" t="n"/>
      <c r="G772" s="292" t="n"/>
      <c r="H772" s="294" t="n"/>
      <c r="I772" s="317" t="n"/>
      <c r="J772" s="268" t="n"/>
      <c r="K772" s="268" t="n"/>
      <c r="L772" s="314" t="n"/>
      <c r="M772" s="294" t="n"/>
      <c r="N772" s="294" t="n"/>
      <c r="O772" s="294" t="n"/>
      <c r="P772" s="268" t="n"/>
      <c r="Q772" s="320" t="n"/>
    </row>
    <row r="773">
      <c r="B773" s="333" t="n"/>
      <c r="C773" s="328" t="n"/>
      <c r="D773" s="328" t="n"/>
      <c r="E773" s="317" t="n"/>
      <c r="F773" s="292" t="n"/>
      <c r="G773" s="292" t="n"/>
      <c r="H773" s="294" t="n"/>
      <c r="I773" s="317" t="n"/>
      <c r="J773" s="268" t="n"/>
      <c r="K773" s="268" t="n"/>
      <c r="L773" s="314" t="n"/>
      <c r="M773" s="294" t="n"/>
      <c r="N773" s="294" t="n"/>
      <c r="O773" s="294" t="n"/>
      <c r="P773" s="268" t="n"/>
      <c r="Q773" s="320" t="n"/>
    </row>
    <row r="774">
      <c r="B774" s="333" t="n"/>
      <c r="C774" s="328" t="n"/>
      <c r="D774" s="328" t="n"/>
      <c r="E774" s="317" t="n"/>
      <c r="F774" s="292" t="n"/>
      <c r="G774" s="292" t="n"/>
      <c r="H774" s="294" t="n"/>
      <c r="I774" s="317" t="n"/>
      <c r="J774" s="268" t="n"/>
      <c r="K774" s="268" t="n"/>
      <c r="L774" s="314" t="n"/>
      <c r="M774" s="294" t="n"/>
      <c r="N774" s="294" t="n"/>
      <c r="O774" s="294" t="n"/>
      <c r="P774" s="268" t="n"/>
      <c r="Q774" s="320" t="n"/>
    </row>
    <row r="775">
      <c r="B775" s="333" t="n"/>
      <c r="C775" s="328" t="n"/>
      <c r="D775" s="328" t="n"/>
      <c r="E775" s="317" t="n"/>
      <c r="F775" s="292" t="n"/>
      <c r="G775" s="292" t="n"/>
      <c r="H775" s="294" t="n"/>
      <c r="I775" s="317" t="n"/>
      <c r="J775" s="268" t="n"/>
      <c r="K775" s="268" t="n"/>
      <c r="L775" s="314" t="n"/>
      <c r="M775" s="294" t="n"/>
      <c r="N775" s="294" t="n"/>
      <c r="O775" s="294" t="n"/>
      <c r="P775" s="268" t="n"/>
      <c r="Q775" s="320" t="n"/>
    </row>
    <row r="776">
      <c r="B776" s="333" t="n"/>
      <c r="C776" s="328" t="n"/>
      <c r="D776" s="328" t="n"/>
      <c r="E776" s="317" t="n"/>
      <c r="F776" s="292" t="n"/>
      <c r="G776" s="292" t="n"/>
      <c r="H776" s="294" t="n"/>
      <c r="I776" s="317" t="n"/>
      <c r="J776" s="268" t="n"/>
      <c r="K776" s="268" t="n"/>
      <c r="L776" s="314" t="n"/>
      <c r="M776" s="294" t="n"/>
      <c r="N776" s="294" t="n"/>
      <c r="O776" s="294" t="n"/>
      <c r="P776" s="268" t="n"/>
      <c r="Q776" s="320" t="n"/>
    </row>
    <row r="777">
      <c r="B777" s="333" t="n"/>
      <c r="C777" s="328" t="n"/>
      <c r="D777" s="328" t="n"/>
      <c r="E777" s="317" t="n"/>
      <c r="F777" s="292" t="n"/>
      <c r="G777" s="292" t="n"/>
      <c r="H777" s="294" t="n"/>
      <c r="I777" s="317" t="n"/>
      <c r="J777" s="268" t="n"/>
      <c r="K777" s="268" t="n"/>
      <c r="L777" s="314" t="n"/>
      <c r="M777" s="294" t="n"/>
      <c r="N777" s="294" t="n"/>
      <c r="O777" s="294" t="n"/>
      <c r="P777" s="268" t="n"/>
      <c r="Q777" s="320" t="n"/>
    </row>
    <row r="778">
      <c r="B778" s="333" t="n"/>
      <c r="C778" s="328" t="n"/>
      <c r="D778" s="328" t="n"/>
      <c r="E778" s="317" t="n"/>
      <c r="F778" s="292" t="n"/>
      <c r="G778" s="292" t="n"/>
      <c r="H778" s="294" t="n"/>
      <c r="I778" s="317" t="n"/>
      <c r="J778" s="268" t="n"/>
      <c r="K778" s="268" t="n"/>
      <c r="L778" s="314" t="n"/>
      <c r="M778" s="294" t="n"/>
      <c r="N778" s="294" t="n"/>
      <c r="O778" s="294" t="n"/>
      <c r="P778" s="268" t="n"/>
      <c r="Q778" s="320" t="n"/>
    </row>
    <row r="779">
      <c r="B779" s="333" t="n"/>
      <c r="C779" s="328" t="n"/>
      <c r="D779" s="328" t="n"/>
      <c r="E779" s="317" t="n"/>
      <c r="F779" s="292" t="n"/>
      <c r="G779" s="292" t="n"/>
      <c r="H779" s="294" t="n"/>
      <c r="I779" s="317" t="n"/>
      <c r="J779" s="268" t="n"/>
      <c r="K779" s="268" t="n"/>
      <c r="L779" s="314" t="n"/>
      <c r="M779" s="294" t="n"/>
      <c r="N779" s="294" t="n"/>
      <c r="O779" s="294" t="n"/>
      <c r="P779" s="268" t="n"/>
      <c r="Q779" s="320" t="n"/>
    </row>
    <row r="780">
      <c r="B780" s="333" t="n"/>
      <c r="C780" s="328" t="n"/>
      <c r="D780" s="328" t="n"/>
      <c r="E780" s="317" t="n"/>
      <c r="F780" s="292" t="n"/>
      <c r="G780" s="292" t="n"/>
      <c r="H780" s="294" t="n"/>
      <c r="I780" s="317" t="n"/>
      <c r="J780" s="268" t="n"/>
      <c r="K780" s="268" t="n"/>
      <c r="L780" s="314" t="n"/>
      <c r="M780" s="294" t="n"/>
      <c r="N780" s="294" t="n"/>
      <c r="O780" s="294" t="n"/>
      <c r="P780" s="268" t="n"/>
      <c r="Q780" s="320" t="n"/>
    </row>
    <row r="781">
      <c r="B781" s="333" t="n"/>
      <c r="C781" s="328" t="n"/>
      <c r="D781" s="328" t="n"/>
      <c r="E781" s="317" t="n"/>
      <c r="F781" s="292" t="n"/>
      <c r="G781" s="292" t="n"/>
      <c r="H781" s="294" t="n"/>
      <c r="I781" s="317" t="n"/>
      <c r="J781" s="268" t="n"/>
      <c r="K781" s="268" t="n"/>
      <c r="L781" s="314" t="n"/>
      <c r="M781" s="294" t="n"/>
      <c r="N781" s="294" t="n"/>
      <c r="O781" s="294" t="n"/>
      <c r="P781" s="268" t="n"/>
      <c r="Q781" s="320" t="n"/>
    </row>
    <row r="782">
      <c r="B782" s="333" t="n"/>
      <c r="C782" s="328" t="n"/>
      <c r="D782" s="328" t="n"/>
      <c r="E782" s="317" t="n"/>
      <c r="F782" s="292" t="n"/>
      <c r="G782" s="292" t="n"/>
      <c r="H782" s="294" t="n"/>
      <c r="I782" s="317" t="n"/>
      <c r="J782" s="268" t="n"/>
      <c r="K782" s="268" t="n"/>
      <c r="L782" s="314" t="n"/>
      <c r="M782" s="294" t="n"/>
      <c r="N782" s="294" t="n"/>
      <c r="O782" s="294" t="n"/>
      <c r="P782" s="268" t="n"/>
      <c r="Q782" s="320" t="n"/>
    </row>
    <row r="783">
      <c r="B783" s="333" t="n"/>
      <c r="C783" s="328" t="n"/>
      <c r="D783" s="328" t="n"/>
      <c r="E783" s="317" t="n"/>
      <c r="F783" s="292" t="n"/>
      <c r="G783" s="292" t="n"/>
      <c r="H783" s="294" t="n"/>
      <c r="I783" s="317" t="n"/>
      <c r="J783" s="268" t="n"/>
      <c r="K783" s="268" t="n"/>
      <c r="L783" s="314" t="n"/>
      <c r="M783" s="294" t="n"/>
      <c r="N783" s="294" t="n"/>
      <c r="O783" s="294" t="n"/>
      <c r="P783" s="268" t="n"/>
      <c r="Q783" s="320" t="n"/>
    </row>
    <row r="784">
      <c r="B784" s="333" t="n"/>
      <c r="C784" s="328" t="n"/>
      <c r="D784" s="328" t="n"/>
      <c r="E784" s="317" t="n"/>
      <c r="F784" s="292" t="n"/>
      <c r="G784" s="292" t="n"/>
      <c r="H784" s="294" t="n"/>
      <c r="I784" s="317" t="n"/>
      <c r="J784" s="268" t="n"/>
      <c r="K784" s="268" t="n"/>
      <c r="L784" s="314" t="n"/>
      <c r="M784" s="294" t="n"/>
      <c r="N784" s="294" t="n"/>
      <c r="O784" s="294" t="n"/>
      <c r="P784" s="268" t="n"/>
      <c r="Q784" s="320" t="n"/>
    </row>
    <row r="785">
      <c r="B785" s="333" t="n"/>
      <c r="C785" s="328" t="n"/>
      <c r="D785" s="328" t="n"/>
      <c r="E785" s="317" t="n"/>
      <c r="F785" s="292" t="n"/>
      <c r="G785" s="292" t="n"/>
      <c r="H785" s="294" t="n"/>
      <c r="I785" s="317" t="n"/>
      <c r="J785" s="268" t="n"/>
      <c r="K785" s="268" t="n"/>
      <c r="L785" s="314" t="n"/>
      <c r="M785" s="294" t="n"/>
      <c r="N785" s="294" t="n"/>
      <c r="O785" s="294" t="n"/>
      <c r="P785" s="268" t="n"/>
      <c r="Q785" s="320" t="n"/>
    </row>
    <row r="786">
      <c r="B786" s="333" t="n"/>
      <c r="C786" s="328" t="n"/>
      <c r="D786" s="328" t="n"/>
      <c r="E786" s="317" t="n"/>
      <c r="F786" s="292" t="n"/>
      <c r="G786" s="292" t="n"/>
      <c r="H786" s="294" t="n"/>
      <c r="I786" s="317" t="n"/>
      <c r="J786" s="268" t="n"/>
      <c r="K786" s="268" t="n"/>
      <c r="L786" s="314" t="n"/>
      <c r="M786" s="294" t="n"/>
      <c r="N786" s="294" t="n"/>
      <c r="O786" s="294" t="n"/>
      <c r="P786" s="268" t="n"/>
      <c r="Q786" s="320" t="n"/>
    </row>
    <row r="787">
      <c r="B787" s="333" t="n"/>
      <c r="C787" s="328" t="n"/>
      <c r="D787" s="328" t="n"/>
      <c r="E787" s="317" t="n"/>
      <c r="F787" s="292" t="n"/>
      <c r="G787" s="292" t="n"/>
      <c r="H787" s="294" t="n"/>
      <c r="I787" s="317" t="n"/>
      <c r="J787" s="268" t="n"/>
      <c r="K787" s="268" t="n"/>
      <c r="L787" s="314" t="n"/>
      <c r="M787" s="294" t="n"/>
      <c r="N787" s="294" t="n"/>
      <c r="O787" s="294" t="n"/>
      <c r="P787" s="268" t="n"/>
      <c r="Q787" s="320" t="n"/>
    </row>
    <row r="788">
      <c r="B788" s="333" t="n"/>
      <c r="C788" s="328" t="n"/>
      <c r="D788" s="328" t="n"/>
      <c r="E788" s="317" t="n"/>
      <c r="F788" s="292" t="n"/>
      <c r="G788" s="292" t="n"/>
      <c r="H788" s="294" t="n"/>
      <c r="I788" s="317" t="n"/>
      <c r="J788" s="268" t="n"/>
      <c r="K788" s="268" t="n"/>
      <c r="L788" s="314" t="n"/>
      <c r="M788" s="294" t="n"/>
      <c r="N788" s="294" t="n"/>
      <c r="O788" s="294" t="n"/>
      <c r="P788" s="268" t="n"/>
      <c r="Q788" s="320" t="n"/>
    </row>
    <row r="789">
      <c r="B789" s="333" t="n"/>
      <c r="C789" s="328" t="n"/>
      <c r="D789" s="328" t="n"/>
      <c r="E789" s="317" t="n"/>
      <c r="F789" s="292" t="n"/>
      <c r="G789" s="292" t="n"/>
      <c r="H789" s="294" t="n"/>
      <c r="I789" s="317" t="n"/>
      <c r="J789" s="268" t="n"/>
      <c r="K789" s="268" t="n"/>
      <c r="L789" s="314" t="n"/>
      <c r="M789" s="294" t="n"/>
      <c r="N789" s="294" t="n"/>
      <c r="O789" s="294" t="n"/>
      <c r="P789" s="268" t="n"/>
      <c r="Q789" s="320" t="n"/>
    </row>
    <row r="790">
      <c r="B790" s="333" t="n"/>
      <c r="C790" s="328" t="n"/>
      <c r="D790" s="328" t="n"/>
      <c r="E790" s="317" t="n"/>
      <c r="F790" s="292" t="n"/>
      <c r="G790" s="292" t="n"/>
      <c r="H790" s="294" t="n"/>
      <c r="I790" s="317" t="n"/>
      <c r="J790" s="268" t="n"/>
      <c r="K790" s="268" t="n"/>
      <c r="L790" s="314" t="n"/>
      <c r="M790" s="294" t="n"/>
      <c r="N790" s="294" t="n"/>
      <c r="O790" s="294" t="n"/>
      <c r="P790" s="268" t="n"/>
      <c r="Q790" s="320" t="n"/>
    </row>
    <row r="791">
      <c r="B791" s="333" t="n"/>
      <c r="C791" s="328" t="n"/>
      <c r="D791" s="328" t="n"/>
      <c r="E791" s="317" t="n"/>
      <c r="F791" s="292" t="n"/>
      <c r="G791" s="292" t="n"/>
      <c r="H791" s="294" t="n"/>
      <c r="I791" s="317" t="n"/>
      <c r="J791" s="268" t="n"/>
      <c r="K791" s="268" t="n"/>
      <c r="L791" s="314" t="n"/>
      <c r="M791" s="294" t="n"/>
      <c r="N791" s="294" t="n"/>
      <c r="O791" s="294" t="n"/>
      <c r="P791" s="268" t="n"/>
      <c r="Q791" s="320" t="n"/>
    </row>
    <row r="792">
      <c r="B792" s="333" t="n"/>
      <c r="C792" s="328" t="n"/>
      <c r="D792" s="328" t="n"/>
      <c r="E792" s="317" t="n"/>
      <c r="F792" s="292" t="n"/>
      <c r="G792" s="292" t="n"/>
      <c r="H792" s="294" t="n"/>
      <c r="I792" s="317" t="n"/>
      <c r="J792" s="268" t="n"/>
      <c r="K792" s="268" t="n"/>
      <c r="L792" s="314" t="n"/>
      <c r="M792" s="294" t="n"/>
      <c r="N792" s="294" t="n"/>
      <c r="O792" s="294" t="n"/>
      <c r="P792" s="268" t="n"/>
      <c r="Q792" s="320" t="n"/>
    </row>
    <row r="793">
      <c r="B793" s="333" t="n"/>
      <c r="C793" s="328" t="n"/>
      <c r="D793" s="328" t="n"/>
      <c r="E793" s="317" t="n"/>
      <c r="F793" s="292" t="n"/>
      <c r="G793" s="292" t="n"/>
      <c r="H793" s="294" t="n"/>
      <c r="I793" s="317" t="n"/>
      <c r="J793" s="268" t="n"/>
      <c r="K793" s="268" t="n"/>
      <c r="L793" s="314" t="n"/>
      <c r="M793" s="294" t="n"/>
      <c r="N793" s="294" t="n"/>
      <c r="O793" s="294" t="n"/>
      <c r="P793" s="268" t="n"/>
      <c r="Q793" s="320" t="n"/>
    </row>
    <row r="794">
      <c r="B794" s="333" t="n"/>
      <c r="C794" s="328" t="n"/>
      <c r="D794" s="328" t="n"/>
      <c r="E794" s="317" t="n"/>
      <c r="F794" s="292" t="n"/>
      <c r="G794" s="292" t="n"/>
      <c r="H794" s="294" t="n"/>
      <c r="I794" s="317" t="n"/>
      <c r="J794" s="268" t="n"/>
      <c r="K794" s="268" t="n"/>
      <c r="L794" s="314" t="n"/>
      <c r="M794" s="294" t="n"/>
      <c r="N794" s="294" t="n"/>
      <c r="O794" s="294" t="n"/>
      <c r="P794" s="268" t="n"/>
      <c r="Q794" s="320" t="n"/>
    </row>
    <row r="795">
      <c r="B795" s="333" t="n"/>
      <c r="C795" s="328" t="n"/>
      <c r="D795" s="328" t="n"/>
      <c r="E795" s="317" t="n"/>
      <c r="F795" s="292" t="n"/>
      <c r="G795" s="292" t="n"/>
      <c r="H795" s="294" t="n"/>
      <c r="I795" s="317" t="n"/>
      <c r="J795" s="268" t="n"/>
      <c r="K795" s="268" t="n"/>
      <c r="L795" s="314" t="n"/>
      <c r="M795" s="294" t="n"/>
      <c r="N795" s="294" t="n"/>
      <c r="O795" s="294" t="n"/>
      <c r="P795" s="268" t="n"/>
      <c r="Q795" s="320" t="n"/>
    </row>
    <row r="796">
      <c r="B796" s="333" t="n"/>
      <c r="C796" s="328" t="n"/>
      <c r="D796" s="328" t="n"/>
      <c r="E796" s="317" t="n"/>
      <c r="F796" s="292" t="n"/>
      <c r="G796" s="292" t="n"/>
      <c r="H796" s="294" t="n"/>
      <c r="I796" s="317" t="n"/>
      <c r="J796" s="268" t="n"/>
      <c r="K796" s="268" t="n"/>
      <c r="L796" s="314" t="n"/>
      <c r="M796" s="294" t="n"/>
      <c r="N796" s="294" t="n"/>
      <c r="O796" s="294" t="n"/>
      <c r="P796" s="268" t="n"/>
      <c r="Q796" s="320" t="n"/>
    </row>
    <row r="797">
      <c r="B797" s="333" t="n"/>
      <c r="C797" s="328" t="n"/>
      <c r="D797" s="328" t="n"/>
      <c r="E797" s="317" t="n"/>
      <c r="F797" s="292" t="n"/>
      <c r="G797" s="292" t="n"/>
      <c r="H797" s="294" t="n"/>
      <c r="I797" s="317" t="n"/>
      <c r="J797" s="268" t="n"/>
      <c r="K797" s="268" t="n"/>
      <c r="L797" s="314" t="n"/>
      <c r="M797" s="294" t="n"/>
      <c r="N797" s="294" t="n"/>
      <c r="O797" s="294" t="n"/>
      <c r="P797" s="268" t="n"/>
      <c r="Q797" s="320" t="n"/>
    </row>
    <row r="798">
      <c r="B798" s="333" t="n"/>
      <c r="C798" s="328" t="n"/>
      <c r="D798" s="328" t="n"/>
      <c r="E798" s="317" t="n"/>
      <c r="F798" s="292" t="n"/>
      <c r="G798" s="292" t="n"/>
      <c r="H798" s="294" t="n"/>
      <c r="I798" s="317" t="n"/>
      <c r="J798" s="268" t="n"/>
      <c r="K798" s="268" t="n"/>
      <c r="L798" s="314" t="n"/>
      <c r="M798" s="294" t="n"/>
      <c r="N798" s="294" t="n"/>
      <c r="O798" s="294" t="n"/>
      <c r="P798" s="268" t="n"/>
      <c r="Q798" s="320" t="n"/>
    </row>
    <row r="799">
      <c r="B799" s="333" t="n"/>
      <c r="C799" s="328" t="n"/>
      <c r="D799" s="328" t="n"/>
      <c r="E799" s="317" t="n"/>
      <c r="F799" s="292" t="n"/>
      <c r="G799" s="292" t="n"/>
      <c r="H799" s="294" t="n"/>
      <c r="I799" s="317" t="n"/>
      <c r="J799" s="268" t="n"/>
      <c r="K799" s="268" t="n"/>
      <c r="L799" s="314" t="n"/>
      <c r="M799" s="294" t="n"/>
      <c r="N799" s="294" t="n"/>
      <c r="O799" s="294" t="n"/>
      <c r="P799" s="268" t="n"/>
      <c r="Q799" s="320" t="n"/>
    </row>
    <row r="800">
      <c r="B800" s="333" t="n"/>
      <c r="C800" s="328" t="n"/>
      <c r="D800" s="328" t="n"/>
      <c r="E800" s="317" t="n"/>
      <c r="F800" s="292" t="n"/>
      <c r="G800" s="292" t="n"/>
      <c r="H800" s="294" t="n"/>
      <c r="I800" s="317" t="n"/>
      <c r="J800" s="268" t="n"/>
      <c r="K800" s="268" t="n"/>
      <c r="L800" s="314" t="n"/>
      <c r="M800" s="294" t="n"/>
      <c r="N800" s="294" t="n"/>
      <c r="O800" s="294" t="n"/>
      <c r="P800" s="268" t="n"/>
      <c r="Q800" s="320" t="n"/>
    </row>
    <row r="801">
      <c r="B801" s="333" t="n"/>
      <c r="C801" s="328" t="n"/>
      <c r="D801" s="328" t="n"/>
      <c r="E801" s="317" t="n"/>
      <c r="F801" s="292" t="n"/>
      <c r="G801" s="292" t="n"/>
      <c r="H801" s="294" t="n"/>
      <c r="I801" s="317" t="n"/>
      <c r="J801" s="268" t="n"/>
      <c r="K801" s="268" t="n"/>
      <c r="L801" s="314" t="n"/>
      <c r="M801" s="294" t="n"/>
      <c r="N801" s="294" t="n"/>
      <c r="O801" s="294" t="n"/>
      <c r="P801" s="268" t="n"/>
      <c r="Q801" s="320" t="n"/>
    </row>
    <row r="802">
      <c r="B802" s="333" t="n"/>
      <c r="C802" s="328" t="n"/>
      <c r="D802" s="328" t="n"/>
      <c r="E802" s="317" t="n"/>
      <c r="F802" s="292" t="n"/>
      <c r="G802" s="292" t="n"/>
      <c r="H802" s="294" t="n"/>
      <c r="I802" s="317" t="n"/>
      <c r="J802" s="268" t="n"/>
      <c r="K802" s="268" t="n"/>
      <c r="L802" s="314" t="n"/>
      <c r="M802" s="294" t="n"/>
      <c r="N802" s="294" t="n"/>
      <c r="O802" s="294" t="n"/>
      <c r="P802" s="268" t="n"/>
      <c r="Q802" s="320" t="n"/>
    </row>
    <row r="803">
      <c r="B803" s="333" t="n"/>
      <c r="C803" s="328" t="n"/>
      <c r="D803" s="328" t="n"/>
      <c r="E803" s="317" t="n"/>
      <c r="F803" s="292" t="n"/>
      <c r="G803" s="292" t="n"/>
      <c r="H803" s="294" t="n"/>
      <c r="I803" s="317" t="n"/>
      <c r="J803" s="268" t="n"/>
      <c r="K803" s="268" t="n"/>
      <c r="L803" s="314" t="n"/>
      <c r="M803" s="294" t="n"/>
      <c r="N803" s="294" t="n"/>
      <c r="O803" s="294" t="n"/>
      <c r="P803" s="268" t="n"/>
      <c r="Q803" s="320" t="n"/>
    </row>
    <row r="804">
      <c r="B804" s="333" t="n"/>
      <c r="C804" s="328" t="n"/>
      <c r="D804" s="328" t="n"/>
      <c r="E804" s="317" t="n"/>
      <c r="F804" s="292" t="n"/>
      <c r="G804" s="292" t="n"/>
      <c r="H804" s="294" t="n"/>
      <c r="I804" s="317" t="n"/>
      <c r="J804" s="268" t="n"/>
      <c r="K804" s="268" t="n"/>
      <c r="L804" s="314" t="n"/>
      <c r="M804" s="294" t="n"/>
      <c r="N804" s="294" t="n"/>
      <c r="O804" s="294" t="n"/>
      <c r="P804" s="268" t="n"/>
      <c r="Q804" s="320" t="n"/>
    </row>
    <row r="805">
      <c r="B805" s="333" t="n"/>
      <c r="C805" s="328" t="n"/>
      <c r="D805" s="328" t="n"/>
      <c r="E805" s="317" t="n"/>
      <c r="F805" s="292" t="n"/>
      <c r="G805" s="292" t="n"/>
      <c r="H805" s="294" t="n"/>
      <c r="I805" s="317" t="n"/>
      <c r="J805" s="268" t="n"/>
      <c r="K805" s="268" t="n"/>
      <c r="L805" s="314" t="n"/>
      <c r="M805" s="294" t="n"/>
      <c r="N805" s="294" t="n"/>
      <c r="O805" s="294" t="n"/>
      <c r="P805" s="268" t="n"/>
      <c r="Q805" s="320" t="n"/>
    </row>
    <row r="806">
      <c r="B806" s="333" t="n"/>
      <c r="C806" s="328" t="n"/>
      <c r="D806" s="328" t="n"/>
      <c r="E806" s="317" t="n"/>
      <c r="F806" s="292" t="n"/>
      <c r="G806" s="292" t="n"/>
      <c r="H806" s="294" t="n"/>
      <c r="I806" s="317" t="n"/>
      <c r="J806" s="268" t="n"/>
      <c r="K806" s="268" t="n"/>
      <c r="L806" s="314" t="n"/>
      <c r="M806" s="294" t="n"/>
      <c r="N806" s="294" t="n"/>
      <c r="O806" s="294" t="n"/>
      <c r="P806" s="268" t="n"/>
      <c r="Q806" s="320" t="n"/>
    </row>
    <row r="807">
      <c r="B807" s="333" t="n"/>
      <c r="C807" s="328" t="n"/>
      <c r="D807" s="328" t="n"/>
      <c r="E807" s="317" t="n"/>
      <c r="F807" s="292" t="n"/>
      <c r="G807" s="292" t="n"/>
      <c r="H807" s="294" t="n"/>
      <c r="I807" s="317" t="n"/>
      <c r="J807" s="268" t="n"/>
      <c r="K807" s="268" t="n"/>
      <c r="L807" s="314" t="n"/>
      <c r="M807" s="294" t="n"/>
      <c r="N807" s="294" t="n"/>
      <c r="O807" s="294" t="n"/>
      <c r="P807" s="268" t="n"/>
      <c r="Q807" s="320" t="n"/>
    </row>
    <row r="808">
      <c r="B808" s="333" t="n"/>
      <c r="C808" s="328" t="n"/>
      <c r="D808" s="328" t="n"/>
      <c r="E808" s="317" t="n"/>
      <c r="F808" s="292" t="n"/>
      <c r="G808" s="292" t="n"/>
      <c r="H808" s="294" t="n"/>
      <c r="I808" s="317" t="n"/>
      <c r="J808" s="268" t="n"/>
      <c r="K808" s="268" t="n"/>
      <c r="L808" s="314" t="n"/>
      <c r="M808" s="294" t="n"/>
      <c r="N808" s="294" t="n"/>
      <c r="O808" s="294" t="n"/>
      <c r="P808" s="268" t="n"/>
      <c r="Q808" s="320" t="n"/>
    </row>
    <row r="809">
      <c r="B809" s="333" t="n"/>
      <c r="C809" s="328" t="n"/>
      <c r="D809" s="328" t="n"/>
      <c r="E809" s="317" t="n"/>
      <c r="F809" s="292" t="n"/>
      <c r="G809" s="292" t="n"/>
      <c r="H809" s="294" t="n"/>
      <c r="I809" s="317" t="n"/>
      <c r="J809" s="268" t="n"/>
      <c r="K809" s="268" t="n"/>
      <c r="L809" s="314" t="n"/>
      <c r="M809" s="294" t="n"/>
      <c r="N809" s="294" t="n"/>
      <c r="O809" s="294" t="n"/>
      <c r="P809" s="268" t="n"/>
      <c r="Q809" s="320" t="n"/>
    </row>
    <row r="810">
      <c r="B810" s="333" t="n"/>
      <c r="C810" s="328" t="n"/>
      <c r="D810" s="328" t="n"/>
      <c r="E810" s="317" t="n"/>
      <c r="F810" s="292" t="n"/>
      <c r="G810" s="292" t="n"/>
      <c r="H810" s="294" t="n"/>
      <c r="I810" s="317" t="n"/>
      <c r="J810" s="268" t="n"/>
      <c r="K810" s="268" t="n"/>
      <c r="L810" s="314" t="n"/>
      <c r="M810" s="294" t="n"/>
      <c r="N810" s="294" t="n"/>
      <c r="O810" s="294" t="n"/>
      <c r="P810" s="268" t="n"/>
      <c r="Q810" s="320" t="n"/>
    </row>
    <row r="811">
      <c r="B811" s="333" t="n"/>
      <c r="C811" s="328" t="n"/>
      <c r="D811" s="328" t="n"/>
      <c r="E811" s="317" t="n"/>
      <c r="F811" s="292" t="n"/>
      <c r="G811" s="292" t="n"/>
      <c r="H811" s="294" t="n"/>
      <c r="I811" s="317" t="n"/>
      <c r="J811" s="268" t="n"/>
      <c r="K811" s="268" t="n"/>
      <c r="L811" s="314" t="n"/>
      <c r="M811" s="294" t="n"/>
      <c r="N811" s="294" t="n"/>
      <c r="O811" s="294" t="n"/>
      <c r="P811" s="268" t="n"/>
      <c r="Q811" s="320" t="n"/>
    </row>
    <row r="812">
      <c r="B812" s="333" t="n"/>
      <c r="C812" s="328" t="n"/>
      <c r="D812" s="328" t="n"/>
      <c r="E812" s="317" t="n"/>
      <c r="F812" s="292" t="n"/>
      <c r="G812" s="292" t="n"/>
      <c r="H812" s="294" t="n"/>
      <c r="I812" s="317" t="n"/>
      <c r="J812" s="268" t="n"/>
      <c r="K812" s="268" t="n"/>
      <c r="L812" s="314" t="n"/>
      <c r="M812" s="294" t="n"/>
      <c r="N812" s="294" t="n"/>
      <c r="O812" s="294" t="n"/>
      <c r="P812" s="268" t="n"/>
      <c r="Q812" s="320" t="n"/>
    </row>
    <row r="813">
      <c r="B813" s="333" t="n"/>
      <c r="C813" s="328" t="n"/>
      <c r="D813" s="328" t="n"/>
      <c r="E813" s="317" t="n"/>
      <c r="F813" s="292" t="n"/>
      <c r="G813" s="292" t="n"/>
      <c r="H813" s="294" t="n"/>
      <c r="I813" s="317" t="n"/>
      <c r="J813" s="268" t="n"/>
      <c r="K813" s="268" t="n"/>
      <c r="L813" s="314" t="n"/>
      <c r="M813" s="294" t="n"/>
      <c r="N813" s="294" t="n"/>
      <c r="O813" s="294" t="n"/>
      <c r="P813" s="268" t="n"/>
      <c r="Q813" s="320" t="n"/>
    </row>
    <row r="814">
      <c r="B814" s="333" t="n"/>
      <c r="C814" s="328" t="n"/>
      <c r="D814" s="328" t="n"/>
      <c r="E814" s="317" t="n"/>
      <c r="F814" s="292" t="n"/>
      <c r="G814" s="292" t="n"/>
      <c r="H814" s="294" t="n"/>
      <c r="I814" s="317" t="n"/>
      <c r="J814" s="268" t="n"/>
      <c r="K814" s="268" t="n"/>
      <c r="L814" s="314" t="n"/>
      <c r="M814" s="294" t="n"/>
      <c r="N814" s="294" t="n"/>
      <c r="O814" s="294" t="n"/>
      <c r="P814" s="268" t="n"/>
      <c r="Q814" s="320" t="n"/>
    </row>
    <row r="815">
      <c r="B815" s="333" t="n"/>
      <c r="C815" s="328" t="n"/>
      <c r="D815" s="328" t="n"/>
      <c r="E815" s="317" t="n"/>
      <c r="F815" s="292" t="n"/>
      <c r="G815" s="292" t="n"/>
      <c r="H815" s="294" t="n"/>
      <c r="I815" s="317" t="n"/>
      <c r="J815" s="268" t="n"/>
      <c r="K815" s="268" t="n"/>
      <c r="L815" s="314" t="n"/>
      <c r="M815" s="294" t="n"/>
      <c r="N815" s="294" t="n"/>
      <c r="O815" s="294" t="n"/>
      <c r="P815" s="268" t="n"/>
      <c r="Q815" s="320" t="n"/>
    </row>
    <row r="816">
      <c r="B816" s="333" t="n"/>
      <c r="C816" s="328" t="n"/>
      <c r="D816" s="328" t="n"/>
      <c r="E816" s="317" t="n"/>
      <c r="F816" s="292" t="n"/>
      <c r="G816" s="292" t="n"/>
      <c r="H816" s="294" t="n"/>
      <c r="I816" s="317" t="n"/>
      <c r="J816" s="268" t="n"/>
      <c r="K816" s="268" t="n"/>
      <c r="L816" s="314" t="n"/>
      <c r="M816" s="294" t="n"/>
      <c r="N816" s="294" t="n"/>
      <c r="O816" s="294" t="n"/>
      <c r="P816" s="268" t="n"/>
      <c r="Q816" s="320" t="n"/>
    </row>
    <row r="817">
      <c r="B817" s="333" t="n"/>
      <c r="C817" s="328" t="n"/>
      <c r="D817" s="328" t="n"/>
      <c r="E817" s="317" t="n"/>
      <c r="F817" s="292" t="n"/>
      <c r="G817" s="292" t="n"/>
      <c r="H817" s="294" t="n"/>
      <c r="I817" s="317" t="n"/>
      <c r="J817" s="268" t="n"/>
      <c r="K817" s="268" t="n"/>
      <c r="L817" s="314" t="n"/>
      <c r="M817" s="294" t="n"/>
      <c r="N817" s="294" t="n"/>
      <c r="O817" s="294" t="n"/>
      <c r="P817" s="268" t="n"/>
      <c r="Q817" s="320" t="n"/>
    </row>
    <row r="818">
      <c r="B818" s="333" t="n"/>
      <c r="C818" s="328" t="n"/>
      <c r="D818" s="328" t="n"/>
      <c r="E818" s="317" t="n"/>
      <c r="F818" s="292" t="n"/>
      <c r="G818" s="292" t="n"/>
      <c r="H818" s="294" t="n"/>
      <c r="I818" s="317" t="n"/>
      <c r="J818" s="268" t="n"/>
      <c r="K818" s="268" t="n"/>
      <c r="L818" s="314" t="n"/>
      <c r="M818" s="294" t="n"/>
      <c r="N818" s="294" t="n"/>
      <c r="O818" s="294" t="n"/>
      <c r="P818" s="268" t="n"/>
      <c r="Q818" s="320" t="n"/>
    </row>
    <row r="819">
      <c r="B819" s="333" t="n"/>
      <c r="C819" s="328" t="n"/>
      <c r="D819" s="328" t="n"/>
      <c r="E819" s="317" t="n"/>
      <c r="F819" s="292" t="n"/>
      <c r="G819" s="292" t="n"/>
      <c r="H819" s="294" t="n"/>
      <c r="I819" s="317" t="n"/>
      <c r="J819" s="268" t="n"/>
      <c r="K819" s="268" t="n"/>
      <c r="L819" s="314" t="n"/>
      <c r="M819" s="294" t="n"/>
      <c r="N819" s="294" t="n"/>
      <c r="O819" s="294" t="n"/>
      <c r="P819" s="268" t="n"/>
      <c r="Q819" s="320" t="n"/>
    </row>
    <row r="820">
      <c r="B820" s="333" t="n"/>
      <c r="C820" s="328" t="n"/>
      <c r="D820" s="328" t="n"/>
      <c r="E820" s="317" t="n"/>
      <c r="F820" s="292" t="n"/>
      <c r="G820" s="292" t="n"/>
      <c r="H820" s="294" t="n"/>
      <c r="I820" s="317" t="n"/>
      <c r="J820" s="268" t="n"/>
      <c r="K820" s="268" t="n"/>
      <c r="L820" s="314" t="n"/>
      <c r="M820" s="294" t="n"/>
      <c r="N820" s="294" t="n"/>
      <c r="O820" s="294" t="n"/>
      <c r="P820" s="268" t="n"/>
      <c r="Q820" s="320" t="n"/>
    </row>
    <row r="821">
      <c r="B821" s="333" t="n"/>
      <c r="C821" s="328" t="n"/>
      <c r="D821" s="328" t="n"/>
      <c r="E821" s="317" t="n"/>
      <c r="F821" s="292" t="n"/>
      <c r="G821" s="292" t="n"/>
      <c r="H821" s="294" t="n"/>
      <c r="I821" s="317" t="n"/>
      <c r="J821" s="268" t="n"/>
      <c r="K821" s="268" t="n"/>
      <c r="L821" s="314" t="n"/>
      <c r="M821" s="294" t="n"/>
      <c r="N821" s="294" t="n"/>
      <c r="O821" s="294" t="n"/>
      <c r="P821" s="268" t="n"/>
      <c r="Q821" s="320" t="n"/>
    </row>
    <row r="822">
      <c r="B822" s="333" t="n"/>
      <c r="C822" s="328" t="n"/>
      <c r="D822" s="328" t="n"/>
      <c r="E822" s="317" t="n"/>
      <c r="F822" s="292" t="n"/>
      <c r="G822" s="292" t="n"/>
      <c r="H822" s="294" t="n"/>
      <c r="I822" s="317" t="n"/>
      <c r="J822" s="268" t="n"/>
      <c r="K822" s="268" t="n"/>
      <c r="L822" s="314" t="n"/>
      <c r="M822" s="294" t="n"/>
      <c r="N822" s="294" t="n"/>
      <c r="O822" s="294" t="n"/>
      <c r="P822" s="268" t="n"/>
      <c r="Q822" s="320" t="n"/>
    </row>
    <row r="823">
      <c r="B823" s="333" t="n"/>
      <c r="C823" s="328" t="n"/>
      <c r="D823" s="328" t="n"/>
      <c r="E823" s="317" t="n"/>
      <c r="F823" s="292" t="n"/>
      <c r="G823" s="292" t="n"/>
      <c r="H823" s="294" t="n"/>
      <c r="I823" s="317" t="n"/>
      <c r="J823" s="268" t="n"/>
      <c r="K823" s="268" t="n"/>
      <c r="L823" s="314" t="n"/>
      <c r="M823" s="294" t="n"/>
      <c r="N823" s="294" t="n"/>
      <c r="O823" s="294" t="n"/>
      <c r="P823" s="268" t="n"/>
      <c r="Q823" s="320" t="n"/>
    </row>
    <row r="824">
      <c r="B824" s="333" t="n"/>
      <c r="C824" s="328" t="n"/>
      <c r="D824" s="328" t="n"/>
      <c r="E824" s="317" t="n"/>
      <c r="F824" s="292" t="n"/>
      <c r="G824" s="292" t="n"/>
      <c r="H824" s="294" t="n"/>
      <c r="I824" s="317" t="n"/>
      <c r="J824" s="268" t="n"/>
      <c r="K824" s="268" t="n"/>
      <c r="L824" s="314" t="n"/>
      <c r="M824" s="294" t="n"/>
      <c r="N824" s="294" t="n"/>
      <c r="O824" s="294" t="n"/>
      <c r="P824" s="268" t="n"/>
      <c r="Q824" s="320" t="n"/>
    </row>
    <row r="825">
      <c r="B825" s="333" t="n"/>
      <c r="C825" s="328" t="n"/>
      <c r="D825" s="328" t="n"/>
      <c r="E825" s="317" t="n"/>
      <c r="F825" s="292" t="n"/>
      <c r="G825" s="292" t="n"/>
      <c r="H825" s="294" t="n"/>
      <c r="I825" s="317" t="n"/>
      <c r="J825" s="268" t="n"/>
      <c r="K825" s="268" t="n"/>
      <c r="L825" s="314" t="n"/>
      <c r="M825" s="294" t="n"/>
      <c r="N825" s="294" t="n"/>
      <c r="O825" s="294" t="n"/>
      <c r="P825" s="268" t="n"/>
      <c r="Q825" s="320" t="n"/>
    </row>
    <row r="826">
      <c r="B826" s="333" t="n"/>
      <c r="C826" s="328" t="n"/>
      <c r="D826" s="328" t="n"/>
      <c r="E826" s="317" t="n"/>
      <c r="F826" s="292" t="n"/>
      <c r="G826" s="292" t="n"/>
      <c r="H826" s="294" t="n"/>
      <c r="I826" s="317" t="n"/>
      <c r="J826" s="268" t="n"/>
      <c r="K826" s="268" t="n"/>
      <c r="L826" s="314" t="n"/>
      <c r="M826" s="294" t="n"/>
      <c r="N826" s="294" t="n"/>
      <c r="O826" s="294" t="n"/>
      <c r="P826" s="268" t="n"/>
      <c r="Q826" s="320" t="n"/>
    </row>
    <row r="827">
      <c r="B827" s="333" t="n"/>
      <c r="C827" s="328" t="n"/>
      <c r="D827" s="328" t="n"/>
      <c r="E827" s="317" t="n"/>
      <c r="F827" s="292" t="n"/>
      <c r="G827" s="292" t="n"/>
      <c r="H827" s="294" t="n"/>
      <c r="I827" s="317" t="n"/>
      <c r="J827" s="268" t="n"/>
      <c r="K827" s="268" t="n"/>
      <c r="L827" s="314" t="n"/>
      <c r="M827" s="294" t="n"/>
      <c r="N827" s="294" t="n"/>
      <c r="O827" s="294" t="n"/>
      <c r="P827" s="268" t="n"/>
      <c r="Q827" s="320" t="n"/>
    </row>
    <row r="828">
      <c r="B828" s="333" t="n"/>
      <c r="C828" s="328" t="n"/>
      <c r="D828" s="328" t="n"/>
      <c r="E828" s="317" t="n"/>
      <c r="F828" s="292" t="n"/>
      <c r="G828" s="292" t="n"/>
      <c r="H828" s="294" t="n"/>
      <c r="I828" s="317" t="n"/>
      <c r="J828" s="268" t="n"/>
      <c r="K828" s="268" t="n"/>
      <c r="L828" s="314" t="n"/>
      <c r="M828" s="294" t="n"/>
      <c r="N828" s="294" t="n"/>
      <c r="O828" s="294" t="n"/>
      <c r="P828" s="268" t="n"/>
      <c r="Q828" s="320" t="n"/>
    </row>
    <row r="829">
      <c r="B829" s="333" t="n"/>
      <c r="C829" s="328" t="n"/>
      <c r="D829" s="328" t="n"/>
      <c r="E829" s="317" t="n"/>
      <c r="F829" s="292" t="n"/>
      <c r="G829" s="292" t="n"/>
      <c r="H829" s="294" t="n"/>
      <c r="I829" s="317" t="n"/>
      <c r="J829" s="268" t="n"/>
      <c r="K829" s="268" t="n"/>
      <c r="L829" s="314" t="n"/>
      <c r="M829" s="294" t="n"/>
      <c r="N829" s="294" t="n"/>
      <c r="O829" s="294" t="n"/>
      <c r="P829" s="268" t="n"/>
      <c r="Q829" s="320" t="n"/>
    </row>
    <row r="830">
      <c r="B830" s="333" t="n"/>
      <c r="C830" s="328" t="n"/>
      <c r="D830" s="328" t="n"/>
      <c r="E830" s="317" t="n"/>
      <c r="F830" s="292" t="n"/>
      <c r="G830" s="292" t="n"/>
      <c r="H830" s="294" t="n"/>
      <c r="I830" s="317" t="n"/>
      <c r="J830" s="268" t="n"/>
      <c r="K830" s="268" t="n"/>
      <c r="L830" s="314" t="n"/>
      <c r="M830" s="294" t="n"/>
      <c r="N830" s="294" t="n"/>
      <c r="O830" s="294" t="n"/>
      <c r="P830" s="268" t="n"/>
      <c r="Q830" s="320" t="n"/>
    </row>
    <row r="831">
      <c r="B831" s="333" t="n"/>
      <c r="C831" s="328" t="n"/>
      <c r="D831" s="328" t="n"/>
      <c r="E831" s="317" t="n"/>
      <c r="F831" s="292" t="n"/>
      <c r="G831" s="292" t="n"/>
      <c r="H831" s="294" t="n"/>
      <c r="I831" s="317" t="n"/>
      <c r="J831" s="268" t="n"/>
      <c r="K831" s="268" t="n"/>
      <c r="L831" s="314" t="n"/>
      <c r="M831" s="294" t="n"/>
      <c r="N831" s="294" t="n"/>
      <c r="O831" s="294" t="n"/>
      <c r="P831" s="268" t="n"/>
      <c r="Q831" s="320" t="n"/>
    </row>
    <row r="832">
      <c r="B832" s="333" t="n"/>
      <c r="C832" s="328" t="n"/>
      <c r="D832" s="328" t="n"/>
      <c r="E832" s="317" t="n"/>
      <c r="F832" s="292" t="n"/>
      <c r="G832" s="292" t="n"/>
      <c r="H832" s="294" t="n"/>
      <c r="I832" s="317" t="n"/>
      <c r="J832" s="268" t="n"/>
      <c r="K832" s="268" t="n"/>
      <c r="L832" s="314" t="n"/>
      <c r="M832" s="294" t="n"/>
      <c r="N832" s="294" t="n"/>
      <c r="O832" s="294" t="n"/>
      <c r="P832" s="268" t="n"/>
      <c r="Q832" s="320" t="n"/>
    </row>
    <row r="833">
      <c r="B833" s="333" t="n"/>
      <c r="C833" s="328" t="n"/>
      <c r="D833" s="328" t="n"/>
      <c r="E833" s="317" t="n"/>
      <c r="F833" s="292" t="n"/>
      <c r="G833" s="292" t="n"/>
      <c r="H833" s="294" t="n"/>
      <c r="I833" s="317" t="n"/>
      <c r="J833" s="268" t="n"/>
      <c r="K833" s="268" t="n"/>
      <c r="L833" s="314" t="n"/>
      <c r="M833" s="294" t="n"/>
      <c r="N833" s="294" t="n"/>
      <c r="O833" s="294" t="n"/>
      <c r="P833" s="268" t="n"/>
      <c r="Q833" s="320" t="n"/>
    </row>
    <row r="834">
      <c r="B834" s="333" t="n"/>
      <c r="C834" s="328" t="n"/>
      <c r="D834" s="328" t="n"/>
      <c r="E834" s="317" t="n"/>
      <c r="F834" s="292" t="n"/>
      <c r="G834" s="292" t="n"/>
      <c r="H834" s="294" t="n"/>
      <c r="I834" s="317" t="n"/>
      <c r="J834" s="268" t="n"/>
      <c r="K834" s="268" t="n"/>
      <c r="L834" s="314" t="n"/>
      <c r="M834" s="294" t="n"/>
      <c r="N834" s="294" t="n"/>
      <c r="O834" s="294" t="n"/>
      <c r="P834" s="268" t="n"/>
      <c r="Q834" s="320" t="n"/>
    </row>
    <row r="835">
      <c r="B835" s="333" t="n"/>
      <c r="C835" s="328" t="n"/>
      <c r="D835" s="328" t="n"/>
      <c r="E835" s="317" t="n"/>
      <c r="F835" s="292" t="n"/>
      <c r="G835" s="292" t="n"/>
      <c r="H835" s="294" t="n"/>
      <c r="I835" s="317" t="n"/>
      <c r="J835" s="268" t="n"/>
      <c r="K835" s="268" t="n"/>
      <c r="L835" s="314" t="n"/>
      <c r="M835" s="294" t="n"/>
      <c r="N835" s="294" t="n"/>
      <c r="O835" s="294" t="n"/>
      <c r="P835" s="268" t="n"/>
      <c r="Q835" s="320" t="n"/>
    </row>
    <row r="836">
      <c r="B836" s="333" t="n"/>
      <c r="C836" s="328" t="n"/>
      <c r="D836" s="328" t="n"/>
      <c r="E836" s="317" t="n"/>
      <c r="F836" s="292" t="n"/>
      <c r="G836" s="292" t="n"/>
      <c r="H836" s="294" t="n"/>
      <c r="I836" s="317" t="n"/>
      <c r="J836" s="268" t="n"/>
      <c r="K836" s="268" t="n"/>
      <c r="L836" s="314" t="n"/>
      <c r="M836" s="294" t="n"/>
      <c r="N836" s="294" t="n"/>
      <c r="O836" s="294" t="n"/>
      <c r="P836" s="268" t="n"/>
      <c r="Q836" s="320" t="n"/>
    </row>
    <row r="837">
      <c r="B837" s="333" t="n"/>
      <c r="C837" s="328" t="n"/>
      <c r="D837" s="328" t="n"/>
      <c r="E837" s="317" t="n"/>
      <c r="F837" s="292" t="n"/>
      <c r="G837" s="292" t="n"/>
      <c r="H837" s="294" t="n"/>
      <c r="I837" s="317" t="n"/>
      <c r="J837" s="268" t="n"/>
      <c r="K837" s="268" t="n"/>
      <c r="L837" s="314" t="n"/>
      <c r="M837" s="294" t="n"/>
      <c r="N837" s="294" t="n"/>
      <c r="O837" s="294" t="n"/>
      <c r="P837" s="268" t="n"/>
      <c r="Q837" s="320" t="n"/>
    </row>
    <row r="838">
      <c r="B838" s="333" t="n"/>
      <c r="C838" s="328" t="n"/>
      <c r="D838" s="328" t="n"/>
      <c r="E838" s="317" t="n"/>
      <c r="F838" s="292" t="n"/>
      <c r="G838" s="292" t="n"/>
      <c r="H838" s="294" t="n"/>
      <c r="I838" s="317" t="n"/>
      <c r="J838" s="268" t="n"/>
      <c r="K838" s="268" t="n"/>
      <c r="L838" s="314" t="n"/>
      <c r="M838" s="294" t="n"/>
      <c r="N838" s="294" t="n"/>
      <c r="O838" s="294" t="n"/>
      <c r="P838" s="268" t="n"/>
      <c r="Q838" s="320" t="n"/>
    </row>
    <row r="839">
      <c r="B839" s="333" t="n"/>
      <c r="C839" s="328" t="n"/>
      <c r="D839" s="328" t="n"/>
      <c r="E839" s="317" t="n"/>
      <c r="F839" s="292" t="n"/>
      <c r="G839" s="292" t="n"/>
      <c r="H839" s="294" t="n"/>
      <c r="I839" s="317" t="n"/>
      <c r="J839" s="268" t="n"/>
      <c r="K839" s="268" t="n"/>
      <c r="L839" s="314" t="n"/>
      <c r="M839" s="294" t="n"/>
      <c r="N839" s="294" t="n"/>
      <c r="O839" s="294" t="n"/>
      <c r="P839" s="268" t="n"/>
      <c r="Q839" s="320" t="n"/>
    </row>
    <row r="840">
      <c r="B840" s="333" t="n"/>
      <c r="C840" s="328" t="n"/>
      <c r="D840" s="328" t="n"/>
      <c r="E840" s="317" t="n"/>
      <c r="F840" s="292" t="n"/>
      <c r="G840" s="292" t="n"/>
      <c r="H840" s="294" t="n"/>
      <c r="I840" s="317" t="n"/>
      <c r="J840" s="268" t="n"/>
      <c r="K840" s="268" t="n"/>
      <c r="L840" s="314" t="n"/>
      <c r="M840" s="294" t="n"/>
      <c r="N840" s="294" t="n"/>
      <c r="O840" s="294" t="n"/>
      <c r="P840" s="268" t="n"/>
      <c r="Q840" s="320" t="n"/>
    </row>
    <row r="841">
      <c r="B841" s="333" t="n"/>
      <c r="C841" s="328" t="n"/>
      <c r="D841" s="328" t="n"/>
      <c r="E841" s="317" t="n"/>
      <c r="F841" s="292" t="n"/>
      <c r="G841" s="292" t="n"/>
      <c r="H841" s="294" t="n"/>
      <c r="I841" s="317" t="n"/>
      <c r="J841" s="268" t="n"/>
      <c r="K841" s="268" t="n"/>
      <c r="L841" s="314" t="n"/>
      <c r="M841" s="294" t="n"/>
      <c r="N841" s="294" t="n"/>
      <c r="O841" s="294" t="n"/>
      <c r="P841" s="268" t="n"/>
      <c r="Q841" s="320" t="n"/>
    </row>
    <row r="842">
      <c r="B842" s="333" t="n"/>
      <c r="C842" s="328" t="n"/>
      <c r="D842" s="328" t="n"/>
      <c r="E842" s="317" t="n"/>
      <c r="F842" s="292" t="n"/>
      <c r="G842" s="292" t="n"/>
      <c r="H842" s="294" t="n"/>
      <c r="I842" s="317" t="n"/>
      <c r="J842" s="268" t="n"/>
      <c r="K842" s="268" t="n"/>
      <c r="L842" s="314" t="n"/>
      <c r="M842" s="294" t="n"/>
      <c r="N842" s="294" t="n"/>
      <c r="O842" s="294" t="n"/>
      <c r="P842" s="268" t="n"/>
      <c r="Q842" s="320" t="n"/>
    </row>
    <row r="843">
      <c r="B843" s="333" t="n"/>
      <c r="C843" s="328" t="n"/>
      <c r="D843" s="328" t="n"/>
      <c r="E843" s="317" t="n"/>
      <c r="F843" s="292" t="n"/>
      <c r="G843" s="292" t="n"/>
      <c r="H843" s="294" t="n"/>
      <c r="I843" s="317" t="n"/>
      <c r="J843" s="268" t="n"/>
      <c r="K843" s="268" t="n"/>
      <c r="L843" s="314" t="n"/>
      <c r="M843" s="294" t="n"/>
      <c r="N843" s="294" t="n"/>
      <c r="O843" s="294" t="n"/>
      <c r="P843" s="268" t="n"/>
      <c r="Q843" s="320" t="n"/>
    </row>
    <row r="844">
      <c r="B844" s="333" t="n"/>
      <c r="C844" s="328" t="n"/>
      <c r="D844" s="328" t="n"/>
      <c r="E844" s="317" t="n"/>
      <c r="F844" s="292" t="n"/>
      <c r="G844" s="292" t="n"/>
      <c r="H844" s="294" t="n"/>
      <c r="I844" s="317" t="n"/>
      <c r="J844" s="268" t="n"/>
      <c r="K844" s="268" t="n"/>
      <c r="L844" s="314" t="n"/>
      <c r="M844" s="294" t="n"/>
      <c r="N844" s="294" t="n"/>
      <c r="O844" s="294" t="n"/>
      <c r="P844" s="268" t="n"/>
      <c r="Q844" s="320" t="n"/>
    </row>
    <row r="845">
      <c r="B845" s="333" t="n"/>
      <c r="C845" s="328" t="n"/>
      <c r="D845" s="328" t="n"/>
      <c r="E845" s="317" t="n"/>
      <c r="F845" s="292" t="n"/>
      <c r="G845" s="292" t="n"/>
      <c r="H845" s="294" t="n"/>
      <c r="I845" s="317" t="n"/>
      <c r="J845" s="268" t="n"/>
      <c r="K845" s="268" t="n"/>
      <c r="L845" s="314" t="n"/>
      <c r="M845" s="294" t="n"/>
      <c r="N845" s="294" t="n"/>
      <c r="O845" s="294" t="n"/>
      <c r="P845" s="268" t="n"/>
      <c r="Q845" s="320" t="n"/>
    </row>
    <row r="846">
      <c r="B846" s="333" t="n"/>
      <c r="C846" s="328" t="n"/>
      <c r="D846" s="328" t="n"/>
      <c r="E846" s="317" t="n"/>
      <c r="F846" s="292" t="n"/>
      <c r="G846" s="292" t="n"/>
      <c r="H846" s="294" t="n"/>
      <c r="I846" s="317" t="n"/>
      <c r="J846" s="268" t="n"/>
      <c r="K846" s="268" t="n"/>
      <c r="L846" s="314" t="n"/>
      <c r="M846" s="294" t="n"/>
      <c r="N846" s="294" t="n"/>
      <c r="O846" s="294" t="n"/>
      <c r="P846" s="268" t="n"/>
      <c r="Q846" s="320" t="n"/>
    </row>
    <row r="847">
      <c r="B847" s="333" t="n"/>
      <c r="C847" s="328" t="n"/>
      <c r="D847" s="328" t="n"/>
      <c r="E847" s="317" t="n"/>
      <c r="F847" s="292" t="n"/>
      <c r="G847" s="292" t="n"/>
      <c r="H847" s="294" t="n"/>
      <c r="I847" s="317" t="n"/>
      <c r="J847" s="268" t="n"/>
      <c r="K847" s="268" t="n"/>
      <c r="L847" s="314" t="n"/>
      <c r="M847" s="294" t="n"/>
      <c r="N847" s="294" t="n"/>
      <c r="O847" s="294" t="n"/>
      <c r="P847" s="268" t="n"/>
      <c r="Q847" s="320" t="n"/>
    </row>
    <row r="848">
      <c r="B848" s="333" t="n"/>
      <c r="C848" s="328" t="n"/>
      <c r="D848" s="328" t="n"/>
      <c r="E848" s="317" t="n"/>
      <c r="F848" s="292" t="n"/>
      <c r="G848" s="292" t="n"/>
      <c r="H848" s="294" t="n"/>
      <c r="I848" s="317" t="n"/>
      <c r="J848" s="268" t="n"/>
      <c r="K848" s="268" t="n"/>
      <c r="L848" s="314" t="n"/>
      <c r="M848" s="294" t="n"/>
      <c r="N848" s="294" t="n"/>
      <c r="O848" s="294" t="n"/>
      <c r="P848" s="268" t="n"/>
      <c r="Q848" s="320" t="n"/>
    </row>
    <row r="849">
      <c r="B849" s="333" t="n"/>
      <c r="C849" s="328" t="n"/>
      <c r="D849" s="328" t="n"/>
      <c r="E849" s="317" t="n"/>
      <c r="F849" s="292" t="n"/>
      <c r="G849" s="292" t="n"/>
      <c r="H849" s="294" t="n"/>
      <c r="I849" s="317" t="n"/>
      <c r="J849" s="268" t="n"/>
      <c r="K849" s="268" t="n"/>
      <c r="L849" s="314" t="n"/>
      <c r="M849" s="294" t="n"/>
      <c r="N849" s="294" t="n"/>
      <c r="O849" s="294" t="n"/>
      <c r="P849" s="268" t="n"/>
      <c r="Q849" s="320" t="n"/>
    </row>
    <row r="850">
      <c r="B850" s="333" t="n"/>
      <c r="C850" s="328" t="n"/>
      <c r="D850" s="328" t="n"/>
      <c r="E850" s="317" t="n"/>
      <c r="F850" s="292" t="n"/>
      <c r="G850" s="292" t="n"/>
      <c r="H850" s="294" t="n"/>
      <c r="I850" s="317" t="n"/>
      <c r="J850" s="268" t="n"/>
      <c r="K850" s="268" t="n"/>
      <c r="L850" s="314" t="n"/>
      <c r="M850" s="294" t="n"/>
      <c r="N850" s="294" t="n"/>
      <c r="O850" s="294" t="n"/>
      <c r="P850" s="268" t="n"/>
      <c r="Q850" s="320" t="n"/>
    </row>
    <row r="851">
      <c r="B851" s="333" t="n"/>
      <c r="C851" s="328" t="n"/>
      <c r="D851" s="328" t="n"/>
      <c r="E851" s="317" t="n"/>
      <c r="F851" s="292" t="n"/>
      <c r="G851" s="292" t="n"/>
      <c r="H851" s="294" t="n"/>
      <c r="I851" s="317" t="n"/>
      <c r="J851" s="268" t="n"/>
      <c r="K851" s="268" t="n"/>
      <c r="L851" s="314" t="n"/>
      <c r="M851" s="294" t="n"/>
      <c r="N851" s="294" t="n"/>
      <c r="O851" s="294" t="n"/>
      <c r="P851" s="268" t="n"/>
      <c r="Q851" s="320" t="n"/>
    </row>
    <row r="852">
      <c r="B852" s="333" t="n"/>
      <c r="C852" s="328" t="n"/>
      <c r="D852" s="328" t="n"/>
      <c r="E852" s="317" t="n"/>
      <c r="F852" s="292" t="n"/>
      <c r="G852" s="292" t="n"/>
      <c r="H852" s="294" t="n"/>
      <c r="I852" s="317" t="n"/>
      <c r="J852" s="268" t="n"/>
      <c r="K852" s="268" t="n"/>
      <c r="L852" s="314" t="n"/>
      <c r="M852" s="294" t="n"/>
      <c r="N852" s="294" t="n"/>
      <c r="O852" s="294" t="n"/>
      <c r="P852" s="268" t="n"/>
      <c r="Q852" s="320" t="n"/>
    </row>
    <row r="853">
      <c r="B853" s="333" t="n"/>
      <c r="C853" s="328" t="n"/>
      <c r="D853" s="328" t="n"/>
      <c r="E853" s="317" t="n"/>
      <c r="F853" s="292" t="n"/>
      <c r="G853" s="292" t="n"/>
      <c r="H853" s="294" t="n"/>
      <c r="I853" s="317" t="n"/>
      <c r="J853" s="268" t="n"/>
      <c r="K853" s="268" t="n"/>
      <c r="L853" s="314" t="n"/>
      <c r="M853" s="294" t="n"/>
      <c r="N853" s="294" t="n"/>
      <c r="O853" s="294" t="n"/>
      <c r="P853" s="268" t="n"/>
      <c r="Q853" s="320" t="n"/>
    </row>
    <row r="854">
      <c r="B854" s="333" t="n"/>
      <c r="C854" s="328" t="n"/>
      <c r="D854" s="328" t="n"/>
      <c r="E854" s="317" t="n"/>
      <c r="F854" s="292" t="n"/>
      <c r="G854" s="292" t="n"/>
      <c r="H854" s="294" t="n"/>
      <c r="I854" s="317" t="n"/>
      <c r="J854" s="268" t="n"/>
      <c r="K854" s="268" t="n"/>
      <c r="L854" s="314" t="n"/>
      <c r="M854" s="294" t="n"/>
      <c r="N854" s="294" t="n"/>
      <c r="O854" s="294" t="n"/>
      <c r="P854" s="268" t="n"/>
      <c r="Q854" s="320" t="n"/>
    </row>
    <row r="855">
      <c r="B855" s="333" t="n"/>
      <c r="C855" s="328" t="n"/>
      <c r="D855" s="328" t="n"/>
      <c r="E855" s="317" t="n"/>
      <c r="F855" s="292" t="n"/>
      <c r="G855" s="292" t="n"/>
      <c r="H855" s="294" t="n"/>
      <c r="I855" s="317" t="n"/>
      <c r="J855" s="268" t="n"/>
      <c r="K855" s="268" t="n"/>
      <c r="L855" s="314" t="n"/>
      <c r="M855" s="294" t="n"/>
      <c r="N855" s="294" t="n"/>
      <c r="O855" s="294" t="n"/>
      <c r="P855" s="268" t="n"/>
      <c r="Q855" s="320" t="n"/>
    </row>
    <row r="856">
      <c r="B856" s="333" t="n"/>
      <c r="C856" s="328" t="n"/>
      <c r="D856" s="328" t="n"/>
      <c r="E856" s="317" t="n"/>
      <c r="F856" s="292" t="n"/>
      <c r="G856" s="292" t="n"/>
      <c r="H856" s="294" t="n"/>
      <c r="I856" s="317" t="n"/>
      <c r="J856" s="268" t="n"/>
      <c r="K856" s="268" t="n"/>
      <c r="L856" s="314" t="n"/>
      <c r="M856" s="294" t="n"/>
      <c r="N856" s="294" t="n"/>
      <c r="O856" s="294" t="n"/>
      <c r="P856" s="268" t="n"/>
      <c r="Q856" s="320" t="n"/>
    </row>
    <row r="857">
      <c r="B857" s="333" t="n"/>
      <c r="C857" s="328" t="n"/>
      <c r="D857" s="328" t="n"/>
      <c r="E857" s="317" t="n"/>
      <c r="F857" s="292" t="n"/>
      <c r="G857" s="292" t="n"/>
      <c r="H857" s="294" t="n"/>
      <c r="I857" s="317" t="n"/>
      <c r="J857" s="268" t="n"/>
      <c r="K857" s="268" t="n"/>
      <c r="L857" s="314" t="n"/>
      <c r="M857" s="294" t="n"/>
      <c r="N857" s="294" t="n"/>
      <c r="O857" s="294" t="n"/>
      <c r="P857" s="268" t="n"/>
      <c r="Q857" s="320" t="n"/>
    </row>
    <row r="858">
      <c r="B858" s="333" t="n"/>
      <c r="C858" s="328" t="n"/>
      <c r="D858" s="328" t="n"/>
      <c r="E858" s="317" t="n"/>
      <c r="F858" s="292" t="n"/>
      <c r="G858" s="292" t="n"/>
      <c r="H858" s="294" t="n"/>
      <c r="I858" s="317" t="n"/>
      <c r="J858" s="268" t="n"/>
      <c r="K858" s="268" t="n"/>
      <c r="L858" s="314" t="n"/>
      <c r="M858" s="294" t="n"/>
      <c r="N858" s="294" t="n"/>
      <c r="O858" s="294" t="n"/>
      <c r="P858" s="268" t="n"/>
      <c r="Q858" s="320" t="n"/>
    </row>
    <row r="859">
      <c r="B859" s="333" t="n"/>
      <c r="C859" s="328" t="n"/>
      <c r="D859" s="328" t="n"/>
      <c r="E859" s="317" t="n"/>
      <c r="F859" s="292" t="n"/>
      <c r="G859" s="292" t="n"/>
      <c r="H859" s="294" t="n"/>
      <c r="I859" s="317" t="n"/>
      <c r="J859" s="268" t="n"/>
      <c r="K859" s="268" t="n"/>
      <c r="L859" s="314" t="n"/>
      <c r="M859" s="294" t="n"/>
      <c r="N859" s="294" t="n"/>
      <c r="O859" s="294" t="n"/>
      <c r="P859" s="268" t="n"/>
      <c r="Q859" s="320" t="n"/>
    </row>
    <row r="860">
      <c r="B860" s="333" t="n"/>
      <c r="C860" s="328" t="n"/>
      <c r="D860" s="328" t="n"/>
      <c r="E860" s="317" t="n"/>
      <c r="F860" s="292" t="n"/>
      <c r="G860" s="292" t="n"/>
      <c r="H860" s="294" t="n"/>
      <c r="I860" s="317" t="n"/>
      <c r="J860" s="268" t="n"/>
      <c r="K860" s="268" t="n"/>
      <c r="L860" s="314" t="n"/>
      <c r="M860" s="294" t="n"/>
      <c r="N860" s="294" t="n"/>
      <c r="O860" s="294" t="n"/>
      <c r="P860" s="268" t="n"/>
      <c r="Q860" s="320" t="n"/>
    </row>
    <row r="861">
      <c r="B861" s="333" t="n"/>
      <c r="C861" s="328" t="n"/>
      <c r="D861" s="328" t="n"/>
      <c r="E861" s="317" t="n"/>
      <c r="F861" s="292" t="n"/>
      <c r="G861" s="292" t="n"/>
      <c r="H861" s="294" t="n"/>
      <c r="I861" s="317" t="n"/>
      <c r="J861" s="268" t="n"/>
      <c r="K861" s="268" t="n"/>
      <c r="L861" s="314" t="n"/>
      <c r="M861" s="294" t="n"/>
      <c r="N861" s="294" t="n"/>
      <c r="O861" s="294" t="n"/>
      <c r="P861" s="268" t="n"/>
      <c r="Q861" s="320" t="n"/>
    </row>
    <row r="862">
      <c r="B862" s="333" t="n"/>
      <c r="C862" s="328" t="n"/>
      <c r="D862" s="328" t="n"/>
      <c r="E862" s="317" t="n"/>
      <c r="F862" s="292" t="n"/>
      <c r="G862" s="292" t="n"/>
      <c r="H862" s="294" t="n"/>
      <c r="I862" s="317" t="n"/>
      <c r="J862" s="268" t="n"/>
      <c r="K862" s="268" t="n"/>
      <c r="L862" s="314" t="n"/>
      <c r="M862" s="294" t="n"/>
      <c r="N862" s="294" t="n"/>
      <c r="O862" s="294" t="n"/>
      <c r="P862" s="268" t="n"/>
      <c r="Q862" s="320" t="n"/>
    </row>
    <row r="863">
      <c r="B863" s="333" t="n"/>
      <c r="C863" s="328" t="n"/>
      <c r="D863" s="328" t="n"/>
      <c r="E863" s="317" t="n"/>
      <c r="F863" s="292" t="n"/>
      <c r="G863" s="292" t="n"/>
      <c r="H863" s="294" t="n"/>
      <c r="I863" s="317" t="n"/>
      <c r="J863" s="268" t="n"/>
      <c r="K863" s="268" t="n"/>
      <c r="L863" s="314" t="n"/>
      <c r="M863" s="294" t="n"/>
      <c r="N863" s="294" t="n"/>
      <c r="O863" s="294" t="n"/>
      <c r="P863" s="268" t="n"/>
      <c r="Q863" s="320" t="n"/>
    </row>
    <row r="864">
      <c r="B864" s="333" t="n"/>
      <c r="C864" s="328" t="n"/>
      <c r="D864" s="328" t="n"/>
      <c r="E864" s="317" t="n"/>
      <c r="F864" s="292" t="n"/>
      <c r="G864" s="292" t="n"/>
      <c r="H864" s="294" t="n"/>
      <c r="I864" s="317" t="n"/>
      <c r="J864" s="268" t="n"/>
      <c r="K864" s="268" t="n"/>
      <c r="L864" s="314" t="n"/>
      <c r="M864" s="294" t="n"/>
      <c r="N864" s="294" t="n"/>
      <c r="O864" s="294" t="n"/>
      <c r="P864" s="268" t="n"/>
      <c r="Q864" s="320" t="n"/>
    </row>
    <row r="865">
      <c r="B865" s="333" t="n"/>
      <c r="C865" s="328" t="n"/>
      <c r="D865" s="328" t="n"/>
      <c r="E865" s="317" t="n"/>
      <c r="F865" s="292" t="n"/>
      <c r="G865" s="292" t="n"/>
      <c r="H865" s="294" t="n"/>
      <c r="I865" s="317" t="n"/>
      <c r="J865" s="268" t="n"/>
      <c r="K865" s="268" t="n"/>
      <c r="L865" s="314" t="n"/>
      <c r="M865" s="294" t="n"/>
      <c r="N865" s="294" t="n"/>
      <c r="O865" s="294" t="n"/>
      <c r="P865" s="268" t="n"/>
      <c r="Q865" s="320" t="n"/>
    </row>
    <row r="866">
      <c r="B866" s="333" t="n"/>
      <c r="C866" s="328" t="n"/>
      <c r="D866" s="328" t="n"/>
      <c r="E866" s="317" t="n"/>
      <c r="F866" s="292" t="n"/>
      <c r="G866" s="292" t="n"/>
      <c r="H866" s="294" t="n"/>
      <c r="I866" s="317" t="n"/>
      <c r="J866" s="268" t="n"/>
      <c r="K866" s="268" t="n"/>
      <c r="L866" s="314" t="n"/>
      <c r="M866" s="294" t="n"/>
      <c r="N866" s="294" t="n"/>
      <c r="O866" s="294" t="n"/>
      <c r="P866" s="268" t="n"/>
      <c r="Q866" s="320" t="n"/>
    </row>
    <row r="867">
      <c r="B867" s="333" t="n"/>
      <c r="C867" s="328" t="n"/>
      <c r="D867" s="328" t="n"/>
      <c r="E867" s="317" t="n"/>
      <c r="F867" s="292" t="n"/>
      <c r="G867" s="292" t="n"/>
      <c r="H867" s="294" t="n"/>
      <c r="I867" s="317" t="n"/>
      <c r="J867" s="268" t="n"/>
      <c r="K867" s="268" t="n"/>
      <c r="L867" s="314" t="n"/>
      <c r="M867" s="294" t="n"/>
      <c r="N867" s="294" t="n"/>
      <c r="O867" s="294" t="n"/>
      <c r="P867" s="268" t="n"/>
      <c r="Q867" s="320" t="n"/>
    </row>
    <row r="868">
      <c r="B868" s="333" t="n"/>
      <c r="C868" s="328" t="n"/>
      <c r="D868" s="328" t="n"/>
      <c r="E868" s="317" t="n"/>
      <c r="F868" s="292" t="n"/>
      <c r="G868" s="292" t="n"/>
      <c r="H868" s="294" t="n"/>
      <c r="I868" s="317" t="n"/>
      <c r="J868" s="268" t="n"/>
      <c r="K868" s="268" t="n"/>
      <c r="L868" s="314" t="n"/>
      <c r="M868" s="294" t="n"/>
      <c r="N868" s="294" t="n"/>
      <c r="O868" s="294" t="n"/>
      <c r="P868" s="268" t="n"/>
      <c r="Q868" s="320" t="n"/>
    </row>
    <row r="869">
      <c r="B869" s="333" t="n"/>
      <c r="C869" s="328" t="n"/>
      <c r="D869" s="328" t="n"/>
      <c r="E869" s="317" t="n"/>
      <c r="F869" s="292" t="n"/>
      <c r="G869" s="292" t="n"/>
      <c r="H869" s="294" t="n"/>
      <c r="I869" s="317" t="n"/>
      <c r="J869" s="268" t="n"/>
      <c r="K869" s="268" t="n"/>
      <c r="L869" s="314" t="n"/>
      <c r="M869" s="294" t="n"/>
      <c r="N869" s="294" t="n"/>
      <c r="O869" s="294" t="n"/>
      <c r="P869" s="268" t="n"/>
      <c r="Q869" s="320" t="n"/>
    </row>
    <row r="870">
      <c r="B870" s="333" t="n"/>
      <c r="C870" s="328" t="n"/>
      <c r="D870" s="328" t="n"/>
      <c r="E870" s="317" t="n"/>
      <c r="F870" s="292" t="n"/>
      <c r="G870" s="292" t="n"/>
      <c r="H870" s="294" t="n"/>
      <c r="I870" s="317" t="n"/>
      <c r="J870" s="268" t="n"/>
      <c r="K870" s="268" t="n"/>
      <c r="L870" s="314" t="n"/>
      <c r="M870" s="294" t="n"/>
      <c r="N870" s="294" t="n"/>
      <c r="O870" s="294" t="n"/>
      <c r="P870" s="268" t="n"/>
      <c r="Q870" s="320" t="n"/>
    </row>
    <row r="871">
      <c r="B871" s="333" t="n"/>
      <c r="C871" s="328" t="n"/>
      <c r="D871" s="328" t="n"/>
      <c r="E871" s="317" t="n"/>
      <c r="F871" s="292" t="n"/>
      <c r="G871" s="292" t="n"/>
      <c r="H871" s="294" t="n"/>
      <c r="I871" s="317" t="n"/>
      <c r="J871" s="268" t="n"/>
      <c r="K871" s="268" t="n"/>
      <c r="L871" s="314" t="n"/>
      <c r="M871" s="294" t="n"/>
      <c r="N871" s="294" t="n"/>
      <c r="O871" s="294" t="n"/>
      <c r="P871" s="268" t="n"/>
      <c r="Q871" s="320" t="n"/>
    </row>
    <row r="872">
      <c r="B872" s="333" t="n"/>
      <c r="C872" s="328" t="n"/>
      <c r="D872" s="328" t="n"/>
      <c r="E872" s="317" t="n"/>
      <c r="F872" s="292" t="n"/>
      <c r="G872" s="292" t="n"/>
      <c r="H872" s="294" t="n"/>
      <c r="I872" s="317" t="n"/>
      <c r="J872" s="268" t="n"/>
      <c r="K872" s="268" t="n"/>
      <c r="L872" s="314" t="n"/>
      <c r="M872" s="294" t="n"/>
      <c r="N872" s="294" t="n"/>
      <c r="O872" s="294" t="n"/>
      <c r="P872" s="268" t="n"/>
      <c r="Q872" s="320" t="n"/>
    </row>
    <row r="873">
      <c r="B873" s="333" t="n"/>
      <c r="C873" s="328" t="n"/>
      <c r="D873" s="328" t="n"/>
      <c r="E873" s="317" t="n"/>
      <c r="F873" s="292" t="n"/>
      <c r="G873" s="292" t="n"/>
      <c r="H873" s="294" t="n"/>
      <c r="I873" s="317" t="n"/>
      <c r="J873" s="268" t="n"/>
      <c r="K873" s="268" t="n"/>
      <c r="L873" s="314" t="n"/>
      <c r="M873" s="294" t="n"/>
      <c r="N873" s="294" t="n"/>
      <c r="O873" s="294" t="n"/>
      <c r="P873" s="268" t="n"/>
      <c r="Q873" s="320" t="n"/>
    </row>
    <row r="874">
      <c r="B874" s="333" t="n"/>
      <c r="C874" s="328" t="n"/>
      <c r="D874" s="328" t="n"/>
      <c r="E874" s="317" t="n"/>
      <c r="F874" s="292" t="n"/>
      <c r="G874" s="292" t="n"/>
      <c r="H874" s="294" t="n"/>
      <c r="I874" s="317" t="n"/>
      <c r="J874" s="268" t="n"/>
      <c r="K874" s="268" t="n"/>
      <c r="L874" s="314" t="n"/>
      <c r="M874" s="294" t="n"/>
      <c r="N874" s="294" t="n"/>
      <c r="O874" s="294" t="n"/>
      <c r="P874" s="268" t="n"/>
      <c r="Q874" s="320" t="n"/>
    </row>
    <row r="875">
      <c r="B875" s="333" t="n"/>
      <c r="C875" s="328" t="n"/>
      <c r="D875" s="328" t="n"/>
      <c r="E875" s="317" t="n"/>
      <c r="F875" s="292" t="n"/>
      <c r="G875" s="292" t="n"/>
      <c r="H875" s="294" t="n"/>
      <c r="I875" s="317" t="n"/>
      <c r="J875" s="268" t="n"/>
      <c r="K875" s="268" t="n"/>
      <c r="L875" s="314" t="n"/>
      <c r="M875" s="294" t="n"/>
      <c r="N875" s="294" t="n"/>
      <c r="O875" s="294" t="n"/>
      <c r="P875" s="268" t="n"/>
      <c r="Q875" s="320" t="n"/>
    </row>
    <row r="876">
      <c r="B876" s="333" t="n"/>
      <c r="C876" s="328" t="n"/>
      <c r="D876" s="328" t="n"/>
      <c r="E876" s="317" t="n"/>
      <c r="F876" s="292" t="n"/>
      <c r="G876" s="292" t="n"/>
      <c r="H876" s="294" t="n"/>
      <c r="I876" s="317" t="n"/>
      <c r="J876" s="268" t="n"/>
      <c r="K876" s="268" t="n"/>
      <c r="L876" s="314" t="n"/>
      <c r="M876" s="294" t="n"/>
      <c r="N876" s="294" t="n"/>
      <c r="O876" s="294" t="n"/>
      <c r="P876" s="268" t="n"/>
      <c r="Q876" s="320" t="n"/>
    </row>
    <row r="877">
      <c r="B877" s="333" t="n"/>
      <c r="C877" s="328" t="n"/>
      <c r="D877" s="328" t="n"/>
      <c r="E877" s="317" t="n"/>
      <c r="F877" s="292" t="n"/>
      <c r="G877" s="292" t="n"/>
      <c r="H877" s="294" t="n"/>
      <c r="I877" s="317" t="n"/>
      <c r="J877" s="268" t="n"/>
      <c r="K877" s="268" t="n"/>
      <c r="L877" s="314" t="n"/>
      <c r="M877" s="294" t="n"/>
      <c r="N877" s="294" t="n"/>
      <c r="O877" s="294" t="n"/>
      <c r="P877" s="268" t="n"/>
      <c r="Q877" s="320" t="n"/>
    </row>
    <row r="878">
      <c r="B878" s="333" t="n"/>
      <c r="C878" s="328" t="n"/>
      <c r="D878" s="328" t="n"/>
      <c r="E878" s="317" t="n"/>
      <c r="F878" s="292" t="n"/>
      <c r="G878" s="292" t="n"/>
      <c r="H878" s="294" t="n"/>
      <c r="I878" s="317" t="n"/>
      <c r="J878" s="268" t="n"/>
      <c r="K878" s="268" t="n"/>
      <c r="L878" s="314" t="n"/>
      <c r="M878" s="294" t="n"/>
      <c r="N878" s="294" t="n"/>
      <c r="O878" s="294" t="n"/>
      <c r="P878" s="268" t="n"/>
      <c r="Q878" s="320" t="n"/>
    </row>
    <row r="879">
      <c r="B879" s="333" t="n"/>
      <c r="C879" s="328" t="n"/>
      <c r="D879" s="328" t="n"/>
      <c r="E879" s="317" t="n"/>
      <c r="F879" s="292" t="n"/>
      <c r="G879" s="292" t="n"/>
      <c r="H879" s="294" t="n"/>
      <c r="I879" s="317" t="n"/>
      <c r="J879" s="268" t="n"/>
      <c r="K879" s="268" t="n"/>
      <c r="L879" s="314" t="n"/>
      <c r="M879" s="294" t="n"/>
      <c r="N879" s="294" t="n"/>
      <c r="O879" s="294" t="n"/>
      <c r="P879" s="268" t="n"/>
      <c r="Q879" s="320" t="n"/>
    </row>
    <row r="880">
      <c r="B880" s="333" t="n"/>
      <c r="C880" s="328" t="n"/>
      <c r="D880" s="328" t="n"/>
      <c r="E880" s="317" t="n"/>
      <c r="F880" s="292" t="n"/>
      <c r="G880" s="292" t="n"/>
      <c r="H880" s="294" t="n"/>
      <c r="I880" s="317" t="n"/>
      <c r="J880" s="268" t="n"/>
      <c r="K880" s="268" t="n"/>
      <c r="L880" s="314" t="n"/>
      <c r="M880" s="294" t="n"/>
      <c r="N880" s="294" t="n"/>
      <c r="O880" s="294" t="n"/>
      <c r="P880" s="268" t="n"/>
      <c r="Q880" s="320" t="n"/>
    </row>
    <row r="881">
      <c r="B881" s="333" t="n"/>
      <c r="C881" s="328" t="n"/>
      <c r="D881" s="328" t="n"/>
      <c r="E881" s="317" t="n"/>
      <c r="F881" s="292" t="n"/>
      <c r="G881" s="292" t="n"/>
      <c r="H881" s="294" t="n"/>
      <c r="I881" s="317" t="n"/>
      <c r="J881" s="268" t="n"/>
      <c r="K881" s="268" t="n"/>
      <c r="L881" s="314" t="n"/>
      <c r="M881" s="294" t="n"/>
      <c r="N881" s="294" t="n"/>
      <c r="O881" s="294" t="n"/>
      <c r="P881" s="268" t="n"/>
      <c r="Q881" s="320" t="n"/>
    </row>
    <row r="882">
      <c r="B882" s="333" t="n"/>
      <c r="C882" s="328" t="n"/>
      <c r="D882" s="328" t="n"/>
      <c r="E882" s="317" t="n"/>
      <c r="F882" s="292" t="n"/>
      <c r="G882" s="292" t="n"/>
      <c r="H882" s="294" t="n"/>
      <c r="I882" s="317" t="n"/>
      <c r="J882" s="268" t="n"/>
      <c r="K882" s="268" t="n"/>
      <c r="L882" s="314" t="n"/>
      <c r="M882" s="294" t="n"/>
      <c r="N882" s="294" t="n"/>
      <c r="O882" s="294" t="n"/>
      <c r="P882" s="268" t="n"/>
      <c r="Q882" s="320" t="n"/>
    </row>
    <row r="883">
      <c r="B883" s="333" t="n"/>
      <c r="C883" s="328" t="n"/>
      <c r="D883" s="328" t="n"/>
      <c r="E883" s="317" t="n"/>
      <c r="F883" s="292" t="n"/>
      <c r="G883" s="292" t="n"/>
      <c r="H883" s="294" t="n"/>
      <c r="I883" s="317" t="n"/>
      <c r="J883" s="268" t="n"/>
      <c r="K883" s="268" t="n"/>
      <c r="L883" s="314" t="n"/>
      <c r="M883" s="294" t="n"/>
      <c r="N883" s="294" t="n"/>
      <c r="O883" s="294" t="n"/>
      <c r="P883" s="268" t="n"/>
      <c r="Q883" s="320" t="n"/>
    </row>
    <row r="884">
      <c r="B884" s="333" t="n"/>
      <c r="C884" s="328" t="n"/>
      <c r="D884" s="328" t="n"/>
      <c r="E884" s="317" t="n"/>
      <c r="F884" s="292" t="n"/>
      <c r="G884" s="292" t="n"/>
      <c r="H884" s="294" t="n"/>
      <c r="I884" s="317" t="n"/>
      <c r="J884" s="268" t="n"/>
      <c r="K884" s="268" t="n"/>
      <c r="L884" s="314" t="n"/>
      <c r="M884" s="294" t="n"/>
      <c r="N884" s="294" t="n"/>
      <c r="O884" s="294" t="n"/>
      <c r="P884" s="268" t="n"/>
      <c r="Q884" s="320" t="n"/>
    </row>
    <row r="885">
      <c r="B885" s="333" t="n"/>
      <c r="C885" s="328" t="n"/>
      <c r="D885" s="328" t="n"/>
      <c r="E885" s="317" t="n"/>
      <c r="F885" s="292" t="n"/>
      <c r="G885" s="292" t="n"/>
      <c r="H885" s="294" t="n"/>
      <c r="I885" s="317" t="n"/>
      <c r="J885" s="268" t="n"/>
      <c r="K885" s="268" t="n"/>
      <c r="L885" s="314" t="n"/>
      <c r="M885" s="294" t="n"/>
      <c r="N885" s="294" t="n"/>
      <c r="O885" s="294" t="n"/>
      <c r="P885" s="268" t="n"/>
      <c r="Q885" s="320" t="n"/>
    </row>
    <row r="886">
      <c r="B886" s="333" t="n"/>
      <c r="C886" s="328" t="n"/>
      <c r="D886" s="328" t="n"/>
      <c r="E886" s="317" t="n"/>
      <c r="F886" s="292" t="n"/>
      <c r="G886" s="292" t="n"/>
      <c r="H886" s="294" t="n"/>
      <c r="I886" s="317" t="n"/>
      <c r="J886" s="268" t="n"/>
      <c r="K886" s="268" t="n"/>
      <c r="L886" s="314" t="n"/>
      <c r="M886" s="294" t="n"/>
      <c r="N886" s="294" t="n"/>
      <c r="O886" s="294" t="n"/>
      <c r="P886" s="268" t="n"/>
      <c r="Q886" s="320" t="n"/>
    </row>
    <row r="887">
      <c r="B887" s="333" t="n"/>
      <c r="C887" s="328" t="n"/>
      <c r="D887" s="328" t="n"/>
      <c r="E887" s="317" t="n"/>
      <c r="F887" s="292" t="n"/>
      <c r="G887" s="292" t="n"/>
      <c r="H887" s="294" t="n"/>
      <c r="I887" s="317" t="n"/>
      <c r="J887" s="268" t="n"/>
      <c r="K887" s="268" t="n"/>
      <c r="L887" s="314" t="n"/>
      <c r="M887" s="294" t="n"/>
      <c r="N887" s="294" t="n"/>
      <c r="O887" s="294" t="n"/>
      <c r="P887" s="268" t="n"/>
      <c r="Q887" s="320" t="n"/>
    </row>
    <row r="888">
      <c r="B888" s="333" t="n"/>
      <c r="C888" s="328" t="n"/>
      <c r="D888" s="328" t="n"/>
      <c r="E888" s="317" t="n"/>
      <c r="F888" s="292" t="n"/>
      <c r="G888" s="292" t="n"/>
      <c r="H888" s="294" t="n"/>
      <c r="I888" s="317" t="n"/>
      <c r="J888" s="268" t="n"/>
      <c r="K888" s="268" t="n"/>
      <c r="L888" s="314" t="n"/>
      <c r="M888" s="294" t="n"/>
      <c r="N888" s="294" t="n"/>
      <c r="O888" s="294" t="n"/>
      <c r="P888" s="268" t="n"/>
      <c r="Q888" s="320" t="n"/>
    </row>
    <row r="889">
      <c r="B889" s="333" t="n"/>
      <c r="C889" s="328" t="n"/>
      <c r="D889" s="328" t="n"/>
      <c r="E889" s="317" t="n"/>
      <c r="F889" s="292" t="n"/>
      <c r="G889" s="292" t="n"/>
      <c r="H889" s="294" t="n"/>
      <c r="I889" s="317" t="n"/>
      <c r="J889" s="268" t="n"/>
      <c r="K889" s="268" t="n"/>
      <c r="L889" s="314" t="n"/>
      <c r="M889" s="294" t="n"/>
      <c r="N889" s="294" t="n"/>
      <c r="O889" s="294" t="n"/>
      <c r="P889" s="268" t="n"/>
      <c r="Q889" s="320" t="n"/>
    </row>
    <row r="890">
      <c r="B890" s="333" t="n"/>
      <c r="C890" s="328" t="n"/>
      <c r="D890" s="328" t="n"/>
      <c r="E890" s="317" t="n"/>
      <c r="F890" s="292" t="n"/>
      <c r="G890" s="292" t="n"/>
      <c r="H890" s="294" t="n"/>
      <c r="I890" s="317" t="n"/>
      <c r="J890" s="268" t="n"/>
      <c r="K890" s="268" t="n"/>
      <c r="L890" s="314" t="n"/>
      <c r="M890" s="294" t="n"/>
      <c r="N890" s="294" t="n"/>
      <c r="O890" s="294" t="n"/>
      <c r="P890" s="268" t="n"/>
      <c r="Q890" s="320" t="n"/>
    </row>
    <row r="891">
      <c r="B891" s="333" t="n"/>
      <c r="C891" s="328" t="n"/>
      <c r="D891" s="328" t="n"/>
      <c r="E891" s="317" t="n"/>
      <c r="F891" s="292" t="n"/>
      <c r="G891" s="292" t="n"/>
      <c r="H891" s="294" t="n"/>
      <c r="I891" s="317" t="n"/>
      <c r="J891" s="268" t="n"/>
      <c r="K891" s="268" t="n"/>
      <c r="L891" s="314" t="n"/>
      <c r="M891" s="294" t="n"/>
      <c r="N891" s="294" t="n"/>
      <c r="O891" s="294" t="n"/>
      <c r="P891" s="268" t="n"/>
      <c r="Q891" s="320" t="n"/>
    </row>
    <row r="892">
      <c r="B892" s="333" t="n"/>
      <c r="C892" s="328" t="n"/>
      <c r="D892" s="328" t="n"/>
      <c r="E892" s="317" t="n"/>
      <c r="F892" s="292" t="n"/>
      <c r="G892" s="292" t="n"/>
      <c r="H892" s="294" t="n"/>
      <c r="I892" s="317" t="n"/>
      <c r="J892" s="268" t="n"/>
      <c r="K892" s="268" t="n"/>
      <c r="L892" s="314" t="n"/>
      <c r="M892" s="294" t="n"/>
      <c r="N892" s="294" t="n"/>
      <c r="O892" s="294" t="n"/>
      <c r="P892" s="268" t="n"/>
      <c r="Q892" s="320" t="n"/>
    </row>
    <row r="893">
      <c r="B893" s="333" t="n"/>
      <c r="C893" s="328" t="n"/>
      <c r="D893" s="328" t="n"/>
      <c r="E893" s="317" t="n"/>
      <c r="F893" s="292" t="n"/>
      <c r="G893" s="292" t="n"/>
      <c r="H893" s="294" t="n"/>
      <c r="I893" s="317" t="n"/>
      <c r="J893" s="268" t="n"/>
      <c r="K893" s="268" t="n"/>
      <c r="L893" s="314" t="n"/>
      <c r="M893" s="294" t="n"/>
      <c r="N893" s="294" t="n"/>
      <c r="O893" s="294" t="n"/>
      <c r="P893" s="268" t="n"/>
      <c r="Q893" s="320" t="n"/>
    </row>
    <row r="894">
      <c r="B894" s="333" t="n"/>
      <c r="C894" s="328" t="n"/>
      <c r="D894" s="328" t="n"/>
      <c r="E894" s="317" t="n"/>
      <c r="F894" s="292" t="n"/>
      <c r="G894" s="292" t="n"/>
      <c r="H894" s="294" t="n"/>
      <c r="I894" s="317" t="n"/>
      <c r="J894" s="268" t="n"/>
      <c r="K894" s="268" t="n"/>
      <c r="L894" s="314" t="n"/>
      <c r="M894" s="294" t="n"/>
      <c r="N894" s="294" t="n"/>
      <c r="O894" s="294" t="n"/>
      <c r="P894" s="268" t="n"/>
      <c r="Q894" s="320" t="n"/>
    </row>
    <row r="895">
      <c r="B895" s="333" t="n"/>
      <c r="C895" s="328" t="n"/>
      <c r="D895" s="328" t="n"/>
      <c r="E895" s="317" t="n"/>
      <c r="F895" s="292" t="n"/>
      <c r="G895" s="292" t="n"/>
      <c r="H895" s="294" t="n"/>
      <c r="I895" s="317" t="n"/>
      <c r="J895" s="268" t="n"/>
      <c r="K895" s="268" t="n"/>
      <c r="L895" s="314" t="n"/>
      <c r="M895" s="294" t="n"/>
      <c r="N895" s="294" t="n"/>
      <c r="O895" s="294" t="n"/>
      <c r="P895" s="268" t="n"/>
      <c r="Q895" s="320" t="n"/>
    </row>
    <row r="896">
      <c r="B896" s="333" t="n"/>
      <c r="C896" s="328" t="n"/>
      <c r="D896" s="328" t="n"/>
      <c r="E896" s="317" t="n"/>
      <c r="F896" s="292" t="n"/>
      <c r="G896" s="292" t="n"/>
      <c r="H896" s="294" t="n"/>
      <c r="I896" s="317" t="n"/>
      <c r="J896" s="268" t="n"/>
      <c r="K896" s="268" t="n"/>
      <c r="L896" s="314" t="n"/>
      <c r="M896" s="294" t="n"/>
      <c r="N896" s="294" t="n"/>
      <c r="O896" s="294" t="n"/>
      <c r="P896" s="268" t="n"/>
      <c r="Q896" s="320" t="n"/>
    </row>
    <row r="897">
      <c r="B897" s="333" t="n"/>
      <c r="C897" s="328" t="n"/>
      <c r="D897" s="328" t="n"/>
      <c r="E897" s="317" t="n"/>
      <c r="F897" s="292" t="n"/>
      <c r="G897" s="292" t="n"/>
      <c r="H897" s="294" t="n"/>
      <c r="I897" s="317" t="n"/>
      <c r="J897" s="268" t="n"/>
      <c r="K897" s="268" t="n"/>
      <c r="L897" s="314" t="n"/>
      <c r="M897" s="294" t="n"/>
      <c r="N897" s="294" t="n"/>
      <c r="O897" s="294" t="n"/>
      <c r="P897" s="268" t="n"/>
      <c r="Q897" s="320" t="n"/>
    </row>
    <row r="898">
      <c r="B898" s="333" t="n"/>
      <c r="C898" s="328" t="n"/>
      <c r="D898" s="328" t="n"/>
      <c r="E898" s="317" t="n"/>
      <c r="F898" s="292" t="n"/>
      <c r="G898" s="292" t="n"/>
      <c r="H898" s="294" t="n"/>
      <c r="I898" s="317" t="n"/>
      <c r="J898" s="268" t="n"/>
      <c r="K898" s="268" t="n"/>
      <c r="L898" s="314" t="n"/>
      <c r="M898" s="294" t="n"/>
      <c r="N898" s="294" t="n"/>
      <c r="O898" s="294" t="n"/>
      <c r="P898" s="268" t="n"/>
      <c r="Q898" s="320" t="n"/>
    </row>
    <row r="899">
      <c r="B899" s="333" t="n"/>
      <c r="C899" s="328" t="n"/>
      <c r="D899" s="328" t="n"/>
      <c r="E899" s="317" t="n"/>
      <c r="F899" s="292" t="n"/>
      <c r="G899" s="292" t="n"/>
      <c r="H899" s="294" t="n"/>
      <c r="I899" s="317" t="n"/>
      <c r="J899" s="268" t="n"/>
      <c r="K899" s="268" t="n"/>
      <c r="L899" s="314" t="n"/>
      <c r="M899" s="294" t="n"/>
      <c r="N899" s="294" t="n"/>
      <c r="O899" s="294" t="n"/>
      <c r="P899" s="268" t="n"/>
      <c r="Q899" s="320" t="n"/>
    </row>
    <row r="900">
      <c r="B900" s="333" t="n"/>
      <c r="C900" s="328" t="n"/>
      <c r="D900" s="328" t="n"/>
      <c r="E900" s="317" t="n"/>
      <c r="F900" s="292" t="n"/>
      <c r="G900" s="292" t="n"/>
      <c r="H900" s="294" t="n"/>
      <c r="I900" s="317" t="n"/>
      <c r="J900" s="268" t="n"/>
      <c r="K900" s="268" t="n"/>
      <c r="L900" s="314" t="n"/>
      <c r="M900" s="294" t="n"/>
      <c r="N900" s="294" t="n"/>
      <c r="O900" s="294" t="n"/>
      <c r="P900" s="268" t="n"/>
      <c r="Q900" s="320" t="n"/>
    </row>
    <row r="901">
      <c r="B901" s="333" t="n"/>
      <c r="C901" s="328" t="n"/>
      <c r="D901" s="328" t="n"/>
      <c r="E901" s="317" t="n"/>
      <c r="F901" s="292" t="n"/>
      <c r="G901" s="292" t="n"/>
      <c r="H901" s="294" t="n"/>
      <c r="I901" s="317" t="n"/>
      <c r="J901" s="268" t="n"/>
      <c r="K901" s="268" t="n"/>
      <c r="L901" s="314" t="n"/>
      <c r="M901" s="294" t="n"/>
      <c r="N901" s="294" t="n"/>
      <c r="O901" s="294" t="n"/>
      <c r="P901" s="268" t="n"/>
      <c r="Q901" s="320" t="n"/>
    </row>
    <row r="902">
      <c r="B902" s="333" t="n"/>
      <c r="C902" s="328" t="n"/>
      <c r="D902" s="328" t="n"/>
      <c r="E902" s="317" t="n"/>
      <c r="F902" s="292" t="n"/>
      <c r="G902" s="292" t="n"/>
      <c r="H902" s="294" t="n"/>
      <c r="I902" s="317" t="n"/>
      <c r="J902" s="268" t="n"/>
      <c r="K902" s="268" t="n"/>
      <c r="L902" s="314" t="n"/>
      <c r="M902" s="294" t="n"/>
      <c r="N902" s="294" t="n"/>
      <c r="O902" s="294" t="n"/>
      <c r="P902" s="268" t="n"/>
      <c r="Q902" s="320" t="n"/>
    </row>
    <row r="903">
      <c r="B903" s="333" t="n"/>
      <c r="C903" s="328" t="n"/>
      <c r="D903" s="328" t="n"/>
      <c r="E903" s="317" t="n"/>
      <c r="F903" s="292" t="n"/>
      <c r="G903" s="292" t="n"/>
      <c r="H903" s="294" t="n"/>
      <c r="I903" s="317" t="n"/>
      <c r="J903" s="268" t="n"/>
      <c r="K903" s="268" t="n"/>
      <c r="L903" s="314" t="n"/>
      <c r="M903" s="294" t="n"/>
      <c r="N903" s="294" t="n"/>
      <c r="O903" s="294" t="n"/>
      <c r="P903" s="268" t="n"/>
      <c r="Q903" s="320" t="n"/>
    </row>
    <row r="904">
      <c r="B904" s="333" t="n"/>
      <c r="C904" s="328" t="n"/>
      <c r="D904" s="328" t="n"/>
      <c r="E904" s="317" t="n"/>
      <c r="F904" s="292" t="n"/>
      <c r="G904" s="292" t="n"/>
      <c r="H904" s="294" t="n"/>
      <c r="I904" s="317" t="n"/>
      <c r="J904" s="268" t="n"/>
      <c r="K904" s="268" t="n"/>
      <c r="L904" s="314" t="n"/>
      <c r="M904" s="294" t="n"/>
      <c r="N904" s="294" t="n"/>
      <c r="O904" s="294" t="n"/>
      <c r="P904" s="268" t="n"/>
      <c r="Q904" s="320" t="n"/>
    </row>
    <row r="905">
      <c r="B905" s="333" t="n"/>
      <c r="C905" s="328" t="n"/>
      <c r="D905" s="328" t="n"/>
      <c r="E905" s="317" t="n"/>
      <c r="F905" s="292" t="n"/>
      <c r="G905" s="292" t="n"/>
      <c r="H905" s="294" t="n"/>
      <c r="I905" s="317" t="n"/>
      <c r="J905" s="268" t="n"/>
      <c r="K905" s="268" t="n"/>
      <c r="L905" s="314" t="n"/>
      <c r="M905" s="294" t="n"/>
      <c r="N905" s="294" t="n"/>
      <c r="O905" s="294" t="n"/>
      <c r="P905" s="268" t="n"/>
      <c r="Q905" s="320" t="n"/>
    </row>
    <row r="906">
      <c r="B906" s="333" t="n"/>
      <c r="C906" s="328" t="n"/>
      <c r="D906" s="328" t="n"/>
      <c r="E906" s="317" t="n"/>
      <c r="F906" s="292" t="n"/>
      <c r="G906" s="292" t="n"/>
      <c r="H906" s="294" t="n"/>
      <c r="I906" s="317" t="n"/>
      <c r="J906" s="268" t="n"/>
      <c r="K906" s="268" t="n"/>
      <c r="L906" s="314" t="n"/>
      <c r="M906" s="294" t="n"/>
      <c r="N906" s="294" t="n"/>
      <c r="O906" s="294" t="n"/>
      <c r="P906" s="268" t="n"/>
      <c r="Q906" s="320" t="n"/>
    </row>
    <row r="907">
      <c r="B907" s="333" t="n"/>
      <c r="C907" s="328" t="n"/>
      <c r="D907" s="328" t="n"/>
      <c r="E907" s="317" t="n"/>
      <c r="F907" s="292" t="n"/>
      <c r="G907" s="292" t="n"/>
      <c r="H907" s="294" t="n"/>
      <c r="I907" s="317" t="n"/>
      <c r="J907" s="268" t="n"/>
      <c r="K907" s="268" t="n"/>
      <c r="L907" s="314" t="n"/>
      <c r="M907" s="294" t="n"/>
      <c r="N907" s="294" t="n"/>
      <c r="O907" s="294" t="n"/>
      <c r="P907" s="268" t="n"/>
      <c r="Q907" s="320" t="n"/>
    </row>
    <row r="908">
      <c r="B908" s="333" t="n"/>
      <c r="C908" s="328" t="n"/>
      <c r="D908" s="328" t="n"/>
      <c r="E908" s="317" t="n"/>
      <c r="F908" s="292" t="n"/>
      <c r="G908" s="292" t="n"/>
      <c r="H908" s="294" t="n"/>
      <c r="I908" s="317" t="n"/>
      <c r="J908" s="268" t="n"/>
      <c r="K908" s="268" t="n"/>
      <c r="L908" s="314" t="n"/>
      <c r="M908" s="294" t="n"/>
      <c r="N908" s="294" t="n"/>
      <c r="O908" s="294" t="n"/>
      <c r="P908" s="268" t="n"/>
      <c r="Q908" s="320" t="n"/>
    </row>
    <row r="909">
      <c r="B909" s="333" t="n"/>
      <c r="C909" s="328" t="n"/>
      <c r="D909" s="328" t="n"/>
      <c r="E909" s="317" t="n"/>
      <c r="F909" s="292" t="n"/>
      <c r="G909" s="292" t="n"/>
      <c r="H909" s="294" t="n"/>
      <c r="I909" s="317" t="n"/>
      <c r="J909" s="268" t="n"/>
      <c r="K909" s="268" t="n"/>
      <c r="L909" s="314" t="n"/>
      <c r="M909" s="294" t="n"/>
      <c r="N909" s="294" t="n"/>
      <c r="O909" s="294" t="n"/>
      <c r="P909" s="268" t="n"/>
      <c r="Q909" s="320" t="n"/>
    </row>
    <row r="910">
      <c r="B910" s="333" t="n"/>
      <c r="C910" s="328" t="n"/>
      <c r="D910" s="328" t="n"/>
      <c r="E910" s="317" t="n"/>
      <c r="F910" s="292" t="n"/>
      <c r="G910" s="292" t="n"/>
      <c r="H910" s="294" t="n"/>
      <c r="I910" s="317" t="n"/>
      <c r="J910" s="268" t="n"/>
      <c r="K910" s="268" t="n"/>
      <c r="L910" s="314" t="n"/>
      <c r="M910" s="294" t="n"/>
      <c r="N910" s="294" t="n"/>
      <c r="O910" s="294" t="n"/>
      <c r="P910" s="268" t="n"/>
      <c r="Q910" s="320" t="n"/>
    </row>
    <row r="911">
      <c r="B911" s="333" t="n"/>
      <c r="C911" s="328" t="n"/>
      <c r="D911" s="328" t="n"/>
      <c r="E911" s="317" t="n"/>
      <c r="F911" s="292" t="n"/>
      <c r="G911" s="292" t="n"/>
      <c r="H911" s="294" t="n"/>
      <c r="I911" s="317" t="n"/>
      <c r="J911" s="268" t="n"/>
      <c r="K911" s="268" t="n"/>
      <c r="L911" s="314" t="n"/>
      <c r="M911" s="294" t="n"/>
      <c r="N911" s="294" t="n"/>
      <c r="O911" s="294" t="n"/>
      <c r="P911" s="268" t="n"/>
      <c r="Q911" s="320" t="n"/>
    </row>
    <row r="912">
      <c r="B912" s="333" t="n"/>
      <c r="C912" s="328" t="n"/>
      <c r="D912" s="328" t="n"/>
      <c r="E912" s="317" t="n"/>
      <c r="F912" s="292" t="n"/>
      <c r="G912" s="292" t="n"/>
      <c r="H912" s="294" t="n"/>
      <c r="I912" s="317" t="n"/>
      <c r="J912" s="268" t="n"/>
      <c r="K912" s="268" t="n"/>
      <c r="L912" s="314" t="n"/>
      <c r="M912" s="294" t="n"/>
      <c r="N912" s="294" t="n"/>
      <c r="O912" s="294" t="n"/>
      <c r="P912" s="268" t="n"/>
      <c r="Q912" s="320" t="n"/>
    </row>
    <row r="913">
      <c r="B913" s="333" t="n"/>
      <c r="C913" s="328" t="n"/>
      <c r="D913" s="328" t="n"/>
      <c r="E913" s="317" t="n"/>
      <c r="F913" s="292" t="n"/>
      <c r="G913" s="292" t="n"/>
      <c r="H913" s="294" t="n"/>
      <c r="I913" s="317" t="n"/>
      <c r="J913" s="268" t="n"/>
      <c r="K913" s="268" t="n"/>
      <c r="L913" s="314" t="n"/>
      <c r="M913" s="294" t="n"/>
      <c r="N913" s="294" t="n"/>
      <c r="O913" s="294" t="n"/>
      <c r="P913" s="268" t="n"/>
      <c r="Q913" s="320" t="n"/>
    </row>
    <row r="914">
      <c r="B914" s="333" t="n"/>
      <c r="C914" s="328" t="n"/>
      <c r="D914" s="328" t="n"/>
      <c r="E914" s="317" t="n"/>
      <c r="F914" s="292" t="n"/>
      <c r="G914" s="292" t="n"/>
      <c r="H914" s="294" t="n"/>
      <c r="I914" s="317" t="n"/>
      <c r="J914" s="268" t="n"/>
      <c r="K914" s="268" t="n"/>
      <c r="L914" s="314" t="n"/>
      <c r="M914" s="294" t="n"/>
      <c r="N914" s="294" t="n"/>
      <c r="O914" s="294" t="n"/>
      <c r="P914" s="268" t="n"/>
      <c r="Q914" s="320" t="n"/>
    </row>
    <row r="915">
      <c r="B915" s="333" t="n"/>
      <c r="C915" s="328" t="n"/>
      <c r="D915" s="328" t="n"/>
      <c r="E915" s="317" t="n"/>
      <c r="F915" s="292" t="n"/>
      <c r="G915" s="292" t="n"/>
      <c r="H915" s="294" t="n"/>
      <c r="I915" s="317" t="n"/>
      <c r="J915" s="268" t="n"/>
      <c r="K915" s="268" t="n"/>
      <c r="L915" s="314" t="n"/>
      <c r="M915" s="294" t="n"/>
      <c r="N915" s="294" t="n"/>
      <c r="O915" s="294" t="n"/>
      <c r="P915" s="268" t="n"/>
      <c r="Q915" s="320" t="n"/>
    </row>
    <row r="916">
      <c r="B916" s="333" t="n"/>
      <c r="C916" s="328" t="n"/>
      <c r="D916" s="328" t="n"/>
      <c r="E916" s="317" t="n"/>
      <c r="F916" s="292" t="n"/>
      <c r="G916" s="292" t="n"/>
      <c r="H916" s="294" t="n"/>
      <c r="I916" s="317" t="n"/>
      <c r="J916" s="268" t="n"/>
      <c r="K916" s="268" t="n"/>
      <c r="L916" s="314" t="n"/>
      <c r="M916" s="294" t="n"/>
      <c r="N916" s="294" t="n"/>
      <c r="O916" s="294" t="n"/>
      <c r="P916" s="268" t="n"/>
      <c r="Q916" s="320" t="n"/>
    </row>
    <row r="917">
      <c r="B917" s="333" t="n"/>
      <c r="C917" s="328" t="n"/>
      <c r="D917" s="328" t="n"/>
      <c r="E917" s="317" t="n"/>
      <c r="F917" s="292" t="n"/>
      <c r="G917" s="292" t="n"/>
      <c r="H917" s="294" t="n"/>
      <c r="I917" s="317" t="n"/>
      <c r="J917" s="268" t="n"/>
      <c r="K917" s="268" t="n"/>
      <c r="L917" s="314" t="n"/>
      <c r="M917" s="294" t="n"/>
      <c r="N917" s="294" t="n"/>
      <c r="O917" s="294" t="n"/>
      <c r="P917" s="268" t="n"/>
      <c r="Q917" s="320" t="n"/>
    </row>
    <row r="918">
      <c r="B918" s="333" t="n"/>
      <c r="C918" s="328" t="n"/>
      <c r="D918" s="328" t="n"/>
      <c r="E918" s="317" t="n"/>
      <c r="F918" s="292" t="n"/>
      <c r="G918" s="292" t="n"/>
      <c r="H918" s="294" t="n"/>
      <c r="I918" s="317" t="n"/>
      <c r="J918" s="268" t="n"/>
      <c r="K918" s="268" t="n"/>
      <c r="L918" s="314" t="n"/>
      <c r="M918" s="294" t="n"/>
      <c r="N918" s="294" t="n"/>
      <c r="O918" s="294" t="n"/>
      <c r="P918" s="268" t="n"/>
      <c r="Q918" s="320" t="n"/>
    </row>
    <row r="919">
      <c r="B919" s="333" t="n"/>
      <c r="C919" s="328" t="n"/>
      <c r="D919" s="328" t="n"/>
      <c r="E919" s="317" t="n"/>
      <c r="F919" s="292" t="n"/>
      <c r="G919" s="292" t="n"/>
      <c r="H919" s="294" t="n"/>
      <c r="I919" s="317" t="n"/>
      <c r="J919" s="268" t="n"/>
      <c r="K919" s="268" t="n"/>
      <c r="L919" s="314" t="n"/>
      <c r="M919" s="294" t="n"/>
      <c r="N919" s="294" t="n"/>
      <c r="O919" s="294" t="n"/>
      <c r="P919" s="268" t="n"/>
      <c r="Q919" s="320" t="n"/>
    </row>
    <row r="920">
      <c r="B920" s="333" t="n"/>
      <c r="C920" s="328" t="n"/>
      <c r="D920" s="328" t="n"/>
      <c r="E920" s="317" t="n"/>
      <c r="F920" s="292" t="n"/>
      <c r="G920" s="292" t="n"/>
      <c r="H920" s="294" t="n"/>
      <c r="I920" s="317" t="n"/>
      <c r="J920" s="268" t="n"/>
      <c r="K920" s="268" t="n"/>
      <c r="L920" s="314" t="n"/>
      <c r="M920" s="294" t="n"/>
      <c r="N920" s="294" t="n"/>
      <c r="O920" s="294" t="n"/>
      <c r="P920" s="268" t="n"/>
      <c r="Q920" s="320" t="n"/>
    </row>
    <row r="921">
      <c r="B921" s="333" t="n"/>
      <c r="C921" s="328" t="n"/>
      <c r="D921" s="328" t="n"/>
      <c r="E921" s="317" t="n"/>
      <c r="F921" s="292" t="n"/>
      <c r="G921" s="292" t="n"/>
      <c r="H921" s="294" t="n"/>
      <c r="I921" s="317" t="n"/>
      <c r="J921" s="268" t="n"/>
      <c r="K921" s="268" t="n"/>
      <c r="L921" s="314" t="n"/>
      <c r="M921" s="294" t="n"/>
      <c r="N921" s="294" t="n"/>
      <c r="O921" s="294" t="n"/>
      <c r="P921" s="268" t="n"/>
      <c r="Q921" s="320" t="n"/>
    </row>
    <row r="922">
      <c r="B922" s="333" t="n"/>
      <c r="C922" s="328" t="n"/>
      <c r="D922" s="328" t="n"/>
      <c r="E922" s="317" t="n"/>
      <c r="F922" s="292" t="n"/>
      <c r="G922" s="292" t="n"/>
      <c r="H922" s="294" t="n"/>
      <c r="I922" s="317" t="n"/>
      <c r="J922" s="268" t="n"/>
      <c r="K922" s="268" t="n"/>
      <c r="L922" s="314" t="n"/>
      <c r="M922" s="294" t="n"/>
      <c r="N922" s="294" t="n"/>
      <c r="O922" s="294" t="n"/>
      <c r="P922" s="268" t="n"/>
      <c r="Q922" s="320" t="n"/>
    </row>
    <row r="923">
      <c r="B923" s="333" t="n"/>
      <c r="C923" s="328" t="n"/>
      <c r="D923" s="328" t="n"/>
      <c r="E923" s="317" t="n"/>
      <c r="F923" s="292" t="n"/>
      <c r="G923" s="292" t="n"/>
      <c r="H923" s="294" t="n"/>
      <c r="I923" s="317" t="n"/>
      <c r="J923" s="268" t="n"/>
      <c r="K923" s="268" t="n"/>
      <c r="L923" s="314" t="n"/>
      <c r="M923" s="294" t="n"/>
      <c r="N923" s="294" t="n"/>
      <c r="O923" s="294" t="n"/>
      <c r="P923" s="268" t="n"/>
      <c r="Q923" s="320" t="n"/>
    </row>
    <row r="924">
      <c r="B924" s="333" t="n"/>
      <c r="C924" s="328" t="n"/>
      <c r="D924" s="328" t="n"/>
      <c r="E924" s="317" t="n"/>
      <c r="F924" s="292" t="n"/>
      <c r="G924" s="292" t="n"/>
      <c r="H924" s="294" t="n"/>
      <c r="I924" s="317" t="n"/>
      <c r="J924" s="268" t="n"/>
      <c r="K924" s="268" t="n"/>
      <c r="L924" s="314" t="n"/>
      <c r="M924" s="294" t="n"/>
      <c r="N924" s="294" t="n"/>
      <c r="O924" s="294" t="n"/>
      <c r="P924" s="268" t="n"/>
      <c r="Q924" s="320" t="n"/>
    </row>
    <row r="925">
      <c r="B925" s="333" t="n"/>
      <c r="C925" s="328" t="n"/>
      <c r="D925" s="328" t="n"/>
      <c r="E925" s="317" t="n"/>
      <c r="F925" s="292" t="n"/>
      <c r="G925" s="292" t="n"/>
      <c r="H925" s="294" t="n"/>
      <c r="I925" s="317" t="n"/>
      <c r="J925" s="268" t="n"/>
      <c r="K925" s="268" t="n"/>
      <c r="L925" s="314" t="n"/>
      <c r="M925" s="294" t="n"/>
      <c r="N925" s="294" t="n"/>
      <c r="O925" s="294" t="n"/>
      <c r="P925" s="268" t="n"/>
      <c r="Q925" s="320" t="n"/>
    </row>
    <row r="926">
      <c r="B926" s="333" t="n"/>
      <c r="C926" s="328" t="n"/>
      <c r="D926" s="328" t="n"/>
      <c r="E926" s="317" t="n"/>
      <c r="F926" s="292" t="n"/>
      <c r="G926" s="292" t="n"/>
      <c r="H926" s="294" t="n"/>
      <c r="I926" s="317" t="n"/>
      <c r="J926" s="268" t="n"/>
      <c r="K926" s="268" t="n"/>
      <c r="L926" s="314" t="n"/>
      <c r="M926" s="294" t="n"/>
      <c r="N926" s="294" t="n"/>
      <c r="O926" s="294" t="n"/>
      <c r="P926" s="268" t="n"/>
      <c r="Q926" s="320" t="n"/>
    </row>
    <row r="927">
      <c r="B927" s="333" t="n"/>
      <c r="C927" s="328" t="n"/>
      <c r="D927" s="328" t="n"/>
      <c r="E927" s="317" t="n"/>
      <c r="F927" s="292" t="n"/>
      <c r="G927" s="292" t="n"/>
      <c r="H927" s="294" t="n"/>
      <c r="I927" s="317" t="n"/>
      <c r="J927" s="268" t="n"/>
      <c r="K927" s="268" t="n"/>
      <c r="L927" s="314" t="n"/>
      <c r="M927" s="294" t="n"/>
      <c r="N927" s="294" t="n"/>
      <c r="O927" s="294" t="n"/>
      <c r="P927" s="268" t="n"/>
      <c r="Q927" s="320" t="n"/>
    </row>
    <row r="928">
      <c r="B928" s="333" t="n"/>
      <c r="C928" s="328" t="n"/>
      <c r="D928" s="328" t="n"/>
      <c r="E928" s="317" t="n"/>
      <c r="F928" s="292" t="n"/>
      <c r="G928" s="292" t="n"/>
      <c r="H928" s="294" t="n"/>
      <c r="I928" s="317" t="n"/>
      <c r="J928" s="268" t="n"/>
      <c r="K928" s="268" t="n"/>
      <c r="L928" s="314" t="n"/>
      <c r="M928" s="294" t="n"/>
      <c r="N928" s="294" t="n"/>
      <c r="O928" s="294" t="n"/>
      <c r="P928" s="268" t="n"/>
      <c r="Q928" s="320" t="n"/>
    </row>
    <row r="929">
      <c r="B929" s="333" t="n"/>
      <c r="C929" s="328" t="n"/>
      <c r="D929" s="328" t="n"/>
      <c r="E929" s="317" t="n"/>
      <c r="F929" s="292" t="n"/>
      <c r="G929" s="292" t="n"/>
      <c r="H929" s="294" t="n"/>
      <c r="I929" s="317" t="n"/>
      <c r="J929" s="268" t="n"/>
      <c r="K929" s="268" t="n"/>
      <c r="L929" s="314" t="n"/>
      <c r="M929" s="294" t="n"/>
      <c r="N929" s="294" t="n"/>
      <c r="O929" s="294" t="n"/>
      <c r="P929" s="268" t="n"/>
      <c r="Q929" s="320" t="n"/>
    </row>
    <row r="930">
      <c r="B930" s="333" t="n"/>
      <c r="C930" s="328" t="n"/>
      <c r="D930" s="328" t="n"/>
      <c r="E930" s="317" t="n"/>
      <c r="F930" s="292" t="n"/>
      <c r="G930" s="292" t="n"/>
      <c r="H930" s="294" t="n"/>
      <c r="I930" s="317" t="n"/>
      <c r="J930" s="268" t="n"/>
      <c r="K930" s="268" t="n"/>
      <c r="L930" s="314" t="n"/>
      <c r="M930" s="294" t="n"/>
      <c r="N930" s="294" t="n"/>
      <c r="O930" s="294" t="n"/>
      <c r="P930" s="268" t="n"/>
      <c r="Q930" s="320" t="n"/>
    </row>
    <row r="931">
      <c r="B931" s="333" t="n"/>
      <c r="C931" s="328" t="n"/>
      <c r="D931" s="328" t="n"/>
      <c r="E931" s="317" t="n"/>
      <c r="F931" s="292" t="n"/>
      <c r="G931" s="292" t="n"/>
      <c r="H931" s="294" t="n"/>
      <c r="I931" s="317" t="n"/>
      <c r="J931" s="268" t="n"/>
      <c r="K931" s="268" t="n"/>
      <c r="L931" s="314" t="n"/>
      <c r="M931" s="294" t="n"/>
      <c r="N931" s="294" t="n"/>
      <c r="O931" s="294" t="n"/>
      <c r="P931" s="268" t="n"/>
      <c r="Q931" s="320" t="n"/>
    </row>
    <row r="932">
      <c r="B932" s="333" t="n"/>
      <c r="C932" s="328" t="n"/>
      <c r="D932" s="328" t="n"/>
      <c r="E932" s="317" t="n"/>
      <c r="F932" s="292" t="n"/>
      <c r="G932" s="292" t="n"/>
      <c r="H932" s="294" t="n"/>
      <c r="I932" s="317" t="n"/>
      <c r="J932" s="268" t="n"/>
      <c r="K932" s="268" t="n"/>
      <c r="L932" s="314" t="n"/>
      <c r="M932" s="294" t="n"/>
      <c r="N932" s="294" t="n"/>
      <c r="O932" s="294" t="n"/>
      <c r="P932" s="268" t="n"/>
      <c r="Q932" s="320" t="n"/>
    </row>
    <row r="933">
      <c r="B933" s="333" t="n"/>
      <c r="C933" s="328" t="n"/>
      <c r="D933" s="328" t="n"/>
      <c r="E933" s="317" t="n"/>
      <c r="F933" s="292" t="n"/>
      <c r="G933" s="292" t="n"/>
      <c r="H933" s="294" t="n"/>
      <c r="I933" s="317" t="n"/>
      <c r="J933" s="268" t="n"/>
      <c r="K933" s="268" t="n"/>
      <c r="L933" s="314" t="n"/>
      <c r="M933" s="294" t="n"/>
      <c r="N933" s="294" t="n"/>
      <c r="O933" s="294" t="n"/>
      <c r="P933" s="268" t="n"/>
      <c r="Q933" s="320" t="n"/>
    </row>
    <row r="934">
      <c r="B934" s="333" t="n"/>
      <c r="C934" s="328" t="n"/>
      <c r="D934" s="328" t="n"/>
      <c r="E934" s="317" t="n"/>
      <c r="F934" s="292" t="n"/>
      <c r="G934" s="292" t="n"/>
      <c r="H934" s="294" t="n"/>
      <c r="I934" s="317" t="n"/>
      <c r="J934" s="268" t="n"/>
      <c r="K934" s="268" t="n"/>
      <c r="L934" s="314" t="n"/>
      <c r="M934" s="294" t="n"/>
      <c r="N934" s="294" t="n"/>
      <c r="O934" s="294" t="n"/>
      <c r="P934" s="268" t="n"/>
      <c r="Q934" s="320" t="n"/>
    </row>
    <row r="935">
      <c r="B935" s="333" t="n"/>
      <c r="C935" s="328" t="n"/>
      <c r="D935" s="328" t="n"/>
      <c r="E935" s="317" t="n"/>
      <c r="F935" s="292" t="n"/>
      <c r="G935" s="292" t="n"/>
      <c r="H935" s="294" t="n"/>
      <c r="I935" s="317" t="n"/>
      <c r="J935" s="268" t="n"/>
      <c r="K935" s="268" t="n"/>
      <c r="L935" s="314" t="n"/>
      <c r="M935" s="294" t="n"/>
      <c r="N935" s="294" t="n"/>
      <c r="O935" s="294" t="n"/>
      <c r="P935" s="268" t="n"/>
      <c r="Q935" s="320" t="n"/>
    </row>
    <row r="936">
      <c r="B936" s="333" t="n"/>
      <c r="C936" s="328" t="n"/>
      <c r="D936" s="328" t="n"/>
      <c r="E936" s="317" t="n"/>
      <c r="F936" s="292" t="n"/>
      <c r="G936" s="292" t="n"/>
      <c r="H936" s="294" t="n"/>
      <c r="I936" s="317" t="n"/>
      <c r="J936" s="268" t="n"/>
      <c r="K936" s="268" t="n"/>
      <c r="L936" s="314" t="n"/>
      <c r="M936" s="294" t="n"/>
      <c r="N936" s="294" t="n"/>
      <c r="O936" s="294" t="n"/>
      <c r="P936" s="268" t="n"/>
      <c r="Q936" s="320" t="n"/>
    </row>
    <row r="937">
      <c r="B937" s="333" t="n"/>
      <c r="C937" s="328" t="n"/>
      <c r="D937" s="328" t="n"/>
      <c r="E937" s="317" t="n"/>
      <c r="F937" s="292" t="n"/>
      <c r="G937" s="292" t="n"/>
      <c r="H937" s="294" t="n"/>
      <c r="I937" s="317" t="n"/>
      <c r="J937" s="268" t="n"/>
      <c r="K937" s="268" t="n"/>
      <c r="L937" s="314" t="n"/>
      <c r="M937" s="294" t="n"/>
      <c r="N937" s="294" t="n"/>
      <c r="O937" s="294" t="n"/>
      <c r="P937" s="268" t="n"/>
      <c r="Q937" s="320" t="n"/>
    </row>
    <row r="938">
      <c r="B938" s="333" t="n"/>
      <c r="C938" s="328" t="n"/>
      <c r="D938" s="328" t="n"/>
      <c r="E938" s="317" t="n"/>
      <c r="F938" s="292" t="n"/>
      <c r="G938" s="292" t="n"/>
      <c r="H938" s="294" t="n"/>
      <c r="I938" s="317" t="n"/>
      <c r="J938" s="268" t="n"/>
      <c r="K938" s="268" t="n"/>
      <c r="L938" s="314" t="n"/>
      <c r="M938" s="294" t="n"/>
      <c r="N938" s="294" t="n"/>
      <c r="O938" s="294" t="n"/>
      <c r="P938" s="268" t="n"/>
      <c r="Q938" s="320" t="n"/>
    </row>
    <row r="939">
      <c r="B939" s="333" t="n"/>
      <c r="C939" s="328" t="n"/>
      <c r="D939" s="328" t="n"/>
      <c r="E939" s="317" t="n"/>
      <c r="F939" s="292" t="n"/>
      <c r="G939" s="292" t="n"/>
      <c r="H939" s="294" t="n"/>
      <c r="I939" s="317" t="n"/>
      <c r="J939" s="268" t="n"/>
      <c r="K939" s="268" t="n"/>
      <c r="L939" s="314" t="n"/>
      <c r="M939" s="294" t="n"/>
      <c r="N939" s="294" t="n"/>
      <c r="O939" s="294" t="n"/>
      <c r="P939" s="268" t="n"/>
      <c r="Q939" s="320" t="n"/>
    </row>
    <row r="940">
      <c r="B940" s="333" t="n"/>
      <c r="C940" s="328" t="n"/>
      <c r="D940" s="328" t="n"/>
      <c r="E940" s="317" t="n"/>
      <c r="F940" s="292" t="n"/>
      <c r="G940" s="292" t="n"/>
      <c r="H940" s="294" t="n"/>
      <c r="I940" s="317" t="n"/>
      <c r="J940" s="268" t="n"/>
      <c r="K940" s="268" t="n"/>
      <c r="L940" s="314" t="n"/>
      <c r="M940" s="294" t="n"/>
      <c r="N940" s="294" t="n"/>
      <c r="O940" s="294" t="n"/>
      <c r="P940" s="268" t="n"/>
      <c r="Q940" s="320" t="n"/>
    </row>
    <row r="941">
      <c r="B941" s="333" t="n"/>
      <c r="C941" s="328" t="n"/>
      <c r="D941" s="328" t="n"/>
      <c r="E941" s="317" t="n"/>
      <c r="F941" s="292" t="n"/>
      <c r="G941" s="292" t="n"/>
      <c r="H941" s="294" t="n"/>
      <c r="I941" s="317" t="n"/>
      <c r="J941" s="268" t="n"/>
      <c r="K941" s="268" t="n"/>
      <c r="L941" s="314" t="n"/>
      <c r="M941" s="294" t="n"/>
      <c r="N941" s="294" t="n"/>
      <c r="O941" s="294" t="n"/>
      <c r="P941" s="268" t="n"/>
      <c r="Q941" s="320" t="n"/>
    </row>
    <row r="942">
      <c r="B942" s="333" t="n"/>
      <c r="C942" s="328" t="n"/>
      <c r="D942" s="328" t="n"/>
      <c r="E942" s="317" t="n"/>
      <c r="F942" s="292" t="n"/>
      <c r="G942" s="292" t="n"/>
      <c r="H942" s="294" t="n"/>
      <c r="I942" s="317" t="n"/>
      <c r="J942" s="268" t="n"/>
      <c r="K942" s="268" t="n"/>
      <c r="L942" s="314" t="n"/>
      <c r="M942" s="294" t="n"/>
      <c r="N942" s="294" t="n"/>
      <c r="O942" s="294" t="n"/>
      <c r="P942" s="268" t="n"/>
      <c r="Q942" s="320" t="n"/>
    </row>
    <row r="943">
      <c r="B943" s="333" t="n"/>
      <c r="C943" s="328" t="n"/>
      <c r="D943" s="328" t="n"/>
      <c r="E943" s="317" t="n"/>
      <c r="F943" s="292" t="n"/>
      <c r="G943" s="292" t="n"/>
      <c r="H943" s="294" t="n"/>
      <c r="I943" s="317" t="n"/>
      <c r="J943" s="268" t="n"/>
      <c r="K943" s="268" t="n"/>
      <c r="L943" s="314" t="n"/>
      <c r="M943" s="294" t="n"/>
      <c r="N943" s="294" t="n"/>
      <c r="O943" s="294" t="n"/>
      <c r="P943" s="268" t="n"/>
      <c r="Q943" s="320" t="n"/>
    </row>
    <row r="944">
      <c r="B944" s="333" t="n"/>
      <c r="C944" s="328" t="n"/>
      <c r="D944" s="328" t="n"/>
      <c r="E944" s="317" t="n"/>
      <c r="F944" s="292" t="n"/>
      <c r="G944" s="292" t="n"/>
      <c r="H944" s="294" t="n"/>
      <c r="I944" s="317" t="n"/>
      <c r="J944" s="268" t="n"/>
      <c r="K944" s="268" t="n"/>
      <c r="L944" s="314" t="n"/>
      <c r="M944" s="294" t="n"/>
      <c r="N944" s="294" t="n"/>
      <c r="O944" s="294" t="n"/>
      <c r="P944" s="268" t="n"/>
      <c r="Q944" s="320" t="n"/>
    </row>
    <row r="945">
      <c r="B945" s="333" t="n"/>
      <c r="C945" s="328" t="n"/>
      <c r="D945" s="328" t="n"/>
      <c r="E945" s="317" t="n"/>
      <c r="F945" s="292" t="n"/>
      <c r="G945" s="292" t="n"/>
      <c r="H945" s="294" t="n"/>
      <c r="I945" s="317" t="n"/>
      <c r="J945" s="268" t="n"/>
      <c r="K945" s="268" t="n"/>
      <c r="L945" s="314" t="n"/>
      <c r="M945" s="294" t="n"/>
      <c r="N945" s="294" t="n"/>
      <c r="O945" s="294" t="n"/>
      <c r="P945" s="268" t="n"/>
      <c r="Q945" s="320" t="n"/>
    </row>
    <row r="946">
      <c r="B946" s="333" t="n"/>
      <c r="C946" s="328" t="n"/>
      <c r="D946" s="328" t="n"/>
      <c r="E946" s="317" t="n"/>
      <c r="F946" s="292" t="n"/>
      <c r="G946" s="292" t="n"/>
      <c r="H946" s="294" t="n"/>
      <c r="I946" s="317" t="n"/>
      <c r="J946" s="268" t="n"/>
      <c r="K946" s="268" t="n"/>
      <c r="L946" s="314" t="n"/>
      <c r="M946" s="294" t="n"/>
      <c r="N946" s="294" t="n"/>
      <c r="O946" s="294" t="n"/>
      <c r="P946" s="268" t="n"/>
      <c r="Q946" s="320" t="n"/>
    </row>
    <row r="947">
      <c r="B947" s="333" t="n"/>
      <c r="C947" s="328" t="n"/>
      <c r="D947" s="328" t="n"/>
      <c r="E947" s="317" t="n"/>
      <c r="F947" s="292" t="n"/>
      <c r="G947" s="292" t="n"/>
      <c r="H947" s="294" t="n"/>
      <c r="I947" s="317" t="n"/>
      <c r="J947" s="268" t="n"/>
      <c r="K947" s="268" t="n"/>
      <c r="L947" s="314" t="n"/>
      <c r="M947" s="294" t="n"/>
      <c r="N947" s="294" t="n"/>
      <c r="O947" s="294" t="n"/>
      <c r="P947" s="268" t="n"/>
      <c r="Q947" s="320" t="n"/>
    </row>
    <row r="948">
      <c r="B948" s="333" t="n"/>
      <c r="C948" s="328" t="n"/>
      <c r="D948" s="328" t="n"/>
      <c r="E948" s="317" t="n"/>
      <c r="F948" s="292" t="n"/>
      <c r="G948" s="292" t="n"/>
      <c r="H948" s="294" t="n"/>
      <c r="I948" s="317" t="n"/>
      <c r="J948" s="268" t="n"/>
      <c r="K948" s="268" t="n"/>
      <c r="L948" s="314" t="n"/>
      <c r="M948" s="294" t="n"/>
      <c r="N948" s="294" t="n"/>
      <c r="O948" s="294" t="n"/>
      <c r="P948" s="268" t="n"/>
      <c r="Q948" s="320" t="n"/>
    </row>
    <row r="949">
      <c r="B949" s="333" t="n"/>
      <c r="C949" s="328" t="n"/>
      <c r="D949" s="328" t="n"/>
      <c r="E949" s="317" t="n"/>
      <c r="F949" s="292" t="n"/>
      <c r="G949" s="292" t="n"/>
      <c r="H949" s="294" t="n"/>
      <c r="I949" s="317" t="n"/>
      <c r="J949" s="268" t="n"/>
      <c r="K949" s="268" t="n"/>
      <c r="L949" s="314" t="n"/>
      <c r="M949" s="294" t="n"/>
      <c r="N949" s="294" t="n"/>
      <c r="O949" s="294" t="n"/>
      <c r="P949" s="268" t="n"/>
      <c r="Q949" s="320" t="n"/>
    </row>
    <row r="950">
      <c r="B950" s="333" t="n"/>
      <c r="C950" s="328" t="n"/>
      <c r="D950" s="328" t="n"/>
      <c r="E950" s="317" t="n"/>
      <c r="F950" s="292" t="n"/>
      <c r="G950" s="292" t="n"/>
      <c r="H950" s="294" t="n"/>
      <c r="I950" s="317" t="n"/>
      <c r="J950" s="268" t="n"/>
      <c r="K950" s="268" t="n"/>
      <c r="L950" s="314" t="n"/>
      <c r="M950" s="294" t="n"/>
      <c r="N950" s="294" t="n"/>
      <c r="O950" s="294" t="n"/>
      <c r="P950" s="268" t="n"/>
      <c r="Q950" s="320" t="n"/>
    </row>
    <row r="951">
      <c r="B951" s="333" t="n"/>
      <c r="C951" s="328" t="n"/>
      <c r="D951" s="328" t="n"/>
      <c r="E951" s="317" t="n"/>
      <c r="F951" s="292" t="n"/>
      <c r="G951" s="292" t="n"/>
      <c r="H951" s="294" t="n"/>
      <c r="I951" s="317" t="n"/>
      <c r="J951" s="268" t="n"/>
      <c r="K951" s="268" t="n"/>
      <c r="L951" s="314" t="n"/>
      <c r="M951" s="294" t="n"/>
      <c r="N951" s="294" t="n"/>
      <c r="O951" s="294" t="n"/>
      <c r="P951" s="268" t="n"/>
      <c r="Q951" s="320" t="n"/>
    </row>
    <row r="952">
      <c r="B952" s="333" t="n"/>
      <c r="C952" s="328" t="n"/>
      <c r="D952" s="328" t="n"/>
      <c r="E952" s="317" t="n"/>
      <c r="F952" s="292" t="n"/>
      <c r="G952" s="292" t="n"/>
      <c r="H952" s="294" t="n"/>
      <c r="I952" s="317" t="n"/>
      <c r="J952" s="268" t="n"/>
      <c r="K952" s="268" t="n"/>
      <c r="L952" s="314" t="n"/>
      <c r="M952" s="294" t="n"/>
      <c r="N952" s="294" t="n"/>
      <c r="O952" s="294" t="n"/>
      <c r="P952" s="268" t="n"/>
      <c r="Q952" s="320" t="n"/>
    </row>
    <row r="953">
      <c r="B953" s="333" t="n"/>
      <c r="C953" s="328" t="n"/>
      <c r="D953" s="328" t="n"/>
      <c r="E953" s="317" t="n"/>
      <c r="F953" s="292" t="n"/>
      <c r="G953" s="292" t="n"/>
      <c r="H953" s="294" t="n"/>
      <c r="I953" s="317" t="n"/>
      <c r="J953" s="268" t="n"/>
      <c r="K953" s="268" t="n"/>
      <c r="L953" s="314" t="n"/>
      <c r="M953" s="294" t="n"/>
      <c r="N953" s="294" t="n"/>
      <c r="O953" s="294" t="n"/>
      <c r="P953" s="268" t="n"/>
      <c r="Q953" s="320" t="n"/>
    </row>
    <row r="954">
      <c r="B954" s="333" t="n"/>
      <c r="C954" s="328" t="n"/>
      <c r="D954" s="328" t="n"/>
      <c r="E954" s="317" t="n"/>
      <c r="F954" s="292" t="n"/>
      <c r="G954" s="292" t="n"/>
      <c r="H954" s="294" t="n"/>
      <c r="I954" s="317" t="n"/>
      <c r="J954" s="268" t="n"/>
      <c r="K954" s="268" t="n"/>
      <c r="L954" s="314" t="n"/>
      <c r="M954" s="294" t="n"/>
      <c r="N954" s="294" t="n"/>
      <c r="O954" s="294" t="n"/>
      <c r="P954" s="268" t="n"/>
      <c r="Q954" s="320" t="n"/>
    </row>
    <row r="955">
      <c r="B955" s="333" t="n"/>
      <c r="C955" s="328" t="n"/>
      <c r="D955" s="328" t="n"/>
      <c r="E955" s="317" t="n"/>
      <c r="F955" s="292" t="n"/>
      <c r="G955" s="292" t="n"/>
      <c r="H955" s="294" t="n"/>
      <c r="I955" s="317" t="n"/>
      <c r="J955" s="268" t="n"/>
      <c r="K955" s="268" t="n"/>
      <c r="L955" s="314" t="n"/>
      <c r="M955" s="294" t="n"/>
      <c r="N955" s="294" t="n"/>
      <c r="O955" s="294" t="n"/>
      <c r="P955" s="268" t="n"/>
      <c r="Q955" s="320" t="n"/>
    </row>
    <row r="956">
      <c r="B956" s="333" t="n"/>
      <c r="C956" s="328" t="n"/>
      <c r="D956" s="328" t="n"/>
      <c r="E956" s="317" t="n"/>
      <c r="F956" s="292" t="n"/>
      <c r="G956" s="292" t="n"/>
      <c r="H956" s="294" t="n"/>
      <c r="I956" s="317" t="n"/>
      <c r="J956" s="268" t="n"/>
      <c r="K956" s="268" t="n"/>
      <c r="L956" s="314" t="n"/>
      <c r="M956" s="294" t="n"/>
      <c r="N956" s="294" t="n"/>
      <c r="O956" s="294" t="n"/>
      <c r="P956" s="268" t="n"/>
      <c r="Q956" s="320" t="n"/>
    </row>
    <row r="957">
      <c r="B957" s="333" t="n"/>
      <c r="C957" s="328" t="n"/>
      <c r="D957" s="328" t="n"/>
      <c r="E957" s="317" t="n"/>
      <c r="F957" s="292" t="n"/>
      <c r="G957" s="292" t="n"/>
      <c r="H957" s="294" t="n"/>
      <c r="I957" s="317" t="n"/>
      <c r="J957" s="268" t="n"/>
      <c r="K957" s="268" t="n"/>
      <c r="L957" s="314" t="n"/>
      <c r="M957" s="294" t="n"/>
      <c r="N957" s="294" t="n"/>
      <c r="O957" s="294" t="n"/>
      <c r="P957" s="268" t="n"/>
      <c r="Q957" s="320" t="n"/>
    </row>
    <row r="958">
      <c r="B958" s="333" t="n"/>
      <c r="C958" s="328" t="n"/>
      <c r="D958" s="328" t="n"/>
      <c r="E958" s="317" t="n"/>
      <c r="F958" s="292" t="n"/>
      <c r="G958" s="292" t="n"/>
      <c r="H958" s="294" t="n"/>
      <c r="I958" s="317" t="n"/>
      <c r="J958" s="268" t="n"/>
      <c r="K958" s="268" t="n"/>
      <c r="L958" s="314" t="n"/>
      <c r="M958" s="294" t="n"/>
      <c r="N958" s="294" t="n"/>
      <c r="O958" s="294" t="n"/>
      <c r="P958" s="268" t="n"/>
      <c r="Q958" s="320" t="n"/>
    </row>
    <row r="959">
      <c r="B959" s="333" t="n"/>
      <c r="C959" s="328" t="n"/>
      <c r="D959" s="328" t="n"/>
      <c r="E959" s="317" t="n"/>
      <c r="F959" s="292" t="n"/>
      <c r="G959" s="292" t="n"/>
      <c r="H959" s="294" t="n"/>
      <c r="I959" s="317" t="n"/>
      <c r="J959" s="268" t="n"/>
      <c r="K959" s="268" t="n"/>
      <c r="L959" s="314" t="n"/>
      <c r="M959" s="294" t="n"/>
      <c r="N959" s="294" t="n"/>
      <c r="O959" s="294" t="n"/>
      <c r="P959" s="268" t="n"/>
      <c r="Q959" s="320" t="n"/>
    </row>
    <row r="960">
      <c r="B960" s="333" t="n"/>
      <c r="C960" s="328" t="n"/>
      <c r="D960" s="328" t="n"/>
      <c r="E960" s="317" t="n"/>
      <c r="F960" s="292" t="n"/>
      <c r="G960" s="292" t="n"/>
      <c r="H960" s="294" t="n"/>
      <c r="I960" s="317" t="n"/>
      <c r="J960" s="268" t="n"/>
      <c r="K960" s="268" t="n"/>
      <c r="L960" s="314" t="n"/>
      <c r="M960" s="294" t="n"/>
      <c r="N960" s="294" t="n"/>
      <c r="O960" s="294" t="n"/>
      <c r="P960" s="268" t="n"/>
      <c r="Q960" s="320" t="n"/>
    </row>
    <row r="961">
      <c r="B961" s="333" t="n"/>
      <c r="C961" s="328" t="n"/>
      <c r="D961" s="328" t="n"/>
      <c r="E961" s="317" t="n"/>
      <c r="F961" s="292" t="n"/>
      <c r="G961" s="292" t="n"/>
      <c r="H961" s="294" t="n"/>
      <c r="I961" s="317" t="n"/>
      <c r="J961" s="268" t="n"/>
      <c r="K961" s="268" t="n"/>
      <c r="L961" s="314" t="n"/>
      <c r="M961" s="294" t="n"/>
      <c r="N961" s="294" t="n"/>
      <c r="O961" s="294" t="n"/>
      <c r="P961" s="268" t="n"/>
      <c r="Q961" s="320" t="n"/>
    </row>
    <row r="962">
      <c r="B962" s="333" t="n"/>
      <c r="C962" s="328" t="n"/>
      <c r="D962" s="328" t="n"/>
      <c r="E962" s="317" t="n"/>
      <c r="F962" s="292" t="n"/>
      <c r="G962" s="292" t="n"/>
      <c r="H962" s="294" t="n"/>
      <c r="I962" s="317" t="n"/>
      <c r="J962" s="268" t="n"/>
      <c r="K962" s="268" t="n"/>
      <c r="L962" s="314" t="n"/>
      <c r="M962" s="294" t="n"/>
      <c r="N962" s="294" t="n"/>
      <c r="O962" s="294" t="n"/>
      <c r="P962" s="268" t="n"/>
      <c r="Q962" s="320" t="n"/>
    </row>
    <row r="963">
      <c r="B963" s="333" t="n"/>
      <c r="C963" s="328" t="n"/>
      <c r="D963" s="328" t="n"/>
      <c r="E963" s="317" t="n"/>
      <c r="F963" s="292" t="n"/>
      <c r="G963" s="292" t="n"/>
      <c r="H963" s="294" t="n"/>
      <c r="I963" s="317" t="n"/>
      <c r="J963" s="268" t="n"/>
      <c r="K963" s="268" t="n"/>
      <c r="L963" s="314" t="n"/>
      <c r="M963" s="294" t="n"/>
      <c r="N963" s="294" t="n"/>
      <c r="O963" s="294" t="n"/>
      <c r="P963" s="268" t="n"/>
      <c r="Q963" s="320" t="n"/>
    </row>
    <row r="964">
      <c r="B964" s="333" t="n"/>
      <c r="C964" s="328" t="n"/>
      <c r="D964" s="328" t="n"/>
      <c r="E964" s="317" t="n"/>
      <c r="F964" s="292" t="n"/>
      <c r="G964" s="292" t="n"/>
      <c r="H964" s="294" t="n"/>
      <c r="I964" s="317" t="n"/>
      <c r="J964" s="268" t="n"/>
      <c r="K964" s="268" t="n"/>
      <c r="L964" s="314" t="n"/>
      <c r="M964" s="294" t="n"/>
      <c r="N964" s="294" t="n"/>
      <c r="O964" s="294" t="n"/>
      <c r="P964" s="268" t="n"/>
      <c r="Q964" s="320" t="n"/>
    </row>
    <row r="965">
      <c r="B965" s="333" t="n"/>
      <c r="C965" s="328" t="n"/>
      <c r="D965" s="328" t="n"/>
      <c r="E965" s="317" t="n"/>
      <c r="F965" s="292" t="n"/>
      <c r="G965" s="292" t="n"/>
      <c r="H965" s="294" t="n"/>
      <c r="I965" s="317" t="n"/>
      <c r="J965" s="268" t="n"/>
      <c r="K965" s="268" t="n"/>
      <c r="L965" s="314" t="n"/>
      <c r="M965" s="294" t="n"/>
      <c r="N965" s="294" t="n"/>
      <c r="O965" s="294" t="n"/>
      <c r="P965" s="268" t="n"/>
      <c r="Q965" s="320" t="n"/>
    </row>
    <row r="966">
      <c r="B966" s="333" t="n"/>
      <c r="C966" s="328" t="n"/>
      <c r="D966" s="328" t="n"/>
      <c r="E966" s="317" t="n"/>
      <c r="F966" s="292" t="n"/>
      <c r="G966" s="292" t="n"/>
      <c r="H966" s="294" t="n"/>
      <c r="I966" s="317" t="n"/>
      <c r="J966" s="268" t="n"/>
      <c r="K966" s="268" t="n"/>
      <c r="L966" s="314" t="n"/>
      <c r="M966" s="294" t="n"/>
      <c r="N966" s="294" t="n"/>
      <c r="O966" s="294" t="n"/>
      <c r="P966" s="268" t="n"/>
      <c r="Q966" s="320" t="n"/>
    </row>
    <row r="967">
      <c r="B967" s="333" t="n"/>
      <c r="C967" s="328" t="n"/>
      <c r="D967" s="328" t="n"/>
      <c r="E967" s="317" t="n"/>
      <c r="F967" s="292" t="n"/>
      <c r="G967" s="292" t="n"/>
      <c r="H967" s="294" t="n"/>
      <c r="I967" s="317" t="n"/>
      <c r="J967" s="268" t="n"/>
      <c r="K967" s="268" t="n"/>
      <c r="L967" s="314" t="n"/>
      <c r="M967" s="294" t="n"/>
      <c r="N967" s="294" t="n"/>
      <c r="O967" s="294" t="n"/>
      <c r="P967" s="268" t="n"/>
      <c r="Q967" s="320" t="n"/>
    </row>
    <row r="968">
      <c r="B968" s="333" t="n"/>
      <c r="C968" s="328" t="n"/>
      <c r="D968" s="328" t="n"/>
      <c r="E968" s="317" t="n"/>
      <c r="F968" s="292" t="n"/>
      <c r="G968" s="292" t="n"/>
      <c r="H968" s="294" t="n"/>
      <c r="I968" s="317" t="n"/>
      <c r="J968" s="268" t="n"/>
      <c r="K968" s="268" t="n"/>
      <c r="L968" s="314" t="n"/>
      <c r="M968" s="294" t="n"/>
      <c r="N968" s="294" t="n"/>
      <c r="O968" s="294" t="n"/>
      <c r="P968" s="268" t="n"/>
      <c r="Q968" s="320" t="n"/>
    </row>
    <row r="969">
      <c r="B969" s="333" t="n"/>
      <c r="C969" s="328" t="n"/>
      <c r="D969" s="328" t="n"/>
      <c r="E969" s="317" t="n"/>
      <c r="F969" s="292" t="n"/>
      <c r="G969" s="292" t="n"/>
      <c r="H969" s="294" t="n"/>
      <c r="I969" s="317" t="n"/>
      <c r="J969" s="268" t="n"/>
      <c r="K969" s="268" t="n"/>
      <c r="L969" s="314" t="n"/>
      <c r="M969" s="294" t="n"/>
      <c r="N969" s="294" t="n"/>
      <c r="O969" s="294" t="n"/>
      <c r="P969" s="268" t="n"/>
      <c r="Q969" s="320" t="n"/>
    </row>
    <row r="970">
      <c r="B970" s="333" t="n"/>
      <c r="C970" s="328" t="n"/>
      <c r="D970" s="328" t="n"/>
      <c r="E970" s="317" t="n"/>
      <c r="F970" s="292" t="n"/>
      <c r="G970" s="292" t="n"/>
      <c r="H970" s="294" t="n"/>
      <c r="I970" s="317" t="n"/>
      <c r="J970" s="268" t="n"/>
      <c r="K970" s="268" t="n"/>
      <c r="L970" s="314" t="n"/>
      <c r="M970" s="294" t="n"/>
      <c r="N970" s="294" t="n"/>
      <c r="O970" s="294" t="n"/>
      <c r="P970" s="268" t="n"/>
      <c r="Q970" s="320" t="n"/>
    </row>
    <row r="971">
      <c r="B971" s="333" t="n"/>
      <c r="C971" s="328" t="n"/>
      <c r="D971" s="328" t="n"/>
      <c r="E971" s="317" t="n"/>
      <c r="F971" s="292" t="n"/>
      <c r="G971" s="292" t="n"/>
      <c r="H971" s="294" t="n"/>
      <c r="I971" s="317" t="n"/>
      <c r="J971" s="268" t="n"/>
      <c r="K971" s="268" t="n"/>
      <c r="L971" s="314" t="n"/>
      <c r="M971" s="294" t="n"/>
      <c r="N971" s="294" t="n"/>
      <c r="O971" s="294" t="n"/>
      <c r="P971" s="268" t="n"/>
      <c r="Q971" s="320" t="n"/>
    </row>
    <row r="972">
      <c r="B972" s="333" t="n"/>
      <c r="C972" s="328" t="n"/>
      <c r="D972" s="328" t="n"/>
      <c r="E972" s="317" t="n"/>
      <c r="F972" s="292" t="n"/>
      <c r="G972" s="292" t="n"/>
      <c r="H972" s="294" t="n"/>
      <c r="I972" s="317" t="n"/>
      <c r="J972" s="268" t="n"/>
      <c r="K972" s="268" t="n"/>
      <c r="L972" s="314" t="n"/>
      <c r="M972" s="294" t="n"/>
      <c r="N972" s="294" t="n"/>
      <c r="O972" s="294" t="n"/>
      <c r="P972" s="268" t="n"/>
      <c r="Q972" s="320" t="n"/>
    </row>
    <row r="973">
      <c r="B973" s="333" t="n"/>
      <c r="C973" s="328" t="n"/>
      <c r="D973" s="328" t="n"/>
      <c r="E973" s="317" t="n"/>
      <c r="F973" s="292" t="n"/>
      <c r="G973" s="292" t="n"/>
      <c r="H973" s="294" t="n"/>
      <c r="I973" s="317" t="n"/>
      <c r="J973" s="268" t="n"/>
      <c r="K973" s="268" t="n"/>
      <c r="L973" s="314" t="n"/>
      <c r="M973" s="294" t="n"/>
      <c r="N973" s="294" t="n"/>
      <c r="O973" s="294" t="n"/>
      <c r="P973" s="268" t="n"/>
      <c r="Q973" s="320" t="n"/>
    </row>
    <row r="974">
      <c r="B974" s="333" t="n"/>
      <c r="C974" s="328" t="n"/>
      <c r="D974" s="328" t="n"/>
      <c r="E974" s="317" t="n"/>
      <c r="F974" s="292" t="n"/>
      <c r="G974" s="292" t="n"/>
      <c r="H974" s="294" t="n"/>
      <c r="I974" s="317" t="n"/>
      <c r="J974" s="268" t="n"/>
      <c r="K974" s="268" t="n"/>
      <c r="L974" s="314" t="n"/>
      <c r="M974" s="294" t="n"/>
      <c r="N974" s="294" t="n"/>
      <c r="O974" s="294" t="n"/>
      <c r="P974" s="268" t="n"/>
      <c r="Q974" s="320" t="n"/>
    </row>
    <row r="975">
      <c r="B975" s="333" t="n"/>
      <c r="C975" s="328" t="n"/>
      <c r="D975" s="328" t="n"/>
      <c r="E975" s="317" t="n"/>
      <c r="F975" s="292" t="n"/>
      <c r="G975" s="292" t="n"/>
      <c r="H975" s="294" t="n"/>
      <c r="I975" s="317" t="n"/>
      <c r="J975" s="268" t="n"/>
      <c r="K975" s="268" t="n"/>
      <c r="L975" s="314" t="n"/>
      <c r="M975" s="294" t="n"/>
      <c r="N975" s="294" t="n"/>
      <c r="O975" s="294" t="n"/>
      <c r="P975" s="268" t="n"/>
      <c r="Q975" s="320" t="n"/>
    </row>
    <row r="976">
      <c r="B976" s="333" t="n"/>
      <c r="C976" s="328" t="n"/>
      <c r="D976" s="328" t="n"/>
      <c r="E976" s="317" t="n"/>
      <c r="F976" s="292" t="n"/>
      <c r="G976" s="292" t="n"/>
      <c r="H976" s="294" t="n"/>
      <c r="I976" s="317" t="n"/>
      <c r="J976" s="268" t="n"/>
      <c r="K976" s="268" t="n"/>
      <c r="L976" s="314" t="n"/>
      <c r="M976" s="294" t="n"/>
      <c r="N976" s="294" t="n"/>
      <c r="O976" s="294" t="n"/>
      <c r="P976" s="268" t="n"/>
      <c r="Q976" s="320" t="n"/>
    </row>
    <row r="977">
      <c r="B977" s="333" t="n"/>
      <c r="C977" s="328" t="n"/>
      <c r="D977" s="328" t="n"/>
      <c r="E977" s="317" t="n"/>
      <c r="F977" s="292" t="n"/>
      <c r="G977" s="292" t="n"/>
      <c r="H977" s="294" t="n"/>
      <c r="I977" s="317" t="n"/>
      <c r="J977" s="268" t="n"/>
      <c r="K977" s="268" t="n"/>
      <c r="L977" s="314" t="n"/>
      <c r="M977" s="294" t="n"/>
      <c r="N977" s="294" t="n"/>
      <c r="O977" s="294" t="n"/>
      <c r="P977" s="268" t="n"/>
      <c r="Q977" s="320" t="n"/>
    </row>
    <row r="978">
      <c r="B978" s="333" t="n"/>
      <c r="C978" s="328" t="n"/>
      <c r="D978" s="328" t="n"/>
      <c r="E978" s="317" t="n"/>
      <c r="F978" s="292" t="n"/>
      <c r="G978" s="292" t="n"/>
      <c r="H978" s="294" t="n"/>
      <c r="I978" s="317" t="n"/>
      <c r="J978" s="268" t="n"/>
      <c r="K978" s="268" t="n"/>
      <c r="L978" s="314" t="n"/>
      <c r="M978" s="294" t="n"/>
      <c r="N978" s="294" t="n"/>
      <c r="O978" s="294" t="n"/>
      <c r="P978" s="268" t="n"/>
      <c r="Q978" s="320" t="n"/>
    </row>
    <row r="979">
      <c r="B979" s="333" t="n"/>
      <c r="C979" s="328" t="n"/>
      <c r="D979" s="328" t="n"/>
      <c r="E979" s="317" t="n"/>
      <c r="F979" s="292" t="n"/>
      <c r="G979" s="292" t="n"/>
      <c r="H979" s="294" t="n"/>
      <c r="I979" s="317" t="n"/>
      <c r="J979" s="268" t="n"/>
      <c r="K979" s="268" t="n"/>
      <c r="L979" s="314" t="n"/>
      <c r="M979" s="294" t="n"/>
      <c r="N979" s="294" t="n"/>
      <c r="O979" s="294" t="n"/>
      <c r="P979" s="268" t="n"/>
      <c r="Q979" s="320" t="n"/>
    </row>
    <row r="980">
      <c r="B980" s="333" t="n"/>
      <c r="C980" s="328" t="n"/>
      <c r="D980" s="328" t="n"/>
      <c r="E980" s="317" t="n"/>
      <c r="F980" s="292" t="n"/>
      <c r="G980" s="292" t="n"/>
      <c r="H980" s="294" t="n"/>
      <c r="I980" s="317" t="n"/>
      <c r="J980" s="268" t="n"/>
      <c r="K980" s="268" t="n"/>
      <c r="L980" s="314" t="n"/>
      <c r="M980" s="294" t="n"/>
      <c r="N980" s="294" t="n"/>
      <c r="O980" s="294" t="n"/>
      <c r="P980" s="268" t="n"/>
      <c r="Q980" s="320" t="n"/>
    </row>
    <row r="981">
      <c r="B981" s="333" t="n"/>
      <c r="C981" s="328" t="n"/>
      <c r="D981" s="328" t="n"/>
      <c r="E981" s="317" t="n"/>
      <c r="F981" s="292" t="n"/>
      <c r="G981" s="292" t="n"/>
      <c r="H981" s="294" t="n"/>
      <c r="I981" s="317" t="n"/>
      <c r="J981" s="268" t="n"/>
      <c r="K981" s="268" t="n"/>
      <c r="L981" s="314" t="n"/>
      <c r="M981" s="294" t="n"/>
      <c r="N981" s="294" t="n"/>
      <c r="O981" s="294" t="n"/>
      <c r="P981" s="268" t="n"/>
      <c r="Q981" s="320" t="n"/>
    </row>
    <row r="982">
      <c r="B982" s="333" t="n"/>
      <c r="C982" s="328" t="n"/>
      <c r="D982" s="328" t="n"/>
      <c r="E982" s="317" t="n"/>
      <c r="F982" s="292" t="n"/>
      <c r="G982" s="292" t="n"/>
      <c r="H982" s="294" t="n"/>
      <c r="I982" s="317" t="n"/>
      <c r="J982" s="268" t="n"/>
      <c r="K982" s="268" t="n"/>
      <c r="L982" s="314" t="n"/>
      <c r="M982" s="294" t="n"/>
      <c r="N982" s="294" t="n"/>
      <c r="O982" s="294" t="n"/>
      <c r="P982" s="268" t="n"/>
      <c r="Q982" s="320" t="n"/>
    </row>
    <row r="983">
      <c r="B983" s="333" t="n"/>
      <c r="C983" s="328" t="n"/>
      <c r="D983" s="328" t="n"/>
      <c r="E983" s="317" t="n"/>
      <c r="F983" s="292" t="n"/>
      <c r="G983" s="292" t="n"/>
      <c r="H983" s="294" t="n"/>
      <c r="I983" s="317" t="n"/>
      <c r="J983" s="268" t="n"/>
      <c r="K983" s="268" t="n"/>
      <c r="L983" s="314" t="n"/>
      <c r="M983" s="294" t="n"/>
      <c r="N983" s="294" t="n"/>
      <c r="O983" s="294" t="n"/>
      <c r="P983" s="268" t="n"/>
      <c r="Q983" s="320" t="n"/>
    </row>
    <row r="984">
      <c r="B984" s="333" t="n"/>
      <c r="C984" s="328" t="n"/>
      <c r="D984" s="328" t="n"/>
      <c r="E984" s="317" t="n"/>
      <c r="F984" s="292" t="n"/>
      <c r="G984" s="292" t="n"/>
      <c r="H984" s="294" t="n"/>
      <c r="I984" s="317" t="n"/>
      <c r="J984" s="268" t="n"/>
      <c r="K984" s="268" t="n"/>
      <c r="L984" s="314" t="n"/>
      <c r="M984" s="294" t="n"/>
      <c r="N984" s="294" t="n"/>
      <c r="O984" s="294" t="n"/>
      <c r="P984" s="268" t="n"/>
      <c r="Q984" s="320" t="n"/>
    </row>
    <row r="985">
      <c r="B985" s="333" t="n"/>
      <c r="C985" s="328" t="n"/>
      <c r="D985" s="328" t="n"/>
      <c r="E985" s="317" t="n"/>
      <c r="F985" s="292" t="n"/>
      <c r="G985" s="292" t="n"/>
      <c r="H985" s="294" t="n"/>
      <c r="I985" s="317" t="n"/>
      <c r="J985" s="268" t="n"/>
      <c r="K985" s="268" t="n"/>
      <c r="L985" s="314" t="n"/>
      <c r="M985" s="294" t="n"/>
      <c r="N985" s="294" t="n"/>
      <c r="O985" s="294" t="n"/>
      <c r="P985" s="268" t="n"/>
      <c r="Q985" s="320" t="n"/>
    </row>
    <row r="986">
      <c r="B986" s="333" t="n"/>
      <c r="C986" s="328" t="n"/>
      <c r="D986" s="328" t="n"/>
      <c r="E986" s="317" t="n"/>
      <c r="F986" s="292" t="n"/>
      <c r="G986" s="292" t="n"/>
      <c r="H986" s="294" t="n"/>
      <c r="I986" s="317" t="n"/>
      <c r="J986" s="268" t="n"/>
      <c r="K986" s="268" t="n"/>
      <c r="L986" s="314" t="n"/>
      <c r="M986" s="294" t="n"/>
      <c r="N986" s="294" t="n"/>
      <c r="O986" s="294" t="n"/>
      <c r="P986" s="268" t="n"/>
      <c r="Q986" s="320" t="n"/>
    </row>
    <row r="987">
      <c r="B987" s="333" t="n"/>
      <c r="C987" s="328" t="n"/>
      <c r="D987" s="328" t="n"/>
      <c r="E987" s="317" t="n"/>
      <c r="F987" s="292" t="n"/>
      <c r="G987" s="292" t="n"/>
      <c r="H987" s="294" t="n"/>
      <c r="I987" s="317" t="n"/>
      <c r="J987" s="268" t="n"/>
      <c r="K987" s="268" t="n"/>
      <c r="L987" s="314" t="n"/>
      <c r="M987" s="294" t="n"/>
      <c r="N987" s="294" t="n"/>
      <c r="O987" s="294" t="n"/>
      <c r="P987" s="268" t="n"/>
      <c r="Q987" s="320" t="n"/>
    </row>
    <row r="988">
      <c r="B988" s="333" t="n"/>
      <c r="C988" s="328" t="n"/>
      <c r="D988" s="328" t="n"/>
      <c r="E988" s="317" t="n"/>
      <c r="F988" s="292" t="n"/>
      <c r="G988" s="292" t="n"/>
      <c r="H988" s="294" t="n"/>
      <c r="I988" s="317" t="n"/>
      <c r="J988" s="268" t="n"/>
      <c r="K988" s="268" t="n"/>
      <c r="L988" s="314" t="n"/>
      <c r="M988" s="294" t="n"/>
      <c r="N988" s="294" t="n"/>
      <c r="O988" s="294" t="n"/>
      <c r="P988" s="268" t="n"/>
      <c r="Q988" s="320" t="n"/>
    </row>
    <row r="989">
      <c r="B989" s="333" t="n"/>
      <c r="C989" s="328" t="n"/>
      <c r="D989" s="328" t="n"/>
      <c r="E989" s="317" t="n"/>
      <c r="F989" s="292" t="n"/>
      <c r="G989" s="292" t="n"/>
      <c r="H989" s="294" t="n"/>
      <c r="I989" s="317" t="n"/>
      <c r="J989" s="268" t="n"/>
      <c r="K989" s="268" t="n"/>
      <c r="L989" s="314" t="n"/>
      <c r="M989" s="294" t="n"/>
      <c r="N989" s="294" t="n"/>
      <c r="O989" s="294" t="n"/>
      <c r="P989" s="268" t="n"/>
      <c r="Q989" s="320" t="n"/>
    </row>
    <row r="990">
      <c r="B990" s="333" t="n"/>
      <c r="C990" s="328" t="n"/>
      <c r="D990" s="328" t="n"/>
      <c r="E990" s="317" t="n"/>
      <c r="F990" s="292" t="n"/>
      <c r="G990" s="292" t="n"/>
      <c r="H990" s="294" t="n"/>
      <c r="I990" s="317" t="n"/>
      <c r="J990" s="268" t="n"/>
      <c r="K990" s="268" t="n"/>
      <c r="L990" s="314" t="n"/>
      <c r="M990" s="294" t="n"/>
      <c r="N990" s="294" t="n"/>
      <c r="O990" s="294" t="n"/>
      <c r="P990" s="268" t="n"/>
      <c r="Q990" s="320" t="n"/>
    </row>
    <row r="991">
      <c r="B991" s="333" t="n"/>
      <c r="C991" s="328" t="n"/>
      <c r="D991" s="328" t="n"/>
      <c r="E991" s="317" t="n"/>
      <c r="F991" s="292" t="n"/>
      <c r="G991" s="292" t="n"/>
      <c r="H991" s="294" t="n"/>
      <c r="I991" s="317" t="n"/>
      <c r="J991" s="268" t="n"/>
      <c r="K991" s="268" t="n"/>
      <c r="L991" s="314" t="n"/>
      <c r="M991" s="294" t="n"/>
      <c r="N991" s="294" t="n"/>
      <c r="O991" s="294" t="n"/>
      <c r="P991" s="268" t="n"/>
      <c r="Q991" s="320" t="n"/>
    </row>
    <row r="992">
      <c r="B992" s="333" t="n"/>
      <c r="C992" s="328" t="n"/>
      <c r="D992" s="328" t="n"/>
      <c r="E992" s="317" t="n"/>
      <c r="F992" s="292" t="n"/>
      <c r="G992" s="292" t="n"/>
      <c r="H992" s="294" t="n"/>
      <c r="I992" s="317" t="n"/>
      <c r="J992" s="268" t="n"/>
      <c r="K992" s="268" t="n"/>
      <c r="L992" s="314" t="n"/>
      <c r="M992" s="294" t="n"/>
      <c r="N992" s="294" t="n"/>
      <c r="O992" s="294" t="n"/>
      <c r="P992" s="268" t="n"/>
      <c r="Q992" s="320" t="n"/>
    </row>
    <row r="993">
      <c r="B993" s="333" t="n"/>
      <c r="C993" s="328" t="n"/>
      <c r="D993" s="328" t="n"/>
      <c r="E993" s="317" t="n"/>
      <c r="F993" s="292" t="n"/>
      <c r="G993" s="292" t="n"/>
      <c r="H993" s="294" t="n"/>
      <c r="I993" s="317" t="n"/>
      <c r="J993" s="268" t="n"/>
      <c r="K993" s="268" t="n"/>
      <c r="L993" s="314" t="n"/>
      <c r="M993" s="294" t="n"/>
      <c r="N993" s="294" t="n"/>
      <c r="O993" s="294" t="n"/>
      <c r="P993" s="268" t="n"/>
      <c r="Q993" s="320" t="n"/>
    </row>
    <row r="994">
      <c r="B994" s="333" t="n"/>
      <c r="C994" s="328" t="n"/>
      <c r="D994" s="328" t="n"/>
      <c r="E994" s="317" t="n"/>
      <c r="F994" s="292" t="n"/>
      <c r="G994" s="292" t="n"/>
      <c r="H994" s="294" t="n"/>
      <c r="I994" s="317" t="n"/>
      <c r="J994" s="268" t="n"/>
      <c r="K994" s="268" t="n"/>
      <c r="L994" s="314" t="n"/>
      <c r="M994" s="294" t="n"/>
      <c r="N994" s="294" t="n"/>
      <c r="O994" s="294" t="n"/>
      <c r="P994" s="268" t="n"/>
      <c r="Q994" s="320" t="n"/>
    </row>
    <row r="995">
      <c r="B995" s="333" t="n"/>
      <c r="C995" s="328" t="n"/>
      <c r="D995" s="328" t="n"/>
      <c r="E995" s="317" t="n"/>
      <c r="F995" s="292" t="n"/>
      <c r="G995" s="292" t="n"/>
      <c r="H995" s="294" t="n"/>
      <c r="I995" s="317" t="n"/>
      <c r="J995" s="268" t="n"/>
      <c r="K995" s="268" t="n"/>
      <c r="L995" s="314" t="n"/>
      <c r="M995" s="294" t="n"/>
      <c r="N995" s="294" t="n"/>
      <c r="O995" s="294" t="n"/>
      <c r="P995" s="268" t="n"/>
      <c r="Q995" s="320" t="n"/>
    </row>
    <row r="996">
      <c r="B996" s="333" t="n"/>
      <c r="C996" s="328" t="n"/>
      <c r="D996" s="328" t="n"/>
      <c r="E996" s="317" t="n"/>
      <c r="F996" s="292" t="n"/>
      <c r="G996" s="292" t="n"/>
      <c r="H996" s="294" t="n"/>
      <c r="I996" s="317" t="n"/>
      <c r="J996" s="268" t="n"/>
      <c r="K996" s="268" t="n"/>
      <c r="L996" s="314" t="n"/>
      <c r="M996" s="294" t="n"/>
      <c r="N996" s="294" t="n"/>
      <c r="O996" s="294" t="n"/>
      <c r="P996" s="268" t="n"/>
      <c r="Q996" s="320" t="n"/>
    </row>
    <row r="997">
      <c r="B997" s="333" t="n"/>
      <c r="C997" s="328" t="n"/>
      <c r="D997" s="328" t="n"/>
      <c r="E997" s="317" t="n"/>
      <c r="F997" s="292" t="n"/>
      <c r="G997" s="292" t="n"/>
      <c r="H997" s="294" t="n"/>
      <c r="I997" s="317" t="n"/>
      <c r="J997" s="268" t="n"/>
      <c r="K997" s="268" t="n"/>
      <c r="L997" s="314" t="n"/>
      <c r="M997" s="294" t="n"/>
      <c r="N997" s="294" t="n"/>
      <c r="O997" s="294" t="n"/>
      <c r="P997" s="268" t="n"/>
      <c r="Q997" s="320" t="n"/>
    </row>
    <row r="998">
      <c r="B998" s="333" t="n"/>
      <c r="C998" s="328" t="n"/>
      <c r="D998" s="328" t="n"/>
      <c r="E998" s="317" t="n"/>
      <c r="F998" s="292" t="n"/>
      <c r="G998" s="292" t="n"/>
      <c r="H998" s="294" t="n"/>
      <c r="I998" s="317" t="n"/>
      <c r="J998" s="268" t="n"/>
      <c r="K998" s="268" t="n"/>
      <c r="L998" s="314" t="n"/>
      <c r="M998" s="294" t="n"/>
      <c r="N998" s="294" t="n"/>
      <c r="O998" s="294" t="n"/>
      <c r="P998" s="268" t="n"/>
      <c r="Q998" s="320" t="n"/>
    </row>
    <row r="999">
      <c r="B999" s="333" t="n"/>
      <c r="C999" s="328" t="n"/>
      <c r="D999" s="328" t="n"/>
      <c r="E999" s="317" t="n"/>
      <c r="F999" s="292" t="n"/>
      <c r="G999" s="292" t="n"/>
      <c r="H999" s="294" t="n"/>
      <c r="I999" s="317" t="n"/>
      <c r="J999" s="268" t="n"/>
      <c r="K999" s="268" t="n"/>
      <c r="L999" s="314" t="n"/>
      <c r="M999" s="294" t="n"/>
      <c r="N999" s="294" t="n"/>
      <c r="O999" s="294" t="n"/>
      <c r="P999" s="268" t="n"/>
      <c r="Q999" s="320" t="n"/>
    </row>
    <row r="1000">
      <c r="B1000" s="333" t="n"/>
      <c r="C1000" s="328" t="n"/>
      <c r="D1000" s="328" t="n"/>
      <c r="E1000" s="317" t="n"/>
      <c r="F1000" s="292" t="n"/>
      <c r="G1000" s="292" t="n"/>
      <c r="H1000" s="294" t="n"/>
      <c r="I1000" s="317" t="n"/>
      <c r="J1000" s="268" t="n"/>
      <c r="K1000" s="268" t="n"/>
      <c r="L1000" s="314" t="n"/>
      <c r="M1000" s="294" t="n"/>
      <c r="N1000" s="294" t="n"/>
      <c r="O1000" s="294" t="n"/>
      <c r="P1000" s="268" t="n"/>
      <c r="Q1000" s="320" t="n"/>
    </row>
    <row r="1001">
      <c r="B1001" s="333" t="n"/>
      <c r="C1001" s="328" t="n"/>
      <c r="D1001" s="328" t="n"/>
      <c r="E1001" s="317" t="n"/>
      <c r="F1001" s="292" t="n"/>
      <c r="G1001" s="292" t="n"/>
      <c r="H1001" s="294" t="n"/>
      <c r="I1001" s="317" t="n"/>
      <c r="J1001" s="268" t="n"/>
      <c r="K1001" s="268" t="n"/>
      <c r="L1001" s="314" t="n"/>
      <c r="M1001" s="294" t="n"/>
      <c r="N1001" s="294" t="n"/>
      <c r="O1001" s="294" t="n"/>
      <c r="P1001" s="268" t="n"/>
      <c r="Q1001" s="320" t="n"/>
    </row>
    <row r="1002">
      <c r="B1002" s="333" t="n"/>
      <c r="C1002" s="328" t="n"/>
      <c r="D1002" s="328" t="n"/>
      <c r="E1002" s="317" t="n"/>
      <c r="F1002" s="292" t="n"/>
      <c r="G1002" s="292" t="n"/>
      <c r="H1002" s="294" t="n"/>
      <c r="I1002" s="317" t="n"/>
      <c r="J1002" s="268" t="n"/>
      <c r="K1002" s="268" t="n"/>
      <c r="L1002" s="314" t="n"/>
      <c r="M1002" s="294" t="n"/>
      <c r="N1002" s="294" t="n"/>
      <c r="O1002" s="294" t="n"/>
      <c r="P1002" s="268" t="n"/>
      <c r="Q1002" s="320" t="n"/>
    </row>
    <row r="1003">
      <c r="B1003" s="333" t="n"/>
      <c r="C1003" s="328" t="n"/>
      <c r="D1003" s="328" t="n"/>
      <c r="E1003" s="317" t="n"/>
      <c r="F1003" s="292" t="n"/>
      <c r="G1003" s="292" t="n"/>
      <c r="H1003" s="294" t="n"/>
      <c r="I1003" s="317" t="n"/>
      <c r="J1003" s="268" t="n"/>
      <c r="K1003" s="268" t="n"/>
      <c r="L1003" s="314" t="n"/>
      <c r="M1003" s="294" t="n"/>
      <c r="N1003" s="294" t="n"/>
      <c r="O1003" s="294" t="n"/>
      <c r="P1003" s="268" t="n"/>
      <c r="Q1003" s="320" t="n"/>
    </row>
    <row r="1004">
      <c r="B1004" s="333" t="n"/>
      <c r="C1004" s="328" t="n"/>
      <c r="D1004" s="328" t="n"/>
      <c r="E1004" s="317" t="n"/>
      <c r="F1004" s="292" t="n"/>
      <c r="G1004" s="292" t="n"/>
      <c r="H1004" s="294" t="n"/>
      <c r="I1004" s="317" t="n"/>
      <c r="J1004" s="268" t="n"/>
      <c r="K1004" s="268" t="n"/>
      <c r="L1004" s="314" t="n"/>
      <c r="M1004" s="294" t="n"/>
      <c r="N1004" s="294" t="n"/>
      <c r="O1004" s="294" t="n"/>
      <c r="P1004" s="268" t="n"/>
      <c r="Q1004" s="320" t="n"/>
    </row>
    <row r="1005">
      <c r="B1005" s="333" t="n"/>
      <c r="C1005" s="328" t="n"/>
      <c r="D1005" s="328" t="n"/>
      <c r="E1005" s="317" t="n"/>
      <c r="F1005" s="292" t="n"/>
      <c r="G1005" s="292" t="n"/>
      <c r="H1005" s="294" t="n"/>
      <c r="I1005" s="317" t="n"/>
      <c r="J1005" s="268" t="n"/>
      <c r="K1005" s="268" t="n"/>
      <c r="L1005" s="314" t="n"/>
      <c r="M1005" s="294" t="n"/>
      <c r="N1005" s="294" t="n"/>
      <c r="O1005" s="294" t="n"/>
      <c r="P1005" s="268" t="n"/>
      <c r="Q1005" s="320" t="n"/>
    </row>
    <row r="1006">
      <c r="B1006" s="333" t="n"/>
      <c r="C1006" s="328" t="n"/>
      <c r="D1006" s="328" t="n"/>
      <c r="E1006" s="317" t="n"/>
      <c r="F1006" s="292" t="n"/>
      <c r="G1006" s="292" t="n"/>
      <c r="H1006" s="294" t="n"/>
      <c r="I1006" s="317" t="n"/>
      <c r="J1006" s="268" t="n"/>
      <c r="K1006" s="268" t="n"/>
      <c r="L1006" s="314" t="n"/>
      <c r="M1006" s="294" t="n"/>
      <c r="N1006" s="294" t="n"/>
      <c r="O1006" s="294" t="n"/>
      <c r="P1006" s="268" t="n"/>
      <c r="Q1006" s="320" t="n"/>
    </row>
    <row r="1007">
      <c r="B1007" s="333" t="n"/>
      <c r="C1007" s="328" t="n"/>
      <c r="D1007" s="328" t="n"/>
      <c r="E1007" s="317" t="n"/>
      <c r="F1007" s="292" t="n"/>
      <c r="G1007" s="292" t="n"/>
      <c r="H1007" s="294" t="n"/>
      <c r="I1007" s="317" t="n"/>
      <c r="J1007" s="268" t="n"/>
      <c r="K1007" s="268" t="n"/>
      <c r="L1007" s="314" t="n"/>
      <c r="M1007" s="294" t="n"/>
      <c r="N1007" s="294" t="n"/>
      <c r="O1007" s="294" t="n"/>
      <c r="P1007" s="268" t="n"/>
      <c r="Q1007" s="320" t="n"/>
    </row>
    <row r="1008">
      <c r="B1008" s="333" t="n"/>
      <c r="C1008" s="328" t="n"/>
      <c r="D1008" s="328" t="n"/>
      <c r="E1008" s="317" t="n"/>
      <c r="F1008" s="292" t="n"/>
      <c r="G1008" s="292" t="n"/>
      <c r="H1008" s="294" t="n"/>
      <c r="I1008" s="317" t="n"/>
      <c r="J1008" s="268" t="n"/>
      <c r="K1008" s="268" t="n"/>
      <c r="L1008" s="314" t="n"/>
      <c r="M1008" s="294" t="n"/>
      <c r="N1008" s="294" t="n"/>
      <c r="O1008" s="294" t="n"/>
      <c r="P1008" s="268" t="n"/>
      <c r="Q1008" s="320" t="n"/>
    </row>
    <row r="1009">
      <c r="B1009" s="333" t="n"/>
      <c r="C1009" s="328" t="n"/>
      <c r="D1009" s="328" t="n"/>
      <c r="E1009" s="317" t="n"/>
      <c r="F1009" s="292" t="n"/>
      <c r="G1009" s="292" t="n"/>
      <c r="H1009" s="294" t="n"/>
      <c r="I1009" s="317" t="n"/>
      <c r="J1009" s="268" t="n"/>
      <c r="K1009" s="268" t="n"/>
      <c r="L1009" s="314" t="n"/>
      <c r="M1009" s="294" t="n"/>
      <c r="N1009" s="294" t="n"/>
      <c r="O1009" s="294" t="n"/>
      <c r="P1009" s="268" t="n"/>
      <c r="Q1009" s="320" t="n"/>
    </row>
    <row r="1010">
      <c r="B1010" s="333" t="n"/>
      <c r="C1010" s="328" t="n"/>
      <c r="D1010" s="328" t="n"/>
      <c r="E1010" s="317" t="n"/>
      <c r="F1010" s="292" t="n"/>
      <c r="G1010" s="292" t="n"/>
      <c r="H1010" s="294" t="n"/>
      <c r="I1010" s="317" t="n"/>
      <c r="J1010" s="268" t="n"/>
      <c r="K1010" s="268" t="n"/>
      <c r="L1010" s="314" t="n"/>
      <c r="M1010" s="294" t="n"/>
      <c r="N1010" s="294" t="n"/>
      <c r="O1010" s="294" t="n"/>
      <c r="P1010" s="268" t="n"/>
      <c r="Q1010" s="320" t="n"/>
    </row>
    <row r="1011">
      <c r="B1011" s="333" t="n"/>
      <c r="C1011" s="328" t="n"/>
      <c r="D1011" s="328" t="n"/>
      <c r="E1011" s="317" t="n"/>
      <c r="F1011" s="292" t="n"/>
      <c r="G1011" s="292" t="n"/>
      <c r="H1011" s="294" t="n"/>
      <c r="I1011" s="317" t="n"/>
      <c r="J1011" s="268" t="n"/>
      <c r="K1011" s="268" t="n"/>
      <c r="L1011" s="314" t="n"/>
      <c r="M1011" s="294" t="n"/>
      <c r="N1011" s="294" t="n"/>
      <c r="O1011" s="294" t="n"/>
      <c r="P1011" s="268" t="n"/>
      <c r="Q1011" s="320" t="n"/>
    </row>
    <row r="1012">
      <c r="B1012" s="333" t="n"/>
      <c r="C1012" s="328" t="n"/>
      <c r="D1012" s="328" t="n"/>
      <c r="E1012" s="317" t="n"/>
      <c r="F1012" s="292" t="n"/>
      <c r="G1012" s="292" t="n"/>
      <c r="H1012" s="294" t="n"/>
      <c r="I1012" s="317" t="n"/>
      <c r="J1012" s="268" t="n"/>
      <c r="K1012" s="268" t="n"/>
      <c r="L1012" s="314" t="n"/>
      <c r="M1012" s="294" t="n"/>
      <c r="N1012" s="294" t="n"/>
      <c r="O1012" s="294" t="n"/>
      <c r="P1012" s="268" t="n"/>
      <c r="Q1012" s="320" t="n"/>
    </row>
    <row r="1013">
      <c r="B1013" s="333" t="n"/>
      <c r="C1013" s="328" t="n"/>
      <c r="D1013" s="328" t="n"/>
      <c r="E1013" s="317" t="n"/>
      <c r="F1013" s="292" t="n"/>
      <c r="G1013" s="292" t="n"/>
      <c r="H1013" s="294" t="n"/>
      <c r="I1013" s="317" t="n"/>
      <c r="J1013" s="268" t="n"/>
      <c r="K1013" s="268" t="n"/>
      <c r="L1013" s="314" t="n"/>
      <c r="M1013" s="294" t="n"/>
      <c r="N1013" s="294" t="n"/>
      <c r="O1013" s="294" t="n"/>
      <c r="P1013" s="268" t="n"/>
      <c r="Q1013" s="320" t="n"/>
    </row>
    <row r="1014">
      <c r="B1014" s="333" t="n"/>
      <c r="C1014" s="328" t="n"/>
      <c r="D1014" s="328" t="n"/>
      <c r="E1014" s="317" t="n"/>
      <c r="F1014" s="292" t="n"/>
      <c r="G1014" s="292" t="n"/>
      <c r="H1014" s="294" t="n"/>
      <c r="I1014" s="317" t="n"/>
      <c r="J1014" s="268" t="n"/>
      <c r="K1014" s="268" t="n"/>
      <c r="L1014" s="314" t="n"/>
      <c r="M1014" s="294" t="n"/>
      <c r="N1014" s="294" t="n"/>
      <c r="O1014" s="294" t="n"/>
      <c r="P1014" s="268" t="n"/>
      <c r="Q1014" s="320" t="n"/>
    </row>
    <row r="1015">
      <c r="B1015" s="333" t="n"/>
      <c r="C1015" s="328" t="n"/>
      <c r="D1015" s="328" t="n"/>
      <c r="E1015" s="317" t="n"/>
      <c r="F1015" s="292" t="n"/>
      <c r="G1015" s="292" t="n"/>
      <c r="H1015" s="294" t="n"/>
      <c r="I1015" s="317" t="n"/>
      <c r="J1015" s="268" t="n"/>
      <c r="K1015" s="268" t="n"/>
      <c r="L1015" s="314" t="n"/>
      <c r="M1015" s="294" t="n"/>
      <c r="N1015" s="294" t="n"/>
      <c r="O1015" s="294" t="n"/>
      <c r="P1015" s="268" t="n"/>
      <c r="Q1015" s="320" t="n"/>
    </row>
    <row r="1016">
      <c r="B1016" s="333" t="n"/>
      <c r="C1016" s="328" t="n"/>
      <c r="D1016" s="328" t="n"/>
      <c r="E1016" s="317" t="n"/>
      <c r="F1016" s="292" t="n"/>
      <c r="G1016" s="292" t="n"/>
      <c r="H1016" s="294" t="n"/>
      <c r="I1016" s="317" t="n"/>
      <c r="J1016" s="268" t="n"/>
      <c r="K1016" s="268" t="n"/>
      <c r="L1016" s="314" t="n"/>
      <c r="M1016" s="294" t="n"/>
      <c r="N1016" s="294" t="n"/>
      <c r="O1016" s="294" t="n"/>
      <c r="P1016" s="268" t="n"/>
      <c r="Q1016" s="320" t="n"/>
    </row>
    <row r="1017">
      <c r="B1017" s="333" t="n"/>
      <c r="C1017" s="328" t="n"/>
      <c r="D1017" s="328" t="n"/>
      <c r="E1017" s="317" t="n"/>
      <c r="F1017" s="292" t="n"/>
      <c r="G1017" s="292" t="n"/>
      <c r="H1017" s="294" t="n"/>
      <c r="I1017" s="317" t="n"/>
      <c r="J1017" s="268" t="n"/>
      <c r="K1017" s="268" t="n"/>
      <c r="L1017" s="314" t="n"/>
      <c r="M1017" s="294" t="n"/>
      <c r="N1017" s="294" t="n"/>
      <c r="O1017" s="294" t="n"/>
      <c r="P1017" s="268" t="n"/>
      <c r="Q1017" s="320" t="n"/>
    </row>
    <row r="1018">
      <c r="B1018" s="333" t="n"/>
      <c r="C1018" s="328" t="n"/>
      <c r="D1018" s="328" t="n"/>
      <c r="E1018" s="317" t="n"/>
      <c r="F1018" s="292" t="n"/>
      <c r="G1018" s="292" t="n"/>
      <c r="H1018" s="294" t="n"/>
      <c r="I1018" s="317" t="n"/>
      <c r="J1018" s="268" t="n"/>
      <c r="K1018" s="268" t="n"/>
      <c r="L1018" s="314" t="n"/>
      <c r="M1018" s="294" t="n"/>
      <c r="N1018" s="294" t="n"/>
      <c r="O1018" s="294" t="n"/>
      <c r="P1018" s="268" t="n"/>
      <c r="Q1018" s="320" t="n"/>
    </row>
    <row r="1019">
      <c r="B1019" s="333" t="n"/>
      <c r="C1019" s="328" t="n"/>
      <c r="D1019" s="328" t="n"/>
      <c r="E1019" s="317" t="n"/>
      <c r="F1019" s="292" t="n"/>
      <c r="G1019" s="292" t="n"/>
      <c r="H1019" s="294" t="n"/>
      <c r="I1019" s="317" t="n"/>
      <c r="J1019" s="268" t="n"/>
      <c r="K1019" s="268" t="n"/>
      <c r="L1019" s="314" t="n"/>
      <c r="M1019" s="294" t="n"/>
      <c r="N1019" s="294" t="n"/>
      <c r="O1019" s="294" t="n"/>
      <c r="P1019" s="268" t="n"/>
      <c r="Q1019" s="320" t="n"/>
    </row>
    <row r="1020">
      <c r="B1020" s="333" t="n"/>
      <c r="C1020" s="328" t="n"/>
      <c r="D1020" s="328" t="n"/>
      <c r="E1020" s="317" t="n"/>
      <c r="F1020" s="292" t="n"/>
      <c r="G1020" s="292" t="n"/>
      <c r="H1020" s="294" t="n"/>
      <c r="I1020" s="317" t="n"/>
      <c r="J1020" s="268" t="n"/>
      <c r="K1020" s="268" t="n"/>
      <c r="L1020" s="314" t="n"/>
      <c r="M1020" s="294" t="n"/>
      <c r="N1020" s="294" t="n"/>
      <c r="O1020" s="294" t="n"/>
      <c r="P1020" s="268" t="n"/>
      <c r="Q1020" s="320" t="n"/>
    </row>
    <row r="1021">
      <c r="B1021" s="333" t="n"/>
      <c r="C1021" s="328" t="n"/>
      <c r="D1021" s="328" t="n"/>
      <c r="E1021" s="317" t="n"/>
      <c r="F1021" s="292" t="n"/>
      <c r="G1021" s="292" t="n"/>
      <c r="H1021" s="294" t="n"/>
      <c r="I1021" s="317" t="n"/>
      <c r="J1021" s="268" t="n"/>
      <c r="K1021" s="268" t="n"/>
      <c r="L1021" s="314" t="n"/>
      <c r="M1021" s="294" t="n"/>
      <c r="N1021" s="294" t="n"/>
      <c r="O1021" s="294" t="n"/>
      <c r="P1021" s="268" t="n"/>
      <c r="Q1021" s="320" t="n"/>
    </row>
    <row r="1022">
      <c r="B1022" s="333" t="n"/>
      <c r="C1022" s="328" t="n"/>
      <c r="D1022" s="328" t="n"/>
      <c r="E1022" s="317" t="n"/>
      <c r="F1022" s="292" t="n"/>
      <c r="G1022" s="292" t="n"/>
      <c r="H1022" s="294" t="n"/>
      <c r="I1022" s="317" t="n"/>
      <c r="J1022" s="268" t="n"/>
      <c r="K1022" s="268" t="n"/>
      <c r="L1022" s="314" t="n"/>
      <c r="M1022" s="294" t="n"/>
      <c r="N1022" s="294" t="n"/>
      <c r="O1022" s="294" t="n"/>
      <c r="P1022" s="268" t="n"/>
      <c r="Q1022" s="320" t="n"/>
    </row>
    <row r="1023">
      <c r="B1023" s="333" t="n"/>
      <c r="C1023" s="328" t="n"/>
      <c r="D1023" s="328" t="n"/>
      <c r="E1023" s="317" t="n"/>
      <c r="F1023" s="292" t="n"/>
      <c r="G1023" s="292" t="n"/>
      <c r="H1023" s="294" t="n"/>
      <c r="I1023" s="317" t="n"/>
      <c r="J1023" s="268" t="n"/>
      <c r="K1023" s="268" t="n"/>
      <c r="L1023" s="314" t="n"/>
      <c r="M1023" s="294" t="n"/>
      <c r="N1023" s="294" t="n"/>
      <c r="O1023" s="294" t="n"/>
      <c r="P1023" s="268" t="n"/>
      <c r="Q1023" s="320" t="n"/>
    </row>
    <row r="1024">
      <c r="B1024" s="333" t="n"/>
      <c r="C1024" s="328" t="n"/>
      <c r="D1024" s="328" t="n"/>
      <c r="E1024" s="317" t="n"/>
      <c r="F1024" s="292" t="n"/>
      <c r="G1024" s="292" t="n"/>
      <c r="H1024" s="294" t="n"/>
      <c r="I1024" s="317" t="n"/>
      <c r="J1024" s="268" t="n"/>
      <c r="K1024" s="268" t="n"/>
      <c r="L1024" s="314" t="n"/>
      <c r="M1024" s="294" t="n"/>
      <c r="N1024" s="294" t="n"/>
      <c r="O1024" s="294" t="n"/>
      <c r="P1024" s="268" t="n"/>
      <c r="Q1024" s="320" t="n"/>
    </row>
    <row r="1025">
      <c r="B1025" s="333" t="n"/>
      <c r="C1025" s="328" t="n"/>
      <c r="D1025" s="328" t="n"/>
      <c r="E1025" s="317" t="n"/>
      <c r="F1025" s="292" t="n"/>
      <c r="G1025" s="292" t="n"/>
      <c r="H1025" s="294" t="n"/>
      <c r="I1025" s="317" t="n"/>
      <c r="J1025" s="268" t="n"/>
      <c r="K1025" s="268" t="n"/>
      <c r="L1025" s="314" t="n"/>
      <c r="M1025" s="294" t="n"/>
      <c r="N1025" s="294" t="n"/>
      <c r="O1025" s="294" t="n"/>
      <c r="P1025" s="268" t="n"/>
      <c r="Q1025" s="320" t="n"/>
    </row>
    <row r="1026">
      <c r="B1026" s="333" t="n"/>
      <c r="C1026" s="328" t="n"/>
      <c r="D1026" s="328" t="n"/>
      <c r="E1026" s="317" t="n"/>
      <c r="F1026" s="292" t="n"/>
      <c r="G1026" s="292" t="n"/>
      <c r="H1026" s="294" t="n"/>
      <c r="I1026" s="317" t="n"/>
      <c r="J1026" s="268" t="n"/>
      <c r="K1026" s="268" t="n"/>
      <c r="L1026" s="314" t="n"/>
      <c r="M1026" s="294" t="n"/>
      <c r="N1026" s="294" t="n"/>
      <c r="O1026" s="294" t="n"/>
      <c r="P1026" s="268" t="n"/>
      <c r="Q1026" s="320" t="n"/>
    </row>
    <row r="1027">
      <c r="B1027" s="333" t="n"/>
      <c r="C1027" s="328" t="n"/>
      <c r="D1027" s="328" t="n"/>
      <c r="E1027" s="317" t="n"/>
      <c r="F1027" s="292" t="n"/>
      <c r="G1027" s="292" t="n"/>
      <c r="H1027" s="294" t="n"/>
      <c r="I1027" s="317" t="n"/>
      <c r="J1027" s="268" t="n"/>
      <c r="K1027" s="268" t="n"/>
      <c r="L1027" s="314" t="n"/>
      <c r="M1027" s="294" t="n"/>
      <c r="N1027" s="294" t="n"/>
      <c r="O1027" s="294" t="n"/>
      <c r="P1027" s="268" t="n"/>
      <c r="Q1027" s="320" t="n"/>
    </row>
    <row r="1028">
      <c r="B1028" s="333" t="n"/>
      <c r="C1028" s="328" t="n"/>
      <c r="D1028" s="328" t="n"/>
      <c r="E1028" s="317" t="n"/>
      <c r="F1028" s="292" t="n"/>
      <c r="G1028" s="292" t="n"/>
      <c r="H1028" s="294" t="n"/>
      <c r="I1028" s="317" t="n"/>
      <c r="J1028" s="268" t="n"/>
      <c r="K1028" s="268" t="n"/>
      <c r="L1028" s="314" t="n"/>
      <c r="M1028" s="294" t="n"/>
      <c r="N1028" s="294" t="n"/>
      <c r="O1028" s="294" t="n"/>
      <c r="P1028" s="268" t="n"/>
      <c r="Q1028" s="320" t="n"/>
    </row>
    <row r="1029">
      <c r="B1029" s="333" t="n"/>
      <c r="C1029" s="328" t="n"/>
      <c r="D1029" s="328" t="n"/>
      <c r="E1029" s="317" t="n"/>
      <c r="F1029" s="292" t="n"/>
      <c r="G1029" s="292" t="n"/>
      <c r="H1029" s="294" t="n"/>
      <c r="I1029" s="317" t="n"/>
      <c r="J1029" s="268" t="n"/>
      <c r="K1029" s="268" t="n"/>
      <c r="L1029" s="314" t="n"/>
      <c r="M1029" s="294" t="n"/>
      <c r="N1029" s="294" t="n"/>
      <c r="O1029" s="294" t="n"/>
      <c r="P1029" s="268" t="n"/>
      <c r="Q1029" s="320" t="n"/>
    </row>
    <row r="1030">
      <c r="B1030" s="333" t="n"/>
      <c r="C1030" s="328" t="n"/>
      <c r="D1030" s="328" t="n"/>
      <c r="E1030" s="317" t="n"/>
      <c r="F1030" s="292" t="n"/>
      <c r="G1030" s="292" t="n"/>
      <c r="H1030" s="294" t="n"/>
      <c r="I1030" s="317" t="n"/>
      <c r="J1030" s="268" t="n"/>
      <c r="K1030" s="268" t="n"/>
      <c r="L1030" s="314" t="n"/>
      <c r="M1030" s="294" t="n"/>
      <c r="N1030" s="294" t="n"/>
      <c r="O1030" s="294" t="n"/>
      <c r="P1030" s="268" t="n"/>
      <c r="Q1030" s="320" t="n"/>
    </row>
    <row r="1031">
      <c r="B1031" s="333" t="n"/>
      <c r="C1031" s="328" t="n"/>
      <c r="D1031" s="328" t="n"/>
      <c r="E1031" s="317" t="n"/>
      <c r="F1031" s="292" t="n"/>
      <c r="G1031" s="292" t="n"/>
      <c r="H1031" s="294" t="n"/>
      <c r="I1031" s="317" t="n"/>
      <c r="J1031" s="268" t="n"/>
      <c r="K1031" s="268" t="n"/>
      <c r="L1031" s="314" t="n"/>
      <c r="M1031" s="294" t="n"/>
      <c r="N1031" s="294" t="n"/>
      <c r="O1031" s="294" t="n"/>
      <c r="P1031" s="268" t="n"/>
      <c r="Q1031" s="320" t="n"/>
    </row>
    <row r="1032">
      <c r="B1032" s="333" t="n"/>
      <c r="C1032" s="328" t="n"/>
      <c r="D1032" s="328" t="n"/>
      <c r="E1032" s="317" t="n"/>
      <c r="F1032" s="292" t="n"/>
      <c r="G1032" s="292" t="n"/>
      <c r="H1032" s="294" t="n"/>
      <c r="I1032" s="317" t="n"/>
      <c r="J1032" s="268" t="n"/>
      <c r="K1032" s="268" t="n"/>
      <c r="L1032" s="314" t="n"/>
      <c r="M1032" s="294" t="n"/>
      <c r="N1032" s="294" t="n"/>
      <c r="O1032" s="294" t="n"/>
      <c r="P1032" s="268" t="n"/>
      <c r="Q1032" s="320" t="n"/>
    </row>
    <row r="1033">
      <c r="B1033" s="333" t="n"/>
      <c r="C1033" s="328" t="n"/>
      <c r="D1033" s="328" t="n"/>
      <c r="E1033" s="317" t="n"/>
      <c r="F1033" s="292" t="n"/>
      <c r="G1033" s="292" t="n"/>
      <c r="H1033" s="294" t="n"/>
      <c r="I1033" s="317" t="n"/>
      <c r="J1033" s="268" t="n"/>
      <c r="K1033" s="268" t="n"/>
      <c r="L1033" s="314" t="n"/>
      <c r="M1033" s="294" t="n"/>
      <c r="N1033" s="294" t="n"/>
      <c r="O1033" s="294" t="n"/>
      <c r="P1033" s="268" t="n"/>
      <c r="Q1033" s="320" t="n"/>
    </row>
    <row r="1034">
      <c r="B1034" s="333" t="n"/>
      <c r="C1034" s="328" t="n"/>
      <c r="D1034" s="328" t="n"/>
      <c r="E1034" s="317" t="n"/>
      <c r="F1034" s="292" t="n"/>
      <c r="G1034" s="292" t="n"/>
      <c r="H1034" s="294" t="n"/>
      <c r="I1034" s="317" t="n"/>
      <c r="J1034" s="268" t="n"/>
      <c r="K1034" s="268" t="n"/>
      <c r="L1034" s="314" t="n"/>
      <c r="M1034" s="294" t="n"/>
      <c r="N1034" s="294" t="n"/>
      <c r="O1034" s="294" t="n"/>
      <c r="P1034" s="268" t="n"/>
      <c r="Q1034" s="320" t="n"/>
    </row>
    <row r="1035">
      <c r="B1035" s="333" t="n"/>
      <c r="C1035" s="328" t="n"/>
      <c r="D1035" s="328" t="n"/>
      <c r="E1035" s="317" t="n"/>
      <c r="F1035" s="292" t="n"/>
      <c r="G1035" s="292" t="n"/>
      <c r="H1035" s="294" t="n"/>
      <c r="I1035" s="317" t="n"/>
      <c r="J1035" s="268" t="n"/>
      <c r="K1035" s="268" t="n"/>
      <c r="L1035" s="314" t="n"/>
      <c r="M1035" s="294" t="n"/>
      <c r="N1035" s="294" t="n"/>
      <c r="O1035" s="294" t="n"/>
      <c r="P1035" s="268" t="n"/>
      <c r="Q1035" s="320" t="n"/>
    </row>
    <row r="1036">
      <c r="B1036" s="333" t="n"/>
      <c r="C1036" s="328" t="n"/>
      <c r="D1036" s="328" t="n"/>
      <c r="E1036" s="317" t="n"/>
      <c r="F1036" s="292" t="n"/>
      <c r="G1036" s="292" t="n"/>
      <c r="H1036" s="294" t="n"/>
      <c r="I1036" s="317" t="n"/>
      <c r="J1036" s="268" t="n"/>
      <c r="K1036" s="268" t="n"/>
      <c r="L1036" s="314" t="n"/>
      <c r="M1036" s="294" t="n"/>
      <c r="N1036" s="294" t="n"/>
      <c r="O1036" s="294" t="n"/>
      <c r="P1036" s="268" t="n"/>
      <c r="Q1036" s="320" t="n"/>
    </row>
    <row r="1037">
      <c r="B1037" s="333" t="n"/>
      <c r="C1037" s="328" t="n"/>
      <c r="D1037" s="328" t="n"/>
      <c r="E1037" s="317" t="n"/>
      <c r="F1037" s="292" t="n"/>
      <c r="G1037" s="292" t="n"/>
      <c r="H1037" s="294" t="n"/>
      <c r="I1037" s="317" t="n"/>
      <c r="J1037" s="268" t="n"/>
      <c r="K1037" s="268" t="n"/>
      <c r="L1037" s="314" t="n"/>
      <c r="M1037" s="294" t="n"/>
      <c r="N1037" s="294" t="n"/>
      <c r="O1037" s="294" t="n"/>
      <c r="P1037" s="268" t="n"/>
      <c r="Q1037" s="320" t="n"/>
    </row>
    <row r="1038">
      <c r="B1038" s="333" t="n"/>
      <c r="C1038" s="328" t="n"/>
      <c r="D1038" s="328" t="n"/>
      <c r="E1038" s="317" t="n"/>
      <c r="F1038" s="292" t="n"/>
      <c r="G1038" s="292" t="n"/>
      <c r="H1038" s="294" t="n"/>
      <c r="I1038" s="317" t="n"/>
      <c r="J1038" s="268" t="n"/>
      <c r="K1038" s="268" t="n"/>
      <c r="L1038" s="314" t="n"/>
      <c r="M1038" s="294" t="n"/>
      <c r="N1038" s="294" t="n"/>
      <c r="O1038" s="294" t="n"/>
      <c r="P1038" s="268" t="n"/>
      <c r="Q1038" s="320" t="n"/>
    </row>
    <row r="1039">
      <c r="B1039" s="333" t="n"/>
      <c r="C1039" s="328" t="n"/>
      <c r="D1039" s="328" t="n"/>
      <c r="E1039" s="317" t="n"/>
      <c r="F1039" s="292" t="n"/>
      <c r="G1039" s="292" t="n"/>
      <c r="H1039" s="294" t="n"/>
      <c r="I1039" s="317" t="n"/>
      <c r="J1039" s="268" t="n"/>
      <c r="K1039" s="268" t="n"/>
      <c r="L1039" s="314" t="n"/>
      <c r="M1039" s="294" t="n"/>
      <c r="N1039" s="294" t="n"/>
      <c r="O1039" s="294" t="n"/>
      <c r="P1039" s="268" t="n"/>
      <c r="Q1039" s="320" t="n"/>
    </row>
    <row r="1040">
      <c r="B1040" s="333" t="n"/>
      <c r="C1040" s="328" t="n"/>
      <c r="D1040" s="328" t="n"/>
      <c r="E1040" s="317" t="n"/>
      <c r="F1040" s="292" t="n"/>
      <c r="G1040" s="292" t="n"/>
      <c r="H1040" s="294" t="n"/>
      <c r="I1040" s="317" t="n"/>
      <c r="J1040" s="268" t="n"/>
      <c r="K1040" s="268" t="n"/>
      <c r="L1040" s="314" t="n"/>
      <c r="M1040" s="294" t="n"/>
      <c r="N1040" s="294" t="n"/>
      <c r="O1040" s="294" t="n"/>
      <c r="P1040" s="268" t="n"/>
      <c r="Q1040" s="320" t="n"/>
    </row>
    <row r="1041">
      <c r="B1041" s="333" t="n"/>
      <c r="C1041" s="328" t="n"/>
      <c r="D1041" s="328" t="n"/>
      <c r="E1041" s="317" t="n"/>
      <c r="F1041" s="292" t="n"/>
      <c r="G1041" s="292" t="n"/>
      <c r="H1041" s="294" t="n"/>
      <c r="I1041" s="317" t="n"/>
      <c r="J1041" s="268" t="n"/>
      <c r="K1041" s="268" t="n"/>
      <c r="L1041" s="314" t="n"/>
      <c r="M1041" s="294" t="n"/>
      <c r="N1041" s="294" t="n"/>
      <c r="O1041" s="294" t="n"/>
      <c r="P1041" s="268" t="n"/>
      <c r="Q1041" s="320" t="n"/>
    </row>
    <row r="1042">
      <c r="B1042" s="333" t="n"/>
      <c r="C1042" s="328" t="n"/>
      <c r="D1042" s="328" t="n"/>
      <c r="E1042" s="317" t="n"/>
      <c r="F1042" s="292" t="n"/>
      <c r="G1042" s="292" t="n"/>
      <c r="H1042" s="294" t="n"/>
      <c r="I1042" s="317" t="n"/>
      <c r="J1042" s="268" t="n"/>
      <c r="K1042" s="268" t="n"/>
      <c r="L1042" s="314" t="n"/>
      <c r="M1042" s="294" t="n"/>
      <c r="N1042" s="294" t="n"/>
      <c r="O1042" s="294" t="n"/>
      <c r="P1042" s="268" t="n"/>
      <c r="Q1042" s="320" t="n"/>
    </row>
    <row r="1043">
      <c r="B1043" s="333" t="n"/>
      <c r="C1043" s="328" t="n"/>
      <c r="D1043" s="328" t="n"/>
      <c r="E1043" s="317" t="n"/>
      <c r="F1043" s="292" t="n"/>
      <c r="G1043" s="292" t="n"/>
      <c r="H1043" s="294" t="n"/>
      <c r="I1043" s="317" t="n"/>
      <c r="J1043" s="268" t="n"/>
      <c r="K1043" s="268" t="n"/>
      <c r="L1043" s="314" t="n"/>
      <c r="M1043" s="294" t="n"/>
      <c r="N1043" s="294" t="n"/>
      <c r="O1043" s="294" t="n"/>
      <c r="P1043" s="268" t="n"/>
      <c r="Q1043" s="320" t="n"/>
    </row>
    <row r="1044">
      <c r="B1044" s="333" t="n"/>
      <c r="C1044" s="328" t="n"/>
      <c r="D1044" s="328" t="n"/>
      <c r="E1044" s="317" t="n"/>
      <c r="F1044" s="292" t="n"/>
      <c r="G1044" s="292" t="n"/>
      <c r="H1044" s="294" t="n"/>
      <c r="I1044" s="317" t="n"/>
      <c r="J1044" s="268" t="n"/>
      <c r="K1044" s="268" t="n"/>
      <c r="L1044" s="314" t="n"/>
      <c r="M1044" s="294" t="n"/>
      <c r="N1044" s="294" t="n"/>
      <c r="O1044" s="294" t="n"/>
      <c r="P1044" s="268" t="n"/>
      <c r="Q1044" s="320" t="n"/>
    </row>
    <row r="1045">
      <c r="B1045" s="333" t="n"/>
      <c r="C1045" s="328" t="n"/>
      <c r="D1045" s="328" t="n"/>
      <c r="E1045" s="317" t="n"/>
      <c r="F1045" s="292" t="n"/>
      <c r="G1045" s="292" t="n"/>
      <c r="H1045" s="294" t="n"/>
      <c r="I1045" s="317" t="n"/>
      <c r="J1045" s="268" t="n"/>
      <c r="K1045" s="268" t="n"/>
      <c r="L1045" s="314" t="n"/>
      <c r="M1045" s="294" t="n"/>
      <c r="N1045" s="294" t="n"/>
      <c r="O1045" s="294" t="n"/>
      <c r="P1045" s="268" t="n"/>
      <c r="Q1045" s="320" t="n"/>
    </row>
    <row r="1046">
      <c r="B1046" s="333" t="n"/>
      <c r="C1046" s="328" t="n"/>
      <c r="D1046" s="328" t="n"/>
      <c r="E1046" s="317" t="n"/>
      <c r="F1046" s="292" t="n"/>
      <c r="G1046" s="292" t="n"/>
      <c r="H1046" s="294" t="n"/>
      <c r="I1046" s="317" t="n"/>
      <c r="J1046" s="268" t="n"/>
      <c r="K1046" s="268" t="n"/>
      <c r="L1046" s="314" t="n"/>
      <c r="M1046" s="294" t="n"/>
      <c r="N1046" s="294" t="n"/>
      <c r="O1046" s="294" t="n"/>
      <c r="P1046" s="268" t="n"/>
      <c r="Q1046" s="320" t="n"/>
    </row>
    <row r="1047">
      <c r="B1047" s="333" t="n"/>
      <c r="C1047" s="328" t="n"/>
      <c r="D1047" s="328" t="n"/>
      <c r="E1047" s="317" t="n"/>
      <c r="F1047" s="292" t="n"/>
      <c r="G1047" s="292" t="n"/>
      <c r="H1047" s="294" t="n"/>
      <c r="I1047" s="317" t="n"/>
      <c r="J1047" s="268" t="n"/>
      <c r="K1047" s="268" t="n"/>
      <c r="L1047" s="314" t="n"/>
      <c r="M1047" s="294" t="n"/>
      <c r="N1047" s="294" t="n"/>
      <c r="O1047" s="294" t="n"/>
      <c r="P1047" s="268" t="n"/>
      <c r="Q1047" s="320" t="n"/>
    </row>
    <row r="1048">
      <c r="B1048" s="333" t="n"/>
      <c r="C1048" s="328" t="n"/>
      <c r="D1048" s="328" t="n"/>
      <c r="E1048" s="317" t="n"/>
      <c r="F1048" s="292" t="n"/>
      <c r="G1048" s="292" t="n"/>
      <c r="H1048" s="294" t="n"/>
      <c r="I1048" s="317" t="n"/>
      <c r="J1048" s="268" t="n"/>
      <c r="K1048" s="268" t="n"/>
      <c r="L1048" s="314" t="n"/>
      <c r="M1048" s="294" t="n"/>
      <c r="N1048" s="294" t="n"/>
      <c r="O1048" s="294" t="n"/>
      <c r="P1048" s="268" t="n"/>
      <c r="Q1048" s="320" t="n"/>
    </row>
    <row r="1049">
      <c r="B1049" s="333" t="n"/>
      <c r="C1049" s="328" t="n"/>
      <c r="D1049" s="328" t="n"/>
      <c r="E1049" s="317" t="n"/>
      <c r="F1049" s="292" t="n"/>
      <c r="G1049" s="292" t="n"/>
      <c r="H1049" s="294" t="n"/>
      <c r="I1049" s="317" t="n"/>
      <c r="J1049" s="268" t="n"/>
      <c r="K1049" s="268" t="n"/>
      <c r="L1049" s="314" t="n"/>
      <c r="M1049" s="294" t="n"/>
      <c r="N1049" s="294" t="n"/>
      <c r="O1049" s="294" t="n"/>
      <c r="P1049" s="268" t="n"/>
      <c r="Q1049" s="320" t="n"/>
    </row>
    <row r="1050">
      <c r="B1050" s="333" t="n"/>
      <c r="C1050" s="328" t="n"/>
      <c r="D1050" s="328" t="n"/>
      <c r="E1050" s="317" t="n"/>
      <c r="F1050" s="292" t="n"/>
      <c r="G1050" s="292" t="n"/>
      <c r="H1050" s="294" t="n"/>
      <c r="I1050" s="317" t="n"/>
      <c r="J1050" s="268" t="n"/>
      <c r="K1050" s="268" t="n"/>
      <c r="L1050" s="314" t="n"/>
      <c r="M1050" s="294" t="n"/>
      <c r="N1050" s="294" t="n"/>
      <c r="O1050" s="294" t="n"/>
      <c r="P1050" s="268" t="n"/>
      <c r="Q1050" s="320" t="n"/>
    </row>
    <row r="1051">
      <c r="B1051" s="333" t="n"/>
      <c r="C1051" s="328" t="n"/>
      <c r="D1051" s="328" t="n"/>
      <c r="E1051" s="317" t="n"/>
      <c r="F1051" s="292" t="n"/>
      <c r="G1051" s="292" t="n"/>
      <c r="H1051" s="294" t="n"/>
      <c r="I1051" s="317" t="n"/>
      <c r="J1051" s="268" t="n"/>
      <c r="K1051" s="268" t="n"/>
      <c r="L1051" s="314" t="n"/>
      <c r="M1051" s="294" t="n"/>
      <c r="N1051" s="294" t="n"/>
      <c r="O1051" s="294" t="n"/>
      <c r="P1051" s="268" t="n"/>
      <c r="Q1051" s="320" t="n"/>
    </row>
    <row r="1052">
      <c r="B1052" s="333" t="n"/>
      <c r="C1052" s="328" t="n"/>
      <c r="D1052" s="328" t="n"/>
      <c r="E1052" s="317" t="n"/>
      <c r="F1052" s="292" t="n"/>
      <c r="G1052" s="292" t="n"/>
      <c r="H1052" s="294" t="n"/>
      <c r="I1052" s="317" t="n"/>
      <c r="J1052" s="268" t="n"/>
      <c r="K1052" s="268" t="n"/>
      <c r="L1052" s="314" t="n"/>
      <c r="M1052" s="294" t="n"/>
      <c r="N1052" s="294" t="n"/>
      <c r="O1052" s="294" t="n"/>
      <c r="P1052" s="268" t="n"/>
      <c r="Q1052" s="320" t="n"/>
    </row>
    <row r="1053">
      <c r="B1053" s="333" t="n"/>
      <c r="C1053" s="328" t="n"/>
      <c r="D1053" s="328" t="n"/>
      <c r="E1053" s="317" t="n"/>
      <c r="F1053" s="292" t="n"/>
      <c r="G1053" s="292" t="n"/>
      <c r="H1053" s="294" t="n"/>
      <c r="I1053" s="317" t="n"/>
      <c r="J1053" s="268" t="n"/>
      <c r="K1053" s="268" t="n"/>
      <c r="L1053" s="314" t="n"/>
      <c r="M1053" s="294" t="n"/>
      <c r="N1053" s="294" t="n"/>
      <c r="O1053" s="294" t="n"/>
      <c r="P1053" s="268" t="n"/>
      <c r="Q1053" s="320" t="n"/>
    </row>
    <row r="1054">
      <c r="B1054" s="333" t="n"/>
      <c r="C1054" s="328" t="n"/>
      <c r="D1054" s="328" t="n"/>
      <c r="E1054" s="317" t="n"/>
      <c r="F1054" s="292" t="n"/>
      <c r="G1054" s="292" t="n"/>
      <c r="H1054" s="294" t="n"/>
      <c r="I1054" s="317" t="n"/>
      <c r="J1054" s="268" t="n"/>
      <c r="K1054" s="268" t="n"/>
      <c r="L1054" s="314" t="n"/>
      <c r="M1054" s="294" t="n"/>
      <c r="N1054" s="294" t="n"/>
      <c r="O1054" s="294" t="n"/>
      <c r="P1054" s="268" t="n"/>
      <c r="Q1054" s="320" t="n"/>
    </row>
    <row r="1055">
      <c r="B1055" s="333" t="n"/>
      <c r="C1055" s="328" t="n"/>
      <c r="D1055" s="328" t="n"/>
      <c r="E1055" s="317" t="n"/>
      <c r="F1055" s="292" t="n"/>
      <c r="G1055" s="292" t="n"/>
      <c r="H1055" s="294" t="n"/>
      <c r="I1055" s="317" t="n"/>
      <c r="J1055" s="268" t="n"/>
      <c r="K1055" s="268" t="n"/>
      <c r="L1055" s="314" t="n"/>
      <c r="M1055" s="294" t="n"/>
      <c r="N1055" s="294" t="n"/>
      <c r="O1055" s="294" t="n"/>
      <c r="P1055" s="268" t="n"/>
      <c r="Q1055" s="320" t="n"/>
    </row>
    <row r="1056">
      <c r="B1056" s="333" t="n"/>
      <c r="C1056" s="328" t="n"/>
      <c r="D1056" s="328" t="n"/>
      <c r="E1056" s="317" t="n"/>
      <c r="F1056" s="292" t="n"/>
      <c r="G1056" s="292" t="n"/>
      <c r="H1056" s="294" t="n"/>
      <c r="I1056" s="317" t="n"/>
      <c r="J1056" s="268" t="n"/>
      <c r="K1056" s="268" t="n"/>
      <c r="L1056" s="314" t="n"/>
      <c r="M1056" s="294" t="n"/>
      <c r="N1056" s="294" t="n"/>
      <c r="O1056" s="294" t="n"/>
      <c r="P1056" s="268" t="n"/>
      <c r="Q1056" s="320" t="n"/>
    </row>
    <row r="1057">
      <c r="B1057" s="333" t="n"/>
      <c r="C1057" s="328" t="n"/>
      <c r="D1057" s="328" t="n"/>
      <c r="E1057" s="317" t="n"/>
      <c r="F1057" s="292" t="n"/>
      <c r="G1057" s="292" t="n"/>
      <c r="H1057" s="294" t="n"/>
      <c r="I1057" s="317" t="n"/>
      <c r="J1057" s="268" t="n"/>
      <c r="K1057" s="268" t="n"/>
      <c r="L1057" s="314" t="n"/>
      <c r="M1057" s="294" t="n"/>
      <c r="N1057" s="294" t="n"/>
      <c r="O1057" s="294" t="n"/>
      <c r="P1057" s="268" t="n"/>
      <c r="Q1057" s="320" t="n"/>
    </row>
    <row r="1058">
      <c r="B1058" s="333" t="n"/>
      <c r="C1058" s="328" t="n"/>
      <c r="D1058" s="328" t="n"/>
      <c r="E1058" s="317" t="n"/>
      <c r="F1058" s="292" t="n"/>
      <c r="G1058" s="292" t="n"/>
      <c r="H1058" s="294" t="n"/>
      <c r="I1058" s="317" t="n"/>
      <c r="J1058" s="268" t="n"/>
      <c r="K1058" s="268" t="n"/>
      <c r="L1058" s="314" t="n"/>
      <c r="M1058" s="294" t="n"/>
      <c r="N1058" s="294" t="n"/>
      <c r="O1058" s="294" t="n"/>
      <c r="P1058" s="268" t="n"/>
      <c r="Q1058" s="320" t="n"/>
    </row>
    <row r="1059">
      <c r="B1059" s="333" t="n"/>
      <c r="C1059" s="328" t="n"/>
      <c r="D1059" s="328" t="n"/>
      <c r="E1059" s="317" t="n"/>
      <c r="F1059" s="292" t="n"/>
      <c r="G1059" s="292" t="n"/>
      <c r="H1059" s="294" t="n"/>
      <c r="I1059" s="317" t="n"/>
      <c r="J1059" s="268" t="n"/>
      <c r="K1059" s="268" t="n"/>
      <c r="L1059" s="314" t="n"/>
      <c r="M1059" s="294" t="n"/>
      <c r="N1059" s="294" t="n"/>
      <c r="O1059" s="294" t="n"/>
      <c r="P1059" s="268" t="n"/>
      <c r="Q1059" s="320" t="n"/>
    </row>
    <row r="1060">
      <c r="B1060" s="333" t="n"/>
      <c r="C1060" s="328" t="n"/>
      <c r="D1060" s="328" t="n"/>
      <c r="E1060" s="317" t="n"/>
      <c r="F1060" s="292" t="n"/>
      <c r="G1060" s="292" t="n"/>
      <c r="H1060" s="294" t="n"/>
      <c r="I1060" s="317" t="n"/>
      <c r="J1060" s="268" t="n"/>
      <c r="K1060" s="268" t="n"/>
      <c r="L1060" s="314" t="n"/>
      <c r="M1060" s="294" t="n"/>
      <c r="N1060" s="294" t="n"/>
      <c r="O1060" s="294" t="n"/>
      <c r="P1060" s="268" t="n"/>
      <c r="Q1060" s="320" t="n"/>
    </row>
    <row r="1061">
      <c r="B1061" s="333" t="n"/>
      <c r="C1061" s="328" t="n"/>
      <c r="D1061" s="328" t="n"/>
      <c r="E1061" s="317" t="n"/>
      <c r="F1061" s="292" t="n"/>
      <c r="G1061" s="292" t="n"/>
      <c r="H1061" s="294" t="n"/>
      <c r="I1061" s="317" t="n"/>
      <c r="J1061" s="268" t="n"/>
      <c r="K1061" s="268" t="n"/>
      <c r="L1061" s="314" t="n"/>
      <c r="M1061" s="294" t="n"/>
      <c r="N1061" s="294" t="n"/>
      <c r="O1061" s="294" t="n"/>
      <c r="P1061" s="268" t="n"/>
      <c r="Q1061" s="320" t="n"/>
    </row>
    <row r="1062">
      <c r="B1062" s="333" t="n"/>
      <c r="C1062" s="328" t="n"/>
      <c r="D1062" s="328" t="n"/>
      <c r="E1062" s="317" t="n"/>
      <c r="F1062" s="292" t="n"/>
      <c r="G1062" s="292" t="n"/>
      <c r="H1062" s="294" t="n"/>
      <c r="I1062" s="317" t="n"/>
      <c r="J1062" s="268" t="n"/>
      <c r="K1062" s="268" t="n"/>
      <c r="L1062" s="314" t="n"/>
      <c r="M1062" s="294" t="n"/>
      <c r="N1062" s="294" t="n"/>
      <c r="O1062" s="294" t="n"/>
      <c r="P1062" s="268" t="n"/>
      <c r="Q1062" s="320" t="n"/>
    </row>
    <row r="1063">
      <c r="B1063" s="333" t="n"/>
      <c r="C1063" s="328" t="n"/>
      <c r="D1063" s="328" t="n"/>
      <c r="E1063" s="317" t="n"/>
      <c r="F1063" s="292" t="n"/>
      <c r="G1063" s="292" t="n"/>
      <c r="H1063" s="294" t="n"/>
      <c r="I1063" s="317" t="n"/>
      <c r="J1063" s="268" t="n"/>
      <c r="K1063" s="268" t="n"/>
      <c r="L1063" s="314" t="n"/>
      <c r="M1063" s="294" t="n"/>
      <c r="N1063" s="294" t="n"/>
      <c r="O1063" s="294" t="n"/>
      <c r="P1063" s="268" t="n"/>
      <c r="Q1063" s="320" t="n"/>
    </row>
    <row r="1064">
      <c r="B1064" s="333" t="n"/>
      <c r="C1064" s="328" t="n"/>
      <c r="D1064" s="328" t="n"/>
      <c r="E1064" s="317" t="n"/>
      <c r="F1064" s="292" t="n"/>
      <c r="G1064" s="292" t="n"/>
      <c r="H1064" s="294" t="n"/>
      <c r="I1064" s="317" t="n"/>
      <c r="J1064" s="268" t="n"/>
      <c r="K1064" s="268" t="n"/>
      <c r="L1064" s="314" t="n"/>
      <c r="M1064" s="294" t="n"/>
      <c r="N1064" s="294" t="n"/>
      <c r="O1064" s="294" t="n"/>
      <c r="P1064" s="268" t="n"/>
      <c r="Q1064" s="320" t="n"/>
    </row>
    <row r="1065">
      <c r="B1065" s="333" t="n"/>
      <c r="C1065" s="328" t="n"/>
      <c r="D1065" s="328" t="n"/>
      <c r="E1065" s="317" t="n"/>
      <c r="F1065" s="292" t="n"/>
      <c r="G1065" s="292" t="n"/>
      <c r="H1065" s="294" t="n"/>
      <c r="I1065" s="317" t="n"/>
      <c r="J1065" s="268" t="n"/>
      <c r="K1065" s="268" t="n"/>
      <c r="L1065" s="314" t="n"/>
      <c r="M1065" s="294" t="n"/>
      <c r="N1065" s="294" t="n"/>
      <c r="O1065" s="294" t="n"/>
      <c r="P1065" s="268" t="n"/>
      <c r="Q1065" s="320" t="n"/>
    </row>
    <row r="1066">
      <c r="B1066" s="333" t="n"/>
      <c r="C1066" s="328" t="n"/>
      <c r="D1066" s="328" t="n"/>
      <c r="E1066" s="317" t="n"/>
      <c r="F1066" s="292" t="n"/>
      <c r="G1066" s="292" t="n"/>
      <c r="H1066" s="294" t="n"/>
      <c r="I1066" s="317" t="n"/>
      <c r="J1066" s="268" t="n"/>
      <c r="K1066" s="268" t="n"/>
      <c r="L1066" s="314" t="n"/>
      <c r="M1066" s="294" t="n"/>
      <c r="N1066" s="294" t="n"/>
      <c r="O1066" s="294" t="n"/>
      <c r="P1066" s="268" t="n"/>
      <c r="Q1066" s="320" t="n"/>
    </row>
    <row r="1067">
      <c r="B1067" s="333" t="n"/>
      <c r="C1067" s="328" t="n"/>
      <c r="D1067" s="328" t="n"/>
      <c r="E1067" s="317" t="n"/>
      <c r="F1067" s="292" t="n"/>
      <c r="G1067" s="292" t="n"/>
      <c r="H1067" s="294" t="n"/>
      <c r="I1067" s="317" t="n"/>
      <c r="J1067" s="268" t="n"/>
      <c r="K1067" s="268" t="n"/>
      <c r="L1067" s="314" t="n"/>
      <c r="M1067" s="294" t="n"/>
      <c r="N1067" s="294" t="n"/>
      <c r="O1067" s="294" t="n"/>
      <c r="P1067" s="268" t="n"/>
      <c r="Q1067" s="320" t="n"/>
    </row>
    <row r="1068">
      <c r="B1068" s="333" t="n"/>
      <c r="C1068" s="328" t="n"/>
      <c r="D1068" s="328" t="n"/>
      <c r="E1068" s="317" t="n"/>
      <c r="F1068" s="292" t="n"/>
      <c r="G1068" s="292" t="n"/>
      <c r="H1068" s="294" t="n"/>
      <c r="I1068" s="317" t="n"/>
      <c r="J1068" s="268" t="n"/>
      <c r="K1068" s="268" t="n"/>
      <c r="L1068" s="314" t="n"/>
      <c r="M1068" s="294" t="n"/>
      <c r="N1068" s="294" t="n"/>
      <c r="O1068" s="294" t="n"/>
      <c r="P1068" s="268" t="n"/>
      <c r="Q1068" s="320" t="n"/>
    </row>
    <row r="1069">
      <c r="B1069" s="333" t="n"/>
      <c r="C1069" s="328" t="n"/>
      <c r="D1069" s="328" t="n"/>
      <c r="E1069" s="317" t="n"/>
      <c r="F1069" s="292" t="n"/>
      <c r="G1069" s="292" t="n"/>
      <c r="H1069" s="294" t="n"/>
      <c r="I1069" s="317" t="n"/>
      <c r="J1069" s="268" t="n"/>
      <c r="K1069" s="268" t="n"/>
      <c r="L1069" s="314" t="n"/>
      <c r="M1069" s="294" t="n"/>
      <c r="N1069" s="294" t="n"/>
      <c r="O1069" s="294" t="n"/>
      <c r="P1069" s="268" t="n"/>
      <c r="Q1069" s="320" t="n"/>
    </row>
    <row r="1070">
      <c r="B1070" s="333" t="n"/>
      <c r="C1070" s="328" t="n"/>
      <c r="D1070" s="328" t="n"/>
      <c r="E1070" s="317" t="n"/>
      <c r="F1070" s="292" t="n"/>
      <c r="G1070" s="292" t="n"/>
      <c r="H1070" s="294" t="n"/>
      <c r="I1070" s="317" t="n"/>
      <c r="J1070" s="268" t="n"/>
      <c r="K1070" s="268" t="n"/>
      <c r="L1070" s="314" t="n"/>
      <c r="M1070" s="294" t="n"/>
      <c r="N1070" s="294" t="n"/>
      <c r="O1070" s="294" t="n"/>
      <c r="P1070" s="268" t="n"/>
      <c r="Q1070" s="320" t="n"/>
    </row>
    <row r="1071">
      <c r="B1071" s="333" t="n"/>
      <c r="C1071" s="328" t="n"/>
      <c r="D1071" s="328" t="n"/>
      <c r="E1071" s="317" t="n"/>
      <c r="F1071" s="292" t="n"/>
      <c r="G1071" s="292" t="n"/>
      <c r="H1071" s="294" t="n"/>
      <c r="I1071" s="317" t="n"/>
      <c r="J1071" s="268" t="n"/>
      <c r="K1071" s="268" t="n"/>
      <c r="L1071" s="314" t="n"/>
      <c r="M1071" s="294" t="n"/>
      <c r="N1071" s="294" t="n"/>
      <c r="O1071" s="294" t="n"/>
      <c r="P1071" s="268" t="n"/>
      <c r="Q1071" s="320" t="n"/>
    </row>
    <row r="1072">
      <c r="B1072" s="333" t="n"/>
      <c r="C1072" s="328" t="n"/>
      <c r="D1072" s="328" t="n"/>
      <c r="E1072" s="317" t="n"/>
      <c r="F1072" s="292" t="n"/>
      <c r="G1072" s="292" t="n"/>
      <c r="H1072" s="294" t="n"/>
      <c r="I1072" s="317" t="n"/>
      <c r="J1072" s="268" t="n"/>
      <c r="K1072" s="268" t="n"/>
      <c r="L1072" s="314" t="n"/>
      <c r="M1072" s="294" t="n"/>
      <c r="N1072" s="294" t="n"/>
      <c r="O1072" s="294" t="n"/>
      <c r="P1072" s="268" t="n"/>
      <c r="Q1072" s="320" t="n"/>
    </row>
    <row r="1073">
      <c r="B1073" s="333" t="n"/>
      <c r="C1073" s="328" t="n"/>
      <c r="D1073" s="328" t="n"/>
      <c r="E1073" s="317" t="n"/>
      <c r="F1073" s="292" t="n"/>
      <c r="G1073" s="292" t="n"/>
      <c r="H1073" s="294" t="n"/>
      <c r="I1073" s="317" t="n"/>
      <c r="J1073" s="268" t="n"/>
      <c r="K1073" s="268" t="n"/>
      <c r="L1073" s="314" t="n"/>
      <c r="M1073" s="294" t="n"/>
      <c r="N1073" s="294" t="n"/>
      <c r="O1073" s="294" t="n"/>
      <c r="P1073" s="268" t="n"/>
      <c r="Q1073" s="320" t="n"/>
    </row>
    <row r="1074">
      <c r="B1074" s="333" t="n"/>
      <c r="C1074" s="328" t="n"/>
      <c r="D1074" s="328" t="n"/>
      <c r="E1074" s="317" t="n"/>
      <c r="F1074" s="292" t="n"/>
      <c r="G1074" s="292" t="n"/>
      <c r="H1074" s="294" t="n"/>
      <c r="I1074" s="317" t="n"/>
      <c r="J1074" s="268" t="n"/>
      <c r="K1074" s="268" t="n"/>
      <c r="L1074" s="314" t="n"/>
      <c r="M1074" s="294" t="n"/>
      <c r="N1074" s="294" t="n"/>
      <c r="O1074" s="294" t="n"/>
      <c r="P1074" s="268" t="n"/>
      <c r="Q1074" s="320" t="n"/>
    </row>
    <row r="1075">
      <c r="B1075" s="333" t="n"/>
      <c r="C1075" s="328" t="n"/>
      <c r="D1075" s="328" t="n"/>
      <c r="E1075" s="317" t="n"/>
      <c r="F1075" s="292" t="n"/>
      <c r="G1075" s="292" t="n"/>
      <c r="H1075" s="294" t="n"/>
      <c r="I1075" s="317" t="n"/>
      <c r="J1075" s="268" t="n"/>
      <c r="K1075" s="268" t="n"/>
      <c r="L1075" s="314" t="n"/>
      <c r="M1075" s="294" t="n"/>
      <c r="N1075" s="294" t="n"/>
      <c r="O1075" s="294" t="n"/>
      <c r="P1075" s="268" t="n"/>
      <c r="Q1075" s="320" t="n"/>
    </row>
    <row r="1076">
      <c r="B1076" s="333" t="n"/>
      <c r="C1076" s="328" t="n"/>
      <c r="D1076" s="328" t="n"/>
      <c r="E1076" s="317" t="n"/>
      <c r="F1076" s="292" t="n"/>
      <c r="G1076" s="292" t="n"/>
      <c r="H1076" s="294" t="n"/>
      <c r="I1076" s="317" t="n"/>
      <c r="J1076" s="268" t="n"/>
      <c r="K1076" s="268" t="n"/>
      <c r="L1076" s="314" t="n"/>
      <c r="M1076" s="294" t="n"/>
      <c r="N1076" s="294" t="n"/>
      <c r="O1076" s="294" t="n"/>
      <c r="P1076" s="268" t="n"/>
      <c r="Q1076" s="320" t="n"/>
    </row>
    <row r="1077">
      <c r="B1077" s="333" t="n"/>
      <c r="C1077" s="328" t="n"/>
      <c r="D1077" s="328" t="n"/>
      <c r="E1077" s="317" t="n"/>
      <c r="F1077" s="292" t="n"/>
      <c r="G1077" s="292" t="n"/>
      <c r="H1077" s="294" t="n"/>
      <c r="I1077" s="317" t="n"/>
      <c r="J1077" s="268" t="n"/>
      <c r="K1077" s="268" t="n"/>
      <c r="L1077" s="314" t="n"/>
      <c r="M1077" s="294" t="n"/>
      <c r="N1077" s="294" t="n"/>
      <c r="O1077" s="294" t="n"/>
      <c r="P1077" s="268" t="n"/>
      <c r="Q1077" s="320" t="n"/>
    </row>
    <row r="1078">
      <c r="B1078" s="333" t="n"/>
      <c r="C1078" s="328" t="n"/>
      <c r="D1078" s="328" t="n"/>
      <c r="E1078" s="317" t="n"/>
      <c r="F1078" s="292" t="n"/>
      <c r="G1078" s="292" t="n"/>
      <c r="H1078" s="294" t="n"/>
      <c r="I1078" s="317" t="n"/>
      <c r="J1078" s="268" t="n"/>
      <c r="K1078" s="268" t="n"/>
      <c r="L1078" s="314" t="n"/>
      <c r="M1078" s="294" t="n"/>
      <c r="N1078" s="294" t="n"/>
      <c r="O1078" s="294" t="n"/>
      <c r="P1078" s="268" t="n"/>
      <c r="Q1078" s="320" t="n"/>
    </row>
    <row r="1079">
      <c r="B1079" s="333" t="n"/>
      <c r="C1079" s="328" t="n"/>
      <c r="D1079" s="328" t="n"/>
      <c r="E1079" s="317" t="n"/>
      <c r="F1079" s="292" t="n"/>
      <c r="G1079" s="292" t="n"/>
      <c r="H1079" s="294" t="n"/>
      <c r="I1079" s="317" t="n"/>
      <c r="J1079" s="268" t="n"/>
      <c r="K1079" s="268" t="n"/>
      <c r="L1079" s="314" t="n"/>
      <c r="M1079" s="294" t="n"/>
      <c r="N1079" s="294" t="n"/>
      <c r="O1079" s="294" t="n"/>
      <c r="P1079" s="268" t="n"/>
      <c r="Q1079" s="320" t="n"/>
    </row>
    <row r="1080">
      <c r="B1080" s="333" t="n"/>
      <c r="C1080" s="328" t="n"/>
      <c r="D1080" s="328" t="n"/>
      <c r="E1080" s="317" t="n"/>
      <c r="F1080" s="292" t="n"/>
      <c r="G1080" s="292" t="n"/>
      <c r="H1080" s="294" t="n"/>
      <c r="I1080" s="317" t="n"/>
      <c r="J1080" s="268" t="n"/>
      <c r="K1080" s="268" t="n"/>
      <c r="L1080" s="314" t="n"/>
      <c r="M1080" s="294" t="n"/>
      <c r="N1080" s="294" t="n"/>
      <c r="O1080" s="294" t="n"/>
      <c r="P1080" s="268" t="n"/>
      <c r="Q1080" s="320" t="n"/>
    </row>
    <row r="1081">
      <c r="B1081" s="333" t="n"/>
      <c r="C1081" s="328" t="n"/>
      <c r="D1081" s="328" t="n"/>
      <c r="E1081" s="317" t="n"/>
      <c r="F1081" s="292" t="n"/>
      <c r="G1081" s="292" t="n"/>
      <c r="H1081" s="294" t="n"/>
      <c r="I1081" s="317" t="n"/>
      <c r="J1081" s="268" t="n"/>
      <c r="K1081" s="268" t="n"/>
      <c r="L1081" s="314" t="n"/>
      <c r="M1081" s="294" t="n"/>
      <c r="N1081" s="294" t="n"/>
      <c r="O1081" s="294" t="n"/>
      <c r="P1081" s="268" t="n"/>
      <c r="Q1081" s="320" t="n"/>
    </row>
    <row r="1082">
      <c r="B1082" s="333" t="n"/>
      <c r="C1082" s="328" t="n"/>
      <c r="D1082" s="328" t="n"/>
      <c r="E1082" s="317" t="n"/>
      <c r="F1082" s="292" t="n"/>
      <c r="G1082" s="292" t="n"/>
      <c r="H1082" s="294" t="n"/>
      <c r="I1082" s="317" t="n"/>
      <c r="J1082" s="268" t="n"/>
      <c r="K1082" s="268" t="n"/>
      <c r="L1082" s="314" t="n"/>
      <c r="M1082" s="294" t="n"/>
      <c r="N1082" s="294" t="n"/>
      <c r="O1082" s="294" t="n"/>
      <c r="P1082" s="268" t="n"/>
      <c r="Q1082" s="320" t="n"/>
    </row>
    <row r="1083">
      <c r="B1083" s="333" t="n"/>
      <c r="C1083" s="328" t="n"/>
      <c r="D1083" s="328" t="n"/>
      <c r="E1083" s="317" t="n"/>
      <c r="F1083" s="292" t="n"/>
      <c r="G1083" s="292" t="n"/>
      <c r="H1083" s="294" t="n"/>
      <c r="I1083" s="317" t="n"/>
      <c r="J1083" s="268" t="n"/>
      <c r="K1083" s="268" t="n"/>
      <c r="L1083" s="314" t="n"/>
      <c r="M1083" s="294" t="n"/>
      <c r="N1083" s="294" t="n"/>
      <c r="O1083" s="294" t="n"/>
      <c r="P1083" s="268" t="n"/>
      <c r="Q1083" s="320" t="n"/>
    </row>
    <row r="1084">
      <c r="B1084" s="333" t="n"/>
      <c r="C1084" s="328" t="n"/>
      <c r="D1084" s="328" t="n"/>
      <c r="E1084" s="317" t="n"/>
      <c r="F1084" s="292" t="n"/>
      <c r="G1084" s="292" t="n"/>
      <c r="H1084" s="294" t="n"/>
      <c r="I1084" s="317" t="n"/>
      <c r="J1084" s="268" t="n"/>
      <c r="K1084" s="268" t="n"/>
      <c r="L1084" s="314" t="n"/>
      <c r="M1084" s="294" t="n"/>
      <c r="N1084" s="294" t="n"/>
      <c r="O1084" s="294" t="n"/>
      <c r="P1084" s="268" t="n"/>
      <c r="Q1084" s="320" t="n"/>
    </row>
    <row r="1085">
      <c r="B1085" s="333" t="n"/>
      <c r="C1085" s="328" t="n"/>
      <c r="D1085" s="328" t="n"/>
      <c r="E1085" s="317" t="n"/>
      <c r="F1085" s="292" t="n"/>
      <c r="G1085" s="292" t="n"/>
      <c r="H1085" s="294" t="n"/>
      <c r="I1085" s="317" t="n"/>
      <c r="J1085" s="268" t="n"/>
      <c r="K1085" s="268" t="n"/>
      <c r="L1085" s="314" t="n"/>
      <c r="M1085" s="294" t="n"/>
      <c r="N1085" s="294" t="n"/>
      <c r="O1085" s="294" t="n"/>
      <c r="P1085" s="268" t="n"/>
      <c r="Q1085" s="320" t="n"/>
    </row>
    <row r="1086">
      <c r="B1086" s="333" t="n"/>
      <c r="C1086" s="328" t="n"/>
      <c r="D1086" s="328" t="n"/>
      <c r="E1086" s="317" t="n"/>
      <c r="F1086" s="292" t="n"/>
      <c r="G1086" s="292" t="n"/>
      <c r="H1086" s="294" t="n"/>
      <c r="I1086" s="317" t="n"/>
      <c r="J1086" s="268" t="n"/>
      <c r="K1086" s="268" t="n"/>
      <c r="L1086" s="314" t="n"/>
      <c r="M1086" s="294" t="n"/>
      <c r="N1086" s="294" t="n"/>
      <c r="O1086" s="294" t="n"/>
      <c r="P1086" s="268" t="n"/>
      <c r="Q1086" s="320" t="n"/>
    </row>
    <row r="1087">
      <c r="B1087" s="333" t="n"/>
      <c r="C1087" s="328" t="n"/>
      <c r="D1087" s="328" t="n"/>
      <c r="E1087" s="317" t="n"/>
      <c r="F1087" s="292" t="n"/>
      <c r="G1087" s="292" t="n"/>
      <c r="H1087" s="294" t="n"/>
      <c r="I1087" s="317" t="n"/>
      <c r="J1087" s="268" t="n"/>
      <c r="K1087" s="268" t="n"/>
      <c r="L1087" s="314" t="n"/>
      <c r="M1087" s="294" t="n"/>
      <c r="N1087" s="294" t="n"/>
      <c r="O1087" s="294" t="n"/>
      <c r="P1087" s="268" t="n"/>
      <c r="Q1087" s="320" t="n"/>
    </row>
    <row r="1088">
      <c r="B1088" s="333" t="n"/>
      <c r="C1088" s="328" t="n"/>
      <c r="D1088" s="328" t="n"/>
      <c r="E1088" s="317" t="n"/>
      <c r="F1088" s="292" t="n"/>
      <c r="G1088" s="292" t="n"/>
      <c r="H1088" s="294" t="n"/>
      <c r="I1088" s="317" t="n"/>
      <c r="J1088" s="268" t="n"/>
      <c r="K1088" s="268" t="n"/>
      <c r="L1088" s="314" t="n"/>
      <c r="M1088" s="294" t="n"/>
      <c r="N1088" s="294" t="n"/>
      <c r="O1088" s="294" t="n"/>
      <c r="P1088" s="268" t="n"/>
      <c r="Q1088" s="320" t="n"/>
    </row>
    <row r="1089">
      <c r="B1089" s="333" t="n"/>
      <c r="C1089" s="328" t="n"/>
      <c r="D1089" s="328" t="n"/>
      <c r="E1089" s="317" t="n"/>
      <c r="F1089" s="292" t="n"/>
      <c r="G1089" s="292" t="n"/>
      <c r="H1089" s="294" t="n"/>
      <c r="I1089" s="317" t="n"/>
      <c r="J1089" s="268" t="n"/>
      <c r="K1089" s="268" t="n"/>
      <c r="L1089" s="314" t="n"/>
      <c r="M1089" s="294" t="n"/>
      <c r="N1089" s="294" t="n"/>
      <c r="O1089" s="294" t="n"/>
      <c r="P1089" s="268" t="n"/>
      <c r="Q1089" s="320" t="n"/>
    </row>
    <row r="1090">
      <c r="B1090" s="333" t="n"/>
      <c r="C1090" s="328" t="n"/>
      <c r="D1090" s="328" t="n"/>
      <c r="E1090" s="317" t="n"/>
      <c r="F1090" s="292" t="n"/>
      <c r="G1090" s="292" t="n"/>
      <c r="H1090" s="294" t="n"/>
      <c r="I1090" s="317" t="n"/>
      <c r="J1090" s="268" t="n"/>
      <c r="K1090" s="268" t="n"/>
      <c r="L1090" s="314" t="n"/>
      <c r="M1090" s="294" t="n"/>
      <c r="N1090" s="294" t="n"/>
      <c r="O1090" s="294" t="n"/>
      <c r="P1090" s="268" t="n"/>
      <c r="Q1090" s="320" t="n"/>
    </row>
    <row r="1091">
      <c r="B1091" s="333" t="n"/>
      <c r="C1091" s="328" t="n"/>
      <c r="D1091" s="328" t="n"/>
      <c r="E1091" s="317" t="n"/>
      <c r="F1091" s="292" t="n"/>
      <c r="G1091" s="292" t="n"/>
      <c r="H1091" s="294" t="n"/>
      <c r="I1091" s="317" t="n"/>
      <c r="J1091" s="268" t="n"/>
      <c r="K1091" s="268" t="n"/>
      <c r="L1091" s="314" t="n"/>
      <c r="M1091" s="294" t="n"/>
      <c r="N1091" s="294" t="n"/>
      <c r="O1091" s="294" t="n"/>
      <c r="P1091" s="268" t="n"/>
      <c r="Q1091" s="320" t="n"/>
    </row>
    <row r="1092">
      <c r="B1092" s="333" t="n"/>
      <c r="C1092" s="328" t="n"/>
      <c r="D1092" s="328" t="n"/>
      <c r="E1092" s="317" t="n"/>
      <c r="F1092" s="292" t="n"/>
      <c r="G1092" s="292" t="n"/>
      <c r="H1092" s="294" t="n"/>
      <c r="I1092" s="317" t="n"/>
      <c r="J1092" s="268" t="n"/>
      <c r="K1092" s="268" t="n"/>
      <c r="L1092" s="314" t="n"/>
      <c r="M1092" s="294" t="n"/>
      <c r="N1092" s="294" t="n"/>
      <c r="O1092" s="294" t="n"/>
      <c r="P1092" s="268" t="n"/>
      <c r="Q1092" s="320" t="n"/>
    </row>
    <row r="1093">
      <c r="B1093" s="333" t="n"/>
      <c r="C1093" s="328" t="n"/>
      <c r="D1093" s="328" t="n"/>
      <c r="E1093" s="317" t="n"/>
      <c r="F1093" s="292" t="n"/>
      <c r="G1093" s="292" t="n"/>
      <c r="H1093" s="294" t="n"/>
      <c r="I1093" s="317" t="n"/>
      <c r="J1093" s="268" t="n"/>
      <c r="K1093" s="268" t="n"/>
      <c r="L1093" s="314" t="n"/>
      <c r="M1093" s="294" t="n"/>
      <c r="N1093" s="294" t="n"/>
      <c r="O1093" s="294" t="n"/>
      <c r="P1093" s="268" t="n"/>
      <c r="Q1093" s="320" t="n"/>
    </row>
    <row r="1094">
      <c r="B1094" s="333" t="n"/>
      <c r="C1094" s="328" t="n"/>
      <c r="D1094" s="328" t="n"/>
      <c r="E1094" s="317" t="n"/>
      <c r="F1094" s="292" t="n"/>
      <c r="G1094" s="292" t="n"/>
      <c r="H1094" s="294" t="n"/>
      <c r="I1094" s="317" t="n"/>
      <c r="J1094" s="268" t="n"/>
      <c r="K1094" s="268" t="n"/>
      <c r="L1094" s="314" t="n"/>
      <c r="M1094" s="294" t="n"/>
      <c r="N1094" s="294" t="n"/>
      <c r="O1094" s="294" t="n"/>
      <c r="P1094" s="268" t="n"/>
      <c r="Q1094" s="320" t="n"/>
    </row>
    <row r="1095">
      <c r="B1095" s="333" t="n"/>
      <c r="C1095" s="328" t="n"/>
      <c r="D1095" s="328" t="n"/>
      <c r="E1095" s="317" t="n"/>
      <c r="F1095" s="292" t="n"/>
      <c r="G1095" s="292" t="n"/>
      <c r="H1095" s="294" t="n"/>
      <c r="I1095" s="317" t="n"/>
      <c r="J1095" s="268" t="n"/>
      <c r="K1095" s="268" t="n"/>
      <c r="L1095" s="314" t="n"/>
      <c r="M1095" s="294" t="n"/>
      <c r="N1095" s="294" t="n"/>
      <c r="O1095" s="294" t="n"/>
      <c r="P1095" s="268" t="n"/>
      <c r="Q1095" s="320" t="n"/>
    </row>
    <row r="1096">
      <c r="B1096" s="333" t="n"/>
      <c r="C1096" s="328" t="n"/>
      <c r="D1096" s="328" t="n"/>
      <c r="E1096" s="317" t="n"/>
      <c r="F1096" s="292" t="n"/>
      <c r="G1096" s="292" t="n"/>
      <c r="H1096" s="294" t="n"/>
      <c r="I1096" s="317" t="n"/>
      <c r="J1096" s="268" t="n"/>
      <c r="K1096" s="268" t="n"/>
      <c r="L1096" s="314" t="n"/>
      <c r="M1096" s="294" t="n"/>
      <c r="N1096" s="294" t="n"/>
      <c r="O1096" s="294" t="n"/>
      <c r="P1096" s="268" t="n"/>
      <c r="Q1096" s="320" t="n"/>
    </row>
    <row r="1097">
      <c r="B1097" s="333" t="n"/>
      <c r="C1097" s="328" t="n"/>
      <c r="D1097" s="328" t="n"/>
      <c r="E1097" s="317" t="n"/>
      <c r="F1097" s="292" t="n"/>
      <c r="G1097" s="292" t="n"/>
      <c r="H1097" s="294" t="n"/>
      <c r="I1097" s="317" t="n"/>
      <c r="J1097" s="268" t="n"/>
      <c r="K1097" s="268" t="n"/>
      <c r="L1097" s="314" t="n"/>
      <c r="M1097" s="294" t="n"/>
      <c r="N1097" s="294" t="n"/>
      <c r="O1097" s="294" t="n"/>
      <c r="P1097" s="268" t="n"/>
      <c r="Q1097" s="320" t="n"/>
    </row>
    <row r="1098">
      <c r="B1098" s="333" t="n"/>
      <c r="C1098" s="328" t="n"/>
      <c r="D1098" s="328" t="n"/>
      <c r="E1098" s="317" t="n"/>
      <c r="F1098" s="292" t="n"/>
      <c r="G1098" s="292" t="n"/>
      <c r="H1098" s="294" t="n"/>
      <c r="I1098" s="317" t="n"/>
      <c r="J1098" s="268" t="n"/>
      <c r="K1098" s="268" t="n"/>
      <c r="L1098" s="314" t="n"/>
      <c r="M1098" s="294" t="n"/>
      <c r="N1098" s="294" t="n"/>
      <c r="O1098" s="294" t="n"/>
      <c r="P1098" s="268" t="n"/>
      <c r="Q1098" s="320" t="n"/>
    </row>
    <row r="1099">
      <c r="B1099" s="333" t="n"/>
      <c r="C1099" s="328" t="n"/>
      <c r="D1099" s="328" t="n"/>
      <c r="E1099" s="317" t="n"/>
      <c r="F1099" s="292" t="n"/>
      <c r="G1099" s="292" t="n"/>
      <c r="H1099" s="294" t="n"/>
      <c r="I1099" s="317" t="n"/>
      <c r="J1099" s="268" t="n"/>
      <c r="K1099" s="268" t="n"/>
      <c r="L1099" s="314" t="n"/>
      <c r="M1099" s="294" t="n"/>
      <c r="N1099" s="294" t="n"/>
      <c r="O1099" s="294" t="n"/>
      <c r="P1099" s="268" t="n"/>
      <c r="Q1099" s="320" t="n"/>
    </row>
    <row r="1100">
      <c r="B1100" s="333" t="n"/>
      <c r="C1100" s="328" t="n"/>
      <c r="D1100" s="328" t="n"/>
      <c r="E1100" s="317" t="n"/>
      <c r="F1100" s="292" t="n"/>
      <c r="G1100" s="292" t="n"/>
      <c r="H1100" s="294" t="n"/>
      <c r="I1100" s="317" t="n"/>
      <c r="J1100" s="268" t="n"/>
      <c r="K1100" s="268" t="n"/>
      <c r="L1100" s="314" t="n"/>
      <c r="M1100" s="294" t="n"/>
      <c r="N1100" s="294" t="n"/>
      <c r="O1100" s="294" t="n"/>
      <c r="P1100" s="268" t="n"/>
      <c r="Q1100" s="320" t="n"/>
    </row>
    <row r="1101">
      <c r="B1101" s="333" t="n"/>
      <c r="C1101" s="328" t="n"/>
      <c r="D1101" s="328" t="n"/>
      <c r="E1101" s="317" t="n"/>
      <c r="F1101" s="292" t="n"/>
      <c r="G1101" s="292" t="n"/>
      <c r="H1101" s="294" t="n"/>
      <c r="I1101" s="317" t="n"/>
      <c r="J1101" s="268" t="n"/>
      <c r="K1101" s="268" t="n"/>
      <c r="L1101" s="314" t="n"/>
      <c r="M1101" s="294" t="n"/>
      <c r="N1101" s="294" t="n"/>
      <c r="O1101" s="294" t="n"/>
      <c r="P1101" s="268" t="n"/>
      <c r="Q1101" s="320" t="n"/>
    </row>
    <row r="1102">
      <c r="B1102" s="333" t="n"/>
      <c r="C1102" s="328" t="n"/>
      <c r="D1102" s="328" t="n"/>
      <c r="E1102" s="317" t="n"/>
      <c r="F1102" s="292" t="n"/>
      <c r="G1102" s="292" t="n"/>
      <c r="H1102" s="294" t="n"/>
      <c r="I1102" s="317" t="n"/>
      <c r="J1102" s="268" t="n"/>
      <c r="K1102" s="268" t="n"/>
      <c r="L1102" s="314" t="n"/>
      <c r="M1102" s="294" t="n"/>
      <c r="N1102" s="294" t="n"/>
      <c r="O1102" s="294" t="n"/>
      <c r="P1102" s="268" t="n"/>
      <c r="Q1102" s="320" t="n"/>
    </row>
    <row r="1103">
      <c r="B1103" s="333" t="n"/>
      <c r="C1103" s="328" t="n"/>
      <c r="D1103" s="328" t="n"/>
      <c r="E1103" s="317" t="n"/>
      <c r="F1103" s="292" t="n"/>
      <c r="G1103" s="292" t="n"/>
      <c r="H1103" s="294" t="n"/>
      <c r="I1103" s="317" t="n"/>
      <c r="J1103" s="268" t="n"/>
      <c r="K1103" s="268" t="n"/>
      <c r="L1103" s="314" t="n"/>
      <c r="M1103" s="294" t="n"/>
      <c r="N1103" s="294" t="n"/>
      <c r="O1103" s="294" t="n"/>
      <c r="P1103" s="268" t="n"/>
      <c r="Q1103" s="320" t="n"/>
    </row>
    <row r="1104">
      <c r="B1104" s="333" t="n"/>
      <c r="C1104" s="328" t="n"/>
      <c r="D1104" s="328" t="n"/>
      <c r="E1104" s="317" t="n"/>
      <c r="F1104" s="292" t="n"/>
      <c r="G1104" s="292" t="n"/>
      <c r="H1104" s="294" t="n"/>
      <c r="I1104" s="317" t="n"/>
      <c r="J1104" s="268" t="n"/>
      <c r="K1104" s="268" t="n"/>
      <c r="L1104" s="314" t="n"/>
      <c r="M1104" s="294" t="n"/>
      <c r="N1104" s="294" t="n"/>
      <c r="O1104" s="294" t="n"/>
      <c r="P1104" s="268" t="n"/>
      <c r="Q1104" s="320" t="n"/>
    </row>
    <row r="1105">
      <c r="B1105" s="333" t="n"/>
      <c r="C1105" s="328" t="n"/>
      <c r="D1105" s="328" t="n"/>
      <c r="E1105" s="317" t="n"/>
      <c r="F1105" s="292" t="n"/>
      <c r="G1105" s="292" t="n"/>
      <c r="H1105" s="294" t="n"/>
      <c r="I1105" s="317" t="n"/>
      <c r="J1105" s="268" t="n"/>
      <c r="K1105" s="268" t="n"/>
      <c r="L1105" s="314" t="n"/>
      <c r="M1105" s="294" t="n"/>
      <c r="N1105" s="294" t="n"/>
      <c r="O1105" s="294" t="n"/>
      <c r="P1105" s="268" t="n"/>
      <c r="Q1105" s="320" t="n"/>
    </row>
    <row r="1106">
      <c r="B1106" s="333" t="n"/>
      <c r="C1106" s="328" t="n"/>
      <c r="D1106" s="328" t="n"/>
      <c r="E1106" s="317" t="n"/>
      <c r="F1106" s="292" t="n"/>
      <c r="G1106" s="292" t="n"/>
      <c r="H1106" s="294" t="n"/>
      <c r="I1106" s="317" t="n"/>
      <c r="J1106" s="268" t="n"/>
      <c r="K1106" s="268" t="n"/>
      <c r="L1106" s="314" t="n"/>
      <c r="M1106" s="294" t="n"/>
      <c r="N1106" s="294" t="n"/>
      <c r="O1106" s="294" t="n"/>
      <c r="P1106" s="268" t="n"/>
      <c r="Q1106" s="320" t="n"/>
    </row>
    <row r="1107">
      <c r="B1107" s="333" t="n"/>
      <c r="C1107" s="328" t="n"/>
      <c r="D1107" s="328" t="n"/>
      <c r="E1107" s="317" t="n"/>
      <c r="F1107" s="292" t="n"/>
      <c r="G1107" s="292" t="n"/>
      <c r="H1107" s="294" t="n"/>
      <c r="I1107" s="317" t="n"/>
      <c r="J1107" s="268" t="n"/>
      <c r="K1107" s="268" t="n"/>
      <c r="L1107" s="314" t="n"/>
      <c r="M1107" s="294" t="n"/>
      <c r="N1107" s="294" t="n"/>
      <c r="O1107" s="294" t="n"/>
      <c r="P1107" s="268" t="n"/>
      <c r="Q1107" s="320" t="n"/>
    </row>
    <row r="1108">
      <c r="B1108" s="333" t="n"/>
      <c r="C1108" s="328" t="n"/>
      <c r="D1108" s="328" t="n"/>
      <c r="E1108" s="317" t="n"/>
      <c r="F1108" s="292" t="n"/>
      <c r="G1108" s="292" t="n"/>
      <c r="H1108" s="294" t="n"/>
      <c r="I1108" s="317" t="n"/>
      <c r="J1108" s="268" t="n"/>
      <c r="K1108" s="268" t="n"/>
      <c r="L1108" s="314" t="n"/>
      <c r="M1108" s="294" t="n"/>
      <c r="N1108" s="294" t="n"/>
      <c r="O1108" s="294" t="n"/>
      <c r="P1108" s="268" t="n"/>
      <c r="Q1108" s="320" t="n"/>
    </row>
    <row r="1109">
      <c r="B1109" s="333" t="n"/>
      <c r="C1109" s="328" t="n"/>
      <c r="D1109" s="328" t="n"/>
      <c r="E1109" s="317" t="n"/>
      <c r="F1109" s="292" t="n"/>
      <c r="G1109" s="292" t="n"/>
      <c r="H1109" s="294" t="n"/>
      <c r="I1109" s="317" t="n"/>
      <c r="J1109" s="268" t="n"/>
      <c r="K1109" s="268" t="n"/>
      <c r="L1109" s="314" t="n"/>
      <c r="M1109" s="294" t="n"/>
      <c r="N1109" s="294" t="n"/>
      <c r="O1109" s="294" t="n"/>
      <c r="P1109" s="268" t="n"/>
      <c r="Q1109" s="320" t="n"/>
    </row>
    <row r="1110">
      <c r="B1110" s="333" t="n"/>
      <c r="C1110" s="328" t="n"/>
      <c r="D1110" s="328" t="n"/>
      <c r="E1110" s="317" t="n"/>
      <c r="F1110" s="292" t="n"/>
      <c r="G1110" s="292" t="n"/>
      <c r="H1110" s="294" t="n"/>
      <c r="I1110" s="317" t="n"/>
      <c r="J1110" s="268" t="n"/>
      <c r="K1110" s="268" t="n"/>
      <c r="L1110" s="314" t="n"/>
      <c r="M1110" s="294" t="n"/>
      <c r="N1110" s="294" t="n"/>
      <c r="O1110" s="294" t="n"/>
      <c r="P1110" s="268" t="n"/>
      <c r="Q1110" s="320" t="n"/>
    </row>
    <row r="1111">
      <c r="B1111" s="333" t="n"/>
      <c r="C1111" s="328" t="n"/>
      <c r="D1111" s="328" t="n"/>
      <c r="E1111" s="317" t="n"/>
      <c r="F1111" s="292" t="n"/>
      <c r="G1111" s="292" t="n"/>
      <c r="H1111" s="294" t="n"/>
      <c r="I1111" s="317" t="n"/>
      <c r="J1111" s="268" t="n"/>
      <c r="K1111" s="268" t="n"/>
      <c r="L1111" s="314" t="n"/>
      <c r="M1111" s="294" t="n"/>
      <c r="N1111" s="294" t="n"/>
      <c r="O1111" s="294" t="n"/>
      <c r="P1111" s="268" t="n"/>
      <c r="Q1111" s="320" t="n"/>
    </row>
    <row r="1112">
      <c r="B1112" s="333" t="n"/>
      <c r="C1112" s="328" t="n"/>
      <c r="D1112" s="328" t="n"/>
      <c r="E1112" s="317" t="n"/>
      <c r="F1112" s="292" t="n"/>
      <c r="G1112" s="292" t="n"/>
      <c r="H1112" s="294" t="n"/>
      <c r="I1112" s="317" t="n"/>
      <c r="J1112" s="268" t="n"/>
      <c r="K1112" s="268" t="n"/>
      <c r="L1112" s="314" t="n"/>
      <c r="M1112" s="294" t="n"/>
      <c r="N1112" s="294" t="n"/>
      <c r="O1112" s="294" t="n"/>
      <c r="P1112" s="268" t="n"/>
      <c r="Q1112" s="320" t="n"/>
    </row>
    <row r="1113">
      <c r="B1113" s="333" t="n"/>
      <c r="C1113" s="328" t="n"/>
      <c r="D1113" s="328" t="n"/>
      <c r="E1113" s="317" t="n"/>
      <c r="F1113" s="292" t="n"/>
      <c r="G1113" s="292" t="n"/>
      <c r="H1113" s="294" t="n"/>
      <c r="I1113" s="317" t="n"/>
      <c r="J1113" s="268" t="n"/>
      <c r="K1113" s="268" t="n"/>
      <c r="L1113" s="314" t="n"/>
      <c r="M1113" s="294" t="n"/>
      <c r="N1113" s="294" t="n"/>
      <c r="O1113" s="294" t="n"/>
      <c r="P1113" s="268" t="n"/>
      <c r="Q1113" s="320" t="n"/>
    </row>
    <row r="1114">
      <c r="B1114" s="333" t="n"/>
      <c r="C1114" s="328" t="n"/>
      <c r="D1114" s="328" t="n"/>
      <c r="E1114" s="317" t="n"/>
      <c r="F1114" s="292" t="n"/>
      <c r="G1114" s="292" t="n"/>
      <c r="H1114" s="294" t="n"/>
      <c r="I1114" s="317" t="n"/>
      <c r="J1114" s="268" t="n"/>
      <c r="K1114" s="268" t="n"/>
      <c r="L1114" s="314" t="n"/>
      <c r="M1114" s="294" t="n"/>
      <c r="N1114" s="294" t="n"/>
      <c r="O1114" s="294" t="n"/>
      <c r="P1114" s="268" t="n"/>
      <c r="Q1114" s="320" t="n"/>
    </row>
    <row r="1115">
      <c r="B1115" s="333" t="n"/>
      <c r="C1115" s="328" t="n"/>
      <c r="D1115" s="328" t="n"/>
      <c r="E1115" s="317" t="n"/>
      <c r="F1115" s="292" t="n"/>
      <c r="G1115" s="292" t="n"/>
      <c r="H1115" s="294" t="n"/>
      <c r="I1115" s="317" t="n"/>
      <c r="J1115" s="268" t="n"/>
      <c r="K1115" s="268" t="n"/>
      <c r="L1115" s="314" t="n"/>
      <c r="M1115" s="294" t="n"/>
      <c r="N1115" s="294" t="n"/>
      <c r="O1115" s="294" t="n"/>
      <c r="P1115" s="268" t="n"/>
      <c r="Q1115" s="320" t="n"/>
    </row>
    <row r="1116">
      <c r="B1116" s="333" t="n"/>
      <c r="C1116" s="328" t="n"/>
      <c r="D1116" s="328" t="n"/>
      <c r="E1116" s="317" t="n"/>
      <c r="F1116" s="292" t="n"/>
      <c r="G1116" s="292" t="n"/>
      <c r="H1116" s="294" t="n"/>
      <c r="I1116" s="317" t="n"/>
      <c r="J1116" s="268" t="n"/>
      <c r="K1116" s="268" t="n"/>
      <c r="L1116" s="314" t="n"/>
      <c r="M1116" s="294" t="n"/>
      <c r="N1116" s="294" t="n"/>
      <c r="O1116" s="294" t="n"/>
      <c r="P1116" s="268" t="n"/>
      <c r="Q1116" s="320" t="n"/>
    </row>
    <row r="1117">
      <c r="B1117" s="333" t="n"/>
      <c r="C1117" s="328" t="n"/>
      <c r="D1117" s="328" t="n"/>
      <c r="E1117" s="317" t="n"/>
      <c r="F1117" s="292" t="n"/>
      <c r="G1117" s="292" t="n"/>
      <c r="H1117" s="294" t="n"/>
      <c r="I1117" s="317" t="n"/>
      <c r="J1117" s="268" t="n"/>
      <c r="K1117" s="268" t="n"/>
      <c r="L1117" s="314" t="n"/>
      <c r="M1117" s="294" t="n"/>
      <c r="N1117" s="294" t="n"/>
      <c r="O1117" s="294" t="n"/>
      <c r="P1117" s="268" t="n"/>
      <c r="Q1117" s="320" t="n"/>
    </row>
    <row r="1118">
      <c r="B1118" s="333" t="n"/>
      <c r="C1118" s="328" t="n"/>
      <c r="D1118" s="328" t="n"/>
      <c r="E1118" s="317" t="n"/>
      <c r="F1118" s="292" t="n"/>
      <c r="G1118" s="292" t="n"/>
      <c r="H1118" s="294" t="n"/>
      <c r="I1118" s="317" t="n"/>
      <c r="J1118" s="268" t="n"/>
      <c r="K1118" s="268" t="n"/>
      <c r="L1118" s="314" t="n"/>
      <c r="M1118" s="294" t="n"/>
      <c r="N1118" s="294" t="n"/>
      <c r="O1118" s="294" t="n"/>
      <c r="P1118" s="268" t="n"/>
      <c r="Q1118" s="320" t="n"/>
    </row>
    <row r="1119">
      <c r="B1119" s="333" t="n"/>
      <c r="C1119" s="328" t="n"/>
      <c r="D1119" s="328" t="n"/>
      <c r="E1119" s="317" t="n"/>
      <c r="F1119" s="292" t="n"/>
      <c r="G1119" s="292" t="n"/>
      <c r="H1119" s="294" t="n"/>
      <c r="I1119" s="317" t="n"/>
      <c r="J1119" s="268" t="n"/>
      <c r="K1119" s="268" t="n"/>
      <c r="L1119" s="314" t="n"/>
      <c r="M1119" s="294" t="n"/>
      <c r="N1119" s="294" t="n"/>
      <c r="O1119" s="294" t="n"/>
      <c r="P1119" s="268" t="n"/>
      <c r="Q1119" s="320" t="n"/>
    </row>
    <row r="1120">
      <c r="B1120" s="333" t="n"/>
      <c r="C1120" s="328" t="n"/>
      <c r="D1120" s="328" t="n"/>
      <c r="E1120" s="317" t="n"/>
      <c r="F1120" s="292" t="n"/>
      <c r="G1120" s="292" t="n"/>
      <c r="H1120" s="294" t="n"/>
      <c r="I1120" s="317" t="n"/>
      <c r="J1120" s="268" t="n"/>
      <c r="K1120" s="268" t="n"/>
      <c r="L1120" s="314" t="n"/>
      <c r="M1120" s="294" t="n"/>
      <c r="N1120" s="294" t="n"/>
      <c r="O1120" s="294" t="n"/>
      <c r="P1120" s="268" t="n"/>
      <c r="Q1120" s="320" t="n"/>
    </row>
    <row r="1121">
      <c r="B1121" s="333" t="n"/>
      <c r="C1121" s="328" t="n"/>
      <c r="D1121" s="328" t="n"/>
      <c r="E1121" s="317" t="n"/>
      <c r="F1121" s="292" t="n"/>
      <c r="G1121" s="292" t="n"/>
      <c r="H1121" s="294" t="n"/>
      <c r="I1121" s="317" t="n"/>
      <c r="J1121" s="268" t="n"/>
      <c r="K1121" s="268" t="n"/>
      <c r="L1121" s="314" t="n"/>
      <c r="M1121" s="294" t="n"/>
      <c r="N1121" s="294" t="n"/>
      <c r="O1121" s="294" t="n"/>
      <c r="P1121" s="268" t="n"/>
      <c r="Q1121" s="320" t="n"/>
    </row>
    <row r="1122">
      <c r="B1122" s="333" t="n"/>
      <c r="C1122" s="328" t="n"/>
      <c r="D1122" s="328" t="n"/>
      <c r="E1122" s="317" t="n"/>
      <c r="F1122" s="292" t="n"/>
      <c r="G1122" s="292" t="n"/>
      <c r="H1122" s="294" t="n"/>
      <c r="I1122" s="317" t="n"/>
      <c r="J1122" s="268" t="n"/>
      <c r="K1122" s="268" t="n"/>
      <c r="L1122" s="314" t="n"/>
      <c r="M1122" s="294" t="n"/>
      <c r="N1122" s="294" t="n"/>
      <c r="O1122" s="294" t="n"/>
      <c r="P1122" s="268" t="n"/>
      <c r="Q1122" s="320" t="n"/>
    </row>
    <row r="1123">
      <c r="B1123" s="333" t="n"/>
      <c r="C1123" s="328" t="n"/>
      <c r="D1123" s="328" t="n"/>
      <c r="E1123" s="317" t="n"/>
      <c r="F1123" s="292" t="n"/>
      <c r="G1123" s="292" t="n"/>
      <c r="H1123" s="294" t="n"/>
      <c r="I1123" s="317" t="n"/>
      <c r="J1123" s="268" t="n"/>
      <c r="K1123" s="268" t="n"/>
      <c r="L1123" s="314" t="n"/>
      <c r="M1123" s="294" t="n"/>
      <c r="N1123" s="294" t="n"/>
      <c r="O1123" s="294" t="n"/>
      <c r="P1123" s="268" t="n"/>
      <c r="Q1123" s="320" t="n"/>
    </row>
    <row r="1124">
      <c r="B1124" s="333" t="n"/>
      <c r="C1124" s="328" t="n"/>
      <c r="D1124" s="328" t="n"/>
      <c r="E1124" s="317" t="n"/>
      <c r="F1124" s="292" t="n"/>
      <c r="G1124" s="292" t="n"/>
      <c r="H1124" s="294" t="n"/>
      <c r="I1124" s="317" t="n"/>
      <c r="J1124" s="268" t="n"/>
      <c r="K1124" s="268" t="n"/>
      <c r="L1124" s="314" t="n"/>
      <c r="M1124" s="294" t="n"/>
      <c r="N1124" s="294" t="n"/>
      <c r="O1124" s="294" t="n"/>
      <c r="P1124" s="268" t="n"/>
      <c r="Q1124" s="320" t="n"/>
    </row>
    <row r="1125">
      <c r="B1125" s="333" t="n"/>
      <c r="C1125" s="328" t="n"/>
      <c r="D1125" s="328" t="n"/>
      <c r="E1125" s="317" t="n"/>
      <c r="F1125" s="292" t="n"/>
      <c r="G1125" s="292" t="n"/>
      <c r="H1125" s="294" t="n"/>
      <c r="I1125" s="317" t="n"/>
      <c r="J1125" s="268" t="n"/>
      <c r="K1125" s="268" t="n"/>
      <c r="L1125" s="314" t="n"/>
      <c r="M1125" s="294" t="n"/>
      <c r="N1125" s="294" t="n"/>
      <c r="O1125" s="294" t="n"/>
      <c r="P1125" s="268" t="n"/>
      <c r="Q1125" s="320" t="n"/>
    </row>
    <row r="1126">
      <c r="B1126" s="333" t="n"/>
      <c r="C1126" s="328" t="n"/>
      <c r="D1126" s="328" t="n"/>
      <c r="E1126" s="317" t="n"/>
      <c r="F1126" s="292" t="n"/>
      <c r="G1126" s="292" t="n"/>
      <c r="H1126" s="294" t="n"/>
      <c r="I1126" s="317" t="n"/>
      <c r="J1126" s="268" t="n"/>
      <c r="K1126" s="268" t="n"/>
      <c r="L1126" s="314" t="n"/>
      <c r="M1126" s="294" t="n"/>
      <c r="N1126" s="294" t="n"/>
      <c r="O1126" s="294" t="n"/>
      <c r="P1126" s="268" t="n"/>
      <c r="Q1126" s="320" t="n"/>
    </row>
    <row r="1127">
      <c r="B1127" s="333" t="n"/>
      <c r="C1127" s="328" t="n"/>
      <c r="D1127" s="328" t="n"/>
      <c r="E1127" s="317" t="n"/>
      <c r="F1127" s="292" t="n"/>
      <c r="G1127" s="292" t="n"/>
      <c r="H1127" s="294" t="n"/>
      <c r="I1127" s="317" t="n"/>
      <c r="J1127" s="268" t="n"/>
      <c r="K1127" s="268" t="n"/>
      <c r="L1127" s="314" t="n"/>
      <c r="M1127" s="294" t="n"/>
      <c r="N1127" s="294" t="n"/>
      <c r="O1127" s="294" t="n"/>
      <c r="P1127" s="268" t="n"/>
      <c r="Q1127" s="320" t="n"/>
    </row>
    <row r="1128">
      <c r="B1128" s="333" t="n"/>
      <c r="C1128" s="328" t="n"/>
      <c r="D1128" s="328" t="n"/>
      <c r="E1128" s="317" t="n"/>
      <c r="F1128" s="292" t="n"/>
      <c r="G1128" s="292" t="n"/>
      <c r="H1128" s="294" t="n"/>
      <c r="I1128" s="317" t="n"/>
      <c r="J1128" s="268" t="n"/>
      <c r="K1128" s="268" t="n"/>
      <c r="L1128" s="314" t="n"/>
      <c r="M1128" s="294" t="n"/>
      <c r="N1128" s="294" t="n"/>
      <c r="O1128" s="294" t="n"/>
      <c r="P1128" s="268" t="n"/>
      <c r="Q1128" s="320" t="n"/>
    </row>
    <row r="1129">
      <c r="B1129" s="333" t="n"/>
      <c r="C1129" s="328" t="n"/>
      <c r="D1129" s="328" t="n"/>
      <c r="E1129" s="317" t="n"/>
      <c r="F1129" s="292" t="n"/>
      <c r="G1129" s="292" t="n"/>
      <c r="H1129" s="294" t="n"/>
      <c r="I1129" s="317" t="n"/>
      <c r="J1129" s="268" t="n"/>
      <c r="K1129" s="268" t="n"/>
      <c r="L1129" s="314" t="n"/>
      <c r="M1129" s="294" t="n"/>
      <c r="N1129" s="294" t="n"/>
      <c r="O1129" s="294" t="n"/>
      <c r="P1129" s="268" t="n"/>
      <c r="Q1129" s="320" t="n"/>
    </row>
    <row r="1130">
      <c r="B1130" s="333" t="n"/>
      <c r="C1130" s="328" t="n"/>
      <c r="D1130" s="328" t="n"/>
      <c r="E1130" s="317" t="n"/>
      <c r="F1130" s="292" t="n"/>
      <c r="G1130" s="292" t="n"/>
      <c r="H1130" s="294" t="n"/>
      <c r="I1130" s="317" t="n"/>
      <c r="J1130" s="268" t="n"/>
      <c r="K1130" s="268" t="n"/>
      <c r="L1130" s="314" t="n"/>
      <c r="M1130" s="294" t="n"/>
      <c r="N1130" s="294" t="n"/>
      <c r="O1130" s="294" t="n"/>
      <c r="P1130" s="268" t="n"/>
      <c r="Q1130" s="320" t="n"/>
    </row>
    <row r="1131">
      <c r="B1131" s="333" t="n"/>
      <c r="C1131" s="328" t="n"/>
      <c r="D1131" s="328" t="n"/>
      <c r="E1131" s="317" t="n"/>
      <c r="F1131" s="292" t="n"/>
      <c r="G1131" s="292" t="n"/>
      <c r="H1131" s="294" t="n"/>
      <c r="I1131" s="317" t="n"/>
      <c r="J1131" s="268" t="n"/>
      <c r="K1131" s="268" t="n"/>
      <c r="L1131" s="314" t="n"/>
      <c r="M1131" s="294" t="n"/>
      <c r="N1131" s="294" t="n"/>
      <c r="O1131" s="294" t="n"/>
      <c r="P1131" s="268" t="n"/>
      <c r="Q1131" s="320" t="n"/>
    </row>
    <row r="1132">
      <c r="B1132" s="333" t="n"/>
      <c r="C1132" s="328" t="n"/>
      <c r="D1132" s="328" t="n"/>
      <c r="E1132" s="317" t="n"/>
      <c r="F1132" s="292" t="n"/>
      <c r="G1132" s="292" t="n"/>
      <c r="H1132" s="294" t="n"/>
      <c r="I1132" s="317" t="n"/>
      <c r="J1132" s="268" t="n"/>
      <c r="K1132" s="268" t="n"/>
      <c r="L1132" s="314" t="n"/>
      <c r="M1132" s="294" t="n"/>
      <c r="N1132" s="294" t="n"/>
      <c r="O1132" s="294" t="n"/>
      <c r="P1132" s="268" t="n"/>
      <c r="Q1132" s="320" t="n"/>
    </row>
    <row r="1133">
      <c r="B1133" s="333" t="n"/>
      <c r="C1133" s="328" t="n"/>
      <c r="D1133" s="328" t="n"/>
      <c r="E1133" s="317" t="n"/>
      <c r="F1133" s="292" t="n"/>
      <c r="G1133" s="292" t="n"/>
      <c r="H1133" s="294" t="n"/>
      <c r="I1133" s="317" t="n"/>
      <c r="J1133" s="268" t="n"/>
      <c r="K1133" s="268" t="n"/>
      <c r="L1133" s="314" t="n"/>
      <c r="M1133" s="294" t="n"/>
      <c r="N1133" s="294" t="n"/>
      <c r="O1133" s="294" t="n"/>
      <c r="P1133" s="268" t="n"/>
      <c r="Q1133" s="320" t="n"/>
    </row>
    <row r="1134">
      <c r="B1134" s="333" t="n"/>
      <c r="C1134" s="328" t="n"/>
      <c r="D1134" s="328" t="n"/>
      <c r="E1134" s="317" t="n"/>
      <c r="F1134" s="292" t="n"/>
      <c r="G1134" s="292" t="n"/>
      <c r="H1134" s="294" t="n"/>
      <c r="I1134" s="317" t="n"/>
      <c r="J1134" s="268" t="n"/>
      <c r="K1134" s="268" t="n"/>
      <c r="L1134" s="314" t="n"/>
      <c r="M1134" s="294" t="n"/>
      <c r="N1134" s="294" t="n"/>
      <c r="O1134" s="294" t="n"/>
      <c r="P1134" s="268" t="n"/>
      <c r="Q1134" s="320" t="n"/>
    </row>
    <row r="1135">
      <c r="B1135" s="333" t="n"/>
      <c r="C1135" s="328" t="n"/>
      <c r="D1135" s="328" t="n"/>
      <c r="E1135" s="317" t="n"/>
      <c r="F1135" s="292" t="n"/>
      <c r="G1135" s="292" t="n"/>
      <c r="H1135" s="294" t="n"/>
      <c r="I1135" s="317" t="n"/>
      <c r="J1135" s="268" t="n"/>
      <c r="K1135" s="268" t="n"/>
      <c r="L1135" s="314" t="n"/>
      <c r="M1135" s="294" t="n"/>
      <c r="N1135" s="294" t="n"/>
      <c r="O1135" s="294" t="n"/>
      <c r="P1135" s="268" t="n"/>
      <c r="Q1135" s="320" t="n"/>
    </row>
    <row r="1136">
      <c r="B1136" s="333" t="n"/>
      <c r="C1136" s="328" t="n"/>
      <c r="D1136" s="328" t="n"/>
      <c r="E1136" s="317" t="n"/>
      <c r="F1136" s="292" t="n"/>
      <c r="G1136" s="292" t="n"/>
      <c r="H1136" s="294" t="n"/>
      <c r="I1136" s="317" t="n"/>
      <c r="J1136" s="268" t="n"/>
      <c r="K1136" s="268" t="n"/>
      <c r="L1136" s="314" t="n"/>
      <c r="M1136" s="294" t="n"/>
      <c r="N1136" s="294" t="n"/>
      <c r="O1136" s="294" t="n"/>
      <c r="P1136" s="268" t="n"/>
      <c r="Q1136" s="320" t="n"/>
    </row>
    <row r="1137">
      <c r="B1137" s="333" t="n"/>
      <c r="C1137" s="328" t="n"/>
      <c r="D1137" s="328" t="n"/>
      <c r="E1137" s="317" t="n"/>
      <c r="F1137" s="292" t="n"/>
      <c r="G1137" s="292" t="n"/>
      <c r="H1137" s="294" t="n"/>
      <c r="I1137" s="317" t="n"/>
      <c r="J1137" s="268" t="n"/>
      <c r="K1137" s="268" t="n"/>
      <c r="L1137" s="314" t="n"/>
      <c r="M1137" s="294" t="n"/>
      <c r="N1137" s="294" t="n"/>
      <c r="O1137" s="294" t="n"/>
      <c r="P1137" s="268" t="n"/>
      <c r="Q1137" s="320" t="n"/>
    </row>
    <row r="1138">
      <c r="B1138" s="333" t="n"/>
      <c r="C1138" s="328" t="n"/>
      <c r="D1138" s="328" t="n"/>
      <c r="E1138" s="317" t="n"/>
      <c r="F1138" s="292" t="n"/>
      <c r="G1138" s="292" t="n"/>
      <c r="H1138" s="294" t="n"/>
      <c r="I1138" s="317" t="n"/>
      <c r="J1138" s="268" t="n"/>
      <c r="K1138" s="268" t="n"/>
      <c r="L1138" s="314" t="n"/>
      <c r="M1138" s="294" t="n"/>
      <c r="N1138" s="294" t="n"/>
      <c r="O1138" s="294" t="n"/>
      <c r="P1138" s="268" t="n"/>
      <c r="Q1138" s="320" t="n"/>
    </row>
    <row r="1139">
      <c r="B1139" s="333" t="n"/>
      <c r="C1139" s="328" t="n"/>
      <c r="D1139" s="328" t="n"/>
      <c r="E1139" s="317" t="n"/>
      <c r="F1139" s="292" t="n"/>
      <c r="G1139" s="292" t="n"/>
      <c r="H1139" s="294" t="n"/>
      <c r="I1139" s="317" t="n"/>
      <c r="J1139" s="268" t="n"/>
      <c r="K1139" s="268" t="n"/>
      <c r="L1139" s="314" t="n"/>
      <c r="M1139" s="294" t="n"/>
      <c r="N1139" s="294" t="n"/>
      <c r="O1139" s="294" t="n"/>
      <c r="P1139" s="268" t="n"/>
      <c r="Q1139" s="320" t="n"/>
    </row>
    <row r="1140">
      <c r="B1140" s="333" t="n"/>
      <c r="C1140" s="328" t="n"/>
      <c r="D1140" s="328" t="n"/>
      <c r="E1140" s="317" t="n"/>
      <c r="F1140" s="292" t="n"/>
      <c r="G1140" s="292" t="n"/>
      <c r="H1140" s="294" t="n"/>
      <c r="I1140" s="317" t="n"/>
      <c r="J1140" s="268" t="n"/>
      <c r="K1140" s="268" t="n"/>
      <c r="L1140" s="314" t="n"/>
      <c r="M1140" s="294" t="n"/>
      <c r="N1140" s="294" t="n"/>
      <c r="O1140" s="294" t="n"/>
      <c r="P1140" s="268" t="n"/>
      <c r="Q1140" s="320" t="n"/>
    </row>
    <row r="1141">
      <c r="B1141" s="333" t="n"/>
      <c r="C1141" s="328" t="n"/>
      <c r="D1141" s="328" t="n"/>
      <c r="E1141" s="317" t="n"/>
      <c r="F1141" s="292" t="n"/>
      <c r="G1141" s="292" t="n"/>
      <c r="H1141" s="294" t="n"/>
      <c r="I1141" s="317" t="n"/>
      <c r="J1141" s="268" t="n"/>
      <c r="K1141" s="268" t="n"/>
      <c r="L1141" s="314" t="n"/>
      <c r="M1141" s="294" t="n"/>
      <c r="N1141" s="294" t="n"/>
      <c r="O1141" s="294" t="n"/>
      <c r="P1141" s="268" t="n"/>
      <c r="Q1141" s="320" t="n"/>
    </row>
    <row r="1142">
      <c r="B1142" s="333" t="n"/>
      <c r="C1142" s="328" t="n"/>
      <c r="D1142" s="328" t="n"/>
      <c r="E1142" s="317" t="n"/>
      <c r="F1142" s="292" t="n"/>
      <c r="G1142" s="292" t="n"/>
      <c r="H1142" s="294" t="n"/>
      <c r="I1142" s="317" t="n"/>
      <c r="J1142" s="268" t="n"/>
      <c r="K1142" s="268" t="n"/>
      <c r="L1142" s="314" t="n"/>
      <c r="M1142" s="294" t="n"/>
      <c r="N1142" s="294" t="n"/>
      <c r="O1142" s="294" t="n"/>
      <c r="P1142" s="268" t="n"/>
      <c r="Q1142" s="320" t="n"/>
    </row>
    <row r="1143">
      <c r="B1143" s="333" t="n"/>
      <c r="C1143" s="328" t="n"/>
      <c r="D1143" s="328" t="n"/>
      <c r="E1143" s="317" t="n"/>
      <c r="F1143" s="292" t="n"/>
      <c r="G1143" s="292" t="n"/>
      <c r="H1143" s="294" t="n"/>
      <c r="I1143" s="317" t="n"/>
      <c r="J1143" s="268" t="n"/>
      <c r="K1143" s="268" t="n"/>
      <c r="L1143" s="314" t="n"/>
      <c r="M1143" s="294" t="n"/>
      <c r="N1143" s="294" t="n"/>
      <c r="O1143" s="294" t="n"/>
      <c r="P1143" s="268" t="n"/>
      <c r="Q1143" s="320" t="n"/>
    </row>
    <row r="1144">
      <c r="B1144" s="333" t="n"/>
      <c r="C1144" s="328" t="n"/>
      <c r="D1144" s="328" t="n"/>
      <c r="E1144" s="317" t="n"/>
      <c r="F1144" s="292" t="n"/>
      <c r="G1144" s="292" t="n"/>
      <c r="H1144" s="294" t="n"/>
      <c r="I1144" s="317" t="n"/>
      <c r="J1144" s="268" t="n"/>
      <c r="K1144" s="268" t="n"/>
      <c r="L1144" s="314" t="n"/>
      <c r="M1144" s="294" t="n"/>
      <c r="N1144" s="294" t="n"/>
      <c r="O1144" s="294" t="n"/>
      <c r="P1144" s="268" t="n"/>
      <c r="Q1144" s="320" t="n"/>
    </row>
    <row r="1145">
      <c r="B1145" s="333" t="n"/>
      <c r="C1145" s="328" t="n"/>
      <c r="D1145" s="328" t="n"/>
      <c r="E1145" s="317" t="n"/>
      <c r="F1145" s="292" t="n"/>
      <c r="G1145" s="292" t="n"/>
      <c r="H1145" s="294" t="n"/>
      <c r="I1145" s="317" t="n"/>
      <c r="J1145" s="268" t="n"/>
      <c r="K1145" s="268" t="n"/>
      <c r="L1145" s="314" t="n"/>
      <c r="M1145" s="294" t="n"/>
      <c r="N1145" s="294" t="n"/>
      <c r="O1145" s="294" t="n"/>
      <c r="P1145" s="268" t="n"/>
      <c r="Q1145" s="320" t="n"/>
    </row>
    <row r="1146">
      <c r="B1146" s="333" t="n"/>
      <c r="C1146" s="328" t="n"/>
      <c r="D1146" s="328" t="n"/>
      <c r="E1146" s="317" t="n"/>
      <c r="F1146" s="292" t="n"/>
      <c r="G1146" s="292" t="n"/>
      <c r="H1146" s="294" t="n"/>
      <c r="I1146" s="317" t="n"/>
      <c r="J1146" s="268" t="n"/>
      <c r="K1146" s="268" t="n"/>
      <c r="L1146" s="314" t="n"/>
      <c r="M1146" s="294" t="n"/>
      <c r="N1146" s="294" t="n"/>
      <c r="O1146" s="294" t="n"/>
      <c r="P1146" s="268" t="n"/>
      <c r="Q1146" s="320" t="n"/>
    </row>
    <row r="1147">
      <c r="B1147" s="333" t="n"/>
      <c r="C1147" s="328" t="n"/>
      <c r="D1147" s="328" t="n"/>
      <c r="E1147" s="317" t="n"/>
      <c r="F1147" s="292" t="n"/>
      <c r="G1147" s="292" t="n"/>
      <c r="H1147" s="294" t="n"/>
      <c r="I1147" s="317" t="n"/>
      <c r="J1147" s="268" t="n"/>
      <c r="K1147" s="268" t="n"/>
      <c r="L1147" s="314" t="n"/>
      <c r="M1147" s="294" t="n"/>
      <c r="N1147" s="294" t="n"/>
      <c r="O1147" s="294" t="n"/>
      <c r="P1147" s="268" t="n"/>
      <c r="Q1147" s="320" t="n"/>
    </row>
    <row r="1148">
      <c r="B1148" s="333" t="n"/>
      <c r="C1148" s="328" t="n"/>
      <c r="D1148" s="328" t="n"/>
      <c r="E1148" s="317" t="n"/>
      <c r="F1148" s="292" t="n"/>
      <c r="G1148" s="292" t="n"/>
      <c r="H1148" s="294" t="n"/>
      <c r="I1148" s="317" t="n"/>
      <c r="J1148" s="268" t="n"/>
      <c r="K1148" s="268" t="n"/>
      <c r="L1148" s="314" t="n"/>
      <c r="M1148" s="294" t="n"/>
      <c r="N1148" s="294" t="n"/>
      <c r="O1148" s="294" t="n"/>
      <c r="P1148" s="268" t="n"/>
      <c r="Q1148" s="320" t="n"/>
    </row>
    <row r="1149">
      <c r="B1149" s="333" t="n"/>
      <c r="C1149" s="328" t="n"/>
      <c r="D1149" s="328" t="n"/>
      <c r="E1149" s="317" t="n"/>
      <c r="F1149" s="292" t="n"/>
      <c r="G1149" s="292" t="n"/>
      <c r="H1149" s="294" t="n"/>
      <c r="I1149" s="317" t="n"/>
      <c r="J1149" s="268" t="n"/>
      <c r="K1149" s="268" t="n"/>
      <c r="L1149" s="314" t="n"/>
      <c r="M1149" s="294" t="n"/>
      <c r="N1149" s="294" t="n"/>
      <c r="O1149" s="294" t="n"/>
      <c r="P1149" s="268" t="n"/>
      <c r="Q1149" s="320" t="n"/>
    </row>
    <row r="1150">
      <c r="B1150" s="333" t="n"/>
      <c r="C1150" s="328" t="n"/>
      <c r="D1150" s="328" t="n"/>
      <c r="E1150" s="317" t="n"/>
      <c r="F1150" s="292" t="n"/>
      <c r="G1150" s="292" t="n"/>
      <c r="H1150" s="294" t="n"/>
      <c r="I1150" s="317" t="n"/>
      <c r="J1150" s="268" t="n"/>
      <c r="K1150" s="268" t="n"/>
      <c r="L1150" s="314" t="n"/>
      <c r="M1150" s="294" t="n"/>
      <c r="N1150" s="294" t="n"/>
      <c r="O1150" s="294" t="n"/>
      <c r="P1150" s="268" t="n"/>
      <c r="Q1150" s="320" t="n"/>
    </row>
    <row r="1151">
      <c r="B1151" s="333" t="n"/>
      <c r="C1151" s="328" t="n"/>
      <c r="D1151" s="328" t="n"/>
      <c r="E1151" s="317" t="n"/>
      <c r="F1151" s="292" t="n"/>
      <c r="G1151" s="292" t="n"/>
      <c r="H1151" s="294" t="n"/>
      <c r="I1151" s="317" t="n"/>
      <c r="J1151" s="268" t="n"/>
      <c r="K1151" s="268" t="n"/>
      <c r="L1151" s="314" t="n"/>
      <c r="M1151" s="294" t="n"/>
      <c r="N1151" s="294" t="n"/>
      <c r="O1151" s="294" t="n"/>
      <c r="P1151" s="268" t="n"/>
      <c r="Q1151" s="320" t="n"/>
    </row>
    <row r="1152">
      <c r="B1152" s="333" t="n"/>
      <c r="C1152" s="328" t="n"/>
      <c r="D1152" s="328" t="n"/>
      <c r="E1152" s="317" t="n"/>
      <c r="F1152" s="292" t="n"/>
      <c r="G1152" s="292" t="n"/>
      <c r="H1152" s="294" t="n"/>
      <c r="I1152" s="317" t="n"/>
      <c r="J1152" s="268" t="n"/>
      <c r="K1152" s="268" t="n"/>
      <c r="L1152" s="314" t="n"/>
      <c r="M1152" s="294" t="n"/>
      <c r="N1152" s="294" t="n"/>
      <c r="O1152" s="294" t="n"/>
      <c r="P1152" s="268" t="n"/>
      <c r="Q1152" s="320" t="n"/>
    </row>
    <row r="1153">
      <c r="B1153" s="333" t="n"/>
      <c r="C1153" s="328" t="n"/>
      <c r="D1153" s="328" t="n"/>
      <c r="E1153" s="317" t="n"/>
      <c r="F1153" s="292" t="n"/>
      <c r="G1153" s="292" t="n"/>
      <c r="H1153" s="294" t="n"/>
      <c r="I1153" s="317" t="n"/>
      <c r="J1153" s="268" t="n"/>
      <c r="K1153" s="268" t="n"/>
      <c r="L1153" s="314" t="n"/>
      <c r="M1153" s="294" t="n"/>
      <c r="N1153" s="294" t="n"/>
      <c r="O1153" s="294" t="n"/>
      <c r="P1153" s="268" t="n"/>
      <c r="Q1153" s="320" t="n"/>
    </row>
    <row r="1154">
      <c r="B1154" s="333" t="n"/>
      <c r="C1154" s="328" t="n"/>
      <c r="D1154" s="328" t="n"/>
      <c r="E1154" s="317" t="n"/>
      <c r="F1154" s="292" t="n"/>
      <c r="G1154" s="292" t="n"/>
      <c r="H1154" s="294" t="n"/>
      <c r="I1154" s="317" t="n"/>
      <c r="J1154" s="268" t="n"/>
      <c r="K1154" s="268" t="n"/>
      <c r="L1154" s="314" t="n"/>
      <c r="M1154" s="294" t="n"/>
      <c r="N1154" s="294" t="n"/>
      <c r="O1154" s="294" t="n"/>
      <c r="P1154" s="268" t="n"/>
      <c r="Q1154" s="320" t="n"/>
    </row>
    <row r="1155">
      <c r="B1155" s="333" t="n"/>
      <c r="C1155" s="328" t="n"/>
      <c r="D1155" s="328" t="n"/>
      <c r="E1155" s="317" t="n"/>
      <c r="F1155" s="292" t="n"/>
      <c r="G1155" s="292" t="n"/>
      <c r="H1155" s="294" t="n"/>
      <c r="I1155" s="317" t="n"/>
      <c r="J1155" s="268" t="n"/>
      <c r="K1155" s="268" t="n"/>
      <c r="L1155" s="314" t="n"/>
      <c r="M1155" s="294" t="n"/>
      <c r="N1155" s="294" t="n"/>
      <c r="O1155" s="294" t="n"/>
      <c r="P1155" s="268" t="n"/>
      <c r="Q1155" s="320" t="n"/>
    </row>
    <row r="1156">
      <c r="B1156" s="333" t="n"/>
      <c r="C1156" s="328" t="n"/>
      <c r="D1156" s="328" t="n"/>
      <c r="E1156" s="317" t="n"/>
      <c r="F1156" s="292" t="n"/>
      <c r="G1156" s="292" t="n"/>
      <c r="H1156" s="294" t="n"/>
      <c r="I1156" s="317" t="n"/>
      <c r="J1156" s="268" t="n"/>
      <c r="K1156" s="268" t="n"/>
      <c r="L1156" s="314" t="n"/>
      <c r="M1156" s="294" t="n"/>
      <c r="N1156" s="294" t="n"/>
      <c r="O1156" s="294" t="n"/>
      <c r="P1156" s="268" t="n"/>
      <c r="Q1156" s="320" t="n"/>
    </row>
    <row r="1157">
      <c r="B1157" s="333" t="n"/>
      <c r="C1157" s="328" t="n"/>
      <c r="D1157" s="328" t="n"/>
      <c r="E1157" s="317" t="n"/>
      <c r="F1157" s="292" t="n"/>
      <c r="G1157" s="292" t="n"/>
      <c r="H1157" s="294" t="n"/>
      <c r="I1157" s="317" t="n"/>
      <c r="J1157" s="268" t="n"/>
      <c r="K1157" s="268" t="n"/>
      <c r="L1157" s="314" t="n"/>
      <c r="M1157" s="294" t="n"/>
      <c r="N1157" s="294" t="n"/>
      <c r="O1157" s="294" t="n"/>
      <c r="P1157" s="268" t="n"/>
      <c r="Q1157" s="320" t="n"/>
    </row>
    <row r="1158">
      <c r="B1158" s="333" t="n"/>
      <c r="C1158" s="328" t="n"/>
      <c r="D1158" s="328" t="n"/>
      <c r="E1158" s="317" t="n"/>
      <c r="F1158" s="292" t="n"/>
      <c r="G1158" s="292" t="n"/>
      <c r="H1158" s="294" t="n"/>
      <c r="I1158" s="317" t="n"/>
      <c r="J1158" s="268" t="n"/>
      <c r="K1158" s="268" t="n"/>
      <c r="L1158" s="314" t="n"/>
      <c r="M1158" s="294" t="n"/>
      <c r="N1158" s="294" t="n"/>
      <c r="O1158" s="294" t="n"/>
      <c r="P1158" s="268" t="n"/>
      <c r="Q1158" s="320" t="n"/>
    </row>
    <row r="1159">
      <c r="B1159" s="333" t="n"/>
      <c r="C1159" s="328" t="n"/>
      <c r="D1159" s="328" t="n"/>
      <c r="E1159" s="317" t="n"/>
      <c r="F1159" s="292" t="n"/>
      <c r="G1159" s="292" t="n"/>
      <c r="H1159" s="294" t="n"/>
      <c r="I1159" s="317" t="n"/>
      <c r="J1159" s="268" t="n"/>
      <c r="K1159" s="268" t="n"/>
      <c r="L1159" s="314" t="n"/>
      <c r="M1159" s="294" t="n"/>
      <c r="N1159" s="294" t="n"/>
      <c r="O1159" s="294" t="n"/>
      <c r="P1159" s="268" t="n"/>
      <c r="Q1159" s="320" t="n"/>
    </row>
    <row r="1160">
      <c r="B1160" s="333" t="n"/>
      <c r="C1160" s="328" t="n"/>
      <c r="D1160" s="328" t="n"/>
      <c r="E1160" s="317" t="n"/>
      <c r="F1160" s="292" t="n"/>
      <c r="G1160" s="292" t="n"/>
      <c r="H1160" s="294" t="n"/>
      <c r="I1160" s="317" t="n"/>
      <c r="J1160" s="268" t="n"/>
      <c r="K1160" s="268" t="n"/>
      <c r="L1160" s="314" t="n"/>
      <c r="M1160" s="294" t="n"/>
      <c r="N1160" s="294" t="n"/>
      <c r="O1160" s="294" t="n"/>
      <c r="P1160" s="268" t="n"/>
      <c r="Q1160" s="320" t="n"/>
    </row>
    <row r="1161">
      <c r="B1161" s="333" t="n"/>
      <c r="C1161" s="328" t="n"/>
      <c r="D1161" s="328" t="n"/>
      <c r="E1161" s="317" t="n"/>
      <c r="F1161" s="292" t="n"/>
      <c r="G1161" s="292" t="n"/>
      <c r="H1161" s="294" t="n"/>
      <c r="I1161" s="317" t="n"/>
      <c r="J1161" s="268" t="n"/>
      <c r="K1161" s="268" t="n"/>
      <c r="L1161" s="314" t="n"/>
      <c r="M1161" s="294" t="n"/>
      <c r="N1161" s="294" t="n"/>
      <c r="O1161" s="294" t="n"/>
      <c r="P1161" s="268" t="n"/>
      <c r="Q1161" s="320" t="n"/>
    </row>
    <row r="1162">
      <c r="B1162" s="333" t="n"/>
      <c r="C1162" s="328" t="n"/>
      <c r="D1162" s="328" t="n"/>
      <c r="E1162" s="317" t="n"/>
      <c r="F1162" s="292" t="n"/>
      <c r="G1162" s="292" t="n"/>
      <c r="H1162" s="294" t="n"/>
      <c r="I1162" s="317" t="n"/>
      <c r="J1162" s="268" t="n"/>
      <c r="K1162" s="268" t="n"/>
      <c r="L1162" s="314" t="n"/>
      <c r="M1162" s="294" t="n"/>
      <c r="N1162" s="294" t="n"/>
      <c r="O1162" s="294" t="n"/>
      <c r="P1162" s="268" t="n"/>
      <c r="Q1162" s="320" t="n"/>
    </row>
    <row r="1163">
      <c r="B1163" s="333" t="n"/>
      <c r="C1163" s="328" t="n"/>
      <c r="D1163" s="328" t="n"/>
      <c r="E1163" s="317" t="n"/>
      <c r="F1163" s="292" t="n"/>
      <c r="G1163" s="292" t="n"/>
      <c r="H1163" s="294" t="n"/>
      <c r="I1163" s="317" t="n"/>
      <c r="J1163" s="268" t="n"/>
      <c r="K1163" s="268" t="n"/>
      <c r="L1163" s="314" t="n"/>
      <c r="M1163" s="294" t="n"/>
      <c r="N1163" s="294" t="n"/>
      <c r="O1163" s="294" t="n"/>
      <c r="P1163" s="268" t="n"/>
      <c r="Q1163" s="320" t="n"/>
    </row>
    <row r="1164">
      <c r="B1164" s="333" t="n"/>
      <c r="C1164" s="328" t="n"/>
      <c r="D1164" s="328" t="n"/>
      <c r="E1164" s="317" t="n"/>
      <c r="F1164" s="292" t="n"/>
      <c r="G1164" s="292" t="n"/>
      <c r="H1164" s="294" t="n"/>
      <c r="I1164" s="317" t="n"/>
      <c r="J1164" s="268" t="n"/>
      <c r="K1164" s="268" t="n"/>
      <c r="L1164" s="314" t="n"/>
      <c r="M1164" s="294" t="n"/>
      <c r="N1164" s="294" t="n"/>
      <c r="O1164" s="294" t="n"/>
      <c r="P1164" s="268" t="n"/>
      <c r="Q1164" s="320" t="n"/>
    </row>
    <row r="1165">
      <c r="B1165" s="333" t="n"/>
      <c r="C1165" s="328" t="n"/>
      <c r="D1165" s="328" t="n"/>
      <c r="E1165" s="317" t="n"/>
      <c r="F1165" s="292" t="n"/>
      <c r="G1165" s="292" t="n"/>
      <c r="H1165" s="294" t="n"/>
      <c r="I1165" s="317" t="n"/>
      <c r="J1165" s="268" t="n"/>
      <c r="K1165" s="268" t="n"/>
      <c r="L1165" s="314" t="n"/>
      <c r="M1165" s="294" t="n"/>
      <c r="N1165" s="294" t="n"/>
      <c r="O1165" s="294" t="n"/>
      <c r="P1165" s="268" t="n"/>
      <c r="Q1165" s="320" t="n"/>
    </row>
    <row r="1166">
      <c r="B1166" s="333" t="n"/>
      <c r="C1166" s="328" t="n"/>
      <c r="D1166" s="328" t="n"/>
      <c r="E1166" s="317" t="n"/>
      <c r="F1166" s="292" t="n"/>
      <c r="G1166" s="292" t="n"/>
      <c r="H1166" s="294" t="n"/>
      <c r="I1166" s="317" t="n"/>
      <c r="J1166" s="268" t="n"/>
      <c r="K1166" s="268" t="n"/>
      <c r="L1166" s="314" t="n"/>
      <c r="M1166" s="294" t="n"/>
      <c r="N1166" s="294" t="n"/>
      <c r="O1166" s="294" t="n"/>
      <c r="P1166" s="268" t="n"/>
      <c r="Q1166" s="320" t="n"/>
    </row>
    <row r="1167">
      <c r="B1167" s="333" t="n"/>
      <c r="C1167" s="328" t="n"/>
      <c r="D1167" s="328" t="n"/>
      <c r="E1167" s="317" t="n"/>
      <c r="F1167" s="292" t="n"/>
      <c r="G1167" s="292" t="n"/>
      <c r="H1167" s="294" t="n"/>
      <c r="I1167" s="317" t="n"/>
      <c r="J1167" s="268" t="n"/>
      <c r="K1167" s="268" t="n"/>
      <c r="L1167" s="314" t="n"/>
      <c r="M1167" s="294" t="n"/>
      <c r="N1167" s="294" t="n"/>
      <c r="O1167" s="294" t="n"/>
      <c r="P1167" s="268" t="n"/>
      <c r="Q1167" s="320" t="n"/>
    </row>
    <row r="1168">
      <c r="B1168" s="333" t="n"/>
      <c r="C1168" s="328" t="n"/>
      <c r="D1168" s="328" t="n"/>
      <c r="E1168" s="317" t="n"/>
      <c r="F1168" s="292" t="n"/>
      <c r="G1168" s="292" t="n"/>
      <c r="H1168" s="294" t="n"/>
      <c r="I1168" s="317" t="n"/>
      <c r="J1168" s="268" t="n"/>
      <c r="K1168" s="268" t="n"/>
      <c r="L1168" s="314" t="n"/>
      <c r="M1168" s="294" t="n"/>
      <c r="N1168" s="294" t="n"/>
      <c r="O1168" s="294" t="n"/>
      <c r="P1168" s="268" t="n"/>
      <c r="Q1168" s="320" t="n"/>
    </row>
    <row r="1169">
      <c r="B1169" s="333" t="n"/>
      <c r="C1169" s="328" t="n"/>
      <c r="D1169" s="328" t="n"/>
      <c r="E1169" s="317" t="n"/>
      <c r="F1169" s="292" t="n"/>
      <c r="G1169" s="292" t="n"/>
      <c r="H1169" s="294" t="n"/>
      <c r="I1169" s="317" t="n"/>
      <c r="J1169" s="268" t="n"/>
      <c r="K1169" s="268" t="n"/>
      <c r="L1169" s="314" t="n"/>
      <c r="M1169" s="294" t="n"/>
      <c r="N1169" s="294" t="n"/>
      <c r="O1169" s="294" t="n"/>
      <c r="P1169" s="268" t="n"/>
      <c r="Q1169" s="320" t="n"/>
    </row>
    <row r="1170">
      <c r="B1170" s="333" t="n"/>
      <c r="C1170" s="328" t="n"/>
      <c r="D1170" s="328" t="n"/>
      <c r="E1170" s="317" t="n"/>
      <c r="F1170" s="292" t="n"/>
      <c r="G1170" s="292" t="n"/>
      <c r="H1170" s="294" t="n"/>
      <c r="I1170" s="317" t="n"/>
      <c r="J1170" s="268" t="n"/>
      <c r="K1170" s="268" t="n"/>
      <c r="L1170" s="314" t="n"/>
      <c r="M1170" s="294" t="n"/>
      <c r="N1170" s="294" t="n"/>
      <c r="O1170" s="294" t="n"/>
      <c r="P1170" s="268" t="n"/>
      <c r="Q1170" s="320" t="n"/>
    </row>
    <row r="1171">
      <c r="B1171" s="333" t="n"/>
      <c r="C1171" s="328" t="n"/>
      <c r="D1171" s="328" t="n"/>
      <c r="E1171" s="317" t="n"/>
      <c r="F1171" s="292" t="n"/>
      <c r="G1171" s="292" t="n"/>
      <c r="H1171" s="294" t="n"/>
      <c r="I1171" s="317" t="n"/>
      <c r="J1171" s="268" t="n"/>
      <c r="K1171" s="268" t="n"/>
      <c r="L1171" s="314" t="n"/>
      <c r="M1171" s="294" t="n"/>
      <c r="N1171" s="294" t="n"/>
      <c r="O1171" s="294" t="n"/>
      <c r="P1171" s="268" t="n"/>
      <c r="Q1171" s="320" t="n"/>
    </row>
    <row r="1172">
      <c r="B1172" s="333" t="n"/>
      <c r="C1172" s="328" t="n"/>
      <c r="D1172" s="328" t="n"/>
      <c r="E1172" s="317" t="n"/>
      <c r="F1172" s="292" t="n"/>
      <c r="G1172" s="292" t="n"/>
      <c r="H1172" s="294" t="n"/>
      <c r="I1172" s="317" t="n"/>
      <c r="J1172" s="268" t="n"/>
      <c r="K1172" s="268" t="n"/>
      <c r="L1172" s="314" t="n"/>
      <c r="M1172" s="294" t="n"/>
      <c r="N1172" s="294" t="n"/>
      <c r="O1172" s="294" t="n"/>
      <c r="P1172" s="268" t="n"/>
      <c r="Q1172" s="320" t="n"/>
    </row>
    <row r="1173">
      <c r="B1173" s="333" t="n"/>
      <c r="C1173" s="328" t="n"/>
      <c r="D1173" s="328" t="n"/>
      <c r="E1173" s="317" t="n"/>
      <c r="F1173" s="292" t="n"/>
      <c r="G1173" s="292" t="n"/>
      <c r="H1173" s="294" t="n"/>
      <c r="I1173" s="317" t="n"/>
      <c r="J1173" s="268" t="n"/>
      <c r="K1173" s="268" t="n"/>
      <c r="L1173" s="314" t="n"/>
      <c r="M1173" s="294" t="n"/>
      <c r="N1173" s="294" t="n"/>
      <c r="O1173" s="294" t="n"/>
      <c r="P1173" s="268" t="n"/>
      <c r="Q1173" s="320" t="n"/>
    </row>
    <row r="1174">
      <c r="B1174" s="333" t="n"/>
      <c r="C1174" s="328" t="n"/>
      <c r="D1174" s="328" t="n"/>
      <c r="E1174" s="317" t="n"/>
      <c r="F1174" s="292" t="n"/>
      <c r="G1174" s="292" t="n"/>
      <c r="H1174" s="294" t="n"/>
      <c r="I1174" s="317" t="n"/>
      <c r="J1174" s="268" t="n"/>
      <c r="K1174" s="268" t="n"/>
      <c r="L1174" s="314" t="n"/>
      <c r="M1174" s="294" t="n"/>
      <c r="N1174" s="294" t="n"/>
      <c r="O1174" s="294" t="n"/>
      <c r="P1174" s="268" t="n"/>
      <c r="Q1174" s="320" t="n"/>
    </row>
    <row r="1175">
      <c r="B1175" s="333" t="n"/>
      <c r="C1175" s="328" t="n"/>
      <c r="D1175" s="328" t="n"/>
      <c r="E1175" s="317" t="n"/>
      <c r="F1175" s="292" t="n"/>
      <c r="G1175" s="292" t="n"/>
      <c r="H1175" s="294" t="n"/>
      <c r="I1175" s="317" t="n"/>
      <c r="J1175" s="268" t="n"/>
      <c r="K1175" s="268" t="n"/>
      <c r="L1175" s="314" t="n"/>
      <c r="M1175" s="294" t="n"/>
      <c r="N1175" s="294" t="n"/>
      <c r="O1175" s="294" t="n"/>
      <c r="P1175" s="268" t="n"/>
      <c r="Q1175" s="320" t="n"/>
    </row>
    <row r="1176">
      <c r="B1176" s="333" t="n"/>
      <c r="C1176" s="328" t="n"/>
      <c r="D1176" s="328" t="n"/>
      <c r="E1176" s="317" t="n"/>
      <c r="F1176" s="292" t="n"/>
      <c r="G1176" s="292" t="n"/>
      <c r="H1176" s="294" t="n"/>
      <c r="I1176" s="317" t="n"/>
      <c r="J1176" s="268" t="n"/>
      <c r="K1176" s="268" t="n"/>
      <c r="L1176" s="314" t="n"/>
      <c r="M1176" s="294" t="n"/>
      <c r="N1176" s="294" t="n"/>
      <c r="O1176" s="294" t="n"/>
      <c r="P1176" s="268" t="n"/>
      <c r="Q1176" s="320" t="n"/>
    </row>
    <row r="1177">
      <c r="B1177" s="333" t="n"/>
      <c r="C1177" s="328" t="n"/>
      <c r="D1177" s="328" t="n"/>
      <c r="E1177" s="317" t="n"/>
      <c r="F1177" s="292" t="n"/>
      <c r="G1177" s="292" t="n"/>
      <c r="H1177" s="294" t="n"/>
      <c r="I1177" s="317" t="n"/>
      <c r="J1177" s="268" t="n"/>
      <c r="K1177" s="268" t="n"/>
      <c r="L1177" s="314" t="n"/>
      <c r="M1177" s="294" t="n"/>
      <c r="N1177" s="294" t="n"/>
      <c r="O1177" s="294" t="n"/>
      <c r="P1177" s="268" t="n"/>
      <c r="Q1177" s="320" t="n"/>
    </row>
    <row r="1178">
      <c r="B1178" s="333" t="n"/>
      <c r="C1178" s="328" t="n"/>
      <c r="D1178" s="328" t="n"/>
      <c r="E1178" s="317" t="n"/>
      <c r="F1178" s="292" t="n"/>
      <c r="G1178" s="292" t="n"/>
      <c r="H1178" s="294" t="n"/>
      <c r="I1178" s="317" t="n"/>
      <c r="J1178" s="268" t="n"/>
      <c r="K1178" s="268" t="n"/>
      <c r="L1178" s="314" t="n"/>
      <c r="M1178" s="294" t="n"/>
      <c r="N1178" s="294" t="n"/>
      <c r="O1178" s="294" t="n"/>
      <c r="P1178" s="268" t="n"/>
      <c r="Q1178" s="320" t="n"/>
    </row>
    <row r="1179">
      <c r="B1179" s="333" t="n"/>
      <c r="C1179" s="328" t="n"/>
      <c r="D1179" s="328" t="n"/>
      <c r="E1179" s="317" t="n"/>
      <c r="F1179" s="292" t="n"/>
      <c r="G1179" s="292" t="n"/>
      <c r="H1179" s="294" t="n"/>
      <c r="I1179" s="317" t="n"/>
      <c r="J1179" s="268" t="n"/>
      <c r="K1179" s="268" t="n"/>
      <c r="L1179" s="314" t="n"/>
      <c r="M1179" s="294" t="n"/>
      <c r="N1179" s="294" t="n"/>
      <c r="O1179" s="294" t="n"/>
      <c r="P1179" s="268" t="n"/>
      <c r="Q1179" s="320" t="n"/>
    </row>
    <row r="1180">
      <c r="B1180" s="333" t="n"/>
      <c r="C1180" s="328" t="n"/>
      <c r="D1180" s="328" t="n"/>
      <c r="E1180" s="317" t="n"/>
      <c r="F1180" s="292" t="n"/>
      <c r="G1180" s="292" t="n"/>
      <c r="H1180" s="294" t="n"/>
      <c r="I1180" s="317" t="n"/>
      <c r="J1180" s="268" t="n"/>
      <c r="K1180" s="268" t="n"/>
      <c r="L1180" s="314" t="n"/>
      <c r="M1180" s="294" t="n"/>
      <c r="N1180" s="294" t="n"/>
      <c r="O1180" s="294" t="n"/>
      <c r="P1180" s="268" t="n"/>
      <c r="Q1180" s="320" t="n"/>
    </row>
    <row r="1181">
      <c r="B1181" s="333" t="n"/>
      <c r="C1181" s="328" t="n"/>
      <c r="D1181" s="328" t="n"/>
      <c r="E1181" s="317" t="n"/>
      <c r="F1181" s="292" t="n"/>
      <c r="G1181" s="292" t="n"/>
      <c r="H1181" s="294" t="n"/>
      <c r="I1181" s="317" t="n"/>
      <c r="J1181" s="268" t="n"/>
      <c r="K1181" s="268" t="n"/>
      <c r="L1181" s="314" t="n"/>
      <c r="M1181" s="294" t="n"/>
      <c r="N1181" s="294" t="n"/>
      <c r="O1181" s="294" t="n"/>
      <c r="P1181" s="268" t="n"/>
      <c r="Q1181" s="320" t="n"/>
    </row>
    <row r="1182">
      <c r="B1182" s="333" t="n"/>
      <c r="C1182" s="328" t="n"/>
      <c r="D1182" s="328" t="n"/>
      <c r="E1182" s="317" t="n"/>
      <c r="F1182" s="292" t="n"/>
      <c r="G1182" s="292" t="n"/>
      <c r="H1182" s="294" t="n"/>
      <c r="I1182" s="317" t="n"/>
      <c r="J1182" s="268" t="n"/>
      <c r="K1182" s="268" t="n"/>
      <c r="L1182" s="314" t="n"/>
      <c r="M1182" s="294" t="n"/>
      <c r="N1182" s="294" t="n"/>
      <c r="O1182" s="294" t="n"/>
      <c r="P1182" s="268" t="n"/>
      <c r="Q1182" s="320" t="n"/>
    </row>
    <row r="1183">
      <c r="B1183" s="333" t="n"/>
      <c r="C1183" s="328" t="n"/>
      <c r="D1183" s="328" t="n"/>
      <c r="E1183" s="317" t="n"/>
      <c r="F1183" s="292" t="n"/>
      <c r="G1183" s="292" t="n"/>
      <c r="H1183" s="294" t="n"/>
      <c r="I1183" s="317" t="n"/>
      <c r="J1183" s="268" t="n"/>
      <c r="K1183" s="268" t="n"/>
      <c r="L1183" s="314" t="n"/>
      <c r="M1183" s="294" t="n"/>
      <c r="N1183" s="294" t="n"/>
      <c r="O1183" s="294" t="n"/>
      <c r="P1183" s="268" t="n"/>
      <c r="Q1183" s="320" t="n"/>
    </row>
    <row r="1184">
      <c r="B1184" s="333" t="n"/>
      <c r="C1184" s="328" t="n"/>
      <c r="D1184" s="328" t="n"/>
      <c r="E1184" s="317" t="n"/>
      <c r="F1184" s="292" t="n"/>
      <c r="G1184" s="292" t="n"/>
      <c r="H1184" s="294" t="n"/>
      <c r="I1184" s="317" t="n"/>
      <c r="J1184" s="268" t="n"/>
      <c r="K1184" s="268" t="n"/>
      <c r="L1184" s="314" t="n"/>
      <c r="M1184" s="294" t="n"/>
      <c r="N1184" s="294" t="n"/>
      <c r="O1184" s="294" t="n"/>
      <c r="P1184" s="268" t="n"/>
      <c r="Q1184" s="320" t="n"/>
    </row>
    <row r="1185">
      <c r="B1185" s="333" t="n"/>
      <c r="C1185" s="328" t="n"/>
      <c r="D1185" s="328" t="n"/>
      <c r="E1185" s="317" t="n"/>
      <c r="F1185" s="292" t="n"/>
      <c r="G1185" s="292" t="n"/>
      <c r="H1185" s="294" t="n"/>
      <c r="I1185" s="317" t="n"/>
      <c r="J1185" s="268" t="n"/>
      <c r="K1185" s="268" t="n"/>
      <c r="L1185" s="314" t="n"/>
      <c r="M1185" s="294" t="n"/>
      <c r="N1185" s="294" t="n"/>
      <c r="O1185" s="294" t="n"/>
      <c r="P1185" s="268" t="n"/>
      <c r="Q1185" s="320" t="n"/>
    </row>
    <row r="1186">
      <c r="B1186" s="333" t="n"/>
      <c r="C1186" s="328" t="n"/>
      <c r="D1186" s="328" t="n"/>
      <c r="E1186" s="317" t="n"/>
      <c r="F1186" s="292" t="n"/>
      <c r="G1186" s="292" t="n"/>
      <c r="H1186" s="294" t="n"/>
      <c r="I1186" s="317" t="n"/>
      <c r="J1186" s="268" t="n"/>
      <c r="K1186" s="268" t="n"/>
      <c r="L1186" s="314" t="n"/>
      <c r="M1186" s="294" t="n"/>
      <c r="N1186" s="294" t="n"/>
      <c r="O1186" s="294" t="n"/>
      <c r="P1186" s="268" t="n"/>
      <c r="Q1186" s="320" t="n"/>
    </row>
    <row r="1187">
      <c r="B1187" s="333" t="n"/>
      <c r="C1187" s="328" t="n"/>
      <c r="D1187" s="328" t="n"/>
      <c r="E1187" s="317" t="n"/>
      <c r="F1187" s="292" t="n"/>
      <c r="G1187" s="292" t="n"/>
      <c r="H1187" s="294" t="n"/>
      <c r="I1187" s="317" t="n"/>
      <c r="J1187" s="268" t="n"/>
      <c r="K1187" s="268" t="n"/>
      <c r="L1187" s="314" t="n"/>
      <c r="M1187" s="294" t="n"/>
      <c r="N1187" s="294" t="n"/>
      <c r="O1187" s="294" t="n"/>
      <c r="P1187" s="268" t="n"/>
      <c r="Q1187" s="320" t="n"/>
    </row>
    <row r="1188">
      <c r="B1188" s="333" t="n"/>
      <c r="C1188" s="328" t="n"/>
      <c r="D1188" s="328" t="n"/>
      <c r="E1188" s="317" t="n"/>
      <c r="F1188" s="292" t="n"/>
      <c r="G1188" s="292" t="n"/>
      <c r="H1188" s="294" t="n"/>
      <c r="I1188" s="317" t="n"/>
      <c r="J1188" s="268" t="n"/>
      <c r="K1188" s="268" t="n"/>
      <c r="L1188" s="314" t="n"/>
      <c r="M1188" s="294" t="n"/>
      <c r="N1188" s="294" t="n"/>
      <c r="O1188" s="294" t="n"/>
      <c r="P1188" s="268" t="n"/>
      <c r="Q1188" s="320" t="n"/>
    </row>
    <row r="1189">
      <c r="B1189" s="333" t="n"/>
      <c r="C1189" s="328" t="n"/>
      <c r="D1189" s="328" t="n"/>
      <c r="E1189" s="317" t="n"/>
      <c r="F1189" s="292" t="n"/>
      <c r="G1189" s="292" t="n"/>
      <c r="H1189" s="294" t="n"/>
      <c r="I1189" s="317" t="n"/>
      <c r="J1189" s="268" t="n"/>
      <c r="K1189" s="268" t="n"/>
      <c r="L1189" s="314" t="n"/>
      <c r="M1189" s="294" t="n"/>
      <c r="N1189" s="294" t="n"/>
      <c r="O1189" s="294" t="n"/>
      <c r="P1189" s="268" t="n"/>
      <c r="Q1189" s="320" t="n"/>
    </row>
    <row r="1190">
      <c r="B1190" s="333" t="n"/>
      <c r="C1190" s="328" t="n"/>
      <c r="D1190" s="328" t="n"/>
      <c r="E1190" s="317" t="n"/>
      <c r="F1190" s="292" t="n"/>
      <c r="G1190" s="292" t="n"/>
      <c r="H1190" s="294" t="n"/>
      <c r="I1190" s="317" t="n"/>
      <c r="J1190" s="268" t="n"/>
      <c r="K1190" s="268" t="n"/>
      <c r="L1190" s="314" t="n"/>
      <c r="M1190" s="294" t="n"/>
      <c r="N1190" s="294" t="n"/>
      <c r="O1190" s="294" t="n"/>
      <c r="P1190" s="268" t="n"/>
      <c r="Q1190" s="320" t="n"/>
    </row>
    <row r="1191">
      <c r="B1191" s="333" t="n"/>
      <c r="C1191" s="328" t="n"/>
      <c r="D1191" s="328" t="n"/>
      <c r="E1191" s="317" t="n"/>
      <c r="F1191" s="292" t="n"/>
      <c r="G1191" s="292" t="n"/>
      <c r="H1191" s="294" t="n"/>
      <c r="I1191" s="317" t="n"/>
      <c r="J1191" s="268" t="n"/>
      <c r="K1191" s="268" t="n"/>
      <c r="L1191" s="314" t="n"/>
      <c r="M1191" s="294" t="n"/>
      <c r="N1191" s="294" t="n"/>
      <c r="O1191" s="294" t="n"/>
      <c r="P1191" s="268" t="n"/>
      <c r="Q1191" s="320" t="n"/>
    </row>
    <row r="1192">
      <c r="B1192" s="333" t="n"/>
      <c r="C1192" s="328" t="n"/>
      <c r="D1192" s="328" t="n"/>
      <c r="E1192" s="317" t="n"/>
      <c r="F1192" s="292" t="n"/>
      <c r="G1192" s="292" t="n"/>
      <c r="H1192" s="294" t="n"/>
      <c r="I1192" s="317" t="n"/>
      <c r="J1192" s="268" t="n"/>
      <c r="K1192" s="268" t="n"/>
      <c r="L1192" s="314" t="n"/>
      <c r="M1192" s="294" t="n"/>
      <c r="N1192" s="294" t="n"/>
      <c r="O1192" s="294" t="n"/>
      <c r="P1192" s="268" t="n"/>
      <c r="Q1192" s="320" t="n"/>
    </row>
    <row r="1193">
      <c r="B1193" s="333" t="n"/>
      <c r="C1193" s="328" t="n"/>
      <c r="D1193" s="328" t="n"/>
      <c r="E1193" s="317" t="n"/>
      <c r="F1193" s="292" t="n"/>
      <c r="G1193" s="292" t="n"/>
      <c r="H1193" s="294" t="n"/>
      <c r="I1193" s="317" t="n"/>
      <c r="J1193" s="268" t="n"/>
      <c r="K1193" s="268" t="n"/>
      <c r="L1193" s="314" t="n"/>
      <c r="M1193" s="294" t="n"/>
      <c r="N1193" s="294" t="n"/>
      <c r="O1193" s="294" t="n"/>
      <c r="P1193" s="268" t="n"/>
      <c r="Q1193" s="320" t="n"/>
    </row>
    <row r="1194">
      <c r="B1194" s="333" t="n"/>
      <c r="C1194" s="328" t="n"/>
      <c r="D1194" s="328" t="n"/>
      <c r="E1194" s="317" t="n"/>
      <c r="F1194" s="292" t="n"/>
      <c r="G1194" s="292" t="n"/>
      <c r="H1194" s="294" t="n"/>
      <c r="I1194" s="317" t="n"/>
      <c r="J1194" s="268" t="n"/>
      <c r="K1194" s="268" t="n"/>
      <c r="L1194" s="314" t="n"/>
      <c r="M1194" s="294" t="n"/>
      <c r="N1194" s="294" t="n"/>
      <c r="O1194" s="294" t="n"/>
      <c r="P1194" s="268" t="n"/>
      <c r="Q1194" s="320" t="n"/>
    </row>
    <row r="1195">
      <c r="B1195" s="333" t="n"/>
      <c r="C1195" s="328" t="n"/>
      <c r="D1195" s="328" t="n"/>
      <c r="E1195" s="317" t="n"/>
      <c r="F1195" s="292" t="n"/>
      <c r="G1195" s="292" t="n"/>
      <c r="H1195" s="294" t="n"/>
      <c r="I1195" s="317" t="n"/>
      <c r="J1195" s="268" t="n"/>
      <c r="K1195" s="268" t="n"/>
      <c r="L1195" s="314" t="n"/>
      <c r="M1195" s="294" t="n"/>
      <c r="N1195" s="294" t="n"/>
      <c r="O1195" s="294" t="n"/>
      <c r="P1195" s="268" t="n"/>
      <c r="Q1195" s="320" t="n"/>
    </row>
    <row r="1196">
      <c r="B1196" s="333" t="n"/>
      <c r="C1196" s="328" t="n"/>
      <c r="D1196" s="328" t="n"/>
      <c r="E1196" s="317" t="n"/>
      <c r="F1196" s="292" t="n"/>
      <c r="G1196" s="292" t="n"/>
      <c r="H1196" s="294" t="n"/>
      <c r="I1196" s="317" t="n"/>
      <c r="J1196" s="268" t="n"/>
      <c r="K1196" s="268" t="n"/>
      <c r="L1196" s="314" t="n"/>
      <c r="M1196" s="294" t="n"/>
      <c r="N1196" s="294" t="n"/>
      <c r="O1196" s="294" t="n"/>
      <c r="P1196" s="268" t="n"/>
      <c r="Q1196" s="320" t="n"/>
    </row>
    <row r="1197">
      <c r="B1197" s="333" t="n"/>
      <c r="C1197" s="328" t="n"/>
      <c r="D1197" s="328" t="n"/>
      <c r="E1197" s="317" t="n"/>
      <c r="F1197" s="292" t="n"/>
      <c r="G1197" s="292" t="n"/>
      <c r="H1197" s="294" t="n"/>
      <c r="I1197" s="317" t="n"/>
      <c r="J1197" s="268" t="n"/>
      <c r="K1197" s="268" t="n"/>
      <c r="L1197" s="314" t="n"/>
      <c r="M1197" s="294" t="n"/>
      <c r="N1197" s="294" t="n"/>
      <c r="O1197" s="294" t="n"/>
      <c r="P1197" s="268" t="n"/>
      <c r="Q1197" s="320" t="n"/>
    </row>
    <row r="1198">
      <c r="B1198" s="333" t="n"/>
      <c r="C1198" s="328" t="n"/>
      <c r="D1198" s="328" t="n"/>
      <c r="E1198" s="317" t="n"/>
      <c r="F1198" s="292" t="n"/>
      <c r="G1198" s="292" t="n"/>
      <c r="H1198" s="294" t="n"/>
      <c r="I1198" s="317" t="n"/>
      <c r="J1198" s="268" t="n"/>
      <c r="K1198" s="268" t="n"/>
      <c r="L1198" s="314" t="n"/>
      <c r="M1198" s="294" t="n"/>
      <c r="N1198" s="294" t="n"/>
      <c r="O1198" s="294" t="n"/>
      <c r="P1198" s="268" t="n"/>
      <c r="Q1198" s="320" t="n"/>
    </row>
    <row r="1199">
      <c r="B1199" s="333" t="n"/>
      <c r="C1199" s="328" t="n"/>
      <c r="D1199" s="328" t="n"/>
      <c r="E1199" s="317" t="n"/>
      <c r="F1199" s="292" t="n"/>
      <c r="G1199" s="292" t="n"/>
      <c r="H1199" s="294" t="n"/>
      <c r="I1199" s="317" t="n"/>
      <c r="J1199" s="268" t="n"/>
      <c r="K1199" s="268" t="n"/>
      <c r="L1199" s="314" t="n"/>
      <c r="M1199" s="294" t="n"/>
      <c r="N1199" s="294" t="n"/>
      <c r="O1199" s="294" t="n"/>
      <c r="P1199" s="268" t="n"/>
      <c r="Q1199" s="320" t="n"/>
    </row>
    <row r="1200">
      <c r="B1200" s="333" t="n"/>
      <c r="C1200" s="328" t="n"/>
      <c r="D1200" s="328" t="n"/>
      <c r="E1200" s="317" t="n"/>
      <c r="F1200" s="292" t="n"/>
      <c r="G1200" s="292" t="n"/>
      <c r="H1200" s="294" t="n"/>
      <c r="I1200" s="317" t="n"/>
      <c r="J1200" s="268" t="n"/>
      <c r="K1200" s="268" t="n"/>
      <c r="L1200" s="314" t="n"/>
      <c r="M1200" s="294" t="n"/>
      <c r="N1200" s="294" t="n"/>
      <c r="O1200" s="294" t="n"/>
      <c r="P1200" s="268" t="n"/>
      <c r="Q1200" s="320" t="n"/>
    </row>
    <row r="1201">
      <c r="B1201" s="333" t="n"/>
      <c r="C1201" s="328" t="n"/>
      <c r="D1201" s="328" t="n"/>
      <c r="E1201" s="317" t="n"/>
      <c r="F1201" s="292" t="n"/>
      <c r="G1201" s="292" t="n"/>
      <c r="H1201" s="294" t="n"/>
      <c r="I1201" s="317" t="n"/>
      <c r="J1201" s="268" t="n"/>
      <c r="K1201" s="268" t="n"/>
      <c r="L1201" s="314" t="n"/>
      <c r="M1201" s="294" t="n"/>
      <c r="N1201" s="294" t="n"/>
      <c r="O1201" s="294" t="n"/>
      <c r="P1201" s="268" t="n"/>
      <c r="Q1201" s="320" t="n"/>
    </row>
    <row r="1202">
      <c r="B1202" s="333" t="n"/>
      <c r="C1202" s="328" t="n"/>
      <c r="D1202" s="328" t="n"/>
      <c r="E1202" s="317" t="n"/>
      <c r="F1202" s="292" t="n"/>
      <c r="G1202" s="292" t="n"/>
      <c r="H1202" s="294" t="n"/>
      <c r="I1202" s="317" t="n"/>
      <c r="J1202" s="268" t="n"/>
      <c r="K1202" s="268" t="n"/>
      <c r="L1202" s="314" t="n"/>
      <c r="M1202" s="294" t="n"/>
      <c r="N1202" s="294" t="n"/>
      <c r="O1202" s="294" t="n"/>
      <c r="P1202" s="268" t="n"/>
      <c r="Q1202" s="320" t="n"/>
    </row>
    <row r="1203">
      <c r="B1203" s="333" t="n"/>
      <c r="C1203" s="328" t="n"/>
      <c r="D1203" s="328" t="n"/>
      <c r="E1203" s="317" t="n"/>
      <c r="F1203" s="292" t="n"/>
      <c r="G1203" s="292" t="n"/>
      <c r="H1203" s="294" t="n"/>
      <c r="I1203" s="317" t="n"/>
      <c r="J1203" s="268" t="n"/>
      <c r="K1203" s="268" t="n"/>
      <c r="L1203" s="314" t="n"/>
      <c r="M1203" s="294" t="n"/>
      <c r="N1203" s="294" t="n"/>
      <c r="O1203" s="294" t="n"/>
      <c r="P1203" s="268" t="n"/>
      <c r="Q1203" s="320" t="n"/>
    </row>
    <row r="1204">
      <c r="B1204" s="333" t="n"/>
      <c r="C1204" s="328" t="n"/>
      <c r="D1204" s="328" t="n"/>
      <c r="E1204" s="317" t="n"/>
      <c r="F1204" s="292" t="n"/>
      <c r="G1204" s="292" t="n"/>
      <c r="H1204" s="294" t="n"/>
      <c r="I1204" s="317" t="n"/>
      <c r="J1204" s="268" t="n"/>
      <c r="K1204" s="268" t="n"/>
      <c r="L1204" s="314" t="n"/>
      <c r="M1204" s="294" t="n"/>
      <c r="N1204" s="294" t="n"/>
      <c r="O1204" s="294" t="n"/>
      <c r="P1204" s="268" t="n"/>
      <c r="Q1204" s="320" t="n"/>
    </row>
    <row r="1205">
      <c r="B1205" s="333" t="n"/>
      <c r="C1205" s="328" t="n"/>
      <c r="D1205" s="328" t="n"/>
      <c r="E1205" s="317" t="n"/>
      <c r="F1205" s="292" t="n"/>
      <c r="G1205" s="292" t="n"/>
      <c r="H1205" s="294" t="n"/>
      <c r="I1205" s="317" t="n"/>
      <c r="J1205" s="268" t="n"/>
      <c r="K1205" s="268" t="n"/>
      <c r="L1205" s="314" t="n"/>
      <c r="M1205" s="294" t="n"/>
      <c r="N1205" s="294" t="n"/>
      <c r="O1205" s="294" t="n"/>
      <c r="P1205" s="268" t="n"/>
      <c r="Q1205" s="320" t="n"/>
    </row>
    <row r="1206">
      <c r="B1206" s="333" t="n"/>
      <c r="C1206" s="328" t="n"/>
      <c r="D1206" s="328" t="n"/>
      <c r="E1206" s="317" t="n"/>
      <c r="F1206" s="292" t="n"/>
      <c r="G1206" s="292" t="n"/>
      <c r="H1206" s="294" t="n"/>
      <c r="I1206" s="317" t="n"/>
      <c r="J1206" s="268" t="n"/>
      <c r="K1206" s="268" t="n"/>
      <c r="L1206" s="314" t="n"/>
      <c r="M1206" s="294" t="n"/>
      <c r="N1206" s="294" t="n"/>
      <c r="O1206" s="294" t="n"/>
      <c r="P1206" s="268" t="n"/>
      <c r="Q1206" s="320" t="n"/>
    </row>
    <row r="1207">
      <c r="B1207" s="333" t="n"/>
      <c r="C1207" s="328" t="n"/>
      <c r="D1207" s="328" t="n"/>
      <c r="E1207" s="317" t="n"/>
      <c r="F1207" s="292" t="n"/>
      <c r="G1207" s="292" t="n"/>
      <c r="H1207" s="294" t="n"/>
      <c r="I1207" s="317" t="n"/>
      <c r="J1207" s="268" t="n"/>
      <c r="K1207" s="268" t="n"/>
      <c r="L1207" s="314" t="n"/>
      <c r="M1207" s="294" t="n"/>
      <c r="N1207" s="294" t="n"/>
      <c r="O1207" s="294" t="n"/>
      <c r="P1207" s="268" t="n"/>
      <c r="Q1207" s="320" t="n"/>
    </row>
    <row r="1208">
      <c r="B1208" s="333" t="n"/>
      <c r="C1208" s="328" t="n"/>
      <c r="D1208" s="328" t="n"/>
      <c r="E1208" s="317" t="n"/>
      <c r="F1208" s="292" t="n"/>
      <c r="G1208" s="292" t="n"/>
      <c r="H1208" s="294" t="n"/>
      <c r="I1208" s="317" t="n"/>
      <c r="J1208" s="268" t="n"/>
      <c r="K1208" s="268" t="n"/>
      <c r="L1208" s="314" t="n"/>
      <c r="M1208" s="294" t="n"/>
      <c r="N1208" s="294" t="n"/>
      <c r="O1208" s="294" t="n"/>
      <c r="P1208" s="268" t="n"/>
      <c r="Q1208" s="320" t="n"/>
    </row>
    <row r="1209">
      <c r="B1209" s="333" t="n"/>
      <c r="C1209" s="328" t="n"/>
      <c r="D1209" s="328" t="n"/>
      <c r="E1209" s="317" t="n"/>
      <c r="F1209" s="292" t="n"/>
      <c r="G1209" s="292" t="n"/>
      <c r="H1209" s="294" t="n"/>
      <c r="I1209" s="317" t="n"/>
      <c r="J1209" s="268" t="n"/>
      <c r="K1209" s="268" t="n"/>
      <c r="L1209" s="314" t="n"/>
      <c r="M1209" s="294" t="n"/>
      <c r="N1209" s="294" t="n"/>
      <c r="O1209" s="294" t="n"/>
      <c r="P1209" s="268" t="n"/>
      <c r="Q1209" s="320" t="n"/>
    </row>
    <row r="1210">
      <c r="B1210" s="333" t="n"/>
      <c r="C1210" s="328" t="n"/>
      <c r="D1210" s="328" t="n"/>
      <c r="E1210" s="317" t="n"/>
      <c r="F1210" s="292" t="n"/>
      <c r="G1210" s="292" t="n"/>
      <c r="H1210" s="294" t="n"/>
      <c r="I1210" s="317" t="n"/>
      <c r="J1210" s="268" t="n"/>
      <c r="K1210" s="268" t="n"/>
      <c r="L1210" s="314" t="n"/>
      <c r="M1210" s="294" t="n"/>
      <c r="N1210" s="294" t="n"/>
      <c r="O1210" s="294" t="n"/>
      <c r="P1210" s="268" t="n"/>
      <c r="Q1210" s="320" t="n"/>
    </row>
    <row r="1211">
      <c r="B1211" s="333" t="n"/>
      <c r="C1211" s="328" t="n"/>
      <c r="D1211" s="328" t="n"/>
      <c r="E1211" s="317" t="n"/>
      <c r="F1211" s="292" t="n"/>
      <c r="G1211" s="292" t="n"/>
      <c r="H1211" s="294" t="n"/>
      <c r="I1211" s="317" t="n"/>
      <c r="J1211" s="268" t="n"/>
      <c r="K1211" s="268" t="n"/>
      <c r="L1211" s="314" t="n"/>
      <c r="M1211" s="294" t="n"/>
      <c r="N1211" s="294" t="n"/>
      <c r="O1211" s="294" t="n"/>
      <c r="P1211" s="268" t="n"/>
      <c r="Q1211" s="320" t="n"/>
    </row>
    <row r="1212">
      <c r="B1212" s="333" t="n"/>
      <c r="C1212" s="328" t="n"/>
      <c r="D1212" s="328" t="n"/>
      <c r="E1212" s="317" t="n"/>
      <c r="F1212" s="292" t="n"/>
      <c r="G1212" s="292" t="n"/>
      <c r="H1212" s="294" t="n"/>
      <c r="I1212" s="317" t="n"/>
      <c r="J1212" s="268" t="n"/>
      <c r="K1212" s="268" t="n"/>
      <c r="L1212" s="314" t="n"/>
      <c r="M1212" s="294" t="n"/>
      <c r="N1212" s="294" t="n"/>
      <c r="O1212" s="294" t="n"/>
      <c r="P1212" s="268" t="n"/>
      <c r="Q1212" s="320" t="n"/>
    </row>
    <row r="1213">
      <c r="B1213" s="333" t="n"/>
      <c r="C1213" s="328" t="n"/>
      <c r="D1213" s="328" t="n"/>
      <c r="E1213" s="317" t="n"/>
      <c r="F1213" s="292" t="n"/>
      <c r="G1213" s="292" t="n"/>
      <c r="H1213" s="294" t="n"/>
      <c r="I1213" s="317" t="n"/>
      <c r="J1213" s="268" t="n"/>
      <c r="K1213" s="268" t="n"/>
      <c r="L1213" s="314" t="n"/>
      <c r="M1213" s="294" t="n"/>
      <c r="N1213" s="294" t="n"/>
      <c r="O1213" s="294" t="n"/>
      <c r="P1213" s="268" t="n"/>
      <c r="Q1213" s="320" t="n"/>
    </row>
    <row r="1214">
      <c r="B1214" s="333" t="n"/>
      <c r="C1214" s="328" t="n"/>
      <c r="D1214" s="328" t="n"/>
      <c r="E1214" s="317" t="n"/>
      <c r="F1214" s="292" t="n"/>
      <c r="G1214" s="292" t="n"/>
      <c r="H1214" s="294" t="n"/>
      <c r="I1214" s="317" t="n"/>
      <c r="J1214" s="268" t="n"/>
      <c r="K1214" s="268" t="n"/>
      <c r="L1214" s="314" t="n"/>
      <c r="M1214" s="294" t="n"/>
      <c r="N1214" s="294" t="n"/>
      <c r="O1214" s="294" t="n"/>
      <c r="P1214" s="268" t="n"/>
      <c r="Q1214" s="320" t="n"/>
    </row>
    <row r="1215">
      <c r="B1215" s="333" t="n"/>
      <c r="C1215" s="328" t="n"/>
      <c r="D1215" s="328" t="n"/>
      <c r="E1215" s="317" t="n"/>
      <c r="F1215" s="292" t="n"/>
      <c r="G1215" s="292" t="n"/>
      <c r="H1215" s="294" t="n"/>
      <c r="I1215" s="317" t="n"/>
      <c r="J1215" s="268" t="n"/>
      <c r="K1215" s="268" t="n"/>
      <c r="L1215" s="314" t="n"/>
      <c r="M1215" s="294" t="n"/>
      <c r="N1215" s="294" t="n"/>
      <c r="O1215" s="294" t="n"/>
      <c r="P1215" s="268" t="n"/>
      <c r="Q1215" s="320" t="n"/>
    </row>
    <row r="1216">
      <c r="B1216" s="333" t="n"/>
      <c r="C1216" s="328" t="n"/>
      <c r="D1216" s="328" t="n"/>
      <c r="E1216" s="317" t="n"/>
      <c r="F1216" s="292" t="n"/>
      <c r="G1216" s="292" t="n"/>
      <c r="H1216" s="294" t="n"/>
      <c r="I1216" s="317" t="n"/>
      <c r="J1216" s="268" t="n"/>
      <c r="K1216" s="268" t="n"/>
      <c r="L1216" s="314" t="n"/>
      <c r="M1216" s="294" t="n"/>
      <c r="N1216" s="294" t="n"/>
      <c r="O1216" s="294" t="n"/>
      <c r="P1216" s="268" t="n"/>
      <c r="Q1216" s="320" t="n"/>
    </row>
    <row r="1217">
      <c r="B1217" s="333" t="n"/>
      <c r="C1217" s="328" t="n"/>
      <c r="D1217" s="328" t="n"/>
      <c r="E1217" s="317" t="n"/>
      <c r="F1217" s="292" t="n"/>
      <c r="G1217" s="292" t="n"/>
      <c r="H1217" s="294" t="n"/>
      <c r="I1217" s="317" t="n"/>
      <c r="J1217" s="268" t="n"/>
      <c r="K1217" s="268" t="n"/>
      <c r="L1217" s="314" t="n"/>
      <c r="M1217" s="294" t="n"/>
      <c r="N1217" s="294" t="n"/>
      <c r="O1217" s="294" t="n"/>
      <c r="P1217" s="268" t="n"/>
      <c r="Q1217" s="320" t="n"/>
    </row>
    <row r="1218">
      <c r="B1218" s="333" t="n"/>
      <c r="C1218" s="328" t="n"/>
      <c r="D1218" s="328" t="n"/>
      <c r="E1218" s="317" t="n"/>
      <c r="F1218" s="292" t="n"/>
      <c r="G1218" s="292" t="n"/>
      <c r="H1218" s="294" t="n"/>
      <c r="I1218" s="317" t="n"/>
      <c r="J1218" s="268" t="n"/>
      <c r="K1218" s="268" t="n"/>
      <c r="L1218" s="314" t="n"/>
      <c r="M1218" s="294" t="n"/>
      <c r="N1218" s="294" t="n"/>
      <c r="O1218" s="294" t="n"/>
      <c r="P1218" s="268" t="n"/>
      <c r="Q1218" s="320" t="n"/>
    </row>
    <row r="1219">
      <c r="B1219" s="333" t="n"/>
      <c r="C1219" s="328" t="n"/>
      <c r="D1219" s="328" t="n"/>
      <c r="E1219" s="317" t="n"/>
      <c r="F1219" s="292" t="n"/>
      <c r="G1219" s="292" t="n"/>
      <c r="H1219" s="294" t="n"/>
      <c r="I1219" s="317" t="n"/>
      <c r="J1219" s="268" t="n"/>
      <c r="K1219" s="268" t="n"/>
      <c r="L1219" s="314" t="n"/>
      <c r="M1219" s="294" t="n"/>
      <c r="N1219" s="294" t="n"/>
      <c r="O1219" s="294" t="n"/>
      <c r="P1219" s="268" t="n"/>
      <c r="Q1219" s="320" t="n"/>
    </row>
    <row r="1220">
      <c r="B1220" s="333" t="n"/>
      <c r="C1220" s="328" t="n"/>
      <c r="D1220" s="328" t="n"/>
      <c r="E1220" s="317" t="n"/>
      <c r="F1220" s="292" t="n"/>
      <c r="G1220" s="292" t="n"/>
      <c r="H1220" s="294" t="n"/>
      <c r="I1220" s="317" t="n"/>
      <c r="J1220" s="268" t="n"/>
      <c r="K1220" s="268" t="n"/>
      <c r="L1220" s="314" t="n"/>
      <c r="M1220" s="294" t="n"/>
      <c r="N1220" s="294" t="n"/>
      <c r="O1220" s="294" t="n"/>
      <c r="P1220" s="268" t="n"/>
      <c r="Q1220" s="320" t="n"/>
    </row>
    <row r="1221">
      <c r="B1221" s="333" t="n"/>
      <c r="C1221" s="328" t="n"/>
      <c r="D1221" s="328" t="n"/>
      <c r="E1221" s="317" t="n"/>
      <c r="F1221" s="292" t="n"/>
      <c r="G1221" s="292" t="n"/>
      <c r="H1221" s="294" t="n"/>
      <c r="I1221" s="317" t="n"/>
      <c r="J1221" s="268" t="n"/>
      <c r="K1221" s="268" t="n"/>
      <c r="L1221" s="314" t="n"/>
      <c r="M1221" s="294" t="n"/>
      <c r="N1221" s="294" t="n"/>
      <c r="O1221" s="294" t="n"/>
      <c r="P1221" s="268" t="n"/>
      <c r="Q1221" s="320" t="n"/>
    </row>
    <row r="1222">
      <c r="B1222" s="333" t="n"/>
      <c r="C1222" s="328" t="n"/>
      <c r="D1222" s="328" t="n"/>
      <c r="E1222" s="317" t="n"/>
      <c r="F1222" s="292" t="n"/>
      <c r="G1222" s="292" t="n"/>
      <c r="H1222" s="294" t="n"/>
      <c r="I1222" s="317" t="n"/>
      <c r="J1222" s="268" t="n"/>
      <c r="K1222" s="268" t="n"/>
      <c r="L1222" s="314" t="n"/>
      <c r="M1222" s="294" t="n"/>
      <c r="N1222" s="294" t="n"/>
      <c r="O1222" s="294" t="n"/>
      <c r="P1222" s="268" t="n"/>
      <c r="Q1222" s="320" t="n"/>
    </row>
    <row r="1223">
      <c r="B1223" s="333" t="n"/>
      <c r="C1223" s="328" t="n"/>
      <c r="D1223" s="328" t="n"/>
      <c r="E1223" s="317" t="n"/>
      <c r="F1223" s="292" t="n"/>
      <c r="G1223" s="292" t="n"/>
      <c r="H1223" s="294" t="n"/>
      <c r="I1223" s="317" t="n"/>
      <c r="J1223" s="268" t="n"/>
      <c r="K1223" s="268" t="n"/>
      <c r="L1223" s="314" t="n"/>
      <c r="M1223" s="294" t="n"/>
      <c r="N1223" s="294" t="n"/>
      <c r="O1223" s="294" t="n"/>
      <c r="P1223" s="268" t="n"/>
      <c r="Q1223" s="320" t="n"/>
    </row>
    <row r="1224">
      <c r="B1224" s="333" t="n"/>
      <c r="C1224" s="328" t="n"/>
      <c r="D1224" s="328" t="n"/>
      <c r="E1224" s="317" t="n"/>
      <c r="F1224" s="292" t="n"/>
      <c r="G1224" s="292" t="n"/>
      <c r="H1224" s="294" t="n"/>
      <c r="I1224" s="317" t="n"/>
      <c r="J1224" s="268" t="n"/>
      <c r="K1224" s="268" t="n"/>
      <c r="L1224" s="314" t="n"/>
      <c r="M1224" s="294" t="n"/>
      <c r="N1224" s="294" t="n"/>
      <c r="O1224" s="294" t="n"/>
      <c r="P1224" s="268" t="n"/>
      <c r="Q1224" s="320" t="n"/>
    </row>
    <row r="1225">
      <c r="B1225" s="333" t="n"/>
      <c r="C1225" s="328" t="n"/>
      <c r="D1225" s="328" t="n"/>
      <c r="E1225" s="317" t="n"/>
      <c r="F1225" s="292" t="n"/>
      <c r="G1225" s="292" t="n"/>
      <c r="H1225" s="294" t="n"/>
      <c r="I1225" s="317" t="n"/>
      <c r="J1225" s="268" t="n"/>
      <c r="K1225" s="268" t="n"/>
      <c r="L1225" s="314" t="n"/>
      <c r="M1225" s="294" t="n"/>
      <c r="N1225" s="294" t="n"/>
      <c r="O1225" s="294" t="n"/>
      <c r="P1225" s="268" t="n"/>
      <c r="Q1225" s="320" t="n"/>
    </row>
    <row r="1226">
      <c r="B1226" s="333" t="n"/>
      <c r="C1226" s="328" t="n"/>
      <c r="D1226" s="328" t="n"/>
      <c r="E1226" s="317" t="n"/>
      <c r="F1226" s="292" t="n"/>
      <c r="G1226" s="292" t="n"/>
      <c r="H1226" s="294" t="n"/>
      <c r="I1226" s="317" t="n"/>
      <c r="J1226" s="268" t="n"/>
      <c r="K1226" s="268" t="n"/>
      <c r="L1226" s="314" t="n"/>
      <c r="M1226" s="294" t="n"/>
      <c r="N1226" s="294" t="n"/>
      <c r="O1226" s="294" t="n"/>
      <c r="P1226" s="268" t="n"/>
      <c r="Q1226" s="320" t="n"/>
    </row>
    <row r="1227">
      <c r="B1227" s="333" t="n"/>
      <c r="C1227" s="328" t="n"/>
      <c r="D1227" s="328" t="n"/>
      <c r="E1227" s="317" t="n"/>
      <c r="F1227" s="292" t="n"/>
      <c r="G1227" s="292" t="n"/>
      <c r="H1227" s="294" t="n"/>
      <c r="I1227" s="317" t="n"/>
      <c r="J1227" s="268" t="n"/>
      <c r="K1227" s="268" t="n"/>
      <c r="L1227" s="314" t="n"/>
      <c r="M1227" s="294" t="n"/>
      <c r="N1227" s="294" t="n"/>
      <c r="O1227" s="294" t="n"/>
      <c r="P1227" s="268" t="n"/>
      <c r="Q1227" s="320" t="n"/>
    </row>
    <row r="1228">
      <c r="B1228" s="333" t="n"/>
      <c r="C1228" s="328" t="n"/>
      <c r="D1228" s="328" t="n"/>
      <c r="E1228" s="317" t="n"/>
      <c r="F1228" s="292" t="n"/>
      <c r="G1228" s="292" t="n"/>
      <c r="H1228" s="294" t="n"/>
      <c r="I1228" s="317" t="n"/>
      <c r="J1228" s="268" t="n"/>
      <c r="K1228" s="268" t="n"/>
      <c r="L1228" s="314" t="n"/>
      <c r="M1228" s="294" t="n"/>
      <c r="N1228" s="294" t="n"/>
      <c r="O1228" s="294" t="n"/>
      <c r="P1228" s="268" t="n"/>
      <c r="Q1228" s="320" t="n"/>
    </row>
    <row r="1229">
      <c r="B1229" s="333" t="n"/>
      <c r="C1229" s="328" t="n"/>
      <c r="D1229" s="328" t="n"/>
      <c r="E1229" s="317" t="n"/>
      <c r="F1229" s="292" t="n"/>
      <c r="G1229" s="292" t="n"/>
      <c r="H1229" s="294" t="n"/>
      <c r="I1229" s="317" t="n"/>
      <c r="J1229" s="268" t="n"/>
      <c r="K1229" s="268" t="n"/>
      <c r="L1229" s="314" t="n"/>
      <c r="M1229" s="294" t="n"/>
      <c r="N1229" s="294" t="n"/>
      <c r="O1229" s="294" t="n"/>
      <c r="P1229" s="268" t="n"/>
      <c r="Q1229" s="320" t="n"/>
    </row>
    <row r="1230">
      <c r="B1230" s="333" t="n"/>
      <c r="C1230" s="328" t="n"/>
      <c r="D1230" s="328" t="n"/>
      <c r="E1230" s="317" t="n"/>
      <c r="F1230" s="292" t="n"/>
      <c r="G1230" s="292" t="n"/>
      <c r="H1230" s="294" t="n"/>
      <c r="I1230" s="317" t="n"/>
      <c r="J1230" s="268" t="n"/>
      <c r="K1230" s="268" t="n"/>
      <c r="L1230" s="314" t="n"/>
      <c r="M1230" s="294" t="n"/>
      <c r="N1230" s="294" t="n"/>
      <c r="O1230" s="294" t="n"/>
      <c r="P1230" s="268" t="n"/>
      <c r="Q1230" s="320" t="n"/>
    </row>
    <row r="1231">
      <c r="B1231" s="333" t="n"/>
      <c r="C1231" s="328" t="n"/>
      <c r="D1231" s="328" t="n"/>
      <c r="E1231" s="317" t="n"/>
      <c r="F1231" s="292" t="n"/>
      <c r="G1231" s="292" t="n"/>
      <c r="H1231" s="294" t="n"/>
      <c r="I1231" s="317" t="n"/>
      <c r="J1231" s="268" t="n"/>
      <c r="K1231" s="268" t="n"/>
      <c r="L1231" s="314" t="n"/>
      <c r="M1231" s="294" t="n"/>
      <c r="N1231" s="294" t="n"/>
      <c r="O1231" s="294" t="n"/>
      <c r="P1231" s="268" t="n"/>
      <c r="Q1231" s="320" t="n"/>
    </row>
    <row r="1232">
      <c r="B1232" s="333" t="n"/>
      <c r="C1232" s="328" t="n"/>
      <c r="D1232" s="328" t="n"/>
      <c r="E1232" s="317" t="n"/>
      <c r="F1232" s="292" t="n"/>
      <c r="G1232" s="292" t="n"/>
      <c r="H1232" s="294" t="n"/>
      <c r="I1232" s="317" t="n"/>
      <c r="J1232" s="268" t="n"/>
      <c r="K1232" s="268" t="n"/>
      <c r="L1232" s="314" t="n"/>
      <c r="M1232" s="294" t="n"/>
      <c r="N1232" s="294" t="n"/>
      <c r="O1232" s="294" t="n"/>
      <c r="P1232" s="268" t="n"/>
      <c r="Q1232" s="320" t="n"/>
    </row>
    <row r="1233">
      <c r="B1233" s="333" t="n"/>
      <c r="C1233" s="328" t="n"/>
      <c r="D1233" s="328" t="n"/>
      <c r="E1233" s="317" t="n"/>
      <c r="F1233" s="292" t="n"/>
      <c r="G1233" s="292" t="n"/>
      <c r="H1233" s="294" t="n"/>
      <c r="I1233" s="317" t="n"/>
      <c r="J1233" s="268" t="n"/>
      <c r="K1233" s="268" t="n"/>
      <c r="L1233" s="314" t="n"/>
      <c r="M1233" s="294" t="n"/>
      <c r="N1233" s="294" t="n"/>
      <c r="O1233" s="294" t="n"/>
      <c r="P1233" s="268" t="n"/>
      <c r="Q1233" s="320" t="n"/>
    </row>
    <row r="1234">
      <c r="B1234" s="333" t="n"/>
      <c r="C1234" s="328" t="n"/>
      <c r="D1234" s="328" t="n"/>
      <c r="E1234" s="317" t="n"/>
      <c r="F1234" s="292" t="n"/>
      <c r="G1234" s="292" t="n"/>
      <c r="H1234" s="294" t="n"/>
      <c r="I1234" s="317" t="n"/>
      <c r="J1234" s="268" t="n"/>
      <c r="K1234" s="268" t="n"/>
      <c r="L1234" s="314" t="n"/>
      <c r="M1234" s="294" t="n"/>
      <c r="N1234" s="294" t="n"/>
      <c r="O1234" s="294" t="n"/>
      <c r="P1234" s="268" t="n"/>
      <c r="Q1234" s="320" t="n"/>
    </row>
    <row r="1235">
      <c r="B1235" s="333" t="n"/>
      <c r="C1235" s="328" t="n"/>
      <c r="D1235" s="328" t="n"/>
      <c r="E1235" s="317" t="n"/>
      <c r="F1235" s="292" t="n"/>
      <c r="G1235" s="292" t="n"/>
      <c r="H1235" s="294" t="n"/>
      <c r="I1235" s="317" t="n"/>
      <c r="J1235" s="268" t="n"/>
      <c r="K1235" s="268" t="n"/>
      <c r="L1235" s="314" t="n"/>
      <c r="M1235" s="294" t="n"/>
      <c r="N1235" s="294" t="n"/>
      <c r="O1235" s="294" t="n"/>
      <c r="P1235" s="268" t="n"/>
      <c r="Q1235" s="320" t="n"/>
    </row>
    <row r="1236">
      <c r="B1236" s="333" t="n"/>
      <c r="C1236" s="328" t="n"/>
      <c r="D1236" s="328" t="n"/>
      <c r="E1236" s="317" t="n"/>
      <c r="F1236" s="292" t="n"/>
      <c r="G1236" s="292" t="n"/>
      <c r="H1236" s="294" t="n"/>
      <c r="I1236" s="317" t="n"/>
      <c r="J1236" s="268" t="n"/>
      <c r="K1236" s="268" t="n"/>
      <c r="L1236" s="314" t="n"/>
      <c r="M1236" s="294" t="n"/>
      <c r="N1236" s="294" t="n"/>
      <c r="O1236" s="294" t="n"/>
      <c r="P1236" s="268" t="n"/>
      <c r="Q1236" s="320" t="n"/>
    </row>
    <row r="1237">
      <c r="B1237" s="333" t="n"/>
      <c r="C1237" s="328" t="n"/>
      <c r="D1237" s="328" t="n"/>
      <c r="E1237" s="317" t="n"/>
      <c r="F1237" s="292" t="n"/>
      <c r="G1237" s="292" t="n"/>
      <c r="H1237" s="294" t="n"/>
      <c r="I1237" s="317" t="n"/>
      <c r="J1237" s="268" t="n"/>
      <c r="K1237" s="268" t="n"/>
      <c r="L1237" s="314" t="n"/>
      <c r="M1237" s="294" t="n"/>
      <c r="N1237" s="294" t="n"/>
      <c r="O1237" s="294" t="n"/>
      <c r="P1237" s="268" t="n"/>
      <c r="Q1237" s="320" t="n"/>
    </row>
    <row r="1238">
      <c r="B1238" s="333" t="n"/>
      <c r="C1238" s="328" t="n"/>
      <c r="D1238" s="328" t="n"/>
      <c r="E1238" s="317" t="n"/>
      <c r="F1238" s="292" t="n"/>
      <c r="G1238" s="292" t="n"/>
      <c r="H1238" s="294" t="n"/>
      <c r="I1238" s="317" t="n"/>
      <c r="J1238" s="268" t="n"/>
      <c r="K1238" s="268" t="n"/>
      <c r="L1238" s="314" t="n"/>
      <c r="M1238" s="294" t="n"/>
      <c r="N1238" s="294" t="n"/>
      <c r="O1238" s="294" t="n"/>
      <c r="P1238" s="268" t="n"/>
      <c r="Q1238" s="320" t="n"/>
    </row>
    <row r="1239">
      <c r="B1239" s="333" t="n"/>
      <c r="C1239" s="328" t="n"/>
      <c r="D1239" s="328" t="n"/>
      <c r="E1239" s="317" t="n"/>
      <c r="F1239" s="292" t="n"/>
      <c r="G1239" s="292" t="n"/>
      <c r="H1239" s="294" t="n"/>
      <c r="I1239" s="317" t="n"/>
      <c r="J1239" s="268" t="n"/>
      <c r="K1239" s="268" t="n"/>
      <c r="L1239" s="314" t="n"/>
      <c r="M1239" s="294" t="n"/>
      <c r="N1239" s="294" t="n"/>
      <c r="O1239" s="294" t="n"/>
      <c r="P1239" s="268" t="n"/>
      <c r="Q1239" s="320" t="n"/>
    </row>
    <row r="1240">
      <c r="B1240" s="333" t="n"/>
      <c r="C1240" s="328" t="n"/>
      <c r="D1240" s="328" t="n"/>
      <c r="E1240" s="317" t="n"/>
      <c r="F1240" s="292" t="n"/>
      <c r="G1240" s="292" t="n"/>
      <c r="H1240" s="294" t="n"/>
      <c r="I1240" s="317" t="n"/>
      <c r="J1240" s="268" t="n"/>
      <c r="K1240" s="268" t="n"/>
      <c r="L1240" s="314" t="n"/>
      <c r="M1240" s="294" t="n"/>
      <c r="N1240" s="294" t="n"/>
      <c r="O1240" s="294" t="n"/>
      <c r="P1240" s="268" t="n"/>
      <c r="Q1240" s="320" t="n"/>
    </row>
    <row r="1241">
      <c r="B1241" s="333" t="n"/>
      <c r="C1241" s="328" t="n"/>
      <c r="D1241" s="328" t="n"/>
      <c r="E1241" s="317" t="n"/>
      <c r="F1241" s="292" t="n"/>
      <c r="G1241" s="292" t="n"/>
      <c r="H1241" s="294" t="n"/>
      <c r="I1241" s="317" t="n"/>
      <c r="J1241" s="268" t="n"/>
      <c r="K1241" s="268" t="n"/>
      <c r="L1241" s="314" t="n"/>
      <c r="M1241" s="294" t="n"/>
      <c r="N1241" s="294" t="n"/>
      <c r="O1241" s="294" t="n"/>
      <c r="P1241" s="268" t="n"/>
      <c r="Q1241" s="320" t="n"/>
    </row>
    <row r="1242">
      <c r="B1242" s="333" t="n"/>
      <c r="C1242" s="328" t="n"/>
      <c r="D1242" s="328" t="n"/>
      <c r="E1242" s="317" t="n"/>
      <c r="F1242" s="292" t="n"/>
      <c r="G1242" s="292" t="n"/>
      <c r="H1242" s="294" t="n"/>
      <c r="I1242" s="317" t="n"/>
      <c r="J1242" s="268" t="n"/>
      <c r="K1242" s="268" t="n"/>
      <c r="L1242" s="314" t="n"/>
      <c r="M1242" s="294" t="n"/>
      <c r="N1242" s="294" t="n"/>
      <c r="O1242" s="294" t="n"/>
      <c r="P1242" s="268" t="n"/>
      <c r="Q1242" s="320" t="n"/>
    </row>
    <row r="1243">
      <c r="B1243" s="333" t="n"/>
      <c r="C1243" s="328" t="n"/>
      <c r="D1243" s="328" t="n"/>
      <c r="E1243" s="317" t="n"/>
      <c r="F1243" s="292" t="n"/>
      <c r="G1243" s="292" t="n"/>
      <c r="H1243" s="294" t="n"/>
      <c r="I1243" s="317" t="n"/>
      <c r="J1243" s="268" t="n"/>
      <c r="K1243" s="268" t="n"/>
      <c r="L1243" s="314" t="n"/>
      <c r="M1243" s="294" t="n"/>
      <c r="N1243" s="294" t="n"/>
      <c r="O1243" s="294" t="n"/>
      <c r="P1243" s="268" t="n"/>
      <c r="Q1243" s="320" t="n"/>
    </row>
    <row r="1244">
      <c r="B1244" s="333" t="n"/>
      <c r="C1244" s="328" t="n"/>
      <c r="D1244" s="328" t="n"/>
      <c r="E1244" s="317" t="n"/>
      <c r="F1244" s="292" t="n"/>
      <c r="G1244" s="292" t="n"/>
      <c r="H1244" s="294" t="n"/>
      <c r="I1244" s="317" t="n"/>
      <c r="J1244" s="268" t="n"/>
      <c r="K1244" s="268" t="n"/>
      <c r="L1244" s="314" t="n"/>
      <c r="M1244" s="294" t="n"/>
      <c r="N1244" s="294" t="n"/>
      <c r="O1244" s="294" t="n"/>
      <c r="P1244" s="268" t="n"/>
      <c r="Q1244" s="320" t="n"/>
    </row>
    <row r="1245">
      <c r="B1245" s="333" t="n"/>
      <c r="C1245" s="328" t="n"/>
      <c r="D1245" s="328" t="n"/>
      <c r="E1245" s="317" t="n"/>
      <c r="F1245" s="292" t="n"/>
      <c r="G1245" s="292" t="n"/>
      <c r="H1245" s="294" t="n"/>
      <c r="I1245" s="317" t="n"/>
      <c r="J1245" s="268" t="n"/>
      <c r="K1245" s="268" t="n"/>
      <c r="L1245" s="314" t="n"/>
      <c r="M1245" s="294" t="n"/>
      <c r="N1245" s="294" t="n"/>
      <c r="O1245" s="294" t="n"/>
      <c r="P1245" s="268" t="n"/>
      <c r="Q1245" s="320" t="n"/>
    </row>
    <row r="1246">
      <c r="B1246" s="333" t="n"/>
      <c r="C1246" s="328" t="n"/>
      <c r="D1246" s="328" t="n"/>
      <c r="E1246" s="317" t="n"/>
      <c r="F1246" s="292" t="n"/>
      <c r="G1246" s="292" t="n"/>
      <c r="H1246" s="294" t="n"/>
      <c r="I1246" s="317" t="n"/>
      <c r="J1246" s="268" t="n"/>
      <c r="K1246" s="268" t="n"/>
      <c r="L1246" s="314" t="n"/>
      <c r="M1246" s="294" t="n"/>
      <c r="N1246" s="294" t="n"/>
      <c r="O1246" s="294" t="n"/>
      <c r="P1246" s="268" t="n"/>
      <c r="Q1246" s="320" t="n"/>
    </row>
    <row r="1247">
      <c r="B1247" s="333" t="n"/>
      <c r="C1247" s="328" t="n"/>
      <c r="D1247" s="328" t="n"/>
      <c r="E1247" s="317" t="n"/>
      <c r="F1247" s="292" t="n"/>
      <c r="G1247" s="292" t="n"/>
      <c r="H1247" s="294" t="n"/>
      <c r="I1247" s="317" t="n"/>
      <c r="J1247" s="268" t="n"/>
      <c r="K1247" s="268" t="n"/>
      <c r="L1247" s="314" t="n"/>
      <c r="M1247" s="294" t="n"/>
      <c r="N1247" s="294" t="n"/>
      <c r="O1247" s="294" t="n"/>
      <c r="P1247" s="268" t="n"/>
      <c r="Q1247" s="320" t="n"/>
    </row>
    <row r="1248">
      <c r="B1248" s="333" t="n"/>
      <c r="C1248" s="328" t="n"/>
      <c r="D1248" s="328" t="n"/>
      <c r="E1248" s="317" t="n"/>
      <c r="F1248" s="292" t="n"/>
      <c r="G1248" s="292" t="n"/>
      <c r="H1248" s="294" t="n"/>
      <c r="I1248" s="317" t="n"/>
      <c r="J1248" s="268" t="n"/>
      <c r="K1248" s="268" t="n"/>
      <c r="L1248" s="314" t="n"/>
      <c r="M1248" s="294" t="n"/>
      <c r="N1248" s="294" t="n"/>
      <c r="O1248" s="294" t="n"/>
      <c r="P1248" s="268" t="n"/>
      <c r="Q1248" s="320" t="n"/>
    </row>
    <row r="1249">
      <c r="B1249" s="333" t="n"/>
      <c r="C1249" s="328" t="n"/>
      <c r="D1249" s="328" t="n"/>
      <c r="E1249" s="317" t="n"/>
      <c r="F1249" s="292" t="n"/>
      <c r="G1249" s="292" t="n"/>
      <c r="H1249" s="294" t="n"/>
      <c r="I1249" s="317" t="n"/>
      <c r="J1249" s="268" t="n"/>
      <c r="K1249" s="268" t="n"/>
      <c r="L1249" s="314" t="n"/>
      <c r="M1249" s="294" t="n"/>
      <c r="N1249" s="294" t="n"/>
      <c r="O1249" s="294" t="n"/>
      <c r="P1249" s="268" t="n"/>
      <c r="Q1249" s="320" t="n"/>
    </row>
    <row r="1250">
      <c r="B1250" s="333" t="n"/>
      <c r="C1250" s="328" t="n"/>
      <c r="D1250" s="328" t="n"/>
      <c r="E1250" s="317" t="n"/>
      <c r="F1250" s="292" t="n"/>
      <c r="G1250" s="292" t="n"/>
      <c r="H1250" s="294" t="n"/>
      <c r="I1250" s="317" t="n"/>
      <c r="J1250" s="268" t="n"/>
      <c r="K1250" s="268" t="n"/>
      <c r="L1250" s="314" t="n"/>
      <c r="M1250" s="294" t="n"/>
      <c r="N1250" s="294" t="n"/>
      <c r="O1250" s="294" t="n"/>
      <c r="P1250" s="268" t="n"/>
      <c r="Q1250" s="320" t="n"/>
    </row>
    <row r="1251">
      <c r="B1251" s="333" t="n"/>
      <c r="C1251" s="328" t="n"/>
      <c r="D1251" s="328" t="n"/>
      <c r="E1251" s="317" t="n"/>
      <c r="F1251" s="292" t="n"/>
      <c r="G1251" s="292" t="n"/>
      <c r="H1251" s="294" t="n"/>
      <c r="I1251" s="317" t="n"/>
      <c r="J1251" s="268" t="n"/>
      <c r="K1251" s="268" t="n"/>
      <c r="L1251" s="314" t="n"/>
      <c r="M1251" s="294" t="n"/>
      <c r="N1251" s="294" t="n"/>
      <c r="O1251" s="294" t="n"/>
      <c r="P1251" s="268" t="n"/>
      <c r="Q1251" s="320" t="n"/>
    </row>
    <row r="1252">
      <c r="B1252" s="333" t="n"/>
      <c r="C1252" s="328" t="n"/>
      <c r="D1252" s="328" t="n"/>
      <c r="E1252" s="317" t="n"/>
      <c r="F1252" s="292" t="n"/>
      <c r="G1252" s="292" t="n"/>
      <c r="H1252" s="294" t="n"/>
      <c r="I1252" s="317" t="n"/>
      <c r="J1252" s="268" t="n"/>
      <c r="K1252" s="268" t="n"/>
      <c r="L1252" s="314" t="n"/>
      <c r="M1252" s="294" t="n"/>
      <c r="N1252" s="294" t="n"/>
      <c r="O1252" s="294" t="n"/>
      <c r="P1252" s="268" t="n"/>
      <c r="Q1252" s="320" t="n"/>
    </row>
    <row r="1253">
      <c r="B1253" s="333" t="n"/>
      <c r="C1253" s="328" t="n"/>
      <c r="D1253" s="328" t="n"/>
      <c r="E1253" s="317" t="n"/>
      <c r="F1253" s="292" t="n"/>
      <c r="G1253" s="292" t="n"/>
      <c r="H1253" s="294" t="n"/>
      <c r="I1253" s="317" t="n"/>
      <c r="J1253" s="268" t="n"/>
      <c r="K1253" s="268" t="n"/>
      <c r="L1253" s="314" t="n"/>
      <c r="M1253" s="294" t="n"/>
      <c r="N1253" s="294" t="n"/>
      <c r="O1253" s="294" t="n"/>
      <c r="P1253" s="268" t="n"/>
      <c r="Q1253" s="320" t="n"/>
    </row>
    <row r="1254">
      <c r="B1254" s="333" t="n"/>
      <c r="C1254" s="328" t="n"/>
      <c r="D1254" s="328" t="n"/>
      <c r="E1254" s="317" t="n"/>
      <c r="F1254" s="292" t="n"/>
      <c r="G1254" s="292" t="n"/>
      <c r="H1254" s="294" t="n"/>
      <c r="I1254" s="317" t="n"/>
      <c r="J1254" s="268" t="n"/>
      <c r="K1254" s="268" t="n"/>
      <c r="L1254" s="314" t="n"/>
      <c r="M1254" s="294" t="n"/>
      <c r="N1254" s="294" t="n"/>
      <c r="O1254" s="294" t="n"/>
      <c r="P1254" s="268" t="n"/>
      <c r="Q1254" s="320" t="n"/>
    </row>
    <row r="1255">
      <c r="B1255" s="333" t="n"/>
      <c r="C1255" s="328" t="n"/>
      <c r="D1255" s="328" t="n"/>
      <c r="E1255" s="317" t="n"/>
      <c r="F1255" s="292" t="n"/>
      <c r="G1255" s="292" t="n"/>
      <c r="H1255" s="294" t="n"/>
      <c r="I1255" s="317" t="n"/>
      <c r="J1255" s="268" t="n"/>
      <c r="K1255" s="268" t="n"/>
      <c r="L1255" s="314" t="n"/>
      <c r="M1255" s="294" t="n"/>
      <c r="N1255" s="294" t="n"/>
      <c r="O1255" s="294" t="n"/>
      <c r="P1255" s="268" t="n"/>
      <c r="Q1255" s="320" t="n"/>
    </row>
    <row r="1256">
      <c r="B1256" s="333" t="n"/>
      <c r="C1256" s="328" t="n"/>
      <c r="D1256" s="328" t="n"/>
      <c r="E1256" s="317" t="n"/>
      <c r="F1256" s="292" t="n"/>
      <c r="G1256" s="292" t="n"/>
      <c r="H1256" s="294" t="n"/>
      <c r="I1256" s="317" t="n"/>
      <c r="J1256" s="268" t="n"/>
      <c r="K1256" s="268" t="n"/>
      <c r="L1256" s="314" t="n"/>
      <c r="M1256" s="294" t="n"/>
      <c r="N1256" s="294" t="n"/>
      <c r="O1256" s="294" t="n"/>
      <c r="P1256" s="268" t="n"/>
      <c r="Q1256" s="320" t="n"/>
    </row>
    <row r="1257">
      <c r="B1257" s="333" t="n"/>
      <c r="C1257" s="328" t="n"/>
      <c r="D1257" s="328" t="n"/>
      <c r="E1257" s="317" t="n"/>
      <c r="F1257" s="292" t="n"/>
      <c r="G1257" s="292" t="n"/>
      <c r="H1257" s="294" t="n"/>
      <c r="I1257" s="317" t="n"/>
      <c r="J1257" s="268" t="n"/>
      <c r="K1257" s="268" t="n"/>
      <c r="L1257" s="314" t="n"/>
      <c r="M1257" s="294" t="n"/>
      <c r="N1257" s="294" t="n"/>
      <c r="O1257" s="294" t="n"/>
      <c r="P1257" s="268" t="n"/>
      <c r="Q1257" s="320" t="n"/>
    </row>
    <row r="1258">
      <c r="B1258" s="333" t="n"/>
      <c r="C1258" s="328" t="n"/>
      <c r="D1258" s="328" t="n"/>
      <c r="E1258" s="317" t="n"/>
      <c r="F1258" s="292" t="n"/>
      <c r="G1258" s="292" t="n"/>
      <c r="H1258" s="294" t="n"/>
      <c r="I1258" s="317" t="n"/>
      <c r="J1258" s="268" t="n"/>
      <c r="K1258" s="268" t="n"/>
      <c r="L1258" s="314" t="n"/>
      <c r="M1258" s="294" t="n"/>
      <c r="N1258" s="294" t="n"/>
      <c r="O1258" s="294" t="n"/>
      <c r="P1258" s="268" t="n"/>
      <c r="Q1258" s="320" t="n"/>
    </row>
    <row r="1259">
      <c r="B1259" s="333" t="n"/>
      <c r="C1259" s="328" t="n"/>
      <c r="D1259" s="328" t="n"/>
      <c r="E1259" s="317" t="n"/>
      <c r="F1259" s="292" t="n"/>
      <c r="G1259" s="292" t="n"/>
      <c r="H1259" s="294" t="n"/>
      <c r="I1259" s="317" t="n"/>
      <c r="J1259" s="268" t="n"/>
      <c r="K1259" s="268" t="n"/>
      <c r="L1259" s="314" t="n"/>
      <c r="M1259" s="294" t="n"/>
      <c r="N1259" s="294" t="n"/>
      <c r="O1259" s="294" t="n"/>
      <c r="P1259" s="268" t="n"/>
      <c r="Q1259" s="320" t="n"/>
    </row>
    <row r="1260">
      <c r="B1260" s="333" t="n"/>
      <c r="C1260" s="328" t="n"/>
      <c r="D1260" s="328" t="n"/>
      <c r="E1260" s="317" t="n"/>
      <c r="F1260" s="292" t="n"/>
      <c r="G1260" s="292" t="n"/>
      <c r="H1260" s="294" t="n"/>
      <c r="I1260" s="317" t="n"/>
      <c r="J1260" s="268" t="n"/>
      <c r="K1260" s="268" t="n"/>
      <c r="L1260" s="314" t="n"/>
      <c r="M1260" s="294" t="n"/>
      <c r="N1260" s="294" t="n"/>
      <c r="O1260" s="294" t="n"/>
      <c r="P1260" s="268" t="n"/>
      <c r="Q1260" s="320" t="n"/>
    </row>
    <row r="1261">
      <c r="B1261" s="333" t="n"/>
      <c r="C1261" s="328" t="n"/>
      <c r="D1261" s="328" t="n"/>
      <c r="E1261" s="317" t="n"/>
      <c r="F1261" s="292" t="n"/>
      <c r="G1261" s="292" t="n"/>
      <c r="H1261" s="294" t="n"/>
      <c r="I1261" s="317" t="n"/>
      <c r="J1261" s="268" t="n"/>
      <c r="K1261" s="268" t="n"/>
      <c r="L1261" s="314" t="n"/>
      <c r="M1261" s="294" t="n"/>
      <c r="N1261" s="294" t="n"/>
      <c r="O1261" s="294" t="n"/>
      <c r="P1261" s="268" t="n"/>
      <c r="Q1261" s="320" t="n"/>
    </row>
    <row r="1262">
      <c r="B1262" s="333" t="n"/>
      <c r="C1262" s="328" t="n"/>
      <c r="D1262" s="328" t="n"/>
      <c r="E1262" s="317" t="n"/>
      <c r="F1262" s="292" t="n"/>
      <c r="G1262" s="292" t="n"/>
      <c r="H1262" s="294" t="n"/>
      <c r="I1262" s="317" t="n"/>
      <c r="J1262" s="268" t="n"/>
      <c r="K1262" s="268" t="n"/>
      <c r="L1262" s="314" t="n"/>
      <c r="M1262" s="294" t="n"/>
      <c r="N1262" s="294" t="n"/>
      <c r="O1262" s="294" t="n"/>
      <c r="P1262" s="268" t="n"/>
      <c r="Q1262" s="320" t="n"/>
    </row>
    <row r="1263">
      <c r="B1263" s="333" t="n"/>
      <c r="C1263" s="328" t="n"/>
      <c r="D1263" s="328" t="n"/>
      <c r="E1263" s="317" t="n"/>
      <c r="F1263" s="292" t="n"/>
      <c r="G1263" s="292" t="n"/>
      <c r="H1263" s="294" t="n"/>
      <c r="I1263" s="317" t="n"/>
      <c r="J1263" s="268" t="n"/>
      <c r="K1263" s="268" t="n"/>
      <c r="L1263" s="314" t="n"/>
      <c r="M1263" s="294" t="n"/>
      <c r="N1263" s="294" t="n"/>
      <c r="O1263" s="294" t="n"/>
      <c r="P1263" s="268" t="n"/>
      <c r="Q1263" s="320" t="n"/>
    </row>
    <row r="1264">
      <c r="B1264" s="333" t="n"/>
      <c r="C1264" s="328" t="n"/>
      <c r="D1264" s="328" t="n"/>
      <c r="E1264" s="317" t="n"/>
      <c r="F1264" s="292" t="n"/>
      <c r="G1264" s="292" t="n"/>
      <c r="H1264" s="294" t="n"/>
      <c r="I1264" s="317" t="n"/>
      <c r="J1264" s="268" t="n"/>
      <c r="K1264" s="268" t="n"/>
      <c r="L1264" s="314" t="n"/>
      <c r="M1264" s="294" t="n"/>
      <c r="N1264" s="294" t="n"/>
      <c r="O1264" s="294" t="n"/>
      <c r="P1264" s="268" t="n"/>
      <c r="Q1264" s="320" t="n"/>
    </row>
    <row r="1265">
      <c r="B1265" s="333" t="n"/>
      <c r="C1265" s="328" t="n"/>
      <c r="D1265" s="328" t="n"/>
      <c r="E1265" s="317" t="n"/>
      <c r="F1265" s="292" t="n"/>
      <c r="G1265" s="292" t="n"/>
      <c r="H1265" s="294" t="n"/>
      <c r="I1265" s="317" t="n"/>
      <c r="J1265" s="268" t="n"/>
      <c r="K1265" s="268" t="n"/>
      <c r="L1265" s="314" t="n"/>
      <c r="M1265" s="294" t="n"/>
      <c r="N1265" s="294" t="n"/>
      <c r="O1265" s="294" t="n"/>
      <c r="P1265" s="268" t="n"/>
      <c r="Q1265" s="320" t="n"/>
    </row>
    <row r="1266">
      <c r="B1266" s="333" t="n"/>
      <c r="C1266" s="328" t="n"/>
      <c r="D1266" s="328" t="n"/>
      <c r="E1266" s="317" t="n"/>
      <c r="F1266" s="292" t="n"/>
      <c r="G1266" s="292" t="n"/>
      <c r="H1266" s="294" t="n"/>
      <c r="I1266" s="317" t="n"/>
      <c r="J1266" s="268" t="n"/>
      <c r="K1266" s="268" t="n"/>
      <c r="L1266" s="314" t="n"/>
      <c r="M1266" s="294" t="n"/>
      <c r="N1266" s="294" t="n"/>
      <c r="O1266" s="294" t="n"/>
      <c r="P1266" s="268" t="n"/>
      <c r="Q1266" s="320" t="n"/>
    </row>
    <row r="1267">
      <c r="B1267" s="333" t="n"/>
      <c r="C1267" s="328" t="n"/>
      <c r="D1267" s="328" t="n"/>
      <c r="E1267" s="317" t="n"/>
      <c r="F1267" s="292" t="n"/>
      <c r="G1267" s="292" t="n"/>
      <c r="H1267" s="294" t="n"/>
      <c r="I1267" s="317" t="n"/>
      <c r="J1267" s="268" t="n"/>
      <c r="K1267" s="268" t="n"/>
      <c r="L1267" s="314" t="n"/>
      <c r="M1267" s="294" t="n"/>
      <c r="N1267" s="294" t="n"/>
      <c r="O1267" s="294" t="n"/>
      <c r="P1267" s="268" t="n"/>
      <c r="Q1267" s="320" t="n"/>
    </row>
    <row r="1268">
      <c r="B1268" s="333" t="n"/>
      <c r="C1268" s="328" t="n"/>
      <c r="D1268" s="328" t="n"/>
      <c r="E1268" s="317" t="n"/>
      <c r="F1268" s="292" t="n"/>
      <c r="G1268" s="292" t="n"/>
      <c r="H1268" s="294" t="n"/>
      <c r="I1268" s="317" t="n"/>
      <c r="J1268" s="268" t="n"/>
      <c r="K1268" s="268" t="n"/>
      <c r="L1268" s="314" t="n"/>
      <c r="M1268" s="294" t="n"/>
      <c r="N1268" s="294" t="n"/>
      <c r="O1268" s="294" t="n"/>
      <c r="P1268" s="268" t="n"/>
      <c r="Q1268" s="320" t="n"/>
    </row>
    <row r="1269">
      <c r="B1269" s="333" t="n"/>
      <c r="C1269" s="328" t="n"/>
      <c r="D1269" s="328" t="n"/>
      <c r="E1269" s="317" t="n"/>
      <c r="F1269" s="292" t="n"/>
      <c r="G1269" s="292" t="n"/>
      <c r="H1269" s="294" t="n"/>
      <c r="I1269" s="317" t="n"/>
      <c r="J1269" s="268" t="n"/>
      <c r="K1269" s="268" t="n"/>
      <c r="L1269" s="314" t="n"/>
      <c r="M1269" s="294" t="n"/>
      <c r="N1269" s="294" t="n"/>
      <c r="O1269" s="294" t="n"/>
      <c r="P1269" s="268" t="n"/>
      <c r="Q1269" s="320" t="n"/>
    </row>
    <row r="1270">
      <c r="B1270" s="333" t="n"/>
      <c r="C1270" s="328" t="n"/>
      <c r="D1270" s="328" t="n"/>
      <c r="E1270" s="317" t="n"/>
      <c r="F1270" s="292" t="n"/>
      <c r="G1270" s="292" t="n"/>
      <c r="H1270" s="294" t="n"/>
      <c r="I1270" s="317" t="n"/>
      <c r="J1270" s="268" t="n"/>
      <c r="K1270" s="268" t="n"/>
      <c r="L1270" s="314" t="n"/>
      <c r="M1270" s="294" t="n"/>
      <c r="N1270" s="294" t="n"/>
      <c r="O1270" s="294" t="n"/>
      <c r="P1270" s="268" t="n"/>
      <c r="Q1270" s="320" t="n"/>
    </row>
    <row r="1271">
      <c r="B1271" s="333" t="n"/>
      <c r="C1271" s="328" t="n"/>
      <c r="D1271" s="328" t="n"/>
      <c r="E1271" s="317" t="n"/>
      <c r="F1271" s="292" t="n"/>
      <c r="G1271" s="292" t="n"/>
      <c r="H1271" s="294" t="n"/>
      <c r="I1271" s="317" t="n"/>
      <c r="J1271" s="268" t="n"/>
      <c r="K1271" s="268" t="n"/>
      <c r="L1271" s="314" t="n"/>
      <c r="M1271" s="294" t="n"/>
      <c r="N1271" s="294" t="n"/>
      <c r="O1271" s="294" t="n"/>
      <c r="P1271" s="268" t="n"/>
      <c r="Q1271" s="320" t="n"/>
    </row>
    <row r="1272">
      <c r="B1272" s="333" t="n"/>
      <c r="C1272" s="328" t="n"/>
      <c r="D1272" s="328" t="n"/>
      <c r="E1272" s="317" t="n"/>
      <c r="F1272" s="292" t="n"/>
      <c r="G1272" s="292" t="n"/>
      <c r="H1272" s="294" t="n"/>
      <c r="I1272" s="317" t="n"/>
      <c r="J1272" s="268" t="n"/>
      <c r="K1272" s="268" t="n"/>
      <c r="L1272" s="314" t="n"/>
      <c r="M1272" s="294" t="n"/>
      <c r="N1272" s="294" t="n"/>
      <c r="O1272" s="294" t="n"/>
      <c r="P1272" s="268" t="n"/>
      <c r="Q1272" s="320" t="n"/>
    </row>
    <row r="1273">
      <c r="B1273" s="333" t="n"/>
      <c r="C1273" s="328" t="n"/>
      <c r="D1273" s="328" t="n"/>
      <c r="E1273" s="317" t="n"/>
      <c r="F1273" s="292" t="n"/>
      <c r="G1273" s="292" t="n"/>
      <c r="H1273" s="294" t="n"/>
      <c r="I1273" s="317" t="n"/>
      <c r="J1273" s="268" t="n"/>
      <c r="K1273" s="268" t="n"/>
      <c r="L1273" s="314" t="n"/>
      <c r="M1273" s="294" t="n"/>
      <c r="N1273" s="294" t="n"/>
      <c r="O1273" s="294" t="n"/>
      <c r="P1273" s="268" t="n"/>
      <c r="Q1273" s="320" t="n"/>
    </row>
    <row r="1274">
      <c r="B1274" s="333" t="n"/>
      <c r="C1274" s="328" t="n"/>
      <c r="D1274" s="328" t="n"/>
      <c r="E1274" s="317" t="n"/>
      <c r="F1274" s="292" t="n"/>
      <c r="G1274" s="292" t="n"/>
      <c r="H1274" s="294" t="n"/>
      <c r="I1274" s="317" t="n"/>
      <c r="J1274" s="268" t="n"/>
      <c r="K1274" s="268" t="n"/>
      <c r="L1274" s="314" t="n"/>
      <c r="M1274" s="294" t="n"/>
      <c r="N1274" s="294" t="n"/>
      <c r="O1274" s="294" t="n"/>
      <c r="P1274" s="268" t="n"/>
      <c r="Q1274" s="320" t="n"/>
    </row>
    <row r="1275">
      <c r="B1275" s="333" t="n"/>
      <c r="C1275" s="328" t="n"/>
      <c r="D1275" s="328" t="n"/>
      <c r="E1275" s="317" t="n"/>
      <c r="F1275" s="292" t="n"/>
      <c r="G1275" s="292" t="n"/>
      <c r="H1275" s="294" t="n"/>
      <c r="I1275" s="317" t="n"/>
      <c r="J1275" s="268" t="n"/>
      <c r="K1275" s="268" t="n"/>
      <c r="L1275" s="314" t="n"/>
      <c r="M1275" s="294" t="n"/>
      <c r="N1275" s="294" t="n"/>
      <c r="O1275" s="294" t="n"/>
      <c r="P1275" s="268" t="n"/>
      <c r="Q1275" s="320" t="n"/>
    </row>
    <row r="1276">
      <c r="B1276" s="333" t="n"/>
      <c r="C1276" s="328" t="n"/>
      <c r="D1276" s="328" t="n"/>
      <c r="E1276" s="317" t="n"/>
      <c r="F1276" s="292" t="n"/>
      <c r="G1276" s="292" t="n"/>
      <c r="H1276" s="294" t="n"/>
      <c r="I1276" s="317" t="n"/>
      <c r="J1276" s="268" t="n"/>
      <c r="K1276" s="268" t="n"/>
      <c r="L1276" s="314" t="n"/>
      <c r="M1276" s="294" t="n"/>
      <c r="N1276" s="294" t="n"/>
      <c r="O1276" s="294" t="n"/>
      <c r="P1276" s="268" t="n"/>
      <c r="Q1276" s="320" t="n"/>
    </row>
    <row r="1277">
      <c r="B1277" s="333" t="n"/>
      <c r="C1277" s="328" t="n"/>
      <c r="D1277" s="328" t="n"/>
      <c r="E1277" s="317" t="n"/>
      <c r="F1277" s="292" t="n"/>
      <c r="G1277" s="292" t="n"/>
      <c r="H1277" s="294" t="n"/>
      <c r="I1277" s="317" t="n"/>
      <c r="J1277" s="268" t="n"/>
      <c r="K1277" s="268" t="n"/>
      <c r="L1277" s="314" t="n"/>
      <c r="M1277" s="294" t="n"/>
      <c r="N1277" s="294" t="n"/>
      <c r="O1277" s="294" t="n"/>
      <c r="P1277" s="268" t="n"/>
      <c r="Q1277" s="320" t="n"/>
    </row>
    <row r="1278">
      <c r="B1278" s="333" t="n"/>
      <c r="C1278" s="328" t="n"/>
      <c r="D1278" s="328" t="n"/>
      <c r="E1278" s="317" t="n"/>
      <c r="F1278" s="292" t="n"/>
      <c r="G1278" s="292" t="n"/>
      <c r="H1278" s="294" t="n"/>
      <c r="I1278" s="317" t="n"/>
      <c r="J1278" s="268" t="n"/>
      <c r="K1278" s="268" t="n"/>
      <c r="L1278" s="314" t="n"/>
      <c r="M1278" s="294" t="n"/>
      <c r="N1278" s="294" t="n"/>
      <c r="O1278" s="294" t="n"/>
      <c r="P1278" s="268" t="n"/>
      <c r="Q1278" s="320" t="n"/>
    </row>
    <row r="1279">
      <c r="B1279" s="333" t="n"/>
      <c r="C1279" s="328" t="n"/>
      <c r="D1279" s="328" t="n"/>
      <c r="E1279" s="317" t="n"/>
      <c r="F1279" s="292" t="n"/>
      <c r="G1279" s="292" t="n"/>
      <c r="H1279" s="294" t="n"/>
      <c r="I1279" s="317" t="n"/>
      <c r="J1279" s="268" t="n"/>
      <c r="K1279" s="268" t="n"/>
      <c r="L1279" s="314" t="n"/>
      <c r="M1279" s="294" t="n"/>
      <c r="N1279" s="294" t="n"/>
      <c r="O1279" s="294" t="n"/>
      <c r="P1279" s="268" t="n"/>
      <c r="Q1279" s="320" t="n"/>
    </row>
    <row r="1280">
      <c r="B1280" s="333" t="n"/>
      <c r="C1280" s="328" t="n"/>
      <c r="D1280" s="328" t="n"/>
      <c r="E1280" s="317" t="n"/>
      <c r="F1280" s="292" t="n"/>
      <c r="G1280" s="292" t="n"/>
      <c r="H1280" s="294" t="n"/>
      <c r="I1280" s="317" t="n"/>
      <c r="J1280" s="268" t="n"/>
      <c r="K1280" s="268" t="n"/>
      <c r="L1280" s="314" t="n"/>
      <c r="M1280" s="294" t="n"/>
      <c r="N1280" s="294" t="n"/>
      <c r="O1280" s="294" t="n"/>
      <c r="P1280" s="268" t="n"/>
      <c r="Q1280" s="320" t="n"/>
    </row>
    <row r="1281">
      <c r="B1281" s="333" t="n"/>
      <c r="C1281" s="328" t="n"/>
      <c r="D1281" s="328" t="n"/>
      <c r="E1281" s="317" t="n"/>
      <c r="F1281" s="292" t="n"/>
      <c r="G1281" s="292" t="n"/>
      <c r="H1281" s="294" t="n"/>
      <c r="I1281" s="317" t="n"/>
      <c r="J1281" s="268" t="n"/>
      <c r="K1281" s="268" t="n"/>
      <c r="L1281" s="314" t="n"/>
      <c r="M1281" s="294" t="n"/>
      <c r="N1281" s="294" t="n"/>
      <c r="O1281" s="294" t="n"/>
      <c r="P1281" s="268" t="n"/>
      <c r="Q1281" s="320" t="n"/>
    </row>
    <row r="1282">
      <c r="B1282" s="333" t="n"/>
      <c r="C1282" s="328" t="n"/>
      <c r="D1282" s="328" t="n"/>
      <c r="E1282" s="317" t="n"/>
      <c r="F1282" s="292" t="n"/>
      <c r="G1282" s="292" t="n"/>
      <c r="H1282" s="294" t="n"/>
      <c r="I1282" s="317" t="n"/>
      <c r="J1282" s="268" t="n"/>
      <c r="K1282" s="268" t="n"/>
      <c r="L1282" s="314" t="n"/>
      <c r="M1282" s="294" t="n"/>
      <c r="N1282" s="294" t="n"/>
      <c r="O1282" s="294" t="n"/>
      <c r="P1282" s="268" t="n"/>
      <c r="Q1282" s="320" t="n"/>
    </row>
    <row r="1283">
      <c r="B1283" s="333" t="n"/>
      <c r="C1283" s="328" t="n"/>
      <c r="D1283" s="328" t="n"/>
      <c r="E1283" s="317" t="n"/>
      <c r="F1283" s="292" t="n"/>
      <c r="G1283" s="292" t="n"/>
      <c r="H1283" s="294" t="n"/>
      <c r="I1283" s="317" t="n"/>
      <c r="J1283" s="268" t="n"/>
      <c r="K1283" s="268" t="n"/>
      <c r="L1283" s="314" t="n"/>
      <c r="M1283" s="294" t="n"/>
      <c r="N1283" s="294" t="n"/>
      <c r="O1283" s="294" t="n"/>
      <c r="P1283" s="268" t="n"/>
      <c r="Q1283" s="320" t="n"/>
    </row>
    <row r="1284">
      <c r="B1284" s="333" t="n"/>
      <c r="C1284" s="328" t="n"/>
      <c r="D1284" s="328" t="n"/>
      <c r="E1284" s="317" t="n"/>
      <c r="F1284" s="292" t="n"/>
      <c r="G1284" s="292" t="n"/>
      <c r="H1284" s="294" t="n"/>
      <c r="I1284" s="317" t="n"/>
      <c r="J1284" s="268" t="n"/>
      <c r="K1284" s="268" t="n"/>
      <c r="L1284" s="314" t="n"/>
      <c r="M1284" s="294" t="n"/>
      <c r="N1284" s="294" t="n"/>
      <c r="O1284" s="294" t="n"/>
      <c r="P1284" s="268" t="n"/>
      <c r="Q1284" s="320" t="n"/>
    </row>
    <row r="1285">
      <c r="B1285" s="333" t="n"/>
      <c r="C1285" s="328" t="n"/>
      <c r="D1285" s="328" t="n"/>
      <c r="E1285" s="317" t="n"/>
      <c r="F1285" s="292" t="n"/>
      <c r="G1285" s="292" t="n"/>
      <c r="H1285" s="294" t="n"/>
      <c r="I1285" s="317" t="n"/>
      <c r="J1285" s="268" t="n"/>
      <c r="K1285" s="268" t="n"/>
      <c r="L1285" s="314" t="n"/>
      <c r="M1285" s="294" t="n"/>
      <c r="N1285" s="294" t="n"/>
      <c r="O1285" s="294" t="n"/>
      <c r="P1285" s="268" t="n"/>
      <c r="Q1285" s="320" t="n"/>
    </row>
    <row r="1286">
      <c r="B1286" s="333" t="n"/>
      <c r="C1286" s="328" t="n"/>
      <c r="D1286" s="328" t="n"/>
      <c r="E1286" s="317" t="n"/>
      <c r="F1286" s="292" t="n"/>
      <c r="G1286" s="292" t="n"/>
      <c r="H1286" s="294" t="n"/>
      <c r="I1286" s="317" t="n"/>
      <c r="J1286" s="268" t="n"/>
      <c r="K1286" s="268" t="n"/>
      <c r="L1286" s="314" t="n"/>
      <c r="M1286" s="294" t="n"/>
      <c r="N1286" s="294" t="n"/>
      <c r="O1286" s="294" t="n"/>
      <c r="P1286" s="268" t="n"/>
      <c r="Q1286" s="320" t="n"/>
    </row>
    <row r="1287">
      <c r="B1287" s="333" t="n"/>
      <c r="C1287" s="328" t="n"/>
      <c r="D1287" s="328" t="n"/>
      <c r="E1287" s="317" t="n"/>
      <c r="F1287" s="292" t="n"/>
      <c r="G1287" s="292" t="n"/>
      <c r="H1287" s="294" t="n"/>
      <c r="I1287" s="317" t="n"/>
      <c r="J1287" s="268" t="n"/>
      <c r="K1287" s="268" t="n"/>
      <c r="L1287" s="314" t="n"/>
      <c r="M1287" s="294" t="n"/>
      <c r="N1287" s="294" t="n"/>
      <c r="O1287" s="294" t="n"/>
      <c r="P1287" s="268" t="n"/>
      <c r="Q1287" s="320" t="n"/>
    </row>
    <row r="1288">
      <c r="B1288" s="333" t="n"/>
      <c r="C1288" s="328" t="n"/>
      <c r="D1288" s="328" t="n"/>
      <c r="E1288" s="317" t="n"/>
      <c r="F1288" s="292" t="n"/>
      <c r="G1288" s="292" t="n"/>
      <c r="H1288" s="294" t="n"/>
      <c r="I1288" s="317" t="n"/>
      <c r="J1288" s="268" t="n"/>
      <c r="K1288" s="268" t="n"/>
      <c r="L1288" s="314" t="n"/>
      <c r="M1288" s="294" t="n"/>
      <c r="N1288" s="294" t="n"/>
      <c r="O1288" s="294" t="n"/>
      <c r="P1288" s="268" t="n"/>
      <c r="Q1288" s="320" t="n"/>
    </row>
    <row r="1289">
      <c r="B1289" s="333" t="n"/>
      <c r="C1289" s="328" t="n"/>
      <c r="D1289" s="328" t="n"/>
      <c r="E1289" s="317" t="n"/>
      <c r="F1289" s="292" t="n"/>
      <c r="G1289" s="292" t="n"/>
      <c r="H1289" s="294" t="n"/>
      <c r="I1289" s="317" t="n"/>
      <c r="J1289" s="268" t="n"/>
      <c r="K1289" s="268" t="n"/>
      <c r="L1289" s="314" t="n"/>
      <c r="M1289" s="294" t="n"/>
      <c r="N1289" s="294" t="n"/>
      <c r="O1289" s="294" t="n"/>
      <c r="P1289" s="268" t="n"/>
      <c r="Q1289" s="320" t="n"/>
    </row>
    <row r="1290">
      <c r="B1290" s="333" t="n"/>
      <c r="C1290" s="328" t="n"/>
      <c r="D1290" s="328" t="n"/>
      <c r="E1290" s="317" t="n"/>
      <c r="F1290" s="292" t="n"/>
      <c r="G1290" s="292" t="n"/>
      <c r="H1290" s="294" t="n"/>
      <c r="I1290" s="317" t="n"/>
      <c r="J1290" s="268" t="n"/>
      <c r="K1290" s="268" t="n"/>
      <c r="L1290" s="314" t="n"/>
      <c r="M1290" s="294" t="n"/>
      <c r="N1290" s="294" t="n"/>
      <c r="O1290" s="294" t="n"/>
      <c r="P1290" s="268" t="n"/>
      <c r="Q1290" s="320" t="n"/>
    </row>
    <row r="1291">
      <c r="B1291" s="333" t="n"/>
      <c r="C1291" s="328" t="n"/>
      <c r="D1291" s="328" t="n"/>
      <c r="E1291" s="317" t="n"/>
      <c r="F1291" s="292" t="n"/>
      <c r="G1291" s="292" t="n"/>
      <c r="H1291" s="294" t="n"/>
      <c r="I1291" s="317" t="n"/>
      <c r="J1291" s="268" t="n"/>
      <c r="K1291" s="268" t="n"/>
      <c r="L1291" s="314" t="n"/>
      <c r="M1291" s="294" t="n"/>
      <c r="N1291" s="294" t="n"/>
      <c r="O1291" s="294" t="n"/>
      <c r="P1291" s="268" t="n"/>
      <c r="Q1291" s="320" t="n"/>
    </row>
    <row r="1292">
      <c r="B1292" s="333" t="n"/>
      <c r="C1292" s="328" t="n"/>
      <c r="D1292" s="328" t="n"/>
      <c r="E1292" s="317" t="n"/>
      <c r="F1292" s="292" t="n"/>
      <c r="G1292" s="292" t="n"/>
      <c r="H1292" s="294" t="n"/>
      <c r="I1292" s="317" t="n"/>
      <c r="J1292" s="268" t="n"/>
      <c r="K1292" s="268" t="n"/>
      <c r="L1292" s="314" t="n"/>
      <c r="M1292" s="294" t="n"/>
      <c r="N1292" s="294" t="n"/>
      <c r="O1292" s="294" t="n"/>
      <c r="P1292" s="268" t="n"/>
      <c r="Q1292" s="320" t="n"/>
    </row>
    <row r="1293">
      <c r="B1293" s="333" t="n"/>
      <c r="C1293" s="328" t="n"/>
      <c r="D1293" s="328" t="n"/>
      <c r="E1293" s="317" t="n"/>
      <c r="F1293" s="292" t="n"/>
      <c r="G1293" s="292" t="n"/>
      <c r="H1293" s="294" t="n"/>
      <c r="I1293" s="317" t="n"/>
      <c r="J1293" s="268" t="n"/>
      <c r="K1293" s="268" t="n"/>
      <c r="L1293" s="314" t="n"/>
      <c r="M1293" s="294" t="n"/>
      <c r="N1293" s="294" t="n"/>
      <c r="O1293" s="294" t="n"/>
      <c r="P1293" s="268" t="n"/>
      <c r="Q1293" s="320" t="n"/>
    </row>
    <row r="1294">
      <c r="B1294" s="333" t="n"/>
      <c r="C1294" s="328" t="n"/>
      <c r="D1294" s="328" t="n"/>
      <c r="E1294" s="317" t="n"/>
      <c r="F1294" s="292" t="n"/>
      <c r="G1294" s="292" t="n"/>
      <c r="H1294" s="294" t="n"/>
      <c r="I1294" s="317" t="n"/>
      <c r="J1294" s="268" t="n"/>
      <c r="K1294" s="268" t="n"/>
      <c r="L1294" s="314" t="n"/>
      <c r="M1294" s="294" t="n"/>
      <c r="N1294" s="294" t="n"/>
      <c r="O1294" s="294" t="n"/>
      <c r="P1294" s="268" t="n"/>
      <c r="Q1294" s="320" t="n"/>
    </row>
    <row r="1295">
      <c r="B1295" s="333" t="n"/>
      <c r="C1295" s="328" t="n"/>
      <c r="D1295" s="328" t="n"/>
      <c r="E1295" s="317" t="n"/>
      <c r="F1295" s="292" t="n"/>
      <c r="G1295" s="292" t="n"/>
      <c r="H1295" s="294" t="n"/>
      <c r="I1295" s="317" t="n"/>
      <c r="J1295" s="268" t="n"/>
      <c r="K1295" s="268" t="n"/>
      <c r="L1295" s="314" t="n"/>
      <c r="M1295" s="294" t="n"/>
      <c r="N1295" s="294" t="n"/>
      <c r="O1295" s="294" t="n"/>
      <c r="P1295" s="268" t="n"/>
      <c r="Q1295" s="320" t="n"/>
    </row>
    <row r="1296">
      <c r="B1296" s="333" t="n"/>
      <c r="C1296" s="328" t="n"/>
      <c r="D1296" s="328" t="n"/>
      <c r="E1296" s="317" t="n"/>
      <c r="F1296" s="292" t="n"/>
      <c r="G1296" s="292" t="n"/>
      <c r="H1296" s="294" t="n"/>
      <c r="I1296" s="317" t="n"/>
      <c r="J1296" s="268" t="n"/>
      <c r="K1296" s="268" t="n"/>
      <c r="L1296" s="314" t="n"/>
      <c r="M1296" s="294" t="n"/>
      <c r="N1296" s="294" t="n"/>
      <c r="O1296" s="294" t="n"/>
      <c r="P1296" s="268" t="n"/>
      <c r="Q1296" s="320" t="n"/>
    </row>
    <row r="1297">
      <c r="B1297" s="333" t="n"/>
      <c r="C1297" s="328" t="n"/>
      <c r="D1297" s="328" t="n"/>
      <c r="E1297" s="317" t="n"/>
      <c r="F1297" s="292" t="n"/>
      <c r="G1297" s="292" t="n"/>
      <c r="H1297" s="294" t="n"/>
      <c r="I1297" s="317" t="n"/>
      <c r="J1297" s="268" t="n"/>
      <c r="K1297" s="268" t="n"/>
      <c r="L1297" s="314" t="n"/>
      <c r="M1297" s="294" t="n"/>
      <c r="N1297" s="294" t="n"/>
      <c r="O1297" s="294" t="n"/>
      <c r="P1297" s="268" t="n"/>
      <c r="Q1297" s="320" t="n"/>
    </row>
    <row r="1298">
      <c r="B1298" s="333" t="n"/>
      <c r="C1298" s="328" t="n"/>
      <c r="D1298" s="328" t="n"/>
      <c r="E1298" s="317" t="n"/>
      <c r="F1298" s="292" t="n"/>
      <c r="G1298" s="292" t="n"/>
      <c r="H1298" s="294" t="n"/>
      <c r="I1298" s="317" t="n"/>
      <c r="J1298" s="268" t="n"/>
      <c r="K1298" s="268" t="n"/>
      <c r="L1298" s="314" t="n"/>
      <c r="M1298" s="294" t="n"/>
      <c r="N1298" s="294" t="n"/>
      <c r="O1298" s="294" t="n"/>
      <c r="P1298" s="268" t="n"/>
      <c r="Q1298" s="320" t="n"/>
    </row>
    <row r="1299">
      <c r="B1299" s="333" t="n"/>
      <c r="C1299" s="328" t="n"/>
      <c r="D1299" s="328" t="n"/>
      <c r="E1299" s="317" t="n"/>
      <c r="F1299" s="292" t="n"/>
      <c r="G1299" s="292" t="n"/>
      <c r="H1299" s="294" t="n"/>
      <c r="I1299" s="317" t="n"/>
      <c r="J1299" s="268" t="n"/>
      <c r="K1299" s="268" t="n"/>
      <c r="L1299" s="314" t="n"/>
      <c r="M1299" s="294" t="n"/>
      <c r="N1299" s="294" t="n"/>
      <c r="O1299" s="294" t="n"/>
      <c r="P1299" s="268" t="n"/>
      <c r="Q1299" s="320" t="n"/>
    </row>
    <row r="1300">
      <c r="B1300" s="333" t="n"/>
      <c r="C1300" s="328" t="n"/>
      <c r="D1300" s="328" t="n"/>
      <c r="E1300" s="317" t="n"/>
      <c r="F1300" s="292" t="n"/>
      <c r="G1300" s="292" t="n"/>
      <c r="H1300" s="294" t="n"/>
      <c r="I1300" s="317" t="n"/>
      <c r="J1300" s="268" t="n"/>
      <c r="K1300" s="268" t="n"/>
      <c r="L1300" s="314" t="n"/>
      <c r="M1300" s="294" t="n"/>
      <c r="N1300" s="294" t="n"/>
      <c r="O1300" s="294" t="n"/>
      <c r="P1300" s="268" t="n"/>
      <c r="Q1300" s="320" t="n"/>
    </row>
    <row r="1301">
      <c r="B1301" s="333" t="n"/>
      <c r="C1301" s="328" t="n"/>
      <c r="D1301" s="328" t="n"/>
      <c r="E1301" s="317" t="n"/>
      <c r="F1301" s="292" t="n"/>
      <c r="G1301" s="292" t="n"/>
      <c r="H1301" s="294" t="n"/>
      <c r="I1301" s="317" t="n"/>
      <c r="J1301" s="268" t="n"/>
      <c r="K1301" s="268" t="n"/>
      <c r="L1301" s="314" t="n"/>
      <c r="M1301" s="294" t="n"/>
      <c r="N1301" s="294" t="n"/>
      <c r="O1301" s="294" t="n"/>
      <c r="P1301" s="268" t="n"/>
      <c r="Q1301" s="320" t="n"/>
    </row>
    <row r="1302">
      <c r="B1302" s="333" t="n"/>
      <c r="C1302" s="328" t="n"/>
      <c r="D1302" s="328" t="n"/>
      <c r="E1302" s="317" t="n"/>
      <c r="F1302" s="292" t="n"/>
      <c r="G1302" s="292" t="n"/>
      <c r="H1302" s="294" t="n"/>
      <c r="I1302" s="317" t="n"/>
      <c r="J1302" s="268" t="n"/>
      <c r="K1302" s="268" t="n"/>
      <c r="L1302" s="314" t="n"/>
      <c r="M1302" s="294" t="n"/>
      <c r="N1302" s="294" t="n"/>
      <c r="O1302" s="294" t="n"/>
      <c r="P1302" s="268" t="n"/>
      <c r="Q1302" s="320" t="n"/>
    </row>
    <row r="1303">
      <c r="B1303" s="333" t="n"/>
      <c r="C1303" s="328" t="n"/>
      <c r="D1303" s="328" t="n"/>
      <c r="E1303" s="317" t="n"/>
      <c r="F1303" s="292" t="n"/>
      <c r="G1303" s="292" t="n"/>
      <c r="H1303" s="294" t="n"/>
      <c r="I1303" s="317" t="n"/>
      <c r="J1303" s="268" t="n"/>
      <c r="K1303" s="268" t="n"/>
      <c r="L1303" s="314" t="n"/>
      <c r="M1303" s="294" t="n"/>
      <c r="N1303" s="294" t="n"/>
      <c r="O1303" s="294" t="n"/>
      <c r="P1303" s="268" t="n"/>
      <c r="Q1303" s="320" t="n"/>
    </row>
    <row r="1304">
      <c r="B1304" s="333" t="n"/>
      <c r="C1304" s="328" t="n"/>
      <c r="D1304" s="328" t="n"/>
      <c r="E1304" s="317" t="n"/>
      <c r="F1304" s="292" t="n"/>
      <c r="G1304" s="292" t="n"/>
      <c r="H1304" s="294" t="n"/>
      <c r="I1304" s="317" t="n"/>
      <c r="J1304" s="268" t="n"/>
      <c r="K1304" s="268" t="n"/>
      <c r="L1304" s="314" t="n"/>
      <c r="M1304" s="294" t="n"/>
      <c r="N1304" s="294" t="n"/>
      <c r="O1304" s="294" t="n"/>
      <c r="P1304" s="268" t="n"/>
      <c r="Q1304" s="320" t="n"/>
    </row>
    <row r="1305">
      <c r="B1305" s="333" t="n"/>
      <c r="C1305" s="328" t="n"/>
      <c r="D1305" s="328" t="n"/>
      <c r="E1305" s="317" t="n"/>
      <c r="F1305" s="292" t="n"/>
      <c r="G1305" s="292" t="n"/>
      <c r="H1305" s="294" t="n"/>
      <c r="I1305" s="317" t="n"/>
      <c r="J1305" s="268" t="n"/>
      <c r="K1305" s="268" t="n"/>
      <c r="L1305" s="314" t="n"/>
      <c r="M1305" s="294" t="n"/>
      <c r="N1305" s="294" t="n"/>
      <c r="O1305" s="294" t="n"/>
      <c r="P1305" s="268" t="n"/>
      <c r="Q1305" s="320" t="n"/>
    </row>
    <row r="1306">
      <c r="B1306" s="333" t="n"/>
      <c r="C1306" s="328" t="n"/>
      <c r="D1306" s="328" t="n"/>
      <c r="E1306" s="317" t="n"/>
      <c r="F1306" s="292" t="n"/>
      <c r="G1306" s="292" t="n"/>
      <c r="H1306" s="294" t="n"/>
      <c r="I1306" s="317" t="n"/>
      <c r="J1306" s="268" t="n"/>
      <c r="K1306" s="268" t="n"/>
      <c r="L1306" s="314" t="n"/>
      <c r="M1306" s="294" t="n"/>
      <c r="N1306" s="294" t="n"/>
      <c r="O1306" s="294" t="n"/>
      <c r="P1306" s="268" t="n"/>
      <c r="Q1306" s="320" t="n"/>
    </row>
    <row r="1307">
      <c r="B1307" s="333" t="n"/>
      <c r="C1307" s="328" t="n"/>
      <c r="D1307" s="328" t="n"/>
      <c r="E1307" s="317" t="n"/>
      <c r="F1307" s="292" t="n"/>
      <c r="G1307" s="292" t="n"/>
      <c r="H1307" s="294" t="n"/>
      <c r="I1307" s="317" t="n"/>
      <c r="J1307" s="268" t="n"/>
      <c r="K1307" s="268" t="n"/>
      <c r="L1307" s="314" t="n"/>
      <c r="M1307" s="294" t="n"/>
      <c r="N1307" s="294" t="n"/>
      <c r="O1307" s="294" t="n"/>
      <c r="P1307" s="268" t="n"/>
      <c r="Q1307" s="320" t="n"/>
    </row>
    <row r="1308">
      <c r="B1308" s="333" t="n"/>
      <c r="C1308" s="328" t="n"/>
      <c r="D1308" s="328" t="n"/>
      <c r="E1308" s="317" t="n"/>
      <c r="F1308" s="292" t="n"/>
      <c r="G1308" s="292" t="n"/>
      <c r="H1308" s="294" t="n"/>
      <c r="I1308" s="317" t="n"/>
      <c r="J1308" s="268" t="n"/>
      <c r="K1308" s="268" t="n"/>
      <c r="L1308" s="314" t="n"/>
      <c r="M1308" s="294" t="n"/>
      <c r="N1308" s="294" t="n"/>
      <c r="O1308" s="294" t="n"/>
      <c r="P1308" s="268" t="n"/>
      <c r="Q1308" s="320" t="n"/>
    </row>
    <row r="1309">
      <c r="B1309" s="333" t="n"/>
      <c r="C1309" s="328" t="n"/>
      <c r="D1309" s="328" t="n"/>
      <c r="E1309" s="317" t="n"/>
      <c r="F1309" s="292" t="n"/>
      <c r="G1309" s="292" t="n"/>
      <c r="H1309" s="294" t="n"/>
      <c r="I1309" s="317" t="n"/>
      <c r="J1309" s="268" t="n"/>
      <c r="K1309" s="268" t="n"/>
      <c r="L1309" s="314" t="n"/>
      <c r="M1309" s="294" t="n"/>
      <c r="N1309" s="294" t="n"/>
      <c r="O1309" s="294" t="n"/>
      <c r="P1309" s="268" t="n"/>
      <c r="Q1309" s="320" t="n"/>
    </row>
    <row r="1310">
      <c r="B1310" s="333" t="n"/>
      <c r="C1310" s="328" t="n"/>
      <c r="D1310" s="328" t="n"/>
      <c r="E1310" s="317" t="n"/>
      <c r="F1310" s="292" t="n"/>
      <c r="G1310" s="292" t="n"/>
      <c r="H1310" s="294" t="n"/>
      <c r="I1310" s="317" t="n"/>
      <c r="J1310" s="268" t="n"/>
      <c r="K1310" s="268" t="n"/>
      <c r="L1310" s="314" t="n"/>
      <c r="M1310" s="294" t="n"/>
      <c r="N1310" s="294" t="n"/>
      <c r="O1310" s="294" t="n"/>
      <c r="P1310" s="268" t="n"/>
      <c r="Q1310" s="320" t="n"/>
    </row>
    <row r="1311">
      <c r="B1311" s="333" t="n"/>
      <c r="C1311" s="328" t="n"/>
      <c r="D1311" s="328" t="n"/>
      <c r="E1311" s="317" t="n"/>
      <c r="F1311" s="292" t="n"/>
      <c r="G1311" s="292" t="n"/>
      <c r="H1311" s="294" t="n"/>
      <c r="I1311" s="317" t="n"/>
      <c r="J1311" s="268" t="n"/>
      <c r="K1311" s="268" t="n"/>
      <c r="L1311" s="314" t="n"/>
      <c r="M1311" s="294" t="n"/>
      <c r="N1311" s="294" t="n"/>
      <c r="O1311" s="294" t="n"/>
      <c r="P1311" s="268" t="n"/>
      <c r="Q1311" s="320" t="n"/>
    </row>
    <row r="1312">
      <c r="B1312" s="333" t="n"/>
      <c r="C1312" s="328" t="n"/>
      <c r="D1312" s="328" t="n"/>
      <c r="E1312" s="317" t="n"/>
      <c r="F1312" s="292" t="n"/>
      <c r="G1312" s="292" t="n"/>
      <c r="H1312" s="294" t="n"/>
      <c r="I1312" s="317" t="n"/>
      <c r="J1312" s="268" t="n"/>
      <c r="K1312" s="268" t="n"/>
      <c r="L1312" s="314" t="n"/>
      <c r="M1312" s="294" t="n"/>
      <c r="N1312" s="294" t="n"/>
      <c r="O1312" s="294" t="n"/>
      <c r="P1312" s="268" t="n"/>
      <c r="Q1312" s="320" t="n"/>
    </row>
    <row r="1313">
      <c r="B1313" s="333" t="n"/>
      <c r="C1313" s="328" t="n"/>
      <c r="D1313" s="328" t="n"/>
      <c r="E1313" s="317" t="n"/>
      <c r="F1313" s="292" t="n"/>
      <c r="G1313" s="292" t="n"/>
      <c r="H1313" s="294" t="n"/>
      <c r="I1313" s="317" t="n"/>
      <c r="J1313" s="268" t="n"/>
      <c r="K1313" s="268" t="n"/>
      <c r="L1313" s="314" t="n"/>
      <c r="M1313" s="294" t="n"/>
      <c r="N1313" s="294" t="n"/>
      <c r="O1313" s="294" t="n"/>
      <c r="P1313" s="268" t="n"/>
      <c r="Q1313" s="320" t="n"/>
    </row>
    <row r="1314">
      <c r="B1314" s="333" t="n"/>
      <c r="C1314" s="328" t="n"/>
      <c r="D1314" s="328" t="n"/>
      <c r="E1314" s="317" t="n"/>
      <c r="F1314" s="292" t="n"/>
      <c r="G1314" s="292" t="n"/>
      <c r="H1314" s="294" t="n"/>
      <c r="I1314" s="317" t="n"/>
      <c r="J1314" s="268" t="n"/>
      <c r="K1314" s="268" t="n"/>
      <c r="L1314" s="314" t="n"/>
      <c r="M1314" s="294" t="n"/>
      <c r="N1314" s="294" t="n"/>
      <c r="O1314" s="294" t="n"/>
      <c r="P1314" s="268" t="n"/>
      <c r="Q1314" s="320" t="n"/>
    </row>
    <row r="1315">
      <c r="B1315" s="333" t="n"/>
      <c r="C1315" s="328" t="n"/>
      <c r="D1315" s="328" t="n"/>
      <c r="E1315" s="317" t="n"/>
      <c r="F1315" s="292" t="n"/>
      <c r="G1315" s="292" t="n"/>
      <c r="H1315" s="294" t="n"/>
      <c r="I1315" s="317" t="n"/>
      <c r="J1315" s="268" t="n"/>
      <c r="K1315" s="268" t="n"/>
      <c r="L1315" s="314" t="n"/>
      <c r="M1315" s="294" t="n"/>
      <c r="N1315" s="294" t="n"/>
      <c r="O1315" s="294" t="n"/>
      <c r="P1315" s="268" t="n"/>
      <c r="Q1315" s="320" t="n"/>
    </row>
    <row r="1316">
      <c r="B1316" s="333" t="n"/>
      <c r="C1316" s="328" t="n"/>
      <c r="D1316" s="328" t="n"/>
      <c r="E1316" s="317" t="n"/>
      <c r="F1316" s="292" t="n"/>
      <c r="G1316" s="292" t="n"/>
      <c r="H1316" s="294" t="n"/>
      <c r="I1316" s="317" t="n"/>
      <c r="J1316" s="268" t="n"/>
      <c r="K1316" s="268" t="n"/>
      <c r="L1316" s="314" t="n"/>
      <c r="M1316" s="294" t="n"/>
      <c r="N1316" s="294" t="n"/>
      <c r="O1316" s="294" t="n"/>
      <c r="P1316" s="268" t="n"/>
      <c r="Q1316" s="320" t="n"/>
    </row>
    <row r="1317">
      <c r="B1317" s="333" t="n"/>
      <c r="C1317" s="328" t="n"/>
      <c r="D1317" s="328" t="n"/>
      <c r="E1317" s="317" t="n"/>
      <c r="F1317" s="292" t="n"/>
      <c r="G1317" s="292" t="n"/>
      <c r="H1317" s="294" t="n"/>
      <c r="I1317" s="317" t="n"/>
      <c r="J1317" s="268" t="n"/>
      <c r="K1317" s="268" t="n"/>
      <c r="L1317" s="314" t="n"/>
      <c r="M1317" s="294" t="n"/>
      <c r="N1317" s="294" t="n"/>
      <c r="O1317" s="294" t="n"/>
      <c r="P1317" s="268" t="n"/>
      <c r="Q1317" s="320" t="n"/>
    </row>
    <row r="1318">
      <c r="B1318" s="333" t="n"/>
      <c r="C1318" s="328" t="n"/>
      <c r="D1318" s="328" t="n"/>
      <c r="E1318" s="317" t="n"/>
      <c r="F1318" s="292" t="n"/>
      <c r="G1318" s="292" t="n"/>
      <c r="H1318" s="294" t="n"/>
      <c r="I1318" s="317" t="n"/>
      <c r="J1318" s="268" t="n"/>
      <c r="K1318" s="268" t="n"/>
      <c r="L1318" s="314" t="n"/>
      <c r="M1318" s="294" t="n"/>
      <c r="N1318" s="294" t="n"/>
      <c r="O1318" s="294" t="n"/>
      <c r="P1318" s="268" t="n"/>
      <c r="Q1318" s="320" t="n"/>
    </row>
    <row r="1319">
      <c r="B1319" s="333" t="n"/>
      <c r="C1319" s="328" t="n"/>
      <c r="D1319" s="328" t="n"/>
      <c r="E1319" s="317" t="n"/>
      <c r="F1319" s="292" t="n"/>
      <c r="G1319" s="292" t="n"/>
      <c r="H1319" s="294" t="n"/>
      <c r="I1319" s="317" t="n"/>
      <c r="J1319" s="268" t="n"/>
      <c r="K1319" s="268" t="n"/>
      <c r="L1319" s="314" t="n"/>
      <c r="M1319" s="294" t="n"/>
      <c r="N1319" s="294" t="n"/>
      <c r="O1319" s="294" t="n"/>
      <c r="P1319" s="268" t="n"/>
      <c r="Q1319" s="320" t="n"/>
    </row>
    <row r="1320">
      <c r="B1320" s="333" t="n"/>
      <c r="C1320" s="328" t="n"/>
      <c r="D1320" s="328" t="n"/>
      <c r="E1320" s="317" t="n"/>
      <c r="F1320" s="292" t="n"/>
      <c r="G1320" s="292" t="n"/>
      <c r="H1320" s="294" t="n"/>
      <c r="I1320" s="317" t="n"/>
      <c r="J1320" s="268" t="n"/>
      <c r="K1320" s="268" t="n"/>
      <c r="L1320" s="314" t="n"/>
      <c r="M1320" s="294" t="n"/>
      <c r="N1320" s="294" t="n"/>
      <c r="O1320" s="294" t="n"/>
      <c r="P1320" s="268" t="n"/>
      <c r="Q1320" s="320" t="n"/>
    </row>
    <row r="1321">
      <c r="B1321" s="333" t="n"/>
      <c r="C1321" s="328" t="n"/>
      <c r="D1321" s="328" t="n"/>
      <c r="E1321" s="317" t="n"/>
      <c r="F1321" s="292" t="n"/>
      <c r="G1321" s="292" t="n"/>
      <c r="H1321" s="294" t="n"/>
      <c r="I1321" s="317" t="n"/>
      <c r="J1321" s="268" t="n"/>
      <c r="K1321" s="268" t="n"/>
      <c r="L1321" s="314" t="n"/>
      <c r="M1321" s="294" t="n"/>
      <c r="N1321" s="294" t="n"/>
      <c r="O1321" s="294" t="n"/>
      <c r="P1321" s="268" t="n"/>
      <c r="Q1321" s="320" t="n"/>
    </row>
    <row r="1322">
      <c r="B1322" s="333" t="n"/>
      <c r="C1322" s="328" t="n"/>
      <c r="D1322" s="328" t="n"/>
      <c r="E1322" s="317" t="n"/>
      <c r="F1322" s="292" t="n"/>
      <c r="G1322" s="292" t="n"/>
      <c r="H1322" s="294" t="n"/>
      <c r="I1322" s="317" t="n"/>
      <c r="J1322" s="268" t="n"/>
      <c r="K1322" s="268" t="n"/>
      <c r="L1322" s="314" t="n"/>
      <c r="M1322" s="294" t="n"/>
      <c r="N1322" s="294" t="n"/>
      <c r="O1322" s="294" t="n"/>
      <c r="P1322" s="268" t="n"/>
      <c r="Q1322" s="320" t="n"/>
    </row>
    <row r="1323">
      <c r="B1323" s="333" t="n"/>
      <c r="C1323" s="328" t="n"/>
      <c r="D1323" s="328" t="n"/>
      <c r="E1323" s="317" t="n"/>
      <c r="F1323" s="292" t="n"/>
      <c r="G1323" s="292" t="n"/>
      <c r="H1323" s="294" t="n"/>
      <c r="I1323" s="317" t="n"/>
      <c r="J1323" s="268" t="n"/>
      <c r="K1323" s="268" t="n"/>
      <c r="L1323" s="314" t="n"/>
      <c r="M1323" s="294" t="n"/>
      <c r="N1323" s="294" t="n"/>
      <c r="O1323" s="294" t="n"/>
      <c r="P1323" s="268" t="n"/>
      <c r="Q1323" s="320" t="n"/>
    </row>
    <row r="1324">
      <c r="B1324" s="333" t="n"/>
      <c r="C1324" s="328" t="n"/>
      <c r="D1324" s="328" t="n"/>
      <c r="E1324" s="317" t="n"/>
      <c r="F1324" s="292" t="n"/>
      <c r="G1324" s="292" t="n"/>
      <c r="H1324" s="294" t="n"/>
      <c r="I1324" s="317" t="n"/>
      <c r="J1324" s="268" t="n"/>
      <c r="K1324" s="268" t="n"/>
      <c r="L1324" s="314" t="n"/>
      <c r="M1324" s="294" t="n"/>
      <c r="N1324" s="294" t="n"/>
      <c r="O1324" s="294" t="n"/>
      <c r="P1324" s="268" t="n"/>
      <c r="Q1324" s="320" t="n"/>
    </row>
    <row r="1325">
      <c r="B1325" s="333" t="n"/>
      <c r="C1325" s="328" t="n"/>
      <c r="D1325" s="328" t="n"/>
      <c r="E1325" s="317" t="n"/>
      <c r="F1325" s="292" t="n"/>
      <c r="G1325" s="292" t="n"/>
      <c r="H1325" s="294" t="n"/>
      <c r="I1325" s="317" t="n"/>
      <c r="J1325" s="268" t="n"/>
      <c r="K1325" s="268" t="n"/>
      <c r="L1325" s="314" t="n"/>
      <c r="M1325" s="294" t="n"/>
      <c r="N1325" s="294" t="n"/>
      <c r="O1325" s="294" t="n"/>
      <c r="P1325" s="268" t="n"/>
      <c r="Q1325" s="320" t="n"/>
    </row>
    <row r="1326">
      <c r="B1326" s="333" t="n"/>
      <c r="C1326" s="328" t="n"/>
      <c r="D1326" s="328" t="n"/>
      <c r="E1326" s="317" t="n"/>
      <c r="F1326" s="292" t="n"/>
      <c r="G1326" s="292" t="n"/>
      <c r="H1326" s="294" t="n"/>
      <c r="I1326" s="317" t="n"/>
      <c r="J1326" s="268" t="n"/>
      <c r="K1326" s="268" t="n"/>
      <c r="L1326" s="314" t="n"/>
      <c r="M1326" s="294" t="n"/>
      <c r="N1326" s="294" t="n"/>
      <c r="O1326" s="294" t="n"/>
      <c r="P1326" s="268" t="n"/>
      <c r="Q1326" s="320" t="n"/>
    </row>
    <row r="1327">
      <c r="B1327" s="333" t="n"/>
      <c r="C1327" s="328" t="n"/>
      <c r="D1327" s="328" t="n"/>
      <c r="E1327" s="317" t="n"/>
      <c r="F1327" s="292" t="n"/>
      <c r="G1327" s="292" t="n"/>
      <c r="H1327" s="294" t="n"/>
      <c r="I1327" s="317" t="n"/>
      <c r="J1327" s="268" t="n"/>
      <c r="K1327" s="268" t="n"/>
      <c r="L1327" s="314" t="n"/>
      <c r="M1327" s="294" t="n"/>
      <c r="N1327" s="294" t="n"/>
      <c r="O1327" s="294" t="n"/>
      <c r="P1327" s="268" t="n"/>
      <c r="Q1327" s="320" t="n"/>
    </row>
    <row r="1328">
      <c r="B1328" s="333" t="n"/>
      <c r="C1328" s="328" t="n"/>
      <c r="D1328" s="328" t="n"/>
      <c r="E1328" s="317" t="n"/>
      <c r="F1328" s="292" t="n"/>
      <c r="G1328" s="292" t="n"/>
      <c r="H1328" s="294" t="n"/>
      <c r="I1328" s="317" t="n"/>
      <c r="J1328" s="268" t="n"/>
      <c r="K1328" s="268" t="n"/>
      <c r="L1328" s="314" t="n"/>
      <c r="M1328" s="294" t="n"/>
      <c r="N1328" s="294" t="n"/>
      <c r="O1328" s="294" t="n"/>
      <c r="P1328" s="268" t="n"/>
      <c r="Q1328" s="320" t="n"/>
    </row>
    <row r="1329">
      <c r="B1329" s="333" t="n"/>
      <c r="C1329" s="328" t="n"/>
      <c r="D1329" s="328" t="n"/>
      <c r="E1329" s="317" t="n"/>
      <c r="F1329" s="292" t="n"/>
      <c r="G1329" s="292" t="n"/>
      <c r="H1329" s="294" t="n"/>
      <c r="I1329" s="317" t="n"/>
      <c r="J1329" s="268" t="n"/>
      <c r="K1329" s="268" t="n"/>
      <c r="L1329" s="314" t="n"/>
      <c r="M1329" s="294" t="n"/>
      <c r="N1329" s="294" t="n"/>
      <c r="O1329" s="294" t="n"/>
      <c r="P1329" s="268" t="n"/>
      <c r="Q1329" s="320" t="n"/>
    </row>
    <row r="1330">
      <c r="B1330" s="333" t="n"/>
      <c r="C1330" s="328" t="n"/>
      <c r="D1330" s="328" t="n"/>
      <c r="E1330" s="317" t="n"/>
      <c r="F1330" s="292" t="n"/>
      <c r="G1330" s="292" t="n"/>
      <c r="H1330" s="294" t="n"/>
      <c r="I1330" s="317" t="n"/>
      <c r="J1330" s="268" t="n"/>
      <c r="K1330" s="268" t="n"/>
      <c r="L1330" s="314" t="n"/>
      <c r="M1330" s="294" t="n"/>
      <c r="N1330" s="294" t="n"/>
      <c r="O1330" s="294" t="n"/>
      <c r="P1330" s="268" t="n"/>
      <c r="Q1330" s="320" t="n"/>
    </row>
    <row r="1331">
      <c r="B1331" s="333" t="n"/>
      <c r="C1331" s="328" t="n"/>
      <c r="D1331" s="328" t="n"/>
      <c r="E1331" s="317" t="n"/>
      <c r="F1331" s="292" t="n"/>
      <c r="G1331" s="292" t="n"/>
      <c r="H1331" s="294" t="n"/>
      <c r="I1331" s="317" t="n"/>
      <c r="J1331" s="268" t="n"/>
      <c r="K1331" s="268" t="n"/>
      <c r="L1331" s="314" t="n"/>
      <c r="M1331" s="294" t="n"/>
      <c r="N1331" s="294" t="n"/>
      <c r="O1331" s="294" t="n"/>
      <c r="P1331" s="268" t="n"/>
      <c r="Q1331" s="320" t="n"/>
    </row>
    <row r="1332">
      <c r="B1332" s="333" t="n"/>
      <c r="C1332" s="328" t="n"/>
      <c r="D1332" s="328" t="n"/>
      <c r="E1332" s="317" t="n"/>
      <c r="F1332" s="292" t="n"/>
      <c r="G1332" s="292" t="n"/>
      <c r="H1332" s="294" t="n"/>
      <c r="I1332" s="317" t="n"/>
      <c r="J1332" s="268" t="n"/>
      <c r="K1332" s="268" t="n"/>
      <c r="L1332" s="314" t="n"/>
      <c r="M1332" s="294" t="n"/>
      <c r="N1332" s="294" t="n"/>
      <c r="O1332" s="294" t="n"/>
      <c r="P1332" s="268" t="n"/>
      <c r="Q1332" s="320" t="n"/>
    </row>
    <row r="1333">
      <c r="B1333" s="333" t="n"/>
      <c r="C1333" s="328" t="n"/>
      <c r="D1333" s="328" t="n"/>
      <c r="E1333" s="317" t="n"/>
      <c r="F1333" s="292" t="n"/>
      <c r="G1333" s="292" t="n"/>
      <c r="H1333" s="294" t="n"/>
      <c r="I1333" s="317" t="n"/>
      <c r="J1333" s="268" t="n"/>
      <c r="K1333" s="268" t="n"/>
      <c r="L1333" s="314" t="n"/>
      <c r="M1333" s="294" t="n"/>
      <c r="N1333" s="294" t="n"/>
      <c r="O1333" s="294" t="n"/>
      <c r="P1333" s="268" t="n"/>
      <c r="Q1333" s="320" t="n"/>
    </row>
    <row r="1334">
      <c r="B1334" s="333" t="n"/>
      <c r="C1334" s="328" t="n"/>
      <c r="D1334" s="328" t="n"/>
      <c r="E1334" s="317" t="n"/>
      <c r="F1334" s="292" t="n"/>
      <c r="G1334" s="292" t="n"/>
      <c r="H1334" s="294" t="n"/>
      <c r="I1334" s="317" t="n"/>
      <c r="J1334" s="268" t="n"/>
      <c r="K1334" s="268" t="n"/>
      <c r="L1334" s="314" t="n"/>
      <c r="M1334" s="294" t="n"/>
      <c r="N1334" s="294" t="n"/>
      <c r="O1334" s="294" t="n"/>
      <c r="P1334" s="268" t="n"/>
      <c r="Q1334" s="320" t="n"/>
    </row>
    <row r="1335">
      <c r="B1335" s="333" t="n"/>
      <c r="C1335" s="328" t="n"/>
      <c r="D1335" s="328" t="n"/>
      <c r="E1335" s="317" t="n"/>
      <c r="F1335" s="292" t="n"/>
      <c r="G1335" s="292" t="n"/>
      <c r="H1335" s="294" t="n"/>
      <c r="I1335" s="317" t="n"/>
      <c r="J1335" s="268" t="n"/>
      <c r="K1335" s="268" t="n"/>
      <c r="L1335" s="314" t="n"/>
      <c r="M1335" s="294" t="n"/>
      <c r="N1335" s="294" t="n"/>
      <c r="O1335" s="294" t="n"/>
      <c r="P1335" s="268" t="n"/>
      <c r="Q1335" s="320" t="n"/>
    </row>
    <row r="1336">
      <c r="B1336" s="333" t="n"/>
      <c r="C1336" s="328" t="n"/>
      <c r="D1336" s="328" t="n"/>
      <c r="E1336" s="317" t="n"/>
      <c r="F1336" s="292" t="n"/>
      <c r="G1336" s="292" t="n"/>
      <c r="H1336" s="294" t="n"/>
      <c r="I1336" s="317" t="n"/>
      <c r="J1336" s="268" t="n"/>
      <c r="K1336" s="268" t="n"/>
      <c r="L1336" s="314" t="n"/>
      <c r="M1336" s="294" t="n"/>
      <c r="N1336" s="294" t="n"/>
      <c r="O1336" s="294" t="n"/>
      <c r="P1336" s="268" t="n"/>
      <c r="Q1336" s="320" t="n"/>
    </row>
    <row r="1337">
      <c r="B1337" s="333" t="n"/>
      <c r="C1337" s="328" t="n"/>
      <c r="D1337" s="328" t="n"/>
      <c r="E1337" s="317" t="n"/>
      <c r="F1337" s="292" t="n"/>
      <c r="G1337" s="292" t="n"/>
      <c r="H1337" s="294" t="n"/>
      <c r="I1337" s="317" t="n"/>
      <c r="J1337" s="268" t="n"/>
      <c r="K1337" s="268" t="n"/>
      <c r="L1337" s="314" t="n"/>
      <c r="M1337" s="294" t="n"/>
      <c r="N1337" s="294" t="n"/>
      <c r="O1337" s="294" t="n"/>
      <c r="P1337" s="268" t="n"/>
      <c r="Q1337" s="320" t="n"/>
    </row>
    <row r="1338">
      <c r="B1338" s="333" t="n"/>
      <c r="C1338" s="328" t="n"/>
      <c r="D1338" s="328" t="n"/>
      <c r="E1338" s="317" t="n"/>
      <c r="F1338" s="292" t="n"/>
      <c r="G1338" s="292" t="n"/>
      <c r="H1338" s="294" t="n"/>
      <c r="I1338" s="317" t="n"/>
      <c r="J1338" s="268" t="n"/>
      <c r="K1338" s="268" t="n"/>
      <c r="L1338" s="314" t="n"/>
      <c r="M1338" s="294" t="n"/>
      <c r="N1338" s="294" t="n"/>
      <c r="O1338" s="294" t="n"/>
      <c r="P1338" s="268" t="n"/>
      <c r="Q1338" s="320" t="n"/>
    </row>
    <row r="1339">
      <c r="B1339" s="333" t="n"/>
      <c r="C1339" s="328" t="n"/>
      <c r="D1339" s="328" t="n"/>
      <c r="E1339" s="317" t="n"/>
      <c r="F1339" s="292" t="n"/>
      <c r="G1339" s="292" t="n"/>
      <c r="H1339" s="294" t="n"/>
      <c r="I1339" s="317" t="n"/>
      <c r="J1339" s="268" t="n"/>
      <c r="K1339" s="268" t="n"/>
      <c r="L1339" s="314" t="n"/>
      <c r="M1339" s="294" t="n"/>
      <c r="N1339" s="294" t="n"/>
      <c r="O1339" s="294" t="n"/>
      <c r="P1339" s="268" t="n"/>
      <c r="Q1339" s="320" t="n"/>
    </row>
    <row r="1340">
      <c r="B1340" s="333" t="n"/>
      <c r="C1340" s="328" t="n"/>
      <c r="D1340" s="328" t="n"/>
      <c r="E1340" s="317" t="n"/>
      <c r="F1340" s="292" t="n"/>
      <c r="G1340" s="292" t="n"/>
      <c r="H1340" s="294" t="n"/>
      <c r="I1340" s="317" t="n"/>
      <c r="J1340" s="268" t="n"/>
      <c r="K1340" s="268" t="n"/>
      <c r="L1340" s="314" t="n"/>
      <c r="M1340" s="294" t="n"/>
      <c r="N1340" s="294" t="n"/>
      <c r="O1340" s="294" t="n"/>
      <c r="P1340" s="268" t="n"/>
      <c r="Q1340" s="320" t="n"/>
    </row>
    <row r="1341">
      <c r="B1341" s="333" t="n"/>
      <c r="C1341" s="328" t="n"/>
      <c r="D1341" s="328" t="n"/>
      <c r="E1341" s="317" t="n"/>
      <c r="F1341" s="292" t="n"/>
      <c r="G1341" s="292" t="n"/>
      <c r="H1341" s="294" t="n"/>
      <c r="I1341" s="317" t="n"/>
      <c r="J1341" s="268" t="n"/>
      <c r="K1341" s="268" t="n"/>
      <c r="L1341" s="314" t="n"/>
      <c r="M1341" s="294" t="n"/>
      <c r="N1341" s="294" t="n"/>
      <c r="O1341" s="294" t="n"/>
      <c r="P1341" s="268" t="n"/>
      <c r="Q1341" s="320" t="n"/>
    </row>
    <row r="1342">
      <c r="B1342" s="333" t="n"/>
      <c r="C1342" s="328" t="n"/>
      <c r="D1342" s="328" t="n"/>
      <c r="E1342" s="317" t="n"/>
      <c r="F1342" s="292" t="n"/>
      <c r="G1342" s="292" t="n"/>
      <c r="H1342" s="294" t="n"/>
      <c r="I1342" s="317" t="n"/>
      <c r="J1342" s="268" t="n"/>
      <c r="K1342" s="268" t="n"/>
      <c r="L1342" s="314" t="n"/>
      <c r="M1342" s="294" t="n"/>
      <c r="N1342" s="294" t="n"/>
      <c r="O1342" s="294" t="n"/>
      <c r="P1342" s="268" t="n"/>
      <c r="Q1342" s="320" t="n"/>
    </row>
    <row r="1343">
      <c r="B1343" s="333" t="n"/>
      <c r="C1343" s="328" t="n"/>
      <c r="D1343" s="328" t="n"/>
      <c r="E1343" s="317" t="n"/>
      <c r="F1343" s="292" t="n"/>
      <c r="G1343" s="292" t="n"/>
      <c r="H1343" s="294" t="n"/>
      <c r="I1343" s="317" t="n"/>
      <c r="J1343" s="268" t="n"/>
      <c r="K1343" s="268" t="n"/>
      <c r="L1343" s="314" t="n"/>
      <c r="M1343" s="294" t="n"/>
      <c r="N1343" s="294" t="n"/>
      <c r="O1343" s="294" t="n"/>
      <c r="P1343" s="268" t="n"/>
      <c r="Q1343" s="320" t="n"/>
    </row>
    <row r="1344">
      <c r="B1344" s="333" t="n"/>
      <c r="C1344" s="328" t="n"/>
      <c r="D1344" s="328" t="n"/>
      <c r="E1344" s="317" t="n"/>
      <c r="F1344" s="292" t="n"/>
      <c r="G1344" s="292" t="n"/>
      <c r="H1344" s="294" t="n"/>
      <c r="I1344" s="317" t="n"/>
      <c r="J1344" s="268" t="n"/>
      <c r="K1344" s="268" t="n"/>
      <c r="L1344" s="314" t="n"/>
      <c r="M1344" s="294" t="n"/>
      <c r="N1344" s="294" t="n"/>
      <c r="O1344" s="294" t="n"/>
      <c r="P1344" s="268" t="n"/>
      <c r="Q1344" s="320" t="n"/>
    </row>
    <row r="1345">
      <c r="B1345" s="333" t="n"/>
      <c r="C1345" s="328" t="n"/>
      <c r="D1345" s="328" t="n"/>
      <c r="E1345" s="317" t="n"/>
      <c r="F1345" s="292" t="n"/>
      <c r="G1345" s="292" t="n"/>
      <c r="H1345" s="294" t="n"/>
      <c r="I1345" s="317" t="n"/>
      <c r="J1345" s="268" t="n"/>
      <c r="K1345" s="268" t="n"/>
      <c r="L1345" s="314" t="n"/>
      <c r="M1345" s="294" t="n"/>
      <c r="N1345" s="294" t="n"/>
      <c r="O1345" s="294" t="n"/>
      <c r="P1345" s="268" t="n"/>
      <c r="Q1345" s="320" t="n"/>
    </row>
    <row r="1346">
      <c r="B1346" s="333" t="n"/>
      <c r="C1346" s="328" t="n"/>
      <c r="D1346" s="328" t="n"/>
      <c r="E1346" s="317" t="n"/>
      <c r="F1346" s="292" t="n"/>
      <c r="G1346" s="292" t="n"/>
      <c r="H1346" s="294" t="n"/>
      <c r="I1346" s="317" t="n"/>
      <c r="J1346" s="268" t="n"/>
      <c r="K1346" s="268" t="n"/>
      <c r="L1346" s="314" t="n"/>
      <c r="M1346" s="294" t="n"/>
      <c r="N1346" s="294" t="n"/>
      <c r="O1346" s="294" t="n"/>
      <c r="P1346" s="268" t="n"/>
      <c r="Q1346" s="320" t="n"/>
    </row>
    <row r="1347">
      <c r="B1347" s="333" t="n"/>
      <c r="C1347" s="328" t="n"/>
      <c r="D1347" s="328" t="n"/>
      <c r="E1347" s="317" t="n"/>
      <c r="F1347" s="292" t="n"/>
      <c r="G1347" s="292" t="n"/>
      <c r="H1347" s="294" t="n"/>
      <c r="I1347" s="317" t="n"/>
      <c r="J1347" s="268" t="n"/>
      <c r="K1347" s="268" t="n"/>
      <c r="L1347" s="314" t="n"/>
      <c r="M1347" s="294" t="n"/>
      <c r="N1347" s="294" t="n"/>
      <c r="O1347" s="294" t="n"/>
      <c r="P1347" s="268" t="n"/>
      <c r="Q1347" s="320" t="n"/>
    </row>
    <row r="1348">
      <c r="B1348" s="333" t="n"/>
      <c r="C1348" s="328" t="n"/>
      <c r="D1348" s="328" t="n"/>
      <c r="E1348" s="317" t="n"/>
      <c r="F1348" s="292" t="n"/>
      <c r="G1348" s="292" t="n"/>
      <c r="H1348" s="294" t="n"/>
      <c r="I1348" s="317" t="n"/>
      <c r="J1348" s="268" t="n"/>
      <c r="K1348" s="268" t="n"/>
      <c r="L1348" s="314" t="n"/>
      <c r="M1348" s="294" t="n"/>
      <c r="N1348" s="294" t="n"/>
      <c r="O1348" s="294" t="n"/>
      <c r="P1348" s="268" t="n"/>
      <c r="Q1348" s="320" t="n"/>
    </row>
    <row r="1349">
      <c r="B1349" s="333" t="n"/>
      <c r="C1349" s="328" t="n"/>
      <c r="D1349" s="328" t="n"/>
      <c r="E1349" s="317" t="n"/>
      <c r="F1349" s="292" t="n"/>
      <c r="G1349" s="292" t="n"/>
      <c r="H1349" s="294" t="n"/>
      <c r="I1349" s="317" t="n"/>
      <c r="J1349" s="268" t="n"/>
      <c r="K1349" s="268" t="n"/>
      <c r="L1349" s="314" t="n"/>
      <c r="M1349" s="294" t="n"/>
      <c r="N1349" s="294" t="n"/>
      <c r="O1349" s="294" t="n"/>
      <c r="P1349" s="268" t="n"/>
      <c r="Q1349" s="320" t="n"/>
    </row>
    <row r="1350">
      <c r="B1350" s="333" t="n"/>
      <c r="C1350" s="328" t="n"/>
      <c r="D1350" s="328" t="n"/>
      <c r="E1350" s="317" t="n"/>
      <c r="F1350" s="292" t="n"/>
      <c r="G1350" s="292" t="n"/>
      <c r="H1350" s="294" t="n"/>
      <c r="I1350" s="317" t="n"/>
      <c r="J1350" s="268" t="n"/>
      <c r="K1350" s="268" t="n"/>
      <c r="L1350" s="314" t="n"/>
      <c r="M1350" s="294" t="n"/>
      <c r="N1350" s="294" t="n"/>
      <c r="O1350" s="294" t="n"/>
      <c r="P1350" s="268" t="n"/>
      <c r="Q1350" s="320" t="n"/>
    </row>
    <row r="1351">
      <c r="B1351" s="333" t="n"/>
      <c r="C1351" s="328" t="n"/>
      <c r="D1351" s="328" t="n"/>
      <c r="E1351" s="317" t="n"/>
      <c r="F1351" s="292" t="n"/>
      <c r="G1351" s="292" t="n"/>
      <c r="H1351" s="294" t="n"/>
      <c r="I1351" s="317" t="n"/>
      <c r="J1351" s="268" t="n"/>
      <c r="K1351" s="268" t="n"/>
      <c r="L1351" s="314" t="n"/>
      <c r="M1351" s="294" t="n"/>
      <c r="N1351" s="294" t="n"/>
      <c r="O1351" s="294" t="n"/>
      <c r="P1351" s="268" t="n"/>
      <c r="Q1351" s="320" t="n"/>
    </row>
    <row r="1352">
      <c r="B1352" s="333" t="n"/>
      <c r="C1352" s="328" t="n"/>
      <c r="D1352" s="328" t="n"/>
      <c r="E1352" s="317" t="n"/>
      <c r="F1352" s="292" t="n"/>
      <c r="G1352" s="292" t="n"/>
      <c r="H1352" s="294" t="n"/>
      <c r="I1352" s="317" t="n"/>
      <c r="J1352" s="268" t="n"/>
      <c r="K1352" s="268" t="n"/>
      <c r="L1352" s="314" t="n"/>
      <c r="M1352" s="294" t="n"/>
      <c r="N1352" s="294" t="n"/>
      <c r="O1352" s="294" t="n"/>
      <c r="P1352" s="268" t="n"/>
      <c r="Q1352" s="320" t="n"/>
    </row>
    <row r="1353">
      <c r="B1353" s="333" t="n"/>
      <c r="C1353" s="328" t="n"/>
      <c r="D1353" s="328" t="n"/>
      <c r="E1353" s="317" t="n"/>
      <c r="F1353" s="292" t="n"/>
      <c r="G1353" s="292" t="n"/>
      <c r="H1353" s="294" t="n"/>
      <c r="I1353" s="317" t="n"/>
      <c r="J1353" s="268" t="n"/>
      <c r="K1353" s="268" t="n"/>
      <c r="L1353" s="314" t="n"/>
      <c r="M1353" s="294" t="n"/>
      <c r="N1353" s="294" t="n"/>
      <c r="O1353" s="294" t="n"/>
      <c r="P1353" s="268" t="n"/>
      <c r="Q1353" s="320" t="n"/>
    </row>
    <row r="1354">
      <c r="B1354" s="333" t="n"/>
      <c r="C1354" s="328" t="n"/>
      <c r="D1354" s="328" t="n"/>
      <c r="E1354" s="317" t="n"/>
      <c r="F1354" s="292" t="n"/>
      <c r="G1354" s="292" t="n"/>
      <c r="H1354" s="294" t="n"/>
      <c r="I1354" s="317" t="n"/>
      <c r="J1354" s="268" t="n"/>
      <c r="K1354" s="268" t="n"/>
      <c r="L1354" s="314" t="n"/>
      <c r="M1354" s="294" t="n"/>
      <c r="N1354" s="294" t="n"/>
      <c r="O1354" s="294" t="n"/>
      <c r="P1354" s="268" t="n"/>
      <c r="Q1354" s="320" t="n"/>
    </row>
    <row r="1355">
      <c r="B1355" s="333" t="n"/>
      <c r="C1355" s="328" t="n"/>
      <c r="D1355" s="328" t="n"/>
      <c r="E1355" s="317" t="n"/>
      <c r="F1355" s="292" t="n"/>
      <c r="G1355" s="292" t="n"/>
      <c r="H1355" s="294" t="n"/>
      <c r="I1355" s="317" t="n"/>
      <c r="J1355" s="268" t="n"/>
      <c r="K1355" s="268" t="n"/>
      <c r="L1355" s="314" t="n"/>
      <c r="M1355" s="294" t="n"/>
      <c r="N1355" s="294" t="n"/>
      <c r="O1355" s="294" t="n"/>
      <c r="P1355" s="268" t="n"/>
      <c r="Q1355" s="320" t="n"/>
    </row>
    <row r="1356">
      <c r="B1356" s="333" t="n"/>
      <c r="C1356" s="328" t="n"/>
      <c r="D1356" s="328" t="n"/>
      <c r="E1356" s="317" t="n"/>
      <c r="F1356" s="292" t="n"/>
      <c r="G1356" s="292" t="n"/>
      <c r="H1356" s="294" t="n"/>
      <c r="I1356" s="317" t="n"/>
      <c r="J1356" s="268" t="n"/>
      <c r="K1356" s="268" t="n"/>
      <c r="L1356" s="314" t="n"/>
      <c r="M1356" s="294" t="n"/>
      <c r="N1356" s="294" t="n"/>
      <c r="O1356" s="294" t="n"/>
      <c r="P1356" s="268" t="n"/>
      <c r="Q1356" s="320" t="n"/>
    </row>
    <row r="1357">
      <c r="B1357" s="333" t="n"/>
      <c r="C1357" s="328" t="n"/>
      <c r="D1357" s="328" t="n"/>
      <c r="E1357" s="317" t="n"/>
      <c r="F1357" s="292" t="n"/>
      <c r="G1357" s="292" t="n"/>
      <c r="H1357" s="294" t="n"/>
      <c r="I1357" s="317" t="n"/>
      <c r="J1357" s="268" t="n"/>
      <c r="K1357" s="268" t="n"/>
      <c r="L1357" s="314" t="n"/>
      <c r="M1357" s="294" t="n"/>
      <c r="N1357" s="294" t="n"/>
      <c r="O1357" s="294" t="n"/>
      <c r="P1357" s="268" t="n"/>
      <c r="Q1357" s="320" t="n"/>
    </row>
    <row r="1358">
      <c r="B1358" s="333" t="n"/>
      <c r="C1358" s="328" t="n"/>
      <c r="D1358" s="328" t="n"/>
      <c r="E1358" s="317" t="n"/>
      <c r="F1358" s="292" t="n"/>
      <c r="G1358" s="292" t="n"/>
      <c r="H1358" s="294" t="n"/>
      <c r="I1358" s="317" t="n"/>
      <c r="J1358" s="268" t="n"/>
      <c r="K1358" s="268" t="n"/>
      <c r="L1358" s="314" t="n"/>
      <c r="M1358" s="294" t="n"/>
      <c r="N1358" s="294" t="n"/>
      <c r="O1358" s="294" t="n"/>
      <c r="P1358" s="268" t="n"/>
      <c r="Q1358" s="320" t="n"/>
    </row>
    <row r="1359">
      <c r="B1359" s="333" t="n"/>
      <c r="C1359" s="328" t="n"/>
      <c r="D1359" s="328" t="n"/>
      <c r="E1359" s="317" t="n"/>
      <c r="F1359" s="292" t="n"/>
      <c r="G1359" s="292" t="n"/>
      <c r="H1359" s="294" t="n"/>
      <c r="I1359" s="317" t="n"/>
      <c r="J1359" s="268" t="n"/>
      <c r="K1359" s="268" t="n"/>
      <c r="L1359" s="314" t="n"/>
      <c r="M1359" s="294" t="n"/>
      <c r="N1359" s="294" t="n"/>
      <c r="O1359" s="294" t="n"/>
      <c r="P1359" s="268" t="n"/>
      <c r="Q1359" s="320" t="n"/>
    </row>
    <row r="1360">
      <c r="B1360" s="333" t="n"/>
      <c r="C1360" s="328" t="n"/>
      <c r="D1360" s="328" t="n"/>
      <c r="E1360" s="317" t="n"/>
      <c r="F1360" s="292" t="n"/>
      <c r="G1360" s="292" t="n"/>
      <c r="H1360" s="294" t="n"/>
      <c r="I1360" s="317" t="n"/>
      <c r="J1360" s="268" t="n"/>
      <c r="K1360" s="268" t="n"/>
      <c r="L1360" s="314" t="n"/>
      <c r="M1360" s="294" t="n"/>
      <c r="N1360" s="294" t="n"/>
      <c r="O1360" s="294" t="n"/>
      <c r="P1360" s="268" t="n"/>
      <c r="Q1360" s="320" t="n"/>
    </row>
    <row r="1361">
      <c r="B1361" s="333" t="n"/>
      <c r="C1361" s="328" t="n"/>
      <c r="D1361" s="328" t="n"/>
      <c r="E1361" s="317" t="n"/>
      <c r="F1361" s="292" t="n"/>
      <c r="G1361" s="292" t="n"/>
      <c r="H1361" s="294" t="n"/>
      <c r="I1361" s="317" t="n"/>
      <c r="J1361" s="268" t="n"/>
      <c r="K1361" s="268" t="n"/>
      <c r="L1361" s="314" t="n"/>
      <c r="M1361" s="294" t="n"/>
      <c r="N1361" s="294" t="n"/>
      <c r="O1361" s="294" t="n"/>
      <c r="P1361" s="268" t="n"/>
      <c r="Q1361" s="320" t="n"/>
    </row>
    <row r="1362">
      <c r="B1362" s="333" t="n"/>
      <c r="C1362" s="328" t="n"/>
      <c r="D1362" s="328" t="n"/>
      <c r="E1362" s="317" t="n"/>
      <c r="F1362" s="292" t="n"/>
      <c r="G1362" s="292" t="n"/>
      <c r="H1362" s="294" t="n"/>
      <c r="I1362" s="317" t="n"/>
      <c r="J1362" s="268" t="n"/>
      <c r="K1362" s="268" t="n"/>
      <c r="L1362" s="314" t="n"/>
      <c r="M1362" s="294" t="n"/>
      <c r="N1362" s="294" t="n"/>
      <c r="O1362" s="294" t="n"/>
      <c r="P1362" s="268" t="n"/>
      <c r="Q1362" s="320" t="n"/>
    </row>
    <row r="1363">
      <c r="B1363" s="333" t="n"/>
      <c r="C1363" s="328" t="n"/>
      <c r="D1363" s="328" t="n"/>
      <c r="E1363" s="317" t="n"/>
      <c r="F1363" s="292" t="n"/>
      <c r="G1363" s="292" t="n"/>
      <c r="H1363" s="294" t="n"/>
      <c r="I1363" s="317" t="n"/>
      <c r="J1363" s="268" t="n"/>
      <c r="K1363" s="268" t="n"/>
      <c r="L1363" s="314" t="n"/>
      <c r="M1363" s="294" t="n"/>
      <c r="N1363" s="294" t="n"/>
      <c r="O1363" s="294" t="n"/>
      <c r="P1363" s="268" t="n"/>
      <c r="Q1363" s="320" t="n"/>
    </row>
    <row r="1364">
      <c r="B1364" s="333" t="n"/>
      <c r="C1364" s="328" t="n"/>
      <c r="D1364" s="328" t="n"/>
      <c r="E1364" s="317" t="n"/>
      <c r="F1364" s="292" t="n"/>
      <c r="G1364" s="292" t="n"/>
      <c r="H1364" s="294" t="n"/>
      <c r="I1364" s="317" t="n"/>
      <c r="J1364" s="268" t="n"/>
      <c r="K1364" s="268" t="n"/>
      <c r="L1364" s="314" t="n"/>
      <c r="M1364" s="294" t="n"/>
      <c r="N1364" s="294" t="n"/>
      <c r="O1364" s="294" t="n"/>
      <c r="P1364" s="268" t="n"/>
      <c r="Q1364" s="320" t="n"/>
    </row>
    <row r="1365">
      <c r="B1365" s="333" t="n"/>
      <c r="C1365" s="328" t="n"/>
      <c r="D1365" s="328" t="n"/>
      <c r="E1365" s="317" t="n"/>
      <c r="F1365" s="292" t="n"/>
      <c r="G1365" s="292" t="n"/>
      <c r="H1365" s="294" t="n"/>
      <c r="I1365" s="317" t="n"/>
      <c r="J1365" s="268" t="n"/>
      <c r="K1365" s="268" t="n"/>
      <c r="L1365" s="314" t="n"/>
      <c r="M1365" s="294" t="n"/>
      <c r="N1365" s="294" t="n"/>
      <c r="O1365" s="294" t="n"/>
      <c r="P1365" s="268" t="n"/>
      <c r="Q1365" s="320" t="n"/>
    </row>
    <row r="1366">
      <c r="B1366" s="333" t="n"/>
      <c r="C1366" s="328" t="n"/>
      <c r="D1366" s="328" t="n"/>
      <c r="E1366" s="317" t="n"/>
      <c r="F1366" s="292" t="n"/>
      <c r="G1366" s="292" t="n"/>
      <c r="H1366" s="294" t="n"/>
      <c r="I1366" s="317" t="n"/>
      <c r="J1366" s="268" t="n"/>
      <c r="K1366" s="268" t="n"/>
      <c r="L1366" s="314" t="n"/>
      <c r="M1366" s="294" t="n"/>
      <c r="N1366" s="294" t="n"/>
      <c r="O1366" s="294" t="n"/>
      <c r="P1366" s="268" t="n"/>
      <c r="Q1366" s="320" t="n"/>
    </row>
    <row r="1367">
      <c r="B1367" s="333" t="n"/>
      <c r="C1367" s="328" t="n"/>
      <c r="D1367" s="328" t="n"/>
      <c r="E1367" s="317" t="n"/>
      <c r="F1367" s="292" t="n"/>
      <c r="G1367" s="292" t="n"/>
      <c r="H1367" s="294" t="n"/>
      <c r="I1367" s="317" t="n"/>
      <c r="J1367" s="268" t="n"/>
      <c r="K1367" s="268" t="n"/>
      <c r="L1367" s="314" t="n"/>
      <c r="M1367" s="294" t="n"/>
      <c r="N1367" s="294" t="n"/>
      <c r="O1367" s="294" t="n"/>
      <c r="P1367" s="268" t="n"/>
      <c r="Q1367" s="320" t="n"/>
    </row>
    <row r="1368">
      <c r="B1368" s="333" t="n"/>
      <c r="C1368" s="328" t="n"/>
      <c r="D1368" s="328" t="n"/>
      <c r="E1368" s="317" t="n"/>
      <c r="F1368" s="292" t="n"/>
      <c r="G1368" s="292" t="n"/>
      <c r="H1368" s="294" t="n"/>
      <c r="I1368" s="317" t="n"/>
      <c r="J1368" s="268" t="n"/>
      <c r="K1368" s="268" t="n"/>
      <c r="L1368" s="314" t="n"/>
      <c r="M1368" s="294" t="n"/>
      <c r="N1368" s="294" t="n"/>
      <c r="O1368" s="294" t="n"/>
      <c r="P1368" s="268" t="n"/>
      <c r="Q1368" s="320" t="n"/>
    </row>
    <row r="1369">
      <c r="B1369" s="333" t="n"/>
      <c r="C1369" s="328" t="n"/>
      <c r="D1369" s="328" t="n"/>
      <c r="E1369" s="317" t="n"/>
      <c r="F1369" s="292" t="n"/>
      <c r="G1369" s="292" t="n"/>
      <c r="H1369" s="294" t="n"/>
      <c r="I1369" s="317" t="n"/>
      <c r="J1369" s="268" t="n"/>
      <c r="K1369" s="268" t="n"/>
      <c r="L1369" s="314" t="n"/>
      <c r="M1369" s="294" t="n"/>
      <c r="N1369" s="294" t="n"/>
      <c r="O1369" s="294" t="n"/>
      <c r="P1369" s="268" t="n"/>
      <c r="Q1369" s="320" t="n"/>
    </row>
    <row r="1370">
      <c r="B1370" s="333" t="n"/>
      <c r="C1370" s="328" t="n"/>
      <c r="D1370" s="328" t="n"/>
      <c r="E1370" s="317" t="n"/>
      <c r="F1370" s="292" t="n"/>
      <c r="G1370" s="292" t="n"/>
      <c r="H1370" s="294" t="n"/>
      <c r="I1370" s="317" t="n"/>
      <c r="J1370" s="268" t="n"/>
      <c r="K1370" s="268" t="n"/>
      <c r="L1370" s="314" t="n"/>
      <c r="M1370" s="294" t="n"/>
      <c r="N1370" s="294" t="n"/>
      <c r="O1370" s="294" t="n"/>
      <c r="P1370" s="268" t="n"/>
      <c r="Q1370" s="320" t="n"/>
    </row>
    <row r="1371">
      <c r="B1371" s="333" t="n"/>
      <c r="C1371" s="328" t="n"/>
      <c r="D1371" s="328" t="n"/>
      <c r="E1371" s="317" t="n"/>
      <c r="F1371" s="292" t="n"/>
      <c r="G1371" s="292" t="n"/>
      <c r="H1371" s="294" t="n"/>
      <c r="I1371" s="317" t="n"/>
      <c r="J1371" s="268" t="n"/>
      <c r="K1371" s="268" t="n"/>
      <c r="L1371" s="314" t="n"/>
      <c r="M1371" s="294" t="n"/>
      <c r="N1371" s="294" t="n"/>
      <c r="O1371" s="294" t="n"/>
      <c r="P1371" s="268" t="n"/>
      <c r="Q1371" s="320" t="n"/>
    </row>
    <row r="1372">
      <c r="B1372" s="333" t="n"/>
      <c r="C1372" s="328" t="n"/>
      <c r="D1372" s="328" t="n"/>
      <c r="E1372" s="317" t="n"/>
      <c r="F1372" s="292" t="n"/>
      <c r="G1372" s="292" t="n"/>
      <c r="H1372" s="294" t="n"/>
      <c r="I1372" s="317" t="n"/>
      <c r="J1372" s="268" t="n"/>
      <c r="K1372" s="268" t="n"/>
      <c r="L1372" s="314" t="n"/>
      <c r="M1372" s="294" t="n"/>
      <c r="N1372" s="294" t="n"/>
      <c r="O1372" s="294" t="n"/>
      <c r="P1372" s="268" t="n"/>
      <c r="Q1372" s="320" t="n"/>
    </row>
    <row r="1373">
      <c r="B1373" s="333" t="n"/>
      <c r="C1373" s="328" t="n"/>
      <c r="D1373" s="328" t="n"/>
      <c r="E1373" s="317" t="n"/>
      <c r="F1373" s="292" t="n"/>
      <c r="G1373" s="292" t="n"/>
      <c r="H1373" s="294" t="n"/>
      <c r="I1373" s="317" t="n"/>
      <c r="J1373" s="268" t="n"/>
      <c r="K1373" s="268" t="n"/>
      <c r="L1373" s="314" t="n"/>
      <c r="M1373" s="294" t="n"/>
      <c r="N1373" s="294" t="n"/>
      <c r="O1373" s="294" t="n"/>
      <c r="P1373" s="268" t="n"/>
      <c r="Q1373" s="320" t="n"/>
    </row>
    <row r="1374">
      <c r="B1374" s="333" t="n"/>
      <c r="C1374" s="328" t="n"/>
      <c r="D1374" s="328" t="n"/>
      <c r="E1374" s="317" t="n"/>
      <c r="F1374" s="292" t="n"/>
      <c r="G1374" s="292" t="n"/>
      <c r="H1374" s="294" t="n"/>
      <c r="I1374" s="317" t="n"/>
      <c r="J1374" s="268" t="n"/>
      <c r="K1374" s="268" t="n"/>
      <c r="L1374" s="314" t="n"/>
      <c r="M1374" s="294" t="n"/>
      <c r="N1374" s="294" t="n"/>
      <c r="O1374" s="294" t="n"/>
      <c r="P1374" s="268" t="n"/>
      <c r="Q1374" s="320" t="n"/>
    </row>
    <row r="1375">
      <c r="B1375" s="333" t="n"/>
      <c r="C1375" s="328" t="n"/>
      <c r="D1375" s="328" t="n"/>
      <c r="E1375" s="317" t="n"/>
      <c r="F1375" s="292" t="n"/>
      <c r="G1375" s="292" t="n"/>
      <c r="H1375" s="294" t="n"/>
      <c r="I1375" s="317" t="n"/>
      <c r="J1375" s="268" t="n"/>
      <c r="K1375" s="268" t="n"/>
      <c r="L1375" s="314" t="n"/>
      <c r="M1375" s="294" t="n"/>
      <c r="N1375" s="294" t="n"/>
      <c r="O1375" s="294" t="n"/>
      <c r="P1375" s="268" t="n"/>
      <c r="Q1375" s="320" t="n"/>
    </row>
    <row r="1376">
      <c r="B1376" s="333" t="n"/>
      <c r="C1376" s="328" t="n"/>
      <c r="D1376" s="328" t="n"/>
      <c r="E1376" s="317" t="n"/>
      <c r="F1376" s="292" t="n"/>
      <c r="G1376" s="292" t="n"/>
      <c r="H1376" s="294" t="n"/>
      <c r="I1376" s="317" t="n"/>
      <c r="J1376" s="268" t="n"/>
      <c r="K1376" s="268" t="n"/>
      <c r="L1376" s="314" t="n"/>
      <c r="M1376" s="294" t="n"/>
      <c r="N1376" s="294" t="n"/>
      <c r="O1376" s="294" t="n"/>
      <c r="P1376" s="268" t="n"/>
      <c r="Q1376" s="320" t="n"/>
    </row>
    <row r="1377">
      <c r="B1377" s="333" t="n"/>
      <c r="C1377" s="328" t="n"/>
      <c r="D1377" s="328" t="n"/>
      <c r="E1377" s="317" t="n"/>
      <c r="F1377" s="292" t="n"/>
      <c r="G1377" s="292" t="n"/>
      <c r="H1377" s="294" t="n"/>
      <c r="I1377" s="317" t="n"/>
      <c r="J1377" s="268" t="n"/>
      <c r="K1377" s="268" t="n"/>
      <c r="L1377" s="314" t="n"/>
      <c r="M1377" s="294" t="n"/>
      <c r="N1377" s="294" t="n"/>
      <c r="O1377" s="294" t="n"/>
      <c r="P1377" s="268" t="n"/>
      <c r="Q1377" s="320" t="n"/>
    </row>
    <row r="1378">
      <c r="B1378" s="333" t="n"/>
      <c r="C1378" s="328" t="n"/>
      <c r="D1378" s="328" t="n"/>
      <c r="E1378" s="317" t="n"/>
      <c r="F1378" s="292" t="n"/>
      <c r="G1378" s="292" t="n"/>
      <c r="H1378" s="294" t="n"/>
      <c r="I1378" s="317" t="n"/>
      <c r="J1378" s="268" t="n"/>
      <c r="K1378" s="268" t="n"/>
      <c r="L1378" s="314" t="n"/>
      <c r="M1378" s="294" t="n"/>
      <c r="N1378" s="294" t="n"/>
      <c r="O1378" s="294" t="n"/>
      <c r="P1378" s="268" t="n"/>
      <c r="Q1378" s="320" t="n"/>
    </row>
    <row r="1379">
      <c r="B1379" s="333" t="n"/>
      <c r="C1379" s="328" t="n"/>
      <c r="D1379" s="328" t="n"/>
      <c r="E1379" s="317" t="n"/>
      <c r="F1379" s="292" t="n"/>
      <c r="G1379" s="292" t="n"/>
      <c r="H1379" s="294" t="n"/>
      <c r="I1379" s="317" t="n"/>
      <c r="J1379" s="268" t="n"/>
      <c r="K1379" s="268" t="n"/>
      <c r="L1379" s="314" t="n"/>
      <c r="M1379" s="294" t="n"/>
      <c r="N1379" s="294" t="n"/>
      <c r="O1379" s="294" t="n"/>
      <c r="P1379" s="268" t="n"/>
      <c r="Q1379" s="320" t="n"/>
    </row>
    <row r="1380">
      <c r="B1380" s="333" t="n"/>
      <c r="C1380" s="328" t="n"/>
      <c r="D1380" s="328" t="n"/>
      <c r="E1380" s="317" t="n"/>
      <c r="F1380" s="292" t="n"/>
      <c r="G1380" s="292" t="n"/>
      <c r="H1380" s="294" t="n"/>
      <c r="I1380" s="317" t="n"/>
      <c r="J1380" s="268" t="n"/>
      <c r="K1380" s="268" t="n"/>
      <c r="L1380" s="314" t="n"/>
      <c r="M1380" s="294" t="n"/>
      <c r="N1380" s="294" t="n"/>
      <c r="O1380" s="294" t="n"/>
      <c r="P1380" s="268" t="n"/>
      <c r="Q1380" s="320" t="n"/>
    </row>
    <row r="1381">
      <c r="B1381" s="333" t="n"/>
      <c r="C1381" s="328" t="n"/>
      <c r="D1381" s="328" t="n"/>
      <c r="E1381" s="317" t="n"/>
      <c r="F1381" s="292" t="n"/>
      <c r="G1381" s="292" t="n"/>
      <c r="H1381" s="294" t="n"/>
      <c r="I1381" s="317" t="n"/>
      <c r="J1381" s="268" t="n"/>
      <c r="K1381" s="268" t="n"/>
      <c r="L1381" s="314" t="n"/>
      <c r="M1381" s="294" t="n"/>
      <c r="N1381" s="294" t="n"/>
      <c r="O1381" s="294" t="n"/>
      <c r="P1381" s="268" t="n"/>
      <c r="Q1381" s="320" t="n"/>
    </row>
    <row r="1382">
      <c r="B1382" s="333" t="n"/>
      <c r="C1382" s="328" t="n"/>
      <c r="D1382" s="328" t="n"/>
      <c r="E1382" s="317" t="n"/>
      <c r="F1382" s="292" t="n"/>
      <c r="G1382" s="292" t="n"/>
      <c r="H1382" s="294" t="n"/>
      <c r="I1382" s="317" t="n"/>
      <c r="J1382" s="268" t="n"/>
      <c r="K1382" s="268" t="n"/>
      <c r="L1382" s="314" t="n"/>
      <c r="M1382" s="294" t="n"/>
      <c r="N1382" s="294" t="n"/>
      <c r="O1382" s="294" t="n"/>
      <c r="P1382" s="268" t="n"/>
      <c r="Q1382" s="320" t="n"/>
    </row>
    <row r="1383">
      <c r="B1383" s="333" t="n"/>
      <c r="C1383" s="328" t="n"/>
      <c r="D1383" s="328" t="n"/>
      <c r="E1383" s="317" t="n"/>
      <c r="F1383" s="292" t="n"/>
      <c r="G1383" s="292" t="n"/>
      <c r="H1383" s="294" t="n"/>
      <c r="I1383" s="317" t="n"/>
      <c r="J1383" s="268" t="n"/>
      <c r="K1383" s="268" t="n"/>
      <c r="L1383" s="314" t="n"/>
      <c r="M1383" s="294" t="n"/>
      <c r="N1383" s="294" t="n"/>
      <c r="O1383" s="294" t="n"/>
      <c r="P1383" s="268" t="n"/>
      <c r="Q1383" s="320" t="n"/>
    </row>
    <row r="1384">
      <c r="B1384" s="333" t="n"/>
      <c r="C1384" s="328" t="n"/>
      <c r="D1384" s="328" t="n"/>
      <c r="E1384" s="317" t="n"/>
      <c r="F1384" s="292" t="n"/>
      <c r="G1384" s="292" t="n"/>
      <c r="H1384" s="294" t="n"/>
      <c r="I1384" s="317" t="n"/>
      <c r="J1384" s="268" t="n"/>
      <c r="K1384" s="268" t="n"/>
      <c r="L1384" s="314" t="n"/>
      <c r="M1384" s="294" t="n"/>
      <c r="N1384" s="294" t="n"/>
      <c r="O1384" s="294" t="n"/>
      <c r="P1384" s="268" t="n"/>
      <c r="Q1384" s="320" t="n"/>
    </row>
    <row r="1385">
      <c r="B1385" s="333" t="n"/>
      <c r="C1385" s="328" t="n"/>
      <c r="D1385" s="328" t="n"/>
      <c r="E1385" s="317" t="n"/>
      <c r="F1385" s="292" t="n"/>
      <c r="G1385" s="292" t="n"/>
      <c r="H1385" s="294" t="n"/>
      <c r="I1385" s="317" t="n"/>
      <c r="J1385" s="268" t="n"/>
      <c r="K1385" s="268" t="n"/>
      <c r="L1385" s="314" t="n"/>
      <c r="M1385" s="294" t="n"/>
      <c r="N1385" s="294" t="n"/>
      <c r="O1385" s="294" t="n"/>
      <c r="P1385" s="268" t="n"/>
      <c r="Q1385" s="320" t="n"/>
    </row>
    <row r="1386">
      <c r="B1386" s="333" t="n"/>
      <c r="C1386" s="328" t="n"/>
      <c r="D1386" s="328" t="n"/>
      <c r="E1386" s="317" t="n"/>
      <c r="F1386" s="292" t="n"/>
      <c r="G1386" s="292" t="n"/>
      <c r="H1386" s="294" t="n"/>
      <c r="I1386" s="317" t="n"/>
      <c r="J1386" s="268" t="n"/>
      <c r="K1386" s="268" t="n"/>
      <c r="L1386" s="314" t="n"/>
      <c r="M1386" s="294" t="n"/>
      <c r="N1386" s="294" t="n"/>
      <c r="O1386" s="294" t="n"/>
      <c r="P1386" s="268" t="n"/>
      <c r="Q1386" s="320" t="n"/>
    </row>
    <row r="1387">
      <c r="B1387" s="333" t="n"/>
      <c r="C1387" s="328" t="n"/>
      <c r="D1387" s="328" t="n"/>
      <c r="E1387" s="317" t="n"/>
      <c r="F1387" s="292" t="n"/>
      <c r="G1387" s="292" t="n"/>
      <c r="H1387" s="294" t="n"/>
      <c r="I1387" s="317" t="n"/>
      <c r="J1387" s="268" t="n"/>
      <c r="K1387" s="268" t="n"/>
      <c r="L1387" s="314" t="n"/>
      <c r="M1387" s="294" t="n"/>
      <c r="N1387" s="294" t="n"/>
      <c r="O1387" s="294" t="n"/>
      <c r="P1387" s="268" t="n"/>
      <c r="Q1387" s="320" t="n"/>
    </row>
    <row r="1388">
      <c r="B1388" s="333" t="n"/>
      <c r="C1388" s="328" t="n"/>
      <c r="D1388" s="328" t="n"/>
      <c r="E1388" s="317" t="n"/>
      <c r="F1388" s="292" t="n"/>
      <c r="G1388" s="292" t="n"/>
      <c r="H1388" s="294" t="n"/>
      <c r="I1388" s="317" t="n"/>
      <c r="J1388" s="268" t="n"/>
      <c r="K1388" s="268" t="n"/>
      <c r="L1388" s="314" t="n"/>
      <c r="M1388" s="294" t="n"/>
      <c r="N1388" s="294" t="n"/>
      <c r="O1388" s="294" t="n"/>
      <c r="P1388" s="268" t="n"/>
      <c r="Q1388" s="320" t="n"/>
    </row>
    <row r="1389">
      <c r="B1389" s="333" t="n"/>
      <c r="C1389" s="328" t="n"/>
      <c r="D1389" s="328" t="n"/>
      <c r="E1389" s="317" t="n"/>
      <c r="F1389" s="292" t="n"/>
      <c r="G1389" s="292" t="n"/>
      <c r="H1389" s="294" t="n"/>
      <c r="I1389" s="317" t="n"/>
      <c r="J1389" s="268" t="n"/>
      <c r="K1389" s="268" t="n"/>
      <c r="L1389" s="314" t="n"/>
      <c r="M1389" s="294" t="n"/>
      <c r="N1389" s="294" t="n"/>
      <c r="O1389" s="294" t="n"/>
      <c r="P1389" s="268" t="n"/>
      <c r="Q1389" s="320" t="n"/>
    </row>
    <row r="1390">
      <c r="B1390" s="333" t="n"/>
      <c r="C1390" s="328" t="n"/>
      <c r="D1390" s="328" t="n"/>
      <c r="E1390" s="317" t="n"/>
      <c r="F1390" s="292" t="n"/>
      <c r="G1390" s="292" t="n"/>
      <c r="H1390" s="294" t="n"/>
      <c r="I1390" s="317" t="n"/>
      <c r="J1390" s="268" t="n"/>
      <c r="K1390" s="268" t="n"/>
      <c r="L1390" s="314" t="n"/>
      <c r="M1390" s="294" t="n"/>
      <c r="N1390" s="294" t="n"/>
      <c r="O1390" s="294" t="n"/>
      <c r="P1390" s="268" t="n"/>
      <c r="Q1390" s="320" t="n"/>
    </row>
    <row r="1391">
      <c r="B1391" s="333" t="n"/>
      <c r="C1391" s="328" t="n"/>
      <c r="D1391" s="328" t="n"/>
      <c r="E1391" s="317" t="n"/>
      <c r="F1391" s="292" t="n"/>
      <c r="G1391" s="292" t="n"/>
      <c r="H1391" s="294" t="n"/>
      <c r="I1391" s="317" t="n"/>
      <c r="J1391" s="268" t="n"/>
      <c r="K1391" s="268" t="n"/>
      <c r="L1391" s="314" t="n"/>
      <c r="M1391" s="294" t="n"/>
      <c r="N1391" s="294" t="n"/>
      <c r="O1391" s="294" t="n"/>
      <c r="P1391" s="268" t="n"/>
      <c r="Q1391" s="320" t="n"/>
    </row>
    <row r="1392">
      <c r="B1392" s="333" t="n"/>
      <c r="C1392" s="328" t="n"/>
      <c r="D1392" s="328" t="n"/>
      <c r="E1392" s="317" t="n"/>
      <c r="F1392" s="292" t="n"/>
      <c r="G1392" s="292" t="n"/>
      <c r="H1392" s="294" t="n"/>
      <c r="I1392" s="317" t="n"/>
      <c r="J1392" s="268" t="n"/>
      <c r="K1392" s="268" t="n"/>
      <c r="L1392" s="314" t="n"/>
      <c r="M1392" s="294" t="n"/>
      <c r="N1392" s="294" t="n"/>
      <c r="O1392" s="294" t="n"/>
      <c r="P1392" s="268" t="n"/>
      <c r="Q1392" s="320" t="n"/>
    </row>
    <row r="1393">
      <c r="B1393" s="333" t="n"/>
      <c r="C1393" s="328" t="n"/>
      <c r="D1393" s="328" t="n"/>
      <c r="E1393" s="317" t="n"/>
      <c r="F1393" s="292" t="n"/>
      <c r="G1393" s="292" t="n"/>
      <c r="H1393" s="294" t="n"/>
      <c r="I1393" s="317" t="n"/>
      <c r="J1393" s="268" t="n"/>
      <c r="K1393" s="268" t="n"/>
      <c r="L1393" s="314" t="n"/>
      <c r="M1393" s="294" t="n"/>
      <c r="N1393" s="294" t="n"/>
      <c r="O1393" s="294" t="n"/>
      <c r="P1393" s="268" t="n"/>
      <c r="Q1393" s="320" t="n"/>
    </row>
    <row r="1394">
      <c r="B1394" s="333" t="n"/>
      <c r="C1394" s="328" t="n"/>
      <c r="D1394" s="328" t="n"/>
      <c r="E1394" s="317" t="n"/>
      <c r="F1394" s="292" t="n"/>
      <c r="G1394" s="292" t="n"/>
      <c r="H1394" s="294" t="n"/>
      <c r="I1394" s="317" t="n"/>
      <c r="J1394" s="268" t="n"/>
      <c r="K1394" s="268" t="n"/>
      <c r="L1394" s="314" t="n"/>
      <c r="M1394" s="294" t="n"/>
      <c r="N1394" s="294" t="n"/>
      <c r="O1394" s="294" t="n"/>
      <c r="P1394" s="268" t="n"/>
      <c r="Q1394" s="320" t="n"/>
    </row>
    <row r="1395">
      <c r="B1395" s="333" t="n"/>
      <c r="C1395" s="328" t="n"/>
      <c r="D1395" s="328" t="n"/>
      <c r="E1395" s="317" t="n"/>
      <c r="F1395" s="292" t="n"/>
      <c r="G1395" s="292" t="n"/>
      <c r="H1395" s="294" t="n"/>
      <c r="I1395" s="317" t="n"/>
      <c r="J1395" s="268" t="n"/>
      <c r="K1395" s="268" t="n"/>
      <c r="L1395" s="314" t="n"/>
      <c r="M1395" s="294" t="n"/>
      <c r="N1395" s="294" t="n"/>
      <c r="O1395" s="294" t="n"/>
      <c r="P1395" s="268" t="n"/>
      <c r="Q1395" s="320" t="n"/>
    </row>
    <row r="1396">
      <c r="B1396" s="333" t="n"/>
      <c r="C1396" s="328" t="n"/>
      <c r="D1396" s="328" t="n"/>
      <c r="E1396" s="317" t="n"/>
      <c r="F1396" s="292" t="n"/>
      <c r="G1396" s="292" t="n"/>
      <c r="H1396" s="294" t="n"/>
      <c r="I1396" s="317" t="n"/>
      <c r="J1396" s="268" t="n"/>
      <c r="K1396" s="268" t="n"/>
      <c r="L1396" s="314" t="n"/>
      <c r="M1396" s="294" t="n"/>
      <c r="N1396" s="294" t="n"/>
      <c r="O1396" s="294" t="n"/>
      <c r="P1396" s="268" t="n"/>
      <c r="Q1396" s="320" t="n"/>
    </row>
    <row r="1397">
      <c r="B1397" s="333" t="n"/>
      <c r="C1397" s="328" t="n"/>
      <c r="D1397" s="328" t="n"/>
      <c r="E1397" s="317" t="n"/>
      <c r="F1397" s="292" t="n"/>
      <c r="G1397" s="292" t="n"/>
      <c r="H1397" s="294" t="n"/>
      <c r="I1397" s="317" t="n"/>
      <c r="J1397" s="268" t="n"/>
      <c r="K1397" s="268" t="n"/>
      <c r="L1397" s="314" t="n"/>
      <c r="M1397" s="294" t="n"/>
      <c r="N1397" s="294" t="n"/>
      <c r="O1397" s="294" t="n"/>
      <c r="P1397" s="268" t="n"/>
      <c r="Q1397" s="320" t="n"/>
    </row>
    <row r="1398">
      <c r="B1398" s="333" t="n"/>
      <c r="C1398" s="328" t="n"/>
      <c r="D1398" s="328" t="n"/>
      <c r="E1398" s="317" t="n"/>
      <c r="F1398" s="292" t="n"/>
      <c r="G1398" s="292" t="n"/>
      <c r="H1398" s="294" t="n"/>
      <c r="I1398" s="317" t="n"/>
      <c r="J1398" s="268" t="n"/>
      <c r="K1398" s="268" t="n"/>
      <c r="L1398" s="314" t="n"/>
      <c r="M1398" s="294" t="n"/>
      <c r="N1398" s="294" t="n"/>
      <c r="O1398" s="294" t="n"/>
      <c r="P1398" s="268" t="n"/>
      <c r="Q1398" s="320" t="n"/>
    </row>
    <row r="1399">
      <c r="B1399" s="333" t="n"/>
      <c r="C1399" s="328" t="n"/>
      <c r="D1399" s="328" t="n"/>
      <c r="E1399" s="317" t="n"/>
      <c r="F1399" s="292" t="n"/>
      <c r="G1399" s="292" t="n"/>
      <c r="H1399" s="294" t="n"/>
      <c r="I1399" s="317" t="n"/>
      <c r="J1399" s="268" t="n"/>
      <c r="K1399" s="268" t="n"/>
      <c r="L1399" s="314" t="n"/>
      <c r="M1399" s="294" t="n"/>
      <c r="N1399" s="294" t="n"/>
      <c r="O1399" s="294" t="n"/>
      <c r="P1399" s="268" t="n"/>
      <c r="Q1399" s="320" t="n"/>
    </row>
    <row r="1400">
      <c r="B1400" s="333" t="n"/>
      <c r="C1400" s="328" t="n"/>
      <c r="D1400" s="328" t="n"/>
      <c r="E1400" s="317" t="n"/>
      <c r="F1400" s="292" t="n"/>
      <c r="G1400" s="292" t="n"/>
      <c r="H1400" s="294" t="n"/>
      <c r="I1400" s="317" t="n"/>
      <c r="J1400" s="268" t="n"/>
      <c r="K1400" s="268" t="n"/>
      <c r="L1400" s="314" t="n"/>
      <c r="M1400" s="294" t="n"/>
      <c r="N1400" s="294" t="n"/>
      <c r="O1400" s="294" t="n"/>
      <c r="P1400" s="268" t="n"/>
      <c r="Q1400" s="320" t="n"/>
    </row>
    <row r="1401">
      <c r="B1401" s="333" t="n"/>
      <c r="C1401" s="328" t="n"/>
      <c r="D1401" s="328" t="n"/>
      <c r="E1401" s="317" t="n"/>
      <c r="F1401" s="292" t="n"/>
      <c r="G1401" s="292" t="n"/>
      <c r="H1401" s="294" t="n"/>
      <c r="I1401" s="317" t="n"/>
      <c r="J1401" s="268" t="n"/>
      <c r="K1401" s="268" t="n"/>
      <c r="L1401" s="314" t="n"/>
      <c r="M1401" s="294" t="n"/>
      <c r="N1401" s="294" t="n"/>
      <c r="O1401" s="294" t="n"/>
      <c r="P1401" s="268" t="n"/>
      <c r="Q1401" s="320" t="n"/>
    </row>
    <row r="1402">
      <c r="B1402" s="333" t="n"/>
      <c r="C1402" s="328" t="n"/>
      <c r="D1402" s="328" t="n"/>
      <c r="E1402" s="317" t="n"/>
      <c r="F1402" s="292" t="n"/>
      <c r="G1402" s="292" t="n"/>
      <c r="H1402" s="294" t="n"/>
      <c r="I1402" s="317" t="n"/>
      <c r="J1402" s="268" t="n"/>
      <c r="K1402" s="268" t="n"/>
      <c r="L1402" s="314" t="n"/>
      <c r="M1402" s="294" t="n"/>
      <c r="N1402" s="294" t="n"/>
      <c r="O1402" s="294" t="n"/>
      <c r="P1402" s="268" t="n"/>
      <c r="Q1402" s="320" t="n"/>
    </row>
    <row r="1403">
      <c r="B1403" s="333" t="n"/>
      <c r="C1403" s="328" t="n"/>
      <c r="D1403" s="328" t="n"/>
      <c r="E1403" s="317" t="n"/>
      <c r="F1403" s="292" t="n"/>
      <c r="G1403" s="292" t="n"/>
      <c r="H1403" s="294" t="n"/>
      <c r="I1403" s="317" t="n"/>
      <c r="J1403" s="268" t="n"/>
      <c r="K1403" s="268" t="n"/>
      <c r="L1403" s="314" t="n"/>
      <c r="M1403" s="294" t="n"/>
      <c r="N1403" s="294" t="n"/>
      <c r="O1403" s="294" t="n"/>
      <c r="P1403" s="268" t="n"/>
      <c r="Q1403" s="320" t="n"/>
    </row>
    <row r="1404">
      <c r="B1404" s="333" t="n"/>
      <c r="C1404" s="328" t="n"/>
      <c r="D1404" s="328" t="n"/>
      <c r="E1404" s="317" t="n"/>
      <c r="F1404" s="292" t="n"/>
      <c r="G1404" s="292" t="n"/>
      <c r="H1404" s="294" t="n"/>
      <c r="I1404" s="317" t="n"/>
      <c r="J1404" s="268" t="n"/>
      <c r="K1404" s="268" t="n"/>
      <c r="L1404" s="314" t="n"/>
      <c r="M1404" s="294" t="n"/>
      <c r="N1404" s="294" t="n"/>
      <c r="O1404" s="294" t="n"/>
      <c r="P1404" s="268" t="n"/>
      <c r="Q1404" s="320" t="n"/>
    </row>
    <row r="1405">
      <c r="B1405" s="333" t="n"/>
      <c r="C1405" s="328" t="n"/>
      <c r="D1405" s="328" t="n"/>
      <c r="E1405" s="317" t="n"/>
      <c r="F1405" s="292" t="n"/>
      <c r="G1405" s="292" t="n"/>
      <c r="H1405" s="294" t="n"/>
      <c r="I1405" s="317" t="n"/>
      <c r="J1405" s="268" t="n"/>
      <c r="K1405" s="268" t="n"/>
      <c r="L1405" s="314" t="n"/>
      <c r="M1405" s="294" t="n"/>
      <c r="N1405" s="294" t="n"/>
      <c r="O1405" s="294" t="n"/>
      <c r="P1405" s="268" t="n"/>
      <c r="Q1405" s="320" t="n"/>
    </row>
    <row r="1406">
      <c r="B1406" s="333" t="n"/>
      <c r="C1406" s="328" t="n"/>
      <c r="D1406" s="328" t="n"/>
      <c r="E1406" s="317" t="n"/>
      <c r="F1406" s="292" t="n"/>
      <c r="G1406" s="292" t="n"/>
      <c r="H1406" s="294" t="n"/>
      <c r="I1406" s="317" t="n"/>
      <c r="J1406" s="268" t="n"/>
      <c r="K1406" s="268" t="n"/>
      <c r="L1406" s="314" t="n"/>
      <c r="M1406" s="294" t="n"/>
      <c r="N1406" s="294" t="n"/>
      <c r="O1406" s="294" t="n"/>
      <c r="P1406" s="268" t="n"/>
      <c r="Q1406" s="320" t="n"/>
    </row>
    <row r="1407">
      <c r="B1407" s="333" t="n"/>
      <c r="C1407" s="328" t="n"/>
      <c r="D1407" s="328" t="n"/>
      <c r="E1407" s="317" t="n"/>
      <c r="F1407" s="292" t="n"/>
      <c r="G1407" s="292" t="n"/>
      <c r="H1407" s="294" t="n"/>
      <c r="I1407" s="317" t="n"/>
      <c r="J1407" s="268" t="n"/>
      <c r="K1407" s="268" t="n"/>
      <c r="L1407" s="314" t="n"/>
      <c r="M1407" s="294" t="n"/>
      <c r="N1407" s="294" t="n"/>
      <c r="O1407" s="294" t="n"/>
      <c r="P1407" s="268" t="n"/>
      <c r="Q1407" s="320" t="n"/>
    </row>
    <row r="1408">
      <c r="B1408" s="333" t="n"/>
      <c r="C1408" s="328" t="n"/>
      <c r="D1408" s="328" t="n"/>
      <c r="E1408" s="317" t="n"/>
      <c r="F1408" s="292" t="n"/>
      <c r="G1408" s="292" t="n"/>
      <c r="H1408" s="294" t="n"/>
      <c r="I1408" s="317" t="n"/>
      <c r="J1408" s="268" t="n"/>
      <c r="K1408" s="268" t="n"/>
      <c r="L1408" s="314" t="n"/>
      <c r="M1408" s="294" t="n"/>
      <c r="N1408" s="294" t="n"/>
      <c r="O1408" s="294" t="n"/>
      <c r="P1408" s="268" t="n"/>
      <c r="Q1408" s="320" t="n"/>
    </row>
    <row r="1409">
      <c r="B1409" s="333" t="n"/>
      <c r="C1409" s="328" t="n"/>
      <c r="D1409" s="328" t="n"/>
      <c r="E1409" s="317" t="n"/>
      <c r="F1409" s="292" t="n"/>
      <c r="G1409" s="292" t="n"/>
      <c r="H1409" s="294" t="n"/>
      <c r="I1409" s="317" t="n"/>
      <c r="J1409" s="268" t="n"/>
      <c r="K1409" s="268" t="n"/>
      <c r="L1409" s="314" t="n"/>
      <c r="M1409" s="294" t="n"/>
      <c r="N1409" s="294" t="n"/>
      <c r="O1409" s="294" t="n"/>
      <c r="P1409" s="268" t="n"/>
      <c r="Q1409" s="320" t="n"/>
    </row>
    <row r="1410">
      <c r="B1410" s="333" t="n"/>
      <c r="C1410" s="328" t="n"/>
      <c r="D1410" s="328" t="n"/>
      <c r="E1410" s="317" t="n"/>
      <c r="F1410" s="292" t="n"/>
      <c r="G1410" s="292" t="n"/>
      <c r="H1410" s="294" t="n"/>
      <c r="I1410" s="317" t="n"/>
      <c r="J1410" s="268" t="n"/>
      <c r="K1410" s="268" t="n"/>
      <c r="L1410" s="314" t="n"/>
      <c r="M1410" s="294" t="n"/>
      <c r="N1410" s="294" t="n"/>
      <c r="O1410" s="294" t="n"/>
      <c r="P1410" s="268" t="n"/>
      <c r="Q1410" s="320" t="n"/>
    </row>
    <row r="1411">
      <c r="B1411" s="333" t="n"/>
      <c r="C1411" s="328" t="n"/>
      <c r="D1411" s="328" t="n"/>
      <c r="E1411" s="317" t="n"/>
      <c r="F1411" s="292" t="n"/>
      <c r="G1411" s="292" t="n"/>
      <c r="H1411" s="294" t="n"/>
      <c r="I1411" s="317" t="n"/>
      <c r="J1411" s="268" t="n"/>
      <c r="K1411" s="268" t="n"/>
      <c r="L1411" s="314" t="n"/>
      <c r="M1411" s="294" t="n"/>
      <c r="N1411" s="294" t="n"/>
      <c r="O1411" s="294" t="n"/>
      <c r="P1411" s="268" t="n"/>
      <c r="Q1411" s="320" t="n"/>
    </row>
    <row r="1412">
      <c r="B1412" s="333" t="n"/>
      <c r="C1412" s="328" t="n"/>
      <c r="D1412" s="328" t="n"/>
      <c r="E1412" s="317" t="n"/>
      <c r="F1412" s="292" t="n"/>
      <c r="G1412" s="292" t="n"/>
      <c r="H1412" s="294" t="n"/>
      <c r="I1412" s="317" t="n"/>
      <c r="J1412" s="268" t="n"/>
      <c r="K1412" s="268" t="n"/>
      <c r="L1412" s="314" t="n"/>
      <c r="M1412" s="294" t="n"/>
      <c r="N1412" s="294" t="n"/>
      <c r="O1412" s="294" t="n"/>
      <c r="P1412" s="268" t="n"/>
      <c r="Q1412" s="320" t="n"/>
    </row>
    <row r="1413">
      <c r="B1413" s="333" t="n"/>
      <c r="C1413" s="328" t="n"/>
      <c r="D1413" s="328" t="n"/>
      <c r="E1413" s="317" t="n"/>
      <c r="F1413" s="292" t="n"/>
      <c r="G1413" s="292" t="n"/>
      <c r="H1413" s="294" t="n"/>
      <c r="I1413" s="317" t="n"/>
      <c r="J1413" s="268" t="n"/>
      <c r="K1413" s="268" t="n"/>
      <c r="L1413" s="314" t="n"/>
      <c r="M1413" s="294" t="n"/>
      <c r="N1413" s="294" t="n"/>
      <c r="O1413" s="294" t="n"/>
      <c r="P1413" s="268" t="n"/>
      <c r="Q1413" s="320" t="n"/>
    </row>
    <row r="1414">
      <c r="B1414" s="333" t="n"/>
      <c r="C1414" s="328" t="n"/>
      <c r="D1414" s="328" t="n"/>
      <c r="E1414" s="317" t="n"/>
      <c r="F1414" s="292" t="n"/>
      <c r="G1414" s="292" t="n"/>
      <c r="H1414" s="294" t="n"/>
      <c r="I1414" s="317" t="n"/>
      <c r="J1414" s="268" t="n"/>
      <c r="K1414" s="268" t="n"/>
      <c r="L1414" s="314" t="n"/>
      <c r="M1414" s="294" t="n"/>
      <c r="N1414" s="294" t="n"/>
      <c r="O1414" s="294" t="n"/>
      <c r="P1414" s="268" t="n"/>
      <c r="Q1414" s="320" t="n"/>
    </row>
    <row r="1415">
      <c r="B1415" s="333" t="n"/>
      <c r="C1415" s="328" t="n"/>
      <c r="D1415" s="328" t="n"/>
      <c r="E1415" s="317" t="n"/>
      <c r="F1415" s="292" t="n"/>
      <c r="G1415" s="292" t="n"/>
      <c r="H1415" s="294" t="n"/>
      <c r="I1415" s="317" t="n"/>
      <c r="J1415" s="268" t="n"/>
      <c r="K1415" s="268" t="n"/>
      <c r="L1415" s="314" t="n"/>
      <c r="M1415" s="294" t="n"/>
      <c r="N1415" s="294" t="n"/>
      <c r="O1415" s="294" t="n"/>
      <c r="P1415" s="268" t="n"/>
      <c r="Q1415" s="320" t="n"/>
    </row>
    <row r="1416">
      <c r="B1416" s="333" t="n"/>
      <c r="C1416" s="328" t="n"/>
      <c r="D1416" s="328" t="n"/>
      <c r="E1416" s="317" t="n"/>
      <c r="F1416" s="292" t="n"/>
      <c r="G1416" s="292" t="n"/>
      <c r="H1416" s="294" t="n"/>
      <c r="I1416" s="317" t="n"/>
      <c r="J1416" s="268" t="n"/>
      <c r="K1416" s="268" t="n"/>
      <c r="L1416" s="314" t="n"/>
      <c r="M1416" s="294" t="n"/>
      <c r="N1416" s="294" t="n"/>
      <c r="O1416" s="294" t="n"/>
      <c r="P1416" s="268" t="n"/>
      <c r="Q1416" s="320" t="n"/>
    </row>
    <row r="1417">
      <c r="B1417" s="333" t="n"/>
      <c r="C1417" s="328" t="n"/>
      <c r="D1417" s="328" t="n"/>
      <c r="E1417" s="317" t="n"/>
      <c r="F1417" s="292" t="n"/>
      <c r="G1417" s="292" t="n"/>
      <c r="H1417" s="294" t="n"/>
      <c r="I1417" s="317" t="n"/>
      <c r="J1417" s="268" t="n"/>
      <c r="K1417" s="268" t="n"/>
      <c r="L1417" s="314" t="n"/>
      <c r="M1417" s="294" t="n"/>
      <c r="N1417" s="294" t="n"/>
      <c r="O1417" s="294" t="n"/>
      <c r="P1417" s="268" t="n"/>
      <c r="Q1417" s="320" t="n"/>
    </row>
    <row r="1418">
      <c r="B1418" s="333" t="n"/>
      <c r="C1418" s="328" t="n"/>
      <c r="D1418" s="328" t="n"/>
      <c r="E1418" s="317" t="n"/>
      <c r="F1418" s="292" t="n"/>
      <c r="G1418" s="292" t="n"/>
      <c r="H1418" s="294" t="n"/>
      <c r="I1418" s="317" t="n"/>
      <c r="J1418" s="268" t="n"/>
      <c r="K1418" s="268" t="n"/>
      <c r="L1418" s="314" t="n"/>
      <c r="M1418" s="294" t="n"/>
      <c r="N1418" s="294" t="n"/>
      <c r="O1418" s="294" t="n"/>
      <c r="P1418" s="268" t="n"/>
      <c r="Q1418" s="320" t="n"/>
    </row>
    <row r="1419">
      <c r="B1419" s="333" t="n"/>
      <c r="C1419" s="328" t="n"/>
      <c r="D1419" s="328" t="n"/>
      <c r="E1419" s="317" t="n"/>
      <c r="F1419" s="292" t="n"/>
      <c r="G1419" s="292" t="n"/>
      <c r="H1419" s="294" t="n"/>
      <c r="I1419" s="317" t="n"/>
      <c r="J1419" s="268" t="n"/>
      <c r="K1419" s="268" t="n"/>
      <c r="L1419" s="314" t="n"/>
      <c r="M1419" s="294" t="n"/>
      <c r="N1419" s="294" t="n"/>
      <c r="O1419" s="294" t="n"/>
      <c r="P1419" s="268" t="n"/>
      <c r="Q1419" s="320" t="n"/>
    </row>
    <row r="1420">
      <c r="B1420" s="333" t="n"/>
      <c r="C1420" s="328" t="n"/>
      <c r="D1420" s="328" t="n"/>
      <c r="E1420" s="317" t="n"/>
      <c r="F1420" s="292" t="n"/>
      <c r="G1420" s="292" t="n"/>
      <c r="H1420" s="294" t="n"/>
      <c r="I1420" s="317" t="n"/>
      <c r="J1420" s="268" t="n"/>
      <c r="K1420" s="268" t="n"/>
      <c r="L1420" s="314" t="n"/>
      <c r="M1420" s="294" t="n"/>
      <c r="N1420" s="294" t="n"/>
      <c r="O1420" s="294" t="n"/>
      <c r="P1420" s="268" t="n"/>
      <c r="Q1420" s="320" t="n"/>
    </row>
    <row r="1421">
      <c r="B1421" s="333" t="n"/>
      <c r="C1421" s="328" t="n"/>
      <c r="D1421" s="328" t="n"/>
      <c r="E1421" s="317" t="n"/>
      <c r="F1421" s="292" t="n"/>
      <c r="G1421" s="292" t="n"/>
      <c r="H1421" s="294" t="n"/>
      <c r="I1421" s="317" t="n"/>
      <c r="J1421" s="268" t="n"/>
      <c r="K1421" s="268" t="n"/>
      <c r="L1421" s="314" t="n"/>
      <c r="M1421" s="294" t="n"/>
      <c r="N1421" s="294" t="n"/>
      <c r="O1421" s="294" t="n"/>
      <c r="P1421" s="268" t="n"/>
      <c r="Q1421" s="320" t="n"/>
    </row>
    <row r="1422">
      <c r="B1422" s="333" t="n"/>
      <c r="C1422" s="328" t="n"/>
      <c r="D1422" s="328" t="n"/>
      <c r="E1422" s="317" t="n"/>
      <c r="F1422" s="292" t="n"/>
      <c r="G1422" s="292" t="n"/>
      <c r="H1422" s="294" t="n"/>
      <c r="I1422" s="317" t="n"/>
      <c r="J1422" s="268" t="n"/>
      <c r="K1422" s="268" t="n"/>
      <c r="L1422" s="314" t="n"/>
      <c r="M1422" s="294" t="n"/>
      <c r="N1422" s="294" t="n"/>
      <c r="O1422" s="294" t="n"/>
      <c r="P1422" s="268" t="n"/>
      <c r="Q1422" s="320" t="n"/>
    </row>
    <row r="1423">
      <c r="B1423" s="333" t="n"/>
      <c r="C1423" s="328" t="n"/>
      <c r="D1423" s="328" t="n"/>
      <c r="E1423" s="317" t="n"/>
      <c r="F1423" s="292" t="n"/>
      <c r="G1423" s="292" t="n"/>
      <c r="H1423" s="294" t="n"/>
      <c r="I1423" s="317" t="n"/>
      <c r="J1423" s="268" t="n"/>
      <c r="K1423" s="268" t="n"/>
      <c r="L1423" s="314" t="n"/>
      <c r="M1423" s="294" t="n"/>
      <c r="N1423" s="294" t="n"/>
      <c r="O1423" s="294" t="n"/>
      <c r="P1423" s="268" t="n"/>
      <c r="Q1423" s="320" t="n"/>
    </row>
    <row r="1424">
      <c r="B1424" s="333" t="n"/>
      <c r="C1424" s="328" t="n"/>
      <c r="D1424" s="328" t="n"/>
      <c r="E1424" s="317" t="n"/>
      <c r="F1424" s="292" t="n"/>
      <c r="G1424" s="292" t="n"/>
      <c r="H1424" s="294" t="n"/>
      <c r="I1424" s="317" t="n"/>
      <c r="J1424" s="268" t="n"/>
      <c r="K1424" s="268" t="n"/>
      <c r="L1424" s="314" t="n"/>
      <c r="M1424" s="294" t="n"/>
      <c r="N1424" s="294" t="n"/>
      <c r="O1424" s="294" t="n"/>
      <c r="P1424" s="268" t="n"/>
      <c r="Q1424" s="320" t="n"/>
    </row>
    <row r="1425">
      <c r="B1425" s="333" t="n"/>
      <c r="C1425" s="328" t="n"/>
      <c r="D1425" s="328" t="n"/>
      <c r="E1425" s="317" t="n"/>
      <c r="F1425" s="292" t="n"/>
      <c r="G1425" s="292" t="n"/>
      <c r="H1425" s="294" t="n"/>
      <c r="I1425" s="317" t="n"/>
      <c r="J1425" s="268" t="n"/>
      <c r="K1425" s="268" t="n"/>
      <c r="L1425" s="314" t="n"/>
      <c r="M1425" s="294" t="n"/>
      <c r="N1425" s="294" t="n"/>
      <c r="O1425" s="294" t="n"/>
      <c r="P1425" s="268" t="n"/>
      <c r="Q1425" s="320" t="n"/>
    </row>
    <row r="1426">
      <c r="B1426" s="333" t="n"/>
      <c r="C1426" s="328" t="n"/>
      <c r="D1426" s="328" t="n"/>
      <c r="E1426" s="317" t="n"/>
      <c r="F1426" s="292" t="n"/>
      <c r="G1426" s="292" t="n"/>
      <c r="H1426" s="294" t="n"/>
      <c r="I1426" s="317" t="n"/>
      <c r="J1426" s="268" t="n"/>
      <c r="K1426" s="268" t="n"/>
      <c r="L1426" s="314" t="n"/>
      <c r="M1426" s="294" t="n"/>
      <c r="N1426" s="294" t="n"/>
      <c r="O1426" s="294" t="n"/>
      <c r="P1426" s="268" t="n"/>
      <c r="Q1426" s="320" t="n"/>
    </row>
    <row r="1427">
      <c r="B1427" s="333" t="n"/>
      <c r="C1427" s="328" t="n"/>
      <c r="D1427" s="328" t="n"/>
      <c r="E1427" s="317" t="n"/>
      <c r="F1427" s="292" t="n"/>
      <c r="G1427" s="292" t="n"/>
      <c r="H1427" s="294" t="n"/>
      <c r="I1427" s="317" t="n"/>
      <c r="J1427" s="268" t="n"/>
      <c r="K1427" s="268" t="n"/>
      <c r="L1427" s="314" t="n"/>
      <c r="M1427" s="294" t="n"/>
      <c r="N1427" s="294" t="n"/>
      <c r="O1427" s="294" t="n"/>
      <c r="P1427" s="268" t="n"/>
      <c r="Q1427" s="320" t="n"/>
    </row>
    <row r="1428">
      <c r="B1428" s="333" t="n"/>
      <c r="C1428" s="328" t="n"/>
      <c r="D1428" s="328" t="n"/>
      <c r="E1428" s="317" t="n"/>
      <c r="F1428" s="292" t="n"/>
      <c r="G1428" s="292" t="n"/>
      <c r="H1428" s="294" t="n"/>
      <c r="I1428" s="317" t="n"/>
      <c r="J1428" s="268" t="n"/>
      <c r="K1428" s="268" t="n"/>
      <c r="L1428" s="314" t="n"/>
      <c r="M1428" s="294" t="n"/>
      <c r="N1428" s="294" t="n"/>
      <c r="O1428" s="294" t="n"/>
      <c r="P1428" s="268" t="n"/>
      <c r="Q1428" s="320" t="n"/>
    </row>
    <row r="1429">
      <c r="B1429" s="333" t="n"/>
      <c r="C1429" s="328" t="n"/>
      <c r="D1429" s="328" t="n"/>
      <c r="E1429" s="317" t="n"/>
      <c r="F1429" s="292" t="n"/>
      <c r="G1429" s="292" t="n"/>
      <c r="H1429" s="294" t="n"/>
      <c r="I1429" s="317" t="n"/>
      <c r="J1429" s="268" t="n"/>
      <c r="K1429" s="268" t="n"/>
      <c r="L1429" s="314" t="n"/>
      <c r="M1429" s="294" t="n"/>
      <c r="N1429" s="294" t="n"/>
      <c r="O1429" s="294" t="n"/>
      <c r="P1429" s="268" t="n"/>
      <c r="Q1429" s="320" t="n"/>
    </row>
    <row r="1430">
      <c r="B1430" s="333" t="n"/>
      <c r="C1430" s="328" t="n"/>
      <c r="D1430" s="328" t="n"/>
      <c r="E1430" s="317" t="n"/>
      <c r="F1430" s="292" t="n"/>
      <c r="G1430" s="292" t="n"/>
      <c r="H1430" s="294" t="n"/>
      <c r="I1430" s="317" t="n"/>
      <c r="J1430" s="268" t="n"/>
      <c r="K1430" s="268" t="n"/>
      <c r="L1430" s="314" t="n"/>
      <c r="M1430" s="294" t="n"/>
      <c r="N1430" s="294" t="n"/>
      <c r="O1430" s="294" t="n"/>
      <c r="P1430" s="268" t="n"/>
      <c r="Q1430" s="320" t="n"/>
    </row>
    <row r="1431">
      <c r="B1431" s="333" t="n"/>
      <c r="C1431" s="328" t="n"/>
      <c r="D1431" s="328" t="n"/>
      <c r="E1431" s="317" t="n"/>
      <c r="F1431" s="292" t="n"/>
      <c r="G1431" s="292" t="n"/>
      <c r="H1431" s="294" t="n"/>
      <c r="I1431" s="317" t="n"/>
      <c r="J1431" s="268" t="n"/>
      <c r="K1431" s="268" t="n"/>
      <c r="L1431" s="314" t="n"/>
      <c r="M1431" s="294" t="n"/>
      <c r="N1431" s="294" t="n"/>
      <c r="O1431" s="294" t="n"/>
      <c r="P1431" s="268" t="n"/>
      <c r="Q1431" s="320" t="n"/>
    </row>
    <row r="1432">
      <c r="B1432" s="333" t="n"/>
      <c r="C1432" s="328" t="n"/>
      <c r="D1432" s="328" t="n"/>
      <c r="E1432" s="317" t="n"/>
      <c r="F1432" s="292" t="n"/>
      <c r="G1432" s="292" t="n"/>
      <c r="H1432" s="294" t="n"/>
      <c r="I1432" s="317" t="n"/>
      <c r="J1432" s="268" t="n"/>
      <c r="K1432" s="268" t="n"/>
      <c r="L1432" s="314" t="n"/>
      <c r="M1432" s="294" t="n"/>
      <c r="N1432" s="294" t="n"/>
      <c r="O1432" s="294" t="n"/>
      <c r="P1432" s="268" t="n"/>
      <c r="Q1432" s="320" t="n"/>
    </row>
    <row r="1433">
      <c r="B1433" s="333" t="n"/>
      <c r="C1433" s="328" t="n"/>
      <c r="D1433" s="328" t="n"/>
      <c r="E1433" s="317" t="n"/>
      <c r="F1433" s="292" t="n"/>
      <c r="G1433" s="292" t="n"/>
      <c r="H1433" s="294" t="n"/>
      <c r="I1433" s="317" t="n"/>
      <c r="J1433" s="268" t="n"/>
      <c r="K1433" s="268" t="n"/>
      <c r="L1433" s="314" t="n"/>
      <c r="M1433" s="294" t="n"/>
      <c r="N1433" s="294" t="n"/>
      <c r="O1433" s="294" t="n"/>
      <c r="P1433" s="268" t="n"/>
      <c r="Q1433" s="320" t="n"/>
    </row>
    <row r="1434">
      <c r="B1434" s="333" t="n"/>
      <c r="C1434" s="328" t="n"/>
      <c r="D1434" s="328" t="n"/>
      <c r="E1434" s="317" t="n"/>
      <c r="F1434" s="292" t="n"/>
      <c r="G1434" s="292" t="n"/>
      <c r="H1434" s="294" t="n"/>
      <c r="I1434" s="317" t="n"/>
      <c r="J1434" s="268" t="n"/>
      <c r="K1434" s="268" t="n"/>
      <c r="L1434" s="314" t="n"/>
      <c r="M1434" s="294" t="n"/>
      <c r="N1434" s="294" t="n"/>
      <c r="O1434" s="294" t="n"/>
      <c r="P1434" s="268" t="n"/>
      <c r="Q1434" s="320" t="n"/>
    </row>
    <row r="1435">
      <c r="B1435" s="333" t="n"/>
      <c r="C1435" s="328" t="n"/>
      <c r="D1435" s="328" t="n"/>
      <c r="E1435" s="317" t="n"/>
      <c r="F1435" s="292" t="n"/>
      <c r="G1435" s="292" t="n"/>
      <c r="H1435" s="294" t="n"/>
      <c r="I1435" s="317" t="n"/>
      <c r="J1435" s="268" t="n"/>
      <c r="K1435" s="268" t="n"/>
      <c r="L1435" s="314" t="n"/>
      <c r="M1435" s="294" t="n"/>
      <c r="N1435" s="294" t="n"/>
      <c r="O1435" s="294" t="n"/>
      <c r="P1435" s="268" t="n"/>
      <c r="Q1435" s="320" t="n"/>
    </row>
    <row r="1436">
      <c r="B1436" s="333" t="n"/>
      <c r="C1436" s="328" t="n"/>
      <c r="D1436" s="328" t="n"/>
      <c r="E1436" s="317" t="n"/>
      <c r="F1436" s="292" t="n"/>
      <c r="G1436" s="292" t="n"/>
      <c r="H1436" s="294" t="n"/>
      <c r="I1436" s="317" t="n"/>
      <c r="J1436" s="268" t="n"/>
      <c r="K1436" s="268" t="n"/>
      <c r="L1436" s="314" t="n"/>
      <c r="M1436" s="294" t="n"/>
      <c r="N1436" s="294" t="n"/>
      <c r="O1436" s="294" t="n"/>
      <c r="P1436" s="268" t="n"/>
      <c r="Q1436" s="320" t="n"/>
    </row>
    <row r="1437">
      <c r="B1437" s="333" t="n"/>
      <c r="C1437" s="328" t="n"/>
      <c r="D1437" s="328" t="n"/>
      <c r="E1437" s="317" t="n"/>
      <c r="F1437" s="292" t="n"/>
      <c r="G1437" s="292" t="n"/>
      <c r="H1437" s="294" t="n"/>
      <c r="I1437" s="317" t="n"/>
      <c r="J1437" s="268" t="n"/>
      <c r="K1437" s="268" t="n"/>
      <c r="L1437" s="314" t="n"/>
      <c r="M1437" s="294" t="n"/>
      <c r="N1437" s="294" t="n"/>
      <c r="O1437" s="294" t="n"/>
      <c r="P1437" s="268" t="n"/>
      <c r="Q1437" s="320" t="n"/>
    </row>
    <row r="1438">
      <c r="B1438" s="333" t="n"/>
      <c r="C1438" s="328" t="n"/>
      <c r="D1438" s="328" t="n"/>
      <c r="E1438" s="317" t="n"/>
      <c r="F1438" s="292" t="n"/>
      <c r="G1438" s="292" t="n"/>
      <c r="H1438" s="294" t="n"/>
      <c r="I1438" s="317" t="n"/>
      <c r="J1438" s="268" t="n"/>
      <c r="K1438" s="268" t="n"/>
      <c r="L1438" s="314" t="n"/>
      <c r="M1438" s="294" t="n"/>
      <c r="N1438" s="294" t="n"/>
      <c r="O1438" s="294" t="n"/>
      <c r="P1438" s="268" t="n"/>
      <c r="Q1438" s="320" t="n"/>
    </row>
    <row r="1439">
      <c r="B1439" s="333" t="n"/>
      <c r="C1439" s="328" t="n"/>
      <c r="D1439" s="328" t="n"/>
      <c r="E1439" s="317" t="n"/>
      <c r="F1439" s="292" t="n"/>
      <c r="G1439" s="292" t="n"/>
      <c r="H1439" s="294" t="n"/>
      <c r="I1439" s="317" t="n"/>
      <c r="J1439" s="268" t="n"/>
      <c r="K1439" s="268" t="n"/>
      <c r="L1439" s="314" t="n"/>
      <c r="M1439" s="294" t="n"/>
      <c r="N1439" s="294" t="n"/>
      <c r="O1439" s="294" t="n"/>
      <c r="P1439" s="268" t="n"/>
      <c r="Q1439" s="320" t="n"/>
    </row>
    <row r="1440">
      <c r="B1440" s="333" t="n"/>
      <c r="C1440" s="328" t="n"/>
      <c r="D1440" s="328" t="n"/>
      <c r="E1440" s="317" t="n"/>
      <c r="F1440" s="292" t="n"/>
      <c r="G1440" s="292" t="n"/>
      <c r="H1440" s="294" t="n"/>
      <c r="I1440" s="317" t="n"/>
      <c r="J1440" s="268" t="n"/>
      <c r="K1440" s="268" t="n"/>
      <c r="L1440" s="314" t="n"/>
      <c r="M1440" s="294" t="n"/>
      <c r="N1440" s="294" t="n"/>
      <c r="O1440" s="294" t="n"/>
      <c r="P1440" s="268" t="n"/>
      <c r="Q1440" s="320" t="n"/>
    </row>
    <row r="1441">
      <c r="B1441" s="333" t="n"/>
      <c r="C1441" s="328" t="n"/>
      <c r="D1441" s="328" t="n"/>
      <c r="E1441" s="317" t="n"/>
      <c r="F1441" s="292" t="n"/>
      <c r="G1441" s="292" t="n"/>
      <c r="H1441" s="294" t="n"/>
      <c r="I1441" s="317" t="n"/>
      <c r="J1441" s="268" t="n"/>
      <c r="K1441" s="268" t="n"/>
      <c r="L1441" s="314" t="n"/>
      <c r="M1441" s="294" t="n"/>
      <c r="N1441" s="294" t="n"/>
      <c r="O1441" s="294" t="n"/>
      <c r="P1441" s="268" t="n"/>
      <c r="Q1441" s="320" t="n"/>
    </row>
    <row r="1442">
      <c r="B1442" s="333" t="n"/>
      <c r="C1442" s="328" t="n"/>
      <c r="D1442" s="328" t="n"/>
      <c r="E1442" s="317" t="n"/>
      <c r="F1442" s="292" t="n"/>
      <c r="G1442" s="292" t="n"/>
      <c r="H1442" s="294" t="n"/>
      <c r="I1442" s="317" t="n"/>
      <c r="J1442" s="268" t="n"/>
      <c r="K1442" s="268" t="n"/>
      <c r="L1442" s="314" t="n"/>
      <c r="M1442" s="294" t="n"/>
      <c r="N1442" s="294" t="n"/>
      <c r="O1442" s="294" t="n"/>
      <c r="P1442" s="268" t="n"/>
      <c r="Q1442" s="320" t="n"/>
    </row>
    <row r="1443">
      <c r="B1443" s="333" t="n"/>
      <c r="C1443" s="328" t="n"/>
      <c r="D1443" s="328" t="n"/>
      <c r="E1443" s="317" t="n"/>
      <c r="F1443" s="292" t="n"/>
      <c r="G1443" s="292" t="n"/>
      <c r="H1443" s="294" t="n"/>
      <c r="I1443" s="317" t="n"/>
      <c r="J1443" s="268" t="n"/>
      <c r="K1443" s="268" t="n"/>
      <c r="L1443" s="314" t="n"/>
      <c r="M1443" s="294" t="n"/>
      <c r="N1443" s="294" t="n"/>
      <c r="O1443" s="294" t="n"/>
      <c r="P1443" s="268" t="n"/>
      <c r="Q1443" s="320" t="n"/>
    </row>
    <row r="1444">
      <c r="B1444" s="333" t="n"/>
      <c r="C1444" s="328" t="n"/>
      <c r="D1444" s="328" t="n"/>
      <c r="E1444" s="317" t="n"/>
      <c r="F1444" s="292" t="n"/>
      <c r="G1444" s="292" t="n"/>
      <c r="H1444" s="294" t="n"/>
      <c r="I1444" s="317" t="n"/>
      <c r="J1444" s="268" t="n"/>
      <c r="K1444" s="268" t="n"/>
      <c r="L1444" s="314" t="n"/>
      <c r="M1444" s="294" t="n"/>
      <c r="N1444" s="294" t="n"/>
      <c r="O1444" s="294" t="n"/>
      <c r="P1444" s="268" t="n"/>
      <c r="Q1444" s="320" t="n"/>
    </row>
    <row r="1445">
      <c r="B1445" s="333" t="n"/>
      <c r="C1445" s="328" t="n"/>
      <c r="D1445" s="328" t="n"/>
      <c r="E1445" s="317" t="n"/>
      <c r="F1445" s="292" t="n"/>
      <c r="G1445" s="292" t="n"/>
      <c r="H1445" s="294" t="n"/>
      <c r="I1445" s="317" t="n"/>
      <c r="J1445" s="268" t="n"/>
      <c r="K1445" s="268" t="n"/>
      <c r="L1445" s="314" t="n"/>
      <c r="M1445" s="294" t="n"/>
      <c r="N1445" s="294" t="n"/>
      <c r="O1445" s="294" t="n"/>
      <c r="P1445" s="268" t="n"/>
      <c r="Q1445" s="320" t="n"/>
    </row>
    <row r="1446">
      <c r="B1446" s="333" t="n"/>
      <c r="C1446" s="328" t="n"/>
      <c r="D1446" s="328" t="n"/>
      <c r="E1446" s="317" t="n"/>
      <c r="F1446" s="292" t="n"/>
      <c r="G1446" s="292" t="n"/>
      <c r="H1446" s="294" t="n"/>
      <c r="I1446" s="317" t="n"/>
      <c r="J1446" s="268" t="n"/>
      <c r="K1446" s="268" t="n"/>
      <c r="L1446" s="314" t="n"/>
      <c r="M1446" s="294" t="n"/>
      <c r="N1446" s="294" t="n"/>
      <c r="O1446" s="294" t="n"/>
      <c r="P1446" s="268" t="n"/>
      <c r="Q1446" s="320" t="n"/>
    </row>
    <row r="1447">
      <c r="B1447" s="333" t="n"/>
      <c r="C1447" s="328" t="n"/>
      <c r="D1447" s="328" t="n"/>
      <c r="E1447" s="317" t="n"/>
      <c r="F1447" s="292" t="n"/>
      <c r="G1447" s="292" t="n"/>
      <c r="H1447" s="294" t="n"/>
      <c r="I1447" s="317" t="n"/>
      <c r="J1447" s="268" t="n"/>
      <c r="K1447" s="268" t="n"/>
      <c r="L1447" s="314" t="n"/>
      <c r="M1447" s="294" t="n"/>
      <c r="N1447" s="294" t="n"/>
      <c r="O1447" s="294" t="n"/>
      <c r="P1447" s="268" t="n"/>
      <c r="Q1447" s="320" t="n"/>
    </row>
    <row r="1448">
      <c r="B1448" s="333" t="n"/>
      <c r="C1448" s="328" t="n"/>
      <c r="D1448" s="328" t="n"/>
      <c r="E1448" s="317" t="n"/>
      <c r="F1448" s="292" t="n"/>
      <c r="G1448" s="292" t="n"/>
      <c r="H1448" s="294" t="n"/>
      <c r="I1448" s="317" t="n"/>
      <c r="J1448" s="268" t="n"/>
      <c r="K1448" s="268" t="n"/>
      <c r="L1448" s="314" t="n"/>
      <c r="M1448" s="294" t="n"/>
      <c r="N1448" s="294" t="n"/>
      <c r="O1448" s="294" t="n"/>
      <c r="P1448" s="268" t="n"/>
      <c r="Q1448" s="320" t="n"/>
    </row>
    <row r="1449">
      <c r="B1449" s="333" t="n"/>
      <c r="C1449" s="328" t="n"/>
      <c r="D1449" s="328" t="n"/>
      <c r="E1449" s="317" t="n"/>
      <c r="F1449" s="292" t="n"/>
      <c r="G1449" s="292" t="n"/>
      <c r="H1449" s="294" t="n"/>
      <c r="I1449" s="317" t="n"/>
      <c r="J1449" s="268" t="n"/>
      <c r="K1449" s="268" t="n"/>
      <c r="L1449" s="314" t="n"/>
      <c r="M1449" s="294" t="n"/>
      <c r="N1449" s="294" t="n"/>
      <c r="O1449" s="294" t="n"/>
      <c r="P1449" s="268" t="n"/>
      <c r="Q1449" s="320" t="n"/>
    </row>
    <row r="1450">
      <c r="B1450" s="333" t="n"/>
      <c r="C1450" s="328" t="n"/>
      <c r="D1450" s="328" t="n"/>
      <c r="E1450" s="317" t="n"/>
      <c r="F1450" s="292" t="n"/>
      <c r="G1450" s="292" t="n"/>
      <c r="H1450" s="294" t="n"/>
      <c r="I1450" s="317" t="n"/>
      <c r="J1450" s="268" t="n"/>
      <c r="K1450" s="268" t="n"/>
      <c r="L1450" s="314" t="n"/>
      <c r="M1450" s="294" t="n"/>
      <c r="N1450" s="294" t="n"/>
      <c r="O1450" s="294" t="n"/>
      <c r="P1450" s="268" t="n"/>
      <c r="Q1450" s="320" t="n"/>
    </row>
    <row r="1451">
      <c r="B1451" s="333" t="n"/>
      <c r="C1451" s="328" t="n"/>
      <c r="D1451" s="328" t="n"/>
      <c r="E1451" s="317" t="n"/>
      <c r="F1451" s="292" t="n"/>
      <c r="G1451" s="292" t="n"/>
      <c r="H1451" s="294" t="n"/>
      <c r="I1451" s="317" t="n"/>
      <c r="J1451" s="268" t="n"/>
      <c r="K1451" s="268" t="n"/>
      <c r="L1451" s="314" t="n"/>
      <c r="M1451" s="294" t="n"/>
      <c r="N1451" s="294" t="n"/>
      <c r="O1451" s="294" t="n"/>
      <c r="P1451" s="268" t="n"/>
      <c r="Q1451" s="320" t="n"/>
    </row>
    <row r="1452">
      <c r="B1452" s="333" t="n"/>
      <c r="C1452" s="328" t="n"/>
      <c r="D1452" s="328" t="n"/>
      <c r="E1452" s="317" t="n"/>
      <c r="F1452" s="292" t="n"/>
      <c r="G1452" s="292" t="n"/>
      <c r="H1452" s="294" t="n"/>
      <c r="I1452" s="317" t="n"/>
      <c r="J1452" s="268" t="n"/>
      <c r="K1452" s="268" t="n"/>
      <c r="L1452" s="314" t="n"/>
      <c r="M1452" s="294" t="n"/>
      <c r="N1452" s="294" t="n"/>
      <c r="O1452" s="294" t="n"/>
      <c r="P1452" s="268" t="n"/>
      <c r="Q1452" s="320" t="n"/>
    </row>
    <row r="1453">
      <c r="B1453" s="333" t="n"/>
      <c r="C1453" s="328" t="n"/>
      <c r="D1453" s="328" t="n"/>
      <c r="E1453" s="317" t="n"/>
      <c r="F1453" s="292" t="n"/>
      <c r="G1453" s="292" t="n"/>
      <c r="H1453" s="294" t="n"/>
      <c r="I1453" s="317" t="n"/>
      <c r="J1453" s="268" t="n"/>
      <c r="K1453" s="268" t="n"/>
      <c r="L1453" s="314" t="n"/>
      <c r="M1453" s="294" t="n"/>
      <c r="N1453" s="294" t="n"/>
      <c r="O1453" s="294" t="n"/>
      <c r="P1453" s="268" t="n"/>
      <c r="Q1453" s="320" t="n"/>
    </row>
    <row r="1454">
      <c r="B1454" s="333" t="n"/>
      <c r="C1454" s="328" t="n"/>
      <c r="D1454" s="328" t="n"/>
      <c r="E1454" s="317" t="n"/>
      <c r="F1454" s="292" t="n"/>
      <c r="G1454" s="292" t="n"/>
      <c r="H1454" s="294" t="n"/>
      <c r="I1454" s="317" t="n"/>
      <c r="J1454" s="268" t="n"/>
      <c r="K1454" s="268" t="n"/>
      <c r="L1454" s="314" t="n"/>
      <c r="M1454" s="294" t="n"/>
      <c r="N1454" s="294" t="n"/>
      <c r="O1454" s="294" t="n"/>
      <c r="P1454" s="268" t="n"/>
      <c r="Q1454" s="320" t="n"/>
    </row>
    <row r="1455">
      <c r="B1455" s="333" t="n"/>
      <c r="C1455" s="328" t="n"/>
      <c r="D1455" s="328" t="n"/>
      <c r="E1455" s="317" t="n"/>
      <c r="F1455" s="292" t="n"/>
      <c r="G1455" s="292" t="n"/>
      <c r="H1455" s="294" t="n"/>
      <c r="I1455" s="317" t="n"/>
      <c r="J1455" s="268" t="n"/>
      <c r="K1455" s="268" t="n"/>
      <c r="L1455" s="314" t="n"/>
      <c r="M1455" s="294" t="n"/>
      <c r="N1455" s="294" t="n"/>
      <c r="O1455" s="294" t="n"/>
      <c r="P1455" s="268" t="n"/>
      <c r="Q1455" s="320" t="n"/>
    </row>
    <row r="1456">
      <c r="B1456" s="333" t="n"/>
      <c r="C1456" s="328" t="n"/>
      <c r="D1456" s="328" t="n"/>
      <c r="E1456" s="317" t="n"/>
      <c r="F1456" s="292" t="n"/>
      <c r="G1456" s="292" t="n"/>
      <c r="H1456" s="294" t="n"/>
      <c r="I1456" s="317" t="n"/>
      <c r="J1456" s="268" t="n"/>
      <c r="K1456" s="268" t="n"/>
      <c r="L1456" s="314" t="n"/>
      <c r="M1456" s="294" t="n"/>
      <c r="N1456" s="294" t="n"/>
      <c r="O1456" s="294" t="n"/>
      <c r="P1456" s="268" t="n"/>
      <c r="Q1456" s="320" t="n"/>
    </row>
    <row r="1457">
      <c r="B1457" s="333" t="n"/>
      <c r="C1457" s="328" t="n"/>
      <c r="D1457" s="328" t="n"/>
      <c r="E1457" s="317" t="n"/>
      <c r="F1457" s="292" t="n"/>
      <c r="G1457" s="292" t="n"/>
      <c r="H1457" s="294" t="n"/>
      <c r="I1457" s="317" t="n"/>
      <c r="J1457" s="268" t="n"/>
      <c r="K1457" s="268" t="n"/>
      <c r="L1457" s="314" t="n"/>
      <c r="M1457" s="294" t="n"/>
      <c r="N1457" s="294" t="n"/>
      <c r="O1457" s="294" t="n"/>
      <c r="P1457" s="268" t="n"/>
      <c r="Q1457" s="320" t="n"/>
    </row>
    <row r="1458">
      <c r="B1458" s="333" t="n"/>
      <c r="C1458" s="328" t="n"/>
      <c r="D1458" s="328" t="n"/>
      <c r="E1458" s="317" t="n"/>
      <c r="F1458" s="292" t="n"/>
      <c r="G1458" s="292" t="n"/>
      <c r="H1458" s="294" t="n"/>
      <c r="I1458" s="317" t="n"/>
      <c r="J1458" s="268" t="n"/>
      <c r="K1458" s="268" t="n"/>
      <c r="L1458" s="314" t="n"/>
      <c r="M1458" s="294" t="n"/>
      <c r="N1458" s="294" t="n"/>
      <c r="O1458" s="294" t="n"/>
      <c r="P1458" s="268" t="n"/>
      <c r="Q1458" s="320" t="n"/>
    </row>
    <row r="1459">
      <c r="B1459" s="333" t="n"/>
      <c r="C1459" s="328" t="n"/>
      <c r="D1459" s="328" t="n"/>
      <c r="E1459" s="317" t="n"/>
      <c r="F1459" s="292" t="n"/>
      <c r="G1459" s="292" t="n"/>
      <c r="H1459" s="294" t="n"/>
      <c r="I1459" s="317" t="n"/>
      <c r="J1459" s="268" t="n"/>
      <c r="K1459" s="268" t="n"/>
      <c r="L1459" s="314" t="n"/>
      <c r="M1459" s="294" t="n"/>
      <c r="N1459" s="294" t="n"/>
      <c r="O1459" s="294" t="n"/>
      <c r="P1459" s="268" t="n"/>
      <c r="Q1459" s="320" t="n"/>
    </row>
    <row r="1460">
      <c r="B1460" s="333" t="n"/>
      <c r="C1460" s="328" t="n"/>
      <c r="D1460" s="328" t="n"/>
      <c r="E1460" s="317" t="n"/>
      <c r="F1460" s="292" t="n"/>
      <c r="G1460" s="292" t="n"/>
      <c r="H1460" s="294" t="n"/>
      <c r="I1460" s="317" t="n"/>
      <c r="J1460" s="268" t="n"/>
      <c r="K1460" s="268" t="n"/>
      <c r="L1460" s="314" t="n"/>
      <c r="M1460" s="294" t="n"/>
      <c r="N1460" s="294" t="n"/>
      <c r="O1460" s="294" t="n"/>
      <c r="P1460" s="268" t="n"/>
      <c r="Q1460" s="320" t="n"/>
    </row>
    <row r="1461">
      <c r="B1461" s="333" t="n"/>
      <c r="C1461" s="328" t="n"/>
      <c r="D1461" s="328" t="n"/>
      <c r="E1461" s="317" t="n"/>
      <c r="F1461" s="292" t="n"/>
      <c r="G1461" s="292" t="n"/>
      <c r="H1461" s="294" t="n"/>
      <c r="I1461" s="317" t="n"/>
      <c r="J1461" s="268" t="n"/>
      <c r="K1461" s="268" t="n"/>
      <c r="L1461" s="314" t="n"/>
      <c r="M1461" s="294" t="n"/>
      <c r="N1461" s="294" t="n"/>
      <c r="O1461" s="294" t="n"/>
      <c r="P1461" s="268" t="n"/>
      <c r="Q1461" s="320" t="n"/>
    </row>
    <row r="1462">
      <c r="B1462" s="333" t="n"/>
      <c r="C1462" s="328" t="n"/>
      <c r="D1462" s="328" t="n"/>
      <c r="E1462" s="317" t="n"/>
      <c r="F1462" s="292" t="n"/>
      <c r="G1462" s="292" t="n"/>
      <c r="H1462" s="294" t="n"/>
      <c r="I1462" s="317" t="n"/>
      <c r="J1462" s="268" t="n"/>
      <c r="K1462" s="268" t="n"/>
      <c r="L1462" s="314" t="n"/>
      <c r="M1462" s="294" t="n"/>
      <c r="N1462" s="294" t="n"/>
      <c r="O1462" s="294" t="n"/>
      <c r="P1462" s="268" t="n"/>
      <c r="Q1462" s="320" t="n"/>
    </row>
    <row r="1463">
      <c r="B1463" s="333" t="n"/>
      <c r="C1463" s="328" t="n"/>
      <c r="D1463" s="328" t="n"/>
      <c r="E1463" s="317" t="n"/>
      <c r="F1463" s="292" t="n"/>
      <c r="G1463" s="292" t="n"/>
      <c r="H1463" s="294" t="n"/>
      <c r="I1463" s="317" t="n"/>
      <c r="J1463" s="268" t="n"/>
      <c r="K1463" s="268" t="n"/>
      <c r="L1463" s="314" t="n"/>
      <c r="M1463" s="294" t="n"/>
      <c r="N1463" s="294" t="n"/>
      <c r="O1463" s="294" t="n"/>
      <c r="P1463" s="268" t="n"/>
      <c r="Q1463" s="320" t="n"/>
    </row>
    <row r="1464">
      <c r="B1464" s="333" t="n"/>
      <c r="C1464" s="328" t="n"/>
      <c r="D1464" s="328" t="n"/>
      <c r="E1464" s="317" t="n"/>
      <c r="F1464" s="292" t="n"/>
      <c r="G1464" s="292" t="n"/>
      <c r="H1464" s="294" t="n"/>
      <c r="I1464" s="317" t="n"/>
      <c r="J1464" s="268" t="n"/>
      <c r="K1464" s="268" t="n"/>
      <c r="L1464" s="314" t="n"/>
      <c r="M1464" s="294" t="n"/>
      <c r="N1464" s="294" t="n"/>
      <c r="O1464" s="294" t="n"/>
      <c r="P1464" s="268" t="n"/>
      <c r="Q1464" s="320" t="n"/>
    </row>
    <row r="1465">
      <c r="B1465" s="333" t="n"/>
      <c r="C1465" s="328" t="n"/>
      <c r="D1465" s="328" t="n"/>
      <c r="E1465" s="317" t="n"/>
      <c r="F1465" s="292" t="n"/>
      <c r="G1465" s="292" t="n"/>
      <c r="H1465" s="294" t="n"/>
      <c r="I1465" s="317" t="n"/>
      <c r="J1465" s="268" t="n"/>
      <c r="K1465" s="268" t="n"/>
      <c r="L1465" s="314" t="n"/>
      <c r="M1465" s="294" t="n"/>
      <c r="N1465" s="294" t="n"/>
      <c r="O1465" s="294" t="n"/>
      <c r="P1465" s="268" t="n"/>
      <c r="Q1465" s="320" t="n"/>
    </row>
    <row r="1466">
      <c r="B1466" s="333" t="n"/>
      <c r="C1466" s="328" t="n"/>
      <c r="D1466" s="328" t="n"/>
      <c r="E1466" s="317" t="n"/>
      <c r="F1466" s="292" t="n"/>
      <c r="G1466" s="292" t="n"/>
      <c r="H1466" s="294" t="n"/>
      <c r="I1466" s="317" t="n"/>
      <c r="J1466" s="268" t="n"/>
      <c r="K1466" s="268" t="n"/>
      <c r="L1466" s="314" t="n"/>
      <c r="M1466" s="294" t="n"/>
      <c r="N1466" s="294" t="n"/>
      <c r="O1466" s="294" t="n"/>
      <c r="P1466" s="268" t="n"/>
      <c r="Q1466" s="320" t="n"/>
    </row>
    <row r="1467">
      <c r="B1467" s="333" t="n"/>
      <c r="C1467" s="328" t="n"/>
      <c r="D1467" s="328" t="n"/>
      <c r="E1467" s="317" t="n"/>
      <c r="F1467" s="292" t="n"/>
      <c r="G1467" s="292" t="n"/>
      <c r="H1467" s="294" t="n"/>
      <c r="I1467" s="317" t="n"/>
      <c r="J1467" s="268" t="n"/>
      <c r="K1467" s="268" t="n"/>
      <c r="L1467" s="314" t="n"/>
      <c r="M1467" s="294" t="n"/>
      <c r="N1467" s="294" t="n"/>
      <c r="O1467" s="294" t="n"/>
      <c r="P1467" s="268" t="n"/>
      <c r="Q1467" s="320" t="n"/>
    </row>
    <row r="1468">
      <c r="B1468" s="333" t="n"/>
      <c r="C1468" s="328" t="n"/>
      <c r="D1468" s="328" t="n"/>
      <c r="E1468" s="317" t="n"/>
      <c r="F1468" s="292" t="n"/>
      <c r="G1468" s="292" t="n"/>
      <c r="H1468" s="294" t="n"/>
      <c r="I1468" s="317" t="n"/>
      <c r="J1468" s="268" t="n"/>
      <c r="K1468" s="268" t="n"/>
      <c r="L1468" s="314" t="n"/>
      <c r="M1468" s="294" t="n"/>
      <c r="N1468" s="294" t="n"/>
      <c r="O1468" s="294" t="n"/>
      <c r="P1468" s="268" t="n"/>
      <c r="Q1468" s="320" t="n"/>
    </row>
    <row r="1469">
      <c r="B1469" s="333" t="n"/>
      <c r="C1469" s="328" t="n"/>
      <c r="D1469" s="328" t="n"/>
      <c r="E1469" s="317" t="n"/>
      <c r="F1469" s="292" t="n"/>
      <c r="G1469" s="292" t="n"/>
      <c r="H1469" s="294" t="n"/>
      <c r="I1469" s="317" t="n"/>
      <c r="J1469" s="268" t="n"/>
      <c r="K1469" s="268" t="n"/>
      <c r="L1469" s="314" t="n"/>
      <c r="M1469" s="294" t="n"/>
      <c r="N1469" s="294" t="n"/>
      <c r="O1469" s="294" t="n"/>
      <c r="P1469" s="268" t="n"/>
      <c r="Q1469" s="320" t="n"/>
    </row>
    <row r="1470">
      <c r="B1470" s="333" t="n"/>
      <c r="C1470" s="328" t="n"/>
      <c r="D1470" s="328" t="n"/>
      <c r="E1470" s="317" t="n"/>
      <c r="F1470" s="292" t="n"/>
      <c r="G1470" s="292" t="n"/>
      <c r="H1470" s="294" t="n"/>
      <c r="I1470" s="317" t="n"/>
      <c r="J1470" s="268" t="n"/>
      <c r="K1470" s="268" t="n"/>
      <c r="L1470" s="314" t="n"/>
      <c r="M1470" s="294" t="n"/>
      <c r="N1470" s="294" t="n"/>
      <c r="O1470" s="294" t="n"/>
      <c r="P1470" s="268" t="n"/>
      <c r="Q1470" s="320" t="n"/>
    </row>
    <row r="1471">
      <c r="B1471" s="333" t="n"/>
      <c r="C1471" s="328" t="n"/>
      <c r="D1471" s="328" t="n"/>
      <c r="E1471" s="317" t="n"/>
      <c r="F1471" s="292" t="n"/>
      <c r="G1471" s="292" t="n"/>
      <c r="H1471" s="294" t="n"/>
      <c r="I1471" s="317" t="n"/>
      <c r="J1471" s="268" t="n"/>
      <c r="K1471" s="268" t="n"/>
      <c r="L1471" s="314" t="n"/>
      <c r="M1471" s="294" t="n"/>
      <c r="N1471" s="294" t="n"/>
      <c r="O1471" s="294" t="n"/>
      <c r="P1471" s="268" t="n"/>
      <c r="Q1471" s="320" t="n"/>
    </row>
    <row r="1472">
      <c r="B1472" s="333" t="n"/>
      <c r="C1472" s="328" t="n"/>
      <c r="D1472" s="328" t="n"/>
      <c r="E1472" s="317" t="n"/>
      <c r="F1472" s="292" t="n"/>
      <c r="G1472" s="292" t="n"/>
      <c r="H1472" s="294" t="n"/>
      <c r="I1472" s="317" t="n"/>
      <c r="J1472" s="268" t="n"/>
      <c r="K1472" s="268" t="n"/>
      <c r="L1472" s="314" t="n"/>
      <c r="M1472" s="294" t="n"/>
      <c r="N1472" s="294" t="n"/>
      <c r="O1472" s="294" t="n"/>
      <c r="P1472" s="268" t="n"/>
      <c r="Q1472" s="320" t="n"/>
    </row>
    <row r="1473">
      <c r="B1473" s="333" t="n"/>
      <c r="C1473" s="328" t="n"/>
      <c r="D1473" s="328" t="n"/>
      <c r="E1473" s="317" t="n"/>
      <c r="F1473" s="292" t="n"/>
      <c r="G1473" s="292" t="n"/>
      <c r="H1473" s="294" t="n"/>
      <c r="I1473" s="317" t="n"/>
      <c r="J1473" s="268" t="n"/>
      <c r="K1473" s="268" t="n"/>
      <c r="L1473" s="314" t="n"/>
      <c r="M1473" s="294" t="n"/>
      <c r="N1473" s="294" t="n"/>
      <c r="O1473" s="294" t="n"/>
      <c r="P1473" s="268" t="n"/>
      <c r="Q1473" s="320" t="n"/>
    </row>
    <row r="1474">
      <c r="B1474" s="333" t="n"/>
      <c r="C1474" s="328" t="n"/>
      <c r="D1474" s="328" t="n"/>
      <c r="E1474" s="317" t="n"/>
      <c r="F1474" s="292" t="n"/>
      <c r="G1474" s="292" t="n"/>
      <c r="H1474" s="294" t="n"/>
      <c r="I1474" s="317" t="n"/>
      <c r="J1474" s="268" t="n"/>
      <c r="K1474" s="268" t="n"/>
      <c r="L1474" s="314" t="n"/>
      <c r="M1474" s="294" t="n"/>
      <c r="N1474" s="294" t="n"/>
      <c r="O1474" s="294" t="n"/>
      <c r="P1474" s="268" t="n"/>
      <c r="Q1474" s="320" t="n"/>
    </row>
    <row r="1475">
      <c r="B1475" s="333" t="n"/>
      <c r="C1475" s="328" t="n"/>
      <c r="D1475" s="328" t="n"/>
      <c r="E1475" s="317" t="n"/>
      <c r="F1475" s="292" t="n"/>
      <c r="G1475" s="292" t="n"/>
      <c r="H1475" s="294" t="n"/>
      <c r="I1475" s="317" t="n"/>
      <c r="J1475" s="268" t="n"/>
      <c r="K1475" s="268" t="n"/>
      <c r="L1475" s="314" t="n"/>
      <c r="M1475" s="294" t="n"/>
      <c r="N1475" s="294" t="n"/>
      <c r="O1475" s="294" t="n"/>
      <c r="P1475" s="268" t="n"/>
      <c r="Q1475" s="320" t="n"/>
    </row>
    <row r="1476">
      <c r="B1476" s="333" t="n"/>
      <c r="C1476" s="328" t="n"/>
      <c r="D1476" s="328" t="n"/>
      <c r="E1476" s="317" t="n"/>
      <c r="F1476" s="292" t="n"/>
      <c r="G1476" s="292" t="n"/>
      <c r="H1476" s="294" t="n"/>
      <c r="I1476" s="317" t="n"/>
      <c r="J1476" s="268" t="n"/>
      <c r="K1476" s="268" t="n"/>
      <c r="L1476" s="314" t="n"/>
      <c r="M1476" s="294" t="n"/>
      <c r="N1476" s="294" t="n"/>
      <c r="O1476" s="294" t="n"/>
      <c r="P1476" s="268" t="n"/>
      <c r="Q1476" s="320" t="n"/>
    </row>
    <row r="1477">
      <c r="B1477" s="333" t="n"/>
      <c r="C1477" s="328" t="n"/>
      <c r="D1477" s="328" t="n"/>
      <c r="E1477" s="317" t="n"/>
      <c r="F1477" s="292" t="n"/>
      <c r="G1477" s="292" t="n"/>
      <c r="H1477" s="294" t="n"/>
      <c r="I1477" s="317" t="n"/>
      <c r="J1477" s="268" t="n"/>
      <c r="K1477" s="268" t="n"/>
      <c r="L1477" s="314" t="n"/>
      <c r="M1477" s="294" t="n"/>
      <c r="N1477" s="294" t="n"/>
      <c r="O1477" s="294" t="n"/>
      <c r="P1477" s="268" t="n"/>
      <c r="Q1477" s="320" t="n"/>
    </row>
    <row r="1478">
      <c r="B1478" s="333" t="n"/>
      <c r="C1478" s="328" t="n"/>
      <c r="D1478" s="328" t="n"/>
      <c r="E1478" s="317" t="n"/>
      <c r="F1478" s="292" t="n"/>
      <c r="G1478" s="292" t="n"/>
      <c r="H1478" s="294" t="n"/>
      <c r="I1478" s="317" t="n"/>
      <c r="J1478" s="268" t="n"/>
      <c r="K1478" s="268" t="n"/>
      <c r="L1478" s="314" t="n"/>
      <c r="M1478" s="294" t="n"/>
      <c r="N1478" s="294" t="n"/>
      <c r="O1478" s="294" t="n"/>
      <c r="P1478" s="268" t="n"/>
      <c r="Q1478" s="320" t="n"/>
    </row>
    <row r="1479">
      <c r="B1479" s="333" t="n"/>
      <c r="C1479" s="328" t="n"/>
      <c r="D1479" s="328" t="n"/>
      <c r="E1479" s="317" t="n"/>
      <c r="F1479" s="292" t="n"/>
      <c r="G1479" s="292" t="n"/>
      <c r="H1479" s="294" t="n"/>
      <c r="I1479" s="317" t="n"/>
      <c r="J1479" s="268" t="n"/>
      <c r="K1479" s="268" t="n"/>
      <c r="L1479" s="314" t="n"/>
      <c r="M1479" s="294" t="n"/>
      <c r="N1479" s="294" t="n"/>
      <c r="O1479" s="294" t="n"/>
      <c r="P1479" s="268" t="n"/>
      <c r="Q1479" s="320" t="n"/>
    </row>
    <row r="1480">
      <c r="B1480" s="333" t="n"/>
      <c r="C1480" s="328" t="n"/>
      <c r="D1480" s="328" t="n"/>
      <c r="E1480" s="317" t="n"/>
      <c r="F1480" s="292" t="n"/>
      <c r="G1480" s="292" t="n"/>
      <c r="H1480" s="294" t="n"/>
      <c r="I1480" s="317" t="n"/>
      <c r="J1480" s="268" t="n"/>
      <c r="K1480" s="268" t="n"/>
      <c r="L1480" s="314" t="n"/>
      <c r="M1480" s="294" t="n"/>
      <c r="N1480" s="294" t="n"/>
      <c r="O1480" s="294" t="n"/>
      <c r="P1480" s="268" t="n"/>
      <c r="Q1480" s="320" t="n"/>
    </row>
    <row r="1481">
      <c r="B1481" s="333" t="n"/>
      <c r="C1481" s="328" t="n"/>
      <c r="D1481" s="328" t="n"/>
      <c r="E1481" s="317" t="n"/>
      <c r="F1481" s="292" t="n"/>
      <c r="G1481" s="292" t="n"/>
      <c r="H1481" s="294" t="n"/>
      <c r="I1481" s="317" t="n"/>
      <c r="J1481" s="268" t="n"/>
      <c r="K1481" s="268" t="n"/>
      <c r="L1481" s="314" t="n"/>
      <c r="M1481" s="294" t="n"/>
      <c r="N1481" s="294" t="n"/>
      <c r="O1481" s="294" t="n"/>
      <c r="P1481" s="268" t="n"/>
      <c r="Q1481" s="320" t="n"/>
    </row>
    <row r="1482">
      <c r="B1482" s="333" t="n"/>
      <c r="C1482" s="328" t="n"/>
      <c r="D1482" s="328" t="n"/>
      <c r="E1482" s="317" t="n"/>
      <c r="F1482" s="292" t="n"/>
      <c r="G1482" s="292" t="n"/>
      <c r="H1482" s="294" t="n"/>
      <c r="I1482" s="317" t="n"/>
      <c r="J1482" s="268" t="n"/>
      <c r="K1482" s="268" t="n"/>
      <c r="L1482" s="314" t="n"/>
      <c r="M1482" s="294" t="n"/>
      <c r="N1482" s="294" t="n"/>
      <c r="O1482" s="294" t="n"/>
      <c r="P1482" s="268" t="n"/>
      <c r="Q1482" s="320" t="n"/>
    </row>
    <row r="1483">
      <c r="B1483" s="333" t="n"/>
      <c r="C1483" s="328" t="n"/>
      <c r="D1483" s="328" t="n"/>
      <c r="E1483" s="317" t="n"/>
      <c r="F1483" s="292" t="n"/>
      <c r="G1483" s="292" t="n"/>
      <c r="H1483" s="294" t="n"/>
      <c r="I1483" s="317" t="n"/>
      <c r="J1483" s="268" t="n"/>
      <c r="K1483" s="268" t="n"/>
      <c r="L1483" s="314" t="n"/>
      <c r="M1483" s="294" t="n"/>
      <c r="N1483" s="294" t="n"/>
      <c r="O1483" s="294" t="n"/>
      <c r="P1483" s="268" t="n"/>
      <c r="Q1483" s="320" t="n"/>
    </row>
    <row r="1484">
      <c r="B1484" s="333" t="n"/>
      <c r="C1484" s="328" t="n"/>
      <c r="D1484" s="328" t="n"/>
      <c r="E1484" s="317" t="n"/>
      <c r="F1484" s="292" t="n"/>
      <c r="G1484" s="292" t="n"/>
      <c r="H1484" s="294" t="n"/>
      <c r="I1484" s="317" t="n"/>
      <c r="J1484" s="268" t="n"/>
      <c r="K1484" s="268" t="n"/>
      <c r="L1484" s="314" t="n"/>
      <c r="M1484" s="294" t="n"/>
      <c r="N1484" s="294" t="n"/>
      <c r="O1484" s="294" t="n"/>
      <c r="P1484" s="268" t="n"/>
      <c r="Q1484" s="320" t="n"/>
    </row>
    <row r="1485">
      <c r="B1485" s="333" t="n"/>
      <c r="C1485" s="328" t="n"/>
      <c r="D1485" s="328" t="n"/>
      <c r="E1485" s="317" t="n"/>
      <c r="F1485" s="292" t="n"/>
      <c r="G1485" s="292" t="n"/>
      <c r="H1485" s="294" t="n"/>
      <c r="I1485" s="317" t="n"/>
      <c r="J1485" s="268" t="n"/>
      <c r="K1485" s="268" t="n"/>
      <c r="L1485" s="314" t="n"/>
      <c r="M1485" s="294" t="n"/>
      <c r="N1485" s="294" t="n"/>
      <c r="O1485" s="294" t="n"/>
      <c r="P1485" s="268" t="n"/>
      <c r="Q1485" s="320" t="n"/>
    </row>
    <row r="1486">
      <c r="B1486" s="333" t="n"/>
      <c r="C1486" s="328" t="n"/>
      <c r="D1486" s="328" t="n"/>
      <c r="E1486" s="317" t="n"/>
      <c r="F1486" s="292" t="n"/>
      <c r="G1486" s="292" t="n"/>
      <c r="H1486" s="294" t="n"/>
      <c r="I1486" s="317" t="n"/>
      <c r="J1486" s="268" t="n"/>
      <c r="K1486" s="268" t="n"/>
      <c r="L1486" s="314" t="n"/>
      <c r="M1486" s="294" t="n"/>
      <c r="N1486" s="294" t="n"/>
      <c r="O1486" s="294" t="n"/>
      <c r="P1486" s="268" t="n"/>
      <c r="Q1486" s="320" t="n"/>
    </row>
    <row r="1487">
      <c r="B1487" s="333" t="n"/>
      <c r="C1487" s="328" t="n"/>
      <c r="D1487" s="328" t="n"/>
      <c r="E1487" s="317" t="n"/>
      <c r="F1487" s="292" t="n"/>
      <c r="G1487" s="292" t="n"/>
      <c r="H1487" s="294" t="n"/>
      <c r="I1487" s="317" t="n"/>
      <c r="J1487" s="268" t="n"/>
      <c r="K1487" s="268" t="n"/>
      <c r="L1487" s="314" t="n"/>
      <c r="M1487" s="294" t="n"/>
      <c r="N1487" s="294" t="n"/>
      <c r="O1487" s="294" t="n"/>
      <c r="P1487" s="268" t="n"/>
      <c r="Q1487" s="320" t="n"/>
    </row>
    <row r="1488">
      <c r="B1488" s="333" t="n"/>
      <c r="C1488" s="328" t="n"/>
      <c r="D1488" s="328" t="n"/>
      <c r="E1488" s="317" t="n"/>
      <c r="F1488" s="292" t="n"/>
      <c r="G1488" s="292" t="n"/>
      <c r="H1488" s="294" t="n"/>
      <c r="I1488" s="317" t="n"/>
      <c r="J1488" s="268" t="n"/>
      <c r="K1488" s="268" t="n"/>
      <c r="L1488" s="314" t="n"/>
      <c r="M1488" s="294" t="n"/>
      <c r="N1488" s="294" t="n"/>
      <c r="O1488" s="294" t="n"/>
      <c r="P1488" s="268" t="n"/>
      <c r="Q1488" s="320" t="n"/>
    </row>
    <row r="1489">
      <c r="B1489" s="333" t="n"/>
      <c r="C1489" s="328" t="n"/>
      <c r="D1489" s="328" t="n"/>
      <c r="E1489" s="317" t="n"/>
      <c r="F1489" s="292" t="n"/>
      <c r="G1489" s="292" t="n"/>
      <c r="H1489" s="294" t="n"/>
      <c r="I1489" s="317" t="n"/>
      <c r="J1489" s="268" t="n"/>
      <c r="K1489" s="268" t="n"/>
      <c r="L1489" s="314" t="n"/>
      <c r="M1489" s="294" t="n"/>
      <c r="N1489" s="294" t="n"/>
      <c r="O1489" s="294" t="n"/>
      <c r="P1489" s="268" t="n"/>
      <c r="Q1489" s="320" t="n"/>
    </row>
    <row r="1490">
      <c r="B1490" s="333" t="n"/>
      <c r="C1490" s="328" t="n"/>
      <c r="D1490" s="328" t="n"/>
      <c r="E1490" s="317" t="n"/>
      <c r="F1490" s="292" t="n"/>
      <c r="G1490" s="292" t="n"/>
      <c r="H1490" s="294" t="n"/>
      <c r="I1490" s="317" t="n"/>
      <c r="J1490" s="268" t="n"/>
      <c r="K1490" s="268" t="n"/>
      <c r="L1490" s="314" t="n"/>
      <c r="M1490" s="294" t="n"/>
      <c r="N1490" s="294" t="n"/>
      <c r="O1490" s="294" t="n"/>
      <c r="P1490" s="268" t="n"/>
      <c r="Q1490" s="320" t="n"/>
    </row>
    <row r="1491">
      <c r="B1491" s="333" t="n"/>
      <c r="C1491" s="328" t="n"/>
      <c r="D1491" s="328" t="n"/>
      <c r="E1491" s="317" t="n"/>
      <c r="F1491" s="292" t="n"/>
      <c r="G1491" s="292" t="n"/>
      <c r="H1491" s="294" t="n"/>
      <c r="I1491" s="317" t="n"/>
      <c r="J1491" s="268" t="n"/>
      <c r="K1491" s="268" t="n"/>
      <c r="L1491" s="314" t="n"/>
      <c r="M1491" s="294" t="n"/>
      <c r="N1491" s="294" t="n"/>
      <c r="O1491" s="294" t="n"/>
      <c r="P1491" s="268" t="n"/>
      <c r="Q1491" s="320" t="n"/>
    </row>
    <row r="1492">
      <c r="B1492" s="333" t="n"/>
      <c r="C1492" s="328" t="n"/>
      <c r="D1492" s="328" t="n"/>
      <c r="E1492" s="317" t="n"/>
      <c r="F1492" s="292" t="n"/>
      <c r="G1492" s="292" t="n"/>
      <c r="H1492" s="294" t="n"/>
      <c r="I1492" s="317" t="n"/>
      <c r="J1492" s="268" t="n"/>
      <c r="K1492" s="268" t="n"/>
      <c r="L1492" s="314" t="n"/>
      <c r="M1492" s="294" t="n"/>
      <c r="N1492" s="294" t="n"/>
      <c r="O1492" s="294" t="n"/>
      <c r="P1492" s="268" t="n"/>
      <c r="Q1492" s="320" t="n"/>
    </row>
    <row r="1493">
      <c r="B1493" s="333" t="n"/>
      <c r="C1493" s="328" t="n"/>
      <c r="D1493" s="328" t="n"/>
      <c r="E1493" s="317" t="n"/>
      <c r="F1493" s="292" t="n"/>
      <c r="G1493" s="292" t="n"/>
      <c r="H1493" s="294" t="n"/>
      <c r="I1493" s="317" t="n"/>
      <c r="J1493" s="268" t="n"/>
      <c r="K1493" s="268" t="n"/>
      <c r="L1493" s="314" t="n"/>
      <c r="M1493" s="294" t="n"/>
      <c r="N1493" s="294" t="n"/>
      <c r="O1493" s="294" t="n"/>
      <c r="P1493" s="268" t="n"/>
      <c r="Q1493" s="320" t="n"/>
    </row>
    <row r="1494">
      <c r="B1494" s="333" t="n"/>
      <c r="C1494" s="328" t="n"/>
      <c r="D1494" s="328" t="n"/>
      <c r="E1494" s="317" t="n"/>
      <c r="F1494" s="292" t="n"/>
      <c r="G1494" s="292" t="n"/>
      <c r="H1494" s="294" t="n"/>
      <c r="I1494" s="317" t="n"/>
      <c r="J1494" s="268" t="n"/>
      <c r="K1494" s="268" t="n"/>
      <c r="L1494" s="314" t="n"/>
      <c r="M1494" s="294" t="n"/>
      <c r="N1494" s="294" t="n"/>
      <c r="O1494" s="294" t="n"/>
      <c r="P1494" s="268" t="n"/>
      <c r="Q1494" s="320" t="n"/>
    </row>
    <row r="1495">
      <c r="B1495" s="333" t="n"/>
      <c r="C1495" s="328" t="n"/>
      <c r="D1495" s="328" t="n"/>
      <c r="E1495" s="317" t="n"/>
      <c r="F1495" s="292" t="n"/>
      <c r="G1495" s="292" t="n"/>
      <c r="H1495" s="294" t="n"/>
      <c r="I1495" s="317" t="n"/>
      <c r="J1495" s="268" t="n"/>
      <c r="K1495" s="268" t="n"/>
      <c r="L1495" s="314" t="n"/>
      <c r="M1495" s="294" t="n"/>
      <c r="N1495" s="294" t="n"/>
      <c r="O1495" s="294" t="n"/>
      <c r="P1495" s="268" t="n"/>
      <c r="Q1495" s="320" t="n"/>
    </row>
    <row r="1496">
      <c r="B1496" s="333" t="n"/>
      <c r="C1496" s="328" t="n"/>
      <c r="D1496" s="328" t="n"/>
      <c r="E1496" s="317" t="n"/>
      <c r="F1496" s="292" t="n"/>
      <c r="G1496" s="292" t="n"/>
      <c r="H1496" s="294" t="n"/>
      <c r="I1496" s="317" t="n"/>
      <c r="J1496" s="268" t="n"/>
      <c r="K1496" s="268" t="n"/>
      <c r="L1496" s="314" t="n"/>
      <c r="M1496" s="294" t="n"/>
      <c r="N1496" s="294" t="n"/>
      <c r="O1496" s="294" t="n"/>
      <c r="P1496" s="268" t="n"/>
      <c r="Q1496" s="320" t="n"/>
    </row>
    <row r="1497">
      <c r="B1497" s="333" t="n"/>
      <c r="C1497" s="328" t="n"/>
      <c r="D1497" s="328" t="n"/>
      <c r="E1497" s="317" t="n"/>
      <c r="F1497" s="292" t="n"/>
      <c r="G1497" s="292" t="n"/>
      <c r="H1497" s="294" t="n"/>
      <c r="I1497" s="317" t="n"/>
      <c r="J1497" s="268" t="n"/>
      <c r="K1497" s="268" t="n"/>
      <c r="L1497" s="314" t="n"/>
      <c r="M1497" s="294" t="n"/>
      <c r="N1497" s="294" t="n"/>
      <c r="O1497" s="294" t="n"/>
      <c r="P1497" s="268" t="n"/>
      <c r="Q1497" s="320" t="n"/>
    </row>
    <row r="1498">
      <c r="B1498" s="333" t="n"/>
      <c r="C1498" s="328" t="n"/>
      <c r="D1498" s="328" t="n"/>
      <c r="E1498" s="317" t="n"/>
      <c r="F1498" s="292" t="n"/>
      <c r="G1498" s="292" t="n"/>
      <c r="H1498" s="294" t="n"/>
      <c r="I1498" s="317" t="n"/>
      <c r="J1498" s="268" t="n"/>
      <c r="K1498" s="268" t="n"/>
      <c r="L1498" s="314" t="n"/>
      <c r="M1498" s="294" t="n"/>
      <c r="N1498" s="294" t="n"/>
      <c r="O1498" s="294" t="n"/>
      <c r="P1498" s="268" t="n"/>
      <c r="Q1498" s="320" t="n"/>
    </row>
    <row r="1499">
      <c r="B1499" s="333" t="n"/>
      <c r="C1499" s="328" t="n"/>
      <c r="D1499" s="328" t="n"/>
      <c r="E1499" s="317" t="n"/>
      <c r="F1499" s="292" t="n"/>
      <c r="G1499" s="292" t="n"/>
      <c r="H1499" s="294" t="n"/>
      <c r="I1499" s="317" t="n"/>
      <c r="J1499" s="268" t="n"/>
      <c r="K1499" s="268" t="n"/>
      <c r="L1499" s="314" t="n"/>
      <c r="M1499" s="294" t="n"/>
      <c r="N1499" s="294" t="n"/>
      <c r="O1499" s="294" t="n"/>
      <c r="P1499" s="268" t="n"/>
      <c r="Q1499" s="320" t="n"/>
    </row>
    <row r="1500">
      <c r="B1500" s="333" t="n"/>
      <c r="C1500" s="328" t="n"/>
      <c r="D1500" s="328" t="n"/>
      <c r="E1500" s="317" t="n"/>
      <c r="F1500" s="292" t="n"/>
      <c r="G1500" s="292" t="n"/>
      <c r="H1500" s="294" t="n"/>
      <c r="I1500" s="317" t="n"/>
      <c r="J1500" s="268" t="n"/>
      <c r="K1500" s="268" t="n"/>
      <c r="L1500" s="314" t="n"/>
      <c r="M1500" s="294" t="n"/>
      <c r="N1500" s="294" t="n"/>
      <c r="O1500" s="294" t="n"/>
      <c r="P1500" s="268" t="n"/>
      <c r="Q1500" s="320" t="n"/>
    </row>
    <row r="1501">
      <c r="B1501" s="333" t="n"/>
      <c r="C1501" s="328" t="n"/>
      <c r="D1501" s="328" t="n"/>
      <c r="E1501" s="317" t="n"/>
      <c r="F1501" s="292" t="n"/>
      <c r="G1501" s="292" t="n"/>
      <c r="H1501" s="294" t="n"/>
      <c r="I1501" s="317" t="n"/>
      <c r="J1501" s="268" t="n"/>
      <c r="K1501" s="268" t="n"/>
      <c r="L1501" s="314" t="n"/>
      <c r="M1501" s="294" t="n"/>
      <c r="N1501" s="294" t="n"/>
      <c r="O1501" s="294" t="n"/>
      <c r="P1501" s="268" t="n"/>
      <c r="Q1501" s="320" t="n"/>
    </row>
    <row r="1502">
      <c r="B1502" s="333" t="n"/>
      <c r="C1502" s="328" t="n"/>
      <c r="D1502" s="328" t="n"/>
      <c r="E1502" s="317" t="n"/>
      <c r="F1502" s="292" t="n"/>
      <c r="G1502" s="292" t="n"/>
      <c r="H1502" s="294" t="n"/>
      <c r="I1502" s="317" t="n"/>
      <c r="J1502" s="268" t="n"/>
      <c r="K1502" s="268" t="n"/>
      <c r="L1502" s="314" t="n"/>
      <c r="M1502" s="294" t="n"/>
      <c r="N1502" s="294" t="n"/>
      <c r="O1502" s="294" t="n"/>
      <c r="P1502" s="268" t="n"/>
      <c r="Q1502" s="320" t="n"/>
    </row>
    <row r="1503">
      <c r="B1503" s="333" t="n"/>
      <c r="C1503" s="328" t="n"/>
      <c r="D1503" s="328" t="n"/>
      <c r="E1503" s="317" t="n"/>
      <c r="F1503" s="292" t="n"/>
      <c r="G1503" s="292" t="n"/>
      <c r="H1503" s="294" t="n"/>
      <c r="I1503" s="317" t="n"/>
      <c r="J1503" s="268" t="n"/>
      <c r="K1503" s="268" t="n"/>
      <c r="L1503" s="314" t="n"/>
      <c r="M1503" s="294" t="n"/>
      <c r="N1503" s="294" t="n"/>
      <c r="O1503" s="294" t="n"/>
      <c r="P1503" s="268" t="n"/>
      <c r="Q1503" s="320" t="n"/>
    </row>
    <row r="1504">
      <c r="B1504" s="333" t="n"/>
      <c r="C1504" s="328" t="n"/>
      <c r="D1504" s="328" t="n"/>
      <c r="E1504" s="317" t="n"/>
      <c r="F1504" s="292" t="n"/>
      <c r="G1504" s="292" t="n"/>
      <c r="H1504" s="294" t="n"/>
      <c r="I1504" s="317" t="n"/>
      <c r="J1504" s="268" t="n"/>
      <c r="K1504" s="268" t="n"/>
      <c r="L1504" s="314" t="n"/>
      <c r="M1504" s="294" t="n"/>
      <c r="N1504" s="294" t="n"/>
      <c r="O1504" s="294" t="n"/>
      <c r="P1504" s="268" t="n"/>
      <c r="Q1504" s="320" t="n"/>
    </row>
    <row r="1505">
      <c r="B1505" s="333" t="n"/>
      <c r="C1505" s="328" t="n"/>
      <c r="D1505" s="328" t="n"/>
      <c r="E1505" s="317" t="n"/>
      <c r="F1505" s="292" t="n"/>
      <c r="G1505" s="292" t="n"/>
      <c r="H1505" s="294" t="n"/>
      <c r="I1505" s="317" t="n"/>
      <c r="J1505" s="268" t="n"/>
      <c r="K1505" s="268" t="n"/>
      <c r="L1505" s="314" t="n"/>
      <c r="M1505" s="294" t="n"/>
      <c r="N1505" s="294" t="n"/>
      <c r="O1505" s="294" t="n"/>
      <c r="P1505" s="268" t="n"/>
      <c r="Q1505" s="320" t="n"/>
    </row>
    <row r="1506">
      <c r="B1506" s="333" t="n"/>
      <c r="C1506" s="328" t="n"/>
      <c r="D1506" s="328" t="n"/>
      <c r="E1506" s="317" t="n"/>
      <c r="F1506" s="292" t="n"/>
      <c r="G1506" s="292" t="n"/>
      <c r="H1506" s="294" t="n"/>
      <c r="I1506" s="317" t="n"/>
      <c r="J1506" s="268" t="n"/>
      <c r="K1506" s="268" t="n"/>
      <c r="L1506" s="314" t="n"/>
      <c r="M1506" s="294" t="n"/>
      <c r="N1506" s="294" t="n"/>
      <c r="O1506" s="294" t="n"/>
      <c r="P1506" s="268" t="n"/>
      <c r="Q1506" s="320" t="n"/>
    </row>
    <row r="1507">
      <c r="B1507" s="333" t="n"/>
      <c r="C1507" s="328" t="n"/>
      <c r="D1507" s="328" t="n"/>
      <c r="E1507" s="317" t="n"/>
      <c r="F1507" s="292" t="n"/>
      <c r="G1507" s="292" t="n"/>
      <c r="H1507" s="294" t="n"/>
      <c r="I1507" s="317" t="n"/>
      <c r="J1507" s="268" t="n"/>
      <c r="K1507" s="268" t="n"/>
      <c r="L1507" s="314" t="n"/>
      <c r="M1507" s="294" t="n"/>
      <c r="N1507" s="294" t="n"/>
      <c r="O1507" s="294" t="n"/>
      <c r="P1507" s="268" t="n"/>
      <c r="Q1507" s="320" t="n"/>
    </row>
    <row r="1508">
      <c r="B1508" s="333" t="n"/>
      <c r="C1508" s="328" t="n"/>
      <c r="D1508" s="328" t="n"/>
      <c r="E1508" s="317" t="n"/>
      <c r="F1508" s="292" t="n"/>
      <c r="G1508" s="292" t="n"/>
      <c r="H1508" s="294" t="n"/>
      <c r="I1508" s="317" t="n"/>
      <c r="J1508" s="268" t="n"/>
      <c r="K1508" s="268" t="n"/>
      <c r="L1508" s="314" t="n"/>
      <c r="M1508" s="294" t="n"/>
      <c r="N1508" s="294" t="n"/>
      <c r="O1508" s="294" t="n"/>
      <c r="P1508" s="268" t="n"/>
      <c r="Q1508" s="320" t="n"/>
    </row>
    <row r="1509">
      <c r="B1509" s="333" t="n"/>
      <c r="C1509" s="328" t="n"/>
      <c r="D1509" s="328" t="n"/>
      <c r="E1509" s="317" t="n"/>
      <c r="F1509" s="292" t="n"/>
      <c r="G1509" s="292" t="n"/>
      <c r="H1509" s="294" t="n"/>
      <c r="I1509" s="317" t="n"/>
      <c r="J1509" s="268" t="n"/>
      <c r="K1509" s="268" t="n"/>
      <c r="L1509" s="314" t="n"/>
      <c r="M1509" s="294" t="n"/>
      <c r="N1509" s="294" t="n"/>
      <c r="O1509" s="294" t="n"/>
      <c r="P1509" s="268" t="n"/>
      <c r="Q1509" s="320" t="n"/>
    </row>
    <row r="1510">
      <c r="B1510" s="333" t="n"/>
      <c r="C1510" s="328" t="n"/>
      <c r="D1510" s="328" t="n"/>
      <c r="E1510" s="317" t="n"/>
      <c r="F1510" s="292" t="n"/>
      <c r="G1510" s="292" t="n"/>
      <c r="H1510" s="294" t="n"/>
      <c r="I1510" s="317" t="n"/>
      <c r="J1510" s="268" t="n"/>
      <c r="K1510" s="268" t="n"/>
      <c r="L1510" s="314" t="n"/>
      <c r="M1510" s="294" t="n"/>
      <c r="N1510" s="294" t="n"/>
      <c r="O1510" s="294" t="n"/>
      <c r="P1510" s="268" t="n"/>
      <c r="Q1510" s="320" t="n"/>
    </row>
    <row r="1511">
      <c r="B1511" s="333" t="n"/>
      <c r="C1511" s="328" t="n"/>
      <c r="D1511" s="328" t="n"/>
      <c r="E1511" s="317" t="n"/>
      <c r="F1511" s="292" t="n"/>
      <c r="G1511" s="292" t="n"/>
      <c r="H1511" s="294" t="n"/>
      <c r="I1511" s="317" t="n"/>
      <c r="J1511" s="268" t="n"/>
      <c r="K1511" s="268" t="n"/>
      <c r="L1511" s="314" t="n"/>
      <c r="M1511" s="294" t="n"/>
      <c r="N1511" s="294" t="n"/>
      <c r="O1511" s="294" t="n"/>
      <c r="P1511" s="268" t="n"/>
      <c r="Q1511" s="320" t="n"/>
    </row>
    <row r="1512">
      <c r="B1512" s="333" t="n"/>
      <c r="C1512" s="328" t="n"/>
      <c r="D1512" s="328" t="n"/>
      <c r="E1512" s="317" t="n"/>
      <c r="F1512" s="292" t="n"/>
      <c r="G1512" s="292" t="n"/>
      <c r="H1512" s="294" t="n"/>
      <c r="I1512" s="317" t="n"/>
      <c r="J1512" s="268" t="n"/>
      <c r="K1512" s="268" t="n"/>
      <c r="L1512" s="314" t="n"/>
      <c r="M1512" s="294" t="n"/>
      <c r="N1512" s="294" t="n"/>
      <c r="O1512" s="294" t="n"/>
      <c r="P1512" s="268" t="n"/>
      <c r="Q1512" s="320" t="n"/>
    </row>
    <row r="1513">
      <c r="B1513" s="333" t="n"/>
      <c r="C1513" s="328" t="n"/>
      <c r="D1513" s="328" t="n"/>
      <c r="E1513" s="317" t="n"/>
      <c r="F1513" s="292" t="n"/>
      <c r="G1513" s="292" t="n"/>
      <c r="H1513" s="294" t="n"/>
      <c r="I1513" s="317" t="n"/>
      <c r="J1513" s="268" t="n"/>
      <c r="K1513" s="268" t="n"/>
      <c r="L1513" s="314" t="n"/>
      <c r="M1513" s="294" t="n"/>
      <c r="N1513" s="294" t="n"/>
      <c r="O1513" s="294" t="n"/>
      <c r="P1513" s="268" t="n"/>
      <c r="Q1513" s="320" t="n"/>
    </row>
    <row r="1514">
      <c r="B1514" s="333" t="n"/>
      <c r="C1514" s="328" t="n"/>
      <c r="D1514" s="328" t="n"/>
      <c r="E1514" s="317" t="n"/>
      <c r="F1514" s="292" t="n"/>
      <c r="G1514" s="292" t="n"/>
      <c r="H1514" s="294" t="n"/>
      <c r="I1514" s="317" t="n"/>
      <c r="J1514" s="268" t="n"/>
      <c r="K1514" s="268" t="n"/>
      <c r="L1514" s="314" t="n"/>
      <c r="M1514" s="294" t="n"/>
      <c r="N1514" s="294" t="n"/>
      <c r="O1514" s="294" t="n"/>
      <c r="P1514" s="268" t="n"/>
      <c r="Q1514" s="320" t="n"/>
    </row>
    <row r="1515">
      <c r="B1515" s="333" t="n"/>
      <c r="C1515" s="328" t="n"/>
      <c r="D1515" s="328" t="n"/>
      <c r="E1515" s="317" t="n"/>
      <c r="F1515" s="292" t="n"/>
      <c r="G1515" s="292" t="n"/>
      <c r="H1515" s="294" t="n"/>
      <c r="I1515" s="317" t="n"/>
      <c r="J1515" s="268" t="n"/>
      <c r="K1515" s="268" t="n"/>
      <c r="L1515" s="314" t="n"/>
      <c r="M1515" s="294" t="n"/>
      <c r="N1515" s="294" t="n"/>
      <c r="O1515" s="294" t="n"/>
      <c r="P1515" s="268" t="n"/>
      <c r="Q1515" s="320" t="n"/>
    </row>
    <row r="1516">
      <c r="B1516" s="333" t="n"/>
      <c r="C1516" s="328" t="n"/>
      <c r="D1516" s="328" t="n"/>
      <c r="E1516" s="317" t="n"/>
      <c r="F1516" s="292" t="n"/>
      <c r="G1516" s="292" t="n"/>
      <c r="H1516" s="294" t="n"/>
      <c r="I1516" s="317" t="n"/>
      <c r="J1516" s="268" t="n"/>
      <c r="K1516" s="268" t="n"/>
      <c r="L1516" s="314" t="n"/>
      <c r="M1516" s="294" t="n"/>
      <c r="N1516" s="294" t="n"/>
      <c r="O1516" s="294" t="n"/>
      <c r="P1516" s="268" t="n"/>
      <c r="Q1516" s="320" t="n"/>
    </row>
    <row r="1517">
      <c r="B1517" s="333" t="n"/>
      <c r="C1517" s="328" t="n"/>
      <c r="D1517" s="328" t="n"/>
      <c r="E1517" s="317" t="n"/>
      <c r="F1517" s="292" t="n"/>
      <c r="G1517" s="292" t="n"/>
      <c r="H1517" s="294" t="n"/>
      <c r="I1517" s="317" t="n"/>
      <c r="J1517" s="268" t="n"/>
      <c r="K1517" s="268" t="n"/>
      <c r="L1517" s="314" t="n"/>
      <c r="M1517" s="294" t="n"/>
      <c r="N1517" s="294" t="n"/>
      <c r="O1517" s="294" t="n"/>
      <c r="P1517" s="268" t="n"/>
      <c r="Q1517" s="320" t="n"/>
    </row>
    <row r="1518">
      <c r="B1518" s="333" t="n"/>
      <c r="C1518" s="328" t="n"/>
      <c r="D1518" s="328" t="n"/>
      <c r="E1518" s="317" t="n"/>
      <c r="F1518" s="292" t="n"/>
      <c r="G1518" s="292" t="n"/>
      <c r="H1518" s="294" t="n"/>
      <c r="I1518" s="317" t="n"/>
      <c r="J1518" s="268" t="n"/>
      <c r="K1518" s="268" t="n"/>
      <c r="L1518" s="314" t="n"/>
      <c r="M1518" s="294" t="n"/>
      <c r="N1518" s="294" t="n"/>
      <c r="O1518" s="294" t="n"/>
      <c r="P1518" s="268" t="n"/>
      <c r="Q1518" s="320" t="n"/>
    </row>
    <row r="1519">
      <c r="B1519" s="333" t="n"/>
      <c r="C1519" s="328" t="n"/>
      <c r="D1519" s="328" t="n"/>
      <c r="E1519" s="317" t="n"/>
      <c r="F1519" s="292" t="n"/>
      <c r="G1519" s="292" t="n"/>
      <c r="H1519" s="294" t="n"/>
      <c r="I1519" s="317" t="n"/>
      <c r="J1519" s="268" t="n"/>
      <c r="K1519" s="268" t="n"/>
      <c r="L1519" s="314" t="n"/>
      <c r="M1519" s="294" t="n"/>
      <c r="N1519" s="294" t="n"/>
      <c r="O1519" s="294" t="n"/>
      <c r="P1519" s="268" t="n"/>
      <c r="Q1519" s="320" t="n"/>
    </row>
    <row r="1520">
      <c r="B1520" s="333" t="n"/>
      <c r="C1520" s="328" t="n"/>
      <c r="D1520" s="328" t="n"/>
      <c r="E1520" s="317" t="n"/>
      <c r="F1520" s="292" t="n"/>
      <c r="G1520" s="292" t="n"/>
      <c r="H1520" s="294" t="n"/>
      <c r="I1520" s="317" t="n"/>
      <c r="J1520" s="268" t="n"/>
      <c r="K1520" s="268" t="n"/>
      <c r="L1520" s="314" t="n"/>
      <c r="M1520" s="294" t="n"/>
      <c r="N1520" s="294" t="n"/>
      <c r="O1520" s="294" t="n"/>
      <c r="P1520" s="268" t="n"/>
      <c r="Q1520" s="320" t="n"/>
    </row>
    <row r="1521">
      <c r="B1521" s="333" t="n"/>
      <c r="C1521" s="328" t="n"/>
      <c r="D1521" s="328" t="n"/>
      <c r="E1521" s="317" t="n"/>
      <c r="F1521" s="292" t="n"/>
      <c r="G1521" s="292" t="n"/>
      <c r="H1521" s="294" t="n"/>
      <c r="I1521" s="317" t="n"/>
      <c r="J1521" s="268" t="n"/>
      <c r="K1521" s="268" t="n"/>
      <c r="L1521" s="314" t="n"/>
      <c r="M1521" s="294" t="n"/>
      <c r="N1521" s="294" t="n"/>
      <c r="O1521" s="294" t="n"/>
      <c r="P1521" s="268" t="n"/>
      <c r="Q1521" s="320" t="n"/>
    </row>
    <row r="1522">
      <c r="B1522" s="333" t="n"/>
      <c r="C1522" s="328" t="n"/>
      <c r="D1522" s="328" t="n"/>
      <c r="E1522" s="317" t="n"/>
      <c r="F1522" s="292" t="n"/>
      <c r="G1522" s="292" t="n"/>
      <c r="H1522" s="294" t="n"/>
      <c r="I1522" s="317" t="n"/>
      <c r="J1522" s="268" t="n"/>
      <c r="K1522" s="268" t="n"/>
      <c r="L1522" s="314" t="n"/>
      <c r="M1522" s="294" t="n"/>
      <c r="N1522" s="294" t="n"/>
      <c r="O1522" s="294" t="n"/>
      <c r="P1522" s="268" t="n"/>
      <c r="Q1522" s="320" t="n"/>
    </row>
    <row r="1523">
      <c r="B1523" s="333" t="n"/>
      <c r="C1523" s="328" t="n"/>
      <c r="D1523" s="328" t="n"/>
      <c r="E1523" s="317" t="n"/>
      <c r="F1523" s="292" t="n"/>
      <c r="G1523" s="292" t="n"/>
      <c r="H1523" s="294" t="n"/>
      <c r="I1523" s="317" t="n"/>
      <c r="J1523" s="268" t="n"/>
      <c r="K1523" s="268" t="n"/>
      <c r="L1523" s="314" t="n"/>
      <c r="M1523" s="294" t="n"/>
      <c r="N1523" s="294" t="n"/>
      <c r="O1523" s="294" t="n"/>
      <c r="P1523" s="268" t="n"/>
      <c r="Q1523" s="320" t="n"/>
    </row>
    <row r="1524">
      <c r="B1524" s="333" t="n"/>
      <c r="C1524" s="328" t="n"/>
      <c r="D1524" s="328" t="n"/>
      <c r="E1524" s="317" t="n"/>
      <c r="F1524" s="292" t="n"/>
      <c r="G1524" s="292" t="n"/>
      <c r="H1524" s="294" t="n"/>
      <c r="I1524" s="317" t="n"/>
      <c r="J1524" s="268" t="n"/>
      <c r="K1524" s="268" t="n"/>
      <c r="L1524" s="314" t="n"/>
      <c r="M1524" s="294" t="n"/>
      <c r="N1524" s="294" t="n"/>
      <c r="O1524" s="294" t="n"/>
      <c r="P1524" s="268" t="n"/>
      <c r="Q1524" s="320" t="n"/>
    </row>
    <row r="1525">
      <c r="B1525" s="333" t="n"/>
      <c r="C1525" s="328" t="n"/>
      <c r="D1525" s="328" t="n"/>
      <c r="E1525" s="317" t="n"/>
      <c r="F1525" s="292" t="n"/>
      <c r="G1525" s="292" t="n"/>
      <c r="H1525" s="294" t="n"/>
      <c r="I1525" s="317" t="n"/>
      <c r="J1525" s="268" t="n"/>
      <c r="K1525" s="268" t="n"/>
      <c r="L1525" s="314" t="n"/>
      <c r="M1525" s="294" t="n"/>
      <c r="N1525" s="294" t="n"/>
      <c r="O1525" s="294" t="n"/>
      <c r="P1525" s="268" t="n"/>
      <c r="Q1525" s="320" t="n"/>
    </row>
    <row r="1526">
      <c r="B1526" s="333" t="n"/>
      <c r="C1526" s="328" t="n"/>
      <c r="D1526" s="328" t="n"/>
      <c r="E1526" s="317" t="n"/>
      <c r="F1526" s="292" t="n"/>
      <c r="G1526" s="292" t="n"/>
      <c r="H1526" s="294" t="n"/>
      <c r="I1526" s="317" t="n"/>
      <c r="J1526" s="268" t="n"/>
      <c r="K1526" s="268" t="n"/>
      <c r="L1526" s="314" t="n"/>
      <c r="M1526" s="294" t="n"/>
      <c r="N1526" s="294" t="n"/>
      <c r="O1526" s="294" t="n"/>
      <c r="P1526" s="268" t="n"/>
      <c r="Q1526" s="320" t="n"/>
    </row>
    <row r="1527">
      <c r="B1527" s="333" t="n"/>
      <c r="C1527" s="328" t="n"/>
      <c r="D1527" s="328" t="n"/>
      <c r="E1527" s="317" t="n"/>
      <c r="F1527" s="292" t="n"/>
      <c r="G1527" s="292" t="n"/>
      <c r="H1527" s="294" t="n"/>
      <c r="I1527" s="317" t="n"/>
      <c r="J1527" s="268" t="n"/>
      <c r="K1527" s="268" t="n"/>
      <c r="L1527" s="314" t="n"/>
      <c r="M1527" s="294" t="n"/>
      <c r="N1527" s="294" t="n"/>
      <c r="O1527" s="294" t="n"/>
      <c r="P1527" s="268" t="n"/>
      <c r="Q1527" s="320" t="n"/>
    </row>
    <row r="1528">
      <c r="B1528" s="333" t="n"/>
      <c r="C1528" s="328" t="n"/>
      <c r="D1528" s="328" t="n"/>
      <c r="E1528" s="317" t="n"/>
      <c r="F1528" s="292" t="n"/>
      <c r="G1528" s="292" t="n"/>
      <c r="H1528" s="294" t="n"/>
      <c r="I1528" s="317" t="n"/>
      <c r="J1528" s="268" t="n"/>
      <c r="K1528" s="268" t="n"/>
      <c r="L1528" s="314" t="n"/>
      <c r="M1528" s="294" t="n"/>
      <c r="N1528" s="294" t="n"/>
      <c r="O1528" s="294" t="n"/>
      <c r="P1528" s="268" t="n"/>
      <c r="Q1528" s="320" t="n"/>
    </row>
    <row r="1529">
      <c r="B1529" s="333" t="n"/>
      <c r="C1529" s="328" t="n"/>
      <c r="D1529" s="328" t="n"/>
      <c r="E1529" s="317" t="n"/>
      <c r="F1529" s="292" t="n"/>
      <c r="G1529" s="292" t="n"/>
      <c r="H1529" s="294" t="n"/>
      <c r="I1529" s="317" t="n"/>
      <c r="J1529" s="268" t="n"/>
      <c r="K1529" s="268" t="n"/>
      <c r="L1529" s="314" t="n"/>
      <c r="M1529" s="294" t="n"/>
      <c r="N1529" s="294" t="n"/>
      <c r="O1529" s="294" t="n"/>
      <c r="P1529" s="268" t="n"/>
      <c r="Q1529" s="320" t="n"/>
    </row>
    <row r="1530">
      <c r="B1530" s="333" t="n"/>
      <c r="C1530" s="328" t="n"/>
      <c r="D1530" s="328" t="n"/>
      <c r="E1530" s="317" t="n"/>
      <c r="F1530" s="292" t="n"/>
      <c r="G1530" s="292" t="n"/>
      <c r="H1530" s="294" t="n"/>
      <c r="I1530" s="317" t="n"/>
      <c r="J1530" s="268" t="n"/>
      <c r="K1530" s="268" t="n"/>
      <c r="L1530" s="314" t="n"/>
      <c r="M1530" s="294" t="n"/>
      <c r="N1530" s="294" t="n"/>
      <c r="O1530" s="294" t="n"/>
      <c r="P1530" s="268" t="n"/>
      <c r="Q1530" s="320" t="n"/>
    </row>
    <row r="1531">
      <c r="B1531" s="333" t="n"/>
      <c r="C1531" s="328" t="n"/>
      <c r="D1531" s="328" t="n"/>
      <c r="E1531" s="317" t="n"/>
      <c r="F1531" s="292" t="n"/>
      <c r="G1531" s="292" t="n"/>
      <c r="H1531" s="294" t="n"/>
      <c r="I1531" s="317" t="n"/>
      <c r="J1531" s="268" t="n"/>
      <c r="K1531" s="268" t="n"/>
      <c r="L1531" s="314" t="n"/>
      <c r="M1531" s="294" t="n"/>
      <c r="N1531" s="294" t="n"/>
      <c r="O1531" s="294" t="n"/>
      <c r="P1531" s="268" t="n"/>
      <c r="Q1531" s="320" t="n"/>
    </row>
    <row r="1532">
      <c r="B1532" s="333" t="n"/>
      <c r="C1532" s="328" t="n"/>
      <c r="D1532" s="328" t="n"/>
      <c r="E1532" s="317" t="n"/>
      <c r="F1532" s="292" t="n"/>
      <c r="G1532" s="292" t="n"/>
      <c r="H1532" s="294" t="n"/>
      <c r="I1532" s="317" t="n"/>
      <c r="J1532" s="268" t="n"/>
      <c r="K1532" s="268" t="n"/>
      <c r="L1532" s="314" t="n"/>
      <c r="M1532" s="294" t="n"/>
      <c r="N1532" s="294" t="n"/>
      <c r="O1532" s="294" t="n"/>
      <c r="P1532" s="268" t="n"/>
      <c r="Q1532" s="320" t="n"/>
    </row>
    <row r="1533">
      <c r="B1533" s="333" t="n"/>
      <c r="C1533" s="328" t="n"/>
      <c r="D1533" s="328" t="n"/>
      <c r="E1533" s="317" t="n"/>
      <c r="F1533" s="292" t="n"/>
      <c r="G1533" s="292" t="n"/>
      <c r="H1533" s="294" t="n"/>
      <c r="I1533" s="317" t="n"/>
      <c r="J1533" s="268" t="n"/>
      <c r="K1533" s="268" t="n"/>
      <c r="L1533" s="314" t="n"/>
      <c r="M1533" s="294" t="n"/>
      <c r="N1533" s="294" t="n"/>
      <c r="O1533" s="294" t="n"/>
      <c r="P1533" s="268" t="n"/>
      <c r="Q1533" s="320" t="n"/>
    </row>
    <row r="1534">
      <c r="B1534" s="333" t="n"/>
      <c r="C1534" s="328" t="n"/>
      <c r="D1534" s="328" t="n"/>
      <c r="E1534" s="317" t="n"/>
      <c r="F1534" s="292" t="n"/>
      <c r="G1534" s="292" t="n"/>
      <c r="H1534" s="294" t="n"/>
      <c r="I1534" s="317" t="n"/>
      <c r="J1534" s="268" t="n"/>
      <c r="K1534" s="268" t="n"/>
      <c r="L1534" s="314" t="n"/>
      <c r="M1534" s="294" t="n"/>
      <c r="N1534" s="294" t="n"/>
      <c r="O1534" s="294" t="n"/>
      <c r="P1534" s="268" t="n"/>
      <c r="Q1534" s="320" t="n"/>
    </row>
    <row r="1535">
      <c r="B1535" s="333" t="n"/>
      <c r="C1535" s="328" t="n"/>
      <c r="D1535" s="328" t="n"/>
      <c r="E1535" s="317" t="n"/>
      <c r="F1535" s="292" t="n"/>
      <c r="G1535" s="292" t="n"/>
      <c r="H1535" s="294" t="n"/>
      <c r="I1535" s="317" t="n"/>
      <c r="J1535" s="268" t="n"/>
      <c r="K1535" s="268" t="n"/>
      <c r="L1535" s="314" t="n"/>
      <c r="M1535" s="294" t="n"/>
      <c r="N1535" s="294" t="n"/>
      <c r="O1535" s="294" t="n"/>
      <c r="P1535" s="268" t="n"/>
      <c r="Q1535" s="320" t="n"/>
    </row>
    <row r="1536">
      <c r="B1536" s="333" t="n"/>
      <c r="C1536" s="328" t="n"/>
      <c r="D1536" s="328" t="n"/>
      <c r="E1536" s="317" t="n"/>
      <c r="F1536" s="292" t="n"/>
      <c r="G1536" s="292" t="n"/>
      <c r="H1536" s="294" t="n"/>
      <c r="I1536" s="317" t="n"/>
      <c r="J1536" s="268" t="n"/>
      <c r="K1536" s="268" t="n"/>
      <c r="L1536" s="314" t="n"/>
      <c r="M1536" s="294" t="n"/>
      <c r="N1536" s="294" t="n"/>
      <c r="O1536" s="294" t="n"/>
      <c r="P1536" s="268" t="n"/>
      <c r="Q1536" s="320" t="n"/>
    </row>
    <row r="1537">
      <c r="B1537" s="333" t="n"/>
      <c r="C1537" s="328" t="n"/>
      <c r="D1537" s="328" t="n"/>
      <c r="E1537" s="317" t="n"/>
      <c r="F1537" s="292" t="n"/>
      <c r="G1537" s="292" t="n"/>
      <c r="H1537" s="294" t="n"/>
      <c r="I1537" s="317" t="n"/>
      <c r="J1537" s="268" t="n"/>
      <c r="K1537" s="268" t="n"/>
      <c r="L1537" s="314" t="n"/>
      <c r="M1537" s="294" t="n"/>
      <c r="N1537" s="294" t="n"/>
      <c r="O1537" s="294" t="n"/>
      <c r="P1537" s="268" t="n"/>
      <c r="Q1537" s="320" t="n"/>
    </row>
    <row r="1538">
      <c r="B1538" s="333" t="n"/>
      <c r="C1538" s="328" t="n"/>
      <c r="D1538" s="328" t="n"/>
      <c r="E1538" s="317" t="n"/>
      <c r="F1538" s="292" t="n"/>
      <c r="G1538" s="292" t="n"/>
      <c r="H1538" s="294" t="n"/>
      <c r="I1538" s="317" t="n"/>
      <c r="J1538" s="268" t="n"/>
      <c r="K1538" s="268" t="n"/>
      <c r="L1538" s="314" t="n"/>
      <c r="M1538" s="294" t="n"/>
      <c r="N1538" s="294" t="n"/>
      <c r="O1538" s="294" t="n"/>
      <c r="P1538" s="268" t="n"/>
      <c r="Q1538" s="320" t="n"/>
    </row>
    <row r="1539">
      <c r="B1539" s="333" t="n"/>
      <c r="C1539" s="328" t="n"/>
      <c r="D1539" s="328" t="n"/>
      <c r="E1539" s="317" t="n"/>
      <c r="F1539" s="292" t="n"/>
      <c r="G1539" s="292" t="n"/>
      <c r="H1539" s="294" t="n"/>
      <c r="I1539" s="317" t="n"/>
      <c r="J1539" s="268" t="n"/>
      <c r="K1539" s="268" t="n"/>
      <c r="L1539" s="314" t="n"/>
      <c r="M1539" s="294" t="n"/>
      <c r="N1539" s="294" t="n"/>
      <c r="O1539" s="294" t="n"/>
      <c r="P1539" s="268" t="n"/>
      <c r="Q1539" s="320" t="n"/>
    </row>
    <row r="1540">
      <c r="B1540" s="333" t="n"/>
      <c r="C1540" s="328" t="n"/>
      <c r="D1540" s="328" t="n"/>
      <c r="E1540" s="317" t="n"/>
      <c r="F1540" s="292" t="n"/>
      <c r="G1540" s="292" t="n"/>
      <c r="H1540" s="294" t="n"/>
      <c r="I1540" s="317" t="n"/>
      <c r="J1540" s="268" t="n"/>
      <c r="K1540" s="268" t="n"/>
      <c r="L1540" s="314" t="n"/>
      <c r="M1540" s="294" t="n"/>
      <c r="N1540" s="294" t="n"/>
      <c r="O1540" s="294" t="n"/>
      <c r="P1540" s="268" t="n"/>
      <c r="Q1540" s="320" t="n"/>
    </row>
    <row r="1541">
      <c r="B1541" s="333" t="n"/>
      <c r="C1541" s="328" t="n"/>
      <c r="D1541" s="328" t="n"/>
      <c r="E1541" s="317" t="n"/>
      <c r="F1541" s="292" t="n"/>
      <c r="G1541" s="292" t="n"/>
      <c r="H1541" s="294" t="n"/>
      <c r="I1541" s="317" t="n"/>
      <c r="J1541" s="268" t="n"/>
      <c r="K1541" s="268" t="n"/>
      <c r="L1541" s="314" t="n"/>
      <c r="M1541" s="294" t="n"/>
      <c r="N1541" s="294" t="n"/>
      <c r="O1541" s="294" t="n"/>
      <c r="P1541" s="268" t="n"/>
      <c r="Q1541" s="320" t="n"/>
    </row>
    <row r="1542">
      <c r="B1542" s="333" t="n"/>
      <c r="C1542" s="328" t="n"/>
      <c r="D1542" s="328" t="n"/>
      <c r="E1542" s="317" t="n"/>
      <c r="F1542" s="292" t="n"/>
      <c r="G1542" s="292" t="n"/>
      <c r="H1542" s="294" t="n"/>
      <c r="I1542" s="317" t="n"/>
      <c r="J1542" s="268" t="n"/>
      <c r="K1542" s="268" t="n"/>
      <c r="L1542" s="314" t="n"/>
      <c r="M1542" s="294" t="n"/>
      <c r="N1542" s="294" t="n"/>
      <c r="O1542" s="294" t="n"/>
      <c r="P1542" s="268" t="n"/>
      <c r="Q1542" s="320" t="n"/>
    </row>
    <row r="1543">
      <c r="B1543" s="333" t="n"/>
      <c r="C1543" s="328" t="n"/>
      <c r="D1543" s="328" t="n"/>
      <c r="E1543" s="317" t="n"/>
      <c r="F1543" s="292" t="n"/>
      <c r="G1543" s="292" t="n"/>
      <c r="H1543" s="294" t="n"/>
      <c r="I1543" s="317" t="n"/>
      <c r="J1543" s="268" t="n"/>
      <c r="K1543" s="268" t="n"/>
      <c r="L1543" s="314" t="n"/>
      <c r="M1543" s="294" t="n"/>
      <c r="N1543" s="294" t="n"/>
      <c r="O1543" s="294" t="n"/>
      <c r="P1543" s="268" t="n"/>
      <c r="Q1543" s="320" t="n"/>
    </row>
    <row r="1544">
      <c r="B1544" s="333" t="n"/>
      <c r="C1544" s="328" t="n"/>
      <c r="D1544" s="328" t="n"/>
      <c r="E1544" s="317" t="n"/>
      <c r="F1544" s="292" t="n"/>
      <c r="G1544" s="292" t="n"/>
      <c r="H1544" s="294" t="n"/>
      <c r="I1544" s="317" t="n"/>
      <c r="J1544" s="268" t="n"/>
      <c r="K1544" s="268" t="n"/>
      <c r="L1544" s="314" t="n"/>
      <c r="M1544" s="294" t="n"/>
      <c r="N1544" s="294" t="n"/>
      <c r="O1544" s="294" t="n"/>
      <c r="P1544" s="268" t="n"/>
      <c r="Q1544" s="320" t="n"/>
    </row>
    <row r="1545">
      <c r="B1545" s="333" t="n"/>
      <c r="C1545" s="328" t="n"/>
      <c r="D1545" s="328" t="n"/>
      <c r="E1545" s="317" t="n"/>
      <c r="F1545" s="292" t="n"/>
      <c r="G1545" s="292" t="n"/>
      <c r="H1545" s="294" t="n"/>
      <c r="I1545" s="317" t="n"/>
      <c r="J1545" s="268" t="n"/>
      <c r="K1545" s="268" t="n"/>
      <c r="L1545" s="314" t="n"/>
      <c r="M1545" s="294" t="n"/>
      <c r="N1545" s="294" t="n"/>
      <c r="O1545" s="294" t="n"/>
      <c r="P1545" s="268" t="n"/>
      <c r="Q1545" s="320" t="n"/>
    </row>
    <row r="1546">
      <c r="B1546" s="333" t="n"/>
      <c r="C1546" s="328" t="n"/>
      <c r="D1546" s="328" t="n"/>
      <c r="E1546" s="317" t="n"/>
      <c r="F1546" s="292" t="n"/>
      <c r="G1546" s="292" t="n"/>
      <c r="H1546" s="294" t="n"/>
      <c r="I1546" s="317" t="n"/>
      <c r="J1546" s="268" t="n"/>
      <c r="K1546" s="268" t="n"/>
      <c r="L1546" s="314" t="n"/>
      <c r="M1546" s="294" t="n"/>
      <c r="N1546" s="294" t="n"/>
      <c r="O1546" s="294" t="n"/>
      <c r="P1546" s="268" t="n"/>
      <c r="Q1546" s="320" t="n"/>
    </row>
    <row r="1547">
      <c r="B1547" s="333" t="n"/>
      <c r="C1547" s="328" t="n"/>
      <c r="D1547" s="328" t="n"/>
      <c r="E1547" s="317" t="n"/>
      <c r="F1547" s="292" t="n"/>
      <c r="G1547" s="292" t="n"/>
      <c r="H1547" s="294" t="n"/>
      <c r="I1547" s="317" t="n"/>
      <c r="J1547" s="268" t="n"/>
      <c r="K1547" s="268" t="n"/>
      <c r="L1547" s="314" t="n"/>
      <c r="M1547" s="294" t="n"/>
      <c r="N1547" s="294" t="n"/>
      <c r="O1547" s="294" t="n"/>
      <c r="P1547" s="268" t="n"/>
      <c r="Q1547" s="320" t="n"/>
    </row>
    <row r="1548">
      <c r="B1548" s="333" t="n"/>
      <c r="C1548" s="328" t="n"/>
      <c r="D1548" s="328" t="n"/>
      <c r="E1548" s="317" t="n"/>
      <c r="F1548" s="292" t="n"/>
      <c r="G1548" s="292" t="n"/>
      <c r="H1548" s="294" t="n"/>
      <c r="I1548" s="317" t="n"/>
      <c r="J1548" s="268" t="n"/>
      <c r="K1548" s="268" t="n"/>
      <c r="L1548" s="314" t="n"/>
      <c r="M1548" s="294" t="n"/>
      <c r="N1548" s="294" t="n"/>
      <c r="O1548" s="294" t="n"/>
      <c r="P1548" s="268" t="n"/>
      <c r="Q1548" s="320" t="n"/>
    </row>
    <row r="1549">
      <c r="B1549" s="333" t="n"/>
      <c r="C1549" s="328" t="n"/>
      <c r="D1549" s="328" t="n"/>
      <c r="E1549" s="317" t="n"/>
      <c r="F1549" s="292" t="n"/>
      <c r="G1549" s="292" t="n"/>
      <c r="H1549" s="294" t="n"/>
      <c r="I1549" s="317" t="n"/>
      <c r="J1549" s="268" t="n"/>
      <c r="K1549" s="268" t="n"/>
      <c r="L1549" s="314" t="n"/>
      <c r="M1549" s="294" t="n"/>
      <c r="N1549" s="294" t="n"/>
      <c r="O1549" s="294" t="n"/>
      <c r="P1549" s="268" t="n"/>
      <c r="Q1549" s="320" t="n"/>
    </row>
    <row r="1550">
      <c r="B1550" s="333" t="n"/>
      <c r="C1550" s="328" t="n"/>
      <c r="D1550" s="328" t="n"/>
      <c r="E1550" s="317" t="n"/>
      <c r="F1550" s="292" t="n"/>
      <c r="G1550" s="292" t="n"/>
      <c r="H1550" s="294" t="n"/>
      <c r="I1550" s="317" t="n"/>
      <c r="J1550" s="268" t="n"/>
      <c r="K1550" s="268" t="n"/>
      <c r="L1550" s="314" t="n"/>
      <c r="M1550" s="294" t="n"/>
      <c r="N1550" s="294" t="n"/>
      <c r="O1550" s="294" t="n"/>
      <c r="P1550" s="268" t="n"/>
      <c r="Q1550" s="320" t="n"/>
    </row>
    <row r="1551">
      <c r="B1551" s="333" t="n"/>
      <c r="C1551" s="328" t="n"/>
      <c r="D1551" s="328" t="n"/>
      <c r="E1551" s="317" t="n"/>
      <c r="F1551" s="292" t="n"/>
      <c r="G1551" s="292" t="n"/>
      <c r="H1551" s="294" t="n"/>
      <c r="I1551" s="317" t="n"/>
      <c r="J1551" s="268" t="n"/>
      <c r="K1551" s="268" t="n"/>
      <c r="L1551" s="314" t="n"/>
      <c r="M1551" s="294" t="n"/>
      <c r="N1551" s="294" t="n"/>
      <c r="O1551" s="294" t="n"/>
      <c r="P1551" s="268" t="n"/>
      <c r="Q1551" s="320" t="n"/>
    </row>
    <row r="1552">
      <c r="B1552" s="333" t="n"/>
      <c r="C1552" s="328" t="n"/>
      <c r="D1552" s="328" t="n"/>
      <c r="E1552" s="317" t="n"/>
      <c r="F1552" s="292" t="n"/>
      <c r="G1552" s="292" t="n"/>
      <c r="H1552" s="294" t="n"/>
      <c r="I1552" s="317" t="n"/>
      <c r="J1552" s="268" t="n"/>
      <c r="K1552" s="268" t="n"/>
      <c r="L1552" s="314" t="n"/>
      <c r="M1552" s="294" t="n"/>
      <c r="N1552" s="294" t="n"/>
      <c r="O1552" s="294" t="n"/>
      <c r="P1552" s="268" t="n"/>
      <c r="Q1552" s="320" t="n"/>
    </row>
    <row r="1553">
      <c r="B1553" s="333" t="n"/>
      <c r="C1553" s="328" t="n"/>
      <c r="D1553" s="328" t="n"/>
      <c r="E1553" s="317" t="n"/>
      <c r="F1553" s="292" t="n"/>
      <c r="G1553" s="292" t="n"/>
      <c r="H1553" s="294" t="n"/>
      <c r="I1553" s="317" t="n"/>
      <c r="J1553" s="268" t="n"/>
      <c r="K1553" s="268" t="n"/>
      <c r="L1553" s="314" t="n"/>
      <c r="M1553" s="294" t="n"/>
      <c r="N1553" s="294" t="n"/>
      <c r="O1553" s="294" t="n"/>
      <c r="P1553" s="268" t="n"/>
      <c r="Q1553" s="320" t="n"/>
    </row>
    <row r="1554">
      <c r="B1554" s="333" t="n"/>
      <c r="C1554" s="328" t="n"/>
      <c r="D1554" s="328" t="n"/>
      <c r="E1554" s="317" t="n"/>
      <c r="F1554" s="292" t="n"/>
      <c r="G1554" s="292" t="n"/>
      <c r="H1554" s="294" t="n"/>
      <c r="I1554" s="317" t="n"/>
      <c r="J1554" s="268" t="n"/>
      <c r="K1554" s="268" t="n"/>
      <c r="L1554" s="314" t="n"/>
      <c r="M1554" s="294" t="n"/>
      <c r="N1554" s="294" t="n"/>
      <c r="O1554" s="294" t="n"/>
      <c r="P1554" s="268" t="n"/>
      <c r="Q1554" s="320" t="n"/>
    </row>
    <row r="1555">
      <c r="B1555" s="333" t="n"/>
      <c r="C1555" s="328" t="n"/>
      <c r="D1555" s="328" t="n"/>
      <c r="E1555" s="317" t="n"/>
      <c r="F1555" s="292" t="n"/>
      <c r="G1555" s="292" t="n"/>
      <c r="H1555" s="294" t="n"/>
      <c r="I1555" s="317" t="n"/>
      <c r="J1555" s="268" t="n"/>
      <c r="K1555" s="268" t="n"/>
      <c r="L1555" s="314" t="n"/>
      <c r="M1555" s="294" t="n"/>
      <c r="N1555" s="294" t="n"/>
      <c r="O1555" s="294" t="n"/>
      <c r="P1555" s="268" t="n"/>
      <c r="Q1555" s="320" t="n"/>
    </row>
    <row r="1556">
      <c r="B1556" s="333" t="n"/>
      <c r="C1556" s="328" t="n"/>
      <c r="D1556" s="328" t="n"/>
      <c r="E1556" s="317" t="n"/>
      <c r="F1556" s="292" t="n"/>
      <c r="G1556" s="292" t="n"/>
      <c r="H1556" s="294" t="n"/>
      <c r="I1556" s="317" t="n"/>
      <c r="J1556" s="268" t="n"/>
      <c r="K1556" s="268" t="n"/>
      <c r="L1556" s="314" t="n"/>
      <c r="M1556" s="294" t="n"/>
      <c r="N1556" s="294" t="n"/>
      <c r="O1556" s="294" t="n"/>
      <c r="P1556" s="268" t="n"/>
      <c r="Q1556" s="320" t="n"/>
    </row>
    <row r="1557">
      <c r="B1557" s="333" t="n"/>
      <c r="C1557" s="328" t="n"/>
      <c r="D1557" s="328" t="n"/>
      <c r="E1557" s="317" t="n"/>
      <c r="F1557" s="292" t="n"/>
      <c r="G1557" s="292" t="n"/>
      <c r="H1557" s="294" t="n"/>
      <c r="I1557" s="317" t="n"/>
      <c r="J1557" s="268" t="n"/>
      <c r="K1557" s="268" t="n"/>
      <c r="L1557" s="314" t="n"/>
      <c r="M1557" s="294" t="n"/>
      <c r="N1557" s="294" t="n"/>
      <c r="O1557" s="294" t="n"/>
      <c r="P1557" s="268" t="n"/>
      <c r="Q1557" s="320" t="n"/>
    </row>
    <row r="1558">
      <c r="B1558" s="333" t="n"/>
      <c r="C1558" s="328" t="n"/>
      <c r="D1558" s="328" t="n"/>
      <c r="E1558" s="317" t="n"/>
      <c r="F1558" s="292" t="n"/>
      <c r="G1558" s="292" t="n"/>
      <c r="H1558" s="294" t="n"/>
      <c r="I1558" s="317" t="n"/>
      <c r="J1558" s="268" t="n"/>
      <c r="K1558" s="268" t="n"/>
      <c r="L1558" s="314" t="n"/>
      <c r="M1558" s="294" t="n"/>
      <c r="N1558" s="294" t="n"/>
      <c r="O1558" s="294" t="n"/>
      <c r="P1558" s="268" t="n"/>
      <c r="Q1558" s="320" t="n"/>
    </row>
    <row r="1559">
      <c r="B1559" s="333" t="n"/>
      <c r="C1559" s="328" t="n"/>
      <c r="D1559" s="328" t="n"/>
      <c r="E1559" s="317" t="n"/>
      <c r="F1559" s="292" t="n"/>
      <c r="G1559" s="292" t="n"/>
      <c r="H1559" s="294" t="n"/>
      <c r="I1559" s="317" t="n"/>
      <c r="J1559" s="268" t="n"/>
      <c r="K1559" s="268" t="n"/>
      <c r="L1559" s="314" t="n"/>
      <c r="M1559" s="294" t="n"/>
      <c r="N1559" s="294" t="n"/>
      <c r="O1559" s="294" t="n"/>
      <c r="P1559" s="268" t="n"/>
      <c r="Q1559" s="320" t="n"/>
    </row>
    <row r="1560">
      <c r="B1560" s="333" t="n"/>
      <c r="C1560" s="328" t="n"/>
      <c r="D1560" s="328" t="n"/>
      <c r="E1560" s="317" t="n"/>
      <c r="F1560" s="292" t="n"/>
      <c r="G1560" s="292" t="n"/>
      <c r="H1560" s="294" t="n"/>
      <c r="I1560" s="317" t="n"/>
      <c r="J1560" s="268" t="n"/>
      <c r="K1560" s="268" t="n"/>
      <c r="L1560" s="314" t="n"/>
      <c r="M1560" s="294" t="n"/>
      <c r="N1560" s="294" t="n"/>
      <c r="O1560" s="294" t="n"/>
      <c r="P1560" s="268" t="n"/>
      <c r="Q1560" s="320" t="n"/>
    </row>
    <row r="1561">
      <c r="B1561" s="333" t="n"/>
      <c r="C1561" s="328" t="n"/>
      <c r="D1561" s="328" t="n"/>
      <c r="E1561" s="317" t="n"/>
      <c r="F1561" s="292" t="n"/>
      <c r="G1561" s="292" t="n"/>
      <c r="H1561" s="294" t="n"/>
      <c r="I1561" s="317" t="n"/>
      <c r="J1561" s="268" t="n"/>
      <c r="K1561" s="268" t="n"/>
      <c r="L1561" s="314" t="n"/>
      <c r="M1561" s="294" t="n"/>
      <c r="N1561" s="294" t="n"/>
      <c r="O1561" s="294" t="n"/>
      <c r="P1561" s="268" t="n"/>
      <c r="Q1561" s="320" t="n"/>
    </row>
    <row r="1562">
      <c r="B1562" s="333" t="n"/>
      <c r="C1562" s="328" t="n"/>
      <c r="D1562" s="328" t="n"/>
      <c r="E1562" s="317" t="n"/>
      <c r="F1562" s="292" t="n"/>
      <c r="G1562" s="292" t="n"/>
      <c r="H1562" s="294" t="n"/>
      <c r="I1562" s="317" t="n"/>
      <c r="J1562" s="268" t="n"/>
      <c r="K1562" s="268" t="n"/>
      <c r="L1562" s="314" t="n"/>
      <c r="M1562" s="294" t="n"/>
      <c r="N1562" s="294" t="n"/>
      <c r="O1562" s="294" t="n"/>
      <c r="P1562" s="268" t="n"/>
      <c r="Q1562" s="320" t="n"/>
    </row>
    <row r="1563">
      <c r="B1563" s="333" t="n"/>
      <c r="C1563" s="328" t="n"/>
      <c r="D1563" s="328" t="n"/>
      <c r="E1563" s="317" t="n"/>
      <c r="F1563" s="292" t="n"/>
      <c r="G1563" s="292" t="n"/>
      <c r="H1563" s="294" t="n"/>
      <c r="I1563" s="317" t="n"/>
      <c r="J1563" s="268" t="n"/>
      <c r="K1563" s="268" t="n"/>
      <c r="L1563" s="314" t="n"/>
      <c r="M1563" s="294" t="n"/>
      <c r="N1563" s="294" t="n"/>
      <c r="O1563" s="294" t="n"/>
      <c r="P1563" s="268" t="n"/>
      <c r="Q1563" s="320" t="n"/>
    </row>
    <row r="1564">
      <c r="B1564" s="333" t="n"/>
      <c r="C1564" s="328" t="n"/>
      <c r="D1564" s="328" t="n"/>
      <c r="E1564" s="317" t="n"/>
      <c r="F1564" s="292" t="n"/>
      <c r="G1564" s="292" t="n"/>
      <c r="H1564" s="294" t="n"/>
      <c r="I1564" s="317" t="n"/>
      <c r="J1564" s="268" t="n"/>
      <c r="K1564" s="268" t="n"/>
      <c r="L1564" s="314" t="n"/>
      <c r="M1564" s="294" t="n"/>
      <c r="N1564" s="294" t="n"/>
      <c r="O1564" s="294" t="n"/>
      <c r="P1564" s="268" t="n"/>
      <c r="Q1564" s="320" t="n"/>
    </row>
    <row r="1565">
      <c r="B1565" s="333" t="n"/>
      <c r="C1565" s="328" t="n"/>
      <c r="D1565" s="328" t="n"/>
      <c r="E1565" s="317" t="n"/>
      <c r="F1565" s="292" t="n"/>
      <c r="G1565" s="292" t="n"/>
      <c r="H1565" s="294" t="n"/>
      <c r="I1565" s="317" t="n"/>
      <c r="J1565" s="268" t="n"/>
      <c r="K1565" s="268" t="n"/>
      <c r="L1565" s="314" t="n"/>
      <c r="M1565" s="294" t="n"/>
      <c r="N1565" s="294" t="n"/>
      <c r="O1565" s="294" t="n"/>
      <c r="P1565" s="268" t="n"/>
      <c r="Q1565" s="320" t="n"/>
    </row>
    <row r="1566">
      <c r="B1566" s="333" t="n"/>
      <c r="C1566" s="328" t="n"/>
      <c r="D1566" s="328" t="n"/>
      <c r="E1566" s="317" t="n"/>
      <c r="F1566" s="292" t="n"/>
      <c r="G1566" s="292" t="n"/>
      <c r="H1566" s="294" t="n"/>
      <c r="I1566" s="317" t="n"/>
      <c r="J1566" s="268" t="n"/>
      <c r="K1566" s="268" t="n"/>
      <c r="L1566" s="314" t="n"/>
      <c r="M1566" s="294" t="n"/>
      <c r="N1566" s="294" t="n"/>
      <c r="O1566" s="294" t="n"/>
      <c r="P1566" s="268" t="n"/>
      <c r="Q1566" s="320" t="n"/>
    </row>
    <row r="1567">
      <c r="B1567" s="333" t="n"/>
      <c r="C1567" s="328" t="n"/>
      <c r="D1567" s="328" t="n"/>
      <c r="E1567" s="317" t="n"/>
      <c r="F1567" s="292" t="n"/>
      <c r="G1567" s="292" t="n"/>
      <c r="H1567" s="294" t="n"/>
      <c r="I1567" s="317" t="n"/>
      <c r="J1567" s="268" t="n"/>
      <c r="K1567" s="268" t="n"/>
      <c r="L1567" s="314" t="n"/>
      <c r="M1567" s="294" t="n"/>
      <c r="N1567" s="294" t="n"/>
      <c r="O1567" s="294" t="n"/>
      <c r="P1567" s="268" t="n"/>
      <c r="Q1567" s="320" t="n"/>
    </row>
    <row r="1568">
      <c r="B1568" s="333" t="n"/>
      <c r="C1568" s="328" t="n"/>
      <c r="D1568" s="328" t="n"/>
      <c r="E1568" s="317" t="n"/>
      <c r="F1568" s="292" t="n"/>
      <c r="G1568" s="292" t="n"/>
      <c r="H1568" s="294" t="n"/>
      <c r="I1568" s="317" t="n"/>
      <c r="J1568" s="268" t="n"/>
      <c r="K1568" s="268" t="n"/>
      <c r="L1568" s="314" t="n"/>
      <c r="M1568" s="294" t="n"/>
      <c r="N1568" s="294" t="n"/>
      <c r="O1568" s="294" t="n"/>
      <c r="P1568" s="268" t="n"/>
      <c r="Q1568" s="320" t="n"/>
    </row>
    <row r="1569">
      <c r="B1569" s="333" t="n"/>
      <c r="C1569" s="328" t="n"/>
      <c r="D1569" s="328" t="n"/>
      <c r="E1569" s="317" t="n"/>
      <c r="F1569" s="292" t="n"/>
      <c r="G1569" s="292" t="n"/>
      <c r="H1569" s="294" t="n"/>
      <c r="I1569" s="317" t="n"/>
      <c r="J1569" s="268" t="n"/>
      <c r="K1569" s="268" t="n"/>
      <c r="L1569" s="314" t="n"/>
      <c r="M1569" s="294" t="n"/>
      <c r="N1569" s="294" t="n"/>
      <c r="O1569" s="294" t="n"/>
      <c r="P1569" s="268" t="n"/>
      <c r="Q1569" s="320" t="n"/>
    </row>
    <row r="1570">
      <c r="B1570" s="333" t="n"/>
      <c r="C1570" s="328" t="n"/>
      <c r="D1570" s="328" t="n"/>
      <c r="E1570" s="317" t="n"/>
      <c r="F1570" s="292" t="n"/>
      <c r="G1570" s="292" t="n"/>
      <c r="H1570" s="294" t="n"/>
      <c r="I1570" s="317" t="n"/>
      <c r="J1570" s="268" t="n"/>
      <c r="K1570" s="268" t="n"/>
      <c r="L1570" s="314" t="n"/>
      <c r="M1570" s="294" t="n"/>
      <c r="N1570" s="294" t="n"/>
      <c r="O1570" s="294" t="n"/>
      <c r="P1570" s="268" t="n"/>
      <c r="Q1570" s="320" t="n"/>
    </row>
    <row r="1571">
      <c r="B1571" s="333" t="n"/>
      <c r="C1571" s="328" t="n"/>
      <c r="D1571" s="328" t="n"/>
      <c r="E1571" s="317" t="n"/>
      <c r="F1571" s="292" t="n"/>
      <c r="G1571" s="292" t="n"/>
      <c r="H1571" s="294" t="n"/>
      <c r="I1571" s="317" t="n"/>
      <c r="J1571" s="268" t="n"/>
      <c r="K1571" s="268" t="n"/>
      <c r="L1571" s="314" t="n"/>
      <c r="M1571" s="294" t="n"/>
      <c r="N1571" s="294" t="n"/>
      <c r="O1571" s="294" t="n"/>
      <c r="P1571" s="268" t="n"/>
      <c r="Q1571" s="320" t="n"/>
    </row>
    <row r="1572">
      <c r="B1572" s="333" t="n"/>
      <c r="C1572" s="328" t="n"/>
      <c r="D1572" s="328" t="n"/>
      <c r="E1572" s="317" t="n"/>
      <c r="F1572" s="292" t="n"/>
      <c r="G1572" s="292" t="n"/>
      <c r="H1572" s="294" t="n"/>
      <c r="I1572" s="317" t="n"/>
      <c r="J1572" s="268" t="n"/>
      <c r="K1572" s="268" t="n"/>
      <c r="L1572" s="314" t="n"/>
      <c r="M1572" s="294" t="n"/>
      <c r="N1572" s="294" t="n"/>
      <c r="O1572" s="294" t="n"/>
      <c r="P1572" s="268" t="n"/>
      <c r="Q1572" s="320" t="n"/>
    </row>
    <row r="1573">
      <c r="B1573" s="333" t="n"/>
      <c r="C1573" s="328" t="n"/>
      <c r="D1573" s="328" t="n"/>
      <c r="E1573" s="317" t="n"/>
      <c r="F1573" s="292" t="n"/>
      <c r="G1573" s="292" t="n"/>
      <c r="H1573" s="294" t="n"/>
      <c r="I1573" s="317" t="n"/>
      <c r="J1573" s="268" t="n"/>
      <c r="K1573" s="268" t="n"/>
      <c r="L1573" s="314" t="n"/>
      <c r="M1573" s="294" t="n"/>
      <c r="N1573" s="294" t="n"/>
      <c r="O1573" s="294" t="n"/>
      <c r="P1573" s="268" t="n"/>
      <c r="Q1573" s="320" t="n"/>
    </row>
    <row r="1574">
      <c r="B1574" s="333" t="n"/>
      <c r="C1574" s="328" t="n"/>
      <c r="D1574" s="328" t="n"/>
      <c r="E1574" s="317" t="n"/>
      <c r="F1574" s="292" t="n"/>
      <c r="G1574" s="292" t="n"/>
      <c r="H1574" s="294" t="n"/>
      <c r="I1574" s="317" t="n"/>
      <c r="J1574" s="268" t="n"/>
      <c r="K1574" s="268" t="n"/>
      <c r="L1574" s="314" t="n"/>
      <c r="M1574" s="294" t="n"/>
      <c r="N1574" s="294" t="n"/>
      <c r="O1574" s="294" t="n"/>
      <c r="P1574" s="268" t="n"/>
      <c r="Q1574" s="320" t="n"/>
    </row>
    <row r="1575">
      <c r="B1575" s="333" t="n"/>
      <c r="C1575" s="328" t="n"/>
      <c r="D1575" s="328" t="n"/>
      <c r="E1575" s="317" t="n"/>
      <c r="F1575" s="292" t="n"/>
      <c r="G1575" s="292" t="n"/>
      <c r="H1575" s="294" t="n"/>
      <c r="I1575" s="317" t="n"/>
      <c r="J1575" s="268" t="n"/>
      <c r="K1575" s="268" t="n"/>
      <c r="L1575" s="314" t="n"/>
      <c r="M1575" s="294" t="n"/>
      <c r="N1575" s="294" t="n"/>
      <c r="O1575" s="294" t="n"/>
      <c r="P1575" s="268" t="n"/>
      <c r="Q1575" s="320" t="n"/>
    </row>
    <row r="1576">
      <c r="B1576" s="333" t="n"/>
      <c r="C1576" s="328" t="n"/>
      <c r="D1576" s="328" t="n"/>
      <c r="E1576" s="317" t="n"/>
      <c r="F1576" s="292" t="n"/>
      <c r="G1576" s="292" t="n"/>
      <c r="H1576" s="294" t="n"/>
      <c r="I1576" s="317" t="n"/>
      <c r="J1576" s="268" t="n"/>
      <c r="K1576" s="268" t="n"/>
      <c r="L1576" s="314" t="n"/>
      <c r="M1576" s="294" t="n"/>
      <c r="N1576" s="294" t="n"/>
      <c r="O1576" s="294" t="n"/>
      <c r="P1576" s="268" t="n"/>
      <c r="Q1576" s="320" t="n"/>
    </row>
    <row r="1577">
      <c r="B1577" s="333" t="n"/>
      <c r="C1577" s="328" t="n"/>
      <c r="D1577" s="328" t="n"/>
      <c r="E1577" s="317" t="n"/>
      <c r="F1577" s="292" t="n"/>
      <c r="G1577" s="292" t="n"/>
      <c r="H1577" s="294" t="n"/>
      <c r="I1577" s="317" t="n"/>
      <c r="J1577" s="268" t="n"/>
      <c r="K1577" s="268" t="n"/>
      <c r="L1577" s="314" t="n"/>
      <c r="M1577" s="294" t="n"/>
      <c r="N1577" s="294" t="n"/>
      <c r="O1577" s="294" t="n"/>
      <c r="P1577" s="268" t="n"/>
      <c r="Q1577" s="320" t="n"/>
    </row>
    <row r="1578">
      <c r="B1578" s="333" t="n"/>
      <c r="C1578" s="328" t="n"/>
      <c r="D1578" s="328" t="n"/>
      <c r="E1578" s="317" t="n"/>
      <c r="F1578" s="292" t="n"/>
      <c r="G1578" s="292" t="n"/>
      <c r="H1578" s="294" t="n"/>
      <c r="I1578" s="317" t="n"/>
      <c r="J1578" s="268" t="n"/>
      <c r="K1578" s="268" t="n"/>
      <c r="L1578" s="314" t="n"/>
      <c r="M1578" s="294" t="n"/>
      <c r="N1578" s="294" t="n"/>
      <c r="O1578" s="294" t="n"/>
      <c r="P1578" s="268" t="n"/>
      <c r="Q1578" s="320" t="n"/>
    </row>
    <row r="1579">
      <c r="B1579" s="333" t="n"/>
      <c r="C1579" s="328" t="n"/>
      <c r="D1579" s="328" t="n"/>
      <c r="E1579" s="317" t="n"/>
      <c r="F1579" s="292" t="n"/>
      <c r="G1579" s="292" t="n"/>
      <c r="H1579" s="294" t="n"/>
      <c r="I1579" s="317" t="n"/>
      <c r="J1579" s="268" t="n"/>
      <c r="K1579" s="268" t="n"/>
      <c r="L1579" s="314" t="n"/>
      <c r="M1579" s="294" t="n"/>
      <c r="N1579" s="294" t="n"/>
      <c r="O1579" s="294" t="n"/>
      <c r="P1579" s="268" t="n"/>
      <c r="Q1579" s="320" t="n"/>
    </row>
    <row r="1580">
      <c r="B1580" s="333" t="n"/>
      <c r="C1580" s="328" t="n"/>
      <c r="D1580" s="328" t="n"/>
      <c r="E1580" s="317" t="n"/>
      <c r="F1580" s="292" t="n"/>
      <c r="G1580" s="292" t="n"/>
      <c r="H1580" s="294" t="n"/>
      <c r="I1580" s="317" t="n"/>
      <c r="J1580" s="268" t="n"/>
      <c r="K1580" s="268" t="n"/>
      <c r="L1580" s="314" t="n"/>
      <c r="M1580" s="294" t="n"/>
      <c r="N1580" s="294" t="n"/>
      <c r="O1580" s="294" t="n"/>
      <c r="P1580" s="268" t="n"/>
      <c r="Q1580" s="320" t="n"/>
    </row>
    <row r="1581">
      <c r="B1581" s="333" t="n"/>
      <c r="C1581" s="328" t="n"/>
      <c r="D1581" s="328" t="n"/>
      <c r="E1581" s="317" t="n"/>
      <c r="F1581" s="292" t="n"/>
      <c r="G1581" s="292" t="n"/>
      <c r="H1581" s="294" t="n"/>
      <c r="I1581" s="317" t="n"/>
      <c r="J1581" s="268" t="n"/>
      <c r="K1581" s="268" t="n"/>
      <c r="L1581" s="314" t="n"/>
      <c r="M1581" s="294" t="n"/>
      <c r="N1581" s="294" t="n"/>
      <c r="O1581" s="294" t="n"/>
      <c r="P1581" s="268" t="n"/>
      <c r="Q1581" s="320" t="n"/>
    </row>
    <row r="1582">
      <c r="B1582" s="333" t="n"/>
      <c r="C1582" s="328" t="n"/>
      <c r="D1582" s="328" t="n"/>
      <c r="E1582" s="317" t="n"/>
      <c r="F1582" s="292" t="n"/>
      <c r="G1582" s="292" t="n"/>
      <c r="H1582" s="294" t="n"/>
      <c r="I1582" s="317" t="n"/>
      <c r="J1582" s="268" t="n"/>
      <c r="K1582" s="268" t="n"/>
      <c r="L1582" s="314" t="n"/>
      <c r="M1582" s="294" t="n"/>
      <c r="N1582" s="294" t="n"/>
      <c r="O1582" s="294" t="n"/>
      <c r="P1582" s="268" t="n"/>
      <c r="Q1582" s="320" t="n"/>
    </row>
    <row r="1583">
      <c r="B1583" s="333" t="n"/>
      <c r="C1583" s="328" t="n"/>
      <c r="D1583" s="328" t="n"/>
      <c r="E1583" s="317" t="n"/>
      <c r="F1583" s="292" t="n"/>
      <c r="G1583" s="292" t="n"/>
      <c r="H1583" s="294" t="n"/>
      <c r="I1583" s="317" t="n"/>
      <c r="J1583" s="268" t="n"/>
      <c r="K1583" s="268" t="n"/>
      <c r="L1583" s="314" t="n"/>
      <c r="M1583" s="294" t="n"/>
      <c r="N1583" s="294" t="n"/>
      <c r="O1583" s="294" t="n"/>
      <c r="P1583" s="268" t="n"/>
      <c r="Q1583" s="320" t="n"/>
    </row>
    <row r="1584">
      <c r="B1584" s="333" t="n"/>
      <c r="C1584" s="328" t="n"/>
      <c r="D1584" s="328" t="n"/>
      <c r="E1584" s="317" t="n"/>
      <c r="F1584" s="292" t="n"/>
      <c r="G1584" s="292" t="n"/>
      <c r="H1584" s="294" t="n"/>
      <c r="I1584" s="317" t="n"/>
      <c r="J1584" s="268" t="n"/>
      <c r="K1584" s="268" t="n"/>
      <c r="L1584" s="314" t="n"/>
      <c r="M1584" s="294" t="n"/>
      <c r="N1584" s="294" t="n"/>
      <c r="O1584" s="294" t="n"/>
      <c r="P1584" s="268" t="n"/>
      <c r="Q1584" s="320" t="n"/>
    </row>
    <row r="1585">
      <c r="B1585" s="333" t="n"/>
      <c r="C1585" s="328" t="n"/>
      <c r="D1585" s="328" t="n"/>
      <c r="E1585" s="317" t="n"/>
      <c r="F1585" s="292" t="n"/>
      <c r="G1585" s="292" t="n"/>
      <c r="H1585" s="294" t="n"/>
      <c r="I1585" s="317" t="n"/>
      <c r="J1585" s="268" t="n"/>
      <c r="K1585" s="268" t="n"/>
      <c r="L1585" s="314" t="n"/>
      <c r="M1585" s="294" t="n"/>
      <c r="N1585" s="294" t="n"/>
      <c r="O1585" s="294" t="n"/>
      <c r="P1585" s="268" t="n"/>
      <c r="Q1585" s="320" t="n"/>
    </row>
    <row r="1586">
      <c r="B1586" s="333" t="n"/>
      <c r="C1586" s="328" t="n"/>
      <c r="D1586" s="328" t="n"/>
      <c r="E1586" s="317" t="n"/>
      <c r="F1586" s="292" t="n"/>
      <c r="G1586" s="292" t="n"/>
      <c r="H1586" s="294" t="n"/>
      <c r="I1586" s="317" t="n"/>
      <c r="J1586" s="268" t="n"/>
      <c r="K1586" s="268" t="n"/>
      <c r="L1586" s="314" t="n"/>
      <c r="M1586" s="294" t="n"/>
      <c r="N1586" s="294" t="n"/>
      <c r="O1586" s="294" t="n"/>
      <c r="P1586" s="268" t="n"/>
      <c r="Q1586" s="320" t="n"/>
    </row>
    <row r="1587">
      <c r="B1587" s="333" t="n"/>
      <c r="C1587" s="328" t="n"/>
      <c r="D1587" s="328" t="n"/>
      <c r="E1587" s="317" t="n"/>
      <c r="F1587" s="292" t="n"/>
      <c r="G1587" s="292" t="n"/>
      <c r="H1587" s="294" t="n"/>
      <c r="I1587" s="317" t="n"/>
      <c r="J1587" s="268" t="n"/>
      <c r="K1587" s="268" t="n"/>
      <c r="L1587" s="314" t="n"/>
      <c r="M1587" s="294" t="n"/>
      <c r="N1587" s="294" t="n"/>
      <c r="O1587" s="294" t="n"/>
      <c r="P1587" s="268" t="n"/>
      <c r="Q1587" s="320" t="n"/>
    </row>
    <row r="1588">
      <c r="B1588" s="333" t="n"/>
      <c r="C1588" s="328" t="n"/>
      <c r="D1588" s="328" t="n"/>
      <c r="E1588" s="317" t="n"/>
      <c r="F1588" s="292" t="n"/>
      <c r="G1588" s="292" t="n"/>
      <c r="H1588" s="294" t="n"/>
      <c r="I1588" s="317" t="n"/>
      <c r="J1588" s="268" t="n"/>
      <c r="K1588" s="268" t="n"/>
      <c r="L1588" s="314" t="n"/>
      <c r="M1588" s="294" t="n"/>
      <c r="N1588" s="294" t="n"/>
      <c r="O1588" s="294" t="n"/>
      <c r="P1588" s="268" t="n"/>
      <c r="Q1588" s="320" t="n"/>
    </row>
    <row r="1589">
      <c r="B1589" s="333" t="n"/>
      <c r="C1589" s="328" t="n"/>
      <c r="D1589" s="328" t="n"/>
      <c r="E1589" s="317" t="n"/>
      <c r="F1589" s="292" t="n"/>
      <c r="G1589" s="292" t="n"/>
      <c r="H1589" s="294" t="n"/>
      <c r="I1589" s="317" t="n"/>
      <c r="J1589" s="268" t="n"/>
      <c r="K1589" s="268" t="n"/>
      <c r="L1589" s="314" t="n"/>
      <c r="M1589" s="294" t="n"/>
      <c r="N1589" s="294" t="n"/>
      <c r="O1589" s="294" t="n"/>
      <c r="P1589" s="268" t="n"/>
      <c r="Q1589" s="320" t="n"/>
    </row>
    <row r="1590">
      <c r="B1590" s="333" t="n"/>
      <c r="C1590" s="328" t="n"/>
      <c r="D1590" s="328" t="n"/>
      <c r="E1590" s="317" t="n"/>
      <c r="F1590" s="292" t="n"/>
      <c r="G1590" s="292" t="n"/>
      <c r="H1590" s="294" t="n"/>
      <c r="I1590" s="317" t="n"/>
      <c r="J1590" s="268" t="n"/>
      <c r="K1590" s="268" t="n"/>
      <c r="L1590" s="314" t="n"/>
      <c r="M1590" s="294" t="n"/>
      <c r="N1590" s="294" t="n"/>
      <c r="O1590" s="294" t="n"/>
      <c r="P1590" s="268" t="n"/>
      <c r="Q1590" s="320" t="n"/>
    </row>
    <row r="1591">
      <c r="B1591" s="333" t="n"/>
      <c r="C1591" s="328" t="n"/>
      <c r="D1591" s="328" t="n"/>
      <c r="E1591" s="317" t="n"/>
      <c r="F1591" s="292" t="n"/>
      <c r="G1591" s="292" t="n"/>
      <c r="H1591" s="294" t="n"/>
      <c r="I1591" s="317" t="n"/>
      <c r="J1591" s="268" t="n"/>
      <c r="K1591" s="268" t="n"/>
      <c r="L1591" s="314" t="n"/>
      <c r="M1591" s="294" t="n"/>
      <c r="N1591" s="294" t="n"/>
      <c r="O1591" s="294" t="n"/>
      <c r="P1591" s="268" t="n"/>
      <c r="Q1591" s="320" t="n"/>
    </row>
    <row r="1592">
      <c r="B1592" s="333" t="n"/>
      <c r="C1592" s="328" t="n"/>
      <c r="D1592" s="328" t="n"/>
      <c r="E1592" s="317" t="n"/>
      <c r="F1592" s="292" t="n"/>
      <c r="G1592" s="292" t="n"/>
      <c r="H1592" s="294" t="n"/>
      <c r="I1592" s="317" t="n"/>
      <c r="J1592" s="268" t="n"/>
      <c r="K1592" s="268" t="n"/>
      <c r="L1592" s="314" t="n"/>
      <c r="M1592" s="294" t="n"/>
      <c r="N1592" s="294" t="n"/>
      <c r="O1592" s="294" t="n"/>
      <c r="P1592" s="268" t="n"/>
      <c r="Q1592" s="320" t="n"/>
    </row>
    <row r="1593">
      <c r="B1593" s="333" t="n"/>
      <c r="C1593" s="328" t="n"/>
      <c r="D1593" s="328" t="n"/>
      <c r="E1593" s="317" t="n"/>
      <c r="F1593" s="292" t="n"/>
      <c r="G1593" s="292" t="n"/>
      <c r="H1593" s="294" t="n"/>
      <c r="I1593" s="317" t="n"/>
      <c r="J1593" s="268" t="n"/>
      <c r="K1593" s="268" t="n"/>
      <c r="L1593" s="314" t="n"/>
      <c r="M1593" s="294" t="n"/>
      <c r="N1593" s="294" t="n"/>
      <c r="O1593" s="294" t="n"/>
      <c r="P1593" s="268" t="n"/>
      <c r="Q1593" s="320" t="n"/>
    </row>
    <row r="1594">
      <c r="B1594" s="333" t="n"/>
      <c r="C1594" s="328" t="n"/>
      <c r="D1594" s="328" t="n"/>
      <c r="E1594" s="317" t="n"/>
      <c r="F1594" s="292" t="n"/>
      <c r="G1594" s="292" t="n"/>
      <c r="H1594" s="294" t="n"/>
      <c r="I1594" s="317" t="n"/>
      <c r="J1594" s="268" t="n"/>
      <c r="K1594" s="268" t="n"/>
      <c r="L1594" s="314" t="n"/>
      <c r="M1594" s="294" t="n"/>
      <c r="N1594" s="294" t="n"/>
      <c r="O1594" s="294" t="n"/>
      <c r="P1594" s="268" t="n"/>
      <c r="Q1594" s="320" t="n"/>
    </row>
    <row r="1595">
      <c r="B1595" s="333" t="n"/>
      <c r="C1595" s="328" t="n"/>
      <c r="D1595" s="328" t="n"/>
      <c r="E1595" s="317" t="n"/>
      <c r="F1595" s="292" t="n"/>
      <c r="G1595" s="292" t="n"/>
      <c r="H1595" s="294" t="n"/>
      <c r="I1595" s="317" t="n"/>
      <c r="J1595" s="268" t="n"/>
      <c r="K1595" s="268" t="n"/>
      <c r="L1595" s="314" t="n"/>
      <c r="M1595" s="294" t="n"/>
      <c r="N1595" s="294" t="n"/>
      <c r="O1595" s="294" t="n"/>
      <c r="P1595" s="268" t="n"/>
      <c r="Q1595" s="320" t="n"/>
    </row>
    <row r="1596">
      <c r="B1596" s="333" t="n"/>
      <c r="C1596" s="328" t="n"/>
      <c r="D1596" s="328" t="n"/>
      <c r="E1596" s="317" t="n"/>
      <c r="F1596" s="292" t="n"/>
      <c r="G1596" s="292" t="n"/>
      <c r="H1596" s="294" t="n"/>
      <c r="I1596" s="317" t="n"/>
      <c r="J1596" s="268" t="n"/>
      <c r="K1596" s="268" t="n"/>
      <c r="L1596" s="314" t="n"/>
      <c r="M1596" s="294" t="n"/>
      <c r="N1596" s="294" t="n"/>
      <c r="O1596" s="294" t="n"/>
      <c r="P1596" s="268" t="n"/>
      <c r="Q1596" s="320" t="n"/>
    </row>
    <row r="1597">
      <c r="B1597" s="333" t="n"/>
      <c r="C1597" s="328" t="n"/>
      <c r="D1597" s="328" t="n"/>
      <c r="E1597" s="317" t="n"/>
      <c r="F1597" s="292" t="n"/>
      <c r="G1597" s="292" t="n"/>
      <c r="H1597" s="294" t="n"/>
      <c r="I1597" s="317" t="n"/>
      <c r="J1597" s="268" t="n"/>
      <c r="K1597" s="268" t="n"/>
      <c r="L1597" s="314" t="n"/>
      <c r="M1597" s="294" t="n"/>
      <c r="N1597" s="294" t="n"/>
      <c r="O1597" s="294" t="n"/>
      <c r="P1597" s="268" t="n"/>
      <c r="Q1597" s="320" t="n"/>
    </row>
    <row r="1598">
      <c r="B1598" s="333" t="n"/>
      <c r="C1598" s="328" t="n"/>
      <c r="D1598" s="328" t="n"/>
      <c r="E1598" s="317" t="n"/>
      <c r="F1598" s="292" t="n"/>
      <c r="G1598" s="292" t="n"/>
      <c r="H1598" s="294" t="n"/>
      <c r="I1598" s="317" t="n"/>
      <c r="J1598" s="268" t="n"/>
      <c r="K1598" s="268" t="n"/>
      <c r="L1598" s="314" t="n"/>
      <c r="M1598" s="294" t="n"/>
      <c r="N1598" s="294" t="n"/>
      <c r="O1598" s="294" t="n"/>
      <c r="P1598" s="268" t="n"/>
      <c r="Q1598" s="320" t="n"/>
    </row>
    <row r="1599">
      <c r="B1599" s="333" t="n"/>
      <c r="C1599" s="328" t="n"/>
      <c r="D1599" s="328" t="n"/>
      <c r="E1599" s="317" t="n"/>
      <c r="F1599" s="292" t="n"/>
      <c r="G1599" s="292" t="n"/>
      <c r="H1599" s="294" t="n"/>
      <c r="I1599" s="317" t="n"/>
      <c r="J1599" s="268" t="n"/>
      <c r="K1599" s="268" t="n"/>
      <c r="L1599" s="314" t="n"/>
      <c r="M1599" s="294" t="n"/>
      <c r="N1599" s="294" t="n"/>
      <c r="O1599" s="294" t="n"/>
      <c r="P1599" s="268" t="n"/>
      <c r="Q1599" s="320" t="n"/>
    </row>
    <row r="1600">
      <c r="B1600" s="333" t="n"/>
      <c r="C1600" s="328" t="n"/>
      <c r="D1600" s="328" t="n"/>
      <c r="E1600" s="317" t="n"/>
      <c r="F1600" s="292" t="n"/>
      <c r="G1600" s="292" t="n"/>
      <c r="H1600" s="294" t="n"/>
      <c r="I1600" s="317" t="n"/>
      <c r="J1600" s="268" t="n"/>
      <c r="K1600" s="268" t="n"/>
      <c r="L1600" s="314" t="n"/>
      <c r="M1600" s="294" t="n"/>
      <c r="N1600" s="294" t="n"/>
      <c r="O1600" s="294" t="n"/>
      <c r="P1600" s="268" t="n"/>
      <c r="Q1600" s="320" t="n"/>
    </row>
    <row r="1601">
      <c r="B1601" s="333" t="n"/>
      <c r="C1601" s="328" t="n"/>
      <c r="D1601" s="328" t="n"/>
      <c r="E1601" s="317" t="n"/>
      <c r="F1601" s="292" t="n"/>
      <c r="G1601" s="292" t="n"/>
      <c r="H1601" s="294" t="n"/>
      <c r="I1601" s="317" t="n"/>
      <c r="J1601" s="268" t="n"/>
      <c r="K1601" s="268" t="n"/>
      <c r="L1601" s="314" t="n"/>
      <c r="M1601" s="294" t="n"/>
      <c r="N1601" s="294" t="n"/>
      <c r="O1601" s="294" t="n"/>
      <c r="P1601" s="268" t="n"/>
      <c r="Q1601" s="320" t="n"/>
    </row>
    <row r="1602">
      <c r="B1602" s="333" t="n"/>
      <c r="C1602" s="328" t="n"/>
      <c r="D1602" s="328" t="n"/>
      <c r="E1602" s="317" t="n"/>
      <c r="F1602" s="292" t="n"/>
      <c r="G1602" s="292" t="n"/>
      <c r="H1602" s="294" t="n"/>
      <c r="I1602" s="317" t="n"/>
      <c r="J1602" s="268" t="n"/>
      <c r="K1602" s="268" t="n"/>
      <c r="L1602" s="314" t="n"/>
      <c r="M1602" s="294" t="n"/>
      <c r="N1602" s="294" t="n"/>
      <c r="O1602" s="294" t="n"/>
      <c r="P1602" s="268" t="n"/>
      <c r="Q1602" s="320" t="n"/>
    </row>
    <row r="1603">
      <c r="B1603" s="333" t="n"/>
      <c r="C1603" s="328" t="n"/>
      <c r="D1603" s="328" t="n"/>
      <c r="E1603" s="317" t="n"/>
      <c r="F1603" s="292" t="n"/>
      <c r="G1603" s="292" t="n"/>
      <c r="H1603" s="294" t="n"/>
      <c r="I1603" s="317" t="n"/>
      <c r="J1603" s="268" t="n"/>
      <c r="K1603" s="268" t="n"/>
      <c r="L1603" s="314" t="n"/>
      <c r="M1603" s="294" t="n"/>
      <c r="N1603" s="294" t="n"/>
      <c r="O1603" s="294" t="n"/>
      <c r="P1603" s="268" t="n"/>
      <c r="Q1603" s="320" t="n"/>
    </row>
    <row r="1604">
      <c r="B1604" s="333" t="n"/>
      <c r="C1604" s="328" t="n"/>
      <c r="D1604" s="328" t="n"/>
      <c r="E1604" s="317" t="n"/>
      <c r="F1604" s="292" t="n"/>
      <c r="G1604" s="292" t="n"/>
      <c r="H1604" s="294" t="n"/>
      <c r="I1604" s="317" t="n"/>
      <c r="J1604" s="268" t="n"/>
      <c r="K1604" s="268" t="n"/>
      <c r="L1604" s="314" t="n"/>
      <c r="M1604" s="294" t="n"/>
      <c r="N1604" s="294" t="n"/>
      <c r="O1604" s="294" t="n"/>
      <c r="P1604" s="268" t="n"/>
      <c r="Q1604" s="320" t="n"/>
    </row>
    <row r="1605">
      <c r="B1605" s="333" t="n"/>
      <c r="C1605" s="328" t="n"/>
      <c r="D1605" s="328" t="n"/>
      <c r="E1605" s="317" t="n"/>
      <c r="F1605" s="292" t="n"/>
      <c r="G1605" s="292" t="n"/>
      <c r="H1605" s="294" t="n"/>
      <c r="I1605" s="317" t="n"/>
      <c r="J1605" s="268" t="n"/>
      <c r="K1605" s="268" t="n"/>
      <c r="L1605" s="314" t="n"/>
      <c r="M1605" s="294" t="n"/>
      <c r="N1605" s="294" t="n"/>
      <c r="O1605" s="294" t="n"/>
      <c r="P1605" s="268" t="n"/>
      <c r="Q1605" s="320" t="n"/>
    </row>
    <row r="1606">
      <c r="B1606" s="333" t="n"/>
      <c r="C1606" s="328" t="n"/>
      <c r="D1606" s="328" t="n"/>
      <c r="E1606" s="317" t="n"/>
      <c r="F1606" s="292" t="n"/>
      <c r="G1606" s="292" t="n"/>
      <c r="H1606" s="294" t="n"/>
      <c r="I1606" s="317" t="n"/>
      <c r="J1606" s="268" t="n"/>
      <c r="K1606" s="268" t="n"/>
      <c r="L1606" s="314" t="n"/>
      <c r="M1606" s="294" t="n"/>
      <c r="N1606" s="294" t="n"/>
      <c r="O1606" s="294" t="n"/>
      <c r="P1606" s="268" t="n"/>
      <c r="Q1606" s="320" t="n"/>
    </row>
    <row r="1607">
      <c r="B1607" s="333" t="n"/>
      <c r="C1607" s="328" t="n"/>
      <c r="D1607" s="328" t="n"/>
      <c r="E1607" s="317" t="n"/>
      <c r="F1607" s="292" t="n"/>
      <c r="G1607" s="292" t="n"/>
      <c r="H1607" s="294" t="n"/>
      <c r="I1607" s="317" t="n"/>
      <c r="J1607" s="268" t="n"/>
      <c r="K1607" s="268" t="n"/>
      <c r="L1607" s="314" t="n"/>
      <c r="M1607" s="294" t="n"/>
      <c r="N1607" s="294" t="n"/>
      <c r="O1607" s="294" t="n"/>
      <c r="P1607" s="268" t="n"/>
      <c r="Q1607" s="320" t="n"/>
    </row>
    <row r="1608">
      <c r="B1608" s="333" t="n"/>
      <c r="C1608" s="328" t="n"/>
      <c r="D1608" s="328" t="n"/>
      <c r="E1608" s="317" t="n"/>
      <c r="F1608" s="292" t="n"/>
      <c r="G1608" s="292" t="n"/>
      <c r="H1608" s="294" t="n"/>
      <c r="I1608" s="317" t="n"/>
      <c r="J1608" s="268" t="n"/>
      <c r="K1608" s="268" t="n"/>
      <c r="L1608" s="314" t="n"/>
      <c r="M1608" s="294" t="n"/>
      <c r="N1608" s="294" t="n"/>
      <c r="O1608" s="294" t="n"/>
      <c r="P1608" s="268" t="n"/>
      <c r="Q1608" s="320" t="n"/>
    </row>
    <row r="1609">
      <c r="B1609" s="333" t="n"/>
      <c r="C1609" s="328" t="n"/>
      <c r="D1609" s="328" t="n"/>
      <c r="E1609" s="317" t="n"/>
      <c r="F1609" s="292" t="n"/>
      <c r="G1609" s="292" t="n"/>
      <c r="H1609" s="294" t="n"/>
      <c r="I1609" s="317" t="n"/>
      <c r="J1609" s="268" t="n"/>
      <c r="K1609" s="268" t="n"/>
      <c r="L1609" s="314" t="n"/>
      <c r="M1609" s="294" t="n"/>
      <c r="N1609" s="294" t="n"/>
      <c r="O1609" s="294" t="n"/>
      <c r="P1609" s="268" t="n"/>
      <c r="Q1609" s="320" t="n"/>
    </row>
    <row r="1610">
      <c r="B1610" s="333" t="n"/>
      <c r="C1610" s="328" t="n"/>
      <c r="D1610" s="328" t="n"/>
      <c r="E1610" s="317" t="n"/>
      <c r="F1610" s="292" t="n"/>
      <c r="G1610" s="292" t="n"/>
      <c r="H1610" s="294" t="n"/>
      <c r="I1610" s="317" t="n"/>
      <c r="J1610" s="268" t="n"/>
      <c r="K1610" s="268" t="n"/>
      <c r="L1610" s="314" t="n"/>
      <c r="M1610" s="294" t="n"/>
      <c r="N1610" s="294" t="n"/>
      <c r="O1610" s="294" t="n"/>
      <c r="P1610" s="268" t="n"/>
      <c r="Q1610" s="320" t="n"/>
    </row>
    <row r="1611">
      <c r="B1611" s="333" t="n"/>
      <c r="C1611" s="328" t="n"/>
      <c r="D1611" s="328" t="n"/>
      <c r="E1611" s="317" t="n"/>
      <c r="F1611" s="292" t="n"/>
      <c r="G1611" s="292" t="n"/>
      <c r="H1611" s="294" t="n"/>
      <c r="I1611" s="317" t="n"/>
      <c r="J1611" s="268" t="n"/>
      <c r="K1611" s="268" t="n"/>
      <c r="L1611" s="314" t="n"/>
      <c r="M1611" s="294" t="n"/>
      <c r="N1611" s="294" t="n"/>
      <c r="O1611" s="294" t="n"/>
      <c r="P1611" s="268" t="n"/>
      <c r="Q1611" s="320" t="n"/>
    </row>
    <row r="1612">
      <c r="B1612" s="333" t="n"/>
      <c r="C1612" s="328" t="n"/>
      <c r="D1612" s="328" t="n"/>
      <c r="E1612" s="317" t="n"/>
      <c r="F1612" s="292" t="n"/>
      <c r="G1612" s="292" t="n"/>
      <c r="H1612" s="294" t="n"/>
      <c r="I1612" s="317" t="n"/>
      <c r="J1612" s="268" t="n"/>
      <c r="K1612" s="268" t="n"/>
      <c r="L1612" s="314" t="n"/>
      <c r="M1612" s="294" t="n"/>
      <c r="N1612" s="294" t="n"/>
      <c r="O1612" s="294" t="n"/>
      <c r="P1612" s="268" t="n"/>
      <c r="Q1612" s="320" t="n"/>
    </row>
    <row r="1613">
      <c r="B1613" s="333" t="n"/>
      <c r="C1613" s="328" t="n"/>
      <c r="D1613" s="328" t="n"/>
      <c r="E1613" s="317" t="n"/>
      <c r="F1613" s="292" t="n"/>
      <c r="G1613" s="292" t="n"/>
      <c r="H1613" s="294" t="n"/>
      <c r="I1613" s="317" t="n"/>
      <c r="J1613" s="268" t="n"/>
      <c r="K1613" s="268" t="n"/>
      <c r="L1613" s="314" t="n"/>
      <c r="M1613" s="294" t="n"/>
      <c r="N1613" s="294" t="n"/>
      <c r="O1613" s="294" t="n"/>
      <c r="P1613" s="268" t="n"/>
      <c r="Q1613" s="320" t="n"/>
    </row>
    <row r="1614">
      <c r="B1614" s="333" t="n"/>
      <c r="C1614" s="328" t="n"/>
      <c r="D1614" s="328" t="n"/>
      <c r="E1614" s="317" t="n"/>
      <c r="F1614" s="292" t="n"/>
      <c r="G1614" s="292" t="n"/>
      <c r="H1614" s="294" t="n"/>
      <c r="I1614" s="317" t="n"/>
      <c r="J1614" s="268" t="n"/>
      <c r="K1614" s="268" t="n"/>
      <c r="L1614" s="314" t="n"/>
      <c r="M1614" s="294" t="n"/>
      <c r="N1614" s="294" t="n"/>
      <c r="O1614" s="294" t="n"/>
      <c r="P1614" s="268" t="n"/>
      <c r="Q1614" s="320" t="n"/>
    </row>
    <row r="1615">
      <c r="B1615" s="333" t="n"/>
      <c r="C1615" s="328" t="n"/>
      <c r="D1615" s="328" t="n"/>
      <c r="E1615" s="317" t="n"/>
      <c r="F1615" s="292" t="n"/>
      <c r="G1615" s="292" t="n"/>
      <c r="H1615" s="294" t="n"/>
      <c r="I1615" s="317" t="n"/>
      <c r="J1615" s="268" t="n"/>
      <c r="K1615" s="268" t="n"/>
      <c r="L1615" s="314" t="n"/>
      <c r="M1615" s="294" t="n"/>
      <c r="N1615" s="294" t="n"/>
      <c r="O1615" s="294" t="n"/>
      <c r="P1615" s="268" t="n"/>
      <c r="Q1615" s="320" t="n"/>
    </row>
    <row r="1616">
      <c r="B1616" s="333" t="n"/>
      <c r="C1616" s="328" t="n"/>
      <c r="D1616" s="328" t="n"/>
      <c r="E1616" s="317" t="n"/>
      <c r="F1616" s="292" t="n"/>
      <c r="G1616" s="292" t="n"/>
      <c r="H1616" s="294" t="n"/>
      <c r="I1616" s="317" t="n"/>
      <c r="J1616" s="268" t="n"/>
      <c r="K1616" s="268" t="n"/>
      <c r="L1616" s="314" t="n"/>
      <c r="M1616" s="294" t="n"/>
      <c r="N1616" s="294" t="n"/>
      <c r="O1616" s="294" t="n"/>
      <c r="P1616" s="268" t="n"/>
      <c r="Q1616" s="320" t="n"/>
    </row>
    <row r="1617">
      <c r="B1617" s="333" t="n"/>
      <c r="C1617" s="328" t="n"/>
      <c r="D1617" s="328" t="n"/>
      <c r="E1617" s="317" t="n"/>
      <c r="F1617" s="292" t="n"/>
      <c r="G1617" s="292" t="n"/>
      <c r="H1617" s="294" t="n"/>
      <c r="I1617" s="317" t="n"/>
      <c r="J1617" s="268" t="n"/>
      <c r="K1617" s="268" t="n"/>
      <c r="L1617" s="314" t="n"/>
      <c r="M1617" s="294" t="n"/>
      <c r="N1617" s="294" t="n"/>
      <c r="O1617" s="294" t="n"/>
      <c r="P1617" s="268" t="n"/>
      <c r="Q1617" s="320" t="n"/>
    </row>
    <row r="1618">
      <c r="B1618" s="333" t="n"/>
      <c r="C1618" s="328" t="n"/>
      <c r="D1618" s="328" t="n"/>
      <c r="E1618" s="317" t="n"/>
      <c r="F1618" s="292" t="n"/>
      <c r="G1618" s="292" t="n"/>
      <c r="H1618" s="294" t="n"/>
      <c r="I1618" s="317" t="n"/>
      <c r="J1618" s="268" t="n"/>
      <c r="K1618" s="268" t="n"/>
      <c r="L1618" s="314" t="n"/>
      <c r="M1618" s="294" t="n"/>
      <c r="N1618" s="294" t="n"/>
      <c r="O1618" s="294" t="n"/>
      <c r="P1618" s="268" t="n"/>
      <c r="Q1618" s="320" t="n"/>
    </row>
    <row r="1619">
      <c r="B1619" s="333" t="n"/>
      <c r="C1619" s="328" t="n"/>
      <c r="D1619" s="328" t="n"/>
      <c r="E1619" s="317" t="n"/>
      <c r="F1619" s="292" t="n"/>
      <c r="G1619" s="292" t="n"/>
      <c r="H1619" s="294" t="n"/>
      <c r="I1619" s="317" t="n"/>
      <c r="J1619" s="268" t="n"/>
      <c r="K1619" s="268" t="n"/>
      <c r="L1619" s="314" t="n"/>
      <c r="M1619" s="294" t="n"/>
      <c r="N1619" s="294" t="n"/>
      <c r="O1619" s="294" t="n"/>
      <c r="P1619" s="268" t="n"/>
      <c r="Q1619" s="320" t="n"/>
    </row>
    <row r="1620">
      <c r="B1620" s="333" t="n"/>
      <c r="C1620" s="328" t="n"/>
      <c r="D1620" s="328" t="n"/>
      <c r="E1620" s="317" t="n"/>
      <c r="F1620" s="292" t="n"/>
      <c r="G1620" s="292" t="n"/>
      <c r="H1620" s="294" t="n"/>
      <c r="I1620" s="317" t="n"/>
      <c r="J1620" s="268" t="n"/>
      <c r="K1620" s="268" t="n"/>
      <c r="L1620" s="314" t="n"/>
      <c r="M1620" s="294" t="n"/>
      <c r="N1620" s="294" t="n"/>
      <c r="O1620" s="294" t="n"/>
      <c r="P1620" s="268" t="n"/>
      <c r="Q1620" s="320" t="n"/>
    </row>
    <row r="1621">
      <c r="B1621" s="333" t="n"/>
      <c r="C1621" s="328" t="n"/>
      <c r="D1621" s="328" t="n"/>
      <c r="E1621" s="317" t="n"/>
      <c r="F1621" s="292" t="n"/>
      <c r="G1621" s="292" t="n"/>
      <c r="H1621" s="294" t="n"/>
      <c r="I1621" s="317" t="n"/>
      <c r="J1621" s="268" t="n"/>
      <c r="K1621" s="268" t="n"/>
      <c r="L1621" s="314" t="n"/>
      <c r="M1621" s="294" t="n"/>
      <c r="N1621" s="294" t="n"/>
      <c r="O1621" s="294" t="n"/>
      <c r="P1621" s="268" t="n"/>
      <c r="Q1621" s="320" t="n"/>
    </row>
    <row r="1622">
      <c r="B1622" s="333" t="n"/>
      <c r="C1622" s="328" t="n"/>
      <c r="D1622" s="328" t="n"/>
      <c r="E1622" s="317" t="n"/>
      <c r="F1622" s="292" t="n"/>
      <c r="G1622" s="292" t="n"/>
      <c r="H1622" s="294" t="n"/>
      <c r="I1622" s="317" t="n"/>
      <c r="J1622" s="268" t="n"/>
      <c r="K1622" s="268" t="n"/>
      <c r="L1622" s="314" t="n"/>
      <c r="M1622" s="294" t="n"/>
      <c r="N1622" s="294" t="n"/>
      <c r="O1622" s="294" t="n"/>
      <c r="P1622" s="268" t="n"/>
      <c r="Q1622" s="320" t="n"/>
    </row>
    <row r="1623">
      <c r="B1623" s="333" t="n"/>
      <c r="C1623" s="328" t="n"/>
      <c r="D1623" s="328" t="n"/>
      <c r="E1623" s="317" t="n"/>
      <c r="F1623" s="292" t="n"/>
      <c r="G1623" s="292" t="n"/>
      <c r="H1623" s="294" t="n"/>
      <c r="I1623" s="317" t="n"/>
      <c r="J1623" s="268" t="n"/>
      <c r="K1623" s="268" t="n"/>
      <c r="L1623" s="314" t="n"/>
      <c r="M1623" s="294" t="n"/>
      <c r="N1623" s="294" t="n"/>
      <c r="O1623" s="294" t="n"/>
      <c r="P1623" s="268" t="n"/>
      <c r="Q1623" s="320" t="n"/>
    </row>
    <row r="1624">
      <c r="B1624" s="333" t="n"/>
      <c r="C1624" s="328" t="n"/>
      <c r="D1624" s="328" t="n"/>
      <c r="E1624" s="317" t="n"/>
      <c r="F1624" s="292" t="n"/>
      <c r="G1624" s="292" t="n"/>
      <c r="H1624" s="294" t="n"/>
      <c r="I1624" s="317" t="n"/>
      <c r="J1624" s="268" t="n"/>
      <c r="K1624" s="268" t="n"/>
      <c r="L1624" s="314" t="n"/>
      <c r="M1624" s="294" t="n"/>
      <c r="N1624" s="294" t="n"/>
      <c r="O1624" s="294" t="n"/>
      <c r="P1624" s="268" t="n"/>
      <c r="Q1624" s="320" t="n"/>
    </row>
    <row r="1625">
      <c r="B1625" s="333" t="n"/>
      <c r="C1625" s="328" t="n"/>
      <c r="D1625" s="328" t="n"/>
      <c r="E1625" s="317" t="n"/>
      <c r="F1625" s="292" t="n"/>
      <c r="G1625" s="292" t="n"/>
      <c r="H1625" s="294" t="n"/>
      <c r="I1625" s="317" t="n"/>
      <c r="J1625" s="268" t="n"/>
      <c r="K1625" s="268" t="n"/>
      <c r="L1625" s="314" t="n"/>
      <c r="M1625" s="294" t="n"/>
      <c r="N1625" s="294" t="n"/>
      <c r="O1625" s="294" t="n"/>
      <c r="P1625" s="268" t="n"/>
      <c r="Q1625" s="320" t="n"/>
    </row>
    <row r="1626">
      <c r="B1626" s="333" t="n"/>
      <c r="C1626" s="328" t="n"/>
      <c r="D1626" s="328" t="n"/>
      <c r="E1626" s="317" t="n"/>
      <c r="F1626" s="292" t="n"/>
      <c r="G1626" s="292" t="n"/>
      <c r="H1626" s="294" t="n"/>
      <c r="I1626" s="317" t="n"/>
      <c r="J1626" s="268" t="n"/>
      <c r="K1626" s="268" t="n"/>
      <c r="L1626" s="314" t="n"/>
      <c r="M1626" s="294" t="n"/>
      <c r="N1626" s="294" t="n"/>
      <c r="O1626" s="294" t="n"/>
      <c r="P1626" s="268" t="n"/>
      <c r="Q1626" s="320" t="n"/>
    </row>
    <row r="1627">
      <c r="B1627" s="333" t="n"/>
      <c r="C1627" s="328" t="n"/>
      <c r="D1627" s="328" t="n"/>
      <c r="E1627" s="317" t="n"/>
      <c r="F1627" s="292" t="n"/>
      <c r="G1627" s="292" t="n"/>
      <c r="H1627" s="294" t="n"/>
      <c r="I1627" s="317" t="n"/>
      <c r="J1627" s="268" t="n"/>
      <c r="K1627" s="268" t="n"/>
      <c r="L1627" s="314" t="n"/>
      <c r="M1627" s="294" t="n"/>
      <c r="N1627" s="294" t="n"/>
      <c r="O1627" s="294" t="n"/>
      <c r="P1627" s="268" t="n"/>
      <c r="Q1627" s="320" t="n"/>
    </row>
    <row r="1628">
      <c r="B1628" s="333" t="n"/>
      <c r="C1628" s="328" t="n"/>
      <c r="D1628" s="328" t="n"/>
      <c r="E1628" s="317" t="n"/>
      <c r="F1628" s="292" t="n"/>
      <c r="G1628" s="292" t="n"/>
      <c r="H1628" s="294" t="n"/>
      <c r="I1628" s="317" t="n"/>
      <c r="J1628" s="268" t="n"/>
      <c r="K1628" s="268" t="n"/>
      <c r="L1628" s="314" t="n"/>
      <c r="M1628" s="294" t="n"/>
      <c r="N1628" s="294" t="n"/>
      <c r="O1628" s="294" t="n"/>
      <c r="P1628" s="268" t="n"/>
      <c r="Q1628" s="320" t="n"/>
    </row>
    <row r="1629">
      <c r="B1629" s="333" t="n"/>
      <c r="C1629" s="328" t="n"/>
      <c r="D1629" s="328" t="n"/>
      <c r="E1629" s="317" t="n"/>
      <c r="F1629" s="292" t="n"/>
      <c r="G1629" s="292" t="n"/>
      <c r="H1629" s="294" t="n"/>
      <c r="I1629" s="317" t="n"/>
      <c r="J1629" s="268" t="n"/>
      <c r="K1629" s="268" t="n"/>
      <c r="L1629" s="314" t="n"/>
      <c r="M1629" s="294" t="n"/>
      <c r="N1629" s="294" t="n"/>
      <c r="O1629" s="294" t="n"/>
      <c r="P1629" s="268" t="n"/>
      <c r="Q1629" s="320" t="n"/>
    </row>
    <row r="1630">
      <c r="B1630" s="333" t="n"/>
      <c r="C1630" s="328" t="n"/>
      <c r="D1630" s="328" t="n"/>
      <c r="E1630" s="317" t="n"/>
      <c r="F1630" s="292" t="n"/>
      <c r="G1630" s="292" t="n"/>
      <c r="H1630" s="294" t="n"/>
      <c r="I1630" s="317" t="n"/>
      <c r="J1630" s="268" t="n"/>
      <c r="K1630" s="268" t="n"/>
      <c r="L1630" s="314" t="n"/>
      <c r="M1630" s="294" t="n"/>
      <c r="N1630" s="294" t="n"/>
      <c r="O1630" s="294" t="n"/>
      <c r="P1630" s="268" t="n"/>
      <c r="Q1630" s="320" t="n"/>
    </row>
    <row r="1631">
      <c r="B1631" s="333" t="n"/>
      <c r="C1631" s="328" t="n"/>
      <c r="D1631" s="328" t="n"/>
      <c r="E1631" s="317" t="n"/>
      <c r="F1631" s="292" t="n"/>
      <c r="G1631" s="292" t="n"/>
      <c r="H1631" s="294" t="n"/>
      <c r="I1631" s="317" t="n"/>
      <c r="J1631" s="268" t="n"/>
      <c r="K1631" s="268" t="n"/>
      <c r="L1631" s="314" t="n"/>
      <c r="M1631" s="294" t="n"/>
      <c r="N1631" s="294" t="n"/>
      <c r="O1631" s="294" t="n"/>
      <c r="P1631" s="268" t="n"/>
      <c r="Q1631" s="320" t="n"/>
    </row>
    <row r="1632">
      <c r="B1632" s="333" t="n"/>
      <c r="C1632" s="328" t="n"/>
      <c r="D1632" s="328" t="n"/>
      <c r="E1632" s="317" t="n"/>
      <c r="F1632" s="292" t="n"/>
      <c r="G1632" s="292" t="n"/>
      <c r="H1632" s="294" t="n"/>
      <c r="I1632" s="317" t="n"/>
      <c r="J1632" s="268" t="n"/>
      <c r="K1632" s="268" t="n"/>
      <c r="L1632" s="314" t="n"/>
      <c r="M1632" s="294" t="n"/>
      <c r="N1632" s="294" t="n"/>
      <c r="O1632" s="294" t="n"/>
      <c r="P1632" s="268" t="n"/>
      <c r="Q1632" s="320" t="n"/>
    </row>
    <row r="1633">
      <c r="B1633" s="333" t="n"/>
      <c r="C1633" s="328" t="n"/>
      <c r="D1633" s="328" t="n"/>
      <c r="E1633" s="317" t="n"/>
      <c r="F1633" s="292" t="n"/>
      <c r="G1633" s="292" t="n"/>
      <c r="H1633" s="294" t="n"/>
      <c r="I1633" s="317" t="n"/>
      <c r="J1633" s="268" t="n"/>
      <c r="K1633" s="268" t="n"/>
      <c r="L1633" s="314" t="n"/>
      <c r="M1633" s="294" t="n"/>
      <c r="N1633" s="294" t="n"/>
      <c r="O1633" s="294" t="n"/>
      <c r="P1633" s="268" t="n"/>
      <c r="Q1633" s="320" t="n"/>
    </row>
    <row r="1634">
      <c r="B1634" s="333" t="n"/>
      <c r="C1634" s="328" t="n"/>
      <c r="D1634" s="328" t="n"/>
      <c r="E1634" s="317" t="n"/>
      <c r="F1634" s="292" t="n"/>
      <c r="G1634" s="292" t="n"/>
      <c r="H1634" s="294" t="n"/>
      <c r="I1634" s="317" t="n"/>
      <c r="J1634" s="268" t="n"/>
      <c r="K1634" s="268" t="n"/>
      <c r="L1634" s="314" t="n"/>
      <c r="M1634" s="294" t="n"/>
      <c r="N1634" s="294" t="n"/>
      <c r="O1634" s="294" t="n"/>
      <c r="P1634" s="268" t="n"/>
      <c r="Q1634" s="320" t="n"/>
    </row>
    <row r="1635">
      <c r="B1635" s="333" t="n"/>
      <c r="C1635" s="328" t="n"/>
      <c r="D1635" s="328" t="n"/>
      <c r="E1635" s="317" t="n"/>
      <c r="F1635" s="292" t="n"/>
      <c r="G1635" s="292" t="n"/>
      <c r="H1635" s="294" t="n"/>
      <c r="I1635" s="317" t="n"/>
      <c r="J1635" s="268" t="n"/>
      <c r="K1635" s="268" t="n"/>
      <c r="L1635" s="314" t="n"/>
      <c r="M1635" s="294" t="n"/>
      <c r="N1635" s="294" t="n"/>
      <c r="O1635" s="294" t="n"/>
      <c r="P1635" s="268" t="n"/>
      <c r="Q1635" s="320" t="n"/>
    </row>
    <row r="1636">
      <c r="B1636" s="333" t="n"/>
      <c r="C1636" s="328" t="n"/>
      <c r="D1636" s="328" t="n"/>
      <c r="E1636" s="317" t="n"/>
      <c r="F1636" s="292" t="n"/>
      <c r="G1636" s="292" t="n"/>
      <c r="H1636" s="294" t="n"/>
      <c r="I1636" s="317" t="n"/>
      <c r="J1636" s="268" t="n"/>
      <c r="K1636" s="268" t="n"/>
      <c r="L1636" s="314" t="n"/>
      <c r="M1636" s="294" t="n"/>
      <c r="N1636" s="294" t="n"/>
      <c r="O1636" s="294" t="n"/>
      <c r="P1636" s="268" t="n"/>
      <c r="Q1636" s="320" t="n"/>
    </row>
    <row r="1637">
      <c r="B1637" s="333" t="n"/>
      <c r="C1637" s="328" t="n"/>
      <c r="D1637" s="328" t="n"/>
      <c r="E1637" s="317" t="n"/>
      <c r="F1637" s="292" t="n"/>
      <c r="G1637" s="292" t="n"/>
      <c r="H1637" s="294" t="n"/>
      <c r="I1637" s="317" t="n"/>
      <c r="J1637" s="268" t="n"/>
      <c r="K1637" s="268" t="n"/>
      <c r="L1637" s="314" t="n"/>
      <c r="M1637" s="294" t="n"/>
      <c r="N1637" s="294" t="n"/>
      <c r="O1637" s="294" t="n"/>
      <c r="P1637" s="268" t="n"/>
      <c r="Q1637" s="320" t="n"/>
    </row>
    <row r="1638">
      <c r="B1638" s="333" t="n"/>
      <c r="C1638" s="328" t="n"/>
      <c r="D1638" s="328" t="n"/>
      <c r="E1638" s="317" t="n"/>
      <c r="F1638" s="292" t="n"/>
      <c r="G1638" s="292" t="n"/>
      <c r="H1638" s="294" t="n"/>
      <c r="I1638" s="317" t="n"/>
      <c r="J1638" s="268" t="n"/>
      <c r="K1638" s="268" t="n"/>
      <c r="L1638" s="314" t="n"/>
      <c r="M1638" s="294" t="n"/>
      <c r="N1638" s="294" t="n"/>
      <c r="O1638" s="294" t="n"/>
      <c r="P1638" s="268" t="n"/>
      <c r="Q1638" s="320" t="n"/>
    </row>
    <row r="1639">
      <c r="B1639" s="333" t="n"/>
      <c r="C1639" s="328" t="n"/>
      <c r="D1639" s="328" t="n"/>
      <c r="E1639" s="317" t="n"/>
      <c r="F1639" s="292" t="n"/>
      <c r="G1639" s="292" t="n"/>
      <c r="H1639" s="294" t="n"/>
      <c r="I1639" s="317" t="n"/>
      <c r="J1639" s="268" t="n"/>
      <c r="K1639" s="268" t="n"/>
      <c r="L1639" s="314" t="n"/>
      <c r="M1639" s="294" t="n"/>
      <c r="N1639" s="294" t="n"/>
      <c r="O1639" s="294" t="n"/>
      <c r="P1639" s="268" t="n"/>
      <c r="Q1639" s="320" t="n"/>
    </row>
    <row r="1640">
      <c r="B1640" s="333" t="n"/>
      <c r="C1640" s="328" t="n"/>
      <c r="D1640" s="328" t="n"/>
      <c r="E1640" s="317" t="n"/>
      <c r="F1640" s="292" t="n"/>
      <c r="G1640" s="292" t="n"/>
      <c r="H1640" s="294" t="n"/>
      <c r="I1640" s="317" t="n"/>
      <c r="J1640" s="268" t="n"/>
      <c r="K1640" s="268" t="n"/>
      <c r="L1640" s="314" t="n"/>
      <c r="M1640" s="294" t="n"/>
      <c r="N1640" s="294" t="n"/>
      <c r="O1640" s="294" t="n"/>
      <c r="P1640" s="268" t="n"/>
      <c r="Q1640" s="320" t="n"/>
    </row>
    <row r="1641">
      <c r="B1641" s="333" t="n"/>
      <c r="C1641" s="328" t="n"/>
      <c r="D1641" s="328" t="n"/>
      <c r="E1641" s="317" t="n"/>
      <c r="F1641" s="292" t="n"/>
      <c r="G1641" s="292" t="n"/>
      <c r="H1641" s="294" t="n"/>
      <c r="I1641" s="317" t="n"/>
      <c r="J1641" s="268" t="n"/>
      <c r="K1641" s="268" t="n"/>
      <c r="L1641" s="314" t="n"/>
      <c r="M1641" s="294" t="n"/>
      <c r="N1641" s="294" t="n"/>
      <c r="O1641" s="294" t="n"/>
      <c r="P1641" s="268" t="n"/>
      <c r="Q1641" s="320" t="n"/>
    </row>
    <row r="1642">
      <c r="B1642" s="333" t="n"/>
      <c r="C1642" s="328" t="n"/>
      <c r="D1642" s="328" t="n"/>
      <c r="E1642" s="317" t="n"/>
      <c r="F1642" s="292" t="n"/>
      <c r="G1642" s="292" t="n"/>
      <c r="H1642" s="294" t="n"/>
      <c r="I1642" s="317" t="n"/>
      <c r="J1642" s="268" t="n"/>
      <c r="K1642" s="268" t="n"/>
      <c r="L1642" s="314" t="n"/>
      <c r="M1642" s="294" t="n"/>
      <c r="N1642" s="294" t="n"/>
      <c r="O1642" s="294" t="n"/>
      <c r="P1642" s="268" t="n"/>
      <c r="Q1642" s="320" t="n"/>
    </row>
    <row r="1643">
      <c r="B1643" s="333" t="n"/>
      <c r="C1643" s="328" t="n"/>
      <c r="D1643" s="328" t="n"/>
      <c r="E1643" s="317" t="n"/>
      <c r="F1643" s="292" t="n"/>
      <c r="G1643" s="292" t="n"/>
      <c r="H1643" s="294" t="n"/>
      <c r="I1643" s="317" t="n"/>
      <c r="J1643" s="268" t="n"/>
      <c r="K1643" s="268" t="n"/>
      <c r="L1643" s="314" t="n"/>
      <c r="M1643" s="294" t="n"/>
      <c r="N1643" s="294" t="n"/>
      <c r="O1643" s="294" t="n"/>
      <c r="P1643" s="268" t="n"/>
      <c r="Q1643" s="320" t="n"/>
    </row>
    <row r="1644">
      <c r="B1644" s="333" t="n"/>
      <c r="C1644" s="328" t="n"/>
      <c r="D1644" s="328" t="n"/>
      <c r="E1644" s="317" t="n"/>
      <c r="F1644" s="292" t="n"/>
      <c r="G1644" s="292" t="n"/>
      <c r="H1644" s="294" t="n"/>
      <c r="I1644" s="317" t="n"/>
      <c r="J1644" s="268" t="n"/>
      <c r="K1644" s="268" t="n"/>
      <c r="L1644" s="314" t="n"/>
      <c r="M1644" s="294" t="n"/>
      <c r="N1644" s="294" t="n"/>
      <c r="O1644" s="294" t="n"/>
      <c r="P1644" s="268" t="n"/>
      <c r="Q1644" s="320" t="n"/>
    </row>
    <row r="1645">
      <c r="B1645" s="333" t="n"/>
      <c r="C1645" s="328" t="n"/>
      <c r="D1645" s="328" t="n"/>
      <c r="E1645" s="317" t="n"/>
      <c r="F1645" s="292" t="n"/>
      <c r="G1645" s="292" t="n"/>
      <c r="H1645" s="294" t="n"/>
      <c r="I1645" s="317" t="n"/>
      <c r="J1645" s="268" t="n"/>
      <c r="K1645" s="268" t="n"/>
      <c r="L1645" s="314" t="n"/>
      <c r="M1645" s="294" t="n"/>
      <c r="N1645" s="294" t="n"/>
      <c r="O1645" s="294" t="n"/>
      <c r="P1645" s="268" t="n"/>
      <c r="Q1645" s="320" t="n"/>
    </row>
    <row r="1646">
      <c r="B1646" s="333" t="n"/>
      <c r="C1646" s="328" t="n"/>
      <c r="D1646" s="328" t="n"/>
      <c r="E1646" s="317" t="n"/>
      <c r="F1646" s="292" t="n"/>
      <c r="G1646" s="292" t="n"/>
      <c r="H1646" s="294" t="n"/>
      <c r="I1646" s="317" t="n"/>
      <c r="J1646" s="268" t="n"/>
      <c r="K1646" s="268" t="n"/>
      <c r="L1646" s="314" t="n"/>
      <c r="M1646" s="294" t="n"/>
      <c r="N1646" s="294" t="n"/>
      <c r="O1646" s="294" t="n"/>
      <c r="P1646" s="268" t="n"/>
      <c r="Q1646" s="320" t="n"/>
    </row>
    <row r="1647">
      <c r="B1647" s="333" t="n"/>
      <c r="C1647" s="328" t="n"/>
      <c r="D1647" s="328" t="n"/>
      <c r="E1647" s="317" t="n"/>
      <c r="F1647" s="292" t="n"/>
      <c r="G1647" s="292" t="n"/>
      <c r="H1647" s="294" t="n"/>
      <c r="I1647" s="317" t="n"/>
      <c r="J1647" s="268" t="n"/>
      <c r="K1647" s="268" t="n"/>
      <c r="L1647" s="314" t="n"/>
      <c r="M1647" s="294" t="n"/>
      <c r="N1647" s="294" t="n"/>
      <c r="O1647" s="294" t="n"/>
      <c r="P1647" s="268" t="n"/>
      <c r="Q1647" s="320" t="n"/>
    </row>
    <row r="1648">
      <c r="B1648" s="333" t="n"/>
      <c r="C1648" s="328" t="n"/>
      <c r="D1648" s="328" t="n"/>
      <c r="E1648" s="317" t="n"/>
      <c r="F1648" s="292" t="n"/>
      <c r="G1648" s="292" t="n"/>
      <c r="H1648" s="294" t="n"/>
      <c r="I1648" s="317" t="n"/>
      <c r="J1648" s="268" t="n"/>
      <c r="K1648" s="268" t="n"/>
      <c r="L1648" s="314" t="n"/>
      <c r="M1648" s="294" t="n"/>
      <c r="N1648" s="294" t="n"/>
      <c r="O1648" s="294" t="n"/>
      <c r="P1648" s="268" t="n"/>
      <c r="Q1648" s="320" t="n"/>
    </row>
    <row r="1649">
      <c r="B1649" s="333" t="n"/>
      <c r="C1649" s="328" t="n"/>
      <c r="D1649" s="328" t="n"/>
      <c r="E1649" s="317" t="n"/>
      <c r="F1649" s="292" t="n"/>
      <c r="G1649" s="292" t="n"/>
      <c r="H1649" s="294" t="n"/>
      <c r="I1649" s="317" t="n"/>
      <c r="J1649" s="268" t="n"/>
      <c r="K1649" s="268" t="n"/>
      <c r="L1649" s="314" t="n"/>
      <c r="M1649" s="294" t="n"/>
      <c r="N1649" s="294" t="n"/>
      <c r="O1649" s="294" t="n"/>
      <c r="P1649" s="268" t="n"/>
      <c r="Q1649" s="320" t="n"/>
    </row>
    <row r="1650">
      <c r="B1650" s="333" t="n"/>
      <c r="C1650" s="328" t="n"/>
      <c r="D1650" s="328" t="n"/>
      <c r="E1650" s="317" t="n"/>
      <c r="F1650" s="292" t="n"/>
      <c r="G1650" s="292" t="n"/>
      <c r="H1650" s="294" t="n"/>
      <c r="I1650" s="317" t="n"/>
      <c r="J1650" s="268" t="n"/>
      <c r="K1650" s="268" t="n"/>
      <c r="L1650" s="314" t="n"/>
      <c r="M1650" s="294" t="n"/>
      <c r="N1650" s="294" t="n"/>
      <c r="O1650" s="294" t="n"/>
      <c r="P1650" s="268" t="n"/>
      <c r="Q1650" s="320" t="n"/>
    </row>
    <row r="1651">
      <c r="B1651" s="333" t="n"/>
      <c r="C1651" s="328" t="n"/>
      <c r="D1651" s="328" t="n"/>
      <c r="E1651" s="317" t="n"/>
      <c r="F1651" s="292" t="n"/>
      <c r="G1651" s="292" t="n"/>
      <c r="H1651" s="294" t="n"/>
      <c r="I1651" s="317" t="n"/>
      <c r="J1651" s="268" t="n"/>
      <c r="K1651" s="268" t="n"/>
      <c r="L1651" s="314" t="n"/>
      <c r="M1651" s="294" t="n"/>
      <c r="N1651" s="294" t="n"/>
      <c r="O1651" s="294" t="n"/>
      <c r="P1651" s="268" t="n"/>
      <c r="Q1651" s="320" t="n"/>
    </row>
    <row r="1652">
      <c r="B1652" s="333" t="n"/>
      <c r="C1652" s="328" t="n"/>
      <c r="D1652" s="328" t="n"/>
      <c r="E1652" s="317" t="n"/>
      <c r="F1652" s="292" t="n"/>
      <c r="G1652" s="292" t="n"/>
      <c r="H1652" s="294" t="n"/>
      <c r="I1652" s="317" t="n"/>
      <c r="J1652" s="268" t="n"/>
      <c r="K1652" s="268" t="n"/>
      <c r="L1652" s="314" t="n"/>
      <c r="M1652" s="294" t="n"/>
      <c r="N1652" s="294" t="n"/>
      <c r="O1652" s="294" t="n"/>
      <c r="P1652" s="268" t="n"/>
      <c r="Q1652" s="320" t="n"/>
    </row>
    <row r="1653">
      <c r="B1653" s="333" t="n"/>
      <c r="C1653" s="328" t="n"/>
      <c r="D1653" s="328" t="n"/>
      <c r="E1653" s="317" t="n"/>
      <c r="F1653" s="292" t="n"/>
      <c r="G1653" s="292" t="n"/>
      <c r="H1653" s="294" t="n"/>
      <c r="I1653" s="317" t="n"/>
      <c r="J1653" s="268" t="n"/>
      <c r="K1653" s="268" t="n"/>
      <c r="L1653" s="314" t="n"/>
      <c r="M1653" s="294" t="n"/>
      <c r="N1653" s="294" t="n"/>
      <c r="O1653" s="294" t="n"/>
      <c r="P1653" s="268" t="n"/>
      <c r="Q1653" s="320" t="n"/>
    </row>
    <row r="1654">
      <c r="B1654" s="333" t="n"/>
      <c r="C1654" s="328" t="n"/>
      <c r="D1654" s="328" t="n"/>
      <c r="E1654" s="317" t="n"/>
      <c r="F1654" s="292" t="n"/>
      <c r="G1654" s="292" t="n"/>
      <c r="H1654" s="294" t="n"/>
      <c r="I1654" s="317" t="n"/>
      <c r="J1654" s="268" t="n"/>
      <c r="K1654" s="268" t="n"/>
      <c r="L1654" s="314" t="n"/>
      <c r="M1654" s="294" t="n"/>
      <c r="N1654" s="294" t="n"/>
      <c r="O1654" s="294" t="n"/>
      <c r="P1654" s="268" t="n"/>
      <c r="Q1654" s="320" t="n"/>
    </row>
    <row r="1655">
      <c r="B1655" s="333" t="n"/>
      <c r="C1655" s="328" t="n"/>
      <c r="D1655" s="328" t="n"/>
      <c r="E1655" s="317" t="n"/>
      <c r="F1655" s="292" t="n"/>
      <c r="G1655" s="292" t="n"/>
      <c r="H1655" s="294" t="n"/>
      <c r="I1655" s="317" t="n"/>
      <c r="J1655" s="268" t="n"/>
      <c r="K1655" s="268" t="n"/>
      <c r="L1655" s="314" t="n"/>
      <c r="M1655" s="294" t="n"/>
      <c r="N1655" s="294" t="n"/>
      <c r="O1655" s="294" t="n"/>
      <c r="P1655" s="268" t="n"/>
      <c r="Q1655" s="320" t="n"/>
    </row>
    <row r="1656">
      <c r="B1656" s="333" t="n"/>
      <c r="C1656" s="328" t="n"/>
      <c r="D1656" s="328" t="n"/>
      <c r="E1656" s="317" t="n"/>
      <c r="F1656" s="292" t="n"/>
      <c r="G1656" s="292" t="n"/>
      <c r="H1656" s="294" t="n"/>
      <c r="I1656" s="317" t="n"/>
      <c r="J1656" s="268" t="n"/>
      <c r="K1656" s="268" t="n"/>
      <c r="L1656" s="314" t="n"/>
      <c r="M1656" s="294" t="n"/>
      <c r="N1656" s="294" t="n"/>
      <c r="O1656" s="294" t="n"/>
      <c r="P1656" s="268" t="n"/>
      <c r="Q1656" s="320" t="n"/>
    </row>
    <row r="1657">
      <c r="B1657" s="333" t="n"/>
      <c r="C1657" s="328" t="n"/>
      <c r="D1657" s="328" t="n"/>
      <c r="E1657" s="317" t="n"/>
      <c r="F1657" s="292" t="n"/>
      <c r="G1657" s="292" t="n"/>
      <c r="H1657" s="294" t="n"/>
      <c r="I1657" s="317" t="n"/>
      <c r="J1657" s="268" t="n"/>
      <c r="K1657" s="268" t="n"/>
      <c r="L1657" s="314" t="n"/>
      <c r="M1657" s="294" t="n"/>
      <c r="N1657" s="294" t="n"/>
      <c r="O1657" s="294" t="n"/>
      <c r="P1657" s="268" t="n"/>
      <c r="Q1657" s="320" t="n"/>
    </row>
    <row r="1658">
      <c r="B1658" s="333" t="n"/>
      <c r="C1658" s="328" t="n"/>
      <c r="D1658" s="328" t="n"/>
      <c r="E1658" s="317" t="n"/>
      <c r="F1658" s="292" t="n"/>
      <c r="G1658" s="292" t="n"/>
      <c r="H1658" s="294" t="n"/>
      <c r="I1658" s="317" t="n"/>
      <c r="J1658" s="268" t="n"/>
      <c r="K1658" s="268" t="n"/>
      <c r="L1658" s="314" t="n"/>
      <c r="M1658" s="294" t="n"/>
      <c r="N1658" s="294" t="n"/>
      <c r="O1658" s="294" t="n"/>
      <c r="P1658" s="268" t="n"/>
      <c r="Q1658" s="320" t="n"/>
    </row>
    <row r="1659">
      <c r="B1659" s="333" t="n"/>
      <c r="C1659" s="328" t="n"/>
      <c r="D1659" s="328" t="n"/>
      <c r="E1659" s="317" t="n"/>
      <c r="F1659" s="292" t="n"/>
      <c r="G1659" s="292" t="n"/>
      <c r="H1659" s="294" t="n"/>
      <c r="I1659" s="317" t="n"/>
      <c r="J1659" s="268" t="n"/>
      <c r="K1659" s="268" t="n"/>
      <c r="L1659" s="314" t="n"/>
      <c r="M1659" s="294" t="n"/>
      <c r="N1659" s="294" t="n"/>
      <c r="O1659" s="294" t="n"/>
      <c r="P1659" s="268" t="n"/>
      <c r="Q1659" s="320" t="n"/>
    </row>
    <row r="1660">
      <c r="B1660" s="333" t="n"/>
      <c r="C1660" s="328" t="n"/>
      <c r="D1660" s="328" t="n"/>
      <c r="E1660" s="317" t="n"/>
      <c r="F1660" s="292" t="n"/>
      <c r="G1660" s="292" t="n"/>
      <c r="H1660" s="294" t="n"/>
      <c r="I1660" s="317" t="n"/>
      <c r="J1660" s="268" t="n"/>
      <c r="K1660" s="268" t="n"/>
      <c r="L1660" s="314" t="n"/>
      <c r="M1660" s="294" t="n"/>
      <c r="N1660" s="294" t="n"/>
      <c r="O1660" s="294" t="n"/>
      <c r="P1660" s="268" t="n"/>
      <c r="Q1660" s="320" t="n"/>
    </row>
    <row r="1661">
      <c r="B1661" s="333" t="n"/>
      <c r="C1661" s="328" t="n"/>
      <c r="D1661" s="328" t="n"/>
      <c r="E1661" s="317" t="n"/>
      <c r="F1661" s="292" t="n"/>
      <c r="G1661" s="292" t="n"/>
      <c r="H1661" s="294" t="n"/>
      <c r="I1661" s="317" t="n"/>
      <c r="J1661" s="268" t="n"/>
      <c r="K1661" s="268" t="n"/>
      <c r="L1661" s="314" t="n"/>
      <c r="M1661" s="294" t="n"/>
      <c r="N1661" s="294" t="n"/>
      <c r="O1661" s="294" t="n"/>
      <c r="P1661" s="268" t="n"/>
      <c r="Q1661" s="320" t="n"/>
    </row>
    <row r="1662">
      <c r="B1662" s="333" t="n"/>
      <c r="C1662" s="328" t="n"/>
      <c r="D1662" s="328" t="n"/>
      <c r="E1662" s="317" t="n"/>
      <c r="F1662" s="292" t="n"/>
      <c r="G1662" s="292" t="n"/>
      <c r="H1662" s="294" t="n"/>
      <c r="I1662" s="317" t="n"/>
      <c r="J1662" s="268" t="n"/>
      <c r="K1662" s="268" t="n"/>
      <c r="L1662" s="314" t="n"/>
      <c r="M1662" s="294" t="n"/>
      <c r="N1662" s="294" t="n"/>
      <c r="O1662" s="294" t="n"/>
      <c r="P1662" s="268" t="n"/>
      <c r="Q1662" s="320" t="n"/>
    </row>
    <row r="1663">
      <c r="B1663" s="333" t="n"/>
      <c r="C1663" s="328" t="n"/>
      <c r="D1663" s="328" t="n"/>
      <c r="E1663" s="317" t="n"/>
      <c r="F1663" s="292" t="n"/>
      <c r="G1663" s="292" t="n"/>
      <c r="H1663" s="294" t="n"/>
      <c r="I1663" s="317" t="n"/>
      <c r="J1663" s="268" t="n"/>
      <c r="K1663" s="268" t="n"/>
      <c r="L1663" s="314" t="n"/>
      <c r="M1663" s="294" t="n"/>
      <c r="N1663" s="294" t="n"/>
      <c r="O1663" s="294" t="n"/>
      <c r="P1663" s="268" t="n"/>
      <c r="Q1663" s="320" t="n"/>
    </row>
    <row r="1664">
      <c r="B1664" s="333" t="n"/>
      <c r="C1664" s="328" t="n"/>
      <c r="D1664" s="328" t="n"/>
      <c r="E1664" s="317" t="n"/>
      <c r="F1664" s="292" t="n"/>
      <c r="G1664" s="292" t="n"/>
      <c r="H1664" s="294" t="n"/>
      <c r="I1664" s="317" t="n"/>
      <c r="J1664" s="268" t="n"/>
      <c r="K1664" s="268" t="n"/>
      <c r="L1664" s="314" t="n"/>
      <c r="M1664" s="294" t="n"/>
      <c r="N1664" s="294" t="n"/>
      <c r="O1664" s="294" t="n"/>
      <c r="P1664" s="268" t="n"/>
      <c r="Q1664" s="320" t="n"/>
    </row>
    <row r="1665">
      <c r="B1665" s="333" t="n"/>
      <c r="C1665" s="328" t="n"/>
      <c r="D1665" s="328" t="n"/>
      <c r="E1665" s="317" t="n"/>
      <c r="F1665" s="292" t="n"/>
      <c r="G1665" s="292" t="n"/>
      <c r="H1665" s="294" t="n"/>
      <c r="I1665" s="317" t="n"/>
      <c r="J1665" s="268" t="n"/>
      <c r="K1665" s="268" t="n"/>
      <c r="L1665" s="314" t="n"/>
      <c r="M1665" s="294" t="n"/>
      <c r="N1665" s="294" t="n"/>
      <c r="O1665" s="294" t="n"/>
      <c r="P1665" s="268" t="n"/>
      <c r="Q1665" s="320" t="n"/>
    </row>
    <row r="1666">
      <c r="B1666" s="333" t="n"/>
      <c r="C1666" s="328" t="n"/>
      <c r="D1666" s="328" t="n"/>
      <c r="E1666" s="317" t="n"/>
      <c r="F1666" s="292" t="n"/>
      <c r="G1666" s="292" t="n"/>
      <c r="H1666" s="294" t="n"/>
      <c r="I1666" s="317" t="n"/>
      <c r="J1666" s="268" t="n"/>
      <c r="K1666" s="268" t="n"/>
      <c r="L1666" s="314" t="n"/>
      <c r="M1666" s="294" t="n"/>
      <c r="N1666" s="294" t="n"/>
      <c r="O1666" s="294" t="n"/>
      <c r="P1666" s="268" t="n"/>
      <c r="Q1666" s="320" t="n"/>
    </row>
    <row r="1667">
      <c r="B1667" s="333" t="n"/>
      <c r="C1667" s="328" t="n"/>
      <c r="D1667" s="328" t="n"/>
      <c r="E1667" s="317" t="n"/>
      <c r="F1667" s="292" t="n"/>
      <c r="G1667" s="292" t="n"/>
      <c r="H1667" s="294" t="n"/>
      <c r="I1667" s="317" t="n"/>
      <c r="J1667" s="268" t="n"/>
      <c r="K1667" s="268" t="n"/>
      <c r="L1667" s="314" t="n"/>
      <c r="M1667" s="294" t="n"/>
      <c r="N1667" s="294" t="n"/>
      <c r="O1667" s="294" t="n"/>
      <c r="P1667" s="268" t="n"/>
      <c r="Q1667" s="320" t="n"/>
    </row>
    <row r="1668">
      <c r="B1668" s="333" t="n"/>
      <c r="C1668" s="328" t="n"/>
      <c r="D1668" s="328" t="n"/>
      <c r="E1668" s="317" t="n"/>
      <c r="F1668" s="292" t="n"/>
      <c r="G1668" s="292" t="n"/>
      <c r="H1668" s="294" t="n"/>
      <c r="I1668" s="317" t="n"/>
      <c r="J1668" s="268" t="n"/>
      <c r="K1668" s="268" t="n"/>
      <c r="L1668" s="314" t="n"/>
      <c r="M1668" s="294" t="n"/>
      <c r="N1668" s="294" t="n"/>
      <c r="O1668" s="294" t="n"/>
      <c r="P1668" s="268" t="n"/>
      <c r="Q1668" s="320" t="n"/>
    </row>
    <row r="1669">
      <c r="B1669" s="333" t="n"/>
      <c r="C1669" s="328" t="n"/>
      <c r="D1669" s="328" t="n"/>
      <c r="E1669" s="317" t="n"/>
      <c r="F1669" s="292" t="n"/>
      <c r="G1669" s="292" t="n"/>
      <c r="H1669" s="294" t="n"/>
      <c r="I1669" s="317" t="n"/>
      <c r="J1669" s="268" t="n"/>
      <c r="K1669" s="268" t="n"/>
      <c r="L1669" s="314" t="n"/>
      <c r="M1669" s="294" t="n"/>
      <c r="N1669" s="294" t="n"/>
      <c r="O1669" s="294" t="n"/>
      <c r="P1669" s="268" t="n"/>
      <c r="Q1669" s="320" t="n"/>
    </row>
    <row r="1670">
      <c r="B1670" s="333" t="n"/>
      <c r="C1670" s="328" t="n"/>
      <c r="D1670" s="328" t="n"/>
      <c r="E1670" s="317" t="n"/>
      <c r="F1670" s="292" t="n"/>
      <c r="G1670" s="292" t="n"/>
      <c r="H1670" s="294" t="n"/>
      <c r="I1670" s="317" t="n"/>
      <c r="J1670" s="268" t="n"/>
      <c r="K1670" s="268" t="n"/>
      <c r="L1670" s="314" t="n"/>
      <c r="M1670" s="294" t="n"/>
      <c r="N1670" s="294" t="n"/>
      <c r="O1670" s="294" t="n"/>
      <c r="P1670" s="268" t="n"/>
      <c r="Q1670" s="320" t="n"/>
    </row>
    <row r="1671">
      <c r="B1671" s="333" t="n"/>
      <c r="C1671" s="328" t="n"/>
      <c r="D1671" s="328" t="n"/>
      <c r="E1671" s="317" t="n"/>
      <c r="F1671" s="292" t="n"/>
      <c r="G1671" s="292" t="n"/>
      <c r="H1671" s="294" t="n"/>
      <c r="I1671" s="317" t="n"/>
      <c r="J1671" s="268" t="n"/>
      <c r="K1671" s="268" t="n"/>
      <c r="L1671" s="314" t="n"/>
      <c r="M1671" s="294" t="n"/>
      <c r="N1671" s="294" t="n"/>
      <c r="O1671" s="294" t="n"/>
      <c r="P1671" s="268" t="n"/>
      <c r="Q1671" s="320" t="n"/>
    </row>
    <row r="1672">
      <c r="B1672" s="333" t="n"/>
      <c r="C1672" s="328" t="n"/>
      <c r="D1672" s="328" t="n"/>
      <c r="E1672" s="317" t="n"/>
      <c r="F1672" s="292" t="n"/>
      <c r="G1672" s="292" t="n"/>
      <c r="H1672" s="294" t="n"/>
      <c r="I1672" s="317" t="n"/>
      <c r="J1672" s="268" t="n"/>
      <c r="K1672" s="268" t="n"/>
      <c r="L1672" s="314" t="n"/>
      <c r="M1672" s="294" t="n"/>
      <c r="N1672" s="294" t="n"/>
      <c r="O1672" s="294" t="n"/>
      <c r="P1672" s="268" t="n"/>
      <c r="Q1672" s="320" t="n"/>
    </row>
    <row r="1673">
      <c r="B1673" s="333" t="n"/>
      <c r="C1673" s="328" t="n"/>
      <c r="D1673" s="328" t="n"/>
      <c r="E1673" s="317" t="n"/>
      <c r="F1673" s="292" t="n"/>
      <c r="G1673" s="292" t="n"/>
      <c r="H1673" s="294" t="n"/>
      <c r="I1673" s="317" t="n"/>
      <c r="J1673" s="268" t="n"/>
      <c r="K1673" s="268" t="n"/>
      <c r="L1673" s="314" t="n"/>
      <c r="M1673" s="294" t="n"/>
      <c r="N1673" s="294" t="n"/>
      <c r="O1673" s="294" t="n"/>
      <c r="P1673" s="268" t="n"/>
      <c r="Q1673" s="320" t="n"/>
    </row>
    <row r="1674">
      <c r="B1674" s="333" t="n"/>
      <c r="C1674" s="328" t="n"/>
      <c r="D1674" s="328" t="n"/>
      <c r="E1674" s="317" t="n"/>
      <c r="F1674" s="292" t="n"/>
      <c r="G1674" s="292" t="n"/>
      <c r="H1674" s="294" t="n"/>
      <c r="I1674" s="317" t="n"/>
      <c r="J1674" s="268" t="n"/>
      <c r="K1674" s="268" t="n"/>
      <c r="L1674" s="314" t="n"/>
      <c r="M1674" s="294" t="n"/>
      <c r="N1674" s="294" t="n"/>
      <c r="O1674" s="294" t="n"/>
      <c r="P1674" s="268" t="n"/>
      <c r="Q1674" s="320" t="n"/>
    </row>
    <row r="1675">
      <c r="B1675" s="333" t="n"/>
      <c r="C1675" s="328" t="n"/>
      <c r="D1675" s="328" t="n"/>
      <c r="E1675" s="317" t="n"/>
      <c r="F1675" s="292" t="n"/>
      <c r="G1675" s="292" t="n"/>
      <c r="H1675" s="294" t="n"/>
      <c r="I1675" s="317" t="n"/>
      <c r="J1675" s="268" t="n"/>
      <c r="K1675" s="268" t="n"/>
      <c r="L1675" s="314" t="n"/>
      <c r="M1675" s="294" t="n"/>
      <c r="N1675" s="294" t="n"/>
      <c r="O1675" s="294" t="n"/>
      <c r="P1675" s="268" t="n"/>
      <c r="Q1675" s="320" t="n"/>
    </row>
    <row r="1676">
      <c r="B1676" s="333" t="n"/>
      <c r="C1676" s="328" t="n"/>
      <c r="D1676" s="328" t="n"/>
      <c r="E1676" s="317" t="n"/>
      <c r="F1676" s="292" t="n"/>
      <c r="G1676" s="292" t="n"/>
      <c r="H1676" s="294" t="n"/>
      <c r="I1676" s="317" t="n"/>
      <c r="J1676" s="268" t="n"/>
      <c r="K1676" s="268" t="n"/>
      <c r="L1676" s="314" t="n"/>
      <c r="M1676" s="294" t="n"/>
      <c r="N1676" s="294" t="n"/>
      <c r="O1676" s="294" t="n"/>
      <c r="P1676" s="268" t="n"/>
      <c r="Q1676" s="320" t="n"/>
    </row>
    <row r="1677">
      <c r="B1677" s="333" t="n"/>
      <c r="C1677" s="328" t="n"/>
      <c r="D1677" s="328" t="n"/>
      <c r="E1677" s="317" t="n"/>
      <c r="F1677" s="292" t="n"/>
      <c r="G1677" s="292" t="n"/>
      <c r="H1677" s="294" t="n"/>
      <c r="I1677" s="317" t="n"/>
      <c r="J1677" s="268" t="n"/>
      <c r="K1677" s="268" t="n"/>
      <c r="L1677" s="314" t="n"/>
      <c r="M1677" s="294" t="n"/>
      <c r="N1677" s="294" t="n"/>
      <c r="O1677" s="294" t="n"/>
      <c r="P1677" s="268" t="n"/>
      <c r="Q1677" s="320" t="n"/>
    </row>
    <row r="1678">
      <c r="B1678" s="333" t="n"/>
      <c r="C1678" s="328" t="n"/>
      <c r="D1678" s="328" t="n"/>
      <c r="E1678" s="317" t="n"/>
      <c r="F1678" s="292" t="n"/>
      <c r="G1678" s="292" t="n"/>
      <c r="H1678" s="294" t="n"/>
      <c r="I1678" s="317" t="n"/>
      <c r="J1678" s="268" t="n"/>
      <c r="K1678" s="268" t="n"/>
      <c r="L1678" s="314" t="n"/>
      <c r="M1678" s="294" t="n"/>
      <c r="N1678" s="294" t="n"/>
      <c r="O1678" s="294" t="n"/>
      <c r="P1678" s="268" t="n"/>
      <c r="Q1678" s="320" t="n"/>
    </row>
    <row r="1679">
      <c r="B1679" s="333" t="n"/>
      <c r="C1679" s="328" t="n"/>
      <c r="D1679" s="328" t="n"/>
      <c r="E1679" s="317" t="n"/>
      <c r="F1679" s="292" t="n"/>
      <c r="G1679" s="292" t="n"/>
      <c r="H1679" s="294" t="n"/>
      <c r="I1679" s="317" t="n"/>
      <c r="J1679" s="268" t="n"/>
      <c r="K1679" s="268" t="n"/>
      <c r="L1679" s="314" t="n"/>
      <c r="M1679" s="294" t="n"/>
      <c r="N1679" s="294" t="n"/>
      <c r="O1679" s="294" t="n"/>
      <c r="P1679" s="268" t="n"/>
      <c r="Q1679" s="320" t="n"/>
    </row>
    <row r="1680">
      <c r="B1680" s="333" t="n"/>
      <c r="C1680" s="328" t="n"/>
      <c r="D1680" s="328" t="n"/>
      <c r="E1680" s="317" t="n"/>
      <c r="F1680" s="292" t="n"/>
      <c r="G1680" s="292" t="n"/>
      <c r="H1680" s="294" t="n"/>
      <c r="I1680" s="317" t="n"/>
      <c r="J1680" s="268" t="n"/>
      <c r="K1680" s="268" t="n"/>
      <c r="L1680" s="314" t="n"/>
      <c r="M1680" s="294" t="n"/>
      <c r="N1680" s="294" t="n"/>
      <c r="O1680" s="294" t="n"/>
      <c r="P1680" s="268" t="n"/>
      <c r="Q1680" s="320" t="n"/>
    </row>
    <row r="1681">
      <c r="B1681" s="333" t="n"/>
      <c r="C1681" s="328" t="n"/>
      <c r="D1681" s="328" t="n"/>
      <c r="E1681" s="317" t="n"/>
      <c r="F1681" s="292" t="n"/>
      <c r="G1681" s="292" t="n"/>
      <c r="H1681" s="294" t="n"/>
      <c r="I1681" s="317" t="n"/>
      <c r="J1681" s="268" t="n"/>
      <c r="K1681" s="268" t="n"/>
      <c r="L1681" s="314" t="n"/>
      <c r="M1681" s="294" t="n"/>
      <c r="N1681" s="294" t="n"/>
      <c r="O1681" s="294" t="n"/>
      <c r="P1681" s="268" t="n"/>
      <c r="Q1681" s="320" t="n"/>
    </row>
    <row r="1682">
      <c r="B1682" s="333" t="n"/>
      <c r="C1682" s="328" t="n"/>
      <c r="D1682" s="328" t="n"/>
      <c r="E1682" s="317" t="n"/>
      <c r="F1682" s="292" t="n"/>
      <c r="G1682" s="292" t="n"/>
      <c r="H1682" s="294" t="n"/>
      <c r="I1682" s="317" t="n"/>
      <c r="J1682" s="268" t="n"/>
      <c r="K1682" s="268" t="n"/>
      <c r="L1682" s="314" t="n"/>
      <c r="M1682" s="294" t="n"/>
      <c r="N1682" s="294" t="n"/>
      <c r="O1682" s="294" t="n"/>
      <c r="P1682" s="268" t="n"/>
      <c r="Q1682" s="320" t="n"/>
    </row>
    <row r="1683">
      <c r="B1683" s="333" t="n"/>
      <c r="C1683" s="328" t="n"/>
      <c r="D1683" s="328" t="n"/>
      <c r="E1683" s="317" t="n"/>
      <c r="F1683" s="292" t="n"/>
      <c r="G1683" s="292" t="n"/>
      <c r="H1683" s="294" t="n"/>
      <c r="I1683" s="317" t="n"/>
      <c r="J1683" s="268" t="n"/>
      <c r="K1683" s="268" t="n"/>
      <c r="L1683" s="314" t="n"/>
      <c r="M1683" s="294" t="n"/>
      <c r="N1683" s="294" t="n"/>
      <c r="O1683" s="294" t="n"/>
      <c r="P1683" s="268" t="n"/>
      <c r="Q1683" s="320" t="n"/>
    </row>
    <row r="1684">
      <c r="B1684" s="333" t="n"/>
      <c r="C1684" s="328" t="n"/>
      <c r="D1684" s="328" t="n"/>
      <c r="E1684" s="317" t="n"/>
      <c r="F1684" s="292" t="n"/>
      <c r="G1684" s="292" t="n"/>
      <c r="H1684" s="294" t="n"/>
      <c r="I1684" s="317" t="n"/>
      <c r="J1684" s="268" t="n"/>
      <c r="K1684" s="268" t="n"/>
      <c r="L1684" s="314" t="n"/>
      <c r="M1684" s="294" t="n"/>
      <c r="N1684" s="294" t="n"/>
      <c r="O1684" s="294" t="n"/>
      <c r="P1684" s="268" t="n"/>
      <c r="Q1684" s="320" t="n"/>
    </row>
    <row r="1685">
      <c r="B1685" s="333" t="n"/>
      <c r="C1685" s="328" t="n"/>
      <c r="D1685" s="328" t="n"/>
      <c r="E1685" s="317" t="n"/>
      <c r="F1685" s="292" t="n"/>
      <c r="G1685" s="292" t="n"/>
      <c r="H1685" s="294" t="n"/>
      <c r="I1685" s="317" t="n"/>
      <c r="J1685" s="268" t="n"/>
      <c r="K1685" s="268" t="n"/>
      <c r="L1685" s="314" t="n"/>
      <c r="M1685" s="294" t="n"/>
      <c r="N1685" s="294" t="n"/>
      <c r="O1685" s="294" t="n"/>
      <c r="P1685" s="268" t="n"/>
      <c r="Q1685" s="320" t="n"/>
    </row>
    <row r="1686">
      <c r="B1686" s="333" t="n"/>
      <c r="C1686" s="328" t="n"/>
      <c r="D1686" s="328" t="n"/>
      <c r="E1686" s="317" t="n"/>
      <c r="F1686" s="292" t="n"/>
      <c r="G1686" s="292" t="n"/>
      <c r="H1686" s="294" t="n"/>
      <c r="I1686" s="317" t="n"/>
      <c r="J1686" s="268" t="n"/>
      <c r="K1686" s="268" t="n"/>
      <c r="L1686" s="314" t="n"/>
      <c r="M1686" s="294" t="n"/>
      <c r="N1686" s="294" t="n"/>
      <c r="O1686" s="294" t="n"/>
      <c r="P1686" s="268" t="n"/>
      <c r="Q1686" s="320" t="n"/>
    </row>
    <row r="1687">
      <c r="B1687" s="333" t="n"/>
      <c r="C1687" s="328" t="n"/>
      <c r="D1687" s="328" t="n"/>
      <c r="E1687" s="317" t="n"/>
      <c r="F1687" s="292" t="n"/>
      <c r="G1687" s="292" t="n"/>
      <c r="H1687" s="294" t="n"/>
      <c r="I1687" s="317" t="n"/>
      <c r="J1687" s="268" t="n"/>
      <c r="K1687" s="268" t="n"/>
      <c r="L1687" s="314" t="n"/>
      <c r="M1687" s="294" t="n"/>
      <c r="N1687" s="294" t="n"/>
      <c r="O1687" s="294" t="n"/>
      <c r="P1687" s="268" t="n"/>
      <c r="Q1687" s="320" t="n"/>
    </row>
    <row r="1688">
      <c r="B1688" s="333" t="n"/>
      <c r="C1688" s="328" t="n"/>
      <c r="D1688" s="328" t="n"/>
      <c r="E1688" s="317" t="n"/>
      <c r="F1688" s="292" t="n"/>
      <c r="G1688" s="292" t="n"/>
      <c r="H1688" s="294" t="n"/>
      <c r="I1688" s="317" t="n"/>
      <c r="J1688" s="268" t="n"/>
      <c r="K1688" s="268" t="n"/>
      <c r="L1688" s="314" t="n"/>
      <c r="M1688" s="294" t="n"/>
      <c r="N1688" s="294" t="n"/>
      <c r="O1688" s="294" t="n"/>
      <c r="P1688" s="268" t="n"/>
      <c r="Q1688" s="320" t="n"/>
    </row>
    <row r="1689">
      <c r="B1689" s="333" t="n"/>
      <c r="C1689" s="328" t="n"/>
      <c r="D1689" s="328" t="n"/>
      <c r="E1689" s="317" t="n"/>
      <c r="F1689" s="292" t="n"/>
      <c r="G1689" s="292" t="n"/>
      <c r="H1689" s="294" t="n"/>
      <c r="I1689" s="317" t="n"/>
      <c r="J1689" s="268" t="n"/>
      <c r="K1689" s="268" t="n"/>
      <c r="L1689" s="314" t="n"/>
      <c r="M1689" s="294" t="n"/>
      <c r="N1689" s="294" t="n"/>
      <c r="O1689" s="294" t="n"/>
      <c r="P1689" s="268" t="n"/>
      <c r="Q1689" s="320" t="n"/>
    </row>
    <row r="1690">
      <c r="B1690" s="333" t="n"/>
      <c r="C1690" s="328" t="n"/>
      <c r="D1690" s="328" t="n"/>
      <c r="E1690" s="317" t="n"/>
      <c r="F1690" s="292" t="n"/>
      <c r="G1690" s="292" t="n"/>
      <c r="H1690" s="294" t="n"/>
      <c r="I1690" s="317" t="n"/>
      <c r="J1690" s="268" t="n"/>
      <c r="K1690" s="268" t="n"/>
      <c r="L1690" s="314" t="n"/>
      <c r="M1690" s="294" t="n"/>
      <c r="N1690" s="294" t="n"/>
      <c r="O1690" s="294" t="n"/>
      <c r="P1690" s="268" t="n"/>
      <c r="Q1690" s="320" t="n"/>
    </row>
    <row r="1691">
      <c r="B1691" s="333" t="n"/>
      <c r="C1691" s="328" t="n"/>
      <c r="D1691" s="328" t="n"/>
      <c r="E1691" s="317" t="n"/>
      <c r="F1691" s="292" t="n"/>
      <c r="G1691" s="292" t="n"/>
      <c r="H1691" s="294" t="n"/>
      <c r="I1691" s="317" t="n"/>
      <c r="J1691" s="268" t="n"/>
      <c r="K1691" s="268" t="n"/>
      <c r="L1691" s="314" t="n"/>
      <c r="M1691" s="294" t="n"/>
      <c r="N1691" s="294" t="n"/>
      <c r="O1691" s="294" t="n"/>
      <c r="P1691" s="268" t="n"/>
      <c r="Q1691" s="320" t="n"/>
    </row>
    <row r="1692">
      <c r="B1692" s="333" t="n"/>
      <c r="C1692" s="328" t="n"/>
      <c r="D1692" s="328" t="n"/>
      <c r="E1692" s="317" t="n"/>
      <c r="F1692" s="292" t="n"/>
      <c r="G1692" s="292" t="n"/>
      <c r="H1692" s="294" t="n"/>
      <c r="I1692" s="317" t="n"/>
      <c r="J1692" s="268" t="n"/>
      <c r="K1692" s="268" t="n"/>
      <c r="L1692" s="314" t="n"/>
      <c r="M1692" s="294" t="n"/>
      <c r="N1692" s="294" t="n"/>
      <c r="O1692" s="294" t="n"/>
      <c r="P1692" s="268" t="n"/>
      <c r="Q1692" s="320" t="n"/>
    </row>
    <row r="1693">
      <c r="B1693" s="333" t="n"/>
      <c r="C1693" s="328" t="n"/>
      <c r="D1693" s="328" t="n"/>
      <c r="E1693" s="317" t="n"/>
      <c r="F1693" s="292" t="n"/>
      <c r="G1693" s="292" t="n"/>
      <c r="H1693" s="294" t="n"/>
      <c r="I1693" s="317" t="n"/>
      <c r="J1693" s="268" t="n"/>
      <c r="K1693" s="268" t="n"/>
      <c r="L1693" s="314" t="n"/>
      <c r="M1693" s="294" t="n"/>
      <c r="N1693" s="294" t="n"/>
      <c r="O1693" s="294" t="n"/>
      <c r="P1693" s="268" t="n"/>
      <c r="Q1693" s="320" t="n"/>
    </row>
    <row r="1694">
      <c r="B1694" s="333" t="n"/>
      <c r="C1694" s="328" t="n"/>
      <c r="D1694" s="328" t="n"/>
      <c r="E1694" s="317" t="n"/>
      <c r="F1694" s="292" t="n"/>
      <c r="G1694" s="292" t="n"/>
      <c r="H1694" s="294" t="n"/>
      <c r="I1694" s="317" t="n"/>
      <c r="J1694" s="268" t="n"/>
      <c r="K1694" s="268" t="n"/>
      <c r="L1694" s="314" t="n"/>
      <c r="M1694" s="294" t="n"/>
      <c r="N1694" s="294" t="n"/>
      <c r="O1694" s="294" t="n"/>
      <c r="P1694" s="268" t="n"/>
      <c r="Q1694" s="320" t="n"/>
    </row>
    <row r="1695">
      <c r="B1695" s="333" t="n"/>
      <c r="C1695" s="328" t="n"/>
      <c r="D1695" s="328" t="n"/>
      <c r="E1695" s="317" t="n"/>
      <c r="F1695" s="292" t="n"/>
      <c r="G1695" s="292" t="n"/>
      <c r="H1695" s="294" t="n"/>
      <c r="I1695" s="317" t="n"/>
      <c r="J1695" s="268" t="n"/>
      <c r="K1695" s="268" t="n"/>
      <c r="L1695" s="314" t="n"/>
      <c r="M1695" s="294" t="n"/>
      <c r="N1695" s="294" t="n"/>
      <c r="O1695" s="294" t="n"/>
      <c r="P1695" s="268" t="n"/>
      <c r="Q1695" s="320" t="n"/>
    </row>
    <row r="1696">
      <c r="B1696" s="333" t="n"/>
      <c r="C1696" s="328" t="n"/>
      <c r="D1696" s="328" t="n"/>
      <c r="E1696" s="317" t="n"/>
      <c r="F1696" s="292" t="n"/>
      <c r="G1696" s="292" t="n"/>
      <c r="H1696" s="294" t="n"/>
      <c r="I1696" s="317" t="n"/>
      <c r="J1696" s="268" t="n"/>
      <c r="K1696" s="268" t="n"/>
      <c r="L1696" s="314" t="n"/>
      <c r="M1696" s="294" t="n"/>
      <c r="N1696" s="294" t="n"/>
      <c r="O1696" s="294" t="n"/>
      <c r="P1696" s="268" t="n"/>
      <c r="Q1696" s="320" t="n"/>
    </row>
    <row r="1697">
      <c r="B1697" s="333" t="n"/>
      <c r="C1697" s="328" t="n"/>
      <c r="D1697" s="328" t="n"/>
      <c r="E1697" s="317" t="n"/>
      <c r="F1697" s="292" t="n"/>
      <c r="G1697" s="292" t="n"/>
      <c r="H1697" s="294" t="n"/>
      <c r="I1697" s="317" t="n"/>
      <c r="J1697" s="268" t="n"/>
      <c r="K1697" s="268" t="n"/>
      <c r="L1697" s="314" t="n"/>
      <c r="M1697" s="294" t="n"/>
      <c r="N1697" s="294" t="n"/>
      <c r="O1697" s="294" t="n"/>
      <c r="P1697" s="268" t="n"/>
      <c r="Q1697" s="320" t="n"/>
    </row>
    <row r="1698">
      <c r="B1698" s="333" t="n"/>
      <c r="C1698" s="328" t="n"/>
      <c r="D1698" s="328" t="n"/>
      <c r="E1698" s="317" t="n"/>
      <c r="F1698" s="292" t="n"/>
      <c r="G1698" s="292" t="n"/>
      <c r="H1698" s="294" t="n"/>
      <c r="I1698" s="317" t="n"/>
      <c r="J1698" s="268" t="n"/>
      <c r="K1698" s="268" t="n"/>
      <c r="L1698" s="314" t="n"/>
      <c r="M1698" s="294" t="n"/>
      <c r="N1698" s="294" t="n"/>
      <c r="O1698" s="294" t="n"/>
      <c r="P1698" s="268" t="n"/>
      <c r="Q1698" s="320" t="n"/>
    </row>
    <row r="1699">
      <c r="B1699" s="333" t="n"/>
      <c r="C1699" s="328" t="n"/>
      <c r="D1699" s="328" t="n"/>
      <c r="E1699" s="317" t="n"/>
      <c r="F1699" s="292" t="n"/>
      <c r="G1699" s="292" t="n"/>
      <c r="H1699" s="294" t="n"/>
      <c r="I1699" s="317" t="n"/>
      <c r="J1699" s="268" t="n"/>
      <c r="K1699" s="268" t="n"/>
      <c r="L1699" s="314" t="n"/>
      <c r="M1699" s="294" t="n"/>
      <c r="N1699" s="294" t="n"/>
      <c r="O1699" s="294" t="n"/>
      <c r="P1699" s="268" t="n"/>
      <c r="Q1699" s="320" t="n"/>
    </row>
    <row r="1700">
      <c r="B1700" s="333" t="n"/>
      <c r="C1700" s="328" t="n"/>
      <c r="D1700" s="328" t="n"/>
      <c r="E1700" s="317" t="n"/>
      <c r="F1700" s="292" t="n"/>
      <c r="G1700" s="292" t="n"/>
      <c r="H1700" s="294" t="n"/>
      <c r="I1700" s="317" t="n"/>
      <c r="J1700" s="268" t="n"/>
      <c r="K1700" s="268" t="n"/>
      <c r="L1700" s="314" t="n"/>
      <c r="M1700" s="294" t="n"/>
      <c r="N1700" s="294" t="n"/>
      <c r="O1700" s="294" t="n"/>
      <c r="P1700" s="268" t="n"/>
      <c r="Q1700" s="320" t="n"/>
    </row>
    <row r="1701">
      <c r="B1701" s="333" t="n"/>
      <c r="C1701" s="328" t="n"/>
      <c r="D1701" s="328" t="n"/>
      <c r="E1701" s="317" t="n"/>
      <c r="F1701" s="292" t="n"/>
      <c r="G1701" s="292" t="n"/>
      <c r="H1701" s="294" t="n"/>
      <c r="I1701" s="317" t="n"/>
      <c r="J1701" s="268" t="n"/>
      <c r="K1701" s="268" t="n"/>
      <c r="L1701" s="314" t="n"/>
      <c r="M1701" s="294" t="n"/>
      <c r="N1701" s="294" t="n"/>
      <c r="O1701" s="294" t="n"/>
      <c r="P1701" s="268" t="n"/>
      <c r="Q1701" s="320" t="n"/>
    </row>
    <row r="1702">
      <c r="B1702" s="333" t="n"/>
      <c r="C1702" s="328" t="n"/>
      <c r="D1702" s="328" t="n"/>
      <c r="E1702" s="317" t="n"/>
      <c r="F1702" s="292" t="n"/>
      <c r="G1702" s="292" t="n"/>
      <c r="H1702" s="294" t="n"/>
      <c r="I1702" s="317" t="n"/>
      <c r="J1702" s="268" t="n"/>
      <c r="K1702" s="268" t="n"/>
      <c r="L1702" s="314" t="n"/>
      <c r="M1702" s="294" t="n"/>
      <c r="N1702" s="294" t="n"/>
      <c r="O1702" s="294" t="n"/>
      <c r="P1702" s="268" t="n"/>
      <c r="Q1702" s="320" t="n"/>
    </row>
    <row r="1703">
      <c r="B1703" s="333" t="n"/>
      <c r="C1703" s="328" t="n"/>
      <c r="D1703" s="328" t="n"/>
      <c r="E1703" s="317" t="n"/>
      <c r="F1703" s="292" t="n"/>
      <c r="G1703" s="292" t="n"/>
      <c r="H1703" s="294" t="n"/>
      <c r="I1703" s="317" t="n"/>
      <c r="J1703" s="268" t="n"/>
      <c r="K1703" s="268" t="n"/>
      <c r="L1703" s="314" t="n"/>
      <c r="M1703" s="294" t="n"/>
      <c r="N1703" s="294" t="n"/>
      <c r="O1703" s="294" t="n"/>
      <c r="P1703" s="268" t="n"/>
      <c r="Q1703" s="320" t="n"/>
    </row>
    <row r="1704">
      <c r="B1704" s="333" t="n"/>
      <c r="C1704" s="328" t="n"/>
      <c r="D1704" s="328" t="n"/>
      <c r="E1704" s="317" t="n"/>
      <c r="F1704" s="292" t="n"/>
      <c r="G1704" s="292" t="n"/>
      <c r="H1704" s="294" t="n"/>
      <c r="I1704" s="317" t="n"/>
      <c r="J1704" s="268" t="n"/>
      <c r="K1704" s="268" t="n"/>
      <c r="L1704" s="314" t="n"/>
      <c r="M1704" s="294" t="n"/>
      <c r="N1704" s="294" t="n"/>
      <c r="O1704" s="294" t="n"/>
      <c r="P1704" s="268" t="n"/>
      <c r="Q1704" s="320" t="n"/>
    </row>
    <row r="1705">
      <c r="B1705" s="333" t="n"/>
      <c r="C1705" s="328" t="n"/>
      <c r="D1705" s="328" t="n"/>
      <c r="E1705" s="317" t="n"/>
      <c r="F1705" s="292" t="n"/>
      <c r="G1705" s="292" t="n"/>
      <c r="H1705" s="294" t="n"/>
      <c r="I1705" s="317" t="n"/>
      <c r="J1705" s="268" t="n"/>
      <c r="K1705" s="268" t="n"/>
      <c r="L1705" s="314" t="n"/>
      <c r="M1705" s="294" t="n"/>
      <c r="N1705" s="294" t="n"/>
      <c r="O1705" s="294" t="n"/>
      <c r="P1705" s="268" t="n"/>
      <c r="Q1705" s="320" t="n"/>
    </row>
    <row r="1706">
      <c r="B1706" s="333" t="n"/>
      <c r="C1706" s="328" t="n"/>
      <c r="D1706" s="328" t="n"/>
      <c r="E1706" s="317" t="n"/>
      <c r="F1706" s="292" t="n"/>
      <c r="G1706" s="292" t="n"/>
      <c r="H1706" s="294" t="n"/>
      <c r="I1706" s="317" t="n"/>
      <c r="J1706" s="268" t="n"/>
      <c r="K1706" s="268" t="n"/>
      <c r="L1706" s="314" t="n"/>
      <c r="M1706" s="294" t="n"/>
      <c r="N1706" s="294" t="n"/>
      <c r="O1706" s="294" t="n"/>
      <c r="P1706" s="268" t="n"/>
      <c r="Q1706" s="320" t="n"/>
    </row>
    <row r="1707">
      <c r="B1707" s="333" t="n"/>
      <c r="C1707" s="328" t="n"/>
      <c r="D1707" s="328" t="n"/>
      <c r="E1707" s="317" t="n"/>
      <c r="F1707" s="292" t="n"/>
      <c r="G1707" s="292" t="n"/>
      <c r="H1707" s="294" t="n"/>
      <c r="I1707" s="317" t="n"/>
      <c r="J1707" s="268" t="n"/>
      <c r="K1707" s="268" t="n"/>
      <c r="L1707" s="314" t="n"/>
      <c r="M1707" s="294" t="n"/>
      <c r="N1707" s="294" t="n"/>
      <c r="O1707" s="294" t="n"/>
      <c r="P1707" s="268" t="n"/>
      <c r="Q1707" s="320" t="n"/>
    </row>
    <row r="1708">
      <c r="B1708" s="333" t="n"/>
      <c r="C1708" s="328" t="n"/>
      <c r="D1708" s="328" t="n"/>
      <c r="E1708" s="317" t="n"/>
      <c r="F1708" s="292" t="n"/>
      <c r="G1708" s="292" t="n"/>
      <c r="H1708" s="294" t="n"/>
      <c r="I1708" s="317" t="n"/>
      <c r="J1708" s="268" t="n"/>
      <c r="K1708" s="268" t="n"/>
      <c r="L1708" s="314" t="n"/>
      <c r="M1708" s="294" t="n"/>
      <c r="N1708" s="294" t="n"/>
      <c r="O1708" s="294" t="n"/>
      <c r="P1708" s="268" t="n"/>
      <c r="Q1708" s="320" t="n"/>
    </row>
    <row r="1709">
      <c r="B1709" s="333" t="n"/>
      <c r="C1709" s="328" t="n"/>
      <c r="D1709" s="328" t="n"/>
      <c r="E1709" s="317" t="n"/>
      <c r="F1709" s="292" t="n"/>
      <c r="G1709" s="292" t="n"/>
      <c r="H1709" s="294" t="n"/>
      <c r="I1709" s="317" t="n"/>
      <c r="J1709" s="268" t="n"/>
      <c r="K1709" s="268" t="n"/>
      <c r="L1709" s="314" t="n"/>
      <c r="M1709" s="294" t="n"/>
      <c r="N1709" s="294" t="n"/>
      <c r="O1709" s="294" t="n"/>
      <c r="P1709" s="268" t="n"/>
      <c r="Q1709" s="320" t="n"/>
    </row>
    <row r="1710">
      <c r="B1710" s="333" t="n"/>
      <c r="C1710" s="328" t="n"/>
      <c r="D1710" s="328" t="n"/>
      <c r="E1710" s="317" t="n"/>
      <c r="F1710" s="292" t="n"/>
      <c r="G1710" s="292" t="n"/>
      <c r="H1710" s="294" t="n"/>
      <c r="I1710" s="317" t="n"/>
      <c r="J1710" s="268" t="n"/>
      <c r="K1710" s="268" t="n"/>
      <c r="L1710" s="314" t="n"/>
      <c r="M1710" s="294" t="n"/>
      <c r="N1710" s="294" t="n"/>
      <c r="O1710" s="294" t="n"/>
      <c r="P1710" s="268" t="n"/>
      <c r="Q1710" s="320" t="n"/>
    </row>
    <row r="1711">
      <c r="B1711" s="333" t="n"/>
      <c r="C1711" s="328" t="n"/>
      <c r="D1711" s="328" t="n"/>
      <c r="E1711" s="317" t="n"/>
      <c r="F1711" s="292" t="n"/>
      <c r="G1711" s="292" t="n"/>
      <c r="H1711" s="294" t="n"/>
      <c r="I1711" s="317" t="n"/>
      <c r="J1711" s="268" t="n"/>
      <c r="K1711" s="268" t="n"/>
      <c r="L1711" s="314" t="n"/>
      <c r="M1711" s="294" t="n"/>
      <c r="N1711" s="294" t="n"/>
      <c r="O1711" s="294" t="n"/>
      <c r="P1711" s="268" t="n"/>
      <c r="Q1711" s="320" t="n"/>
    </row>
    <row r="1712">
      <c r="B1712" s="333" t="n"/>
      <c r="C1712" s="328" t="n"/>
      <c r="D1712" s="328" t="n"/>
      <c r="E1712" s="317" t="n"/>
      <c r="F1712" s="292" t="n"/>
      <c r="G1712" s="292" t="n"/>
      <c r="H1712" s="294" t="n"/>
      <c r="I1712" s="317" t="n"/>
      <c r="J1712" s="268" t="n"/>
      <c r="K1712" s="268" t="n"/>
      <c r="L1712" s="314" t="n"/>
      <c r="M1712" s="294" t="n"/>
      <c r="N1712" s="294" t="n"/>
      <c r="O1712" s="294" t="n"/>
      <c r="P1712" s="268" t="n"/>
      <c r="Q1712" s="320" t="n"/>
    </row>
    <row r="1713">
      <c r="B1713" s="333" t="n"/>
      <c r="C1713" s="328" t="n"/>
      <c r="D1713" s="328" t="n"/>
      <c r="E1713" s="317" t="n"/>
      <c r="F1713" s="292" t="n"/>
      <c r="G1713" s="292" t="n"/>
      <c r="H1713" s="294" t="n"/>
      <c r="I1713" s="317" t="n"/>
      <c r="J1713" s="268" t="n"/>
      <c r="K1713" s="268" t="n"/>
      <c r="L1713" s="314" t="n"/>
      <c r="M1713" s="294" t="n"/>
      <c r="N1713" s="294" t="n"/>
      <c r="O1713" s="294" t="n"/>
      <c r="P1713" s="268" t="n"/>
      <c r="Q1713" s="320" t="n"/>
    </row>
    <row r="1714">
      <c r="B1714" s="333" t="n"/>
      <c r="C1714" s="328" t="n"/>
      <c r="D1714" s="328" t="n"/>
      <c r="E1714" s="317" t="n"/>
      <c r="F1714" s="292" t="n"/>
      <c r="G1714" s="292" t="n"/>
      <c r="H1714" s="294" t="n"/>
      <c r="I1714" s="317" t="n"/>
      <c r="J1714" s="268" t="n"/>
      <c r="K1714" s="268" t="n"/>
      <c r="L1714" s="314" t="n"/>
      <c r="M1714" s="294" t="n"/>
      <c r="N1714" s="294" t="n"/>
      <c r="O1714" s="294" t="n"/>
      <c r="P1714" s="268" t="n"/>
      <c r="Q1714" s="320" t="n"/>
    </row>
    <row r="1715">
      <c r="B1715" s="333" t="n"/>
      <c r="C1715" s="328" t="n"/>
      <c r="D1715" s="328" t="n"/>
      <c r="E1715" s="317" t="n"/>
      <c r="F1715" s="292" t="n"/>
      <c r="G1715" s="292" t="n"/>
      <c r="H1715" s="294" t="n"/>
      <c r="I1715" s="317" t="n"/>
      <c r="J1715" s="268" t="n"/>
      <c r="K1715" s="268" t="n"/>
      <c r="L1715" s="314" t="n"/>
      <c r="M1715" s="294" t="n"/>
      <c r="N1715" s="294" t="n"/>
      <c r="O1715" s="294" t="n"/>
      <c r="P1715" s="268" t="n"/>
      <c r="Q1715" s="320" t="n"/>
    </row>
    <row r="1716">
      <c r="B1716" s="333" t="n"/>
      <c r="C1716" s="328" t="n"/>
      <c r="D1716" s="328" t="n"/>
      <c r="E1716" s="317" t="n"/>
      <c r="F1716" s="292" t="n"/>
      <c r="G1716" s="292" t="n"/>
      <c r="H1716" s="294" t="n"/>
      <c r="I1716" s="317" t="n"/>
      <c r="J1716" s="268" t="n"/>
      <c r="K1716" s="268" t="n"/>
      <c r="L1716" s="314" t="n"/>
      <c r="M1716" s="294" t="n"/>
      <c r="N1716" s="294" t="n"/>
      <c r="O1716" s="294" t="n"/>
      <c r="P1716" s="268" t="n"/>
      <c r="Q1716" s="320" t="n"/>
    </row>
    <row r="1717">
      <c r="B1717" s="333" t="n"/>
      <c r="C1717" s="328" t="n"/>
      <c r="D1717" s="328" t="n"/>
      <c r="E1717" s="317" t="n"/>
      <c r="F1717" s="292" t="n"/>
      <c r="G1717" s="292" t="n"/>
      <c r="H1717" s="294" t="n"/>
      <c r="I1717" s="317" t="n"/>
      <c r="J1717" s="268" t="n"/>
      <c r="K1717" s="268" t="n"/>
      <c r="L1717" s="314" t="n"/>
      <c r="M1717" s="294" t="n"/>
      <c r="N1717" s="294" t="n"/>
      <c r="O1717" s="294" t="n"/>
      <c r="P1717" s="268" t="n"/>
      <c r="Q1717" s="320" t="n"/>
    </row>
    <row r="1718">
      <c r="B1718" s="333" t="n"/>
      <c r="C1718" s="328" t="n"/>
      <c r="D1718" s="328" t="n"/>
      <c r="E1718" s="317" t="n"/>
      <c r="F1718" s="292" t="n"/>
      <c r="G1718" s="292" t="n"/>
      <c r="H1718" s="294" t="n"/>
      <c r="I1718" s="317" t="n"/>
      <c r="J1718" s="268" t="n"/>
      <c r="K1718" s="268" t="n"/>
      <c r="L1718" s="314" t="n"/>
      <c r="M1718" s="294" t="n"/>
      <c r="N1718" s="294" t="n"/>
      <c r="O1718" s="294" t="n"/>
      <c r="P1718" s="268" t="n"/>
      <c r="Q1718" s="320" t="n"/>
    </row>
    <row r="1719">
      <c r="B1719" s="333" t="n"/>
      <c r="C1719" s="328" t="n"/>
      <c r="D1719" s="328" t="n"/>
      <c r="E1719" s="317" t="n"/>
      <c r="F1719" s="292" t="n"/>
      <c r="G1719" s="292" t="n"/>
      <c r="H1719" s="294" t="n"/>
      <c r="I1719" s="317" t="n"/>
      <c r="J1719" s="268" t="n"/>
      <c r="K1719" s="268" t="n"/>
      <c r="L1719" s="314" t="n"/>
      <c r="M1719" s="294" t="n"/>
      <c r="N1719" s="294" t="n"/>
      <c r="O1719" s="294" t="n"/>
      <c r="P1719" s="268" t="n"/>
      <c r="Q1719" s="320" t="n"/>
    </row>
    <row r="1720">
      <c r="B1720" s="333" t="n"/>
      <c r="C1720" s="328" t="n"/>
      <c r="D1720" s="328" t="n"/>
      <c r="E1720" s="317" t="n"/>
      <c r="F1720" s="292" t="n"/>
      <c r="G1720" s="292" t="n"/>
      <c r="H1720" s="294" t="n"/>
      <c r="I1720" s="317" t="n"/>
      <c r="J1720" s="268" t="n"/>
      <c r="K1720" s="268" t="n"/>
      <c r="L1720" s="314" t="n"/>
      <c r="M1720" s="294" t="n"/>
      <c r="N1720" s="294" t="n"/>
      <c r="O1720" s="294" t="n"/>
      <c r="P1720" s="268" t="n"/>
      <c r="Q1720" s="320" t="n"/>
    </row>
    <row r="1721">
      <c r="B1721" s="333" t="n"/>
      <c r="C1721" s="328" t="n"/>
      <c r="D1721" s="328" t="n"/>
      <c r="E1721" s="317" t="n"/>
      <c r="F1721" s="292" t="n"/>
      <c r="G1721" s="292" t="n"/>
      <c r="H1721" s="294" t="n"/>
      <c r="I1721" s="317" t="n"/>
      <c r="J1721" s="268" t="n"/>
      <c r="K1721" s="268" t="n"/>
      <c r="L1721" s="314" t="n"/>
      <c r="M1721" s="294" t="n"/>
      <c r="N1721" s="294" t="n"/>
      <c r="O1721" s="294" t="n"/>
      <c r="P1721" s="268" t="n"/>
      <c r="Q1721" s="320" t="n"/>
    </row>
    <row r="1722">
      <c r="B1722" s="333" t="n"/>
      <c r="C1722" s="328" t="n"/>
      <c r="D1722" s="328" t="n"/>
      <c r="E1722" s="317" t="n"/>
      <c r="F1722" s="292" t="n"/>
      <c r="G1722" s="292" t="n"/>
      <c r="H1722" s="294" t="n"/>
      <c r="I1722" s="317" t="n"/>
      <c r="J1722" s="268" t="n"/>
      <c r="K1722" s="268" t="n"/>
      <c r="L1722" s="314" t="n"/>
      <c r="M1722" s="294" t="n"/>
      <c r="N1722" s="294" t="n"/>
      <c r="O1722" s="294" t="n"/>
      <c r="P1722" s="268" t="n"/>
      <c r="Q1722" s="320" t="n"/>
    </row>
    <row r="1723">
      <c r="B1723" s="333" t="n"/>
      <c r="C1723" s="328" t="n"/>
      <c r="D1723" s="328" t="n"/>
      <c r="E1723" s="317" t="n"/>
      <c r="F1723" s="292" t="n"/>
      <c r="G1723" s="292" t="n"/>
      <c r="H1723" s="294" t="n"/>
      <c r="I1723" s="317" t="n"/>
      <c r="J1723" s="268" t="n"/>
      <c r="K1723" s="268" t="n"/>
      <c r="L1723" s="314" t="n"/>
      <c r="M1723" s="294" t="n"/>
      <c r="N1723" s="294" t="n"/>
      <c r="O1723" s="294" t="n"/>
      <c r="P1723" s="268" t="n"/>
      <c r="Q1723" s="320" t="n"/>
    </row>
    <row r="1724">
      <c r="B1724" s="333" t="n"/>
      <c r="C1724" s="328" t="n"/>
      <c r="D1724" s="328" t="n"/>
      <c r="E1724" s="317" t="n"/>
      <c r="F1724" s="292" t="n"/>
      <c r="G1724" s="292" t="n"/>
      <c r="H1724" s="294" t="n"/>
      <c r="I1724" s="317" t="n"/>
      <c r="J1724" s="268" t="n"/>
      <c r="K1724" s="268" t="n"/>
      <c r="L1724" s="314" t="n"/>
      <c r="M1724" s="294" t="n"/>
      <c r="N1724" s="294" t="n"/>
      <c r="O1724" s="294" t="n"/>
      <c r="P1724" s="268" t="n"/>
      <c r="Q1724" s="320" t="n"/>
    </row>
    <row r="1725">
      <c r="B1725" s="333" t="n"/>
      <c r="C1725" s="328" t="n"/>
      <c r="D1725" s="328" t="n"/>
      <c r="E1725" s="317" t="n"/>
      <c r="F1725" s="292" t="n"/>
      <c r="G1725" s="292" t="n"/>
      <c r="H1725" s="294" t="n"/>
      <c r="I1725" s="317" t="n"/>
      <c r="J1725" s="268" t="n"/>
      <c r="K1725" s="268" t="n"/>
      <c r="L1725" s="314" t="n"/>
      <c r="M1725" s="294" t="n"/>
      <c r="N1725" s="294" t="n"/>
      <c r="O1725" s="294" t="n"/>
      <c r="P1725" s="268" t="n"/>
      <c r="Q1725" s="320" t="n"/>
    </row>
    <row r="1726">
      <c r="B1726" s="333" t="n"/>
      <c r="C1726" s="328" t="n"/>
      <c r="D1726" s="328" t="n"/>
      <c r="E1726" s="317" t="n"/>
      <c r="F1726" s="292" t="n"/>
      <c r="G1726" s="292" t="n"/>
      <c r="H1726" s="294" t="n"/>
      <c r="I1726" s="317" t="n"/>
      <c r="J1726" s="268" t="n"/>
      <c r="K1726" s="268" t="n"/>
      <c r="L1726" s="314" t="n"/>
      <c r="M1726" s="294" t="n"/>
      <c r="N1726" s="294" t="n"/>
      <c r="O1726" s="294" t="n"/>
      <c r="P1726" s="268" t="n"/>
      <c r="Q1726" s="320" t="n"/>
    </row>
    <row r="1727">
      <c r="B1727" s="333" t="n"/>
      <c r="C1727" s="328" t="n"/>
      <c r="D1727" s="328" t="n"/>
      <c r="E1727" s="317" t="n"/>
      <c r="F1727" s="292" t="n"/>
      <c r="G1727" s="292" t="n"/>
      <c r="H1727" s="294" t="n"/>
      <c r="I1727" s="317" t="n"/>
      <c r="J1727" s="268" t="n"/>
      <c r="K1727" s="268" t="n"/>
      <c r="L1727" s="314" t="n"/>
      <c r="M1727" s="294" t="n"/>
      <c r="N1727" s="294" t="n"/>
      <c r="O1727" s="294" t="n"/>
      <c r="P1727" s="268" t="n"/>
      <c r="Q1727" s="320" t="n"/>
    </row>
    <row r="1728">
      <c r="B1728" s="333" t="n"/>
      <c r="C1728" s="328" t="n"/>
      <c r="D1728" s="328" t="n"/>
      <c r="E1728" s="317" t="n"/>
      <c r="F1728" s="292" t="n"/>
      <c r="G1728" s="292" t="n"/>
      <c r="H1728" s="294" t="n"/>
      <c r="I1728" s="317" t="n"/>
      <c r="J1728" s="268" t="n"/>
      <c r="K1728" s="268" t="n"/>
      <c r="L1728" s="314" t="n"/>
      <c r="M1728" s="294" t="n"/>
      <c r="N1728" s="294" t="n"/>
      <c r="O1728" s="294" t="n"/>
      <c r="P1728" s="268" t="n"/>
      <c r="Q1728" s="320" t="n"/>
    </row>
    <row r="1729">
      <c r="B1729" s="333" t="n"/>
      <c r="C1729" s="328" t="n"/>
      <c r="D1729" s="328" t="n"/>
      <c r="E1729" s="317" t="n"/>
      <c r="F1729" s="292" t="n"/>
      <c r="G1729" s="292" t="n"/>
      <c r="H1729" s="294" t="n"/>
      <c r="I1729" s="317" t="n"/>
      <c r="J1729" s="268" t="n"/>
      <c r="K1729" s="268" t="n"/>
      <c r="L1729" s="314" t="n"/>
      <c r="M1729" s="294" t="n"/>
      <c r="N1729" s="294" t="n"/>
      <c r="O1729" s="294" t="n"/>
      <c r="P1729" s="268" t="n"/>
      <c r="Q1729" s="320" t="n"/>
    </row>
    <row r="1730">
      <c r="B1730" s="333" t="n"/>
      <c r="C1730" s="328" t="n"/>
      <c r="D1730" s="328" t="n"/>
      <c r="E1730" s="317" t="n"/>
      <c r="F1730" s="292" t="n"/>
      <c r="G1730" s="292" t="n"/>
      <c r="H1730" s="294" t="n"/>
      <c r="I1730" s="317" t="n"/>
      <c r="J1730" s="268" t="n"/>
      <c r="K1730" s="268" t="n"/>
      <c r="L1730" s="314" t="n"/>
      <c r="M1730" s="294" t="n"/>
      <c r="N1730" s="294" t="n"/>
      <c r="O1730" s="294" t="n"/>
      <c r="P1730" s="268" t="n"/>
      <c r="Q1730" s="320" t="n"/>
    </row>
    <row r="1731">
      <c r="B1731" s="333" t="n"/>
      <c r="C1731" s="328" t="n"/>
      <c r="D1731" s="328" t="n"/>
      <c r="E1731" s="317" t="n"/>
      <c r="F1731" s="292" t="n"/>
      <c r="G1731" s="292" t="n"/>
      <c r="H1731" s="294" t="n"/>
      <c r="I1731" s="317" t="n"/>
      <c r="J1731" s="268" t="n"/>
      <c r="K1731" s="268" t="n"/>
      <c r="L1731" s="314" t="n"/>
      <c r="M1731" s="294" t="n"/>
      <c r="N1731" s="294" t="n"/>
      <c r="O1731" s="294" t="n"/>
      <c r="P1731" s="268" t="n"/>
      <c r="Q1731" s="320" t="n"/>
    </row>
    <row r="1732">
      <c r="B1732" s="333" t="n"/>
      <c r="C1732" s="328" t="n"/>
      <c r="D1732" s="328" t="n"/>
      <c r="E1732" s="317" t="n"/>
      <c r="F1732" s="292" t="n"/>
      <c r="G1732" s="292" t="n"/>
      <c r="H1732" s="294" t="n"/>
      <c r="I1732" s="317" t="n"/>
      <c r="J1732" s="268" t="n"/>
      <c r="K1732" s="268" t="n"/>
      <c r="L1732" s="314" t="n"/>
      <c r="M1732" s="294" t="n"/>
      <c r="N1732" s="294" t="n"/>
      <c r="O1732" s="294" t="n"/>
      <c r="P1732" s="268" t="n"/>
      <c r="Q1732" s="320" t="n"/>
    </row>
    <row r="1733">
      <c r="B1733" s="333" t="n"/>
      <c r="C1733" s="328" t="n"/>
      <c r="D1733" s="328" t="n"/>
      <c r="E1733" s="317" t="n"/>
      <c r="F1733" s="292" t="n"/>
      <c r="G1733" s="292" t="n"/>
      <c r="H1733" s="294" t="n"/>
      <c r="I1733" s="317" t="n"/>
      <c r="J1733" s="268" t="n"/>
      <c r="K1733" s="268" t="n"/>
      <c r="L1733" s="314" t="n"/>
      <c r="M1733" s="294" t="n"/>
      <c r="N1733" s="294" t="n"/>
      <c r="O1733" s="294" t="n"/>
      <c r="P1733" s="268" t="n"/>
      <c r="Q1733" s="320" t="n"/>
    </row>
    <row r="1734">
      <c r="B1734" s="333" t="n"/>
      <c r="C1734" s="328" t="n"/>
      <c r="D1734" s="328" t="n"/>
      <c r="E1734" s="317" t="n"/>
      <c r="F1734" s="292" t="n"/>
      <c r="G1734" s="292" t="n"/>
      <c r="H1734" s="294" t="n"/>
      <c r="I1734" s="317" t="n"/>
      <c r="J1734" s="268" t="n"/>
      <c r="K1734" s="268" t="n"/>
      <c r="L1734" s="314" t="n"/>
      <c r="M1734" s="294" t="n"/>
      <c r="N1734" s="294" t="n"/>
      <c r="O1734" s="294" t="n"/>
      <c r="P1734" s="268" t="n"/>
      <c r="Q1734" s="320" t="n"/>
    </row>
    <row r="1735">
      <c r="B1735" s="333" t="n"/>
      <c r="C1735" s="328" t="n"/>
      <c r="D1735" s="328" t="n"/>
      <c r="E1735" s="317" t="n"/>
      <c r="F1735" s="292" t="n"/>
      <c r="G1735" s="292" t="n"/>
      <c r="H1735" s="294" t="n"/>
      <c r="I1735" s="317" t="n"/>
      <c r="J1735" s="268" t="n"/>
      <c r="K1735" s="268" t="n"/>
      <c r="L1735" s="314" t="n"/>
      <c r="M1735" s="294" t="n"/>
      <c r="N1735" s="294" t="n"/>
      <c r="O1735" s="294" t="n"/>
      <c r="P1735" s="268" t="n"/>
      <c r="Q1735" s="320" t="n"/>
    </row>
    <row r="1736">
      <c r="B1736" s="333" t="n"/>
      <c r="C1736" s="328" t="n"/>
      <c r="D1736" s="328" t="n"/>
      <c r="E1736" s="317" t="n"/>
      <c r="F1736" s="292" t="n"/>
      <c r="G1736" s="292" t="n"/>
      <c r="H1736" s="294" t="n"/>
      <c r="I1736" s="317" t="n"/>
      <c r="J1736" s="268" t="n"/>
      <c r="K1736" s="268" t="n"/>
      <c r="L1736" s="314" t="n"/>
      <c r="M1736" s="294" t="n"/>
      <c r="N1736" s="294" t="n"/>
      <c r="O1736" s="294" t="n"/>
      <c r="P1736" s="268" t="n"/>
      <c r="Q1736" s="320" t="n"/>
    </row>
    <row r="1737">
      <c r="B1737" s="333" t="n"/>
      <c r="C1737" s="328" t="n"/>
      <c r="D1737" s="328" t="n"/>
      <c r="E1737" s="317" t="n"/>
      <c r="F1737" s="292" t="n"/>
      <c r="G1737" s="292" t="n"/>
      <c r="H1737" s="294" t="n"/>
      <c r="I1737" s="317" t="n"/>
      <c r="J1737" s="268" t="n"/>
      <c r="K1737" s="268" t="n"/>
      <c r="L1737" s="314" t="n"/>
      <c r="M1737" s="294" t="n"/>
      <c r="N1737" s="294" t="n"/>
      <c r="O1737" s="294" t="n"/>
      <c r="P1737" s="268" t="n"/>
      <c r="Q1737" s="320" t="n"/>
    </row>
    <row r="1738">
      <c r="B1738" s="333" t="n"/>
      <c r="C1738" s="328" t="n"/>
      <c r="D1738" s="328" t="n"/>
      <c r="E1738" s="317" t="n"/>
      <c r="F1738" s="292" t="n"/>
      <c r="G1738" s="292" t="n"/>
      <c r="H1738" s="294" t="n"/>
      <c r="I1738" s="317" t="n"/>
      <c r="J1738" s="268" t="n"/>
      <c r="K1738" s="268" t="n"/>
      <c r="L1738" s="314" t="n"/>
      <c r="M1738" s="294" t="n"/>
      <c r="N1738" s="294" t="n"/>
      <c r="O1738" s="294" t="n"/>
      <c r="P1738" s="268" t="n"/>
      <c r="Q1738" s="320" t="n"/>
    </row>
    <row r="1739">
      <c r="B1739" s="333" t="n"/>
      <c r="C1739" s="328" t="n"/>
      <c r="D1739" s="328" t="n"/>
      <c r="E1739" s="317" t="n"/>
      <c r="F1739" s="292" t="n"/>
      <c r="G1739" s="292" t="n"/>
      <c r="H1739" s="294" t="n"/>
      <c r="I1739" s="317" t="n"/>
      <c r="J1739" s="268" t="n"/>
      <c r="K1739" s="268" t="n"/>
      <c r="L1739" s="314" t="n"/>
      <c r="M1739" s="294" t="n"/>
      <c r="N1739" s="294" t="n"/>
      <c r="O1739" s="294" t="n"/>
      <c r="P1739" s="268" t="n"/>
      <c r="Q1739" s="320" t="n"/>
    </row>
    <row r="1740">
      <c r="B1740" s="333" t="n"/>
      <c r="C1740" s="328" t="n"/>
      <c r="D1740" s="328" t="n"/>
      <c r="E1740" s="317" t="n"/>
      <c r="F1740" s="292" t="n"/>
      <c r="G1740" s="292" t="n"/>
      <c r="H1740" s="294" t="n"/>
      <c r="I1740" s="317" t="n"/>
      <c r="J1740" s="268" t="n"/>
      <c r="K1740" s="268" t="n"/>
      <c r="L1740" s="314" t="n"/>
      <c r="M1740" s="294" t="n"/>
      <c r="N1740" s="294" t="n"/>
      <c r="O1740" s="294" t="n"/>
      <c r="P1740" s="268" t="n"/>
      <c r="Q1740" s="320" t="n"/>
    </row>
    <row r="1741">
      <c r="B1741" s="333" t="n"/>
      <c r="C1741" s="328" t="n"/>
      <c r="D1741" s="328" t="n"/>
      <c r="E1741" s="317" t="n"/>
      <c r="F1741" s="292" t="n"/>
      <c r="G1741" s="292" t="n"/>
      <c r="H1741" s="294" t="n"/>
      <c r="I1741" s="317" t="n"/>
      <c r="J1741" s="268" t="n"/>
      <c r="K1741" s="268" t="n"/>
      <c r="L1741" s="314" t="n"/>
      <c r="M1741" s="294" t="n"/>
      <c r="N1741" s="294" t="n"/>
      <c r="O1741" s="294" t="n"/>
      <c r="P1741" s="268" t="n"/>
      <c r="Q1741" s="320" t="n"/>
    </row>
    <row r="1742">
      <c r="B1742" s="333" t="n"/>
      <c r="C1742" s="328" t="n"/>
      <c r="D1742" s="328" t="n"/>
      <c r="E1742" s="317" t="n"/>
      <c r="F1742" s="292" t="n"/>
      <c r="G1742" s="292" t="n"/>
      <c r="H1742" s="294" t="n"/>
      <c r="I1742" s="317" t="n"/>
      <c r="J1742" s="268" t="n"/>
      <c r="K1742" s="268" t="n"/>
      <c r="L1742" s="314" t="n"/>
      <c r="M1742" s="294" t="n"/>
      <c r="N1742" s="294" t="n"/>
      <c r="O1742" s="294" t="n"/>
      <c r="P1742" s="268" t="n"/>
      <c r="Q1742" s="320" t="n"/>
    </row>
    <row r="1743">
      <c r="B1743" s="333" t="n"/>
      <c r="C1743" s="328" t="n"/>
      <c r="D1743" s="328" t="n"/>
      <c r="E1743" s="317" t="n"/>
      <c r="F1743" s="292" t="n"/>
      <c r="G1743" s="292" t="n"/>
      <c r="H1743" s="294" t="n"/>
      <c r="I1743" s="317" t="n"/>
      <c r="J1743" s="268" t="n"/>
      <c r="K1743" s="268" t="n"/>
      <c r="L1743" s="314" t="n"/>
      <c r="M1743" s="294" t="n"/>
      <c r="N1743" s="294" t="n"/>
      <c r="O1743" s="294" t="n"/>
      <c r="P1743" s="268" t="n"/>
      <c r="Q1743" s="320" t="n"/>
    </row>
    <row r="1744">
      <c r="B1744" s="333" t="n"/>
      <c r="C1744" s="328" t="n"/>
      <c r="D1744" s="328" t="n"/>
      <c r="E1744" s="317" t="n"/>
      <c r="F1744" s="292" t="n"/>
      <c r="G1744" s="292" t="n"/>
      <c r="H1744" s="294" t="n"/>
      <c r="I1744" s="317" t="n"/>
      <c r="J1744" s="268" t="n"/>
      <c r="K1744" s="268" t="n"/>
      <c r="L1744" s="314" t="n"/>
      <c r="M1744" s="294" t="n"/>
      <c r="N1744" s="294" t="n"/>
      <c r="O1744" s="294" t="n"/>
      <c r="P1744" s="268" t="n"/>
      <c r="Q1744" s="320" t="n"/>
    </row>
    <row r="1745">
      <c r="B1745" s="333" t="n"/>
      <c r="C1745" s="328" t="n"/>
      <c r="D1745" s="328" t="n"/>
      <c r="E1745" s="317" t="n"/>
      <c r="F1745" s="292" t="n"/>
      <c r="G1745" s="292" t="n"/>
      <c r="H1745" s="294" t="n"/>
      <c r="I1745" s="317" t="n"/>
      <c r="J1745" s="268" t="n"/>
      <c r="K1745" s="268" t="n"/>
      <c r="L1745" s="314" t="n"/>
      <c r="M1745" s="294" t="n"/>
      <c r="N1745" s="294" t="n"/>
      <c r="O1745" s="294" t="n"/>
      <c r="P1745" s="268" t="n"/>
      <c r="Q1745" s="320" t="n"/>
    </row>
    <row r="1746">
      <c r="B1746" s="333" t="n"/>
      <c r="C1746" s="328" t="n"/>
      <c r="D1746" s="328" t="n"/>
      <c r="E1746" s="317" t="n"/>
      <c r="F1746" s="292" t="n"/>
      <c r="G1746" s="292" t="n"/>
      <c r="H1746" s="294" t="n"/>
      <c r="I1746" s="317" t="n"/>
      <c r="J1746" s="268" t="n"/>
      <c r="K1746" s="268" t="n"/>
      <c r="L1746" s="314" t="n"/>
      <c r="M1746" s="294" t="n"/>
      <c r="N1746" s="294" t="n"/>
      <c r="O1746" s="294" t="n"/>
      <c r="P1746" s="268" t="n"/>
      <c r="Q1746" s="320" t="n"/>
    </row>
    <row r="1747">
      <c r="B1747" s="333" t="n"/>
      <c r="C1747" s="328" t="n"/>
      <c r="D1747" s="328" t="n"/>
      <c r="E1747" s="317" t="n"/>
      <c r="F1747" s="292" t="n"/>
      <c r="G1747" s="292" t="n"/>
      <c r="H1747" s="294" t="n"/>
      <c r="I1747" s="317" t="n"/>
      <c r="J1747" s="268" t="n"/>
      <c r="K1747" s="268" t="n"/>
      <c r="L1747" s="314" t="n"/>
      <c r="M1747" s="294" t="n"/>
      <c r="N1747" s="294" t="n"/>
      <c r="O1747" s="294" t="n"/>
      <c r="P1747" s="268" t="n"/>
      <c r="Q1747" s="320" t="n"/>
    </row>
    <row r="1748">
      <c r="B1748" s="333" t="n"/>
      <c r="C1748" s="328" t="n"/>
      <c r="D1748" s="328" t="n"/>
      <c r="E1748" s="317" t="n"/>
      <c r="F1748" s="292" t="n"/>
      <c r="G1748" s="292" t="n"/>
      <c r="H1748" s="294" t="n"/>
      <c r="I1748" s="317" t="n"/>
      <c r="J1748" s="268" t="n"/>
      <c r="K1748" s="268" t="n"/>
      <c r="L1748" s="314" t="n"/>
      <c r="M1748" s="294" t="n"/>
      <c r="N1748" s="294" t="n"/>
      <c r="O1748" s="294" t="n"/>
      <c r="P1748" s="268" t="n"/>
      <c r="Q1748" s="320" t="n"/>
    </row>
    <row r="1749">
      <c r="B1749" s="333" t="n"/>
      <c r="C1749" s="328" t="n"/>
      <c r="D1749" s="328" t="n"/>
      <c r="E1749" s="317" t="n"/>
      <c r="F1749" s="292" t="n"/>
      <c r="G1749" s="292" t="n"/>
      <c r="H1749" s="294" t="n"/>
      <c r="I1749" s="317" t="n"/>
      <c r="J1749" s="268" t="n"/>
      <c r="K1749" s="268" t="n"/>
      <c r="L1749" s="314" t="n"/>
      <c r="M1749" s="294" t="n"/>
      <c r="N1749" s="294" t="n"/>
      <c r="O1749" s="294" t="n"/>
      <c r="P1749" s="268" t="n"/>
      <c r="Q1749" s="320" t="n"/>
    </row>
    <row r="1750">
      <c r="B1750" s="333" t="n"/>
      <c r="C1750" s="328" t="n"/>
      <c r="D1750" s="328" t="n"/>
      <c r="E1750" s="317" t="n"/>
      <c r="F1750" s="292" t="n"/>
      <c r="G1750" s="292" t="n"/>
      <c r="H1750" s="294" t="n"/>
      <c r="I1750" s="317" t="n"/>
      <c r="J1750" s="268" t="n"/>
      <c r="K1750" s="268" t="n"/>
      <c r="L1750" s="314" t="n"/>
      <c r="M1750" s="294" t="n"/>
      <c r="N1750" s="294" t="n"/>
      <c r="O1750" s="294" t="n"/>
      <c r="P1750" s="268" t="n"/>
      <c r="Q1750" s="320" t="n"/>
    </row>
    <row r="1751">
      <c r="B1751" s="333" t="n"/>
      <c r="C1751" s="328" t="n"/>
      <c r="D1751" s="328" t="n"/>
      <c r="E1751" s="317" t="n"/>
      <c r="F1751" s="292" t="n"/>
      <c r="G1751" s="292" t="n"/>
      <c r="H1751" s="294" t="n"/>
      <c r="I1751" s="317" t="n"/>
      <c r="J1751" s="268" t="n"/>
      <c r="K1751" s="268" t="n"/>
      <c r="L1751" s="314" t="n"/>
      <c r="M1751" s="294" t="n"/>
      <c r="N1751" s="294" t="n"/>
      <c r="O1751" s="294" t="n"/>
      <c r="P1751" s="268" t="n"/>
      <c r="Q1751" s="320" t="n"/>
    </row>
    <row r="1752">
      <c r="B1752" s="333" t="n"/>
      <c r="C1752" s="328" t="n"/>
      <c r="D1752" s="328" t="n"/>
      <c r="E1752" s="317" t="n"/>
      <c r="F1752" s="292" t="n"/>
      <c r="G1752" s="292" t="n"/>
      <c r="H1752" s="294" t="n"/>
      <c r="I1752" s="317" t="n"/>
      <c r="J1752" s="268" t="n"/>
      <c r="K1752" s="268" t="n"/>
      <c r="L1752" s="314" t="n"/>
      <c r="M1752" s="294" t="n"/>
      <c r="N1752" s="294" t="n"/>
      <c r="O1752" s="294" t="n"/>
      <c r="P1752" s="268" t="n"/>
      <c r="Q1752" s="320" t="n"/>
    </row>
    <row r="1753">
      <c r="B1753" s="333" t="n"/>
      <c r="C1753" s="328" t="n"/>
      <c r="D1753" s="328" t="n"/>
      <c r="E1753" s="317" t="n"/>
      <c r="F1753" s="292" t="n"/>
      <c r="G1753" s="292" t="n"/>
      <c r="H1753" s="294" t="n"/>
      <c r="I1753" s="317" t="n"/>
      <c r="J1753" s="268" t="n"/>
      <c r="K1753" s="268" t="n"/>
      <c r="L1753" s="314" t="n"/>
      <c r="M1753" s="294" t="n"/>
      <c r="N1753" s="294" t="n"/>
      <c r="O1753" s="294" t="n"/>
      <c r="P1753" s="268" t="n"/>
      <c r="Q1753" s="320" t="n"/>
    </row>
    <row r="1754">
      <c r="B1754" s="333" t="n"/>
      <c r="C1754" s="328" t="n"/>
      <c r="D1754" s="328" t="n"/>
      <c r="E1754" s="317" t="n"/>
      <c r="F1754" s="292" t="n"/>
      <c r="G1754" s="292" t="n"/>
      <c r="H1754" s="294" t="n"/>
      <c r="I1754" s="317" t="n"/>
      <c r="J1754" s="268" t="n"/>
      <c r="K1754" s="268" t="n"/>
      <c r="L1754" s="314" t="n"/>
      <c r="M1754" s="294" t="n"/>
      <c r="N1754" s="294" t="n"/>
      <c r="O1754" s="294" t="n"/>
      <c r="P1754" s="268" t="n"/>
      <c r="Q1754" s="320" t="n"/>
    </row>
    <row r="1755">
      <c r="B1755" s="333" t="n"/>
      <c r="C1755" s="328" t="n"/>
      <c r="D1755" s="328" t="n"/>
      <c r="E1755" s="317" t="n"/>
      <c r="F1755" s="292" t="n"/>
      <c r="G1755" s="292" t="n"/>
      <c r="H1755" s="294" t="n"/>
      <c r="I1755" s="317" t="n"/>
      <c r="J1755" s="268" t="n"/>
      <c r="K1755" s="268" t="n"/>
      <c r="L1755" s="314" t="n"/>
      <c r="M1755" s="294" t="n"/>
      <c r="N1755" s="294" t="n"/>
      <c r="O1755" s="294" t="n"/>
      <c r="P1755" s="268" t="n"/>
      <c r="Q1755" s="320" t="n"/>
    </row>
    <row r="1756">
      <c r="B1756" s="333" t="n"/>
      <c r="C1756" s="328" t="n"/>
      <c r="D1756" s="328" t="n"/>
      <c r="E1756" s="317" t="n"/>
      <c r="F1756" s="292" t="n"/>
      <c r="G1756" s="292" t="n"/>
      <c r="H1756" s="294" t="n"/>
      <c r="I1756" s="317" t="n"/>
      <c r="J1756" s="268" t="n"/>
      <c r="K1756" s="268" t="n"/>
      <c r="L1756" s="314" t="n"/>
      <c r="M1756" s="294" t="n"/>
      <c r="N1756" s="294" t="n"/>
      <c r="O1756" s="294" t="n"/>
      <c r="P1756" s="268" t="n"/>
      <c r="Q1756" s="320" t="n"/>
    </row>
    <row r="1757">
      <c r="B1757" s="333" t="n"/>
      <c r="C1757" s="328" t="n"/>
      <c r="D1757" s="328" t="n"/>
      <c r="E1757" s="317" t="n"/>
      <c r="F1757" s="292" t="n"/>
      <c r="G1757" s="292" t="n"/>
      <c r="H1757" s="294" t="n"/>
      <c r="I1757" s="317" t="n"/>
      <c r="J1757" s="268" t="n"/>
      <c r="K1757" s="268" t="n"/>
      <c r="L1757" s="314" t="n"/>
      <c r="M1757" s="294" t="n"/>
      <c r="N1757" s="294" t="n"/>
      <c r="O1757" s="294" t="n"/>
      <c r="P1757" s="268" t="n"/>
      <c r="Q1757" s="320" t="n"/>
    </row>
    <row r="1758">
      <c r="B1758" s="333" t="n"/>
      <c r="C1758" s="328" t="n"/>
      <c r="D1758" s="328" t="n"/>
      <c r="E1758" s="317" t="n"/>
      <c r="F1758" s="292" t="n"/>
      <c r="G1758" s="292" t="n"/>
      <c r="H1758" s="294" t="n"/>
      <c r="I1758" s="317" t="n"/>
      <c r="J1758" s="268" t="n"/>
      <c r="K1758" s="268" t="n"/>
      <c r="L1758" s="314" t="n"/>
      <c r="M1758" s="294" t="n"/>
      <c r="N1758" s="294" t="n"/>
      <c r="O1758" s="294" t="n"/>
      <c r="P1758" s="268" t="n"/>
      <c r="Q1758" s="320" t="n"/>
    </row>
    <row r="1759">
      <c r="B1759" s="333" t="n"/>
      <c r="C1759" s="328" t="n"/>
      <c r="D1759" s="328" t="n"/>
      <c r="E1759" s="317" t="n"/>
      <c r="F1759" s="292" t="n"/>
      <c r="G1759" s="292" t="n"/>
      <c r="H1759" s="294" t="n"/>
      <c r="I1759" s="317" t="n"/>
      <c r="J1759" s="268" t="n"/>
      <c r="K1759" s="268" t="n"/>
      <c r="L1759" s="314" t="n"/>
      <c r="M1759" s="294" t="n"/>
      <c r="N1759" s="294" t="n"/>
      <c r="O1759" s="294" t="n"/>
      <c r="P1759" s="268" t="n"/>
      <c r="Q1759" s="320" t="n"/>
    </row>
    <row r="1760">
      <c r="B1760" s="333" t="n"/>
      <c r="C1760" s="328" t="n"/>
      <c r="D1760" s="328" t="n"/>
      <c r="E1760" s="317" t="n"/>
      <c r="F1760" s="292" t="n"/>
      <c r="G1760" s="292" t="n"/>
      <c r="H1760" s="294" t="n"/>
      <c r="I1760" s="317" t="n"/>
      <c r="J1760" s="268" t="n"/>
      <c r="K1760" s="268" t="n"/>
      <c r="L1760" s="314" t="n"/>
      <c r="M1760" s="294" t="n"/>
      <c r="N1760" s="294" t="n"/>
      <c r="O1760" s="294" t="n"/>
      <c r="P1760" s="268" t="n"/>
      <c r="Q1760" s="320" t="n"/>
    </row>
    <row r="1761">
      <c r="B1761" s="333" t="n"/>
      <c r="C1761" s="328" t="n"/>
      <c r="D1761" s="328" t="n"/>
      <c r="E1761" s="317" t="n"/>
      <c r="F1761" s="292" t="n"/>
      <c r="G1761" s="292" t="n"/>
      <c r="H1761" s="294" t="n"/>
      <c r="I1761" s="317" t="n"/>
      <c r="J1761" s="268" t="n"/>
      <c r="K1761" s="268" t="n"/>
      <c r="L1761" s="314" t="n"/>
      <c r="M1761" s="294" t="n"/>
      <c r="N1761" s="294" t="n"/>
      <c r="O1761" s="294" t="n"/>
      <c r="P1761" s="268" t="n"/>
      <c r="Q1761" s="320" t="n"/>
    </row>
    <row r="1762">
      <c r="B1762" s="333" t="n"/>
      <c r="C1762" s="328" t="n"/>
      <c r="D1762" s="328" t="n"/>
      <c r="E1762" s="317" t="n"/>
      <c r="F1762" s="292" t="n"/>
      <c r="G1762" s="292" t="n"/>
      <c r="H1762" s="294" t="n"/>
      <c r="I1762" s="317" t="n"/>
      <c r="J1762" s="268" t="n"/>
      <c r="K1762" s="268" t="n"/>
      <c r="L1762" s="314" t="n"/>
      <c r="M1762" s="294" t="n"/>
      <c r="N1762" s="294" t="n"/>
      <c r="O1762" s="294" t="n"/>
      <c r="P1762" s="268" t="n"/>
      <c r="Q1762" s="320" t="n"/>
    </row>
    <row r="1763">
      <c r="B1763" s="333" t="n"/>
      <c r="C1763" s="328" t="n"/>
      <c r="D1763" s="328" t="n"/>
      <c r="E1763" s="317" t="n"/>
      <c r="F1763" s="292" t="n"/>
      <c r="G1763" s="292" t="n"/>
      <c r="H1763" s="294" t="n"/>
      <c r="I1763" s="317" t="n"/>
      <c r="J1763" s="268" t="n"/>
      <c r="K1763" s="268" t="n"/>
      <c r="L1763" s="314" t="n"/>
      <c r="M1763" s="294" t="n"/>
      <c r="N1763" s="294" t="n"/>
      <c r="O1763" s="294" t="n"/>
      <c r="P1763" s="268" t="n"/>
      <c r="Q1763" s="320" t="n"/>
    </row>
    <row r="1764">
      <c r="B1764" s="333" t="n"/>
      <c r="C1764" s="328" t="n"/>
      <c r="D1764" s="328" t="n"/>
      <c r="E1764" s="317" t="n"/>
      <c r="F1764" s="292" t="n"/>
      <c r="G1764" s="292" t="n"/>
      <c r="H1764" s="294" t="n"/>
      <c r="I1764" s="317" t="n"/>
      <c r="J1764" s="268" t="n"/>
      <c r="K1764" s="268" t="n"/>
      <c r="L1764" s="314" t="n"/>
      <c r="M1764" s="294" t="n"/>
      <c r="N1764" s="294" t="n"/>
      <c r="O1764" s="294" t="n"/>
      <c r="P1764" s="268" t="n"/>
      <c r="Q1764" s="320" t="n"/>
    </row>
    <row r="1765">
      <c r="B1765" s="333" t="n"/>
      <c r="C1765" s="328" t="n"/>
      <c r="D1765" s="328" t="n"/>
      <c r="E1765" s="317" t="n"/>
      <c r="F1765" s="292" t="n"/>
      <c r="G1765" s="292" t="n"/>
      <c r="H1765" s="294" t="n"/>
      <c r="I1765" s="317" t="n"/>
      <c r="J1765" s="268" t="n"/>
      <c r="K1765" s="268" t="n"/>
      <c r="L1765" s="314" t="n"/>
      <c r="M1765" s="294" t="n"/>
      <c r="N1765" s="294" t="n"/>
      <c r="O1765" s="294" t="n"/>
      <c r="P1765" s="268" t="n"/>
      <c r="Q1765" s="320" t="n"/>
    </row>
    <row r="1766">
      <c r="B1766" s="333" t="n"/>
      <c r="C1766" s="328" t="n"/>
      <c r="D1766" s="328" t="n"/>
      <c r="E1766" s="317" t="n"/>
      <c r="F1766" s="292" t="n"/>
      <c r="G1766" s="292" t="n"/>
      <c r="H1766" s="294" t="n"/>
      <c r="I1766" s="317" t="n"/>
      <c r="J1766" s="268" t="n"/>
      <c r="K1766" s="268" t="n"/>
      <c r="L1766" s="314" t="n"/>
      <c r="M1766" s="294" t="n"/>
      <c r="N1766" s="294" t="n"/>
      <c r="O1766" s="294" t="n"/>
      <c r="P1766" s="268" t="n"/>
      <c r="Q1766" s="320" t="n"/>
    </row>
    <row r="1767">
      <c r="B1767" s="333" t="n"/>
      <c r="C1767" s="328" t="n"/>
      <c r="D1767" s="328" t="n"/>
      <c r="E1767" s="317" t="n"/>
      <c r="F1767" s="292" t="n"/>
      <c r="G1767" s="292" t="n"/>
      <c r="H1767" s="294" t="n"/>
      <c r="I1767" s="317" t="n"/>
      <c r="J1767" s="268" t="n"/>
      <c r="K1767" s="268" t="n"/>
      <c r="L1767" s="314" t="n"/>
      <c r="M1767" s="294" t="n"/>
      <c r="N1767" s="294" t="n"/>
      <c r="O1767" s="294" t="n"/>
      <c r="P1767" s="268" t="n"/>
      <c r="Q1767" s="320" t="n"/>
    </row>
    <row r="1768">
      <c r="B1768" s="333" t="n"/>
      <c r="C1768" s="328" t="n"/>
      <c r="D1768" s="328" t="n"/>
      <c r="E1768" s="317" t="n"/>
      <c r="F1768" s="292" t="n"/>
      <c r="G1768" s="292" t="n"/>
      <c r="H1768" s="294" t="n"/>
      <c r="I1768" s="317" t="n"/>
      <c r="J1768" s="268" t="n"/>
      <c r="K1768" s="268" t="n"/>
      <c r="L1768" s="314" t="n"/>
      <c r="M1768" s="294" t="n"/>
      <c r="N1768" s="294" t="n"/>
      <c r="O1768" s="294" t="n"/>
      <c r="P1768" s="268" t="n"/>
      <c r="Q1768" s="320" t="n"/>
    </row>
    <row r="1769">
      <c r="B1769" s="333" t="n"/>
      <c r="C1769" s="328" t="n"/>
      <c r="D1769" s="328" t="n"/>
      <c r="E1769" s="317" t="n"/>
      <c r="F1769" s="292" t="n"/>
      <c r="G1769" s="292" t="n"/>
      <c r="H1769" s="294" t="n"/>
      <c r="I1769" s="317" t="n"/>
      <c r="J1769" s="268" t="n"/>
      <c r="K1769" s="268" t="n"/>
      <c r="L1769" s="314" t="n"/>
      <c r="M1769" s="294" t="n"/>
      <c r="N1769" s="294" t="n"/>
      <c r="O1769" s="294" t="n"/>
      <c r="P1769" s="268" t="n"/>
      <c r="Q1769" s="320" t="n"/>
    </row>
    <row r="1770">
      <c r="B1770" s="333" t="n"/>
      <c r="C1770" s="328" t="n"/>
      <c r="D1770" s="328" t="n"/>
      <c r="E1770" s="317" t="n"/>
      <c r="F1770" s="292" t="n"/>
      <c r="G1770" s="292" t="n"/>
      <c r="H1770" s="294" t="n"/>
      <c r="I1770" s="317" t="n"/>
      <c r="J1770" s="268" t="n"/>
      <c r="K1770" s="268" t="n"/>
      <c r="L1770" s="314" t="n"/>
      <c r="M1770" s="294" t="n"/>
      <c r="N1770" s="294" t="n"/>
      <c r="O1770" s="294" t="n"/>
      <c r="P1770" s="268" t="n"/>
      <c r="Q1770" s="320" t="n"/>
    </row>
    <row r="1771">
      <c r="B1771" s="333" t="n"/>
      <c r="C1771" s="328" t="n"/>
      <c r="D1771" s="328" t="n"/>
      <c r="E1771" s="317" t="n"/>
      <c r="F1771" s="292" t="n"/>
      <c r="G1771" s="292" t="n"/>
      <c r="H1771" s="294" t="n"/>
      <c r="I1771" s="317" t="n"/>
      <c r="J1771" s="268" t="n"/>
      <c r="K1771" s="268" t="n"/>
      <c r="L1771" s="314" t="n"/>
      <c r="M1771" s="294" t="n"/>
      <c r="N1771" s="294" t="n"/>
      <c r="O1771" s="294" t="n"/>
      <c r="P1771" s="268" t="n"/>
      <c r="Q1771" s="320" t="n"/>
    </row>
    <row r="1772">
      <c r="B1772" s="333" t="n"/>
      <c r="C1772" s="328" t="n"/>
      <c r="D1772" s="328" t="n"/>
      <c r="E1772" s="317" t="n"/>
      <c r="F1772" s="292" t="n"/>
      <c r="G1772" s="292" t="n"/>
      <c r="H1772" s="294" t="n"/>
      <c r="I1772" s="317" t="n"/>
      <c r="J1772" s="268" t="n"/>
      <c r="K1772" s="268" t="n"/>
      <c r="L1772" s="314" t="n"/>
      <c r="M1772" s="294" t="n"/>
      <c r="N1772" s="294" t="n"/>
      <c r="O1772" s="294" t="n"/>
      <c r="P1772" s="268" t="n"/>
      <c r="Q1772" s="320" t="n"/>
    </row>
    <row r="1773">
      <c r="B1773" s="333" t="n"/>
      <c r="C1773" s="328" t="n"/>
      <c r="D1773" s="328" t="n"/>
      <c r="E1773" s="317" t="n"/>
      <c r="F1773" s="292" t="n"/>
      <c r="G1773" s="292" t="n"/>
      <c r="H1773" s="294" t="n"/>
      <c r="I1773" s="317" t="n"/>
      <c r="J1773" s="268" t="n"/>
      <c r="K1773" s="268" t="n"/>
      <c r="L1773" s="314" t="n"/>
      <c r="M1773" s="294" t="n"/>
      <c r="N1773" s="294" t="n"/>
      <c r="O1773" s="294" t="n"/>
      <c r="P1773" s="268" t="n"/>
      <c r="Q1773" s="320" t="n"/>
    </row>
    <row r="1774">
      <c r="B1774" s="333" t="n"/>
      <c r="C1774" s="328" t="n"/>
      <c r="D1774" s="328" t="n"/>
      <c r="E1774" s="317" t="n"/>
      <c r="F1774" s="292" t="n"/>
      <c r="G1774" s="292" t="n"/>
      <c r="H1774" s="294" t="n"/>
      <c r="I1774" s="317" t="n"/>
      <c r="J1774" s="268" t="n"/>
      <c r="K1774" s="268" t="n"/>
      <c r="L1774" s="314" t="n"/>
      <c r="M1774" s="294" t="n"/>
      <c r="N1774" s="294" t="n"/>
      <c r="O1774" s="294" t="n"/>
      <c r="P1774" s="268" t="n"/>
      <c r="Q1774" s="320" t="n"/>
    </row>
    <row r="1775">
      <c r="B1775" s="333" t="n"/>
      <c r="C1775" s="328" t="n"/>
      <c r="D1775" s="328" t="n"/>
      <c r="E1775" s="317" t="n"/>
      <c r="F1775" s="292" t="n"/>
      <c r="G1775" s="292" t="n"/>
      <c r="H1775" s="294" t="n"/>
      <c r="I1775" s="317" t="n"/>
      <c r="J1775" s="268" t="n"/>
      <c r="K1775" s="268" t="n"/>
      <c r="L1775" s="314" t="n"/>
      <c r="M1775" s="294" t="n"/>
      <c r="N1775" s="294" t="n"/>
      <c r="O1775" s="294" t="n"/>
      <c r="P1775" s="268" t="n"/>
      <c r="Q1775" s="320" t="n"/>
    </row>
    <row r="1776">
      <c r="B1776" s="333" t="n"/>
      <c r="C1776" s="328" t="n"/>
      <c r="D1776" s="328" t="n"/>
      <c r="E1776" s="317" t="n"/>
      <c r="F1776" s="292" t="n"/>
      <c r="G1776" s="292" t="n"/>
      <c r="H1776" s="294" t="n"/>
      <c r="I1776" s="317" t="n"/>
      <c r="J1776" s="268" t="n"/>
      <c r="K1776" s="268" t="n"/>
      <c r="L1776" s="314" t="n"/>
      <c r="M1776" s="294" t="n"/>
      <c r="N1776" s="294" t="n"/>
      <c r="O1776" s="294" t="n"/>
      <c r="P1776" s="268" t="n"/>
      <c r="Q1776" s="320" t="n"/>
    </row>
    <row r="1777">
      <c r="B1777" s="333" t="n"/>
      <c r="C1777" s="328" t="n"/>
      <c r="D1777" s="328" t="n"/>
      <c r="E1777" s="317" t="n"/>
      <c r="F1777" s="292" t="n"/>
      <c r="G1777" s="292" t="n"/>
      <c r="H1777" s="294" t="n"/>
      <c r="I1777" s="317" t="n"/>
      <c r="J1777" s="268" t="n"/>
      <c r="K1777" s="268" t="n"/>
      <c r="L1777" s="314" t="n"/>
      <c r="M1777" s="294" t="n"/>
      <c r="N1777" s="294" t="n"/>
      <c r="O1777" s="294" t="n"/>
      <c r="P1777" s="268" t="n"/>
      <c r="Q1777" s="320" t="n"/>
    </row>
    <row r="1778">
      <c r="B1778" s="333" t="n"/>
      <c r="C1778" s="328" t="n"/>
      <c r="D1778" s="328" t="n"/>
      <c r="E1778" s="317" t="n"/>
      <c r="F1778" s="292" t="n"/>
      <c r="G1778" s="292" t="n"/>
      <c r="H1778" s="294" t="n"/>
      <c r="I1778" s="317" t="n"/>
      <c r="J1778" s="268" t="n"/>
      <c r="K1778" s="268" t="n"/>
      <c r="L1778" s="314" t="n"/>
      <c r="M1778" s="294" t="n"/>
      <c r="N1778" s="294" t="n"/>
      <c r="O1778" s="294" t="n"/>
      <c r="P1778" s="268" t="n"/>
      <c r="Q1778" s="320" t="n"/>
    </row>
    <row r="1779">
      <c r="B1779" s="333" t="n"/>
      <c r="C1779" s="328" t="n"/>
      <c r="D1779" s="328" t="n"/>
      <c r="E1779" s="317" t="n"/>
      <c r="F1779" s="292" t="n"/>
      <c r="G1779" s="292" t="n"/>
      <c r="H1779" s="294" t="n"/>
      <c r="I1779" s="317" t="n"/>
      <c r="J1779" s="268" t="n"/>
      <c r="K1779" s="268" t="n"/>
      <c r="L1779" s="314" t="n"/>
      <c r="M1779" s="294" t="n"/>
      <c r="N1779" s="294" t="n"/>
      <c r="O1779" s="294" t="n"/>
      <c r="P1779" s="268" t="n"/>
      <c r="Q1779" s="320" t="n"/>
    </row>
    <row r="1780">
      <c r="B1780" s="333" t="n"/>
      <c r="C1780" s="328" t="n"/>
      <c r="D1780" s="328" t="n"/>
      <c r="E1780" s="317" t="n"/>
      <c r="F1780" s="292" t="n"/>
      <c r="G1780" s="292" t="n"/>
      <c r="H1780" s="294" t="n"/>
      <c r="I1780" s="317" t="n"/>
      <c r="J1780" s="268" t="n"/>
      <c r="K1780" s="268" t="n"/>
      <c r="L1780" s="314" t="n"/>
      <c r="M1780" s="294" t="n"/>
      <c r="N1780" s="294" t="n"/>
      <c r="O1780" s="294" t="n"/>
      <c r="P1780" s="268" t="n"/>
      <c r="Q1780" s="320" t="n"/>
    </row>
    <row r="1781">
      <c r="B1781" s="333" t="n"/>
      <c r="C1781" s="328" t="n"/>
      <c r="D1781" s="328" t="n"/>
      <c r="E1781" s="317" t="n"/>
      <c r="F1781" s="292" t="n"/>
      <c r="G1781" s="292" t="n"/>
      <c r="H1781" s="294" t="n"/>
      <c r="I1781" s="317" t="n"/>
      <c r="J1781" s="268" t="n"/>
      <c r="K1781" s="268" t="n"/>
      <c r="L1781" s="314" t="n"/>
      <c r="M1781" s="294" t="n"/>
      <c r="N1781" s="294" t="n"/>
      <c r="O1781" s="294" t="n"/>
      <c r="P1781" s="268" t="n"/>
      <c r="Q1781" s="320" t="n"/>
    </row>
    <row r="1782">
      <c r="B1782" s="333" t="n"/>
      <c r="C1782" s="328" t="n"/>
      <c r="D1782" s="328" t="n"/>
      <c r="E1782" s="317" t="n"/>
      <c r="F1782" s="292" t="n"/>
      <c r="G1782" s="292" t="n"/>
      <c r="H1782" s="294" t="n"/>
      <c r="I1782" s="317" t="n"/>
      <c r="J1782" s="268" t="n"/>
      <c r="K1782" s="268" t="n"/>
      <c r="L1782" s="314" t="n"/>
      <c r="M1782" s="294" t="n"/>
      <c r="N1782" s="294" t="n"/>
      <c r="O1782" s="294" t="n"/>
      <c r="P1782" s="268" t="n"/>
      <c r="Q1782" s="320" t="n"/>
    </row>
    <row r="1783">
      <c r="B1783" s="333" t="n"/>
      <c r="C1783" s="328" t="n"/>
      <c r="D1783" s="328" t="n"/>
      <c r="E1783" s="317" t="n"/>
      <c r="F1783" s="292" t="n"/>
      <c r="G1783" s="292" t="n"/>
      <c r="H1783" s="294" t="n"/>
      <c r="I1783" s="317" t="n"/>
      <c r="J1783" s="268" t="n"/>
      <c r="K1783" s="268" t="n"/>
      <c r="L1783" s="314" t="n"/>
      <c r="M1783" s="294" t="n"/>
      <c r="N1783" s="294" t="n"/>
      <c r="O1783" s="294" t="n"/>
      <c r="P1783" s="268" t="n"/>
      <c r="Q1783" s="320" t="n"/>
    </row>
    <row r="1784">
      <c r="B1784" s="333" t="n"/>
      <c r="C1784" s="328" t="n"/>
      <c r="D1784" s="328" t="n"/>
      <c r="E1784" s="317" t="n"/>
      <c r="F1784" s="292" t="n"/>
      <c r="G1784" s="292" t="n"/>
      <c r="H1784" s="294" t="n"/>
      <c r="I1784" s="317" t="n"/>
      <c r="J1784" s="268" t="n"/>
      <c r="K1784" s="268" t="n"/>
      <c r="L1784" s="314" t="n"/>
      <c r="M1784" s="294" t="n"/>
      <c r="N1784" s="294" t="n"/>
      <c r="O1784" s="294" t="n"/>
      <c r="P1784" s="268" t="n"/>
      <c r="Q1784" s="320" t="n"/>
    </row>
    <row r="1785">
      <c r="B1785" s="333" t="n"/>
      <c r="C1785" s="328" t="n"/>
      <c r="D1785" s="328" t="n"/>
      <c r="E1785" s="317" t="n"/>
      <c r="F1785" s="292" t="n"/>
      <c r="G1785" s="292" t="n"/>
      <c r="H1785" s="294" t="n"/>
      <c r="I1785" s="317" t="n"/>
      <c r="J1785" s="268" t="n"/>
      <c r="K1785" s="268" t="n"/>
      <c r="L1785" s="314" t="n"/>
      <c r="M1785" s="294" t="n"/>
      <c r="N1785" s="294" t="n"/>
      <c r="O1785" s="294" t="n"/>
      <c r="P1785" s="268" t="n"/>
      <c r="Q1785" s="320" t="n"/>
    </row>
    <row r="1786">
      <c r="B1786" s="333" t="n"/>
      <c r="C1786" s="328" t="n"/>
      <c r="D1786" s="328" t="n"/>
      <c r="E1786" s="317" t="n"/>
      <c r="F1786" s="292" t="n"/>
      <c r="G1786" s="292" t="n"/>
      <c r="H1786" s="294" t="n"/>
      <c r="I1786" s="317" t="n"/>
      <c r="J1786" s="268" t="n"/>
      <c r="K1786" s="268" t="n"/>
      <c r="L1786" s="314" t="n"/>
      <c r="M1786" s="294" t="n"/>
      <c r="N1786" s="294" t="n"/>
      <c r="O1786" s="294" t="n"/>
      <c r="P1786" s="268" t="n"/>
      <c r="Q1786" s="320" t="n"/>
    </row>
  </sheetData>
  <autoFilter ref="A5:Q1786"/>
  <conditionalFormatting sqref="F1787:F1048576 B51:G1786 I6:I1786 C6:G50">
    <cfRule type="cellIs" priority="6" operator="lessThanOrEqual" dxfId="0">
      <formula>12</formula>
    </cfRule>
  </conditionalFormatting>
  <conditionalFormatting sqref="G1787:G1048576">
    <cfRule type="cellIs" priority="5" operator="lessThanOrEqual" dxfId="0">
      <formula>1.2</formula>
    </cfRule>
  </conditionalFormatting>
  <conditionalFormatting sqref="D1 D1787:D1048576 D4:D5">
    <cfRule type="cellIs" priority="4" operator="equal" dxfId="3">
      <formula>"2Q"</formula>
    </cfRule>
  </conditionalFormatting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 codeName="Sheet15">
    <tabColor theme="7"/>
    <outlinePr summaryBelow="1" summaryRight="1"/>
    <pageSetUpPr/>
  </sheetPr>
  <dimension ref="A1:Z178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6" sqref="D6"/>
    </sheetView>
  </sheetViews>
  <sheetFormatPr baseColWidth="8" defaultColWidth="9" defaultRowHeight="16.5"/>
  <cols>
    <col width="7.875" customWidth="1" style="261" min="1" max="1"/>
    <col width="20.375" bestFit="1" customWidth="1" style="259" min="2" max="2"/>
    <col width="6.125" customWidth="1" style="259" min="3" max="3"/>
    <col width="5.25" customWidth="1" style="31" min="4" max="4"/>
    <col width="9.25" customWidth="1" style="259" min="5" max="5"/>
    <col width="7.75" customWidth="1" style="267" min="6" max="6"/>
    <col width="5.75" customWidth="1" style="259" min="7" max="7"/>
    <col width="6.25" customWidth="1" style="259" min="8" max="8"/>
    <col width="9" customWidth="1" style="259" min="9" max="9"/>
    <col width="9.75" customWidth="1" style="259" min="10" max="10"/>
    <col width="9.375" customWidth="1" style="99" min="11" max="11"/>
    <col width="8.125" customWidth="1" style="99" min="12" max="12"/>
    <col width="8.875" customWidth="1" style="99" min="13" max="13"/>
    <col width="6.75" customWidth="1" style="99" min="14" max="14"/>
    <col width="7.25" customWidth="1" style="269" min="15" max="15"/>
    <col width="7.125" customWidth="1" style="269" min="16" max="16"/>
    <col width="6.125" customWidth="1" style="269" min="17" max="17"/>
    <col width="6.125" customWidth="1" style="259" min="18" max="18"/>
    <col width="6.125" customWidth="1" style="269" min="19" max="19"/>
    <col width="8.25" customWidth="1" style="259" min="20" max="20"/>
    <col width="8.125" customWidth="1" style="259" min="21" max="22"/>
    <col width="7.5" customWidth="1" style="259" min="23" max="23"/>
    <col width="13.75" customWidth="1" style="62" min="24" max="24"/>
    <col hidden="1" width="10.5" customWidth="1" style="62" min="25" max="25"/>
    <col width="9" customWidth="1" style="259" min="26" max="32"/>
    <col width="9" customWidth="1" style="259" min="33" max="16384"/>
  </cols>
  <sheetData>
    <row r="1" ht="17.25" customHeight="1" s="115" thickBot="1">
      <c r="A1" s="30" t="inlineStr">
        <is>
          <t>* 금융업제외</t>
        </is>
      </c>
      <c r="T1" s="259" t="inlineStr">
        <is>
          <t>* 유동자산 : 유동자산 - 매출채권</t>
        </is>
      </c>
    </row>
    <row r="2" ht="27" customHeight="1" s="115">
      <c r="D2" s="99" t="n"/>
      <c r="E2" s="58" t="inlineStr">
        <is>
          <t>할인율</t>
        </is>
      </c>
      <c r="F2" s="302" t="n"/>
      <c r="G2" s="303" t="n"/>
      <c r="H2" s="334" t="inlineStr">
        <is>
          <t>삼성전자</t>
        </is>
      </c>
      <c r="I2" s="304" t="n"/>
      <c r="J2" s="59" t="inlineStr">
        <is>
          <t>주가</t>
        </is>
      </c>
      <c r="K2" s="35" t="inlineStr">
        <is>
          <t>주당가치</t>
        </is>
      </c>
      <c r="L2" s="60" t="inlineStr">
        <is>
          <t>재산가치    (억)</t>
        </is>
      </c>
      <c r="M2" s="60" t="inlineStr">
        <is>
          <t>사업가치    (억)</t>
        </is>
      </c>
      <c r="N2" s="61" t="inlineStr">
        <is>
          <t>이익배수</t>
        </is>
      </c>
      <c r="T2" s="259" t="inlineStr">
        <is>
          <t>* 비유동자산 : 비유동자산 - (유형자산 + 무형자산)</t>
        </is>
      </c>
    </row>
    <row r="3" ht="22.5" customHeight="1" s="115" thickBot="1">
      <c r="D3" s="305" t="inlineStr">
        <is>
          <t>입력F</t>
        </is>
      </c>
      <c r="E3" s="72" t="n">
        <v>0.08</v>
      </c>
      <c r="H3" s="277" t="n"/>
      <c r="I3" s="306" t="n"/>
      <c r="J3" s="307">
        <f>VLOOKUP($H2,$B:$X,COLUMN(J6)-1,FALSE)</f>
        <v/>
      </c>
      <c r="K3" s="307">
        <f>VLOOKUP($H2,$B:$X,COLUMN(K6)-1,FALSE)</f>
        <v/>
      </c>
      <c r="L3" s="307">
        <f>VLOOKUP($H2,$B:$X,COLUMN(L6)-1,FALSE)</f>
        <v/>
      </c>
      <c r="M3" s="307">
        <f>VLOOKUP($H2,$B:$X,COLUMN(M6)-1,FALSE)</f>
        <v/>
      </c>
      <c r="N3" s="335">
        <f>VLOOKUP($H2,$B:$X,COLUMN(N6)-1,FALSE)</f>
        <v/>
      </c>
      <c r="O3" s="336" t="n"/>
      <c r="P3" s="336" t="n"/>
      <c r="Q3" s="336" t="n"/>
      <c r="R3" s="262" t="n"/>
      <c r="T3" s="40" t="inlineStr">
        <is>
          <t>* 유동부채 : 유동부채 * 1.2</t>
        </is>
      </c>
      <c r="U3" s="40" t="n"/>
      <c r="V3" s="40" t="n"/>
      <c r="X3" s="40" t="n"/>
    </row>
    <row r="4" ht="13.5" customFormat="1" customHeight="1" s="41">
      <c r="D4" s="63" t="n"/>
      <c r="F4" s="282" t="n"/>
      <c r="O4" s="283" t="n"/>
      <c r="P4" s="283" t="inlineStr">
        <is>
          <t>(3년평균)</t>
        </is>
      </c>
      <c r="Q4" s="283" t="n"/>
      <c r="R4" s="64" t="n"/>
      <c r="S4" s="283" t="n"/>
      <c r="T4" s="65" t="inlineStr">
        <is>
          <t>*비유동부채 : 비유동부채</t>
        </is>
      </c>
      <c r="Y4" s="88" t="n"/>
    </row>
    <row r="5" ht="27.95" customFormat="1" customHeight="1" s="29">
      <c r="A5" s="284" t="inlineStr">
        <is>
          <t>CODE</t>
        </is>
      </c>
      <c r="B5" s="284" t="inlineStr">
        <is>
          <t>종목</t>
        </is>
      </c>
      <c r="C5" s="284" t="inlineStr">
        <is>
          <t>주재무</t>
        </is>
      </c>
      <c r="D5" s="312" t="inlineStr">
        <is>
          <t>실적</t>
        </is>
      </c>
      <c r="E5" s="24" t="inlineStr">
        <is>
          <t>시가총액     (억)</t>
        </is>
      </c>
      <c r="F5" s="285" t="inlineStr">
        <is>
          <t>PER</t>
        </is>
      </c>
      <c r="G5" s="25" t="inlineStr">
        <is>
          <t>PBR</t>
        </is>
      </c>
      <c r="H5" s="25" t="inlineStr">
        <is>
          <t>ROE</t>
        </is>
      </c>
      <c r="I5" s="25" t="inlineStr">
        <is>
          <t>괴리율</t>
        </is>
      </c>
      <c r="J5" s="26" t="inlineStr">
        <is>
          <t>주가    (원)</t>
        </is>
      </c>
      <c r="K5" s="27" t="inlineStr">
        <is>
          <t>주당가치     (원)</t>
        </is>
      </c>
      <c r="L5" s="27" t="inlineStr">
        <is>
          <t>재산가치    (억)</t>
        </is>
      </c>
      <c r="M5" s="27" t="inlineStr">
        <is>
          <t>사업가치    (억)</t>
        </is>
      </c>
      <c r="N5" s="66" t="inlineStr">
        <is>
          <t>이익배수</t>
        </is>
      </c>
      <c r="O5" s="337" t="inlineStr">
        <is>
          <t>영업이익    (억)</t>
        </is>
      </c>
      <c r="P5" s="337" t="inlineStr">
        <is>
          <t>법인세율  average</t>
        </is>
      </c>
      <c r="Q5" s="67" t="n">
        <v>2018</v>
      </c>
      <c r="R5" s="45" t="n">
        <v>2019</v>
      </c>
      <c r="S5" s="67" t="n">
        <v>2020</v>
      </c>
      <c r="T5" s="56" t="inlineStr">
        <is>
          <t>유동자산</t>
        </is>
      </c>
      <c r="U5" s="56" t="inlineStr">
        <is>
          <t>비유동자산</t>
        </is>
      </c>
      <c r="V5" s="56" t="inlineStr">
        <is>
          <t>유동부채</t>
        </is>
      </c>
      <c r="W5" s="68" t="inlineStr">
        <is>
          <t>비유동부채</t>
        </is>
      </c>
      <c r="X5" s="56" t="inlineStr">
        <is>
          <t>업종</t>
        </is>
      </c>
      <c r="Y5" s="69" t="inlineStr">
        <is>
          <t>주식수</t>
        </is>
      </c>
    </row>
    <row r="6" ht="16.5" customHeight="1" s="115">
      <c r="A6" s="261" t="inlineStr">
        <is>
          <t>A005930</t>
        </is>
      </c>
      <c r="B6" s="259" t="inlineStr">
        <is>
          <t>삼성전자</t>
        </is>
      </c>
      <c r="C6" s="313" t="inlineStr">
        <is>
          <t>연결</t>
        </is>
      </c>
      <c r="D6" s="313" t="inlineStr">
        <is>
          <t>3Q</t>
        </is>
      </c>
      <c r="E6" s="291">
        <f>J6*Y6/100000000</f>
        <v/>
      </c>
      <c r="F6" s="292">
        <f>VLOOKUP($A6,종합!$A:$T,COLUMN(종합!F6),FALSE)</f>
        <v/>
      </c>
      <c r="G6" s="292">
        <f>VLOOKUP($A6,종합!$A:$T,COLUMN(종합!G6),FALSE)</f>
        <v/>
      </c>
      <c r="H6" s="294">
        <f>VLOOKUP($A6,종합!$A:$T,COLUMN(종합!H6),FALSE)</f>
        <v/>
      </c>
      <c r="I6" s="338">
        <f>(K6-J6)/J6</f>
        <v/>
      </c>
      <c r="J6" s="295">
        <f>IF(COUNTIF(현재가!$A:$A,$B6),VLOOKUP($B6,현재가!$A:$B,2,FALSE),VLOOKUP($B6,현재가!$D:$E,2,FALSE))</f>
        <v/>
      </c>
      <c r="K6" s="268">
        <f>IFERROR(((L6+M6)*100000000)/Y6,"-")</f>
        <v/>
      </c>
      <c r="L6" s="268">
        <f>IFERROR(T6+U6-V6-W6,"-")</f>
        <v/>
      </c>
      <c r="M6" s="268">
        <f>O6*N6</f>
        <v/>
      </c>
      <c r="N6" s="339">
        <f>(1-P6)/$E$3</f>
        <v/>
      </c>
      <c r="O6" s="331" t="n">
        <v>261626.16</v>
      </c>
      <c r="P6" s="329" t="n">
        <v>0.209972474503306</v>
      </c>
      <c r="Q6" s="112" t="n">
        <v>0.2056474200909653</v>
      </c>
      <c r="R6" s="112" t="n">
        <v>0.1607415438488793</v>
      </c>
      <c r="S6" s="112" t="n">
        <v>0.2658161214545128</v>
      </c>
      <c r="T6" s="297" t="n">
        <v>1078142.54</v>
      </c>
      <c r="U6" s="297" t="n">
        <v>233426.7</v>
      </c>
      <c r="V6" s="340" t="n">
        <v>349367.232</v>
      </c>
      <c r="W6" s="340" t="n">
        <v>144755.96</v>
      </c>
      <c r="X6" s="111" t="inlineStr">
        <is>
          <t>휴대폰 및 관련부품</t>
        </is>
      </c>
      <c r="Y6" s="320" t="n">
        <v>140679337</v>
      </c>
      <c r="Z6" s="71" t="n"/>
    </row>
    <row r="7" ht="16.5" customHeight="1" s="115">
      <c r="A7" s="261" t="inlineStr">
        <is>
          <t>A015760</t>
        </is>
      </c>
      <c r="B7" s="259" t="inlineStr">
        <is>
          <t>한국전력</t>
        </is>
      </c>
      <c r="C7" s="313" t="inlineStr">
        <is>
          <t>연결</t>
        </is>
      </c>
      <c r="D7" s="313" t="inlineStr">
        <is>
          <t>3Q</t>
        </is>
      </c>
      <c r="E7" s="291">
        <f>J7*Y7/100000000</f>
        <v/>
      </c>
      <c r="F7" s="292">
        <f>VLOOKUP($A7,종합!$A:$T,COLUMN(종합!F7),FALSE)</f>
        <v/>
      </c>
      <c r="G7" s="292">
        <f>VLOOKUP($A7,종합!$A:$T,COLUMN(종합!G7),FALSE)</f>
        <v/>
      </c>
      <c r="H7" s="294">
        <f>VLOOKUP($A7,종합!$A:$T,COLUMN(종합!H7),FALSE)</f>
        <v/>
      </c>
      <c r="I7" s="338">
        <f>(K7-J7)/J7</f>
        <v/>
      </c>
      <c r="J7" s="295">
        <f>IF(COUNTIF(현재가!$A:$A,$B7),VLOOKUP($B7,현재가!$A:$B,2,FALSE),VLOOKUP($B7,현재가!$D:$E,2,FALSE))</f>
        <v/>
      </c>
      <c r="K7" s="268">
        <f>IFERROR(((L7+M7)*100000000)/Y7,"-")</f>
        <v/>
      </c>
      <c r="L7" s="268">
        <f>IFERROR(T7+U7-V7-W7,"-")</f>
        <v/>
      </c>
      <c r="M7" s="268">
        <f>O7*N7</f>
        <v/>
      </c>
      <c r="N7" s="339">
        <f>(1-P7)/$E$3</f>
        <v/>
      </c>
      <c r="O7" s="268" t="n">
        <v>134128</v>
      </c>
      <c r="P7" s="314" t="n">
        <v>0.6110663020504974</v>
      </c>
      <c r="Q7" s="70" t="n">
        <v>1.439624906680656</v>
      </c>
      <c r="R7" s="70" t="n">
        <v>0.3381970942750418</v>
      </c>
      <c r="S7" s="70" t="n">
        <v>0.2808465427294246</v>
      </c>
      <c r="T7" s="300" t="n">
        <v>133922.17</v>
      </c>
      <c r="U7" s="300" t="n">
        <v>107616.64</v>
      </c>
      <c r="V7" s="341" t="n">
        <v>212689.272</v>
      </c>
      <c r="W7" s="341" t="n">
        <v>803530.59</v>
      </c>
      <c r="X7" s="62" t="inlineStr">
        <is>
          <t>전력</t>
        </is>
      </c>
      <c r="Y7" s="320" t="n">
        <v>641964077</v>
      </c>
      <c r="Z7" s="71" t="n"/>
    </row>
    <row r="8" ht="16.5" customHeight="1" s="115">
      <c r="A8" s="261" t="inlineStr">
        <is>
          <t>A005380</t>
        </is>
      </c>
      <c r="B8" s="259" t="inlineStr">
        <is>
          <t>현대차</t>
        </is>
      </c>
      <c r="C8" s="313" t="inlineStr">
        <is>
          <t>연결</t>
        </is>
      </c>
      <c r="D8" s="313" t="inlineStr">
        <is>
          <t>3Q</t>
        </is>
      </c>
      <c r="E8" s="291">
        <f>J8*Y8/100000000</f>
        <v/>
      </c>
      <c r="F8" s="292">
        <f>VLOOKUP($A8,종합!$A:$T,COLUMN(종합!F9),FALSE)</f>
        <v/>
      </c>
      <c r="G8" s="292">
        <f>VLOOKUP($A8,종합!$A:$T,COLUMN(종합!G9),FALSE)</f>
        <v/>
      </c>
      <c r="H8" s="294">
        <f>VLOOKUP($A8,종합!$A:$T,COLUMN(종합!H9),FALSE)</f>
        <v/>
      </c>
      <c r="I8" s="338">
        <f>(K8-J8)/J8</f>
        <v/>
      </c>
      <c r="J8" s="295">
        <f>IF(COUNTIF(현재가!$A:$A,$B8),VLOOKUP($B8,현재가!$A:$B,2,FALSE),VLOOKUP($B8,현재가!$D:$E,2,FALSE))</f>
        <v/>
      </c>
      <c r="K8" s="268">
        <f>IFERROR(((L8+M8)*100000000)/Y8,"-")</f>
        <v/>
      </c>
      <c r="L8" s="268">
        <f>IFERROR(T8+U8-V8-W8,"-")</f>
        <v/>
      </c>
      <c r="M8" s="268">
        <f>O8*N8</f>
        <v/>
      </c>
      <c r="N8" s="339">
        <f>(1-P8)/$E$3</f>
        <v/>
      </c>
      <c r="O8" s="268" t="n">
        <v>-1603.9812958</v>
      </c>
      <c r="P8" s="314" t="n">
        <v>0.6442642510789867</v>
      </c>
      <c r="Q8" s="70" t="n">
        <v>2.128063587162429</v>
      </c>
      <c r="R8" s="70" t="n">
        <v>0.3764782086387998</v>
      </c>
      <c r="S8" s="70" t="n">
        <v>0.03245214469371216</v>
      </c>
      <c r="T8" s="300" t="n">
        <v>50352.4826</v>
      </c>
      <c r="U8" s="300" t="n">
        <v>229108.89515</v>
      </c>
      <c r="V8" s="341" t="n">
        <v>112674.105912</v>
      </c>
      <c r="W8" s="341" t="n">
        <v>85219.76255</v>
      </c>
      <c r="X8" s="62" t="inlineStr">
        <is>
          <t>자동차</t>
        </is>
      </c>
      <c r="Y8" s="320" t="n">
        <v>189690043</v>
      </c>
      <c r="Z8" s="71" t="n"/>
    </row>
    <row r="9" ht="16.5" customHeight="1" s="115">
      <c r="A9" s="261" t="inlineStr">
        <is>
          <t>A028260</t>
        </is>
      </c>
      <c r="B9" s="259" t="inlineStr">
        <is>
          <t>삼성물산</t>
        </is>
      </c>
      <c r="C9" s="313" t="inlineStr">
        <is>
          <t>연결</t>
        </is>
      </c>
      <c r="D9" s="313" t="inlineStr">
        <is>
          <t>3Q</t>
        </is>
      </c>
      <c r="E9" s="291">
        <f>J9*Y9/100000000</f>
        <v/>
      </c>
      <c r="F9" s="292">
        <f>VLOOKUP($A9,종합!$A:$T,COLUMN(종합!F12),FALSE)</f>
        <v/>
      </c>
      <c r="G9" s="292">
        <f>VLOOKUP($A9,종합!$A:$T,COLUMN(종합!G12),FALSE)</f>
        <v/>
      </c>
      <c r="H9" s="294">
        <f>VLOOKUP($A9,종합!$A:$T,COLUMN(종합!H12),FALSE)</f>
        <v/>
      </c>
      <c r="I9" s="338">
        <f>(K9-J9)/J9</f>
        <v/>
      </c>
      <c r="J9" s="295">
        <f>IF(COUNTIF(현재가!$A:$A,$B9),VLOOKUP($B9,현재가!$A:$B,2,FALSE),VLOOKUP($B9,현재가!$D:$E,2,FALSE))</f>
        <v/>
      </c>
      <c r="K9" s="268">
        <f>IFERROR(((L9+M9)*100000000)/Y9,"-")</f>
        <v/>
      </c>
      <c r="L9" s="268">
        <f>IFERROR(T9+U9-V9-W9,"-")</f>
        <v/>
      </c>
      <c r="M9" s="268">
        <f>O9*N9</f>
        <v/>
      </c>
      <c r="N9" s="339">
        <f>(1-P9)/$E$3</f>
        <v/>
      </c>
      <c r="O9" s="268" t="n">
        <v>27294.82</v>
      </c>
      <c r="P9" s="314" t="n">
        <v>0.1368355377448653</v>
      </c>
      <c r="Q9" s="70" t="n">
        <v>0.06571477353106173</v>
      </c>
      <c r="R9" s="70" t="n">
        <v>0.1688900027141235</v>
      </c>
      <c r="S9" s="70" t="n">
        <v>0.1794466287640766</v>
      </c>
      <c r="T9" s="300" t="n">
        <v>58963.36</v>
      </c>
      <c r="U9" s="300" t="n">
        <v>12443.67</v>
      </c>
      <c r="V9" s="341" t="n">
        <v>36317.484</v>
      </c>
      <c r="W9" s="341" t="n">
        <v>41881.58</v>
      </c>
      <c r="X9" s="62" t="inlineStr">
        <is>
          <t>복합 산업</t>
        </is>
      </c>
      <c r="Y9" s="320" t="n">
        <v>728002365</v>
      </c>
      <c r="Z9" s="71" t="n"/>
    </row>
    <row r="10" ht="16.5" customHeight="1" s="115">
      <c r="A10" s="261" t="inlineStr">
        <is>
          <t>A035420</t>
        </is>
      </c>
      <c r="B10" s="259" t="inlineStr">
        <is>
          <t>NAVER</t>
        </is>
      </c>
      <c r="C10" s="313" t="inlineStr">
        <is>
          <t>연결</t>
        </is>
      </c>
      <c r="D10" s="313" t="inlineStr">
        <is>
          <t>3Q</t>
        </is>
      </c>
      <c r="E10" s="291">
        <f>J10*Y10/100000000</f>
        <v/>
      </c>
      <c r="F10" s="292">
        <f>VLOOKUP($A10,종합!$A:$T,COLUMN(종합!F8),FALSE)</f>
        <v/>
      </c>
      <c r="G10" s="292">
        <f>VLOOKUP($A10,종합!$A:$T,COLUMN(종합!G8),FALSE)</f>
        <v/>
      </c>
      <c r="H10" s="294">
        <f>VLOOKUP($A10,종합!$A:$T,COLUMN(종합!H8),FALSE)</f>
        <v/>
      </c>
      <c r="I10" s="338">
        <f>(K10-J10)/J10</f>
        <v/>
      </c>
      <c r="J10" s="295">
        <f>IF(COUNTIF(현재가!$A:$A,$B10),VLOOKUP($B10,현재가!$A:$B,2,FALSE),VLOOKUP($B10,현재가!$D:$E,2,FALSE))</f>
        <v/>
      </c>
      <c r="K10" s="268">
        <f>IFERROR(((L10+M10)*100000000)/Y10,"-")</f>
        <v/>
      </c>
      <c r="L10" s="268">
        <f>IFERROR(T10+U10-V10-W10,"-")</f>
        <v/>
      </c>
      <c r="M10" s="268">
        <f>O10*N10</f>
        <v/>
      </c>
      <c r="N10" s="339">
        <f>(1-P10)/$E$3</f>
        <v/>
      </c>
      <c r="O10" s="268" t="n">
        <v>56873.85</v>
      </c>
      <c r="P10" s="314" t="n">
        <v>0.230984745510445</v>
      </c>
      <c r="Q10" s="70" t="n">
        <v>0.2311085702248137</v>
      </c>
      <c r="R10" s="70" t="n">
        <v>0.2313076697516318</v>
      </c>
      <c r="S10" s="70" t="n">
        <v>0.2305381261708167</v>
      </c>
      <c r="T10" s="300" t="n">
        <v>369008.96</v>
      </c>
      <c r="U10" s="300" t="n">
        <v>415800.47</v>
      </c>
      <c r="V10" s="341" t="n">
        <v>100021.284</v>
      </c>
      <c r="W10" s="341" t="n">
        <v>585876.86</v>
      </c>
      <c r="X10" s="62" t="inlineStr">
        <is>
          <t>인터넷 서비스</t>
        </is>
      </c>
      <c r="Y10" s="320" t="n">
        <v>220276479</v>
      </c>
      <c r="Z10" s="71" t="n"/>
    </row>
    <row r="11" ht="16.5" customHeight="1" s="115">
      <c r="A11" s="261" t="inlineStr">
        <is>
          <t>A012330</t>
        </is>
      </c>
      <c r="B11" s="259" t="inlineStr">
        <is>
          <t>현대모비스</t>
        </is>
      </c>
      <c r="C11" s="313" t="inlineStr">
        <is>
          <t>연결</t>
        </is>
      </c>
      <c r="D11" s="313" t="inlineStr">
        <is>
          <t>3Q</t>
        </is>
      </c>
      <c r="E11" s="291">
        <f>J11*Y11/100000000</f>
        <v/>
      </c>
      <c r="F11" s="292">
        <f>VLOOKUP($A11,종합!$A:$T,COLUMN(종합!F10),FALSE)</f>
        <v/>
      </c>
      <c r="G11" s="292">
        <f>VLOOKUP($A11,종합!$A:$T,COLUMN(종합!G10),FALSE)</f>
        <v/>
      </c>
      <c r="H11" s="294">
        <f>VLOOKUP($A11,종합!$A:$T,COLUMN(종합!H10),FALSE)</f>
        <v/>
      </c>
      <c r="I11" s="338">
        <f>(K11-J11)/J11</f>
        <v/>
      </c>
      <c r="J11" s="295">
        <f>IF(COUNTIF(현재가!$A:$A,$B11),VLOOKUP($B11,현재가!$A:$B,2,FALSE),VLOOKUP($B11,현재가!$D:$E,2,FALSE))</f>
        <v/>
      </c>
      <c r="K11" s="268">
        <f>IFERROR(((L11+M11)*100000000)/Y11,"-")</f>
        <v/>
      </c>
      <c r="L11" s="268">
        <f>IFERROR(T11+U11-V11-W11,"-")</f>
        <v/>
      </c>
      <c r="M11" s="268">
        <f>O11*N11</f>
        <v/>
      </c>
      <c r="N11" s="339">
        <f>(1-P11)/$E$3</f>
        <v/>
      </c>
      <c r="O11" s="268" t="n">
        <v>9690.09772</v>
      </c>
      <c r="P11" s="314" t="n">
        <v>0.3038481533280379</v>
      </c>
      <c r="Q11" s="70" t="n">
        <v>0.2832318050777459</v>
      </c>
      <c r="R11" s="70" t="n">
        <v>0.3599972901003712</v>
      </c>
      <c r="S11" s="70" t="n">
        <v>0.2700999255627584</v>
      </c>
      <c r="T11" s="300" t="n">
        <v>34499.94263</v>
      </c>
      <c r="U11" s="300" t="n">
        <v>9546.231659999999</v>
      </c>
      <c r="V11" s="341" t="n">
        <v>8628.50742</v>
      </c>
      <c r="W11" s="341" t="n">
        <v>4588.84265</v>
      </c>
      <c r="X11" s="62" t="inlineStr">
        <is>
          <t>자동차부품</t>
        </is>
      </c>
      <c r="Y11" s="320" t="n">
        <v>32962679</v>
      </c>
      <c r="Z11" s="71" t="n"/>
    </row>
    <row r="12" ht="16.5" customHeight="1" s="115">
      <c r="A12" s="261" t="inlineStr">
        <is>
          <t>A000660</t>
        </is>
      </c>
      <c r="B12" s="259" t="inlineStr">
        <is>
          <t>SK하이닉스</t>
        </is>
      </c>
      <c r="C12" s="313" t="inlineStr">
        <is>
          <t>연결</t>
        </is>
      </c>
      <c r="D12" s="313" t="inlineStr">
        <is>
          <t>3Q</t>
        </is>
      </c>
      <c r="E12" s="291">
        <f>J12*Y12/100000000</f>
        <v/>
      </c>
      <c r="F12" s="292">
        <f>VLOOKUP($A12,종합!$A:$T,COLUMN(종합!F11),FALSE)</f>
        <v/>
      </c>
      <c r="G12" s="292">
        <f>VLOOKUP($A12,종합!$A:$T,COLUMN(종합!G11),FALSE)</f>
        <v/>
      </c>
      <c r="H12" s="294">
        <f>VLOOKUP($A12,종합!$A:$T,COLUMN(종합!H11),FALSE)</f>
        <v/>
      </c>
      <c r="I12" s="338">
        <f>(K12-J12)/J12</f>
        <v/>
      </c>
      <c r="J12" s="295">
        <f>IF(COUNTIF(현재가!$A:$A,$B12),VLOOKUP($B12,현재가!$A:$B,2,FALSE),VLOOKUP($B12,현재가!$D:$E,2,FALSE))</f>
        <v/>
      </c>
      <c r="K12" s="268">
        <f>IFERROR(((L12+M12)*100000000)/Y12,"-")</f>
        <v/>
      </c>
      <c r="L12" s="268">
        <f>IFERROR(T12+U12-V12-W12,"-")</f>
        <v/>
      </c>
      <c r="M12" s="268">
        <f>O12*N12</f>
        <v/>
      </c>
      <c r="N12" s="339">
        <f>(1-P12)/$E$3</f>
        <v/>
      </c>
      <c r="O12" s="268" t="n">
        <v>30920.32</v>
      </c>
      <c r="P12" s="314" t="n">
        <v>0.2576206314869132</v>
      </c>
      <c r="Q12" s="70" t="n">
        <v>0.2509896803317643</v>
      </c>
      <c r="R12" s="70" t="n">
        <v>0.2534333518494511</v>
      </c>
      <c r="S12" s="70" t="n">
        <v>0.2685102673796284</v>
      </c>
      <c r="T12" s="300" t="n">
        <v>105558.03</v>
      </c>
      <c r="U12" s="300" t="n">
        <v>134847.55</v>
      </c>
      <c r="V12" s="341" t="n">
        <v>46045.344</v>
      </c>
      <c r="W12" s="341" t="n">
        <v>41845.76</v>
      </c>
      <c r="X12" s="62" t="inlineStr">
        <is>
          <t>반도체 및 관련장비</t>
        </is>
      </c>
      <c r="Y12" s="320" t="n">
        <v>97343863</v>
      </c>
      <c r="Z12" s="71" t="n"/>
    </row>
    <row r="13" ht="16.5" customHeight="1" s="115">
      <c r="A13" s="261" t="inlineStr">
        <is>
          <t>A090430</t>
        </is>
      </c>
      <c r="B13" s="259" t="inlineStr">
        <is>
          <t>아모레퍼시픽</t>
        </is>
      </c>
      <c r="C13" s="313" t="inlineStr">
        <is>
          <t>연결</t>
        </is>
      </c>
      <c r="D13" s="313" t="inlineStr">
        <is>
          <t>3Q</t>
        </is>
      </c>
      <c r="E13" s="291">
        <f>J13*Y13/100000000</f>
        <v/>
      </c>
      <c r="F13" s="292">
        <f>VLOOKUP($A13,종합!$A:$T,COLUMN(종합!F13),FALSE)</f>
        <v/>
      </c>
      <c r="G13" s="292">
        <f>VLOOKUP($A13,종합!$A:$T,COLUMN(종합!G13),FALSE)</f>
        <v/>
      </c>
      <c r="H13" s="294">
        <f>VLOOKUP($A13,종합!$A:$T,COLUMN(종합!H13),FALSE)</f>
        <v/>
      </c>
      <c r="I13" s="338">
        <f>(K13-J13)/J13</f>
        <v/>
      </c>
      <c r="J13" s="295">
        <f>IF(COUNTIF(현재가!$A:$A,$B13),VLOOKUP($B13,현재가!$A:$B,2,FALSE),VLOOKUP($B13,현재가!$D:$E,2,FALSE))</f>
        <v/>
      </c>
      <c r="K13" s="268">
        <f>IFERROR(((L13+M13)*100000000)/Y13,"-")</f>
        <v/>
      </c>
      <c r="L13" s="268">
        <f>IFERROR(T13+U13-V13-W13,"-")</f>
        <v/>
      </c>
      <c r="M13" s="268">
        <f>O13*N13</f>
        <v/>
      </c>
      <c r="N13" s="339">
        <f>(1-P13)/$E$3</f>
        <v/>
      </c>
      <c r="O13" s="268" t="n">
        <v>8692.9310749</v>
      </c>
      <c r="P13" s="314" t="n">
        <v>0.2622264000139027</v>
      </c>
      <c r="Q13" s="70" t="n">
        <v>0.2645397003589493</v>
      </c>
      <c r="R13" s="70" t="n">
        <v>0.2736418053221749</v>
      </c>
      <c r="S13" s="70" t="n">
        <v>0.248624936029027</v>
      </c>
      <c r="T13" s="300" t="n">
        <v>18060.30185</v>
      </c>
      <c r="U13" s="300" t="n">
        <v>5099.28367</v>
      </c>
      <c r="V13" s="341" t="n">
        <v>8094.772896</v>
      </c>
      <c r="W13" s="341" t="n">
        <v>1512.29481</v>
      </c>
      <c r="X13" s="62" t="inlineStr">
        <is>
          <t>개인생활용품</t>
        </is>
      </c>
      <c r="Y13" s="320" t="n">
        <v>58458490</v>
      </c>
      <c r="Z13" s="71" t="n"/>
    </row>
    <row r="14" ht="16.5" customHeight="1" s="115">
      <c r="A14" s="261" t="inlineStr">
        <is>
          <t>A005490</t>
        </is>
      </c>
      <c r="B14" s="259" t="inlineStr">
        <is>
          <t>POSCO</t>
        </is>
      </c>
      <c r="C14" s="313" t="inlineStr">
        <is>
          <t>연결</t>
        </is>
      </c>
      <c r="D14" s="313" t="inlineStr">
        <is>
          <t>3Q</t>
        </is>
      </c>
      <c r="E14" s="291">
        <f>J14*Y14/100000000</f>
        <v/>
      </c>
      <c r="F14" s="292">
        <f>VLOOKUP($A14,종합!$A:$T,COLUMN(종합!F14),FALSE)</f>
        <v/>
      </c>
      <c r="G14" s="292">
        <f>VLOOKUP($A14,종합!$A:$T,COLUMN(종합!G14),FALSE)</f>
        <v/>
      </c>
      <c r="H14" s="294">
        <f>VLOOKUP($A14,종합!$A:$T,COLUMN(종합!H14),FALSE)</f>
        <v/>
      </c>
      <c r="I14" s="338">
        <f>(K14-J14)/J14</f>
        <v/>
      </c>
      <c r="J14" s="295">
        <f>IF(COUNTIF(현재가!$A:$A,$B14),VLOOKUP($B14,현재가!$A:$B,2,FALSE),VLOOKUP($B14,현재가!$D:$E,2,FALSE))</f>
        <v/>
      </c>
      <c r="K14" s="268">
        <f>IFERROR(((L14+M14)*100000000)/Y14,"-")</f>
        <v/>
      </c>
      <c r="L14" s="268">
        <f>IFERROR(T14+U14-V14-W14,"-")</f>
        <v/>
      </c>
      <c r="M14" s="268">
        <f>O14*N14</f>
        <v/>
      </c>
      <c r="N14" s="339">
        <f>(1-P14)/$E$3</f>
        <v/>
      </c>
      <c r="O14" s="268" t="n">
        <v>27131.2108</v>
      </c>
      <c r="P14" s="314" t="n">
        <v>0.7400746849544453</v>
      </c>
      <c r="Q14" s="70" t="n">
        <v>0.3036705040667126</v>
      </c>
      <c r="R14" s="70" t="n">
        <v>0.5960806623275854</v>
      </c>
      <c r="S14" s="70" t="n">
        <v>1.532100803701555</v>
      </c>
      <c r="T14" s="300" t="n">
        <v>177528.59706</v>
      </c>
      <c r="U14" s="300" t="n">
        <v>101131.20804</v>
      </c>
      <c r="V14" s="341" t="n">
        <v>28737.196884</v>
      </c>
      <c r="W14" s="341" t="n">
        <v>149048.05323</v>
      </c>
      <c r="X14" s="62" t="inlineStr">
        <is>
          <t>금속 및 광물</t>
        </is>
      </c>
      <c r="Y14" s="320" t="n">
        <v>87186835</v>
      </c>
      <c r="Z14" s="71" t="n"/>
    </row>
    <row r="15" ht="16.5" customHeight="1" s="115">
      <c r="A15" s="261" t="inlineStr">
        <is>
          <t>A017670</t>
        </is>
      </c>
      <c r="B15" s="259" t="inlineStr">
        <is>
          <t>SK텔레콤</t>
        </is>
      </c>
      <c r="C15" s="313" t="inlineStr">
        <is>
          <t>연결</t>
        </is>
      </c>
      <c r="D15" s="313" t="inlineStr">
        <is>
          <t>3Q</t>
        </is>
      </c>
      <c r="E15" s="291">
        <f>J15*Y15/100000000</f>
        <v/>
      </c>
      <c r="F15" s="292">
        <f>VLOOKUP($A15,종합!$A:$T,COLUMN(종합!F15),FALSE)</f>
        <v/>
      </c>
      <c r="G15" s="292">
        <f>VLOOKUP($A15,종합!$A:$T,COLUMN(종합!G15),FALSE)</f>
        <v/>
      </c>
      <c r="H15" s="294">
        <f>VLOOKUP($A15,종합!$A:$T,COLUMN(종합!H15),FALSE)</f>
        <v/>
      </c>
      <c r="I15" s="338">
        <f>(K15-J15)/J15</f>
        <v/>
      </c>
      <c r="J15" s="295">
        <f>IF(COUNTIF(현재가!$A:$A,$B15),VLOOKUP($B15,현재가!$A:$B,2,FALSE),VLOOKUP($B15,현재가!$D:$E,2,FALSE))</f>
        <v/>
      </c>
      <c r="K15" s="268">
        <f>IFERROR(((L15+M15)*100000000)/Y15,"-")</f>
        <v/>
      </c>
      <c r="L15" s="268">
        <f>IFERROR(T15+U15-V15-W15,"-")</f>
        <v/>
      </c>
      <c r="M15" s="268">
        <f>O15*N15</f>
        <v/>
      </c>
      <c r="N15" s="339">
        <f>(1-P15)/$E$3</f>
        <v/>
      </c>
      <c r="O15" s="268" t="n">
        <v>16356.41</v>
      </c>
      <c r="P15" s="314" t="n">
        <v>0.225214868738107</v>
      </c>
      <c r="Q15" s="70" t="n">
        <v>0.2193622574778296</v>
      </c>
      <c r="R15" s="70" t="n">
        <v>0.2016604638863303</v>
      </c>
      <c r="S15" s="70" t="n">
        <v>0.2552269494660663</v>
      </c>
      <c r="T15" s="300" t="n">
        <v>21824.88</v>
      </c>
      <c r="U15" s="300" t="n">
        <v>88862.14</v>
      </c>
      <c r="V15" s="341" t="n">
        <v>41524.632</v>
      </c>
      <c r="W15" s="341" t="n">
        <v>86183.10000000001</v>
      </c>
      <c r="X15" s="62" t="inlineStr">
        <is>
          <t>무선통신</t>
        </is>
      </c>
      <c r="Y15" s="320" t="n">
        <v>80745711</v>
      </c>
      <c r="Z15" s="71" t="n"/>
    </row>
    <row r="16" ht="16.5" customHeight="1" s="115">
      <c r="A16" s="261" t="inlineStr">
        <is>
          <t>A051910</t>
        </is>
      </c>
      <c r="B16" s="259" t="inlineStr">
        <is>
          <t>LG화학</t>
        </is>
      </c>
      <c r="C16" s="313" t="inlineStr">
        <is>
          <t>연결</t>
        </is>
      </c>
      <c r="D16" s="313" t="inlineStr">
        <is>
          <t>3Q</t>
        </is>
      </c>
      <c r="E16" s="291">
        <f>J16*Y16/100000000</f>
        <v/>
      </c>
      <c r="F16" s="292">
        <f>VLOOKUP($A16,종합!$A:$T,COLUMN(종합!F17),FALSE)</f>
        <v/>
      </c>
      <c r="G16" s="292">
        <f>VLOOKUP($A16,종합!$A:$T,COLUMN(종합!G17),FALSE)</f>
        <v/>
      </c>
      <c r="H16" s="294">
        <f>VLOOKUP($A16,종합!$A:$T,COLUMN(종합!H17),FALSE)</f>
        <v/>
      </c>
      <c r="I16" s="338">
        <f>(K16-J16)/J16</f>
        <v/>
      </c>
      <c r="J16" s="295">
        <f>IF(COUNTIF(현재가!$A:$A,$B16),VLOOKUP($B16,현재가!$A:$B,2,FALSE),VLOOKUP($B16,현재가!$D:$E,2,FALSE))</f>
        <v/>
      </c>
      <c r="K16" s="268">
        <f>IFERROR(((L16+M16)*100000000)/Y16,"-")</f>
        <v/>
      </c>
      <c r="L16" s="268">
        <f>IFERROR(T16+U16-V16-W16,"-")</f>
        <v/>
      </c>
      <c r="M16" s="268">
        <f>O16*N16</f>
        <v/>
      </c>
      <c r="N16" s="339">
        <f>(1-P16)/$E$3</f>
        <v/>
      </c>
      <c r="O16" s="268" t="n">
        <v>24436.67</v>
      </c>
      <c r="P16" s="314" t="n">
        <v>0.1918322268134127</v>
      </c>
      <c r="Q16" s="70" t="n">
        <v>0.2094855709012347</v>
      </c>
      <c r="R16" s="70" t="n">
        <v>0.2155804183930262</v>
      </c>
      <c r="S16" s="70" t="n">
        <v>0.1514921622854297</v>
      </c>
      <c r="T16" s="300" t="n">
        <v>158184.44</v>
      </c>
      <c r="U16" s="300" t="n">
        <v>139308.06</v>
      </c>
      <c r="V16" s="341" t="n">
        <v>87801.984</v>
      </c>
      <c r="W16" s="341" t="n">
        <v>84384.77</v>
      </c>
      <c r="X16" s="62" t="inlineStr">
        <is>
          <t>화학</t>
        </is>
      </c>
      <c r="Y16" s="320" t="n">
        <v>405363347</v>
      </c>
      <c r="Z16" s="71" t="n"/>
    </row>
    <row r="17" ht="16.5" customHeight="1" s="115">
      <c r="A17" s="261" t="inlineStr">
        <is>
          <t>A000270</t>
        </is>
      </c>
      <c r="B17" s="259" t="inlineStr">
        <is>
          <t>기아</t>
        </is>
      </c>
      <c r="C17" s="313" t="inlineStr">
        <is>
          <t>연결</t>
        </is>
      </c>
      <c r="D17" s="313" t="inlineStr">
        <is>
          <t>3Q</t>
        </is>
      </c>
      <c r="E17" s="291">
        <f>J17*Y17/100000000</f>
        <v/>
      </c>
      <c r="F17" s="292">
        <f>VLOOKUP($A17,종합!$A:$T,COLUMN(종합!F18),FALSE)</f>
        <v/>
      </c>
      <c r="G17" s="292">
        <f>VLOOKUP($A17,종합!$A:$T,COLUMN(종합!G18),FALSE)</f>
        <v/>
      </c>
      <c r="H17" s="294">
        <f>VLOOKUP($A17,종합!$A:$T,COLUMN(종합!H18),FALSE)</f>
        <v/>
      </c>
      <c r="I17" s="338">
        <f>(K17-J17)/J17</f>
        <v/>
      </c>
      <c r="J17" s="295">
        <f>IF(COUNTIF(현재가!$A:$A,$B17),VLOOKUP($B17,현재가!$A:$B,2,FALSE),VLOOKUP($B17,현재가!$D:$E,2,FALSE))</f>
        <v/>
      </c>
      <c r="K17" s="268">
        <f>IFERROR(((L17+M17)*100000000)/Y17,"-")</f>
        <v/>
      </c>
      <c r="L17" s="268">
        <f>IFERROR(T17+U17-V17-W17,"-")</f>
        <v/>
      </c>
      <c r="M17" s="268">
        <f>O17*N17</f>
        <v/>
      </c>
      <c r="N17" s="339">
        <f>(1-P17)/$E$3</f>
        <v/>
      </c>
      <c r="O17" s="268" t="n">
        <v>14230.0448415</v>
      </c>
      <c r="P17" s="314" t="n">
        <v>0.3104534343463543</v>
      </c>
      <c r="Q17" s="70" t="n">
        <v>0.3658109587557941</v>
      </c>
      <c r="R17" s="70" t="n">
        <v>0.2971819778525389</v>
      </c>
      <c r="S17" s="70" t="n">
        <v>0.2702034287888613</v>
      </c>
      <c r="T17" s="300" t="n">
        <v>43226.22552</v>
      </c>
      <c r="U17" s="300" t="n">
        <v>13782.39384</v>
      </c>
      <c r="V17" s="341" t="n">
        <v>14497.778604</v>
      </c>
      <c r="W17" s="341" t="n">
        <v>5862.09407</v>
      </c>
      <c r="X17" s="62" t="inlineStr">
        <is>
          <t>자동차</t>
        </is>
      </c>
      <c r="Y17" s="320" t="n">
        <v>137292497</v>
      </c>
      <c r="Z17" s="71" t="n"/>
    </row>
    <row r="18" ht="16.5" customHeight="1" s="115">
      <c r="A18" s="261" t="inlineStr">
        <is>
          <t>A033780</t>
        </is>
      </c>
      <c r="B18" s="259" t="inlineStr">
        <is>
          <t>KT&amp;G</t>
        </is>
      </c>
      <c r="C18" s="313" t="inlineStr">
        <is>
          <t>연결</t>
        </is>
      </c>
      <c r="D18" s="313" t="inlineStr">
        <is>
          <t>3Q</t>
        </is>
      </c>
      <c r="E18" s="291">
        <f>J18*Y18/100000000</f>
        <v/>
      </c>
      <c r="F18" s="292">
        <f>VLOOKUP($A18,종합!$A:$T,COLUMN(종합!F16),FALSE)</f>
        <v/>
      </c>
      <c r="G18" s="292">
        <f>VLOOKUP($A18,종합!$A:$T,COLUMN(종합!G16),FALSE)</f>
        <v/>
      </c>
      <c r="H18" s="294">
        <f>VLOOKUP($A18,종합!$A:$T,COLUMN(종합!H16),FALSE)</f>
        <v/>
      </c>
      <c r="I18" s="338">
        <f>(K18-J18)/J18</f>
        <v/>
      </c>
      <c r="J18" s="295">
        <f>IF(COUNTIF(현재가!$A:$A,$B18),VLOOKUP($B18,현재가!$A:$B,2,FALSE),VLOOKUP($B18,현재가!$D:$E,2,FALSE))</f>
        <v/>
      </c>
      <c r="K18" s="268">
        <f>IFERROR(((L18+M18)*100000000)/Y18,"-")</f>
        <v/>
      </c>
      <c r="L18" s="268">
        <f>IFERROR(T18+U18-V18-W18,"-")</f>
        <v/>
      </c>
      <c r="M18" s="268">
        <f>O18*N18</f>
        <v/>
      </c>
      <c r="N18" s="339">
        <f>(1-P18)/$E$3</f>
        <v/>
      </c>
      <c r="O18" s="268" t="n">
        <v>18822.02</v>
      </c>
      <c r="P18" s="314" t="n">
        <v>0.2427393078452993</v>
      </c>
      <c r="Q18" s="70" t="n">
        <v>0.2065096022222</v>
      </c>
      <c r="R18" s="70" t="n">
        <v>0.2636833206737704</v>
      </c>
      <c r="S18" s="70" t="n">
        <v>0.2588415525382298</v>
      </c>
      <c r="T18" s="300" t="n">
        <v>59278.52</v>
      </c>
      <c r="U18" s="300" t="n">
        <v>7211.23</v>
      </c>
      <c r="V18" s="341" t="n">
        <v>41534.76</v>
      </c>
      <c r="W18" s="341" t="n">
        <v>8334.74</v>
      </c>
      <c r="X18" s="62" t="inlineStr">
        <is>
          <t>담배</t>
        </is>
      </c>
      <c r="Y18" s="320" t="n">
        <v>70592343</v>
      </c>
      <c r="Z18" s="71" t="n"/>
    </row>
    <row r="19" ht="16.5" customHeight="1" s="115">
      <c r="A19" s="261" t="inlineStr">
        <is>
          <t>A034730</t>
        </is>
      </c>
      <c r="B19" s="259" t="inlineStr">
        <is>
          <t>SK</t>
        </is>
      </c>
      <c r="C19" s="313" t="inlineStr">
        <is>
          <t>연결</t>
        </is>
      </c>
      <c r="D19" s="313" t="inlineStr">
        <is>
          <t>3Q</t>
        </is>
      </c>
      <c r="E19" s="291">
        <f>J19*Y19/100000000</f>
        <v/>
      </c>
      <c r="F19" s="292">
        <f>VLOOKUP($A19,종합!$A:$T,COLUMN(종합!F19),FALSE)</f>
        <v/>
      </c>
      <c r="G19" s="292">
        <f>VLOOKUP($A19,종합!$A:$T,COLUMN(종합!G19),FALSE)</f>
        <v/>
      </c>
      <c r="H19" s="294">
        <f>VLOOKUP($A19,종합!$A:$T,COLUMN(종합!H19),FALSE)</f>
        <v/>
      </c>
      <c r="I19" s="338">
        <f>(K19-J19)/J19</f>
        <v/>
      </c>
      <c r="J19" s="295">
        <f>IF(COUNTIF(현재가!$A:$A,$B19),VLOOKUP($B19,현재가!$A:$B,2,FALSE),VLOOKUP($B19,현재가!$D:$E,2,FALSE))</f>
        <v/>
      </c>
      <c r="K19" s="268">
        <f>IFERROR(((L19+M19)*100000000)/Y19,"-")</f>
        <v/>
      </c>
      <c r="L19" s="268">
        <f>IFERROR(T19+U19-V19-W19,"-")</f>
        <v/>
      </c>
      <c r="M19" s="268">
        <f>O19*N19</f>
        <v/>
      </c>
      <c r="N19" s="339">
        <f>(1-P19)/$E$3</f>
        <v/>
      </c>
      <c r="O19" s="268" t="n">
        <v>48796.3</v>
      </c>
      <c r="P19" s="314" t="n">
        <v>0.2125156308809364</v>
      </c>
      <c r="Q19" s="70" t="n">
        <v>0.2485045607911128</v>
      </c>
      <c r="R19" s="70" t="n">
        <v>0.3063433493354408</v>
      </c>
      <c r="S19" s="70" t="n">
        <v>0.0929859166307626</v>
      </c>
      <c r="T19" s="300" t="n">
        <v>195725.34</v>
      </c>
      <c r="U19" s="300" t="n">
        <v>174186.46</v>
      </c>
      <c r="V19" s="341" t="n">
        <v>13936.98</v>
      </c>
      <c r="W19" s="341" t="n">
        <v>323772.32</v>
      </c>
      <c r="X19" s="62" t="inlineStr">
        <is>
          <t>석유 및 가스</t>
        </is>
      </c>
      <c r="Y19" s="320" t="n">
        <v>70360297</v>
      </c>
      <c r="Z19" s="71" t="n"/>
    </row>
    <row r="20" ht="16.5" customHeight="1" s="115">
      <c r="A20" s="261" t="inlineStr">
        <is>
          <t>A051900</t>
        </is>
      </c>
      <c r="B20" s="259" t="inlineStr">
        <is>
          <t>LG생활건강</t>
        </is>
      </c>
      <c r="C20" s="313" t="inlineStr">
        <is>
          <t>연결</t>
        </is>
      </c>
      <c r="D20" s="313" t="inlineStr">
        <is>
          <t>3Q</t>
        </is>
      </c>
      <c r="E20" s="291">
        <f>J20*Y20/100000000</f>
        <v/>
      </c>
      <c r="F20" s="292">
        <f>VLOOKUP($A20,종합!$A:$T,COLUMN(종합!F20),FALSE)</f>
        <v/>
      </c>
      <c r="G20" s="292">
        <f>VLOOKUP($A20,종합!$A:$T,COLUMN(종합!G20),FALSE)</f>
        <v/>
      </c>
      <c r="H20" s="294">
        <f>VLOOKUP($A20,종합!$A:$T,COLUMN(종합!H20),FALSE)</f>
        <v/>
      </c>
      <c r="I20" s="338">
        <f>(K20-J20)/J20</f>
        <v/>
      </c>
      <c r="J20" s="295">
        <f>IF(COUNTIF(현재가!$A:$A,$B20),VLOOKUP($B20,현재가!$A:$B,2,FALSE),VLOOKUP($B20,현재가!$D:$E,2,FALSE))</f>
        <v/>
      </c>
      <c r="K20" s="268">
        <f>IFERROR(((L20+M20)*100000000)/Y20,"-")</f>
        <v/>
      </c>
      <c r="L20" s="268">
        <f>IFERROR(T20+U20-V20-W20,"-")</f>
        <v/>
      </c>
      <c r="M20" s="268">
        <f>O20*N20</f>
        <v/>
      </c>
      <c r="N20" s="339">
        <f>(1-P20)/$E$3</f>
        <v/>
      </c>
      <c r="O20" s="268" t="n">
        <v>8504.856663500001</v>
      </c>
      <c r="P20" s="314" t="n">
        <v>0.2531460915060557</v>
      </c>
      <c r="Q20" s="70" t="n">
        <v>0.2276952623864681</v>
      </c>
      <c r="R20" s="70" t="n">
        <v>0.2616490878527143</v>
      </c>
      <c r="S20" s="70" t="n">
        <v>0.2705037573047121</v>
      </c>
      <c r="T20" s="300" t="n">
        <v>8951.570299999999</v>
      </c>
      <c r="U20" s="300" t="n">
        <v>1882.22598</v>
      </c>
      <c r="V20" s="341" t="n">
        <v>8549.830032</v>
      </c>
      <c r="W20" s="341" t="n">
        <v>7721.34764</v>
      </c>
      <c r="X20" s="62" t="inlineStr">
        <is>
          <t>가정생활용품</t>
        </is>
      </c>
      <c r="Y20" s="320" t="n">
        <v>15618197</v>
      </c>
      <c r="Z20" s="71" t="n"/>
    </row>
    <row r="21" ht="16.5" customHeight="1" s="115">
      <c r="A21" s="261" t="inlineStr">
        <is>
          <t>A096770</t>
        </is>
      </c>
      <c r="B21" s="259" t="inlineStr">
        <is>
          <t>SK이노베이션</t>
        </is>
      </c>
      <c r="C21" s="313" t="inlineStr">
        <is>
          <t>연결</t>
        </is>
      </c>
      <c r="D21" s="313" t="inlineStr">
        <is>
          <t>3Q</t>
        </is>
      </c>
      <c r="E21" s="291">
        <f>J21*Y21/100000000</f>
        <v/>
      </c>
      <c r="F21" s="292">
        <f>VLOOKUP($A21,종합!$A:$T,COLUMN(종합!F21),FALSE)</f>
        <v/>
      </c>
      <c r="G21" s="292">
        <f>VLOOKUP($A21,종합!$A:$T,COLUMN(종합!G21),FALSE)</f>
        <v/>
      </c>
      <c r="H21" s="294">
        <f>VLOOKUP($A21,종합!$A:$T,COLUMN(종합!H21),FALSE)</f>
        <v/>
      </c>
      <c r="I21" s="338">
        <f>(K21-J21)/J21</f>
        <v/>
      </c>
      <c r="J21" s="295">
        <f>IF(COUNTIF(현재가!$A:$A,$B21),VLOOKUP($B21,현재가!$A:$B,2,FALSE),VLOOKUP($B21,현재가!$D:$E,2,FALSE))</f>
        <v/>
      </c>
      <c r="K21" s="268">
        <f>IFERROR(((L21+M21)*100000000)/Y21,"-")</f>
        <v/>
      </c>
      <c r="L21" s="268">
        <f>IFERROR(T21+U21-V21-W21,"-")</f>
        <v/>
      </c>
      <c r="M21" s="268">
        <f>O21*N21</f>
        <v/>
      </c>
      <c r="N21" s="339">
        <f>(1-P21)/$E$3</f>
        <v/>
      </c>
      <c r="O21" s="268" t="n">
        <v>26549.73565</v>
      </c>
      <c r="P21" s="314" t="n">
        <v>0.2220975975605233</v>
      </c>
      <c r="Q21" s="70" t="n">
        <v>0.2959331830387499</v>
      </c>
      <c r="R21" s="70" t="n">
        <v>0.008226860370119762</v>
      </c>
      <c r="S21" s="70" t="n">
        <v>0.396936925611677</v>
      </c>
      <c r="T21" s="300" t="n">
        <v>105480.2825</v>
      </c>
      <c r="U21" s="300" t="n">
        <v>27624.69845</v>
      </c>
      <c r="V21" s="341" t="n">
        <v>2559.677304</v>
      </c>
      <c r="W21" s="341" t="n">
        <v>61112.80421</v>
      </c>
      <c r="X21" s="62" t="inlineStr">
        <is>
          <t>석유 및 가스</t>
        </is>
      </c>
      <c r="Y21" s="320" t="n">
        <v>92465564</v>
      </c>
      <c r="Z21" s="71" t="n"/>
    </row>
    <row r="22" ht="16.5" customHeight="1" s="115">
      <c r="A22" s="261" t="inlineStr">
        <is>
          <t>A018260</t>
        </is>
      </c>
      <c r="B22" s="259" t="inlineStr">
        <is>
          <t>삼성에스디에스</t>
        </is>
      </c>
      <c r="C22" s="313" t="inlineStr">
        <is>
          <t>연결</t>
        </is>
      </c>
      <c r="D22" s="313" t="inlineStr">
        <is>
          <t>3Q</t>
        </is>
      </c>
      <c r="E22" s="291">
        <f>J22*Y22/100000000</f>
        <v/>
      </c>
      <c r="F22" s="292">
        <f>VLOOKUP($A22,종합!$A:$T,COLUMN(종합!F24),FALSE)</f>
        <v/>
      </c>
      <c r="G22" s="292">
        <f>VLOOKUP($A22,종합!$A:$T,COLUMN(종합!G24),FALSE)</f>
        <v/>
      </c>
      <c r="H22" s="294">
        <f>VLOOKUP($A22,종합!$A:$T,COLUMN(종합!H24),FALSE)</f>
        <v/>
      </c>
      <c r="I22" s="338">
        <f>(K22-J22)/J22</f>
        <v/>
      </c>
      <c r="J22" s="295">
        <f>IF(COUNTIF(현재가!$A:$A,$B22),VLOOKUP($B22,현재가!$A:$B,2,FALSE),VLOOKUP($B22,현재가!$D:$E,2,FALSE))</f>
        <v/>
      </c>
      <c r="K22" s="268">
        <f>IFERROR(((L22+M22)*100000000)/Y22,"-")</f>
        <v/>
      </c>
      <c r="L22" s="268">
        <f>IFERROR(T22+U22-V22-W22,"-")</f>
        <v/>
      </c>
      <c r="M22" s="268">
        <f>O22*N22</f>
        <v/>
      </c>
      <c r="N22" s="339">
        <f>(1-P22)/$E$3</f>
        <v/>
      </c>
      <c r="O22" s="268" t="n">
        <v>11094.4902322</v>
      </c>
      <c r="P22" s="314" t="n">
        <v>0.26747604144072</v>
      </c>
      <c r="Q22" s="70" t="n">
        <v>0.2633095076220055</v>
      </c>
      <c r="R22" s="70" t="n">
        <v>0.2704054968647666</v>
      </c>
      <c r="S22" s="70" t="n">
        <v>0.2687239772295724</v>
      </c>
      <c r="T22" s="300" t="n">
        <v>26065.37727</v>
      </c>
      <c r="U22" s="300" t="n">
        <v>6549.16031</v>
      </c>
      <c r="V22" s="341" t="n">
        <v>69.48005999999999</v>
      </c>
      <c r="W22" s="341" t="n">
        <v>2424.48994</v>
      </c>
      <c r="X22" s="62" t="inlineStr">
        <is>
          <t>IT 서비스</t>
        </is>
      </c>
      <c r="Y22" s="320" t="n">
        <v>82458180</v>
      </c>
      <c r="Z22" s="71" t="n"/>
    </row>
    <row r="23" ht="16.5" customHeight="1" s="115">
      <c r="A23" s="261" t="inlineStr">
        <is>
          <t>A068270</t>
        </is>
      </c>
      <c r="B23" s="259" t="inlineStr">
        <is>
          <t>셀트리온</t>
        </is>
      </c>
      <c r="C23" s="313" t="inlineStr">
        <is>
          <t>연결</t>
        </is>
      </c>
      <c r="D23" s="313" t="inlineStr">
        <is>
          <t>3Q</t>
        </is>
      </c>
      <c r="E23" s="291">
        <f>J23*Y23/100000000</f>
        <v/>
      </c>
      <c r="F23" s="292">
        <f>VLOOKUP($A23,종합!$A:$T,COLUMN(종합!F22),FALSE)</f>
        <v/>
      </c>
      <c r="G23" s="292">
        <f>VLOOKUP($A23,종합!$A:$T,COLUMN(종합!G22),FALSE)</f>
        <v/>
      </c>
      <c r="H23" s="294">
        <f>VLOOKUP($A23,종합!$A:$T,COLUMN(종합!H22),FALSE)</f>
        <v/>
      </c>
      <c r="I23" s="338">
        <f>(K23-J23)/J23</f>
        <v/>
      </c>
      <c r="J23" s="295">
        <f>IF(COUNTIF(현재가!$A:$A,$B23),VLOOKUP($B23,현재가!$A:$B,2,FALSE),VLOOKUP($B23,현재가!$D:$E,2,FALSE))</f>
        <v/>
      </c>
      <c r="K23" s="268">
        <f>IFERROR(((L23+M23)*100000000)/Y23,"-")</f>
        <v/>
      </c>
      <c r="L23" s="268">
        <f>IFERROR(T23+U23-V23-W23,"-")</f>
        <v/>
      </c>
      <c r="M23" s="268">
        <f>O23*N23</f>
        <v/>
      </c>
      <c r="N23" s="339">
        <f>(1-P23)/$E$3</f>
        <v/>
      </c>
      <c r="O23" s="268" t="n">
        <v>6374.1020457</v>
      </c>
      <c r="P23" s="314" t="n">
        <v>0.3124604301690039</v>
      </c>
      <c r="Q23" s="70" t="n">
        <v>0.3440865811731239</v>
      </c>
      <c r="R23" s="70" t="n">
        <v>0.3179869931100061</v>
      </c>
      <c r="S23" s="70" t="n">
        <v>0.2762045425029723</v>
      </c>
      <c r="T23" s="300" t="n">
        <v>24643.79149</v>
      </c>
      <c r="U23" s="300" t="n">
        <v>1472.3674</v>
      </c>
      <c r="V23" s="341" t="n">
        <v>8211.217368</v>
      </c>
      <c r="W23" s="341" t="n">
        <v>2584.96562</v>
      </c>
      <c r="X23" s="62" t="inlineStr">
        <is>
          <t>바이오</t>
        </is>
      </c>
      <c r="Y23" s="320" t="n">
        <v>77377800</v>
      </c>
      <c r="Z23" s="71" t="n"/>
    </row>
    <row r="24" ht="16.5" customHeight="1" s="115">
      <c r="A24" s="261" t="inlineStr">
        <is>
          <t>A002790</t>
        </is>
      </c>
      <c r="B24" s="259" t="inlineStr">
        <is>
          <t>아모레G</t>
        </is>
      </c>
      <c r="C24" s="313" t="inlineStr">
        <is>
          <t>연결</t>
        </is>
      </c>
      <c r="D24" s="313" t="inlineStr">
        <is>
          <t>3Q</t>
        </is>
      </c>
      <c r="E24" s="291">
        <f>J24*Y24/100000000</f>
        <v/>
      </c>
      <c r="F24" s="292">
        <f>VLOOKUP($A24,종합!$A:$T,COLUMN(종합!F23),FALSE)</f>
        <v/>
      </c>
      <c r="G24" s="292">
        <f>VLOOKUP($A24,종합!$A:$T,COLUMN(종합!G23),FALSE)</f>
        <v/>
      </c>
      <c r="H24" s="294">
        <f>VLOOKUP($A24,종합!$A:$T,COLUMN(종합!H23),FALSE)</f>
        <v/>
      </c>
      <c r="I24" s="338">
        <f>(K24-J24)/J24</f>
        <v/>
      </c>
      <c r="J24" s="295">
        <f>IF(COUNTIF(현재가!$A:$A,$B24),VLOOKUP($B24,현재가!$A:$B,2,FALSE),VLOOKUP($B24,현재가!$D:$E,2,FALSE))</f>
        <v/>
      </c>
      <c r="K24" s="268">
        <f>IFERROR(((L24+M24)*100000000)/Y24,"-")</f>
        <v/>
      </c>
      <c r="L24" s="268">
        <f>IFERROR(T24+U24-V24-W24,"-")</f>
        <v/>
      </c>
      <c r="M24" s="268">
        <f>O24*N24</f>
        <v/>
      </c>
      <c r="N24" s="339">
        <f>(1-P24)/$E$3</f>
        <v/>
      </c>
      <c r="O24" s="268" t="n">
        <v>2418.9345171</v>
      </c>
      <c r="P24" s="314" t="n">
        <v>0.1161632616857959</v>
      </c>
      <c r="Q24" s="70" t="n">
        <v>0.1142075469968861</v>
      </c>
      <c r="R24" s="70" t="n">
        <v>0.2121207176092584</v>
      </c>
      <c r="S24" s="70" t="n">
        <v>0.0296063230551522</v>
      </c>
      <c r="T24" s="300" t="n">
        <v>4116.98973</v>
      </c>
      <c r="U24" s="300" t="n">
        <v>493.12764</v>
      </c>
      <c r="V24" s="341" t="n">
        <v>6588.677987999999</v>
      </c>
      <c r="W24" s="341" t="n">
        <v>1858.69232</v>
      </c>
      <c r="X24" s="62" t="inlineStr">
        <is>
          <t>개인생활용품</t>
        </is>
      </c>
      <c r="Y24" s="320" t="n">
        <v>116598327</v>
      </c>
      <c r="Z24" s="71" t="n"/>
    </row>
    <row r="25" ht="16.5" customHeight="1" s="115">
      <c r="A25" s="261" t="inlineStr">
        <is>
          <t>A003550</t>
        </is>
      </c>
      <c r="B25" s="259" t="inlineStr">
        <is>
          <t>LG</t>
        </is>
      </c>
      <c r="C25" s="313" t="inlineStr">
        <is>
          <t>연결</t>
        </is>
      </c>
      <c r="D25" s="313" t="inlineStr">
        <is>
          <t>3Q</t>
        </is>
      </c>
      <c r="E25" s="291">
        <f>J25*Y25/100000000</f>
        <v/>
      </c>
      <c r="F25" s="292">
        <f>VLOOKUP($A25,종합!$A:$T,COLUMN(종합!F27),FALSE)</f>
        <v/>
      </c>
      <c r="G25" s="292">
        <f>VLOOKUP($A25,종합!$A:$T,COLUMN(종합!G27),FALSE)</f>
        <v/>
      </c>
      <c r="H25" s="294">
        <f>VLOOKUP($A25,종합!$A:$T,COLUMN(종합!H27),FALSE)</f>
        <v/>
      </c>
      <c r="I25" s="338">
        <f>(K25-J25)/J25</f>
        <v/>
      </c>
      <c r="J25" s="295">
        <f>IF(COUNTIF(현재가!$A:$A,$B25),VLOOKUP($B25,현재가!$A:$B,2,FALSE),VLOOKUP($B25,현재가!$D:$E,2,FALSE))</f>
        <v/>
      </c>
      <c r="K25" s="268">
        <f>IFERROR(((L25+M25)*100000000)/Y25,"-")</f>
        <v/>
      </c>
      <c r="L25" s="268">
        <f>IFERROR(T25+U25-V25-W25,"-")</f>
        <v/>
      </c>
      <c r="M25" s="268">
        <f>O25*N25</f>
        <v/>
      </c>
      <c r="N25" s="339">
        <f>(1-P25)/$E$3</f>
        <v/>
      </c>
      <c r="O25" s="268" t="n">
        <v>9250.54365</v>
      </c>
      <c r="P25" s="314" t="n">
        <v>0.1700379190832806</v>
      </c>
      <c r="Q25" s="70" t="n">
        <v>-0.01393034591411814</v>
      </c>
      <c r="R25" s="70" t="n">
        <v>0.289522492205924</v>
      </c>
      <c r="S25" s="70" t="n">
        <v>0.259688878050869</v>
      </c>
      <c r="T25" s="300" t="n">
        <v>153467.38942</v>
      </c>
      <c r="U25" s="300" t="n">
        <v>22331.39157</v>
      </c>
      <c r="V25" s="341" t="n">
        <v>126223.872288</v>
      </c>
      <c r="W25" s="341" t="n">
        <v>89485.47514</v>
      </c>
      <c r="X25" s="62" t="inlineStr">
        <is>
          <t>복합 산업</t>
        </is>
      </c>
      <c r="Y25" s="320" t="n">
        <v>76000000</v>
      </c>
      <c r="Z25" s="71" t="n"/>
    </row>
    <row r="26" ht="16.5" customHeight="1" s="115">
      <c r="A26" s="261" t="inlineStr">
        <is>
          <t>A034220</t>
        </is>
      </c>
      <c r="B26" s="259" t="inlineStr">
        <is>
          <t>LG디스플레이</t>
        </is>
      </c>
      <c r="C26" s="313" t="inlineStr">
        <is>
          <t>연결</t>
        </is>
      </c>
      <c r="D26" s="313" t="inlineStr">
        <is>
          <t>3Q</t>
        </is>
      </c>
      <c r="E26" s="291">
        <f>J26*Y26/100000000</f>
        <v/>
      </c>
      <c r="F26" s="292">
        <f>VLOOKUP($A26,종합!$A:$T,COLUMN(종합!F26),FALSE)</f>
        <v/>
      </c>
      <c r="G26" s="292">
        <f>VLOOKUP($A26,종합!$A:$T,COLUMN(종합!G26),FALSE)</f>
        <v/>
      </c>
      <c r="H26" s="294">
        <f>VLOOKUP($A26,종합!$A:$T,COLUMN(종합!H26),FALSE)</f>
        <v/>
      </c>
      <c r="I26" s="338">
        <f>(K26-J26)/J26</f>
        <v/>
      </c>
      <c r="J26" s="295">
        <f>IF(COUNTIF(현재가!$A:$A,$B26),VLOOKUP($B26,현재가!$A:$B,2,FALSE),VLOOKUP($B26,현재가!$D:$E,2,FALSE))</f>
        <v/>
      </c>
      <c r="K26" s="268">
        <f>IFERROR(((L26+M26)*100000000)/Y26,"-")</f>
        <v/>
      </c>
      <c r="L26" s="268">
        <f>IFERROR(T26+U26-V26-W26,"-")</f>
        <v/>
      </c>
      <c r="M26" s="268">
        <f>O26*N26</f>
        <v/>
      </c>
      <c r="N26" s="339">
        <f>(1-P26)/$E$3</f>
        <v/>
      </c>
      <c r="O26" s="268" t="n">
        <v>4676.95</v>
      </c>
      <c r="P26" s="314" t="n">
        <v>0.3437139192613565</v>
      </c>
      <c r="Q26" s="70" t="n">
        <v>0.4953986787987547</v>
      </c>
      <c r="R26" s="70" t="n">
        <v>0.2613238622593214</v>
      </c>
      <c r="S26" s="70" t="n">
        <v>0.2862839282501454</v>
      </c>
      <c r="T26" s="300" t="n">
        <v>55768.02</v>
      </c>
      <c r="U26" s="300" t="n">
        <v>15138.34</v>
      </c>
      <c r="V26" s="341" t="n">
        <v>73330.59600000001</v>
      </c>
      <c r="W26" s="341" t="n">
        <v>41932.64</v>
      </c>
      <c r="X26" s="62" t="inlineStr">
        <is>
          <t>디스플레이 및 관련부품</t>
        </is>
      </c>
      <c r="Y26" s="320" t="n">
        <v>357815700</v>
      </c>
      <c r="Z26" s="71" t="n"/>
    </row>
    <row r="27" ht="16.5" customHeight="1" s="115">
      <c r="A27" s="261" t="inlineStr">
        <is>
          <t>A009540</t>
        </is>
      </c>
      <c r="B27" s="259" t="inlineStr">
        <is>
          <t>현대중공업</t>
        </is>
      </c>
      <c r="C27" s="313" t="inlineStr">
        <is>
          <t>연결</t>
        </is>
      </c>
      <c r="D27" s="313" t="inlineStr">
        <is>
          <t>3Q</t>
        </is>
      </c>
      <c r="E27" s="291">
        <f>J27*Y27/100000000</f>
        <v/>
      </c>
      <c r="F27" s="292">
        <f>VLOOKUP($A27,종합!$A:$T,COLUMN(종합!F25),FALSE)</f>
        <v/>
      </c>
      <c r="G27" s="292">
        <f>VLOOKUP($A27,종합!$A:$T,COLUMN(종합!G25),FALSE)</f>
        <v/>
      </c>
      <c r="H27" s="294">
        <f>VLOOKUP($A27,종합!$A:$T,COLUMN(종합!H25),FALSE)</f>
        <v/>
      </c>
      <c r="I27" s="338">
        <f>(K27-J27)/J27</f>
        <v/>
      </c>
      <c r="J27" s="295">
        <f>IF(COUNTIF(현재가!$A:$A,$B27),VLOOKUP($B27,현재가!$A:$B,2,FALSE),VLOOKUP($B27,현재가!$D:$E,2,FALSE))</f>
        <v/>
      </c>
      <c r="K27" s="268">
        <f>IFERROR(((L27+M27)*100000000)/Y27,"-")</f>
        <v/>
      </c>
      <c r="L27" s="268">
        <f>IFERROR(T27+U27-V27-W27,"-")</f>
        <v/>
      </c>
      <c r="M27" s="268">
        <f>O27*N27</f>
        <v/>
      </c>
      <c r="N27" s="339">
        <f>(1-P27)/$E$3</f>
        <v/>
      </c>
      <c r="O27" s="268" t="n">
        <v>12972.7</v>
      </c>
      <c r="P27" s="314" t="n">
        <v>0.1229933586220582</v>
      </c>
      <c r="Q27" s="70" t="n">
        <v>0.113752271718369</v>
      </c>
      <c r="R27" s="70" t="n">
        <v>0.1329496824416938</v>
      </c>
      <c r="S27" s="70" t="n">
        <v>0.1223604090180368</v>
      </c>
      <c r="T27" s="300" t="n">
        <v>15602.29</v>
      </c>
      <c r="U27" s="300" t="n">
        <v>119565.46</v>
      </c>
      <c r="V27" s="341" t="n">
        <v>1583.304</v>
      </c>
      <c r="W27" s="341" t="n">
        <v>15377.27</v>
      </c>
      <c r="X27" s="62" t="inlineStr">
        <is>
          <t>조선</t>
        </is>
      </c>
      <c r="Y27" s="320" t="n">
        <v>172557131</v>
      </c>
      <c r="Z27" s="71" t="n"/>
    </row>
    <row r="28" ht="16.5" customHeight="1" s="115">
      <c r="A28" s="261" t="inlineStr">
        <is>
          <t>A011170</t>
        </is>
      </c>
      <c r="B28" s="259" t="inlineStr">
        <is>
          <t>롯데케미칼</t>
        </is>
      </c>
      <c r="C28" s="313" t="inlineStr">
        <is>
          <t>연결</t>
        </is>
      </c>
      <c r="D28" s="313" t="inlineStr">
        <is>
          <t>3Q</t>
        </is>
      </c>
      <c r="E28" s="291">
        <f>J28*Y28/100000000</f>
        <v/>
      </c>
      <c r="F28" s="292">
        <f>VLOOKUP($A28,종합!$A:$T,COLUMN(종합!F28),FALSE)</f>
        <v/>
      </c>
      <c r="G28" s="292">
        <f>VLOOKUP($A28,종합!$A:$T,COLUMN(종합!G28),FALSE)</f>
        <v/>
      </c>
      <c r="H28" s="294">
        <f>VLOOKUP($A28,종합!$A:$T,COLUMN(종합!H28),FALSE)</f>
        <v/>
      </c>
      <c r="I28" s="338">
        <f>(K28-J28)/J28</f>
        <v/>
      </c>
      <c r="J28" s="295">
        <f>IF(COUNTIF(현재가!$A:$A,$B28),VLOOKUP($B28,현재가!$A:$B,2,FALSE),VLOOKUP($B28,현재가!$D:$E,2,FALSE))</f>
        <v/>
      </c>
      <c r="K28" s="268">
        <f>IFERROR(((L28+M28)*100000000)/Y28,"-")</f>
        <v/>
      </c>
      <c r="L28" s="268">
        <f>IFERROR(T28+U28-V28-W28,"-")</f>
        <v/>
      </c>
      <c r="M28" s="268">
        <f>O28*N28</f>
        <v/>
      </c>
      <c r="N28" s="339">
        <f>(1-P28)/$E$3</f>
        <v/>
      </c>
      <c r="O28" s="268" t="n">
        <v>21195.5429748</v>
      </c>
      <c r="P28" s="314" t="n">
        <v>0.3367487979477963</v>
      </c>
      <c r="Q28" s="70" t="n">
        <v>0.2369706028418332</v>
      </c>
      <c r="R28" s="70" t="n">
        <v>0.4819607464122005</v>
      </c>
      <c r="S28" s="70" t="n">
        <v>0.3030267389069495</v>
      </c>
      <c r="T28" s="300" t="n">
        <v>35719.29707</v>
      </c>
      <c r="U28" s="300" t="n">
        <v>24472.21843</v>
      </c>
      <c r="V28" s="341" t="n">
        <v>23978.850144</v>
      </c>
      <c r="W28" s="341" t="n">
        <v>28827.65251</v>
      </c>
      <c r="X28" s="62" t="inlineStr">
        <is>
          <t>화학</t>
        </is>
      </c>
      <c r="Y28" s="320" t="n">
        <v>34275419</v>
      </c>
      <c r="Z28" s="71" t="n"/>
    </row>
    <row r="29" ht="16.5" customHeight="1" s="115">
      <c r="A29" s="261" t="inlineStr">
        <is>
          <t>A010130</t>
        </is>
      </c>
      <c r="B29" s="259" t="inlineStr">
        <is>
          <t>고려아연</t>
        </is>
      </c>
      <c r="C29" s="313" t="inlineStr">
        <is>
          <t>연결</t>
        </is>
      </c>
      <c r="D29" s="313" t="inlineStr">
        <is>
          <t>3Q</t>
        </is>
      </c>
      <c r="E29" s="291">
        <f>J29*Y29/100000000</f>
        <v/>
      </c>
      <c r="F29" s="292">
        <f>VLOOKUP($A29,종합!$A:$T,COLUMN(종합!F33),FALSE)</f>
        <v/>
      </c>
      <c r="G29" s="292">
        <f>VLOOKUP($A29,종합!$A:$T,COLUMN(종합!G33),FALSE)</f>
        <v/>
      </c>
      <c r="H29" s="294">
        <f>VLOOKUP($A29,종합!$A:$T,COLUMN(종합!H33),FALSE)</f>
        <v/>
      </c>
      <c r="I29" s="338">
        <f>(K29-J29)/J29</f>
        <v/>
      </c>
      <c r="J29" s="295">
        <f>IF(COUNTIF(현재가!$A:$A,$B29),VLOOKUP($B29,현재가!$A:$B,2,FALSE),VLOOKUP($B29,현재가!$D:$E,2,FALSE))</f>
        <v/>
      </c>
      <c r="K29" s="268">
        <f>IFERROR(((L29+M29)*100000000)/Y29,"-")</f>
        <v/>
      </c>
      <c r="L29" s="268">
        <f>IFERROR(T29+U29-V29-W29,"-")</f>
        <v/>
      </c>
      <c r="M29" s="268">
        <f>O29*N29</f>
        <v/>
      </c>
      <c r="N29" s="339">
        <f>(1-P29)/$E$3</f>
        <v/>
      </c>
      <c r="O29" s="268" t="n">
        <v>12060</v>
      </c>
      <c r="P29" s="314" t="n">
        <v>0.2428072452733694</v>
      </c>
      <c r="Q29" s="70" t="n">
        <v>0.252021413685442</v>
      </c>
      <c r="R29" s="70" t="n">
        <v>0.2534264341222</v>
      </c>
      <c r="S29" s="70" t="n">
        <v>0.2232091553047687</v>
      </c>
      <c r="T29" s="300" t="n">
        <v>65236.81</v>
      </c>
      <c r="U29" s="300" t="n">
        <v>2161.16</v>
      </c>
      <c r="V29" s="341" t="n">
        <v>54036.924</v>
      </c>
      <c r="W29" s="341" t="n">
        <v>25533.01</v>
      </c>
      <c r="X29" s="62" t="inlineStr">
        <is>
          <t>금속 및 광물</t>
        </is>
      </c>
      <c r="Y29" s="320" t="n">
        <v>112582792</v>
      </c>
      <c r="Z29" s="71" t="n"/>
    </row>
    <row r="30" ht="16.5" customHeight="1" s="115">
      <c r="A30" s="261" t="inlineStr">
        <is>
          <t>A035250</t>
        </is>
      </c>
      <c r="B30" s="259" t="inlineStr">
        <is>
          <t>강원랜드</t>
        </is>
      </c>
      <c r="C30" s="313" t="inlineStr">
        <is>
          <t>연결</t>
        </is>
      </c>
      <c r="D30" s="313" t="inlineStr">
        <is>
          <t>3Q</t>
        </is>
      </c>
      <c r="E30" s="291">
        <f>J30*Y30/100000000</f>
        <v/>
      </c>
      <c r="F30" s="292">
        <f>VLOOKUP($A30,종합!$A:$T,COLUMN(종합!F29),FALSE)</f>
        <v/>
      </c>
      <c r="G30" s="292">
        <f>VLOOKUP($A30,종합!$A:$T,COLUMN(종합!G29),FALSE)</f>
        <v/>
      </c>
      <c r="H30" s="294">
        <f>VLOOKUP($A30,종합!$A:$T,COLUMN(종합!H29),FALSE)</f>
        <v/>
      </c>
      <c r="I30" s="338">
        <f>(K30-J30)/J30</f>
        <v/>
      </c>
      <c r="J30" s="295">
        <f>IF(COUNTIF(현재가!$A:$A,$B30),VLOOKUP($B30,현재가!$A:$B,2,FALSE),VLOOKUP($B30,현재가!$D:$E,2,FALSE))</f>
        <v/>
      </c>
      <c r="K30" s="268">
        <f>IFERROR(((L30+M30)*100000000)/Y30,"-")</f>
        <v/>
      </c>
      <c r="L30" s="268">
        <f>IFERROR(T30+U30-V30-W30,"-")</f>
        <v/>
      </c>
      <c r="M30" s="268">
        <f>O30*N30</f>
        <v/>
      </c>
      <c r="N30" s="339">
        <f>(1-P30)/$E$3</f>
        <v/>
      </c>
      <c r="O30" s="268" t="n">
        <v>6578.321890499999</v>
      </c>
      <c r="P30" s="314" t="n">
        <v>0.2499218582584835</v>
      </c>
      <c r="Q30" s="70" t="n">
        <v>0.2398981048627251</v>
      </c>
      <c r="R30" s="70" t="n">
        <v>0.2608333588616954</v>
      </c>
      <c r="S30" s="70" t="n">
        <v>0.2491221278887508</v>
      </c>
      <c r="T30" s="300" t="n">
        <v>29537.73163</v>
      </c>
      <c r="U30" s="300" t="n">
        <v>4981.2511</v>
      </c>
      <c r="V30" s="341" t="n">
        <v>4922.902187999999</v>
      </c>
      <c r="W30" s="341" t="n">
        <v>2967.78764</v>
      </c>
      <c r="X30" s="62" t="inlineStr">
        <is>
          <t>호텔 및 레저</t>
        </is>
      </c>
      <c r="Y30" s="320" t="n">
        <v>18870000</v>
      </c>
      <c r="Z30" s="71" t="n"/>
    </row>
    <row r="31" ht="16.5" customHeight="1" s="115">
      <c r="A31" s="261" t="inlineStr">
        <is>
          <t>A066570</t>
        </is>
      </c>
      <c r="B31" s="259" t="inlineStr">
        <is>
          <t>LG전자</t>
        </is>
      </c>
      <c r="C31" s="313" t="inlineStr">
        <is>
          <t>연결</t>
        </is>
      </c>
      <c r="D31" s="313" t="inlineStr">
        <is>
          <t>3Q</t>
        </is>
      </c>
      <c r="E31" s="291">
        <f>J31*Y31/100000000</f>
        <v/>
      </c>
      <c r="F31" s="292">
        <f>VLOOKUP($A31,종합!$A:$T,COLUMN(종합!F32),FALSE)</f>
        <v/>
      </c>
      <c r="G31" s="292">
        <f>VLOOKUP($A31,종합!$A:$T,COLUMN(종합!G32),FALSE)</f>
        <v/>
      </c>
      <c r="H31" s="294">
        <f>VLOOKUP($A31,종합!$A:$T,COLUMN(종합!H32),FALSE)</f>
        <v/>
      </c>
      <c r="I31" s="338">
        <f>(K31-J31)/J31</f>
        <v/>
      </c>
      <c r="J31" s="295">
        <f>IF(COUNTIF(현재가!$A:$A,$B31),VLOOKUP($B31,현재가!$A:$B,2,FALSE),VLOOKUP($B31,현재가!$D:$E,2,FALSE))</f>
        <v/>
      </c>
      <c r="K31" s="268">
        <f>IFERROR(((L31+M31)*100000000)/Y31,"-")</f>
        <v/>
      </c>
      <c r="L31" s="268">
        <f>IFERROR(T31+U31-V31-W31,"-")</f>
        <v/>
      </c>
      <c r="M31" s="268">
        <f>O31*N31</f>
        <v/>
      </c>
      <c r="N31" s="339">
        <f>(1-P31)/$E$3</f>
        <v/>
      </c>
      <c r="O31" s="268" t="n">
        <v>14808.92</v>
      </c>
      <c r="P31" s="314" t="n">
        <v>-3.469703641306243</v>
      </c>
      <c r="Q31" s="70" t="n">
        <v>-10.45891974134652</v>
      </c>
      <c r="R31" s="70" t="n">
        <v>0.2077304867382531</v>
      </c>
      <c r="S31" s="70" t="n">
        <v>0.3186300128431084</v>
      </c>
      <c r="T31" s="300" t="n">
        <v>49195.41</v>
      </c>
      <c r="U31" s="300" t="n">
        <v>35116.85</v>
      </c>
      <c r="V31" s="341" t="n">
        <v>71544.96000000001</v>
      </c>
      <c r="W31" s="341" t="n">
        <v>81963.25999999999</v>
      </c>
      <c r="X31" s="62" t="inlineStr">
        <is>
          <t>내구소비재</t>
        </is>
      </c>
      <c r="Y31" s="320" t="n">
        <v>261111808</v>
      </c>
      <c r="Z31" s="71" t="n"/>
    </row>
    <row r="32" ht="16.5" customHeight="1" s="115">
      <c r="A32" s="261" t="inlineStr">
        <is>
          <t>A030200</t>
        </is>
      </c>
      <c r="B32" s="259" t="inlineStr">
        <is>
          <t>KT</t>
        </is>
      </c>
      <c r="C32" s="313" t="inlineStr">
        <is>
          <t>연결</t>
        </is>
      </c>
      <c r="D32" s="313" t="inlineStr">
        <is>
          <t>3Q</t>
        </is>
      </c>
      <c r="E32" s="291">
        <f>J32*Y32/100000000</f>
        <v/>
      </c>
      <c r="F32" s="292">
        <f>VLOOKUP($A32,종합!$A:$T,COLUMN(종합!F31),FALSE)</f>
        <v/>
      </c>
      <c r="G32" s="292">
        <f>VLOOKUP($A32,종합!$A:$T,COLUMN(종합!G31),FALSE)</f>
        <v/>
      </c>
      <c r="H32" s="294">
        <f>VLOOKUP($A32,종합!$A:$T,COLUMN(종합!H31),FALSE)</f>
        <v/>
      </c>
      <c r="I32" s="338">
        <f>(K32-J32)/J32</f>
        <v/>
      </c>
      <c r="J32" s="295">
        <f>IF(COUNTIF(현재가!$A:$A,$B32),VLOOKUP($B32,현재가!$A:$B,2,FALSE),VLOOKUP($B32,현재가!$D:$E,2,FALSE))</f>
        <v/>
      </c>
      <c r="K32" s="268">
        <f>IFERROR(((L32+M32)*100000000)/Y32,"-")</f>
        <v/>
      </c>
      <c r="L32" s="268">
        <f>IFERROR(T32+U32-V32-W32,"-")</f>
        <v/>
      </c>
      <c r="M32" s="268">
        <f>O32*N32</f>
        <v/>
      </c>
      <c r="N32" s="339">
        <f>(1-P32)/$E$3</f>
        <v/>
      </c>
      <c r="O32" s="268" t="n">
        <v>17219.97</v>
      </c>
      <c r="P32" s="314" t="n">
        <v>0.5398646959441102</v>
      </c>
      <c r="Q32" s="70" t="n">
        <v>0.6080496112249467</v>
      </c>
      <c r="R32" s="70" t="n">
        <v>0.4430553161450253</v>
      </c>
      <c r="S32" s="70" t="n">
        <v>0.5734946259220232</v>
      </c>
      <c r="T32" s="300" t="n">
        <v>102231.35</v>
      </c>
      <c r="U32" s="300" t="n">
        <v>78783.64</v>
      </c>
      <c r="V32" s="341" t="n">
        <v>121053.576</v>
      </c>
      <c r="W32" s="341" t="n">
        <v>93455.55</v>
      </c>
      <c r="X32" s="62" t="inlineStr">
        <is>
          <t>무선통신</t>
        </is>
      </c>
      <c r="Y32" s="320" t="n">
        <v>163647814</v>
      </c>
      <c r="Z32" s="71" t="n"/>
    </row>
    <row r="33" ht="16.5" customHeight="1" s="115">
      <c r="A33" s="261" t="inlineStr">
        <is>
          <t>A010950</t>
        </is>
      </c>
      <c r="B33" s="259" t="inlineStr">
        <is>
          <t>S-Oil</t>
        </is>
      </c>
      <c r="C33" s="313" t="inlineStr">
        <is>
          <t>연결</t>
        </is>
      </c>
      <c r="D33" s="313" t="inlineStr">
        <is>
          <t>3Q</t>
        </is>
      </c>
      <c r="E33" s="291">
        <f>J33*Y33/100000000</f>
        <v/>
      </c>
      <c r="F33" s="292">
        <f>VLOOKUP($A33,종합!$A:$T,COLUMN(종합!F30),FALSE)</f>
        <v/>
      </c>
      <c r="G33" s="292">
        <f>VLOOKUP($A33,종합!$A:$T,COLUMN(종합!G30),FALSE)</f>
        <v/>
      </c>
      <c r="H33" s="294">
        <f>VLOOKUP($A33,종합!$A:$T,COLUMN(종합!H30),FALSE)</f>
        <v/>
      </c>
      <c r="I33" s="338">
        <f>(K33-J33)/J33</f>
        <v/>
      </c>
      <c r="J33" s="295">
        <f>IF(COUNTIF(현재가!$A:$A,$B33),VLOOKUP($B33,현재가!$A:$B,2,FALSE),VLOOKUP($B33,현재가!$D:$E,2,FALSE))</f>
        <v/>
      </c>
      <c r="K33" s="268">
        <f>IFERROR(((L33+M33)*100000000)/Y33,"-")</f>
        <v/>
      </c>
      <c r="L33" s="268">
        <f>IFERROR(T33+U33-V33-W33,"-")</f>
        <v/>
      </c>
      <c r="M33" s="268">
        <f>O33*N33</f>
        <v/>
      </c>
      <c r="N33" s="339">
        <f>(1-P33)/$E$3</f>
        <v/>
      </c>
      <c r="O33" s="268" t="n">
        <v>6199.77268</v>
      </c>
      <c r="P33" s="314" t="n">
        <v>0.2586362006169736</v>
      </c>
      <c r="Q33" s="70" t="n">
        <v>0.2443209169569785</v>
      </c>
      <c r="R33" s="70" t="n">
        <v>0.2754119020299716</v>
      </c>
      <c r="S33" s="70" t="n">
        <v>0.2563706690533331</v>
      </c>
      <c r="T33" s="300" t="n">
        <v>16624.19511</v>
      </c>
      <c r="U33" s="300" t="n">
        <v>7458.95328</v>
      </c>
      <c r="V33" s="341" t="n">
        <v>6487.61298</v>
      </c>
      <c r="W33" s="341" t="n">
        <v>290.76483</v>
      </c>
      <c r="X33" s="62" t="inlineStr">
        <is>
          <t>석유 및 가스</t>
        </is>
      </c>
      <c r="Y33" s="320" t="n">
        <v>213940500</v>
      </c>
      <c r="Z33" s="71" t="n"/>
    </row>
    <row r="34" ht="16.5" customHeight="1" s="115">
      <c r="A34" s="261" t="inlineStr">
        <is>
          <t>A008930</t>
        </is>
      </c>
      <c r="B34" s="259" t="inlineStr">
        <is>
          <t>한미사이언스</t>
        </is>
      </c>
      <c r="C34" s="313" t="inlineStr">
        <is>
          <t>연결</t>
        </is>
      </c>
      <c r="D34" s="313" t="inlineStr">
        <is>
          <t>3Q</t>
        </is>
      </c>
      <c r="E34" s="291">
        <f>J34*Y34/100000000</f>
        <v/>
      </c>
      <c r="F34" s="292">
        <f>VLOOKUP($A34,종합!$A:$T,COLUMN(종합!F42),FALSE)</f>
        <v/>
      </c>
      <c r="G34" s="292">
        <f>VLOOKUP($A34,종합!$A:$T,COLUMN(종합!G42),FALSE)</f>
        <v/>
      </c>
      <c r="H34" s="294">
        <f>VLOOKUP($A34,종합!$A:$T,COLUMN(종합!H42),FALSE)</f>
        <v/>
      </c>
      <c r="I34" s="338">
        <f>(K34-J34)/J34</f>
        <v/>
      </c>
      <c r="J34" s="295">
        <f>IF(COUNTIF(현재가!$A:$A,$B34),VLOOKUP($B34,현재가!$A:$B,2,FALSE),VLOOKUP($B34,현재가!$D:$E,2,FALSE))</f>
        <v/>
      </c>
      <c r="K34" s="268">
        <f>IFERROR(((L34+M34)*100000000)/Y34,"-")</f>
        <v/>
      </c>
      <c r="L34" s="268">
        <f>IFERROR(T34+U34-V34-W34,"-")</f>
        <v/>
      </c>
      <c r="M34" s="268">
        <f>O34*N34</f>
        <v/>
      </c>
      <c r="N34" s="339">
        <f>(1-P34)/$E$3</f>
        <v/>
      </c>
      <c r="O34" s="268" t="n">
        <v>7436.9954392</v>
      </c>
      <c r="P34" s="314" t="n">
        <v>-2.643294702440168</v>
      </c>
      <c r="Q34" s="70" t="n">
        <v>0.3320494846661308</v>
      </c>
      <c r="R34" s="70" t="n">
        <v>0.4288253045247085</v>
      </c>
      <c r="S34" s="70" t="n">
        <v>-3.33156149118641</v>
      </c>
      <c r="T34" s="300" t="n">
        <v>152607.57339</v>
      </c>
      <c r="U34" s="300" t="n">
        <v>53890.04079</v>
      </c>
      <c r="V34" s="341" t="n">
        <v>71362.682868</v>
      </c>
      <c r="W34" s="341" t="n">
        <v>111844.43348</v>
      </c>
      <c r="X34" s="62" t="inlineStr">
        <is>
          <t>제약</t>
        </is>
      </c>
      <c r="Y34" s="320" t="n">
        <v>31490892</v>
      </c>
      <c r="Z34" s="71" t="n"/>
    </row>
    <row r="35" ht="16.5" customHeight="1" s="115">
      <c r="A35" s="261" t="inlineStr">
        <is>
          <t>A006400</t>
        </is>
      </c>
      <c r="B35" s="259" t="inlineStr">
        <is>
          <t>삼성SDI</t>
        </is>
      </c>
      <c r="C35" s="313" t="inlineStr">
        <is>
          <t>연결</t>
        </is>
      </c>
      <c r="D35" s="313" t="inlineStr">
        <is>
          <t>3Q</t>
        </is>
      </c>
      <c r="E35" s="291">
        <f>J35*Y35/100000000</f>
        <v/>
      </c>
      <c r="F35" s="292">
        <f>VLOOKUP($A35,종합!$A:$T,COLUMN(종합!F37),FALSE)</f>
        <v/>
      </c>
      <c r="G35" s="292">
        <f>VLOOKUP($A35,종합!$A:$T,COLUMN(종합!G37),FALSE)</f>
        <v/>
      </c>
      <c r="H35" s="294">
        <f>VLOOKUP($A35,종합!$A:$T,COLUMN(종합!H37),FALSE)</f>
        <v/>
      </c>
      <c r="I35" s="338">
        <f>(K35-J35)/J35</f>
        <v/>
      </c>
      <c r="J35" s="295">
        <f>IF(COUNTIF(현재가!$A:$A,$B35),VLOOKUP($B35,현재가!$A:$B,2,FALSE),VLOOKUP($B35,현재가!$D:$E,2,FALSE))</f>
        <v/>
      </c>
      <c r="K35" s="268">
        <f>IFERROR(((L35+M35)*100000000)/Y35,"-")</f>
        <v/>
      </c>
      <c r="L35" s="268">
        <f>IFERROR(T35+U35-V35-W35,"-")</f>
        <v/>
      </c>
      <c r="M35" s="268">
        <f>O35*N35</f>
        <v/>
      </c>
      <c r="N35" s="339">
        <f>(1-P35)/$E$3</f>
        <v/>
      </c>
      <c r="O35" s="268" t="n">
        <v>3709.9926868</v>
      </c>
      <c r="P35" s="314" t="n">
        <v>0.2482799101314221</v>
      </c>
      <c r="Q35" s="70" t="n">
        <v>0.2508510929586014</v>
      </c>
      <c r="R35" s="70" t="n">
        <v>0.2489969149602026</v>
      </c>
      <c r="S35" s="70" t="n">
        <v>0.2449988922596871</v>
      </c>
      <c r="T35" s="300" t="n">
        <v>4501.7572</v>
      </c>
      <c r="U35" s="300" t="n">
        <v>3503.11435</v>
      </c>
      <c r="V35" s="341" t="n">
        <v>7396.7928</v>
      </c>
      <c r="W35" s="341" t="n">
        <v>663.66106</v>
      </c>
      <c r="X35" s="62" t="inlineStr">
        <is>
          <t>전자 장비 및 기기</t>
        </is>
      </c>
      <c r="Y35" s="320" t="n">
        <v>76380513</v>
      </c>
      <c r="Z35" s="71" t="n"/>
    </row>
    <row r="36" ht="16.5" customHeight="1" s="115">
      <c r="A36" s="261" t="inlineStr">
        <is>
          <t>A047810</t>
        </is>
      </c>
      <c r="B36" s="259" t="inlineStr">
        <is>
          <t>한국항공우주</t>
        </is>
      </c>
      <c r="C36" s="313" t="inlineStr">
        <is>
          <t>연결</t>
        </is>
      </c>
      <c r="D36" s="313" t="inlineStr">
        <is>
          <t>3Q</t>
        </is>
      </c>
      <c r="E36" s="291">
        <f>J36*Y36/100000000</f>
        <v/>
      </c>
      <c r="F36" s="292">
        <f>VLOOKUP($A36,종합!$A:$T,COLUMN(종합!F40),FALSE)</f>
        <v/>
      </c>
      <c r="G36" s="292">
        <f>VLOOKUP($A36,종합!$A:$T,COLUMN(종합!G40),FALSE)</f>
        <v/>
      </c>
      <c r="H36" s="294">
        <f>VLOOKUP($A36,종합!$A:$T,COLUMN(종합!H40),FALSE)</f>
        <v/>
      </c>
      <c r="I36" s="338">
        <f>(K36-J36)/J36</f>
        <v/>
      </c>
      <c r="J36" s="295">
        <f>IF(COUNTIF(현재가!$A:$A,$B36),VLOOKUP($B36,현재가!$A:$B,2,FALSE),VLOOKUP($B36,현재가!$D:$E,2,FALSE))</f>
        <v/>
      </c>
      <c r="K36" s="268">
        <f>IFERROR(((L36+M36)*100000000)/Y36,"-")</f>
        <v/>
      </c>
      <c r="L36" s="268">
        <f>IFERROR(T36+U36-V36-W36,"-")</f>
        <v/>
      </c>
      <c r="M36" s="268">
        <f>O36*N36</f>
        <v/>
      </c>
      <c r="N36" s="339">
        <f>(1-P36)/$E$3</f>
        <v/>
      </c>
      <c r="O36" s="268" t="n">
        <v>11031.775569</v>
      </c>
      <c r="P36" s="314" t="n">
        <v>0.242462186856945</v>
      </c>
      <c r="Q36" s="70" t="n">
        <v>0.2573000705036121</v>
      </c>
      <c r="R36" s="70" t="n">
        <v>0.2525978952746897</v>
      </c>
      <c r="S36" s="70" t="n">
        <v>0.2178643655119965</v>
      </c>
      <c r="T36" s="300" t="n">
        <v>23005.81518</v>
      </c>
      <c r="U36" s="300" t="n">
        <v>14888.0613</v>
      </c>
      <c r="V36" s="341" t="n">
        <v>17943.874656</v>
      </c>
      <c r="W36" s="341" t="n">
        <v>13197.79179</v>
      </c>
      <c r="X36" s="62" t="inlineStr">
        <is>
          <t>상업서비스</t>
        </is>
      </c>
      <c r="Y36" s="320" t="n">
        <v>123875069</v>
      </c>
      <c r="Z36" s="71" t="n"/>
    </row>
    <row r="37" ht="16.5" customHeight="1" s="115">
      <c r="A37" s="261" t="inlineStr">
        <is>
          <t>A021240</t>
        </is>
      </c>
      <c r="B37" s="259" t="inlineStr">
        <is>
          <t>코웨이</t>
        </is>
      </c>
      <c r="C37" s="313" t="inlineStr">
        <is>
          <t>연결</t>
        </is>
      </c>
      <c r="D37" s="313" t="inlineStr">
        <is>
          <t>3Q</t>
        </is>
      </c>
      <c r="E37" s="291">
        <f>J37*Y37/100000000</f>
        <v/>
      </c>
      <c r="F37" s="292">
        <f>VLOOKUP($A37,종합!$A:$T,COLUMN(종합!F36),FALSE)</f>
        <v/>
      </c>
      <c r="G37" s="292">
        <f>VLOOKUP($A37,종합!$A:$T,COLUMN(종합!G36),FALSE)</f>
        <v/>
      </c>
      <c r="H37" s="294">
        <f>VLOOKUP($A37,종합!$A:$T,COLUMN(종합!H36),FALSE)</f>
        <v/>
      </c>
      <c r="I37" s="338">
        <f>(K37-J37)/J37</f>
        <v/>
      </c>
      <c r="J37" s="295">
        <f>IF(COUNTIF(현재가!$A:$A,$B37),VLOOKUP($B37,현재가!$A:$B,2,FALSE),VLOOKUP($B37,현재가!$D:$E,2,FALSE))</f>
        <v/>
      </c>
      <c r="K37" s="268">
        <f>IFERROR(((L37+M37)*100000000)/Y37,"-")</f>
        <v/>
      </c>
      <c r="L37" s="268">
        <f>IFERROR(T37+U37-V37-W37,"-")</f>
        <v/>
      </c>
      <c r="M37" s="268">
        <f>O37*N37</f>
        <v/>
      </c>
      <c r="N37" s="339">
        <f>(1-P37)/$E$3</f>
        <v/>
      </c>
      <c r="O37" s="268" t="n">
        <v>3428.5582148</v>
      </c>
      <c r="P37" s="314" t="n">
        <v>0.1542608646735064</v>
      </c>
      <c r="Q37" s="70" t="n">
        <v>0.02007159969778441</v>
      </c>
      <c r="R37" s="70" t="n">
        <v>0.2103498667162222</v>
      </c>
      <c r="S37" s="70" t="n">
        <v>0.2455762831758239</v>
      </c>
      <c r="T37" s="300" t="n">
        <v>7148.396368800001</v>
      </c>
      <c r="U37" s="300" t="n">
        <v>1882.8528347</v>
      </c>
      <c r="V37" s="341" t="n">
        <v>12074.45785212</v>
      </c>
      <c r="W37" s="341" t="n">
        <v>6446.230164600001</v>
      </c>
      <c r="X37" s="62" t="inlineStr">
        <is>
          <t>내구소비재</t>
        </is>
      </c>
      <c r="Y37" s="320" t="n">
        <v>97475107</v>
      </c>
      <c r="Z37" s="71" t="n"/>
    </row>
    <row r="38" ht="16.5" customHeight="1" s="115">
      <c r="A38" s="261" t="inlineStr">
        <is>
          <t>A004020</t>
        </is>
      </c>
      <c r="B38" s="259" t="inlineStr">
        <is>
          <t>현대제철</t>
        </is>
      </c>
      <c r="C38" s="313" t="inlineStr">
        <is>
          <t>연결</t>
        </is>
      </c>
      <c r="D38" s="313" t="inlineStr">
        <is>
          <t>3Q</t>
        </is>
      </c>
      <c r="E38" s="291">
        <f>J38*Y38/100000000</f>
        <v/>
      </c>
      <c r="F38" s="292">
        <f>VLOOKUP($A38,종합!$A:$T,COLUMN(종합!F38),FALSE)</f>
        <v/>
      </c>
      <c r="G38" s="292">
        <f>VLOOKUP($A38,종합!$A:$T,COLUMN(종합!G38),FALSE)</f>
        <v/>
      </c>
      <c r="H38" s="294">
        <f>VLOOKUP($A38,종합!$A:$T,COLUMN(종합!H38),FALSE)</f>
        <v/>
      </c>
      <c r="I38" s="338">
        <f>(K38-J38)/J38</f>
        <v/>
      </c>
      <c r="J38" s="295">
        <f>IF(COUNTIF(현재가!$A:$A,$B38),VLOOKUP($B38,현재가!$A:$B,2,FALSE),VLOOKUP($B38,현재가!$D:$E,2,FALSE))</f>
        <v/>
      </c>
      <c r="K38" s="268">
        <f>IFERROR(((L38+M38)*100000000)/Y38,"-")</f>
        <v/>
      </c>
      <c r="L38" s="268">
        <f>IFERROR(T38+U38-V38-W38,"-")</f>
        <v/>
      </c>
      <c r="M38" s="268">
        <f>O38*N38</f>
        <v/>
      </c>
      <c r="N38" s="339">
        <f>(1-P38)/$E$3</f>
        <v/>
      </c>
      <c r="O38" s="268" t="n">
        <v>14178.1093173</v>
      </c>
      <c r="P38" s="314" t="n">
        <v>0.1918755836387356</v>
      </c>
      <c r="Q38" s="70" t="n">
        <v>0.09326804395483201</v>
      </c>
      <c r="R38" s="70" t="n">
        <v>0.2880140327651063</v>
      </c>
      <c r="S38" s="70" t="n">
        <v>0.2023904566220864</v>
      </c>
      <c r="T38" s="300" t="n">
        <v>42849.41654</v>
      </c>
      <c r="U38" s="300" t="n">
        <v>21796.96278</v>
      </c>
      <c r="V38" s="341" t="n">
        <v>66327.30906</v>
      </c>
      <c r="W38" s="341" t="n">
        <v>92256.28676</v>
      </c>
      <c r="X38" s="62" t="inlineStr">
        <is>
          <t>금속 및 광물</t>
        </is>
      </c>
      <c r="Y38" s="320" t="n">
        <v>133445785</v>
      </c>
      <c r="Z38" s="71" t="n"/>
    </row>
    <row r="39" ht="16.5" customHeight="1" s="115">
      <c r="A39" s="261" t="inlineStr">
        <is>
          <t>A128940</t>
        </is>
      </c>
      <c r="B39" s="259" t="inlineStr">
        <is>
          <t>한미약품</t>
        </is>
      </c>
      <c r="C39" s="313" t="inlineStr">
        <is>
          <t>연결</t>
        </is>
      </c>
      <c r="D39" s="313" t="inlineStr">
        <is>
          <t>3Q</t>
        </is>
      </c>
      <c r="E39" s="291">
        <f>J39*Y39/100000000</f>
        <v/>
      </c>
      <c r="F39" s="292">
        <f>VLOOKUP($A39,종합!$A:$T,COLUMN(종합!F41),FALSE)</f>
        <v/>
      </c>
      <c r="G39" s="292">
        <f>VLOOKUP($A39,종합!$A:$T,COLUMN(종합!G41),FALSE)</f>
        <v/>
      </c>
      <c r="H39" s="294">
        <f>VLOOKUP($A39,종합!$A:$T,COLUMN(종합!H41),FALSE)</f>
        <v/>
      </c>
      <c r="I39" s="338">
        <f>(K39-J39)/J39</f>
        <v/>
      </c>
      <c r="J39" s="295">
        <f>IF(COUNTIF(현재가!$A:$A,$B39),VLOOKUP($B39,현재가!$A:$B,2,FALSE),VLOOKUP($B39,현재가!$D:$E,2,FALSE))</f>
        <v/>
      </c>
      <c r="K39" s="268">
        <f>IFERROR(((L39+M39)*100000000)/Y39,"-")</f>
        <v/>
      </c>
      <c r="L39" s="268">
        <f>IFERROR(T39+U39-V39-W39,"-")</f>
        <v/>
      </c>
      <c r="M39" s="268">
        <f>O39*N39</f>
        <v/>
      </c>
      <c r="N39" s="339">
        <f>(1-P39)/$E$3</f>
        <v/>
      </c>
      <c r="O39" s="268" t="n">
        <v>7586.1132021</v>
      </c>
      <c r="P39" s="314" t="n">
        <v>0.3074995548405481</v>
      </c>
      <c r="Q39" s="70" t="n">
        <v>0.31478577730804</v>
      </c>
      <c r="R39" s="70" t="n">
        <v>0.2462371385034225</v>
      </c>
      <c r="S39" s="70" t="n">
        <v>0.3641714691221904</v>
      </c>
      <c r="T39" s="300" t="n">
        <v>19926.88331</v>
      </c>
      <c r="U39" s="300" t="n">
        <v>8216.02916</v>
      </c>
      <c r="V39" s="341" t="n">
        <v>26089.641408</v>
      </c>
      <c r="W39" s="341" t="n">
        <v>17311.60808</v>
      </c>
      <c r="X39" s="62" t="inlineStr">
        <is>
          <t>제약</t>
        </is>
      </c>
      <c r="Y39" s="320" t="n">
        <v>37500000</v>
      </c>
      <c r="Z39" s="71" t="n"/>
    </row>
    <row r="40" ht="16.5" customHeight="1" s="115">
      <c r="A40" s="261" t="inlineStr">
        <is>
          <t>A161390</t>
        </is>
      </c>
      <c r="B40" s="259" t="inlineStr">
        <is>
          <t>한국타이어앤테크놀로지</t>
        </is>
      </c>
      <c r="C40" s="313" t="inlineStr">
        <is>
          <t>연결</t>
        </is>
      </c>
      <c r="D40" s="313" t="inlineStr">
        <is>
          <t>3Q</t>
        </is>
      </c>
      <c r="E40" s="291">
        <f>J40*Y40/100000000</f>
        <v/>
      </c>
      <c r="F40" s="292">
        <f>VLOOKUP($A40,종합!$A:$T,COLUMN(종합!F35),FALSE)</f>
        <v/>
      </c>
      <c r="G40" s="292">
        <f>VLOOKUP($A40,종합!$A:$T,COLUMN(종합!G35),FALSE)</f>
        <v/>
      </c>
      <c r="H40" s="294">
        <f>VLOOKUP($A40,종합!$A:$T,COLUMN(종합!H35),FALSE)</f>
        <v/>
      </c>
      <c r="I40" s="338">
        <f>(K40-J40)/J40</f>
        <v/>
      </c>
      <c r="J40" s="295">
        <f>IF(COUNTIF(현재가!$A:$A,$B40),VLOOKUP($B40,현재가!$A:$B,2,FALSE),VLOOKUP($B40,현재가!$D:$E,2,FALSE))</f>
        <v/>
      </c>
      <c r="K40" s="268">
        <f>IFERROR(((L40+M40)*100000000)/Y40,"-")</f>
        <v/>
      </c>
      <c r="L40" s="268">
        <f>IFERROR(T40+U40-V40-W40,"-")</f>
        <v/>
      </c>
      <c r="M40" s="268">
        <f>O40*N40</f>
        <v/>
      </c>
      <c r="N40" s="339">
        <f>(1-P40)/$E$3</f>
        <v/>
      </c>
      <c r="O40" s="268" t="n">
        <v>-7880.774578099999</v>
      </c>
      <c r="P40" s="314" t="n">
        <v>0.2603003365799113</v>
      </c>
      <c r="Q40" s="70" t="n">
        <v>0.2055316235811091</v>
      </c>
      <c r="R40" s="70" t="n">
        <v>0.236995748434253</v>
      </c>
      <c r="S40" s="70" t="n">
        <v>0.3423795964671986</v>
      </c>
      <c r="T40" s="300" t="n">
        <v>35027.63075</v>
      </c>
      <c r="U40" s="300" t="n">
        <v>73903.26301</v>
      </c>
      <c r="V40" s="341" t="n">
        <v>23466.048372</v>
      </c>
      <c r="W40" s="341" t="n">
        <v>18185.64964</v>
      </c>
      <c r="X40" s="62" t="inlineStr">
        <is>
          <t>자동차부품</t>
        </is>
      </c>
      <c r="Y40" s="320" t="n">
        <v>68764530</v>
      </c>
      <c r="Z40" s="71" t="n"/>
    </row>
    <row r="41" ht="16.5" customHeight="1" s="115">
      <c r="A41" s="261" t="inlineStr">
        <is>
          <t>A086280</t>
        </is>
      </c>
      <c r="B41" s="259" t="inlineStr">
        <is>
          <t>현대글로비스</t>
        </is>
      </c>
      <c r="C41" s="313" t="inlineStr">
        <is>
          <t>연결</t>
        </is>
      </c>
      <c r="D41" s="313" t="inlineStr">
        <is>
          <t>3Q</t>
        </is>
      </c>
      <c r="E41" s="291">
        <f>J41*Y41/100000000</f>
        <v/>
      </c>
      <c r="F41" s="292">
        <f>VLOOKUP($A41,종합!$A:$T,COLUMN(종합!F46),FALSE)</f>
        <v/>
      </c>
      <c r="G41" s="292">
        <f>VLOOKUP($A41,종합!$A:$T,COLUMN(종합!G46),FALSE)</f>
        <v/>
      </c>
      <c r="H41" s="294">
        <f>VLOOKUP($A41,종합!$A:$T,COLUMN(종합!H46),FALSE)</f>
        <v/>
      </c>
      <c r="I41" s="338">
        <f>(K41-J41)/J41</f>
        <v/>
      </c>
      <c r="J41" s="295">
        <f>IF(COUNTIF(현재가!$A:$A,$B41),VLOOKUP($B41,현재가!$A:$B,2,FALSE),VLOOKUP($B41,현재가!$D:$E,2,FALSE))</f>
        <v/>
      </c>
      <c r="K41" s="268">
        <f>IFERROR(((L41+M41)*100000000)/Y41,"-")</f>
        <v/>
      </c>
      <c r="L41" s="268">
        <f>IFERROR(T41+U41-V41-W41,"-")</f>
        <v/>
      </c>
      <c r="M41" s="268">
        <f>O41*N41</f>
        <v/>
      </c>
      <c r="N41" s="339">
        <f>(1-P41)/$E$3</f>
        <v/>
      </c>
      <c r="O41" s="268" t="n">
        <v>3019.6095764</v>
      </c>
      <c r="P41" s="314" t="n">
        <v>0.2608485375274971</v>
      </c>
      <c r="Q41" s="70" t="n">
        <v>0.2660530743753388</v>
      </c>
      <c r="R41" s="70" t="n">
        <v>0.2127607316712059</v>
      </c>
      <c r="S41" s="70" t="n">
        <v>0.3054544366580689</v>
      </c>
      <c r="T41" s="300" t="n">
        <v>9370.58301</v>
      </c>
      <c r="U41" s="300" t="n">
        <v>9203.91166</v>
      </c>
      <c r="V41" s="341" t="n">
        <v>1602.043944</v>
      </c>
      <c r="W41" s="341" t="n">
        <v>2526.80184</v>
      </c>
      <c r="X41" s="62" t="inlineStr">
        <is>
          <t>육상운수</t>
        </is>
      </c>
      <c r="Y41" s="320" t="n">
        <v>21929022</v>
      </c>
      <c r="Z41" s="71" t="n"/>
    </row>
    <row r="42" ht="16.5" customHeight="1" s="115">
      <c r="A42" s="261" t="inlineStr">
        <is>
          <t>A023530</t>
        </is>
      </c>
      <c r="B42" s="259" t="inlineStr">
        <is>
          <t>롯데쇼핑</t>
        </is>
      </c>
      <c r="C42" s="313" t="inlineStr">
        <is>
          <t>연결</t>
        </is>
      </c>
      <c r="D42" s="313" t="inlineStr">
        <is>
          <t>3Q</t>
        </is>
      </c>
      <c r="E42" s="291">
        <f>J42*Y42/100000000</f>
        <v/>
      </c>
      <c r="F42" s="292">
        <f>VLOOKUP($A42,종합!$A:$T,COLUMN(종합!F43),FALSE)</f>
        <v/>
      </c>
      <c r="G42" s="292">
        <f>VLOOKUP($A42,종합!$A:$T,COLUMN(종합!G43),FALSE)</f>
        <v/>
      </c>
      <c r="H42" s="294">
        <f>VLOOKUP($A42,종합!$A:$T,COLUMN(종합!H43),FALSE)</f>
        <v/>
      </c>
      <c r="I42" s="338">
        <f>(K42-J42)/J42</f>
        <v/>
      </c>
      <c r="J42" s="295">
        <f>IF(COUNTIF(현재가!$A:$A,$B42),VLOOKUP($B42,현재가!$A:$B,2,FALSE),VLOOKUP($B42,현재가!$D:$E,2,FALSE))</f>
        <v/>
      </c>
      <c r="K42" s="268">
        <f>IFERROR(((L42+M42)*100000000)/Y42,"-")</f>
        <v/>
      </c>
      <c r="L42" s="268">
        <f>IFERROR(T42+U42-V42-W42,"-")</f>
        <v/>
      </c>
      <c r="M42" s="268">
        <f>O42*N42</f>
        <v/>
      </c>
      <c r="N42" s="339">
        <f>(1-P42)/$E$3</f>
        <v/>
      </c>
      <c r="O42" s="268" t="n">
        <v>4271.2418205</v>
      </c>
      <c r="P42" s="314" t="n">
        <v>0.2414883762704116</v>
      </c>
      <c r="Q42" s="70" t="n">
        <v>0.2132340802100954</v>
      </c>
      <c r="R42" s="70" t="n">
        <v>0.2169913297852095</v>
      </c>
      <c r="S42" s="70" t="n">
        <v>0.2959728031418647</v>
      </c>
      <c r="T42" s="300" t="n">
        <v>10913.88119</v>
      </c>
      <c r="U42" s="300" t="n">
        <v>1953.97462</v>
      </c>
      <c r="V42" s="341" t="n">
        <v>5771.6757</v>
      </c>
      <c r="W42" s="341" t="n">
        <v>5433.88966</v>
      </c>
      <c r="X42" s="62" t="inlineStr">
        <is>
          <t>백화점</t>
        </is>
      </c>
      <c r="Y42" s="320" t="n">
        <v>533800000</v>
      </c>
      <c r="Z42" s="71" t="n"/>
    </row>
    <row r="43" ht="16.5" customHeight="1" s="115">
      <c r="A43" s="261" t="inlineStr">
        <is>
          <t>A018880</t>
        </is>
      </c>
      <c r="B43" s="259" t="inlineStr">
        <is>
          <t>한온시스템</t>
        </is>
      </c>
      <c r="C43" s="313" t="inlineStr">
        <is>
          <t>연결</t>
        </is>
      </c>
      <c r="D43" s="313" t="inlineStr">
        <is>
          <t>3Q</t>
        </is>
      </c>
      <c r="E43" s="291">
        <f>J43*Y43/100000000</f>
        <v/>
      </c>
      <c r="F43" s="292">
        <f>VLOOKUP($A43,종합!$A:$T,COLUMN(종합!F34),FALSE)</f>
        <v/>
      </c>
      <c r="G43" s="292">
        <f>VLOOKUP($A43,종합!$A:$T,COLUMN(종합!G34),FALSE)</f>
        <v/>
      </c>
      <c r="H43" s="294">
        <f>VLOOKUP($A43,종합!$A:$T,COLUMN(종합!H34),FALSE)</f>
        <v/>
      </c>
      <c r="I43" s="338">
        <f>(K43-J43)/J43</f>
        <v/>
      </c>
      <c r="J43" s="295">
        <f>IF(COUNTIF(현재가!$A:$A,$B43),VLOOKUP($B43,현재가!$A:$B,2,FALSE),VLOOKUP($B43,현재가!$D:$E,2,FALSE))</f>
        <v/>
      </c>
      <c r="K43" s="268">
        <f>IFERROR(((L43+M43)*100000000)/Y43,"-")</f>
        <v/>
      </c>
      <c r="L43" s="268">
        <f>IFERROR(T43+U43-V43-W43,"-")</f>
        <v/>
      </c>
      <c r="M43" s="268">
        <f>O43*N43</f>
        <v/>
      </c>
      <c r="N43" s="339">
        <f>(1-P43)/$E$3</f>
        <v/>
      </c>
      <c r="O43" s="268" t="n">
        <v>1350.0284854</v>
      </c>
      <c r="P43" s="314" t="n">
        <v>0.03610866046027517</v>
      </c>
      <c r="Q43" s="70" t="n">
        <v>0.0814951539273196</v>
      </c>
      <c r="R43" s="70" t="n">
        <v>-0.1711202216120376</v>
      </c>
      <c r="S43" s="70" t="n">
        <v>0.2407942983584488</v>
      </c>
      <c r="T43" s="300" t="n">
        <v>1973.34355</v>
      </c>
      <c r="U43" s="300" t="n">
        <v>6081.89107</v>
      </c>
      <c r="V43" s="341" t="n">
        <v>811.886268</v>
      </c>
      <c r="W43" s="341" t="n">
        <v>144.21428</v>
      </c>
      <c r="X43" s="62" t="inlineStr">
        <is>
          <t>자동차부품</t>
        </is>
      </c>
      <c r="Y43" s="320" t="n">
        <v>58290309</v>
      </c>
      <c r="Z43" s="71" t="n"/>
    </row>
    <row r="44" ht="16.5" customHeight="1" s="115">
      <c r="A44" s="261" t="inlineStr">
        <is>
          <t>A035720</t>
        </is>
      </c>
      <c r="B44" s="259" t="inlineStr">
        <is>
          <t>카카오</t>
        </is>
      </c>
      <c r="C44" s="313" t="inlineStr">
        <is>
          <t>연결</t>
        </is>
      </c>
      <c r="D44" s="313" t="inlineStr">
        <is>
          <t>3Q</t>
        </is>
      </c>
      <c r="E44" s="291">
        <f>J44*Y44/100000000</f>
        <v/>
      </c>
      <c r="F44" s="292">
        <f>VLOOKUP($A44,종합!$A:$T,COLUMN(종합!F44),FALSE)</f>
        <v/>
      </c>
      <c r="G44" s="292">
        <f>VLOOKUP($A44,종합!$A:$T,COLUMN(종합!G44),FALSE)</f>
        <v/>
      </c>
      <c r="H44" s="294">
        <f>VLOOKUP($A44,종합!$A:$T,COLUMN(종합!H44),FALSE)</f>
        <v/>
      </c>
      <c r="I44" s="338">
        <f>(K44-J44)/J44</f>
        <v/>
      </c>
      <c r="J44" s="295">
        <f>IF(COUNTIF(현재가!$A:$A,$B44),VLOOKUP($B44,현재가!$A:$B,2,FALSE),VLOOKUP($B44,현재가!$D:$E,2,FALSE))</f>
        <v/>
      </c>
      <c r="K44" s="268">
        <f>IFERROR(((L44+M44)*100000000)/Y44,"-")</f>
        <v/>
      </c>
      <c r="L44" s="268">
        <f>IFERROR(T44+U44-V44-W44,"-")</f>
        <v/>
      </c>
      <c r="M44" s="268">
        <f>O44*N44</f>
        <v/>
      </c>
      <c r="N44" s="339">
        <f>(1-P44)/$E$3</f>
        <v/>
      </c>
      <c r="O44" s="268" t="n">
        <v>985.8337401</v>
      </c>
      <c r="P44" s="314" t="n">
        <v>0.1188695758149059</v>
      </c>
      <c r="Q44" s="70" t="n">
        <v>-0.01719690110831907</v>
      </c>
      <c r="R44" s="70" t="n">
        <v>0.1125848865326979</v>
      </c>
      <c r="S44" s="70" t="n">
        <v>0.28096929808651</v>
      </c>
      <c r="T44" s="300" t="n">
        <v>8516.08056</v>
      </c>
      <c r="U44" s="300" t="n">
        <v>2294.19378</v>
      </c>
      <c r="V44" s="341" t="n">
        <v>6274.917264</v>
      </c>
      <c r="W44" s="341" t="n">
        <v>9894.88623</v>
      </c>
      <c r="X44" s="62" t="inlineStr">
        <is>
          <t>인터넷 서비스</t>
        </is>
      </c>
      <c r="Y44" s="320" t="n">
        <v>67615715</v>
      </c>
      <c r="Z44" s="71" t="n"/>
    </row>
    <row r="45" ht="16.5" customHeight="1" s="115">
      <c r="A45" s="261" t="inlineStr">
        <is>
          <t>A001040</t>
        </is>
      </c>
      <c r="B45" s="259" t="inlineStr">
        <is>
          <t>CJ</t>
        </is>
      </c>
      <c r="C45" s="313" t="inlineStr">
        <is>
          <t>연결</t>
        </is>
      </c>
      <c r="D45" s="313" t="inlineStr">
        <is>
          <t>3Q</t>
        </is>
      </c>
      <c r="E45" s="291">
        <f>J45*Y45/100000000</f>
        <v/>
      </c>
      <c r="F45" s="292">
        <f>VLOOKUP($A45,종합!$A:$T,COLUMN(종합!F45),FALSE)</f>
        <v/>
      </c>
      <c r="G45" s="292">
        <f>VLOOKUP($A45,종합!$A:$T,COLUMN(종합!G45),FALSE)</f>
        <v/>
      </c>
      <c r="H45" s="294">
        <f>VLOOKUP($A45,종합!$A:$T,COLUMN(종합!H45),FALSE)</f>
        <v/>
      </c>
      <c r="I45" s="338">
        <f>(K45-J45)/J45</f>
        <v/>
      </c>
      <c r="J45" s="295">
        <f>IF(COUNTIF(현재가!$A:$A,$B45),VLOOKUP($B45,현재가!$A:$B,2,FALSE),VLOOKUP($B45,현재가!$D:$E,2,FALSE))</f>
        <v/>
      </c>
      <c r="K45" s="268">
        <f>IFERROR(((L45+M45)*100000000)/Y45,"-")</f>
        <v/>
      </c>
      <c r="L45" s="268">
        <f>IFERROR(T45+U45-V45-W45,"-")</f>
        <v/>
      </c>
      <c r="M45" s="268">
        <f>O45*N45</f>
        <v/>
      </c>
      <c r="N45" s="339">
        <f>(1-P45)/$E$3</f>
        <v/>
      </c>
      <c r="O45" s="268" t="n">
        <v>12805.83833</v>
      </c>
      <c r="P45" s="314" t="n">
        <v>0.2863929669352492</v>
      </c>
      <c r="Q45" s="70" t="n">
        <v>0.2502201393001061</v>
      </c>
      <c r="R45" s="70" t="n">
        <v>0.3620710999102031</v>
      </c>
      <c r="S45" s="70" t="n">
        <v>0.2500710633215122</v>
      </c>
      <c r="T45" s="300" t="n">
        <v>44354.02453</v>
      </c>
      <c r="U45" s="300" t="n">
        <v>30543.33966</v>
      </c>
      <c r="V45" s="341" t="n">
        <v>1973.415168</v>
      </c>
      <c r="W45" s="341" t="n">
        <v>72928.44377</v>
      </c>
      <c r="X45" s="62" t="inlineStr">
        <is>
          <t>식료품</t>
        </is>
      </c>
      <c r="Y45" s="320" t="n">
        <v>29176998</v>
      </c>
      <c r="Z45" s="71" t="n"/>
    </row>
    <row r="46" ht="16.5" customHeight="1" s="115">
      <c r="A46" s="261" t="inlineStr">
        <is>
          <t>A036570</t>
        </is>
      </c>
      <c r="B46" s="259" t="inlineStr">
        <is>
          <t>엔씨소프트</t>
        </is>
      </c>
      <c r="C46" s="313" t="inlineStr">
        <is>
          <t>연결</t>
        </is>
      </c>
      <c r="D46" s="313" t="inlineStr">
        <is>
          <t>3Q</t>
        </is>
      </c>
      <c r="E46" s="291">
        <f>J46*Y46/100000000</f>
        <v/>
      </c>
      <c r="F46" s="292">
        <f>VLOOKUP($A46,종합!$A:$T,COLUMN(종합!F50),FALSE)</f>
        <v/>
      </c>
      <c r="G46" s="292">
        <f>VLOOKUP($A46,종합!$A:$T,COLUMN(종합!G50),FALSE)</f>
        <v/>
      </c>
      <c r="H46" s="294">
        <f>VLOOKUP($A46,종합!$A:$T,COLUMN(종합!H50),FALSE)</f>
        <v/>
      </c>
      <c r="I46" s="338">
        <f>(K46-J46)/J46</f>
        <v/>
      </c>
      <c r="J46" s="295">
        <f>IF(COUNTIF(현재가!$A:$A,$B46),VLOOKUP($B46,현재가!$A:$B,2,FALSE),VLOOKUP($B46,현재가!$D:$E,2,FALSE))</f>
        <v/>
      </c>
      <c r="K46" s="268">
        <f>IFERROR(((L46+M46)*100000000)/Y46,"-")</f>
        <v/>
      </c>
      <c r="L46" s="268">
        <f>IFERROR(T46+U46-V46-W46,"-")</f>
        <v/>
      </c>
      <c r="M46" s="268">
        <f>O46*N46</f>
        <v/>
      </c>
      <c r="N46" s="339">
        <f>(1-P46)/$E$3</f>
        <v/>
      </c>
      <c r="O46" s="268" t="n">
        <v>6752.04</v>
      </c>
      <c r="P46" s="314" t="n">
        <v>0.2314525688155358</v>
      </c>
      <c r="Q46" s="70" t="n">
        <v>0.1628994380608907</v>
      </c>
      <c r="R46" s="70" t="n">
        <v>0.2886275244833888</v>
      </c>
      <c r="S46" s="70" t="n">
        <v>0.2461878220633084</v>
      </c>
      <c r="T46" s="300" t="n">
        <v>8915.85</v>
      </c>
      <c r="U46" s="300" t="n">
        <v>11232.55</v>
      </c>
      <c r="V46" s="341" t="n">
        <v>41862.936</v>
      </c>
      <c r="W46" s="341" t="n">
        <v>35699.84</v>
      </c>
      <c r="X46" s="62" t="inlineStr">
        <is>
          <t>게임 소프트웨어</t>
        </is>
      </c>
      <c r="Y46" s="320" t="n">
        <v>436611361</v>
      </c>
      <c r="Z46" s="71" t="n"/>
    </row>
    <row r="47" ht="16.5" customHeight="1" s="115">
      <c r="A47" s="261" t="inlineStr">
        <is>
          <t>A001800</t>
        </is>
      </c>
      <c r="B47" s="259" t="inlineStr">
        <is>
          <t>오리온</t>
        </is>
      </c>
      <c r="C47" s="313" t="inlineStr">
        <is>
          <t>연결</t>
        </is>
      </c>
      <c r="D47" s="313" t="inlineStr">
        <is>
          <t>3Q</t>
        </is>
      </c>
      <c r="E47" s="291">
        <f>J47*Y47/100000000</f>
        <v/>
      </c>
      <c r="F47" s="292">
        <f>VLOOKUP($A47,종합!$A:$T,COLUMN(종합!F51),FALSE)</f>
        <v/>
      </c>
      <c r="G47" s="292">
        <f>VLOOKUP($A47,종합!$A:$T,COLUMN(종합!G51),FALSE)</f>
        <v/>
      </c>
      <c r="H47" s="294">
        <f>VLOOKUP($A47,종합!$A:$T,COLUMN(종합!H51),FALSE)</f>
        <v/>
      </c>
      <c r="I47" s="338">
        <f>(K47-J47)/J47</f>
        <v/>
      </c>
      <c r="J47" s="295">
        <f>IF(COUNTIF(현재가!$A:$A,$B47),VLOOKUP($B47,현재가!$A:$B,2,FALSE),VLOOKUP($B47,현재가!$D:$E,2,FALSE))</f>
        <v/>
      </c>
      <c r="K47" s="268">
        <f>IFERROR(((L47+M47)*100000000)/Y47,"-")</f>
        <v/>
      </c>
      <c r="L47" s="268">
        <f>IFERROR(T47+U47-V47-W47,"-")</f>
        <v/>
      </c>
      <c r="M47" s="268">
        <f>O47*N47</f>
        <v/>
      </c>
      <c r="N47" s="339">
        <f>(1-P47)/$E$3</f>
        <v/>
      </c>
      <c r="O47" s="268" t="n">
        <v>6752.04</v>
      </c>
      <c r="P47" s="314" t="n">
        <v>0.2314525688155358</v>
      </c>
      <c r="Q47" s="70" t="n">
        <v>0.1628994380608907</v>
      </c>
      <c r="R47" s="70" t="n">
        <v>0.2886275244833888</v>
      </c>
      <c r="S47" s="70" t="n">
        <v>0.2461878220633084</v>
      </c>
      <c r="T47" s="300" t="n">
        <v>8915.85</v>
      </c>
      <c r="U47" s="300" t="n">
        <v>11232.55</v>
      </c>
      <c r="V47" s="341" t="n">
        <v>41862.936</v>
      </c>
      <c r="W47" s="341" t="n">
        <v>35699.84</v>
      </c>
      <c r="X47" s="62" t="inlineStr">
        <is>
          <t>식료품</t>
        </is>
      </c>
      <c r="Y47" s="320" t="n"/>
      <c r="Z47" s="71" t="n"/>
    </row>
    <row r="48" ht="16.5" customHeight="1" s="115">
      <c r="A48" s="261" t="inlineStr">
        <is>
          <t>A027410</t>
        </is>
      </c>
      <c r="B48" s="259" t="inlineStr">
        <is>
          <t>BGF리테일</t>
        </is>
      </c>
      <c r="C48" s="313" t="inlineStr">
        <is>
          <t>연결</t>
        </is>
      </c>
      <c r="D48" s="313" t="inlineStr">
        <is>
          <t>3Q</t>
        </is>
      </c>
      <c r="E48" s="291">
        <f>J48*Y48/100000000</f>
        <v/>
      </c>
      <c r="F48" s="292">
        <f>VLOOKUP($A48,종합!$A:$T,COLUMN(종합!F52),FALSE)</f>
        <v/>
      </c>
      <c r="G48" s="292">
        <f>VLOOKUP($A48,종합!$A:$T,COLUMN(종합!G52),FALSE)</f>
        <v/>
      </c>
      <c r="H48" s="294">
        <f>VLOOKUP($A48,종합!$A:$T,COLUMN(종합!H52),FALSE)</f>
        <v/>
      </c>
      <c r="I48" s="338">
        <f>(K48-J48)/J48</f>
        <v/>
      </c>
      <c r="J48" s="295">
        <f>IF(COUNTIF(현재가!$A:$A,$B48),VLOOKUP($B48,현재가!$A:$B,2,FALSE),VLOOKUP($B48,현재가!$D:$E,2,FALSE))</f>
        <v/>
      </c>
      <c r="K48" s="268">
        <f>IFERROR(((L48+M48)*100000000)/Y48,"-")</f>
        <v/>
      </c>
      <c r="L48" s="268">
        <f>IFERROR(T48+U48-V48-W48,"-")</f>
        <v/>
      </c>
      <c r="M48" s="268">
        <f>O48*N48</f>
        <v/>
      </c>
      <c r="N48" s="339">
        <f>(1-P48)/$E$3</f>
        <v/>
      </c>
      <c r="O48" s="268" t="n">
        <v>6752.04</v>
      </c>
      <c r="P48" s="314" t="n">
        <v>0.2314525688155358</v>
      </c>
      <c r="Q48" s="70" t="n">
        <v>0.1628994380608907</v>
      </c>
      <c r="R48" s="70" t="n">
        <v>0.2886275244833888</v>
      </c>
      <c r="S48" s="70" t="n">
        <v>0.2461878220633084</v>
      </c>
      <c r="T48" s="300" t="n">
        <v>8915.85</v>
      </c>
      <c r="U48" s="300" t="n">
        <v>11232.55</v>
      </c>
      <c r="V48" s="341" t="n">
        <v>41862.936</v>
      </c>
      <c r="W48" s="341" t="n">
        <v>35699.84</v>
      </c>
      <c r="X48" s="62" t="inlineStr">
        <is>
          <t>도소매</t>
        </is>
      </c>
      <c r="Y48" s="320" t="n"/>
      <c r="Z48" s="71" t="n"/>
    </row>
    <row r="49" ht="16.5" customHeight="1" s="115">
      <c r="A49" s="261" t="inlineStr">
        <is>
          <t>A097950</t>
        </is>
      </c>
      <c r="B49" s="259" t="inlineStr">
        <is>
          <t>CJ제일제당</t>
        </is>
      </c>
      <c r="C49" s="313" t="inlineStr">
        <is>
          <t>연결</t>
        </is>
      </c>
      <c r="D49" s="313" t="inlineStr">
        <is>
          <t>3Q</t>
        </is>
      </c>
      <c r="E49" s="291">
        <f>J49*Y49/100000000</f>
        <v/>
      </c>
      <c r="F49" s="292">
        <f>VLOOKUP($A49,종합!$A:$T,COLUMN(종합!F53),FALSE)</f>
        <v/>
      </c>
      <c r="G49" s="292">
        <f>VLOOKUP($A49,종합!$A:$T,COLUMN(종합!G53),FALSE)</f>
        <v/>
      </c>
      <c r="H49" s="294">
        <f>VLOOKUP($A49,종합!$A:$T,COLUMN(종합!H53),FALSE)</f>
        <v/>
      </c>
      <c r="I49" s="338">
        <f>(K49-J49)/J49</f>
        <v/>
      </c>
      <c r="J49" s="295">
        <f>IF(COUNTIF(현재가!$A:$A,$B49),VLOOKUP($B49,현재가!$A:$B,2,FALSE),VLOOKUP($B49,현재가!$D:$E,2,FALSE))</f>
        <v/>
      </c>
      <c r="K49" s="268">
        <f>IFERROR(((L49+M49)*100000000)/Y49,"-")</f>
        <v/>
      </c>
      <c r="L49" s="268">
        <f>IFERROR(T49+U49-V49-W49,"-")</f>
        <v/>
      </c>
      <c r="M49" s="268">
        <f>O49*N49</f>
        <v/>
      </c>
      <c r="N49" s="339">
        <f>(1-P49)/$E$3</f>
        <v/>
      </c>
      <c r="O49" s="268" t="n">
        <v>6752.04</v>
      </c>
      <c r="P49" s="314" t="n">
        <v>0.2314525688155358</v>
      </c>
      <c r="Q49" s="70" t="n">
        <v>0.1628994380608907</v>
      </c>
      <c r="R49" s="70" t="n">
        <v>0.2886275244833888</v>
      </c>
      <c r="S49" s="70" t="n">
        <v>0.2461878220633084</v>
      </c>
      <c r="T49" s="300" t="n">
        <v>8915.85</v>
      </c>
      <c r="U49" s="300" t="n">
        <v>11232.55</v>
      </c>
      <c r="V49" s="341" t="n">
        <v>41862.936</v>
      </c>
      <c r="W49" s="341" t="n">
        <v>35699.84</v>
      </c>
      <c r="X49" s="62" t="inlineStr">
        <is>
          <t>식료품</t>
        </is>
      </c>
      <c r="Y49" s="320" t="n"/>
      <c r="Z49" s="71" t="n"/>
    </row>
    <row r="50" ht="16.5" customHeight="1" s="115">
      <c r="A50" s="261" t="inlineStr">
        <is>
          <t>A032640</t>
        </is>
      </c>
      <c r="B50" s="259" t="inlineStr">
        <is>
          <t>LG유플러스</t>
        </is>
      </c>
      <c r="C50" s="313" t="inlineStr">
        <is>
          <t>연결</t>
        </is>
      </c>
      <c r="D50" s="313" t="inlineStr">
        <is>
          <t>3Q</t>
        </is>
      </c>
      <c r="E50" s="291">
        <f>J50*Y50/100000000</f>
        <v/>
      </c>
      <c r="F50" s="292">
        <f>VLOOKUP($A50,종합!$A:$T,COLUMN(종합!F54),FALSE)</f>
        <v/>
      </c>
      <c r="G50" s="292">
        <f>VLOOKUP($A50,종합!$A:$T,COLUMN(종합!G54),FALSE)</f>
        <v/>
      </c>
      <c r="H50" s="294">
        <f>VLOOKUP($A50,종합!$A:$T,COLUMN(종합!H54),FALSE)</f>
        <v/>
      </c>
      <c r="I50" s="338">
        <f>(K50-J50)/J50</f>
        <v/>
      </c>
      <c r="J50" s="295">
        <f>IF(COUNTIF(현재가!$A:$A,$B50),VLOOKUP($B50,현재가!$A:$B,2,FALSE),VLOOKUP($B50,현재가!$D:$E,2,FALSE))</f>
        <v/>
      </c>
      <c r="K50" s="268">
        <f>IFERROR(((L50+M50)*100000000)/Y50,"-")</f>
        <v/>
      </c>
      <c r="L50" s="268">
        <f>IFERROR(T50+U50-V50-W50,"-")</f>
        <v/>
      </c>
      <c r="M50" s="268">
        <f>O50*N50</f>
        <v/>
      </c>
      <c r="N50" s="339">
        <f>(1-P50)/$E$3</f>
        <v/>
      </c>
      <c r="O50" s="268" t="n">
        <v>6752.04</v>
      </c>
      <c r="P50" s="314" t="n">
        <v>0.2314525688155358</v>
      </c>
      <c r="Q50" s="70" t="n">
        <v>0.1628994380608907</v>
      </c>
      <c r="R50" s="70" t="n">
        <v>0.2886275244833888</v>
      </c>
      <c r="S50" s="70" t="n">
        <v>0.2461878220633084</v>
      </c>
      <c r="T50" s="300" t="n">
        <v>8915.85</v>
      </c>
      <c r="U50" s="300" t="n">
        <v>11232.55</v>
      </c>
      <c r="V50" s="341" t="n">
        <v>41862.936</v>
      </c>
      <c r="W50" s="341" t="n">
        <v>35699.84</v>
      </c>
      <c r="X50" s="62" t="inlineStr">
        <is>
          <t>무선통신</t>
        </is>
      </c>
      <c r="Y50" s="320" t="n"/>
      <c r="Z50" s="71" t="n"/>
    </row>
    <row r="51" ht="16.5" customHeight="1" s="115">
      <c r="C51" s="313" t="n"/>
      <c r="D51" s="313" t="n"/>
      <c r="E51" s="291" t="n"/>
      <c r="F51" s="292" t="n"/>
      <c r="G51" s="292" t="n"/>
      <c r="H51" s="294" t="n"/>
      <c r="I51" s="338" t="n"/>
      <c r="J51" s="295" t="n"/>
      <c r="K51" s="268" t="n"/>
      <c r="L51" s="268" t="n"/>
      <c r="M51" s="268" t="n"/>
      <c r="N51" s="339" t="n"/>
      <c r="O51" s="268" t="n"/>
      <c r="P51" s="314" t="n"/>
      <c r="Q51" s="70" t="n"/>
      <c r="R51" s="70" t="n"/>
      <c r="S51" s="70" t="n"/>
      <c r="T51" s="300" t="n"/>
      <c r="U51" s="300" t="n"/>
      <c r="V51" s="341" t="n"/>
      <c r="W51" s="341" t="n"/>
      <c r="X51" s="320" t="n"/>
      <c r="Y51" s="320" t="n"/>
      <c r="Z51" s="71" t="n"/>
    </row>
    <row r="52" ht="16.5" customHeight="1" s="115">
      <c r="C52" s="313" t="n"/>
      <c r="D52" s="313" t="n"/>
      <c r="E52" s="291" t="n"/>
      <c r="F52" s="292" t="n"/>
      <c r="G52" s="292" t="n"/>
      <c r="H52" s="294" t="n"/>
      <c r="I52" s="338" t="n"/>
      <c r="J52" s="295" t="n"/>
      <c r="K52" s="268" t="n"/>
      <c r="L52" s="268" t="n"/>
      <c r="M52" s="268" t="n"/>
      <c r="N52" s="339" t="n"/>
      <c r="O52" s="268" t="n"/>
      <c r="P52" s="314" t="n"/>
      <c r="Q52" s="70" t="n"/>
      <c r="R52" s="70" t="n"/>
      <c r="S52" s="70" t="n"/>
      <c r="T52" s="300" t="n"/>
      <c r="U52" s="300" t="n"/>
      <c r="V52" s="341" t="n"/>
      <c r="W52" s="341" t="n"/>
      <c r="X52" s="320" t="n"/>
      <c r="Y52" s="320" t="n"/>
      <c r="Z52" s="71" t="n"/>
    </row>
    <row r="53" ht="16.5" customHeight="1" s="115">
      <c r="C53" s="313" t="n"/>
      <c r="D53" s="313" t="n"/>
      <c r="E53" s="291" t="n"/>
      <c r="F53" s="292" t="n"/>
      <c r="G53" s="292" t="n"/>
      <c r="H53" s="294" t="n"/>
      <c r="I53" s="338" t="n"/>
      <c r="J53" s="295" t="n"/>
      <c r="K53" s="268" t="n"/>
      <c r="L53" s="268" t="n"/>
      <c r="M53" s="268" t="n"/>
      <c r="N53" s="339" t="n"/>
      <c r="O53" s="268" t="n"/>
      <c r="P53" s="314" t="n"/>
      <c r="Q53" s="70" t="n"/>
      <c r="R53" s="70" t="n"/>
      <c r="S53" s="70" t="n"/>
      <c r="T53" s="300" t="n"/>
      <c r="U53" s="300" t="n"/>
      <c r="V53" s="341" t="n"/>
      <c r="W53" s="341" t="n"/>
      <c r="X53" s="320" t="n"/>
      <c r="Y53" s="320" t="n"/>
      <c r="Z53" s="71" t="n"/>
    </row>
    <row r="54" ht="16.5" customHeight="1" s="115">
      <c r="C54" s="313" t="n"/>
      <c r="D54" s="313" t="n"/>
      <c r="E54" s="291" t="n"/>
      <c r="F54" s="292" t="n"/>
      <c r="G54" s="292" t="n"/>
      <c r="H54" s="294" t="n"/>
      <c r="I54" s="338" t="n"/>
      <c r="J54" s="295" t="n"/>
      <c r="K54" s="268" t="n"/>
      <c r="L54" s="268" t="n"/>
      <c r="M54" s="268" t="n"/>
      <c r="N54" s="339" t="n"/>
      <c r="O54" s="268" t="n"/>
      <c r="P54" s="314" t="n"/>
      <c r="Q54" s="70" t="n"/>
      <c r="R54" s="70" t="n"/>
      <c r="S54" s="70" t="n"/>
      <c r="T54" s="300" t="n"/>
      <c r="U54" s="300" t="n"/>
      <c r="V54" s="341" t="n"/>
      <c r="W54" s="341" t="n"/>
      <c r="X54" s="320" t="n"/>
      <c r="Y54" s="320" t="n"/>
      <c r="Z54" s="71" t="n"/>
    </row>
    <row r="55" ht="16.5" customHeight="1" s="115">
      <c r="C55" s="313" t="n"/>
      <c r="D55" s="313" t="n"/>
      <c r="E55" s="291" t="n"/>
      <c r="F55" s="292" t="n"/>
      <c r="G55" s="292" t="n"/>
      <c r="H55" s="294" t="n"/>
      <c r="I55" s="338" t="n"/>
      <c r="J55" s="295" t="n"/>
      <c r="K55" s="268" t="n"/>
      <c r="L55" s="268" t="n"/>
      <c r="M55" s="268" t="n"/>
      <c r="N55" s="339" t="n"/>
      <c r="O55" s="268" t="n"/>
      <c r="P55" s="314" t="n"/>
      <c r="Q55" s="70" t="n"/>
      <c r="R55" s="70" t="n"/>
      <c r="S55" s="70" t="n"/>
      <c r="T55" s="300" t="n"/>
      <c r="U55" s="300" t="n"/>
      <c r="V55" s="341" t="n"/>
      <c r="W55" s="341" t="n"/>
      <c r="X55" s="320" t="n"/>
      <c r="Y55" s="320" t="n"/>
      <c r="Z55" s="71" t="n"/>
    </row>
    <row r="56" ht="16.5" customHeight="1" s="115">
      <c r="C56" s="313" t="n"/>
      <c r="D56" s="313" t="n"/>
      <c r="E56" s="291" t="n"/>
      <c r="F56" s="292" t="n"/>
      <c r="G56" s="292" t="n"/>
      <c r="H56" s="294" t="n"/>
      <c r="I56" s="338" t="n"/>
      <c r="J56" s="295" t="n"/>
      <c r="K56" s="268" t="n"/>
      <c r="L56" s="268" t="n"/>
      <c r="M56" s="268" t="n"/>
      <c r="N56" s="339" t="n"/>
      <c r="O56" s="268" t="n"/>
      <c r="P56" s="314" t="n"/>
      <c r="Q56" s="70" t="n"/>
      <c r="R56" s="70" t="n"/>
      <c r="S56" s="70" t="n"/>
      <c r="T56" s="300" t="n"/>
      <c r="U56" s="300" t="n"/>
      <c r="V56" s="341" t="n"/>
      <c r="W56" s="341" t="n"/>
      <c r="X56" s="320" t="n"/>
      <c r="Y56" s="320" t="n"/>
      <c r="Z56" s="71" t="n"/>
    </row>
    <row r="57" ht="16.5" customHeight="1" s="115">
      <c r="C57" s="313" t="n"/>
      <c r="D57" s="313" t="n"/>
      <c r="E57" s="291" t="n"/>
      <c r="F57" s="292" t="n"/>
      <c r="G57" s="292" t="n"/>
      <c r="H57" s="294" t="n"/>
      <c r="I57" s="338" t="n"/>
      <c r="J57" s="295" t="n"/>
      <c r="K57" s="268" t="n"/>
      <c r="L57" s="268" t="n"/>
      <c r="M57" s="268" t="n"/>
      <c r="N57" s="339" t="n"/>
      <c r="O57" s="268" t="n"/>
      <c r="P57" s="314" t="n"/>
      <c r="Q57" s="70" t="n"/>
      <c r="R57" s="70" t="n"/>
      <c r="S57" s="70" t="n"/>
      <c r="T57" s="300" t="n"/>
      <c r="U57" s="300" t="n"/>
      <c r="V57" s="341" t="n"/>
      <c r="W57" s="341" t="n"/>
      <c r="X57" s="320" t="n"/>
      <c r="Y57" s="320" t="n"/>
      <c r="Z57" s="71" t="n"/>
    </row>
    <row r="58" ht="16.5" customHeight="1" s="115">
      <c r="C58" s="313" t="n"/>
      <c r="D58" s="313" t="n"/>
      <c r="E58" s="291" t="n"/>
      <c r="F58" s="292" t="n"/>
      <c r="G58" s="292" t="n"/>
      <c r="H58" s="294" t="n"/>
      <c r="I58" s="338" t="n"/>
      <c r="J58" s="295" t="n"/>
      <c r="K58" s="268" t="n"/>
      <c r="L58" s="268" t="n"/>
      <c r="M58" s="268" t="n"/>
      <c r="N58" s="339" t="n"/>
      <c r="O58" s="268" t="n"/>
      <c r="P58" s="314" t="n"/>
      <c r="Q58" s="70" t="n"/>
      <c r="R58" s="70" t="n"/>
      <c r="S58" s="70" t="n"/>
      <c r="T58" s="300" t="n"/>
      <c r="U58" s="300" t="n"/>
      <c r="V58" s="341" t="n"/>
      <c r="W58" s="341" t="n"/>
      <c r="X58" s="320" t="n"/>
      <c r="Y58" s="320" t="n"/>
      <c r="Z58" s="71" t="n"/>
    </row>
    <row r="59" ht="16.5" customHeight="1" s="115">
      <c r="C59" s="313" t="n"/>
      <c r="D59" s="313" t="n"/>
      <c r="E59" s="291" t="n"/>
      <c r="F59" s="292" t="n"/>
      <c r="G59" s="292" t="n"/>
      <c r="H59" s="294" t="n"/>
      <c r="I59" s="338" t="n"/>
      <c r="J59" s="295" t="n"/>
      <c r="K59" s="268" t="n"/>
      <c r="L59" s="268" t="n"/>
      <c r="M59" s="268" t="n"/>
      <c r="N59" s="339" t="n"/>
      <c r="O59" s="268" t="n"/>
      <c r="P59" s="314" t="n"/>
      <c r="Q59" s="70" t="n"/>
      <c r="R59" s="70" t="n"/>
      <c r="S59" s="70" t="n"/>
      <c r="T59" s="300" t="n"/>
      <c r="U59" s="300" t="n"/>
      <c r="V59" s="341" t="n"/>
      <c r="W59" s="341" t="n"/>
      <c r="X59" s="320" t="n"/>
      <c r="Y59" s="320" t="n"/>
      <c r="Z59" s="71" t="n"/>
    </row>
    <row r="60" ht="16.5" customHeight="1" s="115">
      <c r="C60" s="313" t="n"/>
      <c r="D60" s="313" t="n"/>
      <c r="E60" s="291" t="n"/>
      <c r="F60" s="292" t="n"/>
      <c r="G60" s="292" t="n"/>
      <c r="H60" s="294" t="n"/>
      <c r="I60" s="338" t="n"/>
      <c r="J60" s="295" t="n"/>
      <c r="K60" s="268" t="n"/>
      <c r="L60" s="268" t="n"/>
      <c r="M60" s="268" t="n"/>
      <c r="N60" s="339" t="n"/>
      <c r="O60" s="268" t="n"/>
      <c r="P60" s="314" t="n"/>
      <c r="Q60" s="70" t="n"/>
      <c r="R60" s="70" t="n"/>
      <c r="S60" s="70" t="n"/>
      <c r="T60" s="300" t="n"/>
      <c r="U60" s="300" t="n"/>
      <c r="V60" s="341" t="n"/>
      <c r="W60" s="341" t="n"/>
      <c r="X60" s="320" t="n"/>
      <c r="Y60" s="320" t="n"/>
      <c r="Z60" s="71" t="n"/>
    </row>
    <row r="61" ht="16.5" customHeight="1" s="115">
      <c r="C61" s="313" t="n"/>
      <c r="D61" s="313" t="n"/>
      <c r="E61" s="291" t="n"/>
      <c r="F61" s="292" t="n"/>
      <c r="G61" s="292" t="n"/>
      <c r="H61" s="294" t="n"/>
      <c r="I61" s="338" t="n"/>
      <c r="J61" s="295" t="n"/>
      <c r="K61" s="268" t="n"/>
      <c r="L61" s="268" t="n"/>
      <c r="M61" s="268" t="n"/>
      <c r="N61" s="339" t="n"/>
      <c r="O61" s="268" t="n"/>
      <c r="P61" s="314" t="n"/>
      <c r="Q61" s="70" t="n"/>
      <c r="R61" s="70" t="n"/>
      <c r="S61" s="70" t="n"/>
      <c r="T61" s="300" t="n"/>
      <c r="U61" s="300" t="n"/>
      <c r="V61" s="341" t="n"/>
      <c r="W61" s="341" t="n"/>
      <c r="X61" s="320" t="n"/>
      <c r="Y61" s="320" t="n"/>
      <c r="Z61" s="71" t="n"/>
    </row>
    <row r="62" ht="16.5" customHeight="1" s="115">
      <c r="C62" s="313" t="n"/>
      <c r="D62" s="313" t="n"/>
      <c r="E62" s="291" t="n"/>
      <c r="F62" s="292" t="n"/>
      <c r="G62" s="292" t="n"/>
      <c r="H62" s="294" t="n"/>
      <c r="I62" s="338" t="n"/>
      <c r="J62" s="295" t="n"/>
      <c r="K62" s="268" t="n"/>
      <c r="L62" s="268" t="n"/>
      <c r="M62" s="268" t="n"/>
      <c r="N62" s="339" t="n"/>
      <c r="O62" s="268" t="n"/>
      <c r="P62" s="314" t="n"/>
      <c r="Q62" s="70" t="n"/>
      <c r="R62" s="70" t="n"/>
      <c r="S62" s="70" t="n"/>
      <c r="T62" s="300" t="n"/>
      <c r="U62" s="300" t="n"/>
      <c r="V62" s="341" t="n"/>
      <c r="W62" s="341" t="n"/>
      <c r="X62" s="320" t="n"/>
      <c r="Y62" s="320" t="n"/>
      <c r="Z62" s="71" t="n"/>
    </row>
    <row r="63" ht="16.5" customHeight="1" s="115">
      <c r="C63" s="313" t="n"/>
      <c r="D63" s="313" t="n"/>
      <c r="E63" s="291" t="n"/>
      <c r="F63" s="292" t="n"/>
      <c r="G63" s="292" t="n"/>
      <c r="H63" s="294" t="n"/>
      <c r="I63" s="338" t="n"/>
      <c r="J63" s="295" t="n"/>
      <c r="K63" s="268" t="n"/>
      <c r="L63" s="268" t="n"/>
      <c r="M63" s="268" t="n"/>
      <c r="N63" s="339" t="n"/>
      <c r="O63" s="268" t="n"/>
      <c r="P63" s="314" t="n"/>
      <c r="Q63" s="70" t="n"/>
      <c r="R63" s="70" t="n"/>
      <c r="S63" s="70" t="n"/>
      <c r="T63" s="300" t="n"/>
      <c r="U63" s="300" t="n"/>
      <c r="V63" s="341" t="n"/>
      <c r="W63" s="341" t="n"/>
      <c r="X63" s="320" t="n"/>
      <c r="Y63" s="320" t="n"/>
      <c r="Z63" s="71" t="n"/>
    </row>
    <row r="64" ht="16.5" customHeight="1" s="115">
      <c r="C64" s="313" t="n"/>
      <c r="D64" s="313" t="n"/>
      <c r="E64" s="291" t="n"/>
      <c r="F64" s="292" t="n"/>
      <c r="G64" s="292" t="n"/>
      <c r="H64" s="294" t="n"/>
      <c r="I64" s="338" t="n"/>
      <c r="J64" s="295" t="n"/>
      <c r="K64" s="268" t="n"/>
      <c r="L64" s="268" t="n"/>
      <c r="M64" s="268" t="n"/>
      <c r="N64" s="339" t="n"/>
      <c r="O64" s="268" t="n"/>
      <c r="P64" s="314" t="n"/>
      <c r="Q64" s="70" t="n"/>
      <c r="R64" s="70" t="n"/>
      <c r="S64" s="70" t="n"/>
      <c r="T64" s="300" t="n"/>
      <c r="U64" s="300" t="n"/>
      <c r="V64" s="341" t="n"/>
      <c r="W64" s="341" t="n"/>
      <c r="X64" s="320" t="n"/>
      <c r="Y64" s="320" t="n"/>
      <c r="Z64" s="71" t="n"/>
    </row>
    <row r="65" ht="16.5" customHeight="1" s="115">
      <c r="C65" s="313" t="n"/>
      <c r="D65" s="313" t="n"/>
      <c r="E65" s="291" t="n"/>
      <c r="F65" s="292" t="n"/>
      <c r="G65" s="292" t="n"/>
      <c r="H65" s="294" t="n"/>
      <c r="I65" s="338" t="n"/>
      <c r="J65" s="295" t="n"/>
      <c r="K65" s="268" t="n"/>
      <c r="L65" s="268" t="n"/>
      <c r="M65" s="268" t="n"/>
      <c r="N65" s="339" t="n"/>
      <c r="O65" s="268" t="n"/>
      <c r="P65" s="314" t="n"/>
      <c r="Q65" s="70" t="n"/>
      <c r="R65" s="70" t="n"/>
      <c r="S65" s="70" t="n"/>
      <c r="T65" s="300" t="n"/>
      <c r="U65" s="300" t="n"/>
      <c r="V65" s="341" t="n"/>
      <c r="W65" s="341" t="n"/>
      <c r="X65" s="320" t="n"/>
      <c r="Y65" s="320" t="n"/>
      <c r="Z65" s="71" t="n"/>
    </row>
    <row r="66" ht="16.5" customHeight="1" s="115">
      <c r="C66" s="313" t="n"/>
      <c r="D66" s="313" t="n"/>
      <c r="E66" s="291" t="n"/>
      <c r="F66" s="292" t="n"/>
      <c r="G66" s="292" t="n"/>
      <c r="H66" s="294" t="n"/>
      <c r="I66" s="338" t="n"/>
      <c r="J66" s="295" t="n"/>
      <c r="K66" s="268" t="n"/>
      <c r="L66" s="268" t="n"/>
      <c r="M66" s="268" t="n"/>
      <c r="N66" s="339" t="n"/>
      <c r="O66" s="268" t="n"/>
      <c r="P66" s="314" t="n"/>
      <c r="Q66" s="70" t="n"/>
      <c r="R66" s="70" t="n"/>
      <c r="S66" s="70" t="n"/>
      <c r="T66" s="300" t="n"/>
      <c r="U66" s="300" t="n"/>
      <c r="V66" s="341" t="n"/>
      <c r="W66" s="341" t="n"/>
      <c r="X66" s="320" t="n"/>
      <c r="Y66" s="320" t="n"/>
      <c r="Z66" s="71" t="n"/>
    </row>
    <row r="67" ht="16.5" customHeight="1" s="115">
      <c r="C67" s="313" t="n"/>
      <c r="D67" s="313" t="n"/>
      <c r="E67" s="291" t="n"/>
      <c r="F67" s="292" t="n"/>
      <c r="G67" s="292" t="n"/>
      <c r="H67" s="294" t="n"/>
      <c r="I67" s="338" t="n"/>
      <c r="J67" s="295" t="n"/>
      <c r="K67" s="268" t="n"/>
      <c r="L67" s="268" t="n"/>
      <c r="M67" s="268" t="n"/>
      <c r="N67" s="339" t="n"/>
      <c r="O67" s="268" t="n"/>
      <c r="P67" s="314" t="n"/>
      <c r="Q67" s="70" t="n"/>
      <c r="R67" s="70" t="n"/>
      <c r="S67" s="70" t="n"/>
      <c r="T67" s="300" t="n"/>
      <c r="U67" s="300" t="n"/>
      <c r="V67" s="341" t="n"/>
      <c r="W67" s="341" t="n"/>
      <c r="X67" s="320" t="n"/>
      <c r="Y67" s="320" t="n"/>
      <c r="Z67" s="71" t="n"/>
    </row>
    <row r="68" ht="16.5" customHeight="1" s="115">
      <c r="C68" s="313" t="n"/>
      <c r="D68" s="313" t="n"/>
      <c r="E68" s="291" t="n"/>
      <c r="F68" s="292" t="n"/>
      <c r="G68" s="292" t="n"/>
      <c r="H68" s="294" t="n"/>
      <c r="I68" s="338" t="n"/>
      <c r="J68" s="295" t="n"/>
      <c r="K68" s="268" t="n"/>
      <c r="L68" s="268" t="n"/>
      <c r="M68" s="268" t="n"/>
      <c r="N68" s="339" t="n"/>
      <c r="O68" s="268" t="n"/>
      <c r="P68" s="314" t="n"/>
      <c r="Q68" s="70" t="n"/>
      <c r="R68" s="70" t="n"/>
      <c r="S68" s="70" t="n"/>
      <c r="T68" s="300" t="n"/>
      <c r="U68" s="300" t="n"/>
      <c r="V68" s="341" t="n"/>
      <c r="W68" s="341" t="n"/>
      <c r="X68" s="320" t="n"/>
      <c r="Y68" s="320" t="n"/>
      <c r="Z68" s="71" t="n"/>
    </row>
    <row r="69" ht="16.5" customHeight="1" s="115">
      <c r="C69" s="313" t="n"/>
      <c r="D69" s="313" t="n"/>
      <c r="E69" s="291" t="n"/>
      <c r="F69" s="292" t="n"/>
      <c r="G69" s="292" t="n"/>
      <c r="H69" s="294" t="n"/>
      <c r="I69" s="338" t="n"/>
      <c r="J69" s="295" t="n"/>
      <c r="K69" s="268" t="n"/>
      <c r="L69" s="268" t="n"/>
      <c r="M69" s="268" t="n"/>
      <c r="N69" s="339" t="n"/>
      <c r="O69" s="268" t="n"/>
      <c r="P69" s="314" t="n"/>
      <c r="Q69" s="70" t="n"/>
      <c r="R69" s="70" t="n"/>
      <c r="S69" s="70" t="n"/>
      <c r="T69" s="300" t="n"/>
      <c r="U69" s="300" t="n"/>
      <c r="V69" s="341" t="n"/>
      <c r="W69" s="341" t="n"/>
      <c r="X69" s="320" t="n"/>
      <c r="Y69" s="320" t="n"/>
      <c r="Z69" s="71" t="n"/>
    </row>
    <row r="70" ht="16.5" customHeight="1" s="115">
      <c r="C70" s="313" t="n"/>
      <c r="D70" s="313" t="n"/>
      <c r="E70" s="291" t="n"/>
      <c r="F70" s="292" t="n"/>
      <c r="G70" s="292" t="n"/>
      <c r="H70" s="294" t="n"/>
      <c r="I70" s="338" t="n"/>
      <c r="J70" s="295" t="n"/>
      <c r="K70" s="268" t="n"/>
      <c r="L70" s="268" t="n"/>
      <c r="M70" s="268" t="n"/>
      <c r="N70" s="339" t="n"/>
      <c r="O70" s="268" t="n"/>
      <c r="P70" s="314" t="n"/>
      <c r="Q70" s="70" t="n"/>
      <c r="R70" s="70" t="n"/>
      <c r="S70" s="70" t="n"/>
      <c r="T70" s="300" t="n"/>
      <c r="U70" s="300" t="n"/>
      <c r="V70" s="341" t="n"/>
      <c r="W70" s="341" t="n"/>
      <c r="X70" s="320" t="n"/>
      <c r="Y70" s="320" t="n"/>
      <c r="Z70" s="71" t="n"/>
    </row>
    <row r="71" ht="16.5" customHeight="1" s="115">
      <c r="C71" s="313" t="n"/>
      <c r="D71" s="313" t="n"/>
      <c r="E71" s="291" t="n"/>
      <c r="F71" s="292" t="n"/>
      <c r="G71" s="292" t="n"/>
      <c r="H71" s="294" t="n"/>
      <c r="I71" s="338" t="n"/>
      <c r="J71" s="295" t="n"/>
      <c r="K71" s="268" t="n"/>
      <c r="L71" s="268" t="n"/>
      <c r="M71" s="268" t="n"/>
      <c r="N71" s="339" t="n"/>
      <c r="O71" s="268" t="n"/>
      <c r="P71" s="314" t="n"/>
      <c r="Q71" s="70" t="n"/>
      <c r="R71" s="70" t="n"/>
      <c r="S71" s="70" t="n"/>
      <c r="T71" s="300" t="n"/>
      <c r="U71" s="300" t="n"/>
      <c r="V71" s="341" t="n"/>
      <c r="W71" s="341" t="n"/>
      <c r="X71" s="320" t="n"/>
      <c r="Y71" s="320" t="n"/>
      <c r="Z71" s="71" t="n"/>
    </row>
    <row r="72" ht="16.5" customHeight="1" s="115">
      <c r="C72" s="313" t="n"/>
      <c r="D72" s="313" t="n"/>
      <c r="E72" s="291" t="n"/>
      <c r="F72" s="292" t="n"/>
      <c r="G72" s="292" t="n"/>
      <c r="H72" s="294" t="n"/>
      <c r="I72" s="338" t="n"/>
      <c r="J72" s="295" t="n"/>
      <c r="K72" s="268" t="n"/>
      <c r="L72" s="268" t="n"/>
      <c r="M72" s="268" t="n"/>
      <c r="N72" s="339" t="n"/>
      <c r="O72" s="268" t="n"/>
      <c r="P72" s="314" t="n"/>
      <c r="Q72" s="70" t="n"/>
      <c r="R72" s="70" t="n"/>
      <c r="S72" s="70" t="n"/>
      <c r="T72" s="300" t="n"/>
      <c r="U72" s="300" t="n"/>
      <c r="V72" s="341" t="n"/>
      <c r="W72" s="341" t="n"/>
      <c r="X72" s="320" t="n"/>
      <c r="Y72" s="320" t="n"/>
      <c r="Z72" s="71" t="n"/>
    </row>
    <row r="73" ht="16.5" customHeight="1" s="115">
      <c r="C73" s="313" t="n"/>
      <c r="D73" s="313" t="n"/>
      <c r="E73" s="291" t="n"/>
      <c r="F73" s="292" t="n"/>
      <c r="G73" s="292" t="n"/>
      <c r="H73" s="294" t="n"/>
      <c r="I73" s="338" t="n"/>
      <c r="J73" s="295" t="n"/>
      <c r="K73" s="268" t="n"/>
      <c r="L73" s="268" t="n"/>
      <c r="M73" s="268" t="n"/>
      <c r="N73" s="339" t="n"/>
      <c r="O73" s="268" t="n"/>
      <c r="P73" s="314" t="n"/>
      <c r="Q73" s="70" t="n"/>
      <c r="R73" s="70" t="n"/>
      <c r="S73" s="70" t="n"/>
      <c r="T73" s="300" t="n"/>
      <c r="U73" s="300" t="n"/>
      <c r="V73" s="341" t="n"/>
      <c r="W73" s="341" t="n"/>
      <c r="X73" s="320" t="n"/>
      <c r="Y73" s="320" t="n"/>
      <c r="Z73" s="71" t="n"/>
    </row>
    <row r="74" ht="16.5" customHeight="1" s="115">
      <c r="C74" s="313" t="n"/>
      <c r="D74" s="313" t="n"/>
      <c r="E74" s="291" t="n"/>
      <c r="F74" s="292" t="n"/>
      <c r="G74" s="292" t="n"/>
      <c r="H74" s="294" t="n"/>
      <c r="I74" s="338" t="n"/>
      <c r="J74" s="295" t="n"/>
      <c r="K74" s="268" t="n"/>
      <c r="L74" s="268" t="n"/>
      <c r="M74" s="268" t="n"/>
      <c r="N74" s="339" t="n"/>
      <c r="O74" s="268" t="n"/>
      <c r="P74" s="314" t="n"/>
      <c r="Q74" s="70" t="n"/>
      <c r="R74" s="70" t="n"/>
      <c r="S74" s="70" t="n"/>
      <c r="T74" s="300" t="n"/>
      <c r="U74" s="300" t="n"/>
      <c r="V74" s="341" t="n"/>
      <c r="W74" s="341" t="n"/>
      <c r="X74" s="320" t="n"/>
      <c r="Y74" s="320" t="n"/>
      <c r="Z74" s="71" t="n"/>
    </row>
    <row r="75" ht="16.5" customHeight="1" s="115">
      <c r="C75" s="313" t="n"/>
      <c r="D75" s="313" t="n"/>
      <c r="E75" s="291" t="n"/>
      <c r="F75" s="292" t="n"/>
      <c r="G75" s="292" t="n"/>
      <c r="H75" s="294" t="n"/>
      <c r="I75" s="338" t="n"/>
      <c r="J75" s="295" t="n"/>
      <c r="K75" s="268" t="n"/>
      <c r="L75" s="268" t="n"/>
      <c r="M75" s="268" t="n"/>
      <c r="N75" s="339" t="n"/>
      <c r="O75" s="268" t="n"/>
      <c r="P75" s="314" t="n"/>
      <c r="Q75" s="70" t="n"/>
      <c r="R75" s="70" t="n"/>
      <c r="S75" s="70" t="n"/>
      <c r="T75" s="300" t="n"/>
      <c r="U75" s="300" t="n"/>
      <c r="V75" s="341" t="n"/>
      <c r="W75" s="341" t="n"/>
      <c r="X75" s="320" t="n"/>
      <c r="Y75" s="320" t="n"/>
      <c r="Z75" s="71" t="n"/>
    </row>
    <row r="76" ht="16.5" customHeight="1" s="115">
      <c r="C76" s="313" t="n"/>
      <c r="D76" s="313" t="n"/>
      <c r="E76" s="291" t="n"/>
      <c r="F76" s="292" t="n"/>
      <c r="G76" s="292" t="n"/>
      <c r="H76" s="294" t="n"/>
      <c r="I76" s="338" t="n"/>
      <c r="J76" s="295" t="n"/>
      <c r="K76" s="268" t="n"/>
      <c r="L76" s="268" t="n"/>
      <c r="M76" s="268" t="n"/>
      <c r="N76" s="339" t="n"/>
      <c r="O76" s="268" t="n"/>
      <c r="P76" s="314" t="n"/>
      <c r="Q76" s="70" t="n"/>
      <c r="R76" s="70" t="n"/>
      <c r="S76" s="70" t="n"/>
      <c r="T76" s="300" t="n"/>
      <c r="U76" s="300" t="n"/>
      <c r="V76" s="341" t="n"/>
      <c r="W76" s="341" t="n"/>
      <c r="X76" s="320" t="n"/>
      <c r="Y76" s="320" t="n"/>
      <c r="Z76" s="71" t="n"/>
    </row>
    <row r="77" ht="16.5" customHeight="1" s="115">
      <c r="C77" s="313" t="n"/>
      <c r="D77" s="313" t="n"/>
      <c r="E77" s="291" t="n"/>
      <c r="F77" s="292" t="n"/>
      <c r="G77" s="292" t="n"/>
      <c r="H77" s="294" t="n"/>
      <c r="I77" s="338" t="n"/>
      <c r="J77" s="295" t="n"/>
      <c r="K77" s="268" t="n"/>
      <c r="L77" s="268" t="n"/>
      <c r="M77" s="268" t="n"/>
      <c r="N77" s="339" t="n"/>
      <c r="O77" s="268" t="n"/>
      <c r="P77" s="314" t="n"/>
      <c r="Q77" s="70" t="n"/>
      <c r="R77" s="70" t="n"/>
      <c r="S77" s="70" t="n"/>
      <c r="T77" s="300" t="n"/>
      <c r="U77" s="300" t="n"/>
      <c r="V77" s="341" t="n"/>
      <c r="W77" s="341" t="n"/>
      <c r="X77" s="320" t="n"/>
      <c r="Y77" s="320" t="n"/>
      <c r="Z77" s="71" t="n"/>
    </row>
    <row r="78" ht="16.5" customHeight="1" s="115">
      <c r="C78" s="313" t="n"/>
      <c r="D78" s="313" t="n"/>
      <c r="E78" s="291" t="n"/>
      <c r="F78" s="292" t="n"/>
      <c r="G78" s="292" t="n"/>
      <c r="H78" s="294" t="n"/>
      <c r="I78" s="338" t="n"/>
      <c r="J78" s="295" t="n"/>
      <c r="K78" s="268" t="n"/>
      <c r="L78" s="268" t="n"/>
      <c r="M78" s="268" t="n"/>
      <c r="N78" s="339" t="n"/>
      <c r="O78" s="268" t="n"/>
      <c r="P78" s="314" t="n"/>
      <c r="Q78" s="70" t="n"/>
      <c r="R78" s="70" t="n"/>
      <c r="S78" s="70" t="n"/>
      <c r="T78" s="300" t="n"/>
      <c r="U78" s="300" t="n"/>
      <c r="V78" s="341" t="n"/>
      <c r="W78" s="341" t="n"/>
      <c r="X78" s="320" t="n"/>
      <c r="Y78" s="320" t="n"/>
      <c r="Z78" s="71" t="n"/>
    </row>
    <row r="79" ht="16.5" customHeight="1" s="115">
      <c r="C79" s="313" t="n"/>
      <c r="D79" s="313" t="n"/>
      <c r="E79" s="291" t="n"/>
      <c r="F79" s="292" t="n"/>
      <c r="G79" s="292" t="n"/>
      <c r="H79" s="294" t="n"/>
      <c r="I79" s="338" t="n"/>
      <c r="J79" s="295" t="n"/>
      <c r="K79" s="268" t="n"/>
      <c r="L79" s="268" t="n"/>
      <c r="M79" s="268" t="n"/>
      <c r="N79" s="339" t="n"/>
      <c r="O79" s="268" t="n"/>
      <c r="P79" s="314" t="n"/>
      <c r="Q79" s="70" t="n"/>
      <c r="R79" s="70" t="n"/>
      <c r="S79" s="70" t="n"/>
      <c r="T79" s="300" t="n"/>
      <c r="U79" s="300" t="n"/>
      <c r="V79" s="341" t="n"/>
      <c r="W79" s="341" t="n"/>
      <c r="X79" s="320" t="n"/>
      <c r="Y79" s="320" t="n"/>
      <c r="Z79" s="71" t="n"/>
    </row>
    <row r="80" ht="16.5" customHeight="1" s="115">
      <c r="C80" s="313" t="n"/>
      <c r="D80" s="313" t="n"/>
      <c r="E80" s="291" t="n"/>
      <c r="F80" s="292" t="n"/>
      <c r="G80" s="292" t="n"/>
      <c r="H80" s="294" t="n"/>
      <c r="I80" s="338" t="n"/>
      <c r="J80" s="295" t="n"/>
      <c r="K80" s="268" t="n"/>
      <c r="L80" s="268" t="n"/>
      <c r="M80" s="268" t="n"/>
      <c r="N80" s="339" t="n"/>
      <c r="O80" s="268" t="n"/>
      <c r="P80" s="314" t="n"/>
      <c r="Q80" s="70" t="n"/>
      <c r="R80" s="70" t="n"/>
      <c r="S80" s="70" t="n"/>
      <c r="T80" s="300" t="n"/>
      <c r="U80" s="300" t="n"/>
      <c r="V80" s="341" t="n"/>
      <c r="W80" s="341" t="n"/>
      <c r="X80" s="320" t="n"/>
      <c r="Y80" s="320" t="n"/>
      <c r="Z80" s="71" t="n"/>
    </row>
    <row r="81" ht="16.5" customHeight="1" s="115">
      <c r="C81" s="313" t="n"/>
      <c r="D81" s="313" t="n"/>
      <c r="E81" s="291" t="n"/>
      <c r="F81" s="292" t="n"/>
      <c r="G81" s="292" t="n"/>
      <c r="H81" s="294" t="n"/>
      <c r="I81" s="338" t="n"/>
      <c r="J81" s="295" t="n"/>
      <c r="K81" s="268" t="n"/>
      <c r="L81" s="268" t="n"/>
      <c r="M81" s="268" t="n"/>
      <c r="N81" s="339" t="n"/>
      <c r="O81" s="268" t="n"/>
      <c r="P81" s="314" t="n"/>
      <c r="Q81" s="70" t="n"/>
      <c r="R81" s="70" t="n"/>
      <c r="S81" s="70" t="n"/>
      <c r="T81" s="300" t="n"/>
      <c r="U81" s="300" t="n"/>
      <c r="V81" s="341" t="n"/>
      <c r="W81" s="341" t="n"/>
      <c r="X81" s="320" t="n"/>
      <c r="Y81" s="320" t="n"/>
      <c r="Z81" s="71" t="n"/>
    </row>
    <row r="82" ht="16.5" customHeight="1" s="115">
      <c r="C82" s="313" t="n"/>
      <c r="D82" s="313" t="n"/>
      <c r="E82" s="291" t="n"/>
      <c r="F82" s="292" t="n"/>
      <c r="G82" s="292" t="n"/>
      <c r="H82" s="294" t="n"/>
      <c r="I82" s="338" t="n"/>
      <c r="J82" s="295" t="n"/>
      <c r="K82" s="268" t="n"/>
      <c r="L82" s="268" t="n"/>
      <c r="M82" s="268" t="n"/>
      <c r="N82" s="339" t="n"/>
      <c r="O82" s="268" t="n"/>
      <c r="P82" s="314" t="n"/>
      <c r="Q82" s="70" t="n"/>
      <c r="R82" s="70" t="n"/>
      <c r="S82" s="70" t="n"/>
      <c r="T82" s="300" t="n"/>
      <c r="U82" s="300" t="n"/>
      <c r="V82" s="341" t="n"/>
      <c r="W82" s="341" t="n"/>
      <c r="X82" s="320" t="n"/>
      <c r="Y82" s="320" t="n"/>
      <c r="Z82" s="71" t="n"/>
    </row>
    <row r="83" ht="16.5" customHeight="1" s="115">
      <c r="C83" s="313" t="n"/>
      <c r="D83" s="313" t="n"/>
      <c r="E83" s="291" t="n"/>
      <c r="F83" s="292" t="n"/>
      <c r="G83" s="292" t="n"/>
      <c r="H83" s="294" t="n"/>
      <c r="I83" s="338" t="n"/>
      <c r="J83" s="295" t="n"/>
      <c r="K83" s="268" t="n"/>
      <c r="L83" s="268" t="n"/>
      <c r="M83" s="268" t="n"/>
      <c r="N83" s="339" t="n"/>
      <c r="O83" s="268" t="n"/>
      <c r="P83" s="314" t="n"/>
      <c r="Q83" s="70" t="n"/>
      <c r="R83" s="70" t="n"/>
      <c r="S83" s="70" t="n"/>
      <c r="T83" s="300" t="n"/>
      <c r="U83" s="300" t="n"/>
      <c r="V83" s="341" t="n"/>
      <c r="W83" s="341" t="n"/>
      <c r="X83" s="320" t="n"/>
      <c r="Y83" s="320" t="n"/>
      <c r="Z83" s="71" t="n"/>
    </row>
    <row r="84" ht="16.5" customHeight="1" s="115">
      <c r="C84" s="313" t="n"/>
      <c r="D84" s="313" t="n"/>
      <c r="E84" s="291" t="n"/>
      <c r="F84" s="292" t="n"/>
      <c r="G84" s="292" t="n"/>
      <c r="H84" s="294" t="n"/>
      <c r="I84" s="338" t="n"/>
      <c r="J84" s="295" t="n"/>
      <c r="K84" s="268" t="n"/>
      <c r="L84" s="268" t="n"/>
      <c r="M84" s="268" t="n"/>
      <c r="N84" s="339" t="n"/>
      <c r="O84" s="268" t="n"/>
      <c r="P84" s="314" t="n"/>
      <c r="Q84" s="70" t="n"/>
      <c r="R84" s="70" t="n"/>
      <c r="S84" s="70" t="n"/>
      <c r="T84" s="300" t="n"/>
      <c r="U84" s="300" t="n"/>
      <c r="V84" s="341" t="n"/>
      <c r="W84" s="341" t="n"/>
      <c r="X84" s="320" t="n"/>
      <c r="Y84" s="320" t="n"/>
      <c r="Z84" s="71" t="n"/>
    </row>
    <row r="85" ht="16.5" customHeight="1" s="115">
      <c r="C85" s="313" t="n"/>
      <c r="D85" s="313" t="n"/>
      <c r="E85" s="291" t="n"/>
      <c r="F85" s="292" t="n"/>
      <c r="G85" s="292" t="n"/>
      <c r="H85" s="294" t="n"/>
      <c r="I85" s="338" t="n"/>
      <c r="J85" s="295" t="n"/>
      <c r="K85" s="268" t="n"/>
      <c r="L85" s="268" t="n"/>
      <c r="M85" s="268" t="n"/>
      <c r="N85" s="339" t="n"/>
      <c r="O85" s="268" t="n"/>
      <c r="P85" s="314" t="n"/>
      <c r="Q85" s="70" t="n"/>
      <c r="R85" s="70" t="n"/>
      <c r="S85" s="70" t="n"/>
      <c r="T85" s="300" t="n"/>
      <c r="U85" s="300" t="n"/>
      <c r="V85" s="341" t="n"/>
      <c r="W85" s="341" t="n"/>
      <c r="X85" s="320" t="n"/>
      <c r="Y85" s="320" t="n"/>
      <c r="Z85" s="71" t="n"/>
    </row>
    <row r="86" ht="16.5" customHeight="1" s="115">
      <c r="C86" s="313" t="n"/>
      <c r="D86" s="313" t="n"/>
      <c r="E86" s="291" t="n"/>
      <c r="F86" s="292" t="n"/>
      <c r="G86" s="292" t="n"/>
      <c r="H86" s="294" t="n"/>
      <c r="I86" s="338" t="n"/>
      <c r="J86" s="295" t="n"/>
      <c r="K86" s="268" t="n"/>
      <c r="L86" s="268" t="n"/>
      <c r="M86" s="268" t="n"/>
      <c r="N86" s="339" t="n"/>
      <c r="O86" s="268" t="n"/>
      <c r="P86" s="314" t="n"/>
      <c r="Q86" s="70" t="n"/>
      <c r="R86" s="70" t="n"/>
      <c r="S86" s="70" t="n"/>
      <c r="T86" s="300" t="n"/>
      <c r="U86" s="300" t="n"/>
      <c r="V86" s="341" t="n"/>
      <c r="W86" s="341" t="n"/>
      <c r="X86" s="320" t="n"/>
      <c r="Y86" s="320" t="n"/>
      <c r="Z86" s="71" t="n"/>
    </row>
    <row r="87" ht="16.5" customHeight="1" s="115">
      <c r="C87" s="313" t="n"/>
      <c r="D87" s="313" t="n"/>
      <c r="E87" s="291" t="n"/>
      <c r="F87" s="292" t="n"/>
      <c r="G87" s="292" t="n"/>
      <c r="H87" s="294" t="n"/>
      <c r="I87" s="338" t="n"/>
      <c r="J87" s="295" t="n"/>
      <c r="K87" s="268" t="n"/>
      <c r="L87" s="268" t="n"/>
      <c r="M87" s="268" t="n"/>
      <c r="N87" s="339" t="n"/>
      <c r="O87" s="268" t="n"/>
      <c r="P87" s="314" t="n"/>
      <c r="Q87" s="70" t="n"/>
      <c r="R87" s="70" t="n"/>
      <c r="S87" s="70" t="n"/>
      <c r="T87" s="300" t="n"/>
      <c r="U87" s="300" t="n"/>
      <c r="V87" s="341" t="n"/>
      <c r="W87" s="341" t="n"/>
      <c r="X87" s="320" t="n"/>
      <c r="Y87" s="320" t="n"/>
      <c r="Z87" s="71" t="n"/>
    </row>
    <row r="88" ht="16.5" customHeight="1" s="115">
      <c r="C88" s="313" t="n"/>
      <c r="D88" s="313" t="n"/>
      <c r="E88" s="291" t="n"/>
      <c r="F88" s="292" t="n"/>
      <c r="G88" s="292" t="n"/>
      <c r="H88" s="294" t="n"/>
      <c r="I88" s="338" t="n"/>
      <c r="J88" s="295" t="n"/>
      <c r="K88" s="268" t="n"/>
      <c r="L88" s="268" t="n"/>
      <c r="M88" s="268" t="n"/>
      <c r="N88" s="339" t="n"/>
      <c r="O88" s="268" t="n"/>
      <c r="P88" s="314" t="n"/>
      <c r="Q88" s="70" t="n"/>
      <c r="R88" s="70" t="n"/>
      <c r="S88" s="70" t="n"/>
      <c r="T88" s="300" t="n"/>
      <c r="U88" s="300" t="n"/>
      <c r="V88" s="341" t="n"/>
      <c r="W88" s="341" t="n"/>
      <c r="X88" s="320" t="n"/>
      <c r="Y88" s="320" t="n"/>
      <c r="Z88" s="71" t="n"/>
    </row>
    <row r="89" ht="16.5" customHeight="1" s="115">
      <c r="C89" s="313" t="n"/>
      <c r="D89" s="313" t="n"/>
      <c r="E89" s="291" t="n"/>
      <c r="F89" s="292" t="n"/>
      <c r="G89" s="292" t="n"/>
      <c r="H89" s="294" t="n"/>
      <c r="I89" s="338" t="n"/>
      <c r="J89" s="295" t="n"/>
      <c r="K89" s="268" t="n"/>
      <c r="L89" s="268" t="n"/>
      <c r="M89" s="268" t="n"/>
      <c r="N89" s="339" t="n"/>
      <c r="O89" s="268" t="n"/>
      <c r="P89" s="314" t="n"/>
      <c r="Q89" s="70" t="n"/>
      <c r="R89" s="70" t="n"/>
      <c r="S89" s="70" t="n"/>
      <c r="T89" s="300" t="n"/>
      <c r="U89" s="300" t="n"/>
      <c r="V89" s="341" t="n"/>
      <c r="W89" s="341" t="n"/>
      <c r="X89" s="320" t="n"/>
      <c r="Y89" s="320" t="n"/>
      <c r="Z89" s="71" t="n"/>
    </row>
    <row r="90" ht="16.5" customHeight="1" s="115">
      <c r="C90" s="313" t="n"/>
      <c r="D90" s="313" t="n"/>
      <c r="E90" s="291" t="n"/>
      <c r="F90" s="292" t="n"/>
      <c r="G90" s="292" t="n"/>
      <c r="H90" s="294" t="n"/>
      <c r="I90" s="338" t="n"/>
      <c r="J90" s="295" t="n"/>
      <c r="K90" s="268" t="n"/>
      <c r="L90" s="268" t="n"/>
      <c r="M90" s="268" t="n"/>
      <c r="N90" s="339" t="n"/>
      <c r="O90" s="268" t="n"/>
      <c r="P90" s="314" t="n"/>
      <c r="Q90" s="70" t="n"/>
      <c r="R90" s="70" t="n"/>
      <c r="S90" s="70" t="n"/>
      <c r="T90" s="300" t="n"/>
      <c r="U90" s="300" t="n"/>
      <c r="V90" s="341" t="n"/>
      <c r="W90" s="341" t="n"/>
      <c r="X90" s="320" t="n"/>
      <c r="Y90" s="320" t="n"/>
      <c r="Z90" s="71" t="n"/>
    </row>
    <row r="91" ht="16.5" customHeight="1" s="115">
      <c r="C91" s="313" t="n"/>
      <c r="D91" s="313" t="n"/>
      <c r="E91" s="291" t="n"/>
      <c r="F91" s="292" t="n"/>
      <c r="G91" s="292" t="n"/>
      <c r="H91" s="294" t="n"/>
      <c r="I91" s="338" t="n"/>
      <c r="J91" s="295" t="n"/>
      <c r="K91" s="268" t="n"/>
      <c r="L91" s="268" t="n"/>
      <c r="M91" s="268" t="n"/>
      <c r="N91" s="339" t="n"/>
      <c r="O91" s="268" t="n"/>
      <c r="P91" s="314" t="n"/>
      <c r="Q91" s="70" t="n"/>
      <c r="R91" s="70" t="n"/>
      <c r="S91" s="70" t="n"/>
      <c r="T91" s="300" t="n"/>
      <c r="U91" s="300" t="n"/>
      <c r="V91" s="341" t="n"/>
      <c r="W91" s="341" t="n"/>
      <c r="X91" s="320" t="n"/>
      <c r="Y91" s="320" t="n"/>
      <c r="Z91" s="71" t="n"/>
    </row>
    <row r="92" ht="16.5" customHeight="1" s="115">
      <c r="C92" s="313" t="n"/>
      <c r="D92" s="313" t="n"/>
      <c r="E92" s="291" t="n"/>
      <c r="F92" s="292" t="n"/>
      <c r="G92" s="292" t="n"/>
      <c r="H92" s="294" t="n"/>
      <c r="I92" s="338" t="n"/>
      <c r="J92" s="295" t="n"/>
      <c r="K92" s="268" t="n"/>
      <c r="L92" s="268" t="n"/>
      <c r="M92" s="268" t="n"/>
      <c r="N92" s="339" t="n"/>
      <c r="O92" s="268" t="n"/>
      <c r="P92" s="314" t="n"/>
      <c r="Q92" s="70" t="n"/>
      <c r="R92" s="70" t="n"/>
      <c r="S92" s="70" t="n"/>
      <c r="T92" s="300" t="n"/>
      <c r="U92" s="300" t="n"/>
      <c r="V92" s="341" t="n"/>
      <c r="W92" s="341" t="n"/>
      <c r="X92" s="320" t="n"/>
      <c r="Y92" s="320" t="n"/>
      <c r="Z92" s="71" t="n"/>
    </row>
    <row r="93" ht="16.5" customHeight="1" s="115">
      <c r="C93" s="313" t="n"/>
      <c r="D93" s="313" t="n"/>
      <c r="E93" s="291" t="n"/>
      <c r="F93" s="292" t="n"/>
      <c r="G93" s="292" t="n"/>
      <c r="H93" s="294" t="n"/>
      <c r="I93" s="338" t="n"/>
      <c r="J93" s="295" t="n"/>
      <c r="K93" s="268" t="n"/>
      <c r="L93" s="268" t="n"/>
      <c r="M93" s="268" t="n"/>
      <c r="N93" s="339" t="n"/>
      <c r="O93" s="268" t="n"/>
      <c r="P93" s="314" t="n"/>
      <c r="Q93" s="70" t="n"/>
      <c r="R93" s="70" t="n"/>
      <c r="S93" s="70" t="n"/>
      <c r="T93" s="300" t="n"/>
      <c r="U93" s="300" t="n"/>
      <c r="V93" s="341" t="n"/>
      <c r="W93" s="341" t="n"/>
      <c r="X93" s="320" t="n"/>
      <c r="Y93" s="320" t="n"/>
      <c r="Z93" s="71" t="n"/>
    </row>
    <row r="94" ht="16.5" customHeight="1" s="115">
      <c r="C94" s="313" t="n"/>
      <c r="D94" s="313" t="n"/>
      <c r="E94" s="291" t="n"/>
      <c r="F94" s="292" t="n"/>
      <c r="G94" s="292" t="n"/>
      <c r="H94" s="294" t="n"/>
      <c r="I94" s="338" t="n"/>
      <c r="J94" s="295" t="n"/>
      <c r="K94" s="268" t="n"/>
      <c r="L94" s="268" t="n"/>
      <c r="M94" s="268" t="n"/>
      <c r="N94" s="339" t="n"/>
      <c r="O94" s="268" t="n"/>
      <c r="P94" s="314" t="n"/>
      <c r="Q94" s="70" t="n"/>
      <c r="R94" s="70" t="n"/>
      <c r="S94" s="70" t="n"/>
      <c r="T94" s="300" t="n"/>
      <c r="U94" s="300" t="n"/>
      <c r="V94" s="341" t="n"/>
      <c r="W94" s="341" t="n"/>
      <c r="X94" s="320" t="n"/>
      <c r="Y94" s="320" t="n"/>
      <c r="Z94" s="71" t="n"/>
    </row>
    <row r="95" ht="16.5" customHeight="1" s="115">
      <c r="C95" s="313" t="n"/>
      <c r="D95" s="313" t="n"/>
      <c r="E95" s="291" t="n"/>
      <c r="F95" s="292" t="n"/>
      <c r="G95" s="292" t="n"/>
      <c r="H95" s="294" t="n"/>
      <c r="I95" s="338" t="n"/>
      <c r="J95" s="295" t="n"/>
      <c r="K95" s="268" t="n"/>
      <c r="L95" s="268" t="n"/>
      <c r="M95" s="268" t="n"/>
      <c r="N95" s="339" t="n"/>
      <c r="O95" s="268" t="n"/>
      <c r="P95" s="314" t="n"/>
      <c r="Q95" s="70" t="n"/>
      <c r="R95" s="70" t="n"/>
      <c r="S95" s="70" t="n"/>
      <c r="T95" s="300" t="n"/>
      <c r="U95" s="300" t="n"/>
      <c r="V95" s="341" t="n"/>
      <c r="W95" s="341" t="n"/>
      <c r="X95" s="320" t="n"/>
      <c r="Y95" s="320" t="n"/>
      <c r="Z95" s="71" t="n"/>
    </row>
    <row r="96" ht="16.5" customHeight="1" s="115">
      <c r="C96" s="313" t="n"/>
      <c r="D96" s="313" t="n"/>
      <c r="E96" s="291" t="n"/>
      <c r="F96" s="292" t="n"/>
      <c r="G96" s="292" t="n"/>
      <c r="H96" s="294" t="n"/>
      <c r="I96" s="338" t="n"/>
      <c r="J96" s="295" t="n"/>
      <c r="K96" s="268" t="n"/>
      <c r="L96" s="268" t="n"/>
      <c r="M96" s="268" t="n"/>
      <c r="N96" s="339" t="n"/>
      <c r="O96" s="268" t="n"/>
      <c r="P96" s="314" t="n"/>
      <c r="Q96" s="70" t="n"/>
      <c r="R96" s="70" t="n"/>
      <c r="S96" s="70" t="n"/>
      <c r="T96" s="300" t="n"/>
      <c r="U96" s="300" t="n"/>
      <c r="V96" s="341" t="n"/>
      <c r="W96" s="341" t="n"/>
      <c r="X96" s="320" t="n"/>
      <c r="Y96" s="320" t="n"/>
      <c r="Z96" s="71" t="n"/>
    </row>
    <row r="97" ht="16.5" customHeight="1" s="115">
      <c r="C97" s="313" t="n"/>
      <c r="D97" s="313" t="n"/>
      <c r="E97" s="291" t="n"/>
      <c r="F97" s="292" t="n"/>
      <c r="G97" s="292" t="n"/>
      <c r="H97" s="294" t="n"/>
      <c r="I97" s="338" t="n"/>
      <c r="J97" s="295" t="n"/>
      <c r="K97" s="268" t="n"/>
      <c r="L97" s="268" t="n"/>
      <c r="M97" s="268" t="n"/>
      <c r="N97" s="339" t="n"/>
      <c r="O97" s="268" t="n"/>
      <c r="P97" s="314" t="n"/>
      <c r="Q97" s="70" t="n"/>
      <c r="R97" s="70" t="n"/>
      <c r="S97" s="70" t="n"/>
      <c r="T97" s="300" t="n"/>
      <c r="U97" s="300" t="n"/>
      <c r="V97" s="341" t="n"/>
      <c r="W97" s="341" t="n"/>
      <c r="X97" s="320" t="n"/>
      <c r="Y97" s="320" t="n"/>
      <c r="Z97" s="71" t="n"/>
    </row>
    <row r="98" ht="16.5" customHeight="1" s="115">
      <c r="C98" s="313" t="n"/>
      <c r="D98" s="313" t="n"/>
      <c r="E98" s="291" t="n"/>
      <c r="F98" s="292" t="n"/>
      <c r="G98" s="292" t="n"/>
      <c r="H98" s="294" t="n"/>
      <c r="I98" s="338" t="n"/>
      <c r="J98" s="295" t="n"/>
      <c r="K98" s="268" t="n"/>
      <c r="L98" s="268" t="n"/>
      <c r="M98" s="268" t="n"/>
      <c r="N98" s="339" t="n"/>
      <c r="O98" s="268" t="n"/>
      <c r="P98" s="314" t="n"/>
      <c r="Q98" s="70" t="n"/>
      <c r="R98" s="70" t="n"/>
      <c r="S98" s="70" t="n"/>
      <c r="T98" s="300" t="n"/>
      <c r="U98" s="300" t="n"/>
      <c r="V98" s="341" t="n"/>
      <c r="W98" s="341" t="n"/>
      <c r="X98" s="320" t="n"/>
      <c r="Y98" s="320" t="n"/>
      <c r="Z98" s="71" t="n"/>
    </row>
    <row r="99" ht="16.5" customHeight="1" s="115">
      <c r="C99" s="313" t="n"/>
      <c r="D99" s="313" t="n"/>
      <c r="E99" s="291" t="n"/>
      <c r="F99" s="292" t="n"/>
      <c r="G99" s="292" t="n"/>
      <c r="H99" s="294" t="n"/>
      <c r="I99" s="338" t="n"/>
      <c r="J99" s="295" t="n"/>
      <c r="K99" s="268" t="n"/>
      <c r="L99" s="268" t="n"/>
      <c r="M99" s="268" t="n"/>
      <c r="N99" s="339" t="n"/>
      <c r="O99" s="268" t="n"/>
      <c r="P99" s="314" t="n"/>
      <c r="Q99" s="70" t="n"/>
      <c r="R99" s="70" t="n"/>
      <c r="S99" s="70" t="n"/>
      <c r="T99" s="300" t="n"/>
      <c r="U99" s="300" t="n"/>
      <c r="V99" s="341" t="n"/>
      <c r="W99" s="341" t="n"/>
      <c r="X99" s="320" t="n"/>
      <c r="Y99" s="320" t="n"/>
      <c r="Z99" s="71" t="n"/>
    </row>
    <row r="100" ht="16.5" customHeight="1" s="115">
      <c r="C100" s="313" t="n"/>
      <c r="D100" s="313" t="n"/>
      <c r="E100" s="291" t="n"/>
      <c r="F100" s="292" t="n"/>
      <c r="G100" s="292" t="n"/>
      <c r="H100" s="294" t="n"/>
      <c r="I100" s="338" t="n"/>
      <c r="J100" s="295" t="n"/>
      <c r="K100" s="268" t="n"/>
      <c r="L100" s="268" t="n"/>
      <c r="M100" s="268" t="n"/>
      <c r="N100" s="339" t="n"/>
      <c r="O100" s="268" t="n"/>
      <c r="P100" s="314" t="n"/>
      <c r="Q100" s="70" t="n"/>
      <c r="R100" s="70" t="n"/>
      <c r="S100" s="70" t="n"/>
      <c r="T100" s="300" t="n"/>
      <c r="U100" s="300" t="n"/>
      <c r="V100" s="341" t="n"/>
      <c r="W100" s="341" t="n"/>
      <c r="X100" s="320" t="n"/>
      <c r="Y100" s="320" t="n"/>
      <c r="Z100" s="71" t="n"/>
    </row>
    <row r="101" ht="16.5" customHeight="1" s="115">
      <c r="C101" s="313" t="n"/>
      <c r="D101" s="313" t="n"/>
      <c r="E101" s="291" t="n"/>
      <c r="F101" s="292" t="n"/>
      <c r="G101" s="292" t="n"/>
      <c r="H101" s="294" t="n"/>
      <c r="I101" s="338" t="n"/>
      <c r="J101" s="295" t="n"/>
      <c r="K101" s="268" t="n"/>
      <c r="L101" s="268" t="n"/>
      <c r="M101" s="268" t="n"/>
      <c r="N101" s="339" t="n"/>
      <c r="O101" s="268" t="n"/>
      <c r="P101" s="314" t="n"/>
      <c r="Q101" s="70" t="n"/>
      <c r="R101" s="70" t="n"/>
      <c r="S101" s="70" t="n"/>
      <c r="T101" s="300" t="n"/>
      <c r="U101" s="300" t="n"/>
      <c r="V101" s="341" t="n"/>
      <c r="W101" s="341" t="n"/>
      <c r="X101" s="320" t="n"/>
      <c r="Y101" s="320" t="n"/>
      <c r="Z101" s="71" t="n"/>
    </row>
    <row r="102" ht="16.5" customHeight="1" s="115">
      <c r="C102" s="313" t="n"/>
      <c r="D102" s="313" t="n"/>
      <c r="E102" s="291" t="n"/>
      <c r="F102" s="292" t="n"/>
      <c r="G102" s="292" t="n"/>
      <c r="H102" s="294" t="n"/>
      <c r="I102" s="338" t="n"/>
      <c r="J102" s="295" t="n"/>
      <c r="K102" s="268" t="n"/>
      <c r="L102" s="268" t="n"/>
      <c r="M102" s="268" t="n"/>
      <c r="N102" s="339" t="n"/>
      <c r="O102" s="268" t="n"/>
      <c r="P102" s="314" t="n"/>
      <c r="Q102" s="70" t="n"/>
      <c r="R102" s="70" t="n"/>
      <c r="S102" s="70" t="n"/>
      <c r="T102" s="300" t="n"/>
      <c r="U102" s="300" t="n"/>
      <c r="V102" s="341" t="n"/>
      <c r="W102" s="341" t="n"/>
      <c r="X102" s="320" t="n"/>
      <c r="Y102" s="320" t="n"/>
      <c r="Z102" s="71" t="n"/>
    </row>
    <row r="103" ht="16.5" customHeight="1" s="115">
      <c r="C103" s="313" t="n"/>
      <c r="D103" s="313" t="n"/>
      <c r="E103" s="291" t="n"/>
      <c r="F103" s="292" t="n"/>
      <c r="G103" s="292" t="n"/>
      <c r="H103" s="294" t="n"/>
      <c r="I103" s="338" t="n"/>
      <c r="J103" s="295" t="n"/>
      <c r="K103" s="268" t="n"/>
      <c r="L103" s="268" t="n"/>
      <c r="M103" s="268" t="n"/>
      <c r="N103" s="339" t="n"/>
      <c r="O103" s="268" t="n"/>
      <c r="P103" s="314" t="n"/>
      <c r="Q103" s="70" t="n"/>
      <c r="R103" s="70" t="n"/>
      <c r="S103" s="70" t="n"/>
      <c r="T103" s="300" t="n"/>
      <c r="U103" s="300" t="n"/>
      <c r="V103" s="341" t="n"/>
      <c r="W103" s="341" t="n"/>
      <c r="X103" s="320" t="n"/>
      <c r="Y103" s="320" t="n"/>
      <c r="Z103" s="71" t="n"/>
    </row>
    <row r="104" ht="16.5" customHeight="1" s="115">
      <c r="C104" s="313" t="n"/>
      <c r="D104" s="313" t="n"/>
      <c r="E104" s="291" t="n"/>
      <c r="F104" s="292" t="n"/>
      <c r="G104" s="292" t="n"/>
      <c r="H104" s="294" t="n"/>
      <c r="I104" s="338" t="n"/>
      <c r="J104" s="295" t="n"/>
      <c r="K104" s="268" t="n"/>
      <c r="L104" s="268" t="n"/>
      <c r="M104" s="268" t="n"/>
      <c r="N104" s="339" t="n"/>
      <c r="O104" s="268" t="n"/>
      <c r="P104" s="314" t="n"/>
      <c r="Q104" s="70" t="n"/>
      <c r="R104" s="70" t="n"/>
      <c r="S104" s="70" t="n"/>
      <c r="T104" s="300" t="n"/>
      <c r="U104" s="300" t="n"/>
      <c r="V104" s="341" t="n"/>
      <c r="W104" s="341" t="n"/>
      <c r="X104" s="320" t="n"/>
      <c r="Y104" s="320" t="n"/>
      <c r="Z104" s="71" t="n"/>
    </row>
    <row r="105" ht="16.5" customHeight="1" s="115">
      <c r="C105" s="313" t="n"/>
      <c r="D105" s="313" t="n"/>
      <c r="E105" s="291" t="n"/>
      <c r="F105" s="292" t="n"/>
      <c r="G105" s="292" t="n"/>
      <c r="H105" s="294" t="n"/>
      <c r="I105" s="338" t="n"/>
      <c r="J105" s="295" t="n"/>
      <c r="K105" s="268" t="n"/>
      <c r="L105" s="268" t="n"/>
      <c r="M105" s="268" t="n"/>
      <c r="N105" s="339" t="n"/>
      <c r="O105" s="268" t="n"/>
      <c r="P105" s="314" t="n"/>
      <c r="Q105" s="70" t="n"/>
      <c r="R105" s="70" t="n"/>
      <c r="S105" s="70" t="n"/>
      <c r="T105" s="300" t="n"/>
      <c r="U105" s="300" t="n"/>
      <c r="V105" s="341" t="n"/>
      <c r="W105" s="341" t="n"/>
      <c r="X105" s="320" t="n"/>
      <c r="Y105" s="320" t="n"/>
      <c r="Z105" s="71" t="n"/>
    </row>
    <row r="106" ht="16.5" customHeight="1" s="115">
      <c r="C106" s="313" t="n"/>
      <c r="D106" s="313" t="n"/>
      <c r="E106" s="291" t="n"/>
      <c r="F106" s="292" t="n"/>
      <c r="G106" s="292" t="n"/>
      <c r="H106" s="294" t="n"/>
      <c r="I106" s="338" t="n"/>
      <c r="J106" s="295" t="n"/>
      <c r="K106" s="268" t="n"/>
      <c r="L106" s="268" t="n"/>
      <c r="M106" s="268" t="n"/>
      <c r="N106" s="339" t="n"/>
      <c r="O106" s="268" t="n"/>
      <c r="P106" s="314" t="n"/>
      <c r="Q106" s="70" t="n"/>
      <c r="R106" s="70" t="n"/>
      <c r="S106" s="70" t="n"/>
      <c r="T106" s="300" t="n"/>
      <c r="U106" s="300" t="n"/>
      <c r="V106" s="341" t="n"/>
      <c r="W106" s="341" t="n"/>
      <c r="X106" s="320" t="n"/>
      <c r="Y106" s="320" t="n"/>
      <c r="Z106" s="71" t="n"/>
    </row>
    <row r="107" ht="16.5" customHeight="1" s="115">
      <c r="C107" s="313" t="n"/>
      <c r="D107" s="313" t="n"/>
      <c r="E107" s="291" t="n"/>
      <c r="F107" s="292" t="n"/>
      <c r="G107" s="292" t="n"/>
      <c r="H107" s="294" t="n"/>
      <c r="I107" s="338" t="n"/>
      <c r="J107" s="295" t="n"/>
      <c r="K107" s="268" t="n"/>
      <c r="L107" s="268" t="n"/>
      <c r="M107" s="268" t="n"/>
      <c r="N107" s="339" t="n"/>
      <c r="O107" s="268" t="n"/>
      <c r="P107" s="314" t="n"/>
      <c r="Q107" s="70" t="n"/>
      <c r="R107" s="70" t="n"/>
      <c r="S107" s="70" t="n"/>
      <c r="T107" s="300" t="n"/>
      <c r="U107" s="300" t="n"/>
      <c r="V107" s="341" t="n"/>
      <c r="W107" s="341" t="n"/>
      <c r="X107" s="320" t="n"/>
      <c r="Y107" s="320" t="n"/>
      <c r="Z107" s="71" t="n"/>
    </row>
    <row r="108" ht="16.5" customHeight="1" s="115">
      <c r="C108" s="313" t="n"/>
      <c r="D108" s="313" t="n"/>
      <c r="E108" s="291" t="n"/>
      <c r="F108" s="292" t="n"/>
      <c r="G108" s="292" t="n"/>
      <c r="H108" s="294" t="n"/>
      <c r="I108" s="338" t="n"/>
      <c r="J108" s="295" t="n"/>
      <c r="K108" s="268" t="n"/>
      <c r="L108" s="268" t="n"/>
      <c r="M108" s="268" t="n"/>
      <c r="N108" s="339" t="n"/>
      <c r="O108" s="268" t="n"/>
      <c r="P108" s="314" t="n"/>
      <c r="Q108" s="70" t="n"/>
      <c r="R108" s="70" t="n"/>
      <c r="S108" s="70" t="n"/>
      <c r="T108" s="300" t="n"/>
      <c r="U108" s="300" t="n"/>
      <c r="V108" s="341" t="n"/>
      <c r="W108" s="341" t="n"/>
      <c r="X108" s="320" t="n"/>
      <c r="Y108" s="320" t="n"/>
      <c r="Z108" s="71" t="n"/>
    </row>
    <row r="109" ht="16.5" customHeight="1" s="115">
      <c r="C109" s="313" t="n"/>
      <c r="D109" s="313" t="n"/>
      <c r="E109" s="291" t="n"/>
      <c r="F109" s="292" t="n"/>
      <c r="G109" s="292" t="n"/>
      <c r="H109" s="294" t="n"/>
      <c r="I109" s="338" t="n"/>
      <c r="J109" s="295" t="n"/>
      <c r="K109" s="268" t="n"/>
      <c r="L109" s="268" t="n"/>
      <c r="M109" s="268" t="n"/>
      <c r="N109" s="339" t="n"/>
      <c r="O109" s="268" t="n"/>
      <c r="P109" s="314" t="n"/>
      <c r="Q109" s="70" t="n"/>
      <c r="R109" s="70" t="n"/>
      <c r="S109" s="70" t="n"/>
      <c r="T109" s="300" t="n"/>
      <c r="U109" s="300" t="n"/>
      <c r="V109" s="341" t="n"/>
      <c r="W109" s="341" t="n"/>
      <c r="X109" s="320" t="n"/>
      <c r="Y109" s="320" t="n"/>
      <c r="Z109" s="71" t="n"/>
    </row>
    <row r="110" ht="16.5" customHeight="1" s="115">
      <c r="C110" s="313" t="n"/>
      <c r="D110" s="313" t="n"/>
      <c r="E110" s="291" t="n"/>
      <c r="F110" s="292" t="n"/>
      <c r="G110" s="292" t="n"/>
      <c r="H110" s="294" t="n"/>
      <c r="I110" s="338" t="n"/>
      <c r="J110" s="295" t="n"/>
      <c r="K110" s="268" t="n"/>
      <c r="L110" s="268" t="n"/>
      <c r="M110" s="268" t="n"/>
      <c r="N110" s="339" t="n"/>
      <c r="O110" s="268" t="n"/>
      <c r="P110" s="314" t="n"/>
      <c r="Q110" s="70" t="n"/>
      <c r="R110" s="70" t="n"/>
      <c r="S110" s="70" t="n"/>
      <c r="T110" s="300" t="n"/>
      <c r="U110" s="300" t="n"/>
      <c r="V110" s="341" t="n"/>
      <c r="W110" s="341" t="n"/>
      <c r="X110" s="320" t="n"/>
      <c r="Y110" s="320" t="n"/>
      <c r="Z110" s="71" t="n"/>
    </row>
    <row r="111" ht="16.5" customHeight="1" s="115">
      <c r="C111" s="313" t="n"/>
      <c r="D111" s="313" t="n"/>
      <c r="E111" s="291" t="n"/>
      <c r="F111" s="292" t="n"/>
      <c r="G111" s="292" t="n"/>
      <c r="H111" s="294" t="n"/>
      <c r="I111" s="338" t="n"/>
      <c r="J111" s="295" t="n"/>
      <c r="K111" s="268" t="n"/>
      <c r="L111" s="268" t="n"/>
      <c r="M111" s="268" t="n"/>
      <c r="N111" s="339" t="n"/>
      <c r="O111" s="268" t="n"/>
      <c r="P111" s="314" t="n"/>
      <c r="Q111" s="70" t="n"/>
      <c r="R111" s="70" t="n"/>
      <c r="S111" s="70" t="n"/>
      <c r="T111" s="300" t="n"/>
      <c r="U111" s="300" t="n"/>
      <c r="V111" s="341" t="n"/>
      <c r="W111" s="341" t="n"/>
      <c r="X111" s="320" t="n"/>
      <c r="Y111" s="320" t="n"/>
      <c r="Z111" s="71" t="n"/>
    </row>
    <row r="112" ht="16.5" customHeight="1" s="115">
      <c r="C112" s="313" t="n"/>
      <c r="D112" s="313" t="n"/>
      <c r="E112" s="291" t="n"/>
      <c r="F112" s="292" t="n"/>
      <c r="G112" s="292" t="n"/>
      <c r="H112" s="294" t="n"/>
      <c r="I112" s="338" t="n"/>
      <c r="J112" s="295" t="n"/>
      <c r="K112" s="268" t="n"/>
      <c r="L112" s="268" t="n"/>
      <c r="M112" s="268" t="n"/>
      <c r="N112" s="339" t="n"/>
      <c r="O112" s="268" t="n"/>
      <c r="P112" s="314" t="n"/>
      <c r="Q112" s="70" t="n"/>
      <c r="R112" s="70" t="n"/>
      <c r="S112" s="70" t="n"/>
      <c r="T112" s="300" t="n"/>
      <c r="U112" s="300" t="n"/>
      <c r="V112" s="341" t="n"/>
      <c r="W112" s="341" t="n"/>
      <c r="X112" s="320" t="n"/>
      <c r="Y112" s="320" t="n"/>
      <c r="Z112" s="71" t="n"/>
    </row>
    <row r="113" ht="16.5" customHeight="1" s="115">
      <c r="C113" s="313" t="n"/>
      <c r="D113" s="313" t="n"/>
      <c r="E113" s="291" t="n"/>
      <c r="F113" s="292" t="n"/>
      <c r="G113" s="292" t="n"/>
      <c r="H113" s="294" t="n"/>
      <c r="I113" s="338" t="n"/>
      <c r="J113" s="295" t="n"/>
      <c r="K113" s="268" t="n"/>
      <c r="L113" s="268" t="n"/>
      <c r="M113" s="268" t="n"/>
      <c r="N113" s="339" t="n"/>
      <c r="O113" s="268" t="n"/>
      <c r="P113" s="314" t="n"/>
      <c r="Q113" s="70" t="n"/>
      <c r="R113" s="70" t="n"/>
      <c r="S113" s="70" t="n"/>
      <c r="T113" s="300" t="n"/>
      <c r="U113" s="300" t="n"/>
      <c r="V113" s="341" t="n"/>
      <c r="W113" s="341" t="n"/>
      <c r="X113" s="320" t="n"/>
      <c r="Y113" s="320" t="n"/>
      <c r="Z113" s="71" t="n"/>
    </row>
    <row r="114" ht="16.5" customHeight="1" s="115">
      <c r="C114" s="313" t="n"/>
      <c r="D114" s="313" t="n"/>
      <c r="E114" s="291" t="n"/>
      <c r="F114" s="292" t="n"/>
      <c r="G114" s="292" t="n"/>
      <c r="H114" s="294" t="n"/>
      <c r="I114" s="338" t="n"/>
      <c r="J114" s="295" t="n"/>
      <c r="K114" s="268" t="n"/>
      <c r="L114" s="268" t="n"/>
      <c r="M114" s="268" t="n"/>
      <c r="N114" s="339" t="n"/>
      <c r="O114" s="268" t="n"/>
      <c r="P114" s="314" t="n"/>
      <c r="Q114" s="70" t="n"/>
      <c r="R114" s="70" t="n"/>
      <c r="S114" s="70" t="n"/>
      <c r="T114" s="300" t="n"/>
      <c r="U114" s="300" t="n"/>
      <c r="V114" s="341" t="n"/>
      <c r="W114" s="341" t="n"/>
      <c r="X114" s="320" t="n"/>
      <c r="Y114" s="320" t="n"/>
      <c r="Z114" s="71" t="n"/>
    </row>
    <row r="115" ht="16.5" customHeight="1" s="115">
      <c r="C115" s="313" t="n"/>
      <c r="D115" s="313" t="n"/>
      <c r="E115" s="291" t="n"/>
      <c r="F115" s="292" t="n"/>
      <c r="G115" s="292" t="n"/>
      <c r="H115" s="294" t="n"/>
      <c r="I115" s="338" t="n"/>
      <c r="J115" s="295" t="n"/>
      <c r="K115" s="268" t="n"/>
      <c r="L115" s="268" t="n"/>
      <c r="M115" s="268" t="n"/>
      <c r="N115" s="339" t="n"/>
      <c r="O115" s="268" t="n"/>
      <c r="P115" s="314" t="n"/>
      <c r="Q115" s="70" t="n"/>
      <c r="R115" s="70" t="n"/>
      <c r="S115" s="70" t="n"/>
      <c r="T115" s="300" t="n"/>
      <c r="U115" s="300" t="n"/>
      <c r="V115" s="341" t="n"/>
      <c r="W115" s="341" t="n"/>
      <c r="X115" s="320" t="n"/>
      <c r="Y115" s="320" t="n"/>
      <c r="Z115" s="71" t="n"/>
    </row>
    <row r="116" ht="16.5" customHeight="1" s="115">
      <c r="C116" s="313" t="n"/>
      <c r="D116" s="313" t="n"/>
      <c r="E116" s="291" t="n"/>
      <c r="F116" s="292" t="n"/>
      <c r="G116" s="292" t="n"/>
      <c r="H116" s="294" t="n"/>
      <c r="I116" s="338" t="n"/>
      <c r="J116" s="295" t="n"/>
      <c r="K116" s="268" t="n"/>
      <c r="L116" s="268" t="n"/>
      <c r="M116" s="268" t="n"/>
      <c r="N116" s="339" t="n"/>
      <c r="O116" s="268" t="n"/>
      <c r="P116" s="314" t="n"/>
      <c r="Q116" s="70" t="n"/>
      <c r="R116" s="70" t="n"/>
      <c r="S116" s="70" t="n"/>
      <c r="T116" s="300" t="n"/>
      <c r="U116" s="300" t="n"/>
      <c r="V116" s="341" t="n"/>
      <c r="W116" s="341" t="n"/>
      <c r="X116" s="320" t="n"/>
      <c r="Y116" s="320" t="n"/>
      <c r="Z116" s="71" t="n"/>
    </row>
    <row r="117" ht="16.5" customHeight="1" s="115">
      <c r="C117" s="313" t="n"/>
      <c r="D117" s="313" t="n"/>
      <c r="E117" s="291" t="n"/>
      <c r="F117" s="292" t="n"/>
      <c r="G117" s="292" t="n"/>
      <c r="H117" s="294" t="n"/>
      <c r="I117" s="338" t="n"/>
      <c r="J117" s="295" t="n"/>
      <c r="K117" s="268" t="n"/>
      <c r="L117" s="268" t="n"/>
      <c r="M117" s="268" t="n"/>
      <c r="N117" s="339" t="n"/>
      <c r="O117" s="268" t="n"/>
      <c r="P117" s="314" t="n"/>
      <c r="Q117" s="70" t="n"/>
      <c r="R117" s="70" t="n"/>
      <c r="S117" s="70" t="n"/>
      <c r="T117" s="300" t="n"/>
      <c r="U117" s="300" t="n"/>
      <c r="V117" s="341" t="n"/>
      <c r="W117" s="341" t="n"/>
      <c r="X117" s="320" t="n"/>
      <c r="Y117" s="320" t="n"/>
      <c r="Z117" s="71" t="n"/>
    </row>
    <row r="118" ht="16.5" customHeight="1" s="115">
      <c r="C118" s="313" t="n"/>
      <c r="D118" s="313" t="n"/>
      <c r="E118" s="291" t="n"/>
      <c r="F118" s="292" t="n"/>
      <c r="G118" s="292" t="n"/>
      <c r="H118" s="294" t="n"/>
      <c r="I118" s="338" t="n"/>
      <c r="J118" s="295" t="n"/>
      <c r="K118" s="268" t="n"/>
      <c r="L118" s="268" t="n"/>
      <c r="M118" s="268" t="n"/>
      <c r="N118" s="339" t="n"/>
      <c r="O118" s="268" t="n"/>
      <c r="P118" s="314" t="n"/>
      <c r="Q118" s="70" t="n"/>
      <c r="R118" s="70" t="n"/>
      <c r="S118" s="70" t="n"/>
      <c r="T118" s="300" t="n"/>
      <c r="U118" s="300" t="n"/>
      <c r="V118" s="341" t="n"/>
      <c r="W118" s="341" t="n"/>
      <c r="X118" s="320" t="n"/>
      <c r="Y118" s="320" t="n"/>
      <c r="Z118" s="71" t="n"/>
    </row>
    <row r="119" ht="16.5" customHeight="1" s="115">
      <c r="C119" s="313" t="n"/>
      <c r="D119" s="313" t="n"/>
      <c r="E119" s="291" t="n"/>
      <c r="F119" s="292" t="n"/>
      <c r="G119" s="292" t="n"/>
      <c r="H119" s="294" t="n"/>
      <c r="I119" s="338" t="n"/>
      <c r="J119" s="295" t="n"/>
      <c r="K119" s="268" t="n"/>
      <c r="L119" s="268" t="n"/>
      <c r="M119" s="268" t="n"/>
      <c r="N119" s="339" t="n"/>
      <c r="O119" s="268" t="n"/>
      <c r="P119" s="314" t="n"/>
      <c r="Q119" s="70" t="n"/>
      <c r="R119" s="70" t="n"/>
      <c r="S119" s="70" t="n"/>
      <c r="T119" s="300" t="n"/>
      <c r="U119" s="300" t="n"/>
      <c r="V119" s="341" t="n"/>
      <c r="W119" s="341" t="n"/>
      <c r="X119" s="320" t="n"/>
      <c r="Y119" s="320" t="n"/>
      <c r="Z119" s="71" t="n"/>
    </row>
    <row r="120" ht="16.5" customHeight="1" s="115">
      <c r="C120" s="313" t="n"/>
      <c r="D120" s="313" t="n"/>
      <c r="E120" s="291" t="n"/>
      <c r="F120" s="292" t="n"/>
      <c r="G120" s="292" t="n"/>
      <c r="H120" s="294" t="n"/>
      <c r="I120" s="338" t="n"/>
      <c r="J120" s="295" t="n"/>
      <c r="K120" s="268" t="n"/>
      <c r="L120" s="268" t="n"/>
      <c r="M120" s="268" t="n"/>
      <c r="N120" s="339" t="n"/>
      <c r="O120" s="268" t="n"/>
      <c r="P120" s="314" t="n"/>
      <c r="Q120" s="70" t="n"/>
      <c r="R120" s="70" t="n"/>
      <c r="S120" s="70" t="n"/>
      <c r="T120" s="300" t="n"/>
      <c r="U120" s="300" t="n"/>
      <c r="V120" s="341" t="n"/>
      <c r="W120" s="341" t="n"/>
      <c r="X120" s="320" t="n"/>
      <c r="Y120" s="320" t="n"/>
      <c r="Z120" s="71" t="n"/>
    </row>
    <row r="121" ht="16.5" customHeight="1" s="115">
      <c r="C121" s="313" t="n"/>
      <c r="D121" s="313" t="n"/>
      <c r="E121" s="291" t="n"/>
      <c r="F121" s="292" t="n"/>
      <c r="G121" s="292" t="n"/>
      <c r="H121" s="294" t="n"/>
      <c r="I121" s="338" t="n"/>
      <c r="J121" s="295" t="n"/>
      <c r="K121" s="268" t="n"/>
      <c r="L121" s="268" t="n"/>
      <c r="M121" s="268" t="n"/>
      <c r="N121" s="339" t="n"/>
      <c r="O121" s="268" t="n"/>
      <c r="P121" s="314" t="n"/>
      <c r="Q121" s="70" t="n"/>
      <c r="R121" s="70" t="n"/>
      <c r="S121" s="70" t="n"/>
      <c r="T121" s="300" t="n"/>
      <c r="U121" s="300" t="n"/>
      <c r="V121" s="341" t="n"/>
      <c r="W121" s="341" t="n"/>
      <c r="X121" s="320" t="n"/>
      <c r="Y121" s="320" t="n"/>
      <c r="Z121" s="71" t="n"/>
    </row>
    <row r="122" ht="16.5" customHeight="1" s="115">
      <c r="C122" s="313" t="n"/>
      <c r="D122" s="313" t="n"/>
      <c r="E122" s="291" t="n"/>
      <c r="F122" s="292" t="n"/>
      <c r="G122" s="292" t="n"/>
      <c r="H122" s="294" t="n"/>
      <c r="I122" s="338" t="n"/>
      <c r="J122" s="295" t="n"/>
      <c r="K122" s="268" t="n"/>
      <c r="L122" s="268" t="n"/>
      <c r="M122" s="268" t="n"/>
      <c r="N122" s="339" t="n"/>
      <c r="O122" s="268" t="n"/>
      <c r="P122" s="314" t="n"/>
      <c r="Q122" s="70" t="n"/>
      <c r="R122" s="70" t="n"/>
      <c r="S122" s="70" t="n"/>
      <c r="T122" s="300" t="n"/>
      <c r="U122" s="300" t="n"/>
      <c r="V122" s="341" t="n"/>
      <c r="W122" s="341" t="n"/>
      <c r="X122" s="320" t="n"/>
      <c r="Y122" s="320" t="n"/>
      <c r="Z122" s="71" t="n"/>
    </row>
    <row r="123" ht="16.5" customHeight="1" s="115">
      <c r="C123" s="313" t="n"/>
      <c r="D123" s="313" t="n"/>
      <c r="E123" s="291" t="n"/>
      <c r="F123" s="292" t="n"/>
      <c r="G123" s="292" t="n"/>
      <c r="H123" s="294" t="n"/>
      <c r="I123" s="338" t="n"/>
      <c r="J123" s="295" t="n"/>
      <c r="K123" s="268" t="n"/>
      <c r="L123" s="268" t="n"/>
      <c r="M123" s="268" t="n"/>
      <c r="N123" s="339" t="n"/>
      <c r="O123" s="268" t="n"/>
      <c r="P123" s="314" t="n"/>
      <c r="Q123" s="70" t="n"/>
      <c r="R123" s="70" t="n"/>
      <c r="S123" s="70" t="n"/>
      <c r="T123" s="300" t="n"/>
      <c r="U123" s="300" t="n"/>
      <c r="V123" s="341" t="n"/>
      <c r="W123" s="341" t="n"/>
      <c r="X123" s="320" t="n"/>
      <c r="Y123" s="320" t="n"/>
      <c r="Z123" s="71" t="n"/>
    </row>
    <row r="124" ht="16.5" customHeight="1" s="115">
      <c r="C124" s="313" t="n"/>
      <c r="D124" s="313" t="n"/>
      <c r="E124" s="291" t="n"/>
      <c r="F124" s="292" t="n"/>
      <c r="G124" s="292" t="n"/>
      <c r="H124" s="294" t="n"/>
      <c r="I124" s="338" t="n"/>
      <c r="J124" s="295" t="n"/>
      <c r="K124" s="268" t="n"/>
      <c r="L124" s="268" t="n"/>
      <c r="M124" s="268" t="n"/>
      <c r="N124" s="339" t="n"/>
      <c r="O124" s="268" t="n"/>
      <c r="P124" s="314" t="n"/>
      <c r="Q124" s="70" t="n"/>
      <c r="R124" s="70" t="n"/>
      <c r="S124" s="70" t="n"/>
      <c r="T124" s="300" t="n"/>
      <c r="U124" s="300" t="n"/>
      <c r="V124" s="341" t="n"/>
      <c r="W124" s="341" t="n"/>
      <c r="X124" s="320" t="n"/>
      <c r="Y124" s="320" t="n"/>
      <c r="Z124" s="71" t="n"/>
    </row>
    <row r="125" ht="16.5" customHeight="1" s="115">
      <c r="C125" s="313" t="n"/>
      <c r="D125" s="313" t="n"/>
      <c r="E125" s="291" t="n"/>
      <c r="F125" s="292" t="n"/>
      <c r="G125" s="292" t="n"/>
      <c r="H125" s="294" t="n"/>
      <c r="I125" s="338" t="n"/>
      <c r="J125" s="295" t="n"/>
      <c r="K125" s="268" t="n"/>
      <c r="L125" s="268" t="n"/>
      <c r="M125" s="268" t="n"/>
      <c r="N125" s="339" t="n"/>
      <c r="O125" s="268" t="n"/>
      <c r="P125" s="314" t="n"/>
      <c r="Q125" s="70" t="n"/>
      <c r="R125" s="70" t="n"/>
      <c r="S125" s="70" t="n"/>
      <c r="T125" s="300" t="n"/>
      <c r="U125" s="300" t="n"/>
      <c r="V125" s="341" t="n"/>
      <c r="W125" s="341" t="n"/>
      <c r="X125" s="320" t="n"/>
      <c r="Y125" s="320" t="n"/>
      <c r="Z125" s="71" t="n"/>
    </row>
    <row r="126" ht="16.5" customHeight="1" s="115">
      <c r="C126" s="313" t="n"/>
      <c r="D126" s="313" t="n"/>
      <c r="E126" s="291" t="n"/>
      <c r="F126" s="292" t="n"/>
      <c r="G126" s="292" t="n"/>
      <c r="H126" s="294" t="n"/>
      <c r="I126" s="338" t="n"/>
      <c r="J126" s="295" t="n"/>
      <c r="K126" s="268" t="n"/>
      <c r="L126" s="268" t="n"/>
      <c r="M126" s="268" t="n"/>
      <c r="N126" s="339" t="n"/>
      <c r="O126" s="268" t="n"/>
      <c r="P126" s="314" t="n"/>
      <c r="Q126" s="70" t="n"/>
      <c r="R126" s="70" t="n"/>
      <c r="S126" s="70" t="n"/>
      <c r="T126" s="300" t="n"/>
      <c r="U126" s="300" t="n"/>
      <c r="V126" s="341" t="n"/>
      <c r="W126" s="341" t="n"/>
      <c r="X126" s="320" t="n"/>
      <c r="Y126" s="320" t="n"/>
      <c r="Z126" s="71" t="n"/>
    </row>
    <row r="127" ht="16.5" customHeight="1" s="115">
      <c r="C127" s="313" t="n"/>
      <c r="D127" s="313" t="n"/>
      <c r="E127" s="291" t="n"/>
      <c r="F127" s="292" t="n"/>
      <c r="G127" s="292" t="n"/>
      <c r="H127" s="294" t="n"/>
      <c r="I127" s="338" t="n"/>
      <c r="J127" s="295" t="n"/>
      <c r="K127" s="268" t="n"/>
      <c r="L127" s="268" t="n"/>
      <c r="M127" s="268" t="n"/>
      <c r="N127" s="339" t="n"/>
      <c r="O127" s="268" t="n"/>
      <c r="P127" s="314" t="n"/>
      <c r="Q127" s="70" t="n"/>
      <c r="R127" s="70" t="n"/>
      <c r="S127" s="70" t="n"/>
      <c r="T127" s="300" t="n"/>
      <c r="U127" s="300" t="n"/>
      <c r="V127" s="341" t="n"/>
      <c r="W127" s="341" t="n"/>
      <c r="X127" s="320" t="n"/>
      <c r="Y127" s="320" t="n"/>
      <c r="Z127" s="71" t="n"/>
    </row>
    <row r="128" ht="16.5" customHeight="1" s="115">
      <c r="C128" s="313" t="n"/>
      <c r="D128" s="313" t="n"/>
      <c r="E128" s="291" t="n"/>
      <c r="F128" s="292" t="n"/>
      <c r="G128" s="292" t="n"/>
      <c r="H128" s="294" t="n"/>
      <c r="I128" s="338" t="n"/>
      <c r="J128" s="295" t="n"/>
      <c r="K128" s="268" t="n"/>
      <c r="L128" s="268" t="n"/>
      <c r="M128" s="268" t="n"/>
      <c r="N128" s="339" t="n"/>
      <c r="O128" s="268" t="n"/>
      <c r="P128" s="314" t="n"/>
      <c r="Q128" s="70" t="n"/>
      <c r="R128" s="70" t="n"/>
      <c r="S128" s="70" t="n"/>
      <c r="T128" s="300" t="n"/>
      <c r="U128" s="300" t="n"/>
      <c r="V128" s="341" t="n"/>
      <c r="W128" s="341" t="n"/>
      <c r="X128" s="320" t="n"/>
      <c r="Y128" s="320" t="n"/>
      <c r="Z128" s="71" t="n"/>
    </row>
    <row r="129" ht="16.5" customHeight="1" s="115">
      <c r="C129" s="313" t="n"/>
      <c r="D129" s="313" t="n"/>
      <c r="E129" s="291" t="n"/>
      <c r="F129" s="292" t="n"/>
      <c r="G129" s="292" t="n"/>
      <c r="H129" s="294" t="n"/>
      <c r="I129" s="338" t="n"/>
      <c r="J129" s="295" t="n"/>
      <c r="K129" s="268" t="n"/>
      <c r="L129" s="268" t="n"/>
      <c r="M129" s="268" t="n"/>
      <c r="N129" s="339" t="n"/>
      <c r="O129" s="268" t="n"/>
      <c r="P129" s="314" t="n"/>
      <c r="Q129" s="70" t="n"/>
      <c r="R129" s="70" t="n"/>
      <c r="S129" s="70" t="n"/>
      <c r="T129" s="300" t="n"/>
      <c r="U129" s="300" t="n"/>
      <c r="V129" s="341" t="n"/>
      <c r="W129" s="341" t="n"/>
      <c r="X129" s="320" t="n"/>
      <c r="Y129" s="320" t="n"/>
      <c r="Z129" s="71" t="n"/>
    </row>
    <row r="130" ht="16.5" customHeight="1" s="115">
      <c r="C130" s="313" t="n"/>
      <c r="D130" s="313" t="n"/>
      <c r="E130" s="291" t="n"/>
      <c r="F130" s="292" t="n"/>
      <c r="G130" s="292" t="n"/>
      <c r="H130" s="294" t="n"/>
      <c r="I130" s="338" t="n"/>
      <c r="J130" s="295" t="n"/>
      <c r="K130" s="268" t="n"/>
      <c r="L130" s="268" t="n"/>
      <c r="M130" s="268" t="n"/>
      <c r="N130" s="339" t="n"/>
      <c r="O130" s="268" t="n"/>
      <c r="P130" s="314" t="n"/>
      <c r="Q130" s="70" t="n"/>
      <c r="R130" s="70" t="n"/>
      <c r="S130" s="70" t="n"/>
      <c r="T130" s="300" t="n"/>
      <c r="U130" s="300" t="n"/>
      <c r="V130" s="341" t="n"/>
      <c r="W130" s="341" t="n"/>
      <c r="X130" s="320" t="n"/>
      <c r="Y130" s="320" t="n"/>
      <c r="Z130" s="71" t="n"/>
    </row>
    <row r="131" ht="16.5" customHeight="1" s="115">
      <c r="C131" s="313" t="n"/>
      <c r="D131" s="313" t="n"/>
      <c r="E131" s="291" t="n"/>
      <c r="F131" s="292" t="n"/>
      <c r="G131" s="292" t="n"/>
      <c r="H131" s="294" t="n"/>
      <c r="I131" s="338" t="n"/>
      <c r="J131" s="295" t="n"/>
      <c r="K131" s="268" t="n"/>
      <c r="L131" s="268" t="n"/>
      <c r="M131" s="268" t="n"/>
      <c r="N131" s="339" t="n"/>
      <c r="O131" s="268" t="n"/>
      <c r="P131" s="314" t="n"/>
      <c r="Q131" s="70" t="n"/>
      <c r="R131" s="70" t="n"/>
      <c r="S131" s="70" t="n"/>
      <c r="T131" s="300" t="n"/>
      <c r="U131" s="300" t="n"/>
      <c r="V131" s="341" t="n"/>
      <c r="W131" s="341" t="n"/>
      <c r="X131" s="320" t="n"/>
      <c r="Y131" s="320" t="n"/>
      <c r="Z131" s="71" t="n"/>
    </row>
    <row r="132" ht="16.5" customHeight="1" s="115">
      <c r="C132" s="313" t="n"/>
      <c r="D132" s="313" t="n"/>
      <c r="E132" s="291" t="n"/>
      <c r="F132" s="292" t="n"/>
      <c r="G132" s="292" t="n"/>
      <c r="H132" s="294" t="n"/>
      <c r="I132" s="338" t="n"/>
      <c r="J132" s="295" t="n"/>
      <c r="K132" s="268" t="n"/>
      <c r="L132" s="268" t="n"/>
      <c r="M132" s="268" t="n"/>
      <c r="N132" s="339" t="n"/>
      <c r="O132" s="268" t="n"/>
      <c r="P132" s="314" t="n"/>
      <c r="Q132" s="70" t="n"/>
      <c r="R132" s="70" t="n"/>
      <c r="S132" s="70" t="n"/>
      <c r="T132" s="300" t="n"/>
      <c r="U132" s="300" t="n"/>
      <c r="V132" s="341" t="n"/>
      <c r="W132" s="341" t="n"/>
      <c r="X132" s="320" t="n"/>
      <c r="Y132" s="320" t="n"/>
      <c r="Z132" s="71" t="n"/>
    </row>
    <row r="133" ht="16.5" customHeight="1" s="115">
      <c r="C133" s="313" t="n"/>
      <c r="D133" s="313" t="n"/>
      <c r="E133" s="291" t="n"/>
      <c r="F133" s="292" t="n"/>
      <c r="G133" s="292" t="n"/>
      <c r="H133" s="294" t="n"/>
      <c r="I133" s="338" t="n"/>
      <c r="J133" s="295" t="n"/>
      <c r="K133" s="268" t="n"/>
      <c r="L133" s="268" t="n"/>
      <c r="M133" s="268" t="n"/>
      <c r="N133" s="339" t="n"/>
      <c r="O133" s="268" t="n"/>
      <c r="P133" s="314" t="n"/>
      <c r="Q133" s="70" t="n"/>
      <c r="R133" s="70" t="n"/>
      <c r="S133" s="70" t="n"/>
      <c r="T133" s="300" t="n"/>
      <c r="U133" s="300" t="n"/>
      <c r="V133" s="341" t="n"/>
      <c r="W133" s="341" t="n"/>
      <c r="X133" s="320" t="n"/>
      <c r="Y133" s="320" t="n"/>
      <c r="Z133" s="71" t="n"/>
    </row>
    <row r="134" ht="16.5" customHeight="1" s="115">
      <c r="C134" s="313" t="n"/>
      <c r="D134" s="313" t="n"/>
      <c r="E134" s="291" t="n"/>
      <c r="F134" s="292" t="n"/>
      <c r="G134" s="292" t="n"/>
      <c r="H134" s="294" t="n"/>
      <c r="I134" s="338" t="n"/>
      <c r="J134" s="295" t="n"/>
      <c r="K134" s="268" t="n"/>
      <c r="L134" s="268" t="n"/>
      <c r="M134" s="268" t="n"/>
      <c r="N134" s="339" t="n"/>
      <c r="O134" s="268" t="n"/>
      <c r="P134" s="314" t="n"/>
      <c r="Q134" s="70" t="n"/>
      <c r="R134" s="70" t="n"/>
      <c r="S134" s="70" t="n"/>
      <c r="T134" s="300" t="n"/>
      <c r="U134" s="300" t="n"/>
      <c r="V134" s="341" t="n"/>
      <c r="W134" s="341" t="n"/>
      <c r="X134" s="320" t="n"/>
      <c r="Y134" s="320" t="n"/>
      <c r="Z134" s="71" t="n"/>
    </row>
    <row r="135" ht="16.5" customHeight="1" s="115">
      <c r="C135" s="313" t="n"/>
      <c r="D135" s="313" t="n"/>
      <c r="E135" s="291" t="n"/>
      <c r="F135" s="292" t="n"/>
      <c r="G135" s="292" t="n"/>
      <c r="H135" s="294" t="n"/>
      <c r="I135" s="338" t="n"/>
      <c r="J135" s="295" t="n"/>
      <c r="K135" s="268" t="n"/>
      <c r="L135" s="268" t="n"/>
      <c r="M135" s="268" t="n"/>
      <c r="N135" s="339" t="n"/>
      <c r="O135" s="268" t="n"/>
      <c r="P135" s="314" t="n"/>
      <c r="Q135" s="70" t="n"/>
      <c r="R135" s="70" t="n"/>
      <c r="S135" s="70" t="n"/>
      <c r="T135" s="300" t="n"/>
      <c r="U135" s="300" t="n"/>
      <c r="V135" s="341" t="n"/>
      <c r="W135" s="341" t="n"/>
      <c r="X135" s="320" t="n"/>
      <c r="Y135" s="320" t="n"/>
      <c r="Z135" s="71" t="n"/>
    </row>
    <row r="136" ht="16.5" customHeight="1" s="115">
      <c r="C136" s="313" t="n"/>
      <c r="D136" s="313" t="n"/>
      <c r="E136" s="291" t="n"/>
      <c r="F136" s="292" t="n"/>
      <c r="G136" s="292" t="n"/>
      <c r="H136" s="294" t="n"/>
      <c r="I136" s="338" t="n"/>
      <c r="J136" s="295" t="n"/>
      <c r="K136" s="268" t="n"/>
      <c r="L136" s="268" t="n"/>
      <c r="M136" s="268" t="n"/>
      <c r="N136" s="339" t="n"/>
      <c r="O136" s="268" t="n"/>
      <c r="P136" s="314" t="n"/>
      <c r="Q136" s="70" t="n"/>
      <c r="R136" s="70" t="n"/>
      <c r="S136" s="70" t="n"/>
      <c r="T136" s="300" t="n"/>
      <c r="U136" s="300" t="n"/>
      <c r="V136" s="341" t="n"/>
      <c r="W136" s="341" t="n"/>
      <c r="X136" s="320" t="n"/>
      <c r="Y136" s="320" t="n"/>
      <c r="Z136" s="71" t="n"/>
    </row>
    <row r="137" ht="16.5" customHeight="1" s="115">
      <c r="C137" s="313" t="n"/>
      <c r="D137" s="313" t="n"/>
      <c r="E137" s="291" t="n"/>
      <c r="F137" s="292" t="n"/>
      <c r="G137" s="292" t="n"/>
      <c r="H137" s="294" t="n"/>
      <c r="I137" s="338" t="n"/>
      <c r="J137" s="295" t="n"/>
      <c r="K137" s="268" t="n"/>
      <c r="L137" s="268" t="n"/>
      <c r="M137" s="268" t="n"/>
      <c r="N137" s="339" t="n"/>
      <c r="O137" s="268" t="n"/>
      <c r="P137" s="314" t="n"/>
      <c r="Q137" s="70" t="n"/>
      <c r="R137" s="70" t="n"/>
      <c r="S137" s="70" t="n"/>
      <c r="T137" s="300" t="n"/>
      <c r="U137" s="300" t="n"/>
      <c r="V137" s="341" t="n"/>
      <c r="W137" s="341" t="n"/>
      <c r="X137" s="320" t="n"/>
      <c r="Y137" s="320" t="n"/>
      <c r="Z137" s="71" t="n"/>
    </row>
    <row r="138" ht="16.5" customHeight="1" s="115">
      <c r="C138" s="313" t="n"/>
      <c r="D138" s="313" t="n"/>
      <c r="E138" s="291" t="n"/>
      <c r="F138" s="292" t="n"/>
      <c r="G138" s="292" t="n"/>
      <c r="H138" s="294" t="n"/>
      <c r="I138" s="338" t="n"/>
      <c r="J138" s="295" t="n"/>
      <c r="K138" s="268" t="n"/>
      <c r="L138" s="268" t="n"/>
      <c r="M138" s="268" t="n"/>
      <c r="N138" s="339" t="n"/>
      <c r="O138" s="268" t="n"/>
      <c r="P138" s="314" t="n"/>
      <c r="Q138" s="70" t="n"/>
      <c r="R138" s="70" t="n"/>
      <c r="S138" s="70" t="n"/>
      <c r="T138" s="300" t="n"/>
      <c r="U138" s="300" t="n"/>
      <c r="V138" s="341" t="n"/>
      <c r="W138" s="341" t="n"/>
      <c r="X138" s="320" t="n"/>
      <c r="Y138" s="320" t="n"/>
      <c r="Z138" s="71" t="n"/>
    </row>
    <row r="139" ht="16.5" customHeight="1" s="115">
      <c r="C139" s="313" t="n"/>
      <c r="D139" s="313" t="n"/>
      <c r="E139" s="291" t="n"/>
      <c r="F139" s="292" t="n"/>
      <c r="G139" s="292" t="n"/>
      <c r="H139" s="294" t="n"/>
      <c r="I139" s="338" t="n"/>
      <c r="J139" s="295" t="n"/>
      <c r="K139" s="268" t="n"/>
      <c r="L139" s="268" t="n"/>
      <c r="M139" s="268" t="n"/>
      <c r="N139" s="339" t="n"/>
      <c r="O139" s="268" t="n"/>
      <c r="P139" s="314" t="n"/>
      <c r="Q139" s="70" t="n"/>
      <c r="R139" s="70" t="n"/>
      <c r="S139" s="70" t="n"/>
      <c r="T139" s="300" t="n"/>
      <c r="U139" s="300" t="n"/>
      <c r="V139" s="341" t="n"/>
      <c r="W139" s="341" t="n"/>
      <c r="X139" s="320" t="n"/>
      <c r="Y139" s="320" t="n"/>
      <c r="Z139" s="71" t="n"/>
    </row>
    <row r="140" ht="16.5" customHeight="1" s="115">
      <c r="C140" s="313" t="n"/>
      <c r="D140" s="313" t="n"/>
      <c r="E140" s="291" t="n"/>
      <c r="F140" s="292" t="n"/>
      <c r="G140" s="292" t="n"/>
      <c r="H140" s="294" t="n"/>
      <c r="I140" s="338" t="n"/>
      <c r="J140" s="295" t="n"/>
      <c r="K140" s="268" t="n"/>
      <c r="L140" s="268" t="n"/>
      <c r="M140" s="268" t="n"/>
      <c r="N140" s="339" t="n"/>
      <c r="O140" s="268" t="n"/>
      <c r="P140" s="314" t="n"/>
      <c r="Q140" s="70" t="n"/>
      <c r="R140" s="70" t="n"/>
      <c r="S140" s="70" t="n"/>
      <c r="T140" s="300" t="n"/>
      <c r="U140" s="300" t="n"/>
      <c r="V140" s="341" t="n"/>
      <c r="W140" s="341" t="n"/>
      <c r="X140" s="320" t="n"/>
      <c r="Y140" s="320" t="n"/>
      <c r="Z140" s="71" t="n"/>
    </row>
    <row r="141" ht="16.5" customHeight="1" s="115">
      <c r="C141" s="313" t="n"/>
      <c r="D141" s="313" t="n"/>
      <c r="E141" s="291" t="n"/>
      <c r="F141" s="292" t="n"/>
      <c r="G141" s="292" t="n"/>
      <c r="H141" s="294" t="n"/>
      <c r="I141" s="338" t="n"/>
      <c r="J141" s="295" t="n"/>
      <c r="K141" s="268" t="n"/>
      <c r="L141" s="268" t="n"/>
      <c r="M141" s="268" t="n"/>
      <c r="N141" s="339" t="n"/>
      <c r="O141" s="268" t="n"/>
      <c r="P141" s="314" t="n"/>
      <c r="Q141" s="70" t="n"/>
      <c r="R141" s="70" t="n"/>
      <c r="S141" s="70" t="n"/>
      <c r="T141" s="300" t="n"/>
      <c r="U141" s="300" t="n"/>
      <c r="V141" s="341" t="n"/>
      <c r="W141" s="341" t="n"/>
      <c r="X141" s="320" t="n"/>
      <c r="Y141" s="320" t="n"/>
      <c r="Z141" s="71" t="n"/>
    </row>
    <row r="142" ht="16.5" customHeight="1" s="115">
      <c r="C142" s="313" t="n"/>
      <c r="D142" s="313" t="n"/>
      <c r="E142" s="291" t="n"/>
      <c r="F142" s="292" t="n"/>
      <c r="G142" s="292" t="n"/>
      <c r="H142" s="294" t="n"/>
      <c r="I142" s="338" t="n"/>
      <c r="J142" s="295" t="n"/>
      <c r="K142" s="268" t="n"/>
      <c r="L142" s="268" t="n"/>
      <c r="M142" s="268" t="n"/>
      <c r="N142" s="339" t="n"/>
      <c r="O142" s="268" t="n"/>
      <c r="P142" s="314" t="n"/>
      <c r="Q142" s="70" t="n"/>
      <c r="R142" s="70" t="n"/>
      <c r="S142" s="70" t="n"/>
      <c r="T142" s="300" t="n"/>
      <c r="U142" s="300" t="n"/>
      <c r="V142" s="341" t="n"/>
      <c r="W142" s="341" t="n"/>
      <c r="X142" s="320" t="n"/>
      <c r="Y142" s="320" t="n"/>
      <c r="Z142" s="71" t="n"/>
    </row>
    <row r="143" ht="16.5" customHeight="1" s="115">
      <c r="C143" s="313" t="n"/>
      <c r="D143" s="313" t="n"/>
      <c r="E143" s="291" t="n"/>
      <c r="F143" s="292" t="n"/>
      <c r="G143" s="292" t="n"/>
      <c r="H143" s="294" t="n"/>
      <c r="I143" s="338" t="n"/>
      <c r="J143" s="295" t="n"/>
      <c r="K143" s="268" t="n"/>
      <c r="L143" s="268" t="n"/>
      <c r="M143" s="268" t="n"/>
      <c r="N143" s="339" t="n"/>
      <c r="O143" s="268" t="n"/>
      <c r="P143" s="314" t="n"/>
      <c r="Q143" s="70" t="n"/>
      <c r="R143" s="70" t="n"/>
      <c r="S143" s="70" t="n"/>
      <c r="T143" s="300" t="n"/>
      <c r="U143" s="300" t="n"/>
      <c r="V143" s="341" t="n"/>
      <c r="W143" s="341" t="n"/>
      <c r="X143" s="320" t="n"/>
      <c r="Y143" s="320" t="n"/>
      <c r="Z143" s="71" t="n"/>
    </row>
    <row r="144" ht="16.5" customHeight="1" s="115">
      <c r="C144" s="313" t="n"/>
      <c r="D144" s="313" t="n"/>
      <c r="E144" s="291" t="n"/>
      <c r="F144" s="292" t="n"/>
      <c r="G144" s="292" t="n"/>
      <c r="H144" s="294" t="n"/>
      <c r="I144" s="338" t="n"/>
      <c r="J144" s="295" t="n"/>
      <c r="K144" s="268" t="n"/>
      <c r="L144" s="268" t="n"/>
      <c r="M144" s="268" t="n"/>
      <c r="N144" s="339" t="n"/>
      <c r="O144" s="268" t="n"/>
      <c r="P144" s="314" t="n"/>
      <c r="Q144" s="70" t="n"/>
      <c r="R144" s="70" t="n"/>
      <c r="S144" s="70" t="n"/>
      <c r="T144" s="300" t="n"/>
      <c r="U144" s="300" t="n"/>
      <c r="V144" s="341" t="n"/>
      <c r="W144" s="341" t="n"/>
      <c r="X144" s="320" t="n"/>
      <c r="Y144" s="320" t="n"/>
      <c r="Z144" s="71" t="n"/>
    </row>
    <row r="145" ht="16.5" customHeight="1" s="115">
      <c r="C145" s="313" t="n"/>
      <c r="D145" s="313" t="n"/>
      <c r="E145" s="291" t="n"/>
      <c r="F145" s="292" t="n"/>
      <c r="G145" s="292" t="n"/>
      <c r="H145" s="294" t="n"/>
      <c r="I145" s="338" t="n"/>
      <c r="J145" s="295" t="n"/>
      <c r="K145" s="268" t="n"/>
      <c r="L145" s="268" t="n"/>
      <c r="M145" s="268" t="n"/>
      <c r="N145" s="339" t="n"/>
      <c r="O145" s="268" t="n"/>
      <c r="P145" s="314" t="n"/>
      <c r="Q145" s="70" t="n"/>
      <c r="R145" s="70" t="n"/>
      <c r="S145" s="70" t="n"/>
      <c r="T145" s="300" t="n"/>
      <c r="U145" s="300" t="n"/>
      <c r="V145" s="341" t="n"/>
      <c r="W145" s="341" t="n"/>
      <c r="X145" s="320" t="n"/>
      <c r="Y145" s="320" t="n"/>
      <c r="Z145" s="71" t="n"/>
    </row>
    <row r="146" ht="16.5" customHeight="1" s="115">
      <c r="C146" s="313" t="n"/>
      <c r="D146" s="313" t="n"/>
      <c r="E146" s="291" t="n"/>
      <c r="F146" s="292" t="n"/>
      <c r="G146" s="292" t="n"/>
      <c r="H146" s="294" t="n"/>
      <c r="I146" s="338" t="n"/>
      <c r="J146" s="295" t="n"/>
      <c r="K146" s="268" t="n"/>
      <c r="L146" s="268" t="n"/>
      <c r="M146" s="268" t="n"/>
      <c r="N146" s="339" t="n"/>
      <c r="O146" s="268" t="n"/>
      <c r="P146" s="314" t="n"/>
      <c r="Q146" s="70" t="n"/>
      <c r="R146" s="70" t="n"/>
      <c r="S146" s="70" t="n"/>
      <c r="T146" s="300" t="n"/>
      <c r="U146" s="300" t="n"/>
      <c r="V146" s="341" t="n"/>
      <c r="W146" s="341" t="n"/>
      <c r="X146" s="320" t="n"/>
      <c r="Y146" s="320" t="n"/>
      <c r="Z146" s="71" t="n"/>
    </row>
    <row r="147" ht="16.5" customHeight="1" s="115">
      <c r="C147" s="313" t="n"/>
      <c r="D147" s="313" t="n"/>
      <c r="E147" s="291" t="n"/>
      <c r="F147" s="292" t="n"/>
      <c r="G147" s="292" t="n"/>
      <c r="H147" s="294" t="n"/>
      <c r="I147" s="338" t="n"/>
      <c r="J147" s="295" t="n"/>
      <c r="K147" s="268" t="n"/>
      <c r="L147" s="268" t="n"/>
      <c r="M147" s="268" t="n"/>
      <c r="N147" s="339" t="n"/>
      <c r="O147" s="268" t="n"/>
      <c r="P147" s="314" t="n"/>
      <c r="Q147" s="70" t="n"/>
      <c r="R147" s="70" t="n"/>
      <c r="S147" s="70" t="n"/>
      <c r="T147" s="300" t="n"/>
      <c r="U147" s="300" t="n"/>
      <c r="V147" s="341" t="n"/>
      <c r="W147" s="341" t="n"/>
      <c r="X147" s="320" t="n"/>
      <c r="Y147" s="320" t="n"/>
      <c r="Z147" s="71" t="n"/>
    </row>
    <row r="148" ht="16.5" customHeight="1" s="115">
      <c r="C148" s="313" t="n"/>
      <c r="D148" s="313" t="n"/>
      <c r="E148" s="291" t="n"/>
      <c r="F148" s="292" t="n"/>
      <c r="G148" s="292" t="n"/>
      <c r="H148" s="294" t="n"/>
      <c r="I148" s="338" t="n"/>
      <c r="J148" s="295" t="n"/>
      <c r="K148" s="268" t="n"/>
      <c r="L148" s="268" t="n"/>
      <c r="M148" s="268" t="n"/>
      <c r="N148" s="339" t="n"/>
      <c r="O148" s="268" t="n"/>
      <c r="P148" s="314" t="n"/>
      <c r="Q148" s="70" t="n"/>
      <c r="R148" s="70" t="n"/>
      <c r="S148" s="70" t="n"/>
      <c r="T148" s="300" t="n"/>
      <c r="U148" s="300" t="n"/>
      <c r="V148" s="341" t="n"/>
      <c r="W148" s="341" t="n"/>
      <c r="X148" s="320" t="n"/>
      <c r="Y148" s="320" t="n"/>
      <c r="Z148" s="71" t="n"/>
    </row>
    <row r="149" ht="16.5" customHeight="1" s="115">
      <c r="C149" s="313" t="n"/>
      <c r="D149" s="313" t="n"/>
      <c r="E149" s="291" t="n"/>
      <c r="F149" s="292" t="n"/>
      <c r="G149" s="292" t="n"/>
      <c r="H149" s="294" t="n"/>
      <c r="I149" s="338" t="n"/>
      <c r="J149" s="295" t="n"/>
      <c r="K149" s="268" t="n"/>
      <c r="L149" s="268" t="n"/>
      <c r="M149" s="268" t="n"/>
      <c r="N149" s="339" t="n"/>
      <c r="O149" s="268" t="n"/>
      <c r="P149" s="314" t="n"/>
      <c r="Q149" s="70" t="n"/>
      <c r="R149" s="70" t="n"/>
      <c r="S149" s="70" t="n"/>
      <c r="T149" s="300" t="n"/>
      <c r="U149" s="300" t="n"/>
      <c r="V149" s="341" t="n"/>
      <c r="W149" s="341" t="n"/>
      <c r="X149" s="320" t="n"/>
      <c r="Y149" s="320" t="n"/>
      <c r="Z149" s="71" t="n"/>
    </row>
    <row r="150" ht="16.5" customHeight="1" s="115">
      <c r="C150" s="313" t="n"/>
      <c r="D150" s="313" t="n"/>
      <c r="E150" s="291" t="n"/>
      <c r="F150" s="292" t="n"/>
      <c r="G150" s="292" t="n"/>
      <c r="H150" s="294" t="n"/>
      <c r="I150" s="338" t="n"/>
      <c r="J150" s="295" t="n"/>
      <c r="K150" s="268" t="n"/>
      <c r="L150" s="268" t="n"/>
      <c r="M150" s="268" t="n"/>
      <c r="N150" s="339" t="n"/>
      <c r="O150" s="268" t="n"/>
      <c r="P150" s="314" t="n"/>
      <c r="Q150" s="70" t="n"/>
      <c r="R150" s="70" t="n"/>
      <c r="S150" s="70" t="n"/>
      <c r="T150" s="300" t="n"/>
      <c r="U150" s="300" t="n"/>
      <c r="V150" s="341" t="n"/>
      <c r="W150" s="341" t="n"/>
      <c r="X150" s="320" t="n"/>
      <c r="Y150" s="320" t="n"/>
      <c r="Z150" s="71" t="n"/>
    </row>
    <row r="151" ht="16.5" customHeight="1" s="115">
      <c r="C151" s="313" t="n"/>
      <c r="D151" s="313" t="n"/>
      <c r="E151" s="291" t="n"/>
      <c r="F151" s="292" t="n"/>
      <c r="G151" s="292" t="n"/>
      <c r="H151" s="294" t="n"/>
      <c r="I151" s="338" t="n"/>
      <c r="J151" s="295" t="n"/>
      <c r="K151" s="268" t="n"/>
      <c r="L151" s="268" t="n"/>
      <c r="M151" s="268" t="n"/>
      <c r="N151" s="339" t="n"/>
      <c r="O151" s="268" t="n"/>
      <c r="P151" s="314" t="n"/>
      <c r="Q151" s="70" t="n"/>
      <c r="R151" s="70" t="n"/>
      <c r="S151" s="70" t="n"/>
      <c r="T151" s="300" t="n"/>
      <c r="U151" s="300" t="n"/>
      <c r="V151" s="341" t="n"/>
      <c r="W151" s="341" t="n"/>
      <c r="X151" s="320" t="n"/>
      <c r="Y151" s="320" t="n"/>
      <c r="Z151" s="71" t="n"/>
    </row>
    <row r="152" ht="16.5" customHeight="1" s="115">
      <c r="C152" s="313" t="n"/>
      <c r="D152" s="313" t="n"/>
      <c r="E152" s="291" t="n"/>
      <c r="F152" s="292" t="n"/>
      <c r="G152" s="292" t="n"/>
      <c r="H152" s="294" t="n"/>
      <c r="I152" s="338" t="n"/>
      <c r="J152" s="295" t="n"/>
      <c r="K152" s="268" t="n"/>
      <c r="L152" s="268" t="n"/>
      <c r="M152" s="268" t="n"/>
      <c r="N152" s="339" t="n"/>
      <c r="O152" s="268" t="n"/>
      <c r="P152" s="314" t="n"/>
      <c r="Q152" s="70" t="n"/>
      <c r="R152" s="70" t="n"/>
      <c r="S152" s="70" t="n"/>
      <c r="T152" s="300" t="n"/>
      <c r="U152" s="300" t="n"/>
      <c r="V152" s="341" t="n"/>
      <c r="W152" s="341" t="n"/>
      <c r="X152" s="320" t="n"/>
      <c r="Y152" s="320" t="n"/>
      <c r="Z152" s="71" t="n"/>
    </row>
    <row r="153" ht="16.5" customHeight="1" s="115">
      <c r="C153" s="313" t="n"/>
      <c r="D153" s="313" t="n"/>
      <c r="E153" s="291" t="n"/>
      <c r="F153" s="292" t="n"/>
      <c r="G153" s="292" t="n"/>
      <c r="H153" s="294" t="n"/>
      <c r="I153" s="338" t="n"/>
      <c r="J153" s="295" t="n"/>
      <c r="K153" s="268" t="n"/>
      <c r="L153" s="268" t="n"/>
      <c r="M153" s="268" t="n"/>
      <c r="N153" s="339" t="n"/>
      <c r="O153" s="268" t="n"/>
      <c r="P153" s="314" t="n"/>
      <c r="Q153" s="70" t="n"/>
      <c r="R153" s="70" t="n"/>
      <c r="S153" s="70" t="n"/>
      <c r="T153" s="300" t="n"/>
      <c r="U153" s="300" t="n"/>
      <c r="V153" s="341" t="n"/>
      <c r="W153" s="341" t="n"/>
      <c r="X153" s="320" t="n"/>
      <c r="Y153" s="320" t="n"/>
      <c r="Z153" s="71" t="n"/>
    </row>
    <row r="154" ht="16.5" customHeight="1" s="115">
      <c r="C154" s="313" t="n"/>
      <c r="D154" s="313" t="n"/>
      <c r="E154" s="291" t="n"/>
      <c r="F154" s="292" t="n"/>
      <c r="G154" s="292" t="n"/>
      <c r="H154" s="294" t="n"/>
      <c r="I154" s="338" t="n"/>
      <c r="J154" s="295" t="n"/>
      <c r="K154" s="268" t="n"/>
      <c r="L154" s="268" t="n"/>
      <c r="M154" s="268" t="n"/>
      <c r="N154" s="339" t="n"/>
      <c r="O154" s="268" t="n"/>
      <c r="P154" s="314" t="n"/>
      <c r="Q154" s="70" t="n"/>
      <c r="R154" s="70" t="n"/>
      <c r="S154" s="70" t="n"/>
      <c r="T154" s="300" t="n"/>
      <c r="U154" s="300" t="n"/>
      <c r="V154" s="341" t="n"/>
      <c r="W154" s="341" t="n"/>
      <c r="X154" s="320" t="n"/>
      <c r="Y154" s="320" t="n"/>
      <c r="Z154" s="71" t="n"/>
    </row>
    <row r="155" ht="16.5" customHeight="1" s="115">
      <c r="C155" s="313" t="n"/>
      <c r="D155" s="313" t="n"/>
      <c r="E155" s="291" t="n"/>
      <c r="F155" s="292" t="n"/>
      <c r="G155" s="292" t="n"/>
      <c r="H155" s="294" t="n"/>
      <c r="I155" s="338" t="n"/>
      <c r="J155" s="295" t="n"/>
      <c r="K155" s="268" t="n"/>
      <c r="L155" s="268" t="n"/>
      <c r="M155" s="268" t="n"/>
      <c r="N155" s="339" t="n"/>
      <c r="O155" s="268" t="n"/>
      <c r="P155" s="314" t="n"/>
      <c r="Q155" s="70" t="n"/>
      <c r="R155" s="70" t="n"/>
      <c r="S155" s="70" t="n"/>
      <c r="T155" s="300" t="n"/>
      <c r="U155" s="300" t="n"/>
      <c r="V155" s="341" t="n"/>
      <c r="W155" s="341" t="n"/>
      <c r="X155" s="320" t="n"/>
      <c r="Y155" s="320" t="n"/>
      <c r="Z155" s="71" t="n"/>
    </row>
    <row r="156" ht="16.5" customHeight="1" s="115">
      <c r="C156" s="313" t="n"/>
      <c r="D156" s="313" t="n"/>
      <c r="E156" s="291" t="n"/>
      <c r="F156" s="292" t="n"/>
      <c r="G156" s="292" t="n"/>
      <c r="H156" s="294" t="n"/>
      <c r="I156" s="338" t="n"/>
      <c r="J156" s="295" t="n"/>
      <c r="K156" s="268" t="n"/>
      <c r="L156" s="268" t="n"/>
      <c r="M156" s="268" t="n"/>
      <c r="N156" s="339" t="n"/>
      <c r="O156" s="268" t="n"/>
      <c r="P156" s="314" t="n"/>
      <c r="Q156" s="70" t="n"/>
      <c r="R156" s="70" t="n"/>
      <c r="S156" s="70" t="n"/>
      <c r="T156" s="300" t="n"/>
      <c r="U156" s="300" t="n"/>
      <c r="V156" s="341" t="n"/>
      <c r="W156" s="341" t="n"/>
      <c r="X156" s="320" t="n"/>
      <c r="Y156" s="320" t="n"/>
      <c r="Z156" s="71" t="n"/>
    </row>
    <row r="157" ht="16.5" customHeight="1" s="115">
      <c r="C157" s="313" t="n"/>
      <c r="D157" s="313" t="n"/>
      <c r="E157" s="291" t="n"/>
      <c r="F157" s="292" t="n"/>
      <c r="G157" s="292" t="n"/>
      <c r="H157" s="294" t="n"/>
      <c r="I157" s="338" t="n"/>
      <c r="J157" s="295" t="n"/>
      <c r="K157" s="268" t="n"/>
      <c r="L157" s="268" t="n"/>
      <c r="M157" s="268" t="n"/>
      <c r="N157" s="339" t="n"/>
      <c r="O157" s="268" t="n"/>
      <c r="P157" s="314" t="n"/>
      <c r="Q157" s="70" t="n"/>
      <c r="R157" s="70" t="n"/>
      <c r="S157" s="70" t="n"/>
      <c r="T157" s="300" t="n"/>
      <c r="U157" s="300" t="n"/>
      <c r="V157" s="341" t="n"/>
      <c r="W157" s="341" t="n"/>
      <c r="X157" s="320" t="n"/>
      <c r="Y157" s="320" t="n"/>
      <c r="Z157" s="71" t="n"/>
    </row>
    <row r="158" ht="16.5" customHeight="1" s="115">
      <c r="C158" s="313" t="n"/>
      <c r="D158" s="313" t="n"/>
      <c r="E158" s="291" t="n"/>
      <c r="F158" s="292" t="n"/>
      <c r="G158" s="292" t="n"/>
      <c r="H158" s="294" t="n"/>
      <c r="I158" s="338" t="n"/>
      <c r="J158" s="295" t="n"/>
      <c r="K158" s="268" t="n"/>
      <c r="L158" s="268" t="n"/>
      <c r="M158" s="268" t="n"/>
      <c r="N158" s="339" t="n"/>
      <c r="O158" s="268" t="n"/>
      <c r="P158" s="314" t="n"/>
      <c r="Q158" s="70" t="n"/>
      <c r="R158" s="70" t="n"/>
      <c r="S158" s="70" t="n"/>
      <c r="T158" s="300" t="n"/>
      <c r="U158" s="300" t="n"/>
      <c r="V158" s="341" t="n"/>
      <c r="W158" s="341" t="n"/>
      <c r="X158" s="320" t="n"/>
      <c r="Y158" s="320" t="n"/>
      <c r="Z158" s="71" t="n"/>
    </row>
    <row r="159" ht="16.5" customHeight="1" s="115">
      <c r="C159" s="313" t="n"/>
      <c r="D159" s="313" t="n"/>
      <c r="E159" s="291" t="n"/>
      <c r="F159" s="292" t="n"/>
      <c r="G159" s="292" t="n"/>
      <c r="H159" s="294" t="n"/>
      <c r="I159" s="338" t="n"/>
      <c r="J159" s="295" t="n"/>
      <c r="K159" s="268" t="n"/>
      <c r="L159" s="268" t="n"/>
      <c r="M159" s="268" t="n"/>
      <c r="N159" s="339" t="n"/>
      <c r="O159" s="268" t="n"/>
      <c r="P159" s="314" t="n"/>
      <c r="Q159" s="70" t="n"/>
      <c r="R159" s="70" t="n"/>
      <c r="S159" s="70" t="n"/>
      <c r="T159" s="300" t="n"/>
      <c r="U159" s="300" t="n"/>
      <c r="V159" s="341" t="n"/>
      <c r="W159" s="341" t="n"/>
      <c r="X159" s="320" t="n"/>
      <c r="Y159" s="320" t="n"/>
      <c r="Z159" s="71" t="n"/>
    </row>
    <row r="160" ht="16.5" customHeight="1" s="115">
      <c r="C160" s="313" t="n"/>
      <c r="D160" s="313" t="n"/>
      <c r="E160" s="291" t="n"/>
      <c r="F160" s="292" t="n"/>
      <c r="G160" s="292" t="n"/>
      <c r="H160" s="294" t="n"/>
      <c r="I160" s="338" t="n"/>
      <c r="J160" s="295" t="n"/>
      <c r="K160" s="268" t="n"/>
      <c r="L160" s="268" t="n"/>
      <c r="M160" s="268" t="n"/>
      <c r="N160" s="339" t="n"/>
      <c r="O160" s="268" t="n"/>
      <c r="P160" s="314" t="n"/>
      <c r="Q160" s="70" t="n"/>
      <c r="R160" s="70" t="n"/>
      <c r="S160" s="70" t="n"/>
      <c r="T160" s="300" t="n"/>
      <c r="U160" s="300" t="n"/>
      <c r="V160" s="341" t="n"/>
      <c r="W160" s="341" t="n"/>
      <c r="X160" s="320" t="n"/>
      <c r="Y160" s="320" t="n"/>
      <c r="Z160" s="71" t="n"/>
    </row>
    <row r="161" ht="16.5" customHeight="1" s="115">
      <c r="C161" s="313" t="n"/>
      <c r="D161" s="313" t="n"/>
      <c r="E161" s="291" t="n"/>
      <c r="F161" s="292" t="n"/>
      <c r="G161" s="292" t="n"/>
      <c r="H161" s="294" t="n"/>
      <c r="I161" s="338" t="n"/>
      <c r="J161" s="295" t="n"/>
      <c r="K161" s="268" t="n"/>
      <c r="L161" s="268" t="n"/>
      <c r="M161" s="268" t="n"/>
      <c r="N161" s="339" t="n"/>
      <c r="O161" s="268" t="n"/>
      <c r="P161" s="314" t="n"/>
      <c r="Q161" s="70" t="n"/>
      <c r="R161" s="70" t="n"/>
      <c r="S161" s="70" t="n"/>
      <c r="T161" s="300" t="n"/>
      <c r="U161" s="300" t="n"/>
      <c r="V161" s="341" t="n"/>
      <c r="W161" s="341" t="n"/>
      <c r="X161" s="320" t="n"/>
      <c r="Y161" s="320" t="n"/>
      <c r="Z161" s="71" t="n"/>
    </row>
    <row r="162" ht="16.5" customHeight="1" s="115">
      <c r="C162" s="313" t="n"/>
      <c r="D162" s="313" t="n"/>
      <c r="E162" s="291" t="n"/>
      <c r="F162" s="292" t="n"/>
      <c r="G162" s="292" t="n"/>
      <c r="H162" s="294" t="n"/>
      <c r="I162" s="338" t="n"/>
      <c r="J162" s="295" t="n"/>
      <c r="K162" s="268" t="n"/>
      <c r="L162" s="268" t="n"/>
      <c r="M162" s="268" t="n"/>
      <c r="N162" s="339" t="n"/>
      <c r="O162" s="268" t="n"/>
      <c r="P162" s="314" t="n"/>
      <c r="Q162" s="70" t="n"/>
      <c r="R162" s="70" t="n"/>
      <c r="S162" s="70" t="n"/>
      <c r="T162" s="300" t="n"/>
      <c r="U162" s="300" t="n"/>
      <c r="V162" s="341" t="n"/>
      <c r="W162" s="341" t="n"/>
      <c r="X162" s="320" t="n"/>
      <c r="Y162" s="320" t="n"/>
      <c r="Z162" s="71" t="n"/>
    </row>
    <row r="163" ht="16.5" customHeight="1" s="115">
      <c r="C163" s="313" t="n"/>
      <c r="D163" s="313" t="n"/>
      <c r="E163" s="291" t="n"/>
      <c r="F163" s="292" t="n"/>
      <c r="G163" s="292" t="n"/>
      <c r="H163" s="294" t="n"/>
      <c r="I163" s="338" t="n"/>
      <c r="J163" s="295" t="n"/>
      <c r="K163" s="268" t="n"/>
      <c r="L163" s="268" t="n"/>
      <c r="M163" s="268" t="n"/>
      <c r="N163" s="339" t="n"/>
      <c r="O163" s="268" t="n"/>
      <c r="P163" s="314" t="n"/>
      <c r="Q163" s="70" t="n"/>
      <c r="R163" s="70" t="n"/>
      <c r="S163" s="70" t="n"/>
      <c r="T163" s="300" t="n"/>
      <c r="U163" s="300" t="n"/>
      <c r="V163" s="341" t="n"/>
      <c r="W163" s="341" t="n"/>
      <c r="X163" s="320" t="n"/>
      <c r="Y163" s="320" t="n"/>
      <c r="Z163" s="71" t="n"/>
    </row>
    <row r="164" ht="16.5" customHeight="1" s="115">
      <c r="C164" s="313" t="n"/>
      <c r="D164" s="313" t="n"/>
      <c r="E164" s="291" t="n"/>
      <c r="F164" s="292" t="n"/>
      <c r="G164" s="292" t="n"/>
      <c r="H164" s="294" t="n"/>
      <c r="I164" s="338" t="n"/>
      <c r="J164" s="295" t="n"/>
      <c r="K164" s="268" t="n"/>
      <c r="L164" s="268" t="n"/>
      <c r="M164" s="268" t="n"/>
      <c r="N164" s="339" t="n"/>
      <c r="O164" s="268" t="n"/>
      <c r="P164" s="314" t="n"/>
      <c r="Q164" s="70" t="n"/>
      <c r="R164" s="70" t="n"/>
      <c r="S164" s="70" t="n"/>
      <c r="T164" s="300" t="n"/>
      <c r="U164" s="300" t="n"/>
      <c r="V164" s="341" t="n"/>
      <c r="W164" s="341" t="n"/>
      <c r="X164" s="320" t="n"/>
      <c r="Y164" s="320" t="n"/>
      <c r="Z164" s="71" t="n"/>
    </row>
    <row r="165" ht="16.5" customHeight="1" s="115">
      <c r="C165" s="313" t="n"/>
      <c r="D165" s="313" t="n"/>
      <c r="E165" s="291" t="n"/>
      <c r="F165" s="292" t="n"/>
      <c r="G165" s="292" t="n"/>
      <c r="H165" s="294" t="n"/>
      <c r="I165" s="338" t="n"/>
      <c r="J165" s="295" t="n"/>
      <c r="K165" s="268" t="n"/>
      <c r="L165" s="268" t="n"/>
      <c r="M165" s="268" t="n"/>
      <c r="N165" s="339" t="n"/>
      <c r="O165" s="268" t="n"/>
      <c r="P165" s="314" t="n"/>
      <c r="Q165" s="70" t="n"/>
      <c r="R165" s="70" t="n"/>
      <c r="S165" s="70" t="n"/>
      <c r="T165" s="300" t="n"/>
      <c r="U165" s="300" t="n"/>
      <c r="V165" s="341" t="n"/>
      <c r="W165" s="341" t="n"/>
      <c r="X165" s="320" t="n"/>
      <c r="Y165" s="320" t="n"/>
      <c r="Z165" s="71" t="n"/>
    </row>
    <row r="166" ht="16.5" customHeight="1" s="115">
      <c r="C166" s="313" t="n"/>
      <c r="D166" s="313" t="n"/>
      <c r="E166" s="291" t="n"/>
      <c r="F166" s="292" t="n"/>
      <c r="G166" s="292" t="n"/>
      <c r="H166" s="294" t="n"/>
      <c r="I166" s="338" t="n"/>
      <c r="J166" s="295" t="n"/>
      <c r="K166" s="268" t="n"/>
      <c r="L166" s="268" t="n"/>
      <c r="M166" s="268" t="n"/>
      <c r="N166" s="339" t="n"/>
      <c r="O166" s="268" t="n"/>
      <c r="P166" s="314" t="n"/>
      <c r="Q166" s="70" t="n"/>
      <c r="R166" s="70" t="n"/>
      <c r="S166" s="70" t="n"/>
      <c r="T166" s="300" t="n"/>
      <c r="U166" s="300" t="n"/>
      <c r="V166" s="341" t="n"/>
      <c r="W166" s="341" t="n"/>
      <c r="X166" s="320" t="n"/>
      <c r="Y166" s="320" t="n"/>
      <c r="Z166" s="71" t="n"/>
    </row>
    <row r="167" ht="16.5" customHeight="1" s="115">
      <c r="C167" s="313" t="n"/>
      <c r="D167" s="313" t="n"/>
      <c r="E167" s="291" t="n"/>
      <c r="F167" s="292" t="n"/>
      <c r="G167" s="292" t="n"/>
      <c r="H167" s="294" t="n"/>
      <c r="I167" s="338" t="n"/>
      <c r="J167" s="295" t="n"/>
      <c r="K167" s="268" t="n"/>
      <c r="L167" s="268" t="n"/>
      <c r="M167" s="268" t="n"/>
      <c r="N167" s="339" t="n"/>
      <c r="O167" s="268" t="n"/>
      <c r="P167" s="314" t="n"/>
      <c r="Q167" s="70" t="n"/>
      <c r="R167" s="70" t="n"/>
      <c r="S167" s="70" t="n"/>
      <c r="T167" s="300" t="n"/>
      <c r="U167" s="300" t="n"/>
      <c r="V167" s="341" t="n"/>
      <c r="W167" s="341" t="n"/>
      <c r="X167" s="320" t="n"/>
      <c r="Y167" s="320" t="n"/>
      <c r="Z167" s="71" t="n"/>
    </row>
    <row r="168" ht="16.5" customHeight="1" s="115">
      <c r="C168" s="313" t="n"/>
      <c r="D168" s="313" t="n"/>
      <c r="E168" s="291" t="n"/>
      <c r="F168" s="292" t="n"/>
      <c r="G168" s="292" t="n"/>
      <c r="H168" s="294" t="n"/>
      <c r="I168" s="338" t="n"/>
      <c r="J168" s="295" t="n"/>
      <c r="K168" s="268" t="n"/>
      <c r="L168" s="268" t="n"/>
      <c r="M168" s="268" t="n"/>
      <c r="N168" s="339" t="n"/>
      <c r="O168" s="268" t="n"/>
      <c r="P168" s="314" t="n"/>
      <c r="Q168" s="70" t="n"/>
      <c r="R168" s="70" t="n"/>
      <c r="S168" s="70" t="n"/>
      <c r="T168" s="300" t="n"/>
      <c r="U168" s="300" t="n"/>
      <c r="V168" s="341" t="n"/>
      <c r="W168" s="341" t="n"/>
      <c r="X168" s="320" t="n"/>
      <c r="Y168" s="320" t="n"/>
      <c r="Z168" s="71" t="n"/>
    </row>
    <row r="169" ht="16.5" customHeight="1" s="115">
      <c r="C169" s="313" t="n"/>
      <c r="D169" s="313" t="n"/>
      <c r="E169" s="291" t="n"/>
      <c r="F169" s="292" t="n"/>
      <c r="G169" s="292" t="n"/>
      <c r="H169" s="294" t="n"/>
      <c r="I169" s="338" t="n"/>
      <c r="J169" s="295" t="n"/>
      <c r="K169" s="268" t="n"/>
      <c r="L169" s="268" t="n"/>
      <c r="M169" s="268" t="n"/>
      <c r="N169" s="339" t="n"/>
      <c r="O169" s="268" t="n"/>
      <c r="P169" s="314" t="n"/>
      <c r="Q169" s="70" t="n"/>
      <c r="R169" s="70" t="n"/>
      <c r="S169" s="70" t="n"/>
      <c r="T169" s="300" t="n"/>
      <c r="U169" s="300" t="n"/>
      <c r="V169" s="341" t="n"/>
      <c r="W169" s="341" t="n"/>
      <c r="X169" s="320" t="n"/>
      <c r="Y169" s="320" t="n"/>
      <c r="Z169" s="71" t="n"/>
    </row>
    <row r="170" ht="16.5" customHeight="1" s="115">
      <c r="C170" s="313" t="n"/>
      <c r="D170" s="313" t="n"/>
      <c r="E170" s="291" t="n"/>
      <c r="F170" s="292" t="n"/>
      <c r="G170" s="292" t="n"/>
      <c r="H170" s="294" t="n"/>
      <c r="I170" s="338" t="n"/>
      <c r="J170" s="295" t="n"/>
      <c r="K170" s="268" t="n"/>
      <c r="L170" s="268" t="n"/>
      <c r="M170" s="268" t="n"/>
      <c r="N170" s="339" t="n"/>
      <c r="O170" s="268" t="n"/>
      <c r="P170" s="314" t="n"/>
      <c r="Q170" s="70" t="n"/>
      <c r="R170" s="70" t="n"/>
      <c r="S170" s="70" t="n"/>
      <c r="T170" s="300" t="n"/>
      <c r="U170" s="300" t="n"/>
      <c r="V170" s="341" t="n"/>
      <c r="W170" s="341" t="n"/>
      <c r="X170" s="320" t="n"/>
      <c r="Y170" s="320" t="n"/>
      <c r="Z170" s="71" t="n"/>
    </row>
    <row r="171" ht="16.5" customHeight="1" s="115">
      <c r="C171" s="313" t="n"/>
      <c r="D171" s="313" t="n"/>
      <c r="E171" s="291" t="n"/>
      <c r="F171" s="292" t="n"/>
      <c r="G171" s="292" t="n"/>
      <c r="H171" s="294" t="n"/>
      <c r="I171" s="338" t="n"/>
      <c r="J171" s="295" t="n"/>
      <c r="K171" s="268" t="n"/>
      <c r="L171" s="268" t="n"/>
      <c r="M171" s="268" t="n"/>
      <c r="N171" s="339" t="n"/>
      <c r="O171" s="268" t="n"/>
      <c r="P171" s="314" t="n"/>
      <c r="Q171" s="70" t="n"/>
      <c r="R171" s="70" t="n"/>
      <c r="S171" s="70" t="n"/>
      <c r="T171" s="300" t="n"/>
      <c r="U171" s="300" t="n"/>
      <c r="V171" s="341" t="n"/>
      <c r="W171" s="341" t="n"/>
      <c r="X171" s="320" t="n"/>
      <c r="Y171" s="320" t="n"/>
      <c r="Z171" s="71" t="n"/>
    </row>
    <row r="172" ht="16.5" customHeight="1" s="115">
      <c r="C172" s="313" t="n"/>
      <c r="D172" s="313" t="n"/>
      <c r="E172" s="291" t="n"/>
      <c r="F172" s="292" t="n"/>
      <c r="G172" s="292" t="n"/>
      <c r="H172" s="294" t="n"/>
      <c r="I172" s="338" t="n"/>
      <c r="J172" s="295" t="n"/>
      <c r="K172" s="268" t="n"/>
      <c r="L172" s="268" t="n"/>
      <c r="M172" s="268" t="n"/>
      <c r="N172" s="339" t="n"/>
      <c r="O172" s="268" t="n"/>
      <c r="P172" s="314" t="n"/>
      <c r="Q172" s="70" t="n"/>
      <c r="R172" s="70" t="n"/>
      <c r="S172" s="70" t="n"/>
      <c r="T172" s="300" t="n"/>
      <c r="U172" s="300" t="n"/>
      <c r="V172" s="341" t="n"/>
      <c r="W172" s="341" t="n"/>
      <c r="X172" s="320" t="n"/>
      <c r="Y172" s="320" t="n"/>
      <c r="Z172" s="71" t="n"/>
    </row>
    <row r="173" ht="16.5" customHeight="1" s="115">
      <c r="C173" s="313" t="n"/>
      <c r="D173" s="313" t="n"/>
      <c r="E173" s="291" t="n"/>
      <c r="F173" s="292" t="n"/>
      <c r="G173" s="292" t="n"/>
      <c r="H173" s="294" t="n"/>
      <c r="I173" s="338" t="n"/>
      <c r="J173" s="295" t="n"/>
      <c r="K173" s="268" t="n"/>
      <c r="L173" s="268" t="n"/>
      <c r="M173" s="268" t="n"/>
      <c r="N173" s="339" t="n"/>
      <c r="O173" s="268" t="n"/>
      <c r="P173" s="314" t="n"/>
      <c r="Q173" s="70" t="n"/>
      <c r="R173" s="70" t="n"/>
      <c r="S173" s="70" t="n"/>
      <c r="T173" s="300" t="n"/>
      <c r="U173" s="300" t="n"/>
      <c r="V173" s="341" t="n"/>
      <c r="W173" s="341" t="n"/>
      <c r="X173" s="320" t="n"/>
      <c r="Y173" s="320" t="n"/>
      <c r="Z173" s="71" t="n"/>
    </row>
    <row r="174" ht="16.5" customHeight="1" s="115">
      <c r="C174" s="313" t="n"/>
      <c r="D174" s="313" t="n"/>
      <c r="E174" s="291" t="n"/>
      <c r="F174" s="292" t="n"/>
      <c r="G174" s="292" t="n"/>
      <c r="H174" s="294" t="n"/>
      <c r="I174" s="338" t="n"/>
      <c r="J174" s="295" t="n"/>
      <c r="K174" s="268" t="n"/>
      <c r="L174" s="268" t="n"/>
      <c r="M174" s="268" t="n"/>
      <c r="N174" s="339" t="n"/>
      <c r="O174" s="268" t="n"/>
      <c r="P174" s="314" t="n"/>
      <c r="Q174" s="70" t="n"/>
      <c r="R174" s="70" t="n"/>
      <c r="S174" s="70" t="n"/>
      <c r="T174" s="300" t="n"/>
      <c r="U174" s="300" t="n"/>
      <c r="V174" s="341" t="n"/>
      <c r="W174" s="341" t="n"/>
      <c r="X174" s="320" t="n"/>
      <c r="Y174" s="320" t="n"/>
      <c r="Z174" s="71" t="n"/>
    </row>
    <row r="175" ht="16.5" customHeight="1" s="115">
      <c r="C175" s="313" t="n"/>
      <c r="D175" s="313" t="n"/>
      <c r="E175" s="291" t="n"/>
      <c r="F175" s="292" t="n"/>
      <c r="G175" s="292" t="n"/>
      <c r="H175" s="294" t="n"/>
      <c r="I175" s="338" t="n"/>
      <c r="J175" s="295" t="n"/>
      <c r="K175" s="268" t="n"/>
      <c r="L175" s="268" t="n"/>
      <c r="M175" s="268" t="n"/>
      <c r="N175" s="339" t="n"/>
      <c r="O175" s="268" t="n"/>
      <c r="P175" s="314" t="n"/>
      <c r="Q175" s="70" t="n"/>
      <c r="R175" s="70" t="n"/>
      <c r="S175" s="70" t="n"/>
      <c r="T175" s="300" t="n"/>
      <c r="U175" s="300" t="n"/>
      <c r="V175" s="341" t="n"/>
      <c r="W175" s="341" t="n"/>
      <c r="X175" s="320" t="n"/>
      <c r="Y175" s="320" t="n"/>
      <c r="Z175" s="71" t="n"/>
    </row>
    <row r="176" ht="16.5" customHeight="1" s="115">
      <c r="C176" s="313" t="n"/>
      <c r="D176" s="313" t="n"/>
      <c r="E176" s="291" t="n"/>
      <c r="F176" s="292" t="n"/>
      <c r="G176" s="292" t="n"/>
      <c r="H176" s="294" t="n"/>
      <c r="I176" s="338" t="n"/>
      <c r="J176" s="295" t="n"/>
      <c r="K176" s="268" t="n"/>
      <c r="L176" s="268" t="n"/>
      <c r="M176" s="268" t="n"/>
      <c r="N176" s="339" t="n"/>
      <c r="O176" s="268" t="n"/>
      <c r="P176" s="314" t="n"/>
      <c r="Q176" s="70" t="n"/>
      <c r="R176" s="70" t="n"/>
      <c r="S176" s="70" t="n"/>
      <c r="T176" s="300" t="n"/>
      <c r="U176" s="300" t="n"/>
      <c r="V176" s="341" t="n"/>
      <c r="W176" s="341" t="n"/>
      <c r="X176" s="320" t="n"/>
      <c r="Y176" s="320" t="n"/>
      <c r="Z176" s="71" t="n"/>
    </row>
    <row r="177" ht="16.5" customHeight="1" s="115">
      <c r="C177" s="313" t="n"/>
      <c r="D177" s="313" t="n"/>
      <c r="E177" s="291" t="n"/>
      <c r="F177" s="292" t="n"/>
      <c r="G177" s="292" t="n"/>
      <c r="H177" s="294" t="n"/>
      <c r="I177" s="338" t="n"/>
      <c r="J177" s="295" t="n"/>
      <c r="K177" s="268" t="n"/>
      <c r="L177" s="268" t="n"/>
      <c r="M177" s="268" t="n"/>
      <c r="N177" s="339" t="n"/>
      <c r="O177" s="268" t="n"/>
      <c r="P177" s="314" t="n"/>
      <c r="Q177" s="70" t="n"/>
      <c r="R177" s="70" t="n"/>
      <c r="S177" s="70" t="n"/>
      <c r="T177" s="300" t="n"/>
      <c r="U177" s="300" t="n"/>
      <c r="V177" s="341" t="n"/>
      <c r="W177" s="341" t="n"/>
      <c r="X177" s="320" t="n"/>
      <c r="Y177" s="320" t="n"/>
      <c r="Z177" s="71" t="n"/>
    </row>
    <row r="178" ht="16.5" customHeight="1" s="115">
      <c r="C178" s="313" t="n"/>
      <c r="D178" s="313" t="n"/>
      <c r="E178" s="291" t="n"/>
      <c r="F178" s="292" t="n"/>
      <c r="G178" s="292" t="n"/>
      <c r="H178" s="294" t="n"/>
      <c r="I178" s="338" t="n"/>
      <c r="J178" s="295" t="n"/>
      <c r="K178" s="268" t="n"/>
      <c r="L178" s="268" t="n"/>
      <c r="M178" s="268" t="n"/>
      <c r="N178" s="339" t="n"/>
      <c r="O178" s="268" t="n"/>
      <c r="P178" s="314" t="n"/>
      <c r="Q178" s="70" t="n"/>
      <c r="R178" s="70" t="n"/>
      <c r="S178" s="70" t="n"/>
      <c r="T178" s="300" t="n"/>
      <c r="U178" s="300" t="n"/>
      <c r="V178" s="341" t="n"/>
      <c r="W178" s="341" t="n"/>
      <c r="X178" s="320" t="n"/>
      <c r="Y178" s="320" t="n"/>
      <c r="Z178" s="71" t="n"/>
    </row>
    <row r="179" ht="16.5" customHeight="1" s="115">
      <c r="C179" s="313" t="n"/>
      <c r="D179" s="313" t="n"/>
      <c r="E179" s="291" t="n"/>
      <c r="F179" s="292" t="n"/>
      <c r="G179" s="292" t="n"/>
      <c r="H179" s="294" t="n"/>
      <c r="I179" s="338" t="n"/>
      <c r="J179" s="295" t="n"/>
      <c r="K179" s="268" t="n"/>
      <c r="L179" s="268" t="n"/>
      <c r="M179" s="268" t="n"/>
      <c r="N179" s="339" t="n"/>
      <c r="O179" s="268" t="n"/>
      <c r="P179" s="314" t="n"/>
      <c r="Q179" s="70" t="n"/>
      <c r="R179" s="70" t="n"/>
      <c r="S179" s="70" t="n"/>
      <c r="T179" s="300" t="n"/>
      <c r="U179" s="300" t="n"/>
      <c r="V179" s="341" t="n"/>
      <c r="W179" s="341" t="n"/>
      <c r="X179" s="320" t="n"/>
      <c r="Y179" s="320" t="n"/>
      <c r="Z179" s="71" t="n"/>
    </row>
    <row r="180" ht="16.5" customHeight="1" s="115">
      <c r="C180" s="313" t="n"/>
      <c r="D180" s="313" t="n"/>
      <c r="E180" s="291" t="n"/>
      <c r="F180" s="292" t="n"/>
      <c r="G180" s="292" t="n"/>
      <c r="H180" s="294" t="n"/>
      <c r="I180" s="338" t="n"/>
      <c r="J180" s="295" t="n"/>
      <c r="K180" s="268" t="n"/>
      <c r="L180" s="268" t="n"/>
      <c r="M180" s="268" t="n"/>
      <c r="N180" s="339" t="n"/>
      <c r="O180" s="268" t="n"/>
      <c r="P180" s="314" t="n"/>
      <c r="Q180" s="70" t="n"/>
      <c r="R180" s="70" t="n"/>
      <c r="S180" s="70" t="n"/>
      <c r="T180" s="300" t="n"/>
      <c r="U180" s="300" t="n"/>
      <c r="V180" s="341" t="n"/>
      <c r="W180" s="341" t="n"/>
      <c r="X180" s="320" t="n"/>
      <c r="Y180" s="320" t="n"/>
      <c r="Z180" s="71" t="n"/>
    </row>
    <row r="181" ht="16.5" customHeight="1" s="115">
      <c r="C181" s="313" t="n"/>
      <c r="D181" s="313" t="n"/>
      <c r="E181" s="291" t="n"/>
      <c r="F181" s="292" t="n"/>
      <c r="G181" s="292" t="n"/>
      <c r="H181" s="294" t="n"/>
      <c r="I181" s="338" t="n"/>
      <c r="J181" s="295" t="n"/>
      <c r="K181" s="268" t="n"/>
      <c r="L181" s="268" t="n"/>
      <c r="M181" s="268" t="n"/>
      <c r="N181" s="339" t="n"/>
      <c r="O181" s="268" t="n"/>
      <c r="P181" s="314" t="n"/>
      <c r="Q181" s="70" t="n"/>
      <c r="R181" s="70" t="n"/>
      <c r="S181" s="70" t="n"/>
      <c r="T181" s="300" t="n"/>
      <c r="U181" s="300" t="n"/>
      <c r="V181" s="341" t="n"/>
      <c r="W181" s="341" t="n"/>
      <c r="X181" s="320" t="n"/>
      <c r="Y181" s="320" t="n"/>
      <c r="Z181" s="71" t="n"/>
    </row>
    <row r="182" ht="16.5" customHeight="1" s="115">
      <c r="C182" s="313" t="n"/>
      <c r="D182" s="313" t="n"/>
      <c r="E182" s="291" t="n"/>
      <c r="F182" s="292" t="n"/>
      <c r="G182" s="292" t="n"/>
      <c r="H182" s="294" t="n"/>
      <c r="I182" s="338" t="n"/>
      <c r="J182" s="295" t="n"/>
      <c r="K182" s="268" t="n"/>
      <c r="L182" s="268" t="n"/>
      <c r="M182" s="268" t="n"/>
      <c r="N182" s="339" t="n"/>
      <c r="O182" s="268" t="n"/>
      <c r="P182" s="314" t="n"/>
      <c r="Q182" s="70" t="n"/>
      <c r="R182" s="70" t="n"/>
      <c r="S182" s="70" t="n"/>
      <c r="T182" s="300" t="n"/>
      <c r="U182" s="300" t="n"/>
      <c r="V182" s="341" t="n"/>
      <c r="W182" s="341" t="n"/>
      <c r="X182" s="320" t="n"/>
      <c r="Y182" s="320" t="n"/>
      <c r="Z182" s="71" t="n"/>
    </row>
    <row r="183" ht="16.5" customHeight="1" s="115">
      <c r="C183" s="313" t="n"/>
      <c r="D183" s="313" t="n"/>
      <c r="E183" s="291" t="n"/>
      <c r="F183" s="292" t="n"/>
      <c r="G183" s="292" t="n"/>
      <c r="H183" s="294" t="n"/>
      <c r="I183" s="338" t="n"/>
      <c r="J183" s="295" t="n"/>
      <c r="K183" s="268" t="n"/>
      <c r="L183" s="268" t="n"/>
      <c r="M183" s="268" t="n"/>
      <c r="N183" s="339" t="n"/>
      <c r="O183" s="268" t="n"/>
      <c r="P183" s="314" t="n"/>
      <c r="Q183" s="70" t="n"/>
      <c r="R183" s="70" t="n"/>
      <c r="S183" s="70" t="n"/>
      <c r="T183" s="300" t="n"/>
      <c r="U183" s="300" t="n"/>
      <c r="V183" s="341" t="n"/>
      <c r="W183" s="341" t="n"/>
      <c r="X183" s="320" t="n"/>
      <c r="Y183" s="320" t="n"/>
      <c r="Z183" s="71" t="n"/>
    </row>
    <row r="184" ht="16.5" customHeight="1" s="115">
      <c r="C184" s="313" t="n"/>
      <c r="D184" s="313" t="n"/>
      <c r="E184" s="291" t="n"/>
      <c r="F184" s="292" t="n"/>
      <c r="G184" s="292" t="n"/>
      <c r="H184" s="294" t="n"/>
      <c r="I184" s="338" t="n"/>
      <c r="J184" s="295" t="n"/>
      <c r="K184" s="268" t="n"/>
      <c r="L184" s="268" t="n"/>
      <c r="M184" s="268" t="n"/>
      <c r="N184" s="339" t="n"/>
      <c r="O184" s="268" t="n"/>
      <c r="P184" s="314" t="n"/>
      <c r="Q184" s="70" t="n"/>
      <c r="R184" s="70" t="n"/>
      <c r="S184" s="70" t="n"/>
      <c r="T184" s="300" t="n"/>
      <c r="U184" s="300" t="n"/>
      <c r="V184" s="341" t="n"/>
      <c r="W184" s="341" t="n"/>
      <c r="X184" s="320" t="n"/>
      <c r="Y184" s="320" t="n"/>
      <c r="Z184" s="71" t="n"/>
    </row>
    <row r="185" ht="16.5" customHeight="1" s="115">
      <c r="C185" s="313" t="n"/>
      <c r="D185" s="313" t="n"/>
      <c r="E185" s="291" t="n"/>
      <c r="F185" s="292" t="n"/>
      <c r="G185" s="292" t="n"/>
      <c r="H185" s="294" t="n"/>
      <c r="I185" s="338" t="n"/>
      <c r="J185" s="295" t="n"/>
      <c r="K185" s="268" t="n"/>
      <c r="L185" s="268" t="n"/>
      <c r="M185" s="268" t="n"/>
      <c r="N185" s="339" t="n"/>
      <c r="O185" s="268" t="n"/>
      <c r="P185" s="314" t="n"/>
      <c r="Q185" s="70" t="n"/>
      <c r="R185" s="70" t="n"/>
      <c r="S185" s="70" t="n"/>
      <c r="T185" s="300" t="n"/>
      <c r="U185" s="300" t="n"/>
      <c r="V185" s="341" t="n"/>
      <c r="W185" s="341" t="n"/>
      <c r="X185" s="320" t="n"/>
      <c r="Y185" s="320" t="n"/>
      <c r="Z185" s="71" t="n"/>
    </row>
    <row r="186" ht="16.5" customHeight="1" s="115">
      <c r="C186" s="313" t="n"/>
      <c r="D186" s="313" t="n"/>
      <c r="E186" s="291" t="n"/>
      <c r="F186" s="292" t="n"/>
      <c r="G186" s="292" t="n"/>
      <c r="H186" s="294" t="n"/>
      <c r="I186" s="338" t="n"/>
      <c r="J186" s="295" t="n"/>
      <c r="K186" s="268" t="n"/>
      <c r="L186" s="268" t="n"/>
      <c r="M186" s="268" t="n"/>
      <c r="N186" s="339" t="n"/>
      <c r="O186" s="268" t="n"/>
      <c r="P186" s="314" t="n"/>
      <c r="Q186" s="70" t="n"/>
      <c r="R186" s="70" t="n"/>
      <c r="S186" s="70" t="n"/>
      <c r="T186" s="300" t="n"/>
      <c r="U186" s="300" t="n"/>
      <c r="V186" s="341" t="n"/>
      <c r="W186" s="341" t="n"/>
      <c r="X186" s="320" t="n"/>
      <c r="Y186" s="320" t="n"/>
      <c r="Z186" s="71" t="n"/>
    </row>
    <row r="187" ht="16.5" customHeight="1" s="115">
      <c r="C187" s="313" t="n"/>
      <c r="D187" s="313" t="n"/>
      <c r="E187" s="291" t="n"/>
      <c r="F187" s="292" t="n"/>
      <c r="G187" s="292" t="n"/>
      <c r="H187" s="294" t="n"/>
      <c r="I187" s="338" t="n"/>
      <c r="J187" s="295" t="n"/>
      <c r="K187" s="268" t="n"/>
      <c r="L187" s="268" t="n"/>
      <c r="M187" s="268" t="n"/>
      <c r="N187" s="339" t="n"/>
      <c r="O187" s="268" t="n"/>
      <c r="P187" s="314" t="n"/>
      <c r="Q187" s="70" t="n"/>
      <c r="R187" s="70" t="n"/>
      <c r="S187" s="70" t="n"/>
      <c r="T187" s="300" t="n"/>
      <c r="U187" s="300" t="n"/>
      <c r="V187" s="341" t="n"/>
      <c r="W187" s="341" t="n"/>
      <c r="X187" s="320" t="n"/>
      <c r="Y187" s="320" t="n"/>
      <c r="Z187" s="71" t="n"/>
    </row>
    <row r="188" ht="16.5" customHeight="1" s="115">
      <c r="C188" s="313" t="n"/>
      <c r="D188" s="313" t="n"/>
      <c r="E188" s="291" t="n"/>
      <c r="F188" s="292" t="n"/>
      <c r="G188" s="292" t="n"/>
      <c r="H188" s="294" t="n"/>
      <c r="I188" s="338" t="n"/>
      <c r="J188" s="295" t="n"/>
      <c r="K188" s="268" t="n"/>
      <c r="L188" s="268" t="n"/>
      <c r="M188" s="268" t="n"/>
      <c r="N188" s="339" t="n"/>
      <c r="O188" s="268" t="n"/>
      <c r="P188" s="314" t="n"/>
      <c r="Q188" s="70" t="n"/>
      <c r="R188" s="70" t="n"/>
      <c r="S188" s="70" t="n"/>
      <c r="T188" s="300" t="n"/>
      <c r="U188" s="300" t="n"/>
      <c r="V188" s="341" t="n"/>
      <c r="W188" s="341" t="n"/>
      <c r="X188" s="320" t="n"/>
      <c r="Y188" s="320" t="n"/>
      <c r="Z188" s="71" t="n"/>
    </row>
    <row r="189" ht="16.5" customHeight="1" s="115">
      <c r="C189" s="313" t="n"/>
      <c r="D189" s="313" t="n"/>
      <c r="E189" s="291" t="n"/>
      <c r="F189" s="292" t="n"/>
      <c r="G189" s="292" t="n"/>
      <c r="H189" s="294" t="n"/>
      <c r="I189" s="338" t="n"/>
      <c r="J189" s="295" t="n"/>
      <c r="K189" s="268" t="n"/>
      <c r="L189" s="268" t="n"/>
      <c r="M189" s="268" t="n"/>
      <c r="N189" s="339" t="n"/>
      <c r="O189" s="268" t="n"/>
      <c r="P189" s="314" t="n"/>
      <c r="Q189" s="70" t="n"/>
      <c r="R189" s="70" t="n"/>
      <c r="S189" s="70" t="n"/>
      <c r="T189" s="300" t="n"/>
      <c r="U189" s="300" t="n"/>
      <c r="V189" s="341" t="n"/>
      <c r="W189" s="341" t="n"/>
      <c r="X189" s="320" t="n"/>
      <c r="Y189" s="320" t="n"/>
      <c r="Z189" s="71" t="n"/>
    </row>
    <row r="190" ht="16.5" customHeight="1" s="115">
      <c r="C190" s="313" t="n"/>
      <c r="D190" s="313" t="n"/>
      <c r="E190" s="291" t="n"/>
      <c r="F190" s="292" t="n"/>
      <c r="G190" s="292" t="n"/>
      <c r="H190" s="294" t="n"/>
      <c r="I190" s="338" t="n"/>
      <c r="J190" s="295" t="n"/>
      <c r="K190" s="268" t="n"/>
      <c r="L190" s="268" t="n"/>
      <c r="M190" s="268" t="n"/>
      <c r="N190" s="339" t="n"/>
      <c r="O190" s="268" t="n"/>
      <c r="P190" s="314" t="n"/>
      <c r="Q190" s="70" t="n"/>
      <c r="R190" s="70" t="n"/>
      <c r="S190" s="70" t="n"/>
      <c r="T190" s="300" t="n"/>
      <c r="U190" s="300" t="n"/>
      <c r="V190" s="341" t="n"/>
      <c r="W190" s="341" t="n"/>
      <c r="X190" s="320" t="n"/>
      <c r="Y190" s="320" t="n"/>
      <c r="Z190" s="71" t="n"/>
    </row>
    <row r="191" ht="16.5" customHeight="1" s="115">
      <c r="C191" s="313" t="n"/>
      <c r="D191" s="313" t="n"/>
      <c r="E191" s="291" t="n"/>
      <c r="F191" s="292" t="n"/>
      <c r="G191" s="292" t="n"/>
      <c r="H191" s="294" t="n"/>
      <c r="I191" s="338" t="n"/>
      <c r="J191" s="295" t="n"/>
      <c r="K191" s="268" t="n"/>
      <c r="L191" s="268" t="n"/>
      <c r="M191" s="268" t="n"/>
      <c r="N191" s="339" t="n"/>
      <c r="O191" s="268" t="n"/>
      <c r="P191" s="314" t="n"/>
      <c r="Q191" s="70" t="n"/>
      <c r="R191" s="70" t="n"/>
      <c r="S191" s="70" t="n"/>
      <c r="T191" s="300" t="n"/>
      <c r="U191" s="300" t="n"/>
      <c r="V191" s="341" t="n"/>
      <c r="W191" s="341" t="n"/>
      <c r="X191" s="320" t="n"/>
      <c r="Y191" s="320" t="n"/>
      <c r="Z191" s="71" t="n"/>
    </row>
    <row r="192" ht="16.5" customHeight="1" s="115">
      <c r="C192" s="313" t="n"/>
      <c r="D192" s="313" t="n"/>
      <c r="E192" s="291" t="n"/>
      <c r="F192" s="292" t="n"/>
      <c r="G192" s="292" t="n"/>
      <c r="H192" s="294" t="n"/>
      <c r="I192" s="338" t="n"/>
      <c r="J192" s="295" t="n"/>
      <c r="K192" s="268" t="n"/>
      <c r="L192" s="268" t="n"/>
      <c r="M192" s="268" t="n"/>
      <c r="N192" s="339" t="n"/>
      <c r="O192" s="268" t="n"/>
      <c r="P192" s="314" t="n"/>
      <c r="Q192" s="70" t="n"/>
      <c r="R192" s="70" t="n"/>
      <c r="S192" s="70" t="n"/>
      <c r="T192" s="300" t="n"/>
      <c r="U192" s="300" t="n"/>
      <c r="V192" s="341" t="n"/>
      <c r="W192" s="341" t="n"/>
      <c r="X192" s="320" t="n"/>
      <c r="Y192" s="320" t="n"/>
      <c r="Z192" s="71" t="n"/>
    </row>
    <row r="193" ht="16.5" customHeight="1" s="115">
      <c r="C193" s="313" t="n"/>
      <c r="D193" s="313" t="n"/>
      <c r="E193" s="291" t="n"/>
      <c r="F193" s="292" t="n"/>
      <c r="G193" s="292" t="n"/>
      <c r="H193" s="294" t="n"/>
      <c r="I193" s="338" t="n"/>
      <c r="J193" s="295" t="n"/>
      <c r="K193" s="268" t="n"/>
      <c r="L193" s="268" t="n"/>
      <c r="M193" s="268" t="n"/>
      <c r="N193" s="339" t="n"/>
      <c r="O193" s="268" t="n"/>
      <c r="P193" s="314" t="n"/>
      <c r="Q193" s="70" t="n"/>
      <c r="R193" s="70" t="n"/>
      <c r="S193" s="70" t="n"/>
      <c r="T193" s="300" t="n"/>
      <c r="U193" s="300" t="n"/>
      <c r="V193" s="341" t="n"/>
      <c r="W193" s="341" t="n"/>
      <c r="X193" s="320" t="n"/>
      <c r="Y193" s="320" t="n"/>
      <c r="Z193" s="71" t="n"/>
    </row>
    <row r="194" ht="16.5" customHeight="1" s="115">
      <c r="C194" s="313" t="n"/>
      <c r="D194" s="313" t="n"/>
      <c r="E194" s="291" t="n"/>
      <c r="F194" s="292" t="n"/>
      <c r="G194" s="292" t="n"/>
      <c r="H194" s="294" t="n"/>
      <c r="I194" s="338" t="n"/>
      <c r="J194" s="295" t="n"/>
      <c r="K194" s="268" t="n"/>
      <c r="L194" s="268" t="n"/>
      <c r="M194" s="268" t="n"/>
      <c r="N194" s="339" t="n"/>
      <c r="O194" s="268" t="n"/>
      <c r="P194" s="314" t="n"/>
      <c r="Q194" s="70" t="n"/>
      <c r="R194" s="70" t="n"/>
      <c r="S194" s="70" t="n"/>
      <c r="T194" s="300" t="n"/>
      <c r="U194" s="300" t="n"/>
      <c r="V194" s="341" t="n"/>
      <c r="W194" s="341" t="n"/>
      <c r="X194" s="320" t="n"/>
      <c r="Y194" s="320" t="n"/>
      <c r="Z194" s="71" t="n"/>
    </row>
    <row r="195" ht="16.5" customHeight="1" s="115">
      <c r="C195" s="313" t="n"/>
      <c r="D195" s="313" t="n"/>
      <c r="E195" s="291" t="n"/>
      <c r="F195" s="292" t="n"/>
      <c r="G195" s="292" t="n"/>
      <c r="H195" s="294" t="n"/>
      <c r="I195" s="338" t="n"/>
      <c r="J195" s="295" t="n"/>
      <c r="K195" s="268" t="n"/>
      <c r="L195" s="268" t="n"/>
      <c r="M195" s="268" t="n"/>
      <c r="N195" s="339" t="n"/>
      <c r="O195" s="268" t="n"/>
      <c r="P195" s="314" t="n"/>
      <c r="Q195" s="70" t="n"/>
      <c r="R195" s="70" t="n"/>
      <c r="S195" s="70" t="n"/>
      <c r="T195" s="300" t="n"/>
      <c r="U195" s="300" t="n"/>
      <c r="V195" s="341" t="n"/>
      <c r="W195" s="341" t="n"/>
      <c r="X195" s="320" t="n"/>
      <c r="Y195" s="320" t="n"/>
      <c r="Z195" s="71" t="n"/>
    </row>
    <row r="196" ht="16.5" customHeight="1" s="115">
      <c r="C196" s="313" t="n"/>
      <c r="D196" s="313" t="n"/>
      <c r="E196" s="291" t="n"/>
      <c r="F196" s="292" t="n"/>
      <c r="G196" s="292" t="n"/>
      <c r="H196" s="294" t="n"/>
      <c r="I196" s="338" t="n"/>
      <c r="J196" s="295" t="n"/>
      <c r="K196" s="268" t="n"/>
      <c r="L196" s="268" t="n"/>
      <c r="M196" s="268" t="n"/>
      <c r="N196" s="339" t="n"/>
      <c r="O196" s="268" t="n"/>
      <c r="P196" s="314" t="n"/>
      <c r="Q196" s="70" t="n"/>
      <c r="R196" s="70" t="n"/>
      <c r="S196" s="70" t="n"/>
      <c r="T196" s="300" t="n"/>
      <c r="U196" s="300" t="n"/>
      <c r="V196" s="341" t="n"/>
      <c r="W196" s="341" t="n"/>
      <c r="X196" s="320" t="n"/>
      <c r="Y196" s="320" t="n"/>
      <c r="Z196" s="71" t="n"/>
    </row>
    <row r="197" ht="16.5" customHeight="1" s="115">
      <c r="C197" s="313" t="n"/>
      <c r="D197" s="313" t="n"/>
      <c r="E197" s="291" t="n"/>
      <c r="F197" s="292" t="n"/>
      <c r="G197" s="292" t="n"/>
      <c r="H197" s="294" t="n"/>
      <c r="I197" s="338" t="n"/>
      <c r="J197" s="295" t="n"/>
      <c r="K197" s="268" t="n"/>
      <c r="L197" s="268" t="n"/>
      <c r="M197" s="268" t="n"/>
      <c r="N197" s="339" t="n"/>
      <c r="O197" s="268" t="n"/>
      <c r="P197" s="314" t="n"/>
      <c r="Q197" s="70" t="n"/>
      <c r="R197" s="70" t="n"/>
      <c r="S197" s="70" t="n"/>
      <c r="T197" s="300" t="n"/>
      <c r="U197" s="300" t="n"/>
      <c r="V197" s="341" t="n"/>
      <c r="W197" s="341" t="n"/>
      <c r="X197" s="320" t="n"/>
      <c r="Y197" s="320" t="n"/>
      <c r="Z197" s="71" t="n"/>
    </row>
    <row r="198" ht="16.5" customHeight="1" s="115">
      <c r="C198" s="313" t="n"/>
      <c r="D198" s="313" t="n"/>
      <c r="E198" s="291" t="n"/>
      <c r="F198" s="292" t="n"/>
      <c r="G198" s="292" t="n"/>
      <c r="H198" s="294" t="n"/>
      <c r="I198" s="338" t="n"/>
      <c r="J198" s="295" t="n"/>
      <c r="K198" s="268" t="n"/>
      <c r="L198" s="268" t="n"/>
      <c r="M198" s="268" t="n"/>
      <c r="N198" s="339" t="n"/>
      <c r="O198" s="268" t="n"/>
      <c r="P198" s="314" t="n"/>
      <c r="Q198" s="70" t="n"/>
      <c r="R198" s="70" t="n"/>
      <c r="S198" s="70" t="n"/>
      <c r="T198" s="300" t="n"/>
      <c r="U198" s="300" t="n"/>
      <c r="V198" s="341" t="n"/>
      <c r="W198" s="341" t="n"/>
      <c r="X198" s="320" t="n"/>
      <c r="Y198" s="320" t="n"/>
      <c r="Z198" s="71" t="n"/>
    </row>
    <row r="199" ht="16.5" customHeight="1" s="115">
      <c r="C199" s="313" t="n"/>
      <c r="D199" s="313" t="n"/>
      <c r="E199" s="291" t="n"/>
      <c r="F199" s="292" t="n"/>
      <c r="G199" s="292" t="n"/>
      <c r="H199" s="294" t="n"/>
      <c r="I199" s="338" t="n"/>
      <c r="J199" s="295" t="n"/>
      <c r="K199" s="268" t="n"/>
      <c r="L199" s="268" t="n"/>
      <c r="M199" s="268" t="n"/>
      <c r="N199" s="339" t="n"/>
      <c r="O199" s="268" t="n"/>
      <c r="P199" s="314" t="n"/>
      <c r="Q199" s="70" t="n"/>
      <c r="R199" s="70" t="n"/>
      <c r="S199" s="70" t="n"/>
      <c r="T199" s="300" t="n"/>
      <c r="U199" s="300" t="n"/>
      <c r="V199" s="341" t="n"/>
      <c r="W199" s="341" t="n"/>
      <c r="X199" s="320" t="n"/>
      <c r="Y199" s="320" t="n"/>
      <c r="Z199" s="71" t="n"/>
    </row>
    <row r="200" ht="16.5" customHeight="1" s="115">
      <c r="C200" s="313" t="n"/>
      <c r="D200" s="313" t="n"/>
      <c r="E200" s="291" t="n"/>
      <c r="F200" s="292" t="n"/>
      <c r="G200" s="292" t="n"/>
      <c r="H200" s="294" t="n"/>
      <c r="I200" s="338" t="n"/>
      <c r="J200" s="295" t="n"/>
      <c r="K200" s="268" t="n"/>
      <c r="L200" s="268" t="n"/>
      <c r="M200" s="268" t="n"/>
      <c r="N200" s="339" t="n"/>
      <c r="O200" s="268" t="n"/>
      <c r="P200" s="314" t="n"/>
      <c r="Q200" s="70" t="n"/>
      <c r="R200" s="70" t="n"/>
      <c r="S200" s="70" t="n"/>
      <c r="T200" s="300" t="n"/>
      <c r="U200" s="300" t="n"/>
      <c r="V200" s="341" t="n"/>
      <c r="W200" s="341" t="n"/>
      <c r="X200" s="320" t="n"/>
      <c r="Y200" s="320" t="n"/>
      <c r="Z200" s="71" t="n"/>
    </row>
    <row r="201" ht="16.5" customHeight="1" s="115">
      <c r="C201" s="313" t="n"/>
      <c r="D201" s="313" t="n"/>
      <c r="E201" s="291" t="n"/>
      <c r="F201" s="292" t="n"/>
      <c r="G201" s="292" t="n"/>
      <c r="H201" s="294" t="n"/>
      <c r="I201" s="338" t="n"/>
      <c r="J201" s="295" t="n"/>
      <c r="K201" s="268" t="n"/>
      <c r="L201" s="268" t="n"/>
      <c r="M201" s="268" t="n"/>
      <c r="N201" s="339" t="n"/>
      <c r="O201" s="268" t="n"/>
      <c r="P201" s="314" t="n"/>
      <c r="Q201" s="70" t="n"/>
      <c r="R201" s="70" t="n"/>
      <c r="S201" s="70" t="n"/>
      <c r="T201" s="300" t="n"/>
      <c r="U201" s="300" t="n"/>
      <c r="V201" s="341" t="n"/>
      <c r="W201" s="341" t="n"/>
      <c r="X201" s="320" t="n"/>
      <c r="Y201" s="320" t="n"/>
      <c r="Z201" s="71" t="n"/>
    </row>
    <row r="202" ht="16.5" customHeight="1" s="115">
      <c r="C202" s="313" t="n"/>
      <c r="D202" s="313" t="n"/>
      <c r="E202" s="291" t="n"/>
      <c r="F202" s="292" t="n"/>
      <c r="G202" s="292" t="n"/>
      <c r="H202" s="294" t="n"/>
      <c r="I202" s="338" t="n"/>
      <c r="J202" s="295" t="n"/>
      <c r="K202" s="268" t="n"/>
      <c r="L202" s="268" t="n"/>
      <c r="M202" s="268" t="n"/>
      <c r="N202" s="339" t="n"/>
      <c r="O202" s="268" t="n"/>
      <c r="P202" s="314" t="n"/>
      <c r="Q202" s="70" t="n"/>
      <c r="R202" s="70" t="n"/>
      <c r="S202" s="70" t="n"/>
      <c r="T202" s="300" t="n"/>
      <c r="U202" s="300" t="n"/>
      <c r="V202" s="341" t="n"/>
      <c r="W202" s="341" t="n"/>
      <c r="X202" s="320" t="n"/>
      <c r="Y202" s="320" t="n"/>
      <c r="Z202" s="71" t="n"/>
    </row>
    <row r="203" ht="16.5" customHeight="1" s="115">
      <c r="C203" s="313" t="n"/>
      <c r="D203" s="313" t="n"/>
      <c r="E203" s="291" t="n"/>
      <c r="F203" s="292" t="n"/>
      <c r="G203" s="292" t="n"/>
      <c r="H203" s="294" t="n"/>
      <c r="I203" s="338" t="n"/>
      <c r="J203" s="295" t="n"/>
      <c r="K203" s="268" t="n"/>
      <c r="L203" s="268" t="n"/>
      <c r="M203" s="268" t="n"/>
      <c r="N203" s="339" t="n"/>
      <c r="O203" s="268" t="n"/>
      <c r="P203" s="314" t="n"/>
      <c r="Q203" s="70" t="n"/>
      <c r="R203" s="70" t="n"/>
      <c r="S203" s="70" t="n"/>
      <c r="T203" s="300" t="n"/>
      <c r="U203" s="300" t="n"/>
      <c r="V203" s="341" t="n"/>
      <c r="W203" s="341" t="n"/>
      <c r="X203" s="320" t="n"/>
      <c r="Y203" s="320" t="n"/>
      <c r="Z203" s="71" t="n"/>
    </row>
    <row r="204" ht="16.5" customHeight="1" s="115">
      <c r="C204" s="313" t="n"/>
      <c r="D204" s="313" t="n"/>
      <c r="E204" s="291" t="n"/>
      <c r="F204" s="292" t="n"/>
      <c r="G204" s="292" t="n"/>
      <c r="H204" s="294" t="n"/>
      <c r="I204" s="338" t="n"/>
      <c r="J204" s="295" t="n"/>
      <c r="K204" s="268" t="n"/>
      <c r="L204" s="268" t="n"/>
      <c r="M204" s="268" t="n"/>
      <c r="N204" s="339" t="n"/>
      <c r="O204" s="268" t="n"/>
      <c r="P204" s="314" t="n"/>
      <c r="Q204" s="70" t="n"/>
      <c r="R204" s="70" t="n"/>
      <c r="S204" s="70" t="n"/>
      <c r="T204" s="300" t="n"/>
      <c r="U204" s="300" t="n"/>
      <c r="V204" s="341" t="n"/>
      <c r="W204" s="341" t="n"/>
      <c r="X204" s="320" t="n"/>
      <c r="Y204" s="320" t="n"/>
      <c r="Z204" s="71" t="n"/>
    </row>
    <row r="205" ht="16.5" customHeight="1" s="115">
      <c r="C205" s="313" t="n"/>
      <c r="D205" s="313" t="n"/>
      <c r="E205" s="291" t="n"/>
      <c r="F205" s="292" t="n"/>
      <c r="G205" s="292" t="n"/>
      <c r="H205" s="294" t="n"/>
      <c r="I205" s="338" t="n"/>
      <c r="J205" s="295" t="n"/>
      <c r="K205" s="268" t="n"/>
      <c r="L205" s="268" t="n"/>
      <c r="M205" s="268" t="n"/>
      <c r="N205" s="339" t="n"/>
      <c r="O205" s="268" t="n"/>
      <c r="P205" s="314" t="n"/>
      <c r="Q205" s="70" t="n"/>
      <c r="R205" s="70" t="n"/>
      <c r="S205" s="70" t="n"/>
      <c r="T205" s="300" t="n"/>
      <c r="U205" s="300" t="n"/>
      <c r="V205" s="341" t="n"/>
      <c r="W205" s="341" t="n"/>
      <c r="X205" s="320" t="n"/>
      <c r="Y205" s="320" t="n"/>
      <c r="Z205" s="71" t="n"/>
    </row>
    <row r="206" ht="16.5" customHeight="1" s="115">
      <c r="C206" s="313" t="n"/>
      <c r="D206" s="313" t="n"/>
      <c r="E206" s="291" t="n"/>
      <c r="F206" s="292" t="n"/>
      <c r="G206" s="292" t="n"/>
      <c r="H206" s="294" t="n"/>
      <c r="I206" s="338" t="n"/>
      <c r="J206" s="295" t="n"/>
      <c r="K206" s="268" t="n"/>
      <c r="L206" s="268" t="n"/>
      <c r="M206" s="268" t="n"/>
      <c r="N206" s="339" t="n"/>
      <c r="O206" s="268" t="n"/>
      <c r="P206" s="314" t="n"/>
      <c r="Q206" s="70" t="n"/>
      <c r="R206" s="70" t="n"/>
      <c r="S206" s="70" t="n"/>
      <c r="T206" s="300" t="n"/>
      <c r="U206" s="300" t="n"/>
      <c r="V206" s="341" t="n"/>
      <c r="W206" s="341" t="n"/>
      <c r="X206" s="320" t="n"/>
      <c r="Y206" s="320" t="n"/>
      <c r="Z206" s="71" t="n"/>
    </row>
    <row r="207" ht="16.5" customHeight="1" s="115">
      <c r="C207" s="313" t="n"/>
      <c r="D207" s="313" t="n"/>
      <c r="E207" s="291" t="n"/>
      <c r="F207" s="292" t="n"/>
      <c r="G207" s="292" t="n"/>
      <c r="H207" s="294" t="n"/>
      <c r="I207" s="338" t="n"/>
      <c r="J207" s="295" t="n"/>
      <c r="K207" s="268" t="n"/>
      <c r="L207" s="268" t="n"/>
      <c r="M207" s="268" t="n"/>
      <c r="N207" s="339" t="n"/>
      <c r="O207" s="268" t="n"/>
      <c r="P207" s="314" t="n"/>
      <c r="Q207" s="70" t="n"/>
      <c r="R207" s="70" t="n"/>
      <c r="S207" s="70" t="n"/>
      <c r="T207" s="300" t="n"/>
      <c r="U207" s="300" t="n"/>
      <c r="V207" s="341" t="n"/>
      <c r="W207" s="341" t="n"/>
      <c r="X207" s="320" t="n"/>
      <c r="Y207" s="320" t="n"/>
      <c r="Z207" s="71" t="n"/>
    </row>
    <row r="208" ht="16.5" customHeight="1" s="115">
      <c r="C208" s="313" t="n"/>
      <c r="D208" s="313" t="n"/>
      <c r="E208" s="291" t="n"/>
      <c r="F208" s="292" t="n"/>
      <c r="G208" s="292" t="n"/>
      <c r="H208" s="294" t="n"/>
      <c r="I208" s="338" t="n"/>
      <c r="J208" s="295" t="n"/>
      <c r="K208" s="268" t="n"/>
      <c r="L208" s="268" t="n"/>
      <c r="M208" s="268" t="n"/>
      <c r="N208" s="339" t="n"/>
      <c r="O208" s="268" t="n"/>
      <c r="P208" s="314" t="n"/>
      <c r="Q208" s="70" t="n"/>
      <c r="R208" s="70" t="n"/>
      <c r="S208" s="70" t="n"/>
      <c r="T208" s="300" t="n"/>
      <c r="U208" s="300" t="n"/>
      <c r="V208" s="341" t="n"/>
      <c r="W208" s="341" t="n"/>
      <c r="X208" s="320" t="n"/>
      <c r="Y208" s="320" t="n"/>
      <c r="Z208" s="71" t="n"/>
    </row>
    <row r="209" ht="16.5" customHeight="1" s="115">
      <c r="C209" s="313" t="n"/>
      <c r="D209" s="313" t="n"/>
      <c r="E209" s="291" t="n"/>
      <c r="F209" s="292" t="n"/>
      <c r="G209" s="292" t="n"/>
      <c r="H209" s="294" t="n"/>
      <c r="I209" s="338" t="n"/>
      <c r="J209" s="295" t="n"/>
      <c r="K209" s="268" t="n"/>
      <c r="L209" s="268" t="n"/>
      <c r="M209" s="268" t="n"/>
      <c r="N209" s="339" t="n"/>
      <c r="O209" s="268" t="n"/>
      <c r="P209" s="314" t="n"/>
      <c r="Q209" s="70" t="n"/>
      <c r="R209" s="70" t="n"/>
      <c r="S209" s="70" t="n"/>
      <c r="T209" s="300" t="n"/>
      <c r="U209" s="300" t="n"/>
      <c r="V209" s="341" t="n"/>
      <c r="W209" s="341" t="n"/>
      <c r="X209" s="320" t="n"/>
      <c r="Y209" s="320" t="n"/>
      <c r="Z209" s="71" t="n"/>
    </row>
    <row r="210" ht="16.5" customHeight="1" s="115">
      <c r="C210" s="313" t="n"/>
      <c r="D210" s="313" t="n"/>
      <c r="E210" s="291" t="n"/>
      <c r="F210" s="292" t="n"/>
      <c r="G210" s="292" t="n"/>
      <c r="H210" s="294" t="n"/>
      <c r="I210" s="338" t="n"/>
      <c r="J210" s="295" t="n"/>
      <c r="K210" s="268" t="n"/>
      <c r="L210" s="268" t="n"/>
      <c r="M210" s="268" t="n"/>
      <c r="N210" s="339" t="n"/>
      <c r="O210" s="268" t="n"/>
      <c r="P210" s="314" t="n"/>
      <c r="Q210" s="70" t="n"/>
      <c r="R210" s="70" t="n"/>
      <c r="S210" s="70" t="n"/>
      <c r="T210" s="300" t="n"/>
      <c r="U210" s="300" t="n"/>
      <c r="V210" s="341" t="n"/>
      <c r="W210" s="341" t="n"/>
      <c r="X210" s="320" t="n"/>
      <c r="Y210" s="320" t="n"/>
      <c r="Z210" s="71" t="n"/>
    </row>
    <row r="211" ht="16.5" customHeight="1" s="115">
      <c r="C211" s="313" t="n"/>
      <c r="D211" s="313" t="n"/>
      <c r="E211" s="291" t="n"/>
      <c r="F211" s="292" t="n"/>
      <c r="G211" s="292" t="n"/>
      <c r="H211" s="294" t="n"/>
      <c r="I211" s="338" t="n"/>
      <c r="J211" s="295" t="n"/>
      <c r="K211" s="268" t="n"/>
      <c r="L211" s="268" t="n"/>
      <c r="M211" s="268" t="n"/>
      <c r="N211" s="339" t="n"/>
      <c r="O211" s="268" t="n"/>
      <c r="P211" s="314" t="n"/>
      <c r="Q211" s="70" t="n"/>
      <c r="R211" s="70" t="n"/>
      <c r="S211" s="70" t="n"/>
      <c r="T211" s="300" t="n"/>
      <c r="U211" s="300" t="n"/>
      <c r="V211" s="341" t="n"/>
      <c r="W211" s="341" t="n"/>
      <c r="X211" s="320" t="n"/>
      <c r="Y211" s="320" t="n"/>
      <c r="Z211" s="71" t="n"/>
    </row>
    <row r="212" ht="16.5" customHeight="1" s="115">
      <c r="C212" s="313" t="n"/>
      <c r="D212" s="313" t="n"/>
      <c r="E212" s="291" t="n"/>
      <c r="F212" s="292" t="n"/>
      <c r="G212" s="292" t="n"/>
      <c r="H212" s="294" t="n"/>
      <c r="I212" s="338" t="n"/>
      <c r="J212" s="295" t="n"/>
      <c r="K212" s="268" t="n"/>
      <c r="L212" s="268" t="n"/>
      <c r="M212" s="268" t="n"/>
      <c r="N212" s="339" t="n"/>
      <c r="O212" s="268" t="n"/>
      <c r="P212" s="314" t="n"/>
      <c r="Q212" s="70" t="n"/>
      <c r="R212" s="70" t="n"/>
      <c r="S212" s="70" t="n"/>
      <c r="T212" s="300" t="n"/>
      <c r="U212" s="300" t="n"/>
      <c r="V212" s="341" t="n"/>
      <c r="W212" s="341" t="n"/>
      <c r="X212" s="320" t="n"/>
      <c r="Y212" s="320" t="n"/>
      <c r="Z212" s="71" t="n"/>
    </row>
    <row r="213" ht="16.5" customHeight="1" s="115">
      <c r="C213" s="313" t="n"/>
      <c r="D213" s="313" t="n"/>
      <c r="E213" s="291" t="n"/>
      <c r="F213" s="292" t="n"/>
      <c r="G213" s="292" t="n"/>
      <c r="H213" s="294" t="n"/>
      <c r="I213" s="338" t="n"/>
      <c r="J213" s="295" t="n"/>
      <c r="K213" s="268" t="n"/>
      <c r="L213" s="268" t="n"/>
      <c r="M213" s="268" t="n"/>
      <c r="N213" s="339" t="n"/>
      <c r="O213" s="268" t="n"/>
      <c r="P213" s="314" t="n"/>
      <c r="Q213" s="70" t="n"/>
      <c r="R213" s="70" t="n"/>
      <c r="S213" s="70" t="n"/>
      <c r="T213" s="300" t="n"/>
      <c r="U213" s="300" t="n"/>
      <c r="V213" s="341" t="n"/>
      <c r="W213" s="341" t="n"/>
      <c r="X213" s="320" t="n"/>
      <c r="Y213" s="320" t="n"/>
      <c r="Z213" s="71" t="n"/>
    </row>
    <row r="214" ht="16.5" customHeight="1" s="115">
      <c r="C214" s="313" t="n"/>
      <c r="D214" s="313" t="n"/>
      <c r="E214" s="291" t="n"/>
      <c r="F214" s="292" t="n"/>
      <c r="G214" s="292" t="n"/>
      <c r="H214" s="294" t="n"/>
      <c r="I214" s="338" t="n"/>
      <c r="J214" s="295" t="n"/>
      <c r="K214" s="268" t="n"/>
      <c r="L214" s="268" t="n"/>
      <c r="M214" s="268" t="n"/>
      <c r="N214" s="339" t="n"/>
      <c r="O214" s="268" t="n"/>
      <c r="P214" s="314" t="n"/>
      <c r="Q214" s="70" t="n"/>
      <c r="R214" s="70" t="n"/>
      <c r="S214" s="70" t="n"/>
      <c r="T214" s="300" t="n"/>
      <c r="U214" s="300" t="n"/>
      <c r="V214" s="341" t="n"/>
      <c r="W214" s="341" t="n"/>
      <c r="X214" s="320" t="n"/>
      <c r="Y214" s="320" t="n"/>
      <c r="Z214" s="71" t="n"/>
    </row>
    <row r="215" ht="16.5" customHeight="1" s="115">
      <c r="C215" s="313" t="n"/>
      <c r="D215" s="313" t="n"/>
      <c r="E215" s="291" t="n"/>
      <c r="F215" s="292" t="n"/>
      <c r="G215" s="292" t="n"/>
      <c r="H215" s="294" t="n"/>
      <c r="I215" s="338" t="n"/>
      <c r="J215" s="295" t="n"/>
      <c r="K215" s="268" t="n"/>
      <c r="L215" s="268" t="n"/>
      <c r="M215" s="268" t="n"/>
      <c r="N215" s="339" t="n"/>
      <c r="O215" s="268" t="n"/>
      <c r="P215" s="314" t="n"/>
      <c r="Q215" s="70" t="n"/>
      <c r="R215" s="70" t="n"/>
      <c r="S215" s="70" t="n"/>
      <c r="T215" s="300" t="n"/>
      <c r="U215" s="300" t="n"/>
      <c r="V215" s="341" t="n"/>
      <c r="W215" s="341" t="n"/>
      <c r="X215" s="320" t="n"/>
      <c r="Y215" s="320" t="n"/>
      <c r="Z215" s="71" t="n"/>
    </row>
    <row r="216" ht="16.5" customHeight="1" s="115">
      <c r="C216" s="313" t="n"/>
      <c r="D216" s="313" t="n"/>
      <c r="E216" s="291" t="n"/>
      <c r="F216" s="292" t="n"/>
      <c r="G216" s="292" t="n"/>
      <c r="H216" s="294" t="n"/>
      <c r="I216" s="338" t="n"/>
      <c r="J216" s="295" t="n"/>
      <c r="K216" s="268" t="n"/>
      <c r="L216" s="268" t="n"/>
      <c r="M216" s="268" t="n"/>
      <c r="N216" s="339" t="n"/>
      <c r="O216" s="268" t="n"/>
      <c r="P216" s="314" t="n"/>
      <c r="Q216" s="70" t="n"/>
      <c r="R216" s="70" t="n"/>
      <c r="S216" s="70" t="n"/>
      <c r="T216" s="300" t="n"/>
      <c r="U216" s="300" t="n"/>
      <c r="V216" s="341" t="n"/>
      <c r="W216" s="341" t="n"/>
      <c r="X216" s="320" t="n"/>
      <c r="Y216" s="320" t="n"/>
      <c r="Z216" s="71" t="n"/>
    </row>
    <row r="217" ht="16.5" customHeight="1" s="115">
      <c r="C217" s="313" t="n"/>
      <c r="D217" s="313" t="n"/>
      <c r="E217" s="291" t="n"/>
      <c r="F217" s="292" t="n"/>
      <c r="G217" s="292" t="n"/>
      <c r="H217" s="294" t="n"/>
      <c r="I217" s="338" t="n"/>
      <c r="J217" s="295" t="n"/>
      <c r="K217" s="268" t="n"/>
      <c r="L217" s="268" t="n"/>
      <c r="M217" s="268" t="n"/>
      <c r="N217" s="339" t="n"/>
      <c r="O217" s="268" t="n"/>
      <c r="P217" s="314" t="n"/>
      <c r="Q217" s="70" t="n"/>
      <c r="R217" s="70" t="n"/>
      <c r="S217" s="70" t="n"/>
      <c r="T217" s="300" t="n"/>
      <c r="U217" s="300" t="n"/>
      <c r="V217" s="341" t="n"/>
      <c r="W217" s="341" t="n"/>
      <c r="X217" s="320" t="n"/>
      <c r="Y217" s="320" t="n"/>
      <c r="Z217" s="71" t="n"/>
    </row>
    <row r="218" ht="16.5" customHeight="1" s="115">
      <c r="C218" s="313" t="n"/>
      <c r="D218" s="313" t="n"/>
      <c r="E218" s="291" t="n"/>
      <c r="F218" s="292" t="n"/>
      <c r="G218" s="292" t="n"/>
      <c r="H218" s="294" t="n"/>
      <c r="I218" s="338" t="n"/>
      <c r="J218" s="295" t="n"/>
      <c r="K218" s="268" t="n"/>
      <c r="L218" s="268" t="n"/>
      <c r="M218" s="268" t="n"/>
      <c r="N218" s="339" t="n"/>
      <c r="O218" s="268" t="n"/>
      <c r="P218" s="314" t="n"/>
      <c r="Q218" s="70" t="n"/>
      <c r="R218" s="70" t="n"/>
      <c r="S218" s="70" t="n"/>
      <c r="T218" s="300" t="n"/>
      <c r="U218" s="300" t="n"/>
      <c r="V218" s="341" t="n"/>
      <c r="W218" s="341" t="n"/>
      <c r="X218" s="320" t="n"/>
      <c r="Y218" s="320" t="n"/>
      <c r="Z218" s="71" t="n"/>
    </row>
    <row r="219" ht="16.5" customHeight="1" s="115">
      <c r="C219" s="313" t="n"/>
      <c r="D219" s="313" t="n"/>
      <c r="E219" s="291" t="n"/>
      <c r="F219" s="292" t="n"/>
      <c r="G219" s="292" t="n"/>
      <c r="H219" s="294" t="n"/>
      <c r="I219" s="338" t="n"/>
      <c r="J219" s="295" t="n"/>
      <c r="K219" s="268" t="n"/>
      <c r="L219" s="268" t="n"/>
      <c r="M219" s="268" t="n"/>
      <c r="N219" s="339" t="n"/>
      <c r="O219" s="268" t="n"/>
      <c r="P219" s="314" t="n"/>
      <c r="Q219" s="70" t="n"/>
      <c r="R219" s="70" t="n"/>
      <c r="S219" s="70" t="n"/>
      <c r="T219" s="300" t="n"/>
      <c r="U219" s="300" t="n"/>
      <c r="V219" s="341" t="n"/>
      <c r="W219" s="341" t="n"/>
      <c r="X219" s="320" t="n"/>
      <c r="Y219" s="320" t="n"/>
      <c r="Z219" s="71" t="n"/>
    </row>
    <row r="220" ht="16.5" customHeight="1" s="115">
      <c r="C220" s="313" t="n"/>
      <c r="D220" s="313" t="n"/>
      <c r="E220" s="291" t="n"/>
      <c r="F220" s="292" t="n"/>
      <c r="G220" s="292" t="n"/>
      <c r="H220" s="294" t="n"/>
      <c r="I220" s="338" t="n"/>
      <c r="J220" s="295" t="n"/>
      <c r="K220" s="268" t="n"/>
      <c r="L220" s="268" t="n"/>
      <c r="M220" s="268" t="n"/>
      <c r="N220" s="339" t="n"/>
      <c r="O220" s="268" t="n"/>
      <c r="P220" s="314" t="n"/>
      <c r="Q220" s="70" t="n"/>
      <c r="R220" s="70" t="n"/>
      <c r="S220" s="70" t="n"/>
      <c r="T220" s="300" t="n"/>
      <c r="U220" s="300" t="n"/>
      <c r="V220" s="341" t="n"/>
      <c r="W220" s="341" t="n"/>
      <c r="X220" s="320" t="n"/>
      <c r="Y220" s="320" t="n"/>
      <c r="Z220" s="71" t="n"/>
    </row>
    <row r="221" ht="16.5" customHeight="1" s="115">
      <c r="C221" s="313" t="n"/>
      <c r="D221" s="313" t="n"/>
      <c r="E221" s="291" t="n"/>
      <c r="F221" s="292" t="n"/>
      <c r="G221" s="292" t="n"/>
      <c r="H221" s="294" t="n"/>
      <c r="I221" s="338" t="n"/>
      <c r="J221" s="295" t="n"/>
      <c r="K221" s="268" t="n"/>
      <c r="L221" s="268" t="n"/>
      <c r="M221" s="268" t="n"/>
      <c r="N221" s="339" t="n"/>
      <c r="O221" s="268" t="n"/>
      <c r="P221" s="314" t="n"/>
      <c r="Q221" s="70" t="n"/>
      <c r="R221" s="70" t="n"/>
      <c r="S221" s="70" t="n"/>
      <c r="T221" s="300" t="n"/>
      <c r="U221" s="300" t="n"/>
      <c r="V221" s="341" t="n"/>
      <c r="W221" s="341" t="n"/>
      <c r="X221" s="320" t="n"/>
      <c r="Y221" s="320" t="n"/>
      <c r="Z221" s="71" t="n"/>
    </row>
    <row r="222" ht="16.5" customHeight="1" s="115">
      <c r="C222" s="313" t="n"/>
      <c r="D222" s="313" t="n"/>
      <c r="E222" s="291" t="n"/>
      <c r="F222" s="292" t="n"/>
      <c r="G222" s="292" t="n"/>
      <c r="H222" s="294" t="n"/>
      <c r="I222" s="338" t="n"/>
      <c r="J222" s="295" t="n"/>
      <c r="K222" s="268" t="n"/>
      <c r="L222" s="268" t="n"/>
      <c r="M222" s="268" t="n"/>
      <c r="N222" s="339" t="n"/>
      <c r="O222" s="268" t="n"/>
      <c r="P222" s="314" t="n"/>
      <c r="Q222" s="70" t="n"/>
      <c r="R222" s="70" t="n"/>
      <c r="S222" s="70" t="n"/>
      <c r="T222" s="300" t="n"/>
      <c r="U222" s="300" t="n"/>
      <c r="V222" s="341" t="n"/>
      <c r="W222" s="341" t="n"/>
      <c r="X222" s="320" t="n"/>
      <c r="Y222" s="320" t="n"/>
      <c r="Z222" s="71" t="n"/>
    </row>
    <row r="223" ht="16.5" customHeight="1" s="115">
      <c r="C223" s="313" t="n"/>
      <c r="D223" s="313" t="n"/>
      <c r="E223" s="291" t="n"/>
      <c r="F223" s="292" t="n"/>
      <c r="G223" s="292" t="n"/>
      <c r="H223" s="294" t="n"/>
      <c r="I223" s="338" t="n"/>
      <c r="J223" s="295" t="n"/>
      <c r="K223" s="268" t="n"/>
      <c r="L223" s="268" t="n"/>
      <c r="M223" s="268" t="n"/>
      <c r="N223" s="339" t="n"/>
      <c r="O223" s="268" t="n"/>
      <c r="P223" s="314" t="n"/>
      <c r="Q223" s="70" t="n"/>
      <c r="R223" s="70" t="n"/>
      <c r="S223" s="70" t="n"/>
      <c r="T223" s="300" t="n"/>
      <c r="U223" s="300" t="n"/>
      <c r="V223" s="341" t="n"/>
      <c r="W223" s="341" t="n"/>
      <c r="X223" s="320" t="n"/>
      <c r="Y223" s="320" t="n"/>
      <c r="Z223" s="71" t="n"/>
    </row>
    <row r="224" ht="16.5" customHeight="1" s="115">
      <c r="C224" s="313" t="n"/>
      <c r="D224" s="313" t="n"/>
      <c r="E224" s="291" t="n"/>
      <c r="F224" s="292" t="n"/>
      <c r="G224" s="292" t="n"/>
      <c r="H224" s="294" t="n"/>
      <c r="I224" s="338" t="n"/>
      <c r="J224" s="295" t="n"/>
      <c r="K224" s="268" t="n"/>
      <c r="L224" s="268" t="n"/>
      <c r="M224" s="268" t="n"/>
      <c r="N224" s="339" t="n"/>
      <c r="O224" s="268" t="n"/>
      <c r="P224" s="314" t="n"/>
      <c r="Q224" s="70" t="n"/>
      <c r="R224" s="70" t="n"/>
      <c r="S224" s="70" t="n"/>
      <c r="T224" s="300" t="n"/>
      <c r="U224" s="300" t="n"/>
      <c r="V224" s="341" t="n"/>
      <c r="W224" s="341" t="n"/>
      <c r="X224" s="320" t="n"/>
      <c r="Y224" s="320" t="n"/>
      <c r="Z224" s="71" t="n"/>
    </row>
    <row r="225" ht="16.5" customHeight="1" s="115">
      <c r="C225" s="313" t="n"/>
      <c r="D225" s="313" t="n"/>
      <c r="E225" s="291" t="n"/>
      <c r="F225" s="292" t="n"/>
      <c r="G225" s="292" t="n"/>
      <c r="H225" s="294" t="n"/>
      <c r="I225" s="338" t="n"/>
      <c r="J225" s="295" t="n"/>
      <c r="K225" s="268" t="n"/>
      <c r="L225" s="268" t="n"/>
      <c r="M225" s="268" t="n"/>
      <c r="N225" s="339" t="n"/>
      <c r="O225" s="268" t="n"/>
      <c r="P225" s="314" t="n"/>
      <c r="Q225" s="70" t="n"/>
      <c r="R225" s="70" t="n"/>
      <c r="S225" s="70" t="n"/>
      <c r="T225" s="300" t="n"/>
      <c r="U225" s="300" t="n"/>
      <c r="V225" s="341" t="n"/>
      <c r="W225" s="341" t="n"/>
      <c r="X225" s="320" t="n"/>
      <c r="Y225" s="320" t="n"/>
      <c r="Z225" s="71" t="n"/>
    </row>
    <row r="226" ht="16.5" customHeight="1" s="115">
      <c r="C226" s="313" t="n"/>
      <c r="D226" s="313" t="n"/>
      <c r="E226" s="291" t="n"/>
      <c r="F226" s="292" t="n"/>
      <c r="G226" s="292" t="n"/>
      <c r="H226" s="294" t="n"/>
      <c r="I226" s="338" t="n"/>
      <c r="J226" s="295" t="n"/>
      <c r="K226" s="268" t="n"/>
      <c r="L226" s="268" t="n"/>
      <c r="M226" s="268" t="n"/>
      <c r="N226" s="339" t="n"/>
      <c r="O226" s="268" t="n"/>
      <c r="P226" s="314" t="n"/>
      <c r="Q226" s="70" t="n"/>
      <c r="R226" s="70" t="n"/>
      <c r="S226" s="70" t="n"/>
      <c r="T226" s="300" t="n"/>
      <c r="U226" s="300" t="n"/>
      <c r="V226" s="341" t="n"/>
      <c r="W226" s="341" t="n"/>
      <c r="X226" s="320" t="n"/>
      <c r="Y226" s="320" t="n"/>
      <c r="Z226" s="71" t="n"/>
    </row>
    <row r="227" ht="16.5" customHeight="1" s="115">
      <c r="C227" s="313" t="n"/>
      <c r="D227" s="313" t="n"/>
      <c r="E227" s="291" t="n"/>
      <c r="F227" s="292" t="n"/>
      <c r="G227" s="292" t="n"/>
      <c r="H227" s="294" t="n"/>
      <c r="I227" s="338" t="n"/>
      <c r="J227" s="295" t="n"/>
      <c r="K227" s="268" t="n"/>
      <c r="L227" s="268" t="n"/>
      <c r="M227" s="268" t="n"/>
      <c r="N227" s="339" t="n"/>
      <c r="O227" s="268" t="n"/>
      <c r="P227" s="314" t="n"/>
      <c r="Q227" s="70" t="n"/>
      <c r="R227" s="70" t="n"/>
      <c r="S227" s="70" t="n"/>
      <c r="T227" s="300" t="n"/>
      <c r="U227" s="300" t="n"/>
      <c r="V227" s="341" t="n"/>
      <c r="W227" s="341" t="n"/>
      <c r="X227" s="320" t="n"/>
      <c r="Y227" s="320" t="n"/>
      <c r="Z227" s="71" t="n"/>
    </row>
    <row r="228" ht="16.5" customHeight="1" s="115">
      <c r="C228" s="313" t="n"/>
      <c r="D228" s="313" t="n"/>
      <c r="E228" s="291" t="n"/>
      <c r="F228" s="292" t="n"/>
      <c r="G228" s="292" t="n"/>
      <c r="H228" s="294" t="n"/>
      <c r="I228" s="338" t="n"/>
      <c r="J228" s="295" t="n"/>
      <c r="K228" s="268" t="n"/>
      <c r="L228" s="268" t="n"/>
      <c r="M228" s="268" t="n"/>
      <c r="N228" s="339" t="n"/>
      <c r="O228" s="268" t="n"/>
      <c r="P228" s="314" t="n"/>
      <c r="Q228" s="70" t="n"/>
      <c r="R228" s="70" t="n"/>
      <c r="S228" s="70" t="n"/>
      <c r="T228" s="300" t="n"/>
      <c r="U228" s="300" t="n"/>
      <c r="V228" s="341" t="n"/>
      <c r="W228" s="341" t="n"/>
      <c r="X228" s="320" t="n"/>
      <c r="Y228" s="320" t="n"/>
      <c r="Z228" s="71" t="n"/>
    </row>
    <row r="229" ht="16.5" customHeight="1" s="115">
      <c r="C229" s="313" t="n"/>
      <c r="D229" s="313" t="n"/>
      <c r="E229" s="291" t="n"/>
      <c r="F229" s="292" t="n"/>
      <c r="G229" s="292" t="n"/>
      <c r="H229" s="294" t="n"/>
      <c r="I229" s="338" t="n"/>
      <c r="J229" s="295" t="n"/>
      <c r="K229" s="268" t="n"/>
      <c r="L229" s="268" t="n"/>
      <c r="M229" s="268" t="n"/>
      <c r="N229" s="339" t="n"/>
      <c r="O229" s="268" t="n"/>
      <c r="P229" s="314" t="n"/>
      <c r="Q229" s="70" t="n"/>
      <c r="R229" s="70" t="n"/>
      <c r="S229" s="70" t="n"/>
      <c r="T229" s="300" t="n"/>
      <c r="U229" s="300" t="n"/>
      <c r="V229" s="341" t="n"/>
      <c r="W229" s="341" t="n"/>
      <c r="X229" s="320" t="n"/>
      <c r="Y229" s="320" t="n"/>
      <c r="Z229" s="71" t="n"/>
    </row>
    <row r="230" ht="16.5" customHeight="1" s="115">
      <c r="C230" s="313" t="n"/>
      <c r="D230" s="313" t="n"/>
      <c r="E230" s="291" t="n"/>
      <c r="F230" s="292" t="n"/>
      <c r="G230" s="292" t="n"/>
      <c r="H230" s="294" t="n"/>
      <c r="I230" s="338" t="n"/>
      <c r="J230" s="295" t="n"/>
      <c r="K230" s="268" t="n"/>
      <c r="L230" s="268" t="n"/>
      <c r="M230" s="268" t="n"/>
      <c r="N230" s="339" t="n"/>
      <c r="O230" s="268" t="n"/>
      <c r="P230" s="314" t="n"/>
      <c r="Q230" s="70" t="n"/>
      <c r="R230" s="70" t="n"/>
      <c r="S230" s="70" t="n"/>
      <c r="T230" s="300" t="n"/>
      <c r="U230" s="300" t="n"/>
      <c r="V230" s="341" t="n"/>
      <c r="W230" s="341" t="n"/>
      <c r="X230" s="320" t="n"/>
      <c r="Y230" s="320" t="n"/>
      <c r="Z230" s="71" t="n"/>
    </row>
    <row r="231" ht="16.5" customHeight="1" s="115">
      <c r="C231" s="313" t="n"/>
      <c r="D231" s="313" t="n"/>
      <c r="E231" s="291" t="n"/>
      <c r="F231" s="292" t="n"/>
      <c r="G231" s="292" t="n"/>
      <c r="H231" s="294" t="n"/>
      <c r="I231" s="338" t="n"/>
      <c r="J231" s="295" t="n"/>
      <c r="K231" s="268" t="n"/>
      <c r="L231" s="268" t="n"/>
      <c r="M231" s="268" t="n"/>
      <c r="N231" s="339" t="n"/>
      <c r="O231" s="268" t="n"/>
      <c r="P231" s="314" t="n"/>
      <c r="Q231" s="70" t="n"/>
      <c r="R231" s="70" t="n"/>
      <c r="S231" s="70" t="n"/>
      <c r="T231" s="300" t="n"/>
      <c r="U231" s="300" t="n"/>
      <c r="V231" s="341" t="n"/>
      <c r="W231" s="341" t="n"/>
      <c r="X231" s="320" t="n"/>
      <c r="Y231" s="320" t="n"/>
      <c r="Z231" s="71" t="n"/>
    </row>
    <row r="232" ht="16.5" customHeight="1" s="115">
      <c r="C232" s="313" t="n"/>
      <c r="D232" s="313" t="n"/>
      <c r="E232" s="291" t="n"/>
      <c r="F232" s="292" t="n"/>
      <c r="G232" s="292" t="n"/>
      <c r="H232" s="294" t="n"/>
      <c r="I232" s="338" t="n"/>
      <c r="J232" s="295" t="n"/>
      <c r="K232" s="268" t="n"/>
      <c r="L232" s="268" t="n"/>
      <c r="M232" s="268" t="n"/>
      <c r="N232" s="339" t="n"/>
      <c r="O232" s="268" t="n"/>
      <c r="P232" s="314" t="n"/>
      <c r="Q232" s="70" t="n"/>
      <c r="R232" s="70" t="n"/>
      <c r="S232" s="70" t="n"/>
      <c r="T232" s="300" t="n"/>
      <c r="U232" s="300" t="n"/>
      <c r="V232" s="341" t="n"/>
      <c r="W232" s="341" t="n"/>
      <c r="X232" s="320" t="n"/>
      <c r="Y232" s="320" t="n"/>
      <c r="Z232" s="71" t="n"/>
    </row>
    <row r="233" ht="16.5" customHeight="1" s="115">
      <c r="C233" s="313" t="n"/>
      <c r="D233" s="313" t="n"/>
      <c r="E233" s="291" t="n"/>
      <c r="F233" s="292" t="n"/>
      <c r="G233" s="292" t="n"/>
      <c r="H233" s="294" t="n"/>
      <c r="I233" s="338" t="n"/>
      <c r="J233" s="295" t="n"/>
      <c r="K233" s="268" t="n"/>
      <c r="L233" s="268" t="n"/>
      <c r="M233" s="268" t="n"/>
      <c r="N233" s="339" t="n"/>
      <c r="O233" s="268" t="n"/>
      <c r="P233" s="314" t="n"/>
      <c r="Q233" s="70" t="n"/>
      <c r="R233" s="70" t="n"/>
      <c r="S233" s="70" t="n"/>
      <c r="T233" s="300" t="n"/>
      <c r="U233" s="300" t="n"/>
      <c r="V233" s="341" t="n"/>
      <c r="W233" s="341" t="n"/>
      <c r="X233" s="320" t="n"/>
      <c r="Y233" s="320" t="n"/>
      <c r="Z233" s="71" t="n"/>
    </row>
    <row r="234" ht="16.5" customHeight="1" s="115">
      <c r="C234" s="313" t="n"/>
      <c r="D234" s="313" t="n"/>
      <c r="E234" s="291" t="n"/>
      <c r="F234" s="292" t="n"/>
      <c r="G234" s="292" t="n"/>
      <c r="H234" s="294" t="n"/>
      <c r="I234" s="338" t="n"/>
      <c r="J234" s="295" t="n"/>
      <c r="K234" s="268" t="n"/>
      <c r="L234" s="268" t="n"/>
      <c r="M234" s="268" t="n"/>
      <c r="N234" s="339" t="n"/>
      <c r="O234" s="268" t="n"/>
      <c r="P234" s="314" t="n"/>
      <c r="Q234" s="70" t="n"/>
      <c r="R234" s="70" t="n"/>
      <c r="S234" s="70" t="n"/>
      <c r="T234" s="300" t="n"/>
      <c r="U234" s="300" t="n"/>
      <c r="V234" s="341" t="n"/>
      <c r="W234" s="341" t="n"/>
      <c r="X234" s="320" t="n"/>
      <c r="Y234" s="320" t="n"/>
      <c r="Z234" s="71" t="n"/>
    </row>
    <row r="235" ht="16.5" customHeight="1" s="115">
      <c r="C235" s="313" t="n"/>
      <c r="D235" s="313" t="n"/>
      <c r="E235" s="291" t="n"/>
      <c r="F235" s="292" t="n"/>
      <c r="G235" s="292" t="n"/>
      <c r="H235" s="294" t="n"/>
      <c r="I235" s="338" t="n"/>
      <c r="J235" s="295" t="n"/>
      <c r="K235" s="268" t="n"/>
      <c r="L235" s="268" t="n"/>
      <c r="M235" s="268" t="n"/>
      <c r="N235" s="339" t="n"/>
      <c r="O235" s="268" t="n"/>
      <c r="P235" s="314" t="n"/>
      <c r="Q235" s="70" t="n"/>
      <c r="R235" s="70" t="n"/>
      <c r="S235" s="70" t="n"/>
      <c r="T235" s="300" t="n"/>
      <c r="U235" s="300" t="n"/>
      <c r="V235" s="341" t="n"/>
      <c r="W235" s="341" t="n"/>
      <c r="X235" s="320" t="n"/>
      <c r="Y235" s="320" t="n"/>
      <c r="Z235" s="71" t="n"/>
    </row>
    <row r="236" ht="16.5" customHeight="1" s="115">
      <c r="C236" s="313" t="n"/>
      <c r="D236" s="313" t="n"/>
      <c r="E236" s="291" t="n"/>
      <c r="F236" s="292" t="n"/>
      <c r="G236" s="292" t="n"/>
      <c r="H236" s="294" t="n"/>
      <c r="I236" s="338" t="n"/>
      <c r="J236" s="295" t="n"/>
      <c r="K236" s="268" t="n"/>
      <c r="L236" s="268" t="n"/>
      <c r="M236" s="268" t="n"/>
      <c r="N236" s="339" t="n"/>
      <c r="O236" s="268" t="n"/>
      <c r="P236" s="314" t="n"/>
      <c r="Q236" s="70" t="n"/>
      <c r="R236" s="70" t="n"/>
      <c r="S236" s="70" t="n"/>
      <c r="T236" s="300" t="n"/>
      <c r="U236" s="300" t="n"/>
      <c r="V236" s="341" t="n"/>
      <c r="W236" s="341" t="n"/>
      <c r="X236" s="320" t="n"/>
      <c r="Y236" s="320" t="n"/>
      <c r="Z236" s="71" t="n"/>
    </row>
    <row r="237" ht="16.5" customHeight="1" s="115">
      <c r="C237" s="313" t="n"/>
      <c r="D237" s="313" t="n"/>
      <c r="E237" s="291" t="n"/>
      <c r="F237" s="292" t="n"/>
      <c r="G237" s="292" t="n"/>
      <c r="H237" s="294" t="n"/>
      <c r="I237" s="338" t="n"/>
      <c r="J237" s="295" t="n"/>
      <c r="K237" s="268" t="n"/>
      <c r="L237" s="268" t="n"/>
      <c r="M237" s="268" t="n"/>
      <c r="N237" s="339" t="n"/>
      <c r="O237" s="268" t="n"/>
      <c r="P237" s="314" t="n"/>
      <c r="Q237" s="70" t="n"/>
      <c r="R237" s="70" t="n"/>
      <c r="S237" s="70" t="n"/>
      <c r="T237" s="300" t="n"/>
      <c r="U237" s="300" t="n"/>
      <c r="V237" s="341" t="n"/>
      <c r="W237" s="341" t="n"/>
      <c r="X237" s="320" t="n"/>
      <c r="Y237" s="320" t="n"/>
      <c r="Z237" s="71" t="n"/>
    </row>
    <row r="238" ht="16.5" customHeight="1" s="115">
      <c r="C238" s="313" t="n"/>
      <c r="D238" s="313" t="n"/>
      <c r="E238" s="291" t="n"/>
      <c r="F238" s="292" t="n"/>
      <c r="G238" s="292" t="n"/>
      <c r="H238" s="294" t="n"/>
      <c r="I238" s="338" t="n"/>
      <c r="J238" s="295" t="n"/>
      <c r="K238" s="268" t="n"/>
      <c r="L238" s="268" t="n"/>
      <c r="M238" s="268" t="n"/>
      <c r="N238" s="339" t="n"/>
      <c r="O238" s="268" t="n"/>
      <c r="P238" s="314" t="n"/>
      <c r="Q238" s="70" t="n"/>
      <c r="R238" s="70" t="n"/>
      <c r="S238" s="70" t="n"/>
      <c r="T238" s="300" t="n"/>
      <c r="U238" s="300" t="n"/>
      <c r="V238" s="341" t="n"/>
      <c r="W238" s="341" t="n"/>
      <c r="X238" s="320" t="n"/>
      <c r="Y238" s="320" t="n"/>
      <c r="Z238" s="71" t="n"/>
    </row>
    <row r="239" ht="16.5" customHeight="1" s="115">
      <c r="C239" s="313" t="n"/>
      <c r="D239" s="313" t="n"/>
      <c r="E239" s="291" t="n"/>
      <c r="F239" s="292" t="n"/>
      <c r="G239" s="292" t="n"/>
      <c r="H239" s="294" t="n"/>
      <c r="I239" s="338" t="n"/>
      <c r="J239" s="295" t="n"/>
      <c r="K239" s="268" t="n"/>
      <c r="L239" s="268" t="n"/>
      <c r="M239" s="268" t="n"/>
      <c r="N239" s="339" t="n"/>
      <c r="O239" s="268" t="n"/>
      <c r="P239" s="314" t="n"/>
      <c r="Q239" s="70" t="n"/>
      <c r="R239" s="70" t="n"/>
      <c r="S239" s="70" t="n"/>
      <c r="T239" s="300" t="n"/>
      <c r="U239" s="300" t="n"/>
      <c r="V239" s="341" t="n"/>
      <c r="W239" s="341" t="n"/>
      <c r="X239" s="320" t="n"/>
      <c r="Y239" s="320" t="n"/>
      <c r="Z239" s="71" t="n"/>
    </row>
    <row r="240" ht="16.5" customHeight="1" s="115">
      <c r="C240" s="313" t="n"/>
      <c r="D240" s="313" t="n"/>
      <c r="E240" s="291" t="n"/>
      <c r="F240" s="292" t="n"/>
      <c r="G240" s="292" t="n"/>
      <c r="H240" s="294" t="n"/>
      <c r="I240" s="338" t="n"/>
      <c r="J240" s="295" t="n"/>
      <c r="K240" s="268" t="n"/>
      <c r="L240" s="268" t="n"/>
      <c r="M240" s="268" t="n"/>
      <c r="N240" s="339" t="n"/>
      <c r="O240" s="268" t="n"/>
      <c r="P240" s="314" t="n"/>
      <c r="Q240" s="70" t="n"/>
      <c r="R240" s="70" t="n"/>
      <c r="S240" s="70" t="n"/>
      <c r="T240" s="300" t="n"/>
      <c r="U240" s="300" t="n"/>
      <c r="V240" s="341" t="n"/>
      <c r="W240" s="341" t="n"/>
      <c r="X240" s="320" t="n"/>
      <c r="Y240" s="320" t="n"/>
      <c r="Z240" s="71" t="n"/>
    </row>
    <row r="241" ht="16.5" customHeight="1" s="115">
      <c r="C241" s="313" t="n"/>
      <c r="D241" s="313" t="n"/>
      <c r="E241" s="291" t="n"/>
      <c r="F241" s="292" t="n"/>
      <c r="G241" s="292" t="n"/>
      <c r="H241" s="294" t="n"/>
      <c r="I241" s="338" t="n"/>
      <c r="J241" s="295" t="n"/>
      <c r="K241" s="268" t="n"/>
      <c r="L241" s="268" t="n"/>
      <c r="M241" s="268" t="n"/>
      <c r="N241" s="339" t="n"/>
      <c r="O241" s="268" t="n"/>
      <c r="P241" s="314" t="n"/>
      <c r="Q241" s="70" t="n"/>
      <c r="R241" s="70" t="n"/>
      <c r="S241" s="70" t="n"/>
      <c r="T241" s="300" t="n"/>
      <c r="U241" s="300" t="n"/>
      <c r="V241" s="341" t="n"/>
      <c r="W241" s="341" t="n"/>
      <c r="X241" s="320" t="n"/>
      <c r="Y241" s="320" t="n"/>
      <c r="Z241" s="71" t="n"/>
    </row>
    <row r="242" ht="16.5" customHeight="1" s="115">
      <c r="C242" s="313" t="n"/>
      <c r="D242" s="313" t="n"/>
      <c r="E242" s="291" t="n"/>
      <c r="F242" s="292" t="n"/>
      <c r="G242" s="292" t="n"/>
      <c r="H242" s="294" t="n"/>
      <c r="I242" s="338" t="n"/>
      <c r="J242" s="295" t="n"/>
      <c r="K242" s="268" t="n"/>
      <c r="L242" s="268" t="n"/>
      <c r="M242" s="268" t="n"/>
      <c r="N242" s="339" t="n"/>
      <c r="O242" s="268" t="n"/>
      <c r="P242" s="314" t="n"/>
      <c r="Q242" s="70" t="n"/>
      <c r="R242" s="70" t="n"/>
      <c r="S242" s="70" t="n"/>
      <c r="T242" s="300" t="n"/>
      <c r="U242" s="300" t="n"/>
      <c r="V242" s="341" t="n"/>
      <c r="W242" s="341" t="n"/>
      <c r="X242" s="320" t="n"/>
      <c r="Y242" s="320" t="n"/>
      <c r="Z242" s="71" t="n"/>
    </row>
    <row r="243" ht="16.5" customHeight="1" s="115">
      <c r="C243" s="313" t="n"/>
      <c r="D243" s="313" t="n"/>
      <c r="E243" s="291" t="n"/>
      <c r="F243" s="292" t="n"/>
      <c r="G243" s="292" t="n"/>
      <c r="H243" s="294" t="n"/>
      <c r="I243" s="338" t="n"/>
      <c r="J243" s="295" t="n"/>
      <c r="K243" s="268" t="n"/>
      <c r="L243" s="268" t="n"/>
      <c r="M243" s="268" t="n"/>
      <c r="N243" s="339" t="n"/>
      <c r="O243" s="268" t="n"/>
      <c r="P243" s="314" t="n"/>
      <c r="Q243" s="70" t="n"/>
      <c r="R243" s="70" t="n"/>
      <c r="S243" s="70" t="n"/>
      <c r="T243" s="300" t="n"/>
      <c r="U243" s="300" t="n"/>
      <c r="V243" s="341" t="n"/>
      <c r="W243" s="341" t="n"/>
      <c r="X243" s="320" t="n"/>
      <c r="Y243" s="320" t="n"/>
      <c r="Z243" s="71" t="n"/>
    </row>
    <row r="244" ht="16.5" customHeight="1" s="115">
      <c r="C244" s="313" t="n"/>
      <c r="D244" s="313" t="n"/>
      <c r="E244" s="291" t="n"/>
      <c r="F244" s="292" t="n"/>
      <c r="G244" s="292" t="n"/>
      <c r="H244" s="294" t="n"/>
      <c r="I244" s="338" t="n"/>
      <c r="J244" s="295" t="n"/>
      <c r="K244" s="268" t="n"/>
      <c r="L244" s="268" t="n"/>
      <c r="M244" s="268" t="n"/>
      <c r="N244" s="339" t="n"/>
      <c r="O244" s="268" t="n"/>
      <c r="P244" s="314" t="n"/>
      <c r="Q244" s="70" t="n"/>
      <c r="R244" s="70" t="n"/>
      <c r="S244" s="70" t="n"/>
      <c r="T244" s="300" t="n"/>
      <c r="U244" s="300" t="n"/>
      <c r="V244" s="341" t="n"/>
      <c r="W244" s="341" t="n"/>
      <c r="X244" s="320" t="n"/>
      <c r="Y244" s="320" t="n"/>
      <c r="Z244" s="71" t="n"/>
    </row>
    <row r="245" ht="16.5" customHeight="1" s="115">
      <c r="C245" s="313" t="n"/>
      <c r="D245" s="313" t="n"/>
      <c r="E245" s="291" t="n"/>
      <c r="F245" s="292" t="n"/>
      <c r="G245" s="292" t="n"/>
      <c r="H245" s="294" t="n"/>
      <c r="I245" s="338" t="n"/>
      <c r="J245" s="295" t="n"/>
      <c r="K245" s="268" t="n"/>
      <c r="L245" s="268" t="n"/>
      <c r="M245" s="268" t="n"/>
      <c r="N245" s="339" t="n"/>
      <c r="O245" s="268" t="n"/>
      <c r="P245" s="314" t="n"/>
      <c r="Q245" s="70" t="n"/>
      <c r="R245" s="70" t="n"/>
      <c r="S245" s="70" t="n"/>
      <c r="T245" s="300" t="n"/>
      <c r="U245" s="300" t="n"/>
      <c r="V245" s="341" t="n"/>
      <c r="W245" s="341" t="n"/>
      <c r="X245" s="320" t="n"/>
      <c r="Y245" s="320" t="n"/>
      <c r="Z245" s="71" t="n"/>
    </row>
    <row r="246" ht="16.5" customHeight="1" s="115">
      <c r="C246" s="313" t="n"/>
      <c r="D246" s="313" t="n"/>
      <c r="E246" s="291" t="n"/>
      <c r="F246" s="292" t="n"/>
      <c r="G246" s="292" t="n"/>
      <c r="H246" s="294" t="n"/>
      <c r="I246" s="338" t="n"/>
      <c r="J246" s="295" t="n"/>
      <c r="K246" s="268" t="n"/>
      <c r="L246" s="268" t="n"/>
      <c r="M246" s="268" t="n"/>
      <c r="N246" s="339" t="n"/>
      <c r="O246" s="268" t="n"/>
      <c r="P246" s="314" t="n"/>
      <c r="Q246" s="70" t="n"/>
      <c r="R246" s="70" t="n"/>
      <c r="S246" s="70" t="n"/>
      <c r="T246" s="300" t="n"/>
      <c r="U246" s="300" t="n"/>
      <c r="V246" s="341" t="n"/>
      <c r="W246" s="341" t="n"/>
      <c r="X246" s="320" t="n"/>
      <c r="Y246" s="320" t="n"/>
      <c r="Z246" s="71" t="n"/>
    </row>
    <row r="247" ht="16.5" customHeight="1" s="115">
      <c r="C247" s="313" t="n"/>
      <c r="D247" s="313" t="n"/>
      <c r="E247" s="291" t="n"/>
      <c r="F247" s="292" t="n"/>
      <c r="G247" s="292" t="n"/>
      <c r="H247" s="294" t="n"/>
      <c r="I247" s="338" t="n"/>
      <c r="J247" s="295" t="n"/>
      <c r="K247" s="268" t="n"/>
      <c r="L247" s="268" t="n"/>
      <c r="M247" s="268" t="n"/>
      <c r="N247" s="339" t="n"/>
      <c r="O247" s="268" t="n"/>
      <c r="P247" s="314" t="n"/>
      <c r="Q247" s="70" t="n"/>
      <c r="R247" s="70" t="n"/>
      <c r="S247" s="70" t="n"/>
      <c r="T247" s="300" t="n"/>
      <c r="U247" s="300" t="n"/>
      <c r="V247" s="341" t="n"/>
      <c r="W247" s="341" t="n"/>
      <c r="X247" s="320" t="n"/>
      <c r="Y247" s="320" t="n"/>
      <c r="Z247" s="71" t="n"/>
    </row>
    <row r="248" ht="16.5" customHeight="1" s="115">
      <c r="C248" s="313" t="n"/>
      <c r="D248" s="313" t="n"/>
      <c r="E248" s="291" t="n"/>
      <c r="F248" s="292" t="n"/>
      <c r="G248" s="292" t="n"/>
      <c r="H248" s="294" t="n"/>
      <c r="I248" s="338" t="n"/>
      <c r="J248" s="295" t="n"/>
      <c r="K248" s="268" t="n"/>
      <c r="L248" s="268" t="n"/>
      <c r="M248" s="268" t="n"/>
      <c r="N248" s="339" t="n"/>
      <c r="O248" s="268" t="n"/>
      <c r="P248" s="314" t="n"/>
      <c r="Q248" s="70" t="n"/>
      <c r="R248" s="70" t="n"/>
      <c r="S248" s="70" t="n"/>
      <c r="T248" s="300" t="n"/>
      <c r="U248" s="300" t="n"/>
      <c r="V248" s="341" t="n"/>
      <c r="W248" s="341" t="n"/>
      <c r="X248" s="320" t="n"/>
      <c r="Y248" s="320" t="n"/>
      <c r="Z248" s="71" t="n"/>
    </row>
    <row r="249" ht="16.5" customHeight="1" s="115">
      <c r="C249" s="313" t="n"/>
      <c r="D249" s="313" t="n"/>
      <c r="E249" s="291" t="n"/>
      <c r="F249" s="292" t="n"/>
      <c r="G249" s="292" t="n"/>
      <c r="H249" s="294" t="n"/>
      <c r="I249" s="338" t="n"/>
      <c r="J249" s="295" t="n"/>
      <c r="K249" s="268" t="n"/>
      <c r="L249" s="268" t="n"/>
      <c r="M249" s="268" t="n"/>
      <c r="N249" s="339" t="n"/>
      <c r="O249" s="268" t="n"/>
      <c r="P249" s="314" t="n"/>
      <c r="Q249" s="70" t="n"/>
      <c r="R249" s="70" t="n"/>
      <c r="S249" s="70" t="n"/>
      <c r="T249" s="300" t="n"/>
      <c r="U249" s="300" t="n"/>
      <c r="V249" s="341" t="n"/>
      <c r="W249" s="341" t="n"/>
      <c r="X249" s="320" t="n"/>
      <c r="Y249" s="320" t="n"/>
      <c r="Z249" s="71" t="n"/>
    </row>
    <row r="250" ht="16.5" customHeight="1" s="115">
      <c r="C250" s="313" t="n"/>
      <c r="D250" s="313" t="n"/>
      <c r="E250" s="291" t="n"/>
      <c r="F250" s="292" t="n"/>
      <c r="G250" s="292" t="n"/>
      <c r="H250" s="294" t="n"/>
      <c r="I250" s="338" t="n"/>
      <c r="J250" s="295" t="n"/>
      <c r="K250" s="268" t="n"/>
      <c r="L250" s="268" t="n"/>
      <c r="M250" s="268" t="n"/>
      <c r="N250" s="339" t="n"/>
      <c r="O250" s="268" t="n"/>
      <c r="P250" s="314" t="n"/>
      <c r="Q250" s="70" t="n"/>
      <c r="R250" s="70" t="n"/>
      <c r="S250" s="70" t="n"/>
      <c r="T250" s="300" t="n"/>
      <c r="U250" s="300" t="n"/>
      <c r="V250" s="341" t="n"/>
      <c r="W250" s="341" t="n"/>
      <c r="X250" s="320" t="n"/>
      <c r="Y250" s="320" t="n"/>
      <c r="Z250" s="71" t="n"/>
    </row>
    <row r="251" ht="16.5" customHeight="1" s="115">
      <c r="C251" s="313" t="n"/>
      <c r="D251" s="313" t="n"/>
      <c r="E251" s="291" t="n"/>
      <c r="F251" s="292" t="n"/>
      <c r="G251" s="292" t="n"/>
      <c r="H251" s="294" t="n"/>
      <c r="I251" s="338" t="n"/>
      <c r="J251" s="295" t="n"/>
      <c r="K251" s="268" t="n"/>
      <c r="L251" s="268" t="n"/>
      <c r="M251" s="268" t="n"/>
      <c r="N251" s="339" t="n"/>
      <c r="O251" s="268" t="n"/>
      <c r="P251" s="314" t="n"/>
      <c r="Q251" s="70" t="n"/>
      <c r="R251" s="70" t="n"/>
      <c r="S251" s="70" t="n"/>
      <c r="T251" s="300" t="n"/>
      <c r="U251" s="300" t="n"/>
      <c r="V251" s="341" t="n"/>
      <c r="W251" s="341" t="n"/>
      <c r="X251" s="320" t="n"/>
      <c r="Y251" s="320" t="n"/>
      <c r="Z251" s="71" t="n"/>
    </row>
    <row r="252" ht="16.5" customHeight="1" s="115">
      <c r="C252" s="313" t="n"/>
      <c r="D252" s="313" t="n"/>
      <c r="E252" s="291" t="n"/>
      <c r="F252" s="292" t="n"/>
      <c r="G252" s="292" t="n"/>
      <c r="H252" s="294" t="n"/>
      <c r="I252" s="338" t="n"/>
      <c r="J252" s="295" t="n"/>
      <c r="K252" s="268" t="n"/>
      <c r="L252" s="268" t="n"/>
      <c r="M252" s="268" t="n"/>
      <c r="N252" s="339" t="n"/>
      <c r="O252" s="268" t="n"/>
      <c r="P252" s="314" t="n"/>
      <c r="Q252" s="70" t="n"/>
      <c r="R252" s="70" t="n"/>
      <c r="S252" s="70" t="n"/>
      <c r="T252" s="300" t="n"/>
      <c r="U252" s="300" t="n"/>
      <c r="V252" s="341" t="n"/>
      <c r="W252" s="341" t="n"/>
      <c r="X252" s="320" t="n"/>
      <c r="Y252" s="320" t="n"/>
      <c r="Z252" s="71" t="n"/>
    </row>
    <row r="253" ht="16.5" customHeight="1" s="115">
      <c r="C253" s="313" t="n"/>
      <c r="D253" s="313" t="n"/>
      <c r="E253" s="291" t="n"/>
      <c r="F253" s="292" t="n"/>
      <c r="G253" s="292" t="n"/>
      <c r="H253" s="294" t="n"/>
      <c r="I253" s="338" t="n"/>
      <c r="J253" s="295" t="n"/>
      <c r="K253" s="268" t="n"/>
      <c r="L253" s="268" t="n"/>
      <c r="M253" s="268" t="n"/>
      <c r="N253" s="339" t="n"/>
      <c r="O253" s="268" t="n"/>
      <c r="P253" s="314" t="n"/>
      <c r="Q253" s="70" t="n"/>
      <c r="R253" s="70" t="n"/>
      <c r="S253" s="70" t="n"/>
      <c r="T253" s="300" t="n"/>
      <c r="U253" s="300" t="n"/>
      <c r="V253" s="341" t="n"/>
      <c r="W253" s="341" t="n"/>
      <c r="X253" s="320" t="n"/>
      <c r="Y253" s="320" t="n"/>
      <c r="Z253" s="71" t="n"/>
    </row>
    <row r="254" ht="16.5" customHeight="1" s="115">
      <c r="C254" s="313" t="n"/>
      <c r="D254" s="313" t="n"/>
      <c r="E254" s="291" t="n"/>
      <c r="F254" s="292" t="n"/>
      <c r="G254" s="292" t="n"/>
      <c r="H254" s="294" t="n"/>
      <c r="I254" s="338" t="n"/>
      <c r="J254" s="295" t="n"/>
      <c r="K254" s="268" t="n"/>
      <c r="L254" s="268" t="n"/>
      <c r="M254" s="268" t="n"/>
      <c r="N254" s="339" t="n"/>
      <c r="O254" s="268" t="n"/>
      <c r="P254" s="314" t="n"/>
      <c r="Q254" s="70" t="n"/>
      <c r="R254" s="70" t="n"/>
      <c r="S254" s="70" t="n"/>
      <c r="T254" s="300" t="n"/>
      <c r="U254" s="300" t="n"/>
      <c r="V254" s="341" t="n"/>
      <c r="W254" s="341" t="n"/>
      <c r="X254" s="320" t="n"/>
      <c r="Y254" s="320" t="n"/>
      <c r="Z254" s="71" t="n"/>
    </row>
    <row r="255" ht="16.5" customHeight="1" s="115">
      <c r="C255" s="313" t="n"/>
      <c r="D255" s="313" t="n"/>
      <c r="E255" s="291" t="n"/>
      <c r="F255" s="292" t="n"/>
      <c r="G255" s="292" t="n"/>
      <c r="H255" s="294" t="n"/>
      <c r="I255" s="338" t="n"/>
      <c r="J255" s="295" t="n"/>
      <c r="K255" s="268" t="n"/>
      <c r="L255" s="268" t="n"/>
      <c r="M255" s="268" t="n"/>
      <c r="N255" s="339" t="n"/>
      <c r="O255" s="268" t="n"/>
      <c r="P255" s="314" t="n"/>
      <c r="Q255" s="70" t="n"/>
      <c r="R255" s="70" t="n"/>
      <c r="S255" s="70" t="n"/>
      <c r="T255" s="300" t="n"/>
      <c r="U255" s="300" t="n"/>
      <c r="V255" s="341" t="n"/>
      <c r="W255" s="341" t="n"/>
      <c r="X255" s="320" t="n"/>
      <c r="Y255" s="320" t="n"/>
      <c r="Z255" s="71" t="n"/>
    </row>
    <row r="256" ht="16.5" customHeight="1" s="115">
      <c r="C256" s="313" t="n"/>
      <c r="D256" s="313" t="n"/>
      <c r="E256" s="291" t="n"/>
      <c r="F256" s="292" t="n"/>
      <c r="G256" s="292" t="n"/>
      <c r="H256" s="294" t="n"/>
      <c r="I256" s="338" t="n"/>
      <c r="J256" s="295" t="n"/>
      <c r="K256" s="268" t="n"/>
      <c r="L256" s="268" t="n"/>
      <c r="M256" s="268" t="n"/>
      <c r="N256" s="339" t="n"/>
      <c r="O256" s="268" t="n"/>
      <c r="P256" s="314" t="n"/>
      <c r="Q256" s="70" t="n"/>
      <c r="R256" s="70" t="n"/>
      <c r="S256" s="70" t="n"/>
      <c r="T256" s="300" t="n"/>
      <c r="U256" s="300" t="n"/>
      <c r="V256" s="341" t="n"/>
      <c r="W256" s="341" t="n"/>
      <c r="X256" s="320" t="n"/>
      <c r="Y256" s="320" t="n"/>
      <c r="Z256" s="71" t="n"/>
    </row>
    <row r="257" ht="16.5" customHeight="1" s="115">
      <c r="C257" s="313" t="n"/>
      <c r="D257" s="313" t="n"/>
      <c r="E257" s="291" t="n"/>
      <c r="F257" s="292" t="n"/>
      <c r="G257" s="292" t="n"/>
      <c r="H257" s="294" t="n"/>
      <c r="I257" s="338" t="n"/>
      <c r="J257" s="295" t="n"/>
      <c r="K257" s="268" t="n"/>
      <c r="L257" s="268" t="n"/>
      <c r="M257" s="268" t="n"/>
      <c r="N257" s="339" t="n"/>
      <c r="O257" s="268" t="n"/>
      <c r="P257" s="314" t="n"/>
      <c r="Q257" s="70" t="n"/>
      <c r="R257" s="70" t="n"/>
      <c r="S257" s="70" t="n"/>
      <c r="T257" s="300" t="n"/>
      <c r="U257" s="300" t="n"/>
      <c r="V257" s="341" t="n"/>
      <c r="W257" s="341" t="n"/>
      <c r="X257" s="320" t="n"/>
      <c r="Y257" s="320" t="n"/>
      <c r="Z257" s="71" t="n"/>
    </row>
    <row r="258" ht="16.5" customHeight="1" s="115">
      <c r="C258" s="313" t="n"/>
      <c r="D258" s="313" t="n"/>
      <c r="E258" s="291" t="n"/>
      <c r="F258" s="292" t="n"/>
      <c r="G258" s="292" t="n"/>
      <c r="H258" s="294" t="n"/>
      <c r="I258" s="338" t="n"/>
      <c r="J258" s="295" t="n"/>
      <c r="K258" s="268" t="n"/>
      <c r="L258" s="268" t="n"/>
      <c r="M258" s="268" t="n"/>
      <c r="N258" s="339" t="n"/>
      <c r="O258" s="268" t="n"/>
      <c r="P258" s="314" t="n"/>
      <c r="Q258" s="70" t="n"/>
      <c r="R258" s="70" t="n"/>
      <c r="S258" s="70" t="n"/>
      <c r="T258" s="300" t="n"/>
      <c r="U258" s="300" t="n"/>
      <c r="V258" s="341" t="n"/>
      <c r="W258" s="341" t="n"/>
      <c r="X258" s="320" t="n"/>
      <c r="Y258" s="320" t="n"/>
      <c r="Z258" s="71" t="n"/>
    </row>
    <row r="259" ht="16.5" customHeight="1" s="115">
      <c r="C259" s="313" t="n"/>
      <c r="D259" s="313" t="n"/>
      <c r="E259" s="291" t="n"/>
      <c r="F259" s="292" t="n"/>
      <c r="G259" s="292" t="n"/>
      <c r="H259" s="294" t="n"/>
      <c r="I259" s="338" t="n"/>
      <c r="J259" s="295" t="n"/>
      <c r="K259" s="268" t="n"/>
      <c r="L259" s="268" t="n"/>
      <c r="M259" s="268" t="n"/>
      <c r="N259" s="339" t="n"/>
      <c r="O259" s="268" t="n"/>
      <c r="P259" s="314" t="n"/>
      <c r="Q259" s="70" t="n"/>
      <c r="R259" s="70" t="n"/>
      <c r="S259" s="70" t="n"/>
      <c r="T259" s="300" t="n"/>
      <c r="U259" s="300" t="n"/>
      <c r="V259" s="341" t="n"/>
      <c r="W259" s="341" t="n"/>
      <c r="X259" s="320" t="n"/>
      <c r="Y259" s="320" t="n"/>
      <c r="Z259" s="71" t="n"/>
    </row>
    <row r="260" ht="16.5" customHeight="1" s="115">
      <c r="C260" s="313" t="n"/>
      <c r="D260" s="313" t="n"/>
      <c r="E260" s="291" t="n"/>
      <c r="F260" s="292" t="n"/>
      <c r="G260" s="292" t="n"/>
      <c r="H260" s="294" t="n"/>
      <c r="I260" s="338" t="n"/>
      <c r="J260" s="295" t="n"/>
      <c r="K260" s="268" t="n"/>
      <c r="L260" s="268" t="n"/>
      <c r="M260" s="268" t="n"/>
      <c r="N260" s="339" t="n"/>
      <c r="O260" s="268" t="n"/>
      <c r="P260" s="314" t="n"/>
      <c r="Q260" s="70" t="n"/>
      <c r="R260" s="70" t="n"/>
      <c r="S260" s="70" t="n"/>
      <c r="T260" s="300" t="n"/>
      <c r="U260" s="300" t="n"/>
      <c r="V260" s="341" t="n"/>
      <c r="W260" s="341" t="n"/>
      <c r="X260" s="320" t="n"/>
      <c r="Y260" s="320" t="n"/>
      <c r="Z260" s="71" t="n"/>
    </row>
    <row r="261" ht="16.5" customHeight="1" s="115">
      <c r="C261" s="313" t="n"/>
      <c r="D261" s="313" t="n"/>
      <c r="E261" s="291" t="n"/>
      <c r="F261" s="292" t="n"/>
      <c r="G261" s="292" t="n"/>
      <c r="H261" s="294" t="n"/>
      <c r="I261" s="338" t="n"/>
      <c r="J261" s="295" t="n"/>
      <c r="K261" s="268" t="n"/>
      <c r="L261" s="268" t="n"/>
      <c r="M261" s="268" t="n"/>
      <c r="N261" s="339" t="n"/>
      <c r="O261" s="268" t="n"/>
      <c r="P261" s="314" t="n"/>
      <c r="Q261" s="70" t="n"/>
      <c r="R261" s="70" t="n"/>
      <c r="S261" s="70" t="n"/>
      <c r="T261" s="300" t="n"/>
      <c r="U261" s="300" t="n"/>
      <c r="V261" s="341" t="n"/>
      <c r="W261" s="341" t="n"/>
      <c r="X261" s="320" t="n"/>
      <c r="Y261" s="320" t="n"/>
      <c r="Z261" s="71" t="n"/>
    </row>
    <row r="262" ht="16.5" customHeight="1" s="115">
      <c r="C262" s="313" t="n"/>
      <c r="D262" s="313" t="n"/>
      <c r="E262" s="291" t="n"/>
      <c r="F262" s="292" t="n"/>
      <c r="G262" s="292" t="n"/>
      <c r="H262" s="294" t="n"/>
      <c r="I262" s="338" t="n"/>
      <c r="J262" s="295" t="n"/>
      <c r="K262" s="268" t="n"/>
      <c r="L262" s="268" t="n"/>
      <c r="M262" s="268" t="n"/>
      <c r="N262" s="339" t="n"/>
      <c r="O262" s="268" t="n"/>
      <c r="P262" s="314" t="n"/>
      <c r="Q262" s="70" t="n"/>
      <c r="R262" s="70" t="n"/>
      <c r="S262" s="70" t="n"/>
      <c r="T262" s="300" t="n"/>
      <c r="U262" s="300" t="n"/>
      <c r="V262" s="341" t="n"/>
      <c r="W262" s="341" t="n"/>
      <c r="X262" s="320" t="n"/>
      <c r="Y262" s="320" t="n"/>
      <c r="Z262" s="71" t="n"/>
    </row>
    <row r="263" ht="16.5" customHeight="1" s="115">
      <c r="C263" s="313" t="n"/>
      <c r="D263" s="313" t="n"/>
      <c r="E263" s="291" t="n"/>
      <c r="F263" s="292" t="n"/>
      <c r="G263" s="292" t="n"/>
      <c r="H263" s="294" t="n"/>
      <c r="I263" s="338" t="n"/>
      <c r="J263" s="295" t="n"/>
      <c r="K263" s="268" t="n"/>
      <c r="L263" s="268" t="n"/>
      <c r="M263" s="268" t="n"/>
      <c r="N263" s="339" t="n"/>
      <c r="O263" s="268" t="n"/>
      <c r="P263" s="314" t="n"/>
      <c r="Q263" s="70" t="n"/>
      <c r="R263" s="70" t="n"/>
      <c r="S263" s="70" t="n"/>
      <c r="T263" s="300" t="n"/>
      <c r="U263" s="300" t="n"/>
      <c r="V263" s="341" t="n"/>
      <c r="W263" s="341" t="n"/>
      <c r="X263" s="320" t="n"/>
      <c r="Y263" s="320" t="n"/>
      <c r="Z263" s="71" t="n"/>
    </row>
    <row r="264" ht="16.5" customHeight="1" s="115">
      <c r="C264" s="313" t="n"/>
      <c r="D264" s="313" t="n"/>
      <c r="E264" s="291" t="n"/>
      <c r="F264" s="292" t="n"/>
      <c r="G264" s="292" t="n"/>
      <c r="H264" s="294" t="n"/>
      <c r="I264" s="338" t="n"/>
      <c r="J264" s="295" t="n"/>
      <c r="K264" s="268" t="n"/>
      <c r="L264" s="268" t="n"/>
      <c r="M264" s="268" t="n"/>
      <c r="N264" s="339" t="n"/>
      <c r="O264" s="268" t="n"/>
      <c r="P264" s="314" t="n"/>
      <c r="Q264" s="70" t="n"/>
      <c r="R264" s="70" t="n"/>
      <c r="S264" s="70" t="n"/>
      <c r="T264" s="300" t="n"/>
      <c r="U264" s="300" t="n"/>
      <c r="V264" s="341" t="n"/>
      <c r="W264" s="341" t="n"/>
      <c r="X264" s="320" t="n"/>
      <c r="Y264" s="320" t="n"/>
      <c r="Z264" s="71" t="n"/>
    </row>
    <row r="265" ht="16.5" customHeight="1" s="115">
      <c r="C265" s="313" t="n"/>
      <c r="D265" s="313" t="n"/>
      <c r="E265" s="291" t="n"/>
      <c r="F265" s="292" t="n"/>
      <c r="G265" s="292" t="n"/>
      <c r="H265" s="294" t="n"/>
      <c r="I265" s="338" t="n"/>
      <c r="J265" s="295" t="n"/>
      <c r="K265" s="268" t="n"/>
      <c r="L265" s="268" t="n"/>
      <c r="M265" s="268" t="n"/>
      <c r="N265" s="339" t="n"/>
      <c r="O265" s="268" t="n"/>
      <c r="P265" s="314" t="n"/>
      <c r="Q265" s="70" t="n"/>
      <c r="R265" s="70" t="n"/>
      <c r="S265" s="70" t="n"/>
      <c r="T265" s="300" t="n"/>
      <c r="U265" s="300" t="n"/>
      <c r="V265" s="341" t="n"/>
      <c r="W265" s="341" t="n"/>
      <c r="X265" s="320" t="n"/>
      <c r="Y265" s="320" t="n"/>
      <c r="Z265" s="71" t="n"/>
    </row>
    <row r="266" ht="16.5" customHeight="1" s="115">
      <c r="C266" s="313" t="n"/>
      <c r="D266" s="313" t="n"/>
      <c r="E266" s="291" t="n"/>
      <c r="F266" s="292" t="n"/>
      <c r="G266" s="292" t="n"/>
      <c r="H266" s="294" t="n"/>
      <c r="I266" s="338" t="n"/>
      <c r="J266" s="295" t="n"/>
      <c r="K266" s="268" t="n"/>
      <c r="L266" s="268" t="n"/>
      <c r="M266" s="268" t="n"/>
      <c r="N266" s="339" t="n"/>
      <c r="O266" s="268" t="n"/>
      <c r="P266" s="314" t="n"/>
      <c r="Q266" s="70" t="n"/>
      <c r="R266" s="70" t="n"/>
      <c r="S266" s="70" t="n"/>
      <c r="T266" s="300" t="n"/>
      <c r="U266" s="300" t="n"/>
      <c r="V266" s="341" t="n"/>
      <c r="W266" s="341" t="n"/>
      <c r="X266" s="320" t="n"/>
      <c r="Y266" s="320" t="n"/>
      <c r="Z266" s="71" t="n"/>
    </row>
    <row r="267" ht="16.5" customHeight="1" s="115">
      <c r="C267" s="313" t="n"/>
      <c r="D267" s="313" t="n"/>
      <c r="E267" s="291" t="n"/>
      <c r="F267" s="292" t="n"/>
      <c r="G267" s="292" t="n"/>
      <c r="H267" s="294" t="n"/>
      <c r="I267" s="338" t="n"/>
      <c r="J267" s="295" t="n"/>
      <c r="K267" s="268" t="n"/>
      <c r="L267" s="268" t="n"/>
      <c r="M267" s="268" t="n"/>
      <c r="N267" s="339" t="n"/>
      <c r="O267" s="268" t="n"/>
      <c r="P267" s="314" t="n"/>
      <c r="Q267" s="70" t="n"/>
      <c r="R267" s="70" t="n"/>
      <c r="S267" s="70" t="n"/>
      <c r="T267" s="300" t="n"/>
      <c r="U267" s="300" t="n"/>
      <c r="V267" s="341" t="n"/>
      <c r="W267" s="341" t="n"/>
      <c r="X267" s="320" t="n"/>
      <c r="Y267" s="320" t="n"/>
      <c r="Z267" s="71" t="n"/>
    </row>
    <row r="268" ht="16.5" customHeight="1" s="115">
      <c r="C268" s="313" t="n"/>
      <c r="D268" s="313" t="n"/>
      <c r="E268" s="291" t="n"/>
      <c r="F268" s="292" t="n"/>
      <c r="G268" s="292" t="n"/>
      <c r="H268" s="294" t="n"/>
      <c r="I268" s="338" t="n"/>
      <c r="J268" s="295" t="n"/>
      <c r="K268" s="268" t="n"/>
      <c r="L268" s="268" t="n"/>
      <c r="M268" s="268" t="n"/>
      <c r="N268" s="339" t="n"/>
      <c r="O268" s="268" t="n"/>
      <c r="P268" s="314" t="n"/>
      <c r="Q268" s="70" t="n"/>
      <c r="R268" s="70" t="n"/>
      <c r="S268" s="70" t="n"/>
      <c r="T268" s="300" t="n"/>
      <c r="U268" s="300" t="n"/>
      <c r="V268" s="341" t="n"/>
      <c r="W268" s="341" t="n"/>
      <c r="X268" s="320" t="n"/>
      <c r="Y268" s="320" t="n"/>
      <c r="Z268" s="71" t="n"/>
    </row>
    <row r="269" ht="16.5" customHeight="1" s="115">
      <c r="C269" s="313" t="n"/>
      <c r="D269" s="313" t="n"/>
      <c r="E269" s="291" t="n"/>
      <c r="F269" s="292" t="n"/>
      <c r="G269" s="292" t="n"/>
      <c r="H269" s="294" t="n"/>
      <c r="I269" s="338" t="n"/>
      <c r="J269" s="295" t="n"/>
      <c r="K269" s="268" t="n"/>
      <c r="L269" s="268" t="n"/>
      <c r="M269" s="268" t="n"/>
      <c r="N269" s="339" t="n"/>
      <c r="O269" s="268" t="n"/>
      <c r="P269" s="314" t="n"/>
      <c r="Q269" s="70" t="n"/>
      <c r="R269" s="70" t="n"/>
      <c r="S269" s="70" t="n"/>
      <c r="T269" s="300" t="n"/>
      <c r="U269" s="300" t="n"/>
      <c r="V269" s="341" t="n"/>
      <c r="W269" s="341" t="n"/>
      <c r="X269" s="320" t="n"/>
      <c r="Y269" s="320" t="n"/>
      <c r="Z269" s="71" t="n"/>
    </row>
    <row r="270" ht="16.5" customHeight="1" s="115">
      <c r="C270" s="313" t="n"/>
      <c r="D270" s="313" t="n"/>
      <c r="E270" s="291" t="n"/>
      <c r="F270" s="292" t="n"/>
      <c r="G270" s="292" t="n"/>
      <c r="H270" s="294" t="n"/>
      <c r="I270" s="338" t="n"/>
      <c r="J270" s="295" t="n"/>
      <c r="K270" s="268" t="n"/>
      <c r="L270" s="268" t="n"/>
      <c r="M270" s="268" t="n"/>
      <c r="N270" s="339" t="n"/>
      <c r="O270" s="268" t="n"/>
      <c r="P270" s="314" t="n"/>
      <c r="Q270" s="70" t="n"/>
      <c r="R270" s="70" t="n"/>
      <c r="S270" s="70" t="n"/>
      <c r="T270" s="300" t="n"/>
      <c r="U270" s="300" t="n"/>
      <c r="V270" s="341" t="n"/>
      <c r="W270" s="341" t="n"/>
      <c r="X270" s="320" t="n"/>
      <c r="Y270" s="320" t="n"/>
      <c r="Z270" s="71" t="n"/>
    </row>
    <row r="271" ht="16.5" customHeight="1" s="115">
      <c r="C271" s="313" t="n"/>
      <c r="D271" s="313" t="n"/>
      <c r="E271" s="291" t="n"/>
      <c r="F271" s="292" t="n"/>
      <c r="G271" s="292" t="n"/>
      <c r="H271" s="294" t="n"/>
      <c r="I271" s="338" t="n"/>
      <c r="J271" s="295" t="n"/>
      <c r="K271" s="268" t="n"/>
      <c r="L271" s="268" t="n"/>
      <c r="M271" s="268" t="n"/>
      <c r="N271" s="339" t="n"/>
      <c r="O271" s="268" t="n"/>
      <c r="P271" s="314" t="n"/>
      <c r="Q271" s="70" t="n"/>
      <c r="R271" s="70" t="n"/>
      <c r="S271" s="70" t="n"/>
      <c r="T271" s="300" t="n"/>
      <c r="U271" s="300" t="n"/>
      <c r="V271" s="341" t="n"/>
      <c r="W271" s="341" t="n"/>
      <c r="X271" s="320" t="n"/>
      <c r="Y271" s="320" t="n"/>
      <c r="Z271" s="71" t="n"/>
    </row>
    <row r="272" ht="16.5" customHeight="1" s="115">
      <c r="C272" s="313" t="n"/>
      <c r="D272" s="313" t="n"/>
      <c r="E272" s="291" t="n"/>
      <c r="F272" s="292" t="n"/>
      <c r="G272" s="292" t="n"/>
      <c r="H272" s="294" t="n"/>
      <c r="I272" s="338" t="n"/>
      <c r="J272" s="295" t="n"/>
      <c r="K272" s="268" t="n"/>
      <c r="L272" s="268" t="n"/>
      <c r="M272" s="268" t="n"/>
      <c r="N272" s="339" t="n"/>
      <c r="O272" s="268" t="n"/>
      <c r="P272" s="314" t="n"/>
      <c r="Q272" s="70" t="n"/>
      <c r="R272" s="70" t="n"/>
      <c r="S272" s="70" t="n"/>
      <c r="T272" s="300" t="n"/>
      <c r="U272" s="300" t="n"/>
      <c r="V272" s="341" t="n"/>
      <c r="W272" s="341" t="n"/>
      <c r="X272" s="320" t="n"/>
      <c r="Y272" s="320" t="n"/>
      <c r="Z272" s="71" t="n"/>
    </row>
    <row r="273" ht="16.5" customHeight="1" s="115">
      <c r="C273" s="313" t="n"/>
      <c r="D273" s="313" t="n"/>
      <c r="E273" s="291" t="n"/>
      <c r="F273" s="292" t="n"/>
      <c r="G273" s="292" t="n"/>
      <c r="H273" s="294" t="n"/>
      <c r="I273" s="338" t="n"/>
      <c r="J273" s="295" t="n"/>
      <c r="K273" s="268" t="n"/>
      <c r="L273" s="268" t="n"/>
      <c r="M273" s="268" t="n"/>
      <c r="N273" s="339" t="n"/>
      <c r="O273" s="268" t="n"/>
      <c r="P273" s="314" t="n"/>
      <c r="Q273" s="70" t="n"/>
      <c r="R273" s="70" t="n"/>
      <c r="S273" s="70" t="n"/>
      <c r="T273" s="300" t="n"/>
      <c r="U273" s="300" t="n"/>
      <c r="V273" s="341" t="n"/>
      <c r="W273" s="341" t="n"/>
      <c r="X273" s="320" t="n"/>
      <c r="Y273" s="320" t="n"/>
      <c r="Z273" s="71" t="n"/>
    </row>
    <row r="274" ht="16.5" customHeight="1" s="115">
      <c r="C274" s="313" t="n"/>
      <c r="D274" s="313" t="n"/>
      <c r="E274" s="291" t="n"/>
      <c r="F274" s="292" t="n"/>
      <c r="G274" s="292" t="n"/>
      <c r="H274" s="294" t="n"/>
      <c r="I274" s="338" t="n"/>
      <c r="J274" s="295" t="n"/>
      <c r="K274" s="268" t="n"/>
      <c r="L274" s="268" t="n"/>
      <c r="M274" s="268" t="n"/>
      <c r="N274" s="339" t="n"/>
      <c r="O274" s="268" t="n"/>
      <c r="P274" s="314" t="n"/>
      <c r="Q274" s="70" t="n"/>
      <c r="R274" s="70" t="n"/>
      <c r="S274" s="70" t="n"/>
      <c r="T274" s="300" t="n"/>
      <c r="U274" s="300" t="n"/>
      <c r="V274" s="341" t="n"/>
      <c r="W274" s="341" t="n"/>
      <c r="X274" s="320" t="n"/>
      <c r="Y274" s="320" t="n"/>
      <c r="Z274" s="71" t="n"/>
    </row>
    <row r="275" ht="16.5" customHeight="1" s="115">
      <c r="C275" s="313" t="n"/>
      <c r="D275" s="313" t="n"/>
      <c r="E275" s="291" t="n"/>
      <c r="F275" s="292" t="n"/>
      <c r="G275" s="292" t="n"/>
      <c r="H275" s="294" t="n"/>
      <c r="I275" s="338" t="n"/>
      <c r="J275" s="295" t="n"/>
      <c r="K275" s="268" t="n"/>
      <c r="L275" s="268" t="n"/>
      <c r="M275" s="268" t="n"/>
      <c r="N275" s="339" t="n"/>
      <c r="O275" s="268" t="n"/>
      <c r="P275" s="314" t="n"/>
      <c r="Q275" s="70" t="n"/>
      <c r="R275" s="70" t="n"/>
      <c r="S275" s="70" t="n"/>
      <c r="T275" s="300" t="n"/>
      <c r="U275" s="300" t="n"/>
      <c r="V275" s="341" t="n"/>
      <c r="W275" s="341" t="n"/>
      <c r="X275" s="320" t="n"/>
      <c r="Y275" s="320" t="n"/>
      <c r="Z275" s="71" t="n"/>
    </row>
    <row r="276" ht="16.5" customHeight="1" s="115">
      <c r="C276" s="313" t="n"/>
      <c r="D276" s="313" t="n"/>
      <c r="E276" s="291" t="n"/>
      <c r="F276" s="292" t="n"/>
      <c r="G276" s="292" t="n"/>
      <c r="H276" s="294" t="n"/>
      <c r="I276" s="338" t="n"/>
      <c r="J276" s="295" t="n"/>
      <c r="K276" s="268" t="n"/>
      <c r="L276" s="268" t="n"/>
      <c r="M276" s="268" t="n"/>
      <c r="N276" s="339" t="n"/>
      <c r="O276" s="268" t="n"/>
      <c r="P276" s="314" t="n"/>
      <c r="Q276" s="70" t="n"/>
      <c r="R276" s="70" t="n"/>
      <c r="S276" s="70" t="n"/>
      <c r="T276" s="300" t="n"/>
      <c r="U276" s="300" t="n"/>
      <c r="V276" s="341" t="n"/>
      <c r="W276" s="341" t="n"/>
      <c r="X276" s="320" t="n"/>
      <c r="Y276" s="320" t="n"/>
      <c r="Z276" s="71" t="n"/>
    </row>
    <row r="277" ht="16.5" customHeight="1" s="115">
      <c r="C277" s="313" t="n"/>
      <c r="D277" s="313" t="n"/>
      <c r="E277" s="291" t="n"/>
      <c r="F277" s="292" t="n"/>
      <c r="G277" s="292" t="n"/>
      <c r="H277" s="294" t="n"/>
      <c r="I277" s="338" t="n"/>
      <c r="J277" s="295" t="n"/>
      <c r="K277" s="268" t="n"/>
      <c r="L277" s="268" t="n"/>
      <c r="M277" s="268" t="n"/>
      <c r="N277" s="339" t="n"/>
      <c r="O277" s="268" t="n"/>
      <c r="P277" s="314" t="n"/>
      <c r="Q277" s="70" t="n"/>
      <c r="R277" s="70" t="n"/>
      <c r="S277" s="70" t="n"/>
      <c r="T277" s="300" t="n"/>
      <c r="U277" s="300" t="n"/>
      <c r="V277" s="341" t="n"/>
      <c r="W277" s="341" t="n"/>
      <c r="X277" s="320" t="n"/>
      <c r="Y277" s="320" t="n"/>
      <c r="Z277" s="71" t="n"/>
    </row>
    <row r="278" ht="16.5" customHeight="1" s="115">
      <c r="C278" s="313" t="n"/>
      <c r="D278" s="313" t="n"/>
      <c r="E278" s="291" t="n"/>
      <c r="F278" s="292" t="n"/>
      <c r="G278" s="292" t="n"/>
      <c r="H278" s="294" t="n"/>
      <c r="I278" s="338" t="n"/>
      <c r="J278" s="295" t="n"/>
      <c r="K278" s="268" t="n"/>
      <c r="L278" s="268" t="n"/>
      <c r="M278" s="268" t="n"/>
      <c r="N278" s="339" t="n"/>
      <c r="O278" s="268" t="n"/>
      <c r="P278" s="314" t="n"/>
      <c r="Q278" s="70" t="n"/>
      <c r="R278" s="70" t="n"/>
      <c r="S278" s="70" t="n"/>
      <c r="T278" s="300" t="n"/>
      <c r="U278" s="300" t="n"/>
      <c r="V278" s="341" t="n"/>
      <c r="W278" s="341" t="n"/>
      <c r="X278" s="320" t="n"/>
      <c r="Y278" s="320" t="n"/>
      <c r="Z278" s="71" t="n"/>
    </row>
    <row r="279" ht="16.5" customHeight="1" s="115">
      <c r="C279" s="313" t="n"/>
      <c r="D279" s="313" t="n"/>
      <c r="E279" s="291" t="n"/>
      <c r="F279" s="292" t="n"/>
      <c r="G279" s="292" t="n"/>
      <c r="H279" s="294" t="n"/>
      <c r="I279" s="338" t="n"/>
      <c r="J279" s="295" t="n"/>
      <c r="K279" s="268" t="n"/>
      <c r="L279" s="268" t="n"/>
      <c r="M279" s="268" t="n"/>
      <c r="N279" s="339" t="n"/>
      <c r="O279" s="268" t="n"/>
      <c r="P279" s="314" t="n"/>
      <c r="Q279" s="70" t="n"/>
      <c r="R279" s="70" t="n"/>
      <c r="S279" s="70" t="n"/>
      <c r="T279" s="300" t="n"/>
      <c r="U279" s="300" t="n"/>
      <c r="V279" s="341" t="n"/>
      <c r="W279" s="341" t="n"/>
      <c r="X279" s="320" t="n"/>
      <c r="Y279" s="320" t="n"/>
      <c r="Z279" s="71" t="n"/>
    </row>
    <row r="280" ht="16.5" customHeight="1" s="115">
      <c r="C280" s="313" t="n"/>
      <c r="D280" s="313" t="n"/>
      <c r="E280" s="291" t="n"/>
      <c r="F280" s="292" t="n"/>
      <c r="G280" s="292" t="n"/>
      <c r="H280" s="294" t="n"/>
      <c r="I280" s="338" t="n"/>
      <c r="J280" s="295" t="n"/>
      <c r="K280" s="268" t="n"/>
      <c r="L280" s="268" t="n"/>
      <c r="M280" s="268" t="n"/>
      <c r="N280" s="339" t="n"/>
      <c r="O280" s="268" t="n"/>
      <c r="P280" s="314" t="n"/>
      <c r="Q280" s="70" t="n"/>
      <c r="R280" s="70" t="n"/>
      <c r="S280" s="70" t="n"/>
      <c r="T280" s="300" t="n"/>
      <c r="U280" s="300" t="n"/>
      <c r="V280" s="341" t="n"/>
      <c r="W280" s="341" t="n"/>
      <c r="X280" s="320" t="n"/>
      <c r="Y280" s="320" t="n"/>
      <c r="Z280" s="71" t="n"/>
    </row>
    <row r="281" ht="16.5" customHeight="1" s="115">
      <c r="C281" s="313" t="n"/>
      <c r="D281" s="313" t="n"/>
      <c r="E281" s="291" t="n"/>
      <c r="F281" s="292" t="n"/>
      <c r="G281" s="292" t="n"/>
      <c r="H281" s="294" t="n"/>
      <c r="I281" s="338" t="n"/>
      <c r="J281" s="295" t="n"/>
      <c r="K281" s="268" t="n"/>
      <c r="L281" s="268" t="n"/>
      <c r="M281" s="268" t="n"/>
      <c r="N281" s="339" t="n"/>
      <c r="O281" s="268" t="n"/>
      <c r="P281" s="314" t="n"/>
      <c r="Q281" s="70" t="n"/>
      <c r="R281" s="70" t="n"/>
      <c r="S281" s="70" t="n"/>
      <c r="T281" s="300" t="n"/>
      <c r="U281" s="300" t="n"/>
      <c r="V281" s="341" t="n"/>
      <c r="W281" s="341" t="n"/>
      <c r="X281" s="320" t="n"/>
      <c r="Y281" s="320" t="n"/>
      <c r="Z281" s="71" t="n"/>
    </row>
    <row r="282" ht="16.5" customHeight="1" s="115">
      <c r="C282" s="313" t="n"/>
      <c r="D282" s="313" t="n"/>
      <c r="E282" s="291" t="n"/>
      <c r="F282" s="292" t="n"/>
      <c r="G282" s="292" t="n"/>
      <c r="H282" s="294" t="n"/>
      <c r="I282" s="338" t="n"/>
      <c r="J282" s="295" t="n"/>
      <c r="K282" s="268" t="n"/>
      <c r="L282" s="268" t="n"/>
      <c r="M282" s="268" t="n"/>
      <c r="N282" s="339" t="n"/>
      <c r="O282" s="268" t="n"/>
      <c r="P282" s="314" t="n"/>
      <c r="Q282" s="70" t="n"/>
      <c r="R282" s="70" t="n"/>
      <c r="S282" s="70" t="n"/>
      <c r="T282" s="300" t="n"/>
      <c r="U282" s="300" t="n"/>
      <c r="V282" s="341" t="n"/>
      <c r="W282" s="341" t="n"/>
      <c r="X282" s="320" t="n"/>
      <c r="Y282" s="320" t="n"/>
      <c r="Z282" s="71" t="n"/>
    </row>
    <row r="283" ht="16.5" customHeight="1" s="115">
      <c r="C283" s="313" t="n"/>
      <c r="D283" s="313" t="n"/>
      <c r="E283" s="291" t="n"/>
      <c r="F283" s="292" t="n"/>
      <c r="G283" s="292" t="n"/>
      <c r="H283" s="294" t="n"/>
      <c r="I283" s="338" t="n"/>
      <c r="J283" s="295" t="n"/>
      <c r="K283" s="268" t="n"/>
      <c r="L283" s="268" t="n"/>
      <c r="M283" s="268" t="n"/>
      <c r="N283" s="339" t="n"/>
      <c r="O283" s="268" t="n"/>
      <c r="P283" s="314" t="n"/>
      <c r="Q283" s="70" t="n"/>
      <c r="R283" s="70" t="n"/>
      <c r="S283" s="70" t="n"/>
      <c r="T283" s="300" t="n"/>
      <c r="U283" s="300" t="n"/>
      <c r="V283" s="341" t="n"/>
      <c r="W283" s="341" t="n"/>
      <c r="X283" s="320" t="n"/>
      <c r="Y283" s="320" t="n"/>
      <c r="Z283" s="71" t="n"/>
    </row>
    <row r="284" ht="16.5" customHeight="1" s="115">
      <c r="C284" s="313" t="n"/>
      <c r="D284" s="313" t="n"/>
      <c r="E284" s="291" t="n"/>
      <c r="F284" s="292" t="n"/>
      <c r="G284" s="292" t="n"/>
      <c r="H284" s="294" t="n"/>
      <c r="I284" s="338" t="n"/>
      <c r="J284" s="295" t="n"/>
      <c r="K284" s="268" t="n"/>
      <c r="L284" s="268" t="n"/>
      <c r="M284" s="268" t="n"/>
      <c r="N284" s="339" t="n"/>
      <c r="O284" s="268" t="n"/>
      <c r="P284" s="314" t="n"/>
      <c r="Q284" s="70" t="n"/>
      <c r="R284" s="70" t="n"/>
      <c r="S284" s="70" t="n"/>
      <c r="T284" s="300" t="n"/>
      <c r="U284" s="300" t="n"/>
      <c r="V284" s="341" t="n"/>
      <c r="W284" s="341" t="n"/>
      <c r="X284" s="320" t="n"/>
      <c r="Y284" s="320" t="n"/>
      <c r="Z284" s="71" t="n"/>
    </row>
    <row r="285" ht="16.5" customHeight="1" s="115">
      <c r="C285" s="313" t="n"/>
      <c r="D285" s="313" t="n"/>
      <c r="E285" s="291" t="n"/>
      <c r="F285" s="292" t="n"/>
      <c r="G285" s="292" t="n"/>
      <c r="H285" s="294" t="n"/>
      <c r="I285" s="338" t="n"/>
      <c r="J285" s="295" t="n"/>
      <c r="K285" s="268" t="n"/>
      <c r="L285" s="268" t="n"/>
      <c r="M285" s="268" t="n"/>
      <c r="N285" s="339" t="n"/>
      <c r="O285" s="268" t="n"/>
      <c r="P285" s="314" t="n"/>
      <c r="Q285" s="70" t="n"/>
      <c r="R285" s="70" t="n"/>
      <c r="S285" s="70" t="n"/>
      <c r="T285" s="300" t="n"/>
      <c r="U285" s="300" t="n"/>
      <c r="V285" s="341" t="n"/>
      <c r="W285" s="341" t="n"/>
      <c r="X285" s="320" t="n"/>
      <c r="Y285" s="320" t="n"/>
      <c r="Z285" s="71" t="n"/>
    </row>
    <row r="286" ht="16.5" customHeight="1" s="115">
      <c r="C286" s="313" t="n"/>
      <c r="D286" s="313" t="n"/>
      <c r="E286" s="291" t="n"/>
      <c r="F286" s="292" t="n"/>
      <c r="G286" s="292" t="n"/>
      <c r="H286" s="294" t="n"/>
      <c r="I286" s="338" t="n"/>
      <c r="J286" s="295" t="n"/>
      <c r="K286" s="268" t="n"/>
      <c r="L286" s="268" t="n"/>
      <c r="M286" s="268" t="n"/>
      <c r="N286" s="339" t="n"/>
      <c r="O286" s="268" t="n"/>
      <c r="P286" s="314" t="n"/>
      <c r="Q286" s="70" t="n"/>
      <c r="R286" s="70" t="n"/>
      <c r="S286" s="70" t="n"/>
      <c r="T286" s="300" t="n"/>
      <c r="U286" s="300" t="n"/>
      <c r="V286" s="341" t="n"/>
      <c r="W286" s="341" t="n"/>
      <c r="X286" s="320" t="n"/>
      <c r="Y286" s="320" t="n"/>
      <c r="Z286" s="71" t="n"/>
    </row>
    <row r="287" ht="16.5" customHeight="1" s="115">
      <c r="C287" s="313" t="n"/>
      <c r="D287" s="313" t="n"/>
      <c r="E287" s="291" t="n"/>
      <c r="F287" s="292" t="n"/>
      <c r="G287" s="292" t="n"/>
      <c r="H287" s="294" t="n"/>
      <c r="I287" s="338" t="n"/>
      <c r="J287" s="295" t="n"/>
      <c r="K287" s="268" t="n"/>
      <c r="L287" s="268" t="n"/>
      <c r="M287" s="268" t="n"/>
      <c r="N287" s="339" t="n"/>
      <c r="O287" s="268" t="n"/>
      <c r="P287" s="314" t="n"/>
      <c r="Q287" s="70" t="n"/>
      <c r="R287" s="70" t="n"/>
      <c r="S287" s="70" t="n"/>
      <c r="T287" s="300" t="n"/>
      <c r="U287" s="300" t="n"/>
      <c r="V287" s="341" t="n"/>
      <c r="W287" s="341" t="n"/>
      <c r="X287" s="320" t="n"/>
      <c r="Y287" s="320" t="n"/>
      <c r="Z287" s="71" t="n"/>
    </row>
    <row r="288" ht="16.5" customHeight="1" s="115">
      <c r="C288" s="313" t="n"/>
      <c r="D288" s="313" t="n"/>
      <c r="E288" s="291" t="n"/>
      <c r="F288" s="292" t="n"/>
      <c r="G288" s="292" t="n"/>
      <c r="H288" s="294" t="n"/>
      <c r="I288" s="338" t="n"/>
      <c r="J288" s="295" t="n"/>
      <c r="K288" s="268" t="n"/>
      <c r="L288" s="268" t="n"/>
      <c r="M288" s="268" t="n"/>
      <c r="N288" s="339" t="n"/>
      <c r="O288" s="268" t="n"/>
      <c r="P288" s="314" t="n"/>
      <c r="Q288" s="70" t="n"/>
      <c r="R288" s="70" t="n"/>
      <c r="S288" s="70" t="n"/>
      <c r="T288" s="300" t="n"/>
      <c r="U288" s="300" t="n"/>
      <c r="V288" s="341" t="n"/>
      <c r="W288" s="341" t="n"/>
      <c r="X288" s="320" t="n"/>
      <c r="Y288" s="320" t="n"/>
      <c r="Z288" s="71" t="n"/>
    </row>
    <row r="289" ht="16.5" customHeight="1" s="115">
      <c r="C289" s="313" t="n"/>
      <c r="D289" s="313" t="n"/>
      <c r="E289" s="291" t="n"/>
      <c r="F289" s="292" t="n"/>
      <c r="G289" s="292" t="n"/>
      <c r="H289" s="294" t="n"/>
      <c r="I289" s="338" t="n"/>
      <c r="J289" s="295" t="n"/>
      <c r="K289" s="268" t="n"/>
      <c r="L289" s="268" t="n"/>
      <c r="M289" s="268" t="n"/>
      <c r="N289" s="339" t="n"/>
      <c r="O289" s="268" t="n"/>
      <c r="P289" s="314" t="n"/>
      <c r="Q289" s="70" t="n"/>
      <c r="R289" s="70" t="n"/>
      <c r="S289" s="70" t="n"/>
      <c r="T289" s="300" t="n"/>
      <c r="U289" s="300" t="n"/>
      <c r="V289" s="341" t="n"/>
      <c r="W289" s="341" t="n"/>
      <c r="X289" s="320" t="n"/>
      <c r="Y289" s="320" t="n"/>
      <c r="Z289" s="71" t="n"/>
    </row>
    <row r="290" ht="16.5" customHeight="1" s="115">
      <c r="C290" s="313" t="n"/>
      <c r="D290" s="313" t="n"/>
      <c r="E290" s="291" t="n"/>
      <c r="F290" s="292" t="n"/>
      <c r="G290" s="292" t="n"/>
      <c r="H290" s="294" t="n"/>
      <c r="I290" s="338" t="n"/>
      <c r="J290" s="295" t="n"/>
      <c r="K290" s="268" t="n"/>
      <c r="L290" s="268" t="n"/>
      <c r="M290" s="268" t="n"/>
      <c r="N290" s="339" t="n"/>
      <c r="O290" s="268" t="n"/>
      <c r="P290" s="314" t="n"/>
      <c r="Q290" s="70" t="n"/>
      <c r="R290" s="70" t="n"/>
      <c r="S290" s="70" t="n"/>
      <c r="T290" s="300" t="n"/>
      <c r="U290" s="300" t="n"/>
      <c r="V290" s="341" t="n"/>
      <c r="W290" s="341" t="n"/>
      <c r="X290" s="320" t="n"/>
      <c r="Y290" s="320" t="n"/>
      <c r="Z290" s="71" t="n"/>
    </row>
    <row r="291" ht="16.5" customHeight="1" s="115">
      <c r="C291" s="313" t="n"/>
      <c r="D291" s="313" t="n"/>
      <c r="E291" s="291" t="n"/>
      <c r="F291" s="292" t="n"/>
      <c r="G291" s="292" t="n"/>
      <c r="H291" s="294" t="n"/>
      <c r="I291" s="338" t="n"/>
      <c r="J291" s="295" t="n"/>
      <c r="K291" s="268" t="n"/>
      <c r="L291" s="268" t="n"/>
      <c r="M291" s="268" t="n"/>
      <c r="N291" s="339" t="n"/>
      <c r="O291" s="268" t="n"/>
      <c r="P291" s="314" t="n"/>
      <c r="Q291" s="70" t="n"/>
      <c r="R291" s="70" t="n"/>
      <c r="S291" s="70" t="n"/>
      <c r="T291" s="300" t="n"/>
      <c r="U291" s="300" t="n"/>
      <c r="V291" s="341" t="n"/>
      <c r="W291" s="341" t="n"/>
      <c r="X291" s="320" t="n"/>
      <c r="Y291" s="320" t="n"/>
      <c r="Z291" s="71" t="n"/>
    </row>
    <row r="292" ht="16.5" customHeight="1" s="115">
      <c r="C292" s="313" t="n"/>
      <c r="D292" s="313" t="n"/>
      <c r="E292" s="291" t="n"/>
      <c r="F292" s="292" t="n"/>
      <c r="G292" s="292" t="n"/>
      <c r="H292" s="294" t="n"/>
      <c r="I292" s="338" t="n"/>
      <c r="J292" s="295" t="n"/>
      <c r="K292" s="268" t="n"/>
      <c r="L292" s="268" t="n"/>
      <c r="M292" s="268" t="n"/>
      <c r="N292" s="339" t="n"/>
      <c r="O292" s="268" t="n"/>
      <c r="P292" s="314" t="n"/>
      <c r="Q292" s="70" t="n"/>
      <c r="R292" s="70" t="n"/>
      <c r="S292" s="70" t="n"/>
      <c r="T292" s="300" t="n"/>
      <c r="U292" s="300" t="n"/>
      <c r="V292" s="341" t="n"/>
      <c r="W292" s="341" t="n"/>
      <c r="X292" s="320" t="n"/>
      <c r="Y292" s="320" t="n"/>
      <c r="Z292" s="71" t="n"/>
    </row>
    <row r="293" ht="16.5" customHeight="1" s="115">
      <c r="C293" s="313" t="n"/>
      <c r="D293" s="313" t="n"/>
      <c r="E293" s="291" t="n"/>
      <c r="F293" s="292" t="n"/>
      <c r="G293" s="292" t="n"/>
      <c r="H293" s="294" t="n"/>
      <c r="I293" s="338" t="n"/>
      <c r="J293" s="295" t="n"/>
      <c r="K293" s="268" t="n"/>
      <c r="L293" s="268" t="n"/>
      <c r="M293" s="268" t="n"/>
      <c r="N293" s="339" t="n"/>
      <c r="O293" s="268" t="n"/>
      <c r="P293" s="314" t="n"/>
      <c r="Q293" s="70" t="n"/>
      <c r="R293" s="70" t="n"/>
      <c r="S293" s="70" t="n"/>
      <c r="T293" s="300" t="n"/>
      <c r="U293" s="300" t="n"/>
      <c r="V293" s="341" t="n"/>
      <c r="W293" s="341" t="n"/>
      <c r="X293" s="320" t="n"/>
      <c r="Y293" s="320" t="n"/>
      <c r="Z293" s="71" t="n"/>
    </row>
    <row r="294" ht="16.5" customHeight="1" s="115">
      <c r="C294" s="313" t="n"/>
      <c r="D294" s="313" t="n"/>
      <c r="E294" s="291" t="n"/>
      <c r="F294" s="292" t="n"/>
      <c r="G294" s="292" t="n"/>
      <c r="H294" s="294" t="n"/>
      <c r="I294" s="338" t="n"/>
      <c r="J294" s="295" t="n"/>
      <c r="K294" s="268" t="n"/>
      <c r="L294" s="268" t="n"/>
      <c r="M294" s="268" t="n"/>
      <c r="N294" s="339" t="n"/>
      <c r="O294" s="268" t="n"/>
      <c r="P294" s="314" t="n"/>
      <c r="Q294" s="70" t="n"/>
      <c r="R294" s="70" t="n"/>
      <c r="S294" s="70" t="n"/>
      <c r="T294" s="300" t="n"/>
      <c r="U294" s="300" t="n"/>
      <c r="V294" s="341" t="n"/>
      <c r="W294" s="341" t="n"/>
      <c r="X294" s="320" t="n"/>
      <c r="Y294" s="320" t="n"/>
      <c r="Z294" s="71" t="n"/>
    </row>
    <row r="295" ht="16.5" customHeight="1" s="115">
      <c r="C295" s="313" t="n"/>
      <c r="D295" s="313" t="n"/>
      <c r="E295" s="291" t="n"/>
      <c r="F295" s="292" t="n"/>
      <c r="G295" s="292" t="n"/>
      <c r="H295" s="294" t="n"/>
      <c r="I295" s="338" t="n"/>
      <c r="J295" s="295" t="n"/>
      <c r="K295" s="268" t="n"/>
      <c r="L295" s="268" t="n"/>
      <c r="M295" s="268" t="n"/>
      <c r="N295" s="339" t="n"/>
      <c r="O295" s="268" t="n"/>
      <c r="P295" s="314" t="n"/>
      <c r="Q295" s="70" t="n"/>
      <c r="R295" s="70" t="n"/>
      <c r="S295" s="70" t="n"/>
      <c r="T295" s="300" t="n"/>
      <c r="U295" s="300" t="n"/>
      <c r="V295" s="341" t="n"/>
      <c r="W295" s="341" t="n"/>
      <c r="X295" s="320" t="n"/>
      <c r="Y295" s="320" t="n"/>
      <c r="Z295" s="71" t="n"/>
    </row>
    <row r="296" ht="16.5" customHeight="1" s="115">
      <c r="C296" s="313" t="n"/>
      <c r="D296" s="313" t="n"/>
      <c r="E296" s="291" t="n"/>
      <c r="F296" s="292" t="n"/>
      <c r="G296" s="292" t="n"/>
      <c r="H296" s="294" t="n"/>
      <c r="I296" s="338" t="n"/>
      <c r="J296" s="295" t="n"/>
      <c r="K296" s="268" t="n"/>
      <c r="L296" s="268" t="n"/>
      <c r="M296" s="268" t="n"/>
      <c r="N296" s="339" t="n"/>
      <c r="O296" s="268" t="n"/>
      <c r="P296" s="314" t="n"/>
      <c r="Q296" s="70" t="n"/>
      <c r="R296" s="70" t="n"/>
      <c r="S296" s="70" t="n"/>
      <c r="T296" s="300" t="n"/>
      <c r="U296" s="300" t="n"/>
      <c r="V296" s="341" t="n"/>
      <c r="W296" s="341" t="n"/>
      <c r="X296" s="320" t="n"/>
      <c r="Y296" s="320" t="n"/>
      <c r="Z296" s="71" t="n"/>
    </row>
    <row r="297" ht="16.5" customHeight="1" s="115">
      <c r="C297" s="313" t="n"/>
      <c r="D297" s="313" t="n"/>
      <c r="E297" s="291" t="n"/>
      <c r="F297" s="292" t="n"/>
      <c r="G297" s="292" t="n"/>
      <c r="H297" s="294" t="n"/>
      <c r="I297" s="338" t="n"/>
      <c r="J297" s="295" t="n"/>
      <c r="K297" s="268" t="n"/>
      <c r="L297" s="268" t="n"/>
      <c r="M297" s="268" t="n"/>
      <c r="N297" s="339" t="n"/>
      <c r="O297" s="268" t="n"/>
      <c r="P297" s="314" t="n"/>
      <c r="Q297" s="70" t="n"/>
      <c r="R297" s="70" t="n"/>
      <c r="S297" s="70" t="n"/>
      <c r="T297" s="300" t="n"/>
      <c r="U297" s="300" t="n"/>
      <c r="V297" s="341" t="n"/>
      <c r="W297" s="341" t="n"/>
      <c r="X297" s="320" t="n"/>
      <c r="Y297" s="320" t="n"/>
      <c r="Z297" s="71" t="n"/>
    </row>
    <row r="298" ht="16.5" customHeight="1" s="115">
      <c r="C298" s="313" t="n"/>
      <c r="D298" s="313" t="n"/>
      <c r="E298" s="291" t="n"/>
      <c r="F298" s="292" t="n"/>
      <c r="G298" s="292" t="n"/>
      <c r="H298" s="294" t="n"/>
      <c r="I298" s="338" t="n"/>
      <c r="J298" s="295" t="n"/>
      <c r="K298" s="268" t="n"/>
      <c r="L298" s="268" t="n"/>
      <c r="M298" s="268" t="n"/>
      <c r="N298" s="339" t="n"/>
      <c r="O298" s="268" t="n"/>
      <c r="P298" s="314" t="n"/>
      <c r="Q298" s="70" t="n"/>
      <c r="R298" s="70" t="n"/>
      <c r="S298" s="70" t="n"/>
      <c r="T298" s="300" t="n"/>
      <c r="U298" s="300" t="n"/>
      <c r="V298" s="341" t="n"/>
      <c r="W298" s="341" t="n"/>
      <c r="X298" s="320" t="n"/>
      <c r="Y298" s="320" t="n"/>
      <c r="Z298" s="71" t="n"/>
    </row>
    <row r="299" ht="16.5" customHeight="1" s="115">
      <c r="C299" s="313" t="n"/>
      <c r="D299" s="313" t="n"/>
      <c r="E299" s="291" t="n"/>
      <c r="F299" s="292" t="n"/>
      <c r="G299" s="292" t="n"/>
      <c r="H299" s="294" t="n"/>
      <c r="I299" s="338" t="n"/>
      <c r="J299" s="295" t="n"/>
      <c r="K299" s="268" t="n"/>
      <c r="L299" s="268" t="n"/>
      <c r="M299" s="268" t="n"/>
      <c r="N299" s="339" t="n"/>
      <c r="O299" s="268" t="n"/>
      <c r="P299" s="314" t="n"/>
      <c r="Q299" s="70" t="n"/>
      <c r="R299" s="70" t="n"/>
      <c r="S299" s="70" t="n"/>
      <c r="T299" s="300" t="n"/>
      <c r="U299" s="300" t="n"/>
      <c r="V299" s="341" t="n"/>
      <c r="W299" s="341" t="n"/>
      <c r="X299" s="320" t="n"/>
      <c r="Y299" s="320" t="n"/>
      <c r="Z299" s="71" t="n"/>
    </row>
    <row r="300" ht="16.5" customHeight="1" s="115">
      <c r="C300" s="313" t="n"/>
      <c r="D300" s="313" t="n"/>
      <c r="E300" s="291" t="n"/>
      <c r="F300" s="292" t="n"/>
      <c r="G300" s="292" t="n"/>
      <c r="H300" s="294" t="n"/>
      <c r="I300" s="338" t="n"/>
      <c r="J300" s="295" t="n"/>
      <c r="K300" s="268" t="n"/>
      <c r="L300" s="268" t="n"/>
      <c r="M300" s="268" t="n"/>
      <c r="N300" s="339" t="n"/>
      <c r="O300" s="268" t="n"/>
      <c r="P300" s="314" t="n"/>
      <c r="Q300" s="70" t="n"/>
      <c r="R300" s="70" t="n"/>
      <c r="S300" s="70" t="n"/>
      <c r="T300" s="300" t="n"/>
      <c r="U300" s="300" t="n"/>
      <c r="V300" s="341" t="n"/>
      <c r="W300" s="341" t="n"/>
      <c r="X300" s="320" t="n"/>
      <c r="Y300" s="320" t="n"/>
      <c r="Z300" s="71" t="n"/>
    </row>
    <row r="301" ht="16.5" customHeight="1" s="115">
      <c r="C301" s="313" t="n"/>
      <c r="D301" s="313" t="n"/>
      <c r="E301" s="291" t="n"/>
      <c r="F301" s="292" t="n"/>
      <c r="G301" s="292" t="n"/>
      <c r="H301" s="294" t="n"/>
      <c r="I301" s="338" t="n"/>
      <c r="J301" s="295" t="n"/>
      <c r="K301" s="268" t="n"/>
      <c r="L301" s="268" t="n"/>
      <c r="M301" s="268" t="n"/>
      <c r="N301" s="339" t="n"/>
      <c r="O301" s="268" t="n"/>
      <c r="P301" s="314" t="n"/>
      <c r="Q301" s="70" t="n"/>
      <c r="R301" s="70" t="n"/>
      <c r="S301" s="70" t="n"/>
      <c r="T301" s="300" t="n"/>
      <c r="U301" s="300" t="n"/>
      <c r="V301" s="341" t="n"/>
      <c r="W301" s="341" t="n"/>
      <c r="X301" s="320" t="n"/>
      <c r="Y301" s="320" t="n"/>
      <c r="Z301" s="71" t="n"/>
    </row>
    <row r="302" ht="16.5" customHeight="1" s="115">
      <c r="C302" s="313" t="n"/>
      <c r="D302" s="313" t="n"/>
      <c r="E302" s="291" t="n"/>
      <c r="F302" s="292" t="n"/>
      <c r="G302" s="292" t="n"/>
      <c r="H302" s="294" t="n"/>
      <c r="I302" s="338" t="n"/>
      <c r="J302" s="295" t="n"/>
      <c r="K302" s="268" t="n"/>
      <c r="L302" s="268" t="n"/>
      <c r="M302" s="268" t="n"/>
      <c r="N302" s="339" t="n"/>
      <c r="O302" s="268" t="n"/>
      <c r="P302" s="314" t="n"/>
      <c r="Q302" s="70" t="n"/>
      <c r="R302" s="70" t="n"/>
      <c r="S302" s="70" t="n"/>
      <c r="T302" s="300" t="n"/>
      <c r="U302" s="300" t="n"/>
      <c r="V302" s="341" t="n"/>
      <c r="W302" s="341" t="n"/>
      <c r="X302" s="320" t="n"/>
      <c r="Y302" s="320" t="n"/>
      <c r="Z302" s="71" t="n"/>
    </row>
    <row r="303" ht="16.5" customHeight="1" s="115">
      <c r="C303" s="313" t="n"/>
      <c r="D303" s="313" t="n"/>
      <c r="E303" s="291" t="n"/>
      <c r="F303" s="292" t="n"/>
      <c r="G303" s="292" t="n"/>
      <c r="H303" s="294" t="n"/>
      <c r="I303" s="338" t="n"/>
      <c r="J303" s="295" t="n"/>
      <c r="K303" s="268" t="n"/>
      <c r="L303" s="268" t="n"/>
      <c r="M303" s="268" t="n"/>
      <c r="N303" s="339" t="n"/>
      <c r="O303" s="268" t="n"/>
      <c r="P303" s="314" t="n"/>
      <c r="Q303" s="70" t="n"/>
      <c r="R303" s="70" t="n"/>
      <c r="S303" s="70" t="n"/>
      <c r="T303" s="300" t="n"/>
      <c r="U303" s="300" t="n"/>
      <c r="V303" s="341" t="n"/>
      <c r="W303" s="341" t="n"/>
      <c r="X303" s="320" t="n"/>
      <c r="Y303" s="320" t="n"/>
      <c r="Z303" s="71" t="n"/>
    </row>
    <row r="304" ht="16.5" customHeight="1" s="115">
      <c r="C304" s="313" t="n"/>
      <c r="D304" s="313" t="n"/>
      <c r="E304" s="291" t="n"/>
      <c r="F304" s="292" t="n"/>
      <c r="G304" s="292" t="n"/>
      <c r="H304" s="294" t="n"/>
      <c r="I304" s="338" t="n"/>
      <c r="J304" s="295" t="n"/>
      <c r="K304" s="268" t="n"/>
      <c r="L304" s="268" t="n"/>
      <c r="M304" s="268" t="n"/>
      <c r="N304" s="339" t="n"/>
      <c r="O304" s="268" t="n"/>
      <c r="P304" s="314" t="n"/>
      <c r="Q304" s="70" t="n"/>
      <c r="R304" s="70" t="n"/>
      <c r="S304" s="70" t="n"/>
      <c r="T304" s="300" t="n"/>
      <c r="U304" s="300" t="n"/>
      <c r="V304" s="341" t="n"/>
      <c r="W304" s="341" t="n"/>
      <c r="X304" s="320" t="n"/>
      <c r="Y304" s="320" t="n"/>
      <c r="Z304" s="71" t="n"/>
    </row>
    <row r="305" ht="16.5" customHeight="1" s="115">
      <c r="C305" s="313" t="n"/>
      <c r="D305" s="313" t="n"/>
      <c r="E305" s="291" t="n"/>
      <c r="F305" s="292" t="n"/>
      <c r="G305" s="292" t="n"/>
      <c r="H305" s="294" t="n"/>
      <c r="I305" s="338" t="n"/>
      <c r="J305" s="295" t="n"/>
      <c r="K305" s="268" t="n"/>
      <c r="L305" s="268" t="n"/>
      <c r="M305" s="268" t="n"/>
      <c r="N305" s="339" t="n"/>
      <c r="O305" s="268" t="n"/>
      <c r="P305" s="314" t="n"/>
      <c r="Q305" s="70" t="n"/>
      <c r="R305" s="70" t="n"/>
      <c r="S305" s="70" t="n"/>
      <c r="T305" s="300" t="n"/>
      <c r="U305" s="300" t="n"/>
      <c r="V305" s="341" t="n"/>
      <c r="W305" s="341" t="n"/>
      <c r="X305" s="320" t="n"/>
      <c r="Y305" s="320" t="n"/>
      <c r="Z305" s="71" t="n"/>
    </row>
    <row r="306" ht="16.5" customHeight="1" s="115">
      <c r="C306" s="313" t="n"/>
      <c r="D306" s="313" t="n"/>
      <c r="E306" s="291" t="n"/>
      <c r="F306" s="292" t="n"/>
      <c r="G306" s="292" t="n"/>
      <c r="H306" s="294" t="n"/>
      <c r="I306" s="338" t="n"/>
      <c r="J306" s="295" t="n"/>
      <c r="K306" s="268" t="n"/>
      <c r="L306" s="268" t="n"/>
      <c r="M306" s="268" t="n"/>
      <c r="N306" s="339" t="n"/>
      <c r="O306" s="268" t="n"/>
      <c r="P306" s="314" t="n"/>
      <c r="Q306" s="70" t="n"/>
      <c r="R306" s="70" t="n"/>
      <c r="S306" s="70" t="n"/>
      <c r="T306" s="300" t="n"/>
      <c r="U306" s="300" t="n"/>
      <c r="V306" s="341" t="n"/>
      <c r="W306" s="341" t="n"/>
      <c r="X306" s="320" t="n"/>
      <c r="Y306" s="320" t="n"/>
      <c r="Z306" s="71" t="n"/>
    </row>
    <row r="307" ht="16.5" customHeight="1" s="115">
      <c r="C307" s="313" t="n"/>
      <c r="D307" s="313" t="n"/>
      <c r="E307" s="291" t="n"/>
      <c r="F307" s="292" t="n"/>
      <c r="G307" s="292" t="n"/>
      <c r="H307" s="294" t="n"/>
      <c r="I307" s="338" t="n"/>
      <c r="J307" s="295" t="n"/>
      <c r="K307" s="268" t="n"/>
      <c r="L307" s="268" t="n"/>
      <c r="M307" s="268" t="n"/>
      <c r="N307" s="339" t="n"/>
      <c r="O307" s="268" t="n"/>
      <c r="P307" s="314" t="n"/>
      <c r="Q307" s="70" t="n"/>
      <c r="R307" s="70" t="n"/>
      <c r="S307" s="70" t="n"/>
      <c r="T307" s="300" t="n"/>
      <c r="U307" s="300" t="n"/>
      <c r="V307" s="341" t="n"/>
      <c r="W307" s="341" t="n"/>
      <c r="X307" s="320" t="n"/>
      <c r="Y307" s="320" t="n"/>
      <c r="Z307" s="71" t="n"/>
    </row>
    <row r="308" ht="16.5" customHeight="1" s="115">
      <c r="C308" s="313" t="n"/>
      <c r="D308" s="313" t="n"/>
      <c r="E308" s="291" t="n"/>
      <c r="F308" s="292" t="n"/>
      <c r="G308" s="292" t="n"/>
      <c r="H308" s="294" t="n"/>
      <c r="I308" s="338" t="n"/>
      <c r="J308" s="295" t="n"/>
      <c r="K308" s="268" t="n"/>
      <c r="L308" s="268" t="n"/>
      <c r="M308" s="268" t="n"/>
      <c r="N308" s="339" t="n"/>
      <c r="O308" s="268" t="n"/>
      <c r="P308" s="314" t="n"/>
      <c r="Q308" s="70" t="n"/>
      <c r="R308" s="70" t="n"/>
      <c r="S308" s="70" t="n"/>
      <c r="T308" s="300" t="n"/>
      <c r="U308" s="300" t="n"/>
      <c r="V308" s="341" t="n"/>
      <c r="W308" s="341" t="n"/>
      <c r="X308" s="320" t="n"/>
      <c r="Y308" s="320" t="n"/>
      <c r="Z308" s="71" t="n"/>
    </row>
    <row r="309" ht="16.5" customHeight="1" s="115">
      <c r="C309" s="313" t="n"/>
      <c r="D309" s="313" t="n"/>
      <c r="E309" s="291" t="n"/>
      <c r="F309" s="292" t="n"/>
      <c r="G309" s="292" t="n"/>
      <c r="H309" s="294" t="n"/>
      <c r="I309" s="338" t="n"/>
      <c r="J309" s="295" t="n"/>
      <c r="K309" s="268" t="n"/>
      <c r="L309" s="268" t="n"/>
      <c r="M309" s="268" t="n"/>
      <c r="N309" s="339" t="n"/>
      <c r="O309" s="268" t="n"/>
      <c r="P309" s="314" t="n"/>
      <c r="Q309" s="70" t="n"/>
      <c r="R309" s="70" t="n"/>
      <c r="S309" s="70" t="n"/>
      <c r="T309" s="300" t="n"/>
      <c r="U309" s="300" t="n"/>
      <c r="V309" s="341" t="n"/>
      <c r="W309" s="341" t="n"/>
      <c r="X309" s="320" t="n"/>
      <c r="Y309" s="320" t="n"/>
      <c r="Z309" s="71" t="n"/>
    </row>
    <row r="310" ht="16.5" customHeight="1" s="115">
      <c r="C310" s="313" t="n"/>
      <c r="D310" s="313" t="n"/>
      <c r="E310" s="291" t="n"/>
      <c r="F310" s="292" t="n"/>
      <c r="G310" s="292" t="n"/>
      <c r="H310" s="294" t="n"/>
      <c r="I310" s="338" t="n"/>
      <c r="J310" s="295" t="n"/>
      <c r="K310" s="268" t="n"/>
      <c r="L310" s="268" t="n"/>
      <c r="M310" s="268" t="n"/>
      <c r="N310" s="339" t="n"/>
      <c r="O310" s="268" t="n"/>
      <c r="P310" s="314" t="n"/>
      <c r="Q310" s="70" t="n"/>
      <c r="R310" s="70" t="n"/>
      <c r="S310" s="70" t="n"/>
      <c r="T310" s="300" t="n"/>
      <c r="U310" s="300" t="n"/>
      <c r="V310" s="341" t="n"/>
      <c r="W310" s="341" t="n"/>
      <c r="X310" s="320" t="n"/>
      <c r="Y310" s="320" t="n"/>
      <c r="Z310" s="71" t="n"/>
    </row>
    <row r="311" ht="16.5" customHeight="1" s="115">
      <c r="C311" s="313" t="n"/>
      <c r="D311" s="313" t="n"/>
      <c r="E311" s="291" t="n"/>
      <c r="F311" s="292" t="n"/>
      <c r="G311" s="292" t="n"/>
      <c r="H311" s="294" t="n"/>
      <c r="I311" s="338" t="n"/>
      <c r="J311" s="295" t="n"/>
      <c r="K311" s="268" t="n"/>
      <c r="L311" s="268" t="n"/>
      <c r="M311" s="268" t="n"/>
      <c r="N311" s="339" t="n"/>
      <c r="O311" s="268" t="n"/>
      <c r="P311" s="314" t="n"/>
      <c r="Q311" s="70" t="n"/>
      <c r="R311" s="70" t="n"/>
      <c r="S311" s="70" t="n"/>
      <c r="T311" s="300" t="n"/>
      <c r="U311" s="300" t="n"/>
      <c r="V311" s="341" t="n"/>
      <c r="W311" s="341" t="n"/>
      <c r="X311" s="320" t="n"/>
      <c r="Y311" s="320" t="n"/>
      <c r="Z311" s="71" t="n"/>
    </row>
    <row r="312" ht="16.5" customHeight="1" s="115">
      <c r="C312" s="313" t="n"/>
      <c r="D312" s="313" t="n"/>
      <c r="E312" s="291" t="n"/>
      <c r="F312" s="292" t="n"/>
      <c r="G312" s="292" t="n"/>
      <c r="H312" s="294" t="n"/>
      <c r="I312" s="338" t="n"/>
      <c r="J312" s="295" t="n"/>
      <c r="K312" s="268" t="n"/>
      <c r="L312" s="268" t="n"/>
      <c r="M312" s="268" t="n"/>
      <c r="N312" s="339" t="n"/>
      <c r="O312" s="268" t="n"/>
      <c r="P312" s="314" t="n"/>
      <c r="Q312" s="70" t="n"/>
      <c r="R312" s="70" t="n"/>
      <c r="S312" s="70" t="n"/>
      <c r="T312" s="300" t="n"/>
      <c r="U312" s="300" t="n"/>
      <c r="V312" s="341" t="n"/>
      <c r="W312" s="341" t="n"/>
      <c r="X312" s="320" t="n"/>
      <c r="Y312" s="320" t="n"/>
      <c r="Z312" s="71" t="n"/>
    </row>
    <row r="313" ht="16.5" customHeight="1" s="115">
      <c r="C313" s="313" t="n"/>
      <c r="D313" s="313" t="n"/>
      <c r="E313" s="291" t="n"/>
      <c r="F313" s="292" t="n"/>
      <c r="G313" s="292" t="n"/>
      <c r="H313" s="294" t="n"/>
      <c r="I313" s="338" t="n"/>
      <c r="J313" s="295" t="n"/>
      <c r="K313" s="268" t="n"/>
      <c r="L313" s="268" t="n"/>
      <c r="M313" s="268" t="n"/>
      <c r="N313" s="339" t="n"/>
      <c r="O313" s="268" t="n"/>
      <c r="P313" s="314" t="n"/>
      <c r="Q313" s="70" t="n"/>
      <c r="R313" s="70" t="n"/>
      <c r="S313" s="70" t="n"/>
      <c r="T313" s="300" t="n"/>
      <c r="U313" s="300" t="n"/>
      <c r="V313" s="341" t="n"/>
      <c r="W313" s="341" t="n"/>
      <c r="X313" s="320" t="n"/>
      <c r="Y313" s="320" t="n"/>
      <c r="Z313" s="71" t="n"/>
    </row>
    <row r="314" ht="16.5" customHeight="1" s="115">
      <c r="C314" s="313" t="n"/>
      <c r="D314" s="313" t="n"/>
      <c r="E314" s="291" t="n"/>
      <c r="F314" s="292" t="n"/>
      <c r="G314" s="292" t="n"/>
      <c r="H314" s="294" t="n"/>
      <c r="I314" s="338" t="n"/>
      <c r="J314" s="295" t="n"/>
      <c r="K314" s="268" t="n"/>
      <c r="L314" s="268" t="n"/>
      <c r="M314" s="268" t="n"/>
      <c r="N314" s="339" t="n"/>
      <c r="O314" s="268" t="n"/>
      <c r="P314" s="314" t="n"/>
      <c r="Q314" s="70" t="n"/>
      <c r="R314" s="70" t="n"/>
      <c r="S314" s="70" t="n"/>
      <c r="T314" s="300" t="n"/>
      <c r="U314" s="300" t="n"/>
      <c r="V314" s="341" t="n"/>
      <c r="W314" s="341" t="n"/>
      <c r="X314" s="320" t="n"/>
      <c r="Y314" s="320" t="n"/>
      <c r="Z314" s="71" t="n"/>
    </row>
    <row r="315" ht="16.5" customHeight="1" s="115">
      <c r="C315" s="313" t="n"/>
      <c r="D315" s="313" t="n"/>
      <c r="E315" s="291" t="n"/>
      <c r="F315" s="292" t="n"/>
      <c r="G315" s="292" t="n"/>
      <c r="H315" s="294" t="n"/>
      <c r="I315" s="338" t="n"/>
      <c r="J315" s="295" t="n"/>
      <c r="K315" s="268" t="n"/>
      <c r="L315" s="268" t="n"/>
      <c r="M315" s="268" t="n"/>
      <c r="N315" s="339" t="n"/>
      <c r="O315" s="268" t="n"/>
      <c r="P315" s="314" t="n"/>
      <c r="Q315" s="70" t="n"/>
      <c r="R315" s="70" t="n"/>
      <c r="S315" s="70" t="n"/>
      <c r="T315" s="300" t="n"/>
      <c r="U315" s="300" t="n"/>
      <c r="V315" s="341" t="n"/>
      <c r="W315" s="341" t="n"/>
      <c r="X315" s="320" t="n"/>
      <c r="Y315" s="320" t="n"/>
      <c r="Z315" s="71" t="n"/>
    </row>
    <row r="316" ht="16.5" customHeight="1" s="115">
      <c r="C316" s="313" t="n"/>
      <c r="D316" s="313" t="n"/>
      <c r="E316" s="291" t="n"/>
      <c r="F316" s="292" t="n"/>
      <c r="G316" s="292" t="n"/>
      <c r="H316" s="294" t="n"/>
      <c r="I316" s="338" t="n"/>
      <c r="J316" s="295" t="n"/>
      <c r="K316" s="268" t="n"/>
      <c r="L316" s="268" t="n"/>
      <c r="M316" s="268" t="n"/>
      <c r="N316" s="339" t="n"/>
      <c r="O316" s="268" t="n"/>
      <c r="P316" s="314" t="n"/>
      <c r="Q316" s="70" t="n"/>
      <c r="R316" s="70" t="n"/>
      <c r="S316" s="70" t="n"/>
      <c r="T316" s="300" t="n"/>
      <c r="U316" s="300" t="n"/>
      <c r="V316" s="341" t="n"/>
      <c r="W316" s="341" t="n"/>
      <c r="X316" s="320" t="n"/>
      <c r="Y316" s="320" t="n"/>
      <c r="Z316" s="71" t="n"/>
    </row>
    <row r="317" ht="16.5" customHeight="1" s="115">
      <c r="C317" s="313" t="n"/>
      <c r="D317" s="313" t="n"/>
      <c r="E317" s="291" t="n"/>
      <c r="F317" s="292" t="n"/>
      <c r="G317" s="292" t="n"/>
      <c r="H317" s="294" t="n"/>
      <c r="I317" s="338" t="n"/>
      <c r="J317" s="295" t="n"/>
      <c r="K317" s="268" t="n"/>
      <c r="L317" s="268" t="n"/>
      <c r="M317" s="268" t="n"/>
      <c r="N317" s="339" t="n"/>
      <c r="O317" s="268" t="n"/>
      <c r="P317" s="314" t="n"/>
      <c r="Q317" s="70" t="n"/>
      <c r="R317" s="70" t="n"/>
      <c r="S317" s="70" t="n"/>
      <c r="T317" s="300" t="n"/>
      <c r="U317" s="300" t="n"/>
      <c r="V317" s="341" t="n"/>
      <c r="W317" s="341" t="n"/>
      <c r="X317" s="320" t="n"/>
      <c r="Y317" s="320" t="n"/>
      <c r="Z317" s="71" t="n"/>
    </row>
    <row r="318" ht="16.5" customHeight="1" s="115">
      <c r="C318" s="313" t="n"/>
      <c r="D318" s="313" t="n"/>
      <c r="E318" s="291" t="n"/>
      <c r="F318" s="292" t="n"/>
      <c r="G318" s="292" t="n"/>
      <c r="H318" s="294" t="n"/>
      <c r="I318" s="338" t="n"/>
      <c r="J318" s="295" t="n"/>
      <c r="K318" s="268" t="n"/>
      <c r="L318" s="268" t="n"/>
      <c r="M318" s="268" t="n"/>
      <c r="N318" s="339" t="n"/>
      <c r="O318" s="268" t="n"/>
      <c r="P318" s="314" t="n"/>
      <c r="Q318" s="70" t="n"/>
      <c r="R318" s="70" t="n"/>
      <c r="S318" s="70" t="n"/>
      <c r="T318" s="300" t="n"/>
      <c r="U318" s="300" t="n"/>
      <c r="V318" s="341" t="n"/>
      <c r="W318" s="341" t="n"/>
      <c r="X318" s="320" t="n"/>
      <c r="Y318" s="320" t="n"/>
      <c r="Z318" s="71" t="n"/>
    </row>
    <row r="319" ht="16.5" customHeight="1" s="115">
      <c r="C319" s="313" t="n"/>
      <c r="D319" s="313" t="n"/>
      <c r="E319" s="291" t="n"/>
      <c r="F319" s="292" t="n"/>
      <c r="G319" s="292" t="n"/>
      <c r="H319" s="294" t="n"/>
      <c r="I319" s="338" t="n"/>
      <c r="J319" s="295" t="n"/>
      <c r="K319" s="268" t="n"/>
      <c r="L319" s="268" t="n"/>
      <c r="M319" s="268" t="n"/>
      <c r="N319" s="339" t="n"/>
      <c r="O319" s="268" t="n"/>
      <c r="P319" s="314" t="n"/>
      <c r="Q319" s="70" t="n"/>
      <c r="R319" s="70" t="n"/>
      <c r="S319" s="70" t="n"/>
      <c r="T319" s="300" t="n"/>
      <c r="U319" s="300" t="n"/>
      <c r="V319" s="341" t="n"/>
      <c r="W319" s="341" t="n"/>
      <c r="X319" s="320" t="n"/>
      <c r="Y319" s="320" t="n"/>
      <c r="Z319" s="71" t="n"/>
    </row>
    <row r="320" ht="16.5" customHeight="1" s="115">
      <c r="C320" s="313" t="n"/>
      <c r="D320" s="313" t="n"/>
      <c r="E320" s="291" t="n"/>
      <c r="F320" s="292" t="n"/>
      <c r="G320" s="292" t="n"/>
      <c r="H320" s="294" t="n"/>
      <c r="I320" s="338" t="n"/>
      <c r="J320" s="295" t="n"/>
      <c r="K320" s="268" t="n"/>
      <c r="L320" s="268" t="n"/>
      <c r="M320" s="268" t="n"/>
      <c r="N320" s="339" t="n"/>
      <c r="O320" s="268" t="n"/>
      <c r="P320" s="314" t="n"/>
      <c r="Q320" s="70" t="n"/>
      <c r="R320" s="70" t="n"/>
      <c r="S320" s="70" t="n"/>
      <c r="T320" s="300" t="n"/>
      <c r="U320" s="300" t="n"/>
      <c r="V320" s="341" t="n"/>
      <c r="W320" s="341" t="n"/>
      <c r="X320" s="320" t="n"/>
      <c r="Y320" s="320" t="n"/>
      <c r="Z320" s="71" t="n"/>
    </row>
    <row r="321" ht="16.5" customHeight="1" s="115">
      <c r="C321" s="313" t="n"/>
      <c r="D321" s="313" t="n"/>
      <c r="E321" s="291" t="n"/>
      <c r="F321" s="292" t="n"/>
      <c r="G321" s="292" t="n"/>
      <c r="H321" s="294" t="n"/>
      <c r="I321" s="338" t="n"/>
      <c r="J321" s="295" t="n"/>
      <c r="K321" s="268" t="n"/>
      <c r="L321" s="268" t="n"/>
      <c r="M321" s="268" t="n"/>
      <c r="N321" s="339" t="n"/>
      <c r="O321" s="268" t="n"/>
      <c r="P321" s="314" t="n"/>
      <c r="Q321" s="70" t="n"/>
      <c r="R321" s="70" t="n"/>
      <c r="S321" s="70" t="n"/>
      <c r="T321" s="300" t="n"/>
      <c r="U321" s="300" t="n"/>
      <c r="V321" s="341" t="n"/>
      <c r="W321" s="341" t="n"/>
      <c r="X321" s="320" t="n"/>
      <c r="Y321" s="320" t="n"/>
      <c r="Z321" s="71" t="n"/>
    </row>
    <row r="322" ht="16.5" customHeight="1" s="115">
      <c r="C322" s="313" t="n"/>
      <c r="D322" s="313" t="n"/>
      <c r="E322" s="291" t="n"/>
      <c r="F322" s="292" t="n"/>
      <c r="G322" s="292" t="n"/>
      <c r="H322" s="294" t="n"/>
      <c r="I322" s="338" t="n"/>
      <c r="J322" s="295" t="n"/>
      <c r="K322" s="268" t="n"/>
      <c r="L322" s="268" t="n"/>
      <c r="M322" s="268" t="n"/>
      <c r="N322" s="339" t="n"/>
      <c r="O322" s="268" t="n"/>
      <c r="P322" s="314" t="n"/>
      <c r="Q322" s="70" t="n"/>
      <c r="R322" s="70" t="n"/>
      <c r="S322" s="70" t="n"/>
      <c r="T322" s="300" t="n"/>
      <c r="U322" s="300" t="n"/>
      <c r="V322" s="341" t="n"/>
      <c r="W322" s="341" t="n"/>
      <c r="X322" s="320" t="n"/>
      <c r="Y322" s="320" t="n"/>
      <c r="Z322" s="71" t="n"/>
    </row>
    <row r="323" ht="16.5" customHeight="1" s="115">
      <c r="C323" s="313" t="n"/>
      <c r="D323" s="313" t="n"/>
      <c r="E323" s="291" t="n"/>
      <c r="F323" s="292" t="n"/>
      <c r="G323" s="292" t="n"/>
      <c r="H323" s="294" t="n"/>
      <c r="I323" s="338" t="n"/>
      <c r="J323" s="295" t="n"/>
      <c r="K323" s="268" t="n"/>
      <c r="L323" s="268" t="n"/>
      <c r="M323" s="268" t="n"/>
      <c r="N323" s="339" t="n"/>
      <c r="O323" s="268" t="n"/>
      <c r="P323" s="314" t="n"/>
      <c r="Q323" s="70" t="n"/>
      <c r="R323" s="70" t="n"/>
      <c r="S323" s="70" t="n"/>
      <c r="T323" s="300" t="n"/>
      <c r="U323" s="300" t="n"/>
      <c r="V323" s="341" t="n"/>
      <c r="W323" s="341" t="n"/>
      <c r="X323" s="320" t="n"/>
      <c r="Y323" s="320" t="n"/>
      <c r="Z323" s="71" t="n"/>
    </row>
    <row r="324" ht="16.5" customHeight="1" s="115">
      <c r="C324" s="313" t="n"/>
      <c r="D324" s="313" t="n"/>
      <c r="E324" s="291" t="n"/>
      <c r="F324" s="292" t="n"/>
      <c r="G324" s="292" t="n"/>
      <c r="H324" s="294" t="n"/>
      <c r="I324" s="338" t="n"/>
      <c r="J324" s="295" t="n"/>
      <c r="K324" s="268" t="n"/>
      <c r="L324" s="268" t="n"/>
      <c r="M324" s="268" t="n"/>
      <c r="N324" s="339" t="n"/>
      <c r="O324" s="268" t="n"/>
      <c r="P324" s="314" t="n"/>
      <c r="Q324" s="70" t="n"/>
      <c r="R324" s="70" t="n"/>
      <c r="S324" s="70" t="n"/>
      <c r="T324" s="300" t="n"/>
      <c r="U324" s="300" t="n"/>
      <c r="V324" s="341" t="n"/>
      <c r="W324" s="341" t="n"/>
      <c r="X324" s="320" t="n"/>
      <c r="Y324" s="320" t="n"/>
      <c r="Z324" s="71" t="n"/>
    </row>
    <row r="325" ht="16.5" customHeight="1" s="115">
      <c r="C325" s="313" t="n"/>
      <c r="D325" s="313" t="n"/>
      <c r="E325" s="291" t="n"/>
      <c r="F325" s="292" t="n"/>
      <c r="G325" s="292" t="n"/>
      <c r="H325" s="294" t="n"/>
      <c r="I325" s="338" t="n"/>
      <c r="J325" s="295" t="n"/>
      <c r="K325" s="268" t="n"/>
      <c r="L325" s="268" t="n"/>
      <c r="M325" s="268" t="n"/>
      <c r="N325" s="339" t="n"/>
      <c r="O325" s="268" t="n"/>
      <c r="P325" s="314" t="n"/>
      <c r="Q325" s="70" t="n"/>
      <c r="R325" s="70" t="n"/>
      <c r="S325" s="70" t="n"/>
      <c r="T325" s="300" t="n"/>
      <c r="U325" s="300" t="n"/>
      <c r="V325" s="341" t="n"/>
      <c r="W325" s="341" t="n"/>
      <c r="X325" s="320" t="n"/>
      <c r="Y325" s="320" t="n"/>
      <c r="Z325" s="71" t="n"/>
    </row>
    <row r="326" ht="16.5" customHeight="1" s="115">
      <c r="C326" s="313" t="n"/>
      <c r="D326" s="313" t="n"/>
      <c r="E326" s="291" t="n"/>
      <c r="F326" s="292" t="n"/>
      <c r="G326" s="292" t="n"/>
      <c r="H326" s="294" t="n"/>
      <c r="I326" s="338" t="n"/>
      <c r="J326" s="295" t="n"/>
      <c r="K326" s="268" t="n"/>
      <c r="L326" s="268" t="n"/>
      <c r="M326" s="268" t="n"/>
      <c r="N326" s="339" t="n"/>
      <c r="O326" s="268" t="n"/>
      <c r="P326" s="314" t="n"/>
      <c r="Q326" s="70" t="n"/>
      <c r="R326" s="70" t="n"/>
      <c r="S326" s="70" t="n"/>
      <c r="T326" s="300" t="n"/>
      <c r="U326" s="300" t="n"/>
      <c r="V326" s="341" t="n"/>
      <c r="W326" s="341" t="n"/>
      <c r="X326" s="320" t="n"/>
      <c r="Y326" s="320" t="n"/>
      <c r="Z326" s="71" t="n"/>
    </row>
    <row r="327" ht="16.5" customHeight="1" s="115">
      <c r="C327" s="313" t="n"/>
      <c r="D327" s="313" t="n"/>
      <c r="E327" s="291" t="n"/>
      <c r="F327" s="292" t="n"/>
      <c r="G327" s="292" t="n"/>
      <c r="H327" s="294" t="n"/>
      <c r="I327" s="338" t="n"/>
      <c r="J327" s="295" t="n"/>
      <c r="K327" s="268" t="n"/>
      <c r="L327" s="268" t="n"/>
      <c r="M327" s="268" t="n"/>
      <c r="N327" s="339" t="n"/>
      <c r="O327" s="268" t="n"/>
      <c r="P327" s="314" t="n"/>
      <c r="Q327" s="70" t="n"/>
      <c r="R327" s="70" t="n"/>
      <c r="S327" s="70" t="n"/>
      <c r="T327" s="300" t="n"/>
      <c r="U327" s="300" t="n"/>
      <c r="V327" s="341" t="n"/>
      <c r="W327" s="341" t="n"/>
      <c r="X327" s="320" t="n"/>
      <c r="Y327" s="320" t="n"/>
      <c r="Z327" s="71" t="n"/>
    </row>
    <row r="328" ht="16.5" customHeight="1" s="115">
      <c r="C328" s="313" t="n"/>
      <c r="D328" s="313" t="n"/>
      <c r="E328" s="291" t="n"/>
      <c r="F328" s="292" t="n"/>
      <c r="G328" s="292" t="n"/>
      <c r="H328" s="294" t="n"/>
      <c r="I328" s="338" t="n"/>
      <c r="J328" s="295" t="n"/>
      <c r="K328" s="268" t="n"/>
      <c r="L328" s="268" t="n"/>
      <c r="M328" s="268" t="n"/>
      <c r="N328" s="339" t="n"/>
      <c r="O328" s="268" t="n"/>
      <c r="P328" s="314" t="n"/>
      <c r="Q328" s="70" t="n"/>
      <c r="R328" s="70" t="n"/>
      <c r="S328" s="70" t="n"/>
      <c r="T328" s="300" t="n"/>
      <c r="U328" s="300" t="n"/>
      <c r="V328" s="341" t="n"/>
      <c r="W328" s="341" t="n"/>
      <c r="X328" s="320" t="n"/>
      <c r="Y328" s="320" t="n"/>
      <c r="Z328" s="71" t="n"/>
    </row>
    <row r="329" ht="16.5" customHeight="1" s="115">
      <c r="C329" s="313" t="n"/>
      <c r="D329" s="313" t="n"/>
      <c r="E329" s="291" t="n"/>
      <c r="F329" s="292" t="n"/>
      <c r="G329" s="292" t="n"/>
      <c r="H329" s="294" t="n"/>
      <c r="I329" s="338" t="n"/>
      <c r="J329" s="295" t="n"/>
      <c r="K329" s="268" t="n"/>
      <c r="L329" s="268" t="n"/>
      <c r="M329" s="268" t="n"/>
      <c r="N329" s="339" t="n"/>
      <c r="O329" s="268" t="n"/>
      <c r="P329" s="314" t="n"/>
      <c r="Q329" s="70" t="n"/>
      <c r="R329" s="70" t="n"/>
      <c r="S329" s="70" t="n"/>
      <c r="T329" s="300" t="n"/>
      <c r="U329" s="300" t="n"/>
      <c r="V329" s="341" t="n"/>
      <c r="W329" s="341" t="n"/>
      <c r="X329" s="320" t="n"/>
      <c r="Y329" s="320" t="n"/>
      <c r="Z329" s="71" t="n"/>
    </row>
    <row r="330" ht="16.5" customHeight="1" s="115">
      <c r="C330" s="313" t="n"/>
      <c r="D330" s="313" t="n"/>
      <c r="E330" s="291" t="n"/>
      <c r="F330" s="292" t="n"/>
      <c r="G330" s="292" t="n"/>
      <c r="H330" s="294" t="n"/>
      <c r="I330" s="338" t="n"/>
      <c r="J330" s="295" t="n"/>
      <c r="K330" s="268" t="n"/>
      <c r="L330" s="268" t="n"/>
      <c r="M330" s="268" t="n"/>
      <c r="N330" s="339" t="n"/>
      <c r="O330" s="268" t="n"/>
      <c r="P330" s="314" t="n"/>
      <c r="Q330" s="70" t="n"/>
      <c r="R330" s="70" t="n"/>
      <c r="S330" s="70" t="n"/>
      <c r="T330" s="300" t="n"/>
      <c r="U330" s="300" t="n"/>
      <c r="V330" s="341" t="n"/>
      <c r="W330" s="341" t="n"/>
      <c r="X330" s="320" t="n"/>
      <c r="Y330" s="320" t="n"/>
      <c r="Z330" s="71" t="n"/>
    </row>
    <row r="331" ht="16.5" customHeight="1" s="115">
      <c r="C331" s="313" t="n"/>
      <c r="D331" s="313" t="n"/>
      <c r="E331" s="291" t="n"/>
      <c r="F331" s="292" t="n"/>
      <c r="G331" s="292" t="n"/>
      <c r="H331" s="294" t="n"/>
      <c r="I331" s="338" t="n"/>
      <c r="J331" s="295" t="n"/>
      <c r="K331" s="268" t="n"/>
      <c r="L331" s="268" t="n"/>
      <c r="M331" s="268" t="n"/>
      <c r="N331" s="339" t="n"/>
      <c r="O331" s="268" t="n"/>
      <c r="P331" s="314" t="n"/>
      <c r="Q331" s="70" t="n"/>
      <c r="R331" s="70" t="n"/>
      <c r="S331" s="70" t="n"/>
      <c r="T331" s="300" t="n"/>
      <c r="U331" s="300" t="n"/>
      <c r="V331" s="341" t="n"/>
      <c r="W331" s="341" t="n"/>
      <c r="X331" s="320" t="n"/>
      <c r="Y331" s="320" t="n"/>
      <c r="Z331" s="71" t="n"/>
    </row>
    <row r="332" ht="16.5" customHeight="1" s="115">
      <c r="C332" s="313" t="n"/>
      <c r="D332" s="313" t="n"/>
      <c r="E332" s="291" t="n"/>
      <c r="F332" s="292" t="n"/>
      <c r="G332" s="292" t="n"/>
      <c r="H332" s="294" t="n"/>
      <c r="I332" s="338" t="n"/>
      <c r="J332" s="295" t="n"/>
      <c r="K332" s="268" t="n"/>
      <c r="L332" s="268" t="n"/>
      <c r="M332" s="268" t="n"/>
      <c r="N332" s="339" t="n"/>
      <c r="O332" s="268" t="n"/>
      <c r="P332" s="314" t="n"/>
      <c r="Q332" s="70" t="n"/>
      <c r="R332" s="70" t="n"/>
      <c r="S332" s="70" t="n"/>
      <c r="T332" s="300" t="n"/>
      <c r="U332" s="300" t="n"/>
      <c r="V332" s="341" t="n"/>
      <c r="W332" s="341" t="n"/>
      <c r="X332" s="320" t="n"/>
      <c r="Y332" s="320" t="n"/>
      <c r="Z332" s="71" t="n"/>
    </row>
    <row r="333" ht="16.5" customHeight="1" s="115">
      <c r="C333" s="313" t="n"/>
      <c r="D333" s="313" t="n"/>
      <c r="E333" s="291" t="n"/>
      <c r="F333" s="292" t="n"/>
      <c r="G333" s="292" t="n"/>
      <c r="H333" s="294" t="n"/>
      <c r="I333" s="338" t="n"/>
      <c r="J333" s="295" t="n"/>
      <c r="K333" s="268" t="n"/>
      <c r="L333" s="268" t="n"/>
      <c r="M333" s="268" t="n"/>
      <c r="N333" s="339" t="n"/>
      <c r="O333" s="268" t="n"/>
      <c r="P333" s="314" t="n"/>
      <c r="Q333" s="70" t="n"/>
      <c r="R333" s="70" t="n"/>
      <c r="S333" s="70" t="n"/>
      <c r="T333" s="300" t="n"/>
      <c r="U333" s="300" t="n"/>
      <c r="V333" s="341" t="n"/>
      <c r="W333" s="341" t="n"/>
      <c r="X333" s="320" t="n"/>
      <c r="Y333" s="320" t="n"/>
      <c r="Z333" s="71" t="n"/>
    </row>
    <row r="334" ht="16.5" customHeight="1" s="115">
      <c r="C334" s="313" t="n"/>
      <c r="D334" s="313" t="n"/>
      <c r="E334" s="291" t="n"/>
      <c r="F334" s="292" t="n"/>
      <c r="G334" s="292" t="n"/>
      <c r="H334" s="294" t="n"/>
      <c r="I334" s="338" t="n"/>
      <c r="J334" s="295" t="n"/>
      <c r="K334" s="268" t="n"/>
      <c r="L334" s="268" t="n"/>
      <c r="M334" s="268" t="n"/>
      <c r="N334" s="339" t="n"/>
      <c r="O334" s="268" t="n"/>
      <c r="P334" s="314" t="n"/>
      <c r="Q334" s="70" t="n"/>
      <c r="R334" s="70" t="n"/>
      <c r="S334" s="70" t="n"/>
      <c r="T334" s="300" t="n"/>
      <c r="U334" s="300" t="n"/>
      <c r="V334" s="341" t="n"/>
      <c r="W334" s="341" t="n"/>
      <c r="X334" s="320" t="n"/>
      <c r="Y334" s="320" t="n"/>
      <c r="Z334" s="71" t="n"/>
    </row>
    <row r="335" ht="16.5" customHeight="1" s="115">
      <c r="C335" s="313" t="n"/>
      <c r="D335" s="313" t="n"/>
      <c r="E335" s="291" t="n"/>
      <c r="F335" s="292" t="n"/>
      <c r="G335" s="292" t="n"/>
      <c r="H335" s="294" t="n"/>
      <c r="I335" s="338" t="n"/>
      <c r="J335" s="295" t="n"/>
      <c r="K335" s="268" t="n"/>
      <c r="L335" s="268" t="n"/>
      <c r="M335" s="268" t="n"/>
      <c r="N335" s="339" t="n"/>
      <c r="O335" s="268" t="n"/>
      <c r="P335" s="314" t="n"/>
      <c r="Q335" s="70" t="n"/>
      <c r="R335" s="70" t="n"/>
      <c r="S335" s="70" t="n"/>
      <c r="T335" s="300" t="n"/>
      <c r="U335" s="300" t="n"/>
      <c r="V335" s="341" t="n"/>
      <c r="W335" s="341" t="n"/>
      <c r="X335" s="320" t="n"/>
      <c r="Y335" s="320" t="n"/>
      <c r="Z335" s="71" t="n"/>
    </row>
    <row r="336" ht="16.5" customHeight="1" s="115">
      <c r="C336" s="313" t="n"/>
      <c r="D336" s="313" t="n"/>
      <c r="E336" s="291" t="n"/>
      <c r="F336" s="292" t="n"/>
      <c r="G336" s="292" t="n"/>
      <c r="H336" s="294" t="n"/>
      <c r="I336" s="338" t="n"/>
      <c r="J336" s="295" t="n"/>
      <c r="K336" s="268" t="n"/>
      <c r="L336" s="268" t="n"/>
      <c r="M336" s="268" t="n"/>
      <c r="N336" s="339" t="n"/>
      <c r="O336" s="268" t="n"/>
      <c r="P336" s="314" t="n"/>
      <c r="Q336" s="70" t="n"/>
      <c r="R336" s="70" t="n"/>
      <c r="S336" s="70" t="n"/>
      <c r="T336" s="300" t="n"/>
      <c r="U336" s="300" t="n"/>
      <c r="V336" s="341" t="n"/>
      <c r="W336" s="341" t="n"/>
      <c r="X336" s="320" t="n"/>
      <c r="Y336" s="320" t="n"/>
      <c r="Z336" s="71" t="n"/>
    </row>
    <row r="337" ht="16.5" customHeight="1" s="115">
      <c r="C337" s="313" t="n"/>
      <c r="D337" s="313" t="n"/>
      <c r="E337" s="291" t="n"/>
      <c r="F337" s="292" t="n"/>
      <c r="G337" s="292" t="n"/>
      <c r="H337" s="294" t="n"/>
      <c r="I337" s="338" t="n"/>
      <c r="J337" s="295" t="n"/>
      <c r="K337" s="268" t="n"/>
      <c r="L337" s="268" t="n"/>
      <c r="M337" s="268" t="n"/>
      <c r="N337" s="339" t="n"/>
      <c r="O337" s="268" t="n"/>
      <c r="P337" s="314" t="n"/>
      <c r="Q337" s="70" t="n"/>
      <c r="R337" s="70" t="n"/>
      <c r="S337" s="70" t="n"/>
      <c r="T337" s="300" t="n"/>
      <c r="U337" s="300" t="n"/>
      <c r="V337" s="341" t="n"/>
      <c r="W337" s="341" t="n"/>
      <c r="X337" s="320" t="n"/>
      <c r="Y337" s="320" t="n"/>
      <c r="Z337" s="71" t="n"/>
    </row>
    <row r="338" ht="16.5" customHeight="1" s="115">
      <c r="C338" s="313" t="n"/>
      <c r="D338" s="313" t="n"/>
      <c r="E338" s="291" t="n"/>
      <c r="F338" s="292" t="n"/>
      <c r="G338" s="292" t="n"/>
      <c r="H338" s="294" t="n"/>
      <c r="I338" s="338" t="n"/>
      <c r="J338" s="295" t="n"/>
      <c r="K338" s="268" t="n"/>
      <c r="L338" s="268" t="n"/>
      <c r="M338" s="268" t="n"/>
      <c r="N338" s="339" t="n"/>
      <c r="O338" s="268" t="n"/>
      <c r="P338" s="314" t="n"/>
      <c r="Q338" s="70" t="n"/>
      <c r="R338" s="70" t="n"/>
      <c r="S338" s="70" t="n"/>
      <c r="T338" s="300" t="n"/>
      <c r="U338" s="300" t="n"/>
      <c r="V338" s="341" t="n"/>
      <c r="W338" s="341" t="n"/>
      <c r="X338" s="320" t="n"/>
      <c r="Y338" s="320" t="n"/>
      <c r="Z338" s="71" t="n"/>
    </row>
    <row r="339" ht="16.5" customHeight="1" s="115">
      <c r="C339" s="313" t="n"/>
      <c r="D339" s="313" t="n"/>
      <c r="E339" s="291" t="n"/>
      <c r="F339" s="292" t="n"/>
      <c r="G339" s="292" t="n"/>
      <c r="H339" s="294" t="n"/>
      <c r="I339" s="338" t="n"/>
      <c r="J339" s="295" t="n"/>
      <c r="K339" s="268" t="n"/>
      <c r="L339" s="268" t="n"/>
      <c r="M339" s="268" t="n"/>
      <c r="N339" s="339" t="n"/>
      <c r="O339" s="268" t="n"/>
      <c r="P339" s="314" t="n"/>
      <c r="Q339" s="70" t="n"/>
      <c r="R339" s="70" t="n"/>
      <c r="S339" s="70" t="n"/>
      <c r="T339" s="300" t="n"/>
      <c r="U339" s="300" t="n"/>
      <c r="V339" s="341" t="n"/>
      <c r="W339" s="341" t="n"/>
      <c r="X339" s="320" t="n"/>
      <c r="Y339" s="320" t="n"/>
      <c r="Z339" s="71" t="n"/>
    </row>
    <row r="340" ht="16.5" customHeight="1" s="115">
      <c r="C340" s="313" t="n"/>
      <c r="D340" s="313" t="n"/>
      <c r="E340" s="291" t="n"/>
      <c r="F340" s="292" t="n"/>
      <c r="G340" s="292" t="n"/>
      <c r="H340" s="294" t="n"/>
      <c r="I340" s="338" t="n"/>
      <c r="J340" s="295" t="n"/>
      <c r="K340" s="268" t="n"/>
      <c r="L340" s="268" t="n"/>
      <c r="M340" s="268" t="n"/>
      <c r="N340" s="339" t="n"/>
      <c r="O340" s="268" t="n"/>
      <c r="P340" s="314" t="n"/>
      <c r="Q340" s="70" t="n"/>
      <c r="R340" s="70" t="n"/>
      <c r="S340" s="70" t="n"/>
      <c r="T340" s="300" t="n"/>
      <c r="U340" s="300" t="n"/>
      <c r="V340" s="341" t="n"/>
      <c r="W340" s="341" t="n"/>
      <c r="X340" s="320" t="n"/>
      <c r="Y340" s="320" t="n"/>
      <c r="Z340" s="71" t="n"/>
    </row>
    <row r="341" ht="16.5" customHeight="1" s="115">
      <c r="C341" s="313" t="n"/>
      <c r="D341" s="313" t="n"/>
      <c r="E341" s="291" t="n"/>
      <c r="F341" s="292" t="n"/>
      <c r="G341" s="292" t="n"/>
      <c r="H341" s="294" t="n"/>
      <c r="I341" s="338" t="n"/>
      <c r="J341" s="295" t="n"/>
      <c r="K341" s="268" t="n"/>
      <c r="L341" s="268" t="n"/>
      <c r="M341" s="268" t="n"/>
      <c r="N341" s="339" t="n"/>
      <c r="O341" s="268" t="n"/>
      <c r="P341" s="314" t="n"/>
      <c r="Q341" s="70" t="n"/>
      <c r="R341" s="70" t="n"/>
      <c r="S341" s="70" t="n"/>
      <c r="T341" s="300" t="n"/>
      <c r="U341" s="300" t="n"/>
      <c r="V341" s="341" t="n"/>
      <c r="W341" s="341" t="n"/>
      <c r="X341" s="320" t="n"/>
      <c r="Y341" s="320" t="n"/>
      <c r="Z341" s="71" t="n"/>
    </row>
    <row r="342" ht="16.5" customHeight="1" s="115">
      <c r="C342" s="313" t="n"/>
      <c r="D342" s="313" t="n"/>
      <c r="E342" s="291" t="n"/>
      <c r="F342" s="292" t="n"/>
      <c r="G342" s="292" t="n"/>
      <c r="H342" s="294" t="n"/>
      <c r="I342" s="338" t="n"/>
      <c r="J342" s="295" t="n"/>
      <c r="K342" s="268" t="n"/>
      <c r="L342" s="268" t="n"/>
      <c r="M342" s="268" t="n"/>
      <c r="N342" s="339" t="n"/>
      <c r="O342" s="268" t="n"/>
      <c r="P342" s="314" t="n"/>
      <c r="Q342" s="70" t="n"/>
      <c r="R342" s="70" t="n"/>
      <c r="S342" s="70" t="n"/>
      <c r="T342" s="300" t="n"/>
      <c r="U342" s="300" t="n"/>
      <c r="V342" s="341" t="n"/>
      <c r="W342" s="341" t="n"/>
      <c r="X342" s="320" t="n"/>
      <c r="Y342" s="320" t="n"/>
      <c r="Z342" s="71" t="n"/>
    </row>
    <row r="343" ht="16.5" customHeight="1" s="115">
      <c r="C343" s="313" t="n"/>
      <c r="D343" s="313" t="n"/>
      <c r="E343" s="291" t="n"/>
      <c r="F343" s="292" t="n"/>
      <c r="G343" s="292" t="n"/>
      <c r="H343" s="294" t="n"/>
      <c r="I343" s="338" t="n"/>
      <c r="J343" s="295" t="n"/>
      <c r="K343" s="268" t="n"/>
      <c r="L343" s="268" t="n"/>
      <c r="M343" s="268" t="n"/>
      <c r="N343" s="339" t="n"/>
      <c r="O343" s="268" t="n"/>
      <c r="P343" s="314" t="n"/>
      <c r="Q343" s="70" t="n"/>
      <c r="R343" s="70" t="n"/>
      <c r="S343" s="70" t="n"/>
      <c r="T343" s="300" t="n"/>
      <c r="U343" s="300" t="n"/>
      <c r="V343" s="341" t="n"/>
      <c r="W343" s="341" t="n"/>
      <c r="X343" s="320" t="n"/>
      <c r="Y343" s="320" t="n"/>
      <c r="Z343" s="71" t="n"/>
    </row>
    <row r="344" ht="16.5" customHeight="1" s="115">
      <c r="C344" s="313" t="n"/>
      <c r="D344" s="313" t="n"/>
      <c r="E344" s="291" t="n"/>
      <c r="F344" s="292" t="n"/>
      <c r="G344" s="292" t="n"/>
      <c r="H344" s="294" t="n"/>
      <c r="I344" s="338" t="n"/>
      <c r="J344" s="295" t="n"/>
      <c r="K344" s="268" t="n"/>
      <c r="L344" s="268" t="n"/>
      <c r="M344" s="268" t="n"/>
      <c r="N344" s="339" t="n"/>
      <c r="O344" s="268" t="n"/>
      <c r="P344" s="314" t="n"/>
      <c r="Q344" s="70" t="n"/>
      <c r="R344" s="70" t="n"/>
      <c r="S344" s="70" t="n"/>
      <c r="T344" s="300" t="n"/>
      <c r="U344" s="300" t="n"/>
      <c r="V344" s="341" t="n"/>
      <c r="W344" s="341" t="n"/>
      <c r="X344" s="320" t="n"/>
      <c r="Y344" s="320" t="n"/>
      <c r="Z344" s="71" t="n"/>
    </row>
    <row r="345" ht="16.5" customHeight="1" s="115">
      <c r="C345" s="313" t="n"/>
      <c r="D345" s="313" t="n"/>
      <c r="E345" s="291" t="n"/>
      <c r="F345" s="292" t="n"/>
      <c r="G345" s="292" t="n"/>
      <c r="H345" s="294" t="n"/>
      <c r="I345" s="338" t="n"/>
      <c r="J345" s="295" t="n"/>
      <c r="K345" s="268" t="n"/>
      <c r="L345" s="268" t="n"/>
      <c r="M345" s="268" t="n"/>
      <c r="N345" s="339" t="n"/>
      <c r="O345" s="268" t="n"/>
      <c r="P345" s="314" t="n"/>
      <c r="Q345" s="70" t="n"/>
      <c r="R345" s="70" t="n"/>
      <c r="S345" s="70" t="n"/>
      <c r="T345" s="300" t="n"/>
      <c r="U345" s="300" t="n"/>
      <c r="V345" s="341" t="n"/>
      <c r="W345" s="341" t="n"/>
      <c r="X345" s="320" t="n"/>
      <c r="Y345" s="320" t="n"/>
      <c r="Z345" s="71" t="n"/>
    </row>
    <row r="346" ht="16.5" customHeight="1" s="115">
      <c r="C346" s="313" t="n"/>
      <c r="D346" s="313" t="n"/>
      <c r="E346" s="291" t="n"/>
      <c r="F346" s="292" t="n"/>
      <c r="G346" s="292" t="n"/>
      <c r="H346" s="294" t="n"/>
      <c r="I346" s="338" t="n"/>
      <c r="J346" s="295" t="n"/>
      <c r="K346" s="268" t="n"/>
      <c r="L346" s="268" t="n"/>
      <c r="M346" s="268" t="n"/>
      <c r="N346" s="339" t="n"/>
      <c r="O346" s="268" t="n"/>
      <c r="P346" s="314" t="n"/>
      <c r="Q346" s="70" t="n"/>
      <c r="R346" s="70" t="n"/>
      <c r="S346" s="70" t="n"/>
      <c r="T346" s="300" t="n"/>
      <c r="U346" s="300" t="n"/>
      <c r="V346" s="341" t="n"/>
      <c r="W346" s="341" t="n"/>
      <c r="X346" s="320" t="n"/>
      <c r="Y346" s="320" t="n"/>
      <c r="Z346" s="71" t="n"/>
    </row>
    <row r="347" ht="16.5" customHeight="1" s="115">
      <c r="C347" s="313" t="n"/>
      <c r="D347" s="313" t="n"/>
      <c r="E347" s="291" t="n"/>
      <c r="F347" s="292" t="n"/>
      <c r="G347" s="292" t="n"/>
      <c r="H347" s="294" t="n"/>
      <c r="I347" s="338" t="n"/>
      <c r="J347" s="295" t="n"/>
      <c r="K347" s="268" t="n"/>
      <c r="L347" s="268" t="n"/>
      <c r="M347" s="268" t="n"/>
      <c r="N347" s="339" t="n"/>
      <c r="O347" s="268" t="n"/>
      <c r="P347" s="314" t="n"/>
      <c r="Q347" s="70" t="n"/>
      <c r="R347" s="70" t="n"/>
      <c r="S347" s="70" t="n"/>
      <c r="T347" s="300" t="n"/>
      <c r="U347" s="300" t="n"/>
      <c r="V347" s="341" t="n"/>
      <c r="W347" s="341" t="n"/>
      <c r="X347" s="320" t="n"/>
      <c r="Y347" s="320" t="n"/>
      <c r="Z347" s="71" t="n"/>
    </row>
    <row r="348" ht="16.5" customHeight="1" s="115">
      <c r="C348" s="313" t="n"/>
      <c r="D348" s="313" t="n"/>
      <c r="E348" s="291" t="n"/>
      <c r="F348" s="292" t="n"/>
      <c r="G348" s="292" t="n"/>
      <c r="H348" s="294" t="n"/>
      <c r="I348" s="338" t="n"/>
      <c r="J348" s="295" t="n"/>
      <c r="K348" s="268" t="n"/>
      <c r="L348" s="268" t="n"/>
      <c r="M348" s="268" t="n"/>
      <c r="N348" s="339" t="n"/>
      <c r="O348" s="268" t="n"/>
      <c r="P348" s="314" t="n"/>
      <c r="Q348" s="70" t="n"/>
      <c r="R348" s="70" t="n"/>
      <c r="S348" s="70" t="n"/>
      <c r="T348" s="300" t="n"/>
      <c r="U348" s="300" t="n"/>
      <c r="V348" s="341" t="n"/>
      <c r="W348" s="341" t="n"/>
      <c r="X348" s="320" t="n"/>
      <c r="Y348" s="320" t="n"/>
      <c r="Z348" s="71" t="n"/>
    </row>
    <row r="349" ht="16.5" customHeight="1" s="115">
      <c r="C349" s="313" t="n"/>
      <c r="D349" s="313" t="n"/>
      <c r="E349" s="291" t="n"/>
      <c r="F349" s="292" t="n"/>
      <c r="G349" s="292" t="n"/>
      <c r="H349" s="294" t="n"/>
      <c r="I349" s="338" t="n"/>
      <c r="J349" s="295" t="n"/>
      <c r="K349" s="268" t="n"/>
      <c r="L349" s="268" t="n"/>
      <c r="M349" s="268" t="n"/>
      <c r="N349" s="339" t="n"/>
      <c r="O349" s="268" t="n"/>
      <c r="P349" s="314" t="n"/>
      <c r="Q349" s="70" t="n"/>
      <c r="R349" s="70" t="n"/>
      <c r="S349" s="70" t="n"/>
      <c r="T349" s="300" t="n"/>
      <c r="U349" s="300" t="n"/>
      <c r="V349" s="341" t="n"/>
      <c r="W349" s="341" t="n"/>
      <c r="X349" s="320" t="n"/>
      <c r="Y349" s="320" t="n"/>
      <c r="Z349" s="71" t="n"/>
    </row>
    <row r="350" ht="16.5" customHeight="1" s="115">
      <c r="C350" s="313" t="n"/>
      <c r="D350" s="313" t="n"/>
      <c r="E350" s="291" t="n"/>
      <c r="F350" s="292" t="n"/>
      <c r="G350" s="292" t="n"/>
      <c r="H350" s="294" t="n"/>
      <c r="I350" s="338" t="n"/>
      <c r="J350" s="295" t="n"/>
      <c r="K350" s="268" t="n"/>
      <c r="L350" s="268" t="n"/>
      <c r="M350" s="268" t="n"/>
      <c r="N350" s="339" t="n"/>
      <c r="O350" s="268" t="n"/>
      <c r="P350" s="314" t="n"/>
      <c r="Q350" s="70" t="n"/>
      <c r="R350" s="70" t="n"/>
      <c r="S350" s="70" t="n"/>
      <c r="T350" s="300" t="n"/>
      <c r="U350" s="300" t="n"/>
      <c r="V350" s="341" t="n"/>
      <c r="W350" s="341" t="n"/>
      <c r="X350" s="320" t="n"/>
      <c r="Y350" s="320" t="n"/>
      <c r="Z350" s="71" t="n"/>
    </row>
    <row r="351" ht="16.5" customHeight="1" s="115">
      <c r="C351" s="313" t="n"/>
      <c r="D351" s="313" t="n"/>
      <c r="E351" s="291" t="n"/>
      <c r="F351" s="292" t="n"/>
      <c r="G351" s="292" t="n"/>
      <c r="H351" s="294" t="n"/>
      <c r="I351" s="338" t="n"/>
      <c r="J351" s="295" t="n"/>
      <c r="K351" s="268" t="n"/>
      <c r="L351" s="268" t="n"/>
      <c r="M351" s="268" t="n"/>
      <c r="N351" s="339" t="n"/>
      <c r="O351" s="268" t="n"/>
      <c r="P351" s="314" t="n"/>
      <c r="Q351" s="70" t="n"/>
      <c r="R351" s="70" t="n"/>
      <c r="S351" s="70" t="n"/>
      <c r="T351" s="300" t="n"/>
      <c r="U351" s="300" t="n"/>
      <c r="V351" s="341" t="n"/>
      <c r="W351" s="341" t="n"/>
      <c r="X351" s="320" t="n"/>
      <c r="Y351" s="320" t="n"/>
      <c r="Z351" s="71" t="n"/>
    </row>
    <row r="352" ht="16.5" customHeight="1" s="115">
      <c r="C352" s="313" t="n"/>
      <c r="D352" s="313" t="n"/>
      <c r="E352" s="291" t="n"/>
      <c r="F352" s="292" t="n"/>
      <c r="G352" s="292" t="n"/>
      <c r="H352" s="294" t="n"/>
      <c r="I352" s="338" t="n"/>
      <c r="J352" s="295" t="n"/>
      <c r="K352" s="268" t="n"/>
      <c r="L352" s="268" t="n"/>
      <c r="M352" s="268" t="n"/>
      <c r="N352" s="339" t="n"/>
      <c r="O352" s="268" t="n"/>
      <c r="P352" s="314" t="n"/>
      <c r="Q352" s="70" t="n"/>
      <c r="R352" s="70" t="n"/>
      <c r="S352" s="70" t="n"/>
      <c r="T352" s="300" t="n"/>
      <c r="U352" s="300" t="n"/>
      <c r="V352" s="341" t="n"/>
      <c r="W352" s="341" t="n"/>
      <c r="X352" s="320" t="n"/>
      <c r="Y352" s="320" t="n"/>
      <c r="Z352" s="71" t="n"/>
    </row>
    <row r="353" ht="16.5" customHeight="1" s="115">
      <c r="C353" s="313" t="n"/>
      <c r="D353" s="313" t="n"/>
      <c r="E353" s="291" t="n"/>
      <c r="F353" s="292" t="n"/>
      <c r="G353" s="292" t="n"/>
      <c r="H353" s="294" t="n"/>
      <c r="I353" s="338" t="n"/>
      <c r="J353" s="295" t="n"/>
      <c r="K353" s="268" t="n"/>
      <c r="L353" s="268" t="n"/>
      <c r="M353" s="268" t="n"/>
      <c r="N353" s="339" t="n"/>
      <c r="O353" s="268" t="n"/>
      <c r="P353" s="314" t="n"/>
      <c r="Q353" s="70" t="n"/>
      <c r="R353" s="70" t="n"/>
      <c r="S353" s="70" t="n"/>
      <c r="T353" s="300" t="n"/>
      <c r="U353" s="300" t="n"/>
      <c r="V353" s="341" t="n"/>
      <c r="W353" s="341" t="n"/>
      <c r="X353" s="320" t="n"/>
      <c r="Y353" s="320" t="n"/>
      <c r="Z353" s="71" t="n"/>
    </row>
    <row r="354" ht="16.5" customHeight="1" s="115">
      <c r="C354" s="313" t="n"/>
      <c r="D354" s="313" t="n"/>
      <c r="E354" s="291" t="n"/>
      <c r="F354" s="292" t="n"/>
      <c r="G354" s="292" t="n"/>
      <c r="H354" s="294" t="n"/>
      <c r="I354" s="338" t="n"/>
      <c r="J354" s="295" t="n"/>
      <c r="K354" s="268" t="n"/>
      <c r="L354" s="268" t="n"/>
      <c r="M354" s="268" t="n"/>
      <c r="N354" s="339" t="n"/>
      <c r="O354" s="268" t="n"/>
      <c r="P354" s="314" t="n"/>
      <c r="Q354" s="70" t="n"/>
      <c r="R354" s="70" t="n"/>
      <c r="S354" s="70" t="n"/>
      <c r="T354" s="300" t="n"/>
      <c r="U354" s="300" t="n"/>
      <c r="V354" s="341" t="n"/>
      <c r="W354" s="341" t="n"/>
      <c r="X354" s="320" t="n"/>
      <c r="Y354" s="320" t="n"/>
      <c r="Z354" s="71" t="n"/>
    </row>
    <row r="355" ht="16.5" customHeight="1" s="115">
      <c r="C355" s="313" t="n"/>
      <c r="D355" s="313" t="n"/>
      <c r="E355" s="291" t="n"/>
      <c r="F355" s="292" t="n"/>
      <c r="G355" s="292" t="n"/>
      <c r="H355" s="294" t="n"/>
      <c r="I355" s="338" t="n"/>
      <c r="J355" s="295" t="n"/>
      <c r="K355" s="268" t="n"/>
      <c r="L355" s="268" t="n"/>
      <c r="M355" s="268" t="n"/>
      <c r="N355" s="339" t="n"/>
      <c r="O355" s="268" t="n"/>
      <c r="P355" s="314" t="n"/>
      <c r="Q355" s="70" t="n"/>
      <c r="R355" s="70" t="n"/>
      <c r="S355" s="70" t="n"/>
      <c r="T355" s="300" t="n"/>
      <c r="U355" s="300" t="n"/>
      <c r="V355" s="341" t="n"/>
      <c r="W355" s="341" t="n"/>
      <c r="X355" s="320" t="n"/>
      <c r="Y355" s="320" t="n"/>
      <c r="Z355" s="71" t="n"/>
    </row>
    <row r="356" ht="16.5" customHeight="1" s="115">
      <c r="C356" s="313" t="n"/>
      <c r="D356" s="313" t="n"/>
      <c r="E356" s="291" t="n"/>
      <c r="F356" s="292" t="n"/>
      <c r="G356" s="292" t="n"/>
      <c r="H356" s="294" t="n"/>
      <c r="I356" s="338" t="n"/>
      <c r="J356" s="295" t="n"/>
      <c r="K356" s="268" t="n"/>
      <c r="L356" s="268" t="n"/>
      <c r="M356" s="268" t="n"/>
      <c r="N356" s="339" t="n"/>
      <c r="O356" s="268" t="n"/>
      <c r="P356" s="314" t="n"/>
      <c r="Q356" s="70" t="n"/>
      <c r="R356" s="70" t="n"/>
      <c r="S356" s="70" t="n"/>
      <c r="T356" s="300" t="n"/>
      <c r="U356" s="300" t="n"/>
      <c r="V356" s="341" t="n"/>
      <c r="W356" s="341" t="n"/>
      <c r="X356" s="320" t="n"/>
      <c r="Y356" s="320" t="n"/>
      <c r="Z356" s="71" t="n"/>
    </row>
    <row r="357" ht="16.5" customHeight="1" s="115">
      <c r="C357" s="313" t="n"/>
      <c r="D357" s="313" t="n"/>
      <c r="E357" s="291" t="n"/>
      <c r="F357" s="292" t="n"/>
      <c r="G357" s="292" t="n"/>
      <c r="H357" s="294" t="n"/>
      <c r="I357" s="338" t="n"/>
      <c r="J357" s="295" t="n"/>
      <c r="K357" s="268" t="n"/>
      <c r="L357" s="268" t="n"/>
      <c r="M357" s="268" t="n"/>
      <c r="N357" s="339" t="n"/>
      <c r="O357" s="268" t="n"/>
      <c r="P357" s="314" t="n"/>
      <c r="Q357" s="70" t="n"/>
      <c r="R357" s="70" t="n"/>
      <c r="S357" s="70" t="n"/>
      <c r="T357" s="300" t="n"/>
      <c r="U357" s="300" t="n"/>
      <c r="V357" s="341" t="n"/>
      <c r="W357" s="341" t="n"/>
      <c r="X357" s="320" t="n"/>
      <c r="Y357" s="320" t="n"/>
      <c r="Z357" s="71" t="n"/>
    </row>
    <row r="358" ht="16.5" customHeight="1" s="115">
      <c r="C358" s="313" t="n"/>
      <c r="D358" s="313" t="n"/>
      <c r="E358" s="291" t="n"/>
      <c r="F358" s="292" t="n"/>
      <c r="G358" s="292" t="n"/>
      <c r="H358" s="294" t="n"/>
      <c r="I358" s="338" t="n"/>
      <c r="J358" s="295" t="n"/>
      <c r="K358" s="268" t="n"/>
      <c r="L358" s="268" t="n"/>
      <c r="M358" s="268" t="n"/>
      <c r="N358" s="339" t="n"/>
      <c r="O358" s="268" t="n"/>
      <c r="P358" s="314" t="n"/>
      <c r="Q358" s="70" t="n"/>
      <c r="R358" s="70" t="n"/>
      <c r="S358" s="70" t="n"/>
      <c r="T358" s="300" t="n"/>
      <c r="U358" s="300" t="n"/>
      <c r="V358" s="341" t="n"/>
      <c r="W358" s="341" t="n"/>
      <c r="X358" s="320" t="n"/>
      <c r="Y358" s="320" t="n"/>
      <c r="Z358" s="71" t="n"/>
    </row>
    <row r="359" ht="16.5" customHeight="1" s="115">
      <c r="C359" s="313" t="n"/>
      <c r="D359" s="313" t="n"/>
      <c r="E359" s="291" t="n"/>
      <c r="F359" s="292" t="n"/>
      <c r="G359" s="292" t="n"/>
      <c r="H359" s="294" t="n"/>
      <c r="I359" s="338" t="n"/>
      <c r="J359" s="295" t="n"/>
      <c r="K359" s="268" t="n"/>
      <c r="L359" s="268" t="n"/>
      <c r="M359" s="268" t="n"/>
      <c r="N359" s="339" t="n"/>
      <c r="O359" s="268" t="n"/>
      <c r="P359" s="314" t="n"/>
      <c r="Q359" s="70" t="n"/>
      <c r="R359" s="70" t="n"/>
      <c r="S359" s="70" t="n"/>
      <c r="T359" s="300" t="n"/>
      <c r="U359" s="300" t="n"/>
      <c r="V359" s="341" t="n"/>
      <c r="W359" s="341" t="n"/>
      <c r="X359" s="320" t="n"/>
      <c r="Y359" s="320" t="n"/>
      <c r="Z359" s="71" t="n"/>
    </row>
    <row r="360" ht="16.5" customHeight="1" s="115">
      <c r="C360" s="313" t="n"/>
      <c r="D360" s="313" t="n"/>
      <c r="E360" s="291" t="n"/>
      <c r="F360" s="292" t="n"/>
      <c r="G360" s="292" t="n"/>
      <c r="H360" s="294" t="n"/>
      <c r="I360" s="338" t="n"/>
      <c r="J360" s="295" t="n"/>
      <c r="K360" s="268" t="n"/>
      <c r="L360" s="268" t="n"/>
      <c r="M360" s="268" t="n"/>
      <c r="N360" s="339" t="n"/>
      <c r="O360" s="268" t="n"/>
      <c r="P360" s="314" t="n"/>
      <c r="Q360" s="70" t="n"/>
      <c r="R360" s="70" t="n"/>
      <c r="S360" s="70" t="n"/>
      <c r="T360" s="300" t="n"/>
      <c r="U360" s="300" t="n"/>
      <c r="V360" s="341" t="n"/>
      <c r="W360" s="341" t="n"/>
      <c r="X360" s="320" t="n"/>
      <c r="Y360" s="320" t="n"/>
      <c r="Z360" s="71" t="n"/>
    </row>
    <row r="361" ht="16.5" customHeight="1" s="115">
      <c r="C361" s="313" t="n"/>
      <c r="D361" s="313" t="n"/>
      <c r="E361" s="291" t="n"/>
      <c r="F361" s="292" t="n"/>
      <c r="G361" s="292" t="n"/>
      <c r="H361" s="294" t="n"/>
      <c r="I361" s="338" t="n"/>
      <c r="J361" s="295" t="n"/>
      <c r="K361" s="268" t="n"/>
      <c r="L361" s="268" t="n"/>
      <c r="M361" s="268" t="n"/>
      <c r="N361" s="339" t="n"/>
      <c r="O361" s="268" t="n"/>
      <c r="P361" s="314" t="n"/>
      <c r="Q361" s="70" t="n"/>
      <c r="R361" s="70" t="n"/>
      <c r="S361" s="70" t="n"/>
      <c r="T361" s="300" t="n"/>
      <c r="U361" s="300" t="n"/>
      <c r="V361" s="341" t="n"/>
      <c r="W361" s="341" t="n"/>
      <c r="X361" s="320" t="n"/>
      <c r="Y361" s="320" t="n"/>
      <c r="Z361" s="71" t="n"/>
    </row>
    <row r="362" ht="16.5" customHeight="1" s="115">
      <c r="C362" s="313" t="n"/>
      <c r="D362" s="313" t="n"/>
      <c r="E362" s="291" t="n"/>
      <c r="F362" s="292" t="n"/>
      <c r="G362" s="292" t="n"/>
      <c r="H362" s="294" t="n"/>
      <c r="I362" s="338" t="n"/>
      <c r="J362" s="295" t="n"/>
      <c r="K362" s="268" t="n"/>
      <c r="L362" s="268" t="n"/>
      <c r="M362" s="268" t="n"/>
      <c r="N362" s="339" t="n"/>
      <c r="O362" s="268" t="n"/>
      <c r="P362" s="314" t="n"/>
      <c r="Q362" s="70" t="n"/>
      <c r="R362" s="70" t="n"/>
      <c r="S362" s="70" t="n"/>
      <c r="T362" s="300" t="n"/>
      <c r="U362" s="300" t="n"/>
      <c r="V362" s="341" t="n"/>
      <c r="W362" s="341" t="n"/>
      <c r="X362" s="320" t="n"/>
      <c r="Y362" s="320" t="n"/>
      <c r="Z362" s="71" t="n"/>
    </row>
    <row r="363" ht="16.5" customHeight="1" s="115">
      <c r="C363" s="313" t="n"/>
      <c r="D363" s="313" t="n"/>
      <c r="E363" s="291" t="n"/>
      <c r="F363" s="292" t="n"/>
      <c r="G363" s="292" t="n"/>
      <c r="H363" s="294" t="n"/>
      <c r="I363" s="338" t="n"/>
      <c r="J363" s="295" t="n"/>
      <c r="K363" s="268" t="n"/>
      <c r="L363" s="268" t="n"/>
      <c r="M363" s="268" t="n"/>
      <c r="N363" s="339" t="n"/>
      <c r="O363" s="268" t="n"/>
      <c r="P363" s="314" t="n"/>
      <c r="Q363" s="70" t="n"/>
      <c r="R363" s="70" t="n"/>
      <c r="S363" s="70" t="n"/>
      <c r="T363" s="300" t="n"/>
      <c r="U363" s="300" t="n"/>
      <c r="V363" s="341" t="n"/>
      <c r="W363" s="341" t="n"/>
      <c r="X363" s="320" t="n"/>
      <c r="Y363" s="320" t="n"/>
      <c r="Z363" s="71" t="n"/>
    </row>
    <row r="364" ht="16.5" customHeight="1" s="115">
      <c r="C364" s="313" t="n"/>
      <c r="D364" s="313" t="n"/>
      <c r="E364" s="291" t="n"/>
      <c r="F364" s="292" t="n"/>
      <c r="G364" s="292" t="n"/>
      <c r="H364" s="294" t="n"/>
      <c r="I364" s="338" t="n"/>
      <c r="J364" s="295" t="n"/>
      <c r="K364" s="268" t="n"/>
      <c r="L364" s="268" t="n"/>
      <c r="M364" s="268" t="n"/>
      <c r="N364" s="339" t="n"/>
      <c r="O364" s="268" t="n"/>
      <c r="P364" s="314" t="n"/>
      <c r="Q364" s="70" t="n"/>
      <c r="R364" s="70" t="n"/>
      <c r="S364" s="70" t="n"/>
      <c r="T364" s="300" t="n"/>
      <c r="U364" s="300" t="n"/>
      <c r="V364" s="341" t="n"/>
      <c r="W364" s="341" t="n"/>
      <c r="X364" s="320" t="n"/>
      <c r="Y364" s="320" t="n"/>
      <c r="Z364" s="71" t="n"/>
    </row>
    <row r="365" ht="16.5" customHeight="1" s="115">
      <c r="C365" s="313" t="n"/>
      <c r="D365" s="313" t="n"/>
      <c r="E365" s="291" t="n"/>
      <c r="F365" s="292" t="n"/>
      <c r="G365" s="292" t="n"/>
      <c r="H365" s="294" t="n"/>
      <c r="I365" s="338" t="n"/>
      <c r="J365" s="295" t="n"/>
      <c r="K365" s="268" t="n"/>
      <c r="L365" s="268" t="n"/>
      <c r="M365" s="268" t="n"/>
      <c r="N365" s="339" t="n"/>
      <c r="O365" s="268" t="n"/>
      <c r="P365" s="314" t="n"/>
      <c r="Q365" s="70" t="n"/>
      <c r="R365" s="70" t="n"/>
      <c r="S365" s="70" t="n"/>
      <c r="T365" s="300" t="n"/>
      <c r="U365" s="300" t="n"/>
      <c r="V365" s="341" t="n"/>
      <c r="W365" s="341" t="n"/>
      <c r="X365" s="320" t="n"/>
      <c r="Y365" s="320" t="n"/>
      <c r="Z365" s="71" t="n"/>
    </row>
    <row r="366" ht="16.5" customHeight="1" s="115">
      <c r="C366" s="313" t="n"/>
      <c r="D366" s="313" t="n"/>
      <c r="E366" s="291" t="n"/>
      <c r="F366" s="292" t="n"/>
      <c r="G366" s="292" t="n"/>
      <c r="H366" s="294" t="n"/>
      <c r="I366" s="338" t="n"/>
      <c r="J366" s="295" t="n"/>
      <c r="K366" s="268" t="n"/>
      <c r="L366" s="268" t="n"/>
      <c r="M366" s="268" t="n"/>
      <c r="N366" s="339" t="n"/>
      <c r="O366" s="268" t="n"/>
      <c r="P366" s="314" t="n"/>
      <c r="Q366" s="70" t="n"/>
      <c r="R366" s="70" t="n"/>
      <c r="S366" s="70" t="n"/>
      <c r="T366" s="300" t="n"/>
      <c r="U366" s="300" t="n"/>
      <c r="V366" s="341" t="n"/>
      <c r="W366" s="341" t="n"/>
      <c r="X366" s="320" t="n"/>
      <c r="Y366" s="320" t="n"/>
      <c r="Z366" s="71" t="n"/>
    </row>
    <row r="367" ht="16.5" customHeight="1" s="115">
      <c r="C367" s="313" t="n"/>
      <c r="D367" s="313" t="n"/>
      <c r="E367" s="291" t="n"/>
      <c r="F367" s="292" t="n"/>
      <c r="G367" s="292" t="n"/>
      <c r="H367" s="294" t="n"/>
      <c r="I367" s="338" t="n"/>
      <c r="J367" s="295" t="n"/>
      <c r="K367" s="268" t="n"/>
      <c r="L367" s="268" t="n"/>
      <c r="M367" s="268" t="n"/>
      <c r="N367" s="339" t="n"/>
      <c r="O367" s="268" t="n"/>
      <c r="P367" s="314" t="n"/>
      <c r="Q367" s="70" t="n"/>
      <c r="R367" s="70" t="n"/>
      <c r="S367" s="70" t="n"/>
      <c r="T367" s="300" t="n"/>
      <c r="U367" s="300" t="n"/>
      <c r="V367" s="341" t="n"/>
      <c r="W367" s="341" t="n"/>
      <c r="X367" s="320" t="n"/>
      <c r="Y367" s="320" t="n"/>
      <c r="Z367" s="71" t="n"/>
    </row>
    <row r="368" ht="16.5" customHeight="1" s="115">
      <c r="C368" s="313" t="n"/>
      <c r="D368" s="313" t="n"/>
      <c r="E368" s="291" t="n"/>
      <c r="F368" s="292" t="n"/>
      <c r="G368" s="292" t="n"/>
      <c r="H368" s="294" t="n"/>
      <c r="I368" s="338" t="n"/>
      <c r="J368" s="295" t="n"/>
      <c r="K368" s="268" t="n"/>
      <c r="L368" s="268" t="n"/>
      <c r="M368" s="268" t="n"/>
      <c r="N368" s="339" t="n"/>
      <c r="O368" s="268" t="n"/>
      <c r="P368" s="314" t="n"/>
      <c r="Q368" s="70" t="n"/>
      <c r="R368" s="70" t="n"/>
      <c r="S368" s="70" t="n"/>
      <c r="T368" s="300" t="n"/>
      <c r="U368" s="300" t="n"/>
      <c r="V368" s="341" t="n"/>
      <c r="W368" s="341" t="n"/>
      <c r="X368" s="320" t="n"/>
      <c r="Y368" s="320" t="n"/>
      <c r="Z368" s="71" t="n"/>
    </row>
    <row r="369" ht="16.5" customHeight="1" s="115">
      <c r="C369" s="313" t="n"/>
      <c r="D369" s="313" t="n"/>
      <c r="E369" s="291" t="n"/>
      <c r="F369" s="292" t="n"/>
      <c r="G369" s="292" t="n"/>
      <c r="H369" s="294" t="n"/>
      <c r="I369" s="338" t="n"/>
      <c r="J369" s="295" t="n"/>
      <c r="K369" s="268" t="n"/>
      <c r="L369" s="268" t="n"/>
      <c r="M369" s="268" t="n"/>
      <c r="N369" s="339" t="n"/>
      <c r="O369" s="268" t="n"/>
      <c r="P369" s="314" t="n"/>
      <c r="Q369" s="70" t="n"/>
      <c r="R369" s="70" t="n"/>
      <c r="S369" s="70" t="n"/>
      <c r="T369" s="300" t="n"/>
      <c r="U369" s="300" t="n"/>
      <c r="V369" s="341" t="n"/>
      <c r="W369" s="341" t="n"/>
      <c r="X369" s="320" t="n"/>
      <c r="Y369" s="320" t="n"/>
      <c r="Z369" s="71" t="n"/>
    </row>
    <row r="370" ht="16.5" customHeight="1" s="115">
      <c r="C370" s="313" t="n"/>
      <c r="D370" s="313" t="n"/>
      <c r="E370" s="291" t="n"/>
      <c r="F370" s="292" t="n"/>
      <c r="G370" s="292" t="n"/>
      <c r="H370" s="294" t="n"/>
      <c r="I370" s="338" t="n"/>
      <c r="J370" s="295" t="n"/>
      <c r="K370" s="268" t="n"/>
      <c r="L370" s="268" t="n"/>
      <c r="M370" s="268" t="n"/>
      <c r="N370" s="339" t="n"/>
      <c r="O370" s="268" t="n"/>
      <c r="P370" s="314" t="n"/>
      <c r="Q370" s="70" t="n"/>
      <c r="R370" s="70" t="n"/>
      <c r="S370" s="70" t="n"/>
      <c r="T370" s="300" t="n"/>
      <c r="U370" s="300" t="n"/>
      <c r="V370" s="341" t="n"/>
      <c r="W370" s="341" t="n"/>
      <c r="X370" s="320" t="n"/>
      <c r="Y370" s="320" t="n"/>
      <c r="Z370" s="71" t="n"/>
    </row>
    <row r="371" ht="16.5" customHeight="1" s="115">
      <c r="C371" s="313" t="n"/>
      <c r="D371" s="313" t="n"/>
      <c r="E371" s="291" t="n"/>
      <c r="F371" s="292" t="n"/>
      <c r="G371" s="292" t="n"/>
      <c r="H371" s="294" t="n"/>
      <c r="I371" s="338" t="n"/>
      <c r="J371" s="295" t="n"/>
      <c r="K371" s="268" t="n"/>
      <c r="L371" s="268" t="n"/>
      <c r="M371" s="268" t="n"/>
      <c r="N371" s="339" t="n"/>
      <c r="O371" s="268" t="n"/>
      <c r="P371" s="314" t="n"/>
      <c r="Q371" s="70" t="n"/>
      <c r="R371" s="70" t="n"/>
      <c r="S371" s="70" t="n"/>
      <c r="T371" s="300" t="n"/>
      <c r="U371" s="300" t="n"/>
      <c r="V371" s="341" t="n"/>
      <c r="W371" s="341" t="n"/>
      <c r="X371" s="320" t="n"/>
      <c r="Y371" s="320" t="n"/>
      <c r="Z371" s="71" t="n"/>
    </row>
    <row r="372" ht="16.5" customHeight="1" s="115">
      <c r="C372" s="313" t="n"/>
      <c r="D372" s="313" t="n"/>
      <c r="E372" s="291" t="n"/>
      <c r="F372" s="292" t="n"/>
      <c r="G372" s="292" t="n"/>
      <c r="H372" s="294" t="n"/>
      <c r="I372" s="338" t="n"/>
      <c r="J372" s="295" t="n"/>
      <c r="K372" s="268" t="n"/>
      <c r="L372" s="268" t="n"/>
      <c r="M372" s="268" t="n"/>
      <c r="N372" s="339" t="n"/>
      <c r="O372" s="268" t="n"/>
      <c r="P372" s="314" t="n"/>
      <c r="Q372" s="70" t="n"/>
      <c r="R372" s="70" t="n"/>
      <c r="S372" s="70" t="n"/>
      <c r="T372" s="300" t="n"/>
      <c r="U372" s="300" t="n"/>
      <c r="V372" s="341" t="n"/>
      <c r="W372" s="341" t="n"/>
      <c r="X372" s="320" t="n"/>
      <c r="Y372" s="320" t="n"/>
      <c r="Z372" s="71" t="n"/>
    </row>
    <row r="373" ht="16.5" customHeight="1" s="115">
      <c r="C373" s="313" t="n"/>
      <c r="D373" s="313" t="n"/>
      <c r="E373" s="291" t="n"/>
      <c r="F373" s="292" t="n"/>
      <c r="G373" s="292" t="n"/>
      <c r="H373" s="294" t="n"/>
      <c r="I373" s="338" t="n"/>
      <c r="J373" s="295" t="n"/>
      <c r="K373" s="268" t="n"/>
      <c r="L373" s="268" t="n"/>
      <c r="M373" s="268" t="n"/>
      <c r="N373" s="339" t="n"/>
      <c r="O373" s="268" t="n"/>
      <c r="P373" s="314" t="n"/>
      <c r="Q373" s="70" t="n"/>
      <c r="R373" s="70" t="n"/>
      <c r="S373" s="70" t="n"/>
      <c r="T373" s="300" t="n"/>
      <c r="U373" s="300" t="n"/>
      <c r="V373" s="341" t="n"/>
      <c r="W373" s="341" t="n"/>
      <c r="X373" s="320" t="n"/>
      <c r="Y373" s="320" t="n"/>
      <c r="Z373" s="71" t="n"/>
    </row>
    <row r="374" ht="16.5" customHeight="1" s="115">
      <c r="C374" s="313" t="n"/>
      <c r="D374" s="313" t="n"/>
      <c r="E374" s="291" t="n"/>
      <c r="F374" s="292" t="n"/>
      <c r="G374" s="292" t="n"/>
      <c r="H374" s="294" t="n"/>
      <c r="I374" s="338" t="n"/>
      <c r="J374" s="295" t="n"/>
      <c r="K374" s="268" t="n"/>
      <c r="L374" s="268" t="n"/>
      <c r="M374" s="268" t="n"/>
      <c r="N374" s="339" t="n"/>
      <c r="O374" s="268" t="n"/>
      <c r="P374" s="314" t="n"/>
      <c r="Q374" s="70" t="n"/>
      <c r="R374" s="70" t="n"/>
      <c r="S374" s="70" t="n"/>
      <c r="T374" s="300" t="n"/>
      <c r="U374" s="300" t="n"/>
      <c r="V374" s="341" t="n"/>
      <c r="W374" s="341" t="n"/>
      <c r="X374" s="320" t="n"/>
      <c r="Y374" s="320" t="n"/>
      <c r="Z374" s="71" t="n"/>
    </row>
    <row r="375" ht="16.5" customHeight="1" s="115">
      <c r="C375" s="313" t="n"/>
      <c r="D375" s="313" t="n"/>
      <c r="E375" s="291" t="n"/>
      <c r="F375" s="292" t="n"/>
      <c r="G375" s="292" t="n"/>
      <c r="H375" s="294" t="n"/>
      <c r="I375" s="338" t="n"/>
      <c r="J375" s="295" t="n"/>
      <c r="K375" s="268" t="n"/>
      <c r="L375" s="268" t="n"/>
      <c r="M375" s="268" t="n"/>
      <c r="N375" s="339" t="n"/>
      <c r="O375" s="268" t="n"/>
      <c r="P375" s="314" t="n"/>
      <c r="Q375" s="70" t="n"/>
      <c r="R375" s="70" t="n"/>
      <c r="S375" s="70" t="n"/>
      <c r="T375" s="300" t="n"/>
      <c r="U375" s="300" t="n"/>
      <c r="V375" s="341" t="n"/>
      <c r="W375" s="341" t="n"/>
      <c r="X375" s="320" t="n"/>
      <c r="Y375" s="320" t="n"/>
      <c r="Z375" s="71" t="n"/>
    </row>
    <row r="376" ht="16.5" customHeight="1" s="115">
      <c r="C376" s="313" t="n"/>
      <c r="D376" s="313" t="n"/>
      <c r="E376" s="291" t="n"/>
      <c r="F376" s="292" t="n"/>
      <c r="G376" s="292" t="n"/>
      <c r="H376" s="294" t="n"/>
      <c r="I376" s="338" t="n"/>
      <c r="J376" s="295" t="n"/>
      <c r="K376" s="268" t="n"/>
      <c r="L376" s="268" t="n"/>
      <c r="M376" s="268" t="n"/>
      <c r="N376" s="339" t="n"/>
      <c r="O376" s="268" t="n"/>
      <c r="P376" s="314" t="n"/>
      <c r="Q376" s="70" t="n"/>
      <c r="R376" s="70" t="n"/>
      <c r="S376" s="70" t="n"/>
      <c r="T376" s="300" t="n"/>
      <c r="U376" s="300" t="n"/>
      <c r="V376" s="341" t="n"/>
      <c r="W376" s="341" t="n"/>
      <c r="X376" s="320" t="n"/>
      <c r="Y376" s="320" t="n"/>
      <c r="Z376" s="71" t="n"/>
    </row>
    <row r="377" ht="16.5" customHeight="1" s="115">
      <c r="C377" s="313" t="n"/>
      <c r="D377" s="313" t="n"/>
      <c r="E377" s="291" t="n"/>
      <c r="F377" s="292" t="n"/>
      <c r="G377" s="292" t="n"/>
      <c r="H377" s="294" t="n"/>
      <c r="I377" s="338" t="n"/>
      <c r="J377" s="295" t="n"/>
      <c r="K377" s="268" t="n"/>
      <c r="L377" s="268" t="n"/>
      <c r="M377" s="268" t="n"/>
      <c r="N377" s="339" t="n"/>
      <c r="O377" s="268" t="n"/>
      <c r="P377" s="314" t="n"/>
      <c r="Q377" s="70" t="n"/>
      <c r="R377" s="70" t="n"/>
      <c r="S377" s="70" t="n"/>
      <c r="T377" s="300" t="n"/>
      <c r="U377" s="300" t="n"/>
      <c r="V377" s="341" t="n"/>
      <c r="W377" s="341" t="n"/>
      <c r="X377" s="320" t="n"/>
      <c r="Y377" s="320" t="n"/>
      <c r="Z377" s="71" t="n"/>
    </row>
    <row r="378" ht="16.5" customHeight="1" s="115">
      <c r="C378" s="313" t="n"/>
      <c r="D378" s="313" t="n"/>
      <c r="E378" s="291" t="n"/>
      <c r="F378" s="292" t="n"/>
      <c r="G378" s="292" t="n"/>
      <c r="H378" s="294" t="n"/>
      <c r="I378" s="338" t="n"/>
      <c r="J378" s="295" t="n"/>
      <c r="K378" s="268" t="n"/>
      <c r="L378" s="268" t="n"/>
      <c r="M378" s="268" t="n"/>
      <c r="N378" s="339" t="n"/>
      <c r="O378" s="268" t="n"/>
      <c r="P378" s="314" t="n"/>
      <c r="Q378" s="70" t="n"/>
      <c r="R378" s="70" t="n"/>
      <c r="S378" s="70" t="n"/>
      <c r="T378" s="300" t="n"/>
      <c r="U378" s="300" t="n"/>
      <c r="V378" s="341" t="n"/>
      <c r="W378" s="341" t="n"/>
      <c r="X378" s="320" t="n"/>
      <c r="Y378" s="320" t="n"/>
      <c r="Z378" s="71" t="n"/>
    </row>
    <row r="379" ht="16.5" customHeight="1" s="115">
      <c r="C379" s="313" t="n"/>
      <c r="D379" s="313" t="n"/>
      <c r="E379" s="291" t="n"/>
      <c r="F379" s="292" t="n"/>
      <c r="G379" s="292" t="n"/>
      <c r="H379" s="294" t="n"/>
      <c r="I379" s="338" t="n"/>
      <c r="J379" s="295" t="n"/>
      <c r="K379" s="268" t="n"/>
      <c r="L379" s="268" t="n"/>
      <c r="M379" s="268" t="n"/>
      <c r="N379" s="339" t="n"/>
      <c r="O379" s="268" t="n"/>
      <c r="P379" s="314" t="n"/>
      <c r="Q379" s="70" t="n"/>
      <c r="R379" s="70" t="n"/>
      <c r="S379" s="70" t="n"/>
      <c r="T379" s="300" t="n"/>
      <c r="U379" s="300" t="n"/>
      <c r="V379" s="341" t="n"/>
      <c r="W379" s="341" t="n"/>
      <c r="X379" s="320" t="n"/>
      <c r="Y379" s="320" t="n"/>
      <c r="Z379" s="71" t="n"/>
    </row>
    <row r="380" ht="16.5" customHeight="1" s="115">
      <c r="C380" s="313" t="n"/>
      <c r="D380" s="313" t="n"/>
      <c r="E380" s="291" t="n"/>
      <c r="F380" s="292" t="n"/>
      <c r="G380" s="292" t="n"/>
      <c r="H380" s="294" t="n"/>
      <c r="I380" s="338" t="n"/>
      <c r="J380" s="295" t="n"/>
      <c r="K380" s="268" t="n"/>
      <c r="L380" s="268" t="n"/>
      <c r="M380" s="268" t="n"/>
      <c r="N380" s="339" t="n"/>
      <c r="O380" s="268" t="n"/>
      <c r="P380" s="314" t="n"/>
      <c r="Q380" s="70" t="n"/>
      <c r="R380" s="70" t="n"/>
      <c r="S380" s="70" t="n"/>
      <c r="T380" s="300" t="n"/>
      <c r="U380" s="300" t="n"/>
      <c r="V380" s="341" t="n"/>
      <c r="W380" s="341" t="n"/>
      <c r="X380" s="320" t="n"/>
      <c r="Y380" s="320" t="n"/>
      <c r="Z380" s="71" t="n"/>
    </row>
    <row r="381" ht="16.5" customHeight="1" s="115">
      <c r="C381" s="313" t="n"/>
      <c r="D381" s="313" t="n"/>
      <c r="E381" s="291" t="n"/>
      <c r="F381" s="292" t="n"/>
      <c r="G381" s="292" t="n"/>
      <c r="H381" s="294" t="n"/>
      <c r="I381" s="338" t="n"/>
      <c r="J381" s="295" t="n"/>
      <c r="K381" s="268" t="n"/>
      <c r="L381" s="268" t="n"/>
      <c r="M381" s="268" t="n"/>
      <c r="N381" s="339" t="n"/>
      <c r="O381" s="268" t="n"/>
      <c r="P381" s="314" t="n"/>
      <c r="Q381" s="70" t="n"/>
      <c r="R381" s="70" t="n"/>
      <c r="S381" s="70" t="n"/>
      <c r="T381" s="300" t="n"/>
      <c r="U381" s="300" t="n"/>
      <c r="V381" s="341" t="n"/>
      <c r="W381" s="341" t="n"/>
      <c r="X381" s="320" t="n"/>
      <c r="Y381" s="320" t="n"/>
      <c r="Z381" s="71" t="n"/>
    </row>
    <row r="382" ht="16.5" customHeight="1" s="115">
      <c r="C382" s="313" t="n"/>
      <c r="D382" s="313" t="n"/>
      <c r="E382" s="291" t="n"/>
      <c r="F382" s="292" t="n"/>
      <c r="G382" s="292" t="n"/>
      <c r="H382" s="294" t="n"/>
      <c r="I382" s="338" t="n"/>
      <c r="J382" s="295" t="n"/>
      <c r="K382" s="268" t="n"/>
      <c r="L382" s="268" t="n"/>
      <c r="M382" s="268" t="n"/>
      <c r="N382" s="339" t="n"/>
      <c r="O382" s="268" t="n"/>
      <c r="P382" s="314" t="n"/>
      <c r="Q382" s="70" t="n"/>
      <c r="R382" s="70" t="n"/>
      <c r="S382" s="70" t="n"/>
      <c r="T382" s="300" t="n"/>
      <c r="U382" s="300" t="n"/>
      <c r="V382" s="341" t="n"/>
      <c r="W382" s="341" t="n"/>
      <c r="X382" s="320" t="n"/>
      <c r="Y382" s="320" t="n"/>
      <c r="Z382" s="71" t="n"/>
    </row>
    <row r="383" ht="16.5" customHeight="1" s="115">
      <c r="C383" s="313" t="n"/>
      <c r="D383" s="313" t="n"/>
      <c r="E383" s="291" t="n"/>
      <c r="F383" s="292" t="n"/>
      <c r="G383" s="292" t="n"/>
      <c r="H383" s="294" t="n"/>
      <c r="I383" s="338" t="n"/>
      <c r="J383" s="295" t="n"/>
      <c r="K383" s="268" t="n"/>
      <c r="L383" s="268" t="n"/>
      <c r="M383" s="268" t="n"/>
      <c r="N383" s="339" t="n"/>
      <c r="O383" s="268" t="n"/>
      <c r="P383" s="314" t="n"/>
      <c r="Q383" s="70" t="n"/>
      <c r="R383" s="70" t="n"/>
      <c r="S383" s="70" t="n"/>
      <c r="T383" s="300" t="n"/>
      <c r="U383" s="300" t="n"/>
      <c r="V383" s="341" t="n"/>
      <c r="W383" s="341" t="n"/>
      <c r="X383" s="320" t="n"/>
      <c r="Y383" s="320" t="n"/>
      <c r="Z383" s="71" t="n"/>
    </row>
    <row r="384" ht="16.5" customHeight="1" s="115">
      <c r="C384" s="313" t="n"/>
      <c r="D384" s="313" t="n"/>
      <c r="E384" s="291" t="n"/>
      <c r="F384" s="292" t="n"/>
      <c r="G384" s="292" t="n"/>
      <c r="H384" s="294" t="n"/>
      <c r="I384" s="338" t="n"/>
      <c r="J384" s="295" t="n"/>
      <c r="K384" s="268" t="n"/>
      <c r="L384" s="268" t="n"/>
      <c r="M384" s="268" t="n"/>
      <c r="N384" s="339" t="n"/>
      <c r="O384" s="268" t="n"/>
      <c r="P384" s="314" t="n"/>
      <c r="Q384" s="70" t="n"/>
      <c r="R384" s="70" t="n"/>
      <c r="S384" s="70" t="n"/>
      <c r="T384" s="300" t="n"/>
      <c r="U384" s="300" t="n"/>
      <c r="V384" s="341" t="n"/>
      <c r="W384" s="341" t="n"/>
      <c r="X384" s="320" t="n"/>
      <c r="Y384" s="320" t="n"/>
      <c r="Z384" s="71" t="n"/>
    </row>
    <row r="385" ht="16.5" customHeight="1" s="115">
      <c r="C385" s="313" t="n"/>
      <c r="D385" s="313" t="n"/>
      <c r="E385" s="291" t="n"/>
      <c r="F385" s="292" t="n"/>
      <c r="G385" s="292" t="n"/>
      <c r="H385" s="294" t="n"/>
      <c r="I385" s="338" t="n"/>
      <c r="J385" s="295" t="n"/>
      <c r="K385" s="268" t="n"/>
      <c r="L385" s="268" t="n"/>
      <c r="M385" s="268" t="n"/>
      <c r="N385" s="339" t="n"/>
      <c r="O385" s="268" t="n"/>
      <c r="P385" s="314" t="n"/>
      <c r="Q385" s="70" t="n"/>
      <c r="R385" s="70" t="n"/>
      <c r="S385" s="70" t="n"/>
      <c r="T385" s="300" t="n"/>
      <c r="U385" s="300" t="n"/>
      <c r="V385" s="341" t="n"/>
      <c r="W385" s="341" t="n"/>
      <c r="X385" s="320" t="n"/>
      <c r="Y385" s="320" t="n"/>
      <c r="Z385" s="71" t="n"/>
    </row>
    <row r="386" ht="16.5" customHeight="1" s="115">
      <c r="C386" s="313" t="n"/>
      <c r="D386" s="313" t="n"/>
      <c r="E386" s="291" t="n"/>
      <c r="F386" s="292" t="n"/>
      <c r="G386" s="292" t="n"/>
      <c r="H386" s="294" t="n"/>
      <c r="I386" s="338" t="n"/>
      <c r="J386" s="295" t="n"/>
      <c r="K386" s="268" t="n"/>
      <c r="L386" s="268" t="n"/>
      <c r="M386" s="268" t="n"/>
      <c r="N386" s="339" t="n"/>
      <c r="O386" s="268" t="n"/>
      <c r="P386" s="314" t="n"/>
      <c r="Q386" s="70" t="n"/>
      <c r="R386" s="70" t="n"/>
      <c r="S386" s="70" t="n"/>
      <c r="T386" s="300" t="n"/>
      <c r="U386" s="300" t="n"/>
      <c r="V386" s="341" t="n"/>
      <c r="W386" s="341" t="n"/>
      <c r="X386" s="320" t="n"/>
      <c r="Y386" s="320" t="n"/>
      <c r="Z386" s="71" t="n"/>
    </row>
    <row r="387" ht="16.5" customHeight="1" s="115">
      <c r="C387" s="313" t="n"/>
      <c r="D387" s="313" t="n"/>
      <c r="E387" s="291" t="n"/>
      <c r="F387" s="292" t="n"/>
      <c r="G387" s="292" t="n"/>
      <c r="H387" s="294" t="n"/>
      <c r="I387" s="338" t="n"/>
      <c r="J387" s="295" t="n"/>
      <c r="K387" s="268" t="n"/>
      <c r="L387" s="268" t="n"/>
      <c r="M387" s="268" t="n"/>
      <c r="N387" s="339" t="n"/>
      <c r="O387" s="268" t="n"/>
      <c r="P387" s="314" t="n"/>
      <c r="Q387" s="70" t="n"/>
      <c r="R387" s="70" t="n"/>
      <c r="S387" s="70" t="n"/>
      <c r="T387" s="300" t="n"/>
      <c r="U387" s="300" t="n"/>
      <c r="V387" s="341" t="n"/>
      <c r="W387" s="341" t="n"/>
      <c r="X387" s="320" t="n"/>
      <c r="Y387" s="320" t="n"/>
      <c r="Z387" s="71" t="n"/>
    </row>
    <row r="388" ht="16.5" customHeight="1" s="115">
      <c r="C388" s="313" t="n"/>
      <c r="D388" s="313" t="n"/>
      <c r="E388" s="291" t="n"/>
      <c r="F388" s="292" t="n"/>
      <c r="G388" s="292" t="n"/>
      <c r="H388" s="294" t="n"/>
      <c r="I388" s="338" t="n"/>
      <c r="J388" s="295" t="n"/>
      <c r="K388" s="268" t="n"/>
      <c r="L388" s="268" t="n"/>
      <c r="M388" s="268" t="n"/>
      <c r="N388" s="339" t="n"/>
      <c r="O388" s="268" t="n"/>
      <c r="P388" s="314" t="n"/>
      <c r="Q388" s="70" t="n"/>
      <c r="R388" s="70" t="n"/>
      <c r="S388" s="70" t="n"/>
      <c r="T388" s="300" t="n"/>
      <c r="U388" s="300" t="n"/>
      <c r="V388" s="341" t="n"/>
      <c r="W388" s="341" t="n"/>
      <c r="X388" s="320" t="n"/>
      <c r="Y388" s="320" t="n"/>
      <c r="Z388" s="71" t="n"/>
    </row>
    <row r="389" ht="16.5" customHeight="1" s="115">
      <c r="C389" s="313" t="n"/>
      <c r="D389" s="313" t="n"/>
      <c r="E389" s="291" t="n"/>
      <c r="F389" s="292" t="n"/>
      <c r="G389" s="292" t="n"/>
      <c r="H389" s="294" t="n"/>
      <c r="I389" s="338" t="n"/>
      <c r="J389" s="295" t="n"/>
      <c r="K389" s="268" t="n"/>
      <c r="L389" s="268" t="n"/>
      <c r="M389" s="268" t="n"/>
      <c r="N389" s="339" t="n"/>
      <c r="O389" s="268" t="n"/>
      <c r="P389" s="314" t="n"/>
      <c r="Q389" s="70" t="n"/>
      <c r="R389" s="70" t="n"/>
      <c r="S389" s="70" t="n"/>
      <c r="T389" s="300" t="n"/>
      <c r="U389" s="300" t="n"/>
      <c r="V389" s="341" t="n"/>
      <c r="W389" s="341" t="n"/>
      <c r="X389" s="320" t="n"/>
      <c r="Y389" s="320" t="n"/>
      <c r="Z389" s="71" t="n"/>
    </row>
    <row r="390" ht="16.5" customHeight="1" s="115">
      <c r="C390" s="313" t="n"/>
      <c r="D390" s="313" t="n"/>
      <c r="E390" s="291" t="n"/>
      <c r="F390" s="292" t="n"/>
      <c r="G390" s="292" t="n"/>
      <c r="H390" s="294" t="n"/>
      <c r="I390" s="338" t="n"/>
      <c r="J390" s="295" t="n"/>
      <c r="K390" s="268" t="n"/>
      <c r="L390" s="268" t="n"/>
      <c r="M390" s="268" t="n"/>
      <c r="N390" s="339" t="n"/>
      <c r="O390" s="268" t="n"/>
      <c r="P390" s="314" t="n"/>
      <c r="Q390" s="70" t="n"/>
      <c r="R390" s="70" t="n"/>
      <c r="S390" s="70" t="n"/>
      <c r="T390" s="300" t="n"/>
      <c r="U390" s="300" t="n"/>
      <c r="V390" s="341" t="n"/>
      <c r="W390" s="341" t="n"/>
      <c r="X390" s="320" t="n"/>
      <c r="Y390" s="320" t="n"/>
      <c r="Z390" s="71" t="n"/>
    </row>
    <row r="391" ht="16.5" customHeight="1" s="115">
      <c r="C391" s="313" t="n"/>
      <c r="D391" s="313" t="n"/>
      <c r="E391" s="291" t="n"/>
      <c r="F391" s="292" t="n"/>
      <c r="G391" s="292" t="n"/>
      <c r="H391" s="294" t="n"/>
      <c r="I391" s="338" t="n"/>
      <c r="J391" s="295" t="n"/>
      <c r="K391" s="268" t="n"/>
      <c r="L391" s="268" t="n"/>
      <c r="M391" s="268" t="n"/>
      <c r="N391" s="339" t="n"/>
      <c r="O391" s="268" t="n"/>
      <c r="P391" s="314" t="n"/>
      <c r="Q391" s="70" t="n"/>
      <c r="R391" s="70" t="n"/>
      <c r="S391" s="70" t="n"/>
      <c r="T391" s="300" t="n"/>
      <c r="U391" s="300" t="n"/>
      <c r="V391" s="341" t="n"/>
      <c r="W391" s="341" t="n"/>
      <c r="X391" s="320" t="n"/>
      <c r="Y391" s="320" t="n"/>
      <c r="Z391" s="71" t="n"/>
    </row>
    <row r="392" ht="16.5" customHeight="1" s="115">
      <c r="C392" s="313" t="n"/>
      <c r="D392" s="313" t="n"/>
      <c r="E392" s="291" t="n"/>
      <c r="F392" s="292" t="n"/>
      <c r="G392" s="292" t="n"/>
      <c r="H392" s="294" t="n"/>
      <c r="I392" s="338" t="n"/>
      <c r="J392" s="295" t="n"/>
      <c r="K392" s="268" t="n"/>
      <c r="L392" s="268" t="n"/>
      <c r="M392" s="268" t="n"/>
      <c r="N392" s="339" t="n"/>
      <c r="O392" s="268" t="n"/>
      <c r="P392" s="314" t="n"/>
      <c r="Q392" s="70" t="n"/>
      <c r="R392" s="70" t="n"/>
      <c r="S392" s="70" t="n"/>
      <c r="T392" s="300" t="n"/>
      <c r="U392" s="300" t="n"/>
      <c r="V392" s="341" t="n"/>
      <c r="W392" s="341" t="n"/>
      <c r="X392" s="320" t="n"/>
      <c r="Y392" s="320" t="n"/>
      <c r="Z392" s="71" t="n"/>
    </row>
    <row r="393" ht="16.5" customHeight="1" s="115">
      <c r="C393" s="313" t="n"/>
      <c r="D393" s="313" t="n"/>
      <c r="E393" s="291" t="n"/>
      <c r="F393" s="292" t="n"/>
      <c r="G393" s="292" t="n"/>
      <c r="H393" s="294" t="n"/>
      <c r="I393" s="338" t="n"/>
      <c r="J393" s="295" t="n"/>
      <c r="K393" s="268" t="n"/>
      <c r="L393" s="268" t="n"/>
      <c r="M393" s="268" t="n"/>
      <c r="N393" s="339" t="n"/>
      <c r="O393" s="268" t="n"/>
      <c r="P393" s="314" t="n"/>
      <c r="Q393" s="70" t="n"/>
      <c r="R393" s="70" t="n"/>
      <c r="S393" s="70" t="n"/>
      <c r="T393" s="300" t="n"/>
      <c r="U393" s="300" t="n"/>
      <c r="V393" s="341" t="n"/>
      <c r="W393" s="341" t="n"/>
      <c r="X393" s="320" t="n"/>
      <c r="Y393" s="320" t="n"/>
      <c r="Z393" s="71" t="n"/>
    </row>
    <row r="394" ht="16.5" customHeight="1" s="115">
      <c r="C394" s="313" t="n"/>
      <c r="D394" s="313" t="n"/>
      <c r="E394" s="291" t="n"/>
      <c r="F394" s="292" t="n"/>
      <c r="G394" s="292" t="n"/>
      <c r="H394" s="294" t="n"/>
      <c r="I394" s="338" t="n"/>
      <c r="J394" s="295" t="n"/>
      <c r="K394" s="268" t="n"/>
      <c r="L394" s="268" t="n"/>
      <c r="M394" s="268" t="n"/>
      <c r="N394" s="339" t="n"/>
      <c r="O394" s="268" t="n"/>
      <c r="P394" s="314" t="n"/>
      <c r="Q394" s="70" t="n"/>
      <c r="R394" s="70" t="n"/>
      <c r="S394" s="70" t="n"/>
      <c r="T394" s="300" t="n"/>
      <c r="U394" s="300" t="n"/>
      <c r="V394" s="341" t="n"/>
      <c r="W394" s="341" t="n"/>
      <c r="X394" s="320" t="n"/>
      <c r="Y394" s="320" t="n"/>
      <c r="Z394" s="71" t="n"/>
    </row>
    <row r="395" ht="16.5" customHeight="1" s="115">
      <c r="C395" s="313" t="n"/>
      <c r="D395" s="313" t="n"/>
      <c r="E395" s="291" t="n"/>
      <c r="F395" s="292" t="n"/>
      <c r="G395" s="292" t="n"/>
      <c r="H395" s="294" t="n"/>
      <c r="I395" s="338" t="n"/>
      <c r="J395" s="295" t="n"/>
      <c r="K395" s="268" t="n"/>
      <c r="L395" s="268" t="n"/>
      <c r="M395" s="268" t="n"/>
      <c r="N395" s="339" t="n"/>
      <c r="O395" s="268" t="n"/>
      <c r="P395" s="314" t="n"/>
      <c r="Q395" s="70" t="n"/>
      <c r="R395" s="70" t="n"/>
      <c r="S395" s="70" t="n"/>
      <c r="T395" s="300" t="n"/>
      <c r="U395" s="300" t="n"/>
      <c r="V395" s="341" t="n"/>
      <c r="W395" s="341" t="n"/>
      <c r="X395" s="320" t="n"/>
      <c r="Y395" s="320" t="n"/>
      <c r="Z395" s="71" t="n"/>
    </row>
    <row r="396" ht="16.5" customHeight="1" s="115">
      <c r="C396" s="313" t="n"/>
      <c r="D396" s="313" t="n"/>
      <c r="E396" s="291" t="n"/>
      <c r="F396" s="292" t="n"/>
      <c r="G396" s="292" t="n"/>
      <c r="H396" s="294" t="n"/>
      <c r="I396" s="338" t="n"/>
      <c r="J396" s="295" t="n"/>
      <c r="K396" s="268" t="n"/>
      <c r="L396" s="268" t="n"/>
      <c r="M396" s="268" t="n"/>
      <c r="N396" s="339" t="n"/>
      <c r="O396" s="268" t="n"/>
      <c r="P396" s="314" t="n"/>
      <c r="Q396" s="70" t="n"/>
      <c r="R396" s="70" t="n"/>
      <c r="S396" s="70" t="n"/>
      <c r="T396" s="300" t="n"/>
      <c r="U396" s="300" t="n"/>
      <c r="V396" s="341" t="n"/>
      <c r="W396" s="341" t="n"/>
      <c r="X396" s="320" t="n"/>
      <c r="Y396" s="320" t="n"/>
      <c r="Z396" s="71" t="n"/>
    </row>
    <row r="397" ht="16.5" customHeight="1" s="115">
      <c r="C397" s="313" t="n"/>
      <c r="D397" s="313" t="n"/>
      <c r="E397" s="291" t="n"/>
      <c r="F397" s="292" t="n"/>
      <c r="G397" s="292" t="n"/>
      <c r="H397" s="294" t="n"/>
      <c r="I397" s="338" t="n"/>
      <c r="J397" s="295" t="n"/>
      <c r="K397" s="268" t="n"/>
      <c r="L397" s="268" t="n"/>
      <c r="M397" s="268" t="n"/>
      <c r="N397" s="339" t="n"/>
      <c r="O397" s="268" t="n"/>
      <c r="P397" s="314" t="n"/>
      <c r="Q397" s="70" t="n"/>
      <c r="R397" s="70" t="n"/>
      <c r="S397" s="70" t="n"/>
      <c r="T397" s="300" t="n"/>
      <c r="U397" s="300" t="n"/>
      <c r="V397" s="341" t="n"/>
      <c r="W397" s="341" t="n"/>
      <c r="X397" s="320" t="n"/>
      <c r="Y397" s="320" t="n"/>
      <c r="Z397" s="71" t="n"/>
    </row>
    <row r="398" ht="16.5" customHeight="1" s="115">
      <c r="C398" s="313" t="n"/>
      <c r="D398" s="313" t="n"/>
      <c r="E398" s="291" t="n"/>
      <c r="F398" s="292" t="n"/>
      <c r="G398" s="292" t="n"/>
      <c r="H398" s="294" t="n"/>
      <c r="I398" s="338" t="n"/>
      <c r="J398" s="295" t="n"/>
      <c r="K398" s="268" t="n"/>
      <c r="L398" s="268" t="n"/>
      <c r="M398" s="268" t="n"/>
      <c r="N398" s="339" t="n"/>
      <c r="O398" s="268" t="n"/>
      <c r="P398" s="314" t="n"/>
      <c r="Q398" s="70" t="n"/>
      <c r="R398" s="70" t="n"/>
      <c r="S398" s="70" t="n"/>
      <c r="T398" s="300" t="n"/>
      <c r="U398" s="300" t="n"/>
      <c r="V398" s="341" t="n"/>
      <c r="W398" s="341" t="n"/>
      <c r="X398" s="320" t="n"/>
      <c r="Y398" s="320" t="n"/>
      <c r="Z398" s="71" t="n"/>
    </row>
    <row r="399" ht="16.5" customHeight="1" s="115">
      <c r="C399" s="313" t="n"/>
      <c r="D399" s="313" t="n"/>
      <c r="E399" s="291" t="n"/>
      <c r="F399" s="292" t="n"/>
      <c r="G399" s="292" t="n"/>
      <c r="H399" s="294" t="n"/>
      <c r="I399" s="338" t="n"/>
      <c r="J399" s="295" t="n"/>
      <c r="K399" s="268" t="n"/>
      <c r="L399" s="268" t="n"/>
      <c r="M399" s="268" t="n"/>
      <c r="N399" s="339" t="n"/>
      <c r="O399" s="268" t="n"/>
      <c r="P399" s="314" t="n"/>
      <c r="Q399" s="70" t="n"/>
      <c r="R399" s="70" t="n"/>
      <c r="S399" s="70" t="n"/>
      <c r="T399" s="300" t="n"/>
      <c r="U399" s="300" t="n"/>
      <c r="V399" s="341" t="n"/>
      <c r="W399" s="341" t="n"/>
      <c r="X399" s="320" t="n"/>
      <c r="Y399" s="320" t="n"/>
      <c r="Z399" s="71" t="n"/>
    </row>
    <row r="400" ht="16.5" customHeight="1" s="115">
      <c r="C400" s="313" t="n"/>
      <c r="D400" s="313" t="n"/>
      <c r="E400" s="291" t="n"/>
      <c r="F400" s="292" t="n"/>
      <c r="G400" s="292" t="n"/>
      <c r="H400" s="294" t="n"/>
      <c r="I400" s="338" t="n"/>
      <c r="J400" s="295" t="n"/>
      <c r="K400" s="268" t="n"/>
      <c r="L400" s="268" t="n"/>
      <c r="M400" s="268" t="n"/>
      <c r="N400" s="339" t="n"/>
      <c r="O400" s="268" t="n"/>
      <c r="P400" s="314" t="n"/>
      <c r="Q400" s="70" t="n"/>
      <c r="R400" s="70" t="n"/>
      <c r="S400" s="70" t="n"/>
      <c r="T400" s="300" t="n"/>
      <c r="U400" s="300" t="n"/>
      <c r="V400" s="341" t="n"/>
      <c r="W400" s="341" t="n"/>
      <c r="X400" s="320" t="n"/>
      <c r="Y400" s="320" t="n"/>
      <c r="Z400" s="71" t="n"/>
    </row>
    <row r="401" ht="16.5" customHeight="1" s="115">
      <c r="C401" s="313" t="n"/>
      <c r="D401" s="313" t="n"/>
      <c r="E401" s="291" t="n"/>
      <c r="F401" s="292" t="n"/>
      <c r="G401" s="292" t="n"/>
      <c r="H401" s="294" t="n"/>
      <c r="I401" s="338" t="n"/>
      <c r="J401" s="295" t="n"/>
      <c r="K401" s="268" t="n"/>
      <c r="L401" s="268" t="n"/>
      <c r="M401" s="268" t="n"/>
      <c r="N401" s="339" t="n"/>
      <c r="O401" s="268" t="n"/>
      <c r="P401" s="314" t="n"/>
      <c r="Q401" s="70" t="n"/>
      <c r="R401" s="70" t="n"/>
      <c r="S401" s="70" t="n"/>
      <c r="T401" s="300" t="n"/>
      <c r="U401" s="300" t="n"/>
      <c r="V401" s="341" t="n"/>
      <c r="W401" s="341" t="n"/>
      <c r="X401" s="320" t="n"/>
      <c r="Y401" s="320" t="n"/>
      <c r="Z401" s="71" t="n"/>
    </row>
    <row r="402" ht="16.5" customHeight="1" s="115">
      <c r="C402" s="313" t="n"/>
      <c r="D402" s="313" t="n"/>
      <c r="E402" s="291" t="n"/>
      <c r="F402" s="292" t="n"/>
      <c r="G402" s="292" t="n"/>
      <c r="H402" s="294" t="n"/>
      <c r="I402" s="338" t="n"/>
      <c r="J402" s="295" t="n"/>
      <c r="K402" s="268" t="n"/>
      <c r="L402" s="268" t="n"/>
      <c r="M402" s="268" t="n"/>
      <c r="N402" s="339" t="n"/>
      <c r="O402" s="268" t="n"/>
      <c r="P402" s="314" t="n"/>
      <c r="Q402" s="70" t="n"/>
      <c r="R402" s="70" t="n"/>
      <c r="S402" s="70" t="n"/>
      <c r="T402" s="300" t="n"/>
      <c r="U402" s="300" t="n"/>
      <c r="V402" s="341" t="n"/>
      <c r="W402" s="341" t="n"/>
      <c r="X402" s="320" t="n"/>
      <c r="Y402" s="320" t="n"/>
      <c r="Z402" s="71" t="n"/>
    </row>
    <row r="403" ht="16.5" customHeight="1" s="115">
      <c r="C403" s="313" t="n"/>
      <c r="D403" s="313" t="n"/>
      <c r="E403" s="291" t="n"/>
      <c r="F403" s="292" t="n"/>
      <c r="G403" s="292" t="n"/>
      <c r="H403" s="294" t="n"/>
      <c r="I403" s="338" t="n"/>
      <c r="J403" s="295" t="n"/>
      <c r="K403" s="268" t="n"/>
      <c r="L403" s="268" t="n"/>
      <c r="M403" s="268" t="n"/>
      <c r="N403" s="339" t="n"/>
      <c r="O403" s="268" t="n"/>
      <c r="P403" s="314" t="n"/>
      <c r="Q403" s="70" t="n"/>
      <c r="R403" s="70" t="n"/>
      <c r="S403" s="70" t="n"/>
      <c r="T403" s="300" t="n"/>
      <c r="U403" s="300" t="n"/>
      <c r="V403" s="341" t="n"/>
      <c r="W403" s="341" t="n"/>
      <c r="X403" s="320" t="n"/>
      <c r="Y403" s="320" t="n"/>
      <c r="Z403" s="71" t="n"/>
    </row>
    <row r="404" ht="16.5" customHeight="1" s="115">
      <c r="C404" s="313" t="n"/>
      <c r="D404" s="313" t="n"/>
      <c r="E404" s="291" t="n"/>
      <c r="F404" s="292" t="n"/>
      <c r="G404" s="292" t="n"/>
      <c r="H404" s="294" t="n"/>
      <c r="I404" s="338" t="n"/>
      <c r="J404" s="295" t="n"/>
      <c r="K404" s="268" t="n"/>
      <c r="L404" s="268" t="n"/>
      <c r="M404" s="268" t="n"/>
      <c r="N404" s="339" t="n"/>
      <c r="O404" s="268" t="n"/>
      <c r="P404" s="314" t="n"/>
      <c r="Q404" s="70" t="n"/>
      <c r="R404" s="70" t="n"/>
      <c r="S404" s="70" t="n"/>
      <c r="T404" s="300" t="n"/>
      <c r="U404" s="300" t="n"/>
      <c r="V404" s="341" t="n"/>
      <c r="W404" s="341" t="n"/>
      <c r="X404" s="320" t="n"/>
      <c r="Y404" s="320" t="n"/>
      <c r="Z404" s="71" t="n"/>
    </row>
    <row r="405" ht="16.5" customHeight="1" s="115">
      <c r="C405" s="313" t="n"/>
      <c r="D405" s="313" t="n"/>
      <c r="E405" s="291" t="n"/>
      <c r="F405" s="292" t="n"/>
      <c r="G405" s="292" t="n"/>
      <c r="H405" s="294" t="n"/>
      <c r="I405" s="338" t="n"/>
      <c r="J405" s="295" t="n"/>
      <c r="K405" s="268" t="n"/>
      <c r="L405" s="268" t="n"/>
      <c r="M405" s="268" t="n"/>
      <c r="N405" s="339" t="n"/>
      <c r="O405" s="268" t="n"/>
      <c r="P405" s="314" t="n"/>
      <c r="Q405" s="70" t="n"/>
      <c r="R405" s="70" t="n"/>
      <c r="S405" s="70" t="n"/>
      <c r="T405" s="300" t="n"/>
      <c r="U405" s="300" t="n"/>
      <c r="V405" s="341" t="n"/>
      <c r="W405" s="341" t="n"/>
      <c r="X405" s="320" t="n"/>
      <c r="Y405" s="320" t="n"/>
      <c r="Z405" s="71" t="n"/>
    </row>
    <row r="406" ht="16.5" customHeight="1" s="115">
      <c r="C406" s="313" t="n"/>
      <c r="D406" s="313" t="n"/>
      <c r="E406" s="291" t="n"/>
      <c r="F406" s="292" t="n"/>
      <c r="G406" s="292" t="n"/>
      <c r="H406" s="294" t="n"/>
      <c r="I406" s="338" t="n"/>
      <c r="J406" s="295" t="n"/>
      <c r="K406" s="268" t="n"/>
      <c r="L406" s="268" t="n"/>
      <c r="M406" s="268" t="n"/>
      <c r="N406" s="339" t="n"/>
      <c r="O406" s="268" t="n"/>
      <c r="P406" s="314" t="n"/>
      <c r="Q406" s="70" t="n"/>
      <c r="R406" s="70" t="n"/>
      <c r="S406" s="70" t="n"/>
      <c r="T406" s="300" t="n"/>
      <c r="U406" s="300" t="n"/>
      <c r="V406" s="341" t="n"/>
      <c r="W406" s="341" t="n"/>
      <c r="X406" s="320" t="n"/>
      <c r="Y406" s="320" t="n"/>
      <c r="Z406" s="71" t="n"/>
    </row>
    <row r="407" ht="16.5" customHeight="1" s="115">
      <c r="C407" s="313" t="n"/>
      <c r="D407" s="313" t="n"/>
      <c r="E407" s="291" t="n"/>
      <c r="F407" s="292" t="n"/>
      <c r="G407" s="292" t="n"/>
      <c r="H407" s="294" t="n"/>
      <c r="I407" s="338" t="n"/>
      <c r="J407" s="295" t="n"/>
      <c r="K407" s="268" t="n"/>
      <c r="L407" s="268" t="n"/>
      <c r="M407" s="268" t="n"/>
      <c r="N407" s="339" t="n"/>
      <c r="O407" s="268" t="n"/>
      <c r="P407" s="314" t="n"/>
      <c r="Q407" s="70" t="n"/>
      <c r="R407" s="70" t="n"/>
      <c r="S407" s="70" t="n"/>
      <c r="T407" s="300" t="n"/>
      <c r="U407" s="300" t="n"/>
      <c r="V407" s="341" t="n"/>
      <c r="W407" s="341" t="n"/>
      <c r="X407" s="320" t="n"/>
      <c r="Y407" s="320" t="n"/>
      <c r="Z407" s="71" t="n"/>
    </row>
    <row r="408" ht="16.5" customHeight="1" s="115">
      <c r="C408" s="313" t="n"/>
      <c r="D408" s="313" t="n"/>
      <c r="E408" s="291" t="n"/>
      <c r="F408" s="292" t="n"/>
      <c r="G408" s="292" t="n"/>
      <c r="H408" s="294" t="n"/>
      <c r="I408" s="338" t="n"/>
      <c r="J408" s="295" t="n"/>
      <c r="K408" s="268" t="n"/>
      <c r="L408" s="268" t="n"/>
      <c r="M408" s="268" t="n"/>
      <c r="N408" s="339" t="n"/>
      <c r="O408" s="268" t="n"/>
      <c r="P408" s="314" t="n"/>
      <c r="Q408" s="70" t="n"/>
      <c r="R408" s="70" t="n"/>
      <c r="S408" s="70" t="n"/>
      <c r="T408" s="300" t="n"/>
      <c r="U408" s="300" t="n"/>
      <c r="V408" s="341" t="n"/>
      <c r="W408" s="341" t="n"/>
      <c r="X408" s="320" t="n"/>
      <c r="Y408" s="320" t="n"/>
      <c r="Z408" s="71" t="n"/>
    </row>
    <row r="409" ht="16.5" customHeight="1" s="115">
      <c r="C409" s="313" t="n"/>
      <c r="D409" s="313" t="n"/>
      <c r="E409" s="291" t="n"/>
      <c r="F409" s="292" t="n"/>
      <c r="G409" s="292" t="n"/>
      <c r="H409" s="294" t="n"/>
      <c r="I409" s="338" t="n"/>
      <c r="J409" s="295" t="n"/>
      <c r="K409" s="268" t="n"/>
      <c r="L409" s="268" t="n"/>
      <c r="M409" s="268" t="n"/>
      <c r="N409" s="339" t="n"/>
      <c r="O409" s="268" t="n"/>
      <c r="P409" s="314" t="n"/>
      <c r="Q409" s="70" t="n"/>
      <c r="R409" s="70" t="n"/>
      <c r="S409" s="70" t="n"/>
      <c r="T409" s="300" t="n"/>
      <c r="U409" s="300" t="n"/>
      <c r="V409" s="341" t="n"/>
      <c r="W409" s="341" t="n"/>
      <c r="X409" s="320" t="n"/>
      <c r="Y409" s="320" t="n"/>
      <c r="Z409" s="71" t="n"/>
    </row>
    <row r="410" ht="16.5" customHeight="1" s="115">
      <c r="C410" s="313" t="n"/>
      <c r="D410" s="313" t="n"/>
      <c r="E410" s="291" t="n"/>
      <c r="F410" s="292" t="n"/>
      <c r="G410" s="292" t="n"/>
      <c r="H410" s="294" t="n"/>
      <c r="I410" s="338" t="n"/>
      <c r="J410" s="295" t="n"/>
      <c r="K410" s="268" t="n"/>
      <c r="L410" s="268" t="n"/>
      <c r="M410" s="268" t="n"/>
      <c r="N410" s="339" t="n"/>
      <c r="O410" s="268" t="n"/>
      <c r="P410" s="314" t="n"/>
      <c r="Q410" s="70" t="n"/>
      <c r="R410" s="70" t="n"/>
      <c r="S410" s="70" t="n"/>
      <c r="T410" s="300" t="n"/>
      <c r="U410" s="300" t="n"/>
      <c r="V410" s="341" t="n"/>
      <c r="W410" s="341" t="n"/>
      <c r="X410" s="320" t="n"/>
      <c r="Y410" s="320" t="n"/>
      <c r="Z410" s="71" t="n"/>
    </row>
    <row r="411" ht="16.5" customHeight="1" s="115">
      <c r="C411" s="313" t="n"/>
      <c r="D411" s="313" t="n"/>
      <c r="E411" s="291" t="n"/>
      <c r="F411" s="292" t="n"/>
      <c r="G411" s="292" t="n"/>
      <c r="H411" s="294" t="n"/>
      <c r="I411" s="338" t="n"/>
      <c r="J411" s="295" t="n"/>
      <c r="K411" s="268" t="n"/>
      <c r="L411" s="268" t="n"/>
      <c r="M411" s="268" t="n"/>
      <c r="N411" s="339" t="n"/>
      <c r="O411" s="268" t="n"/>
      <c r="P411" s="314" t="n"/>
      <c r="Q411" s="70" t="n"/>
      <c r="R411" s="70" t="n"/>
      <c r="S411" s="70" t="n"/>
      <c r="T411" s="300" t="n"/>
      <c r="U411" s="300" t="n"/>
      <c r="V411" s="341" t="n"/>
      <c r="W411" s="341" t="n"/>
      <c r="X411" s="320" t="n"/>
      <c r="Y411" s="320" t="n"/>
      <c r="Z411" s="71" t="n"/>
    </row>
    <row r="412" ht="16.5" customHeight="1" s="115">
      <c r="C412" s="313" t="n"/>
      <c r="D412" s="313" t="n"/>
      <c r="E412" s="291" t="n"/>
      <c r="F412" s="292" t="n"/>
      <c r="G412" s="292" t="n"/>
      <c r="H412" s="294" t="n"/>
      <c r="I412" s="338" t="n"/>
      <c r="J412" s="295" t="n"/>
      <c r="K412" s="268" t="n"/>
      <c r="L412" s="268" t="n"/>
      <c r="M412" s="268" t="n"/>
      <c r="N412" s="339" t="n"/>
      <c r="O412" s="268" t="n"/>
      <c r="P412" s="314" t="n"/>
      <c r="Q412" s="70" t="n"/>
      <c r="R412" s="70" t="n"/>
      <c r="S412" s="70" t="n"/>
      <c r="T412" s="300" t="n"/>
      <c r="U412" s="300" t="n"/>
      <c r="V412" s="341" t="n"/>
      <c r="W412" s="341" t="n"/>
      <c r="X412" s="320" t="n"/>
      <c r="Y412" s="320" t="n"/>
      <c r="Z412" s="71" t="n"/>
    </row>
    <row r="413" ht="16.5" customHeight="1" s="115">
      <c r="C413" s="313" t="n"/>
      <c r="D413" s="313" t="n"/>
      <c r="E413" s="291" t="n"/>
      <c r="F413" s="292" t="n"/>
      <c r="G413" s="292" t="n"/>
      <c r="H413" s="294" t="n"/>
      <c r="I413" s="338" t="n"/>
      <c r="J413" s="295" t="n"/>
      <c r="K413" s="268" t="n"/>
      <c r="L413" s="268" t="n"/>
      <c r="M413" s="268" t="n"/>
      <c r="N413" s="339" t="n"/>
      <c r="O413" s="268" t="n"/>
      <c r="P413" s="314" t="n"/>
      <c r="Q413" s="70" t="n"/>
      <c r="R413" s="70" t="n"/>
      <c r="S413" s="70" t="n"/>
      <c r="T413" s="300" t="n"/>
      <c r="U413" s="300" t="n"/>
      <c r="V413" s="341" t="n"/>
      <c r="W413" s="341" t="n"/>
      <c r="X413" s="320" t="n"/>
      <c r="Y413" s="320" t="n"/>
      <c r="Z413" s="71" t="n"/>
    </row>
    <row r="414" ht="16.5" customHeight="1" s="115">
      <c r="C414" s="313" t="n"/>
      <c r="D414" s="313" t="n"/>
      <c r="E414" s="291" t="n"/>
      <c r="F414" s="292" t="n"/>
      <c r="G414" s="292" t="n"/>
      <c r="H414" s="294" t="n"/>
      <c r="I414" s="338" t="n"/>
      <c r="J414" s="295" t="n"/>
      <c r="K414" s="268" t="n"/>
      <c r="L414" s="268" t="n"/>
      <c r="M414" s="268" t="n"/>
      <c r="N414" s="339" t="n"/>
      <c r="O414" s="268" t="n"/>
      <c r="P414" s="314" t="n"/>
      <c r="Q414" s="70" t="n"/>
      <c r="R414" s="70" t="n"/>
      <c r="S414" s="70" t="n"/>
      <c r="T414" s="300" t="n"/>
      <c r="U414" s="300" t="n"/>
      <c r="V414" s="341" t="n"/>
      <c r="W414" s="341" t="n"/>
      <c r="X414" s="320" t="n"/>
      <c r="Y414" s="320" t="n"/>
      <c r="Z414" s="71" t="n"/>
    </row>
    <row r="415" ht="16.5" customHeight="1" s="115">
      <c r="C415" s="313" t="n"/>
      <c r="D415" s="313" t="n"/>
      <c r="E415" s="291" t="n"/>
      <c r="F415" s="292" t="n"/>
      <c r="G415" s="292" t="n"/>
      <c r="H415" s="294" t="n"/>
      <c r="I415" s="338" t="n"/>
      <c r="J415" s="295" t="n"/>
      <c r="K415" s="268" t="n"/>
      <c r="L415" s="268" t="n"/>
      <c r="M415" s="268" t="n"/>
      <c r="N415" s="339" t="n"/>
      <c r="O415" s="268" t="n"/>
      <c r="P415" s="314" t="n"/>
      <c r="Q415" s="70" t="n"/>
      <c r="R415" s="70" t="n"/>
      <c r="S415" s="70" t="n"/>
      <c r="T415" s="300" t="n"/>
      <c r="U415" s="300" t="n"/>
      <c r="V415" s="341" t="n"/>
      <c r="W415" s="341" t="n"/>
      <c r="X415" s="320" t="n"/>
      <c r="Y415" s="320" t="n"/>
      <c r="Z415" s="71" t="n"/>
    </row>
    <row r="416" ht="16.5" customHeight="1" s="115">
      <c r="C416" s="313" t="n"/>
      <c r="D416" s="313" t="n"/>
      <c r="E416" s="291" t="n"/>
      <c r="F416" s="292" t="n"/>
      <c r="G416" s="292" t="n"/>
      <c r="H416" s="294" t="n"/>
      <c r="I416" s="338" t="n"/>
      <c r="J416" s="295" t="n"/>
      <c r="K416" s="268" t="n"/>
      <c r="L416" s="268" t="n"/>
      <c r="M416" s="268" t="n"/>
      <c r="N416" s="339" t="n"/>
      <c r="O416" s="268" t="n"/>
      <c r="P416" s="314" t="n"/>
      <c r="Q416" s="70" t="n"/>
      <c r="R416" s="70" t="n"/>
      <c r="S416" s="70" t="n"/>
      <c r="T416" s="300" t="n"/>
      <c r="U416" s="300" t="n"/>
      <c r="V416" s="341" t="n"/>
      <c r="W416" s="341" t="n"/>
      <c r="X416" s="320" t="n"/>
      <c r="Y416" s="320" t="n"/>
      <c r="Z416" s="71" t="n"/>
    </row>
    <row r="417" ht="16.5" customHeight="1" s="115">
      <c r="C417" s="313" t="n"/>
      <c r="D417" s="313" t="n"/>
      <c r="E417" s="291" t="n"/>
      <c r="F417" s="292" t="n"/>
      <c r="G417" s="292" t="n"/>
      <c r="H417" s="294" t="n"/>
      <c r="I417" s="338" t="n"/>
      <c r="J417" s="295" t="n"/>
      <c r="K417" s="268" t="n"/>
      <c r="L417" s="268" t="n"/>
      <c r="M417" s="268" t="n"/>
      <c r="N417" s="339" t="n"/>
      <c r="O417" s="268" t="n"/>
      <c r="P417" s="314" t="n"/>
      <c r="Q417" s="70" t="n"/>
      <c r="R417" s="70" t="n"/>
      <c r="S417" s="70" t="n"/>
      <c r="T417" s="300" t="n"/>
      <c r="U417" s="300" t="n"/>
      <c r="V417" s="341" t="n"/>
      <c r="W417" s="341" t="n"/>
      <c r="X417" s="320" t="n"/>
      <c r="Y417" s="320" t="n"/>
      <c r="Z417" s="71" t="n"/>
    </row>
    <row r="418" ht="16.5" customHeight="1" s="115">
      <c r="C418" s="313" t="n"/>
      <c r="D418" s="313" t="n"/>
      <c r="E418" s="291" t="n"/>
      <c r="F418" s="292" t="n"/>
      <c r="G418" s="292" t="n"/>
      <c r="H418" s="294" t="n"/>
      <c r="I418" s="338" t="n"/>
      <c r="J418" s="295" t="n"/>
      <c r="K418" s="268" t="n"/>
      <c r="L418" s="268" t="n"/>
      <c r="M418" s="268" t="n"/>
      <c r="N418" s="339" t="n"/>
      <c r="O418" s="268" t="n"/>
      <c r="P418" s="314" t="n"/>
      <c r="Q418" s="70" t="n"/>
      <c r="R418" s="70" t="n"/>
      <c r="S418" s="70" t="n"/>
      <c r="T418" s="300" t="n"/>
      <c r="U418" s="300" t="n"/>
      <c r="V418" s="341" t="n"/>
      <c r="W418" s="341" t="n"/>
      <c r="X418" s="320" t="n"/>
      <c r="Y418" s="320" t="n"/>
      <c r="Z418" s="71" t="n"/>
    </row>
    <row r="419" ht="16.5" customHeight="1" s="115">
      <c r="C419" s="313" t="n"/>
      <c r="D419" s="313" t="n"/>
      <c r="E419" s="291" t="n"/>
      <c r="F419" s="292" t="n"/>
      <c r="G419" s="292" t="n"/>
      <c r="H419" s="294" t="n"/>
      <c r="I419" s="338" t="n"/>
      <c r="J419" s="295" t="n"/>
      <c r="K419" s="268" t="n"/>
      <c r="L419" s="268" t="n"/>
      <c r="M419" s="268" t="n"/>
      <c r="N419" s="339" t="n"/>
      <c r="O419" s="268" t="n"/>
      <c r="P419" s="314" t="n"/>
      <c r="Q419" s="70" t="n"/>
      <c r="R419" s="70" t="n"/>
      <c r="S419" s="70" t="n"/>
      <c r="T419" s="300" t="n"/>
      <c r="U419" s="300" t="n"/>
      <c r="V419" s="341" t="n"/>
      <c r="W419" s="341" t="n"/>
      <c r="X419" s="320" t="n"/>
      <c r="Y419" s="320" t="n"/>
      <c r="Z419" s="71" t="n"/>
    </row>
    <row r="420" ht="16.5" customHeight="1" s="115">
      <c r="C420" s="313" t="n"/>
      <c r="D420" s="313" t="n"/>
      <c r="E420" s="291" t="n"/>
      <c r="F420" s="292" t="n"/>
      <c r="G420" s="292" t="n"/>
      <c r="H420" s="294" t="n"/>
      <c r="I420" s="338" t="n"/>
      <c r="J420" s="295" t="n"/>
      <c r="K420" s="268" t="n"/>
      <c r="L420" s="268" t="n"/>
      <c r="M420" s="268" t="n"/>
      <c r="N420" s="339" t="n"/>
      <c r="O420" s="268" t="n"/>
      <c r="P420" s="314" t="n"/>
      <c r="Q420" s="70" t="n"/>
      <c r="R420" s="70" t="n"/>
      <c r="S420" s="70" t="n"/>
      <c r="T420" s="300" t="n"/>
      <c r="U420" s="300" t="n"/>
      <c r="V420" s="341" t="n"/>
      <c r="W420" s="341" t="n"/>
      <c r="X420" s="320" t="n"/>
      <c r="Y420" s="320" t="n"/>
      <c r="Z420" s="71" t="n"/>
    </row>
    <row r="421" ht="16.5" customHeight="1" s="115">
      <c r="C421" s="313" t="n"/>
      <c r="D421" s="313" t="n"/>
      <c r="E421" s="291" t="n"/>
      <c r="F421" s="292" t="n"/>
      <c r="G421" s="292" t="n"/>
      <c r="H421" s="294" t="n"/>
      <c r="I421" s="338" t="n"/>
      <c r="J421" s="295" t="n"/>
      <c r="K421" s="268" t="n"/>
      <c r="L421" s="268" t="n"/>
      <c r="M421" s="268" t="n"/>
      <c r="N421" s="339" t="n"/>
      <c r="O421" s="268" t="n"/>
      <c r="P421" s="314" t="n"/>
      <c r="Q421" s="70" t="n"/>
      <c r="R421" s="70" t="n"/>
      <c r="S421" s="70" t="n"/>
      <c r="T421" s="300" t="n"/>
      <c r="U421" s="300" t="n"/>
      <c r="V421" s="341" t="n"/>
      <c r="W421" s="341" t="n"/>
      <c r="X421" s="320" t="n"/>
      <c r="Y421" s="320" t="n"/>
      <c r="Z421" s="71" t="n"/>
    </row>
    <row r="422" ht="16.5" customHeight="1" s="115">
      <c r="C422" s="313" t="n"/>
      <c r="D422" s="313" t="n"/>
      <c r="E422" s="291" t="n"/>
      <c r="F422" s="292" t="n"/>
      <c r="G422" s="292" t="n"/>
      <c r="H422" s="294" t="n"/>
      <c r="I422" s="338" t="n"/>
      <c r="J422" s="295" t="n"/>
      <c r="K422" s="268" t="n"/>
      <c r="L422" s="268" t="n"/>
      <c r="M422" s="268" t="n"/>
      <c r="N422" s="339" t="n"/>
      <c r="O422" s="268" t="n"/>
      <c r="P422" s="314" t="n"/>
      <c r="Q422" s="70" t="n"/>
      <c r="R422" s="70" t="n"/>
      <c r="S422" s="70" t="n"/>
      <c r="T422" s="300" t="n"/>
      <c r="U422" s="300" t="n"/>
      <c r="V422" s="341" t="n"/>
      <c r="W422" s="341" t="n"/>
      <c r="X422" s="320" t="n"/>
      <c r="Y422" s="320" t="n"/>
      <c r="Z422" s="71" t="n"/>
    </row>
    <row r="423" ht="16.5" customHeight="1" s="115">
      <c r="C423" s="313" t="n"/>
      <c r="D423" s="313" t="n"/>
      <c r="E423" s="291" t="n"/>
      <c r="F423" s="292" t="n"/>
      <c r="G423" s="292" t="n"/>
      <c r="H423" s="294" t="n"/>
      <c r="I423" s="338" t="n"/>
      <c r="J423" s="295" t="n"/>
      <c r="K423" s="268" t="n"/>
      <c r="L423" s="268" t="n"/>
      <c r="M423" s="268" t="n"/>
      <c r="N423" s="339" t="n"/>
      <c r="O423" s="268" t="n"/>
      <c r="P423" s="314" t="n"/>
      <c r="Q423" s="70" t="n"/>
      <c r="R423" s="70" t="n"/>
      <c r="S423" s="70" t="n"/>
      <c r="T423" s="300" t="n"/>
      <c r="U423" s="300" t="n"/>
      <c r="V423" s="341" t="n"/>
      <c r="W423" s="341" t="n"/>
      <c r="X423" s="320" t="n"/>
      <c r="Y423" s="320" t="n"/>
      <c r="Z423" s="71" t="n"/>
    </row>
    <row r="424" ht="16.5" customHeight="1" s="115">
      <c r="C424" s="313" t="n"/>
      <c r="D424" s="313" t="n"/>
      <c r="E424" s="291" t="n"/>
      <c r="F424" s="292" t="n"/>
      <c r="G424" s="292" t="n"/>
      <c r="H424" s="294" t="n"/>
      <c r="I424" s="338" t="n"/>
      <c r="J424" s="295" t="n"/>
      <c r="K424" s="268" t="n"/>
      <c r="L424" s="268" t="n"/>
      <c r="M424" s="268" t="n"/>
      <c r="N424" s="339" t="n"/>
      <c r="O424" s="268" t="n"/>
      <c r="P424" s="314" t="n"/>
      <c r="Q424" s="70" t="n"/>
      <c r="R424" s="70" t="n"/>
      <c r="S424" s="70" t="n"/>
      <c r="T424" s="300" t="n"/>
      <c r="U424" s="300" t="n"/>
      <c r="V424" s="341" t="n"/>
      <c r="W424" s="341" t="n"/>
      <c r="X424" s="320" t="n"/>
      <c r="Y424" s="320" t="n"/>
      <c r="Z424" s="71" t="n"/>
    </row>
    <row r="425" ht="16.5" customHeight="1" s="115">
      <c r="C425" s="313" t="n"/>
      <c r="D425" s="313" t="n"/>
      <c r="E425" s="291" t="n"/>
      <c r="F425" s="292" t="n"/>
      <c r="G425" s="292" t="n"/>
      <c r="H425" s="294" t="n"/>
      <c r="I425" s="338" t="n"/>
      <c r="J425" s="295" t="n"/>
      <c r="K425" s="268" t="n"/>
      <c r="L425" s="268" t="n"/>
      <c r="M425" s="268" t="n"/>
      <c r="N425" s="339" t="n"/>
      <c r="O425" s="268" t="n"/>
      <c r="P425" s="314" t="n"/>
      <c r="Q425" s="70" t="n"/>
      <c r="R425" s="70" t="n"/>
      <c r="S425" s="70" t="n"/>
      <c r="T425" s="300" t="n"/>
      <c r="U425" s="300" t="n"/>
      <c r="V425" s="341" t="n"/>
      <c r="W425" s="341" t="n"/>
      <c r="X425" s="320" t="n"/>
      <c r="Y425" s="320" t="n"/>
      <c r="Z425" s="71" t="n"/>
    </row>
    <row r="426" ht="16.5" customHeight="1" s="115">
      <c r="C426" s="313" t="n"/>
      <c r="D426" s="313" t="n"/>
      <c r="E426" s="291" t="n"/>
      <c r="F426" s="292" t="n"/>
      <c r="G426" s="292" t="n"/>
      <c r="H426" s="294" t="n"/>
      <c r="I426" s="338" t="n"/>
      <c r="J426" s="295" t="n"/>
      <c r="K426" s="268" t="n"/>
      <c r="L426" s="268" t="n"/>
      <c r="M426" s="268" t="n"/>
      <c r="N426" s="339" t="n"/>
      <c r="O426" s="268" t="n"/>
      <c r="P426" s="314" t="n"/>
      <c r="Q426" s="70" t="n"/>
      <c r="R426" s="70" t="n"/>
      <c r="S426" s="70" t="n"/>
      <c r="T426" s="300" t="n"/>
      <c r="U426" s="300" t="n"/>
      <c r="V426" s="341" t="n"/>
      <c r="W426" s="341" t="n"/>
      <c r="X426" s="320" t="n"/>
      <c r="Y426" s="320" t="n"/>
      <c r="Z426" s="71" t="n"/>
    </row>
    <row r="427" ht="16.5" customHeight="1" s="115">
      <c r="C427" s="313" t="n"/>
      <c r="D427" s="313" t="n"/>
      <c r="E427" s="291" t="n"/>
      <c r="F427" s="292" t="n"/>
      <c r="G427" s="292" t="n"/>
      <c r="H427" s="294" t="n"/>
      <c r="I427" s="338" t="n"/>
      <c r="J427" s="295" t="n"/>
      <c r="K427" s="268" t="n"/>
      <c r="L427" s="268" t="n"/>
      <c r="M427" s="268" t="n"/>
      <c r="N427" s="339" t="n"/>
      <c r="O427" s="268" t="n"/>
      <c r="P427" s="314" t="n"/>
      <c r="Q427" s="70" t="n"/>
      <c r="R427" s="70" t="n"/>
      <c r="S427" s="70" t="n"/>
      <c r="T427" s="300" t="n"/>
      <c r="U427" s="300" t="n"/>
      <c r="V427" s="341" t="n"/>
      <c r="W427" s="341" t="n"/>
      <c r="X427" s="320" t="n"/>
      <c r="Y427" s="320" t="n"/>
      <c r="Z427" s="71" t="n"/>
    </row>
    <row r="428" ht="16.5" customHeight="1" s="115">
      <c r="C428" s="313" t="n"/>
      <c r="D428" s="313" t="n"/>
      <c r="E428" s="291" t="n"/>
      <c r="F428" s="292" t="n"/>
      <c r="G428" s="292" t="n"/>
      <c r="H428" s="294" t="n"/>
      <c r="I428" s="338" t="n"/>
      <c r="J428" s="295" t="n"/>
      <c r="K428" s="268" t="n"/>
      <c r="L428" s="268" t="n"/>
      <c r="M428" s="268" t="n"/>
      <c r="N428" s="339" t="n"/>
      <c r="O428" s="268" t="n"/>
      <c r="P428" s="314" t="n"/>
      <c r="Q428" s="70" t="n"/>
      <c r="R428" s="70" t="n"/>
      <c r="S428" s="70" t="n"/>
      <c r="T428" s="300" t="n"/>
      <c r="U428" s="300" t="n"/>
      <c r="V428" s="341" t="n"/>
      <c r="W428" s="341" t="n"/>
      <c r="X428" s="320" t="n"/>
      <c r="Y428" s="320" t="n"/>
      <c r="Z428" s="71" t="n"/>
    </row>
    <row r="429" ht="16.5" customHeight="1" s="115">
      <c r="C429" s="313" t="n"/>
      <c r="D429" s="313" t="n"/>
      <c r="E429" s="291" t="n"/>
      <c r="F429" s="292" t="n"/>
      <c r="G429" s="292" t="n"/>
      <c r="H429" s="294" t="n"/>
      <c r="I429" s="338" t="n"/>
      <c r="J429" s="295" t="n"/>
      <c r="K429" s="268" t="n"/>
      <c r="L429" s="268" t="n"/>
      <c r="M429" s="268" t="n"/>
      <c r="N429" s="339" t="n"/>
      <c r="O429" s="268" t="n"/>
      <c r="P429" s="314" t="n"/>
      <c r="Q429" s="70" t="n"/>
      <c r="R429" s="70" t="n"/>
      <c r="S429" s="70" t="n"/>
      <c r="T429" s="300" t="n"/>
      <c r="U429" s="300" t="n"/>
      <c r="V429" s="341" t="n"/>
      <c r="W429" s="341" t="n"/>
      <c r="X429" s="320" t="n"/>
      <c r="Y429" s="320" t="n"/>
      <c r="Z429" s="71" t="n"/>
    </row>
    <row r="430" ht="16.5" customHeight="1" s="115">
      <c r="C430" s="313" t="n"/>
      <c r="D430" s="313" t="n"/>
      <c r="E430" s="291" t="n"/>
      <c r="F430" s="292" t="n"/>
      <c r="G430" s="292" t="n"/>
      <c r="H430" s="294" t="n"/>
      <c r="I430" s="338" t="n"/>
      <c r="J430" s="295" t="n"/>
      <c r="K430" s="268" t="n"/>
      <c r="L430" s="268" t="n"/>
      <c r="M430" s="268" t="n"/>
      <c r="N430" s="339" t="n"/>
      <c r="O430" s="268" t="n"/>
      <c r="P430" s="314" t="n"/>
      <c r="Q430" s="70" t="n"/>
      <c r="R430" s="70" t="n"/>
      <c r="S430" s="70" t="n"/>
      <c r="T430" s="300" t="n"/>
      <c r="U430" s="300" t="n"/>
      <c r="V430" s="341" t="n"/>
      <c r="W430" s="341" t="n"/>
      <c r="X430" s="320" t="n"/>
      <c r="Y430" s="320" t="n"/>
      <c r="Z430" s="71" t="n"/>
    </row>
    <row r="431" ht="16.5" customHeight="1" s="115">
      <c r="C431" s="313" t="n"/>
      <c r="D431" s="313" t="n"/>
      <c r="E431" s="291" t="n"/>
      <c r="F431" s="292" t="n"/>
      <c r="G431" s="292" t="n"/>
      <c r="H431" s="294" t="n"/>
      <c r="I431" s="338" t="n"/>
      <c r="J431" s="295" t="n"/>
      <c r="K431" s="268" t="n"/>
      <c r="L431" s="268" t="n"/>
      <c r="M431" s="268" t="n"/>
      <c r="N431" s="339" t="n"/>
      <c r="O431" s="268" t="n"/>
      <c r="P431" s="314" t="n"/>
      <c r="Q431" s="70" t="n"/>
      <c r="R431" s="70" t="n"/>
      <c r="S431" s="70" t="n"/>
      <c r="T431" s="300" t="n"/>
      <c r="U431" s="300" t="n"/>
      <c r="V431" s="341" t="n"/>
      <c r="W431" s="341" t="n"/>
      <c r="X431" s="320" t="n"/>
      <c r="Y431" s="320" t="n"/>
      <c r="Z431" s="71" t="n"/>
    </row>
    <row r="432" ht="16.5" customHeight="1" s="115">
      <c r="C432" s="313" t="n"/>
      <c r="D432" s="313" t="n"/>
      <c r="E432" s="291" t="n"/>
      <c r="F432" s="292" t="n"/>
      <c r="G432" s="292" t="n"/>
      <c r="H432" s="294" t="n"/>
      <c r="I432" s="338" t="n"/>
      <c r="J432" s="295" t="n"/>
      <c r="K432" s="268" t="n"/>
      <c r="L432" s="268" t="n"/>
      <c r="M432" s="268" t="n"/>
      <c r="N432" s="339" t="n"/>
      <c r="O432" s="268" t="n"/>
      <c r="P432" s="314" t="n"/>
      <c r="Q432" s="70" t="n"/>
      <c r="R432" s="70" t="n"/>
      <c r="S432" s="70" t="n"/>
      <c r="T432" s="300" t="n"/>
      <c r="U432" s="300" t="n"/>
      <c r="V432" s="341" t="n"/>
      <c r="W432" s="341" t="n"/>
      <c r="X432" s="320" t="n"/>
      <c r="Y432" s="320" t="n"/>
      <c r="Z432" s="71" t="n"/>
    </row>
    <row r="433" ht="16.5" customHeight="1" s="115">
      <c r="C433" s="313" t="n"/>
      <c r="D433" s="313" t="n"/>
      <c r="E433" s="291" t="n"/>
      <c r="F433" s="292" t="n"/>
      <c r="G433" s="292" t="n"/>
      <c r="H433" s="294" t="n"/>
      <c r="I433" s="338" t="n"/>
      <c r="J433" s="295" t="n"/>
      <c r="K433" s="268" t="n"/>
      <c r="L433" s="268" t="n"/>
      <c r="M433" s="268" t="n"/>
      <c r="N433" s="339" t="n"/>
      <c r="O433" s="268" t="n"/>
      <c r="P433" s="314" t="n"/>
      <c r="Q433" s="70" t="n"/>
      <c r="R433" s="70" t="n"/>
      <c r="S433" s="70" t="n"/>
      <c r="T433" s="300" t="n"/>
      <c r="U433" s="300" t="n"/>
      <c r="V433" s="341" t="n"/>
      <c r="W433" s="341" t="n"/>
      <c r="X433" s="320" t="n"/>
      <c r="Y433" s="320" t="n"/>
      <c r="Z433" s="71" t="n"/>
    </row>
    <row r="434" ht="16.5" customHeight="1" s="115">
      <c r="C434" s="313" t="n"/>
      <c r="D434" s="313" t="n"/>
      <c r="E434" s="291" t="n"/>
      <c r="F434" s="292" t="n"/>
      <c r="G434" s="292" t="n"/>
      <c r="H434" s="294" t="n"/>
      <c r="I434" s="338" t="n"/>
      <c r="J434" s="295" t="n"/>
      <c r="K434" s="268" t="n"/>
      <c r="L434" s="268" t="n"/>
      <c r="M434" s="268" t="n"/>
      <c r="N434" s="339" t="n"/>
      <c r="O434" s="268" t="n"/>
      <c r="P434" s="314" t="n"/>
      <c r="Q434" s="70" t="n"/>
      <c r="R434" s="70" t="n"/>
      <c r="S434" s="70" t="n"/>
      <c r="T434" s="300" t="n"/>
      <c r="U434" s="300" t="n"/>
      <c r="V434" s="341" t="n"/>
      <c r="W434" s="341" t="n"/>
      <c r="X434" s="320" t="n"/>
      <c r="Y434" s="320" t="n"/>
      <c r="Z434" s="71" t="n"/>
    </row>
    <row r="435" ht="16.5" customHeight="1" s="115">
      <c r="C435" s="313" t="n"/>
      <c r="D435" s="313" t="n"/>
      <c r="E435" s="291" t="n"/>
      <c r="F435" s="292" t="n"/>
      <c r="G435" s="292" t="n"/>
      <c r="H435" s="294" t="n"/>
      <c r="I435" s="338" t="n"/>
      <c r="J435" s="295" t="n"/>
      <c r="K435" s="268" t="n"/>
      <c r="L435" s="268" t="n"/>
      <c r="M435" s="268" t="n"/>
      <c r="N435" s="339" t="n"/>
      <c r="O435" s="268" t="n"/>
      <c r="P435" s="314" t="n"/>
      <c r="Q435" s="70" t="n"/>
      <c r="R435" s="70" t="n"/>
      <c r="S435" s="70" t="n"/>
      <c r="T435" s="300" t="n"/>
      <c r="U435" s="300" t="n"/>
      <c r="V435" s="341" t="n"/>
      <c r="W435" s="341" t="n"/>
      <c r="X435" s="320" t="n"/>
      <c r="Y435" s="320" t="n"/>
      <c r="Z435" s="71" t="n"/>
    </row>
    <row r="436" ht="16.5" customHeight="1" s="115">
      <c r="C436" s="313" t="n"/>
      <c r="D436" s="313" t="n"/>
      <c r="E436" s="291" t="n"/>
      <c r="F436" s="292" t="n"/>
      <c r="G436" s="292" t="n"/>
      <c r="H436" s="294" t="n"/>
      <c r="I436" s="338" t="n"/>
      <c r="J436" s="295" t="n"/>
      <c r="K436" s="268" t="n"/>
      <c r="L436" s="268" t="n"/>
      <c r="M436" s="268" t="n"/>
      <c r="N436" s="339" t="n"/>
      <c r="O436" s="268" t="n"/>
      <c r="P436" s="314" t="n"/>
      <c r="Q436" s="70" t="n"/>
      <c r="R436" s="70" t="n"/>
      <c r="S436" s="70" t="n"/>
      <c r="T436" s="300" t="n"/>
      <c r="U436" s="300" t="n"/>
      <c r="V436" s="341" t="n"/>
      <c r="W436" s="341" t="n"/>
      <c r="X436" s="320" t="n"/>
      <c r="Y436" s="320" t="n"/>
      <c r="Z436" s="71" t="n"/>
    </row>
    <row r="437" ht="16.5" customHeight="1" s="115">
      <c r="C437" s="313" t="n"/>
      <c r="D437" s="313" t="n"/>
      <c r="E437" s="291" t="n"/>
      <c r="F437" s="292" t="n"/>
      <c r="G437" s="292" t="n"/>
      <c r="H437" s="294" t="n"/>
      <c r="I437" s="338" t="n"/>
      <c r="J437" s="295" t="n"/>
      <c r="K437" s="268" t="n"/>
      <c r="L437" s="268" t="n"/>
      <c r="M437" s="268" t="n"/>
      <c r="N437" s="339" t="n"/>
      <c r="O437" s="268" t="n"/>
      <c r="P437" s="314" t="n"/>
      <c r="Q437" s="70" t="n"/>
      <c r="R437" s="70" t="n"/>
      <c r="S437" s="70" t="n"/>
      <c r="T437" s="300" t="n"/>
      <c r="U437" s="300" t="n"/>
      <c r="V437" s="341" t="n"/>
      <c r="W437" s="341" t="n"/>
      <c r="X437" s="320" t="n"/>
      <c r="Y437" s="320" t="n"/>
      <c r="Z437" s="71" t="n"/>
    </row>
    <row r="438" ht="16.5" customHeight="1" s="115">
      <c r="C438" s="313" t="n"/>
      <c r="D438" s="313" t="n"/>
      <c r="E438" s="291" t="n"/>
      <c r="F438" s="292" t="n"/>
      <c r="G438" s="292" t="n"/>
      <c r="H438" s="294" t="n"/>
      <c r="I438" s="338" t="n"/>
      <c r="J438" s="295" t="n"/>
      <c r="K438" s="268" t="n"/>
      <c r="L438" s="268" t="n"/>
      <c r="M438" s="268" t="n"/>
      <c r="N438" s="339" t="n"/>
      <c r="O438" s="268" t="n"/>
      <c r="P438" s="314" t="n"/>
      <c r="Q438" s="70" t="n"/>
      <c r="R438" s="70" t="n"/>
      <c r="S438" s="70" t="n"/>
      <c r="T438" s="300" t="n"/>
      <c r="U438" s="300" t="n"/>
      <c r="V438" s="341" t="n"/>
      <c r="W438" s="341" t="n"/>
      <c r="X438" s="320" t="n"/>
      <c r="Y438" s="320" t="n"/>
      <c r="Z438" s="71" t="n"/>
    </row>
    <row r="439" ht="16.5" customHeight="1" s="115">
      <c r="C439" s="313" t="n"/>
      <c r="D439" s="313" t="n"/>
      <c r="E439" s="291" t="n"/>
      <c r="F439" s="292" t="n"/>
      <c r="G439" s="292" t="n"/>
      <c r="H439" s="294" t="n"/>
      <c r="I439" s="338" t="n"/>
      <c r="J439" s="295" t="n"/>
      <c r="K439" s="268" t="n"/>
      <c r="L439" s="268" t="n"/>
      <c r="M439" s="268" t="n"/>
      <c r="N439" s="339" t="n"/>
      <c r="O439" s="268" t="n"/>
      <c r="P439" s="314" t="n"/>
      <c r="Q439" s="70" t="n"/>
      <c r="R439" s="70" t="n"/>
      <c r="S439" s="70" t="n"/>
      <c r="T439" s="300" t="n"/>
      <c r="U439" s="300" t="n"/>
      <c r="V439" s="341" t="n"/>
      <c r="W439" s="341" t="n"/>
      <c r="X439" s="320" t="n"/>
      <c r="Y439" s="320" t="n"/>
      <c r="Z439" s="71" t="n"/>
    </row>
    <row r="440" ht="16.5" customHeight="1" s="115">
      <c r="C440" s="313" t="n"/>
      <c r="D440" s="313" t="n"/>
      <c r="E440" s="291" t="n"/>
      <c r="F440" s="292" t="n"/>
      <c r="G440" s="292" t="n"/>
      <c r="H440" s="294" t="n"/>
      <c r="I440" s="338" t="n"/>
      <c r="J440" s="295" t="n"/>
      <c r="K440" s="268" t="n"/>
      <c r="L440" s="268" t="n"/>
      <c r="M440" s="268" t="n"/>
      <c r="N440" s="339" t="n"/>
      <c r="O440" s="268" t="n"/>
      <c r="P440" s="314" t="n"/>
      <c r="Q440" s="70" t="n"/>
      <c r="R440" s="70" t="n"/>
      <c r="S440" s="70" t="n"/>
      <c r="T440" s="300" t="n"/>
      <c r="U440" s="300" t="n"/>
      <c r="V440" s="341" t="n"/>
      <c r="W440" s="341" t="n"/>
      <c r="X440" s="320" t="n"/>
      <c r="Y440" s="320" t="n"/>
      <c r="Z440" s="71" t="n"/>
    </row>
    <row r="441" ht="16.5" customHeight="1" s="115">
      <c r="C441" s="313" t="n"/>
      <c r="D441" s="313" t="n"/>
      <c r="E441" s="291" t="n"/>
      <c r="F441" s="292" t="n"/>
      <c r="G441" s="292" t="n"/>
      <c r="H441" s="294" t="n"/>
      <c r="I441" s="338" t="n"/>
      <c r="J441" s="295" t="n"/>
      <c r="K441" s="268" t="n"/>
      <c r="L441" s="268" t="n"/>
      <c r="M441" s="268" t="n"/>
      <c r="N441" s="339" t="n"/>
      <c r="O441" s="268" t="n"/>
      <c r="P441" s="314" t="n"/>
      <c r="Q441" s="70" t="n"/>
      <c r="R441" s="70" t="n"/>
      <c r="S441" s="70" t="n"/>
      <c r="T441" s="300" t="n"/>
      <c r="U441" s="300" t="n"/>
      <c r="V441" s="341" t="n"/>
      <c r="W441" s="341" t="n"/>
      <c r="X441" s="320" t="n"/>
      <c r="Y441" s="320" t="n"/>
      <c r="Z441" s="71" t="n"/>
    </row>
    <row r="442" ht="16.5" customHeight="1" s="115">
      <c r="C442" s="313" t="n"/>
      <c r="D442" s="313" t="n"/>
      <c r="E442" s="291" t="n"/>
      <c r="F442" s="292" t="n"/>
      <c r="G442" s="292" t="n"/>
      <c r="H442" s="294" t="n"/>
      <c r="I442" s="338" t="n"/>
      <c r="J442" s="295" t="n"/>
      <c r="K442" s="268" t="n"/>
      <c r="L442" s="268" t="n"/>
      <c r="M442" s="268" t="n"/>
      <c r="N442" s="339" t="n"/>
      <c r="O442" s="268" t="n"/>
      <c r="P442" s="314" t="n"/>
      <c r="Q442" s="70" t="n"/>
      <c r="R442" s="70" t="n"/>
      <c r="S442" s="70" t="n"/>
      <c r="T442" s="300" t="n"/>
      <c r="U442" s="300" t="n"/>
      <c r="V442" s="341" t="n"/>
      <c r="W442" s="341" t="n"/>
      <c r="X442" s="320" t="n"/>
      <c r="Y442" s="320" t="n"/>
      <c r="Z442" s="71" t="n"/>
    </row>
    <row r="443" ht="16.5" customHeight="1" s="115">
      <c r="C443" s="313" t="n"/>
      <c r="D443" s="313" t="n"/>
      <c r="E443" s="291" t="n"/>
      <c r="F443" s="292" t="n"/>
      <c r="G443" s="292" t="n"/>
      <c r="H443" s="294" t="n"/>
      <c r="I443" s="338" t="n"/>
      <c r="J443" s="295" t="n"/>
      <c r="K443" s="268" t="n"/>
      <c r="L443" s="268" t="n"/>
      <c r="M443" s="268" t="n"/>
      <c r="N443" s="339" t="n"/>
      <c r="O443" s="268" t="n"/>
      <c r="P443" s="314" t="n"/>
      <c r="Q443" s="70" t="n"/>
      <c r="R443" s="70" t="n"/>
      <c r="S443" s="70" t="n"/>
      <c r="T443" s="300" t="n"/>
      <c r="U443" s="300" t="n"/>
      <c r="V443" s="341" t="n"/>
      <c r="W443" s="341" t="n"/>
      <c r="X443" s="320" t="n"/>
      <c r="Y443" s="320" t="n"/>
      <c r="Z443" s="71" t="n"/>
    </row>
    <row r="444" ht="16.5" customHeight="1" s="115">
      <c r="C444" s="313" t="n"/>
      <c r="D444" s="313" t="n"/>
      <c r="E444" s="291" t="n"/>
      <c r="F444" s="292" t="n"/>
      <c r="G444" s="292" t="n"/>
      <c r="H444" s="294" t="n"/>
      <c r="I444" s="338" t="n"/>
      <c r="J444" s="295" t="n"/>
      <c r="K444" s="268" t="n"/>
      <c r="L444" s="268" t="n"/>
      <c r="M444" s="268" t="n"/>
      <c r="N444" s="339" t="n"/>
      <c r="O444" s="268" t="n"/>
      <c r="P444" s="314" t="n"/>
      <c r="Q444" s="70" t="n"/>
      <c r="R444" s="70" t="n"/>
      <c r="S444" s="70" t="n"/>
      <c r="T444" s="300" t="n"/>
      <c r="U444" s="300" t="n"/>
      <c r="V444" s="341" t="n"/>
      <c r="W444" s="341" t="n"/>
      <c r="X444" s="320" t="n"/>
      <c r="Y444" s="320" t="n"/>
      <c r="Z444" s="71" t="n"/>
    </row>
    <row r="445" ht="16.5" customHeight="1" s="115">
      <c r="C445" s="313" t="n"/>
      <c r="D445" s="313" t="n"/>
      <c r="E445" s="291" t="n"/>
      <c r="F445" s="292" t="n"/>
      <c r="G445" s="292" t="n"/>
      <c r="H445" s="294" t="n"/>
      <c r="I445" s="338" t="n"/>
      <c r="J445" s="295" t="n"/>
      <c r="K445" s="268" t="n"/>
      <c r="L445" s="268" t="n"/>
      <c r="M445" s="268" t="n"/>
      <c r="N445" s="339" t="n"/>
      <c r="O445" s="268" t="n"/>
      <c r="P445" s="314" t="n"/>
      <c r="Q445" s="70" t="n"/>
      <c r="R445" s="70" t="n"/>
      <c r="S445" s="70" t="n"/>
      <c r="T445" s="300" t="n"/>
      <c r="U445" s="300" t="n"/>
      <c r="V445" s="341" t="n"/>
      <c r="W445" s="341" t="n"/>
      <c r="X445" s="320" t="n"/>
      <c r="Y445" s="320" t="n"/>
      <c r="Z445" s="71" t="n"/>
    </row>
    <row r="446" ht="16.5" customHeight="1" s="115">
      <c r="C446" s="313" t="n"/>
      <c r="D446" s="313" t="n"/>
      <c r="E446" s="291" t="n"/>
      <c r="F446" s="292" t="n"/>
      <c r="G446" s="292" t="n"/>
      <c r="H446" s="294" t="n"/>
      <c r="I446" s="338" t="n"/>
      <c r="J446" s="295" t="n"/>
      <c r="K446" s="268" t="n"/>
      <c r="L446" s="268" t="n"/>
      <c r="M446" s="268" t="n"/>
      <c r="N446" s="339" t="n"/>
      <c r="O446" s="268" t="n"/>
      <c r="P446" s="314" t="n"/>
      <c r="Q446" s="70" t="n"/>
      <c r="R446" s="70" t="n"/>
      <c r="S446" s="70" t="n"/>
      <c r="T446" s="300" t="n"/>
      <c r="U446" s="300" t="n"/>
      <c r="V446" s="341" t="n"/>
      <c r="W446" s="341" t="n"/>
      <c r="X446" s="320" t="n"/>
      <c r="Y446" s="320" t="n"/>
      <c r="Z446" s="71" t="n"/>
    </row>
    <row r="447" ht="16.5" customHeight="1" s="115">
      <c r="C447" s="313" t="n"/>
      <c r="D447" s="313" t="n"/>
      <c r="E447" s="291" t="n"/>
      <c r="F447" s="292" t="n"/>
      <c r="G447" s="292" t="n"/>
      <c r="H447" s="294" t="n"/>
      <c r="I447" s="338" t="n"/>
      <c r="J447" s="295" t="n"/>
      <c r="K447" s="268" t="n"/>
      <c r="L447" s="268" t="n"/>
      <c r="M447" s="268" t="n"/>
      <c r="N447" s="339" t="n"/>
      <c r="O447" s="268" t="n"/>
      <c r="P447" s="314" t="n"/>
      <c r="Q447" s="70" t="n"/>
      <c r="R447" s="70" t="n"/>
      <c r="S447" s="70" t="n"/>
      <c r="T447" s="300" t="n"/>
      <c r="U447" s="300" t="n"/>
      <c r="V447" s="341" t="n"/>
      <c r="W447" s="341" t="n"/>
      <c r="X447" s="320" t="n"/>
      <c r="Y447" s="320" t="n"/>
      <c r="Z447" s="71" t="n"/>
    </row>
    <row r="448" ht="16.5" customHeight="1" s="115">
      <c r="C448" s="313" t="n"/>
      <c r="D448" s="313" t="n"/>
      <c r="E448" s="291" t="n"/>
      <c r="F448" s="292" t="n"/>
      <c r="G448" s="292" t="n"/>
      <c r="H448" s="294" t="n"/>
      <c r="I448" s="338" t="n"/>
      <c r="J448" s="295" t="n"/>
      <c r="K448" s="268" t="n"/>
      <c r="L448" s="268" t="n"/>
      <c r="M448" s="268" t="n"/>
      <c r="N448" s="339" t="n"/>
      <c r="O448" s="268" t="n"/>
      <c r="P448" s="314" t="n"/>
      <c r="Q448" s="70" t="n"/>
      <c r="R448" s="70" t="n"/>
      <c r="S448" s="70" t="n"/>
      <c r="T448" s="300" t="n"/>
      <c r="U448" s="300" t="n"/>
      <c r="V448" s="341" t="n"/>
      <c r="W448" s="341" t="n"/>
      <c r="X448" s="320" t="n"/>
      <c r="Y448" s="320" t="n"/>
      <c r="Z448" s="71" t="n"/>
    </row>
    <row r="449" ht="16.5" customHeight="1" s="115">
      <c r="C449" s="313" t="n"/>
      <c r="D449" s="313" t="n"/>
      <c r="E449" s="291" t="n"/>
      <c r="F449" s="292" t="n"/>
      <c r="G449" s="292" t="n"/>
      <c r="H449" s="294" t="n"/>
      <c r="I449" s="338" t="n"/>
      <c r="J449" s="295" t="n"/>
      <c r="K449" s="268" t="n"/>
      <c r="L449" s="268" t="n"/>
      <c r="M449" s="268" t="n"/>
      <c r="N449" s="339" t="n"/>
      <c r="O449" s="268" t="n"/>
      <c r="P449" s="314" t="n"/>
      <c r="Q449" s="70" t="n"/>
      <c r="R449" s="70" t="n"/>
      <c r="S449" s="70" t="n"/>
      <c r="T449" s="300" t="n"/>
      <c r="U449" s="300" t="n"/>
      <c r="V449" s="341" t="n"/>
      <c r="W449" s="341" t="n"/>
      <c r="X449" s="320" t="n"/>
      <c r="Y449" s="320" t="n"/>
      <c r="Z449" s="71" t="n"/>
    </row>
    <row r="450" ht="16.5" customHeight="1" s="115">
      <c r="C450" s="313" t="n"/>
      <c r="D450" s="313" t="n"/>
      <c r="E450" s="291" t="n"/>
      <c r="F450" s="292" t="n"/>
      <c r="G450" s="292" t="n"/>
      <c r="H450" s="294" t="n"/>
      <c r="I450" s="338" t="n"/>
      <c r="J450" s="295" t="n"/>
      <c r="K450" s="268" t="n"/>
      <c r="L450" s="268" t="n"/>
      <c r="M450" s="268" t="n"/>
      <c r="N450" s="339" t="n"/>
      <c r="O450" s="268" t="n"/>
      <c r="P450" s="314" t="n"/>
      <c r="Q450" s="70" t="n"/>
      <c r="R450" s="70" t="n"/>
      <c r="S450" s="70" t="n"/>
      <c r="T450" s="300" t="n"/>
      <c r="U450" s="300" t="n"/>
      <c r="V450" s="341" t="n"/>
      <c r="W450" s="341" t="n"/>
      <c r="X450" s="320" t="n"/>
      <c r="Y450" s="320" t="n"/>
      <c r="Z450" s="71" t="n"/>
    </row>
    <row r="451" ht="16.5" customHeight="1" s="115">
      <c r="C451" s="313" t="n"/>
      <c r="D451" s="313" t="n"/>
      <c r="E451" s="291" t="n"/>
      <c r="F451" s="292" t="n"/>
      <c r="G451" s="292" t="n"/>
      <c r="H451" s="294" t="n"/>
      <c r="I451" s="338" t="n"/>
      <c r="J451" s="295" t="n"/>
      <c r="K451" s="268" t="n"/>
      <c r="L451" s="268" t="n"/>
      <c r="M451" s="268" t="n"/>
      <c r="N451" s="339" t="n"/>
      <c r="O451" s="268" t="n"/>
      <c r="P451" s="314" t="n"/>
      <c r="Q451" s="70" t="n"/>
      <c r="R451" s="70" t="n"/>
      <c r="S451" s="70" t="n"/>
      <c r="T451" s="300" t="n"/>
      <c r="U451" s="300" t="n"/>
      <c r="V451" s="341" t="n"/>
      <c r="W451" s="341" t="n"/>
      <c r="X451" s="320" t="n"/>
      <c r="Y451" s="320" t="n"/>
      <c r="Z451" s="71" t="n"/>
    </row>
    <row r="452" ht="16.5" customHeight="1" s="115">
      <c r="C452" s="313" t="n"/>
      <c r="D452" s="313" t="n"/>
      <c r="E452" s="291" t="n"/>
      <c r="F452" s="292" t="n"/>
      <c r="G452" s="292" t="n"/>
      <c r="H452" s="294" t="n"/>
      <c r="I452" s="338" t="n"/>
      <c r="J452" s="295" t="n"/>
      <c r="K452" s="268" t="n"/>
      <c r="L452" s="268" t="n"/>
      <c r="M452" s="268" t="n"/>
      <c r="N452" s="339" t="n"/>
      <c r="O452" s="268" t="n"/>
      <c r="P452" s="314" t="n"/>
      <c r="Q452" s="70" t="n"/>
      <c r="R452" s="70" t="n"/>
      <c r="S452" s="70" t="n"/>
      <c r="T452" s="300" t="n"/>
      <c r="U452" s="300" t="n"/>
      <c r="V452" s="341" t="n"/>
      <c r="W452" s="341" t="n"/>
      <c r="X452" s="320" t="n"/>
      <c r="Y452" s="320" t="n"/>
      <c r="Z452" s="71" t="n"/>
    </row>
    <row r="453" ht="16.5" customHeight="1" s="115">
      <c r="C453" s="313" t="n"/>
      <c r="D453" s="313" t="n"/>
      <c r="E453" s="291" t="n"/>
      <c r="F453" s="292" t="n"/>
      <c r="G453" s="292" t="n"/>
      <c r="H453" s="294" t="n"/>
      <c r="I453" s="338" t="n"/>
      <c r="J453" s="295" t="n"/>
      <c r="K453" s="268" t="n"/>
      <c r="L453" s="268" t="n"/>
      <c r="M453" s="268" t="n"/>
      <c r="N453" s="339" t="n"/>
      <c r="O453" s="268" t="n"/>
      <c r="P453" s="314" t="n"/>
      <c r="Q453" s="70" t="n"/>
      <c r="R453" s="70" t="n"/>
      <c r="S453" s="70" t="n"/>
      <c r="T453" s="300" t="n"/>
      <c r="U453" s="300" t="n"/>
      <c r="V453" s="341" t="n"/>
      <c r="W453" s="341" t="n"/>
      <c r="X453" s="320" t="n"/>
      <c r="Y453" s="320" t="n"/>
      <c r="Z453" s="71" t="n"/>
    </row>
    <row r="454" ht="16.5" customHeight="1" s="115">
      <c r="C454" s="313" t="n"/>
      <c r="D454" s="313" t="n"/>
      <c r="E454" s="291" t="n"/>
      <c r="F454" s="292" t="n"/>
      <c r="G454" s="292" t="n"/>
      <c r="H454" s="294" t="n"/>
      <c r="I454" s="338" t="n"/>
      <c r="J454" s="295" t="n"/>
      <c r="K454" s="268" t="n"/>
      <c r="L454" s="268" t="n"/>
      <c r="M454" s="268" t="n"/>
      <c r="N454" s="339" t="n"/>
      <c r="O454" s="268" t="n"/>
      <c r="P454" s="314" t="n"/>
      <c r="Q454" s="70" t="n"/>
      <c r="R454" s="70" t="n"/>
      <c r="S454" s="70" t="n"/>
      <c r="T454" s="300" t="n"/>
      <c r="U454" s="300" t="n"/>
      <c r="V454" s="341" t="n"/>
      <c r="W454" s="341" t="n"/>
      <c r="X454" s="320" t="n"/>
      <c r="Y454" s="320" t="n"/>
      <c r="Z454" s="71" t="n"/>
    </row>
    <row r="455" ht="16.5" customHeight="1" s="115">
      <c r="C455" s="313" t="n"/>
      <c r="D455" s="313" t="n"/>
      <c r="E455" s="291" t="n"/>
      <c r="F455" s="292" t="n"/>
      <c r="G455" s="292" t="n"/>
      <c r="H455" s="294" t="n"/>
      <c r="I455" s="338" t="n"/>
      <c r="J455" s="295" t="n"/>
      <c r="K455" s="268" t="n"/>
      <c r="L455" s="268" t="n"/>
      <c r="M455" s="268" t="n"/>
      <c r="N455" s="339" t="n"/>
      <c r="O455" s="268" t="n"/>
      <c r="P455" s="314" t="n"/>
      <c r="Q455" s="70" t="n"/>
      <c r="R455" s="70" t="n"/>
      <c r="S455" s="70" t="n"/>
      <c r="T455" s="300" t="n"/>
      <c r="U455" s="300" t="n"/>
      <c r="V455" s="341" t="n"/>
      <c r="W455" s="341" t="n"/>
      <c r="X455" s="320" t="n"/>
      <c r="Y455" s="320" t="n"/>
      <c r="Z455" s="71" t="n"/>
    </row>
    <row r="456" ht="16.5" customHeight="1" s="115">
      <c r="C456" s="313" t="n"/>
      <c r="D456" s="313" t="n"/>
      <c r="E456" s="291" t="n"/>
      <c r="F456" s="292" t="n"/>
      <c r="G456" s="292" t="n"/>
      <c r="H456" s="294" t="n"/>
      <c r="I456" s="338" t="n"/>
      <c r="J456" s="295" t="n"/>
      <c r="K456" s="268" t="n"/>
      <c r="L456" s="268" t="n"/>
      <c r="M456" s="268" t="n"/>
      <c r="N456" s="339" t="n"/>
      <c r="O456" s="268" t="n"/>
      <c r="P456" s="314" t="n"/>
      <c r="Q456" s="70" t="n"/>
      <c r="R456" s="70" t="n"/>
      <c r="S456" s="70" t="n"/>
      <c r="T456" s="300" t="n"/>
      <c r="U456" s="300" t="n"/>
      <c r="V456" s="341" t="n"/>
      <c r="W456" s="341" t="n"/>
      <c r="X456" s="320" t="n"/>
      <c r="Y456" s="320" t="n"/>
      <c r="Z456" s="71" t="n"/>
    </row>
    <row r="457" ht="16.5" customHeight="1" s="115">
      <c r="C457" s="313" t="n"/>
      <c r="D457" s="313" t="n"/>
      <c r="E457" s="291" t="n"/>
      <c r="F457" s="292" t="n"/>
      <c r="G457" s="292" t="n"/>
      <c r="H457" s="294" t="n"/>
      <c r="I457" s="338" t="n"/>
      <c r="J457" s="295" t="n"/>
      <c r="K457" s="268" t="n"/>
      <c r="L457" s="268" t="n"/>
      <c r="M457" s="268" t="n"/>
      <c r="N457" s="339" t="n"/>
      <c r="O457" s="268" t="n"/>
      <c r="P457" s="314" t="n"/>
      <c r="Q457" s="70" t="n"/>
      <c r="R457" s="70" t="n"/>
      <c r="S457" s="70" t="n"/>
      <c r="T457" s="300" t="n"/>
      <c r="U457" s="300" t="n"/>
      <c r="V457" s="341" t="n"/>
      <c r="W457" s="341" t="n"/>
      <c r="X457" s="320" t="n"/>
      <c r="Y457" s="320" t="n"/>
      <c r="Z457" s="71" t="n"/>
    </row>
    <row r="458" ht="16.5" customHeight="1" s="115">
      <c r="C458" s="313" t="n"/>
      <c r="D458" s="313" t="n"/>
      <c r="E458" s="291" t="n"/>
      <c r="F458" s="292" t="n"/>
      <c r="G458" s="292" t="n"/>
      <c r="H458" s="294" t="n"/>
      <c r="I458" s="338" t="n"/>
      <c r="J458" s="295" t="n"/>
      <c r="K458" s="268" t="n"/>
      <c r="L458" s="268" t="n"/>
      <c r="M458" s="268" t="n"/>
      <c r="N458" s="339" t="n"/>
      <c r="O458" s="268" t="n"/>
      <c r="P458" s="314" t="n"/>
      <c r="Q458" s="70" t="n"/>
      <c r="R458" s="70" t="n"/>
      <c r="S458" s="70" t="n"/>
      <c r="T458" s="300" t="n"/>
      <c r="U458" s="300" t="n"/>
      <c r="V458" s="341" t="n"/>
      <c r="W458" s="341" t="n"/>
      <c r="X458" s="320" t="n"/>
      <c r="Y458" s="320" t="n"/>
      <c r="Z458" s="71" t="n"/>
    </row>
    <row r="459" ht="16.5" customHeight="1" s="115">
      <c r="C459" s="313" t="n"/>
      <c r="D459" s="313" t="n"/>
      <c r="E459" s="291" t="n"/>
      <c r="F459" s="292" t="n"/>
      <c r="G459" s="292" t="n"/>
      <c r="H459" s="294" t="n"/>
      <c r="I459" s="338" t="n"/>
      <c r="J459" s="295" t="n"/>
      <c r="K459" s="268" t="n"/>
      <c r="L459" s="268" t="n"/>
      <c r="M459" s="268" t="n"/>
      <c r="N459" s="339" t="n"/>
      <c r="O459" s="268" t="n"/>
      <c r="P459" s="314" t="n"/>
      <c r="Q459" s="70" t="n"/>
      <c r="R459" s="70" t="n"/>
      <c r="S459" s="70" t="n"/>
      <c r="T459" s="300" t="n"/>
      <c r="U459" s="300" t="n"/>
      <c r="V459" s="341" t="n"/>
      <c r="W459" s="341" t="n"/>
      <c r="X459" s="320" t="n"/>
      <c r="Y459" s="320" t="n"/>
      <c r="Z459" s="71" t="n"/>
    </row>
    <row r="460" ht="16.5" customHeight="1" s="115">
      <c r="C460" s="313" t="n"/>
      <c r="D460" s="313" t="n"/>
      <c r="E460" s="291" t="n"/>
      <c r="F460" s="292" t="n"/>
      <c r="G460" s="292" t="n"/>
      <c r="H460" s="294" t="n"/>
      <c r="I460" s="338" t="n"/>
      <c r="J460" s="295" t="n"/>
      <c r="K460" s="268" t="n"/>
      <c r="L460" s="268" t="n"/>
      <c r="M460" s="268" t="n"/>
      <c r="N460" s="339" t="n"/>
      <c r="O460" s="268" t="n"/>
      <c r="P460" s="314" t="n"/>
      <c r="Q460" s="70" t="n"/>
      <c r="R460" s="70" t="n"/>
      <c r="S460" s="70" t="n"/>
      <c r="T460" s="300" t="n"/>
      <c r="U460" s="300" t="n"/>
      <c r="V460" s="341" t="n"/>
      <c r="W460" s="341" t="n"/>
      <c r="X460" s="320" t="n"/>
      <c r="Y460" s="320" t="n"/>
      <c r="Z460" s="71" t="n"/>
    </row>
    <row r="461" ht="16.5" customHeight="1" s="115">
      <c r="C461" s="313" t="n"/>
      <c r="D461" s="313" t="n"/>
      <c r="E461" s="291" t="n"/>
      <c r="F461" s="292" t="n"/>
      <c r="G461" s="292" t="n"/>
      <c r="H461" s="294" t="n"/>
      <c r="I461" s="338" t="n"/>
      <c r="J461" s="295" t="n"/>
      <c r="K461" s="268" t="n"/>
      <c r="L461" s="268" t="n"/>
      <c r="M461" s="268" t="n"/>
      <c r="N461" s="339" t="n"/>
      <c r="O461" s="268" t="n"/>
      <c r="P461" s="314" t="n"/>
      <c r="Q461" s="70" t="n"/>
      <c r="R461" s="70" t="n"/>
      <c r="S461" s="70" t="n"/>
      <c r="T461" s="300" t="n"/>
      <c r="U461" s="300" t="n"/>
      <c r="V461" s="341" t="n"/>
      <c r="W461" s="341" t="n"/>
      <c r="X461" s="320" t="n"/>
      <c r="Y461" s="320" t="n"/>
      <c r="Z461" s="71" t="n"/>
    </row>
    <row r="462" ht="16.5" customHeight="1" s="115">
      <c r="C462" s="313" t="n"/>
      <c r="D462" s="313" t="n"/>
      <c r="E462" s="291" t="n"/>
      <c r="F462" s="292" t="n"/>
      <c r="G462" s="292" t="n"/>
      <c r="H462" s="294" t="n"/>
      <c r="I462" s="338" t="n"/>
      <c r="J462" s="295" t="n"/>
      <c r="K462" s="268" t="n"/>
      <c r="L462" s="268" t="n"/>
      <c r="M462" s="268" t="n"/>
      <c r="N462" s="339" t="n"/>
      <c r="O462" s="268" t="n"/>
      <c r="P462" s="314" t="n"/>
      <c r="Q462" s="70" t="n"/>
      <c r="R462" s="70" t="n"/>
      <c r="S462" s="70" t="n"/>
      <c r="T462" s="300" t="n"/>
      <c r="U462" s="300" t="n"/>
      <c r="V462" s="341" t="n"/>
      <c r="W462" s="341" t="n"/>
      <c r="X462" s="320" t="n"/>
      <c r="Y462" s="320" t="n"/>
      <c r="Z462" s="71" t="n"/>
    </row>
    <row r="463" ht="16.5" customHeight="1" s="115">
      <c r="C463" s="313" t="n"/>
      <c r="D463" s="313" t="n"/>
      <c r="E463" s="291" t="n"/>
      <c r="F463" s="292" t="n"/>
      <c r="G463" s="292" t="n"/>
      <c r="H463" s="294" t="n"/>
      <c r="I463" s="338" t="n"/>
      <c r="J463" s="295" t="n"/>
      <c r="K463" s="268" t="n"/>
      <c r="L463" s="268" t="n"/>
      <c r="M463" s="268" t="n"/>
      <c r="N463" s="339" t="n"/>
      <c r="O463" s="268" t="n"/>
      <c r="P463" s="314" t="n"/>
      <c r="Q463" s="70" t="n"/>
      <c r="R463" s="70" t="n"/>
      <c r="S463" s="70" t="n"/>
      <c r="T463" s="300" t="n"/>
      <c r="U463" s="300" t="n"/>
      <c r="V463" s="341" t="n"/>
      <c r="W463" s="341" t="n"/>
      <c r="X463" s="320" t="n"/>
      <c r="Y463" s="320" t="n"/>
      <c r="Z463" s="71" t="n"/>
    </row>
    <row r="464" ht="16.5" customHeight="1" s="115">
      <c r="C464" s="313" t="n"/>
      <c r="D464" s="313" t="n"/>
      <c r="E464" s="291" t="n"/>
      <c r="F464" s="292" t="n"/>
      <c r="G464" s="292" t="n"/>
      <c r="H464" s="294" t="n"/>
      <c r="I464" s="338" t="n"/>
      <c r="J464" s="295" t="n"/>
      <c r="K464" s="268" t="n"/>
      <c r="L464" s="268" t="n"/>
      <c r="M464" s="268" t="n"/>
      <c r="N464" s="339" t="n"/>
      <c r="O464" s="268" t="n"/>
      <c r="P464" s="314" t="n"/>
      <c r="Q464" s="70" t="n"/>
      <c r="R464" s="70" t="n"/>
      <c r="S464" s="70" t="n"/>
      <c r="T464" s="300" t="n"/>
      <c r="U464" s="300" t="n"/>
      <c r="V464" s="341" t="n"/>
      <c r="W464" s="341" t="n"/>
      <c r="X464" s="320" t="n"/>
      <c r="Y464" s="320" t="n"/>
      <c r="Z464" s="71" t="n"/>
    </row>
    <row r="465" ht="16.5" customHeight="1" s="115">
      <c r="C465" s="313" t="n"/>
      <c r="D465" s="313" t="n"/>
      <c r="E465" s="291" t="n"/>
      <c r="F465" s="292" t="n"/>
      <c r="G465" s="292" t="n"/>
      <c r="H465" s="294" t="n"/>
      <c r="I465" s="338" t="n"/>
      <c r="J465" s="295" t="n"/>
      <c r="K465" s="268" t="n"/>
      <c r="L465" s="268" t="n"/>
      <c r="M465" s="268" t="n"/>
      <c r="N465" s="339" t="n"/>
      <c r="O465" s="268" t="n"/>
      <c r="P465" s="314" t="n"/>
      <c r="Q465" s="70" t="n"/>
      <c r="R465" s="70" t="n"/>
      <c r="S465" s="70" t="n"/>
      <c r="T465" s="300" t="n"/>
      <c r="U465" s="300" t="n"/>
      <c r="V465" s="341" t="n"/>
      <c r="W465" s="341" t="n"/>
      <c r="X465" s="320" t="n"/>
      <c r="Y465" s="320" t="n"/>
      <c r="Z465" s="71" t="n"/>
    </row>
    <row r="466" ht="16.5" customHeight="1" s="115">
      <c r="C466" s="313" t="n"/>
      <c r="D466" s="313" t="n"/>
      <c r="E466" s="291" t="n"/>
      <c r="F466" s="292" t="n"/>
      <c r="G466" s="292" t="n"/>
      <c r="H466" s="294" t="n"/>
      <c r="I466" s="338" t="n"/>
      <c r="J466" s="295" t="n"/>
      <c r="K466" s="268" t="n"/>
      <c r="L466" s="268" t="n"/>
      <c r="M466" s="268" t="n"/>
      <c r="N466" s="339" t="n"/>
      <c r="O466" s="268" t="n"/>
      <c r="P466" s="314" t="n"/>
      <c r="Q466" s="70" t="n"/>
      <c r="R466" s="70" t="n"/>
      <c r="S466" s="70" t="n"/>
      <c r="T466" s="300" t="n"/>
      <c r="U466" s="300" t="n"/>
      <c r="V466" s="341" t="n"/>
      <c r="W466" s="341" t="n"/>
      <c r="X466" s="320" t="n"/>
      <c r="Y466" s="320" t="n"/>
      <c r="Z466" s="71" t="n"/>
    </row>
    <row r="467" ht="16.5" customHeight="1" s="115">
      <c r="C467" s="313" t="n"/>
      <c r="D467" s="313" t="n"/>
      <c r="E467" s="291" t="n"/>
      <c r="F467" s="292" t="n"/>
      <c r="G467" s="292" t="n"/>
      <c r="H467" s="294" t="n"/>
      <c r="I467" s="338" t="n"/>
      <c r="J467" s="295" t="n"/>
      <c r="K467" s="268" t="n"/>
      <c r="L467" s="268" t="n"/>
      <c r="M467" s="268" t="n"/>
      <c r="N467" s="339" t="n"/>
      <c r="O467" s="268" t="n"/>
      <c r="P467" s="314" t="n"/>
      <c r="Q467" s="70" t="n"/>
      <c r="R467" s="70" t="n"/>
      <c r="S467" s="70" t="n"/>
      <c r="T467" s="300" t="n"/>
      <c r="U467" s="300" t="n"/>
      <c r="V467" s="341" t="n"/>
      <c r="W467" s="341" t="n"/>
      <c r="X467" s="320" t="n"/>
      <c r="Y467" s="320" t="n"/>
      <c r="Z467" s="71" t="n"/>
    </row>
    <row r="468" ht="16.5" customHeight="1" s="115">
      <c r="C468" s="313" t="n"/>
      <c r="D468" s="313" t="n"/>
      <c r="E468" s="291" t="n"/>
      <c r="F468" s="292" t="n"/>
      <c r="G468" s="292" t="n"/>
      <c r="H468" s="294" t="n"/>
      <c r="I468" s="338" t="n"/>
      <c r="J468" s="295" t="n"/>
      <c r="K468" s="268" t="n"/>
      <c r="L468" s="268" t="n"/>
      <c r="M468" s="268" t="n"/>
      <c r="N468" s="339" t="n"/>
      <c r="O468" s="268" t="n"/>
      <c r="P468" s="314" t="n"/>
      <c r="Q468" s="70" t="n"/>
      <c r="R468" s="70" t="n"/>
      <c r="S468" s="70" t="n"/>
      <c r="T468" s="300" t="n"/>
      <c r="U468" s="300" t="n"/>
      <c r="V468" s="341" t="n"/>
      <c r="W468" s="341" t="n"/>
      <c r="X468" s="320" t="n"/>
      <c r="Y468" s="320" t="n"/>
      <c r="Z468" s="71" t="n"/>
    </row>
    <row r="469" ht="16.5" customHeight="1" s="115">
      <c r="C469" s="313" t="n"/>
      <c r="D469" s="313" t="n"/>
      <c r="E469" s="291" t="n"/>
      <c r="F469" s="292" t="n"/>
      <c r="G469" s="292" t="n"/>
      <c r="H469" s="294" t="n"/>
      <c r="I469" s="338" t="n"/>
      <c r="J469" s="295" t="n"/>
      <c r="K469" s="268" t="n"/>
      <c r="L469" s="268" t="n"/>
      <c r="M469" s="268" t="n"/>
      <c r="N469" s="339" t="n"/>
      <c r="O469" s="268" t="n"/>
      <c r="P469" s="314" t="n"/>
      <c r="Q469" s="70" t="n"/>
      <c r="R469" s="70" t="n"/>
      <c r="S469" s="70" t="n"/>
      <c r="T469" s="300" t="n"/>
      <c r="U469" s="300" t="n"/>
      <c r="V469" s="341" t="n"/>
      <c r="W469" s="341" t="n"/>
      <c r="X469" s="320" t="n"/>
      <c r="Y469" s="320" t="n"/>
      <c r="Z469" s="71" t="n"/>
    </row>
    <row r="470" ht="16.5" customHeight="1" s="115">
      <c r="C470" s="313" t="n"/>
      <c r="D470" s="313" t="n"/>
      <c r="E470" s="291" t="n"/>
      <c r="F470" s="292" t="n"/>
      <c r="G470" s="292" t="n"/>
      <c r="H470" s="294" t="n"/>
      <c r="I470" s="338" t="n"/>
      <c r="J470" s="295" t="n"/>
      <c r="K470" s="268" t="n"/>
      <c r="L470" s="268" t="n"/>
      <c r="M470" s="268" t="n"/>
      <c r="N470" s="339" t="n"/>
      <c r="O470" s="268" t="n"/>
      <c r="P470" s="314" t="n"/>
      <c r="Q470" s="70" t="n"/>
      <c r="R470" s="70" t="n"/>
      <c r="S470" s="70" t="n"/>
      <c r="T470" s="300" t="n"/>
      <c r="U470" s="300" t="n"/>
      <c r="V470" s="341" t="n"/>
      <c r="W470" s="341" t="n"/>
      <c r="X470" s="320" t="n"/>
      <c r="Y470" s="320" t="n"/>
      <c r="Z470" s="71" t="n"/>
    </row>
    <row r="471" ht="16.5" customHeight="1" s="115">
      <c r="C471" s="313" t="n"/>
      <c r="D471" s="313" t="n"/>
      <c r="E471" s="291" t="n"/>
      <c r="F471" s="292" t="n"/>
      <c r="G471" s="292" t="n"/>
      <c r="H471" s="294" t="n"/>
      <c r="I471" s="338" t="n"/>
      <c r="J471" s="295" t="n"/>
      <c r="K471" s="268" t="n"/>
      <c r="L471" s="268" t="n"/>
      <c r="M471" s="268" t="n"/>
      <c r="N471" s="339" t="n"/>
      <c r="O471" s="268" t="n"/>
      <c r="P471" s="314" t="n"/>
      <c r="Q471" s="70" t="n"/>
      <c r="R471" s="70" t="n"/>
      <c r="S471" s="70" t="n"/>
      <c r="T471" s="300" t="n"/>
      <c r="U471" s="300" t="n"/>
      <c r="V471" s="341" t="n"/>
      <c r="W471" s="341" t="n"/>
      <c r="X471" s="320" t="n"/>
      <c r="Y471" s="320" t="n"/>
      <c r="Z471" s="71" t="n"/>
    </row>
    <row r="472" ht="16.5" customHeight="1" s="115">
      <c r="C472" s="313" t="n"/>
      <c r="D472" s="313" t="n"/>
      <c r="E472" s="291" t="n"/>
      <c r="F472" s="292" t="n"/>
      <c r="G472" s="292" t="n"/>
      <c r="H472" s="294" t="n"/>
      <c r="I472" s="338" t="n"/>
      <c r="J472" s="295" t="n"/>
      <c r="K472" s="268" t="n"/>
      <c r="L472" s="268" t="n"/>
      <c r="M472" s="268" t="n"/>
      <c r="N472" s="339" t="n"/>
      <c r="O472" s="268" t="n"/>
      <c r="P472" s="314" t="n"/>
      <c r="Q472" s="70" t="n"/>
      <c r="R472" s="70" t="n"/>
      <c r="S472" s="70" t="n"/>
      <c r="T472" s="300" t="n"/>
      <c r="U472" s="300" t="n"/>
      <c r="V472" s="341" t="n"/>
      <c r="W472" s="341" t="n"/>
      <c r="X472" s="320" t="n"/>
      <c r="Y472" s="320" t="n"/>
      <c r="Z472" s="71" t="n"/>
    </row>
    <row r="473" ht="16.5" customHeight="1" s="115">
      <c r="C473" s="313" t="n"/>
      <c r="D473" s="313" t="n"/>
      <c r="E473" s="291" t="n"/>
      <c r="F473" s="292" t="n"/>
      <c r="G473" s="292" t="n"/>
      <c r="H473" s="294" t="n"/>
      <c r="I473" s="338" t="n"/>
      <c r="J473" s="295" t="n"/>
      <c r="K473" s="268" t="n"/>
      <c r="L473" s="268" t="n"/>
      <c r="M473" s="268" t="n"/>
      <c r="N473" s="339" t="n"/>
      <c r="O473" s="268" t="n"/>
      <c r="P473" s="314" t="n"/>
      <c r="Q473" s="70" t="n"/>
      <c r="R473" s="70" t="n"/>
      <c r="S473" s="70" t="n"/>
      <c r="T473" s="300" t="n"/>
      <c r="U473" s="300" t="n"/>
      <c r="V473" s="341" t="n"/>
      <c r="W473" s="341" t="n"/>
      <c r="X473" s="320" t="n"/>
      <c r="Y473" s="320" t="n"/>
      <c r="Z473" s="71" t="n"/>
    </row>
    <row r="474" ht="16.5" customHeight="1" s="115">
      <c r="C474" s="313" t="n"/>
      <c r="D474" s="313" t="n"/>
      <c r="E474" s="291" t="n"/>
      <c r="F474" s="292" t="n"/>
      <c r="G474" s="292" t="n"/>
      <c r="H474" s="294" t="n"/>
      <c r="I474" s="338" t="n"/>
      <c r="J474" s="295" t="n"/>
      <c r="K474" s="268" t="n"/>
      <c r="L474" s="268" t="n"/>
      <c r="M474" s="268" t="n"/>
      <c r="N474" s="339" t="n"/>
      <c r="O474" s="268" t="n"/>
      <c r="P474" s="314" t="n"/>
      <c r="Q474" s="70" t="n"/>
      <c r="R474" s="70" t="n"/>
      <c r="S474" s="70" t="n"/>
      <c r="T474" s="300" t="n"/>
      <c r="U474" s="300" t="n"/>
      <c r="V474" s="341" t="n"/>
      <c r="W474" s="341" t="n"/>
      <c r="X474" s="320" t="n"/>
      <c r="Y474" s="320" t="n"/>
      <c r="Z474" s="71" t="n"/>
    </row>
    <row r="475" ht="16.5" customHeight="1" s="115">
      <c r="C475" s="313" t="n"/>
      <c r="D475" s="313" t="n"/>
      <c r="E475" s="291" t="n"/>
      <c r="F475" s="292" t="n"/>
      <c r="G475" s="292" t="n"/>
      <c r="H475" s="294" t="n"/>
      <c r="I475" s="338" t="n"/>
      <c r="J475" s="295" t="n"/>
      <c r="K475" s="268" t="n"/>
      <c r="L475" s="268" t="n"/>
      <c r="M475" s="268" t="n"/>
      <c r="N475" s="339" t="n"/>
      <c r="O475" s="268" t="n"/>
      <c r="P475" s="314" t="n"/>
      <c r="Q475" s="70" t="n"/>
      <c r="R475" s="70" t="n"/>
      <c r="S475" s="70" t="n"/>
      <c r="T475" s="300" t="n"/>
      <c r="U475" s="300" t="n"/>
      <c r="V475" s="341" t="n"/>
      <c r="W475" s="341" t="n"/>
      <c r="X475" s="320" t="n"/>
      <c r="Y475" s="320" t="n"/>
      <c r="Z475" s="71" t="n"/>
    </row>
    <row r="476" ht="16.5" customHeight="1" s="115">
      <c r="C476" s="313" t="n"/>
      <c r="D476" s="313" t="n"/>
      <c r="E476" s="291" t="n"/>
      <c r="F476" s="292" t="n"/>
      <c r="G476" s="292" t="n"/>
      <c r="H476" s="294" t="n"/>
      <c r="I476" s="338" t="n"/>
      <c r="J476" s="295" t="n"/>
      <c r="K476" s="268" t="n"/>
      <c r="L476" s="268" t="n"/>
      <c r="M476" s="268" t="n"/>
      <c r="N476" s="339" t="n"/>
      <c r="O476" s="268" t="n"/>
      <c r="P476" s="314" t="n"/>
      <c r="Q476" s="70" t="n"/>
      <c r="R476" s="70" t="n"/>
      <c r="S476" s="70" t="n"/>
      <c r="T476" s="300" t="n"/>
      <c r="U476" s="300" t="n"/>
      <c r="V476" s="341" t="n"/>
      <c r="W476" s="341" t="n"/>
      <c r="X476" s="320" t="n"/>
      <c r="Y476" s="320" t="n"/>
      <c r="Z476" s="71" t="n"/>
    </row>
    <row r="477" ht="16.5" customHeight="1" s="115">
      <c r="C477" s="313" t="n"/>
      <c r="D477" s="313" t="n"/>
      <c r="E477" s="291" t="n"/>
      <c r="F477" s="292" t="n"/>
      <c r="G477" s="292" t="n"/>
      <c r="H477" s="294" t="n"/>
      <c r="I477" s="338" t="n"/>
      <c r="J477" s="295" t="n"/>
      <c r="K477" s="268" t="n"/>
      <c r="L477" s="268" t="n"/>
      <c r="M477" s="268" t="n"/>
      <c r="N477" s="339" t="n"/>
      <c r="O477" s="268" t="n"/>
      <c r="P477" s="314" t="n"/>
      <c r="Q477" s="70" t="n"/>
      <c r="R477" s="70" t="n"/>
      <c r="S477" s="70" t="n"/>
      <c r="T477" s="300" t="n"/>
      <c r="U477" s="300" t="n"/>
      <c r="V477" s="341" t="n"/>
      <c r="W477" s="341" t="n"/>
      <c r="X477" s="320" t="n"/>
      <c r="Y477" s="320" t="n"/>
      <c r="Z477" s="71" t="n"/>
    </row>
    <row r="478" ht="16.5" customHeight="1" s="115">
      <c r="C478" s="313" t="n"/>
      <c r="D478" s="313" t="n"/>
      <c r="E478" s="291" t="n"/>
      <c r="F478" s="292" t="n"/>
      <c r="G478" s="292" t="n"/>
      <c r="H478" s="294" t="n"/>
      <c r="I478" s="338" t="n"/>
      <c r="J478" s="295" t="n"/>
      <c r="K478" s="268" t="n"/>
      <c r="L478" s="268" t="n"/>
      <c r="M478" s="268" t="n"/>
      <c r="N478" s="339" t="n"/>
      <c r="O478" s="268" t="n"/>
      <c r="P478" s="314" t="n"/>
      <c r="Q478" s="70" t="n"/>
      <c r="R478" s="70" t="n"/>
      <c r="S478" s="70" t="n"/>
      <c r="T478" s="300" t="n"/>
      <c r="U478" s="300" t="n"/>
      <c r="V478" s="341" t="n"/>
      <c r="W478" s="341" t="n"/>
      <c r="X478" s="320" t="n"/>
      <c r="Y478" s="320" t="n"/>
      <c r="Z478" s="71" t="n"/>
    </row>
    <row r="479" ht="16.5" customHeight="1" s="115">
      <c r="C479" s="313" t="n"/>
      <c r="D479" s="313" t="n"/>
      <c r="E479" s="291" t="n"/>
      <c r="F479" s="292" t="n"/>
      <c r="G479" s="292" t="n"/>
      <c r="H479" s="294" t="n"/>
      <c r="I479" s="338" t="n"/>
      <c r="J479" s="295" t="n"/>
      <c r="K479" s="268" t="n"/>
      <c r="L479" s="268" t="n"/>
      <c r="M479" s="268" t="n"/>
      <c r="N479" s="339" t="n"/>
      <c r="O479" s="268" t="n"/>
      <c r="P479" s="314" t="n"/>
      <c r="Q479" s="70" t="n"/>
      <c r="R479" s="70" t="n"/>
      <c r="S479" s="70" t="n"/>
      <c r="T479" s="300" t="n"/>
      <c r="U479" s="300" t="n"/>
      <c r="V479" s="341" t="n"/>
      <c r="W479" s="341" t="n"/>
      <c r="X479" s="320" t="n"/>
      <c r="Y479" s="320" t="n"/>
      <c r="Z479" s="71" t="n"/>
    </row>
    <row r="480" ht="16.5" customHeight="1" s="115">
      <c r="C480" s="313" t="n"/>
      <c r="D480" s="313" t="n"/>
      <c r="E480" s="291" t="n"/>
      <c r="F480" s="292" t="n"/>
      <c r="G480" s="292" t="n"/>
      <c r="H480" s="294" t="n"/>
      <c r="I480" s="338" t="n"/>
      <c r="J480" s="295" t="n"/>
      <c r="K480" s="268" t="n"/>
      <c r="L480" s="268" t="n"/>
      <c r="M480" s="268" t="n"/>
      <c r="N480" s="339" t="n"/>
      <c r="O480" s="268" t="n"/>
      <c r="P480" s="314" t="n"/>
      <c r="Q480" s="70" t="n"/>
      <c r="R480" s="70" t="n"/>
      <c r="S480" s="70" t="n"/>
      <c r="T480" s="300" t="n"/>
      <c r="U480" s="300" t="n"/>
      <c r="V480" s="341" t="n"/>
      <c r="W480" s="341" t="n"/>
      <c r="X480" s="320" t="n"/>
      <c r="Y480" s="320" t="n"/>
      <c r="Z480" s="71" t="n"/>
    </row>
    <row r="481" ht="16.5" customHeight="1" s="115">
      <c r="C481" s="313" t="n"/>
      <c r="D481" s="313" t="n"/>
      <c r="E481" s="291" t="n"/>
      <c r="F481" s="292" t="n"/>
      <c r="G481" s="292" t="n"/>
      <c r="H481" s="294" t="n"/>
      <c r="I481" s="338" t="n"/>
      <c r="J481" s="295" t="n"/>
      <c r="K481" s="268" t="n"/>
      <c r="L481" s="268" t="n"/>
      <c r="M481" s="268" t="n"/>
      <c r="N481" s="339" t="n"/>
      <c r="O481" s="268" t="n"/>
      <c r="P481" s="314" t="n"/>
      <c r="Q481" s="70" t="n"/>
      <c r="R481" s="70" t="n"/>
      <c r="S481" s="70" t="n"/>
      <c r="T481" s="300" t="n"/>
      <c r="U481" s="300" t="n"/>
      <c r="V481" s="341" t="n"/>
      <c r="W481" s="341" t="n"/>
      <c r="X481" s="320" t="n"/>
      <c r="Y481" s="320" t="n"/>
      <c r="Z481" s="71" t="n"/>
    </row>
    <row r="482" ht="16.5" customHeight="1" s="115">
      <c r="C482" s="313" t="n"/>
      <c r="D482" s="313" t="n"/>
      <c r="E482" s="291" t="n"/>
      <c r="F482" s="292" t="n"/>
      <c r="G482" s="292" t="n"/>
      <c r="H482" s="294" t="n"/>
      <c r="I482" s="338" t="n"/>
      <c r="J482" s="295" t="n"/>
      <c r="K482" s="268" t="n"/>
      <c r="L482" s="268" t="n"/>
      <c r="M482" s="268" t="n"/>
      <c r="N482" s="339" t="n"/>
      <c r="O482" s="268" t="n"/>
      <c r="P482" s="314" t="n"/>
      <c r="Q482" s="70" t="n"/>
      <c r="R482" s="70" t="n"/>
      <c r="S482" s="70" t="n"/>
      <c r="T482" s="300" t="n"/>
      <c r="U482" s="300" t="n"/>
      <c r="V482" s="341" t="n"/>
      <c r="W482" s="341" t="n"/>
      <c r="X482" s="320" t="n"/>
      <c r="Y482" s="320" t="n"/>
      <c r="Z482" s="71" t="n"/>
    </row>
    <row r="483" ht="16.5" customHeight="1" s="115">
      <c r="C483" s="313" t="n"/>
      <c r="D483" s="313" t="n"/>
      <c r="E483" s="291" t="n"/>
      <c r="F483" s="292" t="n"/>
      <c r="G483" s="292" t="n"/>
      <c r="H483" s="294" t="n"/>
      <c r="I483" s="338" t="n"/>
      <c r="J483" s="295" t="n"/>
      <c r="K483" s="268" t="n"/>
      <c r="L483" s="268" t="n"/>
      <c r="M483" s="268" t="n"/>
      <c r="N483" s="339" t="n"/>
      <c r="O483" s="268" t="n"/>
      <c r="P483" s="314" t="n"/>
      <c r="Q483" s="70" t="n"/>
      <c r="R483" s="70" t="n"/>
      <c r="S483" s="70" t="n"/>
      <c r="T483" s="300" t="n"/>
      <c r="U483" s="300" t="n"/>
      <c r="V483" s="341" t="n"/>
      <c r="W483" s="341" t="n"/>
      <c r="X483" s="320" t="n"/>
      <c r="Y483" s="320" t="n"/>
      <c r="Z483" s="71" t="n"/>
    </row>
    <row r="484" ht="16.5" customHeight="1" s="115">
      <c r="C484" s="313" t="n"/>
      <c r="D484" s="313" t="n"/>
      <c r="E484" s="291" t="n"/>
      <c r="F484" s="292" t="n"/>
      <c r="G484" s="292" t="n"/>
      <c r="H484" s="294" t="n"/>
      <c r="I484" s="338" t="n"/>
      <c r="J484" s="295" t="n"/>
      <c r="K484" s="268" t="n"/>
      <c r="L484" s="268" t="n"/>
      <c r="M484" s="268" t="n"/>
      <c r="N484" s="339" t="n"/>
      <c r="O484" s="268" t="n"/>
      <c r="P484" s="314" t="n"/>
      <c r="Q484" s="70" t="n"/>
      <c r="R484" s="70" t="n"/>
      <c r="S484" s="70" t="n"/>
      <c r="T484" s="300" t="n"/>
      <c r="U484" s="300" t="n"/>
      <c r="V484" s="341" t="n"/>
      <c r="W484" s="341" t="n"/>
      <c r="X484" s="320" t="n"/>
      <c r="Y484" s="320" t="n"/>
      <c r="Z484" s="71" t="n"/>
    </row>
    <row r="485" ht="16.5" customHeight="1" s="115">
      <c r="C485" s="313" t="n"/>
      <c r="D485" s="313" t="n"/>
      <c r="E485" s="291" t="n"/>
      <c r="F485" s="292" t="n"/>
      <c r="G485" s="292" t="n"/>
      <c r="H485" s="294" t="n"/>
      <c r="I485" s="338" t="n"/>
      <c r="J485" s="295" t="n"/>
      <c r="K485" s="268" t="n"/>
      <c r="L485" s="268" t="n"/>
      <c r="M485" s="268" t="n"/>
      <c r="N485" s="339" t="n"/>
      <c r="O485" s="268" t="n"/>
      <c r="P485" s="314" t="n"/>
      <c r="Q485" s="70" t="n"/>
      <c r="R485" s="70" t="n"/>
      <c r="S485" s="70" t="n"/>
      <c r="T485" s="300" t="n"/>
      <c r="U485" s="300" t="n"/>
      <c r="V485" s="341" t="n"/>
      <c r="W485" s="341" t="n"/>
      <c r="X485" s="320" t="n"/>
      <c r="Y485" s="320" t="n"/>
      <c r="Z485" s="71" t="n"/>
    </row>
    <row r="486" ht="16.5" customHeight="1" s="115">
      <c r="C486" s="313" t="n"/>
      <c r="D486" s="313" t="n"/>
      <c r="E486" s="291" t="n"/>
      <c r="F486" s="292" t="n"/>
      <c r="G486" s="292" t="n"/>
      <c r="H486" s="294" t="n"/>
      <c r="I486" s="338" t="n"/>
      <c r="J486" s="295" t="n"/>
      <c r="K486" s="268" t="n"/>
      <c r="L486" s="268" t="n"/>
      <c r="M486" s="268" t="n"/>
      <c r="N486" s="339" t="n"/>
      <c r="O486" s="268" t="n"/>
      <c r="P486" s="314" t="n"/>
      <c r="Q486" s="70" t="n"/>
      <c r="R486" s="70" t="n"/>
      <c r="S486" s="70" t="n"/>
      <c r="T486" s="300" t="n"/>
      <c r="U486" s="300" t="n"/>
      <c r="V486" s="341" t="n"/>
      <c r="W486" s="341" t="n"/>
      <c r="X486" s="320" t="n"/>
      <c r="Y486" s="320" t="n"/>
      <c r="Z486" s="71" t="n"/>
    </row>
    <row r="487" ht="16.5" customHeight="1" s="115">
      <c r="C487" s="313" t="n"/>
      <c r="D487" s="313" t="n"/>
      <c r="E487" s="291" t="n"/>
      <c r="F487" s="292" t="n"/>
      <c r="G487" s="292" t="n"/>
      <c r="H487" s="294" t="n"/>
      <c r="I487" s="338" t="n"/>
      <c r="J487" s="295" t="n"/>
      <c r="K487" s="268" t="n"/>
      <c r="L487" s="268" t="n"/>
      <c r="M487" s="268" t="n"/>
      <c r="N487" s="339" t="n"/>
      <c r="O487" s="268" t="n"/>
      <c r="P487" s="314" t="n"/>
      <c r="Q487" s="70" t="n"/>
      <c r="R487" s="70" t="n"/>
      <c r="S487" s="70" t="n"/>
      <c r="T487" s="300" t="n"/>
      <c r="U487" s="300" t="n"/>
      <c r="V487" s="341" t="n"/>
      <c r="W487" s="341" t="n"/>
      <c r="X487" s="320" t="n"/>
      <c r="Y487" s="320" t="n"/>
      <c r="Z487" s="71" t="n"/>
    </row>
    <row r="488" ht="16.5" customHeight="1" s="115">
      <c r="C488" s="313" t="n"/>
      <c r="D488" s="313" t="n"/>
      <c r="E488" s="291" t="n"/>
      <c r="F488" s="292" t="n"/>
      <c r="G488" s="292" t="n"/>
      <c r="H488" s="294" t="n"/>
      <c r="I488" s="338" t="n"/>
      <c r="J488" s="295" t="n"/>
      <c r="K488" s="268" t="n"/>
      <c r="L488" s="268" t="n"/>
      <c r="M488" s="268" t="n"/>
      <c r="N488" s="339" t="n"/>
      <c r="O488" s="268" t="n"/>
      <c r="P488" s="314" t="n"/>
      <c r="Q488" s="70" t="n"/>
      <c r="R488" s="70" t="n"/>
      <c r="S488" s="70" t="n"/>
      <c r="T488" s="300" t="n"/>
      <c r="U488" s="300" t="n"/>
      <c r="V488" s="341" t="n"/>
      <c r="W488" s="341" t="n"/>
      <c r="X488" s="320" t="n"/>
      <c r="Y488" s="320" t="n"/>
      <c r="Z488" s="71" t="n"/>
    </row>
    <row r="489" ht="16.5" customHeight="1" s="115">
      <c r="C489" s="313" t="n"/>
      <c r="D489" s="313" t="n"/>
      <c r="E489" s="291" t="n"/>
      <c r="F489" s="292" t="n"/>
      <c r="G489" s="292" t="n"/>
      <c r="H489" s="294" t="n"/>
      <c r="I489" s="338" t="n"/>
      <c r="J489" s="295" t="n"/>
      <c r="K489" s="268" t="n"/>
      <c r="L489" s="268" t="n"/>
      <c r="M489" s="268" t="n"/>
      <c r="N489" s="339" t="n"/>
      <c r="O489" s="268" t="n"/>
      <c r="P489" s="314" t="n"/>
      <c r="Q489" s="70" t="n"/>
      <c r="R489" s="70" t="n"/>
      <c r="S489" s="70" t="n"/>
      <c r="T489" s="300" t="n"/>
      <c r="U489" s="300" t="n"/>
      <c r="V489" s="341" t="n"/>
      <c r="W489" s="341" t="n"/>
      <c r="X489" s="320" t="n"/>
      <c r="Y489" s="320" t="n"/>
      <c r="Z489" s="71" t="n"/>
    </row>
    <row r="490" ht="16.5" customHeight="1" s="115">
      <c r="C490" s="313" t="n"/>
      <c r="D490" s="313" t="n"/>
      <c r="E490" s="291" t="n"/>
      <c r="F490" s="292" t="n"/>
      <c r="G490" s="292" t="n"/>
      <c r="H490" s="294" t="n"/>
      <c r="I490" s="338" t="n"/>
      <c r="J490" s="295" t="n"/>
      <c r="K490" s="268" t="n"/>
      <c r="L490" s="268" t="n"/>
      <c r="M490" s="268" t="n"/>
      <c r="N490" s="339" t="n"/>
      <c r="O490" s="268" t="n"/>
      <c r="P490" s="314" t="n"/>
      <c r="Q490" s="70" t="n"/>
      <c r="R490" s="70" t="n"/>
      <c r="S490" s="70" t="n"/>
      <c r="T490" s="300" t="n"/>
      <c r="U490" s="300" t="n"/>
      <c r="V490" s="341" t="n"/>
      <c r="W490" s="341" t="n"/>
      <c r="X490" s="320" t="n"/>
      <c r="Y490" s="320" t="n"/>
      <c r="Z490" s="71" t="n"/>
    </row>
    <row r="491" ht="16.5" customHeight="1" s="115">
      <c r="C491" s="313" t="n"/>
      <c r="D491" s="313" t="n"/>
      <c r="E491" s="291" t="n"/>
      <c r="F491" s="292" t="n"/>
      <c r="G491" s="292" t="n"/>
      <c r="H491" s="294" t="n"/>
      <c r="I491" s="338" t="n"/>
      <c r="J491" s="295" t="n"/>
      <c r="K491" s="268" t="n"/>
      <c r="L491" s="268" t="n"/>
      <c r="M491" s="268" t="n"/>
      <c r="N491" s="339" t="n"/>
      <c r="O491" s="268" t="n"/>
      <c r="P491" s="314" t="n"/>
      <c r="Q491" s="70" t="n"/>
      <c r="R491" s="70" t="n"/>
      <c r="S491" s="70" t="n"/>
      <c r="T491" s="300" t="n"/>
      <c r="U491" s="300" t="n"/>
      <c r="V491" s="341" t="n"/>
      <c r="W491" s="341" t="n"/>
      <c r="X491" s="320" t="n"/>
      <c r="Y491" s="320" t="n"/>
      <c r="Z491" s="71" t="n"/>
    </row>
    <row r="492" ht="16.5" customHeight="1" s="115">
      <c r="C492" s="313" t="n"/>
      <c r="D492" s="313" t="n"/>
      <c r="E492" s="291" t="n"/>
      <c r="F492" s="292" t="n"/>
      <c r="G492" s="292" t="n"/>
      <c r="H492" s="294" t="n"/>
      <c r="I492" s="338" t="n"/>
      <c r="J492" s="295" t="n"/>
      <c r="K492" s="268" t="n"/>
      <c r="L492" s="268" t="n"/>
      <c r="M492" s="268" t="n"/>
      <c r="N492" s="339" t="n"/>
      <c r="O492" s="268" t="n"/>
      <c r="P492" s="314" t="n"/>
      <c r="Q492" s="70" t="n"/>
      <c r="R492" s="70" t="n"/>
      <c r="S492" s="70" t="n"/>
      <c r="T492" s="300" t="n"/>
      <c r="U492" s="300" t="n"/>
      <c r="V492" s="341" t="n"/>
      <c r="W492" s="341" t="n"/>
      <c r="X492" s="320" t="n"/>
      <c r="Y492" s="320" t="n"/>
      <c r="Z492" s="71" t="n"/>
    </row>
    <row r="493" ht="16.5" customHeight="1" s="115">
      <c r="C493" s="313" t="n"/>
      <c r="D493" s="313" t="n"/>
      <c r="E493" s="291" t="n"/>
      <c r="F493" s="292" t="n"/>
      <c r="G493" s="292" t="n"/>
      <c r="H493" s="294" t="n"/>
      <c r="I493" s="338" t="n"/>
      <c r="J493" s="295" t="n"/>
      <c r="K493" s="268" t="n"/>
      <c r="L493" s="268" t="n"/>
      <c r="M493" s="268" t="n"/>
      <c r="N493" s="339" t="n"/>
      <c r="O493" s="268" t="n"/>
      <c r="P493" s="314" t="n"/>
      <c r="Q493" s="70" t="n"/>
      <c r="R493" s="70" t="n"/>
      <c r="S493" s="70" t="n"/>
      <c r="T493" s="300" t="n"/>
      <c r="U493" s="300" t="n"/>
      <c r="V493" s="341" t="n"/>
      <c r="W493" s="341" t="n"/>
      <c r="X493" s="320" t="n"/>
      <c r="Y493" s="320" t="n"/>
      <c r="Z493" s="71" t="n"/>
    </row>
    <row r="494" ht="16.5" customHeight="1" s="115">
      <c r="C494" s="313" t="n"/>
      <c r="D494" s="313" t="n"/>
      <c r="E494" s="291" t="n"/>
      <c r="F494" s="292" t="n"/>
      <c r="G494" s="292" t="n"/>
      <c r="H494" s="294" t="n"/>
      <c r="I494" s="338" t="n"/>
      <c r="J494" s="295" t="n"/>
      <c r="K494" s="268" t="n"/>
      <c r="L494" s="268" t="n"/>
      <c r="M494" s="268" t="n"/>
      <c r="N494" s="339" t="n"/>
      <c r="O494" s="268" t="n"/>
      <c r="P494" s="314" t="n"/>
      <c r="Q494" s="70" t="n"/>
      <c r="R494" s="70" t="n"/>
      <c r="S494" s="70" t="n"/>
      <c r="T494" s="300" t="n"/>
      <c r="U494" s="300" t="n"/>
      <c r="V494" s="341" t="n"/>
      <c r="W494" s="341" t="n"/>
      <c r="X494" s="320" t="n"/>
      <c r="Y494" s="320" t="n"/>
      <c r="Z494" s="71" t="n"/>
    </row>
    <row r="495" ht="16.5" customHeight="1" s="115">
      <c r="C495" s="313" t="n"/>
      <c r="D495" s="313" t="n"/>
      <c r="E495" s="291" t="n"/>
      <c r="F495" s="292" t="n"/>
      <c r="G495" s="292" t="n"/>
      <c r="H495" s="294" t="n"/>
      <c r="I495" s="338" t="n"/>
      <c r="J495" s="295" t="n"/>
      <c r="K495" s="268" t="n"/>
      <c r="L495" s="268" t="n"/>
      <c r="M495" s="268" t="n"/>
      <c r="N495" s="339" t="n"/>
      <c r="O495" s="268" t="n"/>
      <c r="P495" s="314" t="n"/>
      <c r="Q495" s="70" t="n"/>
      <c r="R495" s="70" t="n"/>
      <c r="S495" s="70" t="n"/>
      <c r="T495" s="300" t="n"/>
      <c r="U495" s="300" t="n"/>
      <c r="V495" s="341" t="n"/>
      <c r="W495" s="341" t="n"/>
      <c r="X495" s="320" t="n"/>
      <c r="Y495" s="320" t="n"/>
      <c r="Z495" s="71" t="n"/>
    </row>
    <row r="496" ht="16.5" customHeight="1" s="115">
      <c r="C496" s="313" t="n"/>
      <c r="D496" s="313" t="n"/>
      <c r="E496" s="291" t="n"/>
      <c r="F496" s="292" t="n"/>
      <c r="G496" s="292" t="n"/>
      <c r="H496" s="294" t="n"/>
      <c r="I496" s="338" t="n"/>
      <c r="J496" s="295" t="n"/>
      <c r="K496" s="268" t="n"/>
      <c r="L496" s="268" t="n"/>
      <c r="M496" s="268" t="n"/>
      <c r="N496" s="339" t="n"/>
      <c r="O496" s="268" t="n"/>
      <c r="P496" s="314" t="n"/>
      <c r="Q496" s="70" t="n"/>
      <c r="R496" s="70" t="n"/>
      <c r="S496" s="70" t="n"/>
      <c r="T496" s="300" t="n"/>
      <c r="U496" s="300" t="n"/>
      <c r="V496" s="341" t="n"/>
      <c r="W496" s="341" t="n"/>
      <c r="X496" s="320" t="n"/>
      <c r="Y496" s="320" t="n"/>
      <c r="Z496" s="71" t="n"/>
    </row>
    <row r="497" ht="16.5" customHeight="1" s="115">
      <c r="C497" s="313" t="n"/>
      <c r="D497" s="313" t="n"/>
      <c r="E497" s="291" t="n"/>
      <c r="F497" s="292" t="n"/>
      <c r="G497" s="292" t="n"/>
      <c r="H497" s="294" t="n"/>
      <c r="I497" s="338" t="n"/>
      <c r="J497" s="295" t="n"/>
      <c r="K497" s="268" t="n"/>
      <c r="L497" s="268" t="n"/>
      <c r="M497" s="268" t="n"/>
      <c r="N497" s="339" t="n"/>
      <c r="O497" s="268" t="n"/>
      <c r="P497" s="314" t="n"/>
      <c r="Q497" s="70" t="n"/>
      <c r="R497" s="70" t="n"/>
      <c r="S497" s="70" t="n"/>
      <c r="T497" s="300" t="n"/>
      <c r="U497" s="300" t="n"/>
      <c r="V497" s="341" t="n"/>
      <c r="W497" s="341" t="n"/>
      <c r="X497" s="320" t="n"/>
      <c r="Y497" s="320" t="n"/>
      <c r="Z497" s="71" t="n"/>
    </row>
    <row r="498" ht="16.5" customHeight="1" s="115">
      <c r="C498" s="313" t="n"/>
      <c r="D498" s="313" t="n"/>
      <c r="E498" s="291" t="n"/>
      <c r="F498" s="292" t="n"/>
      <c r="G498" s="292" t="n"/>
      <c r="H498" s="294" t="n"/>
      <c r="I498" s="338" t="n"/>
      <c r="J498" s="295" t="n"/>
      <c r="K498" s="268" t="n"/>
      <c r="L498" s="268" t="n"/>
      <c r="M498" s="268" t="n"/>
      <c r="N498" s="339" t="n"/>
      <c r="O498" s="268" t="n"/>
      <c r="P498" s="314" t="n"/>
      <c r="Q498" s="70" t="n"/>
      <c r="R498" s="70" t="n"/>
      <c r="S498" s="70" t="n"/>
      <c r="T498" s="300" t="n"/>
      <c r="U498" s="300" t="n"/>
      <c r="V498" s="341" t="n"/>
      <c r="W498" s="341" t="n"/>
      <c r="X498" s="320" t="n"/>
      <c r="Y498" s="320" t="n"/>
      <c r="Z498" s="71" t="n"/>
    </row>
    <row r="499" ht="16.5" customHeight="1" s="115">
      <c r="C499" s="313" t="n"/>
      <c r="D499" s="313" t="n"/>
      <c r="E499" s="291" t="n"/>
      <c r="F499" s="292" t="n"/>
      <c r="G499" s="292" t="n"/>
      <c r="H499" s="294" t="n"/>
      <c r="I499" s="338" t="n"/>
      <c r="J499" s="295" t="n"/>
      <c r="K499" s="268" t="n"/>
      <c r="L499" s="268" t="n"/>
      <c r="M499" s="268" t="n"/>
      <c r="N499" s="339" t="n"/>
      <c r="O499" s="268" t="n"/>
      <c r="P499" s="314" t="n"/>
      <c r="Q499" s="70" t="n"/>
      <c r="R499" s="70" t="n"/>
      <c r="S499" s="70" t="n"/>
      <c r="T499" s="300" t="n"/>
      <c r="U499" s="300" t="n"/>
      <c r="V499" s="341" t="n"/>
      <c r="W499" s="341" t="n"/>
      <c r="X499" s="320" t="n"/>
      <c r="Y499" s="320" t="n"/>
      <c r="Z499" s="71" t="n"/>
    </row>
    <row r="500" ht="16.5" customHeight="1" s="115">
      <c r="C500" s="313" t="n"/>
      <c r="D500" s="313" t="n"/>
      <c r="E500" s="291" t="n"/>
      <c r="F500" s="292" t="n"/>
      <c r="G500" s="292" t="n"/>
      <c r="H500" s="294" t="n"/>
      <c r="I500" s="338" t="n"/>
      <c r="J500" s="295" t="n"/>
      <c r="K500" s="268" t="n"/>
      <c r="L500" s="268" t="n"/>
      <c r="M500" s="268" t="n"/>
      <c r="N500" s="339" t="n"/>
      <c r="O500" s="268" t="n"/>
      <c r="P500" s="314" t="n"/>
      <c r="Q500" s="70" t="n"/>
      <c r="R500" s="70" t="n"/>
      <c r="S500" s="70" t="n"/>
      <c r="T500" s="300" t="n"/>
      <c r="U500" s="300" t="n"/>
      <c r="V500" s="341" t="n"/>
      <c r="W500" s="341" t="n"/>
      <c r="X500" s="320" t="n"/>
      <c r="Y500" s="320" t="n"/>
      <c r="Z500" s="71" t="n"/>
    </row>
    <row r="501" ht="16.5" customHeight="1" s="115">
      <c r="C501" s="313" t="n"/>
      <c r="D501" s="313" t="n"/>
      <c r="E501" s="291" t="n"/>
      <c r="F501" s="292" t="n"/>
      <c r="G501" s="292" t="n"/>
      <c r="H501" s="294" t="n"/>
      <c r="I501" s="338" t="n"/>
      <c r="J501" s="295" t="n"/>
      <c r="K501" s="268" t="n"/>
      <c r="L501" s="268" t="n"/>
      <c r="M501" s="268" t="n"/>
      <c r="N501" s="339" t="n"/>
      <c r="O501" s="268" t="n"/>
      <c r="P501" s="314" t="n"/>
      <c r="Q501" s="70" t="n"/>
      <c r="R501" s="70" t="n"/>
      <c r="S501" s="70" t="n"/>
      <c r="T501" s="300" t="n"/>
      <c r="U501" s="300" t="n"/>
      <c r="V501" s="341" t="n"/>
      <c r="W501" s="341" t="n"/>
      <c r="X501" s="320" t="n"/>
      <c r="Y501" s="320" t="n"/>
      <c r="Z501" s="71" t="n"/>
    </row>
    <row r="502" ht="16.5" customHeight="1" s="115">
      <c r="C502" s="313" t="n"/>
      <c r="D502" s="313" t="n"/>
      <c r="E502" s="291" t="n"/>
      <c r="F502" s="292" t="n"/>
      <c r="G502" s="292" t="n"/>
      <c r="H502" s="294" t="n"/>
      <c r="I502" s="338" t="n"/>
      <c r="J502" s="295" t="n"/>
      <c r="K502" s="268" t="n"/>
      <c r="L502" s="268" t="n"/>
      <c r="M502" s="268" t="n"/>
      <c r="N502" s="339" t="n"/>
      <c r="O502" s="268" t="n"/>
      <c r="P502" s="314" t="n"/>
      <c r="Q502" s="70" t="n"/>
      <c r="R502" s="70" t="n"/>
      <c r="S502" s="70" t="n"/>
      <c r="T502" s="300" t="n"/>
      <c r="U502" s="300" t="n"/>
      <c r="V502" s="341" t="n"/>
      <c r="W502" s="341" t="n"/>
      <c r="X502" s="320" t="n"/>
      <c r="Y502" s="320" t="n"/>
      <c r="Z502" s="71" t="n"/>
    </row>
    <row r="503" ht="16.5" customHeight="1" s="115">
      <c r="C503" s="313" t="n"/>
      <c r="D503" s="313" t="n"/>
      <c r="E503" s="291" t="n"/>
      <c r="F503" s="292" t="n"/>
      <c r="G503" s="292" t="n"/>
      <c r="H503" s="294" t="n"/>
      <c r="I503" s="338" t="n"/>
      <c r="J503" s="295" t="n"/>
      <c r="K503" s="268" t="n"/>
      <c r="L503" s="268" t="n"/>
      <c r="M503" s="268" t="n"/>
      <c r="N503" s="339" t="n"/>
      <c r="O503" s="268" t="n"/>
      <c r="P503" s="314" t="n"/>
      <c r="Q503" s="70" t="n"/>
      <c r="R503" s="70" t="n"/>
      <c r="S503" s="70" t="n"/>
      <c r="T503" s="300" t="n"/>
      <c r="U503" s="300" t="n"/>
      <c r="V503" s="341" t="n"/>
      <c r="W503" s="341" t="n"/>
      <c r="X503" s="320" t="n"/>
      <c r="Y503" s="320" t="n"/>
      <c r="Z503" s="71" t="n"/>
    </row>
    <row r="504" ht="16.5" customHeight="1" s="115">
      <c r="C504" s="313" t="n"/>
      <c r="D504" s="313" t="n"/>
      <c r="E504" s="291" t="n"/>
      <c r="F504" s="292" t="n"/>
      <c r="G504" s="292" t="n"/>
      <c r="H504" s="294" t="n"/>
      <c r="I504" s="338" t="n"/>
      <c r="J504" s="295" t="n"/>
      <c r="K504" s="268" t="n"/>
      <c r="L504" s="268" t="n"/>
      <c r="M504" s="268" t="n"/>
      <c r="N504" s="339" t="n"/>
      <c r="O504" s="268" t="n"/>
      <c r="P504" s="314" t="n"/>
      <c r="Q504" s="70" t="n"/>
      <c r="R504" s="70" t="n"/>
      <c r="S504" s="70" t="n"/>
      <c r="T504" s="300" t="n"/>
      <c r="U504" s="300" t="n"/>
      <c r="V504" s="341" t="n"/>
      <c r="W504" s="341" t="n"/>
      <c r="X504" s="320" t="n"/>
      <c r="Y504" s="320" t="n"/>
      <c r="Z504" s="71" t="n"/>
    </row>
    <row r="505" ht="16.5" customHeight="1" s="115">
      <c r="C505" s="313" t="n"/>
      <c r="D505" s="313" t="n"/>
      <c r="E505" s="291" t="n"/>
      <c r="F505" s="292" t="n"/>
      <c r="G505" s="292" t="n"/>
      <c r="H505" s="294" t="n"/>
      <c r="I505" s="338" t="n"/>
      <c r="J505" s="295" t="n"/>
      <c r="K505" s="268" t="n"/>
      <c r="L505" s="268" t="n"/>
      <c r="M505" s="268" t="n"/>
      <c r="N505" s="339" t="n"/>
      <c r="O505" s="268" t="n"/>
      <c r="P505" s="314" t="n"/>
      <c r="Q505" s="70" t="n"/>
      <c r="R505" s="70" t="n"/>
      <c r="S505" s="70" t="n"/>
      <c r="T505" s="300" t="n"/>
      <c r="U505" s="300" t="n"/>
      <c r="V505" s="341" t="n"/>
      <c r="W505" s="341" t="n"/>
      <c r="X505" s="320" t="n"/>
      <c r="Y505" s="320" t="n"/>
      <c r="Z505" s="71" t="n"/>
    </row>
    <row r="506" ht="16.5" customHeight="1" s="115">
      <c r="C506" s="313" t="n"/>
      <c r="D506" s="313" t="n"/>
      <c r="E506" s="291" t="n"/>
      <c r="F506" s="292" t="n"/>
      <c r="G506" s="292" t="n"/>
      <c r="H506" s="294" t="n"/>
      <c r="I506" s="338" t="n"/>
      <c r="J506" s="295" t="n"/>
      <c r="K506" s="268" t="n"/>
      <c r="L506" s="268" t="n"/>
      <c r="M506" s="268" t="n"/>
      <c r="N506" s="339" t="n"/>
      <c r="O506" s="268" t="n"/>
      <c r="P506" s="314" t="n"/>
      <c r="Q506" s="70" t="n"/>
      <c r="R506" s="70" t="n"/>
      <c r="S506" s="70" t="n"/>
      <c r="T506" s="300" t="n"/>
      <c r="U506" s="300" t="n"/>
      <c r="V506" s="341" t="n"/>
      <c r="W506" s="341" t="n"/>
      <c r="X506" s="320" t="n"/>
      <c r="Y506" s="320" t="n"/>
      <c r="Z506" s="71" t="n"/>
    </row>
    <row r="507" ht="16.5" customHeight="1" s="115">
      <c r="C507" s="313" t="n"/>
      <c r="D507" s="313" t="n"/>
      <c r="E507" s="291" t="n"/>
      <c r="F507" s="292" t="n"/>
      <c r="G507" s="292" t="n"/>
      <c r="H507" s="294" t="n"/>
      <c r="I507" s="338" t="n"/>
      <c r="J507" s="295" t="n"/>
      <c r="K507" s="268" t="n"/>
      <c r="L507" s="268" t="n"/>
      <c r="M507" s="268" t="n"/>
      <c r="N507" s="339" t="n"/>
      <c r="O507" s="268" t="n"/>
      <c r="P507" s="314" t="n"/>
      <c r="Q507" s="70" t="n"/>
      <c r="R507" s="70" t="n"/>
      <c r="S507" s="70" t="n"/>
      <c r="T507" s="300" t="n"/>
      <c r="U507" s="300" t="n"/>
      <c r="V507" s="341" t="n"/>
      <c r="W507" s="341" t="n"/>
      <c r="X507" s="320" t="n"/>
      <c r="Y507" s="320" t="n"/>
      <c r="Z507" s="71" t="n"/>
    </row>
    <row r="508" ht="16.5" customHeight="1" s="115">
      <c r="C508" s="313" t="n"/>
      <c r="D508" s="313" t="n"/>
      <c r="E508" s="291" t="n"/>
      <c r="F508" s="292" t="n"/>
      <c r="G508" s="292" t="n"/>
      <c r="H508" s="294" t="n"/>
      <c r="I508" s="338" t="n"/>
      <c r="J508" s="295" t="n"/>
      <c r="K508" s="268" t="n"/>
      <c r="L508" s="268" t="n"/>
      <c r="M508" s="268" t="n"/>
      <c r="N508" s="339" t="n"/>
      <c r="O508" s="268" t="n"/>
      <c r="P508" s="314" t="n"/>
      <c r="Q508" s="70" t="n"/>
      <c r="R508" s="70" t="n"/>
      <c r="S508" s="70" t="n"/>
      <c r="T508" s="300" t="n"/>
      <c r="U508" s="300" t="n"/>
      <c r="V508" s="341" t="n"/>
      <c r="W508" s="341" t="n"/>
      <c r="X508" s="320" t="n"/>
      <c r="Y508" s="320" t="n"/>
      <c r="Z508" s="71" t="n"/>
    </row>
    <row r="509" ht="16.5" customHeight="1" s="115">
      <c r="C509" s="313" t="n"/>
      <c r="D509" s="313" t="n"/>
      <c r="E509" s="291" t="n"/>
      <c r="F509" s="292" t="n"/>
      <c r="G509" s="292" t="n"/>
      <c r="H509" s="294" t="n"/>
      <c r="I509" s="338" t="n"/>
      <c r="J509" s="295" t="n"/>
      <c r="K509" s="268" t="n"/>
      <c r="L509" s="268" t="n"/>
      <c r="M509" s="268" t="n"/>
      <c r="N509" s="339" t="n"/>
      <c r="O509" s="268" t="n"/>
      <c r="P509" s="314" t="n"/>
      <c r="Q509" s="70" t="n"/>
      <c r="R509" s="70" t="n"/>
      <c r="S509" s="70" t="n"/>
      <c r="T509" s="300" t="n"/>
      <c r="U509" s="300" t="n"/>
      <c r="V509" s="341" t="n"/>
      <c r="W509" s="341" t="n"/>
      <c r="X509" s="320" t="n"/>
      <c r="Y509" s="320" t="n"/>
      <c r="Z509" s="71" t="n"/>
    </row>
    <row r="510" ht="16.5" customHeight="1" s="115">
      <c r="C510" s="313" t="n"/>
      <c r="D510" s="313" t="n"/>
      <c r="E510" s="291" t="n"/>
      <c r="F510" s="292" t="n"/>
      <c r="G510" s="292" t="n"/>
      <c r="H510" s="294" t="n"/>
      <c r="I510" s="338" t="n"/>
      <c r="J510" s="295" t="n"/>
      <c r="K510" s="268" t="n"/>
      <c r="L510" s="268" t="n"/>
      <c r="M510" s="268" t="n"/>
      <c r="N510" s="339" t="n"/>
      <c r="O510" s="268" t="n"/>
      <c r="P510" s="314" t="n"/>
      <c r="Q510" s="70" t="n"/>
      <c r="R510" s="70" t="n"/>
      <c r="S510" s="70" t="n"/>
      <c r="T510" s="300" t="n"/>
      <c r="U510" s="300" t="n"/>
      <c r="V510" s="341" t="n"/>
      <c r="W510" s="341" t="n"/>
      <c r="X510" s="320" t="n"/>
      <c r="Y510" s="320" t="n"/>
      <c r="Z510" s="71" t="n"/>
    </row>
    <row r="511" ht="16.5" customHeight="1" s="115">
      <c r="C511" s="313" t="n"/>
      <c r="D511" s="313" t="n"/>
      <c r="E511" s="291" t="n"/>
      <c r="F511" s="292" t="n"/>
      <c r="G511" s="292" t="n"/>
      <c r="H511" s="294" t="n"/>
      <c r="I511" s="338" t="n"/>
      <c r="J511" s="295" t="n"/>
      <c r="K511" s="268" t="n"/>
      <c r="L511" s="268" t="n"/>
      <c r="M511" s="268" t="n"/>
      <c r="N511" s="339" t="n"/>
      <c r="O511" s="268" t="n"/>
      <c r="P511" s="314" t="n"/>
      <c r="Q511" s="70" t="n"/>
      <c r="R511" s="70" t="n"/>
      <c r="S511" s="70" t="n"/>
      <c r="T511" s="300" t="n"/>
      <c r="U511" s="300" t="n"/>
      <c r="V511" s="341" t="n"/>
      <c r="W511" s="341" t="n"/>
      <c r="X511" s="320" t="n"/>
      <c r="Y511" s="320" t="n"/>
      <c r="Z511" s="71" t="n"/>
    </row>
    <row r="512" ht="16.5" customHeight="1" s="115">
      <c r="C512" s="313" t="n"/>
      <c r="D512" s="313" t="n"/>
      <c r="E512" s="291" t="n"/>
      <c r="F512" s="292" t="n"/>
      <c r="G512" s="292" t="n"/>
      <c r="H512" s="294" t="n"/>
      <c r="I512" s="338" t="n"/>
      <c r="J512" s="295" t="n"/>
      <c r="K512" s="268" t="n"/>
      <c r="L512" s="268" t="n"/>
      <c r="M512" s="268" t="n"/>
      <c r="N512" s="339" t="n"/>
      <c r="O512" s="268" t="n"/>
      <c r="P512" s="314" t="n"/>
      <c r="Q512" s="70" t="n"/>
      <c r="R512" s="70" t="n"/>
      <c r="S512" s="70" t="n"/>
      <c r="T512" s="300" t="n"/>
      <c r="U512" s="300" t="n"/>
      <c r="V512" s="341" t="n"/>
      <c r="W512" s="341" t="n"/>
      <c r="X512" s="320" t="n"/>
      <c r="Y512" s="320" t="n"/>
      <c r="Z512" s="71" t="n"/>
    </row>
    <row r="513" ht="16.5" customHeight="1" s="115">
      <c r="C513" s="313" t="n"/>
      <c r="D513" s="313" t="n"/>
      <c r="E513" s="291" t="n"/>
      <c r="F513" s="292" t="n"/>
      <c r="G513" s="292" t="n"/>
      <c r="H513" s="294" t="n"/>
      <c r="I513" s="338" t="n"/>
      <c r="J513" s="295" t="n"/>
      <c r="K513" s="268" t="n"/>
      <c r="L513" s="268" t="n"/>
      <c r="M513" s="268" t="n"/>
      <c r="N513" s="339" t="n"/>
      <c r="O513" s="268" t="n"/>
      <c r="P513" s="314" t="n"/>
      <c r="Q513" s="70" t="n"/>
      <c r="R513" s="70" t="n"/>
      <c r="S513" s="70" t="n"/>
      <c r="T513" s="300" t="n"/>
      <c r="U513" s="300" t="n"/>
      <c r="V513" s="341" t="n"/>
      <c r="W513" s="341" t="n"/>
      <c r="X513" s="320" t="n"/>
      <c r="Y513" s="320" t="n"/>
      <c r="Z513" s="71" t="n"/>
    </row>
    <row r="514" ht="16.5" customHeight="1" s="115">
      <c r="C514" s="313" t="n"/>
      <c r="D514" s="313" t="n"/>
      <c r="E514" s="291" t="n"/>
      <c r="F514" s="292" t="n"/>
      <c r="G514" s="292" t="n"/>
      <c r="H514" s="294" t="n"/>
      <c r="I514" s="338" t="n"/>
      <c r="J514" s="295" t="n"/>
      <c r="K514" s="268" t="n"/>
      <c r="L514" s="268" t="n"/>
      <c r="M514" s="268" t="n"/>
      <c r="N514" s="339" t="n"/>
      <c r="O514" s="268" t="n"/>
      <c r="P514" s="314" t="n"/>
      <c r="Q514" s="70" t="n"/>
      <c r="R514" s="70" t="n"/>
      <c r="S514" s="70" t="n"/>
      <c r="T514" s="300" t="n"/>
      <c r="U514" s="300" t="n"/>
      <c r="V514" s="341" t="n"/>
      <c r="W514" s="341" t="n"/>
      <c r="X514" s="320" t="n"/>
      <c r="Y514" s="320" t="n"/>
      <c r="Z514" s="71" t="n"/>
    </row>
    <row r="515" ht="16.5" customHeight="1" s="115">
      <c r="C515" s="313" t="n"/>
      <c r="D515" s="313" t="n"/>
      <c r="E515" s="291" t="n"/>
      <c r="F515" s="292" t="n"/>
      <c r="G515" s="292" t="n"/>
      <c r="H515" s="294" t="n"/>
      <c r="I515" s="338" t="n"/>
      <c r="J515" s="295" t="n"/>
      <c r="K515" s="268" t="n"/>
      <c r="L515" s="268" t="n"/>
      <c r="M515" s="268" t="n"/>
      <c r="N515" s="339" t="n"/>
      <c r="O515" s="268" t="n"/>
      <c r="P515" s="314" t="n"/>
      <c r="Q515" s="70" t="n"/>
      <c r="R515" s="70" t="n"/>
      <c r="S515" s="70" t="n"/>
      <c r="T515" s="300" t="n"/>
      <c r="U515" s="300" t="n"/>
      <c r="V515" s="341" t="n"/>
      <c r="W515" s="341" t="n"/>
      <c r="X515" s="320" t="n"/>
      <c r="Y515" s="320" t="n"/>
      <c r="Z515" s="71" t="n"/>
    </row>
    <row r="516" ht="16.5" customHeight="1" s="115">
      <c r="C516" s="313" t="n"/>
      <c r="D516" s="313" t="n"/>
      <c r="E516" s="291" t="n"/>
      <c r="F516" s="292" t="n"/>
      <c r="G516" s="292" t="n"/>
      <c r="H516" s="294" t="n"/>
      <c r="I516" s="338" t="n"/>
      <c r="J516" s="295" t="n"/>
      <c r="K516" s="268" t="n"/>
      <c r="L516" s="268" t="n"/>
      <c r="M516" s="268" t="n"/>
      <c r="N516" s="339" t="n"/>
      <c r="O516" s="268" t="n"/>
      <c r="P516" s="314" t="n"/>
      <c r="Q516" s="70" t="n"/>
      <c r="R516" s="70" t="n"/>
      <c r="S516" s="70" t="n"/>
      <c r="T516" s="300" t="n"/>
      <c r="U516" s="300" t="n"/>
      <c r="V516" s="341" t="n"/>
      <c r="W516" s="341" t="n"/>
      <c r="X516" s="320" t="n"/>
      <c r="Y516" s="320" t="n"/>
      <c r="Z516" s="71" t="n"/>
    </row>
    <row r="517" ht="16.5" customHeight="1" s="115">
      <c r="C517" s="313" t="n"/>
      <c r="D517" s="313" t="n"/>
      <c r="E517" s="291" t="n"/>
      <c r="F517" s="292" t="n"/>
      <c r="G517" s="292" t="n"/>
      <c r="H517" s="294" t="n"/>
      <c r="I517" s="338" t="n"/>
      <c r="J517" s="295" t="n"/>
      <c r="K517" s="268" t="n"/>
      <c r="L517" s="268" t="n"/>
      <c r="M517" s="268" t="n"/>
      <c r="N517" s="339" t="n"/>
      <c r="O517" s="268" t="n"/>
      <c r="P517" s="314" t="n"/>
      <c r="Q517" s="70" t="n"/>
      <c r="R517" s="70" t="n"/>
      <c r="S517" s="70" t="n"/>
      <c r="T517" s="300" t="n"/>
      <c r="U517" s="300" t="n"/>
      <c r="V517" s="341" t="n"/>
      <c r="W517" s="341" t="n"/>
      <c r="X517" s="320" t="n"/>
      <c r="Y517" s="320" t="n"/>
      <c r="Z517" s="71" t="n"/>
    </row>
    <row r="518" ht="16.5" customHeight="1" s="115">
      <c r="C518" s="313" t="n"/>
      <c r="D518" s="313" t="n"/>
      <c r="E518" s="291" t="n"/>
      <c r="F518" s="292" t="n"/>
      <c r="G518" s="292" t="n"/>
      <c r="H518" s="294" t="n"/>
      <c r="I518" s="338" t="n"/>
      <c r="J518" s="295" t="n"/>
      <c r="K518" s="268" t="n"/>
      <c r="L518" s="268" t="n"/>
      <c r="M518" s="268" t="n"/>
      <c r="N518" s="339" t="n"/>
      <c r="O518" s="268" t="n"/>
      <c r="P518" s="314" t="n"/>
      <c r="Q518" s="70" t="n"/>
      <c r="R518" s="70" t="n"/>
      <c r="S518" s="70" t="n"/>
      <c r="T518" s="300" t="n"/>
      <c r="U518" s="300" t="n"/>
      <c r="V518" s="341" t="n"/>
      <c r="W518" s="341" t="n"/>
      <c r="X518" s="320" t="n"/>
      <c r="Y518" s="320" t="n"/>
      <c r="Z518" s="71" t="n"/>
    </row>
    <row r="519" ht="16.5" customHeight="1" s="115">
      <c r="C519" s="313" t="n"/>
      <c r="D519" s="313" t="n"/>
      <c r="E519" s="291" t="n"/>
      <c r="F519" s="292" t="n"/>
      <c r="G519" s="292" t="n"/>
      <c r="H519" s="294" t="n"/>
      <c r="I519" s="338" t="n"/>
      <c r="J519" s="295" t="n"/>
      <c r="K519" s="268" t="n"/>
      <c r="L519" s="268" t="n"/>
      <c r="M519" s="268" t="n"/>
      <c r="N519" s="339" t="n"/>
      <c r="O519" s="268" t="n"/>
      <c r="P519" s="314" t="n"/>
      <c r="Q519" s="70" t="n"/>
      <c r="R519" s="70" t="n"/>
      <c r="S519" s="70" t="n"/>
      <c r="T519" s="300" t="n"/>
      <c r="U519" s="300" t="n"/>
      <c r="V519" s="341" t="n"/>
      <c r="W519" s="341" t="n"/>
      <c r="X519" s="320" t="n"/>
      <c r="Y519" s="320" t="n"/>
      <c r="Z519" s="71" t="n"/>
    </row>
    <row r="520" ht="16.5" customHeight="1" s="115">
      <c r="C520" s="313" t="n"/>
      <c r="D520" s="313" t="n"/>
      <c r="E520" s="291" t="n"/>
      <c r="F520" s="292" t="n"/>
      <c r="G520" s="292" t="n"/>
      <c r="H520" s="294" t="n"/>
      <c r="I520" s="338" t="n"/>
      <c r="J520" s="295" t="n"/>
      <c r="K520" s="268" t="n"/>
      <c r="L520" s="268" t="n"/>
      <c r="M520" s="268" t="n"/>
      <c r="N520" s="339" t="n"/>
      <c r="O520" s="268" t="n"/>
      <c r="P520" s="314" t="n"/>
      <c r="Q520" s="70" t="n"/>
      <c r="R520" s="70" t="n"/>
      <c r="S520" s="70" t="n"/>
      <c r="T520" s="300" t="n"/>
      <c r="U520" s="300" t="n"/>
      <c r="V520" s="341" t="n"/>
      <c r="W520" s="341" t="n"/>
      <c r="X520" s="320" t="n"/>
      <c r="Y520" s="320" t="n"/>
      <c r="Z520" s="71" t="n"/>
    </row>
    <row r="521" ht="16.5" customHeight="1" s="115">
      <c r="C521" s="313" t="n"/>
      <c r="D521" s="313" t="n"/>
      <c r="E521" s="291" t="n"/>
      <c r="F521" s="292" t="n"/>
      <c r="G521" s="292" t="n"/>
      <c r="H521" s="294" t="n"/>
      <c r="I521" s="338" t="n"/>
      <c r="J521" s="295" t="n"/>
      <c r="K521" s="268" t="n"/>
      <c r="L521" s="268" t="n"/>
      <c r="M521" s="268" t="n"/>
      <c r="N521" s="339" t="n"/>
      <c r="O521" s="268" t="n"/>
      <c r="P521" s="314" t="n"/>
      <c r="Q521" s="70" t="n"/>
      <c r="R521" s="70" t="n"/>
      <c r="S521" s="70" t="n"/>
      <c r="T521" s="300" t="n"/>
      <c r="U521" s="300" t="n"/>
      <c r="V521" s="341" t="n"/>
      <c r="W521" s="341" t="n"/>
      <c r="X521" s="320" t="n"/>
      <c r="Y521" s="320" t="n"/>
      <c r="Z521" s="71" t="n"/>
    </row>
    <row r="522" ht="16.5" customHeight="1" s="115">
      <c r="C522" s="313" t="n"/>
      <c r="D522" s="313" t="n"/>
      <c r="E522" s="291" t="n"/>
      <c r="F522" s="292" t="n"/>
      <c r="G522" s="292" t="n"/>
      <c r="H522" s="294" t="n"/>
      <c r="I522" s="338" t="n"/>
      <c r="J522" s="295" t="n"/>
      <c r="K522" s="268" t="n"/>
      <c r="L522" s="268" t="n"/>
      <c r="M522" s="268" t="n"/>
      <c r="N522" s="339" t="n"/>
      <c r="O522" s="268" t="n"/>
      <c r="P522" s="314" t="n"/>
      <c r="Q522" s="70" t="n"/>
      <c r="R522" s="70" t="n"/>
      <c r="S522" s="70" t="n"/>
      <c r="T522" s="300" t="n"/>
      <c r="U522" s="300" t="n"/>
      <c r="V522" s="341" t="n"/>
      <c r="W522" s="341" t="n"/>
      <c r="X522" s="320" t="n"/>
      <c r="Y522" s="320" t="n"/>
      <c r="Z522" s="71" t="n"/>
    </row>
    <row r="523" ht="16.5" customHeight="1" s="115">
      <c r="C523" s="313" t="n"/>
      <c r="D523" s="313" t="n"/>
      <c r="E523" s="291" t="n"/>
      <c r="F523" s="292" t="n"/>
      <c r="G523" s="292" t="n"/>
      <c r="H523" s="294" t="n"/>
      <c r="I523" s="338" t="n"/>
      <c r="J523" s="295" t="n"/>
      <c r="K523" s="268" t="n"/>
      <c r="L523" s="268" t="n"/>
      <c r="M523" s="268" t="n"/>
      <c r="N523" s="339" t="n"/>
      <c r="O523" s="268" t="n"/>
      <c r="P523" s="314" t="n"/>
      <c r="Q523" s="70" t="n"/>
      <c r="R523" s="70" t="n"/>
      <c r="S523" s="70" t="n"/>
      <c r="T523" s="300" t="n"/>
      <c r="U523" s="300" t="n"/>
      <c r="V523" s="341" t="n"/>
      <c r="W523" s="341" t="n"/>
      <c r="X523" s="320" t="n"/>
      <c r="Y523" s="320" t="n"/>
      <c r="Z523" s="71" t="n"/>
    </row>
    <row r="524" ht="16.5" customHeight="1" s="115">
      <c r="C524" s="313" t="n"/>
      <c r="D524" s="313" t="n"/>
      <c r="E524" s="291" t="n"/>
      <c r="F524" s="292" t="n"/>
      <c r="G524" s="292" t="n"/>
      <c r="H524" s="294" t="n"/>
      <c r="I524" s="338" t="n"/>
      <c r="J524" s="295" t="n"/>
      <c r="K524" s="268" t="n"/>
      <c r="L524" s="268" t="n"/>
      <c r="M524" s="268" t="n"/>
      <c r="N524" s="339" t="n"/>
      <c r="O524" s="268" t="n"/>
      <c r="P524" s="314" t="n"/>
      <c r="Q524" s="70" t="n"/>
      <c r="R524" s="70" t="n"/>
      <c r="S524" s="70" t="n"/>
      <c r="T524" s="300" t="n"/>
      <c r="U524" s="300" t="n"/>
      <c r="V524" s="341" t="n"/>
      <c r="W524" s="341" t="n"/>
      <c r="X524" s="320" t="n"/>
      <c r="Y524" s="320" t="n"/>
      <c r="Z524" s="71" t="n"/>
    </row>
    <row r="525" ht="16.5" customHeight="1" s="115">
      <c r="C525" s="313" t="n"/>
      <c r="D525" s="313" t="n"/>
      <c r="E525" s="291" t="n"/>
      <c r="F525" s="292" t="n"/>
      <c r="G525" s="292" t="n"/>
      <c r="H525" s="294" t="n"/>
      <c r="I525" s="338" t="n"/>
      <c r="J525" s="295" t="n"/>
      <c r="K525" s="268" t="n"/>
      <c r="L525" s="268" t="n"/>
      <c r="M525" s="268" t="n"/>
      <c r="N525" s="339" t="n"/>
      <c r="O525" s="268" t="n"/>
      <c r="P525" s="314" t="n"/>
      <c r="Q525" s="70" t="n"/>
      <c r="R525" s="70" t="n"/>
      <c r="S525" s="70" t="n"/>
      <c r="T525" s="300" t="n"/>
      <c r="U525" s="300" t="n"/>
      <c r="V525" s="341" t="n"/>
      <c r="W525" s="341" t="n"/>
      <c r="X525" s="320" t="n"/>
      <c r="Y525" s="320" t="n"/>
      <c r="Z525" s="71" t="n"/>
    </row>
    <row r="526" ht="16.5" customHeight="1" s="115">
      <c r="C526" s="313" t="n"/>
      <c r="D526" s="313" t="n"/>
      <c r="E526" s="291" t="n"/>
      <c r="F526" s="292" t="n"/>
      <c r="G526" s="292" t="n"/>
      <c r="H526" s="294" t="n"/>
      <c r="I526" s="338" t="n"/>
      <c r="J526" s="295" t="n"/>
      <c r="K526" s="268" t="n"/>
      <c r="L526" s="268" t="n"/>
      <c r="M526" s="268" t="n"/>
      <c r="N526" s="339" t="n"/>
      <c r="O526" s="268" t="n"/>
      <c r="P526" s="314" t="n"/>
      <c r="Q526" s="70" t="n"/>
      <c r="R526" s="70" t="n"/>
      <c r="S526" s="70" t="n"/>
      <c r="T526" s="300" t="n"/>
      <c r="U526" s="300" t="n"/>
      <c r="V526" s="341" t="n"/>
      <c r="W526" s="341" t="n"/>
      <c r="X526" s="320" t="n"/>
      <c r="Y526" s="320" t="n"/>
      <c r="Z526" s="71" t="n"/>
    </row>
    <row r="527" ht="16.5" customHeight="1" s="115">
      <c r="C527" s="313" t="n"/>
      <c r="D527" s="313" t="n"/>
      <c r="E527" s="291" t="n"/>
      <c r="F527" s="292" t="n"/>
      <c r="G527" s="292" t="n"/>
      <c r="H527" s="294" t="n"/>
      <c r="I527" s="338" t="n"/>
      <c r="J527" s="295" t="n"/>
      <c r="K527" s="268" t="n"/>
      <c r="L527" s="268" t="n"/>
      <c r="M527" s="268" t="n"/>
      <c r="N527" s="339" t="n"/>
      <c r="O527" s="268" t="n"/>
      <c r="P527" s="314" t="n"/>
      <c r="Q527" s="70" t="n"/>
      <c r="R527" s="70" t="n"/>
      <c r="S527" s="70" t="n"/>
      <c r="T527" s="300" t="n"/>
      <c r="U527" s="300" t="n"/>
      <c r="V527" s="341" t="n"/>
      <c r="W527" s="341" t="n"/>
      <c r="X527" s="320" t="n"/>
      <c r="Y527" s="320" t="n"/>
      <c r="Z527" s="71" t="n"/>
    </row>
    <row r="528" ht="16.5" customHeight="1" s="115">
      <c r="C528" s="313" t="n"/>
      <c r="D528" s="313" t="n"/>
      <c r="E528" s="291" t="n"/>
      <c r="F528" s="292" t="n"/>
      <c r="G528" s="292" t="n"/>
      <c r="H528" s="294" t="n"/>
      <c r="I528" s="338" t="n"/>
      <c r="J528" s="295" t="n"/>
      <c r="K528" s="268" t="n"/>
      <c r="L528" s="268" t="n"/>
      <c r="M528" s="268" t="n"/>
      <c r="N528" s="339" t="n"/>
      <c r="O528" s="268" t="n"/>
      <c r="P528" s="314" t="n"/>
      <c r="Q528" s="70" t="n"/>
      <c r="R528" s="70" t="n"/>
      <c r="S528" s="70" t="n"/>
      <c r="T528" s="300" t="n"/>
      <c r="U528" s="300" t="n"/>
      <c r="V528" s="341" t="n"/>
      <c r="W528" s="341" t="n"/>
      <c r="X528" s="320" t="n"/>
      <c r="Y528" s="320" t="n"/>
      <c r="Z528" s="71" t="n"/>
    </row>
    <row r="529" ht="16.5" customHeight="1" s="115">
      <c r="C529" s="313" t="n"/>
      <c r="D529" s="313" t="n"/>
      <c r="E529" s="291" t="n"/>
      <c r="F529" s="292" t="n"/>
      <c r="G529" s="292" t="n"/>
      <c r="H529" s="294" t="n"/>
      <c r="I529" s="338" t="n"/>
      <c r="J529" s="295" t="n"/>
      <c r="K529" s="268" t="n"/>
      <c r="L529" s="268" t="n"/>
      <c r="M529" s="268" t="n"/>
      <c r="N529" s="339" t="n"/>
      <c r="O529" s="268" t="n"/>
      <c r="P529" s="314" t="n"/>
      <c r="Q529" s="70" t="n"/>
      <c r="R529" s="70" t="n"/>
      <c r="S529" s="70" t="n"/>
      <c r="T529" s="300" t="n"/>
      <c r="U529" s="300" t="n"/>
      <c r="V529" s="341" t="n"/>
      <c r="W529" s="341" t="n"/>
      <c r="X529" s="320" t="n"/>
      <c r="Y529" s="320" t="n"/>
      <c r="Z529" s="71" t="n"/>
    </row>
    <row r="530" ht="16.5" customHeight="1" s="115">
      <c r="C530" s="313" t="n"/>
      <c r="D530" s="313" t="n"/>
      <c r="E530" s="291" t="n"/>
      <c r="F530" s="292" t="n"/>
      <c r="G530" s="292" t="n"/>
      <c r="H530" s="294" t="n"/>
      <c r="I530" s="338" t="n"/>
      <c r="J530" s="295" t="n"/>
      <c r="K530" s="268" t="n"/>
      <c r="L530" s="268" t="n"/>
      <c r="M530" s="268" t="n"/>
      <c r="N530" s="339" t="n"/>
      <c r="O530" s="268" t="n"/>
      <c r="P530" s="314" t="n"/>
      <c r="Q530" s="70" t="n"/>
      <c r="R530" s="70" t="n"/>
      <c r="S530" s="70" t="n"/>
      <c r="T530" s="300" t="n"/>
      <c r="U530" s="300" t="n"/>
      <c r="V530" s="341" t="n"/>
      <c r="W530" s="341" t="n"/>
      <c r="X530" s="320" t="n"/>
      <c r="Y530" s="320" t="n"/>
      <c r="Z530" s="71" t="n"/>
    </row>
    <row r="531" ht="16.5" customHeight="1" s="115">
      <c r="C531" s="313" t="n"/>
      <c r="D531" s="313" t="n"/>
      <c r="E531" s="291" t="n"/>
      <c r="F531" s="292" t="n"/>
      <c r="G531" s="292" t="n"/>
      <c r="H531" s="294" t="n"/>
      <c r="I531" s="338" t="n"/>
      <c r="J531" s="295" t="n"/>
      <c r="K531" s="268" t="n"/>
      <c r="L531" s="268" t="n"/>
      <c r="M531" s="268" t="n"/>
      <c r="N531" s="339" t="n"/>
      <c r="O531" s="268" t="n"/>
      <c r="P531" s="314" t="n"/>
      <c r="Q531" s="70" t="n"/>
      <c r="R531" s="70" t="n"/>
      <c r="S531" s="70" t="n"/>
      <c r="T531" s="300" t="n"/>
      <c r="U531" s="300" t="n"/>
      <c r="V531" s="341" t="n"/>
      <c r="W531" s="341" t="n"/>
      <c r="X531" s="320" t="n"/>
      <c r="Y531" s="320" t="n"/>
      <c r="Z531" s="71" t="n"/>
    </row>
    <row r="532" ht="16.5" customHeight="1" s="115">
      <c r="C532" s="313" t="n"/>
      <c r="D532" s="313" t="n"/>
      <c r="E532" s="291" t="n"/>
      <c r="F532" s="292" t="n"/>
      <c r="G532" s="292" t="n"/>
      <c r="H532" s="294" t="n"/>
      <c r="I532" s="338" t="n"/>
      <c r="J532" s="295" t="n"/>
      <c r="K532" s="268" t="n"/>
      <c r="L532" s="268" t="n"/>
      <c r="M532" s="268" t="n"/>
      <c r="N532" s="339" t="n"/>
      <c r="O532" s="268" t="n"/>
      <c r="P532" s="314" t="n"/>
      <c r="Q532" s="70" t="n"/>
      <c r="R532" s="70" t="n"/>
      <c r="S532" s="70" t="n"/>
      <c r="T532" s="300" t="n"/>
      <c r="U532" s="300" t="n"/>
      <c r="V532" s="341" t="n"/>
      <c r="W532" s="341" t="n"/>
      <c r="X532" s="320" t="n"/>
      <c r="Y532" s="320" t="n"/>
      <c r="Z532" s="71" t="n"/>
    </row>
    <row r="533" ht="16.5" customHeight="1" s="115">
      <c r="C533" s="313" t="n"/>
      <c r="D533" s="313" t="n"/>
      <c r="E533" s="291" t="n"/>
      <c r="F533" s="292" t="n"/>
      <c r="G533" s="292" t="n"/>
      <c r="H533" s="294" t="n"/>
      <c r="I533" s="338" t="n"/>
      <c r="J533" s="295" t="n"/>
      <c r="K533" s="268" t="n"/>
      <c r="L533" s="268" t="n"/>
      <c r="M533" s="268" t="n"/>
      <c r="N533" s="339" t="n"/>
      <c r="O533" s="268" t="n"/>
      <c r="P533" s="314" t="n"/>
      <c r="Q533" s="70" t="n"/>
      <c r="R533" s="70" t="n"/>
      <c r="S533" s="70" t="n"/>
      <c r="T533" s="300" t="n"/>
      <c r="U533" s="300" t="n"/>
      <c r="V533" s="341" t="n"/>
      <c r="W533" s="341" t="n"/>
      <c r="X533" s="320" t="n"/>
      <c r="Y533" s="320" t="n"/>
      <c r="Z533" s="71" t="n"/>
    </row>
    <row r="534" ht="16.5" customHeight="1" s="115">
      <c r="C534" s="313" t="n"/>
      <c r="D534" s="313" t="n"/>
      <c r="E534" s="291" t="n"/>
      <c r="F534" s="292" t="n"/>
      <c r="G534" s="292" t="n"/>
      <c r="H534" s="294" t="n"/>
      <c r="I534" s="338" t="n"/>
      <c r="J534" s="295" t="n"/>
      <c r="K534" s="268" t="n"/>
      <c r="L534" s="268" t="n"/>
      <c r="M534" s="268" t="n"/>
      <c r="N534" s="339" t="n"/>
      <c r="O534" s="268" t="n"/>
      <c r="P534" s="314" t="n"/>
      <c r="Q534" s="70" t="n"/>
      <c r="R534" s="70" t="n"/>
      <c r="S534" s="70" t="n"/>
      <c r="T534" s="300" t="n"/>
      <c r="U534" s="300" t="n"/>
      <c r="V534" s="341" t="n"/>
      <c r="W534" s="341" t="n"/>
      <c r="X534" s="320" t="n"/>
      <c r="Y534" s="320" t="n"/>
      <c r="Z534" s="71" t="n"/>
    </row>
    <row r="535" ht="16.5" customHeight="1" s="115">
      <c r="C535" s="313" t="n"/>
      <c r="D535" s="313" t="n"/>
      <c r="E535" s="291" t="n"/>
      <c r="F535" s="292" t="n"/>
      <c r="G535" s="292" t="n"/>
      <c r="H535" s="294" t="n"/>
      <c r="I535" s="338" t="n"/>
      <c r="J535" s="295" t="n"/>
      <c r="K535" s="268" t="n"/>
      <c r="L535" s="268" t="n"/>
      <c r="M535" s="268" t="n"/>
      <c r="N535" s="339" t="n"/>
      <c r="O535" s="268" t="n"/>
      <c r="P535" s="314" t="n"/>
      <c r="Q535" s="70" t="n"/>
      <c r="R535" s="70" t="n"/>
      <c r="S535" s="70" t="n"/>
      <c r="T535" s="300" t="n"/>
      <c r="U535" s="300" t="n"/>
      <c r="V535" s="341" t="n"/>
      <c r="W535" s="341" t="n"/>
      <c r="X535" s="320" t="n"/>
      <c r="Y535" s="320" t="n"/>
      <c r="Z535" s="71" t="n"/>
    </row>
    <row r="536" ht="16.5" customHeight="1" s="115">
      <c r="C536" s="313" t="n"/>
      <c r="D536" s="313" t="n"/>
      <c r="E536" s="291" t="n"/>
      <c r="F536" s="292" t="n"/>
      <c r="G536" s="292" t="n"/>
      <c r="H536" s="294" t="n"/>
      <c r="I536" s="338" t="n"/>
      <c r="J536" s="295" t="n"/>
      <c r="K536" s="268" t="n"/>
      <c r="L536" s="268" t="n"/>
      <c r="M536" s="268" t="n"/>
      <c r="N536" s="339" t="n"/>
      <c r="O536" s="268" t="n"/>
      <c r="P536" s="314" t="n"/>
      <c r="Q536" s="70" t="n"/>
      <c r="R536" s="70" t="n"/>
      <c r="S536" s="70" t="n"/>
      <c r="T536" s="300" t="n"/>
      <c r="U536" s="300" t="n"/>
      <c r="V536" s="341" t="n"/>
      <c r="W536" s="341" t="n"/>
      <c r="X536" s="320" t="n"/>
      <c r="Y536" s="320" t="n"/>
      <c r="Z536" s="71" t="n"/>
    </row>
    <row r="537" ht="16.5" customHeight="1" s="115">
      <c r="C537" s="313" t="n"/>
      <c r="D537" s="313" t="n"/>
      <c r="E537" s="291" t="n"/>
      <c r="F537" s="292" t="n"/>
      <c r="G537" s="292" t="n"/>
      <c r="H537" s="294" t="n"/>
      <c r="I537" s="338" t="n"/>
      <c r="J537" s="295" t="n"/>
      <c r="K537" s="268" t="n"/>
      <c r="L537" s="268" t="n"/>
      <c r="M537" s="268" t="n"/>
      <c r="N537" s="339" t="n"/>
      <c r="O537" s="268" t="n"/>
      <c r="P537" s="314" t="n"/>
      <c r="Q537" s="70" t="n"/>
      <c r="R537" s="70" t="n"/>
      <c r="S537" s="70" t="n"/>
      <c r="T537" s="300" t="n"/>
      <c r="U537" s="300" t="n"/>
      <c r="V537" s="341" t="n"/>
      <c r="W537" s="341" t="n"/>
      <c r="X537" s="320" t="n"/>
      <c r="Y537" s="320" t="n"/>
      <c r="Z537" s="71" t="n"/>
    </row>
    <row r="538" ht="16.5" customHeight="1" s="115">
      <c r="C538" s="313" t="n"/>
      <c r="D538" s="313" t="n"/>
      <c r="E538" s="291" t="n"/>
      <c r="F538" s="292" t="n"/>
      <c r="G538" s="292" t="n"/>
      <c r="H538" s="294" t="n"/>
      <c r="I538" s="338" t="n"/>
      <c r="J538" s="295" t="n"/>
      <c r="K538" s="268" t="n"/>
      <c r="L538" s="268" t="n"/>
      <c r="M538" s="268" t="n"/>
      <c r="N538" s="339" t="n"/>
      <c r="O538" s="268" t="n"/>
      <c r="P538" s="314" t="n"/>
      <c r="Q538" s="70" t="n"/>
      <c r="R538" s="70" t="n"/>
      <c r="S538" s="70" t="n"/>
      <c r="T538" s="300" t="n"/>
      <c r="U538" s="300" t="n"/>
      <c r="V538" s="341" t="n"/>
      <c r="W538" s="341" t="n"/>
      <c r="X538" s="320" t="n"/>
      <c r="Y538" s="320" t="n"/>
      <c r="Z538" s="71" t="n"/>
    </row>
    <row r="539" ht="16.5" customHeight="1" s="115">
      <c r="C539" s="313" t="n"/>
      <c r="D539" s="313" t="n"/>
      <c r="E539" s="291" t="n"/>
      <c r="F539" s="292" t="n"/>
      <c r="G539" s="292" t="n"/>
      <c r="H539" s="294" t="n"/>
      <c r="I539" s="338" t="n"/>
      <c r="J539" s="295" t="n"/>
      <c r="K539" s="268" t="n"/>
      <c r="L539" s="268" t="n"/>
      <c r="M539" s="268" t="n"/>
      <c r="N539" s="339" t="n"/>
      <c r="O539" s="268" t="n"/>
      <c r="P539" s="314" t="n"/>
      <c r="Q539" s="70" t="n"/>
      <c r="R539" s="70" t="n"/>
      <c r="S539" s="70" t="n"/>
      <c r="T539" s="300" t="n"/>
      <c r="U539" s="300" t="n"/>
      <c r="V539" s="341" t="n"/>
      <c r="W539" s="341" t="n"/>
      <c r="X539" s="320" t="n"/>
      <c r="Y539" s="320" t="n"/>
      <c r="Z539" s="71" t="n"/>
    </row>
    <row r="540" ht="16.5" customHeight="1" s="115">
      <c r="C540" s="313" t="n"/>
      <c r="D540" s="313" t="n"/>
      <c r="E540" s="291" t="n"/>
      <c r="F540" s="292" t="n"/>
      <c r="G540" s="292" t="n"/>
      <c r="H540" s="294" t="n"/>
      <c r="I540" s="338" t="n"/>
      <c r="J540" s="295" t="n"/>
      <c r="K540" s="268" t="n"/>
      <c r="L540" s="268" t="n"/>
      <c r="M540" s="268" t="n"/>
      <c r="N540" s="339" t="n"/>
      <c r="O540" s="268" t="n"/>
      <c r="P540" s="314" t="n"/>
      <c r="Q540" s="70" t="n"/>
      <c r="R540" s="70" t="n"/>
      <c r="S540" s="70" t="n"/>
      <c r="T540" s="300" t="n"/>
      <c r="U540" s="300" t="n"/>
      <c r="V540" s="341" t="n"/>
      <c r="W540" s="341" t="n"/>
      <c r="X540" s="320" t="n"/>
      <c r="Y540" s="320" t="n"/>
      <c r="Z540" s="71" t="n"/>
    </row>
    <row r="541" ht="16.5" customHeight="1" s="115">
      <c r="C541" s="313" t="n"/>
      <c r="D541" s="313" t="n"/>
      <c r="E541" s="291" t="n"/>
      <c r="F541" s="292" t="n"/>
      <c r="G541" s="292" t="n"/>
      <c r="H541" s="294" t="n"/>
      <c r="I541" s="338" t="n"/>
      <c r="J541" s="295" t="n"/>
      <c r="K541" s="268" t="n"/>
      <c r="L541" s="268" t="n"/>
      <c r="M541" s="268" t="n"/>
      <c r="N541" s="339" t="n"/>
      <c r="O541" s="268" t="n"/>
      <c r="P541" s="314" t="n"/>
      <c r="Q541" s="70" t="n"/>
      <c r="R541" s="70" t="n"/>
      <c r="S541" s="70" t="n"/>
      <c r="T541" s="300" t="n"/>
      <c r="U541" s="300" t="n"/>
      <c r="V541" s="341" t="n"/>
      <c r="W541" s="341" t="n"/>
      <c r="X541" s="320" t="n"/>
      <c r="Y541" s="320" t="n"/>
      <c r="Z541" s="71" t="n"/>
    </row>
    <row r="542" ht="16.5" customHeight="1" s="115">
      <c r="C542" s="313" t="n"/>
      <c r="D542" s="313" t="n"/>
      <c r="E542" s="291" t="n"/>
      <c r="F542" s="292" t="n"/>
      <c r="G542" s="292" t="n"/>
      <c r="H542" s="294" t="n"/>
      <c r="I542" s="338" t="n"/>
      <c r="J542" s="295" t="n"/>
      <c r="K542" s="268" t="n"/>
      <c r="L542" s="268" t="n"/>
      <c r="M542" s="268" t="n"/>
      <c r="N542" s="339" t="n"/>
      <c r="O542" s="268" t="n"/>
      <c r="P542" s="314" t="n"/>
      <c r="Q542" s="70" t="n"/>
      <c r="R542" s="70" t="n"/>
      <c r="S542" s="70" t="n"/>
      <c r="T542" s="300" t="n"/>
      <c r="U542" s="300" t="n"/>
      <c r="V542" s="341" t="n"/>
      <c r="W542" s="341" t="n"/>
      <c r="X542" s="320" t="n"/>
      <c r="Y542" s="320" t="n"/>
      <c r="Z542" s="71" t="n"/>
    </row>
    <row r="543" ht="16.5" customHeight="1" s="115">
      <c r="C543" s="313" t="n"/>
      <c r="D543" s="313" t="n"/>
      <c r="E543" s="291" t="n"/>
      <c r="F543" s="292" t="n"/>
      <c r="G543" s="292" t="n"/>
      <c r="H543" s="294" t="n"/>
      <c r="I543" s="338" t="n"/>
      <c r="J543" s="295" t="n"/>
      <c r="K543" s="268" t="n"/>
      <c r="L543" s="268" t="n"/>
      <c r="M543" s="268" t="n"/>
      <c r="N543" s="339" t="n"/>
      <c r="O543" s="268" t="n"/>
      <c r="P543" s="314" t="n"/>
      <c r="Q543" s="70" t="n"/>
      <c r="R543" s="70" t="n"/>
      <c r="S543" s="70" t="n"/>
      <c r="T543" s="300" t="n"/>
      <c r="U543" s="300" t="n"/>
      <c r="V543" s="341" t="n"/>
      <c r="W543" s="341" t="n"/>
      <c r="X543" s="320" t="n"/>
      <c r="Y543" s="320" t="n"/>
      <c r="Z543" s="71" t="n"/>
    </row>
    <row r="544" ht="16.5" customHeight="1" s="115">
      <c r="C544" s="313" t="n"/>
      <c r="D544" s="313" t="n"/>
      <c r="E544" s="291" t="n"/>
      <c r="F544" s="292" t="n"/>
      <c r="G544" s="292" t="n"/>
      <c r="H544" s="294" t="n"/>
      <c r="I544" s="338" t="n"/>
      <c r="J544" s="295" t="n"/>
      <c r="K544" s="268" t="n"/>
      <c r="L544" s="268" t="n"/>
      <c r="M544" s="268" t="n"/>
      <c r="N544" s="339" t="n"/>
      <c r="O544" s="268" t="n"/>
      <c r="P544" s="314" t="n"/>
      <c r="Q544" s="70" t="n"/>
      <c r="R544" s="70" t="n"/>
      <c r="S544" s="70" t="n"/>
      <c r="T544" s="300" t="n"/>
      <c r="U544" s="300" t="n"/>
      <c r="V544" s="341" t="n"/>
      <c r="W544" s="341" t="n"/>
      <c r="X544" s="320" t="n"/>
      <c r="Y544" s="320" t="n"/>
      <c r="Z544" s="71" t="n"/>
    </row>
    <row r="545" ht="16.5" customHeight="1" s="115">
      <c r="C545" s="313" t="n"/>
      <c r="D545" s="313" t="n"/>
      <c r="E545" s="291" t="n"/>
      <c r="F545" s="292" t="n"/>
      <c r="G545" s="292" t="n"/>
      <c r="H545" s="294" t="n"/>
      <c r="I545" s="338" t="n"/>
      <c r="J545" s="295" t="n"/>
      <c r="K545" s="268" t="n"/>
      <c r="L545" s="268" t="n"/>
      <c r="M545" s="268" t="n"/>
      <c r="N545" s="339" t="n"/>
      <c r="O545" s="268" t="n"/>
      <c r="P545" s="314" t="n"/>
      <c r="Q545" s="70" t="n"/>
      <c r="R545" s="70" t="n"/>
      <c r="S545" s="70" t="n"/>
      <c r="T545" s="300" t="n"/>
      <c r="U545" s="300" t="n"/>
      <c r="V545" s="341" t="n"/>
      <c r="W545" s="341" t="n"/>
      <c r="X545" s="320" t="n"/>
      <c r="Y545" s="320" t="n"/>
      <c r="Z545" s="71" t="n"/>
    </row>
    <row r="546" ht="16.5" customHeight="1" s="115">
      <c r="C546" s="313" t="n"/>
      <c r="D546" s="313" t="n"/>
      <c r="E546" s="291" t="n"/>
      <c r="F546" s="292" t="n"/>
      <c r="G546" s="292" t="n"/>
      <c r="H546" s="294" t="n"/>
      <c r="I546" s="338" t="n"/>
      <c r="J546" s="295" t="n"/>
      <c r="K546" s="268" t="n"/>
      <c r="L546" s="268" t="n"/>
      <c r="M546" s="268" t="n"/>
      <c r="N546" s="339" t="n"/>
      <c r="O546" s="268" t="n"/>
      <c r="P546" s="314" t="n"/>
      <c r="Q546" s="70" t="n"/>
      <c r="R546" s="70" t="n"/>
      <c r="S546" s="70" t="n"/>
      <c r="T546" s="300" t="n"/>
      <c r="U546" s="300" t="n"/>
      <c r="V546" s="341" t="n"/>
      <c r="W546" s="341" t="n"/>
      <c r="X546" s="320" t="n"/>
      <c r="Y546" s="320" t="n"/>
      <c r="Z546" s="71" t="n"/>
    </row>
    <row r="547" ht="16.5" customHeight="1" s="115">
      <c r="C547" s="313" t="n"/>
      <c r="D547" s="313" t="n"/>
      <c r="E547" s="291" t="n"/>
      <c r="F547" s="292" t="n"/>
      <c r="G547" s="292" t="n"/>
      <c r="H547" s="294" t="n"/>
      <c r="I547" s="338" t="n"/>
      <c r="J547" s="295" t="n"/>
      <c r="K547" s="268" t="n"/>
      <c r="L547" s="268" t="n"/>
      <c r="M547" s="268" t="n"/>
      <c r="N547" s="339" t="n"/>
      <c r="O547" s="268" t="n"/>
      <c r="P547" s="314" t="n"/>
      <c r="Q547" s="70" t="n"/>
      <c r="R547" s="70" t="n"/>
      <c r="S547" s="70" t="n"/>
      <c r="T547" s="300" t="n"/>
      <c r="U547" s="300" t="n"/>
      <c r="V547" s="341" t="n"/>
      <c r="W547" s="341" t="n"/>
      <c r="X547" s="320" t="n"/>
      <c r="Y547" s="320" t="n"/>
      <c r="Z547" s="71" t="n"/>
    </row>
    <row r="548" ht="16.5" customHeight="1" s="115">
      <c r="C548" s="313" t="n"/>
      <c r="D548" s="313" t="n"/>
      <c r="E548" s="291" t="n"/>
      <c r="F548" s="292" t="n"/>
      <c r="G548" s="292" t="n"/>
      <c r="H548" s="294" t="n"/>
      <c r="I548" s="338" t="n"/>
      <c r="J548" s="295" t="n"/>
      <c r="K548" s="268" t="n"/>
      <c r="L548" s="268" t="n"/>
      <c r="M548" s="268" t="n"/>
      <c r="N548" s="339" t="n"/>
      <c r="O548" s="268" t="n"/>
      <c r="P548" s="314" t="n"/>
      <c r="Q548" s="70" t="n"/>
      <c r="R548" s="70" t="n"/>
      <c r="S548" s="70" t="n"/>
      <c r="T548" s="300" t="n"/>
      <c r="U548" s="300" t="n"/>
      <c r="V548" s="341" t="n"/>
      <c r="W548" s="341" t="n"/>
      <c r="X548" s="320" t="n"/>
      <c r="Y548" s="320" t="n"/>
      <c r="Z548" s="71" t="n"/>
    </row>
    <row r="549" ht="16.5" customHeight="1" s="115">
      <c r="C549" s="313" t="n"/>
      <c r="D549" s="313" t="n"/>
      <c r="E549" s="291" t="n"/>
      <c r="F549" s="292" t="n"/>
      <c r="G549" s="292" t="n"/>
      <c r="H549" s="294" t="n"/>
      <c r="I549" s="338" t="n"/>
      <c r="J549" s="295" t="n"/>
      <c r="K549" s="268" t="n"/>
      <c r="L549" s="268" t="n"/>
      <c r="M549" s="268" t="n"/>
      <c r="N549" s="339" t="n"/>
      <c r="O549" s="268" t="n"/>
      <c r="P549" s="314" t="n"/>
      <c r="Q549" s="70" t="n"/>
      <c r="R549" s="70" t="n"/>
      <c r="S549" s="70" t="n"/>
      <c r="T549" s="300" t="n"/>
      <c r="U549" s="300" t="n"/>
      <c r="V549" s="341" t="n"/>
      <c r="W549" s="341" t="n"/>
      <c r="X549" s="320" t="n"/>
      <c r="Y549" s="320" t="n"/>
      <c r="Z549" s="71" t="n"/>
    </row>
    <row r="550" ht="16.5" customHeight="1" s="115">
      <c r="C550" s="313" t="n"/>
      <c r="D550" s="313" t="n"/>
      <c r="E550" s="291" t="n"/>
      <c r="F550" s="292" t="n"/>
      <c r="G550" s="292" t="n"/>
      <c r="H550" s="294" t="n"/>
      <c r="I550" s="338" t="n"/>
      <c r="J550" s="295" t="n"/>
      <c r="K550" s="268" t="n"/>
      <c r="L550" s="268" t="n"/>
      <c r="M550" s="268" t="n"/>
      <c r="N550" s="339" t="n"/>
      <c r="O550" s="268" t="n"/>
      <c r="P550" s="314" t="n"/>
      <c r="Q550" s="70" t="n"/>
      <c r="R550" s="70" t="n"/>
      <c r="S550" s="70" t="n"/>
      <c r="T550" s="300" t="n"/>
      <c r="U550" s="300" t="n"/>
      <c r="V550" s="341" t="n"/>
      <c r="W550" s="341" t="n"/>
      <c r="X550" s="320" t="n"/>
      <c r="Y550" s="320" t="n"/>
      <c r="Z550" s="71" t="n"/>
    </row>
    <row r="551" ht="16.5" customHeight="1" s="115">
      <c r="C551" s="313" t="n"/>
      <c r="D551" s="313" t="n"/>
      <c r="E551" s="291" t="n"/>
      <c r="F551" s="292" t="n"/>
      <c r="G551" s="292" t="n"/>
      <c r="H551" s="294" t="n"/>
      <c r="I551" s="338" t="n"/>
      <c r="J551" s="295" t="n"/>
      <c r="K551" s="268" t="n"/>
      <c r="L551" s="268" t="n"/>
      <c r="M551" s="268" t="n"/>
      <c r="N551" s="339" t="n"/>
      <c r="O551" s="268" t="n"/>
      <c r="P551" s="314" t="n"/>
      <c r="Q551" s="70" t="n"/>
      <c r="R551" s="70" t="n"/>
      <c r="S551" s="70" t="n"/>
      <c r="T551" s="300" t="n"/>
      <c r="U551" s="300" t="n"/>
      <c r="V551" s="341" t="n"/>
      <c r="W551" s="341" t="n"/>
      <c r="X551" s="320" t="n"/>
      <c r="Y551" s="320" t="n"/>
      <c r="Z551" s="71" t="n"/>
    </row>
    <row r="552" ht="16.5" customHeight="1" s="115">
      <c r="C552" s="313" t="n"/>
      <c r="D552" s="313" t="n"/>
      <c r="E552" s="291" t="n"/>
      <c r="F552" s="292" t="n"/>
      <c r="G552" s="292" t="n"/>
      <c r="H552" s="294" t="n"/>
      <c r="I552" s="338" t="n"/>
      <c r="J552" s="295" t="n"/>
      <c r="K552" s="268" t="n"/>
      <c r="L552" s="268" t="n"/>
      <c r="M552" s="268" t="n"/>
      <c r="N552" s="339" t="n"/>
      <c r="O552" s="268" t="n"/>
      <c r="P552" s="314" t="n"/>
      <c r="Q552" s="70" t="n"/>
      <c r="R552" s="70" t="n"/>
      <c r="S552" s="70" t="n"/>
      <c r="T552" s="300" t="n"/>
      <c r="U552" s="300" t="n"/>
      <c r="V552" s="341" t="n"/>
      <c r="W552" s="341" t="n"/>
      <c r="X552" s="320" t="n"/>
      <c r="Y552" s="320" t="n"/>
      <c r="Z552" s="71" t="n"/>
    </row>
    <row r="553" ht="16.5" customHeight="1" s="115">
      <c r="C553" s="313" t="n"/>
      <c r="D553" s="313" t="n"/>
      <c r="E553" s="291" t="n"/>
      <c r="F553" s="292" t="n"/>
      <c r="G553" s="292" t="n"/>
      <c r="H553" s="294" t="n"/>
      <c r="I553" s="338" t="n"/>
      <c r="J553" s="295" t="n"/>
      <c r="K553" s="268" t="n"/>
      <c r="L553" s="268" t="n"/>
      <c r="M553" s="268" t="n"/>
      <c r="N553" s="339" t="n"/>
      <c r="O553" s="268" t="n"/>
      <c r="P553" s="314" t="n"/>
      <c r="Q553" s="70" t="n"/>
      <c r="R553" s="70" t="n"/>
      <c r="S553" s="70" t="n"/>
      <c r="T553" s="300" t="n"/>
      <c r="U553" s="300" t="n"/>
      <c r="V553" s="341" t="n"/>
      <c r="W553" s="341" t="n"/>
      <c r="X553" s="320" t="n"/>
      <c r="Y553" s="320" t="n"/>
      <c r="Z553" s="71" t="n"/>
    </row>
    <row r="554" ht="16.5" customHeight="1" s="115">
      <c r="C554" s="313" t="n"/>
      <c r="D554" s="313" t="n"/>
      <c r="E554" s="291" t="n"/>
      <c r="F554" s="292" t="n"/>
      <c r="G554" s="292" t="n"/>
      <c r="H554" s="294" t="n"/>
      <c r="I554" s="338" t="n"/>
      <c r="J554" s="295" t="n"/>
      <c r="K554" s="268" t="n"/>
      <c r="L554" s="268" t="n"/>
      <c r="M554" s="268" t="n"/>
      <c r="N554" s="339" t="n"/>
      <c r="O554" s="268" t="n"/>
      <c r="P554" s="314" t="n"/>
      <c r="Q554" s="70" t="n"/>
      <c r="R554" s="70" t="n"/>
      <c r="S554" s="70" t="n"/>
      <c r="T554" s="300" t="n"/>
      <c r="U554" s="300" t="n"/>
      <c r="V554" s="341" t="n"/>
      <c r="W554" s="341" t="n"/>
      <c r="X554" s="320" t="n"/>
      <c r="Y554" s="320" t="n"/>
      <c r="Z554" s="71" t="n"/>
    </row>
    <row r="555" ht="16.5" customHeight="1" s="115">
      <c r="C555" s="313" t="n"/>
      <c r="D555" s="313" t="n"/>
      <c r="E555" s="291" t="n"/>
      <c r="F555" s="292" t="n"/>
      <c r="G555" s="292" t="n"/>
      <c r="H555" s="294" t="n"/>
      <c r="I555" s="338" t="n"/>
      <c r="J555" s="295" t="n"/>
      <c r="K555" s="268" t="n"/>
      <c r="L555" s="268" t="n"/>
      <c r="M555" s="268" t="n"/>
      <c r="N555" s="339" t="n"/>
      <c r="O555" s="268" t="n"/>
      <c r="P555" s="314" t="n"/>
      <c r="Q555" s="70" t="n"/>
      <c r="R555" s="70" t="n"/>
      <c r="S555" s="70" t="n"/>
      <c r="T555" s="300" t="n"/>
      <c r="U555" s="300" t="n"/>
      <c r="V555" s="341" t="n"/>
      <c r="W555" s="341" t="n"/>
      <c r="X555" s="320" t="n"/>
      <c r="Y555" s="320" t="n"/>
      <c r="Z555" s="71" t="n"/>
    </row>
    <row r="556" ht="16.5" customHeight="1" s="115">
      <c r="C556" s="313" t="n"/>
      <c r="D556" s="313" t="n"/>
      <c r="E556" s="291" t="n"/>
      <c r="F556" s="292" t="n"/>
      <c r="G556" s="292" t="n"/>
      <c r="H556" s="294" t="n"/>
      <c r="I556" s="338" t="n"/>
      <c r="J556" s="295" t="n"/>
      <c r="K556" s="268" t="n"/>
      <c r="L556" s="268" t="n"/>
      <c r="M556" s="268" t="n"/>
      <c r="N556" s="339" t="n"/>
      <c r="O556" s="268" t="n"/>
      <c r="P556" s="314" t="n"/>
      <c r="Q556" s="70" t="n"/>
      <c r="R556" s="70" t="n"/>
      <c r="S556" s="70" t="n"/>
      <c r="T556" s="300" t="n"/>
      <c r="U556" s="300" t="n"/>
      <c r="V556" s="341" t="n"/>
      <c r="W556" s="341" t="n"/>
      <c r="X556" s="320" t="n"/>
      <c r="Y556" s="320" t="n"/>
      <c r="Z556" s="71" t="n"/>
    </row>
    <row r="557" ht="16.5" customHeight="1" s="115">
      <c r="C557" s="313" t="n"/>
      <c r="D557" s="313" t="n"/>
      <c r="E557" s="291" t="n"/>
      <c r="F557" s="292" t="n"/>
      <c r="G557" s="292" t="n"/>
      <c r="H557" s="294" t="n"/>
      <c r="I557" s="338" t="n"/>
      <c r="J557" s="295" t="n"/>
      <c r="K557" s="268" t="n"/>
      <c r="L557" s="268" t="n"/>
      <c r="M557" s="268" t="n"/>
      <c r="N557" s="339" t="n"/>
      <c r="O557" s="268" t="n"/>
      <c r="P557" s="314" t="n"/>
      <c r="Q557" s="70" t="n"/>
      <c r="R557" s="70" t="n"/>
      <c r="S557" s="70" t="n"/>
      <c r="T557" s="300" t="n"/>
      <c r="U557" s="300" t="n"/>
      <c r="V557" s="341" t="n"/>
      <c r="W557" s="341" t="n"/>
      <c r="X557" s="320" t="n"/>
      <c r="Y557" s="320" t="n"/>
      <c r="Z557" s="71" t="n"/>
    </row>
    <row r="558" ht="16.5" customHeight="1" s="115">
      <c r="C558" s="313" t="n"/>
      <c r="D558" s="313" t="n"/>
      <c r="E558" s="291" t="n"/>
      <c r="F558" s="292" t="n"/>
      <c r="G558" s="292" t="n"/>
      <c r="H558" s="294" t="n"/>
      <c r="I558" s="338" t="n"/>
      <c r="J558" s="295" t="n"/>
      <c r="K558" s="268" t="n"/>
      <c r="L558" s="268" t="n"/>
      <c r="M558" s="268" t="n"/>
      <c r="N558" s="339" t="n"/>
      <c r="O558" s="268" t="n"/>
      <c r="P558" s="314" t="n"/>
      <c r="Q558" s="70" t="n"/>
      <c r="R558" s="70" t="n"/>
      <c r="S558" s="70" t="n"/>
      <c r="T558" s="300" t="n"/>
      <c r="U558" s="300" t="n"/>
      <c r="V558" s="341" t="n"/>
      <c r="W558" s="341" t="n"/>
      <c r="X558" s="320" t="n"/>
      <c r="Y558" s="320" t="n"/>
      <c r="Z558" s="71" t="n"/>
    </row>
    <row r="559" ht="16.5" customHeight="1" s="115">
      <c r="C559" s="313" t="n"/>
      <c r="D559" s="313" t="n"/>
      <c r="E559" s="291" t="n"/>
      <c r="F559" s="292" t="n"/>
      <c r="G559" s="292" t="n"/>
      <c r="H559" s="294" t="n"/>
      <c r="I559" s="338" t="n"/>
      <c r="J559" s="295" t="n"/>
      <c r="K559" s="268" t="n"/>
      <c r="L559" s="268" t="n"/>
      <c r="M559" s="268" t="n"/>
      <c r="N559" s="339" t="n"/>
      <c r="O559" s="268" t="n"/>
      <c r="P559" s="314" t="n"/>
      <c r="Q559" s="70" t="n"/>
      <c r="R559" s="70" t="n"/>
      <c r="S559" s="70" t="n"/>
      <c r="T559" s="300" t="n"/>
      <c r="U559" s="300" t="n"/>
      <c r="V559" s="341" t="n"/>
      <c r="W559" s="341" t="n"/>
      <c r="X559" s="320" t="n"/>
      <c r="Y559" s="320" t="n"/>
      <c r="Z559" s="71" t="n"/>
    </row>
    <row r="560" ht="16.5" customHeight="1" s="115">
      <c r="C560" s="313" t="n"/>
      <c r="D560" s="313" t="n"/>
      <c r="E560" s="291" t="n"/>
      <c r="F560" s="292" t="n"/>
      <c r="G560" s="292" t="n"/>
      <c r="H560" s="294" t="n"/>
      <c r="I560" s="338" t="n"/>
      <c r="J560" s="295" t="n"/>
      <c r="K560" s="268" t="n"/>
      <c r="L560" s="268" t="n"/>
      <c r="M560" s="268" t="n"/>
      <c r="N560" s="339" t="n"/>
      <c r="O560" s="268" t="n"/>
      <c r="P560" s="314" t="n"/>
      <c r="Q560" s="70" t="n"/>
      <c r="R560" s="70" t="n"/>
      <c r="S560" s="70" t="n"/>
      <c r="T560" s="300" t="n"/>
      <c r="U560" s="300" t="n"/>
      <c r="V560" s="341" t="n"/>
      <c r="W560" s="341" t="n"/>
      <c r="X560" s="320" t="n"/>
      <c r="Y560" s="320" t="n"/>
      <c r="Z560" s="71" t="n"/>
    </row>
    <row r="561" ht="16.5" customHeight="1" s="115">
      <c r="C561" s="313" t="n"/>
      <c r="D561" s="313" t="n"/>
      <c r="E561" s="291" t="n"/>
      <c r="F561" s="292" t="n"/>
      <c r="G561" s="292" t="n"/>
      <c r="H561" s="294" t="n"/>
      <c r="I561" s="338" t="n"/>
      <c r="J561" s="295" t="n"/>
      <c r="K561" s="268" t="n"/>
      <c r="L561" s="268" t="n"/>
      <c r="M561" s="268" t="n"/>
      <c r="N561" s="339" t="n"/>
      <c r="O561" s="268" t="n"/>
      <c r="P561" s="314" t="n"/>
      <c r="Q561" s="70" t="n"/>
      <c r="R561" s="70" t="n"/>
      <c r="S561" s="70" t="n"/>
      <c r="T561" s="300" t="n"/>
      <c r="U561" s="300" t="n"/>
      <c r="V561" s="341" t="n"/>
      <c r="W561" s="341" t="n"/>
      <c r="X561" s="320" t="n"/>
      <c r="Y561" s="320" t="n"/>
      <c r="Z561" s="71" t="n"/>
    </row>
    <row r="562" ht="16.5" customHeight="1" s="115">
      <c r="C562" s="313" t="n"/>
      <c r="D562" s="313" t="n"/>
      <c r="E562" s="291" t="n"/>
      <c r="F562" s="292" t="n"/>
      <c r="G562" s="292" t="n"/>
      <c r="H562" s="294" t="n"/>
      <c r="I562" s="338" t="n"/>
      <c r="J562" s="295" t="n"/>
      <c r="K562" s="268" t="n"/>
      <c r="L562" s="268" t="n"/>
      <c r="M562" s="268" t="n"/>
      <c r="N562" s="339" t="n"/>
      <c r="O562" s="268" t="n"/>
      <c r="P562" s="314" t="n"/>
      <c r="Q562" s="70" t="n"/>
      <c r="R562" s="70" t="n"/>
      <c r="S562" s="70" t="n"/>
      <c r="T562" s="300" t="n"/>
      <c r="U562" s="300" t="n"/>
      <c r="V562" s="341" t="n"/>
      <c r="W562" s="341" t="n"/>
      <c r="X562" s="320" t="n"/>
      <c r="Y562" s="320" t="n"/>
      <c r="Z562" s="71" t="n"/>
    </row>
    <row r="563" ht="16.5" customHeight="1" s="115">
      <c r="C563" s="313" t="n"/>
      <c r="D563" s="313" t="n"/>
      <c r="E563" s="291" t="n"/>
      <c r="F563" s="292" t="n"/>
      <c r="G563" s="292" t="n"/>
      <c r="H563" s="294" t="n"/>
      <c r="I563" s="338" t="n"/>
      <c r="J563" s="295" t="n"/>
      <c r="K563" s="268" t="n"/>
      <c r="L563" s="268" t="n"/>
      <c r="M563" s="268" t="n"/>
      <c r="N563" s="339" t="n"/>
      <c r="O563" s="268" t="n"/>
      <c r="P563" s="314" t="n"/>
      <c r="Q563" s="70" t="n"/>
      <c r="R563" s="70" t="n"/>
      <c r="S563" s="70" t="n"/>
      <c r="T563" s="300" t="n"/>
      <c r="U563" s="300" t="n"/>
      <c r="V563" s="341" t="n"/>
      <c r="W563" s="341" t="n"/>
      <c r="X563" s="320" t="n"/>
      <c r="Y563" s="320" t="n"/>
      <c r="Z563" s="71" t="n"/>
    </row>
    <row r="564" ht="16.5" customHeight="1" s="115">
      <c r="C564" s="313" t="n"/>
      <c r="D564" s="313" t="n"/>
      <c r="E564" s="291" t="n"/>
      <c r="F564" s="292" t="n"/>
      <c r="G564" s="292" t="n"/>
      <c r="H564" s="294" t="n"/>
      <c r="I564" s="338" t="n"/>
      <c r="J564" s="295" t="n"/>
      <c r="K564" s="268" t="n"/>
      <c r="L564" s="268" t="n"/>
      <c r="M564" s="268" t="n"/>
      <c r="N564" s="339" t="n"/>
      <c r="O564" s="268" t="n"/>
      <c r="P564" s="314" t="n"/>
      <c r="Q564" s="70" t="n"/>
      <c r="R564" s="70" t="n"/>
      <c r="S564" s="70" t="n"/>
      <c r="T564" s="300" t="n"/>
      <c r="U564" s="300" t="n"/>
      <c r="V564" s="341" t="n"/>
      <c r="W564" s="341" t="n"/>
      <c r="X564" s="320" t="n"/>
      <c r="Y564" s="320" t="n"/>
      <c r="Z564" s="71" t="n"/>
    </row>
    <row r="565" ht="16.5" customHeight="1" s="115">
      <c r="C565" s="313" t="n"/>
      <c r="D565" s="313" t="n"/>
      <c r="E565" s="291" t="n"/>
      <c r="F565" s="292" t="n"/>
      <c r="G565" s="292" t="n"/>
      <c r="H565" s="294" t="n"/>
      <c r="I565" s="338" t="n"/>
      <c r="J565" s="295" t="n"/>
      <c r="K565" s="268" t="n"/>
      <c r="L565" s="268" t="n"/>
      <c r="M565" s="268" t="n"/>
      <c r="N565" s="339" t="n"/>
      <c r="O565" s="268" t="n"/>
      <c r="P565" s="314" t="n"/>
      <c r="Q565" s="70" t="n"/>
      <c r="R565" s="70" t="n"/>
      <c r="S565" s="70" t="n"/>
      <c r="T565" s="300" t="n"/>
      <c r="U565" s="300" t="n"/>
      <c r="V565" s="341" t="n"/>
      <c r="W565" s="341" t="n"/>
      <c r="X565" s="320" t="n"/>
      <c r="Y565" s="320" t="n"/>
      <c r="Z565" s="71" t="n"/>
    </row>
    <row r="566" ht="16.5" customHeight="1" s="115">
      <c r="C566" s="313" t="n"/>
      <c r="D566" s="313" t="n"/>
      <c r="E566" s="291" t="n"/>
      <c r="F566" s="292" t="n"/>
      <c r="G566" s="292" t="n"/>
      <c r="H566" s="294" t="n"/>
      <c r="I566" s="338" t="n"/>
      <c r="J566" s="295" t="n"/>
      <c r="K566" s="268" t="n"/>
      <c r="L566" s="268" t="n"/>
      <c r="M566" s="268" t="n"/>
      <c r="N566" s="339" t="n"/>
      <c r="O566" s="268" t="n"/>
      <c r="P566" s="314" t="n"/>
      <c r="Q566" s="70" t="n"/>
      <c r="R566" s="70" t="n"/>
      <c r="S566" s="70" t="n"/>
      <c r="T566" s="300" t="n"/>
      <c r="U566" s="300" t="n"/>
      <c r="V566" s="341" t="n"/>
      <c r="W566" s="341" t="n"/>
      <c r="X566" s="320" t="n"/>
      <c r="Y566" s="320" t="n"/>
      <c r="Z566" s="71" t="n"/>
    </row>
    <row r="567" ht="16.5" customHeight="1" s="115">
      <c r="C567" s="313" t="n"/>
      <c r="D567" s="313" t="n"/>
      <c r="E567" s="291" t="n"/>
      <c r="F567" s="292" t="n"/>
      <c r="G567" s="292" t="n"/>
      <c r="H567" s="294" t="n"/>
      <c r="I567" s="338" t="n"/>
      <c r="J567" s="295" t="n"/>
      <c r="K567" s="268" t="n"/>
      <c r="L567" s="268" t="n"/>
      <c r="M567" s="268" t="n"/>
      <c r="N567" s="339" t="n"/>
      <c r="O567" s="268" t="n"/>
      <c r="P567" s="314" t="n"/>
      <c r="Q567" s="70" t="n"/>
      <c r="R567" s="70" t="n"/>
      <c r="S567" s="70" t="n"/>
      <c r="T567" s="300" t="n"/>
      <c r="U567" s="300" t="n"/>
      <c r="V567" s="341" t="n"/>
      <c r="W567" s="341" t="n"/>
      <c r="X567" s="320" t="n"/>
      <c r="Y567" s="320" t="n"/>
      <c r="Z567" s="71" t="n"/>
    </row>
    <row r="568" ht="16.5" customHeight="1" s="115">
      <c r="C568" s="313" t="n"/>
      <c r="D568" s="313" t="n"/>
      <c r="E568" s="291" t="n"/>
      <c r="F568" s="292" t="n"/>
      <c r="G568" s="292" t="n"/>
      <c r="H568" s="294" t="n"/>
      <c r="I568" s="338" t="n"/>
      <c r="J568" s="295" t="n"/>
      <c r="K568" s="268" t="n"/>
      <c r="L568" s="268" t="n"/>
      <c r="M568" s="268" t="n"/>
      <c r="N568" s="339" t="n"/>
      <c r="O568" s="268" t="n"/>
      <c r="P568" s="314" t="n"/>
      <c r="Q568" s="70" t="n"/>
      <c r="R568" s="70" t="n"/>
      <c r="S568" s="70" t="n"/>
      <c r="T568" s="300" t="n"/>
      <c r="U568" s="300" t="n"/>
      <c r="V568" s="341" t="n"/>
      <c r="W568" s="341" t="n"/>
      <c r="X568" s="320" t="n"/>
      <c r="Y568" s="320" t="n"/>
      <c r="Z568" s="71" t="n"/>
    </row>
    <row r="569" ht="16.5" customHeight="1" s="115">
      <c r="C569" s="313" t="n"/>
      <c r="D569" s="313" t="n"/>
      <c r="E569" s="291" t="n"/>
      <c r="F569" s="292" t="n"/>
      <c r="G569" s="292" t="n"/>
      <c r="H569" s="294" t="n"/>
      <c r="I569" s="338" t="n"/>
      <c r="J569" s="295" t="n"/>
      <c r="K569" s="268" t="n"/>
      <c r="L569" s="268" t="n"/>
      <c r="M569" s="268" t="n"/>
      <c r="N569" s="339" t="n"/>
      <c r="O569" s="268" t="n"/>
      <c r="P569" s="314" t="n"/>
      <c r="Q569" s="70" t="n"/>
      <c r="R569" s="70" t="n"/>
      <c r="S569" s="70" t="n"/>
      <c r="T569" s="300" t="n"/>
      <c r="U569" s="300" t="n"/>
      <c r="V569" s="341" t="n"/>
      <c r="W569" s="341" t="n"/>
      <c r="X569" s="320" t="n"/>
      <c r="Y569" s="320" t="n"/>
      <c r="Z569" s="71" t="n"/>
    </row>
    <row r="570" ht="16.5" customHeight="1" s="115">
      <c r="C570" s="313" t="n"/>
      <c r="D570" s="313" t="n"/>
      <c r="E570" s="291" t="n"/>
      <c r="F570" s="292" t="n"/>
      <c r="G570" s="292" t="n"/>
      <c r="H570" s="294" t="n"/>
      <c r="I570" s="338" t="n"/>
      <c r="J570" s="295" t="n"/>
      <c r="K570" s="268" t="n"/>
      <c r="L570" s="268" t="n"/>
      <c r="M570" s="268" t="n"/>
      <c r="N570" s="339" t="n"/>
      <c r="O570" s="268" t="n"/>
      <c r="P570" s="314" t="n"/>
      <c r="Q570" s="70" t="n"/>
      <c r="R570" s="70" t="n"/>
      <c r="S570" s="70" t="n"/>
      <c r="T570" s="300" t="n"/>
      <c r="U570" s="300" t="n"/>
      <c r="V570" s="341" t="n"/>
      <c r="W570" s="341" t="n"/>
      <c r="X570" s="320" t="n"/>
      <c r="Y570" s="320" t="n"/>
      <c r="Z570" s="71" t="n"/>
    </row>
    <row r="571" ht="16.5" customHeight="1" s="115">
      <c r="C571" s="313" t="n"/>
      <c r="D571" s="313" t="n"/>
      <c r="E571" s="291" t="n"/>
      <c r="F571" s="292" t="n"/>
      <c r="G571" s="292" t="n"/>
      <c r="H571" s="294" t="n"/>
      <c r="I571" s="338" t="n"/>
      <c r="J571" s="295" t="n"/>
      <c r="K571" s="268" t="n"/>
      <c r="L571" s="268" t="n"/>
      <c r="M571" s="268" t="n"/>
      <c r="N571" s="339" t="n"/>
      <c r="O571" s="268" t="n"/>
      <c r="P571" s="314" t="n"/>
      <c r="Q571" s="70" t="n"/>
      <c r="R571" s="70" t="n"/>
      <c r="S571" s="70" t="n"/>
      <c r="T571" s="300" t="n"/>
      <c r="U571" s="300" t="n"/>
      <c r="V571" s="341" t="n"/>
      <c r="W571" s="341" t="n"/>
      <c r="X571" s="320" t="n"/>
      <c r="Y571" s="320" t="n"/>
      <c r="Z571" s="71" t="n"/>
    </row>
    <row r="572" ht="16.5" customHeight="1" s="115">
      <c r="C572" s="313" t="n"/>
      <c r="D572" s="313" t="n"/>
      <c r="E572" s="291" t="n"/>
      <c r="F572" s="292" t="n"/>
      <c r="G572" s="292" t="n"/>
      <c r="H572" s="294" t="n"/>
      <c r="I572" s="338" t="n"/>
      <c r="J572" s="295" t="n"/>
      <c r="K572" s="268" t="n"/>
      <c r="L572" s="268" t="n"/>
      <c r="M572" s="268" t="n"/>
      <c r="N572" s="339" t="n"/>
      <c r="O572" s="268" t="n"/>
      <c r="P572" s="314" t="n"/>
      <c r="Q572" s="70" t="n"/>
      <c r="R572" s="70" t="n"/>
      <c r="S572" s="70" t="n"/>
      <c r="T572" s="300" t="n"/>
      <c r="U572" s="300" t="n"/>
      <c r="V572" s="341" t="n"/>
      <c r="W572" s="341" t="n"/>
      <c r="X572" s="320" t="n"/>
      <c r="Y572" s="320" t="n"/>
      <c r="Z572" s="71" t="n"/>
    </row>
    <row r="573" ht="16.5" customHeight="1" s="115">
      <c r="C573" s="313" t="n"/>
      <c r="D573" s="313" t="n"/>
      <c r="E573" s="291" t="n"/>
      <c r="F573" s="292" t="n"/>
      <c r="G573" s="292" t="n"/>
      <c r="H573" s="294" t="n"/>
      <c r="I573" s="338" t="n"/>
      <c r="J573" s="295" t="n"/>
      <c r="K573" s="268" t="n"/>
      <c r="L573" s="268" t="n"/>
      <c r="M573" s="268" t="n"/>
      <c r="N573" s="339" t="n"/>
      <c r="O573" s="268" t="n"/>
      <c r="P573" s="314" t="n"/>
      <c r="Q573" s="70" t="n"/>
      <c r="R573" s="70" t="n"/>
      <c r="S573" s="70" t="n"/>
      <c r="T573" s="300" t="n"/>
      <c r="U573" s="300" t="n"/>
      <c r="V573" s="341" t="n"/>
      <c r="W573" s="341" t="n"/>
      <c r="X573" s="320" t="n"/>
      <c r="Y573" s="320" t="n"/>
      <c r="Z573" s="71" t="n"/>
    </row>
    <row r="574" ht="16.5" customHeight="1" s="115">
      <c r="C574" s="313" t="n"/>
      <c r="D574" s="313" t="n"/>
      <c r="E574" s="291" t="n"/>
      <c r="F574" s="292" t="n"/>
      <c r="G574" s="292" t="n"/>
      <c r="H574" s="294" t="n"/>
      <c r="I574" s="338" t="n"/>
      <c r="J574" s="295" t="n"/>
      <c r="K574" s="268" t="n"/>
      <c r="L574" s="268" t="n"/>
      <c r="M574" s="268" t="n"/>
      <c r="N574" s="339" t="n"/>
      <c r="O574" s="268" t="n"/>
      <c r="P574" s="314" t="n"/>
      <c r="Q574" s="70" t="n"/>
      <c r="R574" s="70" t="n"/>
      <c r="S574" s="70" t="n"/>
      <c r="T574" s="300" t="n"/>
      <c r="U574" s="300" t="n"/>
      <c r="V574" s="341" t="n"/>
      <c r="W574" s="341" t="n"/>
      <c r="X574" s="320" t="n"/>
      <c r="Y574" s="320" t="n"/>
      <c r="Z574" s="71" t="n"/>
    </row>
    <row r="575" ht="16.5" customHeight="1" s="115">
      <c r="C575" s="313" t="n"/>
      <c r="D575" s="313" t="n"/>
      <c r="E575" s="291" t="n"/>
      <c r="F575" s="292" t="n"/>
      <c r="G575" s="292" t="n"/>
      <c r="H575" s="294" t="n"/>
      <c r="I575" s="338" t="n"/>
      <c r="J575" s="295" t="n"/>
      <c r="K575" s="268" t="n"/>
      <c r="L575" s="268" t="n"/>
      <c r="M575" s="268" t="n"/>
      <c r="N575" s="339" t="n"/>
      <c r="O575" s="268" t="n"/>
      <c r="P575" s="314" t="n"/>
      <c r="Q575" s="70" t="n"/>
      <c r="R575" s="70" t="n"/>
      <c r="S575" s="70" t="n"/>
      <c r="T575" s="300" t="n"/>
      <c r="U575" s="300" t="n"/>
      <c r="V575" s="341" t="n"/>
      <c r="W575" s="341" t="n"/>
      <c r="X575" s="320" t="n"/>
      <c r="Y575" s="320" t="n"/>
      <c r="Z575" s="71" t="n"/>
    </row>
    <row r="576" ht="16.5" customHeight="1" s="115">
      <c r="C576" s="313" t="n"/>
      <c r="D576" s="313" t="n"/>
      <c r="E576" s="291" t="n"/>
      <c r="F576" s="292" t="n"/>
      <c r="G576" s="292" t="n"/>
      <c r="H576" s="294" t="n"/>
      <c r="I576" s="338" t="n"/>
      <c r="J576" s="295" t="n"/>
      <c r="K576" s="268" t="n"/>
      <c r="L576" s="268" t="n"/>
      <c r="M576" s="268" t="n"/>
      <c r="N576" s="339" t="n"/>
      <c r="O576" s="268" t="n"/>
      <c r="P576" s="314" t="n"/>
      <c r="Q576" s="70" t="n"/>
      <c r="R576" s="70" t="n"/>
      <c r="S576" s="70" t="n"/>
      <c r="T576" s="300" t="n"/>
      <c r="U576" s="300" t="n"/>
      <c r="V576" s="341" t="n"/>
      <c r="W576" s="341" t="n"/>
      <c r="X576" s="320" t="n"/>
      <c r="Y576" s="320" t="n"/>
      <c r="Z576" s="71" t="n"/>
    </row>
    <row r="577" ht="16.5" customHeight="1" s="115">
      <c r="C577" s="313" t="n"/>
      <c r="D577" s="313" t="n"/>
      <c r="E577" s="291" t="n"/>
      <c r="F577" s="292" t="n"/>
      <c r="G577" s="292" t="n"/>
      <c r="H577" s="294" t="n"/>
      <c r="I577" s="338" t="n"/>
      <c r="J577" s="295" t="n"/>
      <c r="K577" s="268" t="n"/>
      <c r="L577" s="268" t="n"/>
      <c r="M577" s="268" t="n"/>
      <c r="N577" s="339" t="n"/>
      <c r="O577" s="268" t="n"/>
      <c r="P577" s="314" t="n"/>
      <c r="Q577" s="70" t="n"/>
      <c r="R577" s="70" t="n"/>
      <c r="S577" s="70" t="n"/>
      <c r="T577" s="300" t="n"/>
      <c r="U577" s="300" t="n"/>
      <c r="V577" s="341" t="n"/>
      <c r="W577" s="341" t="n"/>
      <c r="X577" s="320" t="n"/>
      <c r="Y577" s="320" t="n"/>
      <c r="Z577" s="71" t="n"/>
    </row>
    <row r="578" ht="16.5" customHeight="1" s="115">
      <c r="C578" s="313" t="n"/>
      <c r="D578" s="313" t="n"/>
      <c r="E578" s="291" t="n"/>
      <c r="F578" s="292" t="n"/>
      <c r="G578" s="292" t="n"/>
      <c r="H578" s="294" t="n"/>
      <c r="I578" s="338" t="n"/>
      <c r="J578" s="295" t="n"/>
      <c r="K578" s="268" t="n"/>
      <c r="L578" s="268" t="n"/>
      <c r="M578" s="268" t="n"/>
      <c r="N578" s="339" t="n"/>
      <c r="O578" s="268" t="n"/>
      <c r="P578" s="314" t="n"/>
      <c r="Q578" s="70" t="n"/>
      <c r="R578" s="70" t="n"/>
      <c r="S578" s="70" t="n"/>
      <c r="T578" s="300" t="n"/>
      <c r="U578" s="300" t="n"/>
      <c r="V578" s="341" t="n"/>
      <c r="W578" s="341" t="n"/>
      <c r="X578" s="320" t="n"/>
      <c r="Y578" s="320" t="n"/>
      <c r="Z578" s="71" t="n"/>
    </row>
    <row r="579" ht="16.5" customHeight="1" s="115">
      <c r="C579" s="313" t="n"/>
      <c r="D579" s="313" t="n"/>
      <c r="E579" s="291" t="n"/>
      <c r="F579" s="292" t="n"/>
      <c r="G579" s="292" t="n"/>
      <c r="H579" s="294" t="n"/>
      <c r="I579" s="338" t="n"/>
      <c r="J579" s="295" t="n"/>
      <c r="K579" s="268" t="n"/>
      <c r="L579" s="268" t="n"/>
      <c r="M579" s="268" t="n"/>
      <c r="N579" s="339" t="n"/>
      <c r="O579" s="268" t="n"/>
      <c r="P579" s="314" t="n"/>
      <c r="Q579" s="70" t="n"/>
      <c r="R579" s="70" t="n"/>
      <c r="S579" s="70" t="n"/>
      <c r="T579" s="300" t="n"/>
      <c r="U579" s="300" t="n"/>
      <c r="V579" s="341" t="n"/>
      <c r="W579" s="341" t="n"/>
      <c r="X579" s="320" t="n"/>
      <c r="Y579" s="320" t="n"/>
      <c r="Z579" s="71" t="n"/>
    </row>
    <row r="580" ht="16.5" customHeight="1" s="115">
      <c r="C580" s="313" t="n"/>
      <c r="D580" s="313" t="n"/>
      <c r="E580" s="291" t="n"/>
      <c r="F580" s="292" t="n"/>
      <c r="G580" s="292" t="n"/>
      <c r="H580" s="294" t="n"/>
      <c r="I580" s="338" t="n"/>
      <c r="J580" s="295" t="n"/>
      <c r="K580" s="268" t="n"/>
      <c r="L580" s="268" t="n"/>
      <c r="M580" s="268" t="n"/>
      <c r="N580" s="339" t="n"/>
      <c r="O580" s="268" t="n"/>
      <c r="P580" s="314" t="n"/>
      <c r="Q580" s="70" t="n"/>
      <c r="R580" s="70" t="n"/>
      <c r="S580" s="70" t="n"/>
      <c r="T580" s="300" t="n"/>
      <c r="U580" s="300" t="n"/>
      <c r="V580" s="341" t="n"/>
      <c r="W580" s="341" t="n"/>
      <c r="X580" s="320" t="n"/>
      <c r="Y580" s="320" t="n"/>
      <c r="Z580" s="71" t="n"/>
    </row>
    <row r="581" ht="16.5" customHeight="1" s="115">
      <c r="C581" s="313" t="n"/>
      <c r="D581" s="313" t="n"/>
      <c r="E581" s="291" t="n"/>
      <c r="F581" s="292" t="n"/>
      <c r="G581" s="292" t="n"/>
      <c r="H581" s="294" t="n"/>
      <c r="I581" s="338" t="n"/>
      <c r="J581" s="295" t="n"/>
      <c r="K581" s="268" t="n"/>
      <c r="L581" s="268" t="n"/>
      <c r="M581" s="268" t="n"/>
      <c r="N581" s="339" t="n"/>
      <c r="O581" s="268" t="n"/>
      <c r="P581" s="314" t="n"/>
      <c r="Q581" s="70" t="n"/>
      <c r="R581" s="70" t="n"/>
      <c r="S581" s="70" t="n"/>
      <c r="T581" s="300" t="n"/>
      <c r="U581" s="300" t="n"/>
      <c r="V581" s="341" t="n"/>
      <c r="W581" s="341" t="n"/>
      <c r="X581" s="320" t="n"/>
      <c r="Y581" s="320" t="n"/>
      <c r="Z581" s="71" t="n"/>
    </row>
    <row r="582" ht="16.5" customHeight="1" s="115">
      <c r="C582" s="313" t="n"/>
      <c r="D582" s="313" t="n"/>
      <c r="E582" s="291" t="n"/>
      <c r="F582" s="292" t="n"/>
      <c r="G582" s="292" t="n"/>
      <c r="H582" s="294" t="n"/>
      <c r="I582" s="338" t="n"/>
      <c r="J582" s="295" t="n"/>
      <c r="K582" s="268" t="n"/>
      <c r="L582" s="268" t="n"/>
      <c r="M582" s="268" t="n"/>
      <c r="N582" s="339" t="n"/>
      <c r="O582" s="268" t="n"/>
      <c r="P582" s="314" t="n"/>
      <c r="Q582" s="70" t="n"/>
      <c r="R582" s="70" t="n"/>
      <c r="S582" s="70" t="n"/>
      <c r="T582" s="300" t="n"/>
      <c r="U582" s="300" t="n"/>
      <c r="V582" s="341" t="n"/>
      <c r="W582" s="341" t="n"/>
      <c r="X582" s="320" t="n"/>
      <c r="Y582" s="320" t="n"/>
      <c r="Z582" s="71" t="n"/>
    </row>
    <row r="583" ht="16.5" customHeight="1" s="115">
      <c r="C583" s="313" t="n"/>
      <c r="D583" s="313" t="n"/>
      <c r="E583" s="291" t="n"/>
      <c r="F583" s="292" t="n"/>
      <c r="G583" s="292" t="n"/>
      <c r="H583" s="294" t="n"/>
      <c r="I583" s="338" t="n"/>
      <c r="J583" s="295" t="n"/>
      <c r="K583" s="268" t="n"/>
      <c r="L583" s="268" t="n"/>
      <c r="M583" s="268" t="n"/>
      <c r="N583" s="339" t="n"/>
      <c r="O583" s="268" t="n"/>
      <c r="P583" s="314" t="n"/>
      <c r="Q583" s="70" t="n"/>
      <c r="R583" s="70" t="n"/>
      <c r="S583" s="70" t="n"/>
      <c r="T583" s="300" t="n"/>
      <c r="U583" s="300" t="n"/>
      <c r="V583" s="341" t="n"/>
      <c r="W583" s="341" t="n"/>
      <c r="X583" s="320" t="n"/>
      <c r="Y583" s="320" t="n"/>
      <c r="Z583" s="71" t="n"/>
    </row>
    <row r="584" ht="16.5" customHeight="1" s="115">
      <c r="C584" s="313" t="n"/>
      <c r="D584" s="313" t="n"/>
      <c r="E584" s="291" t="n"/>
      <c r="F584" s="292" t="n"/>
      <c r="G584" s="292" t="n"/>
      <c r="H584" s="294" t="n"/>
      <c r="I584" s="338" t="n"/>
      <c r="J584" s="295" t="n"/>
      <c r="K584" s="268" t="n"/>
      <c r="L584" s="268" t="n"/>
      <c r="M584" s="268" t="n"/>
      <c r="N584" s="339" t="n"/>
      <c r="O584" s="268" t="n"/>
      <c r="P584" s="314" t="n"/>
      <c r="Q584" s="70" t="n"/>
      <c r="R584" s="70" t="n"/>
      <c r="S584" s="70" t="n"/>
      <c r="T584" s="300" t="n"/>
      <c r="U584" s="300" t="n"/>
      <c r="V584" s="341" t="n"/>
      <c r="W584" s="341" t="n"/>
      <c r="X584" s="320" t="n"/>
      <c r="Y584" s="320" t="n"/>
      <c r="Z584" s="71" t="n"/>
    </row>
    <row r="585" ht="16.5" customHeight="1" s="115">
      <c r="C585" s="313" t="n"/>
      <c r="D585" s="313" t="n"/>
      <c r="E585" s="291" t="n"/>
      <c r="F585" s="292" t="n"/>
      <c r="G585" s="292" t="n"/>
      <c r="H585" s="294" t="n"/>
      <c r="I585" s="338" t="n"/>
      <c r="J585" s="295" t="n"/>
      <c r="K585" s="268" t="n"/>
      <c r="L585" s="268" t="n"/>
      <c r="M585" s="268" t="n"/>
      <c r="N585" s="339" t="n"/>
      <c r="O585" s="268" t="n"/>
      <c r="P585" s="314" t="n"/>
      <c r="Q585" s="70" t="n"/>
      <c r="R585" s="70" t="n"/>
      <c r="S585" s="70" t="n"/>
      <c r="T585" s="300" t="n"/>
      <c r="U585" s="300" t="n"/>
      <c r="V585" s="341" t="n"/>
      <c r="W585" s="341" t="n"/>
      <c r="X585" s="320" t="n"/>
      <c r="Y585" s="320" t="n"/>
      <c r="Z585" s="71" t="n"/>
    </row>
    <row r="586" ht="16.5" customHeight="1" s="115">
      <c r="C586" s="313" t="n"/>
      <c r="D586" s="313" t="n"/>
      <c r="E586" s="291" t="n"/>
      <c r="F586" s="292" t="n"/>
      <c r="G586" s="292" t="n"/>
      <c r="H586" s="294" t="n"/>
      <c r="I586" s="338" t="n"/>
      <c r="J586" s="295" t="n"/>
      <c r="K586" s="268" t="n"/>
      <c r="L586" s="268" t="n"/>
      <c r="M586" s="268" t="n"/>
      <c r="N586" s="339" t="n"/>
      <c r="O586" s="268" t="n"/>
      <c r="P586" s="314" t="n"/>
      <c r="Q586" s="70" t="n"/>
      <c r="R586" s="70" t="n"/>
      <c r="S586" s="70" t="n"/>
      <c r="T586" s="300" t="n"/>
      <c r="U586" s="300" t="n"/>
      <c r="V586" s="341" t="n"/>
      <c r="W586" s="341" t="n"/>
      <c r="X586" s="320" t="n"/>
      <c r="Y586" s="320" t="n"/>
      <c r="Z586" s="71" t="n"/>
    </row>
    <row r="587" ht="16.5" customHeight="1" s="115">
      <c r="C587" s="313" t="n"/>
      <c r="D587" s="313" t="n"/>
      <c r="E587" s="291" t="n"/>
      <c r="F587" s="292" t="n"/>
      <c r="G587" s="292" t="n"/>
      <c r="H587" s="294" t="n"/>
      <c r="I587" s="338" t="n"/>
      <c r="J587" s="295" t="n"/>
      <c r="K587" s="268" t="n"/>
      <c r="L587" s="268" t="n"/>
      <c r="M587" s="268" t="n"/>
      <c r="N587" s="339" t="n"/>
      <c r="O587" s="268" t="n"/>
      <c r="P587" s="314" t="n"/>
      <c r="Q587" s="70" t="n"/>
      <c r="R587" s="70" t="n"/>
      <c r="S587" s="70" t="n"/>
      <c r="T587" s="300" t="n"/>
      <c r="U587" s="300" t="n"/>
      <c r="V587" s="341" t="n"/>
      <c r="W587" s="341" t="n"/>
      <c r="X587" s="320" t="n"/>
      <c r="Y587" s="320" t="n"/>
      <c r="Z587" s="71" t="n"/>
    </row>
    <row r="588" ht="16.5" customHeight="1" s="115">
      <c r="C588" s="313" t="n"/>
      <c r="D588" s="313" t="n"/>
      <c r="E588" s="291" t="n"/>
      <c r="F588" s="292" t="n"/>
      <c r="G588" s="292" t="n"/>
      <c r="H588" s="294" t="n"/>
      <c r="I588" s="338" t="n"/>
      <c r="J588" s="295" t="n"/>
      <c r="K588" s="268" t="n"/>
      <c r="L588" s="268" t="n"/>
      <c r="M588" s="268" t="n"/>
      <c r="N588" s="339" t="n"/>
      <c r="O588" s="268" t="n"/>
      <c r="P588" s="314" t="n"/>
      <c r="Q588" s="70" t="n"/>
      <c r="R588" s="70" t="n"/>
      <c r="S588" s="70" t="n"/>
      <c r="T588" s="300" t="n"/>
      <c r="U588" s="300" t="n"/>
      <c r="V588" s="341" t="n"/>
      <c r="W588" s="341" t="n"/>
      <c r="X588" s="320" t="n"/>
      <c r="Y588" s="320" t="n"/>
      <c r="Z588" s="71" t="n"/>
    </row>
    <row r="589" ht="16.5" customHeight="1" s="115">
      <c r="C589" s="313" t="n"/>
      <c r="D589" s="313" t="n"/>
      <c r="E589" s="291" t="n"/>
      <c r="F589" s="292" t="n"/>
      <c r="G589" s="292" t="n"/>
      <c r="H589" s="294" t="n"/>
      <c r="I589" s="338" t="n"/>
      <c r="J589" s="295" t="n"/>
      <c r="K589" s="268" t="n"/>
      <c r="L589" s="268" t="n"/>
      <c r="M589" s="268" t="n"/>
      <c r="N589" s="339" t="n"/>
      <c r="O589" s="268" t="n"/>
      <c r="P589" s="314" t="n"/>
      <c r="Q589" s="70" t="n"/>
      <c r="R589" s="70" t="n"/>
      <c r="S589" s="70" t="n"/>
      <c r="T589" s="300" t="n"/>
      <c r="U589" s="300" t="n"/>
      <c r="V589" s="341" t="n"/>
      <c r="W589" s="341" t="n"/>
      <c r="X589" s="320" t="n"/>
      <c r="Y589" s="320" t="n"/>
      <c r="Z589" s="71" t="n"/>
    </row>
    <row r="590" ht="16.5" customHeight="1" s="115">
      <c r="C590" s="313" t="n"/>
      <c r="D590" s="313" t="n"/>
      <c r="E590" s="291" t="n"/>
      <c r="F590" s="292" t="n"/>
      <c r="G590" s="292" t="n"/>
      <c r="H590" s="294" t="n"/>
      <c r="I590" s="338" t="n"/>
      <c r="J590" s="295" t="n"/>
      <c r="K590" s="268" t="n"/>
      <c r="L590" s="268" t="n"/>
      <c r="M590" s="268" t="n"/>
      <c r="N590" s="339" t="n"/>
      <c r="O590" s="268" t="n"/>
      <c r="P590" s="314" t="n"/>
      <c r="Q590" s="70" t="n"/>
      <c r="R590" s="70" t="n"/>
      <c r="S590" s="70" t="n"/>
      <c r="T590" s="300" t="n"/>
      <c r="U590" s="300" t="n"/>
      <c r="V590" s="341" t="n"/>
      <c r="W590" s="341" t="n"/>
      <c r="X590" s="320" t="n"/>
      <c r="Y590" s="320" t="n"/>
      <c r="Z590" s="71" t="n"/>
    </row>
    <row r="591" ht="16.5" customHeight="1" s="115">
      <c r="C591" s="313" t="n"/>
      <c r="D591" s="313" t="n"/>
      <c r="E591" s="291" t="n"/>
      <c r="F591" s="292" t="n"/>
      <c r="G591" s="292" t="n"/>
      <c r="H591" s="294" t="n"/>
      <c r="I591" s="338" t="n"/>
      <c r="J591" s="295" t="n"/>
      <c r="K591" s="268" t="n"/>
      <c r="L591" s="268" t="n"/>
      <c r="M591" s="268" t="n"/>
      <c r="N591" s="339" t="n"/>
      <c r="O591" s="268" t="n"/>
      <c r="P591" s="314" t="n"/>
      <c r="Q591" s="70" t="n"/>
      <c r="R591" s="70" t="n"/>
      <c r="S591" s="70" t="n"/>
      <c r="T591" s="300" t="n"/>
      <c r="U591" s="300" t="n"/>
      <c r="V591" s="341" t="n"/>
      <c r="W591" s="341" t="n"/>
      <c r="X591" s="320" t="n"/>
      <c r="Y591" s="320" t="n"/>
      <c r="Z591" s="71" t="n"/>
    </row>
    <row r="592" ht="16.5" customHeight="1" s="115">
      <c r="C592" s="313" t="n"/>
      <c r="D592" s="313" t="n"/>
      <c r="E592" s="291" t="n"/>
      <c r="F592" s="292" t="n"/>
      <c r="G592" s="292" t="n"/>
      <c r="H592" s="294" t="n"/>
      <c r="I592" s="338" t="n"/>
      <c r="J592" s="295" t="n"/>
      <c r="K592" s="268" t="n"/>
      <c r="L592" s="268" t="n"/>
      <c r="M592" s="268" t="n"/>
      <c r="N592" s="339" t="n"/>
      <c r="O592" s="268" t="n"/>
      <c r="P592" s="314" t="n"/>
      <c r="Q592" s="70" t="n"/>
      <c r="R592" s="70" t="n"/>
      <c r="S592" s="70" t="n"/>
      <c r="T592" s="300" t="n"/>
      <c r="U592" s="300" t="n"/>
      <c r="V592" s="341" t="n"/>
      <c r="W592" s="341" t="n"/>
      <c r="X592" s="320" t="n"/>
      <c r="Y592" s="320" t="n"/>
      <c r="Z592" s="71" t="n"/>
    </row>
    <row r="593" ht="16.5" customHeight="1" s="115">
      <c r="C593" s="313" t="n"/>
      <c r="D593" s="313" t="n"/>
      <c r="E593" s="291" t="n"/>
      <c r="F593" s="292" t="n"/>
      <c r="G593" s="292" t="n"/>
      <c r="H593" s="294" t="n"/>
      <c r="I593" s="338" t="n"/>
      <c r="J593" s="295" t="n"/>
      <c r="K593" s="268" t="n"/>
      <c r="L593" s="268" t="n"/>
      <c r="M593" s="268" t="n"/>
      <c r="N593" s="339" t="n"/>
      <c r="O593" s="268" t="n"/>
      <c r="P593" s="314" t="n"/>
      <c r="Q593" s="70" t="n"/>
      <c r="R593" s="70" t="n"/>
      <c r="S593" s="70" t="n"/>
      <c r="T593" s="300" t="n"/>
      <c r="U593" s="300" t="n"/>
      <c r="V593" s="341" t="n"/>
      <c r="W593" s="341" t="n"/>
      <c r="X593" s="320" t="n"/>
      <c r="Y593" s="320" t="n"/>
      <c r="Z593" s="71" t="n"/>
    </row>
    <row r="594" ht="16.5" customHeight="1" s="115">
      <c r="C594" s="313" t="n"/>
      <c r="D594" s="313" t="n"/>
      <c r="E594" s="291" t="n"/>
      <c r="F594" s="292" t="n"/>
      <c r="G594" s="292" t="n"/>
      <c r="H594" s="294" t="n"/>
      <c r="I594" s="338" t="n"/>
      <c r="J594" s="295" t="n"/>
      <c r="K594" s="268" t="n"/>
      <c r="L594" s="268" t="n"/>
      <c r="M594" s="268" t="n"/>
      <c r="N594" s="339" t="n"/>
      <c r="O594" s="268" t="n"/>
      <c r="P594" s="314" t="n"/>
      <c r="Q594" s="70" t="n"/>
      <c r="R594" s="70" t="n"/>
      <c r="S594" s="70" t="n"/>
      <c r="T594" s="300" t="n"/>
      <c r="U594" s="300" t="n"/>
      <c r="V594" s="341" t="n"/>
      <c r="W594" s="341" t="n"/>
      <c r="X594" s="320" t="n"/>
      <c r="Y594" s="320" t="n"/>
      <c r="Z594" s="71" t="n"/>
    </row>
    <row r="595" ht="16.5" customHeight="1" s="115">
      <c r="C595" s="313" t="n"/>
      <c r="D595" s="313" t="n"/>
      <c r="E595" s="291" t="n"/>
      <c r="F595" s="292" t="n"/>
      <c r="G595" s="292" t="n"/>
      <c r="H595" s="294" t="n"/>
      <c r="I595" s="338" t="n"/>
      <c r="J595" s="295" t="n"/>
      <c r="K595" s="268" t="n"/>
      <c r="L595" s="268" t="n"/>
      <c r="M595" s="268" t="n"/>
      <c r="N595" s="339" t="n"/>
      <c r="O595" s="268" t="n"/>
      <c r="P595" s="314" t="n"/>
      <c r="Q595" s="70" t="n"/>
      <c r="R595" s="70" t="n"/>
      <c r="S595" s="70" t="n"/>
      <c r="T595" s="300" t="n"/>
      <c r="U595" s="300" t="n"/>
      <c r="V595" s="341" t="n"/>
      <c r="W595" s="341" t="n"/>
      <c r="X595" s="320" t="n"/>
      <c r="Y595" s="320" t="n"/>
      <c r="Z595" s="71" t="n"/>
    </row>
    <row r="596" ht="16.5" customHeight="1" s="115">
      <c r="C596" s="313" t="n"/>
      <c r="D596" s="313" t="n"/>
      <c r="E596" s="291" t="n"/>
      <c r="F596" s="292" t="n"/>
      <c r="G596" s="292" t="n"/>
      <c r="H596" s="294" t="n"/>
      <c r="I596" s="338" t="n"/>
      <c r="J596" s="295" t="n"/>
      <c r="K596" s="268" t="n"/>
      <c r="L596" s="268" t="n"/>
      <c r="M596" s="268" t="n"/>
      <c r="N596" s="339" t="n"/>
      <c r="O596" s="268" t="n"/>
      <c r="P596" s="314" t="n"/>
      <c r="Q596" s="70" t="n"/>
      <c r="R596" s="70" t="n"/>
      <c r="S596" s="70" t="n"/>
      <c r="T596" s="300" t="n"/>
      <c r="U596" s="300" t="n"/>
      <c r="V596" s="341" t="n"/>
      <c r="W596" s="341" t="n"/>
      <c r="X596" s="320" t="n"/>
      <c r="Y596" s="320" t="n"/>
      <c r="Z596" s="71" t="n"/>
    </row>
    <row r="597" ht="16.5" customHeight="1" s="115">
      <c r="C597" s="313" t="n"/>
      <c r="D597" s="313" t="n"/>
      <c r="E597" s="291" t="n"/>
      <c r="F597" s="292" t="n"/>
      <c r="G597" s="292" t="n"/>
      <c r="H597" s="294" t="n"/>
      <c r="I597" s="338" t="n"/>
      <c r="J597" s="295" t="n"/>
      <c r="K597" s="268" t="n"/>
      <c r="L597" s="268" t="n"/>
      <c r="M597" s="268" t="n"/>
      <c r="N597" s="339" t="n"/>
      <c r="O597" s="268" t="n"/>
      <c r="P597" s="314" t="n"/>
      <c r="Q597" s="70" t="n"/>
      <c r="R597" s="70" t="n"/>
      <c r="S597" s="70" t="n"/>
      <c r="T597" s="300" t="n"/>
      <c r="U597" s="300" t="n"/>
      <c r="V597" s="341" t="n"/>
      <c r="W597" s="341" t="n"/>
      <c r="X597" s="320" t="n"/>
      <c r="Y597" s="320" t="n"/>
      <c r="Z597" s="71" t="n"/>
    </row>
    <row r="598" ht="16.5" customHeight="1" s="115">
      <c r="C598" s="313" t="n"/>
      <c r="D598" s="313" t="n"/>
      <c r="E598" s="291" t="n"/>
      <c r="F598" s="292" t="n"/>
      <c r="G598" s="292" t="n"/>
      <c r="H598" s="294" t="n"/>
      <c r="I598" s="338" t="n"/>
      <c r="J598" s="295" t="n"/>
      <c r="K598" s="268" t="n"/>
      <c r="L598" s="268" t="n"/>
      <c r="M598" s="268" t="n"/>
      <c r="N598" s="339" t="n"/>
      <c r="O598" s="268" t="n"/>
      <c r="P598" s="314" t="n"/>
      <c r="Q598" s="70" t="n"/>
      <c r="R598" s="70" t="n"/>
      <c r="S598" s="70" t="n"/>
      <c r="T598" s="300" t="n"/>
      <c r="U598" s="300" t="n"/>
      <c r="V598" s="341" t="n"/>
      <c r="W598" s="341" t="n"/>
      <c r="X598" s="320" t="n"/>
      <c r="Y598" s="320" t="n"/>
      <c r="Z598" s="71" t="n"/>
    </row>
    <row r="599" ht="16.5" customHeight="1" s="115">
      <c r="C599" s="313" t="n"/>
      <c r="D599" s="313" t="n"/>
      <c r="E599" s="291" t="n"/>
      <c r="F599" s="292" t="n"/>
      <c r="G599" s="292" t="n"/>
      <c r="H599" s="294" t="n"/>
      <c r="I599" s="338" t="n"/>
      <c r="J599" s="295" t="n"/>
      <c r="K599" s="268" t="n"/>
      <c r="L599" s="268" t="n"/>
      <c r="M599" s="268" t="n"/>
      <c r="N599" s="339" t="n"/>
      <c r="O599" s="268" t="n"/>
      <c r="P599" s="314" t="n"/>
      <c r="Q599" s="70" t="n"/>
      <c r="R599" s="70" t="n"/>
      <c r="S599" s="70" t="n"/>
      <c r="T599" s="300" t="n"/>
      <c r="U599" s="300" t="n"/>
      <c r="V599" s="341" t="n"/>
      <c r="W599" s="341" t="n"/>
      <c r="X599" s="320" t="n"/>
      <c r="Y599" s="320" t="n"/>
      <c r="Z599" s="71" t="n"/>
    </row>
    <row r="600" ht="16.5" customHeight="1" s="115">
      <c r="C600" s="313" t="n"/>
      <c r="D600" s="313" t="n"/>
      <c r="E600" s="291" t="n"/>
      <c r="F600" s="292" t="n"/>
      <c r="G600" s="292" t="n"/>
      <c r="H600" s="294" t="n"/>
      <c r="I600" s="338" t="n"/>
      <c r="J600" s="295" t="n"/>
      <c r="K600" s="268" t="n"/>
      <c r="L600" s="268" t="n"/>
      <c r="M600" s="268" t="n"/>
      <c r="N600" s="339" t="n"/>
      <c r="O600" s="268" t="n"/>
      <c r="P600" s="314" t="n"/>
      <c r="Q600" s="70" t="n"/>
      <c r="R600" s="70" t="n"/>
      <c r="S600" s="70" t="n"/>
      <c r="T600" s="300" t="n"/>
      <c r="U600" s="300" t="n"/>
      <c r="V600" s="341" t="n"/>
      <c r="W600" s="341" t="n"/>
      <c r="X600" s="320" t="n"/>
      <c r="Y600" s="320" t="n"/>
      <c r="Z600" s="71" t="n"/>
    </row>
    <row r="601" ht="16.5" customHeight="1" s="115">
      <c r="C601" s="313" t="n"/>
      <c r="D601" s="313" t="n"/>
      <c r="E601" s="291" t="n"/>
      <c r="F601" s="292" t="n"/>
      <c r="G601" s="292" t="n"/>
      <c r="H601" s="294" t="n"/>
      <c r="I601" s="338" t="n"/>
      <c r="J601" s="295" t="n"/>
      <c r="K601" s="268" t="n"/>
      <c r="L601" s="268" t="n"/>
      <c r="M601" s="268" t="n"/>
      <c r="N601" s="339" t="n"/>
      <c r="O601" s="268" t="n"/>
      <c r="P601" s="314" t="n"/>
      <c r="Q601" s="70" t="n"/>
      <c r="R601" s="70" t="n"/>
      <c r="S601" s="70" t="n"/>
      <c r="T601" s="300" t="n"/>
      <c r="U601" s="300" t="n"/>
      <c r="V601" s="341" t="n"/>
      <c r="W601" s="341" t="n"/>
      <c r="X601" s="320" t="n"/>
      <c r="Y601" s="320" t="n"/>
      <c r="Z601" s="71" t="n"/>
    </row>
    <row r="602" ht="16.5" customHeight="1" s="115">
      <c r="C602" s="313" t="n"/>
      <c r="D602" s="313" t="n"/>
      <c r="E602" s="291" t="n"/>
      <c r="F602" s="292" t="n"/>
      <c r="G602" s="292" t="n"/>
      <c r="H602" s="294" t="n"/>
      <c r="I602" s="338" t="n"/>
      <c r="J602" s="295" t="n"/>
      <c r="K602" s="268" t="n"/>
      <c r="L602" s="268" t="n"/>
      <c r="M602" s="268" t="n"/>
      <c r="N602" s="339" t="n"/>
      <c r="O602" s="268" t="n"/>
      <c r="P602" s="314" t="n"/>
      <c r="Q602" s="70" t="n"/>
      <c r="R602" s="70" t="n"/>
      <c r="S602" s="70" t="n"/>
      <c r="T602" s="300" t="n"/>
      <c r="U602" s="300" t="n"/>
      <c r="V602" s="341" t="n"/>
      <c r="W602" s="341" t="n"/>
      <c r="X602" s="320" t="n"/>
      <c r="Y602" s="320" t="n"/>
      <c r="Z602" s="71" t="n"/>
    </row>
    <row r="603" ht="16.5" customHeight="1" s="115">
      <c r="C603" s="313" t="n"/>
      <c r="D603" s="313" t="n"/>
      <c r="E603" s="291" t="n"/>
      <c r="F603" s="292" t="n"/>
      <c r="G603" s="292" t="n"/>
      <c r="H603" s="294" t="n"/>
      <c r="I603" s="338" t="n"/>
      <c r="J603" s="295" t="n"/>
      <c r="K603" s="268" t="n"/>
      <c r="L603" s="268" t="n"/>
      <c r="M603" s="268" t="n"/>
      <c r="N603" s="339" t="n"/>
      <c r="O603" s="268" t="n"/>
      <c r="P603" s="314" t="n"/>
      <c r="Q603" s="70" t="n"/>
      <c r="R603" s="70" t="n"/>
      <c r="S603" s="70" t="n"/>
      <c r="T603" s="300" t="n"/>
      <c r="U603" s="300" t="n"/>
      <c r="V603" s="341" t="n"/>
      <c r="W603" s="341" t="n"/>
      <c r="X603" s="320" t="n"/>
      <c r="Y603" s="320" t="n"/>
      <c r="Z603" s="71" t="n"/>
    </row>
    <row r="604" ht="16.5" customHeight="1" s="115">
      <c r="C604" s="313" t="n"/>
      <c r="D604" s="313" t="n"/>
      <c r="E604" s="291" t="n"/>
      <c r="F604" s="292" t="n"/>
      <c r="G604" s="292" t="n"/>
      <c r="H604" s="294" t="n"/>
      <c r="I604" s="338" t="n"/>
      <c r="J604" s="295" t="n"/>
      <c r="K604" s="268" t="n"/>
      <c r="L604" s="268" t="n"/>
      <c r="M604" s="268" t="n"/>
      <c r="N604" s="339" t="n"/>
      <c r="O604" s="268" t="n"/>
      <c r="P604" s="314" t="n"/>
      <c r="Q604" s="70" t="n"/>
      <c r="R604" s="70" t="n"/>
      <c r="S604" s="70" t="n"/>
      <c r="T604" s="300" t="n"/>
      <c r="U604" s="300" t="n"/>
      <c r="V604" s="341" t="n"/>
      <c r="W604" s="341" t="n"/>
      <c r="X604" s="320" t="n"/>
      <c r="Y604" s="320" t="n"/>
      <c r="Z604" s="71" t="n"/>
    </row>
    <row r="605" ht="16.5" customHeight="1" s="115">
      <c r="C605" s="313" t="n"/>
      <c r="D605" s="313" t="n"/>
      <c r="E605" s="291" t="n"/>
      <c r="F605" s="292" t="n"/>
      <c r="G605" s="292" t="n"/>
      <c r="H605" s="294" t="n"/>
      <c r="I605" s="338" t="n"/>
      <c r="J605" s="295" t="n"/>
      <c r="K605" s="268" t="n"/>
      <c r="L605" s="268" t="n"/>
      <c r="M605" s="268" t="n"/>
      <c r="N605" s="339" t="n"/>
      <c r="O605" s="268" t="n"/>
      <c r="P605" s="314" t="n"/>
      <c r="Q605" s="70" t="n"/>
      <c r="R605" s="70" t="n"/>
      <c r="S605" s="70" t="n"/>
      <c r="T605" s="300" t="n"/>
      <c r="U605" s="300" t="n"/>
      <c r="V605" s="341" t="n"/>
      <c r="W605" s="341" t="n"/>
      <c r="X605" s="320" t="n"/>
      <c r="Y605" s="320" t="n"/>
      <c r="Z605" s="71" t="n"/>
    </row>
    <row r="606" ht="16.5" customHeight="1" s="115">
      <c r="C606" s="313" t="n"/>
      <c r="D606" s="313" t="n"/>
      <c r="E606" s="291" t="n"/>
      <c r="F606" s="292" t="n"/>
      <c r="G606" s="292" t="n"/>
      <c r="H606" s="294" t="n"/>
      <c r="I606" s="338" t="n"/>
      <c r="J606" s="295" t="n"/>
      <c r="K606" s="268" t="n"/>
      <c r="L606" s="268" t="n"/>
      <c r="M606" s="268" t="n"/>
      <c r="N606" s="339" t="n"/>
      <c r="O606" s="268" t="n"/>
      <c r="P606" s="314" t="n"/>
      <c r="Q606" s="70" t="n"/>
      <c r="R606" s="70" t="n"/>
      <c r="S606" s="70" t="n"/>
      <c r="T606" s="300" t="n"/>
      <c r="U606" s="300" t="n"/>
      <c r="V606" s="341" t="n"/>
      <c r="W606" s="341" t="n"/>
      <c r="X606" s="320" t="n"/>
      <c r="Y606" s="320" t="n"/>
      <c r="Z606" s="71" t="n"/>
    </row>
    <row r="607" ht="16.5" customHeight="1" s="115">
      <c r="C607" s="313" t="n"/>
      <c r="D607" s="313" t="n"/>
      <c r="E607" s="291" t="n"/>
      <c r="F607" s="292" t="n"/>
      <c r="G607" s="292" t="n"/>
      <c r="H607" s="294" t="n"/>
      <c r="I607" s="338" t="n"/>
      <c r="J607" s="295" t="n"/>
      <c r="K607" s="268" t="n"/>
      <c r="L607" s="268" t="n"/>
      <c r="M607" s="268" t="n"/>
      <c r="N607" s="339" t="n"/>
      <c r="O607" s="268" t="n"/>
      <c r="P607" s="314" t="n"/>
      <c r="Q607" s="70" t="n"/>
      <c r="R607" s="70" t="n"/>
      <c r="S607" s="70" t="n"/>
      <c r="T607" s="300" t="n"/>
      <c r="U607" s="300" t="n"/>
      <c r="V607" s="341" t="n"/>
      <c r="W607" s="341" t="n"/>
      <c r="X607" s="320" t="n"/>
      <c r="Y607" s="320" t="n"/>
      <c r="Z607" s="71" t="n"/>
    </row>
    <row r="608" ht="16.5" customHeight="1" s="115">
      <c r="C608" s="313" t="n"/>
      <c r="D608" s="313" t="n"/>
      <c r="E608" s="291" t="n"/>
      <c r="F608" s="292" t="n"/>
      <c r="G608" s="292" t="n"/>
      <c r="H608" s="294" t="n"/>
      <c r="I608" s="338" t="n"/>
      <c r="J608" s="295" t="n"/>
      <c r="K608" s="268" t="n"/>
      <c r="L608" s="268" t="n"/>
      <c r="M608" s="268" t="n"/>
      <c r="N608" s="339" t="n"/>
      <c r="O608" s="268" t="n"/>
      <c r="P608" s="314" t="n"/>
      <c r="Q608" s="70" t="n"/>
      <c r="R608" s="70" t="n"/>
      <c r="S608" s="70" t="n"/>
      <c r="T608" s="300" t="n"/>
      <c r="U608" s="300" t="n"/>
      <c r="V608" s="341" t="n"/>
      <c r="W608" s="341" t="n"/>
      <c r="X608" s="320" t="n"/>
      <c r="Y608" s="320" t="n"/>
      <c r="Z608" s="71" t="n"/>
    </row>
    <row r="609" ht="16.5" customHeight="1" s="115">
      <c r="C609" s="313" t="n"/>
      <c r="D609" s="313" t="n"/>
      <c r="E609" s="291" t="n"/>
      <c r="F609" s="292" t="n"/>
      <c r="G609" s="292" t="n"/>
      <c r="H609" s="294" t="n"/>
      <c r="I609" s="338" t="n"/>
      <c r="J609" s="295" t="n"/>
      <c r="K609" s="268" t="n"/>
      <c r="L609" s="268" t="n"/>
      <c r="M609" s="268" t="n"/>
      <c r="N609" s="339" t="n"/>
      <c r="O609" s="268" t="n"/>
      <c r="P609" s="314" t="n"/>
      <c r="Q609" s="70" t="n"/>
      <c r="R609" s="70" t="n"/>
      <c r="S609" s="70" t="n"/>
      <c r="T609" s="300" t="n"/>
      <c r="U609" s="300" t="n"/>
      <c r="V609" s="341" t="n"/>
      <c r="W609" s="341" t="n"/>
      <c r="X609" s="320" t="n"/>
      <c r="Y609" s="320" t="n"/>
      <c r="Z609" s="71" t="n"/>
    </row>
    <row r="610" ht="16.5" customHeight="1" s="115">
      <c r="C610" s="313" t="n"/>
      <c r="D610" s="313" t="n"/>
      <c r="E610" s="291" t="n"/>
      <c r="F610" s="292" t="n"/>
      <c r="G610" s="292" t="n"/>
      <c r="H610" s="294" t="n"/>
      <c r="I610" s="338" t="n"/>
      <c r="J610" s="295" t="n"/>
      <c r="K610" s="268" t="n"/>
      <c r="L610" s="268" t="n"/>
      <c r="M610" s="268" t="n"/>
      <c r="N610" s="339" t="n"/>
      <c r="O610" s="268" t="n"/>
      <c r="P610" s="314" t="n"/>
      <c r="Q610" s="70" t="n"/>
      <c r="R610" s="70" t="n"/>
      <c r="S610" s="70" t="n"/>
      <c r="T610" s="300" t="n"/>
      <c r="U610" s="300" t="n"/>
      <c r="V610" s="341" t="n"/>
      <c r="W610" s="341" t="n"/>
      <c r="X610" s="320" t="n"/>
      <c r="Y610" s="320" t="n"/>
      <c r="Z610" s="71" t="n"/>
    </row>
    <row r="611" ht="16.5" customHeight="1" s="115">
      <c r="C611" s="313" t="n"/>
      <c r="D611" s="313" t="n"/>
      <c r="E611" s="291" t="n"/>
      <c r="F611" s="292" t="n"/>
      <c r="G611" s="292" t="n"/>
      <c r="H611" s="294" t="n"/>
      <c r="I611" s="338" t="n"/>
      <c r="J611" s="295" t="n"/>
      <c r="K611" s="268" t="n"/>
      <c r="L611" s="268" t="n"/>
      <c r="M611" s="268" t="n"/>
      <c r="N611" s="339" t="n"/>
      <c r="O611" s="268" t="n"/>
      <c r="P611" s="314" t="n"/>
      <c r="Q611" s="70" t="n"/>
      <c r="R611" s="70" t="n"/>
      <c r="S611" s="70" t="n"/>
      <c r="T611" s="300" t="n"/>
      <c r="U611" s="300" t="n"/>
      <c r="V611" s="341" t="n"/>
      <c r="W611" s="341" t="n"/>
      <c r="X611" s="320" t="n"/>
      <c r="Y611" s="320" t="n"/>
      <c r="Z611" s="71" t="n"/>
    </row>
    <row r="612" ht="16.5" customHeight="1" s="115">
      <c r="C612" s="313" t="n"/>
      <c r="D612" s="313" t="n"/>
      <c r="E612" s="291" t="n"/>
      <c r="F612" s="292" t="n"/>
      <c r="G612" s="292" t="n"/>
      <c r="H612" s="294" t="n"/>
      <c r="I612" s="338" t="n"/>
      <c r="J612" s="295" t="n"/>
      <c r="K612" s="268" t="n"/>
      <c r="L612" s="268" t="n"/>
      <c r="M612" s="268" t="n"/>
      <c r="N612" s="339" t="n"/>
      <c r="O612" s="268" t="n"/>
      <c r="P612" s="314" t="n"/>
      <c r="Q612" s="70" t="n"/>
      <c r="R612" s="70" t="n"/>
      <c r="S612" s="70" t="n"/>
      <c r="T612" s="300" t="n"/>
      <c r="U612" s="300" t="n"/>
      <c r="V612" s="341" t="n"/>
      <c r="W612" s="341" t="n"/>
      <c r="X612" s="320" t="n"/>
      <c r="Y612" s="320" t="n"/>
      <c r="Z612" s="71" t="n"/>
    </row>
    <row r="613" ht="16.5" customHeight="1" s="115">
      <c r="C613" s="313" t="n"/>
      <c r="D613" s="313" t="n"/>
      <c r="E613" s="291" t="n"/>
      <c r="F613" s="292" t="n"/>
      <c r="G613" s="292" t="n"/>
      <c r="H613" s="294" t="n"/>
      <c r="I613" s="338" t="n"/>
      <c r="J613" s="295" t="n"/>
      <c r="K613" s="268" t="n"/>
      <c r="L613" s="268" t="n"/>
      <c r="M613" s="268" t="n"/>
      <c r="N613" s="339" t="n"/>
      <c r="O613" s="268" t="n"/>
      <c r="P613" s="314" t="n"/>
      <c r="Q613" s="70" t="n"/>
      <c r="R613" s="70" t="n"/>
      <c r="S613" s="70" t="n"/>
      <c r="T613" s="300" t="n"/>
      <c r="U613" s="300" t="n"/>
      <c r="V613" s="341" t="n"/>
      <c r="W613" s="341" t="n"/>
      <c r="X613" s="320" t="n"/>
      <c r="Y613" s="320" t="n"/>
      <c r="Z613" s="71" t="n"/>
    </row>
    <row r="614" ht="16.5" customHeight="1" s="115">
      <c r="C614" s="313" t="n"/>
      <c r="D614" s="313" t="n"/>
      <c r="E614" s="291" t="n"/>
      <c r="F614" s="292" t="n"/>
      <c r="G614" s="292" t="n"/>
      <c r="H614" s="294" t="n"/>
      <c r="I614" s="338" t="n"/>
      <c r="J614" s="295" t="n"/>
      <c r="K614" s="268" t="n"/>
      <c r="L614" s="268" t="n"/>
      <c r="M614" s="268" t="n"/>
      <c r="N614" s="339" t="n"/>
      <c r="O614" s="268" t="n"/>
      <c r="P614" s="314" t="n"/>
      <c r="Q614" s="70" t="n"/>
      <c r="R614" s="70" t="n"/>
      <c r="S614" s="70" t="n"/>
      <c r="T614" s="300" t="n"/>
      <c r="U614" s="300" t="n"/>
      <c r="V614" s="341" t="n"/>
      <c r="W614" s="341" t="n"/>
      <c r="X614" s="320" t="n"/>
      <c r="Y614" s="320" t="n"/>
      <c r="Z614" s="71" t="n"/>
    </row>
    <row r="615" ht="16.5" customHeight="1" s="115">
      <c r="C615" s="313" t="n"/>
      <c r="D615" s="313" t="n"/>
      <c r="E615" s="291" t="n"/>
      <c r="F615" s="292" t="n"/>
      <c r="G615" s="292" t="n"/>
      <c r="H615" s="294" t="n"/>
      <c r="I615" s="338" t="n"/>
      <c r="J615" s="295" t="n"/>
      <c r="K615" s="268" t="n"/>
      <c r="L615" s="268" t="n"/>
      <c r="M615" s="268" t="n"/>
      <c r="N615" s="339" t="n"/>
      <c r="O615" s="268" t="n"/>
      <c r="P615" s="314" t="n"/>
      <c r="Q615" s="70" t="n"/>
      <c r="R615" s="70" t="n"/>
      <c r="S615" s="70" t="n"/>
      <c r="T615" s="300" t="n"/>
      <c r="U615" s="300" t="n"/>
      <c r="V615" s="341" t="n"/>
      <c r="W615" s="341" t="n"/>
      <c r="X615" s="320" t="n"/>
      <c r="Y615" s="320" t="n"/>
      <c r="Z615" s="71" t="n"/>
    </row>
    <row r="616" ht="16.5" customHeight="1" s="115">
      <c r="C616" s="313" t="n"/>
      <c r="D616" s="313" t="n"/>
      <c r="E616" s="291" t="n"/>
      <c r="F616" s="292" t="n"/>
      <c r="G616" s="292" t="n"/>
      <c r="H616" s="294" t="n"/>
      <c r="I616" s="338" t="n"/>
      <c r="J616" s="295" t="n"/>
      <c r="K616" s="268" t="n"/>
      <c r="L616" s="268" t="n"/>
      <c r="M616" s="268" t="n"/>
      <c r="N616" s="339" t="n"/>
      <c r="O616" s="268" t="n"/>
      <c r="P616" s="314" t="n"/>
      <c r="Q616" s="70" t="n"/>
      <c r="R616" s="70" t="n"/>
      <c r="S616" s="70" t="n"/>
      <c r="T616" s="300" t="n"/>
      <c r="U616" s="300" t="n"/>
      <c r="V616" s="341" t="n"/>
      <c r="W616" s="341" t="n"/>
      <c r="X616" s="320" t="n"/>
      <c r="Y616" s="320" t="n"/>
      <c r="Z616" s="71" t="n"/>
    </row>
    <row r="617" ht="16.5" customHeight="1" s="115">
      <c r="C617" s="313" t="n"/>
      <c r="D617" s="313" t="n"/>
      <c r="E617" s="291" t="n"/>
      <c r="F617" s="292" t="n"/>
      <c r="G617" s="292" t="n"/>
      <c r="H617" s="294" t="n"/>
      <c r="I617" s="338" t="n"/>
      <c r="J617" s="295" t="n"/>
      <c r="K617" s="268" t="n"/>
      <c r="L617" s="268" t="n"/>
      <c r="M617" s="268" t="n"/>
      <c r="N617" s="339" t="n"/>
      <c r="O617" s="268" t="n"/>
      <c r="P617" s="314" t="n"/>
      <c r="Q617" s="70" t="n"/>
      <c r="R617" s="70" t="n"/>
      <c r="S617" s="70" t="n"/>
      <c r="T617" s="300" t="n"/>
      <c r="U617" s="300" t="n"/>
      <c r="V617" s="341" t="n"/>
      <c r="W617" s="341" t="n"/>
      <c r="X617" s="320" t="n"/>
      <c r="Y617" s="320" t="n"/>
      <c r="Z617" s="71" t="n"/>
    </row>
    <row r="618" ht="16.5" customHeight="1" s="115">
      <c r="C618" s="313" t="n"/>
      <c r="D618" s="313" t="n"/>
      <c r="E618" s="291" t="n"/>
      <c r="F618" s="292" t="n"/>
      <c r="G618" s="292" t="n"/>
      <c r="H618" s="294" t="n"/>
      <c r="I618" s="338" t="n"/>
      <c r="J618" s="295" t="n"/>
      <c r="K618" s="268" t="n"/>
      <c r="L618" s="268" t="n"/>
      <c r="M618" s="268" t="n"/>
      <c r="N618" s="339" t="n"/>
      <c r="O618" s="268" t="n"/>
      <c r="P618" s="314" t="n"/>
      <c r="Q618" s="70" t="n"/>
      <c r="R618" s="70" t="n"/>
      <c r="S618" s="70" t="n"/>
      <c r="T618" s="300" t="n"/>
      <c r="U618" s="300" t="n"/>
      <c r="V618" s="341" t="n"/>
      <c r="W618" s="341" t="n"/>
      <c r="X618" s="320" t="n"/>
      <c r="Y618" s="320" t="n"/>
      <c r="Z618" s="71" t="n"/>
    </row>
    <row r="619" ht="16.5" customHeight="1" s="115">
      <c r="C619" s="313" t="n"/>
      <c r="D619" s="313" t="n"/>
      <c r="E619" s="291" t="n"/>
      <c r="F619" s="292" t="n"/>
      <c r="G619" s="292" t="n"/>
      <c r="H619" s="294" t="n"/>
      <c r="I619" s="338" t="n"/>
      <c r="J619" s="295" t="n"/>
      <c r="K619" s="268" t="n"/>
      <c r="L619" s="268" t="n"/>
      <c r="M619" s="268" t="n"/>
      <c r="N619" s="339" t="n"/>
      <c r="O619" s="268" t="n"/>
      <c r="P619" s="314" t="n"/>
      <c r="Q619" s="70" t="n"/>
      <c r="R619" s="70" t="n"/>
      <c r="S619" s="70" t="n"/>
      <c r="T619" s="300" t="n"/>
      <c r="U619" s="300" t="n"/>
      <c r="V619" s="341" t="n"/>
      <c r="W619" s="341" t="n"/>
      <c r="X619" s="320" t="n"/>
      <c r="Y619" s="320" t="n"/>
      <c r="Z619" s="71" t="n"/>
    </row>
    <row r="620" ht="16.5" customHeight="1" s="115">
      <c r="C620" s="313" t="n"/>
      <c r="D620" s="313" t="n"/>
      <c r="E620" s="291" t="n"/>
      <c r="F620" s="292" t="n"/>
      <c r="G620" s="292" t="n"/>
      <c r="H620" s="294" t="n"/>
      <c r="I620" s="338" t="n"/>
      <c r="J620" s="295" t="n"/>
      <c r="K620" s="268" t="n"/>
      <c r="L620" s="268" t="n"/>
      <c r="M620" s="268" t="n"/>
      <c r="N620" s="339" t="n"/>
      <c r="O620" s="268" t="n"/>
      <c r="P620" s="314" t="n"/>
      <c r="Q620" s="70" t="n"/>
      <c r="R620" s="70" t="n"/>
      <c r="S620" s="70" t="n"/>
      <c r="T620" s="300" t="n"/>
      <c r="U620" s="300" t="n"/>
      <c r="V620" s="341" t="n"/>
      <c r="W620" s="341" t="n"/>
      <c r="X620" s="320" t="n"/>
      <c r="Y620" s="320" t="n"/>
      <c r="Z620" s="71" t="n"/>
    </row>
    <row r="621" ht="16.5" customHeight="1" s="115">
      <c r="C621" s="313" t="n"/>
      <c r="D621" s="313" t="n"/>
      <c r="E621" s="291" t="n"/>
      <c r="F621" s="292" t="n"/>
      <c r="G621" s="292" t="n"/>
      <c r="H621" s="294" t="n"/>
      <c r="I621" s="338" t="n"/>
      <c r="J621" s="295" t="n"/>
      <c r="K621" s="268" t="n"/>
      <c r="L621" s="268" t="n"/>
      <c r="M621" s="268" t="n"/>
      <c r="N621" s="339" t="n"/>
      <c r="O621" s="268" t="n"/>
      <c r="P621" s="314" t="n"/>
      <c r="Q621" s="70" t="n"/>
      <c r="R621" s="70" t="n"/>
      <c r="S621" s="70" t="n"/>
      <c r="T621" s="300" t="n"/>
      <c r="U621" s="300" t="n"/>
      <c r="V621" s="341" t="n"/>
      <c r="W621" s="341" t="n"/>
      <c r="X621" s="320" t="n"/>
      <c r="Y621" s="320" t="n"/>
      <c r="Z621" s="71" t="n"/>
    </row>
    <row r="622" ht="16.5" customHeight="1" s="115">
      <c r="C622" s="313" t="n"/>
      <c r="D622" s="313" t="n"/>
      <c r="E622" s="291" t="n"/>
      <c r="F622" s="292" t="n"/>
      <c r="G622" s="292" t="n"/>
      <c r="H622" s="294" t="n"/>
      <c r="I622" s="338" t="n"/>
      <c r="J622" s="295" t="n"/>
      <c r="K622" s="268" t="n"/>
      <c r="L622" s="268" t="n"/>
      <c r="M622" s="268" t="n"/>
      <c r="N622" s="339" t="n"/>
      <c r="O622" s="268" t="n"/>
      <c r="P622" s="314" t="n"/>
      <c r="Q622" s="70" t="n"/>
      <c r="R622" s="70" t="n"/>
      <c r="S622" s="70" t="n"/>
      <c r="T622" s="300" t="n"/>
      <c r="U622" s="300" t="n"/>
      <c r="V622" s="341" t="n"/>
      <c r="W622" s="341" t="n"/>
      <c r="X622" s="320" t="n"/>
      <c r="Y622" s="320" t="n"/>
      <c r="Z622" s="71" t="n"/>
    </row>
    <row r="623" ht="16.5" customHeight="1" s="115">
      <c r="C623" s="313" t="n"/>
      <c r="D623" s="313" t="n"/>
      <c r="E623" s="291" t="n"/>
      <c r="F623" s="292" t="n"/>
      <c r="G623" s="292" t="n"/>
      <c r="H623" s="294" t="n"/>
      <c r="I623" s="338" t="n"/>
      <c r="J623" s="295" t="n"/>
      <c r="K623" s="268" t="n"/>
      <c r="L623" s="268" t="n"/>
      <c r="M623" s="268" t="n"/>
      <c r="N623" s="339" t="n"/>
      <c r="O623" s="268" t="n"/>
      <c r="P623" s="314" t="n"/>
      <c r="Q623" s="70" t="n"/>
      <c r="R623" s="70" t="n"/>
      <c r="S623" s="70" t="n"/>
      <c r="T623" s="300" t="n"/>
      <c r="U623" s="300" t="n"/>
      <c r="V623" s="341" t="n"/>
      <c r="W623" s="341" t="n"/>
      <c r="X623" s="320" t="n"/>
      <c r="Y623" s="320" t="n"/>
      <c r="Z623" s="71" t="n"/>
    </row>
    <row r="624" ht="16.5" customHeight="1" s="115">
      <c r="C624" s="313" t="n"/>
      <c r="D624" s="313" t="n"/>
      <c r="E624" s="291" t="n"/>
      <c r="F624" s="292" t="n"/>
      <c r="G624" s="292" t="n"/>
      <c r="H624" s="294" t="n"/>
      <c r="I624" s="338" t="n"/>
      <c r="J624" s="295" t="n"/>
      <c r="K624" s="268" t="n"/>
      <c r="L624" s="268" t="n"/>
      <c r="M624" s="268" t="n"/>
      <c r="N624" s="339" t="n"/>
      <c r="O624" s="268" t="n"/>
      <c r="P624" s="314" t="n"/>
      <c r="Q624" s="70" t="n"/>
      <c r="R624" s="70" t="n"/>
      <c r="S624" s="70" t="n"/>
      <c r="T624" s="300" t="n"/>
      <c r="U624" s="300" t="n"/>
      <c r="V624" s="341" t="n"/>
      <c r="W624" s="341" t="n"/>
      <c r="X624" s="320" t="n"/>
      <c r="Y624" s="320" t="n"/>
      <c r="Z624" s="71" t="n"/>
    </row>
    <row r="625" ht="16.5" customHeight="1" s="115">
      <c r="C625" s="313" t="n"/>
      <c r="D625" s="313" t="n"/>
      <c r="E625" s="291" t="n"/>
      <c r="F625" s="292" t="n"/>
      <c r="G625" s="292" t="n"/>
      <c r="H625" s="294" t="n"/>
      <c r="I625" s="338" t="n"/>
      <c r="J625" s="295" t="n"/>
      <c r="K625" s="268" t="n"/>
      <c r="L625" s="268" t="n"/>
      <c r="M625" s="268" t="n"/>
      <c r="N625" s="339" t="n"/>
      <c r="O625" s="268" t="n"/>
      <c r="P625" s="314" t="n"/>
      <c r="Q625" s="70" t="n"/>
      <c r="R625" s="70" t="n"/>
      <c r="S625" s="70" t="n"/>
      <c r="T625" s="300" t="n"/>
      <c r="U625" s="300" t="n"/>
      <c r="V625" s="341" t="n"/>
      <c r="W625" s="341" t="n"/>
      <c r="X625" s="320" t="n"/>
      <c r="Y625" s="320" t="n"/>
      <c r="Z625" s="71" t="n"/>
    </row>
    <row r="626" ht="16.5" customHeight="1" s="115">
      <c r="C626" s="313" t="n"/>
      <c r="D626" s="313" t="n"/>
      <c r="E626" s="291" t="n"/>
      <c r="F626" s="292" t="n"/>
      <c r="G626" s="292" t="n"/>
      <c r="H626" s="294" t="n"/>
      <c r="I626" s="338" t="n"/>
      <c r="J626" s="295" t="n"/>
      <c r="K626" s="268" t="n"/>
      <c r="L626" s="268" t="n"/>
      <c r="M626" s="268" t="n"/>
      <c r="N626" s="339" t="n"/>
      <c r="O626" s="268" t="n"/>
      <c r="P626" s="314" t="n"/>
      <c r="Q626" s="70" t="n"/>
      <c r="R626" s="70" t="n"/>
      <c r="S626" s="70" t="n"/>
      <c r="T626" s="300" t="n"/>
      <c r="U626" s="300" t="n"/>
      <c r="V626" s="341" t="n"/>
      <c r="W626" s="341" t="n"/>
      <c r="X626" s="320" t="n"/>
      <c r="Y626" s="320" t="n"/>
      <c r="Z626" s="71" t="n"/>
    </row>
    <row r="627" ht="16.5" customHeight="1" s="115">
      <c r="C627" s="313" t="n"/>
      <c r="D627" s="313" t="n"/>
      <c r="E627" s="291" t="n"/>
      <c r="F627" s="292" t="n"/>
      <c r="G627" s="292" t="n"/>
      <c r="H627" s="294" t="n"/>
      <c r="I627" s="338" t="n"/>
      <c r="J627" s="295" t="n"/>
      <c r="K627" s="268" t="n"/>
      <c r="L627" s="268" t="n"/>
      <c r="M627" s="268" t="n"/>
      <c r="N627" s="339" t="n"/>
      <c r="O627" s="268" t="n"/>
      <c r="P627" s="314" t="n"/>
      <c r="Q627" s="70" t="n"/>
      <c r="R627" s="70" t="n"/>
      <c r="S627" s="70" t="n"/>
      <c r="T627" s="300" t="n"/>
      <c r="U627" s="300" t="n"/>
      <c r="V627" s="341" t="n"/>
      <c r="W627" s="341" t="n"/>
      <c r="X627" s="320" t="n"/>
      <c r="Y627" s="320" t="n"/>
      <c r="Z627" s="71" t="n"/>
    </row>
    <row r="628" ht="16.5" customHeight="1" s="115">
      <c r="C628" s="313" t="n"/>
      <c r="D628" s="313" t="n"/>
      <c r="E628" s="291" t="n"/>
      <c r="F628" s="292" t="n"/>
      <c r="G628" s="292" t="n"/>
      <c r="H628" s="294" t="n"/>
      <c r="I628" s="338" t="n"/>
      <c r="J628" s="295" t="n"/>
      <c r="K628" s="268" t="n"/>
      <c r="L628" s="268" t="n"/>
      <c r="M628" s="268" t="n"/>
      <c r="N628" s="339" t="n"/>
      <c r="O628" s="268" t="n"/>
      <c r="P628" s="314" t="n"/>
      <c r="Q628" s="70" t="n"/>
      <c r="R628" s="70" t="n"/>
      <c r="S628" s="70" t="n"/>
      <c r="T628" s="300" t="n"/>
      <c r="U628" s="300" t="n"/>
      <c r="V628" s="341" t="n"/>
      <c r="W628" s="341" t="n"/>
      <c r="X628" s="320" t="n"/>
      <c r="Y628" s="320" t="n"/>
      <c r="Z628" s="71" t="n"/>
    </row>
    <row r="629" ht="16.5" customHeight="1" s="115">
      <c r="C629" s="313" t="n"/>
      <c r="D629" s="313" t="n"/>
      <c r="E629" s="291" t="n"/>
      <c r="F629" s="292" t="n"/>
      <c r="G629" s="292" t="n"/>
      <c r="H629" s="294" t="n"/>
      <c r="I629" s="338" t="n"/>
      <c r="J629" s="295" t="n"/>
      <c r="K629" s="268" t="n"/>
      <c r="L629" s="268" t="n"/>
      <c r="M629" s="268" t="n"/>
      <c r="N629" s="339" t="n"/>
      <c r="O629" s="268" t="n"/>
      <c r="P629" s="314" t="n"/>
      <c r="Q629" s="70" t="n"/>
      <c r="R629" s="70" t="n"/>
      <c r="S629" s="70" t="n"/>
      <c r="T629" s="300" t="n"/>
      <c r="U629" s="300" t="n"/>
      <c r="V629" s="341" t="n"/>
      <c r="W629" s="341" t="n"/>
      <c r="X629" s="320" t="n"/>
      <c r="Y629" s="320" t="n"/>
      <c r="Z629" s="71" t="n"/>
    </row>
    <row r="630" ht="16.5" customHeight="1" s="115">
      <c r="C630" s="313" t="n"/>
      <c r="D630" s="313" t="n"/>
      <c r="E630" s="291" t="n"/>
      <c r="F630" s="292" t="n"/>
      <c r="G630" s="292" t="n"/>
      <c r="H630" s="294" t="n"/>
      <c r="I630" s="338" t="n"/>
      <c r="J630" s="295" t="n"/>
      <c r="K630" s="268" t="n"/>
      <c r="L630" s="268" t="n"/>
      <c r="M630" s="268" t="n"/>
      <c r="N630" s="339" t="n"/>
      <c r="O630" s="268" t="n"/>
      <c r="P630" s="314" t="n"/>
      <c r="Q630" s="70" t="n"/>
      <c r="R630" s="70" t="n"/>
      <c r="S630" s="70" t="n"/>
      <c r="T630" s="300" t="n"/>
      <c r="U630" s="300" t="n"/>
      <c r="V630" s="341" t="n"/>
      <c r="W630" s="341" t="n"/>
      <c r="X630" s="320" t="n"/>
      <c r="Y630" s="320" t="n"/>
      <c r="Z630" s="71" t="n"/>
    </row>
    <row r="631" ht="16.5" customHeight="1" s="115">
      <c r="C631" s="313" t="n"/>
      <c r="D631" s="313" t="n"/>
      <c r="E631" s="291" t="n"/>
      <c r="F631" s="292" t="n"/>
      <c r="G631" s="292" t="n"/>
      <c r="H631" s="294" t="n"/>
      <c r="I631" s="338" t="n"/>
      <c r="J631" s="295" t="n"/>
      <c r="K631" s="268" t="n"/>
      <c r="L631" s="268" t="n"/>
      <c r="M631" s="268" t="n"/>
      <c r="N631" s="339" t="n"/>
      <c r="O631" s="268" t="n"/>
      <c r="P631" s="314" t="n"/>
      <c r="Q631" s="70" t="n"/>
      <c r="R631" s="70" t="n"/>
      <c r="S631" s="70" t="n"/>
      <c r="T631" s="300" t="n"/>
      <c r="U631" s="300" t="n"/>
      <c r="V631" s="341" t="n"/>
      <c r="W631" s="341" t="n"/>
      <c r="X631" s="320" t="n"/>
      <c r="Y631" s="320" t="n"/>
      <c r="Z631" s="71" t="n"/>
    </row>
    <row r="632" ht="16.5" customHeight="1" s="115">
      <c r="C632" s="313" t="n"/>
      <c r="D632" s="313" t="n"/>
      <c r="E632" s="291" t="n"/>
      <c r="F632" s="292" t="n"/>
      <c r="G632" s="292" t="n"/>
      <c r="H632" s="294" t="n"/>
      <c r="I632" s="338" t="n"/>
      <c r="J632" s="295" t="n"/>
      <c r="K632" s="268" t="n"/>
      <c r="L632" s="268" t="n"/>
      <c r="M632" s="268" t="n"/>
      <c r="N632" s="339" t="n"/>
      <c r="O632" s="268" t="n"/>
      <c r="P632" s="314" t="n"/>
      <c r="Q632" s="70" t="n"/>
      <c r="R632" s="70" t="n"/>
      <c r="S632" s="70" t="n"/>
      <c r="T632" s="300" t="n"/>
      <c r="U632" s="300" t="n"/>
      <c r="V632" s="341" t="n"/>
      <c r="W632" s="341" t="n"/>
      <c r="X632" s="320" t="n"/>
      <c r="Y632" s="320" t="n"/>
      <c r="Z632" s="71" t="n"/>
    </row>
    <row r="633" ht="16.5" customHeight="1" s="115">
      <c r="C633" s="313" t="n"/>
      <c r="D633" s="313" t="n"/>
      <c r="E633" s="291" t="n"/>
      <c r="F633" s="292" t="n"/>
      <c r="G633" s="292" t="n"/>
      <c r="H633" s="294" t="n"/>
      <c r="I633" s="338" t="n"/>
      <c r="J633" s="295" t="n"/>
      <c r="K633" s="268" t="n"/>
      <c r="L633" s="268" t="n"/>
      <c r="M633" s="268" t="n"/>
      <c r="N633" s="339" t="n"/>
      <c r="O633" s="268" t="n"/>
      <c r="P633" s="314" t="n"/>
      <c r="Q633" s="70" t="n"/>
      <c r="R633" s="70" t="n"/>
      <c r="S633" s="70" t="n"/>
      <c r="T633" s="300" t="n"/>
      <c r="U633" s="300" t="n"/>
      <c r="V633" s="341" t="n"/>
      <c r="W633" s="341" t="n"/>
      <c r="X633" s="320" t="n"/>
      <c r="Y633" s="320" t="n"/>
      <c r="Z633" s="71" t="n"/>
    </row>
    <row r="634" ht="16.5" customHeight="1" s="115">
      <c r="C634" s="313" t="n"/>
      <c r="D634" s="313" t="n"/>
      <c r="E634" s="291" t="n"/>
      <c r="F634" s="292" t="n"/>
      <c r="G634" s="292" t="n"/>
      <c r="H634" s="294" t="n"/>
      <c r="I634" s="338" t="n"/>
      <c r="J634" s="295" t="n"/>
      <c r="K634" s="268" t="n"/>
      <c r="L634" s="268" t="n"/>
      <c r="M634" s="268" t="n"/>
      <c r="N634" s="339" t="n"/>
      <c r="O634" s="268" t="n"/>
      <c r="P634" s="314" t="n"/>
      <c r="Q634" s="70" t="n"/>
      <c r="R634" s="70" t="n"/>
      <c r="S634" s="70" t="n"/>
      <c r="T634" s="300" t="n"/>
      <c r="U634" s="300" t="n"/>
      <c r="V634" s="341" t="n"/>
      <c r="W634" s="341" t="n"/>
      <c r="X634" s="320" t="n"/>
      <c r="Y634" s="320" t="n"/>
      <c r="Z634" s="71" t="n"/>
    </row>
    <row r="635" ht="16.5" customHeight="1" s="115">
      <c r="C635" s="313" t="n"/>
      <c r="D635" s="313" t="n"/>
      <c r="E635" s="291" t="n"/>
      <c r="F635" s="292" t="n"/>
      <c r="G635" s="292" t="n"/>
      <c r="H635" s="294" t="n"/>
      <c r="I635" s="338" t="n"/>
      <c r="J635" s="295" t="n"/>
      <c r="K635" s="268" t="n"/>
      <c r="L635" s="268" t="n"/>
      <c r="M635" s="268" t="n"/>
      <c r="N635" s="339" t="n"/>
      <c r="O635" s="268" t="n"/>
      <c r="P635" s="314" t="n"/>
      <c r="Q635" s="70" t="n"/>
      <c r="R635" s="70" t="n"/>
      <c r="S635" s="70" t="n"/>
      <c r="T635" s="300" t="n"/>
      <c r="U635" s="300" t="n"/>
      <c r="V635" s="341" t="n"/>
      <c r="W635" s="341" t="n"/>
      <c r="X635" s="320" t="n"/>
      <c r="Y635" s="320" t="n"/>
      <c r="Z635" s="71" t="n"/>
    </row>
    <row r="636" ht="16.5" customHeight="1" s="115">
      <c r="C636" s="313" t="n"/>
      <c r="D636" s="313" t="n"/>
      <c r="E636" s="291" t="n"/>
      <c r="F636" s="292" t="n"/>
      <c r="G636" s="292" t="n"/>
      <c r="H636" s="294" t="n"/>
      <c r="I636" s="338" t="n"/>
      <c r="J636" s="295" t="n"/>
      <c r="K636" s="268" t="n"/>
      <c r="L636" s="268" t="n"/>
      <c r="M636" s="268" t="n"/>
      <c r="N636" s="339" t="n"/>
      <c r="O636" s="268" t="n"/>
      <c r="P636" s="314" t="n"/>
      <c r="Q636" s="70" t="n"/>
      <c r="R636" s="70" t="n"/>
      <c r="S636" s="70" t="n"/>
      <c r="T636" s="300" t="n"/>
      <c r="U636" s="300" t="n"/>
      <c r="V636" s="341" t="n"/>
      <c r="W636" s="341" t="n"/>
      <c r="X636" s="320" t="n"/>
      <c r="Y636" s="320" t="n"/>
      <c r="Z636" s="71" t="n"/>
    </row>
    <row r="637" ht="16.5" customHeight="1" s="115">
      <c r="C637" s="313" t="n"/>
      <c r="D637" s="313" t="n"/>
      <c r="E637" s="291" t="n"/>
      <c r="F637" s="292" t="n"/>
      <c r="G637" s="292" t="n"/>
      <c r="H637" s="294" t="n"/>
      <c r="I637" s="338" t="n"/>
      <c r="J637" s="295" t="n"/>
      <c r="K637" s="268" t="n"/>
      <c r="L637" s="268" t="n"/>
      <c r="M637" s="268" t="n"/>
      <c r="N637" s="339" t="n"/>
      <c r="O637" s="268" t="n"/>
      <c r="P637" s="314" t="n"/>
      <c r="Q637" s="70" t="n"/>
      <c r="R637" s="70" t="n"/>
      <c r="S637" s="70" t="n"/>
      <c r="T637" s="300" t="n"/>
      <c r="U637" s="300" t="n"/>
      <c r="V637" s="341" t="n"/>
      <c r="W637" s="341" t="n"/>
      <c r="X637" s="320" t="n"/>
      <c r="Y637" s="320" t="n"/>
      <c r="Z637" s="71" t="n"/>
    </row>
    <row r="638" ht="16.5" customHeight="1" s="115">
      <c r="C638" s="313" t="n"/>
      <c r="D638" s="313" t="n"/>
      <c r="E638" s="291" t="n"/>
      <c r="F638" s="292" t="n"/>
      <c r="G638" s="292" t="n"/>
      <c r="H638" s="294" t="n"/>
      <c r="I638" s="338" t="n"/>
      <c r="J638" s="295" t="n"/>
      <c r="K638" s="268" t="n"/>
      <c r="L638" s="268" t="n"/>
      <c r="M638" s="268" t="n"/>
      <c r="N638" s="339" t="n"/>
      <c r="O638" s="268" t="n"/>
      <c r="P638" s="314" t="n"/>
      <c r="Q638" s="70" t="n"/>
      <c r="R638" s="70" t="n"/>
      <c r="S638" s="70" t="n"/>
      <c r="T638" s="300" t="n"/>
      <c r="U638" s="300" t="n"/>
      <c r="V638" s="341" t="n"/>
      <c r="W638" s="341" t="n"/>
      <c r="X638" s="320" t="n"/>
      <c r="Y638" s="320" t="n"/>
      <c r="Z638" s="71" t="n"/>
    </row>
    <row r="639" ht="16.5" customHeight="1" s="115">
      <c r="C639" s="313" t="n"/>
      <c r="D639" s="313" t="n"/>
      <c r="E639" s="291" t="n"/>
      <c r="F639" s="292" t="n"/>
      <c r="G639" s="292" t="n"/>
      <c r="H639" s="294" t="n"/>
      <c r="I639" s="338" t="n"/>
      <c r="J639" s="295" t="n"/>
      <c r="K639" s="268" t="n"/>
      <c r="L639" s="268" t="n"/>
      <c r="M639" s="268" t="n"/>
      <c r="N639" s="339" t="n"/>
      <c r="O639" s="268" t="n"/>
      <c r="P639" s="314" t="n"/>
      <c r="Q639" s="70" t="n"/>
      <c r="R639" s="70" t="n"/>
      <c r="S639" s="70" t="n"/>
      <c r="T639" s="300" t="n"/>
      <c r="U639" s="300" t="n"/>
      <c r="V639" s="341" t="n"/>
      <c r="W639" s="341" t="n"/>
      <c r="X639" s="320" t="n"/>
      <c r="Y639" s="320" t="n"/>
      <c r="Z639" s="71" t="n"/>
    </row>
    <row r="640" ht="16.5" customHeight="1" s="115">
      <c r="C640" s="313" t="n"/>
      <c r="D640" s="313" t="n"/>
      <c r="E640" s="291" t="n"/>
      <c r="F640" s="292" t="n"/>
      <c r="G640" s="292" t="n"/>
      <c r="H640" s="294" t="n"/>
      <c r="I640" s="338" t="n"/>
      <c r="J640" s="295" t="n"/>
      <c r="K640" s="268" t="n"/>
      <c r="L640" s="268" t="n"/>
      <c r="M640" s="268" t="n"/>
      <c r="N640" s="339" t="n"/>
      <c r="O640" s="268" t="n"/>
      <c r="P640" s="314" t="n"/>
      <c r="Q640" s="70" t="n"/>
      <c r="R640" s="70" t="n"/>
      <c r="S640" s="70" t="n"/>
      <c r="T640" s="300" t="n"/>
      <c r="U640" s="300" t="n"/>
      <c r="V640" s="341" t="n"/>
      <c r="W640" s="341" t="n"/>
      <c r="X640" s="320" t="n"/>
      <c r="Y640" s="320" t="n"/>
      <c r="Z640" s="71" t="n"/>
    </row>
    <row r="641" ht="16.5" customHeight="1" s="115">
      <c r="C641" s="313" t="n"/>
      <c r="D641" s="313" t="n"/>
      <c r="E641" s="291" t="n"/>
      <c r="F641" s="292" t="n"/>
      <c r="G641" s="292" t="n"/>
      <c r="H641" s="294" t="n"/>
      <c r="I641" s="338" t="n"/>
      <c r="J641" s="295" t="n"/>
      <c r="K641" s="268" t="n"/>
      <c r="L641" s="268" t="n"/>
      <c r="M641" s="268" t="n"/>
      <c r="N641" s="339" t="n"/>
      <c r="O641" s="268" t="n"/>
      <c r="P641" s="314" t="n"/>
      <c r="Q641" s="70" t="n"/>
      <c r="R641" s="70" t="n"/>
      <c r="S641" s="70" t="n"/>
      <c r="T641" s="300" t="n"/>
      <c r="U641" s="300" t="n"/>
      <c r="V641" s="341" t="n"/>
      <c r="W641" s="341" t="n"/>
      <c r="X641" s="320" t="n"/>
      <c r="Y641" s="320" t="n"/>
      <c r="Z641" s="71" t="n"/>
    </row>
    <row r="642" ht="16.5" customHeight="1" s="115">
      <c r="C642" s="313" t="n"/>
      <c r="D642" s="313" t="n"/>
      <c r="E642" s="291" t="n"/>
      <c r="F642" s="292" t="n"/>
      <c r="G642" s="292" t="n"/>
      <c r="H642" s="294" t="n"/>
      <c r="I642" s="338" t="n"/>
      <c r="J642" s="295" t="n"/>
      <c r="K642" s="268" t="n"/>
      <c r="L642" s="268" t="n"/>
      <c r="M642" s="268" t="n"/>
      <c r="N642" s="339" t="n"/>
      <c r="O642" s="268" t="n"/>
      <c r="P642" s="314" t="n"/>
      <c r="Q642" s="70" t="n"/>
      <c r="R642" s="70" t="n"/>
      <c r="S642" s="70" t="n"/>
      <c r="T642" s="300" t="n"/>
      <c r="U642" s="300" t="n"/>
      <c r="V642" s="341" t="n"/>
      <c r="W642" s="341" t="n"/>
      <c r="X642" s="320" t="n"/>
      <c r="Y642" s="320" t="n"/>
      <c r="Z642" s="71" t="n"/>
    </row>
    <row r="643" ht="16.5" customHeight="1" s="115">
      <c r="C643" s="313" t="n"/>
      <c r="D643" s="313" t="n"/>
      <c r="E643" s="291" t="n"/>
      <c r="F643" s="292" t="n"/>
      <c r="G643" s="292" t="n"/>
      <c r="H643" s="294" t="n"/>
      <c r="I643" s="338" t="n"/>
      <c r="J643" s="295" t="n"/>
      <c r="K643" s="268" t="n"/>
      <c r="L643" s="268" t="n"/>
      <c r="M643" s="268" t="n"/>
      <c r="N643" s="339" t="n"/>
      <c r="O643" s="268" t="n"/>
      <c r="P643" s="314" t="n"/>
      <c r="Q643" s="70" t="n"/>
      <c r="R643" s="70" t="n"/>
      <c r="S643" s="70" t="n"/>
      <c r="T643" s="300" t="n"/>
      <c r="U643" s="300" t="n"/>
      <c r="V643" s="341" t="n"/>
      <c r="W643" s="341" t="n"/>
      <c r="X643" s="320" t="n"/>
      <c r="Y643" s="320" t="n"/>
      <c r="Z643" s="71" t="n"/>
    </row>
    <row r="644" ht="16.5" customHeight="1" s="115">
      <c r="C644" s="313" t="n"/>
      <c r="D644" s="313" t="n"/>
      <c r="E644" s="291" t="n"/>
      <c r="F644" s="292" t="n"/>
      <c r="G644" s="292" t="n"/>
      <c r="H644" s="294" t="n"/>
      <c r="I644" s="338" t="n"/>
      <c r="J644" s="295" t="n"/>
      <c r="K644" s="268" t="n"/>
      <c r="L644" s="268" t="n"/>
      <c r="M644" s="268" t="n"/>
      <c r="N644" s="339" t="n"/>
      <c r="O644" s="268" t="n"/>
      <c r="P644" s="314" t="n"/>
      <c r="Q644" s="70" t="n"/>
      <c r="R644" s="70" t="n"/>
      <c r="S644" s="70" t="n"/>
      <c r="T644" s="300" t="n"/>
      <c r="U644" s="300" t="n"/>
      <c r="V644" s="341" t="n"/>
      <c r="W644" s="341" t="n"/>
      <c r="X644" s="320" t="n"/>
      <c r="Y644" s="320" t="n"/>
      <c r="Z644" s="71" t="n"/>
    </row>
    <row r="645" ht="16.5" customHeight="1" s="115">
      <c r="C645" s="313" t="n"/>
      <c r="D645" s="313" t="n"/>
      <c r="E645" s="291" t="n"/>
      <c r="F645" s="292" t="n"/>
      <c r="G645" s="292" t="n"/>
      <c r="H645" s="294" t="n"/>
      <c r="I645" s="338" t="n"/>
      <c r="J645" s="295" t="n"/>
      <c r="K645" s="268" t="n"/>
      <c r="L645" s="268" t="n"/>
      <c r="M645" s="268" t="n"/>
      <c r="N645" s="339" t="n"/>
      <c r="O645" s="268" t="n"/>
      <c r="P645" s="314" t="n"/>
      <c r="Q645" s="70" t="n"/>
      <c r="R645" s="70" t="n"/>
      <c r="S645" s="70" t="n"/>
      <c r="T645" s="300" t="n"/>
      <c r="U645" s="300" t="n"/>
      <c r="V645" s="341" t="n"/>
      <c r="W645" s="341" t="n"/>
      <c r="X645" s="320" t="n"/>
      <c r="Y645" s="320" t="n"/>
      <c r="Z645" s="71" t="n"/>
    </row>
    <row r="646" ht="16.5" customHeight="1" s="115">
      <c r="C646" s="313" t="n"/>
      <c r="D646" s="313" t="n"/>
      <c r="E646" s="291" t="n"/>
      <c r="F646" s="292" t="n"/>
      <c r="G646" s="292" t="n"/>
      <c r="H646" s="294" t="n"/>
      <c r="I646" s="338" t="n"/>
      <c r="J646" s="295" t="n"/>
      <c r="K646" s="268" t="n"/>
      <c r="L646" s="268" t="n"/>
      <c r="M646" s="268" t="n"/>
      <c r="N646" s="339" t="n"/>
      <c r="O646" s="268" t="n"/>
      <c r="P646" s="314" t="n"/>
      <c r="Q646" s="70" t="n"/>
      <c r="R646" s="70" t="n"/>
      <c r="S646" s="70" t="n"/>
      <c r="T646" s="300" t="n"/>
      <c r="U646" s="300" t="n"/>
      <c r="V646" s="341" t="n"/>
      <c r="W646" s="341" t="n"/>
      <c r="X646" s="320" t="n"/>
      <c r="Y646" s="320" t="n"/>
      <c r="Z646" s="71" t="n"/>
    </row>
    <row r="647" ht="16.5" customHeight="1" s="115">
      <c r="C647" s="313" t="n"/>
      <c r="D647" s="313" t="n"/>
      <c r="E647" s="291" t="n"/>
      <c r="F647" s="292" t="n"/>
      <c r="G647" s="292" t="n"/>
      <c r="H647" s="294" t="n"/>
      <c r="I647" s="338" t="n"/>
      <c r="J647" s="295" t="n"/>
      <c r="K647" s="268" t="n"/>
      <c r="L647" s="268" t="n"/>
      <c r="M647" s="268" t="n"/>
      <c r="N647" s="339" t="n"/>
      <c r="O647" s="268" t="n"/>
      <c r="P647" s="314" t="n"/>
      <c r="Q647" s="70" t="n"/>
      <c r="R647" s="70" t="n"/>
      <c r="S647" s="70" t="n"/>
      <c r="T647" s="300" t="n"/>
      <c r="U647" s="300" t="n"/>
      <c r="V647" s="341" t="n"/>
      <c r="W647" s="341" t="n"/>
      <c r="X647" s="320" t="n"/>
      <c r="Y647" s="320" t="n"/>
      <c r="Z647" s="71" t="n"/>
    </row>
    <row r="648" ht="16.5" customHeight="1" s="115">
      <c r="C648" s="313" t="n"/>
      <c r="D648" s="313" t="n"/>
      <c r="E648" s="291" t="n"/>
      <c r="F648" s="292" t="n"/>
      <c r="G648" s="292" t="n"/>
      <c r="H648" s="294" t="n"/>
      <c r="I648" s="338" t="n"/>
      <c r="J648" s="295" t="n"/>
      <c r="K648" s="268" t="n"/>
      <c r="L648" s="268" t="n"/>
      <c r="M648" s="268" t="n"/>
      <c r="N648" s="339" t="n"/>
      <c r="O648" s="268" t="n"/>
      <c r="P648" s="314" t="n"/>
      <c r="Q648" s="70" t="n"/>
      <c r="R648" s="70" t="n"/>
      <c r="S648" s="70" t="n"/>
      <c r="T648" s="300" t="n"/>
      <c r="U648" s="300" t="n"/>
      <c r="V648" s="341" t="n"/>
      <c r="W648" s="341" t="n"/>
      <c r="X648" s="320" t="n"/>
      <c r="Y648" s="320" t="n"/>
      <c r="Z648" s="71" t="n"/>
    </row>
    <row r="649" ht="16.5" customHeight="1" s="115">
      <c r="C649" s="313" t="n"/>
      <c r="D649" s="313" t="n"/>
      <c r="E649" s="291" t="n"/>
      <c r="F649" s="292" t="n"/>
      <c r="G649" s="292" t="n"/>
      <c r="H649" s="294" t="n"/>
      <c r="I649" s="338" t="n"/>
      <c r="J649" s="295" t="n"/>
      <c r="K649" s="268" t="n"/>
      <c r="L649" s="268" t="n"/>
      <c r="M649" s="268" t="n"/>
      <c r="N649" s="339" t="n"/>
      <c r="O649" s="268" t="n"/>
      <c r="P649" s="314" t="n"/>
      <c r="Q649" s="70" t="n"/>
      <c r="R649" s="70" t="n"/>
      <c r="S649" s="70" t="n"/>
      <c r="T649" s="300" t="n"/>
      <c r="U649" s="300" t="n"/>
      <c r="V649" s="341" t="n"/>
      <c r="W649" s="341" t="n"/>
      <c r="X649" s="320" t="n"/>
      <c r="Y649" s="320" t="n"/>
      <c r="Z649" s="71" t="n"/>
    </row>
    <row r="650" ht="16.5" customHeight="1" s="115">
      <c r="C650" s="313" t="n"/>
      <c r="D650" s="313" t="n"/>
      <c r="E650" s="291" t="n"/>
      <c r="F650" s="292" t="n"/>
      <c r="G650" s="292" t="n"/>
      <c r="H650" s="294" t="n"/>
      <c r="I650" s="338" t="n"/>
      <c r="J650" s="295" t="n"/>
      <c r="K650" s="268" t="n"/>
      <c r="L650" s="268" t="n"/>
      <c r="M650" s="268" t="n"/>
      <c r="N650" s="339" t="n"/>
      <c r="O650" s="268" t="n"/>
      <c r="P650" s="314" t="n"/>
      <c r="Q650" s="70" t="n"/>
      <c r="R650" s="70" t="n"/>
      <c r="S650" s="70" t="n"/>
      <c r="T650" s="300" t="n"/>
      <c r="U650" s="300" t="n"/>
      <c r="V650" s="341" t="n"/>
      <c r="W650" s="341" t="n"/>
      <c r="X650" s="320" t="n"/>
      <c r="Y650" s="320" t="n"/>
      <c r="Z650" s="71" t="n"/>
    </row>
    <row r="651" ht="16.5" customHeight="1" s="115">
      <c r="C651" s="313" t="n"/>
      <c r="D651" s="313" t="n"/>
      <c r="E651" s="291" t="n"/>
      <c r="F651" s="292" t="n"/>
      <c r="G651" s="292" t="n"/>
      <c r="H651" s="294" t="n"/>
      <c r="I651" s="338" t="n"/>
      <c r="J651" s="295" t="n"/>
      <c r="K651" s="268" t="n"/>
      <c r="L651" s="268" t="n"/>
      <c r="M651" s="268" t="n"/>
      <c r="N651" s="339" t="n"/>
      <c r="O651" s="268" t="n"/>
      <c r="P651" s="314" t="n"/>
      <c r="Q651" s="70" t="n"/>
      <c r="R651" s="70" t="n"/>
      <c r="S651" s="70" t="n"/>
      <c r="T651" s="300" t="n"/>
      <c r="U651" s="300" t="n"/>
      <c r="V651" s="341" t="n"/>
      <c r="W651" s="341" t="n"/>
      <c r="X651" s="320" t="n"/>
      <c r="Y651" s="320" t="n"/>
      <c r="Z651" s="71" t="n"/>
    </row>
    <row r="652" ht="16.5" customHeight="1" s="115">
      <c r="C652" s="313" t="n"/>
      <c r="D652" s="313" t="n"/>
      <c r="E652" s="291" t="n"/>
      <c r="F652" s="292" t="n"/>
      <c r="G652" s="292" t="n"/>
      <c r="H652" s="294" t="n"/>
      <c r="I652" s="338" t="n"/>
      <c r="J652" s="295" t="n"/>
      <c r="K652" s="268" t="n"/>
      <c r="L652" s="268" t="n"/>
      <c r="M652" s="268" t="n"/>
      <c r="N652" s="339" t="n"/>
      <c r="O652" s="268" t="n"/>
      <c r="P652" s="314" t="n"/>
      <c r="Q652" s="70" t="n"/>
      <c r="R652" s="70" t="n"/>
      <c r="S652" s="70" t="n"/>
      <c r="T652" s="300" t="n"/>
      <c r="U652" s="300" t="n"/>
      <c r="V652" s="341" t="n"/>
      <c r="W652" s="341" t="n"/>
      <c r="X652" s="320" t="n"/>
      <c r="Y652" s="320" t="n"/>
      <c r="Z652" s="71" t="n"/>
    </row>
    <row r="653" ht="16.5" customHeight="1" s="115">
      <c r="C653" s="313" t="n"/>
      <c r="D653" s="313" t="n"/>
      <c r="E653" s="291" t="n"/>
      <c r="F653" s="292" t="n"/>
      <c r="G653" s="292" t="n"/>
      <c r="H653" s="294" t="n"/>
      <c r="I653" s="338" t="n"/>
      <c r="J653" s="295" t="n"/>
      <c r="K653" s="268" t="n"/>
      <c r="L653" s="268" t="n"/>
      <c r="M653" s="268" t="n"/>
      <c r="N653" s="339" t="n"/>
      <c r="O653" s="268" t="n"/>
      <c r="P653" s="314" t="n"/>
      <c r="Q653" s="70" t="n"/>
      <c r="R653" s="70" t="n"/>
      <c r="S653" s="70" t="n"/>
      <c r="T653" s="300" t="n"/>
      <c r="U653" s="300" t="n"/>
      <c r="V653" s="341" t="n"/>
      <c r="W653" s="341" t="n"/>
      <c r="X653" s="320" t="n"/>
      <c r="Y653" s="320" t="n"/>
      <c r="Z653" s="71" t="n"/>
    </row>
    <row r="654" ht="16.5" customHeight="1" s="115">
      <c r="C654" s="313" t="n"/>
      <c r="D654" s="313" t="n"/>
      <c r="E654" s="291" t="n"/>
      <c r="F654" s="292" t="n"/>
      <c r="G654" s="292" t="n"/>
      <c r="H654" s="294" t="n"/>
      <c r="I654" s="338" t="n"/>
      <c r="J654" s="295" t="n"/>
      <c r="K654" s="268" t="n"/>
      <c r="L654" s="268" t="n"/>
      <c r="M654" s="268" t="n"/>
      <c r="N654" s="339" t="n"/>
      <c r="O654" s="268" t="n"/>
      <c r="P654" s="314" t="n"/>
      <c r="Q654" s="70" t="n"/>
      <c r="R654" s="70" t="n"/>
      <c r="S654" s="70" t="n"/>
      <c r="T654" s="300" t="n"/>
      <c r="U654" s="300" t="n"/>
      <c r="V654" s="341" t="n"/>
      <c r="W654" s="341" t="n"/>
      <c r="X654" s="320" t="n"/>
      <c r="Y654" s="320" t="n"/>
      <c r="Z654" s="71" t="n"/>
    </row>
    <row r="655" ht="16.5" customHeight="1" s="115">
      <c r="C655" s="313" t="n"/>
      <c r="D655" s="313" t="n"/>
      <c r="E655" s="291" t="n"/>
      <c r="F655" s="292" t="n"/>
      <c r="G655" s="292" t="n"/>
      <c r="H655" s="294" t="n"/>
      <c r="I655" s="338" t="n"/>
      <c r="J655" s="295" t="n"/>
      <c r="K655" s="268" t="n"/>
      <c r="L655" s="268" t="n"/>
      <c r="M655" s="268" t="n"/>
      <c r="N655" s="339" t="n"/>
      <c r="O655" s="268" t="n"/>
      <c r="P655" s="314" t="n"/>
      <c r="Q655" s="70" t="n"/>
      <c r="R655" s="70" t="n"/>
      <c r="S655" s="70" t="n"/>
      <c r="T655" s="300" t="n"/>
      <c r="U655" s="300" t="n"/>
      <c r="V655" s="341" t="n"/>
      <c r="W655" s="341" t="n"/>
      <c r="X655" s="320" t="n"/>
      <c r="Y655" s="320" t="n"/>
      <c r="Z655" s="71" t="n"/>
    </row>
    <row r="656" ht="16.5" customHeight="1" s="115">
      <c r="C656" s="313" t="n"/>
      <c r="D656" s="313" t="n"/>
      <c r="E656" s="291" t="n"/>
      <c r="F656" s="292" t="n"/>
      <c r="G656" s="292" t="n"/>
      <c r="H656" s="294" t="n"/>
      <c r="I656" s="338" t="n"/>
      <c r="J656" s="295" t="n"/>
      <c r="K656" s="268" t="n"/>
      <c r="L656" s="268" t="n"/>
      <c r="M656" s="268" t="n"/>
      <c r="N656" s="339" t="n"/>
      <c r="O656" s="268" t="n"/>
      <c r="P656" s="314" t="n"/>
      <c r="Q656" s="70" t="n"/>
      <c r="R656" s="70" t="n"/>
      <c r="S656" s="70" t="n"/>
      <c r="T656" s="300" t="n"/>
      <c r="U656" s="300" t="n"/>
      <c r="V656" s="341" t="n"/>
      <c r="W656" s="341" t="n"/>
      <c r="X656" s="320" t="n"/>
      <c r="Y656" s="320" t="n"/>
      <c r="Z656" s="71" t="n"/>
    </row>
    <row r="657" ht="16.5" customHeight="1" s="115">
      <c r="C657" s="313" t="n"/>
      <c r="D657" s="313" t="n"/>
      <c r="E657" s="291" t="n"/>
      <c r="F657" s="292" t="n"/>
      <c r="G657" s="292" t="n"/>
      <c r="H657" s="294" t="n"/>
      <c r="I657" s="338" t="n"/>
      <c r="J657" s="295" t="n"/>
      <c r="K657" s="268" t="n"/>
      <c r="L657" s="268" t="n"/>
      <c r="M657" s="268" t="n"/>
      <c r="N657" s="339" t="n"/>
      <c r="O657" s="268" t="n"/>
      <c r="P657" s="314" t="n"/>
      <c r="Q657" s="70" t="n"/>
      <c r="R657" s="70" t="n"/>
      <c r="S657" s="70" t="n"/>
      <c r="T657" s="300" t="n"/>
      <c r="U657" s="300" t="n"/>
      <c r="V657" s="341" t="n"/>
      <c r="W657" s="341" t="n"/>
      <c r="X657" s="320" t="n"/>
      <c r="Y657" s="320" t="n"/>
      <c r="Z657" s="71" t="n"/>
    </row>
    <row r="658" ht="16.5" customHeight="1" s="115">
      <c r="C658" s="313" t="n"/>
      <c r="D658" s="313" t="n"/>
      <c r="E658" s="291" t="n"/>
      <c r="F658" s="292" t="n"/>
      <c r="G658" s="292" t="n"/>
      <c r="H658" s="294" t="n"/>
      <c r="I658" s="338" t="n"/>
      <c r="J658" s="295" t="n"/>
      <c r="K658" s="268" t="n"/>
      <c r="L658" s="268" t="n"/>
      <c r="M658" s="268" t="n"/>
      <c r="N658" s="339" t="n"/>
      <c r="O658" s="268" t="n"/>
      <c r="P658" s="314" t="n"/>
      <c r="Q658" s="70" t="n"/>
      <c r="R658" s="70" t="n"/>
      <c r="S658" s="70" t="n"/>
      <c r="T658" s="300" t="n"/>
      <c r="U658" s="300" t="n"/>
      <c r="V658" s="341" t="n"/>
      <c r="W658" s="341" t="n"/>
      <c r="X658" s="320" t="n"/>
      <c r="Y658" s="320" t="n"/>
      <c r="Z658" s="71" t="n"/>
    </row>
    <row r="659" ht="16.5" customHeight="1" s="115">
      <c r="C659" s="313" t="n"/>
      <c r="D659" s="313" t="n"/>
      <c r="E659" s="291" t="n"/>
      <c r="F659" s="292" t="n"/>
      <c r="G659" s="292" t="n"/>
      <c r="H659" s="294" t="n"/>
      <c r="I659" s="338" t="n"/>
      <c r="J659" s="295" t="n"/>
      <c r="K659" s="268" t="n"/>
      <c r="L659" s="268" t="n"/>
      <c r="M659" s="268" t="n"/>
      <c r="N659" s="339" t="n"/>
      <c r="O659" s="268" t="n"/>
      <c r="P659" s="314" t="n"/>
      <c r="Q659" s="70" t="n"/>
      <c r="R659" s="70" t="n"/>
      <c r="S659" s="70" t="n"/>
      <c r="T659" s="300" t="n"/>
      <c r="U659" s="300" t="n"/>
      <c r="V659" s="341" t="n"/>
      <c r="W659" s="341" t="n"/>
      <c r="X659" s="320" t="n"/>
      <c r="Y659" s="320" t="n"/>
      <c r="Z659" s="71" t="n"/>
    </row>
    <row r="660" ht="16.5" customHeight="1" s="115">
      <c r="C660" s="313" t="n"/>
      <c r="D660" s="313" t="n"/>
      <c r="E660" s="291" t="n"/>
      <c r="F660" s="292" t="n"/>
      <c r="G660" s="292" t="n"/>
      <c r="H660" s="294" t="n"/>
      <c r="I660" s="338" t="n"/>
      <c r="J660" s="295" t="n"/>
      <c r="K660" s="268" t="n"/>
      <c r="L660" s="268" t="n"/>
      <c r="M660" s="268" t="n"/>
      <c r="N660" s="339" t="n"/>
      <c r="O660" s="268" t="n"/>
      <c r="P660" s="314" t="n"/>
      <c r="Q660" s="70" t="n"/>
      <c r="R660" s="70" t="n"/>
      <c r="S660" s="70" t="n"/>
      <c r="T660" s="300" t="n"/>
      <c r="U660" s="300" t="n"/>
      <c r="V660" s="341" t="n"/>
      <c r="W660" s="341" t="n"/>
      <c r="X660" s="320" t="n"/>
      <c r="Y660" s="320" t="n"/>
      <c r="Z660" s="71" t="n"/>
    </row>
    <row r="661" ht="16.5" customHeight="1" s="115">
      <c r="C661" s="313" t="n"/>
      <c r="D661" s="313" t="n"/>
      <c r="E661" s="291" t="n"/>
      <c r="F661" s="292" t="n"/>
      <c r="G661" s="292" t="n"/>
      <c r="H661" s="294" t="n"/>
      <c r="I661" s="338" t="n"/>
      <c r="J661" s="295" t="n"/>
      <c r="K661" s="268" t="n"/>
      <c r="L661" s="268" t="n"/>
      <c r="M661" s="268" t="n"/>
      <c r="N661" s="339" t="n"/>
      <c r="O661" s="268" t="n"/>
      <c r="P661" s="314" t="n"/>
      <c r="Q661" s="70" t="n"/>
      <c r="R661" s="70" t="n"/>
      <c r="S661" s="70" t="n"/>
      <c r="T661" s="300" t="n"/>
      <c r="U661" s="300" t="n"/>
      <c r="V661" s="341" t="n"/>
      <c r="W661" s="341" t="n"/>
      <c r="X661" s="320" t="n"/>
      <c r="Y661" s="320" t="n"/>
      <c r="Z661" s="71" t="n"/>
    </row>
    <row r="662" ht="16.5" customHeight="1" s="115">
      <c r="C662" s="313" t="n"/>
      <c r="D662" s="313" t="n"/>
      <c r="E662" s="291" t="n"/>
      <c r="F662" s="292" t="n"/>
      <c r="G662" s="292" t="n"/>
      <c r="H662" s="294" t="n"/>
      <c r="I662" s="338" t="n"/>
      <c r="J662" s="295" t="n"/>
      <c r="K662" s="268" t="n"/>
      <c r="L662" s="268" t="n"/>
      <c r="M662" s="268" t="n"/>
      <c r="N662" s="339" t="n"/>
      <c r="O662" s="268" t="n"/>
      <c r="P662" s="314" t="n"/>
      <c r="Q662" s="70" t="n"/>
      <c r="R662" s="70" t="n"/>
      <c r="S662" s="70" t="n"/>
      <c r="T662" s="300" t="n"/>
      <c r="U662" s="300" t="n"/>
      <c r="V662" s="341" t="n"/>
      <c r="W662" s="341" t="n"/>
      <c r="X662" s="320" t="n"/>
      <c r="Y662" s="320" t="n"/>
      <c r="Z662" s="71" t="n"/>
    </row>
    <row r="663" ht="16.5" customHeight="1" s="115">
      <c r="C663" s="313" t="n"/>
      <c r="D663" s="313" t="n"/>
      <c r="E663" s="291" t="n"/>
      <c r="F663" s="292" t="n"/>
      <c r="G663" s="292" t="n"/>
      <c r="H663" s="294" t="n"/>
      <c r="I663" s="338" t="n"/>
      <c r="J663" s="295" t="n"/>
      <c r="K663" s="268" t="n"/>
      <c r="L663" s="268" t="n"/>
      <c r="M663" s="268" t="n"/>
      <c r="N663" s="339" t="n"/>
      <c r="O663" s="268" t="n"/>
      <c r="P663" s="314" t="n"/>
      <c r="Q663" s="70" t="n"/>
      <c r="R663" s="70" t="n"/>
      <c r="S663" s="70" t="n"/>
      <c r="T663" s="300" t="n"/>
      <c r="U663" s="300" t="n"/>
      <c r="V663" s="341" t="n"/>
      <c r="W663" s="341" t="n"/>
      <c r="X663" s="320" t="n"/>
      <c r="Y663" s="320" t="n"/>
      <c r="Z663" s="71" t="n"/>
    </row>
    <row r="664" ht="16.5" customHeight="1" s="115">
      <c r="C664" s="313" t="n"/>
      <c r="D664" s="313" t="n"/>
      <c r="E664" s="291" t="n"/>
      <c r="F664" s="292" t="n"/>
      <c r="G664" s="292" t="n"/>
      <c r="H664" s="294" t="n"/>
      <c r="I664" s="338" t="n"/>
      <c r="J664" s="295" t="n"/>
      <c r="K664" s="268" t="n"/>
      <c r="L664" s="268" t="n"/>
      <c r="M664" s="268" t="n"/>
      <c r="N664" s="339" t="n"/>
      <c r="O664" s="268" t="n"/>
      <c r="P664" s="314" t="n"/>
      <c r="Q664" s="70" t="n"/>
      <c r="R664" s="70" t="n"/>
      <c r="S664" s="70" t="n"/>
      <c r="T664" s="300" t="n"/>
      <c r="U664" s="300" t="n"/>
      <c r="V664" s="341" t="n"/>
      <c r="W664" s="341" t="n"/>
      <c r="X664" s="320" t="n"/>
      <c r="Y664" s="320" t="n"/>
      <c r="Z664" s="71" t="n"/>
    </row>
    <row r="665" ht="16.5" customHeight="1" s="115">
      <c r="C665" s="313" t="n"/>
      <c r="D665" s="313" t="n"/>
      <c r="E665" s="291" t="n"/>
      <c r="F665" s="292" t="n"/>
      <c r="G665" s="292" t="n"/>
      <c r="H665" s="294" t="n"/>
      <c r="I665" s="338" t="n"/>
      <c r="J665" s="295" t="n"/>
      <c r="K665" s="268" t="n"/>
      <c r="L665" s="268" t="n"/>
      <c r="M665" s="268" t="n"/>
      <c r="N665" s="339" t="n"/>
      <c r="O665" s="268" t="n"/>
      <c r="P665" s="314" t="n"/>
      <c r="Q665" s="70" t="n"/>
      <c r="R665" s="70" t="n"/>
      <c r="S665" s="70" t="n"/>
      <c r="T665" s="300" t="n"/>
      <c r="U665" s="300" t="n"/>
      <c r="V665" s="341" t="n"/>
      <c r="W665" s="341" t="n"/>
      <c r="X665" s="320" t="n"/>
      <c r="Y665" s="320" t="n"/>
      <c r="Z665" s="71" t="n"/>
    </row>
    <row r="666" ht="16.5" customHeight="1" s="115">
      <c r="C666" s="313" t="n"/>
      <c r="D666" s="313" t="n"/>
      <c r="E666" s="291" t="n"/>
      <c r="F666" s="292" t="n"/>
      <c r="G666" s="292" t="n"/>
      <c r="H666" s="294" t="n"/>
      <c r="I666" s="338" t="n"/>
      <c r="J666" s="295" t="n"/>
      <c r="K666" s="268" t="n"/>
      <c r="L666" s="268" t="n"/>
      <c r="M666" s="268" t="n"/>
      <c r="N666" s="339" t="n"/>
      <c r="O666" s="268" t="n"/>
      <c r="P666" s="314" t="n"/>
      <c r="Q666" s="70" t="n"/>
      <c r="R666" s="70" t="n"/>
      <c r="S666" s="70" t="n"/>
      <c r="T666" s="300" t="n"/>
      <c r="U666" s="300" t="n"/>
      <c r="V666" s="341" t="n"/>
      <c r="W666" s="341" t="n"/>
      <c r="X666" s="320" t="n"/>
      <c r="Y666" s="320" t="n"/>
      <c r="Z666" s="71" t="n"/>
    </row>
    <row r="667" ht="16.5" customHeight="1" s="115">
      <c r="C667" s="313" t="n"/>
      <c r="D667" s="313" t="n"/>
      <c r="E667" s="291" t="n"/>
      <c r="F667" s="292" t="n"/>
      <c r="G667" s="292" t="n"/>
      <c r="H667" s="294" t="n"/>
      <c r="I667" s="338" t="n"/>
      <c r="J667" s="295" t="n"/>
      <c r="K667" s="268" t="n"/>
      <c r="L667" s="268" t="n"/>
      <c r="M667" s="268" t="n"/>
      <c r="N667" s="339" t="n"/>
      <c r="O667" s="268" t="n"/>
      <c r="P667" s="314" t="n"/>
      <c r="Q667" s="70" t="n"/>
      <c r="R667" s="70" t="n"/>
      <c r="S667" s="70" t="n"/>
      <c r="T667" s="300" t="n"/>
      <c r="U667" s="300" t="n"/>
      <c r="V667" s="341" t="n"/>
      <c r="W667" s="341" t="n"/>
      <c r="X667" s="320" t="n"/>
      <c r="Y667" s="320" t="n"/>
      <c r="Z667" s="71" t="n"/>
    </row>
    <row r="668" ht="16.5" customHeight="1" s="115">
      <c r="C668" s="313" t="n"/>
      <c r="D668" s="313" t="n"/>
      <c r="E668" s="291" t="n"/>
      <c r="F668" s="292" t="n"/>
      <c r="G668" s="292" t="n"/>
      <c r="H668" s="294" t="n"/>
      <c r="I668" s="338" t="n"/>
      <c r="J668" s="295" t="n"/>
      <c r="K668" s="268" t="n"/>
      <c r="L668" s="268" t="n"/>
      <c r="M668" s="268" t="n"/>
      <c r="N668" s="339" t="n"/>
      <c r="O668" s="268" t="n"/>
      <c r="P668" s="314" t="n"/>
      <c r="Q668" s="70" t="n"/>
      <c r="R668" s="70" t="n"/>
      <c r="S668" s="70" t="n"/>
      <c r="T668" s="300" t="n"/>
      <c r="U668" s="300" t="n"/>
      <c r="V668" s="341" t="n"/>
      <c r="W668" s="341" t="n"/>
      <c r="X668" s="320" t="n"/>
      <c r="Y668" s="320" t="n"/>
      <c r="Z668" s="71" t="n"/>
    </row>
    <row r="669" ht="16.5" customHeight="1" s="115">
      <c r="C669" s="313" t="n"/>
      <c r="D669" s="313" t="n"/>
      <c r="E669" s="291" t="n"/>
      <c r="F669" s="292" t="n"/>
      <c r="G669" s="292" t="n"/>
      <c r="H669" s="294" t="n"/>
      <c r="I669" s="338" t="n"/>
      <c r="J669" s="295" t="n"/>
      <c r="K669" s="268" t="n"/>
      <c r="L669" s="268" t="n"/>
      <c r="M669" s="268" t="n"/>
      <c r="N669" s="339" t="n"/>
      <c r="O669" s="268" t="n"/>
      <c r="P669" s="314" t="n"/>
      <c r="Q669" s="70" t="n"/>
      <c r="R669" s="70" t="n"/>
      <c r="S669" s="70" t="n"/>
      <c r="T669" s="300" t="n"/>
      <c r="U669" s="300" t="n"/>
      <c r="V669" s="341" t="n"/>
      <c r="W669" s="341" t="n"/>
      <c r="X669" s="320" t="n"/>
      <c r="Y669" s="320" t="n"/>
      <c r="Z669" s="71" t="n"/>
    </row>
    <row r="670" ht="16.5" customHeight="1" s="115">
      <c r="C670" s="313" t="n"/>
      <c r="D670" s="313" t="n"/>
      <c r="E670" s="291" t="n"/>
      <c r="F670" s="292" t="n"/>
      <c r="G670" s="292" t="n"/>
      <c r="H670" s="294" t="n"/>
      <c r="I670" s="338" t="n"/>
      <c r="J670" s="295" t="n"/>
      <c r="K670" s="268" t="n"/>
      <c r="L670" s="268" t="n"/>
      <c r="M670" s="268" t="n"/>
      <c r="N670" s="339" t="n"/>
      <c r="O670" s="268" t="n"/>
      <c r="P670" s="314" t="n"/>
      <c r="Q670" s="70" t="n"/>
      <c r="R670" s="70" t="n"/>
      <c r="S670" s="70" t="n"/>
      <c r="T670" s="300" t="n"/>
      <c r="U670" s="300" t="n"/>
      <c r="V670" s="341" t="n"/>
      <c r="W670" s="341" t="n"/>
      <c r="X670" s="320" t="n"/>
      <c r="Y670" s="320" t="n"/>
      <c r="Z670" s="71" t="n"/>
    </row>
    <row r="671" ht="16.5" customHeight="1" s="115">
      <c r="C671" s="313" t="n"/>
      <c r="D671" s="313" t="n"/>
      <c r="E671" s="291" t="n"/>
      <c r="F671" s="292" t="n"/>
      <c r="G671" s="292" t="n"/>
      <c r="H671" s="294" t="n"/>
      <c r="I671" s="338" t="n"/>
      <c r="J671" s="295" t="n"/>
      <c r="K671" s="268" t="n"/>
      <c r="L671" s="268" t="n"/>
      <c r="M671" s="268" t="n"/>
      <c r="N671" s="339" t="n"/>
      <c r="O671" s="268" t="n"/>
      <c r="P671" s="314" t="n"/>
      <c r="Q671" s="70" t="n"/>
      <c r="R671" s="70" t="n"/>
      <c r="S671" s="70" t="n"/>
      <c r="T671" s="300" t="n"/>
      <c r="U671" s="300" t="n"/>
      <c r="V671" s="341" t="n"/>
      <c r="W671" s="341" t="n"/>
      <c r="X671" s="320" t="n"/>
      <c r="Y671" s="320" t="n"/>
      <c r="Z671" s="71" t="n"/>
    </row>
    <row r="672" ht="16.5" customHeight="1" s="115">
      <c r="C672" s="313" t="n"/>
      <c r="D672" s="313" t="n"/>
      <c r="E672" s="291" t="n"/>
      <c r="F672" s="292" t="n"/>
      <c r="G672" s="292" t="n"/>
      <c r="H672" s="294" t="n"/>
      <c r="I672" s="338" t="n"/>
      <c r="J672" s="295" t="n"/>
      <c r="K672" s="268" t="n"/>
      <c r="L672" s="268" t="n"/>
      <c r="M672" s="268" t="n"/>
      <c r="N672" s="339" t="n"/>
      <c r="O672" s="268" t="n"/>
      <c r="P672" s="314" t="n"/>
      <c r="Q672" s="70" t="n"/>
      <c r="R672" s="70" t="n"/>
      <c r="S672" s="70" t="n"/>
      <c r="T672" s="300" t="n"/>
      <c r="U672" s="300" t="n"/>
      <c r="V672" s="341" t="n"/>
      <c r="W672" s="341" t="n"/>
      <c r="X672" s="320" t="n"/>
      <c r="Y672" s="320" t="n"/>
      <c r="Z672" s="71" t="n"/>
    </row>
    <row r="673" ht="16.5" customHeight="1" s="115">
      <c r="C673" s="313" t="n"/>
      <c r="D673" s="313" t="n"/>
      <c r="E673" s="291" t="n"/>
      <c r="F673" s="292" t="n"/>
      <c r="G673" s="292" t="n"/>
      <c r="H673" s="294" t="n"/>
      <c r="I673" s="338" t="n"/>
      <c r="J673" s="295" t="n"/>
      <c r="K673" s="268" t="n"/>
      <c r="L673" s="268" t="n"/>
      <c r="M673" s="268" t="n"/>
      <c r="N673" s="339" t="n"/>
      <c r="O673" s="268" t="n"/>
      <c r="P673" s="314" t="n"/>
      <c r="Q673" s="70" t="n"/>
      <c r="R673" s="70" t="n"/>
      <c r="S673" s="70" t="n"/>
      <c r="T673" s="300" t="n"/>
      <c r="U673" s="300" t="n"/>
      <c r="V673" s="341" t="n"/>
      <c r="W673" s="341" t="n"/>
      <c r="X673" s="320" t="n"/>
      <c r="Y673" s="320" t="n"/>
      <c r="Z673" s="71" t="n"/>
    </row>
    <row r="674" ht="16.5" customHeight="1" s="115">
      <c r="C674" s="313" t="n"/>
      <c r="D674" s="313" t="n"/>
      <c r="E674" s="291" t="n"/>
      <c r="F674" s="292" t="n"/>
      <c r="G674" s="292" t="n"/>
      <c r="H674" s="294" t="n"/>
      <c r="I674" s="338" t="n"/>
      <c r="J674" s="295" t="n"/>
      <c r="K674" s="268" t="n"/>
      <c r="L674" s="268" t="n"/>
      <c r="M674" s="268" t="n"/>
      <c r="N674" s="339" t="n"/>
      <c r="O674" s="268" t="n"/>
      <c r="P674" s="314" t="n"/>
      <c r="Q674" s="70" t="n"/>
      <c r="R674" s="70" t="n"/>
      <c r="S674" s="70" t="n"/>
      <c r="T674" s="300" t="n"/>
      <c r="U674" s="300" t="n"/>
      <c r="V674" s="341" t="n"/>
      <c r="W674" s="341" t="n"/>
      <c r="X674" s="320" t="n"/>
      <c r="Y674" s="320" t="n"/>
      <c r="Z674" s="71" t="n"/>
    </row>
    <row r="675" ht="16.5" customHeight="1" s="115">
      <c r="C675" s="313" t="n"/>
      <c r="D675" s="313" t="n"/>
      <c r="E675" s="291" t="n"/>
      <c r="F675" s="292" t="n"/>
      <c r="G675" s="292" t="n"/>
      <c r="H675" s="294" t="n"/>
      <c r="I675" s="338" t="n"/>
      <c r="J675" s="295" t="n"/>
      <c r="K675" s="268" t="n"/>
      <c r="L675" s="268" t="n"/>
      <c r="M675" s="268" t="n"/>
      <c r="N675" s="339" t="n"/>
      <c r="O675" s="268" t="n"/>
      <c r="P675" s="314" t="n"/>
      <c r="Q675" s="70" t="n"/>
      <c r="R675" s="70" t="n"/>
      <c r="S675" s="70" t="n"/>
      <c r="T675" s="300" t="n"/>
      <c r="U675" s="300" t="n"/>
      <c r="V675" s="341" t="n"/>
      <c r="W675" s="341" t="n"/>
      <c r="X675" s="320" t="n"/>
      <c r="Y675" s="320" t="n"/>
      <c r="Z675" s="71" t="n"/>
    </row>
    <row r="676" ht="16.5" customHeight="1" s="115">
      <c r="C676" s="313" t="n"/>
      <c r="D676" s="313" t="n"/>
      <c r="E676" s="291" t="n"/>
      <c r="F676" s="292" t="n"/>
      <c r="G676" s="292" t="n"/>
      <c r="H676" s="294" t="n"/>
      <c r="I676" s="338" t="n"/>
      <c r="J676" s="295" t="n"/>
      <c r="K676" s="268" t="n"/>
      <c r="L676" s="268" t="n"/>
      <c r="M676" s="268" t="n"/>
      <c r="N676" s="339" t="n"/>
      <c r="O676" s="268" t="n"/>
      <c r="P676" s="314" t="n"/>
      <c r="Q676" s="70" t="n"/>
      <c r="R676" s="70" t="n"/>
      <c r="S676" s="70" t="n"/>
      <c r="T676" s="300" t="n"/>
      <c r="U676" s="300" t="n"/>
      <c r="V676" s="341" t="n"/>
      <c r="W676" s="341" t="n"/>
      <c r="X676" s="320" t="n"/>
      <c r="Y676" s="320" t="n"/>
      <c r="Z676" s="71" t="n"/>
    </row>
    <row r="677" ht="16.5" customHeight="1" s="115">
      <c r="C677" s="313" t="n"/>
      <c r="D677" s="313" t="n"/>
      <c r="E677" s="291" t="n"/>
      <c r="F677" s="292" t="n"/>
      <c r="G677" s="292" t="n"/>
      <c r="H677" s="294" t="n"/>
      <c r="I677" s="338" t="n"/>
      <c r="J677" s="295" t="n"/>
      <c r="K677" s="268" t="n"/>
      <c r="L677" s="268" t="n"/>
      <c r="M677" s="268" t="n"/>
      <c r="N677" s="339" t="n"/>
      <c r="O677" s="268" t="n"/>
      <c r="P677" s="314" t="n"/>
      <c r="Q677" s="70" t="n"/>
      <c r="R677" s="70" t="n"/>
      <c r="S677" s="70" t="n"/>
      <c r="T677" s="300" t="n"/>
      <c r="U677" s="300" t="n"/>
      <c r="V677" s="341" t="n"/>
      <c r="W677" s="341" t="n"/>
      <c r="X677" s="320" t="n"/>
      <c r="Y677" s="320" t="n"/>
      <c r="Z677" s="71" t="n"/>
    </row>
    <row r="678" ht="16.5" customHeight="1" s="115">
      <c r="C678" s="313" t="n"/>
      <c r="D678" s="313" t="n"/>
      <c r="E678" s="291" t="n"/>
      <c r="F678" s="292" t="n"/>
      <c r="G678" s="292" t="n"/>
      <c r="H678" s="294" t="n"/>
      <c r="I678" s="338" t="n"/>
      <c r="J678" s="295" t="n"/>
      <c r="K678" s="268" t="n"/>
      <c r="L678" s="268" t="n"/>
      <c r="M678" s="268" t="n"/>
      <c r="N678" s="339" t="n"/>
      <c r="O678" s="268" t="n"/>
      <c r="P678" s="314" t="n"/>
      <c r="Q678" s="70" t="n"/>
      <c r="R678" s="70" t="n"/>
      <c r="S678" s="70" t="n"/>
      <c r="T678" s="300" t="n"/>
      <c r="U678" s="300" t="n"/>
      <c r="V678" s="341" t="n"/>
      <c r="W678" s="341" t="n"/>
      <c r="X678" s="320" t="n"/>
      <c r="Y678" s="320" t="n"/>
      <c r="Z678" s="71" t="n"/>
    </row>
    <row r="679" ht="16.5" customHeight="1" s="115">
      <c r="C679" s="313" t="n"/>
      <c r="D679" s="313" t="n"/>
      <c r="E679" s="291" t="n"/>
      <c r="F679" s="292" t="n"/>
      <c r="G679" s="292" t="n"/>
      <c r="H679" s="294" t="n"/>
      <c r="I679" s="338" t="n"/>
      <c r="J679" s="295" t="n"/>
      <c r="K679" s="268" t="n"/>
      <c r="L679" s="268" t="n"/>
      <c r="M679" s="268" t="n"/>
      <c r="N679" s="339" t="n"/>
      <c r="O679" s="268" t="n"/>
      <c r="P679" s="314" t="n"/>
      <c r="Q679" s="70" t="n"/>
      <c r="R679" s="70" t="n"/>
      <c r="S679" s="70" t="n"/>
      <c r="T679" s="300" t="n"/>
      <c r="U679" s="300" t="n"/>
      <c r="V679" s="341" t="n"/>
      <c r="W679" s="341" t="n"/>
      <c r="X679" s="320" t="n"/>
      <c r="Y679" s="320" t="n"/>
      <c r="Z679" s="71" t="n"/>
    </row>
    <row r="680" ht="16.5" customHeight="1" s="115">
      <c r="C680" s="313" t="n"/>
      <c r="D680" s="313" t="n"/>
      <c r="E680" s="291" t="n"/>
      <c r="F680" s="292" t="n"/>
      <c r="G680" s="292" t="n"/>
      <c r="H680" s="294" t="n"/>
      <c r="I680" s="338" t="n"/>
      <c r="J680" s="295" t="n"/>
      <c r="K680" s="268" t="n"/>
      <c r="L680" s="268" t="n"/>
      <c r="M680" s="268" t="n"/>
      <c r="N680" s="339" t="n"/>
      <c r="O680" s="268" t="n"/>
      <c r="P680" s="314" t="n"/>
      <c r="Q680" s="70" t="n"/>
      <c r="R680" s="70" t="n"/>
      <c r="S680" s="70" t="n"/>
      <c r="T680" s="300" t="n"/>
      <c r="U680" s="300" t="n"/>
      <c r="V680" s="341" t="n"/>
      <c r="W680" s="341" t="n"/>
      <c r="X680" s="320" t="n"/>
      <c r="Y680" s="320" t="n"/>
      <c r="Z680" s="71" t="n"/>
    </row>
    <row r="681" ht="16.5" customHeight="1" s="115">
      <c r="C681" s="313" t="n"/>
      <c r="D681" s="313" t="n"/>
      <c r="E681" s="291" t="n"/>
      <c r="F681" s="292" t="n"/>
      <c r="G681" s="292" t="n"/>
      <c r="H681" s="294" t="n"/>
      <c r="I681" s="338" t="n"/>
      <c r="J681" s="295" t="n"/>
      <c r="K681" s="268" t="n"/>
      <c r="L681" s="268" t="n"/>
      <c r="M681" s="268" t="n"/>
      <c r="N681" s="339" t="n"/>
      <c r="O681" s="268" t="n"/>
      <c r="P681" s="314" t="n"/>
      <c r="Q681" s="70" t="n"/>
      <c r="R681" s="70" t="n"/>
      <c r="S681" s="70" t="n"/>
      <c r="T681" s="300" t="n"/>
      <c r="U681" s="300" t="n"/>
      <c r="V681" s="341" t="n"/>
      <c r="W681" s="341" t="n"/>
      <c r="X681" s="320" t="n"/>
      <c r="Y681" s="320" t="n"/>
      <c r="Z681" s="71" t="n"/>
    </row>
    <row r="682" ht="16.5" customHeight="1" s="115">
      <c r="C682" s="313" t="n"/>
      <c r="D682" s="313" t="n"/>
      <c r="E682" s="291" t="n"/>
      <c r="F682" s="292" t="n"/>
      <c r="G682" s="292" t="n"/>
      <c r="H682" s="294" t="n"/>
      <c r="I682" s="338" t="n"/>
      <c r="J682" s="295" t="n"/>
      <c r="K682" s="268" t="n"/>
      <c r="L682" s="268" t="n"/>
      <c r="M682" s="268" t="n"/>
      <c r="N682" s="339" t="n"/>
      <c r="O682" s="268" t="n"/>
      <c r="P682" s="314" t="n"/>
      <c r="Q682" s="70" t="n"/>
      <c r="R682" s="70" t="n"/>
      <c r="S682" s="70" t="n"/>
      <c r="T682" s="300" t="n"/>
      <c r="U682" s="300" t="n"/>
      <c r="V682" s="341" t="n"/>
      <c r="W682" s="341" t="n"/>
      <c r="X682" s="320" t="n"/>
      <c r="Y682" s="320" t="n"/>
      <c r="Z682" s="71" t="n"/>
    </row>
    <row r="683" ht="16.5" customHeight="1" s="115">
      <c r="C683" s="313" t="n"/>
      <c r="D683" s="313" t="n"/>
      <c r="E683" s="291" t="n"/>
      <c r="F683" s="292" t="n"/>
      <c r="G683" s="292" t="n"/>
      <c r="H683" s="294" t="n"/>
      <c r="I683" s="338" t="n"/>
      <c r="J683" s="295" t="n"/>
      <c r="K683" s="268" t="n"/>
      <c r="L683" s="268" t="n"/>
      <c r="M683" s="268" t="n"/>
      <c r="N683" s="339" t="n"/>
      <c r="O683" s="268" t="n"/>
      <c r="P683" s="314" t="n"/>
      <c r="Q683" s="70" t="n"/>
      <c r="R683" s="70" t="n"/>
      <c r="S683" s="70" t="n"/>
      <c r="T683" s="300" t="n"/>
      <c r="U683" s="300" t="n"/>
      <c r="V683" s="341" t="n"/>
      <c r="W683" s="341" t="n"/>
      <c r="X683" s="320" t="n"/>
      <c r="Y683" s="320" t="n"/>
      <c r="Z683" s="71" t="n"/>
    </row>
    <row r="684" ht="16.5" customHeight="1" s="115">
      <c r="C684" s="313" t="n"/>
      <c r="D684" s="313" t="n"/>
      <c r="E684" s="291" t="n"/>
      <c r="F684" s="292" t="n"/>
      <c r="G684" s="292" t="n"/>
      <c r="H684" s="294" t="n"/>
      <c r="I684" s="338" t="n"/>
      <c r="J684" s="295" t="n"/>
      <c r="K684" s="268" t="n"/>
      <c r="L684" s="268" t="n"/>
      <c r="M684" s="268" t="n"/>
      <c r="N684" s="339" t="n"/>
      <c r="O684" s="268" t="n"/>
      <c r="P684" s="314" t="n"/>
      <c r="Q684" s="70" t="n"/>
      <c r="R684" s="70" t="n"/>
      <c r="S684" s="70" t="n"/>
      <c r="T684" s="300" t="n"/>
      <c r="U684" s="300" t="n"/>
      <c r="V684" s="341" t="n"/>
      <c r="W684" s="341" t="n"/>
      <c r="X684" s="320" t="n"/>
      <c r="Y684" s="320" t="n"/>
      <c r="Z684" s="71" t="n"/>
    </row>
    <row r="685" ht="16.5" customHeight="1" s="115">
      <c r="C685" s="313" t="n"/>
      <c r="D685" s="313" t="n"/>
      <c r="E685" s="291" t="n"/>
      <c r="F685" s="292" t="n"/>
      <c r="G685" s="292" t="n"/>
      <c r="H685" s="294" t="n"/>
      <c r="I685" s="338" t="n"/>
      <c r="J685" s="295" t="n"/>
      <c r="K685" s="268" t="n"/>
      <c r="L685" s="268" t="n"/>
      <c r="M685" s="268" t="n"/>
      <c r="N685" s="339" t="n"/>
      <c r="O685" s="268" t="n"/>
      <c r="P685" s="314" t="n"/>
      <c r="Q685" s="70" t="n"/>
      <c r="R685" s="70" t="n"/>
      <c r="S685" s="70" t="n"/>
      <c r="T685" s="300" t="n"/>
      <c r="U685" s="300" t="n"/>
      <c r="V685" s="341" t="n"/>
      <c r="W685" s="341" t="n"/>
      <c r="X685" s="320" t="n"/>
      <c r="Y685" s="320" t="n"/>
      <c r="Z685" s="71" t="n"/>
    </row>
    <row r="686" ht="16.5" customHeight="1" s="115">
      <c r="C686" s="313" t="n"/>
      <c r="D686" s="313" t="n"/>
      <c r="E686" s="291" t="n"/>
      <c r="F686" s="292" t="n"/>
      <c r="G686" s="292" t="n"/>
      <c r="H686" s="294" t="n"/>
      <c r="I686" s="338" t="n"/>
      <c r="J686" s="295" t="n"/>
      <c r="K686" s="268" t="n"/>
      <c r="L686" s="268" t="n"/>
      <c r="M686" s="268" t="n"/>
      <c r="N686" s="339" t="n"/>
      <c r="O686" s="268" t="n"/>
      <c r="P686" s="314" t="n"/>
      <c r="Q686" s="70" t="n"/>
      <c r="R686" s="70" t="n"/>
      <c r="S686" s="70" t="n"/>
      <c r="T686" s="300" t="n"/>
      <c r="U686" s="300" t="n"/>
      <c r="V686" s="341" t="n"/>
      <c r="W686" s="341" t="n"/>
      <c r="X686" s="320" t="n"/>
      <c r="Y686" s="320" t="n"/>
      <c r="Z686" s="71" t="n"/>
    </row>
    <row r="687" ht="16.5" customHeight="1" s="115">
      <c r="C687" s="313" t="n"/>
      <c r="D687" s="313" t="n"/>
      <c r="E687" s="291" t="n"/>
      <c r="F687" s="292" t="n"/>
      <c r="G687" s="292" t="n"/>
      <c r="H687" s="294" t="n"/>
      <c r="I687" s="338" t="n"/>
      <c r="J687" s="295" t="n"/>
      <c r="K687" s="268" t="n"/>
      <c r="L687" s="268" t="n"/>
      <c r="M687" s="268" t="n"/>
      <c r="N687" s="339" t="n"/>
      <c r="O687" s="268" t="n"/>
      <c r="P687" s="314" t="n"/>
      <c r="Q687" s="70" t="n"/>
      <c r="R687" s="70" t="n"/>
      <c r="S687" s="70" t="n"/>
      <c r="T687" s="300" t="n"/>
      <c r="U687" s="300" t="n"/>
      <c r="V687" s="341" t="n"/>
      <c r="W687" s="341" t="n"/>
      <c r="X687" s="320" t="n"/>
      <c r="Y687" s="320" t="n"/>
      <c r="Z687" s="71" t="n"/>
    </row>
    <row r="688" ht="16.5" customHeight="1" s="115">
      <c r="C688" s="313" t="n"/>
      <c r="D688" s="313" t="n"/>
      <c r="E688" s="291" t="n"/>
      <c r="F688" s="292" t="n"/>
      <c r="G688" s="292" t="n"/>
      <c r="H688" s="294" t="n"/>
      <c r="I688" s="338" t="n"/>
      <c r="J688" s="295" t="n"/>
      <c r="K688" s="268" t="n"/>
      <c r="L688" s="268" t="n"/>
      <c r="M688" s="268" t="n"/>
      <c r="N688" s="339" t="n"/>
      <c r="O688" s="268" t="n"/>
      <c r="P688" s="314" t="n"/>
      <c r="Q688" s="70" t="n"/>
      <c r="R688" s="70" t="n"/>
      <c r="S688" s="70" t="n"/>
      <c r="T688" s="300" t="n"/>
      <c r="U688" s="300" t="n"/>
      <c r="V688" s="341" t="n"/>
      <c r="W688" s="341" t="n"/>
      <c r="X688" s="320" t="n"/>
      <c r="Y688" s="320" t="n"/>
      <c r="Z688" s="71" t="n"/>
    </row>
    <row r="689" ht="16.5" customHeight="1" s="115">
      <c r="C689" s="313" t="n"/>
      <c r="D689" s="313" t="n"/>
      <c r="E689" s="291" t="n"/>
      <c r="F689" s="292" t="n"/>
      <c r="G689" s="292" t="n"/>
      <c r="H689" s="294" t="n"/>
      <c r="I689" s="338" t="n"/>
      <c r="J689" s="295" t="n"/>
      <c r="K689" s="268" t="n"/>
      <c r="L689" s="268" t="n"/>
      <c r="M689" s="268" t="n"/>
      <c r="N689" s="339" t="n"/>
      <c r="O689" s="268" t="n"/>
      <c r="P689" s="314" t="n"/>
      <c r="Q689" s="70" t="n"/>
      <c r="R689" s="70" t="n"/>
      <c r="S689" s="70" t="n"/>
      <c r="T689" s="300" t="n"/>
      <c r="U689" s="300" t="n"/>
      <c r="V689" s="341" t="n"/>
      <c r="W689" s="341" t="n"/>
      <c r="X689" s="320" t="n"/>
      <c r="Y689" s="320" t="n"/>
      <c r="Z689" s="71" t="n"/>
    </row>
    <row r="690" ht="16.5" customHeight="1" s="115">
      <c r="C690" s="313" t="n"/>
      <c r="D690" s="313" t="n"/>
      <c r="E690" s="291" t="n"/>
      <c r="F690" s="292" t="n"/>
      <c r="G690" s="292" t="n"/>
      <c r="H690" s="294" t="n"/>
      <c r="I690" s="338" t="n"/>
      <c r="J690" s="295" t="n"/>
      <c r="K690" s="268" t="n"/>
      <c r="L690" s="268" t="n"/>
      <c r="M690" s="268" t="n"/>
      <c r="N690" s="339" t="n"/>
      <c r="O690" s="268" t="n"/>
      <c r="P690" s="314" t="n"/>
      <c r="Q690" s="70" t="n"/>
      <c r="R690" s="70" t="n"/>
      <c r="S690" s="70" t="n"/>
      <c r="T690" s="300" t="n"/>
      <c r="U690" s="300" t="n"/>
      <c r="V690" s="341" t="n"/>
      <c r="W690" s="341" t="n"/>
      <c r="X690" s="320" t="n"/>
      <c r="Y690" s="320" t="n"/>
      <c r="Z690" s="71" t="n"/>
    </row>
    <row r="691" ht="16.5" customHeight="1" s="115">
      <c r="C691" s="313" t="n"/>
      <c r="D691" s="313" t="n"/>
      <c r="E691" s="291" t="n"/>
      <c r="F691" s="292" t="n"/>
      <c r="G691" s="292" t="n"/>
      <c r="H691" s="294" t="n"/>
      <c r="I691" s="338" t="n"/>
      <c r="J691" s="295" t="n"/>
      <c r="K691" s="268" t="n"/>
      <c r="L691" s="268" t="n"/>
      <c r="M691" s="268" t="n"/>
      <c r="N691" s="339" t="n"/>
      <c r="O691" s="268" t="n"/>
      <c r="P691" s="314" t="n"/>
      <c r="Q691" s="70" t="n"/>
      <c r="R691" s="70" t="n"/>
      <c r="S691" s="70" t="n"/>
      <c r="T691" s="300" t="n"/>
      <c r="U691" s="300" t="n"/>
      <c r="V691" s="341" t="n"/>
      <c r="W691" s="341" t="n"/>
      <c r="X691" s="320" t="n"/>
      <c r="Y691" s="320" t="n"/>
      <c r="Z691" s="71" t="n"/>
    </row>
    <row r="692" ht="16.5" customHeight="1" s="115">
      <c r="C692" s="313" t="n"/>
      <c r="D692" s="313" t="n"/>
      <c r="E692" s="291" t="n"/>
      <c r="F692" s="292" t="n"/>
      <c r="G692" s="292" t="n"/>
      <c r="H692" s="294" t="n"/>
      <c r="I692" s="338" t="n"/>
      <c r="J692" s="295" t="n"/>
      <c r="K692" s="268" t="n"/>
      <c r="L692" s="268" t="n"/>
      <c r="M692" s="268" t="n"/>
      <c r="N692" s="339" t="n"/>
      <c r="O692" s="268" t="n"/>
      <c r="P692" s="314" t="n"/>
      <c r="Q692" s="70" t="n"/>
      <c r="R692" s="70" t="n"/>
      <c r="S692" s="70" t="n"/>
      <c r="T692" s="300" t="n"/>
      <c r="U692" s="300" t="n"/>
      <c r="V692" s="341" t="n"/>
      <c r="W692" s="341" t="n"/>
      <c r="X692" s="320" t="n"/>
      <c r="Y692" s="320" t="n"/>
      <c r="Z692" s="71" t="n"/>
    </row>
    <row r="693" ht="16.5" customHeight="1" s="115">
      <c r="C693" s="313" t="n"/>
      <c r="D693" s="313" t="n"/>
      <c r="E693" s="291" t="n"/>
      <c r="F693" s="292" t="n"/>
      <c r="G693" s="292" t="n"/>
      <c r="H693" s="294" t="n"/>
      <c r="I693" s="338" t="n"/>
      <c r="J693" s="295" t="n"/>
      <c r="K693" s="268" t="n"/>
      <c r="L693" s="268" t="n"/>
      <c r="M693" s="268" t="n"/>
      <c r="N693" s="339" t="n"/>
      <c r="O693" s="268" t="n"/>
      <c r="P693" s="314" t="n"/>
      <c r="Q693" s="70" t="n"/>
      <c r="R693" s="70" t="n"/>
      <c r="S693" s="70" t="n"/>
      <c r="T693" s="300" t="n"/>
      <c r="U693" s="300" t="n"/>
      <c r="V693" s="341" t="n"/>
      <c r="W693" s="341" t="n"/>
      <c r="X693" s="320" t="n"/>
      <c r="Y693" s="320" t="n"/>
      <c r="Z693" s="71" t="n"/>
    </row>
    <row r="694" ht="16.5" customHeight="1" s="115">
      <c r="C694" s="313" t="n"/>
      <c r="D694" s="313" t="n"/>
      <c r="E694" s="291" t="n"/>
      <c r="F694" s="292" t="n"/>
      <c r="G694" s="292" t="n"/>
      <c r="H694" s="294" t="n"/>
      <c r="I694" s="338" t="n"/>
      <c r="J694" s="295" t="n"/>
      <c r="K694" s="268" t="n"/>
      <c r="L694" s="268" t="n"/>
      <c r="M694" s="268" t="n"/>
      <c r="N694" s="339" t="n"/>
      <c r="O694" s="268" t="n"/>
      <c r="P694" s="314" t="n"/>
      <c r="Q694" s="70" t="n"/>
      <c r="R694" s="70" t="n"/>
      <c r="S694" s="70" t="n"/>
      <c r="T694" s="300" t="n"/>
      <c r="U694" s="300" t="n"/>
      <c r="V694" s="341" t="n"/>
      <c r="W694" s="341" t="n"/>
      <c r="X694" s="320" t="n"/>
      <c r="Y694" s="320" t="n"/>
      <c r="Z694" s="71" t="n"/>
    </row>
    <row r="695" ht="16.5" customHeight="1" s="115">
      <c r="C695" s="313" t="n"/>
      <c r="D695" s="313" t="n"/>
      <c r="E695" s="291" t="n"/>
      <c r="F695" s="292" t="n"/>
      <c r="G695" s="292" t="n"/>
      <c r="H695" s="294" t="n"/>
      <c r="I695" s="338" t="n"/>
      <c r="J695" s="295" t="n"/>
      <c r="K695" s="268" t="n"/>
      <c r="L695" s="268" t="n"/>
      <c r="M695" s="268" t="n"/>
      <c r="N695" s="339" t="n"/>
      <c r="O695" s="268" t="n"/>
      <c r="P695" s="314" t="n"/>
      <c r="Q695" s="70" t="n"/>
      <c r="R695" s="70" t="n"/>
      <c r="S695" s="70" t="n"/>
      <c r="T695" s="300" t="n"/>
      <c r="U695" s="300" t="n"/>
      <c r="V695" s="341" t="n"/>
      <c r="W695" s="341" t="n"/>
      <c r="X695" s="320" t="n"/>
      <c r="Y695" s="320" t="n"/>
      <c r="Z695" s="71" t="n"/>
    </row>
    <row r="696" ht="16.5" customHeight="1" s="115">
      <c r="C696" s="313" t="n"/>
      <c r="D696" s="313" t="n"/>
      <c r="E696" s="291" t="n"/>
      <c r="F696" s="292" t="n"/>
      <c r="G696" s="292" t="n"/>
      <c r="H696" s="294" t="n"/>
      <c r="I696" s="338" t="n"/>
      <c r="J696" s="295" t="n"/>
      <c r="K696" s="268" t="n"/>
      <c r="L696" s="268" t="n"/>
      <c r="M696" s="268" t="n"/>
      <c r="N696" s="339" t="n"/>
      <c r="O696" s="268" t="n"/>
      <c r="P696" s="314" t="n"/>
      <c r="Q696" s="70" t="n"/>
      <c r="R696" s="70" t="n"/>
      <c r="S696" s="70" t="n"/>
      <c r="T696" s="300" t="n"/>
      <c r="U696" s="300" t="n"/>
      <c r="V696" s="341" t="n"/>
      <c r="W696" s="341" t="n"/>
      <c r="X696" s="320" t="n"/>
      <c r="Y696" s="320" t="n"/>
      <c r="Z696" s="71" t="n"/>
    </row>
    <row r="697" ht="16.5" customHeight="1" s="115">
      <c r="C697" s="313" t="n"/>
      <c r="D697" s="313" t="n"/>
      <c r="E697" s="291" t="n"/>
      <c r="F697" s="292" t="n"/>
      <c r="G697" s="292" t="n"/>
      <c r="H697" s="294" t="n"/>
      <c r="I697" s="338" t="n"/>
      <c r="J697" s="295" t="n"/>
      <c r="K697" s="268" t="n"/>
      <c r="L697" s="268" t="n"/>
      <c r="M697" s="268" t="n"/>
      <c r="N697" s="339" t="n"/>
      <c r="O697" s="268" t="n"/>
      <c r="P697" s="314" t="n"/>
      <c r="Q697" s="70" t="n"/>
      <c r="R697" s="70" t="n"/>
      <c r="S697" s="70" t="n"/>
      <c r="T697" s="300" t="n"/>
      <c r="U697" s="300" t="n"/>
      <c r="V697" s="341" t="n"/>
      <c r="W697" s="341" t="n"/>
      <c r="X697" s="320" t="n"/>
      <c r="Y697" s="320" t="n"/>
      <c r="Z697" s="71" t="n"/>
    </row>
    <row r="698" ht="16.5" customHeight="1" s="115">
      <c r="C698" s="313" t="n"/>
      <c r="D698" s="313" t="n"/>
      <c r="E698" s="291" t="n"/>
      <c r="F698" s="292" t="n"/>
      <c r="G698" s="292" t="n"/>
      <c r="H698" s="294" t="n"/>
      <c r="I698" s="338" t="n"/>
      <c r="J698" s="295" t="n"/>
      <c r="K698" s="268" t="n"/>
      <c r="L698" s="268" t="n"/>
      <c r="M698" s="268" t="n"/>
      <c r="N698" s="339" t="n"/>
      <c r="O698" s="268" t="n"/>
      <c r="P698" s="314" t="n"/>
      <c r="Q698" s="70" t="n"/>
      <c r="R698" s="70" t="n"/>
      <c r="S698" s="70" t="n"/>
      <c r="T698" s="300" t="n"/>
      <c r="U698" s="300" t="n"/>
      <c r="V698" s="341" t="n"/>
      <c r="W698" s="341" t="n"/>
      <c r="X698" s="320" t="n"/>
      <c r="Y698" s="320" t="n"/>
      <c r="Z698" s="71" t="n"/>
    </row>
    <row r="699" ht="16.5" customHeight="1" s="115">
      <c r="C699" s="313" t="n"/>
      <c r="D699" s="313" t="n"/>
      <c r="E699" s="291" t="n"/>
      <c r="F699" s="292" t="n"/>
      <c r="G699" s="292" t="n"/>
      <c r="H699" s="294" t="n"/>
      <c r="I699" s="338" t="n"/>
      <c r="J699" s="295" t="n"/>
      <c r="K699" s="268" t="n"/>
      <c r="L699" s="268" t="n"/>
      <c r="M699" s="268" t="n"/>
      <c r="N699" s="339" t="n"/>
      <c r="O699" s="268" t="n"/>
      <c r="P699" s="314" t="n"/>
      <c r="Q699" s="70" t="n"/>
      <c r="R699" s="70" t="n"/>
      <c r="S699" s="70" t="n"/>
      <c r="T699" s="300" t="n"/>
      <c r="U699" s="300" t="n"/>
      <c r="V699" s="341" t="n"/>
      <c r="W699" s="341" t="n"/>
      <c r="X699" s="320" t="n"/>
      <c r="Y699" s="320" t="n"/>
      <c r="Z699" s="71" t="n"/>
    </row>
    <row r="700" ht="16.5" customHeight="1" s="115">
      <c r="C700" s="313" t="n"/>
      <c r="D700" s="313" t="n"/>
      <c r="E700" s="291" t="n"/>
      <c r="F700" s="292" t="n"/>
      <c r="G700" s="292" t="n"/>
      <c r="H700" s="294" t="n"/>
      <c r="I700" s="338" t="n"/>
      <c r="J700" s="295" t="n"/>
      <c r="K700" s="268" t="n"/>
      <c r="L700" s="268" t="n"/>
      <c r="M700" s="268" t="n"/>
      <c r="N700" s="339" t="n"/>
      <c r="O700" s="268" t="n"/>
      <c r="P700" s="314" t="n"/>
      <c r="Q700" s="70" t="n"/>
      <c r="R700" s="70" t="n"/>
      <c r="S700" s="70" t="n"/>
      <c r="T700" s="300" t="n"/>
      <c r="U700" s="300" t="n"/>
      <c r="V700" s="341" t="n"/>
      <c r="W700" s="341" t="n"/>
      <c r="X700" s="320" t="n"/>
      <c r="Y700" s="320" t="n"/>
      <c r="Z700" s="71" t="n"/>
    </row>
    <row r="701" ht="16.5" customHeight="1" s="115">
      <c r="C701" s="313" t="n"/>
      <c r="D701" s="313" t="n"/>
      <c r="E701" s="291" t="n"/>
      <c r="F701" s="292" t="n"/>
      <c r="G701" s="292" t="n"/>
      <c r="H701" s="294" t="n"/>
      <c r="I701" s="338" t="n"/>
      <c r="J701" s="295" t="n"/>
      <c r="K701" s="268" t="n"/>
      <c r="L701" s="268" t="n"/>
      <c r="M701" s="268" t="n"/>
      <c r="N701" s="339" t="n"/>
      <c r="O701" s="268" t="n"/>
      <c r="P701" s="314" t="n"/>
      <c r="Q701" s="70" t="n"/>
      <c r="R701" s="70" t="n"/>
      <c r="S701" s="70" t="n"/>
      <c r="T701" s="300" t="n"/>
      <c r="U701" s="300" t="n"/>
      <c r="V701" s="341" t="n"/>
      <c r="W701" s="341" t="n"/>
      <c r="X701" s="320" t="n"/>
      <c r="Y701" s="320" t="n"/>
      <c r="Z701" s="71" t="n"/>
    </row>
    <row r="702" ht="16.5" customHeight="1" s="115">
      <c r="C702" s="313" t="n"/>
      <c r="D702" s="313" t="n"/>
      <c r="E702" s="291" t="n"/>
      <c r="F702" s="292" t="n"/>
      <c r="G702" s="292" t="n"/>
      <c r="H702" s="294" t="n"/>
      <c r="I702" s="338" t="n"/>
      <c r="J702" s="295" t="n"/>
      <c r="K702" s="268" t="n"/>
      <c r="L702" s="268" t="n"/>
      <c r="M702" s="268" t="n"/>
      <c r="N702" s="339" t="n"/>
      <c r="O702" s="268" t="n"/>
      <c r="P702" s="314" t="n"/>
      <c r="Q702" s="70" t="n"/>
      <c r="R702" s="70" t="n"/>
      <c r="S702" s="70" t="n"/>
      <c r="T702" s="300" t="n"/>
      <c r="U702" s="300" t="n"/>
      <c r="V702" s="341" t="n"/>
      <c r="W702" s="341" t="n"/>
      <c r="X702" s="320" t="n"/>
      <c r="Y702" s="320" t="n"/>
      <c r="Z702" s="71" t="n"/>
    </row>
    <row r="703" ht="16.5" customHeight="1" s="115">
      <c r="C703" s="313" t="n"/>
      <c r="D703" s="313" t="n"/>
      <c r="E703" s="291" t="n"/>
      <c r="F703" s="292" t="n"/>
      <c r="G703" s="292" t="n"/>
      <c r="H703" s="294" t="n"/>
      <c r="I703" s="338" t="n"/>
      <c r="J703" s="295" t="n"/>
      <c r="K703" s="268" t="n"/>
      <c r="L703" s="268" t="n"/>
      <c r="M703" s="268" t="n"/>
      <c r="N703" s="339" t="n"/>
      <c r="O703" s="268" t="n"/>
      <c r="P703" s="314" t="n"/>
      <c r="Q703" s="70" t="n"/>
      <c r="R703" s="70" t="n"/>
      <c r="S703" s="70" t="n"/>
      <c r="T703" s="300" t="n"/>
      <c r="U703" s="300" t="n"/>
      <c r="V703" s="341" t="n"/>
      <c r="W703" s="341" t="n"/>
      <c r="X703" s="320" t="n"/>
      <c r="Y703" s="320" t="n"/>
      <c r="Z703" s="71" t="n"/>
    </row>
    <row r="704" ht="16.5" customHeight="1" s="115">
      <c r="C704" s="313" t="n"/>
      <c r="D704" s="313" t="n"/>
      <c r="E704" s="291" t="n"/>
      <c r="F704" s="292" t="n"/>
      <c r="G704" s="292" t="n"/>
      <c r="H704" s="294" t="n"/>
      <c r="I704" s="338" t="n"/>
      <c r="J704" s="295" t="n"/>
      <c r="K704" s="268" t="n"/>
      <c r="L704" s="268" t="n"/>
      <c r="M704" s="268" t="n"/>
      <c r="N704" s="339" t="n"/>
      <c r="O704" s="268" t="n"/>
      <c r="P704" s="314" t="n"/>
      <c r="Q704" s="70" t="n"/>
      <c r="R704" s="70" t="n"/>
      <c r="S704" s="70" t="n"/>
      <c r="T704" s="300" t="n"/>
      <c r="U704" s="300" t="n"/>
      <c r="V704" s="341" t="n"/>
      <c r="W704" s="341" t="n"/>
      <c r="X704" s="320" t="n"/>
      <c r="Y704" s="320" t="n"/>
      <c r="Z704" s="71" t="n"/>
    </row>
    <row r="705" ht="16.5" customHeight="1" s="115">
      <c r="C705" s="313" t="n"/>
      <c r="D705" s="313" t="n"/>
      <c r="E705" s="291" t="n"/>
      <c r="F705" s="292" t="n"/>
      <c r="G705" s="292" t="n"/>
      <c r="H705" s="294" t="n"/>
      <c r="I705" s="338" t="n"/>
      <c r="J705" s="295" t="n"/>
      <c r="K705" s="268" t="n"/>
      <c r="L705" s="268" t="n"/>
      <c r="M705" s="268" t="n"/>
      <c r="N705" s="339" t="n"/>
      <c r="O705" s="268" t="n"/>
      <c r="P705" s="314" t="n"/>
      <c r="Q705" s="70" t="n"/>
      <c r="R705" s="70" t="n"/>
      <c r="S705" s="70" t="n"/>
      <c r="T705" s="300" t="n"/>
      <c r="U705" s="300" t="n"/>
      <c r="V705" s="341" t="n"/>
      <c r="W705" s="341" t="n"/>
      <c r="X705" s="320" t="n"/>
      <c r="Y705" s="320" t="n"/>
      <c r="Z705" s="71" t="n"/>
    </row>
    <row r="706" ht="16.5" customHeight="1" s="115">
      <c r="C706" s="313" t="n"/>
      <c r="D706" s="313" t="n"/>
      <c r="E706" s="291" t="n"/>
      <c r="F706" s="292" t="n"/>
      <c r="G706" s="292" t="n"/>
      <c r="H706" s="294" t="n"/>
      <c r="I706" s="338" t="n"/>
      <c r="J706" s="295" t="n"/>
      <c r="K706" s="268" t="n"/>
      <c r="L706" s="268" t="n"/>
      <c r="M706" s="268" t="n"/>
      <c r="N706" s="339" t="n"/>
      <c r="O706" s="268" t="n"/>
      <c r="P706" s="314" t="n"/>
      <c r="Q706" s="70" t="n"/>
      <c r="R706" s="70" t="n"/>
      <c r="S706" s="70" t="n"/>
      <c r="T706" s="300" t="n"/>
      <c r="U706" s="300" t="n"/>
      <c r="V706" s="341" t="n"/>
      <c r="W706" s="341" t="n"/>
      <c r="X706" s="320" t="n"/>
      <c r="Y706" s="320" t="n"/>
      <c r="Z706" s="71" t="n"/>
    </row>
    <row r="707" ht="16.5" customHeight="1" s="115">
      <c r="C707" s="313" t="n"/>
      <c r="D707" s="313" t="n"/>
      <c r="E707" s="291" t="n"/>
      <c r="F707" s="292" t="n"/>
      <c r="G707" s="292" t="n"/>
      <c r="H707" s="294" t="n"/>
      <c r="I707" s="338" t="n"/>
      <c r="J707" s="295" t="n"/>
      <c r="K707" s="268" t="n"/>
      <c r="L707" s="268" t="n"/>
      <c r="M707" s="268" t="n"/>
      <c r="N707" s="339" t="n"/>
      <c r="O707" s="268" t="n"/>
      <c r="P707" s="314" t="n"/>
      <c r="Q707" s="70" t="n"/>
      <c r="R707" s="70" t="n"/>
      <c r="S707" s="70" t="n"/>
      <c r="T707" s="300" t="n"/>
      <c r="U707" s="300" t="n"/>
      <c r="V707" s="341" t="n"/>
      <c r="W707" s="341" t="n"/>
      <c r="X707" s="320" t="n"/>
      <c r="Y707" s="320" t="n"/>
      <c r="Z707" s="71" t="n"/>
    </row>
    <row r="708" ht="16.5" customHeight="1" s="115">
      <c r="C708" s="313" t="n"/>
      <c r="D708" s="313" t="n"/>
      <c r="E708" s="291" t="n"/>
      <c r="F708" s="292" t="n"/>
      <c r="G708" s="292" t="n"/>
      <c r="H708" s="294" t="n"/>
      <c r="I708" s="338" t="n"/>
      <c r="J708" s="295" t="n"/>
      <c r="K708" s="268" t="n"/>
      <c r="L708" s="268" t="n"/>
      <c r="M708" s="268" t="n"/>
      <c r="N708" s="339" t="n"/>
      <c r="O708" s="268" t="n"/>
      <c r="P708" s="314" t="n"/>
      <c r="Q708" s="70" t="n"/>
      <c r="R708" s="70" t="n"/>
      <c r="S708" s="70" t="n"/>
      <c r="T708" s="300" t="n"/>
      <c r="U708" s="300" t="n"/>
      <c r="V708" s="341" t="n"/>
      <c r="W708" s="341" t="n"/>
      <c r="X708" s="320" t="n"/>
      <c r="Y708" s="320" t="n"/>
      <c r="Z708" s="71" t="n"/>
    </row>
    <row r="709" ht="16.5" customHeight="1" s="115">
      <c r="C709" s="313" t="n"/>
      <c r="D709" s="313" t="n"/>
      <c r="E709" s="291" t="n"/>
      <c r="F709" s="292" t="n"/>
      <c r="G709" s="292" t="n"/>
      <c r="H709" s="294" t="n"/>
      <c r="I709" s="338" t="n"/>
      <c r="J709" s="295" t="n"/>
      <c r="K709" s="268" t="n"/>
      <c r="L709" s="268" t="n"/>
      <c r="M709" s="268" t="n"/>
      <c r="N709" s="339" t="n"/>
      <c r="O709" s="268" t="n"/>
      <c r="P709" s="314" t="n"/>
      <c r="Q709" s="70" t="n"/>
      <c r="R709" s="70" t="n"/>
      <c r="S709" s="70" t="n"/>
      <c r="T709" s="300" t="n"/>
      <c r="U709" s="300" t="n"/>
      <c r="V709" s="341" t="n"/>
      <c r="W709" s="341" t="n"/>
      <c r="X709" s="320" t="n"/>
      <c r="Y709" s="320" t="n"/>
      <c r="Z709" s="71" t="n"/>
    </row>
    <row r="710" ht="16.5" customHeight="1" s="115">
      <c r="C710" s="313" t="n"/>
      <c r="D710" s="313" t="n"/>
      <c r="E710" s="291" t="n"/>
      <c r="F710" s="292" t="n"/>
      <c r="G710" s="292" t="n"/>
      <c r="H710" s="294" t="n"/>
      <c r="I710" s="338" t="n"/>
      <c r="J710" s="295" t="n"/>
      <c r="K710" s="268" t="n"/>
      <c r="L710" s="268" t="n"/>
      <c r="M710" s="268" t="n"/>
      <c r="N710" s="339" t="n"/>
      <c r="O710" s="268" t="n"/>
      <c r="P710" s="314" t="n"/>
      <c r="Q710" s="70" t="n"/>
      <c r="R710" s="70" t="n"/>
      <c r="S710" s="70" t="n"/>
      <c r="T710" s="300" t="n"/>
      <c r="U710" s="300" t="n"/>
      <c r="V710" s="341" t="n"/>
      <c r="W710" s="341" t="n"/>
      <c r="X710" s="320" t="n"/>
      <c r="Y710" s="320" t="n"/>
      <c r="Z710" s="71" t="n"/>
    </row>
    <row r="711" ht="16.5" customHeight="1" s="115">
      <c r="C711" s="313" t="n"/>
      <c r="D711" s="313" t="n"/>
      <c r="E711" s="291" t="n"/>
      <c r="F711" s="292" t="n"/>
      <c r="G711" s="292" t="n"/>
      <c r="H711" s="294" t="n"/>
      <c r="I711" s="338" t="n"/>
      <c r="J711" s="295" t="n"/>
      <c r="K711" s="268" t="n"/>
      <c r="L711" s="268" t="n"/>
      <c r="M711" s="268" t="n"/>
      <c r="N711" s="339" t="n"/>
      <c r="O711" s="268" t="n"/>
      <c r="P711" s="314" t="n"/>
      <c r="Q711" s="70" t="n"/>
      <c r="R711" s="70" t="n"/>
      <c r="S711" s="70" t="n"/>
      <c r="T711" s="300" t="n"/>
      <c r="U711" s="300" t="n"/>
      <c r="V711" s="341" t="n"/>
      <c r="W711" s="341" t="n"/>
      <c r="X711" s="320" t="n"/>
      <c r="Y711" s="320" t="n"/>
      <c r="Z711" s="71" t="n"/>
    </row>
    <row r="712" ht="16.5" customHeight="1" s="115">
      <c r="C712" s="313" t="n"/>
      <c r="D712" s="313" t="n"/>
      <c r="E712" s="291" t="n"/>
      <c r="F712" s="292" t="n"/>
      <c r="G712" s="292" t="n"/>
      <c r="H712" s="294" t="n"/>
      <c r="I712" s="338" t="n"/>
      <c r="J712" s="295" t="n"/>
      <c r="K712" s="268" t="n"/>
      <c r="L712" s="268" t="n"/>
      <c r="M712" s="268" t="n"/>
      <c r="N712" s="339" t="n"/>
      <c r="O712" s="268" t="n"/>
      <c r="P712" s="314" t="n"/>
      <c r="Q712" s="70" t="n"/>
      <c r="R712" s="70" t="n"/>
      <c r="S712" s="70" t="n"/>
      <c r="T712" s="300" t="n"/>
      <c r="U712" s="300" t="n"/>
      <c r="V712" s="341" t="n"/>
      <c r="W712" s="341" t="n"/>
      <c r="X712" s="320" t="n"/>
      <c r="Y712" s="320" t="n"/>
      <c r="Z712" s="71" t="n"/>
    </row>
    <row r="713" ht="16.5" customHeight="1" s="115">
      <c r="C713" s="313" t="n"/>
      <c r="D713" s="313" t="n"/>
      <c r="E713" s="291" t="n"/>
      <c r="F713" s="292" t="n"/>
      <c r="G713" s="292" t="n"/>
      <c r="H713" s="294" t="n"/>
      <c r="I713" s="338" t="n"/>
      <c r="J713" s="295" t="n"/>
      <c r="K713" s="268" t="n"/>
      <c r="L713" s="268" t="n"/>
      <c r="M713" s="268" t="n"/>
      <c r="N713" s="339" t="n"/>
      <c r="O713" s="268" t="n"/>
      <c r="P713" s="314" t="n"/>
      <c r="Q713" s="70" t="n"/>
      <c r="R713" s="70" t="n"/>
      <c r="S713" s="70" t="n"/>
      <c r="T713" s="300" t="n"/>
      <c r="U713" s="300" t="n"/>
      <c r="V713" s="341" t="n"/>
      <c r="W713" s="341" t="n"/>
      <c r="X713" s="320" t="n"/>
      <c r="Y713" s="320" t="n"/>
      <c r="Z713" s="71" t="n"/>
    </row>
    <row r="714" ht="16.5" customHeight="1" s="115">
      <c r="C714" s="313" t="n"/>
      <c r="D714" s="313" t="n"/>
      <c r="E714" s="291" t="n"/>
      <c r="F714" s="292" t="n"/>
      <c r="G714" s="292" t="n"/>
      <c r="H714" s="294" t="n"/>
      <c r="I714" s="338" t="n"/>
      <c r="J714" s="295" t="n"/>
      <c r="K714" s="268" t="n"/>
      <c r="L714" s="268" t="n"/>
      <c r="M714" s="268" t="n"/>
      <c r="N714" s="339" t="n"/>
      <c r="O714" s="268" t="n"/>
      <c r="P714" s="314" t="n"/>
      <c r="Q714" s="70" t="n"/>
      <c r="R714" s="70" t="n"/>
      <c r="S714" s="70" t="n"/>
      <c r="T714" s="300" t="n"/>
      <c r="U714" s="300" t="n"/>
      <c r="V714" s="341" t="n"/>
      <c r="W714" s="341" t="n"/>
      <c r="X714" s="320" t="n"/>
      <c r="Y714" s="320" t="n"/>
      <c r="Z714" s="71" t="n"/>
    </row>
    <row r="715" ht="16.5" customHeight="1" s="115">
      <c r="C715" s="313" t="n"/>
      <c r="D715" s="313" t="n"/>
      <c r="E715" s="291" t="n"/>
      <c r="F715" s="292" t="n"/>
      <c r="G715" s="292" t="n"/>
      <c r="H715" s="294" t="n"/>
      <c r="I715" s="338" t="n"/>
      <c r="J715" s="295" t="n"/>
      <c r="K715" s="268" t="n"/>
      <c r="L715" s="268" t="n"/>
      <c r="M715" s="268" t="n"/>
      <c r="N715" s="339" t="n"/>
      <c r="O715" s="268" t="n"/>
      <c r="P715" s="314" t="n"/>
      <c r="Q715" s="70" t="n"/>
      <c r="R715" s="70" t="n"/>
      <c r="S715" s="70" t="n"/>
      <c r="T715" s="300" t="n"/>
      <c r="U715" s="300" t="n"/>
      <c r="V715" s="341" t="n"/>
      <c r="W715" s="341" t="n"/>
      <c r="X715" s="320" t="n"/>
      <c r="Y715" s="320" t="n"/>
      <c r="Z715" s="71" t="n"/>
    </row>
    <row r="716" ht="16.5" customHeight="1" s="115">
      <c r="C716" s="313" t="n"/>
      <c r="D716" s="313" t="n"/>
      <c r="E716" s="291" t="n"/>
      <c r="F716" s="292" t="n"/>
      <c r="G716" s="292" t="n"/>
      <c r="H716" s="294" t="n"/>
      <c r="I716" s="338" t="n"/>
      <c r="J716" s="295" t="n"/>
      <c r="K716" s="268" t="n"/>
      <c r="L716" s="268" t="n"/>
      <c r="M716" s="268" t="n"/>
      <c r="N716" s="339" t="n"/>
      <c r="O716" s="268" t="n"/>
      <c r="P716" s="314" t="n"/>
      <c r="Q716" s="70" t="n"/>
      <c r="R716" s="70" t="n"/>
      <c r="S716" s="70" t="n"/>
      <c r="T716" s="300" t="n"/>
      <c r="U716" s="300" t="n"/>
      <c r="V716" s="341" t="n"/>
      <c r="W716" s="341" t="n"/>
      <c r="X716" s="320" t="n"/>
      <c r="Y716" s="320" t="n"/>
      <c r="Z716" s="71" t="n"/>
    </row>
    <row r="717" ht="16.5" customHeight="1" s="115">
      <c r="C717" s="313" t="n"/>
      <c r="D717" s="313" t="n"/>
      <c r="E717" s="291" t="n"/>
      <c r="F717" s="292" t="n"/>
      <c r="G717" s="292" t="n"/>
      <c r="H717" s="294" t="n"/>
      <c r="I717" s="338" t="n"/>
      <c r="J717" s="295" t="n"/>
      <c r="K717" s="268" t="n"/>
      <c r="L717" s="268" t="n"/>
      <c r="M717" s="268" t="n"/>
      <c r="N717" s="339" t="n"/>
      <c r="O717" s="268" t="n"/>
      <c r="P717" s="314" t="n"/>
      <c r="Q717" s="70" t="n"/>
      <c r="R717" s="70" t="n"/>
      <c r="S717" s="70" t="n"/>
      <c r="T717" s="300" t="n"/>
      <c r="U717" s="300" t="n"/>
      <c r="V717" s="341" t="n"/>
      <c r="W717" s="341" t="n"/>
      <c r="X717" s="320" t="n"/>
      <c r="Y717" s="320" t="n"/>
      <c r="Z717" s="71" t="n"/>
    </row>
    <row r="718" ht="16.5" customHeight="1" s="115">
      <c r="C718" s="313" t="n"/>
      <c r="D718" s="313" t="n"/>
      <c r="E718" s="291" t="n"/>
      <c r="F718" s="292" t="n"/>
      <c r="G718" s="292" t="n"/>
      <c r="H718" s="294" t="n"/>
      <c r="I718" s="338" t="n"/>
      <c r="J718" s="295" t="n"/>
      <c r="K718" s="268" t="n"/>
      <c r="L718" s="268" t="n"/>
      <c r="M718" s="268" t="n"/>
      <c r="N718" s="339" t="n"/>
      <c r="O718" s="268" t="n"/>
      <c r="P718" s="314" t="n"/>
      <c r="Q718" s="70" t="n"/>
      <c r="R718" s="70" t="n"/>
      <c r="S718" s="70" t="n"/>
      <c r="T718" s="300" t="n"/>
      <c r="U718" s="300" t="n"/>
      <c r="V718" s="341" t="n"/>
      <c r="W718" s="341" t="n"/>
      <c r="X718" s="320" t="n"/>
      <c r="Y718" s="320" t="n"/>
      <c r="Z718" s="71" t="n"/>
    </row>
    <row r="719" ht="16.5" customHeight="1" s="115">
      <c r="C719" s="313" t="n"/>
      <c r="D719" s="313" t="n"/>
      <c r="E719" s="291" t="n"/>
      <c r="F719" s="292" t="n"/>
      <c r="G719" s="292" t="n"/>
      <c r="H719" s="294" t="n"/>
      <c r="I719" s="338" t="n"/>
      <c r="J719" s="295" t="n"/>
      <c r="K719" s="268" t="n"/>
      <c r="L719" s="268" t="n"/>
      <c r="M719" s="268" t="n"/>
      <c r="N719" s="339" t="n"/>
      <c r="O719" s="268" t="n"/>
      <c r="P719" s="314" t="n"/>
      <c r="Q719" s="70" t="n"/>
      <c r="R719" s="70" t="n"/>
      <c r="S719" s="70" t="n"/>
      <c r="T719" s="300" t="n"/>
      <c r="U719" s="300" t="n"/>
      <c r="V719" s="341" t="n"/>
      <c r="W719" s="341" t="n"/>
      <c r="X719" s="320" t="n"/>
      <c r="Y719" s="320" t="n"/>
      <c r="Z719" s="71" t="n"/>
    </row>
    <row r="720" ht="16.5" customHeight="1" s="115">
      <c r="C720" s="313" t="n"/>
      <c r="D720" s="313" t="n"/>
      <c r="E720" s="291" t="n"/>
      <c r="F720" s="292" t="n"/>
      <c r="G720" s="292" t="n"/>
      <c r="H720" s="294" t="n"/>
      <c r="I720" s="338" t="n"/>
      <c r="J720" s="295" t="n"/>
      <c r="K720" s="268" t="n"/>
      <c r="L720" s="268" t="n"/>
      <c r="M720" s="268" t="n"/>
      <c r="N720" s="339" t="n"/>
      <c r="O720" s="268" t="n"/>
      <c r="P720" s="314" t="n"/>
      <c r="Q720" s="70" t="n"/>
      <c r="R720" s="70" t="n"/>
      <c r="S720" s="70" t="n"/>
      <c r="T720" s="300" t="n"/>
      <c r="U720" s="300" t="n"/>
      <c r="V720" s="341" t="n"/>
      <c r="W720" s="341" t="n"/>
      <c r="X720" s="320" t="n"/>
      <c r="Y720" s="320" t="n"/>
      <c r="Z720" s="71" t="n"/>
    </row>
    <row r="721" ht="16.5" customHeight="1" s="115">
      <c r="C721" s="313" t="n"/>
      <c r="D721" s="313" t="n"/>
      <c r="E721" s="291" t="n"/>
      <c r="F721" s="292" t="n"/>
      <c r="G721" s="292" t="n"/>
      <c r="H721" s="294" t="n"/>
      <c r="I721" s="338" t="n"/>
      <c r="J721" s="295" t="n"/>
      <c r="K721" s="268" t="n"/>
      <c r="L721" s="268" t="n"/>
      <c r="M721" s="268" t="n"/>
      <c r="N721" s="339" t="n"/>
      <c r="O721" s="268" t="n"/>
      <c r="P721" s="314" t="n"/>
      <c r="Q721" s="70" t="n"/>
      <c r="R721" s="70" t="n"/>
      <c r="S721" s="70" t="n"/>
      <c r="T721" s="300" t="n"/>
      <c r="U721" s="300" t="n"/>
      <c r="V721" s="341" t="n"/>
      <c r="W721" s="341" t="n"/>
      <c r="X721" s="320" t="n"/>
      <c r="Y721" s="320" t="n"/>
      <c r="Z721" s="71" t="n"/>
    </row>
    <row r="722" ht="16.5" customHeight="1" s="115">
      <c r="C722" s="313" t="n"/>
      <c r="D722" s="313" t="n"/>
      <c r="E722" s="291" t="n"/>
      <c r="F722" s="292" t="n"/>
      <c r="G722" s="292" t="n"/>
      <c r="H722" s="294" t="n"/>
      <c r="I722" s="338" t="n"/>
      <c r="J722" s="295" t="n"/>
      <c r="K722" s="268" t="n"/>
      <c r="L722" s="268" t="n"/>
      <c r="M722" s="268" t="n"/>
      <c r="N722" s="339" t="n"/>
      <c r="O722" s="268" t="n"/>
      <c r="P722" s="314" t="n"/>
      <c r="Q722" s="70" t="n"/>
      <c r="R722" s="70" t="n"/>
      <c r="S722" s="70" t="n"/>
      <c r="T722" s="300" t="n"/>
      <c r="U722" s="300" t="n"/>
      <c r="V722" s="341" t="n"/>
      <c r="W722" s="341" t="n"/>
      <c r="X722" s="320" t="n"/>
      <c r="Y722" s="320" t="n"/>
      <c r="Z722" s="71" t="n"/>
    </row>
    <row r="723" ht="16.5" customHeight="1" s="115">
      <c r="C723" s="313" t="n"/>
      <c r="D723" s="313" t="n"/>
      <c r="E723" s="291" t="n"/>
      <c r="F723" s="292" t="n"/>
      <c r="G723" s="292" t="n"/>
      <c r="H723" s="294" t="n"/>
      <c r="I723" s="338" t="n"/>
      <c r="J723" s="295" t="n"/>
      <c r="K723" s="268" t="n"/>
      <c r="L723" s="268" t="n"/>
      <c r="M723" s="268" t="n"/>
      <c r="N723" s="339" t="n"/>
      <c r="O723" s="268" t="n"/>
      <c r="P723" s="314" t="n"/>
      <c r="Q723" s="70" t="n"/>
      <c r="R723" s="70" t="n"/>
      <c r="S723" s="70" t="n"/>
      <c r="T723" s="300" t="n"/>
      <c r="U723" s="300" t="n"/>
      <c r="V723" s="341" t="n"/>
      <c r="W723" s="341" t="n"/>
      <c r="X723" s="320" t="n"/>
      <c r="Y723" s="320" t="n"/>
      <c r="Z723" s="71" t="n"/>
    </row>
    <row r="724" ht="16.5" customHeight="1" s="115">
      <c r="C724" s="313" t="n"/>
      <c r="D724" s="313" t="n"/>
      <c r="E724" s="291" t="n"/>
      <c r="F724" s="292" t="n"/>
      <c r="G724" s="292" t="n"/>
      <c r="H724" s="294" t="n"/>
      <c r="I724" s="338" t="n"/>
      <c r="J724" s="295" t="n"/>
      <c r="K724" s="268" t="n"/>
      <c r="L724" s="268" t="n"/>
      <c r="M724" s="268" t="n"/>
      <c r="N724" s="339" t="n"/>
      <c r="O724" s="268" t="n"/>
      <c r="P724" s="314" t="n"/>
      <c r="Q724" s="70" t="n"/>
      <c r="R724" s="70" t="n"/>
      <c r="S724" s="70" t="n"/>
      <c r="T724" s="300" t="n"/>
      <c r="U724" s="300" t="n"/>
      <c r="V724" s="341" t="n"/>
      <c r="W724" s="341" t="n"/>
      <c r="X724" s="320" t="n"/>
      <c r="Y724" s="320" t="n"/>
      <c r="Z724" s="71" t="n"/>
    </row>
    <row r="725" ht="16.5" customHeight="1" s="115">
      <c r="C725" s="313" t="n"/>
      <c r="D725" s="313" t="n"/>
      <c r="E725" s="291" t="n"/>
      <c r="F725" s="292" t="n"/>
      <c r="G725" s="292" t="n"/>
      <c r="H725" s="294" t="n"/>
      <c r="I725" s="338" t="n"/>
      <c r="J725" s="295" t="n"/>
      <c r="K725" s="268" t="n"/>
      <c r="L725" s="268" t="n"/>
      <c r="M725" s="268" t="n"/>
      <c r="N725" s="339" t="n"/>
      <c r="O725" s="268" t="n"/>
      <c r="P725" s="314" t="n"/>
      <c r="Q725" s="70" t="n"/>
      <c r="R725" s="70" t="n"/>
      <c r="S725" s="70" t="n"/>
      <c r="T725" s="300" t="n"/>
      <c r="U725" s="300" t="n"/>
      <c r="V725" s="341" t="n"/>
      <c r="W725" s="341" t="n"/>
      <c r="X725" s="320" t="n"/>
      <c r="Y725" s="320" t="n"/>
      <c r="Z725" s="71" t="n"/>
    </row>
    <row r="726" ht="16.5" customHeight="1" s="115">
      <c r="C726" s="313" t="n"/>
      <c r="D726" s="313" t="n"/>
      <c r="E726" s="291" t="n"/>
      <c r="F726" s="292" t="n"/>
      <c r="G726" s="292" t="n"/>
      <c r="H726" s="294" t="n"/>
      <c r="I726" s="338" t="n"/>
      <c r="J726" s="295" t="n"/>
      <c r="K726" s="268" t="n"/>
      <c r="L726" s="268" t="n"/>
      <c r="M726" s="268" t="n"/>
      <c r="N726" s="339" t="n"/>
      <c r="O726" s="268" t="n"/>
      <c r="P726" s="314" t="n"/>
      <c r="Q726" s="70" t="n"/>
      <c r="R726" s="70" t="n"/>
      <c r="S726" s="70" t="n"/>
      <c r="T726" s="300" t="n"/>
      <c r="U726" s="300" t="n"/>
      <c r="V726" s="341" t="n"/>
      <c r="W726" s="341" t="n"/>
      <c r="X726" s="320" t="n"/>
      <c r="Y726" s="320" t="n"/>
      <c r="Z726" s="71" t="n"/>
    </row>
    <row r="727" ht="16.5" customHeight="1" s="115">
      <c r="C727" s="313" t="n"/>
      <c r="D727" s="313" t="n"/>
      <c r="E727" s="291" t="n"/>
      <c r="F727" s="292" t="n"/>
      <c r="G727" s="292" t="n"/>
      <c r="H727" s="294" t="n"/>
      <c r="I727" s="338" t="n"/>
      <c r="J727" s="295" t="n"/>
      <c r="K727" s="268" t="n"/>
      <c r="L727" s="268" t="n"/>
      <c r="M727" s="268" t="n"/>
      <c r="N727" s="339" t="n"/>
      <c r="O727" s="268" t="n"/>
      <c r="P727" s="314" t="n"/>
      <c r="Q727" s="70" t="n"/>
      <c r="R727" s="70" t="n"/>
      <c r="S727" s="70" t="n"/>
      <c r="T727" s="300" t="n"/>
      <c r="U727" s="300" t="n"/>
      <c r="V727" s="341" t="n"/>
      <c r="W727" s="341" t="n"/>
      <c r="X727" s="320" t="n"/>
      <c r="Y727" s="320" t="n"/>
      <c r="Z727" s="71" t="n"/>
    </row>
    <row r="728" ht="16.5" customHeight="1" s="115">
      <c r="C728" s="313" t="n"/>
      <c r="D728" s="313" t="n"/>
      <c r="E728" s="291" t="n"/>
      <c r="F728" s="292" t="n"/>
      <c r="G728" s="292" t="n"/>
      <c r="H728" s="294" t="n"/>
      <c r="I728" s="338" t="n"/>
      <c r="J728" s="295" t="n"/>
      <c r="K728" s="268" t="n"/>
      <c r="L728" s="268" t="n"/>
      <c r="M728" s="268" t="n"/>
      <c r="N728" s="339" t="n"/>
      <c r="O728" s="268" t="n"/>
      <c r="P728" s="314" t="n"/>
      <c r="Q728" s="70" t="n"/>
      <c r="R728" s="70" t="n"/>
      <c r="S728" s="70" t="n"/>
      <c r="T728" s="300" t="n"/>
      <c r="U728" s="300" t="n"/>
      <c r="V728" s="341" t="n"/>
      <c r="W728" s="341" t="n"/>
      <c r="X728" s="320" t="n"/>
      <c r="Y728" s="320" t="n"/>
      <c r="Z728" s="71" t="n"/>
    </row>
    <row r="729" ht="16.5" customHeight="1" s="115">
      <c r="C729" s="313" t="n"/>
      <c r="D729" s="313" t="n"/>
      <c r="E729" s="291" t="n"/>
      <c r="F729" s="292" t="n"/>
      <c r="G729" s="292" t="n"/>
      <c r="H729" s="294" t="n"/>
      <c r="I729" s="338" t="n"/>
      <c r="J729" s="295" t="n"/>
      <c r="K729" s="268" t="n"/>
      <c r="L729" s="268" t="n"/>
      <c r="M729" s="268" t="n"/>
      <c r="N729" s="339" t="n"/>
      <c r="O729" s="268" t="n"/>
      <c r="P729" s="314" t="n"/>
      <c r="Q729" s="70" t="n"/>
      <c r="R729" s="70" t="n"/>
      <c r="S729" s="70" t="n"/>
      <c r="T729" s="300" t="n"/>
      <c r="U729" s="300" t="n"/>
      <c r="V729" s="341" t="n"/>
      <c r="W729" s="341" t="n"/>
      <c r="X729" s="320" t="n"/>
      <c r="Y729" s="320" t="n"/>
      <c r="Z729" s="71" t="n"/>
    </row>
    <row r="730" ht="16.5" customHeight="1" s="115">
      <c r="C730" s="313" t="n"/>
      <c r="D730" s="313" t="n"/>
      <c r="E730" s="291" t="n"/>
      <c r="F730" s="292" t="n"/>
      <c r="G730" s="292" t="n"/>
      <c r="H730" s="294" t="n"/>
      <c r="I730" s="338" t="n"/>
      <c r="J730" s="295" t="n"/>
      <c r="K730" s="268" t="n"/>
      <c r="L730" s="268" t="n"/>
      <c r="M730" s="268" t="n"/>
      <c r="N730" s="339" t="n"/>
      <c r="O730" s="268" t="n"/>
      <c r="P730" s="314" t="n"/>
      <c r="Q730" s="70" t="n"/>
      <c r="R730" s="70" t="n"/>
      <c r="S730" s="70" t="n"/>
      <c r="T730" s="300" t="n"/>
      <c r="U730" s="300" t="n"/>
      <c r="V730" s="341" t="n"/>
      <c r="W730" s="341" t="n"/>
      <c r="X730" s="320" t="n"/>
      <c r="Y730" s="320" t="n"/>
      <c r="Z730" s="71" t="n"/>
    </row>
    <row r="731" ht="16.5" customHeight="1" s="115">
      <c r="C731" s="313" t="n"/>
      <c r="D731" s="313" t="n"/>
      <c r="E731" s="291" t="n"/>
      <c r="F731" s="292" t="n"/>
      <c r="G731" s="292" t="n"/>
      <c r="H731" s="294" t="n"/>
      <c r="I731" s="338" t="n"/>
      <c r="J731" s="295" t="n"/>
      <c r="K731" s="268" t="n"/>
      <c r="L731" s="268" t="n"/>
      <c r="M731" s="268" t="n"/>
      <c r="N731" s="339" t="n"/>
      <c r="O731" s="268" t="n"/>
      <c r="P731" s="314" t="n"/>
      <c r="Q731" s="70" t="n"/>
      <c r="R731" s="70" t="n"/>
      <c r="S731" s="70" t="n"/>
      <c r="T731" s="300" t="n"/>
      <c r="U731" s="300" t="n"/>
      <c r="V731" s="341" t="n"/>
      <c r="W731" s="341" t="n"/>
      <c r="X731" s="320" t="n"/>
      <c r="Y731" s="320" t="n"/>
      <c r="Z731" s="71" t="n"/>
    </row>
    <row r="732" ht="16.5" customHeight="1" s="115">
      <c r="C732" s="313" t="n"/>
      <c r="D732" s="313" t="n"/>
      <c r="E732" s="291" t="n"/>
      <c r="F732" s="292" t="n"/>
      <c r="G732" s="292" t="n"/>
      <c r="H732" s="294" t="n"/>
      <c r="I732" s="338" t="n"/>
      <c r="J732" s="295" t="n"/>
      <c r="K732" s="268" t="n"/>
      <c r="L732" s="268" t="n"/>
      <c r="M732" s="268" t="n"/>
      <c r="N732" s="339" t="n"/>
      <c r="O732" s="268" t="n"/>
      <c r="P732" s="314" t="n"/>
      <c r="Q732" s="70" t="n"/>
      <c r="R732" s="70" t="n"/>
      <c r="S732" s="70" t="n"/>
      <c r="T732" s="300" t="n"/>
      <c r="U732" s="300" t="n"/>
      <c r="V732" s="341" t="n"/>
      <c r="W732" s="341" t="n"/>
      <c r="X732" s="320" t="n"/>
      <c r="Y732" s="320" t="n"/>
      <c r="Z732" s="71" t="n"/>
    </row>
    <row r="733" ht="16.5" customHeight="1" s="115">
      <c r="C733" s="313" t="n"/>
      <c r="D733" s="313" t="n"/>
      <c r="E733" s="291" t="n"/>
      <c r="F733" s="292" t="n"/>
      <c r="G733" s="292" t="n"/>
      <c r="H733" s="294" t="n"/>
      <c r="I733" s="338" t="n"/>
      <c r="J733" s="295" t="n"/>
      <c r="K733" s="268" t="n"/>
      <c r="L733" s="268" t="n"/>
      <c r="M733" s="268" t="n"/>
      <c r="N733" s="339" t="n"/>
      <c r="O733" s="268" t="n"/>
      <c r="P733" s="314" t="n"/>
      <c r="Q733" s="70" t="n"/>
      <c r="R733" s="70" t="n"/>
      <c r="S733" s="70" t="n"/>
      <c r="T733" s="300" t="n"/>
      <c r="U733" s="300" t="n"/>
      <c r="V733" s="341" t="n"/>
      <c r="W733" s="341" t="n"/>
      <c r="X733" s="320" t="n"/>
      <c r="Y733" s="320" t="n"/>
      <c r="Z733" s="71" t="n"/>
    </row>
    <row r="734" ht="16.5" customHeight="1" s="115">
      <c r="C734" s="313" t="n"/>
      <c r="D734" s="313" t="n"/>
      <c r="E734" s="291" t="n"/>
      <c r="F734" s="292" t="n"/>
      <c r="G734" s="292" t="n"/>
      <c r="H734" s="294" t="n"/>
      <c r="I734" s="338" t="n"/>
      <c r="J734" s="295" t="n"/>
      <c r="K734" s="268" t="n"/>
      <c r="L734" s="268" t="n"/>
      <c r="M734" s="268" t="n"/>
      <c r="N734" s="339" t="n"/>
      <c r="O734" s="268" t="n"/>
      <c r="P734" s="314" t="n"/>
      <c r="Q734" s="70" t="n"/>
      <c r="R734" s="70" t="n"/>
      <c r="S734" s="70" t="n"/>
      <c r="T734" s="300" t="n"/>
      <c r="U734" s="300" t="n"/>
      <c r="V734" s="341" t="n"/>
      <c r="W734" s="341" t="n"/>
      <c r="X734" s="320" t="n"/>
      <c r="Y734" s="320" t="n"/>
      <c r="Z734" s="71" t="n"/>
    </row>
    <row r="735" ht="16.5" customHeight="1" s="115">
      <c r="C735" s="313" t="n"/>
      <c r="D735" s="313" t="n"/>
      <c r="E735" s="291" t="n"/>
      <c r="F735" s="292" t="n"/>
      <c r="G735" s="292" t="n"/>
      <c r="H735" s="294" t="n"/>
      <c r="I735" s="338" t="n"/>
      <c r="J735" s="295" t="n"/>
      <c r="K735" s="268" t="n"/>
      <c r="L735" s="268" t="n"/>
      <c r="M735" s="268" t="n"/>
      <c r="N735" s="339" t="n"/>
      <c r="O735" s="268" t="n"/>
      <c r="P735" s="314" t="n"/>
      <c r="Q735" s="70" t="n"/>
      <c r="R735" s="70" t="n"/>
      <c r="S735" s="70" t="n"/>
      <c r="T735" s="300" t="n"/>
      <c r="U735" s="300" t="n"/>
      <c r="V735" s="341" t="n"/>
      <c r="W735" s="341" t="n"/>
      <c r="X735" s="320" t="n"/>
      <c r="Y735" s="320" t="n"/>
      <c r="Z735" s="71" t="n"/>
    </row>
    <row r="736" ht="16.5" customHeight="1" s="115">
      <c r="C736" s="313" t="n"/>
      <c r="D736" s="313" t="n"/>
      <c r="E736" s="291" t="n"/>
      <c r="F736" s="292" t="n"/>
      <c r="G736" s="292" t="n"/>
      <c r="H736" s="294" t="n"/>
      <c r="I736" s="338" t="n"/>
      <c r="J736" s="295" t="n"/>
      <c r="K736" s="268" t="n"/>
      <c r="L736" s="268" t="n"/>
      <c r="M736" s="268" t="n"/>
      <c r="N736" s="339" t="n"/>
      <c r="O736" s="268" t="n"/>
      <c r="P736" s="314" t="n"/>
      <c r="Q736" s="70" t="n"/>
      <c r="R736" s="70" t="n"/>
      <c r="S736" s="70" t="n"/>
      <c r="T736" s="300" t="n"/>
      <c r="U736" s="300" t="n"/>
      <c r="V736" s="341" t="n"/>
      <c r="W736" s="341" t="n"/>
      <c r="X736" s="320" t="n"/>
      <c r="Y736" s="320" t="n"/>
      <c r="Z736" s="71" t="n"/>
    </row>
    <row r="737" ht="16.5" customHeight="1" s="115">
      <c r="C737" s="313" t="n"/>
      <c r="D737" s="313" t="n"/>
      <c r="E737" s="291" t="n"/>
      <c r="F737" s="292" t="n"/>
      <c r="G737" s="292" t="n"/>
      <c r="H737" s="294" t="n"/>
      <c r="I737" s="338" t="n"/>
      <c r="J737" s="295" t="n"/>
      <c r="K737" s="268" t="n"/>
      <c r="L737" s="268" t="n"/>
      <c r="M737" s="268" t="n"/>
      <c r="N737" s="339" t="n"/>
      <c r="O737" s="268" t="n"/>
      <c r="P737" s="314" t="n"/>
      <c r="Q737" s="70" t="n"/>
      <c r="R737" s="70" t="n"/>
      <c r="S737" s="70" t="n"/>
      <c r="T737" s="300" t="n"/>
      <c r="U737" s="300" t="n"/>
      <c r="V737" s="341" t="n"/>
      <c r="W737" s="341" t="n"/>
      <c r="X737" s="320" t="n"/>
      <c r="Y737" s="320" t="n"/>
      <c r="Z737" s="71" t="n"/>
    </row>
    <row r="738" ht="16.5" customHeight="1" s="115">
      <c r="C738" s="313" t="n"/>
      <c r="D738" s="313" t="n"/>
      <c r="E738" s="291" t="n"/>
      <c r="F738" s="292" t="n"/>
      <c r="G738" s="292" t="n"/>
      <c r="H738" s="294" t="n"/>
      <c r="I738" s="338" t="n"/>
      <c r="J738" s="295" t="n"/>
      <c r="K738" s="268" t="n"/>
      <c r="L738" s="268" t="n"/>
      <c r="M738" s="268" t="n"/>
      <c r="N738" s="339" t="n"/>
      <c r="O738" s="268" t="n"/>
      <c r="P738" s="314" t="n"/>
      <c r="Q738" s="70" t="n"/>
      <c r="R738" s="70" t="n"/>
      <c r="S738" s="70" t="n"/>
      <c r="T738" s="300" t="n"/>
      <c r="U738" s="300" t="n"/>
      <c r="V738" s="341" t="n"/>
      <c r="W738" s="341" t="n"/>
      <c r="X738" s="320" t="n"/>
      <c r="Y738" s="320" t="n"/>
      <c r="Z738" s="71" t="n"/>
    </row>
    <row r="739" ht="16.5" customHeight="1" s="115">
      <c r="C739" s="313" t="n"/>
      <c r="D739" s="313" t="n"/>
      <c r="E739" s="291" t="n"/>
      <c r="F739" s="292" t="n"/>
      <c r="G739" s="292" t="n"/>
      <c r="H739" s="294" t="n"/>
      <c r="I739" s="338" t="n"/>
      <c r="J739" s="295" t="n"/>
      <c r="K739" s="268" t="n"/>
      <c r="L739" s="268" t="n"/>
      <c r="M739" s="268" t="n"/>
      <c r="N739" s="339" t="n"/>
      <c r="O739" s="268" t="n"/>
      <c r="P739" s="314" t="n"/>
      <c r="Q739" s="70" t="n"/>
      <c r="R739" s="70" t="n"/>
      <c r="S739" s="70" t="n"/>
      <c r="T739" s="300" t="n"/>
      <c r="U739" s="300" t="n"/>
      <c r="V739" s="341" t="n"/>
      <c r="W739" s="341" t="n"/>
      <c r="X739" s="320" t="n"/>
      <c r="Y739" s="320" t="n"/>
      <c r="Z739" s="71" t="n"/>
    </row>
    <row r="740" ht="16.5" customHeight="1" s="115">
      <c r="C740" s="313" t="n"/>
      <c r="D740" s="313" t="n"/>
      <c r="E740" s="291" t="n"/>
      <c r="F740" s="292" t="n"/>
      <c r="G740" s="292" t="n"/>
      <c r="H740" s="294" t="n"/>
      <c r="I740" s="338" t="n"/>
      <c r="J740" s="295" t="n"/>
      <c r="K740" s="268" t="n"/>
      <c r="L740" s="268" t="n"/>
      <c r="M740" s="268" t="n"/>
      <c r="N740" s="339" t="n"/>
      <c r="O740" s="268" t="n"/>
      <c r="P740" s="314" t="n"/>
      <c r="Q740" s="70" t="n"/>
      <c r="R740" s="70" t="n"/>
      <c r="S740" s="70" t="n"/>
      <c r="T740" s="300" t="n"/>
      <c r="U740" s="300" t="n"/>
      <c r="V740" s="341" t="n"/>
      <c r="W740" s="341" t="n"/>
      <c r="X740" s="320" t="n"/>
      <c r="Y740" s="320" t="n"/>
      <c r="Z740" s="71" t="n"/>
    </row>
    <row r="741" ht="16.5" customHeight="1" s="115">
      <c r="C741" s="313" t="n"/>
      <c r="D741" s="313" t="n"/>
      <c r="E741" s="291" t="n"/>
      <c r="F741" s="292" t="n"/>
      <c r="G741" s="292" t="n"/>
      <c r="H741" s="294" t="n"/>
      <c r="I741" s="338" t="n"/>
      <c r="J741" s="295" t="n"/>
      <c r="K741" s="268" t="n"/>
      <c r="L741" s="268" t="n"/>
      <c r="M741" s="268" t="n"/>
      <c r="N741" s="339" t="n"/>
      <c r="O741" s="268" t="n"/>
      <c r="P741" s="314" t="n"/>
      <c r="Q741" s="70" t="n"/>
      <c r="R741" s="70" t="n"/>
      <c r="S741" s="70" t="n"/>
      <c r="T741" s="300" t="n"/>
      <c r="U741" s="300" t="n"/>
      <c r="V741" s="341" t="n"/>
      <c r="W741" s="341" t="n"/>
      <c r="X741" s="320" t="n"/>
      <c r="Y741" s="320" t="n"/>
      <c r="Z741" s="71" t="n"/>
    </row>
    <row r="742" ht="16.5" customHeight="1" s="115">
      <c r="C742" s="313" t="n"/>
      <c r="D742" s="313" t="n"/>
      <c r="E742" s="291" t="n"/>
      <c r="F742" s="292" t="n"/>
      <c r="G742" s="292" t="n"/>
      <c r="H742" s="294" t="n"/>
      <c r="I742" s="338" t="n"/>
      <c r="J742" s="295" t="n"/>
      <c r="K742" s="268" t="n"/>
      <c r="L742" s="268" t="n"/>
      <c r="M742" s="268" t="n"/>
      <c r="N742" s="339" t="n"/>
      <c r="O742" s="268" t="n"/>
      <c r="P742" s="314" t="n"/>
      <c r="Q742" s="70" t="n"/>
      <c r="R742" s="70" t="n"/>
      <c r="S742" s="70" t="n"/>
      <c r="T742" s="300" t="n"/>
      <c r="U742" s="300" t="n"/>
      <c r="V742" s="341" t="n"/>
      <c r="W742" s="341" t="n"/>
      <c r="X742" s="320" t="n"/>
      <c r="Y742" s="320" t="n"/>
      <c r="Z742" s="71" t="n"/>
    </row>
    <row r="743" ht="16.5" customHeight="1" s="115">
      <c r="C743" s="313" t="n"/>
      <c r="D743" s="313" t="n"/>
      <c r="E743" s="291" t="n"/>
      <c r="F743" s="292" t="n"/>
      <c r="G743" s="292" t="n"/>
      <c r="H743" s="294" t="n"/>
      <c r="I743" s="338" t="n"/>
      <c r="J743" s="295" t="n"/>
      <c r="K743" s="268" t="n"/>
      <c r="L743" s="268" t="n"/>
      <c r="M743" s="268" t="n"/>
      <c r="N743" s="339" t="n"/>
      <c r="O743" s="268" t="n"/>
      <c r="P743" s="314" t="n"/>
      <c r="Q743" s="70" t="n"/>
      <c r="R743" s="70" t="n"/>
      <c r="S743" s="70" t="n"/>
      <c r="T743" s="300" t="n"/>
      <c r="U743" s="300" t="n"/>
      <c r="V743" s="341" t="n"/>
      <c r="W743" s="341" t="n"/>
      <c r="X743" s="320" t="n"/>
      <c r="Y743" s="320" t="n"/>
      <c r="Z743" s="71" t="n"/>
    </row>
    <row r="744" ht="16.5" customHeight="1" s="115">
      <c r="C744" s="313" t="n"/>
      <c r="D744" s="313" t="n"/>
      <c r="E744" s="291" t="n"/>
      <c r="F744" s="292" t="n"/>
      <c r="G744" s="292" t="n"/>
      <c r="H744" s="294" t="n"/>
      <c r="I744" s="338" t="n"/>
      <c r="J744" s="295" t="n"/>
      <c r="K744" s="268" t="n"/>
      <c r="L744" s="268" t="n"/>
      <c r="M744" s="268" t="n"/>
      <c r="N744" s="339" t="n"/>
      <c r="O744" s="268" t="n"/>
      <c r="P744" s="314" t="n"/>
      <c r="Q744" s="70" t="n"/>
      <c r="R744" s="70" t="n"/>
      <c r="S744" s="70" t="n"/>
      <c r="T744" s="300" t="n"/>
      <c r="U744" s="300" t="n"/>
      <c r="V744" s="341" t="n"/>
      <c r="W744" s="341" t="n"/>
      <c r="X744" s="320" t="n"/>
      <c r="Y744" s="320" t="n"/>
      <c r="Z744" s="71" t="n"/>
    </row>
    <row r="745" ht="16.5" customHeight="1" s="115">
      <c r="C745" s="313" t="n"/>
      <c r="D745" s="313" t="n"/>
      <c r="E745" s="291" t="n"/>
      <c r="F745" s="292" t="n"/>
      <c r="G745" s="292" t="n"/>
      <c r="H745" s="294" t="n"/>
      <c r="I745" s="338" t="n"/>
      <c r="J745" s="295" t="n"/>
      <c r="K745" s="268" t="n"/>
      <c r="L745" s="268" t="n"/>
      <c r="M745" s="268" t="n"/>
      <c r="N745" s="339" t="n"/>
      <c r="O745" s="268" t="n"/>
      <c r="P745" s="314" t="n"/>
      <c r="Q745" s="70" t="n"/>
      <c r="R745" s="70" t="n"/>
      <c r="S745" s="70" t="n"/>
      <c r="T745" s="300" t="n"/>
      <c r="U745" s="300" t="n"/>
      <c r="V745" s="341" t="n"/>
      <c r="W745" s="341" t="n"/>
      <c r="X745" s="320" t="n"/>
      <c r="Y745" s="320" t="n"/>
      <c r="Z745" s="71" t="n"/>
    </row>
    <row r="746" ht="16.5" customHeight="1" s="115">
      <c r="C746" s="313" t="n"/>
      <c r="D746" s="313" t="n"/>
      <c r="E746" s="291" t="n"/>
      <c r="F746" s="292" t="n"/>
      <c r="G746" s="292" t="n"/>
      <c r="H746" s="294" t="n"/>
      <c r="I746" s="338" t="n"/>
      <c r="J746" s="295" t="n"/>
      <c r="K746" s="268" t="n"/>
      <c r="L746" s="268" t="n"/>
      <c r="M746" s="268" t="n"/>
      <c r="N746" s="339" t="n"/>
      <c r="O746" s="268" t="n"/>
      <c r="P746" s="314" t="n"/>
      <c r="Q746" s="70" t="n"/>
      <c r="R746" s="70" t="n"/>
      <c r="S746" s="70" t="n"/>
      <c r="T746" s="300" t="n"/>
      <c r="U746" s="300" t="n"/>
      <c r="V746" s="341" t="n"/>
      <c r="W746" s="341" t="n"/>
      <c r="X746" s="320" t="n"/>
      <c r="Y746" s="320" t="n"/>
      <c r="Z746" s="71" t="n"/>
    </row>
    <row r="747" ht="16.5" customHeight="1" s="115">
      <c r="C747" s="313" t="n"/>
      <c r="D747" s="313" t="n"/>
      <c r="E747" s="291" t="n"/>
      <c r="F747" s="292" t="n"/>
      <c r="G747" s="292" t="n"/>
      <c r="H747" s="294" t="n"/>
      <c r="I747" s="338" t="n"/>
      <c r="J747" s="295" t="n"/>
      <c r="K747" s="268" t="n"/>
      <c r="L747" s="268" t="n"/>
      <c r="M747" s="268" t="n"/>
      <c r="N747" s="339" t="n"/>
      <c r="O747" s="268" t="n"/>
      <c r="P747" s="314" t="n"/>
      <c r="Q747" s="70" t="n"/>
      <c r="R747" s="70" t="n"/>
      <c r="S747" s="70" t="n"/>
      <c r="T747" s="300" t="n"/>
      <c r="U747" s="300" t="n"/>
      <c r="V747" s="341" t="n"/>
      <c r="W747" s="341" t="n"/>
      <c r="X747" s="320" t="n"/>
      <c r="Y747" s="320" t="n"/>
      <c r="Z747" s="71" t="n"/>
    </row>
    <row r="748" ht="16.5" customHeight="1" s="115">
      <c r="C748" s="313" t="n"/>
      <c r="D748" s="313" t="n"/>
      <c r="E748" s="291" t="n"/>
      <c r="F748" s="292" t="n"/>
      <c r="G748" s="292" t="n"/>
      <c r="H748" s="294" t="n"/>
      <c r="I748" s="338" t="n"/>
      <c r="J748" s="295" t="n"/>
      <c r="K748" s="268" t="n"/>
      <c r="L748" s="268" t="n"/>
      <c r="M748" s="268" t="n"/>
      <c r="N748" s="339" t="n"/>
      <c r="O748" s="268" t="n"/>
      <c r="P748" s="314" t="n"/>
      <c r="Q748" s="70" t="n"/>
      <c r="R748" s="70" t="n"/>
      <c r="S748" s="70" t="n"/>
      <c r="T748" s="300" t="n"/>
      <c r="U748" s="300" t="n"/>
      <c r="V748" s="341" t="n"/>
      <c r="W748" s="341" t="n"/>
      <c r="X748" s="320" t="n"/>
      <c r="Y748" s="320" t="n"/>
      <c r="Z748" s="71" t="n"/>
    </row>
    <row r="749" ht="16.5" customHeight="1" s="115">
      <c r="C749" s="313" t="n"/>
      <c r="D749" s="313" t="n"/>
      <c r="E749" s="291" t="n"/>
      <c r="F749" s="292" t="n"/>
      <c r="G749" s="292" t="n"/>
      <c r="H749" s="294" t="n"/>
      <c r="I749" s="338" t="n"/>
      <c r="J749" s="295" t="n"/>
      <c r="K749" s="268" t="n"/>
      <c r="L749" s="268" t="n"/>
      <c r="M749" s="268" t="n"/>
      <c r="N749" s="339" t="n"/>
      <c r="O749" s="268" t="n"/>
      <c r="P749" s="314" t="n"/>
      <c r="Q749" s="70" t="n"/>
      <c r="R749" s="70" t="n"/>
      <c r="S749" s="70" t="n"/>
      <c r="T749" s="300" t="n"/>
      <c r="U749" s="300" t="n"/>
      <c r="V749" s="341" t="n"/>
      <c r="W749" s="341" t="n"/>
      <c r="X749" s="320" t="n"/>
      <c r="Y749" s="320" t="n"/>
      <c r="Z749" s="71" t="n"/>
    </row>
    <row r="750" ht="16.5" customHeight="1" s="115">
      <c r="C750" s="313" t="n"/>
      <c r="D750" s="313" t="n"/>
      <c r="E750" s="291" t="n"/>
      <c r="F750" s="292" t="n"/>
      <c r="G750" s="292" t="n"/>
      <c r="H750" s="294" t="n"/>
      <c r="I750" s="338" t="n"/>
      <c r="J750" s="295" t="n"/>
      <c r="K750" s="268" t="n"/>
      <c r="L750" s="268" t="n"/>
      <c r="M750" s="268" t="n"/>
      <c r="N750" s="339" t="n"/>
      <c r="O750" s="268" t="n"/>
      <c r="P750" s="314" t="n"/>
      <c r="Q750" s="70" t="n"/>
      <c r="R750" s="70" t="n"/>
      <c r="S750" s="70" t="n"/>
      <c r="T750" s="300" t="n"/>
      <c r="U750" s="300" t="n"/>
      <c r="V750" s="341" t="n"/>
      <c r="W750" s="341" t="n"/>
      <c r="X750" s="320" t="n"/>
      <c r="Y750" s="320" t="n"/>
      <c r="Z750" s="71" t="n"/>
    </row>
    <row r="751" ht="16.5" customHeight="1" s="115">
      <c r="C751" s="313" t="n"/>
      <c r="D751" s="313" t="n"/>
      <c r="E751" s="291" t="n"/>
      <c r="F751" s="292" t="n"/>
      <c r="G751" s="292" t="n"/>
      <c r="H751" s="294" t="n"/>
      <c r="I751" s="338" t="n"/>
      <c r="J751" s="295" t="n"/>
      <c r="K751" s="268" t="n"/>
      <c r="L751" s="268" t="n"/>
      <c r="M751" s="268" t="n"/>
      <c r="N751" s="339" t="n"/>
      <c r="O751" s="268" t="n"/>
      <c r="P751" s="314" t="n"/>
      <c r="Q751" s="70" t="n"/>
      <c r="R751" s="70" t="n"/>
      <c r="S751" s="70" t="n"/>
      <c r="T751" s="300" t="n"/>
      <c r="U751" s="300" t="n"/>
      <c r="V751" s="341" t="n"/>
      <c r="W751" s="341" t="n"/>
      <c r="X751" s="320" t="n"/>
      <c r="Y751" s="320" t="n"/>
      <c r="Z751" s="71" t="n"/>
    </row>
    <row r="752" ht="16.5" customHeight="1" s="115">
      <c r="C752" s="313" t="n"/>
      <c r="D752" s="313" t="n"/>
      <c r="E752" s="291" t="n"/>
      <c r="F752" s="292" t="n"/>
      <c r="G752" s="292" t="n"/>
      <c r="H752" s="294" t="n"/>
      <c r="I752" s="338" t="n"/>
      <c r="J752" s="295" t="n"/>
      <c r="K752" s="268" t="n"/>
      <c r="L752" s="268" t="n"/>
      <c r="M752" s="268" t="n"/>
      <c r="N752" s="339" t="n"/>
      <c r="O752" s="268" t="n"/>
      <c r="P752" s="314" t="n"/>
      <c r="Q752" s="70" t="n"/>
      <c r="R752" s="70" t="n"/>
      <c r="S752" s="70" t="n"/>
      <c r="T752" s="300" t="n"/>
      <c r="U752" s="300" t="n"/>
      <c r="V752" s="341" t="n"/>
      <c r="W752" s="341" t="n"/>
      <c r="X752" s="320" t="n"/>
      <c r="Y752" s="320" t="n"/>
      <c r="Z752" s="71" t="n"/>
    </row>
    <row r="753" ht="16.5" customHeight="1" s="115">
      <c r="C753" s="313" t="n"/>
      <c r="D753" s="313" t="n"/>
      <c r="E753" s="291" t="n"/>
      <c r="F753" s="292" t="n"/>
      <c r="G753" s="292" t="n"/>
      <c r="H753" s="294" t="n"/>
      <c r="I753" s="338" t="n"/>
      <c r="J753" s="295" t="n"/>
      <c r="K753" s="268" t="n"/>
      <c r="L753" s="268" t="n"/>
      <c r="M753" s="268" t="n"/>
      <c r="N753" s="339" t="n"/>
      <c r="O753" s="268" t="n"/>
      <c r="P753" s="314" t="n"/>
      <c r="Q753" s="70" t="n"/>
      <c r="R753" s="70" t="n"/>
      <c r="S753" s="70" t="n"/>
      <c r="T753" s="300" t="n"/>
      <c r="U753" s="300" t="n"/>
      <c r="V753" s="341" t="n"/>
      <c r="W753" s="341" t="n"/>
      <c r="X753" s="320" t="n"/>
      <c r="Y753" s="320" t="n"/>
      <c r="Z753" s="71" t="n"/>
    </row>
    <row r="754" ht="16.5" customHeight="1" s="115">
      <c r="C754" s="313" t="n"/>
      <c r="D754" s="313" t="n"/>
      <c r="E754" s="291" t="n"/>
      <c r="F754" s="292" t="n"/>
      <c r="G754" s="292" t="n"/>
      <c r="H754" s="294" t="n"/>
      <c r="I754" s="338" t="n"/>
      <c r="J754" s="295" t="n"/>
      <c r="K754" s="268" t="n"/>
      <c r="L754" s="268" t="n"/>
      <c r="M754" s="268" t="n"/>
      <c r="N754" s="339" t="n"/>
      <c r="O754" s="268" t="n"/>
      <c r="P754" s="314" t="n"/>
      <c r="Q754" s="70" t="n"/>
      <c r="R754" s="70" t="n"/>
      <c r="S754" s="70" t="n"/>
      <c r="T754" s="300" t="n"/>
      <c r="U754" s="300" t="n"/>
      <c r="V754" s="341" t="n"/>
      <c r="W754" s="341" t="n"/>
      <c r="X754" s="320" t="n"/>
      <c r="Y754" s="320" t="n"/>
      <c r="Z754" s="71" t="n"/>
    </row>
    <row r="755" ht="16.5" customHeight="1" s="115">
      <c r="C755" s="313" t="n"/>
      <c r="D755" s="313" t="n"/>
      <c r="E755" s="291" t="n"/>
      <c r="F755" s="292" t="n"/>
      <c r="G755" s="292" t="n"/>
      <c r="H755" s="294" t="n"/>
      <c r="I755" s="338" t="n"/>
      <c r="J755" s="295" t="n"/>
      <c r="K755" s="268" t="n"/>
      <c r="L755" s="268" t="n"/>
      <c r="M755" s="268" t="n"/>
      <c r="N755" s="339" t="n"/>
      <c r="O755" s="268" t="n"/>
      <c r="P755" s="314" t="n"/>
      <c r="Q755" s="70" t="n"/>
      <c r="R755" s="70" t="n"/>
      <c r="S755" s="70" t="n"/>
      <c r="T755" s="300" t="n"/>
      <c r="U755" s="300" t="n"/>
      <c r="V755" s="341" t="n"/>
      <c r="W755" s="341" t="n"/>
      <c r="X755" s="320" t="n"/>
      <c r="Y755" s="320" t="n"/>
      <c r="Z755" s="71" t="n"/>
    </row>
    <row r="756" ht="16.5" customHeight="1" s="115">
      <c r="C756" s="313" t="n"/>
      <c r="D756" s="313" t="n"/>
      <c r="E756" s="291" t="n"/>
      <c r="F756" s="292" t="n"/>
      <c r="G756" s="292" t="n"/>
      <c r="H756" s="294" t="n"/>
      <c r="I756" s="338" t="n"/>
      <c r="J756" s="295" t="n"/>
      <c r="K756" s="268" t="n"/>
      <c r="L756" s="268" t="n"/>
      <c r="M756" s="268" t="n"/>
      <c r="N756" s="339" t="n"/>
      <c r="O756" s="268" t="n"/>
      <c r="P756" s="314" t="n"/>
      <c r="Q756" s="70" t="n"/>
      <c r="R756" s="70" t="n"/>
      <c r="S756" s="70" t="n"/>
      <c r="T756" s="300" t="n"/>
      <c r="U756" s="300" t="n"/>
      <c r="V756" s="341" t="n"/>
      <c r="W756" s="341" t="n"/>
      <c r="X756" s="320" t="n"/>
      <c r="Y756" s="320" t="n"/>
      <c r="Z756" s="71" t="n"/>
    </row>
    <row r="757" ht="16.5" customHeight="1" s="115">
      <c r="C757" s="313" t="n"/>
      <c r="D757" s="313" t="n"/>
      <c r="E757" s="291" t="n"/>
      <c r="F757" s="292" t="n"/>
      <c r="G757" s="292" t="n"/>
      <c r="H757" s="294" t="n"/>
      <c r="I757" s="338" t="n"/>
      <c r="J757" s="295" t="n"/>
      <c r="K757" s="268" t="n"/>
      <c r="L757" s="268" t="n"/>
      <c r="M757" s="268" t="n"/>
      <c r="N757" s="339" t="n"/>
      <c r="O757" s="268" t="n"/>
      <c r="P757" s="314" t="n"/>
      <c r="Q757" s="70" t="n"/>
      <c r="R757" s="70" t="n"/>
      <c r="S757" s="70" t="n"/>
      <c r="T757" s="300" t="n"/>
      <c r="U757" s="300" t="n"/>
      <c r="V757" s="341" t="n"/>
      <c r="W757" s="341" t="n"/>
      <c r="X757" s="320" t="n"/>
      <c r="Y757" s="320" t="n"/>
      <c r="Z757" s="71" t="n"/>
    </row>
    <row r="758" ht="16.5" customHeight="1" s="115">
      <c r="C758" s="313" t="n"/>
      <c r="D758" s="313" t="n"/>
      <c r="E758" s="291" t="n"/>
      <c r="F758" s="292" t="n"/>
      <c r="G758" s="292" t="n"/>
      <c r="H758" s="294" t="n"/>
      <c r="I758" s="338" t="n"/>
      <c r="J758" s="295" t="n"/>
      <c r="K758" s="268" t="n"/>
      <c r="L758" s="268" t="n"/>
      <c r="M758" s="268" t="n"/>
      <c r="N758" s="339" t="n"/>
      <c r="O758" s="268" t="n"/>
      <c r="P758" s="314" t="n"/>
      <c r="Q758" s="70" t="n"/>
      <c r="R758" s="70" t="n"/>
      <c r="S758" s="70" t="n"/>
      <c r="T758" s="300" t="n"/>
      <c r="U758" s="300" t="n"/>
      <c r="V758" s="341" t="n"/>
      <c r="W758" s="341" t="n"/>
      <c r="X758" s="320" t="n"/>
      <c r="Y758" s="320" t="n"/>
      <c r="Z758" s="71" t="n"/>
    </row>
    <row r="759" ht="16.5" customHeight="1" s="115">
      <c r="C759" s="313" t="n"/>
      <c r="D759" s="313" t="n"/>
      <c r="E759" s="291" t="n"/>
      <c r="F759" s="292" t="n"/>
      <c r="G759" s="292" t="n"/>
      <c r="H759" s="294" t="n"/>
      <c r="I759" s="338" t="n"/>
      <c r="J759" s="295" t="n"/>
      <c r="K759" s="268" t="n"/>
      <c r="L759" s="268" t="n"/>
      <c r="M759" s="268" t="n"/>
      <c r="N759" s="339" t="n"/>
      <c r="O759" s="268" t="n"/>
      <c r="P759" s="314" t="n"/>
      <c r="Q759" s="70" t="n"/>
      <c r="R759" s="70" t="n"/>
      <c r="S759" s="70" t="n"/>
      <c r="T759" s="300" t="n"/>
      <c r="U759" s="300" t="n"/>
      <c r="V759" s="341" t="n"/>
      <c r="W759" s="341" t="n"/>
      <c r="X759" s="320" t="n"/>
      <c r="Y759" s="320" t="n"/>
      <c r="Z759" s="71" t="n"/>
    </row>
    <row r="760" ht="16.5" customHeight="1" s="115">
      <c r="C760" s="313" t="n"/>
      <c r="D760" s="313" t="n"/>
      <c r="E760" s="291" t="n"/>
      <c r="F760" s="292" t="n"/>
      <c r="G760" s="292" t="n"/>
      <c r="H760" s="294" t="n"/>
      <c r="I760" s="338" t="n"/>
      <c r="J760" s="295" t="n"/>
      <c r="K760" s="268" t="n"/>
      <c r="L760" s="268" t="n"/>
      <c r="M760" s="268" t="n"/>
      <c r="N760" s="339" t="n"/>
      <c r="O760" s="268" t="n"/>
      <c r="P760" s="314" t="n"/>
      <c r="Q760" s="70" t="n"/>
      <c r="R760" s="70" t="n"/>
      <c r="S760" s="70" t="n"/>
      <c r="T760" s="300" t="n"/>
      <c r="U760" s="300" t="n"/>
      <c r="V760" s="341" t="n"/>
      <c r="W760" s="341" t="n"/>
      <c r="X760" s="320" t="n"/>
      <c r="Y760" s="320" t="n"/>
      <c r="Z760" s="71" t="n"/>
    </row>
    <row r="761" ht="16.5" customHeight="1" s="115">
      <c r="C761" s="313" t="n"/>
      <c r="D761" s="313" t="n"/>
      <c r="E761" s="291" t="n"/>
      <c r="F761" s="292" t="n"/>
      <c r="G761" s="292" t="n"/>
      <c r="H761" s="294" t="n"/>
      <c r="I761" s="338" t="n"/>
      <c r="J761" s="295" t="n"/>
      <c r="K761" s="268" t="n"/>
      <c r="L761" s="268" t="n"/>
      <c r="M761" s="268" t="n"/>
      <c r="N761" s="339" t="n"/>
      <c r="O761" s="268" t="n"/>
      <c r="P761" s="314" t="n"/>
      <c r="Q761" s="70" t="n"/>
      <c r="R761" s="70" t="n"/>
      <c r="S761" s="70" t="n"/>
      <c r="T761" s="300" t="n"/>
      <c r="U761" s="300" t="n"/>
      <c r="V761" s="341" t="n"/>
      <c r="W761" s="341" t="n"/>
      <c r="X761" s="320" t="n"/>
      <c r="Y761" s="320" t="n"/>
      <c r="Z761" s="71" t="n"/>
    </row>
    <row r="762" ht="16.5" customHeight="1" s="115">
      <c r="C762" s="313" t="n"/>
      <c r="D762" s="313" t="n"/>
      <c r="E762" s="291" t="n"/>
      <c r="F762" s="292" t="n"/>
      <c r="G762" s="292" t="n"/>
      <c r="H762" s="294" t="n"/>
      <c r="I762" s="338" t="n"/>
      <c r="J762" s="295" t="n"/>
      <c r="K762" s="268" t="n"/>
      <c r="L762" s="268" t="n"/>
      <c r="M762" s="268" t="n"/>
      <c r="N762" s="339" t="n"/>
      <c r="O762" s="268" t="n"/>
      <c r="P762" s="314" t="n"/>
      <c r="Q762" s="70" t="n"/>
      <c r="R762" s="70" t="n"/>
      <c r="S762" s="70" t="n"/>
      <c r="T762" s="300" t="n"/>
      <c r="U762" s="300" t="n"/>
      <c r="V762" s="341" t="n"/>
      <c r="W762" s="341" t="n"/>
      <c r="X762" s="320" t="n"/>
      <c r="Y762" s="320" t="n"/>
      <c r="Z762" s="71" t="n"/>
    </row>
    <row r="763" ht="16.5" customHeight="1" s="115">
      <c r="C763" s="313" t="n"/>
      <c r="D763" s="313" t="n"/>
      <c r="E763" s="291" t="n"/>
      <c r="F763" s="292" t="n"/>
      <c r="G763" s="292" t="n"/>
      <c r="H763" s="294" t="n"/>
      <c r="I763" s="338" t="n"/>
      <c r="J763" s="295" t="n"/>
      <c r="K763" s="268" t="n"/>
      <c r="L763" s="268" t="n"/>
      <c r="M763" s="268" t="n"/>
      <c r="N763" s="339" t="n"/>
      <c r="O763" s="268" t="n"/>
      <c r="P763" s="314" t="n"/>
      <c r="Q763" s="70" t="n"/>
      <c r="R763" s="70" t="n"/>
      <c r="S763" s="70" t="n"/>
      <c r="T763" s="300" t="n"/>
      <c r="U763" s="300" t="n"/>
      <c r="V763" s="341" t="n"/>
      <c r="W763" s="341" t="n"/>
      <c r="X763" s="320" t="n"/>
      <c r="Y763" s="320" t="n"/>
      <c r="Z763" s="71" t="n"/>
    </row>
    <row r="764" ht="16.5" customHeight="1" s="115">
      <c r="C764" s="313" t="n"/>
      <c r="D764" s="313" t="n"/>
      <c r="E764" s="291" t="n"/>
      <c r="F764" s="292" t="n"/>
      <c r="G764" s="292" t="n"/>
      <c r="H764" s="294" t="n"/>
      <c r="I764" s="338" t="n"/>
      <c r="J764" s="295" t="n"/>
      <c r="K764" s="268" t="n"/>
      <c r="L764" s="268" t="n"/>
      <c r="M764" s="268" t="n"/>
      <c r="N764" s="339" t="n"/>
      <c r="O764" s="268" t="n"/>
      <c r="P764" s="314" t="n"/>
      <c r="Q764" s="70" t="n"/>
      <c r="R764" s="70" t="n"/>
      <c r="S764" s="70" t="n"/>
      <c r="T764" s="300" t="n"/>
      <c r="U764" s="300" t="n"/>
      <c r="V764" s="341" t="n"/>
      <c r="W764" s="341" t="n"/>
      <c r="X764" s="320" t="n"/>
      <c r="Y764" s="320" t="n"/>
      <c r="Z764" s="71" t="n"/>
    </row>
    <row r="765" ht="16.5" customHeight="1" s="115">
      <c r="C765" s="313" t="n"/>
      <c r="D765" s="313" t="n"/>
      <c r="E765" s="291" t="n"/>
      <c r="F765" s="292" t="n"/>
      <c r="G765" s="292" t="n"/>
      <c r="H765" s="294" t="n"/>
      <c r="I765" s="338" t="n"/>
      <c r="J765" s="295" t="n"/>
      <c r="K765" s="268" t="n"/>
      <c r="L765" s="268" t="n"/>
      <c r="M765" s="268" t="n"/>
      <c r="N765" s="339" t="n"/>
      <c r="O765" s="268" t="n"/>
      <c r="P765" s="314" t="n"/>
      <c r="Q765" s="70" t="n"/>
      <c r="R765" s="70" t="n"/>
      <c r="S765" s="70" t="n"/>
      <c r="T765" s="300" t="n"/>
      <c r="U765" s="300" t="n"/>
      <c r="V765" s="341" t="n"/>
      <c r="W765" s="341" t="n"/>
      <c r="X765" s="320" t="n"/>
      <c r="Y765" s="320" t="n"/>
      <c r="Z765" s="71" t="n"/>
    </row>
    <row r="766" ht="16.5" customHeight="1" s="115">
      <c r="C766" s="313" t="n"/>
      <c r="D766" s="313" t="n"/>
      <c r="E766" s="291" t="n"/>
      <c r="F766" s="292" t="n"/>
      <c r="G766" s="292" t="n"/>
      <c r="H766" s="294" t="n"/>
      <c r="I766" s="338" t="n"/>
      <c r="J766" s="295" t="n"/>
      <c r="K766" s="268" t="n"/>
      <c r="L766" s="268" t="n"/>
      <c r="M766" s="268" t="n"/>
      <c r="N766" s="339" t="n"/>
      <c r="O766" s="268" t="n"/>
      <c r="P766" s="314" t="n"/>
      <c r="Q766" s="70" t="n"/>
      <c r="R766" s="70" t="n"/>
      <c r="S766" s="70" t="n"/>
      <c r="T766" s="300" t="n"/>
      <c r="U766" s="300" t="n"/>
      <c r="V766" s="341" t="n"/>
      <c r="W766" s="341" t="n"/>
      <c r="X766" s="320" t="n"/>
      <c r="Y766" s="320" t="n"/>
      <c r="Z766" s="71" t="n"/>
    </row>
    <row r="767" ht="16.5" customHeight="1" s="115">
      <c r="C767" s="313" t="n"/>
      <c r="D767" s="313" t="n"/>
      <c r="E767" s="291" t="n"/>
      <c r="F767" s="292" t="n"/>
      <c r="G767" s="292" t="n"/>
      <c r="H767" s="294" t="n"/>
      <c r="I767" s="338" t="n"/>
      <c r="J767" s="295" t="n"/>
      <c r="K767" s="268" t="n"/>
      <c r="L767" s="268" t="n"/>
      <c r="M767" s="268" t="n"/>
      <c r="N767" s="339" t="n"/>
      <c r="O767" s="268" t="n"/>
      <c r="P767" s="314" t="n"/>
      <c r="Q767" s="70" t="n"/>
      <c r="R767" s="70" t="n"/>
      <c r="S767" s="70" t="n"/>
      <c r="T767" s="300" t="n"/>
      <c r="U767" s="300" t="n"/>
      <c r="V767" s="341" t="n"/>
      <c r="W767" s="341" t="n"/>
      <c r="X767" s="320" t="n"/>
      <c r="Y767" s="320" t="n"/>
      <c r="Z767" s="71" t="n"/>
    </row>
    <row r="768" ht="16.5" customHeight="1" s="115">
      <c r="C768" s="313" t="n"/>
      <c r="D768" s="313" t="n"/>
      <c r="E768" s="291" t="n"/>
      <c r="F768" s="292" t="n"/>
      <c r="G768" s="292" t="n"/>
      <c r="H768" s="294" t="n"/>
      <c r="I768" s="338" t="n"/>
      <c r="J768" s="295" t="n"/>
      <c r="K768" s="268" t="n"/>
      <c r="L768" s="268" t="n"/>
      <c r="M768" s="268" t="n"/>
      <c r="N768" s="339" t="n"/>
      <c r="O768" s="268" t="n"/>
      <c r="P768" s="314" t="n"/>
      <c r="Q768" s="70" t="n"/>
      <c r="R768" s="70" t="n"/>
      <c r="S768" s="70" t="n"/>
      <c r="T768" s="300" t="n"/>
      <c r="U768" s="300" t="n"/>
      <c r="V768" s="341" t="n"/>
      <c r="W768" s="341" t="n"/>
      <c r="X768" s="320" t="n"/>
      <c r="Y768" s="320" t="n"/>
      <c r="Z768" s="71" t="n"/>
    </row>
    <row r="769" ht="16.5" customHeight="1" s="115">
      <c r="C769" s="313" t="n"/>
      <c r="D769" s="313" t="n"/>
      <c r="E769" s="291" t="n"/>
      <c r="F769" s="292" t="n"/>
      <c r="G769" s="292" t="n"/>
      <c r="H769" s="294" t="n"/>
      <c r="I769" s="338" t="n"/>
      <c r="J769" s="295" t="n"/>
      <c r="K769" s="268" t="n"/>
      <c r="L769" s="268" t="n"/>
      <c r="M769" s="268" t="n"/>
      <c r="N769" s="339" t="n"/>
      <c r="O769" s="268" t="n"/>
      <c r="P769" s="314" t="n"/>
      <c r="Q769" s="70" t="n"/>
      <c r="R769" s="70" t="n"/>
      <c r="S769" s="70" t="n"/>
      <c r="T769" s="300" t="n"/>
      <c r="U769" s="300" t="n"/>
      <c r="V769" s="341" t="n"/>
      <c r="W769" s="341" t="n"/>
      <c r="X769" s="320" t="n"/>
      <c r="Y769" s="320" t="n"/>
      <c r="Z769" s="71" t="n"/>
    </row>
    <row r="770" ht="16.5" customHeight="1" s="115">
      <c r="C770" s="313" t="n"/>
      <c r="D770" s="313" t="n"/>
      <c r="E770" s="291" t="n"/>
      <c r="F770" s="292" t="n"/>
      <c r="G770" s="292" t="n"/>
      <c r="H770" s="294" t="n"/>
      <c r="I770" s="338" t="n"/>
      <c r="J770" s="295" t="n"/>
      <c r="K770" s="268" t="n"/>
      <c r="L770" s="268" t="n"/>
      <c r="M770" s="268" t="n"/>
      <c r="N770" s="339" t="n"/>
      <c r="O770" s="268" t="n"/>
      <c r="P770" s="314" t="n"/>
      <c r="Q770" s="70" t="n"/>
      <c r="R770" s="70" t="n"/>
      <c r="S770" s="70" t="n"/>
      <c r="T770" s="300" t="n"/>
      <c r="U770" s="300" t="n"/>
      <c r="V770" s="341" t="n"/>
      <c r="W770" s="341" t="n"/>
      <c r="X770" s="320" t="n"/>
      <c r="Y770" s="320" t="n"/>
      <c r="Z770" s="71" t="n"/>
    </row>
    <row r="771" ht="16.5" customHeight="1" s="115">
      <c r="C771" s="313" t="n"/>
      <c r="D771" s="313" t="n"/>
      <c r="E771" s="291" t="n"/>
      <c r="F771" s="292" t="n"/>
      <c r="G771" s="292" t="n"/>
      <c r="H771" s="294" t="n"/>
      <c r="I771" s="338" t="n"/>
      <c r="J771" s="295" t="n"/>
      <c r="K771" s="268" t="n"/>
      <c r="L771" s="268" t="n"/>
      <c r="M771" s="268" t="n"/>
      <c r="N771" s="339" t="n"/>
      <c r="O771" s="268" t="n"/>
      <c r="P771" s="314" t="n"/>
      <c r="Q771" s="70" t="n"/>
      <c r="R771" s="70" t="n"/>
      <c r="S771" s="70" t="n"/>
      <c r="T771" s="300" t="n"/>
      <c r="U771" s="300" t="n"/>
      <c r="V771" s="341" t="n"/>
      <c r="W771" s="341" t="n"/>
      <c r="X771" s="320" t="n"/>
      <c r="Y771" s="320" t="n"/>
      <c r="Z771" s="71" t="n"/>
    </row>
    <row r="772" ht="16.5" customHeight="1" s="115">
      <c r="C772" s="313" t="n"/>
      <c r="D772" s="313" t="n"/>
      <c r="E772" s="291" t="n"/>
      <c r="F772" s="292" t="n"/>
      <c r="G772" s="292" t="n"/>
      <c r="H772" s="294" t="n"/>
      <c r="I772" s="338" t="n"/>
      <c r="J772" s="295" t="n"/>
      <c r="K772" s="268" t="n"/>
      <c r="L772" s="268" t="n"/>
      <c r="M772" s="268" t="n"/>
      <c r="N772" s="339" t="n"/>
      <c r="O772" s="268" t="n"/>
      <c r="P772" s="314" t="n"/>
      <c r="Q772" s="70" t="n"/>
      <c r="R772" s="70" t="n"/>
      <c r="S772" s="70" t="n"/>
      <c r="T772" s="300" t="n"/>
      <c r="U772" s="300" t="n"/>
      <c r="V772" s="341" t="n"/>
      <c r="W772" s="341" t="n"/>
      <c r="X772" s="320" t="n"/>
      <c r="Y772" s="320" t="n"/>
      <c r="Z772" s="71" t="n"/>
    </row>
    <row r="773" ht="16.5" customHeight="1" s="115">
      <c r="C773" s="313" t="n"/>
      <c r="D773" s="313" t="n"/>
      <c r="E773" s="291" t="n"/>
      <c r="F773" s="292" t="n"/>
      <c r="G773" s="292" t="n"/>
      <c r="H773" s="294" t="n"/>
      <c r="I773" s="338" t="n"/>
      <c r="J773" s="295" t="n"/>
      <c r="K773" s="268" t="n"/>
      <c r="L773" s="268" t="n"/>
      <c r="M773" s="268" t="n"/>
      <c r="N773" s="339" t="n"/>
      <c r="O773" s="268" t="n"/>
      <c r="P773" s="314" t="n"/>
      <c r="Q773" s="70" t="n"/>
      <c r="R773" s="70" t="n"/>
      <c r="S773" s="70" t="n"/>
      <c r="T773" s="300" t="n"/>
      <c r="U773" s="300" t="n"/>
      <c r="V773" s="341" t="n"/>
      <c r="W773" s="341" t="n"/>
      <c r="X773" s="320" t="n"/>
      <c r="Y773" s="320" t="n"/>
      <c r="Z773" s="71" t="n"/>
    </row>
    <row r="774" ht="16.5" customHeight="1" s="115">
      <c r="C774" s="313" t="n"/>
      <c r="D774" s="313" t="n"/>
      <c r="E774" s="291" t="n"/>
      <c r="F774" s="292" t="n"/>
      <c r="G774" s="292" t="n"/>
      <c r="H774" s="294" t="n"/>
      <c r="I774" s="338" t="n"/>
      <c r="J774" s="295" t="n"/>
      <c r="K774" s="268" t="n"/>
      <c r="L774" s="268" t="n"/>
      <c r="M774" s="268" t="n"/>
      <c r="N774" s="339" t="n"/>
      <c r="O774" s="268" t="n"/>
      <c r="P774" s="314" t="n"/>
      <c r="Q774" s="70" t="n"/>
      <c r="R774" s="70" t="n"/>
      <c r="S774" s="70" t="n"/>
      <c r="T774" s="300" t="n"/>
      <c r="U774" s="300" t="n"/>
      <c r="V774" s="341" t="n"/>
      <c r="W774" s="341" t="n"/>
      <c r="X774" s="320" t="n"/>
      <c r="Y774" s="320" t="n"/>
      <c r="Z774" s="71" t="n"/>
    </row>
    <row r="775" ht="16.5" customHeight="1" s="115">
      <c r="C775" s="313" t="n"/>
      <c r="D775" s="313" t="n"/>
      <c r="E775" s="291" t="n"/>
      <c r="F775" s="292" t="n"/>
      <c r="G775" s="292" t="n"/>
      <c r="H775" s="294" t="n"/>
      <c r="I775" s="338" t="n"/>
      <c r="J775" s="295" t="n"/>
      <c r="K775" s="268" t="n"/>
      <c r="L775" s="268" t="n"/>
      <c r="M775" s="268" t="n"/>
      <c r="N775" s="339" t="n"/>
      <c r="O775" s="268" t="n"/>
      <c r="P775" s="314" t="n"/>
      <c r="Q775" s="70" t="n"/>
      <c r="R775" s="70" t="n"/>
      <c r="S775" s="70" t="n"/>
      <c r="T775" s="300" t="n"/>
      <c r="U775" s="300" t="n"/>
      <c r="V775" s="341" t="n"/>
      <c r="W775" s="341" t="n"/>
      <c r="X775" s="320" t="n"/>
      <c r="Y775" s="320" t="n"/>
      <c r="Z775" s="71" t="n"/>
    </row>
    <row r="776" ht="16.5" customHeight="1" s="115">
      <c r="C776" s="313" t="n"/>
      <c r="D776" s="313" t="n"/>
      <c r="E776" s="291" t="n"/>
      <c r="F776" s="292" t="n"/>
      <c r="G776" s="292" t="n"/>
      <c r="H776" s="294" t="n"/>
      <c r="I776" s="338" t="n"/>
      <c r="J776" s="295" t="n"/>
      <c r="K776" s="268" t="n"/>
      <c r="L776" s="268" t="n"/>
      <c r="M776" s="268" t="n"/>
      <c r="N776" s="339" t="n"/>
      <c r="O776" s="268" t="n"/>
      <c r="P776" s="314" t="n"/>
      <c r="Q776" s="70" t="n"/>
      <c r="R776" s="70" t="n"/>
      <c r="S776" s="70" t="n"/>
      <c r="T776" s="300" t="n"/>
      <c r="U776" s="300" t="n"/>
      <c r="V776" s="341" t="n"/>
      <c r="W776" s="341" t="n"/>
      <c r="X776" s="320" t="n"/>
      <c r="Y776" s="320" t="n"/>
      <c r="Z776" s="71" t="n"/>
    </row>
    <row r="777" ht="16.5" customHeight="1" s="115">
      <c r="C777" s="313" t="n"/>
      <c r="D777" s="313" t="n"/>
      <c r="E777" s="291" t="n"/>
      <c r="F777" s="292" t="n"/>
      <c r="G777" s="292" t="n"/>
      <c r="H777" s="294" t="n"/>
      <c r="I777" s="338" t="n"/>
      <c r="J777" s="295" t="n"/>
      <c r="K777" s="268" t="n"/>
      <c r="L777" s="268" t="n"/>
      <c r="M777" s="268" t="n"/>
      <c r="N777" s="339" t="n"/>
      <c r="O777" s="268" t="n"/>
      <c r="P777" s="314" t="n"/>
      <c r="Q777" s="70" t="n"/>
      <c r="R777" s="70" t="n"/>
      <c r="S777" s="70" t="n"/>
      <c r="T777" s="300" t="n"/>
      <c r="U777" s="300" t="n"/>
      <c r="V777" s="341" t="n"/>
      <c r="W777" s="341" t="n"/>
      <c r="X777" s="320" t="n"/>
      <c r="Y777" s="320" t="n"/>
      <c r="Z777" s="71" t="n"/>
    </row>
    <row r="778" ht="16.5" customHeight="1" s="115">
      <c r="C778" s="313" t="n"/>
      <c r="D778" s="313" t="n"/>
      <c r="E778" s="291" t="n"/>
      <c r="F778" s="292" t="n"/>
      <c r="G778" s="292" t="n"/>
      <c r="H778" s="294" t="n"/>
      <c r="I778" s="338" t="n"/>
      <c r="J778" s="295" t="n"/>
      <c r="K778" s="268" t="n"/>
      <c r="L778" s="268" t="n"/>
      <c r="M778" s="268" t="n"/>
      <c r="N778" s="339" t="n"/>
      <c r="O778" s="268" t="n"/>
      <c r="P778" s="314" t="n"/>
      <c r="Q778" s="70" t="n"/>
      <c r="R778" s="70" t="n"/>
      <c r="S778" s="70" t="n"/>
      <c r="T778" s="300" t="n"/>
      <c r="U778" s="300" t="n"/>
      <c r="V778" s="341" t="n"/>
      <c r="W778" s="341" t="n"/>
      <c r="X778" s="320" t="n"/>
      <c r="Y778" s="320" t="n"/>
      <c r="Z778" s="71" t="n"/>
    </row>
    <row r="779" ht="16.5" customHeight="1" s="115">
      <c r="C779" s="313" t="n"/>
      <c r="D779" s="313" t="n"/>
      <c r="E779" s="291" t="n"/>
      <c r="F779" s="292" t="n"/>
      <c r="G779" s="292" t="n"/>
      <c r="H779" s="294" t="n"/>
      <c r="I779" s="338" t="n"/>
      <c r="J779" s="295" t="n"/>
      <c r="K779" s="268" t="n"/>
      <c r="L779" s="268" t="n"/>
      <c r="M779" s="268" t="n"/>
      <c r="N779" s="339" t="n"/>
      <c r="O779" s="268" t="n"/>
      <c r="P779" s="314" t="n"/>
      <c r="Q779" s="70" t="n"/>
      <c r="R779" s="70" t="n"/>
      <c r="S779" s="70" t="n"/>
      <c r="T779" s="300" t="n"/>
      <c r="U779" s="300" t="n"/>
      <c r="V779" s="341" t="n"/>
      <c r="W779" s="341" t="n"/>
      <c r="X779" s="320" t="n"/>
      <c r="Y779" s="320" t="n"/>
      <c r="Z779" s="71" t="n"/>
    </row>
    <row r="780" ht="16.5" customHeight="1" s="115">
      <c r="C780" s="313" t="n"/>
      <c r="D780" s="313" t="n"/>
      <c r="E780" s="291" t="n"/>
      <c r="F780" s="292" t="n"/>
      <c r="G780" s="292" t="n"/>
      <c r="H780" s="294" t="n"/>
      <c r="I780" s="338" t="n"/>
      <c r="J780" s="295" t="n"/>
      <c r="K780" s="268" t="n"/>
      <c r="L780" s="268" t="n"/>
      <c r="M780" s="268" t="n"/>
      <c r="N780" s="339" t="n"/>
      <c r="O780" s="268" t="n"/>
      <c r="P780" s="314" t="n"/>
      <c r="Q780" s="70" t="n"/>
      <c r="R780" s="70" t="n"/>
      <c r="S780" s="70" t="n"/>
      <c r="T780" s="300" t="n"/>
      <c r="U780" s="300" t="n"/>
      <c r="V780" s="341" t="n"/>
      <c r="W780" s="341" t="n"/>
      <c r="X780" s="320" t="n"/>
      <c r="Y780" s="320" t="n"/>
      <c r="Z780" s="71" t="n"/>
    </row>
    <row r="781" ht="16.5" customHeight="1" s="115">
      <c r="C781" s="313" t="n"/>
      <c r="D781" s="313" t="n"/>
      <c r="E781" s="291" t="n"/>
      <c r="F781" s="292" t="n"/>
      <c r="G781" s="292" t="n"/>
      <c r="H781" s="294" t="n"/>
      <c r="I781" s="338" t="n"/>
      <c r="J781" s="295" t="n"/>
      <c r="K781" s="268" t="n"/>
      <c r="L781" s="268" t="n"/>
      <c r="M781" s="268" t="n"/>
      <c r="N781" s="339" t="n"/>
      <c r="O781" s="268" t="n"/>
      <c r="P781" s="314" t="n"/>
      <c r="Q781" s="70" t="n"/>
      <c r="R781" s="70" t="n"/>
      <c r="S781" s="70" t="n"/>
      <c r="T781" s="300" t="n"/>
      <c r="U781" s="300" t="n"/>
      <c r="V781" s="341" t="n"/>
      <c r="W781" s="341" t="n"/>
      <c r="X781" s="320" t="n"/>
      <c r="Y781" s="320" t="n"/>
      <c r="Z781" s="71" t="n"/>
    </row>
    <row r="782" ht="16.5" customHeight="1" s="115">
      <c r="C782" s="313" t="n"/>
      <c r="D782" s="313" t="n"/>
      <c r="E782" s="291" t="n"/>
      <c r="F782" s="292" t="n"/>
      <c r="G782" s="292" t="n"/>
      <c r="H782" s="294" t="n"/>
      <c r="I782" s="338" t="n"/>
      <c r="J782" s="295" t="n"/>
      <c r="K782" s="268" t="n"/>
      <c r="L782" s="268" t="n"/>
      <c r="M782" s="268" t="n"/>
      <c r="N782" s="339" t="n"/>
      <c r="O782" s="268" t="n"/>
      <c r="P782" s="314" t="n"/>
      <c r="Q782" s="70" t="n"/>
      <c r="R782" s="70" t="n"/>
      <c r="S782" s="70" t="n"/>
      <c r="T782" s="300" t="n"/>
      <c r="U782" s="300" t="n"/>
      <c r="V782" s="341" t="n"/>
      <c r="W782" s="341" t="n"/>
      <c r="X782" s="320" t="n"/>
      <c r="Y782" s="320" t="n"/>
      <c r="Z782" s="71" t="n"/>
    </row>
    <row r="783" ht="16.5" customHeight="1" s="115">
      <c r="C783" s="313" t="n"/>
      <c r="D783" s="313" t="n"/>
      <c r="E783" s="291" t="n"/>
      <c r="F783" s="292" t="n"/>
      <c r="G783" s="292" t="n"/>
      <c r="H783" s="294" t="n"/>
      <c r="I783" s="338" t="n"/>
      <c r="J783" s="295" t="n"/>
      <c r="K783" s="268" t="n"/>
      <c r="L783" s="268" t="n"/>
      <c r="M783" s="268" t="n"/>
      <c r="N783" s="339" t="n"/>
      <c r="O783" s="268" t="n"/>
      <c r="P783" s="314" t="n"/>
      <c r="Q783" s="70" t="n"/>
      <c r="R783" s="70" t="n"/>
      <c r="S783" s="70" t="n"/>
      <c r="T783" s="300" t="n"/>
      <c r="U783" s="300" t="n"/>
      <c r="V783" s="341" t="n"/>
      <c r="W783" s="341" t="n"/>
      <c r="X783" s="320" t="n"/>
      <c r="Y783" s="320" t="n"/>
      <c r="Z783" s="71" t="n"/>
    </row>
    <row r="784" ht="16.5" customHeight="1" s="115">
      <c r="C784" s="313" t="n"/>
      <c r="D784" s="313" t="n"/>
      <c r="E784" s="291" t="n"/>
      <c r="F784" s="292" t="n"/>
      <c r="G784" s="292" t="n"/>
      <c r="H784" s="294" t="n"/>
      <c r="I784" s="338" t="n"/>
      <c r="J784" s="295" t="n"/>
      <c r="K784" s="268" t="n"/>
      <c r="L784" s="268" t="n"/>
      <c r="M784" s="268" t="n"/>
      <c r="N784" s="339" t="n"/>
      <c r="O784" s="268" t="n"/>
      <c r="P784" s="314" t="n"/>
      <c r="Q784" s="70" t="n"/>
      <c r="R784" s="70" t="n"/>
      <c r="S784" s="70" t="n"/>
      <c r="T784" s="300" t="n"/>
      <c r="U784" s="300" t="n"/>
      <c r="V784" s="341" t="n"/>
      <c r="W784" s="341" t="n"/>
      <c r="X784" s="320" t="n"/>
      <c r="Y784" s="320" t="n"/>
      <c r="Z784" s="71" t="n"/>
    </row>
    <row r="785" ht="16.5" customHeight="1" s="115">
      <c r="C785" s="313" t="n"/>
      <c r="D785" s="313" t="n"/>
      <c r="E785" s="291" t="n"/>
      <c r="F785" s="292" t="n"/>
      <c r="G785" s="292" t="n"/>
      <c r="H785" s="294" t="n"/>
      <c r="I785" s="338" t="n"/>
      <c r="J785" s="295" t="n"/>
      <c r="K785" s="268" t="n"/>
      <c r="L785" s="268" t="n"/>
      <c r="M785" s="268" t="n"/>
      <c r="N785" s="339" t="n"/>
      <c r="O785" s="268" t="n"/>
      <c r="P785" s="314" t="n"/>
      <c r="Q785" s="70" t="n"/>
      <c r="R785" s="70" t="n"/>
      <c r="S785" s="70" t="n"/>
      <c r="T785" s="300" t="n"/>
      <c r="U785" s="300" t="n"/>
      <c r="V785" s="341" t="n"/>
      <c r="W785" s="341" t="n"/>
      <c r="X785" s="320" t="n"/>
      <c r="Y785" s="320" t="n"/>
      <c r="Z785" s="71" t="n"/>
    </row>
    <row r="786" ht="16.5" customHeight="1" s="115">
      <c r="C786" s="313" t="n"/>
      <c r="D786" s="313" t="n"/>
      <c r="E786" s="291" t="n"/>
      <c r="F786" s="292" t="n"/>
      <c r="G786" s="292" t="n"/>
      <c r="H786" s="294" t="n"/>
      <c r="I786" s="338" t="n"/>
      <c r="J786" s="295" t="n"/>
      <c r="K786" s="268" t="n"/>
      <c r="L786" s="268" t="n"/>
      <c r="M786" s="268" t="n"/>
      <c r="N786" s="339" t="n"/>
      <c r="O786" s="268" t="n"/>
      <c r="P786" s="314" t="n"/>
      <c r="Q786" s="70" t="n"/>
      <c r="R786" s="70" t="n"/>
      <c r="S786" s="70" t="n"/>
      <c r="T786" s="300" t="n"/>
      <c r="U786" s="300" t="n"/>
      <c r="V786" s="341" t="n"/>
      <c r="W786" s="341" t="n"/>
      <c r="X786" s="320" t="n"/>
      <c r="Y786" s="320" t="n"/>
      <c r="Z786" s="71" t="n"/>
    </row>
    <row r="787" ht="16.5" customHeight="1" s="115">
      <c r="C787" s="313" t="n"/>
      <c r="D787" s="313" t="n"/>
      <c r="E787" s="291" t="n"/>
      <c r="F787" s="292" t="n"/>
      <c r="G787" s="292" t="n"/>
      <c r="H787" s="294" t="n"/>
      <c r="I787" s="338" t="n"/>
      <c r="J787" s="295" t="n"/>
      <c r="K787" s="268" t="n"/>
      <c r="L787" s="268" t="n"/>
      <c r="M787" s="268" t="n"/>
      <c r="N787" s="339" t="n"/>
      <c r="O787" s="268" t="n"/>
      <c r="P787" s="314" t="n"/>
      <c r="Q787" s="70" t="n"/>
      <c r="R787" s="70" t="n"/>
      <c r="S787" s="70" t="n"/>
      <c r="T787" s="300" t="n"/>
      <c r="U787" s="300" t="n"/>
      <c r="V787" s="341" t="n"/>
      <c r="W787" s="341" t="n"/>
      <c r="X787" s="320" t="n"/>
      <c r="Y787" s="320" t="n"/>
      <c r="Z787" s="71" t="n"/>
    </row>
    <row r="788" ht="16.5" customHeight="1" s="115">
      <c r="C788" s="313" t="n"/>
      <c r="D788" s="313" t="n"/>
      <c r="E788" s="291" t="n"/>
      <c r="F788" s="292" t="n"/>
      <c r="G788" s="292" t="n"/>
      <c r="H788" s="294" t="n"/>
      <c r="I788" s="338" t="n"/>
      <c r="J788" s="295" t="n"/>
      <c r="K788" s="268" t="n"/>
      <c r="L788" s="268" t="n"/>
      <c r="M788" s="268" t="n"/>
      <c r="N788" s="339" t="n"/>
      <c r="O788" s="268" t="n"/>
      <c r="P788" s="314" t="n"/>
      <c r="Q788" s="70" t="n"/>
      <c r="R788" s="70" t="n"/>
      <c r="S788" s="70" t="n"/>
      <c r="T788" s="300" t="n"/>
      <c r="U788" s="300" t="n"/>
      <c r="V788" s="341" t="n"/>
      <c r="W788" s="341" t="n"/>
      <c r="X788" s="320" t="n"/>
      <c r="Y788" s="320" t="n"/>
      <c r="Z788" s="71" t="n"/>
    </row>
    <row r="789" ht="16.5" customHeight="1" s="115">
      <c r="C789" s="313" t="n"/>
      <c r="D789" s="313" t="n"/>
      <c r="E789" s="291" t="n"/>
      <c r="F789" s="292" t="n"/>
      <c r="G789" s="292" t="n"/>
      <c r="H789" s="294" t="n"/>
      <c r="I789" s="338" t="n"/>
      <c r="J789" s="295" t="n"/>
      <c r="K789" s="268" t="n"/>
      <c r="L789" s="268" t="n"/>
      <c r="M789" s="268" t="n"/>
      <c r="N789" s="339" t="n"/>
      <c r="O789" s="268" t="n"/>
      <c r="P789" s="314" t="n"/>
      <c r="Q789" s="70" t="n"/>
      <c r="R789" s="70" t="n"/>
      <c r="S789" s="70" t="n"/>
      <c r="T789" s="300" t="n"/>
      <c r="U789" s="300" t="n"/>
      <c r="V789" s="341" t="n"/>
      <c r="W789" s="341" t="n"/>
      <c r="X789" s="320" t="n"/>
      <c r="Y789" s="320" t="n"/>
      <c r="Z789" s="71" t="n"/>
    </row>
    <row r="790" ht="16.5" customHeight="1" s="115">
      <c r="C790" s="313" t="n"/>
      <c r="D790" s="313" t="n"/>
      <c r="E790" s="291" t="n"/>
      <c r="F790" s="292" t="n"/>
      <c r="G790" s="292" t="n"/>
      <c r="H790" s="294" t="n"/>
      <c r="I790" s="338" t="n"/>
      <c r="J790" s="295" t="n"/>
      <c r="K790" s="268" t="n"/>
      <c r="L790" s="268" t="n"/>
      <c r="M790" s="268" t="n"/>
      <c r="N790" s="339" t="n"/>
      <c r="O790" s="268" t="n"/>
      <c r="P790" s="314" t="n"/>
      <c r="Q790" s="70" t="n"/>
      <c r="R790" s="70" t="n"/>
      <c r="S790" s="70" t="n"/>
      <c r="T790" s="300" t="n"/>
      <c r="U790" s="300" t="n"/>
      <c r="V790" s="341" t="n"/>
      <c r="W790" s="341" t="n"/>
      <c r="X790" s="320" t="n"/>
      <c r="Y790" s="320" t="n"/>
      <c r="Z790" s="71" t="n"/>
    </row>
    <row r="791" ht="16.5" customHeight="1" s="115">
      <c r="C791" s="313" t="n"/>
      <c r="D791" s="313" t="n"/>
      <c r="E791" s="291" t="n"/>
      <c r="F791" s="292" t="n"/>
      <c r="G791" s="292" t="n"/>
      <c r="H791" s="294" t="n"/>
      <c r="I791" s="338" t="n"/>
      <c r="J791" s="295" t="n"/>
      <c r="K791" s="268" t="n"/>
      <c r="L791" s="268" t="n"/>
      <c r="M791" s="268" t="n"/>
      <c r="N791" s="339" t="n"/>
      <c r="O791" s="268" t="n"/>
      <c r="P791" s="314" t="n"/>
      <c r="Q791" s="70" t="n"/>
      <c r="R791" s="70" t="n"/>
      <c r="S791" s="70" t="n"/>
      <c r="T791" s="300" t="n"/>
      <c r="U791" s="300" t="n"/>
      <c r="V791" s="341" t="n"/>
      <c r="W791" s="341" t="n"/>
      <c r="X791" s="320" t="n"/>
      <c r="Y791" s="320" t="n"/>
      <c r="Z791" s="71" t="n"/>
    </row>
    <row r="792" ht="16.5" customHeight="1" s="115">
      <c r="C792" s="313" t="n"/>
      <c r="D792" s="313" t="n"/>
      <c r="E792" s="291" t="n"/>
      <c r="F792" s="292" t="n"/>
      <c r="G792" s="292" t="n"/>
      <c r="H792" s="294" t="n"/>
      <c r="I792" s="338" t="n"/>
      <c r="J792" s="295" t="n"/>
      <c r="K792" s="268" t="n"/>
      <c r="L792" s="268" t="n"/>
      <c r="M792" s="268" t="n"/>
      <c r="N792" s="339" t="n"/>
      <c r="O792" s="268" t="n"/>
      <c r="P792" s="314" t="n"/>
      <c r="Q792" s="70" t="n"/>
      <c r="R792" s="70" t="n"/>
      <c r="S792" s="70" t="n"/>
      <c r="T792" s="300" t="n"/>
      <c r="U792" s="300" t="n"/>
      <c r="V792" s="341" t="n"/>
      <c r="W792" s="341" t="n"/>
      <c r="X792" s="320" t="n"/>
      <c r="Y792" s="320" t="n"/>
      <c r="Z792" s="71" t="n"/>
    </row>
    <row r="793" ht="16.5" customHeight="1" s="115">
      <c r="C793" s="313" t="n"/>
      <c r="D793" s="313" t="n"/>
      <c r="E793" s="291" t="n"/>
      <c r="F793" s="292" t="n"/>
      <c r="G793" s="292" t="n"/>
      <c r="H793" s="294" t="n"/>
      <c r="I793" s="338" t="n"/>
      <c r="J793" s="295" t="n"/>
      <c r="K793" s="268" t="n"/>
      <c r="L793" s="268" t="n"/>
      <c r="M793" s="268" t="n"/>
      <c r="N793" s="339" t="n"/>
      <c r="O793" s="268" t="n"/>
      <c r="P793" s="314" t="n"/>
      <c r="Q793" s="70" t="n"/>
      <c r="R793" s="70" t="n"/>
      <c r="S793" s="70" t="n"/>
      <c r="T793" s="300" t="n"/>
      <c r="U793" s="300" t="n"/>
      <c r="V793" s="341" t="n"/>
      <c r="W793" s="341" t="n"/>
      <c r="X793" s="320" t="n"/>
      <c r="Y793" s="320" t="n"/>
      <c r="Z793" s="71" t="n"/>
    </row>
    <row r="794" ht="16.5" customHeight="1" s="115">
      <c r="C794" s="313" t="n"/>
      <c r="D794" s="313" t="n"/>
      <c r="E794" s="291" t="n"/>
      <c r="F794" s="292" t="n"/>
      <c r="G794" s="292" t="n"/>
      <c r="H794" s="294" t="n"/>
      <c r="I794" s="338" t="n"/>
      <c r="J794" s="295" t="n"/>
      <c r="K794" s="268" t="n"/>
      <c r="L794" s="268" t="n"/>
      <c r="M794" s="268" t="n"/>
      <c r="N794" s="339" t="n"/>
      <c r="O794" s="268" t="n"/>
      <c r="P794" s="314" t="n"/>
      <c r="Q794" s="70" t="n"/>
      <c r="R794" s="70" t="n"/>
      <c r="S794" s="70" t="n"/>
      <c r="T794" s="300" t="n"/>
      <c r="U794" s="300" t="n"/>
      <c r="V794" s="341" t="n"/>
      <c r="W794" s="341" t="n"/>
      <c r="X794" s="320" t="n"/>
      <c r="Y794" s="320" t="n"/>
      <c r="Z794" s="71" t="n"/>
    </row>
    <row r="795" ht="16.5" customHeight="1" s="115">
      <c r="C795" s="313" t="n"/>
      <c r="D795" s="313" t="n"/>
      <c r="E795" s="291" t="n"/>
      <c r="F795" s="292" t="n"/>
      <c r="G795" s="292" t="n"/>
      <c r="H795" s="294" t="n"/>
      <c r="I795" s="338" t="n"/>
      <c r="J795" s="295" t="n"/>
      <c r="K795" s="268" t="n"/>
      <c r="L795" s="268" t="n"/>
      <c r="M795" s="268" t="n"/>
      <c r="N795" s="339" t="n"/>
      <c r="O795" s="268" t="n"/>
      <c r="P795" s="314" t="n"/>
      <c r="Q795" s="70" t="n"/>
      <c r="R795" s="70" t="n"/>
      <c r="S795" s="70" t="n"/>
      <c r="T795" s="300" t="n"/>
      <c r="U795" s="300" t="n"/>
      <c r="V795" s="341" t="n"/>
      <c r="W795" s="341" t="n"/>
      <c r="X795" s="320" t="n"/>
      <c r="Y795" s="320" t="n"/>
      <c r="Z795" s="71" t="n"/>
    </row>
    <row r="796" ht="16.5" customHeight="1" s="115">
      <c r="C796" s="313" t="n"/>
      <c r="D796" s="313" t="n"/>
      <c r="E796" s="291" t="n"/>
      <c r="F796" s="292" t="n"/>
      <c r="G796" s="292" t="n"/>
      <c r="H796" s="294" t="n"/>
      <c r="I796" s="338" t="n"/>
      <c r="J796" s="295" t="n"/>
      <c r="K796" s="268" t="n"/>
      <c r="L796" s="268" t="n"/>
      <c r="M796" s="268" t="n"/>
      <c r="N796" s="339" t="n"/>
      <c r="O796" s="268" t="n"/>
      <c r="P796" s="314" t="n"/>
      <c r="Q796" s="70" t="n"/>
      <c r="R796" s="70" t="n"/>
      <c r="S796" s="70" t="n"/>
      <c r="T796" s="300" t="n"/>
      <c r="U796" s="300" t="n"/>
      <c r="V796" s="341" t="n"/>
      <c r="W796" s="341" t="n"/>
      <c r="X796" s="320" t="n"/>
      <c r="Y796" s="320" t="n"/>
      <c r="Z796" s="71" t="n"/>
    </row>
    <row r="797" ht="16.5" customHeight="1" s="115">
      <c r="C797" s="313" t="n"/>
      <c r="D797" s="313" t="n"/>
      <c r="E797" s="291" t="n"/>
      <c r="F797" s="292" t="n"/>
      <c r="G797" s="292" t="n"/>
      <c r="H797" s="294" t="n"/>
      <c r="I797" s="338" t="n"/>
      <c r="J797" s="295" t="n"/>
      <c r="K797" s="268" t="n"/>
      <c r="L797" s="268" t="n"/>
      <c r="M797" s="268" t="n"/>
      <c r="N797" s="339" t="n"/>
      <c r="O797" s="268" t="n"/>
      <c r="P797" s="314" t="n"/>
      <c r="Q797" s="70" t="n"/>
      <c r="R797" s="70" t="n"/>
      <c r="S797" s="70" t="n"/>
      <c r="T797" s="300" t="n"/>
      <c r="U797" s="300" t="n"/>
      <c r="V797" s="341" t="n"/>
      <c r="W797" s="341" t="n"/>
      <c r="X797" s="320" t="n"/>
      <c r="Y797" s="320" t="n"/>
      <c r="Z797" s="71" t="n"/>
    </row>
    <row r="798" ht="16.5" customHeight="1" s="115">
      <c r="C798" s="313" t="n"/>
      <c r="D798" s="313" t="n"/>
      <c r="E798" s="291" t="n"/>
      <c r="F798" s="292" t="n"/>
      <c r="G798" s="292" t="n"/>
      <c r="H798" s="294" t="n"/>
      <c r="I798" s="338" t="n"/>
      <c r="J798" s="295" t="n"/>
      <c r="K798" s="268" t="n"/>
      <c r="L798" s="268" t="n"/>
      <c r="M798" s="268" t="n"/>
      <c r="N798" s="339" t="n"/>
      <c r="O798" s="268" t="n"/>
      <c r="P798" s="314" t="n"/>
      <c r="Q798" s="70" t="n"/>
      <c r="R798" s="70" t="n"/>
      <c r="S798" s="70" t="n"/>
      <c r="T798" s="300" t="n"/>
      <c r="U798" s="300" t="n"/>
      <c r="V798" s="341" t="n"/>
      <c r="W798" s="341" t="n"/>
      <c r="X798" s="320" t="n"/>
      <c r="Y798" s="320" t="n"/>
      <c r="Z798" s="71" t="n"/>
    </row>
    <row r="799" ht="16.5" customHeight="1" s="115">
      <c r="C799" s="313" t="n"/>
      <c r="D799" s="313" t="n"/>
      <c r="E799" s="291" t="n"/>
      <c r="F799" s="292" t="n"/>
      <c r="G799" s="292" t="n"/>
      <c r="H799" s="294" t="n"/>
      <c r="I799" s="338" t="n"/>
      <c r="J799" s="295" t="n"/>
      <c r="K799" s="268" t="n"/>
      <c r="L799" s="268" t="n"/>
      <c r="M799" s="268" t="n"/>
      <c r="N799" s="339" t="n"/>
      <c r="O799" s="268" t="n"/>
      <c r="P799" s="314" t="n"/>
      <c r="Q799" s="70" t="n"/>
      <c r="R799" s="70" t="n"/>
      <c r="S799" s="70" t="n"/>
      <c r="T799" s="300" t="n"/>
      <c r="U799" s="300" t="n"/>
      <c r="V799" s="341" t="n"/>
      <c r="W799" s="341" t="n"/>
      <c r="X799" s="320" t="n"/>
      <c r="Y799" s="320" t="n"/>
      <c r="Z799" s="71" t="n"/>
    </row>
    <row r="800" ht="16.5" customHeight="1" s="115">
      <c r="C800" s="313" t="n"/>
      <c r="D800" s="313" t="n"/>
      <c r="E800" s="291" t="n"/>
      <c r="F800" s="292" t="n"/>
      <c r="G800" s="292" t="n"/>
      <c r="H800" s="294" t="n"/>
      <c r="I800" s="338" t="n"/>
      <c r="J800" s="295" t="n"/>
      <c r="K800" s="268" t="n"/>
      <c r="L800" s="268" t="n"/>
      <c r="M800" s="268" t="n"/>
      <c r="N800" s="339" t="n"/>
      <c r="O800" s="268" t="n"/>
      <c r="P800" s="314" t="n"/>
      <c r="Q800" s="70" t="n"/>
      <c r="R800" s="70" t="n"/>
      <c r="S800" s="70" t="n"/>
      <c r="T800" s="300" t="n"/>
      <c r="U800" s="300" t="n"/>
      <c r="V800" s="341" t="n"/>
      <c r="W800" s="341" t="n"/>
      <c r="X800" s="320" t="n"/>
      <c r="Y800" s="320" t="n"/>
      <c r="Z800" s="71" t="n"/>
    </row>
    <row r="801" ht="16.5" customHeight="1" s="115">
      <c r="C801" s="313" t="n"/>
      <c r="D801" s="313" t="n"/>
      <c r="E801" s="291" t="n"/>
      <c r="F801" s="292" t="n"/>
      <c r="G801" s="292" t="n"/>
      <c r="H801" s="294" t="n"/>
      <c r="I801" s="338" t="n"/>
      <c r="J801" s="295" t="n"/>
      <c r="K801" s="268" t="n"/>
      <c r="L801" s="268" t="n"/>
      <c r="M801" s="268" t="n"/>
      <c r="N801" s="339" t="n"/>
      <c r="O801" s="268" t="n"/>
      <c r="P801" s="314" t="n"/>
      <c r="Q801" s="70" t="n"/>
      <c r="R801" s="70" t="n"/>
      <c r="S801" s="70" t="n"/>
      <c r="T801" s="300" t="n"/>
      <c r="U801" s="300" t="n"/>
      <c r="V801" s="341" t="n"/>
      <c r="W801" s="341" t="n"/>
      <c r="X801" s="320" t="n"/>
      <c r="Y801" s="320" t="n"/>
      <c r="Z801" s="71" t="n"/>
    </row>
    <row r="802" ht="16.5" customHeight="1" s="115">
      <c r="C802" s="313" t="n"/>
      <c r="D802" s="313" t="n"/>
      <c r="E802" s="291" t="n"/>
      <c r="F802" s="292" t="n"/>
      <c r="G802" s="292" t="n"/>
      <c r="H802" s="294" t="n"/>
      <c r="I802" s="338" t="n"/>
      <c r="J802" s="295" t="n"/>
      <c r="K802" s="268" t="n"/>
      <c r="L802" s="268" t="n"/>
      <c r="M802" s="268" t="n"/>
      <c r="N802" s="339" t="n"/>
      <c r="O802" s="268" t="n"/>
      <c r="P802" s="314" t="n"/>
      <c r="Q802" s="70" t="n"/>
      <c r="R802" s="70" t="n"/>
      <c r="S802" s="70" t="n"/>
      <c r="T802" s="300" t="n"/>
      <c r="U802" s="300" t="n"/>
      <c r="V802" s="341" t="n"/>
      <c r="W802" s="341" t="n"/>
      <c r="X802" s="320" t="n"/>
      <c r="Y802" s="320" t="n"/>
      <c r="Z802" s="71" t="n"/>
    </row>
    <row r="803" ht="16.5" customHeight="1" s="115">
      <c r="C803" s="313" t="n"/>
      <c r="D803" s="313" t="n"/>
      <c r="E803" s="291" t="n"/>
      <c r="F803" s="292" t="n"/>
      <c r="G803" s="292" t="n"/>
      <c r="H803" s="294" t="n"/>
      <c r="I803" s="338" t="n"/>
      <c r="J803" s="295" t="n"/>
      <c r="K803" s="268" t="n"/>
      <c r="L803" s="268" t="n"/>
      <c r="M803" s="268" t="n"/>
      <c r="N803" s="339" t="n"/>
      <c r="O803" s="268" t="n"/>
      <c r="P803" s="314" t="n"/>
      <c r="Q803" s="70" t="n"/>
      <c r="R803" s="70" t="n"/>
      <c r="S803" s="70" t="n"/>
      <c r="T803" s="300" t="n"/>
      <c r="U803" s="300" t="n"/>
      <c r="V803" s="341" t="n"/>
      <c r="W803" s="341" t="n"/>
      <c r="X803" s="320" t="n"/>
      <c r="Y803" s="320" t="n"/>
      <c r="Z803" s="71" t="n"/>
    </row>
    <row r="804" ht="16.5" customHeight="1" s="115">
      <c r="C804" s="313" t="n"/>
      <c r="D804" s="313" t="n"/>
      <c r="E804" s="291" t="n"/>
      <c r="F804" s="292" t="n"/>
      <c r="G804" s="292" t="n"/>
      <c r="H804" s="294" t="n"/>
      <c r="I804" s="338" t="n"/>
      <c r="J804" s="295" t="n"/>
      <c r="K804" s="268" t="n"/>
      <c r="L804" s="268" t="n"/>
      <c r="M804" s="268" t="n"/>
      <c r="N804" s="339" t="n"/>
      <c r="O804" s="268" t="n"/>
      <c r="P804" s="314" t="n"/>
      <c r="Q804" s="70" t="n"/>
      <c r="R804" s="70" t="n"/>
      <c r="S804" s="70" t="n"/>
      <c r="T804" s="300" t="n"/>
      <c r="U804" s="300" t="n"/>
      <c r="V804" s="341" t="n"/>
      <c r="W804" s="341" t="n"/>
      <c r="X804" s="320" t="n"/>
      <c r="Y804" s="320" t="n"/>
      <c r="Z804" s="71" t="n"/>
    </row>
    <row r="805" ht="16.5" customHeight="1" s="115">
      <c r="C805" s="313" t="n"/>
      <c r="D805" s="313" t="n"/>
      <c r="E805" s="291" t="n"/>
      <c r="F805" s="292" t="n"/>
      <c r="G805" s="292" t="n"/>
      <c r="H805" s="294" t="n"/>
      <c r="I805" s="338" t="n"/>
      <c r="J805" s="295" t="n"/>
      <c r="K805" s="268" t="n"/>
      <c r="L805" s="268" t="n"/>
      <c r="M805" s="268" t="n"/>
      <c r="N805" s="339" t="n"/>
      <c r="O805" s="268" t="n"/>
      <c r="P805" s="314" t="n"/>
      <c r="Q805" s="70" t="n"/>
      <c r="R805" s="70" t="n"/>
      <c r="S805" s="70" t="n"/>
      <c r="T805" s="300" t="n"/>
      <c r="U805" s="300" t="n"/>
      <c r="V805" s="341" t="n"/>
      <c r="W805" s="341" t="n"/>
      <c r="X805" s="320" t="n"/>
      <c r="Y805" s="320" t="n"/>
      <c r="Z805" s="71" t="n"/>
    </row>
    <row r="806" ht="16.5" customHeight="1" s="115">
      <c r="C806" s="313" t="n"/>
      <c r="D806" s="313" t="n"/>
      <c r="E806" s="291" t="n"/>
      <c r="F806" s="292" t="n"/>
      <c r="G806" s="292" t="n"/>
      <c r="H806" s="294" t="n"/>
      <c r="I806" s="338" t="n"/>
      <c r="J806" s="295" t="n"/>
      <c r="K806" s="268" t="n"/>
      <c r="L806" s="268" t="n"/>
      <c r="M806" s="268" t="n"/>
      <c r="N806" s="339" t="n"/>
      <c r="O806" s="268" t="n"/>
      <c r="P806" s="314" t="n"/>
      <c r="Q806" s="70" t="n"/>
      <c r="R806" s="70" t="n"/>
      <c r="S806" s="70" t="n"/>
      <c r="T806" s="300" t="n"/>
      <c r="U806" s="300" t="n"/>
      <c r="V806" s="341" t="n"/>
      <c r="W806" s="341" t="n"/>
      <c r="X806" s="320" t="n"/>
      <c r="Y806" s="320" t="n"/>
      <c r="Z806" s="71" t="n"/>
    </row>
    <row r="807" ht="16.5" customHeight="1" s="115">
      <c r="C807" s="313" t="n"/>
      <c r="D807" s="313" t="n"/>
      <c r="E807" s="291" t="n"/>
      <c r="F807" s="292" t="n"/>
      <c r="G807" s="292" t="n"/>
      <c r="H807" s="294" t="n"/>
      <c r="I807" s="338" t="n"/>
      <c r="J807" s="295" t="n"/>
      <c r="K807" s="268" t="n"/>
      <c r="L807" s="268" t="n"/>
      <c r="M807" s="268" t="n"/>
      <c r="N807" s="339" t="n"/>
      <c r="O807" s="268" t="n"/>
      <c r="P807" s="314" t="n"/>
      <c r="Q807" s="70" t="n"/>
      <c r="R807" s="70" t="n"/>
      <c r="S807" s="70" t="n"/>
      <c r="T807" s="300" t="n"/>
      <c r="U807" s="300" t="n"/>
      <c r="V807" s="341" t="n"/>
      <c r="W807" s="341" t="n"/>
      <c r="X807" s="320" t="n"/>
      <c r="Y807" s="320" t="n"/>
      <c r="Z807" s="71" t="n"/>
    </row>
    <row r="808" ht="16.5" customHeight="1" s="115">
      <c r="C808" s="313" t="n"/>
      <c r="D808" s="313" t="n"/>
      <c r="E808" s="291" t="n"/>
      <c r="F808" s="292" t="n"/>
      <c r="G808" s="292" t="n"/>
      <c r="H808" s="294" t="n"/>
      <c r="I808" s="338" t="n"/>
      <c r="J808" s="295" t="n"/>
      <c r="K808" s="268" t="n"/>
      <c r="L808" s="268" t="n"/>
      <c r="M808" s="268" t="n"/>
      <c r="N808" s="339" t="n"/>
      <c r="O808" s="268" t="n"/>
      <c r="P808" s="314" t="n"/>
      <c r="Q808" s="70" t="n"/>
      <c r="R808" s="70" t="n"/>
      <c r="S808" s="70" t="n"/>
      <c r="T808" s="300" t="n"/>
      <c r="U808" s="300" t="n"/>
      <c r="V808" s="341" t="n"/>
      <c r="W808" s="341" t="n"/>
      <c r="X808" s="320" t="n"/>
      <c r="Y808" s="320" t="n"/>
      <c r="Z808" s="71" t="n"/>
    </row>
    <row r="809" ht="16.5" customHeight="1" s="115">
      <c r="C809" s="313" t="n"/>
      <c r="D809" s="313" t="n"/>
      <c r="E809" s="291" t="n"/>
      <c r="F809" s="292" t="n"/>
      <c r="G809" s="292" t="n"/>
      <c r="H809" s="294" t="n"/>
      <c r="I809" s="338" t="n"/>
      <c r="J809" s="295" t="n"/>
      <c r="K809" s="268" t="n"/>
      <c r="L809" s="268" t="n"/>
      <c r="M809" s="268" t="n"/>
      <c r="N809" s="339" t="n"/>
      <c r="O809" s="268" t="n"/>
      <c r="P809" s="314" t="n"/>
      <c r="Q809" s="70" t="n"/>
      <c r="R809" s="70" t="n"/>
      <c r="S809" s="70" t="n"/>
      <c r="T809" s="300" t="n"/>
      <c r="U809" s="300" t="n"/>
      <c r="V809" s="341" t="n"/>
      <c r="W809" s="341" t="n"/>
      <c r="X809" s="320" t="n"/>
      <c r="Y809" s="320" t="n"/>
      <c r="Z809" s="71" t="n"/>
    </row>
    <row r="810" ht="16.5" customHeight="1" s="115">
      <c r="C810" s="313" t="n"/>
      <c r="D810" s="313" t="n"/>
      <c r="E810" s="291" t="n"/>
      <c r="F810" s="292" t="n"/>
      <c r="G810" s="292" t="n"/>
      <c r="H810" s="294" t="n"/>
      <c r="I810" s="338" t="n"/>
      <c r="J810" s="295" t="n"/>
      <c r="K810" s="268" t="n"/>
      <c r="L810" s="268" t="n"/>
      <c r="M810" s="268" t="n"/>
      <c r="N810" s="339" t="n"/>
      <c r="O810" s="268" t="n"/>
      <c r="P810" s="314" t="n"/>
      <c r="Q810" s="70" t="n"/>
      <c r="R810" s="70" t="n"/>
      <c r="S810" s="70" t="n"/>
      <c r="T810" s="300" t="n"/>
      <c r="U810" s="300" t="n"/>
      <c r="V810" s="341" t="n"/>
      <c r="W810" s="341" t="n"/>
      <c r="X810" s="320" t="n"/>
      <c r="Y810" s="320" t="n"/>
      <c r="Z810" s="71" t="n"/>
    </row>
    <row r="811" ht="16.5" customHeight="1" s="115">
      <c r="C811" s="313" t="n"/>
      <c r="D811" s="313" t="n"/>
      <c r="E811" s="291" t="n"/>
      <c r="F811" s="292" t="n"/>
      <c r="G811" s="292" t="n"/>
      <c r="H811" s="294" t="n"/>
      <c r="I811" s="338" t="n"/>
      <c r="J811" s="295" t="n"/>
      <c r="K811" s="268" t="n"/>
      <c r="L811" s="268" t="n"/>
      <c r="M811" s="268" t="n"/>
      <c r="N811" s="339" t="n"/>
      <c r="O811" s="268" t="n"/>
      <c r="P811" s="314" t="n"/>
      <c r="Q811" s="70" t="n"/>
      <c r="R811" s="70" t="n"/>
      <c r="S811" s="70" t="n"/>
      <c r="T811" s="300" t="n"/>
      <c r="U811" s="300" t="n"/>
      <c r="V811" s="341" t="n"/>
      <c r="W811" s="341" t="n"/>
      <c r="X811" s="320" t="n"/>
      <c r="Y811" s="320" t="n"/>
      <c r="Z811" s="71" t="n"/>
    </row>
    <row r="812" ht="16.5" customHeight="1" s="115">
      <c r="C812" s="313" t="n"/>
      <c r="D812" s="313" t="n"/>
      <c r="E812" s="291" t="n"/>
      <c r="F812" s="292" t="n"/>
      <c r="G812" s="292" t="n"/>
      <c r="H812" s="294" t="n"/>
      <c r="I812" s="338" t="n"/>
      <c r="J812" s="295" t="n"/>
      <c r="K812" s="268" t="n"/>
      <c r="L812" s="268" t="n"/>
      <c r="M812" s="268" t="n"/>
      <c r="N812" s="339" t="n"/>
      <c r="O812" s="268" t="n"/>
      <c r="P812" s="314" t="n"/>
      <c r="Q812" s="70" t="n"/>
      <c r="R812" s="70" t="n"/>
      <c r="S812" s="70" t="n"/>
      <c r="T812" s="300" t="n"/>
      <c r="U812" s="300" t="n"/>
      <c r="V812" s="341" t="n"/>
      <c r="W812" s="341" t="n"/>
      <c r="X812" s="320" t="n"/>
      <c r="Y812" s="320" t="n"/>
      <c r="Z812" s="71" t="n"/>
    </row>
    <row r="813" ht="16.5" customHeight="1" s="115">
      <c r="C813" s="313" t="n"/>
      <c r="D813" s="313" t="n"/>
      <c r="E813" s="291" t="n"/>
      <c r="F813" s="292" t="n"/>
      <c r="G813" s="292" t="n"/>
      <c r="H813" s="294" t="n"/>
      <c r="I813" s="338" t="n"/>
      <c r="J813" s="295" t="n"/>
      <c r="K813" s="268" t="n"/>
      <c r="L813" s="268" t="n"/>
      <c r="M813" s="268" t="n"/>
      <c r="N813" s="339" t="n"/>
      <c r="O813" s="268" t="n"/>
      <c r="P813" s="314" t="n"/>
      <c r="Q813" s="70" t="n"/>
      <c r="R813" s="70" t="n"/>
      <c r="S813" s="70" t="n"/>
      <c r="T813" s="300" t="n"/>
      <c r="U813" s="300" t="n"/>
      <c r="V813" s="341" t="n"/>
      <c r="W813" s="341" t="n"/>
      <c r="X813" s="320" t="n"/>
      <c r="Y813" s="320" t="n"/>
      <c r="Z813" s="71" t="n"/>
    </row>
    <row r="814" ht="16.5" customHeight="1" s="115">
      <c r="C814" s="313" t="n"/>
      <c r="D814" s="313" t="n"/>
      <c r="E814" s="291" t="n"/>
      <c r="F814" s="292" t="n"/>
      <c r="G814" s="292" t="n"/>
      <c r="H814" s="294" t="n"/>
      <c r="I814" s="338" t="n"/>
      <c r="J814" s="295" t="n"/>
      <c r="K814" s="268" t="n"/>
      <c r="L814" s="268" t="n"/>
      <c r="M814" s="268" t="n"/>
      <c r="N814" s="339" t="n"/>
      <c r="O814" s="268" t="n"/>
      <c r="P814" s="314" t="n"/>
      <c r="Q814" s="70" t="n"/>
      <c r="R814" s="70" t="n"/>
      <c r="S814" s="70" t="n"/>
      <c r="T814" s="300" t="n"/>
      <c r="U814" s="300" t="n"/>
      <c r="V814" s="341" t="n"/>
      <c r="W814" s="341" t="n"/>
      <c r="X814" s="320" t="n"/>
      <c r="Y814" s="320" t="n"/>
      <c r="Z814" s="71" t="n"/>
    </row>
    <row r="815" ht="16.5" customHeight="1" s="115">
      <c r="C815" s="313" t="n"/>
      <c r="D815" s="313" t="n"/>
      <c r="E815" s="291" t="n"/>
      <c r="F815" s="292" t="n"/>
      <c r="G815" s="292" t="n"/>
      <c r="H815" s="294" t="n"/>
      <c r="I815" s="338" t="n"/>
      <c r="J815" s="295" t="n"/>
      <c r="K815" s="268" t="n"/>
      <c r="L815" s="268" t="n"/>
      <c r="M815" s="268" t="n"/>
      <c r="N815" s="339" t="n"/>
      <c r="O815" s="268" t="n"/>
      <c r="P815" s="314" t="n"/>
      <c r="Q815" s="70" t="n"/>
      <c r="R815" s="70" t="n"/>
      <c r="S815" s="70" t="n"/>
      <c r="T815" s="300" t="n"/>
      <c r="U815" s="300" t="n"/>
      <c r="V815" s="341" t="n"/>
      <c r="W815" s="341" t="n"/>
      <c r="X815" s="320" t="n"/>
      <c r="Y815" s="320" t="n"/>
      <c r="Z815" s="71" t="n"/>
    </row>
    <row r="816" ht="16.5" customHeight="1" s="115">
      <c r="C816" s="313" t="n"/>
      <c r="D816" s="313" t="n"/>
      <c r="E816" s="291" t="n"/>
      <c r="F816" s="292" t="n"/>
      <c r="G816" s="292" t="n"/>
      <c r="H816" s="294" t="n"/>
      <c r="I816" s="338" t="n"/>
      <c r="J816" s="295" t="n"/>
      <c r="K816" s="268" t="n"/>
      <c r="L816" s="268" t="n"/>
      <c r="M816" s="268" t="n"/>
      <c r="N816" s="339" t="n"/>
      <c r="O816" s="268" t="n"/>
      <c r="P816" s="314" t="n"/>
      <c r="Q816" s="70" t="n"/>
      <c r="R816" s="70" t="n"/>
      <c r="S816" s="70" t="n"/>
      <c r="T816" s="300" t="n"/>
      <c r="U816" s="300" t="n"/>
      <c r="V816" s="341" t="n"/>
      <c r="W816" s="341" t="n"/>
      <c r="X816" s="320" t="n"/>
      <c r="Y816" s="320" t="n"/>
      <c r="Z816" s="71" t="n"/>
    </row>
    <row r="817" ht="16.5" customHeight="1" s="115">
      <c r="C817" s="313" t="n"/>
      <c r="D817" s="313" t="n"/>
      <c r="E817" s="291" t="n"/>
      <c r="F817" s="292" t="n"/>
      <c r="G817" s="292" t="n"/>
      <c r="H817" s="294" t="n"/>
      <c r="I817" s="338" t="n"/>
      <c r="J817" s="295" t="n"/>
      <c r="K817" s="268" t="n"/>
      <c r="L817" s="268" t="n"/>
      <c r="M817" s="268" t="n"/>
      <c r="N817" s="339" t="n"/>
      <c r="O817" s="268" t="n"/>
      <c r="P817" s="314" t="n"/>
      <c r="Q817" s="70" t="n"/>
      <c r="R817" s="70" t="n"/>
      <c r="S817" s="70" t="n"/>
      <c r="T817" s="300" t="n"/>
      <c r="U817" s="300" t="n"/>
      <c r="V817" s="341" t="n"/>
      <c r="W817" s="341" t="n"/>
      <c r="X817" s="320" t="n"/>
      <c r="Y817" s="320" t="n"/>
      <c r="Z817" s="71" t="n"/>
    </row>
    <row r="818" ht="16.5" customHeight="1" s="115">
      <c r="C818" s="313" t="n"/>
      <c r="D818" s="313" t="n"/>
      <c r="E818" s="291" t="n"/>
      <c r="F818" s="292" t="n"/>
      <c r="G818" s="292" t="n"/>
      <c r="H818" s="294" t="n"/>
      <c r="I818" s="338" t="n"/>
      <c r="J818" s="295" t="n"/>
      <c r="K818" s="268" t="n"/>
      <c r="L818" s="268" t="n"/>
      <c r="M818" s="268" t="n"/>
      <c r="N818" s="339" t="n"/>
      <c r="O818" s="268" t="n"/>
      <c r="P818" s="314" t="n"/>
      <c r="Q818" s="70" t="n"/>
      <c r="R818" s="70" t="n"/>
      <c r="S818" s="70" t="n"/>
      <c r="T818" s="300" t="n"/>
      <c r="U818" s="300" t="n"/>
      <c r="V818" s="341" t="n"/>
      <c r="W818" s="341" t="n"/>
      <c r="X818" s="320" t="n"/>
      <c r="Y818" s="320" t="n"/>
      <c r="Z818" s="71" t="n"/>
    </row>
    <row r="819" ht="16.5" customHeight="1" s="115">
      <c r="C819" s="313" t="n"/>
      <c r="D819" s="313" t="n"/>
      <c r="E819" s="291" t="n"/>
      <c r="F819" s="292" t="n"/>
      <c r="G819" s="292" t="n"/>
      <c r="H819" s="294" t="n"/>
      <c r="I819" s="338" t="n"/>
      <c r="J819" s="295" t="n"/>
      <c r="K819" s="268" t="n"/>
      <c r="L819" s="268" t="n"/>
      <c r="M819" s="268" t="n"/>
      <c r="N819" s="339" t="n"/>
      <c r="O819" s="268" t="n"/>
      <c r="P819" s="314" t="n"/>
      <c r="Q819" s="70" t="n"/>
      <c r="R819" s="70" t="n"/>
      <c r="S819" s="70" t="n"/>
      <c r="T819" s="300" t="n"/>
      <c r="U819" s="300" t="n"/>
      <c r="V819" s="341" t="n"/>
      <c r="W819" s="341" t="n"/>
      <c r="X819" s="320" t="n"/>
      <c r="Y819" s="320" t="n"/>
      <c r="Z819" s="71" t="n"/>
    </row>
    <row r="820" ht="16.5" customHeight="1" s="115">
      <c r="C820" s="313" t="n"/>
      <c r="D820" s="313" t="n"/>
      <c r="E820" s="291" t="n"/>
      <c r="F820" s="292" t="n"/>
      <c r="G820" s="292" t="n"/>
      <c r="H820" s="294" t="n"/>
      <c r="I820" s="338" t="n"/>
      <c r="J820" s="295" t="n"/>
      <c r="K820" s="268" t="n"/>
      <c r="L820" s="268" t="n"/>
      <c r="M820" s="268" t="n"/>
      <c r="N820" s="339" t="n"/>
      <c r="O820" s="268" t="n"/>
      <c r="P820" s="314" t="n"/>
      <c r="Q820" s="70" t="n"/>
      <c r="R820" s="70" t="n"/>
      <c r="S820" s="70" t="n"/>
      <c r="T820" s="300" t="n"/>
      <c r="U820" s="300" t="n"/>
      <c r="V820" s="341" t="n"/>
      <c r="W820" s="341" t="n"/>
      <c r="X820" s="320" t="n"/>
      <c r="Y820" s="320" t="n"/>
      <c r="Z820" s="71" t="n"/>
    </row>
    <row r="821" ht="16.5" customHeight="1" s="115">
      <c r="C821" s="313" t="n"/>
      <c r="D821" s="313" t="n"/>
      <c r="E821" s="291" t="n"/>
      <c r="F821" s="292" t="n"/>
      <c r="G821" s="292" t="n"/>
      <c r="H821" s="294" t="n"/>
      <c r="I821" s="338" t="n"/>
      <c r="J821" s="295" t="n"/>
      <c r="K821" s="268" t="n"/>
      <c r="L821" s="268" t="n"/>
      <c r="M821" s="268" t="n"/>
      <c r="N821" s="339" t="n"/>
      <c r="O821" s="268" t="n"/>
      <c r="P821" s="314" t="n"/>
      <c r="Q821" s="70" t="n"/>
      <c r="R821" s="70" t="n"/>
      <c r="S821" s="70" t="n"/>
      <c r="T821" s="300" t="n"/>
      <c r="U821" s="300" t="n"/>
      <c r="V821" s="341" t="n"/>
      <c r="W821" s="341" t="n"/>
      <c r="X821" s="320" t="n"/>
      <c r="Y821" s="320" t="n"/>
      <c r="Z821" s="71" t="n"/>
    </row>
    <row r="822" ht="16.5" customHeight="1" s="115">
      <c r="C822" s="313" t="n"/>
      <c r="D822" s="313" t="n"/>
      <c r="E822" s="291" t="n"/>
      <c r="F822" s="292" t="n"/>
      <c r="G822" s="292" t="n"/>
      <c r="H822" s="294" t="n"/>
      <c r="I822" s="338" t="n"/>
      <c r="J822" s="295" t="n"/>
      <c r="K822" s="268" t="n"/>
      <c r="L822" s="268" t="n"/>
      <c r="M822" s="268" t="n"/>
      <c r="N822" s="339" t="n"/>
      <c r="O822" s="268" t="n"/>
      <c r="P822" s="314" t="n"/>
      <c r="Q822" s="70" t="n"/>
      <c r="R822" s="70" t="n"/>
      <c r="S822" s="70" t="n"/>
      <c r="T822" s="300" t="n"/>
      <c r="U822" s="300" t="n"/>
      <c r="V822" s="341" t="n"/>
      <c r="W822" s="341" t="n"/>
      <c r="X822" s="320" t="n"/>
      <c r="Y822" s="320" t="n"/>
      <c r="Z822" s="71" t="n"/>
    </row>
    <row r="823" ht="16.5" customHeight="1" s="115">
      <c r="C823" s="313" t="n"/>
      <c r="D823" s="313" t="n"/>
      <c r="E823" s="291" t="n"/>
      <c r="F823" s="292" t="n"/>
      <c r="G823" s="292" t="n"/>
      <c r="H823" s="294" t="n"/>
      <c r="I823" s="338" t="n"/>
      <c r="J823" s="295" t="n"/>
      <c r="K823" s="268" t="n"/>
      <c r="L823" s="268" t="n"/>
      <c r="M823" s="268" t="n"/>
      <c r="N823" s="339" t="n"/>
      <c r="O823" s="268" t="n"/>
      <c r="P823" s="314" t="n"/>
      <c r="Q823" s="70" t="n"/>
      <c r="R823" s="70" t="n"/>
      <c r="S823" s="70" t="n"/>
      <c r="T823" s="300" t="n"/>
      <c r="U823" s="300" t="n"/>
      <c r="V823" s="341" t="n"/>
      <c r="W823" s="341" t="n"/>
      <c r="X823" s="320" t="n"/>
      <c r="Y823" s="320" t="n"/>
      <c r="Z823" s="71" t="n"/>
    </row>
    <row r="824" ht="16.5" customHeight="1" s="115">
      <c r="C824" s="313" t="n"/>
      <c r="D824" s="313" t="n"/>
      <c r="E824" s="291" t="n"/>
      <c r="F824" s="292" t="n"/>
      <c r="G824" s="292" t="n"/>
      <c r="H824" s="294" t="n"/>
      <c r="I824" s="338" t="n"/>
      <c r="J824" s="295" t="n"/>
      <c r="K824" s="268" t="n"/>
      <c r="L824" s="268" t="n"/>
      <c r="M824" s="268" t="n"/>
      <c r="N824" s="339" t="n"/>
      <c r="O824" s="268" t="n"/>
      <c r="P824" s="314" t="n"/>
      <c r="Q824" s="70" t="n"/>
      <c r="R824" s="70" t="n"/>
      <c r="S824" s="70" t="n"/>
      <c r="T824" s="300" t="n"/>
      <c r="U824" s="300" t="n"/>
      <c r="V824" s="341" t="n"/>
      <c r="W824" s="341" t="n"/>
      <c r="X824" s="320" t="n"/>
      <c r="Y824" s="320" t="n"/>
      <c r="Z824" s="71" t="n"/>
    </row>
    <row r="825" ht="16.5" customHeight="1" s="115">
      <c r="C825" s="313" t="n"/>
      <c r="D825" s="313" t="n"/>
      <c r="E825" s="291" t="n"/>
      <c r="F825" s="292" t="n"/>
      <c r="G825" s="292" t="n"/>
      <c r="H825" s="294" t="n"/>
      <c r="I825" s="338" t="n"/>
      <c r="J825" s="295" t="n"/>
      <c r="K825" s="268" t="n"/>
      <c r="L825" s="268" t="n"/>
      <c r="M825" s="268" t="n"/>
      <c r="N825" s="339" t="n"/>
      <c r="O825" s="268" t="n"/>
      <c r="P825" s="314" t="n"/>
      <c r="Q825" s="70" t="n"/>
      <c r="R825" s="70" t="n"/>
      <c r="S825" s="70" t="n"/>
      <c r="T825" s="300" t="n"/>
      <c r="U825" s="300" t="n"/>
      <c r="V825" s="341" t="n"/>
      <c r="W825" s="341" t="n"/>
      <c r="X825" s="320" t="n"/>
      <c r="Y825" s="320" t="n"/>
      <c r="Z825" s="71" t="n"/>
    </row>
    <row r="826" ht="16.5" customHeight="1" s="115">
      <c r="C826" s="313" t="n"/>
      <c r="D826" s="313" t="n"/>
      <c r="E826" s="291" t="n"/>
      <c r="F826" s="292" t="n"/>
      <c r="G826" s="292" t="n"/>
      <c r="H826" s="294" t="n"/>
      <c r="I826" s="338" t="n"/>
      <c r="J826" s="295" t="n"/>
      <c r="K826" s="268" t="n"/>
      <c r="L826" s="268" t="n"/>
      <c r="M826" s="268" t="n"/>
      <c r="N826" s="339" t="n"/>
      <c r="O826" s="268" t="n"/>
      <c r="P826" s="314" t="n"/>
      <c r="Q826" s="70" t="n"/>
      <c r="R826" s="70" t="n"/>
      <c r="S826" s="70" t="n"/>
      <c r="T826" s="300" t="n"/>
      <c r="U826" s="300" t="n"/>
      <c r="V826" s="341" t="n"/>
      <c r="W826" s="341" t="n"/>
      <c r="X826" s="320" t="n"/>
      <c r="Y826" s="320" t="n"/>
      <c r="Z826" s="71" t="n"/>
    </row>
    <row r="827" ht="16.5" customHeight="1" s="115">
      <c r="C827" s="313" t="n"/>
      <c r="D827" s="313" t="n"/>
      <c r="E827" s="291" t="n"/>
      <c r="F827" s="292" t="n"/>
      <c r="G827" s="292" t="n"/>
      <c r="H827" s="294" t="n"/>
      <c r="I827" s="338" t="n"/>
      <c r="J827" s="295" t="n"/>
      <c r="K827" s="268" t="n"/>
      <c r="L827" s="268" t="n"/>
      <c r="M827" s="268" t="n"/>
      <c r="N827" s="339" t="n"/>
      <c r="O827" s="268" t="n"/>
      <c r="P827" s="314" t="n"/>
      <c r="Q827" s="70" t="n"/>
      <c r="R827" s="70" t="n"/>
      <c r="S827" s="70" t="n"/>
      <c r="T827" s="300" t="n"/>
      <c r="U827" s="300" t="n"/>
      <c r="V827" s="341" t="n"/>
      <c r="W827" s="341" t="n"/>
      <c r="X827" s="320" t="n"/>
      <c r="Y827" s="320" t="n"/>
      <c r="Z827" s="71" t="n"/>
    </row>
    <row r="828" ht="16.5" customHeight="1" s="115">
      <c r="C828" s="313" t="n"/>
      <c r="D828" s="313" t="n"/>
      <c r="E828" s="291" t="n"/>
      <c r="F828" s="292" t="n"/>
      <c r="G828" s="292" t="n"/>
      <c r="H828" s="294" t="n"/>
      <c r="I828" s="338" t="n"/>
      <c r="J828" s="295" t="n"/>
      <c r="K828" s="268" t="n"/>
      <c r="L828" s="268" t="n"/>
      <c r="M828" s="268" t="n"/>
      <c r="N828" s="339" t="n"/>
      <c r="O828" s="268" t="n"/>
      <c r="P828" s="314" t="n"/>
      <c r="Q828" s="70" t="n"/>
      <c r="R828" s="70" t="n"/>
      <c r="S828" s="70" t="n"/>
      <c r="T828" s="300" t="n"/>
      <c r="U828" s="300" t="n"/>
      <c r="V828" s="341" t="n"/>
      <c r="W828" s="341" t="n"/>
      <c r="X828" s="320" t="n"/>
      <c r="Y828" s="320" t="n"/>
      <c r="Z828" s="71" t="n"/>
    </row>
    <row r="829" ht="16.5" customHeight="1" s="115">
      <c r="C829" s="313" t="n"/>
      <c r="D829" s="313" t="n"/>
      <c r="E829" s="291" t="n"/>
      <c r="F829" s="292" t="n"/>
      <c r="G829" s="292" t="n"/>
      <c r="H829" s="294" t="n"/>
      <c r="I829" s="338" t="n"/>
      <c r="J829" s="295" t="n"/>
      <c r="K829" s="268" t="n"/>
      <c r="L829" s="268" t="n"/>
      <c r="M829" s="268" t="n"/>
      <c r="N829" s="339" t="n"/>
      <c r="O829" s="268" t="n"/>
      <c r="P829" s="314" t="n"/>
      <c r="Q829" s="70" t="n"/>
      <c r="R829" s="70" t="n"/>
      <c r="S829" s="70" t="n"/>
      <c r="T829" s="300" t="n"/>
      <c r="U829" s="300" t="n"/>
      <c r="V829" s="341" t="n"/>
      <c r="W829" s="341" t="n"/>
      <c r="X829" s="320" t="n"/>
      <c r="Y829" s="320" t="n"/>
      <c r="Z829" s="71" t="n"/>
    </row>
    <row r="830" ht="16.5" customHeight="1" s="115">
      <c r="C830" s="313" t="n"/>
      <c r="D830" s="313" t="n"/>
      <c r="E830" s="291" t="n"/>
      <c r="F830" s="292" t="n"/>
      <c r="G830" s="292" t="n"/>
      <c r="H830" s="294" t="n"/>
      <c r="I830" s="338" t="n"/>
      <c r="J830" s="295" t="n"/>
      <c r="K830" s="268" t="n"/>
      <c r="L830" s="268" t="n"/>
      <c r="M830" s="268" t="n"/>
      <c r="N830" s="339" t="n"/>
      <c r="O830" s="268" t="n"/>
      <c r="P830" s="314" t="n"/>
      <c r="Q830" s="70" t="n"/>
      <c r="R830" s="70" t="n"/>
      <c r="S830" s="70" t="n"/>
      <c r="T830" s="300" t="n"/>
      <c r="U830" s="300" t="n"/>
      <c r="V830" s="341" t="n"/>
      <c r="W830" s="341" t="n"/>
      <c r="X830" s="320" t="n"/>
      <c r="Y830" s="320" t="n"/>
      <c r="Z830" s="71" t="n"/>
    </row>
    <row r="831" ht="16.5" customHeight="1" s="115">
      <c r="C831" s="313" t="n"/>
      <c r="D831" s="313" t="n"/>
      <c r="E831" s="291" t="n"/>
      <c r="F831" s="292" t="n"/>
      <c r="G831" s="292" t="n"/>
      <c r="H831" s="294" t="n"/>
      <c r="I831" s="338" t="n"/>
      <c r="J831" s="295" t="n"/>
      <c r="K831" s="268" t="n"/>
      <c r="L831" s="268" t="n"/>
      <c r="M831" s="268" t="n"/>
      <c r="N831" s="339" t="n"/>
      <c r="O831" s="268" t="n"/>
      <c r="P831" s="314" t="n"/>
      <c r="Q831" s="70" t="n"/>
      <c r="R831" s="70" t="n"/>
      <c r="S831" s="70" t="n"/>
      <c r="T831" s="300" t="n"/>
      <c r="U831" s="300" t="n"/>
      <c r="V831" s="341" t="n"/>
      <c r="W831" s="341" t="n"/>
      <c r="X831" s="320" t="n"/>
      <c r="Y831" s="320" t="n"/>
      <c r="Z831" s="71" t="n"/>
    </row>
    <row r="832" ht="16.5" customHeight="1" s="115">
      <c r="C832" s="313" t="n"/>
      <c r="D832" s="313" t="n"/>
      <c r="E832" s="291" t="n"/>
      <c r="F832" s="292" t="n"/>
      <c r="G832" s="292" t="n"/>
      <c r="H832" s="294" t="n"/>
      <c r="I832" s="338" t="n"/>
      <c r="J832" s="295" t="n"/>
      <c r="K832" s="268" t="n"/>
      <c r="L832" s="268" t="n"/>
      <c r="M832" s="268" t="n"/>
      <c r="N832" s="339" t="n"/>
      <c r="O832" s="268" t="n"/>
      <c r="P832" s="314" t="n"/>
      <c r="Q832" s="70" t="n"/>
      <c r="R832" s="70" t="n"/>
      <c r="S832" s="70" t="n"/>
      <c r="T832" s="300" t="n"/>
      <c r="U832" s="300" t="n"/>
      <c r="V832" s="341" t="n"/>
      <c r="W832" s="341" t="n"/>
      <c r="X832" s="320" t="n"/>
      <c r="Y832" s="320" t="n"/>
      <c r="Z832" s="71" t="n"/>
    </row>
    <row r="833" ht="16.5" customHeight="1" s="115">
      <c r="C833" s="313" t="n"/>
      <c r="D833" s="313" t="n"/>
      <c r="E833" s="291" t="n"/>
      <c r="F833" s="292" t="n"/>
      <c r="G833" s="292" t="n"/>
      <c r="H833" s="294" t="n"/>
      <c r="I833" s="338" t="n"/>
      <c r="J833" s="295" t="n"/>
      <c r="K833" s="268" t="n"/>
      <c r="L833" s="268" t="n"/>
      <c r="M833" s="268" t="n"/>
      <c r="N833" s="339" t="n"/>
      <c r="O833" s="268" t="n"/>
      <c r="P833" s="314" t="n"/>
      <c r="Q833" s="70" t="n"/>
      <c r="R833" s="70" t="n"/>
      <c r="S833" s="70" t="n"/>
      <c r="T833" s="300" t="n"/>
      <c r="U833" s="300" t="n"/>
      <c r="V833" s="341" t="n"/>
      <c r="W833" s="341" t="n"/>
      <c r="X833" s="320" t="n"/>
      <c r="Y833" s="320" t="n"/>
      <c r="Z833" s="71" t="n"/>
    </row>
    <row r="834" ht="16.5" customHeight="1" s="115">
      <c r="C834" s="313" t="n"/>
      <c r="D834" s="313" t="n"/>
      <c r="E834" s="291" t="n"/>
      <c r="F834" s="292" t="n"/>
      <c r="G834" s="292" t="n"/>
      <c r="H834" s="294" t="n"/>
      <c r="I834" s="338" t="n"/>
      <c r="J834" s="295" t="n"/>
      <c r="K834" s="268" t="n"/>
      <c r="L834" s="268" t="n"/>
      <c r="M834" s="268" t="n"/>
      <c r="N834" s="339" t="n"/>
      <c r="O834" s="268" t="n"/>
      <c r="P834" s="314" t="n"/>
      <c r="Q834" s="70" t="n"/>
      <c r="R834" s="70" t="n"/>
      <c r="S834" s="70" t="n"/>
      <c r="T834" s="300" t="n"/>
      <c r="U834" s="300" t="n"/>
      <c r="V834" s="341" t="n"/>
      <c r="W834" s="341" t="n"/>
      <c r="X834" s="320" t="n"/>
      <c r="Y834" s="320" t="n"/>
      <c r="Z834" s="71" t="n"/>
    </row>
    <row r="835" ht="16.5" customHeight="1" s="115">
      <c r="C835" s="313" t="n"/>
      <c r="D835" s="313" t="n"/>
      <c r="E835" s="291" t="n"/>
      <c r="F835" s="292" t="n"/>
      <c r="G835" s="292" t="n"/>
      <c r="H835" s="294" t="n"/>
      <c r="I835" s="338" t="n"/>
      <c r="J835" s="295" t="n"/>
      <c r="K835" s="268" t="n"/>
      <c r="L835" s="268" t="n"/>
      <c r="M835" s="268" t="n"/>
      <c r="N835" s="339" t="n"/>
      <c r="O835" s="268" t="n"/>
      <c r="P835" s="314" t="n"/>
      <c r="Q835" s="70" t="n"/>
      <c r="R835" s="70" t="n"/>
      <c r="S835" s="70" t="n"/>
      <c r="T835" s="300" t="n"/>
      <c r="U835" s="300" t="n"/>
      <c r="V835" s="341" t="n"/>
      <c r="W835" s="341" t="n"/>
      <c r="X835" s="320" t="n"/>
      <c r="Y835" s="320" t="n"/>
      <c r="Z835" s="71" t="n"/>
    </row>
    <row r="836" ht="16.5" customHeight="1" s="115">
      <c r="C836" s="313" t="n"/>
      <c r="D836" s="313" t="n"/>
      <c r="E836" s="291" t="n"/>
      <c r="F836" s="292" t="n"/>
      <c r="G836" s="292" t="n"/>
      <c r="H836" s="294" t="n"/>
      <c r="I836" s="338" t="n"/>
      <c r="J836" s="295" t="n"/>
      <c r="K836" s="268" t="n"/>
      <c r="L836" s="268" t="n"/>
      <c r="M836" s="268" t="n"/>
      <c r="N836" s="339" t="n"/>
      <c r="O836" s="268" t="n"/>
      <c r="P836" s="314" t="n"/>
      <c r="Q836" s="70" t="n"/>
      <c r="R836" s="70" t="n"/>
      <c r="S836" s="70" t="n"/>
      <c r="T836" s="300" t="n"/>
      <c r="U836" s="300" t="n"/>
      <c r="V836" s="341" t="n"/>
      <c r="W836" s="341" t="n"/>
      <c r="X836" s="320" t="n"/>
      <c r="Y836" s="320" t="n"/>
      <c r="Z836" s="71" t="n"/>
    </row>
    <row r="837" ht="16.5" customHeight="1" s="115">
      <c r="C837" s="313" t="n"/>
      <c r="D837" s="313" t="n"/>
      <c r="E837" s="291" t="n"/>
      <c r="F837" s="292" t="n"/>
      <c r="G837" s="292" t="n"/>
      <c r="H837" s="294" t="n"/>
      <c r="I837" s="338" t="n"/>
      <c r="J837" s="295" t="n"/>
      <c r="K837" s="268" t="n"/>
      <c r="L837" s="268" t="n"/>
      <c r="M837" s="268" t="n"/>
      <c r="N837" s="339" t="n"/>
      <c r="O837" s="268" t="n"/>
      <c r="P837" s="314" t="n"/>
      <c r="Q837" s="70" t="n"/>
      <c r="R837" s="70" t="n"/>
      <c r="S837" s="70" t="n"/>
      <c r="T837" s="300" t="n"/>
      <c r="U837" s="300" t="n"/>
      <c r="V837" s="341" t="n"/>
      <c r="W837" s="341" t="n"/>
      <c r="X837" s="320" t="n"/>
      <c r="Y837" s="320" t="n"/>
      <c r="Z837" s="71" t="n"/>
    </row>
    <row r="838" ht="16.5" customHeight="1" s="115">
      <c r="C838" s="313" t="n"/>
      <c r="D838" s="313" t="n"/>
      <c r="E838" s="291" t="n"/>
      <c r="F838" s="292" t="n"/>
      <c r="G838" s="292" t="n"/>
      <c r="H838" s="294" t="n"/>
      <c r="I838" s="338" t="n"/>
      <c r="J838" s="295" t="n"/>
      <c r="K838" s="268" t="n"/>
      <c r="L838" s="268" t="n"/>
      <c r="M838" s="268" t="n"/>
      <c r="N838" s="339" t="n"/>
      <c r="O838" s="268" t="n"/>
      <c r="P838" s="314" t="n"/>
      <c r="Q838" s="70" t="n"/>
      <c r="R838" s="70" t="n"/>
      <c r="S838" s="70" t="n"/>
      <c r="T838" s="300" t="n"/>
      <c r="U838" s="300" t="n"/>
      <c r="V838" s="341" t="n"/>
      <c r="W838" s="341" t="n"/>
      <c r="X838" s="320" t="n"/>
      <c r="Y838" s="320" t="n"/>
      <c r="Z838" s="71" t="n"/>
    </row>
    <row r="839" ht="16.5" customHeight="1" s="115">
      <c r="C839" s="313" t="n"/>
      <c r="D839" s="313" t="n"/>
      <c r="E839" s="291" t="n"/>
      <c r="F839" s="292" t="n"/>
      <c r="G839" s="292" t="n"/>
      <c r="H839" s="294" t="n"/>
      <c r="I839" s="338" t="n"/>
      <c r="J839" s="295" t="n"/>
      <c r="K839" s="268" t="n"/>
      <c r="L839" s="268" t="n"/>
      <c r="M839" s="268" t="n"/>
      <c r="N839" s="339" t="n"/>
      <c r="O839" s="268" t="n"/>
      <c r="P839" s="314" t="n"/>
      <c r="Q839" s="70" t="n"/>
      <c r="R839" s="70" t="n"/>
      <c r="S839" s="70" t="n"/>
      <c r="T839" s="300" t="n"/>
      <c r="U839" s="300" t="n"/>
      <c r="V839" s="341" t="n"/>
      <c r="W839" s="341" t="n"/>
      <c r="X839" s="320" t="n"/>
      <c r="Y839" s="320" t="n"/>
      <c r="Z839" s="71" t="n"/>
    </row>
    <row r="840" ht="16.5" customHeight="1" s="115">
      <c r="C840" s="313" t="n"/>
      <c r="D840" s="313" t="n"/>
      <c r="E840" s="291" t="n"/>
      <c r="F840" s="292" t="n"/>
      <c r="G840" s="292" t="n"/>
      <c r="H840" s="294" t="n"/>
      <c r="I840" s="338" t="n"/>
      <c r="J840" s="295" t="n"/>
      <c r="K840" s="268" t="n"/>
      <c r="L840" s="268" t="n"/>
      <c r="M840" s="268" t="n"/>
      <c r="N840" s="339" t="n"/>
      <c r="O840" s="268" t="n"/>
      <c r="P840" s="314" t="n"/>
      <c r="Q840" s="70" t="n"/>
      <c r="R840" s="70" t="n"/>
      <c r="S840" s="70" t="n"/>
      <c r="T840" s="300" t="n"/>
      <c r="U840" s="300" t="n"/>
      <c r="V840" s="341" t="n"/>
      <c r="W840" s="341" t="n"/>
      <c r="X840" s="320" t="n"/>
      <c r="Y840" s="320" t="n"/>
      <c r="Z840" s="71" t="n"/>
    </row>
    <row r="841" ht="16.5" customHeight="1" s="115">
      <c r="C841" s="313" t="n"/>
      <c r="D841" s="313" t="n"/>
      <c r="E841" s="291" t="n"/>
      <c r="F841" s="292" t="n"/>
      <c r="G841" s="292" t="n"/>
      <c r="H841" s="294" t="n"/>
      <c r="I841" s="338" t="n"/>
      <c r="J841" s="295" t="n"/>
      <c r="K841" s="268" t="n"/>
      <c r="L841" s="268" t="n"/>
      <c r="M841" s="268" t="n"/>
      <c r="N841" s="339" t="n"/>
      <c r="O841" s="268" t="n"/>
      <c r="P841" s="314" t="n"/>
      <c r="Q841" s="70" t="n"/>
      <c r="R841" s="70" t="n"/>
      <c r="S841" s="70" t="n"/>
      <c r="T841" s="300" t="n"/>
      <c r="U841" s="300" t="n"/>
      <c r="V841" s="341" t="n"/>
      <c r="W841" s="341" t="n"/>
      <c r="X841" s="320" t="n"/>
      <c r="Y841" s="320" t="n"/>
      <c r="Z841" s="71" t="n"/>
    </row>
    <row r="842" ht="16.5" customHeight="1" s="115">
      <c r="C842" s="313" t="n"/>
      <c r="D842" s="313" t="n"/>
      <c r="E842" s="291" t="n"/>
      <c r="F842" s="292" t="n"/>
      <c r="G842" s="292" t="n"/>
      <c r="H842" s="294" t="n"/>
      <c r="I842" s="338" t="n"/>
      <c r="J842" s="295" t="n"/>
      <c r="K842" s="268" t="n"/>
      <c r="L842" s="268" t="n"/>
      <c r="M842" s="268" t="n"/>
      <c r="N842" s="339" t="n"/>
      <c r="O842" s="268" t="n"/>
      <c r="P842" s="314" t="n"/>
      <c r="Q842" s="70" t="n"/>
      <c r="R842" s="70" t="n"/>
      <c r="S842" s="70" t="n"/>
      <c r="T842" s="300" t="n"/>
      <c r="U842" s="300" t="n"/>
      <c r="V842" s="341" t="n"/>
      <c r="W842" s="341" t="n"/>
      <c r="X842" s="320" t="n"/>
      <c r="Y842" s="320" t="n"/>
      <c r="Z842" s="71" t="n"/>
    </row>
    <row r="843" ht="16.5" customHeight="1" s="115">
      <c r="C843" s="313" t="n"/>
      <c r="D843" s="313" t="n"/>
      <c r="E843" s="291" t="n"/>
      <c r="F843" s="292" t="n"/>
      <c r="G843" s="292" t="n"/>
      <c r="H843" s="294" t="n"/>
      <c r="I843" s="338" t="n"/>
      <c r="J843" s="295" t="n"/>
      <c r="K843" s="268" t="n"/>
      <c r="L843" s="268" t="n"/>
      <c r="M843" s="268" t="n"/>
      <c r="N843" s="339" t="n"/>
      <c r="O843" s="268" t="n"/>
      <c r="P843" s="314" t="n"/>
      <c r="Q843" s="70" t="n"/>
      <c r="R843" s="70" t="n"/>
      <c r="S843" s="70" t="n"/>
      <c r="T843" s="300" t="n"/>
      <c r="U843" s="300" t="n"/>
      <c r="V843" s="341" t="n"/>
      <c r="W843" s="341" t="n"/>
      <c r="X843" s="320" t="n"/>
      <c r="Y843" s="320" t="n"/>
      <c r="Z843" s="71" t="n"/>
    </row>
    <row r="844" ht="16.5" customHeight="1" s="115">
      <c r="C844" s="313" t="n"/>
      <c r="D844" s="313" t="n"/>
      <c r="E844" s="291" t="n"/>
      <c r="F844" s="292" t="n"/>
      <c r="G844" s="292" t="n"/>
      <c r="H844" s="294" t="n"/>
      <c r="I844" s="338" t="n"/>
      <c r="J844" s="295" t="n"/>
      <c r="K844" s="268" t="n"/>
      <c r="L844" s="268" t="n"/>
      <c r="M844" s="268" t="n"/>
      <c r="N844" s="339" t="n"/>
      <c r="O844" s="268" t="n"/>
      <c r="P844" s="314" t="n"/>
      <c r="Q844" s="70" t="n"/>
      <c r="R844" s="70" t="n"/>
      <c r="S844" s="70" t="n"/>
      <c r="T844" s="300" t="n"/>
      <c r="U844" s="300" t="n"/>
      <c r="V844" s="341" t="n"/>
      <c r="W844" s="341" t="n"/>
      <c r="X844" s="320" t="n"/>
      <c r="Y844" s="320" t="n"/>
      <c r="Z844" s="71" t="n"/>
    </row>
    <row r="845" ht="16.5" customHeight="1" s="115">
      <c r="C845" s="313" t="n"/>
      <c r="D845" s="313" t="n"/>
      <c r="E845" s="291" t="n"/>
      <c r="F845" s="292" t="n"/>
      <c r="G845" s="292" t="n"/>
      <c r="H845" s="294" t="n"/>
      <c r="I845" s="338" t="n"/>
      <c r="J845" s="295" t="n"/>
      <c r="K845" s="268" t="n"/>
      <c r="L845" s="268" t="n"/>
      <c r="M845" s="268" t="n"/>
      <c r="N845" s="339" t="n"/>
      <c r="O845" s="268" t="n"/>
      <c r="P845" s="314" t="n"/>
      <c r="Q845" s="70" t="n"/>
      <c r="R845" s="70" t="n"/>
      <c r="S845" s="70" t="n"/>
      <c r="T845" s="300" t="n"/>
      <c r="U845" s="300" t="n"/>
      <c r="V845" s="341" t="n"/>
      <c r="W845" s="341" t="n"/>
      <c r="X845" s="320" t="n"/>
      <c r="Y845" s="320" t="n"/>
      <c r="Z845" s="71" t="n"/>
    </row>
    <row r="846" ht="16.5" customHeight="1" s="115">
      <c r="C846" s="313" t="n"/>
      <c r="D846" s="313" t="n"/>
      <c r="E846" s="291" t="n"/>
      <c r="F846" s="292" t="n"/>
      <c r="G846" s="292" t="n"/>
      <c r="H846" s="294" t="n"/>
      <c r="I846" s="338" t="n"/>
      <c r="J846" s="295" t="n"/>
      <c r="K846" s="268" t="n"/>
      <c r="L846" s="268" t="n"/>
      <c r="M846" s="268" t="n"/>
      <c r="N846" s="339" t="n"/>
      <c r="O846" s="268" t="n"/>
      <c r="P846" s="314" t="n"/>
      <c r="Q846" s="70" t="n"/>
      <c r="R846" s="70" t="n"/>
      <c r="S846" s="70" t="n"/>
      <c r="T846" s="300" t="n"/>
      <c r="U846" s="300" t="n"/>
      <c r="V846" s="341" t="n"/>
      <c r="W846" s="341" t="n"/>
      <c r="X846" s="320" t="n"/>
      <c r="Y846" s="320" t="n"/>
      <c r="Z846" s="71" t="n"/>
    </row>
    <row r="847" ht="16.5" customHeight="1" s="115">
      <c r="C847" s="313" t="n"/>
      <c r="D847" s="313" t="n"/>
      <c r="E847" s="291" t="n"/>
      <c r="F847" s="292" t="n"/>
      <c r="G847" s="292" t="n"/>
      <c r="H847" s="294" t="n"/>
      <c r="I847" s="338" t="n"/>
      <c r="J847" s="295" t="n"/>
      <c r="K847" s="268" t="n"/>
      <c r="L847" s="268" t="n"/>
      <c r="M847" s="268" t="n"/>
      <c r="N847" s="339" t="n"/>
      <c r="O847" s="268" t="n"/>
      <c r="P847" s="314" t="n"/>
      <c r="Q847" s="70" t="n"/>
      <c r="R847" s="70" t="n"/>
      <c r="S847" s="70" t="n"/>
      <c r="T847" s="300" t="n"/>
      <c r="U847" s="300" t="n"/>
      <c r="V847" s="341" t="n"/>
      <c r="W847" s="341" t="n"/>
      <c r="X847" s="320" t="n"/>
      <c r="Y847" s="320" t="n"/>
      <c r="Z847" s="71" t="n"/>
    </row>
    <row r="848" ht="16.5" customHeight="1" s="115">
      <c r="C848" s="313" t="n"/>
      <c r="D848" s="313" t="n"/>
      <c r="E848" s="291" t="n"/>
      <c r="F848" s="292" t="n"/>
      <c r="G848" s="292" t="n"/>
      <c r="H848" s="294" t="n"/>
      <c r="I848" s="338" t="n"/>
      <c r="J848" s="295" t="n"/>
      <c r="K848" s="268" t="n"/>
      <c r="L848" s="268" t="n"/>
      <c r="M848" s="268" t="n"/>
      <c r="N848" s="339" t="n"/>
      <c r="O848" s="268" t="n"/>
      <c r="P848" s="314" t="n"/>
      <c r="Q848" s="70" t="n"/>
      <c r="R848" s="70" t="n"/>
      <c r="S848" s="70" t="n"/>
      <c r="T848" s="300" t="n"/>
      <c r="U848" s="300" t="n"/>
      <c r="V848" s="341" t="n"/>
      <c r="W848" s="341" t="n"/>
      <c r="X848" s="320" t="n"/>
      <c r="Y848" s="320" t="n"/>
      <c r="Z848" s="71" t="n"/>
    </row>
    <row r="849" ht="16.5" customHeight="1" s="115">
      <c r="C849" s="313" t="n"/>
      <c r="D849" s="313" t="n"/>
      <c r="E849" s="291" t="n"/>
      <c r="F849" s="292" t="n"/>
      <c r="G849" s="292" t="n"/>
      <c r="H849" s="294" t="n"/>
      <c r="I849" s="338" t="n"/>
      <c r="J849" s="295" t="n"/>
      <c r="K849" s="268" t="n"/>
      <c r="L849" s="268" t="n"/>
      <c r="M849" s="268" t="n"/>
      <c r="N849" s="339" t="n"/>
      <c r="O849" s="268" t="n"/>
      <c r="P849" s="314" t="n"/>
      <c r="Q849" s="70" t="n"/>
      <c r="R849" s="70" t="n"/>
      <c r="S849" s="70" t="n"/>
      <c r="T849" s="300" t="n"/>
      <c r="U849" s="300" t="n"/>
      <c r="V849" s="341" t="n"/>
      <c r="W849" s="341" t="n"/>
      <c r="X849" s="320" t="n"/>
      <c r="Y849" s="320" t="n"/>
      <c r="Z849" s="71" t="n"/>
    </row>
    <row r="850" ht="16.5" customHeight="1" s="115">
      <c r="C850" s="313" t="n"/>
      <c r="D850" s="313" t="n"/>
      <c r="E850" s="291" t="n"/>
      <c r="F850" s="292" t="n"/>
      <c r="G850" s="292" t="n"/>
      <c r="H850" s="294" t="n"/>
      <c r="I850" s="338" t="n"/>
      <c r="J850" s="295" t="n"/>
      <c r="K850" s="268" t="n"/>
      <c r="L850" s="268" t="n"/>
      <c r="M850" s="268" t="n"/>
      <c r="N850" s="339" t="n"/>
      <c r="O850" s="268" t="n"/>
      <c r="P850" s="314" t="n"/>
      <c r="Q850" s="70" t="n"/>
      <c r="R850" s="70" t="n"/>
      <c r="S850" s="70" t="n"/>
      <c r="T850" s="300" t="n"/>
      <c r="U850" s="300" t="n"/>
      <c r="V850" s="341" t="n"/>
      <c r="W850" s="341" t="n"/>
      <c r="X850" s="320" t="n"/>
      <c r="Y850" s="320" t="n"/>
      <c r="Z850" s="71" t="n"/>
    </row>
    <row r="851" ht="16.5" customHeight="1" s="115">
      <c r="C851" s="313" t="n"/>
      <c r="D851" s="313" t="n"/>
      <c r="E851" s="291" t="n"/>
      <c r="F851" s="292" t="n"/>
      <c r="G851" s="292" t="n"/>
      <c r="H851" s="294" t="n"/>
      <c r="I851" s="338" t="n"/>
      <c r="J851" s="295" t="n"/>
      <c r="K851" s="268" t="n"/>
      <c r="L851" s="268" t="n"/>
      <c r="M851" s="268" t="n"/>
      <c r="N851" s="339" t="n"/>
      <c r="O851" s="268" t="n"/>
      <c r="P851" s="314" t="n"/>
      <c r="Q851" s="70" t="n"/>
      <c r="R851" s="70" t="n"/>
      <c r="S851" s="70" t="n"/>
      <c r="T851" s="300" t="n"/>
      <c r="U851" s="300" t="n"/>
      <c r="V851" s="341" t="n"/>
      <c r="W851" s="341" t="n"/>
      <c r="X851" s="320" t="n"/>
      <c r="Y851" s="320" t="n"/>
      <c r="Z851" s="71" t="n"/>
    </row>
    <row r="852" ht="16.5" customHeight="1" s="115">
      <c r="C852" s="313" t="n"/>
      <c r="D852" s="313" t="n"/>
      <c r="E852" s="291" t="n"/>
      <c r="F852" s="292" t="n"/>
      <c r="G852" s="292" t="n"/>
      <c r="H852" s="294" t="n"/>
      <c r="I852" s="338" t="n"/>
      <c r="J852" s="295" t="n"/>
      <c r="K852" s="268" t="n"/>
      <c r="L852" s="268" t="n"/>
      <c r="M852" s="268" t="n"/>
      <c r="N852" s="339" t="n"/>
      <c r="O852" s="268" t="n"/>
      <c r="P852" s="314" t="n"/>
      <c r="Q852" s="70" t="n"/>
      <c r="R852" s="70" t="n"/>
      <c r="S852" s="70" t="n"/>
      <c r="T852" s="300" t="n"/>
      <c r="U852" s="300" t="n"/>
      <c r="V852" s="341" t="n"/>
      <c r="W852" s="341" t="n"/>
      <c r="X852" s="320" t="n"/>
      <c r="Y852" s="320" t="n"/>
      <c r="Z852" s="71" t="n"/>
    </row>
    <row r="853" ht="16.5" customHeight="1" s="115">
      <c r="C853" s="313" t="n"/>
      <c r="D853" s="313" t="n"/>
      <c r="E853" s="291" t="n"/>
      <c r="F853" s="292" t="n"/>
      <c r="G853" s="292" t="n"/>
      <c r="H853" s="294" t="n"/>
      <c r="I853" s="338" t="n"/>
      <c r="J853" s="295" t="n"/>
      <c r="K853" s="268" t="n"/>
      <c r="L853" s="268" t="n"/>
      <c r="M853" s="268" t="n"/>
      <c r="N853" s="339" t="n"/>
      <c r="O853" s="268" t="n"/>
      <c r="P853" s="314" t="n"/>
      <c r="Q853" s="70" t="n"/>
      <c r="R853" s="70" t="n"/>
      <c r="S853" s="70" t="n"/>
      <c r="T853" s="300" t="n"/>
      <c r="U853" s="300" t="n"/>
      <c r="V853" s="341" t="n"/>
      <c r="W853" s="341" t="n"/>
      <c r="X853" s="320" t="n"/>
      <c r="Y853" s="320" t="n"/>
      <c r="Z853" s="71" t="n"/>
    </row>
    <row r="854" ht="16.5" customHeight="1" s="115">
      <c r="C854" s="313" t="n"/>
      <c r="D854" s="313" t="n"/>
      <c r="E854" s="291" t="n"/>
      <c r="F854" s="292" t="n"/>
      <c r="G854" s="292" t="n"/>
      <c r="H854" s="294" t="n"/>
      <c r="I854" s="338" t="n"/>
      <c r="J854" s="295" t="n"/>
      <c r="K854" s="268" t="n"/>
      <c r="L854" s="268" t="n"/>
      <c r="M854" s="268" t="n"/>
      <c r="N854" s="339" t="n"/>
      <c r="O854" s="268" t="n"/>
      <c r="P854" s="314" t="n"/>
      <c r="Q854" s="70" t="n"/>
      <c r="R854" s="70" t="n"/>
      <c r="S854" s="70" t="n"/>
      <c r="T854" s="300" t="n"/>
      <c r="U854" s="300" t="n"/>
      <c r="V854" s="341" t="n"/>
      <c r="W854" s="341" t="n"/>
      <c r="X854" s="320" t="n"/>
      <c r="Y854" s="320" t="n"/>
      <c r="Z854" s="71" t="n"/>
    </row>
    <row r="855" ht="16.5" customHeight="1" s="115">
      <c r="C855" s="313" t="n"/>
      <c r="D855" s="313" t="n"/>
      <c r="E855" s="291" t="n"/>
      <c r="F855" s="292" t="n"/>
      <c r="G855" s="292" t="n"/>
      <c r="H855" s="294" t="n"/>
      <c r="I855" s="338" t="n"/>
      <c r="J855" s="295" t="n"/>
      <c r="K855" s="268" t="n"/>
      <c r="L855" s="268" t="n"/>
      <c r="M855" s="268" t="n"/>
      <c r="N855" s="339" t="n"/>
      <c r="O855" s="268" t="n"/>
      <c r="P855" s="314" t="n"/>
      <c r="Q855" s="70" t="n"/>
      <c r="R855" s="70" t="n"/>
      <c r="S855" s="70" t="n"/>
      <c r="T855" s="300" t="n"/>
      <c r="U855" s="300" t="n"/>
      <c r="V855" s="341" t="n"/>
      <c r="W855" s="341" t="n"/>
      <c r="X855" s="320" t="n"/>
      <c r="Y855" s="320" t="n"/>
      <c r="Z855" s="71" t="n"/>
    </row>
    <row r="856" ht="16.5" customHeight="1" s="115">
      <c r="C856" s="313" t="n"/>
      <c r="D856" s="313" t="n"/>
      <c r="E856" s="291" t="n"/>
      <c r="F856" s="292" t="n"/>
      <c r="G856" s="292" t="n"/>
      <c r="H856" s="294" t="n"/>
      <c r="I856" s="338" t="n"/>
      <c r="J856" s="295" t="n"/>
      <c r="K856" s="268" t="n"/>
      <c r="L856" s="268" t="n"/>
      <c r="M856" s="268" t="n"/>
      <c r="N856" s="339" t="n"/>
      <c r="O856" s="268" t="n"/>
      <c r="P856" s="314" t="n"/>
      <c r="Q856" s="70" t="n"/>
      <c r="R856" s="70" t="n"/>
      <c r="S856" s="70" t="n"/>
      <c r="T856" s="300" t="n"/>
      <c r="U856" s="300" t="n"/>
      <c r="V856" s="341" t="n"/>
      <c r="W856" s="341" t="n"/>
      <c r="X856" s="320" t="n"/>
      <c r="Y856" s="320" t="n"/>
      <c r="Z856" s="71" t="n"/>
    </row>
    <row r="857" ht="16.5" customHeight="1" s="115">
      <c r="C857" s="313" t="n"/>
      <c r="D857" s="313" t="n"/>
      <c r="E857" s="291" t="n"/>
      <c r="F857" s="292" t="n"/>
      <c r="G857" s="292" t="n"/>
      <c r="H857" s="294" t="n"/>
      <c r="I857" s="338" t="n"/>
      <c r="J857" s="295" t="n"/>
      <c r="K857" s="268" t="n"/>
      <c r="L857" s="268" t="n"/>
      <c r="M857" s="268" t="n"/>
      <c r="N857" s="339" t="n"/>
      <c r="O857" s="268" t="n"/>
      <c r="P857" s="314" t="n"/>
      <c r="Q857" s="70" t="n"/>
      <c r="R857" s="70" t="n"/>
      <c r="S857" s="70" t="n"/>
      <c r="T857" s="300" t="n"/>
      <c r="U857" s="300" t="n"/>
      <c r="V857" s="341" t="n"/>
      <c r="W857" s="341" t="n"/>
      <c r="X857" s="320" t="n"/>
      <c r="Y857" s="320" t="n"/>
      <c r="Z857" s="71" t="n"/>
    </row>
    <row r="858" ht="16.5" customHeight="1" s="115">
      <c r="C858" s="313" t="n"/>
      <c r="D858" s="313" t="n"/>
      <c r="E858" s="291" t="n"/>
      <c r="F858" s="292" t="n"/>
      <c r="G858" s="292" t="n"/>
      <c r="H858" s="294" t="n"/>
      <c r="I858" s="338" t="n"/>
      <c r="J858" s="295" t="n"/>
      <c r="K858" s="268" t="n"/>
      <c r="L858" s="268" t="n"/>
      <c r="M858" s="268" t="n"/>
      <c r="N858" s="339" t="n"/>
      <c r="O858" s="268" t="n"/>
      <c r="P858" s="314" t="n"/>
      <c r="Q858" s="70" t="n"/>
      <c r="R858" s="70" t="n"/>
      <c r="S858" s="70" t="n"/>
      <c r="T858" s="300" t="n"/>
      <c r="U858" s="300" t="n"/>
      <c r="V858" s="341" t="n"/>
      <c r="W858" s="341" t="n"/>
      <c r="X858" s="320" t="n"/>
      <c r="Y858" s="320" t="n"/>
      <c r="Z858" s="71" t="n"/>
    </row>
    <row r="859" ht="16.5" customHeight="1" s="115">
      <c r="C859" s="313" t="n"/>
      <c r="D859" s="313" t="n"/>
      <c r="E859" s="291" t="n"/>
      <c r="F859" s="292" t="n"/>
      <c r="G859" s="292" t="n"/>
      <c r="H859" s="294" t="n"/>
      <c r="I859" s="338" t="n"/>
      <c r="J859" s="295" t="n"/>
      <c r="K859" s="268" t="n"/>
      <c r="L859" s="268" t="n"/>
      <c r="M859" s="268" t="n"/>
      <c r="N859" s="339" t="n"/>
      <c r="O859" s="268" t="n"/>
      <c r="P859" s="314" t="n"/>
      <c r="Q859" s="70" t="n"/>
      <c r="R859" s="70" t="n"/>
      <c r="S859" s="70" t="n"/>
      <c r="T859" s="300" t="n"/>
      <c r="U859" s="300" t="n"/>
      <c r="V859" s="341" t="n"/>
      <c r="W859" s="341" t="n"/>
      <c r="X859" s="320" t="n"/>
      <c r="Y859" s="320" t="n"/>
      <c r="Z859" s="71" t="n"/>
    </row>
    <row r="860" ht="16.5" customHeight="1" s="115">
      <c r="C860" s="313" t="n"/>
      <c r="D860" s="313" t="n"/>
      <c r="E860" s="291" t="n"/>
      <c r="F860" s="292" t="n"/>
      <c r="G860" s="292" t="n"/>
      <c r="H860" s="294" t="n"/>
      <c r="I860" s="338" t="n"/>
      <c r="J860" s="295" t="n"/>
      <c r="K860" s="268" t="n"/>
      <c r="L860" s="268" t="n"/>
      <c r="M860" s="268" t="n"/>
      <c r="N860" s="339" t="n"/>
      <c r="O860" s="268" t="n"/>
      <c r="P860" s="314" t="n"/>
      <c r="Q860" s="70" t="n"/>
      <c r="R860" s="70" t="n"/>
      <c r="S860" s="70" t="n"/>
      <c r="T860" s="300" t="n"/>
      <c r="U860" s="300" t="n"/>
      <c r="V860" s="341" t="n"/>
      <c r="W860" s="341" t="n"/>
      <c r="X860" s="320" t="n"/>
      <c r="Y860" s="320" t="n"/>
      <c r="Z860" s="71" t="n"/>
    </row>
    <row r="861" ht="16.5" customHeight="1" s="115">
      <c r="C861" s="313" t="n"/>
      <c r="D861" s="313" t="n"/>
      <c r="E861" s="291" t="n"/>
      <c r="F861" s="292" t="n"/>
      <c r="G861" s="292" t="n"/>
      <c r="H861" s="294" t="n"/>
      <c r="I861" s="338" t="n"/>
      <c r="J861" s="295" t="n"/>
      <c r="K861" s="268" t="n"/>
      <c r="L861" s="268" t="n"/>
      <c r="M861" s="268" t="n"/>
      <c r="N861" s="339" t="n"/>
      <c r="O861" s="268" t="n"/>
      <c r="P861" s="314" t="n"/>
      <c r="Q861" s="70" t="n"/>
      <c r="R861" s="70" t="n"/>
      <c r="S861" s="70" t="n"/>
      <c r="T861" s="300" t="n"/>
      <c r="U861" s="300" t="n"/>
      <c r="V861" s="341" t="n"/>
      <c r="W861" s="341" t="n"/>
      <c r="X861" s="320" t="n"/>
      <c r="Y861" s="320" t="n"/>
      <c r="Z861" s="71" t="n"/>
    </row>
    <row r="862" ht="16.5" customHeight="1" s="115">
      <c r="C862" s="313" t="n"/>
      <c r="D862" s="313" t="n"/>
      <c r="E862" s="291" t="n"/>
      <c r="F862" s="292" t="n"/>
      <c r="G862" s="292" t="n"/>
      <c r="H862" s="294" t="n"/>
      <c r="I862" s="338" t="n"/>
      <c r="J862" s="295" t="n"/>
      <c r="K862" s="268" t="n"/>
      <c r="L862" s="268" t="n"/>
      <c r="M862" s="268" t="n"/>
      <c r="N862" s="339" t="n"/>
      <c r="O862" s="268" t="n"/>
      <c r="P862" s="314" t="n"/>
      <c r="Q862" s="70" t="n"/>
      <c r="R862" s="70" t="n"/>
      <c r="S862" s="70" t="n"/>
      <c r="T862" s="300" t="n"/>
      <c r="U862" s="300" t="n"/>
      <c r="V862" s="341" t="n"/>
      <c r="W862" s="341" t="n"/>
      <c r="X862" s="320" t="n"/>
      <c r="Y862" s="320" t="n"/>
      <c r="Z862" s="71" t="n"/>
    </row>
    <row r="863" ht="16.5" customHeight="1" s="115">
      <c r="C863" s="313" t="n"/>
      <c r="D863" s="313" t="n"/>
      <c r="E863" s="291" t="n"/>
      <c r="F863" s="292" t="n"/>
      <c r="G863" s="292" t="n"/>
      <c r="H863" s="294" t="n"/>
      <c r="I863" s="338" t="n"/>
      <c r="J863" s="295" t="n"/>
      <c r="K863" s="268" t="n"/>
      <c r="L863" s="268" t="n"/>
      <c r="M863" s="268" t="n"/>
      <c r="N863" s="339" t="n"/>
      <c r="O863" s="268" t="n"/>
      <c r="P863" s="314" t="n"/>
      <c r="Q863" s="70" t="n"/>
      <c r="R863" s="70" t="n"/>
      <c r="S863" s="70" t="n"/>
      <c r="T863" s="300" t="n"/>
      <c r="U863" s="300" t="n"/>
      <c r="V863" s="341" t="n"/>
      <c r="W863" s="341" t="n"/>
      <c r="X863" s="320" t="n"/>
      <c r="Y863" s="320" t="n"/>
      <c r="Z863" s="71" t="n"/>
    </row>
    <row r="864" ht="16.5" customHeight="1" s="115">
      <c r="C864" s="313" t="n"/>
      <c r="D864" s="313" t="n"/>
      <c r="E864" s="291" t="n"/>
      <c r="F864" s="292" t="n"/>
      <c r="G864" s="292" t="n"/>
      <c r="H864" s="294" t="n"/>
      <c r="I864" s="338" t="n"/>
      <c r="J864" s="295" t="n"/>
      <c r="K864" s="268" t="n"/>
      <c r="L864" s="268" t="n"/>
      <c r="M864" s="268" t="n"/>
      <c r="N864" s="339" t="n"/>
      <c r="O864" s="268" t="n"/>
      <c r="P864" s="314" t="n"/>
      <c r="Q864" s="70" t="n"/>
      <c r="R864" s="70" t="n"/>
      <c r="S864" s="70" t="n"/>
      <c r="T864" s="300" t="n"/>
      <c r="U864" s="300" t="n"/>
      <c r="V864" s="341" t="n"/>
      <c r="W864" s="341" t="n"/>
      <c r="X864" s="320" t="n"/>
      <c r="Y864" s="320" t="n"/>
      <c r="Z864" s="71" t="n"/>
    </row>
    <row r="865" ht="16.5" customHeight="1" s="115">
      <c r="C865" s="313" t="n"/>
      <c r="D865" s="313" t="n"/>
      <c r="E865" s="291" t="n"/>
      <c r="F865" s="292" t="n"/>
      <c r="G865" s="292" t="n"/>
      <c r="H865" s="294" t="n"/>
      <c r="I865" s="338" t="n"/>
      <c r="J865" s="295" t="n"/>
      <c r="K865" s="268" t="n"/>
      <c r="L865" s="268" t="n"/>
      <c r="M865" s="268" t="n"/>
      <c r="N865" s="339" t="n"/>
      <c r="O865" s="268" t="n"/>
      <c r="P865" s="314" t="n"/>
      <c r="Q865" s="70" t="n"/>
      <c r="R865" s="70" t="n"/>
      <c r="S865" s="70" t="n"/>
      <c r="T865" s="300" t="n"/>
      <c r="U865" s="300" t="n"/>
      <c r="V865" s="341" t="n"/>
      <c r="W865" s="341" t="n"/>
      <c r="X865" s="320" t="n"/>
      <c r="Y865" s="320" t="n"/>
      <c r="Z865" s="71" t="n"/>
    </row>
    <row r="866" ht="16.5" customHeight="1" s="115">
      <c r="C866" s="313" t="n"/>
      <c r="D866" s="313" t="n"/>
      <c r="E866" s="291" t="n"/>
      <c r="F866" s="292" t="n"/>
      <c r="G866" s="292" t="n"/>
      <c r="H866" s="294" t="n"/>
      <c r="I866" s="338" t="n"/>
      <c r="J866" s="295" t="n"/>
      <c r="K866" s="268" t="n"/>
      <c r="L866" s="268" t="n"/>
      <c r="M866" s="268" t="n"/>
      <c r="N866" s="339" t="n"/>
      <c r="O866" s="268" t="n"/>
      <c r="P866" s="314" t="n"/>
      <c r="Q866" s="70" t="n"/>
      <c r="R866" s="70" t="n"/>
      <c r="S866" s="70" t="n"/>
      <c r="T866" s="300" t="n"/>
      <c r="U866" s="300" t="n"/>
      <c r="V866" s="341" t="n"/>
      <c r="W866" s="341" t="n"/>
      <c r="X866" s="320" t="n"/>
      <c r="Y866" s="320" t="n"/>
      <c r="Z866" s="71" t="n"/>
    </row>
    <row r="867" ht="16.5" customHeight="1" s="115">
      <c r="C867" s="313" t="n"/>
      <c r="D867" s="313" t="n"/>
      <c r="E867" s="291" t="n"/>
      <c r="F867" s="292" t="n"/>
      <c r="G867" s="292" t="n"/>
      <c r="H867" s="294" t="n"/>
      <c r="I867" s="338" t="n"/>
      <c r="J867" s="295" t="n"/>
      <c r="K867" s="268" t="n"/>
      <c r="L867" s="268" t="n"/>
      <c r="M867" s="268" t="n"/>
      <c r="N867" s="339" t="n"/>
      <c r="O867" s="268" t="n"/>
      <c r="P867" s="314" t="n"/>
      <c r="Q867" s="70" t="n"/>
      <c r="R867" s="70" t="n"/>
      <c r="S867" s="70" t="n"/>
      <c r="T867" s="300" t="n"/>
      <c r="U867" s="300" t="n"/>
      <c r="V867" s="341" t="n"/>
      <c r="W867" s="341" t="n"/>
      <c r="X867" s="320" t="n"/>
      <c r="Y867" s="320" t="n"/>
      <c r="Z867" s="71" t="n"/>
    </row>
    <row r="868" ht="16.5" customHeight="1" s="115">
      <c r="C868" s="313" t="n"/>
      <c r="D868" s="313" t="n"/>
      <c r="E868" s="291" t="n"/>
      <c r="F868" s="292" t="n"/>
      <c r="G868" s="292" t="n"/>
      <c r="H868" s="294" t="n"/>
      <c r="I868" s="338" t="n"/>
      <c r="J868" s="295" t="n"/>
      <c r="K868" s="268" t="n"/>
      <c r="L868" s="268" t="n"/>
      <c r="M868" s="268" t="n"/>
      <c r="N868" s="339" t="n"/>
      <c r="O868" s="268" t="n"/>
      <c r="P868" s="314" t="n"/>
      <c r="Q868" s="70" t="n"/>
      <c r="R868" s="70" t="n"/>
      <c r="S868" s="70" t="n"/>
      <c r="T868" s="300" t="n"/>
      <c r="U868" s="300" t="n"/>
      <c r="V868" s="341" t="n"/>
      <c r="W868" s="341" t="n"/>
      <c r="X868" s="320" t="n"/>
      <c r="Y868" s="320" t="n"/>
      <c r="Z868" s="71" t="n"/>
    </row>
    <row r="869" ht="16.5" customHeight="1" s="115">
      <c r="C869" s="313" t="n"/>
      <c r="D869" s="313" t="n"/>
      <c r="E869" s="291" t="n"/>
      <c r="F869" s="292" t="n"/>
      <c r="G869" s="292" t="n"/>
      <c r="H869" s="294" t="n"/>
      <c r="I869" s="338" t="n"/>
      <c r="J869" s="295" t="n"/>
      <c r="K869" s="268" t="n"/>
      <c r="L869" s="268" t="n"/>
      <c r="M869" s="268" t="n"/>
      <c r="N869" s="339" t="n"/>
      <c r="O869" s="268" t="n"/>
      <c r="P869" s="314" t="n"/>
      <c r="Q869" s="70" t="n"/>
      <c r="R869" s="70" t="n"/>
      <c r="S869" s="70" t="n"/>
      <c r="T869" s="300" t="n"/>
      <c r="U869" s="300" t="n"/>
      <c r="V869" s="341" t="n"/>
      <c r="W869" s="341" t="n"/>
      <c r="X869" s="320" t="n"/>
      <c r="Y869" s="320" t="n"/>
      <c r="Z869" s="71" t="n"/>
    </row>
    <row r="870" ht="16.5" customHeight="1" s="115">
      <c r="C870" s="313" t="n"/>
      <c r="D870" s="313" t="n"/>
      <c r="E870" s="291" t="n"/>
      <c r="F870" s="292" t="n"/>
      <c r="G870" s="292" t="n"/>
      <c r="H870" s="294" t="n"/>
      <c r="I870" s="338" t="n"/>
      <c r="J870" s="295" t="n"/>
      <c r="K870" s="268" t="n"/>
      <c r="L870" s="268" t="n"/>
      <c r="M870" s="268" t="n"/>
      <c r="N870" s="339" t="n"/>
      <c r="O870" s="268" t="n"/>
      <c r="P870" s="314" t="n"/>
      <c r="Q870" s="70" t="n"/>
      <c r="R870" s="70" t="n"/>
      <c r="S870" s="70" t="n"/>
      <c r="T870" s="300" t="n"/>
      <c r="U870" s="300" t="n"/>
      <c r="V870" s="341" t="n"/>
      <c r="W870" s="341" t="n"/>
      <c r="X870" s="320" t="n"/>
      <c r="Y870" s="320" t="n"/>
      <c r="Z870" s="71" t="n"/>
    </row>
    <row r="871" ht="16.5" customHeight="1" s="115">
      <c r="C871" s="313" t="n"/>
      <c r="D871" s="313" t="n"/>
      <c r="E871" s="291" t="n"/>
      <c r="F871" s="292" t="n"/>
      <c r="G871" s="292" t="n"/>
      <c r="H871" s="294" t="n"/>
      <c r="I871" s="338" t="n"/>
      <c r="J871" s="295" t="n"/>
      <c r="K871" s="268" t="n"/>
      <c r="L871" s="268" t="n"/>
      <c r="M871" s="268" t="n"/>
      <c r="N871" s="339" t="n"/>
      <c r="O871" s="268" t="n"/>
      <c r="P871" s="314" t="n"/>
      <c r="Q871" s="70" t="n"/>
      <c r="R871" s="70" t="n"/>
      <c r="S871" s="70" t="n"/>
      <c r="T871" s="300" t="n"/>
      <c r="U871" s="300" t="n"/>
      <c r="V871" s="341" t="n"/>
      <c r="W871" s="341" t="n"/>
      <c r="X871" s="320" t="n"/>
      <c r="Y871" s="320" t="n"/>
      <c r="Z871" s="71" t="n"/>
    </row>
    <row r="872" ht="16.5" customHeight="1" s="115">
      <c r="C872" s="313" t="n"/>
      <c r="D872" s="313" t="n"/>
      <c r="E872" s="291" t="n"/>
      <c r="F872" s="292" t="n"/>
      <c r="G872" s="292" t="n"/>
      <c r="H872" s="294" t="n"/>
      <c r="I872" s="338" t="n"/>
      <c r="J872" s="295" t="n"/>
      <c r="K872" s="268" t="n"/>
      <c r="L872" s="268" t="n"/>
      <c r="M872" s="268" t="n"/>
      <c r="N872" s="339" t="n"/>
      <c r="O872" s="268" t="n"/>
      <c r="P872" s="314" t="n"/>
      <c r="Q872" s="70" t="n"/>
      <c r="R872" s="70" t="n"/>
      <c r="S872" s="70" t="n"/>
      <c r="T872" s="300" t="n"/>
      <c r="U872" s="300" t="n"/>
      <c r="V872" s="341" t="n"/>
      <c r="W872" s="341" t="n"/>
      <c r="X872" s="320" t="n"/>
      <c r="Y872" s="320" t="n"/>
      <c r="Z872" s="71" t="n"/>
    </row>
    <row r="873" ht="16.5" customHeight="1" s="115">
      <c r="C873" s="313" t="n"/>
      <c r="D873" s="313" t="n"/>
      <c r="E873" s="291" t="n"/>
      <c r="F873" s="292" t="n"/>
      <c r="G873" s="292" t="n"/>
      <c r="H873" s="294" t="n"/>
      <c r="I873" s="338" t="n"/>
      <c r="J873" s="295" t="n"/>
      <c r="K873" s="268" t="n"/>
      <c r="L873" s="268" t="n"/>
      <c r="M873" s="268" t="n"/>
      <c r="N873" s="339" t="n"/>
      <c r="O873" s="268" t="n"/>
      <c r="P873" s="314" t="n"/>
      <c r="Q873" s="70" t="n"/>
      <c r="R873" s="70" t="n"/>
      <c r="S873" s="70" t="n"/>
      <c r="T873" s="300" t="n"/>
      <c r="U873" s="300" t="n"/>
      <c r="V873" s="341" t="n"/>
      <c r="W873" s="341" t="n"/>
      <c r="X873" s="320" t="n"/>
      <c r="Y873" s="320" t="n"/>
      <c r="Z873" s="71" t="n"/>
    </row>
    <row r="874" ht="16.5" customHeight="1" s="115">
      <c r="C874" s="313" t="n"/>
      <c r="D874" s="313" t="n"/>
      <c r="E874" s="291" t="n"/>
      <c r="F874" s="292" t="n"/>
      <c r="G874" s="292" t="n"/>
      <c r="H874" s="294" t="n"/>
      <c r="I874" s="338" t="n"/>
      <c r="J874" s="295" t="n"/>
      <c r="K874" s="268" t="n"/>
      <c r="L874" s="268" t="n"/>
      <c r="M874" s="268" t="n"/>
      <c r="N874" s="339" t="n"/>
      <c r="O874" s="268" t="n"/>
      <c r="P874" s="314" t="n"/>
      <c r="Q874" s="70" t="n"/>
      <c r="R874" s="70" t="n"/>
      <c r="S874" s="70" t="n"/>
      <c r="T874" s="300" t="n"/>
      <c r="U874" s="300" t="n"/>
      <c r="V874" s="341" t="n"/>
      <c r="W874" s="341" t="n"/>
      <c r="X874" s="320" t="n"/>
      <c r="Y874" s="320" t="n"/>
      <c r="Z874" s="71" t="n"/>
    </row>
    <row r="875" ht="16.5" customHeight="1" s="115">
      <c r="C875" s="313" t="n"/>
      <c r="D875" s="313" t="n"/>
      <c r="E875" s="291" t="n"/>
      <c r="F875" s="292" t="n"/>
      <c r="G875" s="292" t="n"/>
      <c r="H875" s="294" t="n"/>
      <c r="I875" s="338" t="n"/>
      <c r="J875" s="295" t="n"/>
      <c r="K875" s="268" t="n"/>
      <c r="L875" s="268" t="n"/>
      <c r="M875" s="268" t="n"/>
      <c r="N875" s="339" t="n"/>
      <c r="O875" s="268" t="n"/>
      <c r="P875" s="314" t="n"/>
      <c r="Q875" s="70" t="n"/>
      <c r="R875" s="70" t="n"/>
      <c r="S875" s="70" t="n"/>
      <c r="T875" s="300" t="n"/>
      <c r="U875" s="300" t="n"/>
      <c r="V875" s="341" t="n"/>
      <c r="W875" s="341" t="n"/>
      <c r="X875" s="320" t="n"/>
      <c r="Y875" s="320" t="n"/>
      <c r="Z875" s="71" t="n"/>
    </row>
    <row r="876" ht="16.5" customHeight="1" s="115">
      <c r="C876" s="313" t="n"/>
      <c r="D876" s="313" t="n"/>
      <c r="E876" s="291" t="n"/>
      <c r="F876" s="292" t="n"/>
      <c r="G876" s="292" t="n"/>
      <c r="H876" s="294" t="n"/>
      <c r="I876" s="338" t="n"/>
      <c r="J876" s="295" t="n"/>
      <c r="K876" s="268" t="n"/>
      <c r="L876" s="268" t="n"/>
      <c r="M876" s="268" t="n"/>
      <c r="N876" s="339" t="n"/>
      <c r="O876" s="268" t="n"/>
      <c r="P876" s="314" t="n"/>
      <c r="Q876" s="70" t="n"/>
      <c r="R876" s="70" t="n"/>
      <c r="S876" s="70" t="n"/>
      <c r="T876" s="300" t="n"/>
      <c r="U876" s="300" t="n"/>
      <c r="V876" s="341" t="n"/>
      <c r="W876" s="341" t="n"/>
      <c r="X876" s="320" t="n"/>
      <c r="Y876" s="320" t="n"/>
      <c r="Z876" s="71" t="n"/>
    </row>
    <row r="877" ht="16.5" customHeight="1" s="115">
      <c r="C877" s="313" t="n"/>
      <c r="D877" s="313" t="n"/>
      <c r="E877" s="291" t="n"/>
      <c r="F877" s="292" t="n"/>
      <c r="G877" s="292" t="n"/>
      <c r="H877" s="294" t="n"/>
      <c r="I877" s="338" t="n"/>
      <c r="J877" s="295" t="n"/>
      <c r="K877" s="268" t="n"/>
      <c r="L877" s="268" t="n"/>
      <c r="M877" s="268" t="n"/>
      <c r="N877" s="339" t="n"/>
      <c r="O877" s="268" t="n"/>
      <c r="P877" s="314" t="n"/>
      <c r="Q877" s="70" t="n"/>
      <c r="R877" s="70" t="n"/>
      <c r="S877" s="70" t="n"/>
      <c r="T877" s="300" t="n"/>
      <c r="U877" s="300" t="n"/>
      <c r="V877" s="341" t="n"/>
      <c r="W877" s="341" t="n"/>
      <c r="X877" s="320" t="n"/>
      <c r="Y877" s="320" t="n"/>
      <c r="Z877" s="71" t="n"/>
    </row>
    <row r="878" ht="16.5" customHeight="1" s="115">
      <c r="C878" s="313" t="n"/>
      <c r="D878" s="313" t="n"/>
      <c r="E878" s="291" t="n"/>
      <c r="F878" s="292" t="n"/>
      <c r="G878" s="292" t="n"/>
      <c r="H878" s="294" t="n"/>
      <c r="I878" s="338" t="n"/>
      <c r="J878" s="295" t="n"/>
      <c r="K878" s="268" t="n"/>
      <c r="L878" s="268" t="n"/>
      <c r="M878" s="268" t="n"/>
      <c r="N878" s="339" t="n"/>
      <c r="O878" s="268" t="n"/>
      <c r="P878" s="314" t="n"/>
      <c r="Q878" s="70" t="n"/>
      <c r="R878" s="70" t="n"/>
      <c r="S878" s="70" t="n"/>
      <c r="T878" s="300" t="n"/>
      <c r="U878" s="300" t="n"/>
      <c r="V878" s="341" t="n"/>
      <c r="W878" s="341" t="n"/>
      <c r="X878" s="320" t="n"/>
      <c r="Y878" s="320" t="n"/>
      <c r="Z878" s="71" t="n"/>
    </row>
    <row r="879" ht="16.5" customHeight="1" s="115">
      <c r="C879" s="313" t="n"/>
      <c r="D879" s="313" t="n"/>
      <c r="E879" s="291" t="n"/>
      <c r="F879" s="292" t="n"/>
      <c r="G879" s="292" t="n"/>
      <c r="H879" s="294" t="n"/>
      <c r="I879" s="338" t="n"/>
      <c r="J879" s="295" t="n"/>
      <c r="K879" s="268" t="n"/>
      <c r="L879" s="268" t="n"/>
      <c r="M879" s="268" t="n"/>
      <c r="N879" s="339" t="n"/>
      <c r="O879" s="268" t="n"/>
      <c r="P879" s="314" t="n"/>
      <c r="Q879" s="70" t="n"/>
      <c r="R879" s="70" t="n"/>
      <c r="S879" s="70" t="n"/>
      <c r="T879" s="300" t="n"/>
      <c r="U879" s="300" t="n"/>
      <c r="V879" s="341" t="n"/>
      <c r="W879" s="341" t="n"/>
      <c r="X879" s="320" t="n"/>
      <c r="Y879" s="320" t="n"/>
      <c r="Z879" s="71" t="n"/>
    </row>
    <row r="880" ht="16.5" customHeight="1" s="115">
      <c r="C880" s="313" t="n"/>
      <c r="D880" s="313" t="n"/>
      <c r="E880" s="291" t="n"/>
      <c r="F880" s="292" t="n"/>
      <c r="G880" s="292" t="n"/>
      <c r="H880" s="294" t="n"/>
      <c r="I880" s="338" t="n"/>
      <c r="J880" s="295" t="n"/>
      <c r="K880" s="268" t="n"/>
      <c r="L880" s="268" t="n"/>
      <c r="M880" s="268" t="n"/>
      <c r="N880" s="339" t="n"/>
      <c r="O880" s="268" t="n"/>
      <c r="P880" s="314" t="n"/>
      <c r="Q880" s="70" t="n"/>
      <c r="R880" s="70" t="n"/>
      <c r="S880" s="70" t="n"/>
      <c r="T880" s="300" t="n"/>
      <c r="U880" s="300" t="n"/>
      <c r="V880" s="341" t="n"/>
      <c r="W880" s="341" t="n"/>
      <c r="X880" s="320" t="n"/>
      <c r="Y880" s="320" t="n"/>
      <c r="Z880" s="71" t="n"/>
    </row>
    <row r="881" ht="16.5" customHeight="1" s="115">
      <c r="C881" s="313" t="n"/>
      <c r="D881" s="313" t="n"/>
      <c r="E881" s="291" t="n"/>
      <c r="F881" s="292" t="n"/>
      <c r="G881" s="292" t="n"/>
      <c r="H881" s="294" t="n"/>
      <c r="I881" s="338" t="n"/>
      <c r="J881" s="295" t="n"/>
      <c r="K881" s="268" t="n"/>
      <c r="L881" s="268" t="n"/>
      <c r="M881" s="268" t="n"/>
      <c r="N881" s="339" t="n"/>
      <c r="O881" s="268" t="n"/>
      <c r="P881" s="314" t="n"/>
      <c r="Q881" s="70" t="n"/>
      <c r="R881" s="70" t="n"/>
      <c r="S881" s="70" t="n"/>
      <c r="T881" s="300" t="n"/>
      <c r="U881" s="300" t="n"/>
      <c r="V881" s="341" t="n"/>
      <c r="W881" s="341" t="n"/>
      <c r="X881" s="320" t="n"/>
      <c r="Y881" s="320" t="n"/>
      <c r="Z881" s="71" t="n"/>
    </row>
    <row r="882" ht="16.5" customHeight="1" s="115">
      <c r="C882" s="313" t="n"/>
      <c r="D882" s="313" t="n"/>
      <c r="E882" s="291" t="n"/>
      <c r="F882" s="292" t="n"/>
      <c r="G882" s="292" t="n"/>
      <c r="H882" s="294" t="n"/>
      <c r="I882" s="338" t="n"/>
      <c r="J882" s="295" t="n"/>
      <c r="K882" s="268" t="n"/>
      <c r="L882" s="268" t="n"/>
      <c r="M882" s="268" t="n"/>
      <c r="N882" s="339" t="n"/>
      <c r="O882" s="268" t="n"/>
      <c r="P882" s="314" t="n"/>
      <c r="Q882" s="70" t="n"/>
      <c r="R882" s="70" t="n"/>
      <c r="S882" s="70" t="n"/>
      <c r="T882" s="300" t="n"/>
      <c r="U882" s="300" t="n"/>
      <c r="V882" s="341" t="n"/>
      <c r="W882" s="341" t="n"/>
      <c r="X882" s="320" t="n"/>
      <c r="Y882" s="320" t="n"/>
      <c r="Z882" s="71" t="n"/>
    </row>
    <row r="883" ht="16.5" customHeight="1" s="115">
      <c r="C883" s="313" t="n"/>
      <c r="D883" s="313" t="n"/>
      <c r="E883" s="291" t="n"/>
      <c r="F883" s="292" t="n"/>
      <c r="G883" s="292" t="n"/>
      <c r="H883" s="294" t="n"/>
      <c r="I883" s="338" t="n"/>
      <c r="J883" s="295" t="n"/>
      <c r="K883" s="268" t="n"/>
      <c r="L883" s="268" t="n"/>
      <c r="M883" s="268" t="n"/>
      <c r="N883" s="339" t="n"/>
      <c r="O883" s="268" t="n"/>
      <c r="P883" s="314" t="n"/>
      <c r="Q883" s="70" t="n"/>
      <c r="R883" s="70" t="n"/>
      <c r="S883" s="70" t="n"/>
      <c r="T883" s="300" t="n"/>
      <c r="U883" s="300" t="n"/>
      <c r="V883" s="341" t="n"/>
      <c r="W883" s="341" t="n"/>
      <c r="X883" s="320" t="n"/>
      <c r="Y883" s="320" t="n"/>
      <c r="Z883" s="71" t="n"/>
    </row>
    <row r="884" ht="16.5" customHeight="1" s="115">
      <c r="C884" s="313" t="n"/>
      <c r="D884" s="313" t="n"/>
      <c r="E884" s="291" t="n"/>
      <c r="F884" s="292" t="n"/>
      <c r="G884" s="292" t="n"/>
      <c r="H884" s="294" t="n"/>
      <c r="I884" s="338" t="n"/>
      <c r="J884" s="295" t="n"/>
      <c r="K884" s="268" t="n"/>
      <c r="L884" s="268" t="n"/>
      <c r="M884" s="268" t="n"/>
      <c r="N884" s="339" t="n"/>
      <c r="O884" s="268" t="n"/>
      <c r="P884" s="314" t="n"/>
      <c r="Q884" s="70" t="n"/>
      <c r="R884" s="70" t="n"/>
      <c r="S884" s="70" t="n"/>
      <c r="T884" s="300" t="n"/>
      <c r="U884" s="300" t="n"/>
      <c r="V884" s="341" t="n"/>
      <c r="W884" s="341" t="n"/>
      <c r="X884" s="320" t="n"/>
      <c r="Y884" s="320" t="n"/>
      <c r="Z884" s="71" t="n"/>
    </row>
    <row r="885" ht="16.5" customHeight="1" s="115">
      <c r="C885" s="313" t="n"/>
      <c r="D885" s="313" t="n"/>
      <c r="E885" s="291" t="n"/>
      <c r="F885" s="292" t="n"/>
      <c r="G885" s="292" t="n"/>
      <c r="H885" s="294" t="n"/>
      <c r="I885" s="338" t="n"/>
      <c r="J885" s="295" t="n"/>
      <c r="K885" s="268" t="n"/>
      <c r="L885" s="268" t="n"/>
      <c r="M885" s="268" t="n"/>
      <c r="N885" s="339" t="n"/>
      <c r="O885" s="268" t="n"/>
      <c r="P885" s="314" t="n"/>
      <c r="Q885" s="70" t="n"/>
      <c r="R885" s="70" t="n"/>
      <c r="S885" s="70" t="n"/>
      <c r="T885" s="300" t="n"/>
      <c r="U885" s="300" t="n"/>
      <c r="V885" s="341" t="n"/>
      <c r="W885" s="341" t="n"/>
      <c r="X885" s="320" t="n"/>
      <c r="Y885" s="320" t="n"/>
      <c r="Z885" s="71" t="n"/>
    </row>
    <row r="886" ht="16.5" customHeight="1" s="115">
      <c r="C886" s="313" t="n"/>
      <c r="D886" s="313" t="n"/>
      <c r="E886" s="291" t="n"/>
      <c r="F886" s="292" t="n"/>
      <c r="G886" s="292" t="n"/>
      <c r="H886" s="294" t="n"/>
      <c r="I886" s="338" t="n"/>
      <c r="J886" s="295" t="n"/>
      <c r="K886" s="268" t="n"/>
      <c r="L886" s="268" t="n"/>
      <c r="M886" s="268" t="n"/>
      <c r="N886" s="339" t="n"/>
      <c r="O886" s="268" t="n"/>
      <c r="P886" s="314" t="n"/>
      <c r="Q886" s="70" t="n"/>
      <c r="R886" s="70" t="n"/>
      <c r="S886" s="70" t="n"/>
      <c r="T886" s="300" t="n"/>
      <c r="U886" s="300" t="n"/>
      <c r="V886" s="341" t="n"/>
      <c r="W886" s="341" t="n"/>
      <c r="X886" s="320" t="n"/>
      <c r="Y886" s="320" t="n"/>
      <c r="Z886" s="71" t="n"/>
    </row>
    <row r="887" ht="16.5" customHeight="1" s="115">
      <c r="C887" s="313" t="n"/>
      <c r="D887" s="313" t="n"/>
      <c r="E887" s="291" t="n"/>
      <c r="F887" s="292" t="n"/>
      <c r="G887" s="292" t="n"/>
      <c r="H887" s="294" t="n"/>
      <c r="I887" s="338" t="n"/>
      <c r="J887" s="295" t="n"/>
      <c r="K887" s="268" t="n"/>
      <c r="L887" s="268" t="n"/>
      <c r="M887" s="268" t="n"/>
      <c r="N887" s="339" t="n"/>
      <c r="O887" s="268" t="n"/>
      <c r="P887" s="314" t="n"/>
      <c r="Q887" s="70" t="n"/>
      <c r="R887" s="70" t="n"/>
      <c r="S887" s="70" t="n"/>
      <c r="T887" s="300" t="n"/>
      <c r="U887" s="300" t="n"/>
      <c r="V887" s="341" t="n"/>
      <c r="W887" s="341" t="n"/>
      <c r="X887" s="320" t="n"/>
      <c r="Y887" s="320" t="n"/>
      <c r="Z887" s="71" t="n"/>
    </row>
    <row r="888" ht="16.5" customHeight="1" s="115">
      <c r="C888" s="313" t="n"/>
      <c r="D888" s="313" t="n"/>
      <c r="E888" s="291" t="n"/>
      <c r="F888" s="292" t="n"/>
      <c r="G888" s="292" t="n"/>
      <c r="H888" s="294" t="n"/>
      <c r="I888" s="338" t="n"/>
      <c r="J888" s="295" t="n"/>
      <c r="K888" s="268" t="n"/>
      <c r="L888" s="268" t="n"/>
      <c r="M888" s="268" t="n"/>
      <c r="N888" s="339" t="n"/>
      <c r="O888" s="268" t="n"/>
      <c r="P888" s="314" t="n"/>
      <c r="Q888" s="70" t="n"/>
      <c r="R888" s="70" t="n"/>
      <c r="S888" s="70" t="n"/>
      <c r="T888" s="300" t="n"/>
      <c r="U888" s="300" t="n"/>
      <c r="V888" s="341" t="n"/>
      <c r="W888" s="341" t="n"/>
      <c r="X888" s="320" t="n"/>
      <c r="Y888" s="320" t="n"/>
      <c r="Z888" s="71" t="n"/>
    </row>
    <row r="889" ht="16.5" customHeight="1" s="115">
      <c r="C889" s="313" t="n"/>
      <c r="D889" s="313" t="n"/>
      <c r="E889" s="291" t="n"/>
      <c r="F889" s="292" t="n"/>
      <c r="G889" s="292" t="n"/>
      <c r="H889" s="294" t="n"/>
      <c r="I889" s="338" t="n"/>
      <c r="J889" s="295" t="n"/>
      <c r="K889" s="268" t="n"/>
      <c r="L889" s="268" t="n"/>
      <c r="M889" s="268" t="n"/>
      <c r="N889" s="339" t="n"/>
      <c r="O889" s="268" t="n"/>
      <c r="P889" s="314" t="n"/>
      <c r="Q889" s="70" t="n"/>
      <c r="R889" s="70" t="n"/>
      <c r="S889" s="70" t="n"/>
      <c r="T889" s="300" t="n"/>
      <c r="U889" s="300" t="n"/>
      <c r="V889" s="341" t="n"/>
      <c r="W889" s="341" t="n"/>
      <c r="X889" s="320" t="n"/>
      <c r="Y889" s="320" t="n"/>
      <c r="Z889" s="71" t="n"/>
    </row>
    <row r="890" ht="16.5" customHeight="1" s="115">
      <c r="C890" s="313" t="n"/>
      <c r="D890" s="313" t="n"/>
      <c r="E890" s="291" t="n"/>
      <c r="F890" s="292" t="n"/>
      <c r="G890" s="292" t="n"/>
      <c r="H890" s="294" t="n"/>
      <c r="I890" s="338" t="n"/>
      <c r="J890" s="295" t="n"/>
      <c r="K890" s="268" t="n"/>
      <c r="L890" s="268" t="n"/>
      <c r="M890" s="268" t="n"/>
      <c r="N890" s="339" t="n"/>
      <c r="O890" s="268" t="n"/>
      <c r="P890" s="314" t="n"/>
      <c r="Q890" s="70" t="n"/>
      <c r="R890" s="70" t="n"/>
      <c r="S890" s="70" t="n"/>
      <c r="T890" s="300" t="n"/>
      <c r="U890" s="300" t="n"/>
      <c r="V890" s="341" t="n"/>
      <c r="W890" s="341" t="n"/>
      <c r="X890" s="320" t="n"/>
      <c r="Y890" s="320" t="n"/>
      <c r="Z890" s="71" t="n"/>
    </row>
    <row r="891" ht="16.5" customHeight="1" s="115">
      <c r="C891" s="313" t="n"/>
      <c r="D891" s="313" t="n"/>
      <c r="E891" s="291" t="n"/>
      <c r="F891" s="292" t="n"/>
      <c r="G891" s="292" t="n"/>
      <c r="H891" s="294" t="n"/>
      <c r="I891" s="338" t="n"/>
      <c r="J891" s="295" t="n"/>
      <c r="K891" s="268" t="n"/>
      <c r="L891" s="268" t="n"/>
      <c r="M891" s="268" t="n"/>
      <c r="N891" s="339" t="n"/>
      <c r="O891" s="268" t="n"/>
      <c r="P891" s="314" t="n"/>
      <c r="Q891" s="70" t="n"/>
      <c r="R891" s="70" t="n"/>
      <c r="S891" s="70" t="n"/>
      <c r="T891" s="300" t="n"/>
      <c r="U891" s="300" t="n"/>
      <c r="V891" s="341" t="n"/>
      <c r="W891" s="341" t="n"/>
      <c r="X891" s="320" t="n"/>
      <c r="Y891" s="320" t="n"/>
      <c r="Z891" s="71" t="n"/>
    </row>
    <row r="892" ht="16.5" customHeight="1" s="115">
      <c r="C892" s="313" t="n"/>
      <c r="D892" s="313" t="n"/>
      <c r="E892" s="291" t="n"/>
      <c r="F892" s="292" t="n"/>
      <c r="G892" s="292" t="n"/>
      <c r="H892" s="294" t="n"/>
      <c r="I892" s="338" t="n"/>
      <c r="J892" s="295" t="n"/>
      <c r="K892" s="268" t="n"/>
      <c r="L892" s="268" t="n"/>
      <c r="M892" s="268" t="n"/>
      <c r="N892" s="339" t="n"/>
      <c r="O892" s="268" t="n"/>
      <c r="P892" s="314" t="n"/>
      <c r="Q892" s="70" t="n"/>
      <c r="R892" s="70" t="n"/>
      <c r="S892" s="70" t="n"/>
      <c r="T892" s="300" t="n"/>
      <c r="U892" s="300" t="n"/>
      <c r="V892" s="341" t="n"/>
      <c r="W892" s="341" t="n"/>
      <c r="X892" s="320" t="n"/>
      <c r="Y892" s="320" t="n"/>
      <c r="Z892" s="71" t="n"/>
    </row>
    <row r="893" ht="16.5" customHeight="1" s="115">
      <c r="C893" s="313" t="n"/>
      <c r="D893" s="313" t="n"/>
      <c r="E893" s="291" t="n"/>
      <c r="F893" s="292" t="n"/>
      <c r="G893" s="292" t="n"/>
      <c r="H893" s="294" t="n"/>
      <c r="I893" s="338" t="n"/>
      <c r="J893" s="295" t="n"/>
      <c r="K893" s="268" t="n"/>
      <c r="L893" s="268" t="n"/>
      <c r="M893" s="268" t="n"/>
      <c r="N893" s="339" t="n"/>
      <c r="O893" s="268" t="n"/>
      <c r="P893" s="314" t="n"/>
      <c r="Q893" s="70" t="n"/>
      <c r="R893" s="70" t="n"/>
      <c r="S893" s="70" t="n"/>
      <c r="T893" s="300" t="n"/>
      <c r="U893" s="300" t="n"/>
      <c r="V893" s="341" t="n"/>
      <c r="W893" s="341" t="n"/>
      <c r="X893" s="320" t="n"/>
      <c r="Y893" s="320" t="n"/>
      <c r="Z893" s="71" t="n"/>
    </row>
    <row r="894" ht="16.5" customHeight="1" s="115">
      <c r="C894" s="313" t="n"/>
      <c r="D894" s="313" t="n"/>
      <c r="E894" s="291" t="n"/>
      <c r="F894" s="292" t="n"/>
      <c r="G894" s="292" t="n"/>
      <c r="H894" s="294" t="n"/>
      <c r="I894" s="338" t="n"/>
      <c r="J894" s="295" t="n"/>
      <c r="K894" s="268" t="n"/>
      <c r="L894" s="268" t="n"/>
      <c r="M894" s="268" t="n"/>
      <c r="N894" s="339" t="n"/>
      <c r="O894" s="268" t="n"/>
      <c r="P894" s="314" t="n"/>
      <c r="Q894" s="70" t="n"/>
      <c r="R894" s="70" t="n"/>
      <c r="S894" s="70" t="n"/>
      <c r="T894" s="300" t="n"/>
      <c r="U894" s="300" t="n"/>
      <c r="V894" s="341" t="n"/>
      <c r="W894" s="341" t="n"/>
      <c r="X894" s="320" t="n"/>
      <c r="Y894" s="320" t="n"/>
      <c r="Z894" s="71" t="n"/>
    </row>
    <row r="895" ht="16.5" customHeight="1" s="115">
      <c r="C895" s="313" t="n"/>
      <c r="D895" s="313" t="n"/>
      <c r="E895" s="291" t="n"/>
      <c r="F895" s="292" t="n"/>
      <c r="G895" s="292" t="n"/>
      <c r="H895" s="294" t="n"/>
      <c r="I895" s="338" t="n"/>
      <c r="J895" s="295" t="n"/>
      <c r="K895" s="268" t="n"/>
      <c r="L895" s="268" t="n"/>
      <c r="M895" s="268" t="n"/>
      <c r="N895" s="339" t="n"/>
      <c r="O895" s="268" t="n"/>
      <c r="P895" s="314" t="n"/>
      <c r="Q895" s="70" t="n"/>
      <c r="R895" s="70" t="n"/>
      <c r="S895" s="70" t="n"/>
      <c r="T895" s="300" t="n"/>
      <c r="U895" s="300" t="n"/>
      <c r="V895" s="341" t="n"/>
      <c r="W895" s="341" t="n"/>
      <c r="X895" s="320" t="n"/>
      <c r="Y895" s="320" t="n"/>
      <c r="Z895" s="71" t="n"/>
    </row>
    <row r="896" ht="16.5" customHeight="1" s="115">
      <c r="C896" s="313" t="n"/>
      <c r="D896" s="313" t="n"/>
      <c r="E896" s="291" t="n"/>
      <c r="F896" s="292" t="n"/>
      <c r="G896" s="292" t="n"/>
      <c r="H896" s="294" t="n"/>
      <c r="I896" s="338" t="n"/>
      <c r="J896" s="295" t="n"/>
      <c r="K896" s="268" t="n"/>
      <c r="L896" s="268" t="n"/>
      <c r="M896" s="268" t="n"/>
      <c r="N896" s="339" t="n"/>
      <c r="O896" s="268" t="n"/>
      <c r="P896" s="314" t="n"/>
      <c r="Q896" s="70" t="n"/>
      <c r="R896" s="70" t="n"/>
      <c r="S896" s="70" t="n"/>
      <c r="T896" s="300" t="n"/>
      <c r="U896" s="300" t="n"/>
      <c r="V896" s="341" t="n"/>
      <c r="W896" s="341" t="n"/>
      <c r="X896" s="320" t="n"/>
      <c r="Y896" s="320" t="n"/>
      <c r="Z896" s="71" t="n"/>
    </row>
    <row r="897" ht="16.5" customHeight="1" s="115">
      <c r="C897" s="313" t="n"/>
      <c r="D897" s="313" t="n"/>
      <c r="E897" s="291" t="n"/>
      <c r="F897" s="292" t="n"/>
      <c r="G897" s="292" t="n"/>
      <c r="H897" s="294" t="n"/>
      <c r="I897" s="338" t="n"/>
      <c r="J897" s="295" t="n"/>
      <c r="K897" s="268" t="n"/>
      <c r="L897" s="268" t="n"/>
      <c r="M897" s="268" t="n"/>
      <c r="N897" s="339" t="n"/>
      <c r="O897" s="268" t="n"/>
      <c r="P897" s="314" t="n"/>
      <c r="Q897" s="70" t="n"/>
      <c r="R897" s="70" t="n"/>
      <c r="S897" s="70" t="n"/>
      <c r="T897" s="300" t="n"/>
      <c r="U897" s="300" t="n"/>
      <c r="V897" s="341" t="n"/>
      <c r="W897" s="341" t="n"/>
      <c r="X897" s="320" t="n"/>
      <c r="Y897" s="320" t="n"/>
      <c r="Z897" s="71" t="n"/>
    </row>
    <row r="898" ht="16.5" customHeight="1" s="115">
      <c r="C898" s="313" t="n"/>
      <c r="D898" s="313" t="n"/>
      <c r="E898" s="291" t="n"/>
      <c r="F898" s="292" t="n"/>
      <c r="G898" s="292" t="n"/>
      <c r="H898" s="294" t="n"/>
      <c r="I898" s="338" t="n"/>
      <c r="J898" s="295" t="n"/>
      <c r="K898" s="268" t="n"/>
      <c r="L898" s="268" t="n"/>
      <c r="M898" s="268" t="n"/>
      <c r="N898" s="339" t="n"/>
      <c r="O898" s="268" t="n"/>
      <c r="P898" s="314" t="n"/>
      <c r="Q898" s="70" t="n"/>
      <c r="R898" s="70" t="n"/>
      <c r="S898" s="70" t="n"/>
      <c r="T898" s="300" t="n"/>
      <c r="U898" s="300" t="n"/>
      <c r="V898" s="341" t="n"/>
      <c r="W898" s="341" t="n"/>
      <c r="X898" s="320" t="n"/>
      <c r="Y898" s="320" t="n"/>
      <c r="Z898" s="71" t="n"/>
    </row>
    <row r="899" ht="16.5" customHeight="1" s="115">
      <c r="C899" s="313" t="n"/>
      <c r="D899" s="313" t="n"/>
      <c r="E899" s="291" t="n"/>
      <c r="F899" s="292" t="n"/>
      <c r="G899" s="292" t="n"/>
      <c r="H899" s="294" t="n"/>
      <c r="I899" s="338" t="n"/>
      <c r="J899" s="295" t="n"/>
      <c r="K899" s="268" t="n"/>
      <c r="L899" s="268" t="n"/>
      <c r="M899" s="268" t="n"/>
      <c r="N899" s="339" t="n"/>
      <c r="O899" s="268" t="n"/>
      <c r="P899" s="314" t="n"/>
      <c r="Q899" s="70" t="n"/>
      <c r="R899" s="70" t="n"/>
      <c r="S899" s="70" t="n"/>
      <c r="T899" s="300" t="n"/>
      <c r="U899" s="300" t="n"/>
      <c r="V899" s="341" t="n"/>
      <c r="W899" s="341" t="n"/>
      <c r="X899" s="320" t="n"/>
      <c r="Y899" s="320" t="n"/>
      <c r="Z899" s="71" t="n"/>
    </row>
    <row r="900" ht="16.5" customHeight="1" s="115">
      <c r="C900" s="313" t="n"/>
      <c r="D900" s="313" t="n"/>
      <c r="E900" s="291" t="n"/>
      <c r="F900" s="292" t="n"/>
      <c r="G900" s="292" t="n"/>
      <c r="H900" s="294" t="n"/>
      <c r="I900" s="338" t="n"/>
      <c r="J900" s="295" t="n"/>
      <c r="K900" s="268" t="n"/>
      <c r="L900" s="268" t="n"/>
      <c r="M900" s="268" t="n"/>
      <c r="N900" s="339" t="n"/>
      <c r="O900" s="268" t="n"/>
      <c r="P900" s="314" t="n"/>
      <c r="Q900" s="70" t="n"/>
      <c r="R900" s="70" t="n"/>
      <c r="S900" s="70" t="n"/>
      <c r="T900" s="300" t="n"/>
      <c r="U900" s="300" t="n"/>
      <c r="V900" s="341" t="n"/>
      <c r="W900" s="341" t="n"/>
      <c r="X900" s="320" t="n"/>
      <c r="Y900" s="320" t="n"/>
      <c r="Z900" s="71" t="n"/>
    </row>
    <row r="901" ht="16.5" customHeight="1" s="115">
      <c r="C901" s="313" t="n"/>
      <c r="D901" s="313" t="n"/>
      <c r="E901" s="291" t="n"/>
      <c r="F901" s="292" t="n"/>
      <c r="G901" s="292" t="n"/>
      <c r="H901" s="294" t="n"/>
      <c r="I901" s="338" t="n"/>
      <c r="J901" s="295" t="n"/>
      <c r="K901" s="268" t="n"/>
      <c r="L901" s="268" t="n"/>
      <c r="M901" s="268" t="n"/>
      <c r="N901" s="339" t="n"/>
      <c r="O901" s="268" t="n"/>
      <c r="P901" s="314" t="n"/>
      <c r="Q901" s="70" t="n"/>
      <c r="R901" s="70" t="n"/>
      <c r="S901" s="70" t="n"/>
      <c r="T901" s="300" t="n"/>
      <c r="U901" s="300" t="n"/>
      <c r="V901" s="341" t="n"/>
      <c r="W901" s="341" t="n"/>
      <c r="X901" s="320" t="n"/>
      <c r="Y901" s="320" t="n"/>
      <c r="Z901" s="71" t="n"/>
    </row>
    <row r="902" ht="16.5" customHeight="1" s="115">
      <c r="C902" s="313" t="n"/>
      <c r="D902" s="313" t="n"/>
      <c r="E902" s="291" t="n"/>
      <c r="F902" s="292" t="n"/>
      <c r="G902" s="292" t="n"/>
      <c r="H902" s="294" t="n"/>
      <c r="I902" s="338" t="n"/>
      <c r="J902" s="295" t="n"/>
      <c r="K902" s="268" t="n"/>
      <c r="L902" s="268" t="n"/>
      <c r="M902" s="268" t="n"/>
      <c r="N902" s="339" t="n"/>
      <c r="O902" s="268" t="n"/>
      <c r="P902" s="314" t="n"/>
      <c r="Q902" s="70" t="n"/>
      <c r="R902" s="70" t="n"/>
      <c r="S902" s="70" t="n"/>
      <c r="T902" s="300" t="n"/>
      <c r="U902" s="300" t="n"/>
      <c r="V902" s="341" t="n"/>
      <c r="W902" s="341" t="n"/>
      <c r="X902" s="320" t="n"/>
      <c r="Y902" s="320" t="n"/>
      <c r="Z902" s="71" t="n"/>
    </row>
    <row r="903" ht="16.5" customHeight="1" s="115">
      <c r="C903" s="313" t="n"/>
      <c r="D903" s="313" t="n"/>
      <c r="E903" s="291" t="n"/>
      <c r="F903" s="292" t="n"/>
      <c r="G903" s="292" t="n"/>
      <c r="H903" s="294" t="n"/>
      <c r="I903" s="338" t="n"/>
      <c r="J903" s="295" t="n"/>
      <c r="K903" s="268" t="n"/>
      <c r="L903" s="268" t="n"/>
      <c r="M903" s="268" t="n"/>
      <c r="N903" s="339" t="n"/>
      <c r="O903" s="268" t="n"/>
      <c r="P903" s="314" t="n"/>
      <c r="Q903" s="70" t="n"/>
      <c r="R903" s="70" t="n"/>
      <c r="S903" s="70" t="n"/>
      <c r="T903" s="300" t="n"/>
      <c r="U903" s="300" t="n"/>
      <c r="V903" s="341" t="n"/>
      <c r="W903" s="341" t="n"/>
      <c r="X903" s="320" t="n"/>
      <c r="Y903" s="320" t="n"/>
      <c r="Z903" s="71" t="n"/>
    </row>
    <row r="904" ht="16.5" customHeight="1" s="115">
      <c r="C904" s="313" t="n"/>
      <c r="D904" s="313" t="n"/>
      <c r="E904" s="291" t="n"/>
      <c r="F904" s="292" t="n"/>
      <c r="G904" s="292" t="n"/>
      <c r="H904" s="294" t="n"/>
      <c r="I904" s="338" t="n"/>
      <c r="J904" s="295" t="n"/>
      <c r="K904" s="268" t="n"/>
      <c r="L904" s="268" t="n"/>
      <c r="M904" s="268" t="n"/>
      <c r="N904" s="339" t="n"/>
      <c r="O904" s="268" t="n"/>
      <c r="P904" s="314" t="n"/>
      <c r="Q904" s="70" t="n"/>
      <c r="R904" s="70" t="n"/>
      <c r="S904" s="70" t="n"/>
      <c r="T904" s="300" t="n"/>
      <c r="U904" s="300" t="n"/>
      <c r="V904" s="341" t="n"/>
      <c r="W904" s="341" t="n"/>
      <c r="X904" s="320" t="n"/>
      <c r="Y904" s="320" t="n"/>
      <c r="Z904" s="71" t="n"/>
    </row>
    <row r="905" ht="16.5" customHeight="1" s="115">
      <c r="C905" s="313" t="n"/>
      <c r="D905" s="313" t="n"/>
      <c r="E905" s="291" t="n"/>
      <c r="F905" s="292" t="n"/>
      <c r="G905" s="292" t="n"/>
      <c r="H905" s="294" t="n"/>
      <c r="I905" s="338" t="n"/>
      <c r="J905" s="295" t="n"/>
      <c r="K905" s="268" t="n"/>
      <c r="L905" s="268" t="n"/>
      <c r="M905" s="268" t="n"/>
      <c r="N905" s="339" t="n"/>
      <c r="O905" s="268" t="n"/>
      <c r="P905" s="314" t="n"/>
      <c r="Q905" s="70" t="n"/>
      <c r="R905" s="70" t="n"/>
      <c r="S905" s="70" t="n"/>
      <c r="T905" s="300" t="n"/>
      <c r="U905" s="300" t="n"/>
      <c r="V905" s="341" t="n"/>
      <c r="W905" s="341" t="n"/>
      <c r="X905" s="320" t="n"/>
      <c r="Y905" s="320" t="n"/>
      <c r="Z905" s="71" t="n"/>
    </row>
    <row r="906" ht="16.5" customHeight="1" s="115">
      <c r="C906" s="313" t="n"/>
      <c r="D906" s="313" t="n"/>
      <c r="E906" s="291" t="n"/>
      <c r="F906" s="292" t="n"/>
      <c r="G906" s="292" t="n"/>
      <c r="H906" s="294" t="n"/>
      <c r="I906" s="338" t="n"/>
      <c r="J906" s="295" t="n"/>
      <c r="K906" s="268" t="n"/>
      <c r="L906" s="268" t="n"/>
      <c r="M906" s="268" t="n"/>
      <c r="N906" s="339" t="n"/>
      <c r="O906" s="268" t="n"/>
      <c r="P906" s="314" t="n"/>
      <c r="Q906" s="70" t="n"/>
      <c r="R906" s="70" t="n"/>
      <c r="S906" s="70" t="n"/>
      <c r="T906" s="300" t="n"/>
      <c r="U906" s="300" t="n"/>
      <c r="V906" s="341" t="n"/>
      <c r="W906" s="341" t="n"/>
      <c r="X906" s="320" t="n"/>
      <c r="Y906" s="320" t="n"/>
      <c r="Z906" s="71" t="n"/>
    </row>
    <row r="907" ht="16.5" customHeight="1" s="115">
      <c r="C907" s="313" t="n"/>
      <c r="D907" s="313" t="n"/>
      <c r="E907" s="291" t="n"/>
      <c r="F907" s="292" t="n"/>
      <c r="G907" s="292" t="n"/>
      <c r="H907" s="294" t="n"/>
      <c r="I907" s="338" t="n"/>
      <c r="J907" s="295" t="n"/>
      <c r="K907" s="268" t="n"/>
      <c r="L907" s="268" t="n"/>
      <c r="M907" s="268" t="n"/>
      <c r="N907" s="339" t="n"/>
      <c r="O907" s="268" t="n"/>
      <c r="P907" s="314" t="n"/>
      <c r="Q907" s="70" t="n"/>
      <c r="R907" s="70" t="n"/>
      <c r="S907" s="70" t="n"/>
      <c r="T907" s="300" t="n"/>
      <c r="U907" s="300" t="n"/>
      <c r="V907" s="341" t="n"/>
      <c r="W907" s="341" t="n"/>
      <c r="X907" s="320" t="n"/>
      <c r="Y907" s="320" t="n"/>
      <c r="Z907" s="71" t="n"/>
    </row>
    <row r="908" ht="16.5" customHeight="1" s="115">
      <c r="C908" s="313" t="n"/>
      <c r="D908" s="313" t="n"/>
      <c r="E908" s="291" t="n"/>
      <c r="F908" s="292" t="n"/>
      <c r="G908" s="292" t="n"/>
      <c r="H908" s="294" t="n"/>
      <c r="I908" s="338" t="n"/>
      <c r="J908" s="295" t="n"/>
      <c r="K908" s="268" t="n"/>
      <c r="L908" s="268" t="n"/>
      <c r="M908" s="268" t="n"/>
      <c r="N908" s="339" t="n"/>
      <c r="O908" s="268" t="n"/>
      <c r="P908" s="314" t="n"/>
      <c r="Q908" s="70" t="n"/>
      <c r="R908" s="70" t="n"/>
      <c r="S908" s="70" t="n"/>
      <c r="T908" s="300" t="n"/>
      <c r="U908" s="300" t="n"/>
      <c r="V908" s="341" t="n"/>
      <c r="W908" s="341" t="n"/>
      <c r="X908" s="320" t="n"/>
      <c r="Y908" s="320" t="n"/>
      <c r="Z908" s="71" t="n"/>
    </row>
    <row r="909" ht="16.5" customHeight="1" s="115">
      <c r="C909" s="313" t="n"/>
      <c r="D909" s="313" t="n"/>
      <c r="E909" s="291" t="n"/>
      <c r="F909" s="292" t="n"/>
      <c r="G909" s="292" t="n"/>
      <c r="H909" s="294" t="n"/>
      <c r="I909" s="338" t="n"/>
      <c r="J909" s="295" t="n"/>
      <c r="K909" s="268" t="n"/>
      <c r="L909" s="268" t="n"/>
      <c r="M909" s="268" t="n"/>
      <c r="N909" s="339" t="n"/>
      <c r="O909" s="268" t="n"/>
      <c r="P909" s="314" t="n"/>
      <c r="Q909" s="70" t="n"/>
      <c r="R909" s="70" t="n"/>
      <c r="S909" s="70" t="n"/>
      <c r="T909" s="300" t="n"/>
      <c r="U909" s="300" t="n"/>
      <c r="V909" s="341" t="n"/>
      <c r="W909" s="341" t="n"/>
      <c r="X909" s="320" t="n"/>
      <c r="Y909" s="320" t="n"/>
      <c r="Z909" s="71" t="n"/>
    </row>
    <row r="910" ht="16.5" customHeight="1" s="115">
      <c r="C910" s="313" t="n"/>
      <c r="D910" s="313" t="n"/>
      <c r="E910" s="291" t="n"/>
      <c r="F910" s="292" t="n"/>
      <c r="G910" s="292" t="n"/>
      <c r="H910" s="294" t="n"/>
      <c r="I910" s="338" t="n"/>
      <c r="J910" s="295" t="n"/>
      <c r="K910" s="268" t="n"/>
      <c r="L910" s="268" t="n"/>
      <c r="M910" s="268" t="n"/>
      <c r="N910" s="339" t="n"/>
      <c r="O910" s="268" t="n"/>
      <c r="P910" s="314" t="n"/>
      <c r="Q910" s="70" t="n"/>
      <c r="R910" s="70" t="n"/>
      <c r="S910" s="70" t="n"/>
      <c r="T910" s="300" t="n"/>
      <c r="U910" s="300" t="n"/>
      <c r="V910" s="341" t="n"/>
      <c r="W910" s="341" t="n"/>
      <c r="X910" s="320" t="n"/>
      <c r="Y910" s="320" t="n"/>
      <c r="Z910" s="71" t="n"/>
    </row>
    <row r="911" ht="16.5" customHeight="1" s="115">
      <c r="C911" s="313" t="n"/>
      <c r="D911" s="313" t="n"/>
      <c r="E911" s="291" t="n"/>
      <c r="F911" s="292" t="n"/>
      <c r="G911" s="292" t="n"/>
      <c r="H911" s="294" t="n"/>
      <c r="I911" s="338" t="n"/>
      <c r="J911" s="295" t="n"/>
      <c r="K911" s="268" t="n"/>
      <c r="L911" s="268" t="n"/>
      <c r="M911" s="268" t="n"/>
      <c r="N911" s="339" t="n"/>
      <c r="O911" s="268" t="n"/>
      <c r="P911" s="314" t="n"/>
      <c r="Q911" s="70" t="n"/>
      <c r="R911" s="70" t="n"/>
      <c r="S911" s="70" t="n"/>
      <c r="T911" s="300" t="n"/>
      <c r="U911" s="300" t="n"/>
      <c r="V911" s="341" t="n"/>
      <c r="W911" s="341" t="n"/>
      <c r="X911" s="320" t="n"/>
      <c r="Y911" s="320" t="n"/>
      <c r="Z911" s="71" t="n"/>
    </row>
    <row r="912" ht="16.5" customHeight="1" s="115">
      <c r="C912" s="313" t="n"/>
      <c r="D912" s="313" t="n"/>
      <c r="E912" s="291" t="n"/>
      <c r="F912" s="292" t="n"/>
      <c r="G912" s="292" t="n"/>
      <c r="H912" s="294" t="n"/>
      <c r="I912" s="338" t="n"/>
      <c r="J912" s="295" t="n"/>
      <c r="K912" s="268" t="n"/>
      <c r="L912" s="268" t="n"/>
      <c r="M912" s="268" t="n"/>
      <c r="N912" s="339" t="n"/>
      <c r="O912" s="268" t="n"/>
      <c r="P912" s="314" t="n"/>
      <c r="Q912" s="70" t="n"/>
      <c r="R912" s="70" t="n"/>
      <c r="S912" s="70" t="n"/>
      <c r="T912" s="300" t="n"/>
      <c r="U912" s="300" t="n"/>
      <c r="V912" s="341" t="n"/>
      <c r="W912" s="341" t="n"/>
      <c r="X912" s="320" t="n"/>
      <c r="Y912" s="320" t="n"/>
      <c r="Z912" s="71" t="n"/>
    </row>
    <row r="913" ht="16.5" customHeight="1" s="115">
      <c r="C913" s="313" t="n"/>
      <c r="D913" s="313" t="n"/>
      <c r="E913" s="291" t="n"/>
      <c r="F913" s="292" t="n"/>
      <c r="G913" s="292" t="n"/>
      <c r="H913" s="294" t="n"/>
      <c r="I913" s="338" t="n"/>
      <c r="J913" s="295" t="n"/>
      <c r="K913" s="268" t="n"/>
      <c r="L913" s="268" t="n"/>
      <c r="M913" s="268" t="n"/>
      <c r="N913" s="339" t="n"/>
      <c r="O913" s="268" t="n"/>
      <c r="P913" s="314" t="n"/>
      <c r="Q913" s="70" t="n"/>
      <c r="R913" s="70" t="n"/>
      <c r="S913" s="70" t="n"/>
      <c r="T913" s="300" t="n"/>
      <c r="U913" s="300" t="n"/>
      <c r="V913" s="341" t="n"/>
      <c r="W913" s="341" t="n"/>
      <c r="X913" s="320" t="n"/>
      <c r="Y913" s="320" t="n"/>
      <c r="Z913" s="71" t="n"/>
    </row>
    <row r="914" ht="16.5" customHeight="1" s="115">
      <c r="C914" s="313" t="n"/>
      <c r="D914" s="313" t="n"/>
      <c r="E914" s="291" t="n"/>
      <c r="F914" s="292" t="n"/>
      <c r="G914" s="292" t="n"/>
      <c r="H914" s="294" t="n"/>
      <c r="I914" s="338" t="n"/>
      <c r="J914" s="295" t="n"/>
      <c r="K914" s="268" t="n"/>
      <c r="L914" s="268" t="n"/>
      <c r="M914" s="268" t="n"/>
      <c r="N914" s="339" t="n"/>
      <c r="O914" s="268" t="n"/>
      <c r="P914" s="314" t="n"/>
      <c r="Q914" s="70" t="n"/>
      <c r="R914" s="70" t="n"/>
      <c r="S914" s="70" t="n"/>
      <c r="T914" s="300" t="n"/>
      <c r="U914" s="300" t="n"/>
      <c r="V914" s="341" t="n"/>
      <c r="W914" s="341" t="n"/>
      <c r="X914" s="320" t="n"/>
      <c r="Y914" s="320" t="n"/>
      <c r="Z914" s="71" t="n"/>
    </row>
    <row r="915" ht="16.5" customHeight="1" s="115">
      <c r="C915" s="313" t="n"/>
      <c r="D915" s="313" t="n"/>
      <c r="E915" s="291" t="n"/>
      <c r="F915" s="292" t="n"/>
      <c r="G915" s="292" t="n"/>
      <c r="H915" s="294" t="n"/>
      <c r="I915" s="338" t="n"/>
      <c r="J915" s="295" t="n"/>
      <c r="K915" s="268" t="n"/>
      <c r="L915" s="268" t="n"/>
      <c r="M915" s="268" t="n"/>
      <c r="N915" s="339" t="n"/>
      <c r="O915" s="268" t="n"/>
      <c r="P915" s="314" t="n"/>
      <c r="Q915" s="70" t="n"/>
      <c r="R915" s="70" t="n"/>
      <c r="S915" s="70" t="n"/>
      <c r="T915" s="300" t="n"/>
      <c r="U915" s="300" t="n"/>
      <c r="V915" s="341" t="n"/>
      <c r="W915" s="341" t="n"/>
      <c r="X915" s="320" t="n"/>
      <c r="Y915" s="320" t="n"/>
      <c r="Z915" s="71" t="n"/>
    </row>
    <row r="916" ht="16.5" customHeight="1" s="115">
      <c r="C916" s="313" t="n"/>
      <c r="D916" s="313" t="n"/>
      <c r="E916" s="291" t="n"/>
      <c r="F916" s="292" t="n"/>
      <c r="G916" s="292" t="n"/>
      <c r="H916" s="294" t="n"/>
      <c r="I916" s="338" t="n"/>
      <c r="J916" s="295" t="n"/>
      <c r="K916" s="268" t="n"/>
      <c r="L916" s="268" t="n"/>
      <c r="M916" s="268" t="n"/>
      <c r="N916" s="339" t="n"/>
      <c r="O916" s="268" t="n"/>
      <c r="P916" s="314" t="n"/>
      <c r="Q916" s="70" t="n"/>
      <c r="R916" s="70" t="n"/>
      <c r="S916" s="70" t="n"/>
      <c r="T916" s="300" t="n"/>
      <c r="U916" s="300" t="n"/>
      <c r="V916" s="341" t="n"/>
      <c r="W916" s="341" t="n"/>
      <c r="X916" s="320" t="n"/>
      <c r="Y916" s="320" t="n"/>
      <c r="Z916" s="71" t="n"/>
    </row>
    <row r="917" ht="16.5" customHeight="1" s="115">
      <c r="C917" s="313" t="n"/>
      <c r="D917" s="313" t="n"/>
      <c r="E917" s="291" t="n"/>
      <c r="F917" s="292" t="n"/>
      <c r="G917" s="292" t="n"/>
      <c r="H917" s="294" t="n"/>
      <c r="I917" s="338" t="n"/>
      <c r="J917" s="295" t="n"/>
      <c r="K917" s="268" t="n"/>
      <c r="L917" s="268" t="n"/>
      <c r="M917" s="268" t="n"/>
      <c r="N917" s="339" t="n"/>
      <c r="O917" s="268" t="n"/>
      <c r="P917" s="314" t="n"/>
      <c r="Q917" s="70" t="n"/>
      <c r="R917" s="70" t="n"/>
      <c r="S917" s="70" t="n"/>
      <c r="T917" s="300" t="n"/>
      <c r="U917" s="300" t="n"/>
      <c r="V917" s="341" t="n"/>
      <c r="W917" s="341" t="n"/>
      <c r="X917" s="320" t="n"/>
      <c r="Y917" s="320" t="n"/>
      <c r="Z917" s="71" t="n"/>
    </row>
    <row r="918" ht="16.5" customHeight="1" s="115">
      <c r="C918" s="313" t="n"/>
      <c r="D918" s="313" t="n"/>
      <c r="E918" s="291" t="n"/>
      <c r="F918" s="292" t="n"/>
      <c r="G918" s="292" t="n"/>
      <c r="H918" s="294" t="n"/>
      <c r="I918" s="338" t="n"/>
      <c r="J918" s="295" t="n"/>
      <c r="K918" s="268" t="n"/>
      <c r="L918" s="268" t="n"/>
      <c r="M918" s="268" t="n"/>
      <c r="N918" s="339" t="n"/>
      <c r="O918" s="268" t="n"/>
      <c r="P918" s="314" t="n"/>
      <c r="Q918" s="70" t="n"/>
      <c r="R918" s="70" t="n"/>
      <c r="S918" s="70" t="n"/>
      <c r="T918" s="300" t="n"/>
      <c r="U918" s="300" t="n"/>
      <c r="V918" s="341" t="n"/>
      <c r="W918" s="341" t="n"/>
      <c r="X918" s="320" t="n"/>
      <c r="Y918" s="320" t="n"/>
      <c r="Z918" s="71" t="n"/>
    </row>
    <row r="919" ht="16.5" customHeight="1" s="115">
      <c r="C919" s="313" t="n"/>
      <c r="D919" s="313" t="n"/>
      <c r="E919" s="291" t="n"/>
      <c r="F919" s="292" t="n"/>
      <c r="G919" s="292" t="n"/>
      <c r="H919" s="294" t="n"/>
      <c r="I919" s="338" t="n"/>
      <c r="J919" s="295" t="n"/>
      <c r="K919" s="268" t="n"/>
      <c r="L919" s="268" t="n"/>
      <c r="M919" s="268" t="n"/>
      <c r="N919" s="339" t="n"/>
      <c r="O919" s="268" t="n"/>
      <c r="P919" s="314" t="n"/>
      <c r="Q919" s="70" t="n"/>
      <c r="R919" s="70" t="n"/>
      <c r="S919" s="70" t="n"/>
      <c r="T919" s="300" t="n"/>
      <c r="U919" s="300" t="n"/>
      <c r="V919" s="341" t="n"/>
      <c r="W919" s="341" t="n"/>
      <c r="X919" s="320" t="n"/>
      <c r="Y919" s="320" t="n"/>
      <c r="Z919" s="71" t="n"/>
    </row>
    <row r="920" ht="16.5" customHeight="1" s="115">
      <c r="C920" s="313" t="n"/>
      <c r="D920" s="313" t="n"/>
      <c r="E920" s="291" t="n"/>
      <c r="F920" s="292" t="n"/>
      <c r="G920" s="292" t="n"/>
      <c r="H920" s="294" t="n"/>
      <c r="I920" s="338" t="n"/>
      <c r="J920" s="295" t="n"/>
      <c r="K920" s="268" t="n"/>
      <c r="L920" s="268" t="n"/>
      <c r="M920" s="268" t="n"/>
      <c r="N920" s="339" t="n"/>
      <c r="O920" s="268" t="n"/>
      <c r="P920" s="314" t="n"/>
      <c r="Q920" s="70" t="n"/>
      <c r="R920" s="70" t="n"/>
      <c r="S920" s="70" t="n"/>
      <c r="T920" s="300" t="n"/>
      <c r="U920" s="300" t="n"/>
      <c r="V920" s="341" t="n"/>
      <c r="W920" s="341" t="n"/>
      <c r="X920" s="320" t="n"/>
      <c r="Y920" s="320" t="n"/>
      <c r="Z920" s="71" t="n"/>
    </row>
    <row r="921" ht="16.5" customHeight="1" s="115">
      <c r="C921" s="313" t="n"/>
      <c r="D921" s="313" t="n"/>
      <c r="E921" s="291" t="n"/>
      <c r="F921" s="292" t="n"/>
      <c r="G921" s="292" t="n"/>
      <c r="H921" s="294" t="n"/>
      <c r="I921" s="338" t="n"/>
      <c r="J921" s="295" t="n"/>
      <c r="K921" s="268" t="n"/>
      <c r="L921" s="268" t="n"/>
      <c r="M921" s="268" t="n"/>
      <c r="N921" s="339" t="n"/>
      <c r="O921" s="268" t="n"/>
      <c r="P921" s="314" t="n"/>
      <c r="Q921" s="70" t="n"/>
      <c r="R921" s="70" t="n"/>
      <c r="S921" s="70" t="n"/>
      <c r="T921" s="300" t="n"/>
      <c r="U921" s="300" t="n"/>
      <c r="V921" s="341" t="n"/>
      <c r="W921" s="341" t="n"/>
      <c r="X921" s="320" t="n"/>
      <c r="Y921" s="320" t="n"/>
      <c r="Z921" s="71" t="n"/>
    </row>
    <row r="922" ht="16.5" customHeight="1" s="115">
      <c r="C922" s="313" t="n"/>
      <c r="D922" s="313" t="n"/>
      <c r="E922" s="291" t="n"/>
      <c r="F922" s="292" t="n"/>
      <c r="G922" s="292" t="n"/>
      <c r="H922" s="294" t="n"/>
      <c r="I922" s="338" t="n"/>
      <c r="J922" s="295" t="n"/>
      <c r="K922" s="268" t="n"/>
      <c r="L922" s="268" t="n"/>
      <c r="M922" s="268" t="n"/>
      <c r="N922" s="339" t="n"/>
      <c r="O922" s="268" t="n"/>
      <c r="P922" s="314" t="n"/>
      <c r="Q922" s="70" t="n"/>
      <c r="R922" s="70" t="n"/>
      <c r="S922" s="70" t="n"/>
      <c r="T922" s="300" t="n"/>
      <c r="U922" s="300" t="n"/>
      <c r="V922" s="341" t="n"/>
      <c r="W922" s="341" t="n"/>
      <c r="X922" s="320" t="n"/>
      <c r="Y922" s="320" t="n"/>
      <c r="Z922" s="71" t="n"/>
    </row>
    <row r="923" ht="16.5" customHeight="1" s="115">
      <c r="C923" s="313" t="n"/>
      <c r="D923" s="313" t="n"/>
      <c r="E923" s="291" t="n"/>
      <c r="F923" s="292" t="n"/>
      <c r="G923" s="292" t="n"/>
      <c r="H923" s="294" t="n"/>
      <c r="I923" s="338" t="n"/>
      <c r="J923" s="295" t="n"/>
      <c r="K923" s="268" t="n"/>
      <c r="L923" s="268" t="n"/>
      <c r="M923" s="268" t="n"/>
      <c r="N923" s="339" t="n"/>
      <c r="O923" s="268" t="n"/>
      <c r="P923" s="314" t="n"/>
      <c r="Q923" s="70" t="n"/>
      <c r="R923" s="70" t="n"/>
      <c r="S923" s="70" t="n"/>
      <c r="T923" s="300" t="n"/>
      <c r="U923" s="300" t="n"/>
      <c r="V923" s="341" t="n"/>
      <c r="W923" s="341" t="n"/>
      <c r="X923" s="320" t="n"/>
      <c r="Y923" s="320" t="n"/>
      <c r="Z923" s="71" t="n"/>
    </row>
    <row r="924" ht="16.5" customHeight="1" s="115">
      <c r="C924" s="313" t="n"/>
      <c r="D924" s="313" t="n"/>
      <c r="E924" s="291" t="n"/>
      <c r="F924" s="292" t="n"/>
      <c r="G924" s="292" t="n"/>
      <c r="H924" s="294" t="n"/>
      <c r="I924" s="338" t="n"/>
      <c r="J924" s="295" t="n"/>
      <c r="K924" s="268" t="n"/>
      <c r="L924" s="268" t="n"/>
      <c r="M924" s="268" t="n"/>
      <c r="N924" s="339" t="n"/>
      <c r="O924" s="268" t="n"/>
      <c r="P924" s="314" t="n"/>
      <c r="Q924" s="70" t="n"/>
      <c r="R924" s="70" t="n"/>
      <c r="S924" s="70" t="n"/>
      <c r="T924" s="300" t="n"/>
      <c r="U924" s="300" t="n"/>
      <c r="V924" s="341" t="n"/>
      <c r="W924" s="341" t="n"/>
      <c r="X924" s="320" t="n"/>
      <c r="Y924" s="320" t="n"/>
      <c r="Z924" s="71" t="n"/>
    </row>
    <row r="925" ht="16.5" customHeight="1" s="115">
      <c r="C925" s="313" t="n"/>
      <c r="D925" s="313" t="n"/>
      <c r="E925" s="291" t="n"/>
      <c r="F925" s="292" t="n"/>
      <c r="G925" s="292" t="n"/>
      <c r="H925" s="294" t="n"/>
      <c r="I925" s="338" t="n"/>
      <c r="J925" s="295" t="n"/>
      <c r="K925" s="268" t="n"/>
      <c r="L925" s="268" t="n"/>
      <c r="M925" s="268" t="n"/>
      <c r="N925" s="339" t="n"/>
      <c r="O925" s="268" t="n"/>
      <c r="P925" s="314" t="n"/>
      <c r="Q925" s="70" t="n"/>
      <c r="R925" s="70" t="n"/>
      <c r="S925" s="70" t="n"/>
      <c r="T925" s="300" t="n"/>
      <c r="U925" s="300" t="n"/>
      <c r="V925" s="341" t="n"/>
      <c r="W925" s="341" t="n"/>
      <c r="X925" s="320" t="n"/>
      <c r="Y925" s="320" t="n"/>
      <c r="Z925" s="71" t="n"/>
    </row>
    <row r="926" ht="16.5" customHeight="1" s="115">
      <c r="C926" s="313" t="n"/>
      <c r="D926" s="313" t="n"/>
      <c r="E926" s="291" t="n"/>
      <c r="F926" s="292" t="n"/>
      <c r="G926" s="292" t="n"/>
      <c r="H926" s="294" t="n"/>
      <c r="I926" s="338" t="n"/>
      <c r="J926" s="295" t="n"/>
      <c r="K926" s="268" t="n"/>
      <c r="L926" s="268" t="n"/>
      <c r="M926" s="268" t="n"/>
      <c r="N926" s="339" t="n"/>
      <c r="O926" s="268" t="n"/>
      <c r="P926" s="314" t="n"/>
      <c r="Q926" s="70" t="n"/>
      <c r="R926" s="70" t="n"/>
      <c r="S926" s="70" t="n"/>
      <c r="T926" s="300" t="n"/>
      <c r="U926" s="300" t="n"/>
      <c r="V926" s="341" t="n"/>
      <c r="W926" s="341" t="n"/>
      <c r="X926" s="320" t="n"/>
      <c r="Y926" s="320" t="n"/>
      <c r="Z926" s="71" t="n"/>
    </row>
    <row r="927" ht="16.5" customHeight="1" s="115">
      <c r="C927" s="313" t="n"/>
      <c r="D927" s="313" t="n"/>
      <c r="E927" s="291" t="n"/>
      <c r="F927" s="292" t="n"/>
      <c r="G927" s="292" t="n"/>
      <c r="H927" s="294" t="n"/>
      <c r="I927" s="338" t="n"/>
      <c r="J927" s="295" t="n"/>
      <c r="K927" s="268" t="n"/>
      <c r="L927" s="268" t="n"/>
      <c r="M927" s="268" t="n"/>
      <c r="N927" s="339" t="n"/>
      <c r="O927" s="268" t="n"/>
      <c r="P927" s="314" t="n"/>
      <c r="Q927" s="70" t="n"/>
      <c r="R927" s="70" t="n"/>
      <c r="S927" s="70" t="n"/>
      <c r="T927" s="300" t="n"/>
      <c r="U927" s="300" t="n"/>
      <c r="V927" s="341" t="n"/>
      <c r="W927" s="341" t="n"/>
      <c r="X927" s="320" t="n"/>
      <c r="Y927" s="320" t="n"/>
      <c r="Z927" s="71" t="n"/>
    </row>
    <row r="928" ht="16.5" customHeight="1" s="115">
      <c r="C928" s="313" t="n"/>
      <c r="D928" s="313" t="n"/>
      <c r="E928" s="291" t="n"/>
      <c r="F928" s="292" t="n"/>
      <c r="G928" s="292" t="n"/>
      <c r="H928" s="294" t="n"/>
      <c r="I928" s="338" t="n"/>
      <c r="J928" s="295" t="n"/>
      <c r="K928" s="268" t="n"/>
      <c r="L928" s="268" t="n"/>
      <c r="M928" s="268" t="n"/>
      <c r="N928" s="339" t="n"/>
      <c r="O928" s="268" t="n"/>
      <c r="P928" s="314" t="n"/>
      <c r="Q928" s="70" t="n"/>
      <c r="R928" s="70" t="n"/>
      <c r="S928" s="70" t="n"/>
      <c r="T928" s="300" t="n"/>
      <c r="U928" s="300" t="n"/>
      <c r="V928" s="341" t="n"/>
      <c r="W928" s="341" t="n"/>
      <c r="X928" s="320" t="n"/>
      <c r="Y928" s="320" t="n"/>
      <c r="Z928" s="71" t="n"/>
    </row>
    <row r="929" ht="16.5" customHeight="1" s="115">
      <c r="C929" s="313" t="n"/>
      <c r="D929" s="313" t="n"/>
      <c r="E929" s="291" t="n"/>
      <c r="F929" s="292" t="n"/>
      <c r="G929" s="292" t="n"/>
      <c r="H929" s="294" t="n"/>
      <c r="I929" s="338" t="n"/>
      <c r="J929" s="295" t="n"/>
      <c r="K929" s="268" t="n"/>
      <c r="L929" s="268" t="n"/>
      <c r="M929" s="268" t="n"/>
      <c r="N929" s="339" t="n"/>
      <c r="O929" s="268" t="n"/>
      <c r="P929" s="314" t="n"/>
      <c r="Q929" s="70" t="n"/>
      <c r="R929" s="70" t="n"/>
      <c r="S929" s="70" t="n"/>
      <c r="T929" s="300" t="n"/>
      <c r="U929" s="300" t="n"/>
      <c r="V929" s="341" t="n"/>
      <c r="W929" s="341" t="n"/>
      <c r="X929" s="320" t="n"/>
      <c r="Y929" s="320" t="n"/>
      <c r="Z929" s="71" t="n"/>
    </row>
    <row r="930" ht="16.5" customHeight="1" s="115">
      <c r="C930" s="313" t="n"/>
      <c r="D930" s="313" t="n"/>
      <c r="E930" s="291" t="n"/>
      <c r="F930" s="292" t="n"/>
      <c r="G930" s="292" t="n"/>
      <c r="H930" s="294" t="n"/>
      <c r="I930" s="338" t="n"/>
      <c r="J930" s="295" t="n"/>
      <c r="K930" s="268" t="n"/>
      <c r="L930" s="268" t="n"/>
      <c r="M930" s="268" t="n"/>
      <c r="N930" s="339" t="n"/>
      <c r="O930" s="268" t="n"/>
      <c r="P930" s="314" t="n"/>
      <c r="Q930" s="70" t="n"/>
      <c r="R930" s="70" t="n"/>
      <c r="S930" s="70" t="n"/>
      <c r="T930" s="300" t="n"/>
      <c r="U930" s="300" t="n"/>
      <c r="V930" s="341" t="n"/>
      <c r="W930" s="341" t="n"/>
      <c r="X930" s="320" t="n"/>
      <c r="Y930" s="320" t="n"/>
      <c r="Z930" s="71" t="n"/>
    </row>
    <row r="931" ht="16.5" customHeight="1" s="115">
      <c r="C931" s="313" t="n"/>
      <c r="D931" s="313" t="n"/>
      <c r="E931" s="291" t="n"/>
      <c r="F931" s="292" t="n"/>
      <c r="G931" s="292" t="n"/>
      <c r="H931" s="294" t="n"/>
      <c r="I931" s="338" t="n"/>
      <c r="J931" s="295" t="n"/>
      <c r="K931" s="268" t="n"/>
      <c r="L931" s="268" t="n"/>
      <c r="M931" s="268" t="n"/>
      <c r="N931" s="339" t="n"/>
      <c r="O931" s="268" t="n"/>
      <c r="P931" s="314" t="n"/>
      <c r="Q931" s="70" t="n"/>
      <c r="R931" s="70" t="n"/>
      <c r="S931" s="70" t="n"/>
      <c r="T931" s="300" t="n"/>
      <c r="U931" s="300" t="n"/>
      <c r="V931" s="341" t="n"/>
      <c r="W931" s="341" t="n"/>
      <c r="X931" s="320" t="n"/>
      <c r="Y931" s="320" t="n"/>
      <c r="Z931" s="71" t="n"/>
    </row>
    <row r="932" ht="16.5" customHeight="1" s="115">
      <c r="C932" s="313" t="n"/>
      <c r="D932" s="313" t="n"/>
      <c r="E932" s="291" t="n"/>
      <c r="F932" s="292" t="n"/>
      <c r="G932" s="292" t="n"/>
      <c r="H932" s="294" t="n"/>
      <c r="I932" s="338" t="n"/>
      <c r="J932" s="295" t="n"/>
      <c r="K932" s="268" t="n"/>
      <c r="L932" s="268" t="n"/>
      <c r="M932" s="268" t="n"/>
      <c r="N932" s="339" t="n"/>
      <c r="O932" s="268" t="n"/>
      <c r="P932" s="314" t="n"/>
      <c r="Q932" s="70" t="n"/>
      <c r="R932" s="70" t="n"/>
      <c r="S932" s="70" t="n"/>
      <c r="T932" s="300" t="n"/>
      <c r="U932" s="300" t="n"/>
      <c r="V932" s="341" t="n"/>
      <c r="W932" s="341" t="n"/>
      <c r="X932" s="320" t="n"/>
      <c r="Y932" s="320" t="n"/>
      <c r="Z932" s="71" t="n"/>
    </row>
    <row r="933" ht="16.5" customHeight="1" s="115">
      <c r="C933" s="313" t="n"/>
      <c r="D933" s="313" t="n"/>
      <c r="E933" s="291" t="n"/>
      <c r="F933" s="292" t="n"/>
      <c r="G933" s="292" t="n"/>
      <c r="H933" s="294" t="n"/>
      <c r="I933" s="338" t="n"/>
      <c r="J933" s="295" t="n"/>
      <c r="K933" s="268" t="n"/>
      <c r="L933" s="268" t="n"/>
      <c r="M933" s="268" t="n"/>
      <c r="N933" s="339" t="n"/>
      <c r="O933" s="268" t="n"/>
      <c r="P933" s="314" t="n"/>
      <c r="Q933" s="70" t="n"/>
      <c r="R933" s="70" t="n"/>
      <c r="S933" s="70" t="n"/>
      <c r="T933" s="300" t="n"/>
      <c r="U933" s="300" t="n"/>
      <c r="V933" s="341" t="n"/>
      <c r="W933" s="341" t="n"/>
      <c r="X933" s="320" t="n"/>
      <c r="Y933" s="320" t="n"/>
      <c r="Z933" s="71" t="n"/>
    </row>
    <row r="934" ht="16.5" customHeight="1" s="115">
      <c r="C934" s="313" t="n"/>
      <c r="D934" s="313" t="n"/>
      <c r="E934" s="291" t="n"/>
      <c r="F934" s="292" t="n"/>
      <c r="G934" s="292" t="n"/>
      <c r="H934" s="294" t="n"/>
      <c r="I934" s="338" t="n"/>
      <c r="J934" s="295" t="n"/>
      <c r="K934" s="268" t="n"/>
      <c r="L934" s="268" t="n"/>
      <c r="M934" s="268" t="n"/>
      <c r="N934" s="339" t="n"/>
      <c r="O934" s="268" t="n"/>
      <c r="P934" s="314" t="n"/>
      <c r="Q934" s="70" t="n"/>
      <c r="R934" s="70" t="n"/>
      <c r="S934" s="70" t="n"/>
      <c r="T934" s="300" t="n"/>
      <c r="U934" s="300" t="n"/>
      <c r="V934" s="341" t="n"/>
      <c r="W934" s="341" t="n"/>
      <c r="X934" s="320" t="n"/>
      <c r="Y934" s="320" t="n"/>
      <c r="Z934" s="71" t="n"/>
    </row>
    <row r="935" ht="16.5" customHeight="1" s="115">
      <c r="C935" s="313" t="n"/>
      <c r="D935" s="313" t="n"/>
      <c r="E935" s="291" t="n"/>
      <c r="F935" s="292" t="n"/>
      <c r="G935" s="292" t="n"/>
      <c r="H935" s="294" t="n"/>
      <c r="I935" s="338" t="n"/>
      <c r="J935" s="295" t="n"/>
      <c r="K935" s="268" t="n"/>
      <c r="L935" s="268" t="n"/>
      <c r="M935" s="268" t="n"/>
      <c r="N935" s="339" t="n"/>
      <c r="O935" s="268" t="n"/>
      <c r="P935" s="314" t="n"/>
      <c r="Q935" s="70" t="n"/>
      <c r="R935" s="70" t="n"/>
      <c r="S935" s="70" t="n"/>
      <c r="T935" s="300" t="n"/>
      <c r="U935" s="300" t="n"/>
      <c r="V935" s="341" t="n"/>
      <c r="W935" s="341" t="n"/>
      <c r="X935" s="320" t="n"/>
      <c r="Y935" s="320" t="n"/>
      <c r="Z935" s="71" t="n"/>
    </row>
    <row r="936" ht="16.5" customHeight="1" s="115">
      <c r="C936" s="313" t="n"/>
      <c r="D936" s="313" t="n"/>
      <c r="E936" s="291" t="n"/>
      <c r="F936" s="292" t="n"/>
      <c r="G936" s="292" t="n"/>
      <c r="H936" s="294" t="n"/>
      <c r="I936" s="338" t="n"/>
      <c r="J936" s="295" t="n"/>
      <c r="K936" s="268" t="n"/>
      <c r="L936" s="268" t="n"/>
      <c r="M936" s="268" t="n"/>
      <c r="N936" s="339" t="n"/>
      <c r="O936" s="268" t="n"/>
      <c r="P936" s="314" t="n"/>
      <c r="Q936" s="70" t="n"/>
      <c r="R936" s="70" t="n"/>
      <c r="S936" s="70" t="n"/>
      <c r="T936" s="300" t="n"/>
      <c r="U936" s="300" t="n"/>
      <c r="V936" s="341" t="n"/>
      <c r="W936" s="341" t="n"/>
      <c r="X936" s="320" t="n"/>
      <c r="Y936" s="320" t="n"/>
      <c r="Z936" s="71" t="n"/>
    </row>
    <row r="937" ht="16.5" customHeight="1" s="115">
      <c r="C937" s="313" t="n"/>
      <c r="D937" s="313" t="n"/>
      <c r="E937" s="291" t="n"/>
      <c r="F937" s="292" t="n"/>
      <c r="G937" s="292" t="n"/>
      <c r="H937" s="294" t="n"/>
      <c r="I937" s="338" t="n"/>
      <c r="J937" s="295" t="n"/>
      <c r="K937" s="268" t="n"/>
      <c r="L937" s="268" t="n"/>
      <c r="M937" s="268" t="n"/>
      <c r="N937" s="339" t="n"/>
      <c r="O937" s="268" t="n"/>
      <c r="P937" s="314" t="n"/>
      <c r="Q937" s="70" t="n"/>
      <c r="R937" s="70" t="n"/>
      <c r="S937" s="70" t="n"/>
      <c r="T937" s="300" t="n"/>
      <c r="U937" s="300" t="n"/>
      <c r="V937" s="341" t="n"/>
      <c r="W937" s="341" t="n"/>
      <c r="X937" s="320" t="n"/>
      <c r="Y937" s="320" t="n"/>
      <c r="Z937" s="71" t="n"/>
    </row>
    <row r="938" ht="16.5" customHeight="1" s="115">
      <c r="C938" s="313" t="n"/>
      <c r="D938" s="313" t="n"/>
      <c r="E938" s="291" t="n"/>
      <c r="F938" s="292" t="n"/>
      <c r="G938" s="292" t="n"/>
      <c r="H938" s="294" t="n"/>
      <c r="I938" s="338" t="n"/>
      <c r="J938" s="295" t="n"/>
      <c r="K938" s="268" t="n"/>
      <c r="L938" s="268" t="n"/>
      <c r="M938" s="268" t="n"/>
      <c r="N938" s="339" t="n"/>
      <c r="O938" s="268" t="n"/>
      <c r="P938" s="314" t="n"/>
      <c r="Q938" s="70" t="n"/>
      <c r="R938" s="70" t="n"/>
      <c r="S938" s="70" t="n"/>
      <c r="T938" s="300" t="n"/>
      <c r="U938" s="300" t="n"/>
      <c r="V938" s="341" t="n"/>
      <c r="W938" s="341" t="n"/>
      <c r="X938" s="320" t="n"/>
      <c r="Y938" s="320" t="n"/>
      <c r="Z938" s="71" t="n"/>
    </row>
    <row r="939" ht="16.5" customHeight="1" s="115">
      <c r="C939" s="313" t="n"/>
      <c r="D939" s="313" t="n"/>
      <c r="E939" s="291" t="n"/>
      <c r="F939" s="292" t="n"/>
      <c r="G939" s="292" t="n"/>
      <c r="H939" s="294" t="n"/>
      <c r="I939" s="338" t="n"/>
      <c r="J939" s="295" t="n"/>
      <c r="K939" s="268" t="n"/>
      <c r="L939" s="268" t="n"/>
      <c r="M939" s="268" t="n"/>
      <c r="N939" s="339" t="n"/>
      <c r="O939" s="268" t="n"/>
      <c r="P939" s="314" t="n"/>
      <c r="Q939" s="70" t="n"/>
      <c r="R939" s="70" t="n"/>
      <c r="S939" s="70" t="n"/>
      <c r="T939" s="300" t="n"/>
      <c r="U939" s="300" t="n"/>
      <c r="V939" s="341" t="n"/>
      <c r="W939" s="341" t="n"/>
      <c r="X939" s="320" t="n"/>
      <c r="Y939" s="320" t="n"/>
      <c r="Z939" s="71" t="n"/>
    </row>
    <row r="940" ht="16.5" customHeight="1" s="115">
      <c r="C940" s="313" t="n"/>
      <c r="D940" s="313" t="n"/>
      <c r="E940" s="291" t="n"/>
      <c r="F940" s="292" t="n"/>
      <c r="G940" s="292" t="n"/>
      <c r="H940" s="294" t="n"/>
      <c r="I940" s="338" t="n"/>
      <c r="J940" s="295" t="n"/>
      <c r="K940" s="268" t="n"/>
      <c r="L940" s="268" t="n"/>
      <c r="M940" s="268" t="n"/>
      <c r="N940" s="339" t="n"/>
      <c r="O940" s="268" t="n"/>
      <c r="P940" s="314" t="n"/>
      <c r="Q940" s="70" t="n"/>
      <c r="R940" s="70" t="n"/>
      <c r="S940" s="70" t="n"/>
      <c r="T940" s="300" t="n"/>
      <c r="U940" s="300" t="n"/>
      <c r="V940" s="341" t="n"/>
      <c r="W940" s="341" t="n"/>
      <c r="X940" s="320" t="n"/>
      <c r="Y940" s="320" t="n"/>
      <c r="Z940" s="71" t="n"/>
    </row>
    <row r="941" ht="16.5" customHeight="1" s="115">
      <c r="C941" s="313" t="n"/>
      <c r="D941" s="313" t="n"/>
      <c r="E941" s="291" t="n"/>
      <c r="F941" s="292" t="n"/>
      <c r="G941" s="292" t="n"/>
      <c r="H941" s="294" t="n"/>
      <c r="I941" s="338" t="n"/>
      <c r="J941" s="295" t="n"/>
      <c r="K941" s="268" t="n"/>
      <c r="L941" s="268" t="n"/>
      <c r="M941" s="268" t="n"/>
      <c r="N941" s="339" t="n"/>
      <c r="O941" s="268" t="n"/>
      <c r="P941" s="314" t="n"/>
      <c r="Q941" s="70" t="n"/>
      <c r="R941" s="70" t="n"/>
      <c r="S941" s="70" t="n"/>
      <c r="T941" s="300" t="n"/>
      <c r="U941" s="300" t="n"/>
      <c r="V941" s="341" t="n"/>
      <c r="W941" s="341" t="n"/>
      <c r="X941" s="320" t="n"/>
      <c r="Y941" s="320" t="n"/>
      <c r="Z941" s="71" t="n"/>
    </row>
    <row r="942" ht="16.5" customHeight="1" s="115">
      <c r="C942" s="313" t="n"/>
      <c r="D942" s="313" t="n"/>
      <c r="E942" s="291" t="n"/>
      <c r="F942" s="292" t="n"/>
      <c r="G942" s="292" t="n"/>
      <c r="H942" s="294" t="n"/>
      <c r="I942" s="338" t="n"/>
      <c r="J942" s="295" t="n"/>
      <c r="K942" s="268" t="n"/>
      <c r="L942" s="268" t="n"/>
      <c r="M942" s="268" t="n"/>
      <c r="N942" s="339" t="n"/>
      <c r="O942" s="268" t="n"/>
      <c r="P942" s="314" t="n"/>
      <c r="Q942" s="70" t="n"/>
      <c r="R942" s="70" t="n"/>
      <c r="S942" s="70" t="n"/>
      <c r="T942" s="300" t="n"/>
      <c r="U942" s="300" t="n"/>
      <c r="V942" s="341" t="n"/>
      <c r="W942" s="341" t="n"/>
      <c r="X942" s="320" t="n"/>
      <c r="Y942" s="320" t="n"/>
      <c r="Z942" s="71" t="n"/>
    </row>
    <row r="943" ht="16.5" customHeight="1" s="115">
      <c r="C943" s="313" t="n"/>
      <c r="D943" s="313" t="n"/>
      <c r="E943" s="291" t="n"/>
      <c r="F943" s="292" t="n"/>
      <c r="G943" s="292" t="n"/>
      <c r="H943" s="294" t="n"/>
      <c r="I943" s="338" t="n"/>
      <c r="J943" s="295" t="n"/>
      <c r="K943" s="268" t="n"/>
      <c r="L943" s="268" t="n"/>
      <c r="M943" s="268" t="n"/>
      <c r="N943" s="339" t="n"/>
      <c r="O943" s="268" t="n"/>
      <c r="P943" s="314" t="n"/>
      <c r="Q943" s="70" t="n"/>
      <c r="R943" s="70" t="n"/>
      <c r="S943" s="70" t="n"/>
      <c r="T943" s="300" t="n"/>
      <c r="U943" s="300" t="n"/>
      <c r="V943" s="341" t="n"/>
      <c r="W943" s="341" t="n"/>
      <c r="X943" s="320" t="n"/>
      <c r="Y943" s="320" t="n"/>
      <c r="Z943" s="71" t="n"/>
    </row>
    <row r="944" ht="16.5" customHeight="1" s="115">
      <c r="C944" s="313" t="n"/>
      <c r="D944" s="313" t="n"/>
      <c r="E944" s="291" t="n"/>
      <c r="F944" s="292" t="n"/>
      <c r="G944" s="292" t="n"/>
      <c r="H944" s="294" t="n"/>
      <c r="I944" s="338" t="n"/>
      <c r="J944" s="295" t="n"/>
      <c r="K944" s="268" t="n"/>
      <c r="L944" s="268" t="n"/>
      <c r="M944" s="268" t="n"/>
      <c r="N944" s="339" t="n"/>
      <c r="O944" s="268" t="n"/>
      <c r="P944" s="314" t="n"/>
      <c r="Q944" s="70" t="n"/>
      <c r="R944" s="70" t="n"/>
      <c r="S944" s="70" t="n"/>
      <c r="T944" s="300" t="n"/>
      <c r="U944" s="300" t="n"/>
      <c r="V944" s="341" t="n"/>
      <c r="W944" s="341" t="n"/>
      <c r="X944" s="320" t="n"/>
      <c r="Y944" s="320" t="n"/>
      <c r="Z944" s="71" t="n"/>
    </row>
    <row r="945" ht="16.5" customHeight="1" s="115">
      <c r="C945" s="313" t="n"/>
      <c r="D945" s="313" t="n"/>
      <c r="E945" s="291" t="n"/>
      <c r="F945" s="292" t="n"/>
      <c r="G945" s="292" t="n"/>
      <c r="H945" s="294" t="n"/>
      <c r="I945" s="338" t="n"/>
      <c r="J945" s="295" t="n"/>
      <c r="K945" s="268" t="n"/>
      <c r="L945" s="268" t="n"/>
      <c r="M945" s="268" t="n"/>
      <c r="N945" s="339" t="n"/>
      <c r="O945" s="268" t="n"/>
      <c r="P945" s="314" t="n"/>
      <c r="Q945" s="70" t="n"/>
      <c r="R945" s="70" t="n"/>
      <c r="S945" s="70" t="n"/>
      <c r="T945" s="300" t="n"/>
      <c r="U945" s="300" t="n"/>
      <c r="V945" s="341" t="n"/>
      <c r="W945" s="341" t="n"/>
      <c r="X945" s="320" t="n"/>
      <c r="Y945" s="320" t="n"/>
      <c r="Z945" s="71" t="n"/>
    </row>
    <row r="946" ht="16.5" customHeight="1" s="115">
      <c r="C946" s="313" t="n"/>
      <c r="D946" s="313" t="n"/>
      <c r="E946" s="291" t="n"/>
      <c r="F946" s="292" t="n"/>
      <c r="G946" s="292" t="n"/>
      <c r="H946" s="294" t="n"/>
      <c r="I946" s="338" t="n"/>
      <c r="J946" s="295" t="n"/>
      <c r="K946" s="268" t="n"/>
      <c r="L946" s="268" t="n"/>
      <c r="M946" s="268" t="n"/>
      <c r="N946" s="339" t="n"/>
      <c r="O946" s="268" t="n"/>
      <c r="P946" s="314" t="n"/>
      <c r="Q946" s="70" t="n"/>
      <c r="R946" s="70" t="n"/>
      <c r="S946" s="70" t="n"/>
      <c r="T946" s="300" t="n"/>
      <c r="U946" s="300" t="n"/>
      <c r="V946" s="341" t="n"/>
      <c r="W946" s="341" t="n"/>
      <c r="X946" s="320" t="n"/>
      <c r="Y946" s="320" t="n"/>
      <c r="Z946" s="71" t="n"/>
    </row>
    <row r="947" ht="16.5" customHeight="1" s="115">
      <c r="C947" s="313" t="n"/>
      <c r="D947" s="313" t="n"/>
      <c r="E947" s="291" t="n"/>
      <c r="F947" s="292" t="n"/>
      <c r="G947" s="292" t="n"/>
      <c r="H947" s="294" t="n"/>
      <c r="I947" s="338" t="n"/>
      <c r="J947" s="295" t="n"/>
      <c r="K947" s="268" t="n"/>
      <c r="L947" s="268" t="n"/>
      <c r="M947" s="268" t="n"/>
      <c r="N947" s="339" t="n"/>
      <c r="O947" s="268" t="n"/>
      <c r="P947" s="314" t="n"/>
      <c r="Q947" s="70" t="n"/>
      <c r="R947" s="70" t="n"/>
      <c r="S947" s="70" t="n"/>
      <c r="T947" s="300" t="n"/>
      <c r="U947" s="300" t="n"/>
      <c r="V947" s="341" t="n"/>
      <c r="W947" s="341" t="n"/>
      <c r="X947" s="320" t="n"/>
      <c r="Y947" s="320" t="n"/>
      <c r="Z947" s="71" t="n"/>
    </row>
    <row r="948" ht="16.5" customHeight="1" s="115">
      <c r="C948" s="313" t="n"/>
      <c r="D948" s="313" t="n"/>
      <c r="E948" s="291" t="n"/>
      <c r="F948" s="292" t="n"/>
      <c r="G948" s="292" t="n"/>
      <c r="H948" s="294" t="n"/>
      <c r="I948" s="338" t="n"/>
      <c r="J948" s="295" t="n"/>
      <c r="K948" s="268" t="n"/>
      <c r="L948" s="268" t="n"/>
      <c r="M948" s="268" t="n"/>
      <c r="N948" s="339" t="n"/>
      <c r="O948" s="268" t="n"/>
      <c r="P948" s="314" t="n"/>
      <c r="Q948" s="70" t="n"/>
      <c r="R948" s="70" t="n"/>
      <c r="S948" s="70" t="n"/>
      <c r="T948" s="300" t="n"/>
      <c r="U948" s="300" t="n"/>
      <c r="V948" s="341" t="n"/>
      <c r="W948" s="341" t="n"/>
      <c r="X948" s="320" t="n"/>
      <c r="Y948" s="320" t="n"/>
      <c r="Z948" s="71" t="n"/>
    </row>
    <row r="949" ht="16.5" customHeight="1" s="115">
      <c r="C949" s="313" t="n"/>
      <c r="D949" s="313" t="n"/>
      <c r="E949" s="291" t="n"/>
      <c r="F949" s="292" t="n"/>
      <c r="G949" s="292" t="n"/>
      <c r="H949" s="294" t="n"/>
      <c r="I949" s="338" t="n"/>
      <c r="J949" s="295" t="n"/>
      <c r="K949" s="268" t="n"/>
      <c r="L949" s="268" t="n"/>
      <c r="M949" s="268" t="n"/>
      <c r="N949" s="339" t="n"/>
      <c r="O949" s="268" t="n"/>
      <c r="P949" s="314" t="n"/>
      <c r="Q949" s="70" t="n"/>
      <c r="R949" s="70" t="n"/>
      <c r="S949" s="70" t="n"/>
      <c r="T949" s="300" t="n"/>
      <c r="U949" s="300" t="n"/>
      <c r="V949" s="341" t="n"/>
      <c r="W949" s="341" t="n"/>
      <c r="X949" s="320" t="n"/>
      <c r="Y949" s="320" t="n"/>
      <c r="Z949" s="71" t="n"/>
    </row>
    <row r="950" ht="16.5" customHeight="1" s="115">
      <c r="C950" s="313" t="n"/>
      <c r="D950" s="313" t="n"/>
      <c r="E950" s="291" t="n"/>
      <c r="F950" s="292" t="n"/>
      <c r="G950" s="292" t="n"/>
      <c r="H950" s="294" t="n"/>
      <c r="I950" s="338" t="n"/>
      <c r="J950" s="295" t="n"/>
      <c r="K950" s="268" t="n"/>
      <c r="L950" s="268" t="n"/>
      <c r="M950" s="268" t="n"/>
      <c r="N950" s="339" t="n"/>
      <c r="O950" s="268" t="n"/>
      <c r="P950" s="314" t="n"/>
      <c r="Q950" s="70" t="n"/>
      <c r="R950" s="70" t="n"/>
      <c r="S950" s="70" t="n"/>
      <c r="T950" s="300" t="n"/>
      <c r="U950" s="300" t="n"/>
      <c r="V950" s="341" t="n"/>
      <c r="W950" s="341" t="n"/>
      <c r="X950" s="320" t="n"/>
      <c r="Y950" s="320" t="n"/>
      <c r="Z950" s="71" t="n"/>
    </row>
    <row r="951" ht="16.5" customHeight="1" s="115">
      <c r="C951" s="313" t="n"/>
      <c r="D951" s="313" t="n"/>
      <c r="E951" s="291" t="n"/>
      <c r="F951" s="292" t="n"/>
      <c r="G951" s="292" t="n"/>
      <c r="H951" s="294" t="n"/>
      <c r="I951" s="338" t="n"/>
      <c r="J951" s="295" t="n"/>
      <c r="K951" s="268" t="n"/>
      <c r="L951" s="268" t="n"/>
      <c r="M951" s="268" t="n"/>
      <c r="N951" s="339" t="n"/>
      <c r="O951" s="268" t="n"/>
      <c r="P951" s="314" t="n"/>
      <c r="Q951" s="70" t="n"/>
      <c r="R951" s="70" t="n"/>
      <c r="S951" s="70" t="n"/>
      <c r="T951" s="300" t="n"/>
      <c r="U951" s="300" t="n"/>
      <c r="V951" s="341" t="n"/>
      <c r="W951" s="341" t="n"/>
      <c r="X951" s="320" t="n"/>
      <c r="Y951" s="320" t="n"/>
      <c r="Z951" s="71" t="n"/>
    </row>
    <row r="952" ht="16.5" customHeight="1" s="115">
      <c r="C952" s="313" t="n"/>
      <c r="D952" s="313" t="n"/>
      <c r="E952" s="291" t="n"/>
      <c r="F952" s="292" t="n"/>
      <c r="G952" s="292" t="n"/>
      <c r="H952" s="294" t="n"/>
      <c r="I952" s="338" t="n"/>
      <c r="J952" s="295" t="n"/>
      <c r="K952" s="268" t="n"/>
      <c r="L952" s="268" t="n"/>
      <c r="M952" s="268" t="n"/>
      <c r="N952" s="339" t="n"/>
      <c r="O952" s="268" t="n"/>
      <c r="P952" s="314" t="n"/>
      <c r="Q952" s="70" t="n"/>
      <c r="R952" s="70" t="n"/>
      <c r="S952" s="70" t="n"/>
      <c r="T952" s="300" t="n"/>
      <c r="U952" s="300" t="n"/>
      <c r="V952" s="341" t="n"/>
      <c r="W952" s="341" t="n"/>
      <c r="X952" s="320" t="n"/>
      <c r="Y952" s="320" t="n"/>
      <c r="Z952" s="71" t="n"/>
    </row>
    <row r="953" ht="16.5" customHeight="1" s="115">
      <c r="C953" s="313" t="n"/>
      <c r="D953" s="313" t="n"/>
      <c r="E953" s="291" t="n"/>
      <c r="F953" s="292" t="n"/>
      <c r="G953" s="292" t="n"/>
      <c r="H953" s="294" t="n"/>
      <c r="I953" s="338" t="n"/>
      <c r="J953" s="295" t="n"/>
      <c r="K953" s="268" t="n"/>
      <c r="L953" s="268" t="n"/>
      <c r="M953" s="268" t="n"/>
      <c r="N953" s="339" t="n"/>
      <c r="O953" s="268" t="n"/>
      <c r="P953" s="314" t="n"/>
      <c r="Q953" s="70" t="n"/>
      <c r="R953" s="70" t="n"/>
      <c r="S953" s="70" t="n"/>
      <c r="T953" s="300" t="n"/>
      <c r="U953" s="300" t="n"/>
      <c r="V953" s="341" t="n"/>
      <c r="W953" s="341" t="n"/>
      <c r="X953" s="320" t="n"/>
      <c r="Y953" s="320" t="n"/>
      <c r="Z953" s="71" t="n"/>
    </row>
    <row r="954" ht="16.5" customHeight="1" s="115">
      <c r="C954" s="313" t="n"/>
      <c r="D954" s="313" t="n"/>
      <c r="E954" s="291" t="n"/>
      <c r="F954" s="292" t="n"/>
      <c r="G954" s="292" t="n"/>
      <c r="H954" s="294" t="n"/>
      <c r="I954" s="338" t="n"/>
      <c r="J954" s="295" t="n"/>
      <c r="K954" s="268" t="n"/>
      <c r="L954" s="268" t="n"/>
      <c r="M954" s="268" t="n"/>
      <c r="N954" s="339" t="n"/>
      <c r="O954" s="268" t="n"/>
      <c r="P954" s="314" t="n"/>
      <c r="Q954" s="70" t="n"/>
      <c r="R954" s="70" t="n"/>
      <c r="S954" s="70" t="n"/>
      <c r="T954" s="300" t="n"/>
      <c r="U954" s="300" t="n"/>
      <c r="V954" s="341" t="n"/>
      <c r="W954" s="341" t="n"/>
      <c r="X954" s="320" t="n"/>
      <c r="Y954" s="320" t="n"/>
      <c r="Z954" s="71" t="n"/>
    </row>
    <row r="955" ht="16.5" customHeight="1" s="115">
      <c r="C955" s="313" t="n"/>
      <c r="D955" s="313" t="n"/>
      <c r="E955" s="291" t="n"/>
      <c r="F955" s="292" t="n"/>
      <c r="G955" s="292" t="n"/>
      <c r="H955" s="294" t="n"/>
      <c r="I955" s="338" t="n"/>
      <c r="J955" s="295" t="n"/>
      <c r="K955" s="268" t="n"/>
      <c r="L955" s="268" t="n"/>
      <c r="M955" s="268" t="n"/>
      <c r="N955" s="339" t="n"/>
      <c r="O955" s="268" t="n"/>
      <c r="P955" s="314" t="n"/>
      <c r="Q955" s="70" t="n"/>
      <c r="R955" s="70" t="n"/>
      <c r="S955" s="70" t="n"/>
      <c r="T955" s="300" t="n"/>
      <c r="U955" s="300" t="n"/>
      <c r="V955" s="341" t="n"/>
      <c r="W955" s="341" t="n"/>
      <c r="X955" s="320" t="n"/>
      <c r="Y955" s="320" t="n"/>
      <c r="Z955" s="71" t="n"/>
    </row>
    <row r="956" ht="16.5" customHeight="1" s="115">
      <c r="C956" s="313" t="n"/>
      <c r="D956" s="313" t="n"/>
      <c r="E956" s="291" t="n"/>
      <c r="F956" s="292" t="n"/>
      <c r="G956" s="292" t="n"/>
      <c r="H956" s="294" t="n"/>
      <c r="I956" s="338" t="n"/>
      <c r="J956" s="295" t="n"/>
      <c r="K956" s="268" t="n"/>
      <c r="L956" s="268" t="n"/>
      <c r="M956" s="268" t="n"/>
      <c r="N956" s="339" t="n"/>
      <c r="O956" s="268" t="n"/>
      <c r="P956" s="314" t="n"/>
      <c r="Q956" s="70" t="n"/>
      <c r="R956" s="70" t="n"/>
      <c r="S956" s="70" t="n"/>
      <c r="T956" s="300" t="n"/>
      <c r="U956" s="300" t="n"/>
      <c r="V956" s="341" t="n"/>
      <c r="W956" s="341" t="n"/>
      <c r="X956" s="320" t="n"/>
      <c r="Y956" s="320" t="n"/>
      <c r="Z956" s="71" t="n"/>
    </row>
    <row r="957" ht="16.5" customHeight="1" s="115">
      <c r="C957" s="313" t="n"/>
      <c r="D957" s="313" t="n"/>
      <c r="E957" s="291" t="n"/>
      <c r="F957" s="292" t="n"/>
      <c r="G957" s="292" t="n"/>
      <c r="H957" s="294" t="n"/>
      <c r="I957" s="338" t="n"/>
      <c r="J957" s="295" t="n"/>
      <c r="K957" s="268" t="n"/>
      <c r="L957" s="268" t="n"/>
      <c r="M957" s="268" t="n"/>
      <c r="N957" s="339" t="n"/>
      <c r="O957" s="268" t="n"/>
      <c r="P957" s="314" t="n"/>
      <c r="Q957" s="70" t="n"/>
      <c r="R957" s="70" t="n"/>
      <c r="S957" s="70" t="n"/>
      <c r="T957" s="300" t="n"/>
      <c r="U957" s="300" t="n"/>
      <c r="V957" s="341" t="n"/>
      <c r="W957" s="341" t="n"/>
      <c r="X957" s="320" t="n"/>
      <c r="Y957" s="320" t="n"/>
      <c r="Z957" s="71" t="n"/>
    </row>
    <row r="958" ht="16.5" customHeight="1" s="115">
      <c r="C958" s="313" t="n"/>
      <c r="D958" s="313" t="n"/>
      <c r="E958" s="291" t="n"/>
      <c r="F958" s="292" t="n"/>
      <c r="G958" s="292" t="n"/>
      <c r="H958" s="294" t="n"/>
      <c r="I958" s="338" t="n"/>
      <c r="J958" s="295" t="n"/>
      <c r="K958" s="268" t="n"/>
      <c r="L958" s="268" t="n"/>
      <c r="M958" s="268" t="n"/>
      <c r="N958" s="339" t="n"/>
      <c r="O958" s="268" t="n"/>
      <c r="P958" s="314" t="n"/>
      <c r="Q958" s="70" t="n"/>
      <c r="R958" s="70" t="n"/>
      <c r="S958" s="70" t="n"/>
      <c r="T958" s="300" t="n"/>
      <c r="U958" s="300" t="n"/>
      <c r="V958" s="341" t="n"/>
      <c r="W958" s="341" t="n"/>
      <c r="X958" s="320" t="n"/>
      <c r="Y958" s="320" t="n"/>
      <c r="Z958" s="71" t="n"/>
    </row>
    <row r="959" ht="16.5" customHeight="1" s="115">
      <c r="C959" s="313" t="n"/>
      <c r="D959" s="313" t="n"/>
      <c r="E959" s="291" t="n"/>
      <c r="F959" s="292" t="n"/>
      <c r="G959" s="292" t="n"/>
      <c r="H959" s="294" t="n"/>
      <c r="I959" s="338" t="n"/>
      <c r="J959" s="295" t="n"/>
      <c r="K959" s="268" t="n"/>
      <c r="L959" s="268" t="n"/>
      <c r="M959" s="268" t="n"/>
      <c r="N959" s="339" t="n"/>
      <c r="O959" s="268" t="n"/>
      <c r="P959" s="314" t="n"/>
      <c r="Q959" s="70" t="n"/>
      <c r="R959" s="70" t="n"/>
      <c r="S959" s="70" t="n"/>
      <c r="T959" s="300" t="n"/>
      <c r="U959" s="300" t="n"/>
      <c r="V959" s="341" t="n"/>
      <c r="W959" s="341" t="n"/>
      <c r="X959" s="320" t="n"/>
      <c r="Y959" s="320" t="n"/>
      <c r="Z959" s="71" t="n"/>
    </row>
    <row r="960" ht="16.5" customHeight="1" s="115">
      <c r="C960" s="313" t="n"/>
      <c r="D960" s="313" t="n"/>
      <c r="E960" s="291" t="n"/>
      <c r="F960" s="292" t="n"/>
      <c r="G960" s="292" t="n"/>
      <c r="H960" s="294" t="n"/>
      <c r="I960" s="338" t="n"/>
      <c r="J960" s="295" t="n"/>
      <c r="K960" s="268" t="n"/>
      <c r="L960" s="268" t="n"/>
      <c r="M960" s="268" t="n"/>
      <c r="N960" s="339" t="n"/>
      <c r="O960" s="268" t="n"/>
      <c r="P960" s="314" t="n"/>
      <c r="Q960" s="70" t="n"/>
      <c r="R960" s="70" t="n"/>
      <c r="S960" s="70" t="n"/>
      <c r="T960" s="300" t="n"/>
      <c r="U960" s="300" t="n"/>
      <c r="V960" s="341" t="n"/>
      <c r="W960" s="341" t="n"/>
      <c r="X960" s="320" t="n"/>
      <c r="Y960" s="320" t="n"/>
      <c r="Z960" s="71" t="n"/>
    </row>
    <row r="961" ht="16.5" customHeight="1" s="115">
      <c r="C961" s="313" t="n"/>
      <c r="D961" s="313" t="n"/>
      <c r="E961" s="291" t="n"/>
      <c r="F961" s="292" t="n"/>
      <c r="G961" s="292" t="n"/>
      <c r="H961" s="294" t="n"/>
      <c r="I961" s="338" t="n"/>
      <c r="J961" s="295" t="n"/>
      <c r="K961" s="268" t="n"/>
      <c r="L961" s="268" t="n"/>
      <c r="M961" s="268" t="n"/>
      <c r="N961" s="339" t="n"/>
      <c r="O961" s="268" t="n"/>
      <c r="P961" s="314" t="n"/>
      <c r="Q961" s="70" t="n"/>
      <c r="R961" s="70" t="n"/>
      <c r="S961" s="70" t="n"/>
      <c r="T961" s="300" t="n"/>
      <c r="U961" s="300" t="n"/>
      <c r="V961" s="341" t="n"/>
      <c r="W961" s="341" t="n"/>
      <c r="X961" s="320" t="n"/>
      <c r="Y961" s="320" t="n"/>
      <c r="Z961" s="71" t="n"/>
    </row>
    <row r="962" ht="16.5" customHeight="1" s="115">
      <c r="C962" s="313" t="n"/>
      <c r="D962" s="313" t="n"/>
      <c r="E962" s="291" t="n"/>
      <c r="F962" s="292" t="n"/>
      <c r="G962" s="292" t="n"/>
      <c r="H962" s="294" t="n"/>
      <c r="I962" s="338" t="n"/>
      <c r="J962" s="295" t="n"/>
      <c r="K962" s="268" t="n"/>
      <c r="L962" s="268" t="n"/>
      <c r="M962" s="268" t="n"/>
      <c r="N962" s="339" t="n"/>
      <c r="O962" s="268" t="n"/>
      <c r="P962" s="314" t="n"/>
      <c r="Q962" s="70" t="n"/>
      <c r="R962" s="70" t="n"/>
      <c r="S962" s="70" t="n"/>
      <c r="T962" s="300" t="n"/>
      <c r="U962" s="300" t="n"/>
      <c r="V962" s="341" t="n"/>
      <c r="W962" s="341" t="n"/>
      <c r="X962" s="320" t="n"/>
      <c r="Y962" s="320" t="n"/>
      <c r="Z962" s="71" t="n"/>
    </row>
    <row r="963" ht="16.5" customHeight="1" s="115">
      <c r="C963" s="313" t="n"/>
      <c r="D963" s="313" t="n"/>
      <c r="E963" s="291" t="n"/>
      <c r="F963" s="292" t="n"/>
      <c r="G963" s="292" t="n"/>
      <c r="H963" s="294" t="n"/>
      <c r="I963" s="338" t="n"/>
      <c r="J963" s="295" t="n"/>
      <c r="K963" s="268" t="n"/>
      <c r="L963" s="268" t="n"/>
      <c r="M963" s="268" t="n"/>
      <c r="N963" s="339" t="n"/>
      <c r="O963" s="268" t="n"/>
      <c r="P963" s="314" t="n"/>
      <c r="Q963" s="70" t="n"/>
      <c r="R963" s="70" t="n"/>
      <c r="S963" s="70" t="n"/>
      <c r="T963" s="300" t="n"/>
      <c r="U963" s="300" t="n"/>
      <c r="V963" s="341" t="n"/>
      <c r="W963" s="341" t="n"/>
      <c r="X963" s="320" t="n"/>
      <c r="Y963" s="320" t="n"/>
      <c r="Z963" s="71" t="n"/>
    </row>
    <row r="964" ht="16.5" customHeight="1" s="115">
      <c r="C964" s="313" t="n"/>
      <c r="D964" s="313" t="n"/>
      <c r="E964" s="291" t="n"/>
      <c r="F964" s="292" t="n"/>
      <c r="G964" s="292" t="n"/>
      <c r="H964" s="294" t="n"/>
      <c r="I964" s="338" t="n"/>
      <c r="J964" s="295" t="n"/>
      <c r="K964" s="268" t="n"/>
      <c r="L964" s="268" t="n"/>
      <c r="M964" s="268" t="n"/>
      <c r="N964" s="339" t="n"/>
      <c r="O964" s="268" t="n"/>
      <c r="P964" s="314" t="n"/>
      <c r="Q964" s="70" t="n"/>
      <c r="R964" s="70" t="n"/>
      <c r="S964" s="70" t="n"/>
      <c r="T964" s="300" t="n"/>
      <c r="U964" s="300" t="n"/>
      <c r="V964" s="341" t="n"/>
      <c r="W964" s="341" t="n"/>
      <c r="X964" s="320" t="n"/>
      <c r="Y964" s="320" t="n"/>
      <c r="Z964" s="71" t="n"/>
    </row>
    <row r="965" ht="16.5" customHeight="1" s="115">
      <c r="C965" s="313" t="n"/>
      <c r="D965" s="313" t="n"/>
      <c r="E965" s="291" t="n"/>
      <c r="F965" s="292" t="n"/>
      <c r="G965" s="292" t="n"/>
      <c r="H965" s="294" t="n"/>
      <c r="I965" s="338" t="n"/>
      <c r="J965" s="295" t="n"/>
      <c r="K965" s="268" t="n"/>
      <c r="L965" s="268" t="n"/>
      <c r="M965" s="268" t="n"/>
      <c r="N965" s="339" t="n"/>
      <c r="O965" s="268" t="n"/>
      <c r="P965" s="314" t="n"/>
      <c r="Q965" s="70" t="n"/>
      <c r="R965" s="70" t="n"/>
      <c r="S965" s="70" t="n"/>
      <c r="T965" s="300" t="n"/>
      <c r="U965" s="300" t="n"/>
      <c r="V965" s="341" t="n"/>
      <c r="W965" s="341" t="n"/>
      <c r="X965" s="320" t="n"/>
      <c r="Y965" s="320" t="n"/>
      <c r="Z965" s="71" t="n"/>
    </row>
    <row r="966" ht="16.5" customHeight="1" s="115">
      <c r="C966" s="313" t="n"/>
      <c r="D966" s="313" t="n"/>
      <c r="E966" s="291" t="n"/>
      <c r="F966" s="292" t="n"/>
      <c r="G966" s="292" t="n"/>
      <c r="H966" s="294" t="n"/>
      <c r="I966" s="338" t="n"/>
      <c r="J966" s="295" t="n"/>
      <c r="K966" s="268" t="n"/>
      <c r="L966" s="268" t="n"/>
      <c r="M966" s="268" t="n"/>
      <c r="N966" s="339" t="n"/>
      <c r="O966" s="268" t="n"/>
      <c r="P966" s="314" t="n"/>
      <c r="Q966" s="70" t="n"/>
      <c r="R966" s="70" t="n"/>
      <c r="S966" s="70" t="n"/>
      <c r="T966" s="300" t="n"/>
      <c r="U966" s="300" t="n"/>
      <c r="V966" s="341" t="n"/>
      <c r="W966" s="341" t="n"/>
      <c r="X966" s="320" t="n"/>
      <c r="Y966" s="320" t="n"/>
      <c r="Z966" s="71" t="n"/>
    </row>
    <row r="967" ht="16.5" customHeight="1" s="115">
      <c r="C967" s="313" t="n"/>
      <c r="D967" s="313" t="n"/>
      <c r="E967" s="291" t="n"/>
      <c r="F967" s="292" t="n"/>
      <c r="G967" s="292" t="n"/>
      <c r="H967" s="294" t="n"/>
      <c r="I967" s="338" t="n"/>
      <c r="J967" s="295" t="n"/>
      <c r="K967" s="268" t="n"/>
      <c r="L967" s="268" t="n"/>
      <c r="M967" s="268" t="n"/>
      <c r="N967" s="339" t="n"/>
      <c r="O967" s="268" t="n"/>
      <c r="P967" s="314" t="n"/>
      <c r="Q967" s="70" t="n"/>
      <c r="R967" s="70" t="n"/>
      <c r="S967" s="70" t="n"/>
      <c r="T967" s="300" t="n"/>
      <c r="U967" s="300" t="n"/>
      <c r="V967" s="341" t="n"/>
      <c r="W967" s="341" t="n"/>
      <c r="X967" s="320" t="n"/>
      <c r="Y967" s="320" t="n"/>
      <c r="Z967" s="71" t="n"/>
    </row>
    <row r="968" ht="16.5" customHeight="1" s="115">
      <c r="C968" s="313" t="n"/>
      <c r="D968" s="313" t="n"/>
      <c r="E968" s="291" t="n"/>
      <c r="F968" s="292" t="n"/>
      <c r="G968" s="292" t="n"/>
      <c r="H968" s="294" t="n"/>
      <c r="I968" s="338" t="n"/>
      <c r="J968" s="295" t="n"/>
      <c r="K968" s="268" t="n"/>
      <c r="L968" s="268" t="n"/>
      <c r="M968" s="268" t="n"/>
      <c r="N968" s="339" t="n"/>
      <c r="O968" s="268" t="n"/>
      <c r="P968" s="314" t="n"/>
      <c r="Q968" s="70" t="n"/>
      <c r="R968" s="70" t="n"/>
      <c r="S968" s="70" t="n"/>
      <c r="T968" s="300" t="n"/>
      <c r="U968" s="300" t="n"/>
      <c r="V968" s="341" t="n"/>
      <c r="W968" s="341" t="n"/>
      <c r="X968" s="320" t="n"/>
      <c r="Y968" s="320" t="n"/>
      <c r="Z968" s="71" t="n"/>
    </row>
    <row r="969" ht="16.5" customHeight="1" s="115">
      <c r="C969" s="313" t="n"/>
      <c r="D969" s="313" t="n"/>
      <c r="E969" s="291" t="n"/>
      <c r="F969" s="292" t="n"/>
      <c r="G969" s="292" t="n"/>
      <c r="H969" s="294" t="n"/>
      <c r="I969" s="338" t="n"/>
      <c r="J969" s="295" t="n"/>
      <c r="K969" s="268" t="n"/>
      <c r="L969" s="268" t="n"/>
      <c r="M969" s="268" t="n"/>
      <c r="N969" s="339" t="n"/>
      <c r="O969" s="268" t="n"/>
      <c r="P969" s="314" t="n"/>
      <c r="Q969" s="70" t="n"/>
      <c r="R969" s="70" t="n"/>
      <c r="S969" s="70" t="n"/>
      <c r="T969" s="300" t="n"/>
      <c r="U969" s="300" t="n"/>
      <c r="V969" s="341" t="n"/>
      <c r="W969" s="341" t="n"/>
      <c r="X969" s="320" t="n"/>
      <c r="Y969" s="320" t="n"/>
      <c r="Z969" s="71" t="n"/>
    </row>
    <row r="970" ht="16.5" customHeight="1" s="115">
      <c r="C970" s="313" t="n"/>
      <c r="D970" s="313" t="n"/>
      <c r="E970" s="291" t="n"/>
      <c r="F970" s="292" t="n"/>
      <c r="G970" s="292" t="n"/>
      <c r="H970" s="294" t="n"/>
      <c r="I970" s="338" t="n"/>
      <c r="J970" s="295" t="n"/>
      <c r="K970" s="268" t="n"/>
      <c r="L970" s="268" t="n"/>
      <c r="M970" s="268" t="n"/>
      <c r="N970" s="339" t="n"/>
      <c r="O970" s="268" t="n"/>
      <c r="P970" s="314" t="n"/>
      <c r="Q970" s="70" t="n"/>
      <c r="R970" s="70" t="n"/>
      <c r="S970" s="70" t="n"/>
      <c r="T970" s="300" t="n"/>
      <c r="U970" s="300" t="n"/>
      <c r="V970" s="341" t="n"/>
      <c r="W970" s="341" t="n"/>
      <c r="X970" s="320" t="n"/>
      <c r="Y970" s="320" t="n"/>
      <c r="Z970" s="71" t="n"/>
    </row>
    <row r="971" ht="16.5" customHeight="1" s="115">
      <c r="C971" s="313" t="n"/>
      <c r="D971" s="313" t="n"/>
      <c r="E971" s="291" t="n"/>
      <c r="F971" s="292" t="n"/>
      <c r="G971" s="292" t="n"/>
      <c r="H971" s="294" t="n"/>
      <c r="I971" s="338" t="n"/>
      <c r="J971" s="295" t="n"/>
      <c r="K971" s="268" t="n"/>
      <c r="L971" s="268" t="n"/>
      <c r="M971" s="268" t="n"/>
      <c r="N971" s="339" t="n"/>
      <c r="O971" s="268" t="n"/>
      <c r="P971" s="314" t="n"/>
      <c r="Q971" s="70" t="n"/>
      <c r="R971" s="70" t="n"/>
      <c r="S971" s="70" t="n"/>
      <c r="T971" s="300" t="n"/>
      <c r="U971" s="300" t="n"/>
      <c r="V971" s="341" t="n"/>
      <c r="W971" s="341" t="n"/>
      <c r="X971" s="320" t="n"/>
      <c r="Y971" s="320" t="n"/>
      <c r="Z971" s="71" t="n"/>
    </row>
    <row r="972" ht="16.5" customHeight="1" s="115">
      <c r="C972" s="313" t="n"/>
      <c r="D972" s="313" t="n"/>
      <c r="E972" s="291" t="n"/>
      <c r="F972" s="292" t="n"/>
      <c r="G972" s="292" t="n"/>
      <c r="H972" s="294" t="n"/>
      <c r="I972" s="338" t="n"/>
      <c r="J972" s="295" t="n"/>
      <c r="K972" s="268" t="n"/>
      <c r="L972" s="268" t="n"/>
      <c r="M972" s="268" t="n"/>
      <c r="N972" s="339" t="n"/>
      <c r="O972" s="268" t="n"/>
      <c r="P972" s="314" t="n"/>
      <c r="Q972" s="70" t="n"/>
      <c r="R972" s="70" t="n"/>
      <c r="S972" s="70" t="n"/>
      <c r="T972" s="300" t="n"/>
      <c r="U972" s="300" t="n"/>
      <c r="V972" s="341" t="n"/>
      <c r="W972" s="341" t="n"/>
      <c r="X972" s="320" t="n"/>
      <c r="Y972" s="320" t="n"/>
      <c r="Z972" s="71" t="n"/>
    </row>
    <row r="973" ht="16.5" customHeight="1" s="115">
      <c r="C973" s="313" t="n"/>
      <c r="D973" s="313" t="n"/>
      <c r="E973" s="291" t="n"/>
      <c r="F973" s="292" t="n"/>
      <c r="G973" s="292" t="n"/>
      <c r="H973" s="294" t="n"/>
      <c r="I973" s="338" t="n"/>
      <c r="J973" s="295" t="n"/>
      <c r="K973" s="268" t="n"/>
      <c r="L973" s="268" t="n"/>
      <c r="M973" s="268" t="n"/>
      <c r="N973" s="339" t="n"/>
      <c r="O973" s="268" t="n"/>
      <c r="P973" s="314" t="n"/>
      <c r="Q973" s="70" t="n"/>
      <c r="R973" s="70" t="n"/>
      <c r="S973" s="70" t="n"/>
      <c r="T973" s="300" t="n"/>
      <c r="U973" s="300" t="n"/>
      <c r="V973" s="341" t="n"/>
      <c r="W973" s="341" t="n"/>
      <c r="X973" s="320" t="n"/>
      <c r="Y973" s="320" t="n"/>
      <c r="Z973" s="71" t="n"/>
    </row>
    <row r="974" ht="16.5" customHeight="1" s="115">
      <c r="C974" s="313" t="n"/>
      <c r="D974" s="313" t="n"/>
      <c r="E974" s="291" t="n"/>
      <c r="F974" s="292" t="n"/>
      <c r="G974" s="292" t="n"/>
      <c r="H974" s="294" t="n"/>
      <c r="I974" s="338" t="n"/>
      <c r="J974" s="295" t="n"/>
      <c r="K974" s="268" t="n"/>
      <c r="L974" s="268" t="n"/>
      <c r="M974" s="268" t="n"/>
      <c r="N974" s="339" t="n"/>
      <c r="O974" s="268" t="n"/>
      <c r="P974" s="314" t="n"/>
      <c r="Q974" s="70" t="n"/>
      <c r="R974" s="70" t="n"/>
      <c r="S974" s="70" t="n"/>
      <c r="T974" s="300" t="n"/>
      <c r="U974" s="300" t="n"/>
      <c r="V974" s="341" t="n"/>
      <c r="W974" s="341" t="n"/>
      <c r="X974" s="320" t="n"/>
      <c r="Y974" s="320" t="n"/>
      <c r="Z974" s="71" t="n"/>
    </row>
    <row r="975" ht="16.5" customHeight="1" s="115">
      <c r="C975" s="313" t="n"/>
      <c r="D975" s="313" t="n"/>
      <c r="E975" s="291" t="n"/>
      <c r="F975" s="292" t="n"/>
      <c r="G975" s="292" t="n"/>
      <c r="H975" s="294" t="n"/>
      <c r="I975" s="338" t="n"/>
      <c r="J975" s="295" t="n"/>
      <c r="K975" s="268" t="n"/>
      <c r="L975" s="268" t="n"/>
      <c r="M975" s="268" t="n"/>
      <c r="N975" s="339" t="n"/>
      <c r="O975" s="268" t="n"/>
      <c r="P975" s="314" t="n"/>
      <c r="Q975" s="70" t="n"/>
      <c r="R975" s="70" t="n"/>
      <c r="S975" s="70" t="n"/>
      <c r="T975" s="300" t="n"/>
      <c r="U975" s="300" t="n"/>
      <c r="V975" s="341" t="n"/>
      <c r="W975" s="341" t="n"/>
      <c r="X975" s="320" t="n"/>
      <c r="Y975" s="320" t="n"/>
      <c r="Z975" s="71" t="n"/>
    </row>
    <row r="976" ht="16.5" customHeight="1" s="115">
      <c r="C976" s="313" t="n"/>
      <c r="D976" s="313" t="n"/>
      <c r="E976" s="291" t="n"/>
      <c r="F976" s="292" t="n"/>
      <c r="G976" s="292" t="n"/>
      <c r="H976" s="294" t="n"/>
      <c r="I976" s="338" t="n"/>
      <c r="J976" s="295" t="n"/>
      <c r="K976" s="268" t="n"/>
      <c r="L976" s="268" t="n"/>
      <c r="M976" s="268" t="n"/>
      <c r="N976" s="339" t="n"/>
      <c r="O976" s="268" t="n"/>
      <c r="P976" s="314" t="n"/>
      <c r="Q976" s="70" t="n"/>
      <c r="R976" s="70" t="n"/>
      <c r="S976" s="70" t="n"/>
      <c r="T976" s="300" t="n"/>
      <c r="U976" s="300" t="n"/>
      <c r="V976" s="341" t="n"/>
      <c r="W976" s="341" t="n"/>
      <c r="X976" s="320" t="n"/>
      <c r="Y976" s="320" t="n"/>
      <c r="Z976" s="71" t="n"/>
    </row>
    <row r="977" ht="16.5" customHeight="1" s="115">
      <c r="C977" s="313" t="n"/>
      <c r="D977" s="313" t="n"/>
      <c r="E977" s="291" t="n"/>
      <c r="F977" s="292" t="n"/>
      <c r="G977" s="292" t="n"/>
      <c r="H977" s="294" t="n"/>
      <c r="I977" s="338" t="n"/>
      <c r="J977" s="295" t="n"/>
      <c r="K977" s="268" t="n"/>
      <c r="L977" s="268" t="n"/>
      <c r="M977" s="268" t="n"/>
      <c r="N977" s="339" t="n"/>
      <c r="O977" s="268" t="n"/>
      <c r="P977" s="314" t="n"/>
      <c r="Q977" s="70" t="n"/>
      <c r="R977" s="70" t="n"/>
      <c r="S977" s="70" t="n"/>
      <c r="T977" s="300" t="n"/>
      <c r="U977" s="300" t="n"/>
      <c r="V977" s="341" t="n"/>
      <c r="W977" s="341" t="n"/>
      <c r="X977" s="320" t="n"/>
      <c r="Y977" s="320" t="n"/>
      <c r="Z977" s="71" t="n"/>
    </row>
    <row r="978" ht="16.5" customHeight="1" s="115">
      <c r="C978" s="313" t="n"/>
      <c r="D978" s="313" t="n"/>
      <c r="E978" s="291" t="n"/>
      <c r="F978" s="292" t="n"/>
      <c r="G978" s="292" t="n"/>
      <c r="H978" s="294" t="n"/>
      <c r="I978" s="338" t="n"/>
      <c r="J978" s="295" t="n"/>
      <c r="K978" s="268" t="n"/>
      <c r="L978" s="268" t="n"/>
      <c r="M978" s="268" t="n"/>
      <c r="N978" s="339" t="n"/>
      <c r="O978" s="268" t="n"/>
      <c r="P978" s="314" t="n"/>
      <c r="Q978" s="70" t="n"/>
      <c r="R978" s="70" t="n"/>
      <c r="S978" s="70" t="n"/>
      <c r="T978" s="300" t="n"/>
      <c r="U978" s="300" t="n"/>
      <c r="V978" s="341" t="n"/>
      <c r="W978" s="341" t="n"/>
      <c r="X978" s="320" t="n"/>
      <c r="Y978" s="320" t="n"/>
      <c r="Z978" s="71" t="n"/>
    </row>
    <row r="979" ht="16.5" customHeight="1" s="115">
      <c r="C979" s="313" t="n"/>
      <c r="D979" s="313" t="n"/>
      <c r="E979" s="291" t="n"/>
      <c r="F979" s="292" t="n"/>
      <c r="G979" s="292" t="n"/>
      <c r="H979" s="294" t="n"/>
      <c r="I979" s="338" t="n"/>
      <c r="J979" s="295" t="n"/>
      <c r="K979" s="268" t="n"/>
      <c r="L979" s="268" t="n"/>
      <c r="M979" s="268" t="n"/>
      <c r="N979" s="339" t="n"/>
      <c r="O979" s="268" t="n"/>
      <c r="P979" s="314" t="n"/>
      <c r="Q979" s="70" t="n"/>
      <c r="R979" s="70" t="n"/>
      <c r="S979" s="70" t="n"/>
      <c r="T979" s="300" t="n"/>
      <c r="U979" s="300" t="n"/>
      <c r="V979" s="341" t="n"/>
      <c r="W979" s="341" t="n"/>
      <c r="X979" s="320" t="n"/>
      <c r="Y979" s="320" t="n"/>
      <c r="Z979" s="71" t="n"/>
    </row>
    <row r="980" ht="16.5" customHeight="1" s="115">
      <c r="C980" s="313" t="n"/>
      <c r="D980" s="313" t="n"/>
      <c r="E980" s="291" t="n"/>
      <c r="F980" s="292" t="n"/>
      <c r="G980" s="292" t="n"/>
      <c r="H980" s="294" t="n"/>
      <c r="I980" s="338" t="n"/>
      <c r="J980" s="295" t="n"/>
      <c r="K980" s="268" t="n"/>
      <c r="L980" s="268" t="n"/>
      <c r="M980" s="268" t="n"/>
      <c r="N980" s="339" t="n"/>
      <c r="O980" s="268" t="n"/>
      <c r="P980" s="314" t="n"/>
      <c r="Q980" s="70" t="n"/>
      <c r="R980" s="70" t="n"/>
      <c r="S980" s="70" t="n"/>
      <c r="T980" s="300" t="n"/>
      <c r="U980" s="300" t="n"/>
      <c r="V980" s="341" t="n"/>
      <c r="W980" s="341" t="n"/>
      <c r="X980" s="320" t="n"/>
      <c r="Y980" s="320" t="n"/>
      <c r="Z980" s="71" t="n"/>
    </row>
    <row r="981" ht="16.5" customHeight="1" s="115">
      <c r="C981" s="313" t="n"/>
      <c r="D981" s="313" t="n"/>
      <c r="E981" s="291" t="n"/>
      <c r="F981" s="292" t="n"/>
      <c r="G981" s="292" t="n"/>
      <c r="H981" s="294" t="n"/>
      <c r="I981" s="338" t="n"/>
      <c r="J981" s="295" t="n"/>
      <c r="K981" s="268" t="n"/>
      <c r="L981" s="268" t="n"/>
      <c r="M981" s="268" t="n"/>
      <c r="N981" s="339" t="n"/>
      <c r="O981" s="268" t="n"/>
      <c r="P981" s="314" t="n"/>
      <c r="Q981" s="70" t="n"/>
      <c r="R981" s="70" t="n"/>
      <c r="S981" s="70" t="n"/>
      <c r="T981" s="300" t="n"/>
      <c r="U981" s="300" t="n"/>
      <c r="V981" s="341" t="n"/>
      <c r="W981" s="341" t="n"/>
      <c r="X981" s="320" t="n"/>
      <c r="Y981" s="320" t="n"/>
      <c r="Z981" s="71" t="n"/>
    </row>
    <row r="982" ht="16.5" customHeight="1" s="115">
      <c r="C982" s="313" t="n"/>
      <c r="D982" s="313" t="n"/>
      <c r="E982" s="291" t="n"/>
      <c r="F982" s="292" t="n"/>
      <c r="G982" s="292" t="n"/>
      <c r="H982" s="294" t="n"/>
      <c r="I982" s="338" t="n"/>
      <c r="J982" s="295" t="n"/>
      <c r="K982" s="268" t="n"/>
      <c r="L982" s="268" t="n"/>
      <c r="M982" s="268" t="n"/>
      <c r="N982" s="339" t="n"/>
      <c r="O982" s="268" t="n"/>
      <c r="P982" s="314" t="n"/>
      <c r="Q982" s="70" t="n"/>
      <c r="R982" s="70" t="n"/>
      <c r="S982" s="70" t="n"/>
      <c r="T982" s="300" t="n"/>
      <c r="U982" s="300" t="n"/>
      <c r="V982" s="341" t="n"/>
      <c r="W982" s="341" t="n"/>
      <c r="X982" s="320" t="n"/>
      <c r="Y982" s="320" t="n"/>
      <c r="Z982" s="71" t="n"/>
    </row>
    <row r="983" ht="16.5" customHeight="1" s="115">
      <c r="C983" s="313" t="n"/>
      <c r="D983" s="313" t="n"/>
      <c r="E983" s="291" t="n"/>
      <c r="F983" s="292" t="n"/>
      <c r="G983" s="292" t="n"/>
      <c r="H983" s="294" t="n"/>
      <c r="I983" s="338" t="n"/>
      <c r="J983" s="295" t="n"/>
      <c r="K983" s="268" t="n"/>
      <c r="L983" s="268" t="n"/>
      <c r="M983" s="268" t="n"/>
      <c r="N983" s="339" t="n"/>
      <c r="O983" s="268" t="n"/>
      <c r="P983" s="314" t="n"/>
      <c r="Q983" s="70" t="n"/>
      <c r="R983" s="70" t="n"/>
      <c r="S983" s="70" t="n"/>
      <c r="T983" s="300" t="n"/>
      <c r="U983" s="300" t="n"/>
      <c r="V983" s="341" t="n"/>
      <c r="W983" s="341" t="n"/>
      <c r="X983" s="320" t="n"/>
      <c r="Y983" s="320" t="n"/>
      <c r="Z983" s="71" t="n"/>
    </row>
    <row r="984" ht="16.5" customHeight="1" s="115">
      <c r="C984" s="313" t="n"/>
      <c r="D984" s="313" t="n"/>
      <c r="E984" s="291" t="n"/>
      <c r="F984" s="292" t="n"/>
      <c r="G984" s="292" t="n"/>
      <c r="H984" s="294" t="n"/>
      <c r="I984" s="338" t="n"/>
      <c r="J984" s="295" t="n"/>
      <c r="K984" s="268" t="n"/>
      <c r="L984" s="268" t="n"/>
      <c r="M984" s="268" t="n"/>
      <c r="N984" s="339" t="n"/>
      <c r="O984" s="268" t="n"/>
      <c r="P984" s="314" t="n"/>
      <c r="Q984" s="70" t="n"/>
      <c r="R984" s="70" t="n"/>
      <c r="S984" s="70" t="n"/>
      <c r="T984" s="300" t="n"/>
      <c r="U984" s="300" t="n"/>
      <c r="V984" s="341" t="n"/>
      <c r="W984" s="341" t="n"/>
      <c r="X984" s="320" t="n"/>
      <c r="Y984" s="320" t="n"/>
      <c r="Z984" s="71" t="n"/>
    </row>
    <row r="985" ht="16.5" customHeight="1" s="115">
      <c r="C985" s="313" t="n"/>
      <c r="D985" s="313" t="n"/>
      <c r="E985" s="291" t="n"/>
      <c r="F985" s="292" t="n"/>
      <c r="G985" s="292" t="n"/>
      <c r="H985" s="294" t="n"/>
      <c r="I985" s="338" t="n"/>
      <c r="J985" s="295" t="n"/>
      <c r="K985" s="268" t="n"/>
      <c r="L985" s="268" t="n"/>
      <c r="M985" s="268" t="n"/>
      <c r="N985" s="339" t="n"/>
      <c r="O985" s="268" t="n"/>
      <c r="P985" s="314" t="n"/>
      <c r="Q985" s="70" t="n"/>
      <c r="R985" s="70" t="n"/>
      <c r="S985" s="70" t="n"/>
      <c r="T985" s="300" t="n"/>
      <c r="U985" s="300" t="n"/>
      <c r="V985" s="341" t="n"/>
      <c r="W985" s="341" t="n"/>
      <c r="X985" s="320" t="n"/>
      <c r="Y985" s="320" t="n"/>
      <c r="Z985" s="71" t="n"/>
    </row>
    <row r="986" ht="16.5" customHeight="1" s="115">
      <c r="C986" s="313" t="n"/>
      <c r="D986" s="313" t="n"/>
      <c r="E986" s="291" t="n"/>
      <c r="F986" s="292" t="n"/>
      <c r="G986" s="292" t="n"/>
      <c r="H986" s="294" t="n"/>
      <c r="I986" s="338" t="n"/>
      <c r="J986" s="295" t="n"/>
      <c r="K986" s="268" t="n"/>
      <c r="L986" s="268" t="n"/>
      <c r="M986" s="268" t="n"/>
      <c r="N986" s="339" t="n"/>
      <c r="O986" s="268" t="n"/>
      <c r="P986" s="314" t="n"/>
      <c r="Q986" s="70" t="n"/>
      <c r="R986" s="70" t="n"/>
      <c r="S986" s="70" t="n"/>
      <c r="T986" s="300" t="n"/>
      <c r="U986" s="300" t="n"/>
      <c r="V986" s="341" t="n"/>
      <c r="W986" s="341" t="n"/>
      <c r="X986" s="320" t="n"/>
      <c r="Y986" s="320" t="n"/>
      <c r="Z986" s="71" t="n"/>
    </row>
    <row r="987" ht="16.5" customHeight="1" s="115">
      <c r="C987" s="313" t="n"/>
      <c r="D987" s="313" t="n"/>
      <c r="E987" s="291" t="n"/>
      <c r="F987" s="292" t="n"/>
      <c r="G987" s="292" t="n"/>
      <c r="H987" s="294" t="n"/>
      <c r="I987" s="338" t="n"/>
      <c r="J987" s="295" t="n"/>
      <c r="K987" s="268" t="n"/>
      <c r="L987" s="268" t="n"/>
      <c r="M987" s="268" t="n"/>
      <c r="N987" s="339" t="n"/>
      <c r="O987" s="268" t="n"/>
      <c r="P987" s="314" t="n"/>
      <c r="Q987" s="70" t="n"/>
      <c r="R987" s="70" t="n"/>
      <c r="S987" s="70" t="n"/>
      <c r="T987" s="300" t="n"/>
      <c r="U987" s="300" t="n"/>
      <c r="V987" s="341" t="n"/>
      <c r="W987" s="341" t="n"/>
      <c r="X987" s="320" t="n"/>
      <c r="Y987" s="320" t="n"/>
      <c r="Z987" s="71" t="n"/>
    </row>
    <row r="988" ht="16.5" customHeight="1" s="115">
      <c r="C988" s="313" t="n"/>
      <c r="D988" s="313" t="n"/>
      <c r="E988" s="291" t="n"/>
      <c r="F988" s="292" t="n"/>
      <c r="G988" s="292" t="n"/>
      <c r="H988" s="294" t="n"/>
      <c r="I988" s="338" t="n"/>
      <c r="J988" s="295" t="n"/>
      <c r="K988" s="268" t="n"/>
      <c r="L988" s="268" t="n"/>
      <c r="M988" s="268" t="n"/>
      <c r="N988" s="339" t="n"/>
      <c r="O988" s="268" t="n"/>
      <c r="P988" s="314" t="n"/>
      <c r="Q988" s="70" t="n"/>
      <c r="R988" s="70" t="n"/>
      <c r="S988" s="70" t="n"/>
      <c r="T988" s="300" t="n"/>
      <c r="U988" s="300" t="n"/>
      <c r="V988" s="341" t="n"/>
      <c r="W988" s="341" t="n"/>
      <c r="X988" s="320" t="n"/>
      <c r="Y988" s="320" t="n"/>
      <c r="Z988" s="71" t="n"/>
    </row>
    <row r="989" ht="16.5" customHeight="1" s="115">
      <c r="C989" s="313" t="n"/>
      <c r="D989" s="313" t="n"/>
      <c r="E989" s="291" t="n"/>
      <c r="F989" s="292" t="n"/>
      <c r="G989" s="292" t="n"/>
      <c r="H989" s="294" t="n"/>
      <c r="I989" s="338" t="n"/>
      <c r="J989" s="295" t="n"/>
      <c r="K989" s="268" t="n"/>
      <c r="L989" s="268" t="n"/>
      <c r="M989" s="268" t="n"/>
      <c r="N989" s="339" t="n"/>
      <c r="O989" s="268" t="n"/>
      <c r="P989" s="314" t="n"/>
      <c r="Q989" s="70" t="n"/>
      <c r="R989" s="70" t="n"/>
      <c r="S989" s="70" t="n"/>
      <c r="T989" s="300" t="n"/>
      <c r="U989" s="300" t="n"/>
      <c r="V989" s="341" t="n"/>
      <c r="W989" s="341" t="n"/>
      <c r="X989" s="320" t="n"/>
      <c r="Y989" s="320" t="n"/>
      <c r="Z989" s="71" t="n"/>
    </row>
    <row r="990" ht="16.5" customHeight="1" s="115">
      <c r="C990" s="313" t="n"/>
      <c r="D990" s="313" t="n"/>
      <c r="E990" s="291" t="n"/>
      <c r="F990" s="292" t="n"/>
      <c r="G990" s="292" t="n"/>
      <c r="H990" s="294" t="n"/>
      <c r="I990" s="338" t="n"/>
      <c r="J990" s="295" t="n"/>
      <c r="K990" s="268" t="n"/>
      <c r="L990" s="268" t="n"/>
      <c r="M990" s="268" t="n"/>
      <c r="N990" s="339" t="n"/>
      <c r="O990" s="268" t="n"/>
      <c r="P990" s="314" t="n"/>
      <c r="Q990" s="70" t="n"/>
      <c r="R990" s="70" t="n"/>
      <c r="S990" s="70" t="n"/>
      <c r="T990" s="300" t="n"/>
      <c r="U990" s="300" t="n"/>
      <c r="V990" s="341" t="n"/>
      <c r="W990" s="341" t="n"/>
      <c r="X990" s="320" t="n"/>
      <c r="Y990" s="320" t="n"/>
      <c r="Z990" s="71" t="n"/>
    </row>
    <row r="991" ht="16.5" customHeight="1" s="115">
      <c r="C991" s="313" t="n"/>
      <c r="D991" s="313" t="n"/>
      <c r="E991" s="291" t="n"/>
      <c r="F991" s="292" t="n"/>
      <c r="G991" s="292" t="n"/>
      <c r="H991" s="294" t="n"/>
      <c r="I991" s="338" t="n"/>
      <c r="J991" s="295" t="n"/>
      <c r="K991" s="268" t="n"/>
      <c r="L991" s="268" t="n"/>
      <c r="M991" s="268" t="n"/>
      <c r="N991" s="339" t="n"/>
      <c r="O991" s="268" t="n"/>
      <c r="P991" s="314" t="n"/>
      <c r="Q991" s="70" t="n"/>
      <c r="R991" s="70" t="n"/>
      <c r="S991" s="70" t="n"/>
      <c r="T991" s="300" t="n"/>
      <c r="U991" s="300" t="n"/>
      <c r="V991" s="341" t="n"/>
      <c r="W991" s="341" t="n"/>
      <c r="X991" s="320" t="n"/>
      <c r="Y991" s="320" t="n"/>
      <c r="Z991" s="71" t="n"/>
    </row>
    <row r="992" ht="16.5" customHeight="1" s="115">
      <c r="C992" s="313" t="n"/>
      <c r="D992" s="313" t="n"/>
      <c r="E992" s="291" t="n"/>
      <c r="F992" s="292" t="n"/>
      <c r="G992" s="292" t="n"/>
      <c r="H992" s="294" t="n"/>
      <c r="I992" s="338" t="n"/>
      <c r="J992" s="295" t="n"/>
      <c r="K992" s="268" t="n"/>
      <c r="L992" s="268" t="n"/>
      <c r="M992" s="268" t="n"/>
      <c r="N992" s="339" t="n"/>
      <c r="O992" s="268" t="n"/>
      <c r="P992" s="314" t="n"/>
      <c r="Q992" s="70" t="n"/>
      <c r="R992" s="70" t="n"/>
      <c r="S992" s="70" t="n"/>
      <c r="T992" s="300" t="n"/>
      <c r="U992" s="300" t="n"/>
      <c r="V992" s="341" t="n"/>
      <c r="W992" s="341" t="n"/>
      <c r="X992" s="320" t="n"/>
      <c r="Y992" s="320" t="n"/>
      <c r="Z992" s="71" t="n"/>
    </row>
    <row r="993" ht="16.5" customHeight="1" s="115">
      <c r="C993" s="313" t="n"/>
      <c r="D993" s="313" t="n"/>
      <c r="E993" s="291" t="n"/>
      <c r="F993" s="292" t="n"/>
      <c r="G993" s="292" t="n"/>
      <c r="H993" s="294" t="n"/>
      <c r="I993" s="338" t="n"/>
      <c r="J993" s="295" t="n"/>
      <c r="K993" s="268" t="n"/>
      <c r="L993" s="268" t="n"/>
      <c r="M993" s="268" t="n"/>
      <c r="N993" s="339" t="n"/>
      <c r="O993" s="268" t="n"/>
      <c r="P993" s="314" t="n"/>
      <c r="Q993" s="70" t="n"/>
      <c r="R993" s="70" t="n"/>
      <c r="S993" s="70" t="n"/>
      <c r="T993" s="300" t="n"/>
      <c r="U993" s="300" t="n"/>
      <c r="V993" s="341" t="n"/>
      <c r="W993" s="341" t="n"/>
      <c r="X993" s="320" t="n"/>
      <c r="Y993" s="320" t="n"/>
      <c r="Z993" s="71" t="n"/>
    </row>
    <row r="994" ht="16.5" customHeight="1" s="115">
      <c r="C994" s="313" t="n"/>
      <c r="D994" s="313" t="n"/>
      <c r="E994" s="291" t="n"/>
      <c r="F994" s="292" t="n"/>
      <c r="G994" s="292" t="n"/>
      <c r="H994" s="294" t="n"/>
      <c r="I994" s="338" t="n"/>
      <c r="J994" s="295" t="n"/>
      <c r="K994" s="268" t="n"/>
      <c r="L994" s="268" t="n"/>
      <c r="M994" s="268" t="n"/>
      <c r="N994" s="339" t="n"/>
      <c r="O994" s="268" t="n"/>
      <c r="P994" s="314" t="n"/>
      <c r="Q994" s="70" t="n"/>
      <c r="R994" s="70" t="n"/>
      <c r="S994" s="70" t="n"/>
      <c r="T994" s="300" t="n"/>
      <c r="U994" s="300" t="n"/>
      <c r="V994" s="341" t="n"/>
      <c r="W994" s="341" t="n"/>
      <c r="X994" s="320" t="n"/>
      <c r="Y994" s="320" t="n"/>
      <c r="Z994" s="71" t="n"/>
    </row>
    <row r="995" ht="16.5" customHeight="1" s="115">
      <c r="C995" s="313" t="n"/>
      <c r="D995" s="313" t="n"/>
      <c r="E995" s="291" t="n"/>
      <c r="F995" s="292" t="n"/>
      <c r="G995" s="292" t="n"/>
      <c r="H995" s="294" t="n"/>
      <c r="I995" s="338" t="n"/>
      <c r="J995" s="295" t="n"/>
      <c r="K995" s="268" t="n"/>
      <c r="L995" s="268" t="n"/>
      <c r="M995" s="268" t="n"/>
      <c r="N995" s="339" t="n"/>
      <c r="O995" s="268" t="n"/>
      <c r="P995" s="314" t="n"/>
      <c r="Q995" s="70" t="n"/>
      <c r="R995" s="70" t="n"/>
      <c r="S995" s="70" t="n"/>
      <c r="T995" s="300" t="n"/>
      <c r="U995" s="300" t="n"/>
      <c r="V995" s="341" t="n"/>
      <c r="W995" s="341" t="n"/>
      <c r="X995" s="320" t="n"/>
      <c r="Y995" s="320" t="n"/>
      <c r="Z995" s="71" t="n"/>
    </row>
    <row r="996" ht="16.5" customHeight="1" s="115">
      <c r="C996" s="313" t="n"/>
      <c r="D996" s="313" t="n"/>
      <c r="E996" s="291" t="n"/>
      <c r="F996" s="292" t="n"/>
      <c r="G996" s="292" t="n"/>
      <c r="H996" s="294" t="n"/>
      <c r="I996" s="338" t="n"/>
      <c r="J996" s="295" t="n"/>
      <c r="K996" s="268" t="n"/>
      <c r="L996" s="268" t="n"/>
      <c r="M996" s="268" t="n"/>
      <c r="N996" s="339" t="n"/>
      <c r="O996" s="268" t="n"/>
      <c r="P996" s="314" t="n"/>
      <c r="Q996" s="70" t="n"/>
      <c r="R996" s="70" t="n"/>
      <c r="S996" s="70" t="n"/>
      <c r="T996" s="300" t="n"/>
      <c r="U996" s="300" t="n"/>
      <c r="V996" s="341" t="n"/>
      <c r="W996" s="341" t="n"/>
      <c r="X996" s="320" t="n"/>
      <c r="Y996" s="320" t="n"/>
      <c r="Z996" s="71" t="n"/>
    </row>
    <row r="997" ht="16.5" customHeight="1" s="115">
      <c r="C997" s="313" t="n"/>
      <c r="D997" s="313" t="n"/>
      <c r="E997" s="291" t="n"/>
      <c r="F997" s="292" t="n"/>
      <c r="G997" s="292" t="n"/>
      <c r="H997" s="294" t="n"/>
      <c r="I997" s="338" t="n"/>
      <c r="J997" s="295" t="n"/>
      <c r="K997" s="268" t="n"/>
      <c r="L997" s="268" t="n"/>
      <c r="M997" s="268" t="n"/>
      <c r="N997" s="339" t="n"/>
      <c r="O997" s="268" t="n"/>
      <c r="P997" s="314" t="n"/>
      <c r="Q997" s="70" t="n"/>
      <c r="R997" s="70" t="n"/>
      <c r="S997" s="70" t="n"/>
      <c r="T997" s="300" t="n"/>
      <c r="U997" s="300" t="n"/>
      <c r="V997" s="341" t="n"/>
      <c r="W997" s="341" t="n"/>
      <c r="X997" s="320" t="n"/>
      <c r="Y997" s="320" t="n"/>
      <c r="Z997" s="71" t="n"/>
    </row>
    <row r="998" ht="16.5" customHeight="1" s="115">
      <c r="C998" s="313" t="n"/>
      <c r="D998" s="313" t="n"/>
      <c r="E998" s="291" t="n"/>
      <c r="F998" s="292" t="n"/>
      <c r="G998" s="292" t="n"/>
      <c r="H998" s="294" t="n"/>
      <c r="I998" s="338" t="n"/>
      <c r="J998" s="295" t="n"/>
      <c r="K998" s="268" t="n"/>
      <c r="L998" s="268" t="n"/>
      <c r="M998" s="268" t="n"/>
      <c r="N998" s="339" t="n"/>
      <c r="O998" s="268" t="n"/>
      <c r="P998" s="314" t="n"/>
      <c r="Q998" s="70" t="n"/>
      <c r="R998" s="70" t="n"/>
      <c r="S998" s="70" t="n"/>
      <c r="T998" s="300" t="n"/>
      <c r="U998" s="300" t="n"/>
      <c r="V998" s="341" t="n"/>
      <c r="W998" s="341" t="n"/>
      <c r="X998" s="320" t="n"/>
      <c r="Y998" s="320" t="n"/>
      <c r="Z998" s="71" t="n"/>
    </row>
    <row r="999" ht="16.5" customHeight="1" s="115">
      <c r="C999" s="313" t="n"/>
      <c r="D999" s="313" t="n"/>
      <c r="E999" s="291" t="n"/>
      <c r="F999" s="292" t="n"/>
      <c r="G999" s="292" t="n"/>
      <c r="H999" s="294" t="n"/>
      <c r="I999" s="338" t="n"/>
      <c r="J999" s="295" t="n"/>
      <c r="K999" s="268" t="n"/>
      <c r="L999" s="268" t="n"/>
      <c r="M999" s="268" t="n"/>
      <c r="N999" s="339" t="n"/>
      <c r="O999" s="268" t="n"/>
      <c r="P999" s="314" t="n"/>
      <c r="Q999" s="70" t="n"/>
      <c r="R999" s="70" t="n"/>
      <c r="S999" s="70" t="n"/>
      <c r="T999" s="300" t="n"/>
      <c r="U999" s="300" t="n"/>
      <c r="V999" s="341" t="n"/>
      <c r="W999" s="341" t="n"/>
      <c r="X999" s="320" t="n"/>
      <c r="Y999" s="320" t="n"/>
      <c r="Z999" s="71" t="n"/>
    </row>
    <row r="1000" ht="16.5" customHeight="1" s="115">
      <c r="C1000" s="313" t="n"/>
      <c r="D1000" s="313" t="n"/>
      <c r="E1000" s="291" t="n"/>
      <c r="F1000" s="292" t="n"/>
      <c r="G1000" s="292" t="n"/>
      <c r="H1000" s="294" t="n"/>
      <c r="I1000" s="338" t="n"/>
      <c r="J1000" s="295" t="n"/>
      <c r="K1000" s="268" t="n"/>
      <c r="L1000" s="268" t="n"/>
      <c r="M1000" s="268" t="n"/>
      <c r="N1000" s="339" t="n"/>
      <c r="O1000" s="268" t="n"/>
      <c r="P1000" s="314" t="n"/>
      <c r="Q1000" s="70" t="n"/>
      <c r="R1000" s="70" t="n"/>
      <c r="S1000" s="70" t="n"/>
      <c r="T1000" s="300" t="n"/>
      <c r="U1000" s="300" t="n"/>
      <c r="V1000" s="341" t="n"/>
      <c r="W1000" s="341" t="n"/>
      <c r="X1000" s="320" t="n"/>
      <c r="Y1000" s="320" t="n"/>
      <c r="Z1000" s="71" t="n"/>
    </row>
    <row r="1001" ht="16.5" customHeight="1" s="115">
      <c r="C1001" s="313" t="n"/>
      <c r="D1001" s="313" t="n"/>
      <c r="E1001" s="291" t="n"/>
      <c r="F1001" s="292" t="n"/>
      <c r="G1001" s="292" t="n"/>
      <c r="H1001" s="294" t="n"/>
      <c r="I1001" s="338" t="n"/>
      <c r="J1001" s="295" t="n"/>
      <c r="K1001" s="268" t="n"/>
      <c r="L1001" s="268" t="n"/>
      <c r="M1001" s="268" t="n"/>
      <c r="N1001" s="339" t="n"/>
      <c r="O1001" s="268" t="n"/>
      <c r="P1001" s="314" t="n"/>
      <c r="Q1001" s="70" t="n"/>
      <c r="R1001" s="70" t="n"/>
      <c r="S1001" s="70" t="n"/>
      <c r="T1001" s="300" t="n"/>
      <c r="U1001" s="300" t="n"/>
      <c r="V1001" s="341" t="n"/>
      <c r="W1001" s="341" t="n"/>
      <c r="X1001" s="320" t="n"/>
      <c r="Y1001" s="320" t="n"/>
      <c r="Z1001" s="71" t="n"/>
    </row>
    <row r="1002" ht="16.5" customHeight="1" s="115">
      <c r="C1002" s="313" t="n"/>
      <c r="D1002" s="313" t="n"/>
      <c r="E1002" s="291" t="n"/>
      <c r="F1002" s="292" t="n"/>
      <c r="G1002" s="292" t="n"/>
      <c r="H1002" s="294" t="n"/>
      <c r="I1002" s="338" t="n"/>
      <c r="J1002" s="295" t="n"/>
      <c r="K1002" s="268" t="n"/>
      <c r="L1002" s="268" t="n"/>
      <c r="M1002" s="268" t="n"/>
      <c r="N1002" s="339" t="n"/>
      <c r="O1002" s="268" t="n"/>
      <c r="P1002" s="314" t="n"/>
      <c r="Q1002" s="70" t="n"/>
      <c r="R1002" s="70" t="n"/>
      <c r="S1002" s="70" t="n"/>
      <c r="T1002" s="300" t="n"/>
      <c r="U1002" s="300" t="n"/>
      <c r="V1002" s="341" t="n"/>
      <c r="W1002" s="341" t="n"/>
      <c r="X1002" s="320" t="n"/>
      <c r="Y1002" s="320" t="n"/>
      <c r="Z1002" s="71" t="n"/>
    </row>
    <row r="1003" ht="16.5" customHeight="1" s="115">
      <c r="C1003" s="313" t="n"/>
      <c r="D1003" s="313" t="n"/>
      <c r="E1003" s="291" t="n"/>
      <c r="F1003" s="292" t="n"/>
      <c r="G1003" s="292" t="n"/>
      <c r="H1003" s="294" t="n"/>
      <c r="I1003" s="338" t="n"/>
      <c r="J1003" s="295" t="n"/>
      <c r="K1003" s="268" t="n"/>
      <c r="L1003" s="268" t="n"/>
      <c r="M1003" s="268" t="n"/>
      <c r="N1003" s="339" t="n"/>
      <c r="O1003" s="268" t="n"/>
      <c r="P1003" s="314" t="n"/>
      <c r="Q1003" s="70" t="n"/>
      <c r="R1003" s="70" t="n"/>
      <c r="S1003" s="70" t="n"/>
      <c r="T1003" s="300" t="n"/>
      <c r="U1003" s="300" t="n"/>
      <c r="V1003" s="341" t="n"/>
      <c r="W1003" s="341" t="n"/>
      <c r="X1003" s="320" t="n"/>
      <c r="Y1003" s="320" t="n"/>
      <c r="Z1003" s="71" t="n"/>
    </row>
    <row r="1004" ht="16.5" customHeight="1" s="115">
      <c r="C1004" s="313" t="n"/>
      <c r="D1004" s="313" t="n"/>
      <c r="E1004" s="291" t="n"/>
      <c r="F1004" s="292" t="n"/>
      <c r="G1004" s="292" t="n"/>
      <c r="H1004" s="294" t="n"/>
      <c r="I1004" s="338" t="n"/>
      <c r="J1004" s="295" t="n"/>
      <c r="K1004" s="268" t="n"/>
      <c r="L1004" s="268" t="n"/>
      <c r="M1004" s="268" t="n"/>
      <c r="N1004" s="339" t="n"/>
      <c r="O1004" s="268" t="n"/>
      <c r="P1004" s="314" t="n"/>
      <c r="Q1004" s="70" t="n"/>
      <c r="R1004" s="70" t="n"/>
      <c r="S1004" s="70" t="n"/>
      <c r="T1004" s="300" t="n"/>
      <c r="U1004" s="300" t="n"/>
      <c r="V1004" s="341" t="n"/>
      <c r="W1004" s="341" t="n"/>
      <c r="X1004" s="320" t="n"/>
      <c r="Y1004" s="320" t="n"/>
      <c r="Z1004" s="71" t="n"/>
    </row>
    <row r="1005" ht="16.5" customHeight="1" s="115">
      <c r="C1005" s="313" t="n"/>
      <c r="D1005" s="313" t="n"/>
      <c r="E1005" s="291" t="n"/>
      <c r="F1005" s="292" t="n"/>
      <c r="G1005" s="292" t="n"/>
      <c r="H1005" s="294" t="n"/>
      <c r="I1005" s="338" t="n"/>
      <c r="J1005" s="295" t="n"/>
      <c r="K1005" s="268" t="n"/>
      <c r="L1005" s="268" t="n"/>
      <c r="M1005" s="268" t="n"/>
      <c r="N1005" s="339" t="n"/>
      <c r="O1005" s="268" t="n"/>
      <c r="P1005" s="314" t="n"/>
      <c r="Q1005" s="70" t="n"/>
      <c r="R1005" s="70" t="n"/>
      <c r="S1005" s="70" t="n"/>
      <c r="T1005" s="300" t="n"/>
      <c r="U1005" s="300" t="n"/>
      <c r="V1005" s="341" t="n"/>
      <c r="W1005" s="341" t="n"/>
      <c r="X1005" s="320" t="n"/>
      <c r="Y1005" s="320" t="n"/>
      <c r="Z1005" s="71" t="n"/>
    </row>
    <row r="1006" ht="16.5" customHeight="1" s="115">
      <c r="C1006" s="313" t="n"/>
      <c r="D1006" s="313" t="n"/>
      <c r="E1006" s="291" t="n"/>
      <c r="F1006" s="292" t="n"/>
      <c r="G1006" s="292" t="n"/>
      <c r="H1006" s="294" t="n"/>
      <c r="I1006" s="338" t="n"/>
      <c r="J1006" s="295" t="n"/>
      <c r="K1006" s="268" t="n"/>
      <c r="L1006" s="268" t="n"/>
      <c r="M1006" s="268" t="n"/>
      <c r="N1006" s="339" t="n"/>
      <c r="O1006" s="268" t="n"/>
      <c r="P1006" s="314" t="n"/>
      <c r="Q1006" s="70" t="n"/>
      <c r="R1006" s="70" t="n"/>
      <c r="S1006" s="70" t="n"/>
      <c r="T1006" s="300" t="n"/>
      <c r="U1006" s="300" t="n"/>
      <c r="V1006" s="341" t="n"/>
      <c r="W1006" s="341" t="n"/>
      <c r="X1006" s="320" t="n"/>
      <c r="Y1006" s="320" t="n"/>
      <c r="Z1006" s="71" t="n"/>
    </row>
    <row r="1007" ht="16.5" customHeight="1" s="115">
      <c r="C1007" s="313" t="n"/>
      <c r="D1007" s="313" t="n"/>
      <c r="E1007" s="291" t="n"/>
      <c r="F1007" s="292" t="n"/>
      <c r="G1007" s="292" t="n"/>
      <c r="H1007" s="294" t="n"/>
      <c r="I1007" s="338" t="n"/>
      <c r="J1007" s="295" t="n"/>
      <c r="K1007" s="268" t="n"/>
      <c r="L1007" s="268" t="n"/>
      <c r="M1007" s="268" t="n"/>
      <c r="N1007" s="339" t="n"/>
      <c r="O1007" s="268" t="n"/>
      <c r="P1007" s="314" t="n"/>
      <c r="Q1007" s="70" t="n"/>
      <c r="R1007" s="70" t="n"/>
      <c r="S1007" s="70" t="n"/>
      <c r="T1007" s="300" t="n"/>
      <c r="U1007" s="300" t="n"/>
      <c r="V1007" s="341" t="n"/>
      <c r="W1007" s="341" t="n"/>
      <c r="X1007" s="320" t="n"/>
      <c r="Y1007" s="320" t="n"/>
      <c r="Z1007" s="71" t="n"/>
    </row>
    <row r="1008" ht="16.5" customHeight="1" s="115">
      <c r="C1008" s="313" t="n"/>
      <c r="D1008" s="313" t="n"/>
      <c r="E1008" s="291" t="n"/>
      <c r="F1008" s="292" t="n"/>
      <c r="G1008" s="292" t="n"/>
      <c r="H1008" s="294" t="n"/>
      <c r="I1008" s="338" t="n"/>
      <c r="J1008" s="295" t="n"/>
      <c r="K1008" s="268" t="n"/>
      <c r="L1008" s="268" t="n"/>
      <c r="M1008" s="268" t="n"/>
      <c r="N1008" s="339" t="n"/>
      <c r="O1008" s="268" t="n"/>
      <c r="P1008" s="314" t="n"/>
      <c r="Q1008" s="70" t="n"/>
      <c r="R1008" s="70" t="n"/>
      <c r="S1008" s="70" t="n"/>
      <c r="T1008" s="300" t="n"/>
      <c r="U1008" s="300" t="n"/>
      <c r="V1008" s="341" t="n"/>
      <c r="W1008" s="341" t="n"/>
      <c r="X1008" s="320" t="n"/>
      <c r="Y1008" s="320" t="n"/>
      <c r="Z1008" s="71" t="n"/>
    </row>
    <row r="1009" ht="16.5" customHeight="1" s="115">
      <c r="C1009" s="313" t="n"/>
      <c r="D1009" s="313" t="n"/>
      <c r="E1009" s="291" t="n"/>
      <c r="F1009" s="292" t="n"/>
      <c r="G1009" s="292" t="n"/>
      <c r="H1009" s="294" t="n"/>
      <c r="I1009" s="338" t="n"/>
      <c r="J1009" s="295" t="n"/>
      <c r="K1009" s="268" t="n"/>
      <c r="L1009" s="268" t="n"/>
      <c r="M1009" s="268" t="n"/>
      <c r="N1009" s="339" t="n"/>
      <c r="O1009" s="268" t="n"/>
      <c r="P1009" s="314" t="n"/>
      <c r="Q1009" s="70" t="n"/>
      <c r="R1009" s="70" t="n"/>
      <c r="S1009" s="70" t="n"/>
      <c r="T1009" s="300" t="n"/>
      <c r="U1009" s="300" t="n"/>
      <c r="V1009" s="341" t="n"/>
      <c r="W1009" s="341" t="n"/>
      <c r="X1009" s="320" t="n"/>
      <c r="Y1009" s="320" t="n"/>
      <c r="Z1009" s="71" t="n"/>
    </row>
    <row r="1010" ht="16.5" customHeight="1" s="115">
      <c r="C1010" s="313" t="n"/>
      <c r="D1010" s="313" t="n"/>
      <c r="E1010" s="291" t="n"/>
      <c r="F1010" s="292" t="n"/>
      <c r="G1010" s="292" t="n"/>
      <c r="H1010" s="294" t="n"/>
      <c r="I1010" s="338" t="n"/>
      <c r="J1010" s="295" t="n"/>
      <c r="K1010" s="268" t="n"/>
      <c r="L1010" s="268" t="n"/>
      <c r="M1010" s="268" t="n"/>
      <c r="N1010" s="339" t="n"/>
      <c r="O1010" s="268" t="n"/>
      <c r="P1010" s="314" t="n"/>
      <c r="Q1010" s="70" t="n"/>
      <c r="R1010" s="70" t="n"/>
      <c r="S1010" s="70" t="n"/>
      <c r="T1010" s="300" t="n"/>
      <c r="U1010" s="300" t="n"/>
      <c r="V1010" s="341" t="n"/>
      <c r="W1010" s="341" t="n"/>
      <c r="X1010" s="320" t="n"/>
      <c r="Y1010" s="320" t="n"/>
      <c r="Z1010" s="71" t="n"/>
    </row>
    <row r="1011" ht="16.5" customHeight="1" s="115">
      <c r="C1011" s="313" t="n"/>
      <c r="D1011" s="313" t="n"/>
      <c r="E1011" s="291" t="n"/>
      <c r="F1011" s="292" t="n"/>
      <c r="G1011" s="292" t="n"/>
      <c r="H1011" s="294" t="n"/>
      <c r="I1011" s="338" t="n"/>
      <c r="J1011" s="295" t="n"/>
      <c r="K1011" s="268" t="n"/>
      <c r="L1011" s="268" t="n"/>
      <c r="M1011" s="268" t="n"/>
      <c r="N1011" s="339" t="n"/>
      <c r="O1011" s="268" t="n"/>
      <c r="P1011" s="314" t="n"/>
      <c r="Q1011" s="70" t="n"/>
      <c r="R1011" s="70" t="n"/>
      <c r="S1011" s="70" t="n"/>
      <c r="T1011" s="300" t="n"/>
      <c r="U1011" s="300" t="n"/>
      <c r="V1011" s="341" t="n"/>
      <c r="W1011" s="341" t="n"/>
      <c r="X1011" s="320" t="n"/>
      <c r="Y1011" s="320" t="n"/>
      <c r="Z1011" s="71" t="n"/>
    </row>
    <row r="1012" ht="16.5" customHeight="1" s="115">
      <c r="C1012" s="313" t="n"/>
      <c r="D1012" s="313" t="n"/>
      <c r="E1012" s="291" t="n"/>
      <c r="F1012" s="292" t="n"/>
      <c r="G1012" s="292" t="n"/>
      <c r="H1012" s="294" t="n"/>
      <c r="I1012" s="338" t="n"/>
      <c r="J1012" s="295" t="n"/>
      <c r="K1012" s="268" t="n"/>
      <c r="L1012" s="268" t="n"/>
      <c r="M1012" s="268" t="n"/>
      <c r="N1012" s="339" t="n"/>
      <c r="O1012" s="268" t="n"/>
      <c r="P1012" s="314" t="n"/>
      <c r="Q1012" s="70" t="n"/>
      <c r="R1012" s="70" t="n"/>
      <c r="S1012" s="70" t="n"/>
      <c r="T1012" s="300" t="n"/>
      <c r="U1012" s="300" t="n"/>
      <c r="V1012" s="341" t="n"/>
      <c r="W1012" s="341" t="n"/>
      <c r="X1012" s="320" t="n"/>
      <c r="Y1012" s="320" t="n"/>
      <c r="Z1012" s="71" t="n"/>
    </row>
    <row r="1013" ht="16.5" customHeight="1" s="115">
      <c r="C1013" s="313" t="n"/>
      <c r="D1013" s="313" t="n"/>
      <c r="E1013" s="291" t="n"/>
      <c r="F1013" s="292" t="n"/>
      <c r="G1013" s="292" t="n"/>
      <c r="H1013" s="294" t="n"/>
      <c r="I1013" s="338" t="n"/>
      <c r="J1013" s="295" t="n"/>
      <c r="K1013" s="268" t="n"/>
      <c r="L1013" s="268" t="n"/>
      <c r="M1013" s="268" t="n"/>
      <c r="N1013" s="339" t="n"/>
      <c r="O1013" s="268" t="n"/>
      <c r="P1013" s="314" t="n"/>
      <c r="Q1013" s="70" t="n"/>
      <c r="R1013" s="70" t="n"/>
      <c r="S1013" s="70" t="n"/>
      <c r="T1013" s="300" t="n"/>
      <c r="U1013" s="300" t="n"/>
      <c r="V1013" s="341" t="n"/>
      <c r="W1013" s="341" t="n"/>
      <c r="X1013" s="320" t="n"/>
      <c r="Y1013" s="320" t="n"/>
      <c r="Z1013" s="71" t="n"/>
    </row>
    <row r="1014" ht="16.5" customHeight="1" s="115">
      <c r="C1014" s="313" t="n"/>
      <c r="D1014" s="313" t="n"/>
      <c r="E1014" s="291" t="n"/>
      <c r="F1014" s="292" t="n"/>
      <c r="G1014" s="292" t="n"/>
      <c r="H1014" s="294" t="n"/>
      <c r="I1014" s="338" t="n"/>
      <c r="J1014" s="295" t="n"/>
      <c r="K1014" s="268" t="n"/>
      <c r="L1014" s="268" t="n"/>
      <c r="M1014" s="268" t="n"/>
      <c r="N1014" s="339" t="n"/>
      <c r="O1014" s="268" t="n"/>
      <c r="P1014" s="314" t="n"/>
      <c r="Q1014" s="70" t="n"/>
      <c r="R1014" s="70" t="n"/>
      <c r="S1014" s="70" t="n"/>
      <c r="T1014" s="300" t="n"/>
      <c r="U1014" s="300" t="n"/>
      <c r="V1014" s="341" t="n"/>
      <c r="W1014" s="341" t="n"/>
      <c r="X1014" s="320" t="n"/>
      <c r="Y1014" s="320" t="n"/>
      <c r="Z1014" s="71" t="n"/>
    </row>
    <row r="1015" ht="16.5" customHeight="1" s="115">
      <c r="C1015" s="313" t="n"/>
      <c r="D1015" s="313" t="n"/>
      <c r="E1015" s="291" t="n"/>
      <c r="F1015" s="292" t="n"/>
      <c r="G1015" s="292" t="n"/>
      <c r="H1015" s="294" t="n"/>
      <c r="I1015" s="338" t="n"/>
      <c r="J1015" s="295" t="n"/>
      <c r="K1015" s="268" t="n"/>
      <c r="L1015" s="268" t="n"/>
      <c r="M1015" s="268" t="n"/>
      <c r="N1015" s="339" t="n"/>
      <c r="O1015" s="268" t="n"/>
      <c r="P1015" s="314" t="n"/>
      <c r="Q1015" s="70" t="n"/>
      <c r="R1015" s="70" t="n"/>
      <c r="S1015" s="70" t="n"/>
      <c r="T1015" s="300" t="n"/>
      <c r="U1015" s="300" t="n"/>
      <c r="V1015" s="341" t="n"/>
      <c r="W1015" s="341" t="n"/>
      <c r="X1015" s="320" t="n"/>
      <c r="Y1015" s="320" t="n"/>
      <c r="Z1015" s="71" t="n"/>
    </row>
    <row r="1016" ht="16.5" customHeight="1" s="115">
      <c r="C1016" s="313" t="n"/>
      <c r="D1016" s="313" t="n"/>
      <c r="E1016" s="291" t="n"/>
      <c r="F1016" s="292" t="n"/>
      <c r="G1016" s="292" t="n"/>
      <c r="H1016" s="294" t="n"/>
      <c r="I1016" s="338" t="n"/>
      <c r="J1016" s="295" t="n"/>
      <c r="K1016" s="268" t="n"/>
      <c r="L1016" s="268" t="n"/>
      <c r="M1016" s="268" t="n"/>
      <c r="N1016" s="339" t="n"/>
      <c r="O1016" s="268" t="n"/>
      <c r="P1016" s="314" t="n"/>
      <c r="Q1016" s="70" t="n"/>
      <c r="R1016" s="70" t="n"/>
      <c r="S1016" s="70" t="n"/>
      <c r="T1016" s="300" t="n"/>
      <c r="U1016" s="300" t="n"/>
      <c r="V1016" s="341" t="n"/>
      <c r="W1016" s="341" t="n"/>
      <c r="X1016" s="320" t="n"/>
      <c r="Y1016" s="320" t="n"/>
      <c r="Z1016" s="71" t="n"/>
    </row>
    <row r="1017" ht="16.5" customHeight="1" s="115">
      <c r="C1017" s="313" t="n"/>
      <c r="D1017" s="313" t="n"/>
      <c r="E1017" s="291" t="n"/>
      <c r="F1017" s="292" t="n"/>
      <c r="G1017" s="292" t="n"/>
      <c r="H1017" s="294" t="n"/>
      <c r="I1017" s="338" t="n"/>
      <c r="J1017" s="295" t="n"/>
      <c r="K1017" s="268" t="n"/>
      <c r="L1017" s="268" t="n"/>
      <c r="M1017" s="268" t="n"/>
      <c r="N1017" s="339" t="n"/>
      <c r="O1017" s="268" t="n"/>
      <c r="P1017" s="314" t="n"/>
      <c r="Q1017" s="70" t="n"/>
      <c r="R1017" s="70" t="n"/>
      <c r="S1017" s="70" t="n"/>
      <c r="T1017" s="300" t="n"/>
      <c r="U1017" s="300" t="n"/>
      <c r="V1017" s="341" t="n"/>
      <c r="W1017" s="341" t="n"/>
      <c r="X1017" s="320" t="n"/>
      <c r="Y1017" s="320" t="n"/>
      <c r="Z1017" s="71" t="n"/>
    </row>
    <row r="1018" ht="16.5" customHeight="1" s="115">
      <c r="C1018" s="313" t="n"/>
      <c r="D1018" s="313" t="n"/>
      <c r="E1018" s="291" t="n"/>
      <c r="F1018" s="292" t="n"/>
      <c r="G1018" s="292" t="n"/>
      <c r="H1018" s="294" t="n"/>
      <c r="I1018" s="338" t="n"/>
      <c r="J1018" s="295" t="n"/>
      <c r="K1018" s="268" t="n"/>
      <c r="L1018" s="268" t="n"/>
      <c r="M1018" s="268" t="n"/>
      <c r="N1018" s="339" t="n"/>
      <c r="O1018" s="268" t="n"/>
      <c r="P1018" s="314" t="n"/>
      <c r="Q1018" s="70" t="n"/>
      <c r="R1018" s="70" t="n"/>
      <c r="S1018" s="70" t="n"/>
      <c r="T1018" s="300" t="n"/>
      <c r="U1018" s="300" t="n"/>
      <c r="V1018" s="341" t="n"/>
      <c r="W1018" s="341" t="n"/>
      <c r="X1018" s="320" t="n"/>
      <c r="Y1018" s="320" t="n"/>
      <c r="Z1018" s="71" t="n"/>
    </row>
    <row r="1019" ht="16.5" customHeight="1" s="115">
      <c r="C1019" s="313" t="n"/>
      <c r="D1019" s="313" t="n"/>
      <c r="E1019" s="291" t="n"/>
      <c r="F1019" s="292" t="n"/>
      <c r="G1019" s="292" t="n"/>
      <c r="H1019" s="294" t="n"/>
      <c r="I1019" s="338" t="n"/>
      <c r="J1019" s="295" t="n"/>
      <c r="K1019" s="268" t="n"/>
      <c r="L1019" s="268" t="n"/>
      <c r="M1019" s="268" t="n"/>
      <c r="N1019" s="339" t="n"/>
      <c r="O1019" s="268" t="n"/>
      <c r="P1019" s="314" t="n"/>
      <c r="Q1019" s="70" t="n"/>
      <c r="R1019" s="70" t="n"/>
      <c r="S1019" s="70" t="n"/>
      <c r="T1019" s="300" t="n"/>
      <c r="U1019" s="300" t="n"/>
      <c r="V1019" s="341" t="n"/>
      <c r="W1019" s="341" t="n"/>
      <c r="X1019" s="320" t="n"/>
      <c r="Y1019" s="320" t="n"/>
      <c r="Z1019" s="71" t="n"/>
    </row>
    <row r="1020" ht="16.5" customHeight="1" s="115">
      <c r="C1020" s="313" t="n"/>
      <c r="D1020" s="313" t="n"/>
      <c r="E1020" s="291" t="n"/>
      <c r="F1020" s="292" t="n"/>
      <c r="G1020" s="292" t="n"/>
      <c r="H1020" s="294" t="n"/>
      <c r="I1020" s="338" t="n"/>
      <c r="J1020" s="295" t="n"/>
      <c r="K1020" s="268" t="n"/>
      <c r="L1020" s="268" t="n"/>
      <c r="M1020" s="268" t="n"/>
      <c r="N1020" s="339" t="n"/>
      <c r="O1020" s="268" t="n"/>
      <c r="P1020" s="314" t="n"/>
      <c r="Q1020" s="70" t="n"/>
      <c r="R1020" s="70" t="n"/>
      <c r="S1020" s="70" t="n"/>
      <c r="T1020" s="300" t="n"/>
      <c r="U1020" s="300" t="n"/>
      <c r="V1020" s="341" t="n"/>
      <c r="W1020" s="341" t="n"/>
      <c r="X1020" s="320" t="n"/>
      <c r="Y1020" s="320" t="n"/>
      <c r="Z1020" s="71" t="n"/>
    </row>
    <row r="1021" ht="16.5" customHeight="1" s="115">
      <c r="C1021" s="313" t="n"/>
      <c r="D1021" s="313" t="n"/>
      <c r="E1021" s="291" t="n"/>
      <c r="F1021" s="292" t="n"/>
      <c r="G1021" s="292" t="n"/>
      <c r="H1021" s="294" t="n"/>
      <c r="I1021" s="338" t="n"/>
      <c r="J1021" s="295" t="n"/>
      <c r="K1021" s="268" t="n"/>
      <c r="L1021" s="268" t="n"/>
      <c r="M1021" s="268" t="n"/>
      <c r="N1021" s="339" t="n"/>
      <c r="O1021" s="268" t="n"/>
      <c r="P1021" s="314" t="n"/>
      <c r="Q1021" s="70" t="n"/>
      <c r="R1021" s="70" t="n"/>
      <c r="S1021" s="70" t="n"/>
      <c r="T1021" s="300" t="n"/>
      <c r="U1021" s="300" t="n"/>
      <c r="V1021" s="341" t="n"/>
      <c r="W1021" s="341" t="n"/>
      <c r="X1021" s="320" t="n"/>
      <c r="Y1021" s="320" t="n"/>
      <c r="Z1021" s="71" t="n"/>
    </row>
    <row r="1022" ht="16.5" customHeight="1" s="115">
      <c r="C1022" s="313" t="n"/>
      <c r="D1022" s="313" t="n"/>
      <c r="E1022" s="291" t="n"/>
      <c r="F1022" s="292" t="n"/>
      <c r="G1022" s="292" t="n"/>
      <c r="H1022" s="294" t="n"/>
      <c r="I1022" s="338" t="n"/>
      <c r="J1022" s="295" t="n"/>
      <c r="K1022" s="268" t="n"/>
      <c r="L1022" s="268" t="n"/>
      <c r="M1022" s="268" t="n"/>
      <c r="N1022" s="339" t="n"/>
      <c r="O1022" s="268" t="n"/>
      <c r="P1022" s="314" t="n"/>
      <c r="Q1022" s="70" t="n"/>
      <c r="R1022" s="70" t="n"/>
      <c r="S1022" s="70" t="n"/>
      <c r="T1022" s="300" t="n"/>
      <c r="U1022" s="300" t="n"/>
      <c r="V1022" s="341" t="n"/>
      <c r="W1022" s="341" t="n"/>
      <c r="X1022" s="320" t="n"/>
      <c r="Y1022" s="320" t="n"/>
      <c r="Z1022" s="71" t="n"/>
    </row>
    <row r="1023" ht="16.5" customHeight="1" s="115">
      <c r="C1023" s="313" t="n"/>
      <c r="D1023" s="313" t="n"/>
      <c r="E1023" s="291" t="n"/>
      <c r="F1023" s="292" t="n"/>
      <c r="G1023" s="292" t="n"/>
      <c r="H1023" s="294" t="n"/>
      <c r="I1023" s="338" t="n"/>
      <c r="J1023" s="295" t="n"/>
      <c r="K1023" s="268" t="n"/>
      <c r="L1023" s="268" t="n"/>
      <c r="M1023" s="268" t="n"/>
      <c r="N1023" s="339" t="n"/>
      <c r="O1023" s="268" t="n"/>
      <c r="P1023" s="314" t="n"/>
      <c r="Q1023" s="70" t="n"/>
      <c r="R1023" s="70" t="n"/>
      <c r="S1023" s="70" t="n"/>
      <c r="T1023" s="300" t="n"/>
      <c r="U1023" s="300" t="n"/>
      <c r="V1023" s="341" t="n"/>
      <c r="W1023" s="341" t="n"/>
      <c r="X1023" s="320" t="n"/>
      <c r="Y1023" s="320" t="n"/>
      <c r="Z1023" s="71" t="n"/>
    </row>
    <row r="1024" ht="16.5" customHeight="1" s="115">
      <c r="C1024" s="313" t="n"/>
      <c r="D1024" s="313" t="n"/>
      <c r="E1024" s="291" t="n"/>
      <c r="F1024" s="292" t="n"/>
      <c r="G1024" s="292" t="n"/>
      <c r="H1024" s="294" t="n"/>
      <c r="I1024" s="338" t="n"/>
      <c r="J1024" s="295" t="n"/>
      <c r="K1024" s="268" t="n"/>
      <c r="L1024" s="268" t="n"/>
      <c r="M1024" s="268" t="n"/>
      <c r="N1024" s="339" t="n"/>
      <c r="O1024" s="268" t="n"/>
      <c r="P1024" s="314" t="n"/>
      <c r="Q1024" s="70" t="n"/>
      <c r="R1024" s="70" t="n"/>
      <c r="S1024" s="70" t="n"/>
      <c r="T1024" s="300" t="n"/>
      <c r="U1024" s="300" t="n"/>
      <c r="V1024" s="341" t="n"/>
      <c r="W1024" s="341" t="n"/>
      <c r="X1024" s="320" t="n"/>
      <c r="Y1024" s="320" t="n"/>
      <c r="Z1024" s="71" t="n"/>
    </row>
    <row r="1025" ht="16.5" customHeight="1" s="115">
      <c r="C1025" s="313" t="n"/>
      <c r="D1025" s="313" t="n"/>
      <c r="E1025" s="291" t="n"/>
      <c r="F1025" s="292" t="n"/>
      <c r="G1025" s="292" t="n"/>
      <c r="H1025" s="294" t="n"/>
      <c r="I1025" s="338" t="n"/>
      <c r="J1025" s="295" t="n"/>
      <c r="K1025" s="268" t="n"/>
      <c r="L1025" s="268" t="n"/>
      <c r="M1025" s="268" t="n"/>
      <c r="N1025" s="339" t="n"/>
      <c r="O1025" s="268" t="n"/>
      <c r="P1025" s="314" t="n"/>
      <c r="Q1025" s="70" t="n"/>
      <c r="R1025" s="70" t="n"/>
      <c r="S1025" s="70" t="n"/>
      <c r="T1025" s="300" t="n"/>
      <c r="U1025" s="300" t="n"/>
      <c r="V1025" s="341" t="n"/>
      <c r="W1025" s="341" t="n"/>
      <c r="X1025" s="320" t="n"/>
      <c r="Y1025" s="320" t="n"/>
      <c r="Z1025" s="71" t="n"/>
    </row>
    <row r="1026" ht="16.5" customHeight="1" s="115">
      <c r="C1026" s="313" t="n"/>
      <c r="D1026" s="313" t="n"/>
      <c r="E1026" s="291" t="n"/>
      <c r="F1026" s="292" t="n"/>
      <c r="G1026" s="292" t="n"/>
      <c r="H1026" s="294" t="n"/>
      <c r="I1026" s="338" t="n"/>
      <c r="J1026" s="295" t="n"/>
      <c r="K1026" s="268" t="n"/>
      <c r="L1026" s="268" t="n"/>
      <c r="M1026" s="268" t="n"/>
      <c r="N1026" s="339" t="n"/>
      <c r="O1026" s="268" t="n"/>
      <c r="P1026" s="314" t="n"/>
      <c r="Q1026" s="70" t="n"/>
      <c r="R1026" s="70" t="n"/>
      <c r="S1026" s="70" t="n"/>
      <c r="T1026" s="300" t="n"/>
      <c r="U1026" s="300" t="n"/>
      <c r="V1026" s="341" t="n"/>
      <c r="W1026" s="341" t="n"/>
      <c r="X1026" s="320" t="n"/>
      <c r="Y1026" s="320" t="n"/>
      <c r="Z1026" s="71" t="n"/>
    </row>
    <row r="1027" ht="16.5" customHeight="1" s="115">
      <c r="C1027" s="313" t="n"/>
      <c r="D1027" s="313" t="n"/>
      <c r="E1027" s="291" t="n"/>
      <c r="F1027" s="292" t="n"/>
      <c r="G1027" s="292" t="n"/>
      <c r="H1027" s="294" t="n"/>
      <c r="I1027" s="338" t="n"/>
      <c r="J1027" s="295" t="n"/>
      <c r="K1027" s="268" t="n"/>
      <c r="L1027" s="268" t="n"/>
      <c r="M1027" s="268" t="n"/>
      <c r="N1027" s="339" t="n"/>
      <c r="O1027" s="268" t="n"/>
      <c r="P1027" s="314" t="n"/>
      <c r="Q1027" s="70" t="n"/>
      <c r="R1027" s="70" t="n"/>
      <c r="S1027" s="70" t="n"/>
      <c r="T1027" s="300" t="n"/>
      <c r="U1027" s="300" t="n"/>
      <c r="V1027" s="341" t="n"/>
      <c r="W1027" s="341" t="n"/>
      <c r="X1027" s="320" t="n"/>
      <c r="Y1027" s="320" t="n"/>
      <c r="Z1027" s="71" t="n"/>
    </row>
    <row r="1028" ht="16.5" customHeight="1" s="115">
      <c r="C1028" s="313" t="n"/>
      <c r="D1028" s="313" t="n"/>
      <c r="E1028" s="291" t="n"/>
      <c r="F1028" s="292" t="n"/>
      <c r="G1028" s="292" t="n"/>
      <c r="H1028" s="294" t="n"/>
      <c r="I1028" s="338" t="n"/>
      <c r="J1028" s="295" t="n"/>
      <c r="K1028" s="268" t="n"/>
      <c r="L1028" s="268" t="n"/>
      <c r="M1028" s="268" t="n"/>
      <c r="N1028" s="339" t="n"/>
      <c r="O1028" s="268" t="n"/>
      <c r="P1028" s="314" t="n"/>
      <c r="Q1028" s="70" t="n"/>
      <c r="R1028" s="70" t="n"/>
      <c r="S1028" s="70" t="n"/>
      <c r="T1028" s="300" t="n"/>
      <c r="U1028" s="300" t="n"/>
      <c r="V1028" s="341" t="n"/>
      <c r="W1028" s="341" t="n"/>
      <c r="X1028" s="320" t="n"/>
      <c r="Y1028" s="320" t="n"/>
      <c r="Z1028" s="71" t="n"/>
    </row>
    <row r="1029" ht="16.5" customHeight="1" s="115">
      <c r="C1029" s="313" t="n"/>
      <c r="D1029" s="313" t="n"/>
      <c r="E1029" s="291" t="n"/>
      <c r="F1029" s="292" t="n"/>
      <c r="G1029" s="292" t="n"/>
      <c r="H1029" s="294" t="n"/>
      <c r="I1029" s="338" t="n"/>
      <c r="J1029" s="295" t="n"/>
      <c r="K1029" s="268" t="n"/>
      <c r="L1029" s="268" t="n"/>
      <c r="M1029" s="268" t="n"/>
      <c r="N1029" s="339" t="n"/>
      <c r="O1029" s="268" t="n"/>
      <c r="P1029" s="314" t="n"/>
      <c r="Q1029" s="70" t="n"/>
      <c r="R1029" s="70" t="n"/>
      <c r="S1029" s="70" t="n"/>
      <c r="T1029" s="300" t="n"/>
      <c r="U1029" s="300" t="n"/>
      <c r="V1029" s="341" t="n"/>
      <c r="W1029" s="341" t="n"/>
      <c r="X1029" s="320" t="n"/>
      <c r="Y1029" s="320" t="n"/>
      <c r="Z1029" s="71" t="n"/>
    </row>
    <row r="1030" ht="16.5" customHeight="1" s="115">
      <c r="C1030" s="313" t="n"/>
      <c r="D1030" s="313" t="n"/>
      <c r="E1030" s="291" t="n"/>
      <c r="F1030" s="292" t="n"/>
      <c r="G1030" s="292" t="n"/>
      <c r="H1030" s="294" t="n"/>
      <c r="I1030" s="338" t="n"/>
      <c r="J1030" s="295" t="n"/>
      <c r="K1030" s="268" t="n"/>
      <c r="L1030" s="268" t="n"/>
      <c r="M1030" s="268" t="n"/>
      <c r="N1030" s="339" t="n"/>
      <c r="O1030" s="268" t="n"/>
      <c r="P1030" s="314" t="n"/>
      <c r="Q1030" s="70" t="n"/>
      <c r="R1030" s="70" t="n"/>
      <c r="S1030" s="70" t="n"/>
      <c r="T1030" s="300" t="n"/>
      <c r="U1030" s="300" t="n"/>
      <c r="V1030" s="341" t="n"/>
      <c r="W1030" s="341" t="n"/>
      <c r="X1030" s="320" t="n"/>
      <c r="Y1030" s="320" t="n"/>
      <c r="Z1030" s="71" t="n"/>
    </row>
    <row r="1031" ht="16.5" customHeight="1" s="115">
      <c r="C1031" s="313" t="n"/>
      <c r="D1031" s="313" t="n"/>
      <c r="E1031" s="291" t="n"/>
      <c r="F1031" s="292" t="n"/>
      <c r="G1031" s="292" t="n"/>
      <c r="H1031" s="294" t="n"/>
      <c r="I1031" s="338" t="n"/>
      <c r="J1031" s="295" t="n"/>
      <c r="K1031" s="268" t="n"/>
      <c r="L1031" s="268" t="n"/>
      <c r="M1031" s="268" t="n"/>
      <c r="N1031" s="339" t="n"/>
      <c r="O1031" s="268" t="n"/>
      <c r="P1031" s="314" t="n"/>
      <c r="Q1031" s="70" t="n"/>
      <c r="R1031" s="70" t="n"/>
      <c r="S1031" s="70" t="n"/>
      <c r="T1031" s="300" t="n"/>
      <c r="U1031" s="300" t="n"/>
      <c r="V1031" s="341" t="n"/>
      <c r="W1031" s="341" t="n"/>
      <c r="X1031" s="320" t="n"/>
      <c r="Y1031" s="320" t="n"/>
      <c r="Z1031" s="71" t="n"/>
    </row>
    <row r="1032" ht="16.5" customHeight="1" s="115">
      <c r="C1032" s="313" t="n"/>
      <c r="D1032" s="313" t="n"/>
      <c r="E1032" s="291" t="n"/>
      <c r="F1032" s="292" t="n"/>
      <c r="G1032" s="292" t="n"/>
      <c r="H1032" s="294" t="n"/>
      <c r="I1032" s="338" t="n"/>
      <c r="J1032" s="295" t="n"/>
      <c r="K1032" s="268" t="n"/>
      <c r="L1032" s="268" t="n"/>
      <c r="M1032" s="268" t="n"/>
      <c r="N1032" s="339" t="n"/>
      <c r="O1032" s="268" t="n"/>
      <c r="P1032" s="314" t="n"/>
      <c r="Q1032" s="70" t="n"/>
      <c r="R1032" s="70" t="n"/>
      <c r="S1032" s="70" t="n"/>
      <c r="T1032" s="300" t="n"/>
      <c r="U1032" s="300" t="n"/>
      <c r="V1032" s="341" t="n"/>
      <c r="W1032" s="341" t="n"/>
      <c r="X1032" s="320" t="n"/>
      <c r="Y1032" s="320" t="n"/>
      <c r="Z1032" s="71" t="n"/>
    </row>
    <row r="1033" ht="16.5" customHeight="1" s="115">
      <c r="C1033" s="313" t="n"/>
      <c r="D1033" s="313" t="n"/>
      <c r="E1033" s="291" t="n"/>
      <c r="F1033" s="292" t="n"/>
      <c r="G1033" s="292" t="n"/>
      <c r="H1033" s="294" t="n"/>
      <c r="I1033" s="338" t="n"/>
      <c r="J1033" s="295" t="n"/>
      <c r="K1033" s="268" t="n"/>
      <c r="L1033" s="268" t="n"/>
      <c r="M1033" s="268" t="n"/>
      <c r="N1033" s="339" t="n"/>
      <c r="O1033" s="268" t="n"/>
      <c r="P1033" s="314" t="n"/>
      <c r="Q1033" s="70" t="n"/>
      <c r="R1033" s="70" t="n"/>
      <c r="S1033" s="70" t="n"/>
      <c r="T1033" s="300" t="n"/>
      <c r="U1033" s="300" t="n"/>
      <c r="V1033" s="341" t="n"/>
      <c r="W1033" s="341" t="n"/>
      <c r="X1033" s="320" t="n"/>
      <c r="Y1033" s="320" t="n"/>
      <c r="Z1033" s="71" t="n"/>
    </row>
    <row r="1034" ht="16.5" customHeight="1" s="115">
      <c r="C1034" s="313" t="n"/>
      <c r="D1034" s="313" t="n"/>
      <c r="E1034" s="291" t="n"/>
      <c r="F1034" s="292" t="n"/>
      <c r="G1034" s="292" t="n"/>
      <c r="H1034" s="294" t="n"/>
      <c r="I1034" s="338" t="n"/>
      <c r="J1034" s="295" t="n"/>
      <c r="K1034" s="268" t="n"/>
      <c r="L1034" s="268" t="n"/>
      <c r="M1034" s="268" t="n"/>
      <c r="N1034" s="339" t="n"/>
      <c r="O1034" s="268" t="n"/>
      <c r="P1034" s="314" t="n"/>
      <c r="Q1034" s="70" t="n"/>
      <c r="R1034" s="70" t="n"/>
      <c r="S1034" s="70" t="n"/>
      <c r="T1034" s="300" t="n"/>
      <c r="U1034" s="300" t="n"/>
      <c r="V1034" s="341" t="n"/>
      <c r="W1034" s="341" t="n"/>
      <c r="X1034" s="320" t="n"/>
      <c r="Y1034" s="320" t="n"/>
      <c r="Z1034" s="71" t="n"/>
    </row>
    <row r="1035" ht="16.5" customHeight="1" s="115">
      <c r="C1035" s="313" t="n"/>
      <c r="D1035" s="313" t="n"/>
      <c r="E1035" s="291" t="n"/>
      <c r="F1035" s="292" t="n"/>
      <c r="G1035" s="292" t="n"/>
      <c r="H1035" s="294" t="n"/>
      <c r="I1035" s="338" t="n"/>
      <c r="J1035" s="295" t="n"/>
      <c r="K1035" s="268" t="n"/>
      <c r="L1035" s="268" t="n"/>
      <c r="M1035" s="268" t="n"/>
      <c r="N1035" s="339" t="n"/>
      <c r="O1035" s="268" t="n"/>
      <c r="P1035" s="314" t="n"/>
      <c r="Q1035" s="70" t="n"/>
      <c r="R1035" s="70" t="n"/>
      <c r="S1035" s="70" t="n"/>
      <c r="T1035" s="300" t="n"/>
      <c r="U1035" s="300" t="n"/>
      <c r="V1035" s="341" t="n"/>
      <c r="W1035" s="341" t="n"/>
      <c r="X1035" s="320" t="n"/>
      <c r="Y1035" s="320" t="n"/>
      <c r="Z1035" s="71" t="n"/>
    </row>
    <row r="1036" ht="16.5" customHeight="1" s="115">
      <c r="C1036" s="313" t="n"/>
      <c r="D1036" s="313" t="n"/>
      <c r="E1036" s="291" t="n"/>
      <c r="F1036" s="292" t="n"/>
      <c r="G1036" s="292" t="n"/>
      <c r="H1036" s="294" t="n"/>
      <c r="I1036" s="338" t="n"/>
      <c r="J1036" s="295" t="n"/>
      <c r="K1036" s="268" t="n"/>
      <c r="L1036" s="268" t="n"/>
      <c r="M1036" s="268" t="n"/>
      <c r="N1036" s="339" t="n"/>
      <c r="O1036" s="268" t="n"/>
      <c r="P1036" s="314" t="n"/>
      <c r="Q1036" s="70" t="n"/>
      <c r="R1036" s="70" t="n"/>
      <c r="S1036" s="70" t="n"/>
      <c r="T1036" s="300" t="n"/>
      <c r="U1036" s="300" t="n"/>
      <c r="V1036" s="341" t="n"/>
      <c r="W1036" s="341" t="n"/>
      <c r="X1036" s="320" t="n"/>
      <c r="Y1036" s="320" t="n"/>
      <c r="Z1036" s="71" t="n"/>
    </row>
    <row r="1037" ht="16.5" customHeight="1" s="115">
      <c r="C1037" s="313" t="n"/>
      <c r="D1037" s="313" t="n"/>
      <c r="E1037" s="291" t="n"/>
      <c r="F1037" s="292" t="n"/>
      <c r="G1037" s="292" t="n"/>
      <c r="H1037" s="294" t="n"/>
      <c r="I1037" s="338" t="n"/>
      <c r="J1037" s="295" t="n"/>
      <c r="K1037" s="268" t="n"/>
      <c r="L1037" s="268" t="n"/>
      <c r="M1037" s="268" t="n"/>
      <c r="N1037" s="339" t="n"/>
      <c r="O1037" s="268" t="n"/>
      <c r="P1037" s="314" t="n"/>
      <c r="Q1037" s="70" t="n"/>
      <c r="R1037" s="70" t="n"/>
      <c r="S1037" s="70" t="n"/>
      <c r="T1037" s="300" t="n"/>
      <c r="U1037" s="300" t="n"/>
      <c r="V1037" s="341" t="n"/>
      <c r="W1037" s="341" t="n"/>
      <c r="X1037" s="320" t="n"/>
      <c r="Y1037" s="320" t="n"/>
      <c r="Z1037" s="71" t="n"/>
    </row>
    <row r="1038" ht="16.5" customHeight="1" s="115">
      <c r="C1038" s="313" t="n"/>
      <c r="D1038" s="313" t="n"/>
      <c r="E1038" s="291" t="n"/>
      <c r="F1038" s="292" t="n"/>
      <c r="G1038" s="292" t="n"/>
      <c r="H1038" s="294" t="n"/>
      <c r="I1038" s="338" t="n"/>
      <c r="J1038" s="295" t="n"/>
      <c r="K1038" s="268" t="n"/>
      <c r="L1038" s="268" t="n"/>
      <c r="M1038" s="268" t="n"/>
      <c r="N1038" s="339" t="n"/>
      <c r="O1038" s="268" t="n"/>
      <c r="P1038" s="314" t="n"/>
      <c r="Q1038" s="70" t="n"/>
      <c r="R1038" s="70" t="n"/>
      <c r="S1038" s="70" t="n"/>
      <c r="T1038" s="300" t="n"/>
      <c r="U1038" s="300" t="n"/>
      <c r="V1038" s="341" t="n"/>
      <c r="W1038" s="341" t="n"/>
      <c r="X1038" s="320" t="n"/>
      <c r="Y1038" s="320" t="n"/>
      <c r="Z1038" s="71" t="n"/>
    </row>
    <row r="1039" ht="16.5" customHeight="1" s="115">
      <c r="C1039" s="313" t="n"/>
      <c r="D1039" s="313" t="n"/>
      <c r="E1039" s="291" t="n"/>
      <c r="F1039" s="292" t="n"/>
      <c r="G1039" s="292" t="n"/>
      <c r="H1039" s="294" t="n"/>
      <c r="I1039" s="338" t="n"/>
      <c r="J1039" s="295" t="n"/>
      <c r="K1039" s="268" t="n"/>
      <c r="L1039" s="268" t="n"/>
      <c r="M1039" s="268" t="n"/>
      <c r="N1039" s="339" t="n"/>
      <c r="O1039" s="268" t="n"/>
      <c r="P1039" s="314" t="n"/>
      <c r="Q1039" s="70" t="n"/>
      <c r="R1039" s="70" t="n"/>
      <c r="S1039" s="70" t="n"/>
      <c r="T1039" s="300" t="n"/>
      <c r="U1039" s="300" t="n"/>
      <c r="V1039" s="341" t="n"/>
      <c r="W1039" s="341" t="n"/>
      <c r="X1039" s="320" t="n"/>
      <c r="Y1039" s="320" t="n"/>
      <c r="Z1039" s="71" t="n"/>
    </row>
    <row r="1040" ht="16.5" customHeight="1" s="115">
      <c r="C1040" s="313" t="n"/>
      <c r="D1040" s="313" t="n"/>
      <c r="E1040" s="291" t="n"/>
      <c r="F1040" s="292" t="n"/>
      <c r="G1040" s="292" t="n"/>
      <c r="H1040" s="294" t="n"/>
      <c r="I1040" s="338" t="n"/>
      <c r="J1040" s="295" t="n"/>
      <c r="K1040" s="268" t="n"/>
      <c r="L1040" s="268" t="n"/>
      <c r="M1040" s="268" t="n"/>
      <c r="N1040" s="339" t="n"/>
      <c r="O1040" s="268" t="n"/>
      <c r="P1040" s="314" t="n"/>
      <c r="Q1040" s="70" t="n"/>
      <c r="R1040" s="70" t="n"/>
      <c r="S1040" s="70" t="n"/>
      <c r="T1040" s="300" t="n"/>
      <c r="U1040" s="300" t="n"/>
      <c r="V1040" s="341" t="n"/>
      <c r="W1040" s="341" t="n"/>
      <c r="X1040" s="320" t="n"/>
      <c r="Y1040" s="320" t="n"/>
      <c r="Z1040" s="71" t="n"/>
    </row>
    <row r="1041" ht="16.5" customHeight="1" s="115">
      <c r="C1041" s="313" t="n"/>
      <c r="D1041" s="313" t="n"/>
      <c r="E1041" s="291" t="n"/>
      <c r="F1041" s="292" t="n"/>
      <c r="G1041" s="292" t="n"/>
      <c r="H1041" s="294" t="n"/>
      <c r="I1041" s="338" t="n"/>
      <c r="J1041" s="295" t="n"/>
      <c r="K1041" s="268" t="n"/>
      <c r="L1041" s="268" t="n"/>
      <c r="M1041" s="268" t="n"/>
      <c r="N1041" s="339" t="n"/>
      <c r="O1041" s="268" t="n"/>
      <c r="P1041" s="314" t="n"/>
      <c r="Q1041" s="70" t="n"/>
      <c r="R1041" s="70" t="n"/>
      <c r="S1041" s="70" t="n"/>
      <c r="T1041" s="300" t="n"/>
      <c r="U1041" s="300" t="n"/>
      <c r="V1041" s="341" t="n"/>
      <c r="W1041" s="341" t="n"/>
      <c r="X1041" s="320" t="n"/>
      <c r="Y1041" s="320" t="n"/>
      <c r="Z1041" s="71" t="n"/>
    </row>
    <row r="1042" ht="16.5" customHeight="1" s="115">
      <c r="C1042" s="313" t="n"/>
      <c r="D1042" s="313" t="n"/>
      <c r="E1042" s="291" t="n"/>
      <c r="F1042" s="292" t="n"/>
      <c r="G1042" s="292" t="n"/>
      <c r="H1042" s="294" t="n"/>
      <c r="I1042" s="338" t="n"/>
      <c r="J1042" s="295" t="n"/>
      <c r="K1042" s="268" t="n"/>
      <c r="L1042" s="268" t="n"/>
      <c r="M1042" s="268" t="n"/>
      <c r="N1042" s="339" t="n"/>
      <c r="O1042" s="268" t="n"/>
      <c r="P1042" s="314" t="n"/>
      <c r="Q1042" s="70" t="n"/>
      <c r="R1042" s="70" t="n"/>
      <c r="S1042" s="70" t="n"/>
      <c r="T1042" s="300" t="n"/>
      <c r="U1042" s="300" t="n"/>
      <c r="V1042" s="341" t="n"/>
      <c r="W1042" s="341" t="n"/>
      <c r="X1042" s="320" t="n"/>
      <c r="Y1042" s="320" t="n"/>
      <c r="Z1042" s="71" t="n"/>
    </row>
    <row r="1043" ht="16.5" customHeight="1" s="115">
      <c r="C1043" s="313" t="n"/>
      <c r="D1043" s="313" t="n"/>
      <c r="E1043" s="291" t="n"/>
      <c r="F1043" s="292" t="n"/>
      <c r="G1043" s="292" t="n"/>
      <c r="H1043" s="294" t="n"/>
      <c r="I1043" s="338" t="n"/>
      <c r="J1043" s="295" t="n"/>
      <c r="K1043" s="268" t="n"/>
      <c r="L1043" s="268" t="n"/>
      <c r="M1043" s="268" t="n"/>
      <c r="N1043" s="339" t="n"/>
      <c r="O1043" s="268" t="n"/>
      <c r="P1043" s="314" t="n"/>
      <c r="Q1043" s="70" t="n"/>
      <c r="R1043" s="70" t="n"/>
      <c r="S1043" s="70" t="n"/>
      <c r="T1043" s="300" t="n"/>
      <c r="U1043" s="300" t="n"/>
      <c r="V1043" s="341" t="n"/>
      <c r="W1043" s="341" t="n"/>
      <c r="X1043" s="320" t="n"/>
      <c r="Y1043" s="320" t="n"/>
      <c r="Z1043" s="71" t="n"/>
    </row>
    <row r="1044" ht="16.5" customHeight="1" s="115">
      <c r="C1044" s="313" t="n"/>
      <c r="D1044" s="313" t="n"/>
      <c r="E1044" s="291" t="n"/>
      <c r="F1044" s="292" t="n"/>
      <c r="G1044" s="292" t="n"/>
      <c r="H1044" s="294" t="n"/>
      <c r="I1044" s="338" t="n"/>
      <c r="J1044" s="295" t="n"/>
      <c r="K1044" s="268" t="n"/>
      <c r="L1044" s="268" t="n"/>
      <c r="M1044" s="268" t="n"/>
      <c r="N1044" s="339" t="n"/>
      <c r="O1044" s="268" t="n"/>
      <c r="P1044" s="314" t="n"/>
      <c r="Q1044" s="70" t="n"/>
      <c r="R1044" s="70" t="n"/>
      <c r="S1044" s="70" t="n"/>
      <c r="T1044" s="300" t="n"/>
      <c r="U1044" s="300" t="n"/>
      <c r="V1044" s="341" t="n"/>
      <c r="W1044" s="341" t="n"/>
      <c r="X1044" s="320" t="n"/>
      <c r="Y1044" s="320" t="n"/>
      <c r="Z1044" s="71" t="n"/>
    </row>
    <row r="1045" ht="16.5" customHeight="1" s="115">
      <c r="C1045" s="313" t="n"/>
      <c r="D1045" s="313" t="n"/>
      <c r="E1045" s="291" t="n"/>
      <c r="F1045" s="292" t="n"/>
      <c r="G1045" s="292" t="n"/>
      <c r="H1045" s="294" t="n"/>
      <c r="I1045" s="338" t="n"/>
      <c r="J1045" s="295" t="n"/>
      <c r="K1045" s="268" t="n"/>
      <c r="L1045" s="268" t="n"/>
      <c r="M1045" s="268" t="n"/>
      <c r="N1045" s="339" t="n"/>
      <c r="O1045" s="268" t="n"/>
      <c r="P1045" s="314" t="n"/>
      <c r="Q1045" s="70" t="n"/>
      <c r="R1045" s="70" t="n"/>
      <c r="S1045" s="70" t="n"/>
      <c r="T1045" s="300" t="n"/>
      <c r="U1045" s="300" t="n"/>
      <c r="V1045" s="341" t="n"/>
      <c r="W1045" s="341" t="n"/>
      <c r="X1045" s="320" t="n"/>
      <c r="Y1045" s="320" t="n"/>
      <c r="Z1045" s="71" t="n"/>
    </row>
    <row r="1046" ht="16.5" customHeight="1" s="115">
      <c r="C1046" s="313" t="n"/>
      <c r="D1046" s="313" t="n"/>
      <c r="E1046" s="291" t="n"/>
      <c r="F1046" s="292" t="n"/>
      <c r="G1046" s="292" t="n"/>
      <c r="H1046" s="294" t="n"/>
      <c r="I1046" s="338" t="n"/>
      <c r="J1046" s="295" t="n"/>
      <c r="K1046" s="268" t="n"/>
      <c r="L1046" s="268" t="n"/>
      <c r="M1046" s="268" t="n"/>
      <c r="N1046" s="339" t="n"/>
      <c r="O1046" s="268" t="n"/>
      <c r="P1046" s="314" t="n"/>
      <c r="Q1046" s="70" t="n"/>
      <c r="R1046" s="70" t="n"/>
      <c r="S1046" s="70" t="n"/>
      <c r="T1046" s="300" t="n"/>
      <c r="U1046" s="300" t="n"/>
      <c r="V1046" s="341" t="n"/>
      <c r="W1046" s="341" t="n"/>
      <c r="X1046" s="320" t="n"/>
      <c r="Y1046" s="320" t="n"/>
      <c r="Z1046" s="71" t="n"/>
    </row>
    <row r="1047" ht="16.5" customHeight="1" s="115">
      <c r="C1047" s="313" t="n"/>
      <c r="D1047" s="313" t="n"/>
      <c r="E1047" s="291" t="n"/>
      <c r="F1047" s="292" t="n"/>
      <c r="G1047" s="292" t="n"/>
      <c r="H1047" s="294" t="n"/>
      <c r="I1047" s="338" t="n"/>
      <c r="J1047" s="295" t="n"/>
      <c r="K1047" s="268" t="n"/>
      <c r="L1047" s="268" t="n"/>
      <c r="M1047" s="268" t="n"/>
      <c r="N1047" s="339" t="n"/>
      <c r="O1047" s="268" t="n"/>
      <c r="P1047" s="314" t="n"/>
      <c r="Q1047" s="70" t="n"/>
      <c r="R1047" s="70" t="n"/>
      <c r="S1047" s="70" t="n"/>
      <c r="T1047" s="300" t="n"/>
      <c r="U1047" s="300" t="n"/>
      <c r="V1047" s="341" t="n"/>
      <c r="W1047" s="341" t="n"/>
      <c r="X1047" s="320" t="n"/>
      <c r="Y1047" s="320" t="n"/>
      <c r="Z1047" s="71" t="n"/>
    </row>
    <row r="1048" ht="16.5" customHeight="1" s="115">
      <c r="C1048" s="313" t="n"/>
      <c r="D1048" s="313" t="n"/>
      <c r="E1048" s="291" t="n"/>
      <c r="F1048" s="292" t="n"/>
      <c r="G1048" s="292" t="n"/>
      <c r="H1048" s="294" t="n"/>
      <c r="I1048" s="338" t="n"/>
      <c r="J1048" s="295" t="n"/>
      <c r="K1048" s="268" t="n"/>
      <c r="L1048" s="268" t="n"/>
      <c r="M1048" s="268" t="n"/>
      <c r="N1048" s="339" t="n"/>
      <c r="O1048" s="268" t="n"/>
      <c r="P1048" s="314" t="n"/>
      <c r="Q1048" s="70" t="n"/>
      <c r="R1048" s="70" t="n"/>
      <c r="S1048" s="70" t="n"/>
      <c r="T1048" s="300" t="n"/>
      <c r="U1048" s="300" t="n"/>
      <c r="V1048" s="341" t="n"/>
      <c r="W1048" s="341" t="n"/>
      <c r="X1048" s="320" t="n"/>
      <c r="Y1048" s="320" t="n"/>
      <c r="Z1048" s="71" t="n"/>
    </row>
    <row r="1049" ht="16.5" customHeight="1" s="115">
      <c r="C1049" s="313" t="n"/>
      <c r="D1049" s="313" t="n"/>
      <c r="E1049" s="291" t="n"/>
      <c r="F1049" s="292" t="n"/>
      <c r="G1049" s="292" t="n"/>
      <c r="H1049" s="294" t="n"/>
      <c r="I1049" s="338" t="n"/>
      <c r="J1049" s="295" t="n"/>
      <c r="K1049" s="268" t="n"/>
      <c r="L1049" s="268" t="n"/>
      <c r="M1049" s="268" t="n"/>
      <c r="N1049" s="339" t="n"/>
      <c r="O1049" s="268" t="n"/>
      <c r="P1049" s="314" t="n"/>
      <c r="Q1049" s="70" t="n"/>
      <c r="R1049" s="70" t="n"/>
      <c r="S1049" s="70" t="n"/>
      <c r="T1049" s="300" t="n"/>
      <c r="U1049" s="300" t="n"/>
      <c r="V1049" s="341" t="n"/>
      <c r="W1049" s="341" t="n"/>
      <c r="X1049" s="320" t="n"/>
      <c r="Y1049" s="320" t="n"/>
      <c r="Z1049" s="71" t="n"/>
    </row>
    <row r="1050" ht="16.5" customHeight="1" s="115">
      <c r="C1050" s="313" t="n"/>
      <c r="D1050" s="313" t="n"/>
      <c r="E1050" s="291" t="n"/>
      <c r="F1050" s="292" t="n"/>
      <c r="G1050" s="292" t="n"/>
      <c r="H1050" s="294" t="n"/>
      <c r="I1050" s="338" t="n"/>
      <c r="J1050" s="295" t="n"/>
      <c r="K1050" s="268" t="n"/>
      <c r="L1050" s="268" t="n"/>
      <c r="M1050" s="268" t="n"/>
      <c r="N1050" s="339" t="n"/>
      <c r="O1050" s="268" t="n"/>
      <c r="P1050" s="314" t="n"/>
      <c r="Q1050" s="70" t="n"/>
      <c r="R1050" s="70" t="n"/>
      <c r="S1050" s="70" t="n"/>
      <c r="T1050" s="300" t="n"/>
      <c r="U1050" s="300" t="n"/>
      <c r="V1050" s="341" t="n"/>
      <c r="W1050" s="341" t="n"/>
      <c r="X1050" s="320" t="n"/>
      <c r="Y1050" s="320" t="n"/>
      <c r="Z1050" s="71" t="n"/>
    </row>
    <row r="1051" ht="16.5" customHeight="1" s="115">
      <c r="C1051" s="313" t="n"/>
      <c r="D1051" s="313" t="n"/>
      <c r="E1051" s="291" t="n"/>
      <c r="F1051" s="292" t="n"/>
      <c r="G1051" s="292" t="n"/>
      <c r="H1051" s="294" t="n"/>
      <c r="I1051" s="338" t="n"/>
      <c r="J1051" s="295" t="n"/>
      <c r="K1051" s="268" t="n"/>
      <c r="L1051" s="268" t="n"/>
      <c r="M1051" s="268" t="n"/>
      <c r="N1051" s="339" t="n"/>
      <c r="O1051" s="268" t="n"/>
      <c r="P1051" s="314" t="n"/>
      <c r="Q1051" s="70" t="n"/>
      <c r="R1051" s="70" t="n"/>
      <c r="S1051" s="70" t="n"/>
      <c r="T1051" s="300" t="n"/>
      <c r="U1051" s="300" t="n"/>
      <c r="V1051" s="341" t="n"/>
      <c r="W1051" s="341" t="n"/>
      <c r="X1051" s="320" t="n"/>
      <c r="Y1051" s="320" t="n"/>
      <c r="Z1051" s="71" t="n"/>
    </row>
    <row r="1052" ht="16.5" customHeight="1" s="115">
      <c r="C1052" s="313" t="n"/>
      <c r="D1052" s="313" t="n"/>
      <c r="E1052" s="291" t="n"/>
      <c r="F1052" s="292" t="n"/>
      <c r="G1052" s="292" t="n"/>
      <c r="H1052" s="294" t="n"/>
      <c r="I1052" s="338" t="n"/>
      <c r="J1052" s="295" t="n"/>
      <c r="K1052" s="268" t="n"/>
      <c r="L1052" s="268" t="n"/>
      <c r="M1052" s="268" t="n"/>
      <c r="N1052" s="339" t="n"/>
      <c r="O1052" s="268" t="n"/>
      <c r="P1052" s="314" t="n"/>
      <c r="Q1052" s="70" t="n"/>
      <c r="R1052" s="70" t="n"/>
      <c r="S1052" s="70" t="n"/>
      <c r="T1052" s="300" t="n"/>
      <c r="U1052" s="300" t="n"/>
      <c r="V1052" s="341" t="n"/>
      <c r="W1052" s="341" t="n"/>
      <c r="X1052" s="320" t="n"/>
      <c r="Y1052" s="320" t="n"/>
      <c r="Z1052" s="71" t="n"/>
    </row>
    <row r="1053" ht="16.5" customHeight="1" s="115">
      <c r="C1053" s="313" t="n"/>
      <c r="D1053" s="313" t="n"/>
      <c r="E1053" s="291" t="n"/>
      <c r="F1053" s="292" t="n"/>
      <c r="G1053" s="292" t="n"/>
      <c r="H1053" s="294" t="n"/>
      <c r="I1053" s="338" t="n"/>
      <c r="J1053" s="295" t="n"/>
      <c r="K1053" s="268" t="n"/>
      <c r="L1053" s="268" t="n"/>
      <c r="M1053" s="268" t="n"/>
      <c r="N1053" s="339" t="n"/>
      <c r="O1053" s="268" t="n"/>
      <c r="P1053" s="314" t="n"/>
      <c r="Q1053" s="70" t="n"/>
      <c r="R1053" s="70" t="n"/>
      <c r="S1053" s="70" t="n"/>
      <c r="T1053" s="300" t="n"/>
      <c r="U1053" s="300" t="n"/>
      <c r="V1053" s="341" t="n"/>
      <c r="W1053" s="341" t="n"/>
      <c r="X1053" s="320" t="n"/>
      <c r="Y1053" s="320" t="n"/>
      <c r="Z1053" s="71" t="n"/>
    </row>
    <row r="1054" ht="16.5" customHeight="1" s="115">
      <c r="C1054" s="313" t="n"/>
      <c r="D1054" s="313" t="n"/>
      <c r="E1054" s="291" t="n"/>
      <c r="F1054" s="292" t="n"/>
      <c r="G1054" s="292" t="n"/>
      <c r="H1054" s="294" t="n"/>
      <c r="I1054" s="338" t="n"/>
      <c r="J1054" s="295" t="n"/>
      <c r="K1054" s="268" t="n"/>
      <c r="L1054" s="268" t="n"/>
      <c r="M1054" s="268" t="n"/>
      <c r="N1054" s="339" t="n"/>
      <c r="O1054" s="268" t="n"/>
      <c r="P1054" s="314" t="n"/>
      <c r="Q1054" s="70" t="n"/>
      <c r="R1054" s="70" t="n"/>
      <c r="S1054" s="70" t="n"/>
      <c r="T1054" s="300" t="n"/>
      <c r="U1054" s="300" t="n"/>
      <c r="V1054" s="341" t="n"/>
      <c r="W1054" s="341" t="n"/>
      <c r="X1054" s="320" t="n"/>
      <c r="Y1054" s="320" t="n"/>
      <c r="Z1054" s="71" t="n"/>
    </row>
    <row r="1055" ht="16.5" customHeight="1" s="115">
      <c r="C1055" s="313" t="n"/>
      <c r="D1055" s="313" t="n"/>
      <c r="E1055" s="291" t="n"/>
      <c r="F1055" s="292" t="n"/>
      <c r="G1055" s="292" t="n"/>
      <c r="H1055" s="294" t="n"/>
      <c r="I1055" s="338" t="n"/>
      <c r="J1055" s="295" t="n"/>
      <c r="K1055" s="268" t="n"/>
      <c r="L1055" s="268" t="n"/>
      <c r="M1055" s="268" t="n"/>
      <c r="N1055" s="339" t="n"/>
      <c r="O1055" s="268" t="n"/>
      <c r="P1055" s="314" t="n"/>
      <c r="Q1055" s="70" t="n"/>
      <c r="R1055" s="70" t="n"/>
      <c r="S1055" s="70" t="n"/>
      <c r="T1055" s="300" t="n"/>
      <c r="U1055" s="300" t="n"/>
      <c r="V1055" s="341" t="n"/>
      <c r="W1055" s="341" t="n"/>
      <c r="X1055" s="320" t="n"/>
      <c r="Y1055" s="320" t="n"/>
      <c r="Z1055" s="71" t="n"/>
    </row>
    <row r="1056" ht="16.5" customHeight="1" s="115">
      <c r="C1056" s="313" t="n"/>
      <c r="D1056" s="313" t="n"/>
      <c r="E1056" s="291" t="n"/>
      <c r="F1056" s="292" t="n"/>
      <c r="G1056" s="292" t="n"/>
      <c r="H1056" s="294" t="n"/>
      <c r="I1056" s="338" t="n"/>
      <c r="J1056" s="295" t="n"/>
      <c r="K1056" s="268" t="n"/>
      <c r="L1056" s="268" t="n"/>
      <c r="M1056" s="268" t="n"/>
      <c r="N1056" s="339" t="n"/>
      <c r="O1056" s="268" t="n"/>
      <c r="P1056" s="314" t="n"/>
      <c r="Q1056" s="70" t="n"/>
      <c r="R1056" s="70" t="n"/>
      <c r="S1056" s="70" t="n"/>
      <c r="T1056" s="300" t="n"/>
      <c r="U1056" s="300" t="n"/>
      <c r="V1056" s="341" t="n"/>
      <c r="W1056" s="341" t="n"/>
      <c r="X1056" s="320" t="n"/>
      <c r="Y1056" s="320" t="n"/>
      <c r="Z1056" s="71" t="n"/>
    </row>
    <row r="1057" ht="16.5" customHeight="1" s="115">
      <c r="C1057" s="313" t="n"/>
      <c r="D1057" s="313" t="n"/>
      <c r="E1057" s="291" t="n"/>
      <c r="F1057" s="292" t="n"/>
      <c r="G1057" s="292" t="n"/>
      <c r="H1057" s="294" t="n"/>
      <c r="I1057" s="338" t="n"/>
      <c r="J1057" s="295" t="n"/>
      <c r="K1057" s="268" t="n"/>
      <c r="L1057" s="268" t="n"/>
      <c r="M1057" s="268" t="n"/>
      <c r="N1057" s="339" t="n"/>
      <c r="O1057" s="268" t="n"/>
      <c r="P1057" s="314" t="n"/>
      <c r="Q1057" s="70" t="n"/>
      <c r="R1057" s="70" t="n"/>
      <c r="S1057" s="70" t="n"/>
      <c r="T1057" s="300" t="n"/>
      <c r="U1057" s="300" t="n"/>
      <c r="V1057" s="341" t="n"/>
      <c r="W1057" s="341" t="n"/>
      <c r="X1057" s="320" t="n"/>
      <c r="Y1057" s="320" t="n"/>
      <c r="Z1057" s="71" t="n"/>
    </row>
    <row r="1058" ht="16.5" customHeight="1" s="115">
      <c r="C1058" s="313" t="n"/>
      <c r="D1058" s="313" t="n"/>
      <c r="E1058" s="291" t="n"/>
      <c r="F1058" s="292" t="n"/>
      <c r="G1058" s="292" t="n"/>
      <c r="H1058" s="294" t="n"/>
      <c r="I1058" s="338" t="n"/>
      <c r="J1058" s="295" t="n"/>
      <c r="K1058" s="268" t="n"/>
      <c r="L1058" s="268" t="n"/>
      <c r="M1058" s="268" t="n"/>
      <c r="N1058" s="339" t="n"/>
      <c r="O1058" s="268" t="n"/>
      <c r="P1058" s="314" t="n"/>
      <c r="Q1058" s="70" t="n"/>
      <c r="R1058" s="70" t="n"/>
      <c r="S1058" s="70" t="n"/>
      <c r="T1058" s="300" t="n"/>
      <c r="U1058" s="300" t="n"/>
      <c r="V1058" s="341" t="n"/>
      <c r="W1058" s="341" t="n"/>
      <c r="X1058" s="320" t="n"/>
      <c r="Y1058" s="320" t="n"/>
      <c r="Z1058" s="71" t="n"/>
    </row>
    <row r="1059" ht="16.5" customHeight="1" s="115">
      <c r="C1059" s="313" t="n"/>
      <c r="D1059" s="313" t="n"/>
      <c r="E1059" s="291" t="n"/>
      <c r="F1059" s="292" t="n"/>
      <c r="G1059" s="292" t="n"/>
      <c r="H1059" s="294" t="n"/>
      <c r="I1059" s="338" t="n"/>
      <c r="J1059" s="295" t="n"/>
      <c r="K1059" s="268" t="n"/>
      <c r="L1059" s="268" t="n"/>
      <c r="M1059" s="268" t="n"/>
      <c r="N1059" s="339" t="n"/>
      <c r="O1059" s="268" t="n"/>
      <c r="P1059" s="314" t="n"/>
      <c r="Q1059" s="70" t="n"/>
      <c r="R1059" s="70" t="n"/>
      <c r="S1059" s="70" t="n"/>
      <c r="T1059" s="300" t="n"/>
      <c r="U1059" s="300" t="n"/>
      <c r="V1059" s="341" t="n"/>
      <c r="W1059" s="341" t="n"/>
      <c r="X1059" s="320" t="n"/>
      <c r="Y1059" s="320" t="n"/>
      <c r="Z1059" s="71" t="n"/>
    </row>
    <row r="1060" ht="16.5" customHeight="1" s="115">
      <c r="C1060" s="313" t="n"/>
      <c r="D1060" s="313" t="n"/>
      <c r="E1060" s="291" t="n"/>
      <c r="F1060" s="292" t="n"/>
      <c r="G1060" s="292" t="n"/>
      <c r="H1060" s="294" t="n"/>
      <c r="I1060" s="338" t="n"/>
      <c r="J1060" s="295" t="n"/>
      <c r="K1060" s="268" t="n"/>
      <c r="L1060" s="268" t="n"/>
      <c r="M1060" s="268" t="n"/>
      <c r="N1060" s="339" t="n"/>
      <c r="O1060" s="268" t="n"/>
      <c r="P1060" s="314" t="n"/>
      <c r="Q1060" s="70" t="n"/>
      <c r="R1060" s="70" t="n"/>
      <c r="S1060" s="70" t="n"/>
      <c r="T1060" s="300" t="n"/>
      <c r="U1060" s="300" t="n"/>
      <c r="V1060" s="341" t="n"/>
      <c r="W1060" s="341" t="n"/>
      <c r="X1060" s="320" t="n"/>
      <c r="Y1060" s="320" t="n"/>
      <c r="Z1060" s="71" t="n"/>
    </row>
    <row r="1061" ht="16.5" customHeight="1" s="115">
      <c r="C1061" s="313" t="n"/>
      <c r="D1061" s="313" t="n"/>
      <c r="E1061" s="291" t="n"/>
      <c r="F1061" s="292" t="n"/>
      <c r="G1061" s="292" t="n"/>
      <c r="H1061" s="294" t="n"/>
      <c r="I1061" s="338" t="n"/>
      <c r="J1061" s="295" t="n"/>
      <c r="K1061" s="268" t="n"/>
      <c r="L1061" s="268" t="n"/>
      <c r="M1061" s="268" t="n"/>
      <c r="N1061" s="339" t="n"/>
      <c r="O1061" s="268" t="n"/>
      <c r="P1061" s="314" t="n"/>
      <c r="Q1061" s="70" t="n"/>
      <c r="R1061" s="70" t="n"/>
      <c r="S1061" s="70" t="n"/>
      <c r="T1061" s="300" t="n"/>
      <c r="U1061" s="300" t="n"/>
      <c r="V1061" s="341" t="n"/>
      <c r="W1061" s="341" t="n"/>
      <c r="X1061" s="320" t="n"/>
      <c r="Y1061" s="320" t="n"/>
      <c r="Z1061" s="71" t="n"/>
    </row>
    <row r="1062" ht="16.5" customHeight="1" s="115">
      <c r="C1062" s="313" t="n"/>
      <c r="D1062" s="313" t="n"/>
      <c r="E1062" s="291" t="n"/>
      <c r="F1062" s="292" t="n"/>
      <c r="G1062" s="292" t="n"/>
      <c r="H1062" s="294" t="n"/>
      <c r="I1062" s="338" t="n"/>
      <c r="J1062" s="295" t="n"/>
      <c r="K1062" s="268" t="n"/>
      <c r="L1062" s="268" t="n"/>
      <c r="M1062" s="268" t="n"/>
      <c r="N1062" s="339" t="n"/>
      <c r="O1062" s="268" t="n"/>
      <c r="P1062" s="314" t="n"/>
      <c r="Q1062" s="70" t="n"/>
      <c r="R1062" s="70" t="n"/>
      <c r="S1062" s="70" t="n"/>
      <c r="T1062" s="300" t="n"/>
      <c r="U1062" s="300" t="n"/>
      <c r="V1062" s="341" t="n"/>
      <c r="W1062" s="341" t="n"/>
      <c r="X1062" s="320" t="n"/>
      <c r="Y1062" s="320" t="n"/>
      <c r="Z1062" s="71" t="n"/>
    </row>
    <row r="1063" ht="16.5" customHeight="1" s="115">
      <c r="C1063" s="313" t="n"/>
      <c r="D1063" s="313" t="n"/>
      <c r="E1063" s="291" t="n"/>
      <c r="F1063" s="292" t="n"/>
      <c r="G1063" s="292" t="n"/>
      <c r="H1063" s="294" t="n"/>
      <c r="I1063" s="338" t="n"/>
      <c r="J1063" s="295" t="n"/>
      <c r="K1063" s="268" t="n"/>
      <c r="L1063" s="268" t="n"/>
      <c r="M1063" s="268" t="n"/>
      <c r="N1063" s="339" t="n"/>
      <c r="O1063" s="268" t="n"/>
      <c r="P1063" s="314" t="n"/>
      <c r="Q1063" s="70" t="n"/>
      <c r="R1063" s="70" t="n"/>
      <c r="S1063" s="70" t="n"/>
      <c r="T1063" s="300" t="n"/>
      <c r="U1063" s="300" t="n"/>
      <c r="V1063" s="341" t="n"/>
      <c r="W1063" s="341" t="n"/>
      <c r="X1063" s="320" t="n"/>
      <c r="Y1063" s="320" t="n"/>
      <c r="Z1063" s="71" t="n"/>
    </row>
    <row r="1064" ht="16.5" customHeight="1" s="115">
      <c r="C1064" s="313" t="n"/>
      <c r="D1064" s="313" t="n"/>
      <c r="E1064" s="291" t="n"/>
      <c r="F1064" s="292" t="n"/>
      <c r="G1064" s="292" t="n"/>
      <c r="H1064" s="294" t="n"/>
      <c r="I1064" s="338" t="n"/>
      <c r="J1064" s="295" t="n"/>
      <c r="K1064" s="268" t="n"/>
      <c r="L1064" s="268" t="n"/>
      <c r="M1064" s="268" t="n"/>
      <c r="N1064" s="339" t="n"/>
      <c r="O1064" s="268" t="n"/>
      <c r="P1064" s="314" t="n"/>
      <c r="Q1064" s="70" t="n"/>
      <c r="R1064" s="70" t="n"/>
      <c r="S1064" s="70" t="n"/>
      <c r="T1064" s="300" t="n"/>
      <c r="U1064" s="300" t="n"/>
      <c r="V1064" s="341" t="n"/>
      <c r="W1064" s="341" t="n"/>
      <c r="X1064" s="320" t="n"/>
      <c r="Y1064" s="320" t="n"/>
      <c r="Z1064" s="71" t="n"/>
    </row>
    <row r="1065" ht="16.5" customHeight="1" s="115">
      <c r="C1065" s="313" t="n"/>
      <c r="D1065" s="313" t="n"/>
      <c r="E1065" s="291" t="n"/>
      <c r="F1065" s="292" t="n"/>
      <c r="G1065" s="292" t="n"/>
      <c r="H1065" s="294" t="n"/>
      <c r="I1065" s="338" t="n"/>
      <c r="J1065" s="295" t="n"/>
      <c r="K1065" s="268" t="n"/>
      <c r="L1065" s="268" t="n"/>
      <c r="M1065" s="268" t="n"/>
      <c r="N1065" s="339" t="n"/>
      <c r="O1065" s="268" t="n"/>
      <c r="P1065" s="314" t="n"/>
      <c r="Q1065" s="70" t="n"/>
      <c r="R1065" s="70" t="n"/>
      <c r="S1065" s="70" t="n"/>
      <c r="T1065" s="300" t="n"/>
      <c r="U1065" s="300" t="n"/>
      <c r="V1065" s="341" t="n"/>
      <c r="W1065" s="341" t="n"/>
      <c r="X1065" s="320" t="n"/>
      <c r="Y1065" s="320" t="n"/>
      <c r="Z1065" s="71" t="n"/>
    </row>
    <row r="1066" ht="16.5" customHeight="1" s="115">
      <c r="C1066" s="313" t="n"/>
      <c r="D1066" s="313" t="n"/>
      <c r="E1066" s="291" t="n"/>
      <c r="F1066" s="292" t="n"/>
      <c r="G1066" s="292" t="n"/>
      <c r="H1066" s="294" t="n"/>
      <c r="I1066" s="338" t="n"/>
      <c r="J1066" s="295" t="n"/>
      <c r="K1066" s="268" t="n"/>
      <c r="L1066" s="268" t="n"/>
      <c r="M1066" s="268" t="n"/>
      <c r="N1066" s="339" t="n"/>
      <c r="O1066" s="268" t="n"/>
      <c r="P1066" s="314" t="n"/>
      <c r="Q1066" s="70" t="n"/>
      <c r="R1066" s="70" t="n"/>
      <c r="S1066" s="70" t="n"/>
      <c r="T1066" s="300" t="n"/>
      <c r="U1066" s="300" t="n"/>
      <c r="V1066" s="341" t="n"/>
      <c r="W1066" s="341" t="n"/>
      <c r="X1066" s="320" t="n"/>
      <c r="Y1066" s="320" t="n"/>
      <c r="Z1066" s="71" t="n"/>
    </row>
    <row r="1067" ht="16.5" customHeight="1" s="115">
      <c r="C1067" s="313" t="n"/>
      <c r="D1067" s="313" t="n"/>
      <c r="E1067" s="291" t="n"/>
      <c r="F1067" s="292" t="n"/>
      <c r="G1067" s="292" t="n"/>
      <c r="H1067" s="294" t="n"/>
      <c r="I1067" s="338" t="n"/>
      <c r="J1067" s="295" t="n"/>
      <c r="K1067" s="268" t="n"/>
      <c r="L1067" s="268" t="n"/>
      <c r="M1067" s="268" t="n"/>
      <c r="N1067" s="339" t="n"/>
      <c r="O1067" s="268" t="n"/>
      <c r="P1067" s="314" t="n"/>
      <c r="Q1067" s="70" t="n"/>
      <c r="R1067" s="70" t="n"/>
      <c r="S1067" s="70" t="n"/>
      <c r="T1067" s="300" t="n"/>
      <c r="U1067" s="300" t="n"/>
      <c r="V1067" s="341" t="n"/>
      <c r="W1067" s="341" t="n"/>
      <c r="X1067" s="320" t="n"/>
      <c r="Y1067" s="320" t="n"/>
      <c r="Z1067" s="71" t="n"/>
    </row>
    <row r="1068" ht="16.5" customHeight="1" s="115">
      <c r="C1068" s="313" t="n"/>
      <c r="D1068" s="313" t="n"/>
      <c r="E1068" s="291" t="n"/>
      <c r="F1068" s="292" t="n"/>
      <c r="G1068" s="292" t="n"/>
      <c r="H1068" s="294" t="n"/>
      <c r="I1068" s="338" t="n"/>
      <c r="J1068" s="295" t="n"/>
      <c r="K1068" s="268" t="n"/>
      <c r="L1068" s="268" t="n"/>
      <c r="M1068" s="268" t="n"/>
      <c r="N1068" s="339" t="n"/>
      <c r="O1068" s="268" t="n"/>
      <c r="P1068" s="314" t="n"/>
      <c r="Q1068" s="70" t="n"/>
      <c r="R1068" s="70" t="n"/>
      <c r="S1068" s="70" t="n"/>
      <c r="T1068" s="300" t="n"/>
      <c r="U1068" s="300" t="n"/>
      <c r="V1068" s="341" t="n"/>
      <c r="W1068" s="341" t="n"/>
      <c r="X1068" s="320" t="n"/>
      <c r="Y1068" s="320" t="n"/>
      <c r="Z1068" s="71" t="n"/>
    </row>
    <row r="1069" ht="16.5" customHeight="1" s="115">
      <c r="C1069" s="313" t="n"/>
      <c r="D1069" s="313" t="n"/>
      <c r="E1069" s="291" t="n"/>
      <c r="F1069" s="292" t="n"/>
      <c r="G1069" s="292" t="n"/>
      <c r="H1069" s="294" t="n"/>
      <c r="I1069" s="338" t="n"/>
      <c r="J1069" s="295" t="n"/>
      <c r="K1069" s="268" t="n"/>
      <c r="L1069" s="268" t="n"/>
      <c r="M1069" s="268" t="n"/>
      <c r="N1069" s="339" t="n"/>
      <c r="O1069" s="268" t="n"/>
      <c r="P1069" s="314" t="n"/>
      <c r="Q1069" s="70" t="n"/>
      <c r="R1069" s="70" t="n"/>
      <c r="S1069" s="70" t="n"/>
      <c r="T1069" s="300" t="n"/>
      <c r="U1069" s="300" t="n"/>
      <c r="V1069" s="341" t="n"/>
      <c r="W1069" s="341" t="n"/>
      <c r="X1069" s="320" t="n"/>
      <c r="Y1069" s="320" t="n"/>
      <c r="Z1069" s="71" t="n"/>
    </row>
    <row r="1070" ht="16.5" customHeight="1" s="115">
      <c r="C1070" s="313" t="n"/>
      <c r="D1070" s="313" t="n"/>
      <c r="E1070" s="291" t="n"/>
      <c r="F1070" s="292" t="n"/>
      <c r="G1070" s="292" t="n"/>
      <c r="H1070" s="294" t="n"/>
      <c r="I1070" s="338" t="n"/>
      <c r="J1070" s="295" t="n"/>
      <c r="K1070" s="268" t="n"/>
      <c r="L1070" s="268" t="n"/>
      <c r="M1070" s="268" t="n"/>
      <c r="N1070" s="339" t="n"/>
      <c r="O1070" s="268" t="n"/>
      <c r="P1070" s="314" t="n"/>
      <c r="Q1070" s="70" t="n"/>
      <c r="R1070" s="70" t="n"/>
      <c r="S1070" s="70" t="n"/>
      <c r="T1070" s="300" t="n"/>
      <c r="U1070" s="300" t="n"/>
      <c r="V1070" s="341" t="n"/>
      <c r="W1070" s="341" t="n"/>
      <c r="X1070" s="320" t="n"/>
      <c r="Y1070" s="320" t="n"/>
      <c r="Z1070" s="71" t="n"/>
    </row>
    <row r="1071" ht="16.5" customHeight="1" s="115">
      <c r="C1071" s="313" t="n"/>
      <c r="D1071" s="313" t="n"/>
      <c r="E1071" s="291" t="n"/>
      <c r="F1071" s="292" t="n"/>
      <c r="G1071" s="292" t="n"/>
      <c r="H1071" s="294" t="n"/>
      <c r="I1071" s="338" t="n"/>
      <c r="J1071" s="295" t="n"/>
      <c r="K1071" s="268" t="n"/>
      <c r="L1071" s="268" t="n"/>
      <c r="M1071" s="268" t="n"/>
      <c r="N1071" s="339" t="n"/>
      <c r="O1071" s="268" t="n"/>
      <c r="P1071" s="314" t="n"/>
      <c r="Q1071" s="70" t="n"/>
      <c r="R1071" s="70" t="n"/>
      <c r="S1071" s="70" t="n"/>
      <c r="T1071" s="300" t="n"/>
      <c r="U1071" s="300" t="n"/>
      <c r="V1071" s="341" t="n"/>
      <c r="W1071" s="341" t="n"/>
      <c r="X1071" s="320" t="n"/>
      <c r="Y1071" s="320" t="n"/>
      <c r="Z1071" s="71" t="n"/>
    </row>
    <row r="1072" ht="16.5" customHeight="1" s="115">
      <c r="C1072" s="313" t="n"/>
      <c r="D1072" s="313" t="n"/>
      <c r="E1072" s="291" t="n"/>
      <c r="F1072" s="292" t="n"/>
      <c r="G1072" s="292" t="n"/>
      <c r="H1072" s="294" t="n"/>
      <c r="I1072" s="338" t="n"/>
      <c r="J1072" s="295" t="n"/>
      <c r="K1072" s="268" t="n"/>
      <c r="L1072" s="268" t="n"/>
      <c r="M1072" s="268" t="n"/>
      <c r="N1072" s="339" t="n"/>
      <c r="O1072" s="268" t="n"/>
      <c r="P1072" s="314" t="n"/>
      <c r="Q1072" s="70" t="n"/>
      <c r="R1072" s="70" t="n"/>
      <c r="S1072" s="70" t="n"/>
      <c r="T1072" s="300" t="n"/>
      <c r="U1072" s="300" t="n"/>
      <c r="V1072" s="341" t="n"/>
      <c r="W1072" s="341" t="n"/>
      <c r="X1072" s="320" t="n"/>
      <c r="Y1072" s="320" t="n"/>
      <c r="Z1072" s="71" t="n"/>
    </row>
    <row r="1073" ht="16.5" customHeight="1" s="115">
      <c r="C1073" s="313" t="n"/>
      <c r="D1073" s="313" t="n"/>
      <c r="E1073" s="291" t="n"/>
      <c r="F1073" s="292" t="n"/>
      <c r="G1073" s="292" t="n"/>
      <c r="H1073" s="294" t="n"/>
      <c r="I1073" s="338" t="n"/>
      <c r="J1073" s="295" t="n"/>
      <c r="K1073" s="268" t="n"/>
      <c r="L1073" s="268" t="n"/>
      <c r="M1073" s="268" t="n"/>
      <c r="N1073" s="339" t="n"/>
      <c r="O1073" s="268" t="n"/>
      <c r="P1073" s="314" t="n"/>
      <c r="Q1073" s="70" t="n"/>
      <c r="R1073" s="70" t="n"/>
      <c r="S1073" s="70" t="n"/>
      <c r="T1073" s="300" t="n"/>
      <c r="U1073" s="300" t="n"/>
      <c r="V1073" s="341" t="n"/>
      <c r="W1073" s="341" t="n"/>
      <c r="X1073" s="320" t="n"/>
      <c r="Y1073" s="320" t="n"/>
      <c r="Z1073" s="71" t="n"/>
    </row>
    <row r="1074" ht="16.5" customHeight="1" s="115">
      <c r="C1074" s="313" t="n"/>
      <c r="D1074" s="313" t="n"/>
      <c r="E1074" s="291" t="n"/>
      <c r="F1074" s="292" t="n"/>
      <c r="G1074" s="292" t="n"/>
      <c r="H1074" s="294" t="n"/>
      <c r="I1074" s="338" t="n"/>
      <c r="J1074" s="295" t="n"/>
      <c r="K1074" s="268" t="n"/>
      <c r="L1074" s="268" t="n"/>
      <c r="M1074" s="268" t="n"/>
      <c r="N1074" s="339" t="n"/>
      <c r="O1074" s="268" t="n"/>
      <c r="P1074" s="314" t="n"/>
      <c r="Q1074" s="70" t="n"/>
      <c r="R1074" s="70" t="n"/>
      <c r="S1074" s="70" t="n"/>
      <c r="T1074" s="300" t="n"/>
      <c r="U1074" s="300" t="n"/>
      <c r="V1074" s="341" t="n"/>
      <c r="W1074" s="341" t="n"/>
      <c r="X1074" s="320" t="n"/>
      <c r="Y1074" s="320" t="n"/>
      <c r="Z1074" s="71" t="n"/>
    </row>
    <row r="1075" ht="16.5" customHeight="1" s="115">
      <c r="C1075" s="313" t="n"/>
      <c r="D1075" s="313" t="n"/>
      <c r="E1075" s="291" t="n"/>
      <c r="F1075" s="292" t="n"/>
      <c r="G1075" s="292" t="n"/>
      <c r="H1075" s="294" t="n"/>
      <c r="I1075" s="338" t="n"/>
      <c r="J1075" s="295" t="n"/>
      <c r="K1075" s="268" t="n"/>
      <c r="L1075" s="268" t="n"/>
      <c r="M1075" s="268" t="n"/>
      <c r="N1075" s="339" t="n"/>
      <c r="O1075" s="268" t="n"/>
      <c r="P1075" s="314" t="n"/>
      <c r="Q1075" s="70" t="n"/>
      <c r="R1075" s="70" t="n"/>
      <c r="S1075" s="70" t="n"/>
      <c r="T1075" s="300" t="n"/>
      <c r="U1075" s="300" t="n"/>
      <c r="V1075" s="341" t="n"/>
      <c r="W1075" s="341" t="n"/>
      <c r="X1075" s="320" t="n"/>
      <c r="Y1075" s="320" t="n"/>
      <c r="Z1075" s="71" t="n"/>
    </row>
    <row r="1076" ht="16.5" customHeight="1" s="115">
      <c r="C1076" s="313" t="n"/>
      <c r="D1076" s="313" t="n"/>
      <c r="E1076" s="291" t="n"/>
      <c r="F1076" s="292" t="n"/>
      <c r="G1076" s="292" t="n"/>
      <c r="H1076" s="294" t="n"/>
      <c r="I1076" s="338" t="n"/>
      <c r="J1076" s="295" t="n"/>
      <c r="K1076" s="268" t="n"/>
      <c r="L1076" s="268" t="n"/>
      <c r="M1076" s="268" t="n"/>
      <c r="N1076" s="339" t="n"/>
      <c r="O1076" s="268" t="n"/>
      <c r="P1076" s="314" t="n"/>
      <c r="Q1076" s="70" t="n"/>
      <c r="R1076" s="70" t="n"/>
      <c r="S1076" s="70" t="n"/>
      <c r="T1076" s="300" t="n"/>
      <c r="U1076" s="300" t="n"/>
      <c r="V1076" s="341" t="n"/>
      <c r="W1076" s="341" t="n"/>
      <c r="X1076" s="320" t="n"/>
      <c r="Y1076" s="320" t="n"/>
      <c r="Z1076" s="71" t="n"/>
    </row>
    <row r="1077" ht="16.5" customHeight="1" s="115">
      <c r="C1077" s="313" t="n"/>
      <c r="D1077" s="313" t="n"/>
      <c r="E1077" s="291" t="n"/>
      <c r="F1077" s="292" t="n"/>
      <c r="G1077" s="292" t="n"/>
      <c r="H1077" s="294" t="n"/>
      <c r="I1077" s="338" t="n"/>
      <c r="J1077" s="295" t="n"/>
      <c r="K1077" s="268" t="n"/>
      <c r="L1077" s="268" t="n"/>
      <c r="M1077" s="268" t="n"/>
      <c r="N1077" s="339" t="n"/>
      <c r="O1077" s="268" t="n"/>
      <c r="P1077" s="314" t="n"/>
      <c r="Q1077" s="70" t="n"/>
      <c r="R1077" s="70" t="n"/>
      <c r="S1077" s="70" t="n"/>
      <c r="T1077" s="300" t="n"/>
      <c r="U1077" s="300" t="n"/>
      <c r="V1077" s="341" t="n"/>
      <c r="W1077" s="341" t="n"/>
      <c r="X1077" s="320" t="n"/>
      <c r="Y1077" s="320" t="n"/>
      <c r="Z1077" s="71" t="n"/>
    </row>
    <row r="1078" ht="16.5" customHeight="1" s="115">
      <c r="C1078" s="313" t="n"/>
      <c r="D1078" s="313" t="n"/>
      <c r="E1078" s="291" t="n"/>
      <c r="F1078" s="292" t="n"/>
      <c r="G1078" s="292" t="n"/>
      <c r="H1078" s="294" t="n"/>
      <c r="I1078" s="338" t="n"/>
      <c r="J1078" s="295" t="n"/>
      <c r="K1078" s="268" t="n"/>
      <c r="L1078" s="268" t="n"/>
      <c r="M1078" s="268" t="n"/>
      <c r="N1078" s="339" t="n"/>
      <c r="O1078" s="268" t="n"/>
      <c r="P1078" s="314" t="n"/>
      <c r="Q1078" s="70" t="n"/>
      <c r="R1078" s="70" t="n"/>
      <c r="S1078" s="70" t="n"/>
      <c r="T1078" s="300" t="n"/>
      <c r="U1078" s="300" t="n"/>
      <c r="V1078" s="341" t="n"/>
      <c r="W1078" s="341" t="n"/>
      <c r="X1078" s="320" t="n"/>
      <c r="Y1078" s="320" t="n"/>
      <c r="Z1078" s="71" t="n"/>
    </row>
    <row r="1079" ht="16.5" customHeight="1" s="115">
      <c r="C1079" s="313" t="n"/>
      <c r="D1079" s="313" t="n"/>
      <c r="E1079" s="291" t="n"/>
      <c r="F1079" s="292" t="n"/>
      <c r="G1079" s="292" t="n"/>
      <c r="H1079" s="294" t="n"/>
      <c r="I1079" s="338" t="n"/>
      <c r="J1079" s="295" t="n"/>
      <c r="K1079" s="268" t="n"/>
      <c r="L1079" s="268" t="n"/>
      <c r="M1079" s="268" t="n"/>
      <c r="N1079" s="339" t="n"/>
      <c r="O1079" s="268" t="n"/>
      <c r="P1079" s="314" t="n"/>
      <c r="Q1079" s="70" t="n"/>
      <c r="R1079" s="70" t="n"/>
      <c r="S1079" s="70" t="n"/>
      <c r="T1079" s="300" t="n"/>
      <c r="U1079" s="300" t="n"/>
      <c r="V1079" s="341" t="n"/>
      <c r="W1079" s="341" t="n"/>
      <c r="X1079" s="320" t="n"/>
      <c r="Y1079" s="320" t="n"/>
      <c r="Z1079" s="71" t="n"/>
    </row>
    <row r="1080" ht="16.5" customHeight="1" s="115">
      <c r="C1080" s="313" t="n"/>
      <c r="D1080" s="313" t="n"/>
      <c r="E1080" s="291" t="n"/>
      <c r="F1080" s="292" t="n"/>
      <c r="G1080" s="292" t="n"/>
      <c r="H1080" s="294" t="n"/>
      <c r="I1080" s="338" t="n"/>
      <c r="J1080" s="295" t="n"/>
      <c r="K1080" s="268" t="n"/>
      <c r="L1080" s="268" t="n"/>
      <c r="M1080" s="268" t="n"/>
      <c r="N1080" s="339" t="n"/>
      <c r="O1080" s="268" t="n"/>
      <c r="P1080" s="314" t="n"/>
      <c r="Q1080" s="70" t="n"/>
      <c r="R1080" s="70" t="n"/>
      <c r="S1080" s="70" t="n"/>
      <c r="T1080" s="300" t="n"/>
      <c r="U1080" s="300" t="n"/>
      <c r="V1080" s="341" t="n"/>
      <c r="W1080" s="341" t="n"/>
      <c r="X1080" s="320" t="n"/>
      <c r="Y1080" s="320" t="n"/>
      <c r="Z1080" s="71" t="n"/>
    </row>
    <row r="1081" ht="16.5" customHeight="1" s="115">
      <c r="C1081" s="313" t="n"/>
      <c r="D1081" s="313" t="n"/>
      <c r="E1081" s="291" t="n"/>
      <c r="F1081" s="292" t="n"/>
      <c r="G1081" s="292" t="n"/>
      <c r="H1081" s="294" t="n"/>
      <c r="I1081" s="338" t="n"/>
      <c r="J1081" s="295" t="n"/>
      <c r="K1081" s="268" t="n"/>
      <c r="L1081" s="268" t="n"/>
      <c r="M1081" s="268" t="n"/>
      <c r="N1081" s="339" t="n"/>
      <c r="O1081" s="268" t="n"/>
      <c r="P1081" s="314" t="n"/>
      <c r="Q1081" s="70" t="n"/>
      <c r="R1081" s="70" t="n"/>
      <c r="S1081" s="70" t="n"/>
      <c r="T1081" s="300" t="n"/>
      <c r="U1081" s="300" t="n"/>
      <c r="V1081" s="341" t="n"/>
      <c r="W1081" s="341" t="n"/>
      <c r="X1081" s="320" t="n"/>
      <c r="Y1081" s="320" t="n"/>
      <c r="Z1081" s="71" t="n"/>
    </row>
    <row r="1082" ht="16.5" customHeight="1" s="115">
      <c r="C1082" s="313" t="n"/>
      <c r="D1082" s="313" t="n"/>
      <c r="E1082" s="291" t="n"/>
      <c r="F1082" s="292" t="n"/>
      <c r="G1082" s="292" t="n"/>
      <c r="H1082" s="294" t="n"/>
      <c r="I1082" s="338" t="n"/>
      <c r="J1082" s="295" t="n"/>
      <c r="K1082" s="268" t="n"/>
      <c r="L1082" s="268" t="n"/>
      <c r="M1082" s="268" t="n"/>
      <c r="N1082" s="339" t="n"/>
      <c r="O1082" s="268" t="n"/>
      <c r="P1082" s="314" t="n"/>
      <c r="Q1082" s="70" t="n"/>
      <c r="R1082" s="70" t="n"/>
      <c r="S1082" s="70" t="n"/>
      <c r="T1082" s="300" t="n"/>
      <c r="U1082" s="300" t="n"/>
      <c r="V1082" s="341" t="n"/>
      <c r="W1082" s="341" t="n"/>
      <c r="X1082" s="320" t="n"/>
      <c r="Y1082" s="320" t="n"/>
      <c r="Z1082" s="71" t="n"/>
    </row>
    <row r="1083" ht="16.5" customHeight="1" s="115">
      <c r="C1083" s="313" t="n"/>
      <c r="D1083" s="313" t="n"/>
      <c r="E1083" s="291" t="n"/>
      <c r="F1083" s="292" t="n"/>
      <c r="G1083" s="292" t="n"/>
      <c r="H1083" s="294" t="n"/>
      <c r="I1083" s="338" t="n"/>
      <c r="J1083" s="295" t="n"/>
      <c r="K1083" s="268" t="n"/>
      <c r="L1083" s="268" t="n"/>
      <c r="M1083" s="268" t="n"/>
      <c r="N1083" s="339" t="n"/>
      <c r="O1083" s="268" t="n"/>
      <c r="P1083" s="314" t="n"/>
      <c r="Q1083" s="70" t="n"/>
      <c r="R1083" s="70" t="n"/>
      <c r="S1083" s="70" t="n"/>
      <c r="T1083" s="300" t="n"/>
      <c r="U1083" s="300" t="n"/>
      <c r="V1083" s="341" t="n"/>
      <c r="W1083" s="341" t="n"/>
      <c r="X1083" s="320" t="n"/>
      <c r="Y1083" s="320" t="n"/>
      <c r="Z1083" s="71" t="n"/>
    </row>
    <row r="1084" ht="16.5" customHeight="1" s="115">
      <c r="C1084" s="313" t="n"/>
      <c r="D1084" s="313" t="n"/>
      <c r="E1084" s="291" t="n"/>
      <c r="F1084" s="292" t="n"/>
      <c r="G1084" s="292" t="n"/>
      <c r="H1084" s="294" t="n"/>
      <c r="I1084" s="338" t="n"/>
      <c r="J1084" s="295" t="n"/>
      <c r="K1084" s="268" t="n"/>
      <c r="L1084" s="268" t="n"/>
      <c r="M1084" s="268" t="n"/>
      <c r="N1084" s="339" t="n"/>
      <c r="O1084" s="268" t="n"/>
      <c r="P1084" s="314" t="n"/>
      <c r="Q1084" s="70" t="n"/>
      <c r="R1084" s="70" t="n"/>
      <c r="S1084" s="70" t="n"/>
      <c r="T1084" s="300" t="n"/>
      <c r="U1084" s="300" t="n"/>
      <c r="V1084" s="341" t="n"/>
      <c r="W1084" s="341" t="n"/>
      <c r="X1084" s="320" t="n"/>
      <c r="Y1084" s="320" t="n"/>
      <c r="Z1084" s="71" t="n"/>
    </row>
    <row r="1085" ht="16.5" customHeight="1" s="115">
      <c r="C1085" s="313" t="n"/>
      <c r="D1085" s="313" t="n"/>
      <c r="E1085" s="291" t="n"/>
      <c r="F1085" s="292" t="n"/>
      <c r="G1085" s="292" t="n"/>
      <c r="H1085" s="294" t="n"/>
      <c r="I1085" s="338" t="n"/>
      <c r="J1085" s="295" t="n"/>
      <c r="K1085" s="268" t="n"/>
      <c r="L1085" s="268" t="n"/>
      <c r="M1085" s="268" t="n"/>
      <c r="N1085" s="339" t="n"/>
      <c r="O1085" s="268" t="n"/>
      <c r="P1085" s="314" t="n"/>
      <c r="Q1085" s="70" t="n"/>
      <c r="R1085" s="70" t="n"/>
      <c r="S1085" s="70" t="n"/>
      <c r="T1085" s="300" t="n"/>
      <c r="U1085" s="300" t="n"/>
      <c r="V1085" s="341" t="n"/>
      <c r="W1085" s="341" t="n"/>
      <c r="X1085" s="320" t="n"/>
      <c r="Y1085" s="320" t="n"/>
      <c r="Z1085" s="71" t="n"/>
    </row>
    <row r="1086" ht="16.5" customHeight="1" s="115">
      <c r="C1086" s="313" t="n"/>
      <c r="D1086" s="313" t="n"/>
      <c r="E1086" s="291" t="n"/>
      <c r="F1086" s="292" t="n"/>
      <c r="G1086" s="292" t="n"/>
      <c r="H1086" s="294" t="n"/>
      <c r="I1086" s="338" t="n"/>
      <c r="J1086" s="295" t="n"/>
      <c r="K1086" s="268" t="n"/>
      <c r="L1086" s="268" t="n"/>
      <c r="M1086" s="268" t="n"/>
      <c r="N1086" s="339" t="n"/>
      <c r="O1086" s="268" t="n"/>
      <c r="P1086" s="314" t="n"/>
      <c r="Q1086" s="70" t="n"/>
      <c r="R1086" s="70" t="n"/>
      <c r="S1086" s="70" t="n"/>
      <c r="T1086" s="300" t="n"/>
      <c r="U1086" s="300" t="n"/>
      <c r="V1086" s="341" t="n"/>
      <c r="W1086" s="341" t="n"/>
      <c r="X1086" s="320" t="n"/>
      <c r="Y1086" s="320" t="n"/>
      <c r="Z1086" s="71" t="n"/>
    </row>
    <row r="1087" ht="16.5" customHeight="1" s="115">
      <c r="C1087" s="313" t="n"/>
      <c r="D1087" s="313" t="n"/>
      <c r="E1087" s="291" t="n"/>
      <c r="F1087" s="292" t="n"/>
      <c r="G1087" s="292" t="n"/>
      <c r="H1087" s="294" t="n"/>
      <c r="I1087" s="338" t="n"/>
      <c r="J1087" s="295" t="n"/>
      <c r="K1087" s="268" t="n"/>
      <c r="L1087" s="268" t="n"/>
      <c r="M1087" s="268" t="n"/>
      <c r="N1087" s="339" t="n"/>
      <c r="O1087" s="268" t="n"/>
      <c r="P1087" s="314" t="n"/>
      <c r="Q1087" s="70" t="n"/>
      <c r="R1087" s="70" t="n"/>
      <c r="S1087" s="70" t="n"/>
      <c r="T1087" s="300" t="n"/>
      <c r="U1087" s="300" t="n"/>
      <c r="V1087" s="341" t="n"/>
      <c r="W1087" s="341" t="n"/>
      <c r="X1087" s="320" t="n"/>
      <c r="Y1087" s="320" t="n"/>
      <c r="Z1087" s="71" t="n"/>
    </row>
    <row r="1088" ht="16.5" customHeight="1" s="115">
      <c r="C1088" s="313" t="n"/>
      <c r="D1088" s="313" t="n"/>
      <c r="E1088" s="291" t="n"/>
      <c r="F1088" s="292" t="n"/>
      <c r="G1088" s="292" t="n"/>
      <c r="H1088" s="294" t="n"/>
      <c r="I1088" s="338" t="n"/>
      <c r="J1088" s="295" t="n"/>
      <c r="K1088" s="268" t="n"/>
      <c r="L1088" s="268" t="n"/>
      <c r="M1088" s="268" t="n"/>
      <c r="N1088" s="339" t="n"/>
      <c r="O1088" s="268" t="n"/>
      <c r="P1088" s="314" t="n"/>
      <c r="Q1088" s="70" t="n"/>
      <c r="R1088" s="70" t="n"/>
      <c r="S1088" s="70" t="n"/>
      <c r="T1088" s="300" t="n"/>
      <c r="U1088" s="300" t="n"/>
      <c r="V1088" s="341" t="n"/>
      <c r="W1088" s="341" t="n"/>
      <c r="X1088" s="320" t="n"/>
      <c r="Y1088" s="320" t="n"/>
      <c r="Z1088" s="71" t="n"/>
    </row>
    <row r="1089" ht="16.5" customHeight="1" s="115">
      <c r="C1089" s="313" t="n"/>
      <c r="D1089" s="313" t="n"/>
      <c r="E1089" s="291" t="n"/>
      <c r="F1089" s="292" t="n"/>
      <c r="G1089" s="292" t="n"/>
      <c r="H1089" s="294" t="n"/>
      <c r="I1089" s="338" t="n"/>
      <c r="J1089" s="295" t="n"/>
      <c r="K1089" s="268" t="n"/>
      <c r="L1089" s="268" t="n"/>
      <c r="M1089" s="268" t="n"/>
      <c r="N1089" s="339" t="n"/>
      <c r="O1089" s="268" t="n"/>
      <c r="P1089" s="314" t="n"/>
      <c r="Q1089" s="70" t="n"/>
      <c r="R1089" s="70" t="n"/>
      <c r="S1089" s="70" t="n"/>
      <c r="T1089" s="300" t="n"/>
      <c r="U1089" s="300" t="n"/>
      <c r="V1089" s="341" t="n"/>
      <c r="W1089" s="341" t="n"/>
      <c r="X1089" s="320" t="n"/>
      <c r="Y1089" s="320" t="n"/>
      <c r="Z1089" s="71" t="n"/>
    </row>
    <row r="1090" ht="16.5" customHeight="1" s="115">
      <c r="C1090" s="313" t="n"/>
      <c r="D1090" s="313" t="n"/>
      <c r="E1090" s="291" t="n"/>
      <c r="F1090" s="292" t="n"/>
      <c r="G1090" s="292" t="n"/>
      <c r="H1090" s="294" t="n"/>
      <c r="I1090" s="338" t="n"/>
      <c r="J1090" s="295" t="n"/>
      <c r="K1090" s="268" t="n"/>
      <c r="L1090" s="268" t="n"/>
      <c r="M1090" s="268" t="n"/>
      <c r="N1090" s="339" t="n"/>
      <c r="O1090" s="268" t="n"/>
      <c r="P1090" s="314" t="n"/>
      <c r="Q1090" s="70" t="n"/>
      <c r="R1090" s="70" t="n"/>
      <c r="S1090" s="70" t="n"/>
      <c r="T1090" s="300" t="n"/>
      <c r="U1090" s="300" t="n"/>
      <c r="V1090" s="341" t="n"/>
      <c r="W1090" s="341" t="n"/>
      <c r="X1090" s="320" t="n"/>
      <c r="Y1090" s="320" t="n"/>
      <c r="Z1090" s="71" t="n"/>
    </row>
    <row r="1091" ht="16.5" customHeight="1" s="115">
      <c r="C1091" s="313" t="n"/>
      <c r="D1091" s="313" t="n"/>
      <c r="E1091" s="291" t="n"/>
      <c r="F1091" s="292" t="n"/>
      <c r="G1091" s="292" t="n"/>
      <c r="H1091" s="294" t="n"/>
      <c r="I1091" s="338" t="n"/>
      <c r="J1091" s="295" t="n"/>
      <c r="K1091" s="268" t="n"/>
      <c r="L1091" s="268" t="n"/>
      <c r="M1091" s="268" t="n"/>
      <c r="N1091" s="339" t="n"/>
      <c r="O1091" s="268" t="n"/>
      <c r="P1091" s="314" t="n"/>
      <c r="Q1091" s="70" t="n"/>
      <c r="R1091" s="70" t="n"/>
      <c r="S1091" s="70" t="n"/>
      <c r="T1091" s="300" t="n"/>
      <c r="U1091" s="300" t="n"/>
      <c r="V1091" s="341" t="n"/>
      <c r="W1091" s="341" t="n"/>
      <c r="X1091" s="320" t="n"/>
      <c r="Y1091" s="320" t="n"/>
      <c r="Z1091" s="71" t="n"/>
    </row>
    <row r="1092" ht="16.5" customHeight="1" s="115">
      <c r="C1092" s="313" t="n"/>
      <c r="D1092" s="313" t="n"/>
      <c r="E1092" s="291" t="n"/>
      <c r="F1092" s="292" t="n"/>
      <c r="G1092" s="292" t="n"/>
      <c r="H1092" s="294" t="n"/>
      <c r="I1092" s="338" t="n"/>
      <c r="J1092" s="295" t="n"/>
      <c r="K1092" s="268" t="n"/>
      <c r="L1092" s="268" t="n"/>
      <c r="M1092" s="268" t="n"/>
      <c r="N1092" s="339" t="n"/>
      <c r="O1092" s="268" t="n"/>
      <c r="P1092" s="314" t="n"/>
      <c r="Q1092" s="70" t="n"/>
      <c r="R1092" s="70" t="n"/>
      <c r="S1092" s="70" t="n"/>
      <c r="T1092" s="300" t="n"/>
      <c r="U1092" s="300" t="n"/>
      <c r="V1092" s="341" t="n"/>
      <c r="W1092" s="341" t="n"/>
      <c r="X1092" s="320" t="n"/>
      <c r="Y1092" s="320" t="n"/>
      <c r="Z1092" s="71" t="n"/>
    </row>
    <row r="1093" ht="16.5" customHeight="1" s="115">
      <c r="C1093" s="313" t="n"/>
      <c r="D1093" s="313" t="n"/>
      <c r="E1093" s="291" t="n"/>
      <c r="F1093" s="292" t="n"/>
      <c r="G1093" s="292" t="n"/>
      <c r="H1093" s="294" t="n"/>
      <c r="I1093" s="338" t="n"/>
      <c r="J1093" s="295" t="n"/>
      <c r="K1093" s="268" t="n"/>
      <c r="L1093" s="268" t="n"/>
      <c r="M1093" s="268" t="n"/>
      <c r="N1093" s="339" t="n"/>
      <c r="O1093" s="268" t="n"/>
      <c r="P1093" s="314" t="n"/>
      <c r="Q1093" s="70" t="n"/>
      <c r="R1093" s="70" t="n"/>
      <c r="S1093" s="70" t="n"/>
      <c r="T1093" s="300" t="n"/>
      <c r="U1093" s="300" t="n"/>
      <c r="V1093" s="341" t="n"/>
      <c r="W1093" s="341" t="n"/>
      <c r="X1093" s="320" t="n"/>
      <c r="Y1093" s="320" t="n"/>
      <c r="Z1093" s="71" t="n"/>
    </row>
    <row r="1094" ht="16.5" customHeight="1" s="115">
      <c r="C1094" s="313" t="n"/>
      <c r="D1094" s="313" t="n"/>
      <c r="E1094" s="291" t="n"/>
      <c r="F1094" s="292" t="n"/>
      <c r="G1094" s="292" t="n"/>
      <c r="H1094" s="294" t="n"/>
      <c r="I1094" s="338" t="n"/>
      <c r="J1094" s="295" t="n"/>
      <c r="K1094" s="268" t="n"/>
      <c r="L1094" s="268" t="n"/>
      <c r="M1094" s="268" t="n"/>
      <c r="N1094" s="339" t="n"/>
      <c r="O1094" s="268" t="n"/>
      <c r="P1094" s="314" t="n"/>
      <c r="Q1094" s="70" t="n"/>
      <c r="R1094" s="70" t="n"/>
      <c r="S1094" s="70" t="n"/>
      <c r="T1094" s="300" t="n"/>
      <c r="U1094" s="300" t="n"/>
      <c r="V1094" s="341" t="n"/>
      <c r="W1094" s="341" t="n"/>
      <c r="X1094" s="320" t="n"/>
      <c r="Y1094" s="320" t="n"/>
      <c r="Z1094" s="71" t="n"/>
    </row>
    <row r="1095" ht="16.5" customHeight="1" s="115">
      <c r="C1095" s="313" t="n"/>
      <c r="D1095" s="313" t="n"/>
      <c r="E1095" s="291" t="n"/>
      <c r="F1095" s="292" t="n"/>
      <c r="G1095" s="292" t="n"/>
      <c r="H1095" s="294" t="n"/>
      <c r="I1095" s="338" t="n"/>
      <c r="J1095" s="295" t="n"/>
      <c r="K1095" s="268" t="n"/>
      <c r="L1095" s="268" t="n"/>
      <c r="M1095" s="268" t="n"/>
      <c r="N1095" s="339" t="n"/>
      <c r="O1095" s="268" t="n"/>
      <c r="P1095" s="314" t="n"/>
      <c r="Q1095" s="70" t="n"/>
      <c r="R1095" s="70" t="n"/>
      <c r="S1095" s="70" t="n"/>
      <c r="T1095" s="300" t="n"/>
      <c r="U1095" s="300" t="n"/>
      <c r="V1095" s="341" t="n"/>
      <c r="W1095" s="341" t="n"/>
      <c r="X1095" s="320" t="n"/>
      <c r="Y1095" s="320" t="n"/>
      <c r="Z1095" s="71" t="n"/>
    </row>
    <row r="1096" ht="16.5" customHeight="1" s="115">
      <c r="C1096" s="313" t="n"/>
      <c r="D1096" s="313" t="n"/>
      <c r="E1096" s="291" t="n"/>
      <c r="F1096" s="292" t="n"/>
      <c r="G1096" s="292" t="n"/>
      <c r="H1096" s="294" t="n"/>
      <c r="I1096" s="338" t="n"/>
      <c r="J1096" s="295" t="n"/>
      <c r="K1096" s="268" t="n"/>
      <c r="L1096" s="268" t="n"/>
      <c r="M1096" s="268" t="n"/>
      <c r="N1096" s="339" t="n"/>
      <c r="O1096" s="268" t="n"/>
      <c r="P1096" s="314" t="n"/>
      <c r="Q1096" s="70" t="n"/>
      <c r="R1096" s="70" t="n"/>
      <c r="S1096" s="70" t="n"/>
      <c r="T1096" s="300" t="n"/>
      <c r="U1096" s="300" t="n"/>
      <c r="V1096" s="341" t="n"/>
      <c r="W1096" s="341" t="n"/>
      <c r="X1096" s="320" t="n"/>
      <c r="Y1096" s="320" t="n"/>
      <c r="Z1096" s="71" t="n"/>
    </row>
    <row r="1097" ht="16.5" customHeight="1" s="115">
      <c r="C1097" s="313" t="n"/>
      <c r="D1097" s="313" t="n"/>
      <c r="E1097" s="291" t="n"/>
      <c r="F1097" s="292" t="n"/>
      <c r="G1097" s="292" t="n"/>
      <c r="H1097" s="294" t="n"/>
      <c r="I1097" s="338" t="n"/>
      <c r="J1097" s="295" t="n"/>
      <c r="K1097" s="268" t="n"/>
      <c r="L1097" s="268" t="n"/>
      <c r="M1097" s="268" t="n"/>
      <c r="N1097" s="339" t="n"/>
      <c r="O1097" s="268" t="n"/>
      <c r="P1097" s="314" t="n"/>
      <c r="Q1097" s="70" t="n"/>
      <c r="R1097" s="70" t="n"/>
      <c r="S1097" s="70" t="n"/>
      <c r="T1097" s="300" t="n"/>
      <c r="U1097" s="300" t="n"/>
      <c r="V1097" s="341" t="n"/>
      <c r="W1097" s="341" t="n"/>
      <c r="X1097" s="320" t="n"/>
      <c r="Y1097" s="320" t="n"/>
      <c r="Z1097" s="71" t="n"/>
    </row>
    <row r="1098" ht="16.5" customHeight="1" s="115">
      <c r="C1098" s="313" t="n"/>
      <c r="D1098" s="313" t="n"/>
      <c r="E1098" s="291" t="n"/>
      <c r="F1098" s="292" t="n"/>
      <c r="G1098" s="292" t="n"/>
      <c r="H1098" s="294" t="n"/>
      <c r="I1098" s="338" t="n"/>
      <c r="J1098" s="295" t="n"/>
      <c r="K1098" s="268" t="n"/>
      <c r="L1098" s="268" t="n"/>
      <c r="M1098" s="268" t="n"/>
      <c r="N1098" s="339" t="n"/>
      <c r="O1098" s="268" t="n"/>
      <c r="P1098" s="314" t="n"/>
      <c r="Q1098" s="70" t="n"/>
      <c r="R1098" s="70" t="n"/>
      <c r="S1098" s="70" t="n"/>
      <c r="T1098" s="300" t="n"/>
      <c r="U1098" s="300" t="n"/>
      <c r="V1098" s="341" t="n"/>
      <c r="W1098" s="341" t="n"/>
      <c r="X1098" s="320" t="n"/>
      <c r="Y1098" s="320" t="n"/>
      <c r="Z1098" s="71" t="n"/>
    </row>
    <row r="1099" ht="16.5" customHeight="1" s="115">
      <c r="C1099" s="313" t="n"/>
      <c r="D1099" s="313" t="n"/>
      <c r="E1099" s="291" t="n"/>
      <c r="F1099" s="292" t="n"/>
      <c r="G1099" s="292" t="n"/>
      <c r="H1099" s="294" t="n"/>
      <c r="I1099" s="338" t="n"/>
      <c r="J1099" s="295" t="n"/>
      <c r="K1099" s="268" t="n"/>
      <c r="L1099" s="268" t="n"/>
      <c r="M1099" s="268" t="n"/>
      <c r="N1099" s="339" t="n"/>
      <c r="O1099" s="268" t="n"/>
      <c r="P1099" s="314" t="n"/>
      <c r="Q1099" s="70" t="n"/>
      <c r="R1099" s="70" t="n"/>
      <c r="S1099" s="70" t="n"/>
      <c r="T1099" s="300" t="n"/>
      <c r="U1099" s="300" t="n"/>
      <c r="V1099" s="341" t="n"/>
      <c r="W1099" s="341" t="n"/>
      <c r="X1099" s="320" t="n"/>
      <c r="Y1099" s="320" t="n"/>
      <c r="Z1099" s="71" t="n"/>
    </row>
    <row r="1100" ht="16.5" customHeight="1" s="115">
      <c r="C1100" s="313" t="n"/>
      <c r="D1100" s="313" t="n"/>
      <c r="E1100" s="291" t="n"/>
      <c r="F1100" s="292" t="n"/>
      <c r="G1100" s="292" t="n"/>
      <c r="H1100" s="294" t="n"/>
      <c r="I1100" s="338" t="n"/>
      <c r="J1100" s="295" t="n"/>
      <c r="K1100" s="268" t="n"/>
      <c r="L1100" s="268" t="n"/>
      <c r="M1100" s="268" t="n"/>
      <c r="N1100" s="339" t="n"/>
      <c r="O1100" s="268" t="n"/>
      <c r="P1100" s="314" t="n"/>
      <c r="Q1100" s="70" t="n"/>
      <c r="R1100" s="70" t="n"/>
      <c r="S1100" s="70" t="n"/>
      <c r="T1100" s="300" t="n"/>
      <c r="U1100" s="300" t="n"/>
      <c r="V1100" s="341" t="n"/>
      <c r="W1100" s="341" t="n"/>
      <c r="X1100" s="320" t="n"/>
      <c r="Y1100" s="320" t="n"/>
      <c r="Z1100" s="71" t="n"/>
    </row>
    <row r="1101" ht="16.5" customHeight="1" s="115">
      <c r="C1101" s="313" t="n"/>
      <c r="D1101" s="313" t="n"/>
      <c r="E1101" s="291" t="n"/>
      <c r="F1101" s="292" t="n"/>
      <c r="G1101" s="292" t="n"/>
      <c r="H1101" s="294" t="n"/>
      <c r="I1101" s="338" t="n"/>
      <c r="J1101" s="295" t="n"/>
      <c r="K1101" s="268" t="n"/>
      <c r="L1101" s="268" t="n"/>
      <c r="M1101" s="268" t="n"/>
      <c r="N1101" s="339" t="n"/>
      <c r="O1101" s="268" t="n"/>
      <c r="P1101" s="314" t="n"/>
      <c r="Q1101" s="70" t="n"/>
      <c r="R1101" s="70" t="n"/>
      <c r="S1101" s="70" t="n"/>
      <c r="T1101" s="300" t="n"/>
      <c r="U1101" s="300" t="n"/>
      <c r="V1101" s="341" t="n"/>
      <c r="W1101" s="341" t="n"/>
      <c r="X1101" s="320" t="n"/>
      <c r="Y1101" s="320" t="n"/>
      <c r="Z1101" s="71" t="n"/>
    </row>
    <row r="1102" ht="16.5" customHeight="1" s="115">
      <c r="C1102" s="313" t="n"/>
      <c r="D1102" s="313" t="n"/>
      <c r="E1102" s="291" t="n"/>
      <c r="F1102" s="292" t="n"/>
      <c r="G1102" s="292" t="n"/>
      <c r="H1102" s="294" t="n"/>
      <c r="I1102" s="338" t="n"/>
      <c r="J1102" s="295" t="n"/>
      <c r="K1102" s="268" t="n"/>
      <c r="L1102" s="268" t="n"/>
      <c r="M1102" s="268" t="n"/>
      <c r="N1102" s="339" t="n"/>
      <c r="O1102" s="268" t="n"/>
      <c r="P1102" s="314" t="n"/>
      <c r="Q1102" s="70" t="n"/>
      <c r="R1102" s="70" t="n"/>
      <c r="S1102" s="70" t="n"/>
      <c r="T1102" s="300" t="n"/>
      <c r="U1102" s="300" t="n"/>
      <c r="V1102" s="341" t="n"/>
      <c r="W1102" s="341" t="n"/>
      <c r="X1102" s="320" t="n"/>
      <c r="Y1102" s="320" t="n"/>
      <c r="Z1102" s="71" t="n"/>
    </row>
    <row r="1103" ht="16.5" customHeight="1" s="115">
      <c r="C1103" s="313" t="n"/>
      <c r="D1103" s="313" t="n"/>
      <c r="E1103" s="291" t="n"/>
      <c r="F1103" s="292" t="n"/>
      <c r="G1103" s="292" t="n"/>
      <c r="H1103" s="294" t="n"/>
      <c r="I1103" s="338" t="n"/>
      <c r="J1103" s="295" t="n"/>
      <c r="K1103" s="268" t="n"/>
      <c r="L1103" s="268" t="n"/>
      <c r="M1103" s="268" t="n"/>
      <c r="N1103" s="339" t="n"/>
      <c r="O1103" s="268" t="n"/>
      <c r="P1103" s="314" t="n"/>
      <c r="Q1103" s="70" t="n"/>
      <c r="R1103" s="70" t="n"/>
      <c r="S1103" s="70" t="n"/>
      <c r="T1103" s="300" t="n"/>
      <c r="U1103" s="300" t="n"/>
      <c r="V1103" s="341" t="n"/>
      <c r="W1103" s="341" t="n"/>
      <c r="X1103" s="320" t="n"/>
      <c r="Y1103" s="320" t="n"/>
      <c r="Z1103" s="71" t="n"/>
    </row>
    <row r="1104" ht="16.5" customHeight="1" s="115">
      <c r="C1104" s="313" t="n"/>
      <c r="D1104" s="313" t="n"/>
      <c r="E1104" s="291" t="n"/>
      <c r="F1104" s="292" t="n"/>
      <c r="G1104" s="292" t="n"/>
      <c r="H1104" s="294" t="n"/>
      <c r="I1104" s="338" t="n"/>
      <c r="J1104" s="295" t="n"/>
      <c r="K1104" s="268" t="n"/>
      <c r="L1104" s="268" t="n"/>
      <c r="M1104" s="268" t="n"/>
      <c r="N1104" s="339" t="n"/>
      <c r="O1104" s="268" t="n"/>
      <c r="P1104" s="314" t="n"/>
      <c r="Q1104" s="70" t="n"/>
      <c r="R1104" s="70" t="n"/>
      <c r="S1104" s="70" t="n"/>
      <c r="T1104" s="300" t="n"/>
      <c r="U1104" s="300" t="n"/>
      <c r="V1104" s="341" t="n"/>
      <c r="W1104" s="341" t="n"/>
      <c r="X1104" s="320" t="n"/>
      <c r="Y1104" s="320" t="n"/>
      <c r="Z1104" s="71" t="n"/>
    </row>
    <row r="1105" ht="16.5" customHeight="1" s="115">
      <c r="C1105" s="313" t="n"/>
      <c r="D1105" s="313" t="n"/>
      <c r="E1105" s="291" t="n"/>
      <c r="F1105" s="292" t="n"/>
      <c r="G1105" s="292" t="n"/>
      <c r="H1105" s="294" t="n"/>
      <c r="I1105" s="338" t="n"/>
      <c r="J1105" s="295" t="n"/>
      <c r="K1105" s="268" t="n"/>
      <c r="L1105" s="268" t="n"/>
      <c r="M1105" s="268" t="n"/>
      <c r="N1105" s="339" t="n"/>
      <c r="O1105" s="268" t="n"/>
      <c r="P1105" s="314" t="n"/>
      <c r="Q1105" s="70" t="n"/>
      <c r="R1105" s="70" t="n"/>
      <c r="S1105" s="70" t="n"/>
      <c r="T1105" s="300" t="n"/>
      <c r="U1105" s="300" t="n"/>
      <c r="V1105" s="341" t="n"/>
      <c r="W1105" s="341" t="n"/>
      <c r="X1105" s="320" t="n"/>
      <c r="Y1105" s="320" t="n"/>
      <c r="Z1105" s="71" t="n"/>
    </row>
    <row r="1106" ht="16.5" customHeight="1" s="115">
      <c r="C1106" s="313" t="n"/>
      <c r="D1106" s="313" t="n"/>
      <c r="E1106" s="291" t="n"/>
      <c r="F1106" s="292" t="n"/>
      <c r="G1106" s="292" t="n"/>
      <c r="H1106" s="294" t="n"/>
      <c r="I1106" s="338" t="n"/>
      <c r="J1106" s="295" t="n"/>
      <c r="K1106" s="268" t="n"/>
      <c r="L1106" s="268" t="n"/>
      <c r="M1106" s="268" t="n"/>
      <c r="N1106" s="339" t="n"/>
      <c r="O1106" s="268" t="n"/>
      <c r="P1106" s="314" t="n"/>
      <c r="Q1106" s="70" t="n"/>
      <c r="R1106" s="70" t="n"/>
      <c r="S1106" s="70" t="n"/>
      <c r="T1106" s="300" t="n"/>
      <c r="U1106" s="300" t="n"/>
      <c r="V1106" s="341" t="n"/>
      <c r="W1106" s="341" t="n"/>
      <c r="X1106" s="320" t="n"/>
      <c r="Y1106" s="320" t="n"/>
      <c r="Z1106" s="71" t="n"/>
    </row>
    <row r="1107" ht="16.5" customHeight="1" s="115">
      <c r="C1107" s="313" t="n"/>
      <c r="D1107" s="313" t="n"/>
      <c r="E1107" s="291" t="n"/>
      <c r="F1107" s="292" t="n"/>
      <c r="G1107" s="292" t="n"/>
      <c r="H1107" s="294" t="n"/>
      <c r="I1107" s="338" t="n"/>
      <c r="J1107" s="295" t="n"/>
      <c r="K1107" s="268" t="n"/>
      <c r="L1107" s="268" t="n"/>
      <c r="M1107" s="268" t="n"/>
      <c r="N1107" s="339" t="n"/>
      <c r="O1107" s="268" t="n"/>
      <c r="P1107" s="314" t="n"/>
      <c r="Q1107" s="70" t="n"/>
      <c r="R1107" s="70" t="n"/>
      <c r="S1107" s="70" t="n"/>
      <c r="T1107" s="300" t="n"/>
      <c r="U1107" s="300" t="n"/>
      <c r="V1107" s="341" t="n"/>
      <c r="W1107" s="341" t="n"/>
      <c r="X1107" s="320" t="n"/>
      <c r="Y1107" s="320" t="n"/>
      <c r="Z1107" s="71" t="n"/>
    </row>
    <row r="1108" ht="16.5" customHeight="1" s="115">
      <c r="C1108" s="313" t="n"/>
      <c r="D1108" s="313" t="n"/>
      <c r="E1108" s="291" t="n"/>
      <c r="F1108" s="292" t="n"/>
      <c r="G1108" s="292" t="n"/>
      <c r="H1108" s="294" t="n"/>
      <c r="I1108" s="338" t="n"/>
      <c r="J1108" s="295" t="n"/>
      <c r="K1108" s="268" t="n"/>
      <c r="L1108" s="268" t="n"/>
      <c r="M1108" s="268" t="n"/>
      <c r="N1108" s="339" t="n"/>
      <c r="O1108" s="268" t="n"/>
      <c r="P1108" s="314" t="n"/>
      <c r="Q1108" s="70" t="n"/>
      <c r="R1108" s="70" t="n"/>
      <c r="S1108" s="70" t="n"/>
      <c r="T1108" s="300" t="n"/>
      <c r="U1108" s="300" t="n"/>
      <c r="V1108" s="341" t="n"/>
      <c r="W1108" s="341" t="n"/>
      <c r="X1108" s="320" t="n"/>
      <c r="Y1108" s="320" t="n"/>
      <c r="Z1108" s="71" t="n"/>
    </row>
    <row r="1109" ht="16.5" customHeight="1" s="115">
      <c r="C1109" s="313" t="n"/>
      <c r="D1109" s="313" t="n"/>
      <c r="E1109" s="291" t="n"/>
      <c r="F1109" s="292" t="n"/>
      <c r="G1109" s="292" t="n"/>
      <c r="H1109" s="294" t="n"/>
      <c r="I1109" s="338" t="n"/>
      <c r="J1109" s="295" t="n"/>
      <c r="K1109" s="268" t="n"/>
      <c r="L1109" s="268" t="n"/>
      <c r="M1109" s="268" t="n"/>
      <c r="N1109" s="339" t="n"/>
      <c r="O1109" s="268" t="n"/>
      <c r="P1109" s="314" t="n"/>
      <c r="Q1109" s="70" t="n"/>
      <c r="R1109" s="70" t="n"/>
      <c r="S1109" s="70" t="n"/>
      <c r="T1109" s="300" t="n"/>
      <c r="U1109" s="300" t="n"/>
      <c r="V1109" s="341" t="n"/>
      <c r="W1109" s="341" t="n"/>
      <c r="X1109" s="320" t="n"/>
      <c r="Y1109" s="320" t="n"/>
      <c r="Z1109" s="71" t="n"/>
    </row>
    <row r="1110" ht="16.5" customHeight="1" s="115">
      <c r="C1110" s="313" t="n"/>
      <c r="D1110" s="313" t="n"/>
      <c r="E1110" s="291" t="n"/>
      <c r="F1110" s="292" t="n"/>
      <c r="G1110" s="292" t="n"/>
      <c r="H1110" s="294" t="n"/>
      <c r="I1110" s="338" t="n"/>
      <c r="J1110" s="295" t="n"/>
      <c r="K1110" s="268" t="n"/>
      <c r="L1110" s="268" t="n"/>
      <c r="M1110" s="268" t="n"/>
      <c r="N1110" s="339" t="n"/>
      <c r="O1110" s="268" t="n"/>
      <c r="P1110" s="314" t="n"/>
      <c r="Q1110" s="70" t="n"/>
      <c r="R1110" s="70" t="n"/>
      <c r="S1110" s="70" t="n"/>
      <c r="T1110" s="300" t="n"/>
      <c r="U1110" s="300" t="n"/>
      <c r="V1110" s="341" t="n"/>
      <c r="W1110" s="341" t="n"/>
      <c r="X1110" s="320" t="n"/>
      <c r="Y1110" s="320" t="n"/>
      <c r="Z1110" s="71" t="n"/>
    </row>
    <row r="1111" ht="16.5" customHeight="1" s="115">
      <c r="C1111" s="313" t="n"/>
      <c r="D1111" s="313" t="n"/>
      <c r="E1111" s="291" t="n"/>
      <c r="F1111" s="292" t="n"/>
      <c r="G1111" s="292" t="n"/>
      <c r="H1111" s="294" t="n"/>
      <c r="I1111" s="338" t="n"/>
      <c r="J1111" s="295" t="n"/>
      <c r="K1111" s="268" t="n"/>
      <c r="L1111" s="268" t="n"/>
      <c r="M1111" s="268" t="n"/>
      <c r="N1111" s="339" t="n"/>
      <c r="O1111" s="268" t="n"/>
      <c r="P1111" s="314" t="n"/>
      <c r="Q1111" s="70" t="n"/>
      <c r="R1111" s="70" t="n"/>
      <c r="S1111" s="70" t="n"/>
      <c r="T1111" s="300" t="n"/>
      <c r="U1111" s="300" t="n"/>
      <c r="V1111" s="341" t="n"/>
      <c r="W1111" s="341" t="n"/>
      <c r="X1111" s="320" t="n"/>
      <c r="Y1111" s="320" t="n"/>
      <c r="Z1111" s="71" t="n"/>
    </row>
    <row r="1112" ht="16.5" customHeight="1" s="115">
      <c r="C1112" s="313" t="n"/>
      <c r="D1112" s="313" t="n"/>
      <c r="E1112" s="291" t="n"/>
      <c r="F1112" s="292" t="n"/>
      <c r="G1112" s="292" t="n"/>
      <c r="H1112" s="294" t="n"/>
      <c r="I1112" s="338" t="n"/>
      <c r="J1112" s="295" t="n"/>
      <c r="K1112" s="268" t="n"/>
      <c r="L1112" s="268" t="n"/>
      <c r="M1112" s="268" t="n"/>
      <c r="N1112" s="339" t="n"/>
      <c r="O1112" s="268" t="n"/>
      <c r="P1112" s="314" t="n"/>
      <c r="Q1112" s="70" t="n"/>
      <c r="R1112" s="70" t="n"/>
      <c r="S1112" s="70" t="n"/>
      <c r="T1112" s="300" t="n"/>
      <c r="U1112" s="300" t="n"/>
      <c r="V1112" s="341" t="n"/>
      <c r="W1112" s="341" t="n"/>
      <c r="X1112" s="320" t="n"/>
      <c r="Y1112" s="320" t="n"/>
      <c r="Z1112" s="71" t="n"/>
    </row>
    <row r="1113" ht="16.5" customHeight="1" s="115">
      <c r="C1113" s="313" t="n"/>
      <c r="D1113" s="313" t="n"/>
      <c r="E1113" s="291" t="n"/>
      <c r="F1113" s="292" t="n"/>
      <c r="G1113" s="292" t="n"/>
      <c r="H1113" s="294" t="n"/>
      <c r="I1113" s="338" t="n"/>
      <c r="J1113" s="295" t="n"/>
      <c r="K1113" s="268" t="n"/>
      <c r="L1113" s="268" t="n"/>
      <c r="M1113" s="268" t="n"/>
      <c r="N1113" s="339" t="n"/>
      <c r="O1113" s="268" t="n"/>
      <c r="P1113" s="314" t="n"/>
      <c r="Q1113" s="70" t="n"/>
      <c r="R1113" s="70" t="n"/>
      <c r="S1113" s="70" t="n"/>
      <c r="T1113" s="300" t="n"/>
      <c r="U1113" s="300" t="n"/>
      <c r="V1113" s="341" t="n"/>
      <c r="W1113" s="341" t="n"/>
      <c r="X1113" s="320" t="n"/>
      <c r="Y1113" s="320" t="n"/>
      <c r="Z1113" s="71" t="n"/>
    </row>
    <row r="1114" ht="16.5" customHeight="1" s="115">
      <c r="C1114" s="313" t="n"/>
      <c r="D1114" s="313" t="n"/>
      <c r="E1114" s="291" t="n"/>
      <c r="F1114" s="292" t="n"/>
      <c r="G1114" s="292" t="n"/>
      <c r="H1114" s="294" t="n"/>
      <c r="I1114" s="338" t="n"/>
      <c r="J1114" s="295" t="n"/>
      <c r="K1114" s="268" t="n"/>
      <c r="L1114" s="268" t="n"/>
      <c r="M1114" s="268" t="n"/>
      <c r="N1114" s="339" t="n"/>
      <c r="O1114" s="268" t="n"/>
      <c r="P1114" s="314" t="n"/>
      <c r="Q1114" s="70" t="n"/>
      <c r="R1114" s="70" t="n"/>
      <c r="S1114" s="70" t="n"/>
      <c r="T1114" s="300" t="n"/>
      <c r="U1114" s="300" t="n"/>
      <c r="V1114" s="341" t="n"/>
      <c r="W1114" s="341" t="n"/>
      <c r="X1114" s="320" t="n"/>
      <c r="Y1114" s="320" t="n"/>
      <c r="Z1114" s="71" t="n"/>
    </row>
    <row r="1115" ht="16.5" customHeight="1" s="115">
      <c r="C1115" s="313" t="n"/>
      <c r="D1115" s="313" t="n"/>
      <c r="E1115" s="291" t="n"/>
      <c r="F1115" s="292" t="n"/>
      <c r="G1115" s="292" t="n"/>
      <c r="H1115" s="294" t="n"/>
      <c r="I1115" s="338" t="n"/>
      <c r="J1115" s="295" t="n"/>
      <c r="K1115" s="268" t="n"/>
      <c r="L1115" s="268" t="n"/>
      <c r="M1115" s="268" t="n"/>
      <c r="N1115" s="339" t="n"/>
      <c r="O1115" s="268" t="n"/>
      <c r="P1115" s="314" t="n"/>
      <c r="Q1115" s="70" t="n"/>
      <c r="R1115" s="70" t="n"/>
      <c r="S1115" s="70" t="n"/>
      <c r="T1115" s="300" t="n"/>
      <c r="U1115" s="300" t="n"/>
      <c r="V1115" s="341" t="n"/>
      <c r="W1115" s="341" t="n"/>
      <c r="X1115" s="320" t="n"/>
      <c r="Y1115" s="320" t="n"/>
      <c r="Z1115" s="71" t="n"/>
    </row>
    <row r="1116" ht="16.5" customHeight="1" s="115">
      <c r="C1116" s="313" t="n"/>
      <c r="D1116" s="313" t="n"/>
      <c r="E1116" s="291" t="n"/>
      <c r="F1116" s="292" t="n"/>
      <c r="G1116" s="292" t="n"/>
      <c r="H1116" s="294" t="n"/>
      <c r="I1116" s="338" t="n"/>
      <c r="J1116" s="295" t="n"/>
      <c r="K1116" s="268" t="n"/>
      <c r="L1116" s="268" t="n"/>
      <c r="M1116" s="268" t="n"/>
      <c r="N1116" s="339" t="n"/>
      <c r="O1116" s="268" t="n"/>
      <c r="P1116" s="314" t="n"/>
      <c r="Q1116" s="70" t="n"/>
      <c r="R1116" s="70" t="n"/>
      <c r="S1116" s="70" t="n"/>
      <c r="T1116" s="300" t="n"/>
      <c r="U1116" s="300" t="n"/>
      <c r="V1116" s="341" t="n"/>
      <c r="W1116" s="341" t="n"/>
      <c r="X1116" s="320" t="n"/>
      <c r="Y1116" s="320" t="n"/>
      <c r="Z1116" s="71" t="n"/>
    </row>
    <row r="1117" ht="16.5" customHeight="1" s="115">
      <c r="C1117" s="313" t="n"/>
      <c r="D1117" s="313" t="n"/>
      <c r="E1117" s="291" t="n"/>
      <c r="F1117" s="292" t="n"/>
      <c r="G1117" s="292" t="n"/>
      <c r="H1117" s="294" t="n"/>
      <c r="I1117" s="338" t="n"/>
      <c r="J1117" s="295" t="n"/>
      <c r="K1117" s="268" t="n"/>
      <c r="L1117" s="268" t="n"/>
      <c r="M1117" s="268" t="n"/>
      <c r="N1117" s="339" t="n"/>
      <c r="O1117" s="268" t="n"/>
      <c r="P1117" s="314" t="n"/>
      <c r="Q1117" s="70" t="n"/>
      <c r="R1117" s="70" t="n"/>
      <c r="S1117" s="70" t="n"/>
      <c r="T1117" s="300" t="n"/>
      <c r="U1117" s="300" t="n"/>
      <c r="V1117" s="341" t="n"/>
      <c r="W1117" s="341" t="n"/>
      <c r="X1117" s="320" t="n"/>
      <c r="Y1117" s="320" t="n"/>
      <c r="Z1117" s="71" t="n"/>
    </row>
    <row r="1118" ht="16.5" customHeight="1" s="115">
      <c r="C1118" s="313" t="n"/>
      <c r="D1118" s="313" t="n"/>
      <c r="E1118" s="291" t="n"/>
      <c r="F1118" s="292" t="n"/>
      <c r="G1118" s="292" t="n"/>
      <c r="H1118" s="294" t="n"/>
      <c r="I1118" s="338" t="n"/>
      <c r="J1118" s="295" t="n"/>
      <c r="K1118" s="268" t="n"/>
      <c r="L1118" s="268" t="n"/>
      <c r="M1118" s="268" t="n"/>
      <c r="N1118" s="339" t="n"/>
      <c r="O1118" s="268" t="n"/>
      <c r="P1118" s="314" t="n"/>
      <c r="Q1118" s="70" t="n"/>
      <c r="R1118" s="70" t="n"/>
      <c r="S1118" s="70" t="n"/>
      <c r="T1118" s="300" t="n"/>
      <c r="U1118" s="300" t="n"/>
      <c r="V1118" s="341" t="n"/>
      <c r="W1118" s="341" t="n"/>
      <c r="X1118" s="320" t="n"/>
      <c r="Y1118" s="320" t="n"/>
      <c r="Z1118" s="71" t="n"/>
    </row>
    <row r="1119" ht="16.5" customHeight="1" s="115">
      <c r="C1119" s="313" t="n"/>
      <c r="D1119" s="313" t="n"/>
      <c r="E1119" s="291" t="n"/>
      <c r="F1119" s="292" t="n"/>
      <c r="G1119" s="292" t="n"/>
      <c r="H1119" s="294" t="n"/>
      <c r="I1119" s="338" t="n"/>
      <c r="J1119" s="295" t="n"/>
      <c r="K1119" s="268" t="n"/>
      <c r="L1119" s="268" t="n"/>
      <c r="M1119" s="268" t="n"/>
      <c r="N1119" s="339" t="n"/>
      <c r="O1119" s="268" t="n"/>
      <c r="P1119" s="314" t="n"/>
      <c r="Q1119" s="70" t="n"/>
      <c r="R1119" s="70" t="n"/>
      <c r="S1119" s="70" t="n"/>
      <c r="T1119" s="300" t="n"/>
      <c r="U1119" s="300" t="n"/>
      <c r="V1119" s="341" t="n"/>
      <c r="W1119" s="341" t="n"/>
      <c r="X1119" s="320" t="n"/>
      <c r="Y1119" s="320" t="n"/>
      <c r="Z1119" s="71" t="n"/>
    </row>
    <row r="1120" ht="16.5" customHeight="1" s="115">
      <c r="C1120" s="313" t="n"/>
      <c r="D1120" s="313" t="n"/>
      <c r="E1120" s="291" t="n"/>
      <c r="F1120" s="292" t="n"/>
      <c r="G1120" s="292" t="n"/>
      <c r="H1120" s="294" t="n"/>
      <c r="I1120" s="338" t="n"/>
      <c r="J1120" s="295" t="n"/>
      <c r="K1120" s="268" t="n"/>
      <c r="L1120" s="268" t="n"/>
      <c r="M1120" s="268" t="n"/>
      <c r="N1120" s="339" t="n"/>
      <c r="O1120" s="268" t="n"/>
      <c r="P1120" s="314" t="n"/>
      <c r="Q1120" s="70" t="n"/>
      <c r="R1120" s="70" t="n"/>
      <c r="S1120" s="70" t="n"/>
      <c r="T1120" s="300" t="n"/>
      <c r="U1120" s="300" t="n"/>
      <c r="V1120" s="341" t="n"/>
      <c r="W1120" s="341" t="n"/>
      <c r="X1120" s="320" t="n"/>
      <c r="Y1120" s="320" t="n"/>
      <c r="Z1120" s="71" t="n"/>
    </row>
    <row r="1121" ht="16.5" customHeight="1" s="115">
      <c r="C1121" s="313" t="n"/>
      <c r="D1121" s="313" t="n"/>
      <c r="E1121" s="291" t="n"/>
      <c r="F1121" s="292" t="n"/>
      <c r="G1121" s="292" t="n"/>
      <c r="H1121" s="294" t="n"/>
      <c r="I1121" s="338" t="n"/>
      <c r="J1121" s="295" t="n"/>
      <c r="K1121" s="268" t="n"/>
      <c r="L1121" s="268" t="n"/>
      <c r="M1121" s="268" t="n"/>
      <c r="N1121" s="339" t="n"/>
      <c r="O1121" s="268" t="n"/>
      <c r="P1121" s="314" t="n"/>
      <c r="Q1121" s="70" t="n"/>
      <c r="R1121" s="70" t="n"/>
      <c r="S1121" s="70" t="n"/>
      <c r="T1121" s="300" t="n"/>
      <c r="U1121" s="300" t="n"/>
      <c r="V1121" s="341" t="n"/>
      <c r="W1121" s="341" t="n"/>
      <c r="X1121" s="320" t="n"/>
      <c r="Y1121" s="320" t="n"/>
      <c r="Z1121" s="71" t="n"/>
    </row>
    <row r="1122" ht="16.5" customHeight="1" s="115">
      <c r="C1122" s="313" t="n"/>
      <c r="D1122" s="313" t="n"/>
      <c r="E1122" s="291" t="n"/>
      <c r="F1122" s="292" t="n"/>
      <c r="G1122" s="292" t="n"/>
      <c r="H1122" s="294" t="n"/>
      <c r="I1122" s="338" t="n"/>
      <c r="J1122" s="295" t="n"/>
      <c r="K1122" s="268" t="n"/>
      <c r="L1122" s="268" t="n"/>
      <c r="M1122" s="268" t="n"/>
      <c r="N1122" s="339" t="n"/>
      <c r="O1122" s="268" t="n"/>
      <c r="P1122" s="314" t="n"/>
      <c r="Q1122" s="70" t="n"/>
      <c r="R1122" s="70" t="n"/>
      <c r="S1122" s="70" t="n"/>
      <c r="T1122" s="300" t="n"/>
      <c r="U1122" s="300" t="n"/>
      <c r="V1122" s="341" t="n"/>
      <c r="W1122" s="341" t="n"/>
      <c r="X1122" s="320" t="n"/>
      <c r="Y1122" s="320" t="n"/>
      <c r="Z1122" s="71" t="n"/>
    </row>
    <row r="1123" ht="16.5" customHeight="1" s="115">
      <c r="C1123" s="313" t="n"/>
      <c r="D1123" s="313" t="n"/>
      <c r="E1123" s="291" t="n"/>
      <c r="F1123" s="292" t="n"/>
      <c r="G1123" s="292" t="n"/>
      <c r="H1123" s="294" t="n"/>
      <c r="I1123" s="338" t="n"/>
      <c r="J1123" s="295" t="n"/>
      <c r="K1123" s="268" t="n"/>
      <c r="L1123" s="268" t="n"/>
      <c r="M1123" s="268" t="n"/>
      <c r="N1123" s="339" t="n"/>
      <c r="O1123" s="268" t="n"/>
      <c r="P1123" s="314" t="n"/>
      <c r="Q1123" s="70" t="n"/>
      <c r="R1123" s="70" t="n"/>
      <c r="S1123" s="70" t="n"/>
      <c r="T1123" s="300" t="n"/>
      <c r="U1123" s="300" t="n"/>
      <c r="V1123" s="341" t="n"/>
      <c r="W1123" s="341" t="n"/>
      <c r="X1123" s="320" t="n"/>
      <c r="Y1123" s="320" t="n"/>
      <c r="Z1123" s="71" t="n"/>
    </row>
    <row r="1124" ht="16.5" customHeight="1" s="115">
      <c r="C1124" s="313" t="n"/>
      <c r="D1124" s="313" t="n"/>
      <c r="E1124" s="291" t="n"/>
      <c r="F1124" s="292" t="n"/>
      <c r="G1124" s="292" t="n"/>
      <c r="H1124" s="294" t="n"/>
      <c r="I1124" s="338" t="n"/>
      <c r="J1124" s="295" t="n"/>
      <c r="K1124" s="268" t="n"/>
      <c r="L1124" s="268" t="n"/>
      <c r="M1124" s="268" t="n"/>
      <c r="N1124" s="339" t="n"/>
      <c r="O1124" s="268" t="n"/>
      <c r="P1124" s="314" t="n"/>
      <c r="Q1124" s="70" t="n"/>
      <c r="R1124" s="70" t="n"/>
      <c r="S1124" s="70" t="n"/>
      <c r="T1124" s="300" t="n"/>
      <c r="U1124" s="300" t="n"/>
      <c r="V1124" s="341" t="n"/>
      <c r="W1124" s="341" t="n"/>
      <c r="X1124" s="320" t="n"/>
      <c r="Y1124" s="320" t="n"/>
      <c r="Z1124" s="71" t="n"/>
    </row>
    <row r="1125" ht="16.5" customHeight="1" s="115">
      <c r="C1125" s="313" t="n"/>
      <c r="D1125" s="313" t="n"/>
      <c r="E1125" s="291" t="n"/>
      <c r="F1125" s="292" t="n"/>
      <c r="G1125" s="292" t="n"/>
      <c r="H1125" s="294" t="n"/>
      <c r="I1125" s="338" t="n"/>
      <c r="J1125" s="295" t="n"/>
      <c r="K1125" s="268" t="n"/>
      <c r="L1125" s="268" t="n"/>
      <c r="M1125" s="268" t="n"/>
      <c r="N1125" s="339" t="n"/>
      <c r="O1125" s="268" t="n"/>
      <c r="P1125" s="314" t="n"/>
      <c r="Q1125" s="70" t="n"/>
      <c r="R1125" s="70" t="n"/>
      <c r="S1125" s="70" t="n"/>
      <c r="T1125" s="300" t="n"/>
      <c r="U1125" s="300" t="n"/>
      <c r="V1125" s="341" t="n"/>
      <c r="W1125" s="341" t="n"/>
      <c r="X1125" s="320" t="n"/>
      <c r="Y1125" s="320" t="n"/>
      <c r="Z1125" s="71" t="n"/>
    </row>
    <row r="1126" ht="16.5" customHeight="1" s="115">
      <c r="C1126" s="313" t="n"/>
      <c r="D1126" s="313" t="n"/>
      <c r="E1126" s="291" t="n"/>
      <c r="F1126" s="292" t="n"/>
      <c r="G1126" s="292" t="n"/>
      <c r="H1126" s="294" t="n"/>
      <c r="I1126" s="338" t="n"/>
      <c r="J1126" s="295" t="n"/>
      <c r="K1126" s="268" t="n"/>
      <c r="L1126" s="268" t="n"/>
      <c r="M1126" s="268" t="n"/>
      <c r="N1126" s="339" t="n"/>
      <c r="O1126" s="268" t="n"/>
      <c r="P1126" s="314" t="n"/>
      <c r="Q1126" s="70" t="n"/>
      <c r="R1126" s="70" t="n"/>
      <c r="S1126" s="70" t="n"/>
      <c r="T1126" s="300" t="n"/>
      <c r="U1126" s="300" t="n"/>
      <c r="V1126" s="341" t="n"/>
      <c r="W1126" s="341" t="n"/>
      <c r="X1126" s="320" t="n"/>
      <c r="Y1126" s="320" t="n"/>
      <c r="Z1126" s="71" t="n"/>
    </row>
    <row r="1127" ht="16.5" customHeight="1" s="115">
      <c r="C1127" s="313" t="n"/>
      <c r="D1127" s="313" t="n"/>
      <c r="E1127" s="291" t="n"/>
      <c r="F1127" s="292" t="n"/>
      <c r="G1127" s="292" t="n"/>
      <c r="H1127" s="294" t="n"/>
      <c r="I1127" s="338" t="n"/>
      <c r="J1127" s="295" t="n"/>
      <c r="K1127" s="268" t="n"/>
      <c r="L1127" s="268" t="n"/>
      <c r="M1127" s="268" t="n"/>
      <c r="N1127" s="339" t="n"/>
      <c r="O1127" s="268" t="n"/>
      <c r="P1127" s="314" t="n"/>
      <c r="Q1127" s="70" t="n"/>
      <c r="R1127" s="70" t="n"/>
      <c r="S1127" s="70" t="n"/>
      <c r="T1127" s="300" t="n"/>
      <c r="U1127" s="300" t="n"/>
      <c r="V1127" s="341" t="n"/>
      <c r="W1127" s="341" t="n"/>
      <c r="X1127" s="320" t="n"/>
      <c r="Y1127" s="320" t="n"/>
      <c r="Z1127" s="71" t="n"/>
    </row>
    <row r="1128" ht="16.5" customHeight="1" s="115">
      <c r="C1128" s="313" t="n"/>
      <c r="D1128" s="313" t="n"/>
      <c r="E1128" s="291" t="n"/>
      <c r="F1128" s="292" t="n"/>
      <c r="G1128" s="292" t="n"/>
      <c r="H1128" s="294" t="n"/>
      <c r="I1128" s="338" t="n"/>
      <c r="J1128" s="295" t="n"/>
      <c r="K1128" s="268" t="n"/>
      <c r="L1128" s="268" t="n"/>
      <c r="M1128" s="268" t="n"/>
      <c r="N1128" s="339" t="n"/>
      <c r="O1128" s="268" t="n"/>
      <c r="P1128" s="314" t="n"/>
      <c r="Q1128" s="70" t="n"/>
      <c r="R1128" s="70" t="n"/>
      <c r="S1128" s="70" t="n"/>
      <c r="T1128" s="300" t="n"/>
      <c r="U1128" s="300" t="n"/>
      <c r="V1128" s="341" t="n"/>
      <c r="W1128" s="341" t="n"/>
      <c r="X1128" s="320" t="n"/>
      <c r="Y1128" s="320" t="n"/>
      <c r="Z1128" s="71" t="n"/>
    </row>
    <row r="1129" ht="16.5" customHeight="1" s="115">
      <c r="C1129" s="313" t="n"/>
      <c r="D1129" s="313" t="n"/>
      <c r="E1129" s="291" t="n"/>
      <c r="F1129" s="292" t="n"/>
      <c r="G1129" s="292" t="n"/>
      <c r="H1129" s="294" t="n"/>
      <c r="I1129" s="338" t="n"/>
      <c r="J1129" s="295" t="n"/>
      <c r="K1129" s="268" t="n"/>
      <c r="L1129" s="268" t="n"/>
      <c r="M1129" s="268" t="n"/>
      <c r="N1129" s="339" t="n"/>
      <c r="O1129" s="268" t="n"/>
      <c r="P1129" s="314" t="n"/>
      <c r="Q1129" s="70" t="n"/>
      <c r="R1129" s="70" t="n"/>
      <c r="S1129" s="70" t="n"/>
      <c r="T1129" s="300" t="n"/>
      <c r="U1129" s="300" t="n"/>
      <c r="V1129" s="341" t="n"/>
      <c r="W1129" s="341" t="n"/>
      <c r="X1129" s="320" t="n"/>
      <c r="Y1129" s="320" t="n"/>
      <c r="Z1129" s="71" t="n"/>
    </row>
    <row r="1130" ht="16.5" customHeight="1" s="115">
      <c r="C1130" s="313" t="n"/>
      <c r="D1130" s="313" t="n"/>
      <c r="E1130" s="291" t="n"/>
      <c r="F1130" s="292" t="n"/>
      <c r="G1130" s="292" t="n"/>
      <c r="H1130" s="294" t="n"/>
      <c r="I1130" s="338" t="n"/>
      <c r="J1130" s="295" t="n"/>
      <c r="K1130" s="268" t="n"/>
      <c r="L1130" s="268" t="n"/>
      <c r="M1130" s="268" t="n"/>
      <c r="N1130" s="339" t="n"/>
      <c r="O1130" s="268" t="n"/>
      <c r="P1130" s="314" t="n"/>
      <c r="Q1130" s="70" t="n"/>
      <c r="R1130" s="70" t="n"/>
      <c r="S1130" s="70" t="n"/>
      <c r="T1130" s="300" t="n"/>
      <c r="U1130" s="300" t="n"/>
      <c r="V1130" s="341" t="n"/>
      <c r="W1130" s="341" t="n"/>
      <c r="X1130" s="320" t="n"/>
      <c r="Y1130" s="320" t="n"/>
      <c r="Z1130" s="71" t="n"/>
    </row>
    <row r="1131" ht="16.5" customHeight="1" s="115">
      <c r="C1131" s="313" t="n"/>
      <c r="D1131" s="313" t="n"/>
      <c r="E1131" s="291" t="n"/>
      <c r="F1131" s="292" t="n"/>
      <c r="G1131" s="292" t="n"/>
      <c r="H1131" s="294" t="n"/>
      <c r="I1131" s="338" t="n"/>
      <c r="J1131" s="295" t="n"/>
      <c r="K1131" s="268" t="n"/>
      <c r="L1131" s="268" t="n"/>
      <c r="M1131" s="268" t="n"/>
      <c r="N1131" s="339" t="n"/>
      <c r="O1131" s="268" t="n"/>
      <c r="P1131" s="314" t="n"/>
      <c r="Q1131" s="70" t="n"/>
      <c r="R1131" s="70" t="n"/>
      <c r="S1131" s="70" t="n"/>
      <c r="T1131" s="300" t="n"/>
      <c r="U1131" s="300" t="n"/>
      <c r="V1131" s="341" t="n"/>
      <c r="W1131" s="341" t="n"/>
      <c r="X1131" s="320" t="n"/>
      <c r="Y1131" s="320" t="n"/>
      <c r="Z1131" s="71" t="n"/>
    </row>
    <row r="1132" ht="16.5" customHeight="1" s="115">
      <c r="C1132" s="313" t="n"/>
      <c r="D1132" s="313" t="n"/>
      <c r="E1132" s="291" t="n"/>
      <c r="F1132" s="292" t="n"/>
      <c r="G1132" s="292" t="n"/>
      <c r="H1132" s="294" t="n"/>
      <c r="I1132" s="338" t="n"/>
      <c r="J1132" s="295" t="n"/>
      <c r="K1132" s="268" t="n"/>
      <c r="L1132" s="268" t="n"/>
      <c r="M1132" s="268" t="n"/>
      <c r="N1132" s="339" t="n"/>
      <c r="O1132" s="268" t="n"/>
      <c r="P1132" s="314" t="n"/>
      <c r="Q1132" s="70" t="n"/>
      <c r="R1132" s="70" t="n"/>
      <c r="S1132" s="70" t="n"/>
      <c r="T1132" s="300" t="n"/>
      <c r="U1132" s="300" t="n"/>
      <c r="V1132" s="341" t="n"/>
      <c r="W1132" s="341" t="n"/>
      <c r="X1132" s="320" t="n"/>
      <c r="Y1132" s="320" t="n"/>
      <c r="Z1132" s="71" t="n"/>
    </row>
    <row r="1133" ht="16.5" customHeight="1" s="115">
      <c r="C1133" s="313" t="n"/>
      <c r="D1133" s="313" t="n"/>
      <c r="E1133" s="291" t="n"/>
      <c r="F1133" s="292" t="n"/>
      <c r="G1133" s="292" t="n"/>
      <c r="H1133" s="294" t="n"/>
      <c r="I1133" s="338" t="n"/>
      <c r="J1133" s="295" t="n"/>
      <c r="K1133" s="268" t="n"/>
      <c r="L1133" s="268" t="n"/>
      <c r="M1133" s="268" t="n"/>
      <c r="N1133" s="339" t="n"/>
      <c r="O1133" s="268" t="n"/>
      <c r="P1133" s="314" t="n"/>
      <c r="Q1133" s="70" t="n"/>
      <c r="R1133" s="70" t="n"/>
      <c r="S1133" s="70" t="n"/>
      <c r="T1133" s="300" t="n"/>
      <c r="U1133" s="300" t="n"/>
      <c r="V1133" s="341" t="n"/>
      <c r="W1133" s="341" t="n"/>
      <c r="X1133" s="320" t="n"/>
      <c r="Y1133" s="320" t="n"/>
      <c r="Z1133" s="71" t="n"/>
    </row>
    <row r="1134" ht="16.5" customHeight="1" s="115">
      <c r="C1134" s="313" t="n"/>
      <c r="D1134" s="313" t="n"/>
      <c r="E1134" s="291" t="n"/>
      <c r="F1134" s="292" t="n"/>
      <c r="G1134" s="292" t="n"/>
      <c r="H1134" s="294" t="n"/>
      <c r="I1134" s="338" t="n"/>
      <c r="J1134" s="295" t="n"/>
      <c r="K1134" s="268" t="n"/>
      <c r="L1134" s="268" t="n"/>
      <c r="M1134" s="268" t="n"/>
      <c r="N1134" s="339" t="n"/>
      <c r="O1134" s="268" t="n"/>
      <c r="P1134" s="314" t="n"/>
      <c r="Q1134" s="70" t="n"/>
      <c r="R1134" s="70" t="n"/>
      <c r="S1134" s="70" t="n"/>
      <c r="T1134" s="300" t="n"/>
      <c r="U1134" s="300" t="n"/>
      <c r="V1134" s="341" t="n"/>
      <c r="W1134" s="341" t="n"/>
      <c r="X1134" s="320" t="n"/>
      <c r="Y1134" s="320" t="n"/>
      <c r="Z1134" s="71" t="n"/>
    </row>
    <row r="1135" ht="16.5" customHeight="1" s="115">
      <c r="C1135" s="313" t="n"/>
      <c r="D1135" s="313" t="n"/>
      <c r="E1135" s="291" t="n"/>
      <c r="F1135" s="292" t="n"/>
      <c r="G1135" s="292" t="n"/>
      <c r="H1135" s="294" t="n"/>
      <c r="I1135" s="338" t="n"/>
      <c r="J1135" s="295" t="n"/>
      <c r="K1135" s="268" t="n"/>
      <c r="L1135" s="268" t="n"/>
      <c r="M1135" s="268" t="n"/>
      <c r="N1135" s="339" t="n"/>
      <c r="O1135" s="268" t="n"/>
      <c r="P1135" s="314" t="n"/>
      <c r="Q1135" s="70" t="n"/>
      <c r="R1135" s="70" t="n"/>
      <c r="S1135" s="70" t="n"/>
      <c r="T1135" s="300" t="n"/>
      <c r="U1135" s="300" t="n"/>
      <c r="V1135" s="341" t="n"/>
      <c r="W1135" s="341" t="n"/>
      <c r="X1135" s="320" t="n"/>
      <c r="Y1135" s="320" t="n"/>
      <c r="Z1135" s="71" t="n"/>
    </row>
    <row r="1136" ht="16.5" customHeight="1" s="115">
      <c r="C1136" s="313" t="n"/>
      <c r="D1136" s="313" t="n"/>
      <c r="E1136" s="291" t="n"/>
      <c r="F1136" s="292" t="n"/>
      <c r="G1136" s="292" t="n"/>
      <c r="H1136" s="294" t="n"/>
      <c r="I1136" s="338" t="n"/>
      <c r="J1136" s="295" t="n"/>
      <c r="K1136" s="268" t="n"/>
      <c r="L1136" s="268" t="n"/>
      <c r="M1136" s="268" t="n"/>
      <c r="N1136" s="339" t="n"/>
      <c r="O1136" s="268" t="n"/>
      <c r="P1136" s="314" t="n"/>
      <c r="Q1136" s="70" t="n"/>
      <c r="R1136" s="70" t="n"/>
      <c r="S1136" s="70" t="n"/>
      <c r="T1136" s="300" t="n"/>
      <c r="U1136" s="300" t="n"/>
      <c r="V1136" s="341" t="n"/>
      <c r="W1136" s="341" t="n"/>
      <c r="X1136" s="320" t="n"/>
      <c r="Y1136" s="320" t="n"/>
      <c r="Z1136" s="71" t="n"/>
    </row>
    <row r="1137" ht="16.5" customHeight="1" s="115">
      <c r="C1137" s="313" t="n"/>
      <c r="D1137" s="313" t="n"/>
      <c r="E1137" s="291" t="n"/>
      <c r="F1137" s="292" t="n"/>
      <c r="G1137" s="292" t="n"/>
      <c r="H1137" s="294" t="n"/>
      <c r="I1137" s="338" t="n"/>
      <c r="J1137" s="295" t="n"/>
      <c r="K1137" s="268" t="n"/>
      <c r="L1137" s="268" t="n"/>
      <c r="M1137" s="268" t="n"/>
      <c r="N1137" s="339" t="n"/>
      <c r="O1137" s="268" t="n"/>
      <c r="P1137" s="314" t="n"/>
      <c r="Q1137" s="70" t="n"/>
      <c r="R1137" s="70" t="n"/>
      <c r="S1137" s="70" t="n"/>
      <c r="T1137" s="300" t="n"/>
      <c r="U1137" s="300" t="n"/>
      <c r="V1137" s="341" t="n"/>
      <c r="W1137" s="341" t="n"/>
      <c r="X1137" s="320" t="n"/>
      <c r="Y1137" s="320" t="n"/>
      <c r="Z1137" s="71" t="n"/>
    </row>
    <row r="1138" ht="16.5" customHeight="1" s="115">
      <c r="C1138" s="313" t="n"/>
      <c r="D1138" s="313" t="n"/>
      <c r="E1138" s="291" t="n"/>
      <c r="F1138" s="292" t="n"/>
      <c r="G1138" s="292" t="n"/>
      <c r="H1138" s="294" t="n"/>
      <c r="I1138" s="338" t="n"/>
      <c r="J1138" s="295" t="n"/>
      <c r="K1138" s="268" t="n"/>
      <c r="L1138" s="268" t="n"/>
      <c r="M1138" s="268" t="n"/>
      <c r="N1138" s="339" t="n"/>
      <c r="O1138" s="268" t="n"/>
      <c r="P1138" s="314" t="n"/>
      <c r="Q1138" s="70" t="n"/>
      <c r="R1138" s="70" t="n"/>
      <c r="S1138" s="70" t="n"/>
      <c r="T1138" s="300" t="n"/>
      <c r="U1138" s="300" t="n"/>
      <c r="V1138" s="341" t="n"/>
      <c r="W1138" s="341" t="n"/>
      <c r="X1138" s="320" t="n"/>
      <c r="Y1138" s="320" t="n"/>
      <c r="Z1138" s="71" t="n"/>
    </row>
    <row r="1139" ht="16.5" customHeight="1" s="115">
      <c r="C1139" s="313" t="n"/>
      <c r="D1139" s="313" t="n"/>
      <c r="E1139" s="291" t="n"/>
      <c r="F1139" s="292" t="n"/>
      <c r="G1139" s="292" t="n"/>
      <c r="H1139" s="294" t="n"/>
      <c r="I1139" s="338" t="n"/>
      <c r="J1139" s="295" t="n"/>
      <c r="K1139" s="268" t="n"/>
      <c r="L1139" s="268" t="n"/>
      <c r="M1139" s="268" t="n"/>
      <c r="N1139" s="339" t="n"/>
      <c r="O1139" s="268" t="n"/>
      <c r="P1139" s="314" t="n"/>
      <c r="Q1139" s="70" t="n"/>
      <c r="R1139" s="70" t="n"/>
      <c r="S1139" s="70" t="n"/>
      <c r="T1139" s="300" t="n"/>
      <c r="U1139" s="300" t="n"/>
      <c r="V1139" s="341" t="n"/>
      <c r="W1139" s="341" t="n"/>
      <c r="X1139" s="320" t="n"/>
      <c r="Y1139" s="320" t="n"/>
      <c r="Z1139" s="71" t="n"/>
    </row>
    <row r="1140" ht="16.5" customHeight="1" s="115">
      <c r="C1140" s="313" t="n"/>
      <c r="D1140" s="313" t="n"/>
      <c r="E1140" s="291" t="n"/>
      <c r="F1140" s="292" t="n"/>
      <c r="G1140" s="292" t="n"/>
      <c r="H1140" s="294" t="n"/>
      <c r="I1140" s="338" t="n"/>
      <c r="J1140" s="295" t="n"/>
      <c r="K1140" s="268" t="n"/>
      <c r="L1140" s="268" t="n"/>
      <c r="M1140" s="268" t="n"/>
      <c r="N1140" s="339" t="n"/>
      <c r="O1140" s="268" t="n"/>
      <c r="P1140" s="314" t="n"/>
      <c r="Q1140" s="70" t="n"/>
      <c r="R1140" s="70" t="n"/>
      <c r="S1140" s="70" t="n"/>
      <c r="T1140" s="300" t="n"/>
      <c r="U1140" s="300" t="n"/>
      <c r="V1140" s="341" t="n"/>
      <c r="W1140" s="341" t="n"/>
      <c r="X1140" s="320" t="n"/>
      <c r="Y1140" s="320" t="n"/>
      <c r="Z1140" s="71" t="n"/>
    </row>
    <row r="1141" ht="16.5" customHeight="1" s="115">
      <c r="C1141" s="313" t="n"/>
      <c r="D1141" s="313" t="n"/>
      <c r="E1141" s="291" t="n"/>
      <c r="F1141" s="292" t="n"/>
      <c r="G1141" s="292" t="n"/>
      <c r="H1141" s="294" t="n"/>
      <c r="I1141" s="338" t="n"/>
      <c r="J1141" s="295" t="n"/>
      <c r="K1141" s="268" t="n"/>
      <c r="L1141" s="268" t="n"/>
      <c r="M1141" s="268" t="n"/>
      <c r="N1141" s="339" t="n"/>
      <c r="O1141" s="268" t="n"/>
      <c r="P1141" s="314" t="n"/>
      <c r="Q1141" s="70" t="n"/>
      <c r="R1141" s="70" t="n"/>
      <c r="S1141" s="70" t="n"/>
      <c r="T1141" s="300" t="n"/>
      <c r="U1141" s="300" t="n"/>
      <c r="V1141" s="341" t="n"/>
      <c r="W1141" s="341" t="n"/>
      <c r="X1141" s="320" t="n"/>
      <c r="Y1141" s="320" t="n"/>
      <c r="Z1141" s="71" t="n"/>
    </row>
    <row r="1142" ht="16.5" customHeight="1" s="115">
      <c r="C1142" s="313" t="n"/>
      <c r="D1142" s="313" t="n"/>
      <c r="E1142" s="291" t="n"/>
      <c r="F1142" s="292" t="n"/>
      <c r="G1142" s="292" t="n"/>
      <c r="H1142" s="294" t="n"/>
      <c r="I1142" s="338" t="n"/>
      <c r="J1142" s="295" t="n"/>
      <c r="K1142" s="268" t="n"/>
      <c r="L1142" s="268" t="n"/>
      <c r="M1142" s="268" t="n"/>
      <c r="N1142" s="339" t="n"/>
      <c r="O1142" s="268" t="n"/>
      <c r="P1142" s="314" t="n"/>
      <c r="Q1142" s="70" t="n"/>
      <c r="R1142" s="70" t="n"/>
      <c r="S1142" s="70" t="n"/>
      <c r="T1142" s="300" t="n"/>
      <c r="U1142" s="300" t="n"/>
      <c r="V1142" s="341" t="n"/>
      <c r="W1142" s="341" t="n"/>
      <c r="X1142" s="320" t="n"/>
      <c r="Y1142" s="320" t="n"/>
      <c r="Z1142" s="71" t="n"/>
    </row>
    <row r="1143" ht="16.5" customHeight="1" s="115">
      <c r="C1143" s="313" t="n"/>
      <c r="D1143" s="313" t="n"/>
      <c r="E1143" s="291" t="n"/>
      <c r="F1143" s="292" t="n"/>
      <c r="G1143" s="292" t="n"/>
      <c r="H1143" s="294" t="n"/>
      <c r="I1143" s="338" t="n"/>
      <c r="J1143" s="295" t="n"/>
      <c r="K1143" s="268" t="n"/>
      <c r="L1143" s="268" t="n"/>
      <c r="M1143" s="268" t="n"/>
      <c r="N1143" s="339" t="n"/>
      <c r="O1143" s="268" t="n"/>
      <c r="P1143" s="314" t="n"/>
      <c r="Q1143" s="70" t="n"/>
      <c r="R1143" s="70" t="n"/>
      <c r="S1143" s="70" t="n"/>
      <c r="T1143" s="300" t="n"/>
      <c r="U1143" s="300" t="n"/>
      <c r="V1143" s="341" t="n"/>
      <c r="W1143" s="341" t="n"/>
      <c r="X1143" s="320" t="n"/>
      <c r="Y1143" s="320" t="n"/>
      <c r="Z1143" s="71" t="n"/>
    </row>
    <row r="1144" ht="16.5" customHeight="1" s="115">
      <c r="C1144" s="313" t="n"/>
      <c r="D1144" s="313" t="n"/>
      <c r="E1144" s="291" t="n"/>
      <c r="F1144" s="292" t="n"/>
      <c r="G1144" s="292" t="n"/>
      <c r="H1144" s="294" t="n"/>
      <c r="I1144" s="338" t="n"/>
      <c r="J1144" s="295" t="n"/>
      <c r="K1144" s="268" t="n"/>
      <c r="L1144" s="268" t="n"/>
      <c r="M1144" s="268" t="n"/>
      <c r="N1144" s="339" t="n"/>
      <c r="O1144" s="268" t="n"/>
      <c r="P1144" s="314" t="n"/>
      <c r="Q1144" s="70" t="n"/>
      <c r="R1144" s="70" t="n"/>
      <c r="S1144" s="70" t="n"/>
      <c r="T1144" s="300" t="n"/>
      <c r="U1144" s="300" t="n"/>
      <c r="V1144" s="341" t="n"/>
      <c r="W1144" s="341" t="n"/>
      <c r="X1144" s="320" t="n"/>
      <c r="Y1144" s="320" t="n"/>
      <c r="Z1144" s="71" t="n"/>
    </row>
    <row r="1145" ht="16.5" customHeight="1" s="115">
      <c r="C1145" s="313" t="n"/>
      <c r="D1145" s="313" t="n"/>
      <c r="E1145" s="291" t="n"/>
      <c r="F1145" s="292" t="n"/>
      <c r="G1145" s="292" t="n"/>
      <c r="H1145" s="294" t="n"/>
      <c r="I1145" s="338" t="n"/>
      <c r="J1145" s="295" t="n"/>
      <c r="K1145" s="268" t="n"/>
      <c r="L1145" s="268" t="n"/>
      <c r="M1145" s="268" t="n"/>
      <c r="N1145" s="339" t="n"/>
      <c r="O1145" s="268" t="n"/>
      <c r="P1145" s="314" t="n"/>
      <c r="Q1145" s="70" t="n"/>
      <c r="R1145" s="70" t="n"/>
      <c r="S1145" s="70" t="n"/>
      <c r="T1145" s="300" t="n"/>
      <c r="U1145" s="300" t="n"/>
      <c r="V1145" s="341" t="n"/>
      <c r="W1145" s="341" t="n"/>
      <c r="X1145" s="320" t="n"/>
      <c r="Y1145" s="320" t="n"/>
      <c r="Z1145" s="71" t="n"/>
    </row>
    <row r="1146" ht="16.5" customHeight="1" s="115">
      <c r="C1146" s="313" t="n"/>
      <c r="D1146" s="313" t="n"/>
      <c r="E1146" s="291" t="n"/>
      <c r="F1146" s="292" t="n"/>
      <c r="G1146" s="292" t="n"/>
      <c r="H1146" s="294" t="n"/>
      <c r="I1146" s="338" t="n"/>
      <c r="J1146" s="295" t="n"/>
      <c r="K1146" s="268" t="n"/>
      <c r="L1146" s="268" t="n"/>
      <c r="M1146" s="268" t="n"/>
      <c r="N1146" s="339" t="n"/>
      <c r="O1146" s="268" t="n"/>
      <c r="P1146" s="314" t="n"/>
      <c r="Q1146" s="70" t="n"/>
      <c r="R1146" s="70" t="n"/>
      <c r="S1146" s="70" t="n"/>
      <c r="T1146" s="300" t="n"/>
      <c r="U1146" s="300" t="n"/>
      <c r="V1146" s="341" t="n"/>
      <c r="W1146" s="341" t="n"/>
      <c r="X1146" s="320" t="n"/>
      <c r="Y1146" s="320" t="n"/>
      <c r="Z1146" s="71" t="n"/>
    </row>
    <row r="1147" ht="16.5" customHeight="1" s="115">
      <c r="C1147" s="313" t="n"/>
      <c r="D1147" s="313" t="n"/>
      <c r="E1147" s="291" t="n"/>
      <c r="F1147" s="292" t="n"/>
      <c r="G1147" s="292" t="n"/>
      <c r="H1147" s="294" t="n"/>
      <c r="I1147" s="338" t="n"/>
      <c r="J1147" s="295" t="n"/>
      <c r="K1147" s="268" t="n"/>
      <c r="L1147" s="268" t="n"/>
      <c r="M1147" s="268" t="n"/>
      <c r="N1147" s="339" t="n"/>
      <c r="O1147" s="268" t="n"/>
      <c r="P1147" s="314" t="n"/>
      <c r="Q1147" s="70" t="n"/>
      <c r="R1147" s="70" t="n"/>
      <c r="S1147" s="70" t="n"/>
      <c r="T1147" s="300" t="n"/>
      <c r="U1147" s="300" t="n"/>
      <c r="V1147" s="341" t="n"/>
      <c r="W1147" s="341" t="n"/>
      <c r="X1147" s="320" t="n"/>
      <c r="Y1147" s="320" t="n"/>
      <c r="Z1147" s="71" t="n"/>
    </row>
    <row r="1148" ht="16.5" customHeight="1" s="115">
      <c r="C1148" s="313" t="n"/>
      <c r="D1148" s="313" t="n"/>
      <c r="E1148" s="291" t="n"/>
      <c r="F1148" s="292" t="n"/>
      <c r="G1148" s="292" t="n"/>
      <c r="H1148" s="294" t="n"/>
      <c r="I1148" s="338" t="n"/>
      <c r="J1148" s="295" t="n"/>
      <c r="K1148" s="268" t="n"/>
      <c r="L1148" s="268" t="n"/>
      <c r="M1148" s="268" t="n"/>
      <c r="N1148" s="339" t="n"/>
      <c r="O1148" s="268" t="n"/>
      <c r="P1148" s="314" t="n"/>
      <c r="Q1148" s="70" t="n"/>
      <c r="R1148" s="70" t="n"/>
      <c r="S1148" s="70" t="n"/>
      <c r="T1148" s="300" t="n"/>
      <c r="U1148" s="300" t="n"/>
      <c r="V1148" s="341" t="n"/>
      <c r="W1148" s="341" t="n"/>
      <c r="X1148" s="320" t="n"/>
      <c r="Y1148" s="320" t="n"/>
      <c r="Z1148" s="71" t="n"/>
    </row>
    <row r="1149" ht="16.5" customHeight="1" s="115">
      <c r="C1149" s="313" t="n"/>
      <c r="D1149" s="313" t="n"/>
      <c r="E1149" s="291" t="n"/>
      <c r="F1149" s="292" t="n"/>
      <c r="G1149" s="292" t="n"/>
      <c r="H1149" s="294" t="n"/>
      <c r="I1149" s="338" t="n"/>
      <c r="J1149" s="295" t="n"/>
      <c r="K1149" s="268" t="n"/>
      <c r="L1149" s="268" t="n"/>
      <c r="M1149" s="268" t="n"/>
      <c r="N1149" s="339" t="n"/>
      <c r="O1149" s="268" t="n"/>
      <c r="P1149" s="314" t="n"/>
      <c r="Q1149" s="70" t="n"/>
      <c r="R1149" s="70" t="n"/>
      <c r="S1149" s="70" t="n"/>
      <c r="T1149" s="300" t="n"/>
      <c r="U1149" s="300" t="n"/>
      <c r="V1149" s="341" t="n"/>
      <c r="W1149" s="341" t="n"/>
      <c r="X1149" s="320" t="n"/>
      <c r="Y1149" s="320" t="n"/>
      <c r="Z1149" s="71" t="n"/>
    </row>
    <row r="1150" ht="16.5" customHeight="1" s="115">
      <c r="C1150" s="313" t="n"/>
      <c r="D1150" s="313" t="n"/>
      <c r="E1150" s="291" t="n"/>
      <c r="F1150" s="292" t="n"/>
      <c r="G1150" s="292" t="n"/>
      <c r="H1150" s="294" t="n"/>
      <c r="I1150" s="338" t="n"/>
      <c r="J1150" s="295" t="n"/>
      <c r="K1150" s="268" t="n"/>
      <c r="L1150" s="268" t="n"/>
      <c r="M1150" s="268" t="n"/>
      <c r="N1150" s="339" t="n"/>
      <c r="O1150" s="268" t="n"/>
      <c r="P1150" s="314" t="n"/>
      <c r="Q1150" s="70" t="n"/>
      <c r="R1150" s="70" t="n"/>
      <c r="S1150" s="70" t="n"/>
      <c r="T1150" s="300" t="n"/>
      <c r="U1150" s="300" t="n"/>
      <c r="V1150" s="341" t="n"/>
      <c r="W1150" s="341" t="n"/>
      <c r="X1150" s="320" t="n"/>
      <c r="Y1150" s="320" t="n"/>
      <c r="Z1150" s="71" t="n"/>
    </row>
    <row r="1151" ht="16.5" customHeight="1" s="115">
      <c r="C1151" s="313" t="n"/>
      <c r="D1151" s="313" t="n"/>
      <c r="E1151" s="291" t="n"/>
      <c r="F1151" s="292" t="n"/>
      <c r="G1151" s="292" t="n"/>
      <c r="H1151" s="294" t="n"/>
      <c r="I1151" s="338" t="n"/>
      <c r="J1151" s="295" t="n"/>
      <c r="K1151" s="268" t="n"/>
      <c r="L1151" s="268" t="n"/>
      <c r="M1151" s="268" t="n"/>
      <c r="N1151" s="339" t="n"/>
      <c r="O1151" s="268" t="n"/>
      <c r="P1151" s="314" t="n"/>
      <c r="Q1151" s="70" t="n"/>
      <c r="R1151" s="70" t="n"/>
      <c r="S1151" s="70" t="n"/>
      <c r="T1151" s="300" t="n"/>
      <c r="U1151" s="300" t="n"/>
      <c r="V1151" s="341" t="n"/>
      <c r="W1151" s="341" t="n"/>
      <c r="X1151" s="320" t="n"/>
      <c r="Y1151" s="320" t="n"/>
      <c r="Z1151" s="71" t="n"/>
    </row>
    <row r="1152" ht="16.5" customHeight="1" s="115">
      <c r="C1152" s="313" t="n"/>
      <c r="D1152" s="313" t="n"/>
      <c r="E1152" s="291" t="n"/>
      <c r="F1152" s="292" t="n"/>
      <c r="G1152" s="292" t="n"/>
      <c r="H1152" s="294" t="n"/>
      <c r="I1152" s="338" t="n"/>
      <c r="J1152" s="295" t="n"/>
      <c r="K1152" s="268" t="n"/>
      <c r="L1152" s="268" t="n"/>
      <c r="M1152" s="268" t="n"/>
      <c r="N1152" s="339" t="n"/>
      <c r="O1152" s="268" t="n"/>
      <c r="P1152" s="314" t="n"/>
      <c r="Q1152" s="70" t="n"/>
      <c r="R1152" s="70" t="n"/>
      <c r="S1152" s="70" t="n"/>
      <c r="T1152" s="300" t="n"/>
      <c r="U1152" s="300" t="n"/>
      <c r="V1152" s="341" t="n"/>
      <c r="W1152" s="341" t="n"/>
      <c r="X1152" s="320" t="n"/>
      <c r="Y1152" s="320" t="n"/>
      <c r="Z1152" s="71" t="n"/>
    </row>
    <row r="1153" ht="16.5" customHeight="1" s="115">
      <c r="C1153" s="313" t="n"/>
      <c r="D1153" s="313" t="n"/>
      <c r="E1153" s="291" t="n"/>
      <c r="F1153" s="292" t="n"/>
      <c r="G1153" s="292" t="n"/>
      <c r="H1153" s="294" t="n"/>
      <c r="I1153" s="338" t="n"/>
      <c r="J1153" s="295" t="n"/>
      <c r="K1153" s="268" t="n"/>
      <c r="L1153" s="268" t="n"/>
      <c r="M1153" s="268" t="n"/>
      <c r="N1153" s="339" t="n"/>
      <c r="O1153" s="268" t="n"/>
      <c r="P1153" s="314" t="n"/>
      <c r="Q1153" s="70" t="n"/>
      <c r="R1153" s="70" t="n"/>
      <c r="S1153" s="70" t="n"/>
      <c r="T1153" s="300" t="n"/>
      <c r="U1153" s="300" t="n"/>
      <c r="V1153" s="341" t="n"/>
      <c r="W1153" s="341" t="n"/>
      <c r="X1153" s="320" t="n"/>
      <c r="Y1153" s="320" t="n"/>
      <c r="Z1153" s="71" t="n"/>
    </row>
    <row r="1154" ht="16.5" customHeight="1" s="115">
      <c r="C1154" s="313" t="n"/>
      <c r="D1154" s="313" t="n"/>
      <c r="E1154" s="291" t="n"/>
      <c r="F1154" s="292" t="n"/>
      <c r="G1154" s="292" t="n"/>
      <c r="H1154" s="294" t="n"/>
      <c r="I1154" s="338" t="n"/>
      <c r="J1154" s="295" t="n"/>
      <c r="K1154" s="268" t="n"/>
      <c r="L1154" s="268" t="n"/>
      <c r="M1154" s="268" t="n"/>
      <c r="N1154" s="339" t="n"/>
      <c r="O1154" s="268" t="n"/>
      <c r="P1154" s="314" t="n"/>
      <c r="Q1154" s="70" t="n"/>
      <c r="R1154" s="70" t="n"/>
      <c r="S1154" s="70" t="n"/>
      <c r="T1154" s="300" t="n"/>
      <c r="U1154" s="300" t="n"/>
      <c r="V1154" s="341" t="n"/>
      <c r="W1154" s="341" t="n"/>
      <c r="X1154" s="320" t="n"/>
      <c r="Y1154" s="320" t="n"/>
      <c r="Z1154" s="71" t="n"/>
    </row>
    <row r="1155" ht="16.5" customHeight="1" s="115">
      <c r="C1155" s="313" t="n"/>
      <c r="D1155" s="313" t="n"/>
      <c r="E1155" s="291" t="n"/>
      <c r="F1155" s="292" t="n"/>
      <c r="G1155" s="292" t="n"/>
      <c r="H1155" s="294" t="n"/>
      <c r="I1155" s="338" t="n"/>
      <c r="J1155" s="295" t="n"/>
      <c r="K1155" s="268" t="n"/>
      <c r="L1155" s="268" t="n"/>
      <c r="M1155" s="268" t="n"/>
      <c r="N1155" s="339" t="n"/>
      <c r="O1155" s="268" t="n"/>
      <c r="P1155" s="314" t="n"/>
      <c r="Q1155" s="70" t="n"/>
      <c r="R1155" s="70" t="n"/>
      <c r="S1155" s="70" t="n"/>
      <c r="T1155" s="300" t="n"/>
      <c r="U1155" s="300" t="n"/>
      <c r="V1155" s="341" t="n"/>
      <c r="W1155" s="341" t="n"/>
      <c r="X1155" s="320" t="n"/>
      <c r="Y1155" s="320" t="n"/>
      <c r="Z1155" s="71" t="n"/>
    </row>
    <row r="1156" ht="16.5" customHeight="1" s="115">
      <c r="C1156" s="313" t="n"/>
      <c r="D1156" s="313" t="n"/>
      <c r="E1156" s="291" t="n"/>
      <c r="F1156" s="292" t="n"/>
      <c r="G1156" s="292" t="n"/>
      <c r="H1156" s="294" t="n"/>
      <c r="I1156" s="338" t="n"/>
      <c r="J1156" s="295" t="n"/>
      <c r="K1156" s="268" t="n"/>
      <c r="L1156" s="268" t="n"/>
      <c r="M1156" s="268" t="n"/>
      <c r="N1156" s="339" t="n"/>
      <c r="O1156" s="268" t="n"/>
      <c r="P1156" s="314" t="n"/>
      <c r="Q1156" s="70" t="n"/>
      <c r="R1156" s="70" t="n"/>
      <c r="S1156" s="70" t="n"/>
      <c r="T1156" s="300" t="n"/>
      <c r="U1156" s="300" t="n"/>
      <c r="V1156" s="341" t="n"/>
      <c r="W1156" s="341" t="n"/>
      <c r="X1156" s="320" t="n"/>
      <c r="Y1156" s="320" t="n"/>
      <c r="Z1156" s="71" t="n"/>
    </row>
    <row r="1157" ht="16.5" customHeight="1" s="115">
      <c r="C1157" s="313" t="n"/>
      <c r="D1157" s="313" t="n"/>
      <c r="E1157" s="291" t="n"/>
      <c r="F1157" s="292" t="n"/>
      <c r="G1157" s="292" t="n"/>
      <c r="H1157" s="294" t="n"/>
      <c r="I1157" s="338" t="n"/>
      <c r="J1157" s="295" t="n"/>
      <c r="K1157" s="268" t="n"/>
      <c r="L1157" s="268" t="n"/>
      <c r="M1157" s="268" t="n"/>
      <c r="N1157" s="339" t="n"/>
      <c r="O1157" s="268" t="n"/>
      <c r="P1157" s="314" t="n"/>
      <c r="Q1157" s="70" t="n"/>
      <c r="R1157" s="70" t="n"/>
      <c r="S1157" s="70" t="n"/>
      <c r="T1157" s="300" t="n"/>
      <c r="U1157" s="300" t="n"/>
      <c r="V1157" s="341" t="n"/>
      <c r="W1157" s="341" t="n"/>
      <c r="X1157" s="320" t="n"/>
      <c r="Y1157" s="320" t="n"/>
      <c r="Z1157" s="71" t="n"/>
    </row>
    <row r="1158" ht="16.5" customHeight="1" s="115">
      <c r="C1158" s="313" t="n"/>
      <c r="D1158" s="313" t="n"/>
      <c r="E1158" s="291" t="n"/>
      <c r="F1158" s="292" t="n"/>
      <c r="G1158" s="292" t="n"/>
      <c r="H1158" s="294" t="n"/>
      <c r="I1158" s="338" t="n"/>
      <c r="J1158" s="295" t="n"/>
      <c r="K1158" s="268" t="n"/>
      <c r="L1158" s="268" t="n"/>
      <c r="M1158" s="268" t="n"/>
      <c r="N1158" s="339" t="n"/>
      <c r="O1158" s="268" t="n"/>
      <c r="P1158" s="314" t="n"/>
      <c r="Q1158" s="70" t="n"/>
      <c r="R1158" s="70" t="n"/>
      <c r="S1158" s="70" t="n"/>
      <c r="T1158" s="300" t="n"/>
      <c r="U1158" s="300" t="n"/>
      <c r="V1158" s="341" t="n"/>
      <c r="W1158" s="341" t="n"/>
      <c r="X1158" s="320" t="n"/>
      <c r="Y1158" s="320" t="n"/>
      <c r="Z1158" s="71" t="n"/>
    </row>
    <row r="1159" ht="16.5" customHeight="1" s="115">
      <c r="C1159" s="313" t="n"/>
      <c r="D1159" s="313" t="n"/>
      <c r="E1159" s="291" t="n"/>
      <c r="F1159" s="292" t="n"/>
      <c r="G1159" s="292" t="n"/>
      <c r="H1159" s="294" t="n"/>
      <c r="I1159" s="338" t="n"/>
      <c r="J1159" s="295" t="n"/>
      <c r="K1159" s="268" t="n"/>
      <c r="L1159" s="268" t="n"/>
      <c r="M1159" s="268" t="n"/>
      <c r="N1159" s="339" t="n"/>
      <c r="O1159" s="268" t="n"/>
      <c r="P1159" s="314" t="n"/>
      <c r="Q1159" s="70" t="n"/>
      <c r="R1159" s="70" t="n"/>
      <c r="S1159" s="70" t="n"/>
      <c r="T1159" s="300" t="n"/>
      <c r="U1159" s="300" t="n"/>
      <c r="V1159" s="341" t="n"/>
      <c r="W1159" s="341" t="n"/>
      <c r="X1159" s="320" t="n"/>
      <c r="Y1159" s="320" t="n"/>
      <c r="Z1159" s="71" t="n"/>
    </row>
    <row r="1160" ht="16.5" customHeight="1" s="115">
      <c r="C1160" s="313" t="n"/>
      <c r="D1160" s="313" t="n"/>
      <c r="E1160" s="291" t="n"/>
      <c r="F1160" s="292" t="n"/>
      <c r="G1160" s="292" t="n"/>
      <c r="H1160" s="294" t="n"/>
      <c r="I1160" s="338" t="n"/>
      <c r="J1160" s="295" t="n"/>
      <c r="K1160" s="268" t="n"/>
      <c r="L1160" s="268" t="n"/>
      <c r="M1160" s="268" t="n"/>
      <c r="N1160" s="339" t="n"/>
      <c r="O1160" s="268" t="n"/>
      <c r="P1160" s="314" t="n"/>
      <c r="Q1160" s="70" t="n"/>
      <c r="R1160" s="70" t="n"/>
      <c r="S1160" s="70" t="n"/>
      <c r="T1160" s="300" t="n"/>
      <c r="U1160" s="300" t="n"/>
      <c r="V1160" s="341" t="n"/>
      <c r="W1160" s="341" t="n"/>
      <c r="X1160" s="320" t="n"/>
      <c r="Y1160" s="320" t="n"/>
      <c r="Z1160" s="71" t="n"/>
    </row>
    <row r="1161" ht="16.5" customHeight="1" s="115">
      <c r="C1161" s="313" t="n"/>
      <c r="D1161" s="313" t="n"/>
      <c r="E1161" s="291" t="n"/>
      <c r="F1161" s="292" t="n"/>
      <c r="G1161" s="292" t="n"/>
      <c r="H1161" s="294" t="n"/>
      <c r="I1161" s="338" t="n"/>
      <c r="J1161" s="295" t="n"/>
      <c r="K1161" s="268" t="n"/>
      <c r="L1161" s="268" t="n"/>
      <c r="M1161" s="268" t="n"/>
      <c r="N1161" s="339" t="n"/>
      <c r="O1161" s="268" t="n"/>
      <c r="P1161" s="314" t="n"/>
      <c r="Q1161" s="70" t="n"/>
      <c r="R1161" s="70" t="n"/>
      <c r="S1161" s="70" t="n"/>
      <c r="T1161" s="300" t="n"/>
      <c r="U1161" s="300" t="n"/>
      <c r="V1161" s="341" t="n"/>
      <c r="W1161" s="341" t="n"/>
      <c r="X1161" s="320" t="n"/>
      <c r="Y1161" s="320" t="n"/>
      <c r="Z1161" s="71" t="n"/>
    </row>
    <row r="1162" ht="16.5" customHeight="1" s="115">
      <c r="C1162" s="313" t="n"/>
      <c r="D1162" s="313" t="n"/>
      <c r="E1162" s="291" t="n"/>
      <c r="F1162" s="292" t="n"/>
      <c r="G1162" s="292" t="n"/>
      <c r="H1162" s="294" t="n"/>
      <c r="I1162" s="338" t="n"/>
      <c r="J1162" s="295" t="n"/>
      <c r="K1162" s="268" t="n"/>
      <c r="L1162" s="268" t="n"/>
      <c r="M1162" s="268" t="n"/>
      <c r="N1162" s="339" t="n"/>
      <c r="O1162" s="268" t="n"/>
      <c r="P1162" s="314" t="n"/>
      <c r="Q1162" s="70" t="n"/>
      <c r="R1162" s="70" t="n"/>
      <c r="S1162" s="70" t="n"/>
      <c r="T1162" s="300" t="n"/>
      <c r="U1162" s="300" t="n"/>
      <c r="V1162" s="341" t="n"/>
      <c r="W1162" s="341" t="n"/>
      <c r="X1162" s="320" t="n"/>
      <c r="Y1162" s="320" t="n"/>
      <c r="Z1162" s="71" t="n"/>
    </row>
    <row r="1163" ht="16.5" customHeight="1" s="115">
      <c r="C1163" s="313" t="n"/>
      <c r="D1163" s="313" t="n"/>
      <c r="E1163" s="291" t="n"/>
      <c r="F1163" s="292" t="n"/>
      <c r="G1163" s="292" t="n"/>
      <c r="H1163" s="294" t="n"/>
      <c r="I1163" s="338" t="n"/>
      <c r="J1163" s="295" t="n"/>
      <c r="K1163" s="268" t="n"/>
      <c r="L1163" s="268" t="n"/>
      <c r="M1163" s="268" t="n"/>
      <c r="N1163" s="339" t="n"/>
      <c r="O1163" s="268" t="n"/>
      <c r="P1163" s="314" t="n"/>
      <c r="Q1163" s="70" t="n"/>
      <c r="R1163" s="70" t="n"/>
      <c r="S1163" s="70" t="n"/>
      <c r="T1163" s="300" t="n"/>
      <c r="U1163" s="300" t="n"/>
      <c r="V1163" s="341" t="n"/>
      <c r="W1163" s="341" t="n"/>
      <c r="X1163" s="320" t="n"/>
      <c r="Y1163" s="320" t="n"/>
      <c r="Z1163" s="71" t="n"/>
    </row>
    <row r="1164" ht="16.5" customHeight="1" s="115">
      <c r="C1164" s="313" t="n"/>
      <c r="D1164" s="313" t="n"/>
      <c r="E1164" s="291" t="n"/>
      <c r="F1164" s="292" t="n"/>
      <c r="G1164" s="292" t="n"/>
      <c r="H1164" s="294" t="n"/>
      <c r="I1164" s="338" t="n"/>
      <c r="J1164" s="295" t="n"/>
      <c r="K1164" s="268" t="n"/>
      <c r="L1164" s="268" t="n"/>
      <c r="M1164" s="268" t="n"/>
      <c r="N1164" s="339" t="n"/>
      <c r="O1164" s="268" t="n"/>
      <c r="P1164" s="314" t="n"/>
      <c r="Q1164" s="70" t="n"/>
      <c r="R1164" s="70" t="n"/>
      <c r="S1164" s="70" t="n"/>
      <c r="T1164" s="300" t="n"/>
      <c r="U1164" s="300" t="n"/>
      <c r="V1164" s="341" t="n"/>
      <c r="W1164" s="341" t="n"/>
      <c r="X1164" s="320" t="n"/>
      <c r="Y1164" s="320" t="n"/>
      <c r="Z1164" s="71" t="n"/>
    </row>
    <row r="1165" ht="16.5" customHeight="1" s="115">
      <c r="C1165" s="313" t="n"/>
      <c r="D1165" s="313" t="n"/>
      <c r="E1165" s="291" t="n"/>
      <c r="F1165" s="292" t="n"/>
      <c r="G1165" s="292" t="n"/>
      <c r="H1165" s="294" t="n"/>
      <c r="I1165" s="338" t="n"/>
      <c r="J1165" s="295" t="n"/>
      <c r="K1165" s="268" t="n"/>
      <c r="L1165" s="268" t="n"/>
      <c r="M1165" s="268" t="n"/>
      <c r="N1165" s="339" t="n"/>
      <c r="O1165" s="268" t="n"/>
      <c r="P1165" s="314" t="n"/>
      <c r="Q1165" s="70" t="n"/>
      <c r="R1165" s="70" t="n"/>
      <c r="S1165" s="70" t="n"/>
      <c r="T1165" s="300" t="n"/>
      <c r="U1165" s="300" t="n"/>
      <c r="V1165" s="341" t="n"/>
      <c r="W1165" s="341" t="n"/>
      <c r="X1165" s="320" t="n"/>
      <c r="Y1165" s="320" t="n"/>
      <c r="Z1165" s="71" t="n"/>
    </row>
    <row r="1166" ht="16.5" customHeight="1" s="115">
      <c r="C1166" s="313" t="n"/>
      <c r="D1166" s="313" t="n"/>
      <c r="E1166" s="291" t="n"/>
      <c r="F1166" s="292" t="n"/>
      <c r="G1166" s="292" t="n"/>
      <c r="H1166" s="294" t="n"/>
      <c r="I1166" s="338" t="n"/>
      <c r="J1166" s="295" t="n"/>
      <c r="K1166" s="268" t="n"/>
      <c r="L1166" s="268" t="n"/>
      <c r="M1166" s="268" t="n"/>
      <c r="N1166" s="339" t="n"/>
      <c r="O1166" s="268" t="n"/>
      <c r="P1166" s="314" t="n"/>
      <c r="Q1166" s="70" t="n"/>
      <c r="R1166" s="70" t="n"/>
      <c r="S1166" s="70" t="n"/>
      <c r="T1166" s="300" t="n"/>
      <c r="U1166" s="300" t="n"/>
      <c r="V1166" s="341" t="n"/>
      <c r="W1166" s="341" t="n"/>
      <c r="X1166" s="320" t="n"/>
      <c r="Y1166" s="320" t="n"/>
      <c r="Z1166" s="71" t="n"/>
    </row>
    <row r="1167" ht="16.5" customHeight="1" s="115">
      <c r="C1167" s="313" t="n"/>
      <c r="D1167" s="313" t="n"/>
      <c r="E1167" s="291" t="n"/>
      <c r="F1167" s="292" t="n"/>
      <c r="G1167" s="292" t="n"/>
      <c r="H1167" s="294" t="n"/>
      <c r="I1167" s="338" t="n"/>
      <c r="J1167" s="295" t="n"/>
      <c r="K1167" s="268" t="n"/>
      <c r="L1167" s="268" t="n"/>
      <c r="M1167" s="268" t="n"/>
      <c r="N1167" s="339" t="n"/>
      <c r="O1167" s="268" t="n"/>
      <c r="P1167" s="314" t="n"/>
      <c r="Q1167" s="70" t="n"/>
      <c r="R1167" s="70" t="n"/>
      <c r="S1167" s="70" t="n"/>
      <c r="T1167" s="300" t="n"/>
      <c r="U1167" s="300" t="n"/>
      <c r="V1167" s="341" t="n"/>
      <c r="W1167" s="341" t="n"/>
      <c r="X1167" s="320" t="n"/>
      <c r="Y1167" s="320" t="n"/>
      <c r="Z1167" s="71" t="n"/>
    </row>
    <row r="1168" ht="16.5" customHeight="1" s="115">
      <c r="C1168" s="313" t="n"/>
      <c r="D1168" s="313" t="n"/>
      <c r="E1168" s="291" t="n"/>
      <c r="F1168" s="292" t="n"/>
      <c r="G1168" s="292" t="n"/>
      <c r="H1168" s="294" t="n"/>
      <c r="I1168" s="338" t="n"/>
      <c r="J1168" s="295" t="n"/>
      <c r="K1168" s="268" t="n"/>
      <c r="L1168" s="268" t="n"/>
      <c r="M1168" s="268" t="n"/>
      <c r="N1168" s="339" t="n"/>
      <c r="O1168" s="268" t="n"/>
      <c r="P1168" s="314" t="n"/>
      <c r="Q1168" s="70" t="n"/>
      <c r="R1168" s="70" t="n"/>
      <c r="S1168" s="70" t="n"/>
      <c r="T1168" s="300" t="n"/>
      <c r="U1168" s="300" t="n"/>
      <c r="V1168" s="341" t="n"/>
      <c r="W1168" s="341" t="n"/>
      <c r="X1168" s="320" t="n"/>
      <c r="Y1168" s="320" t="n"/>
      <c r="Z1168" s="71" t="n"/>
    </row>
    <row r="1169" ht="16.5" customHeight="1" s="115">
      <c r="C1169" s="313" t="n"/>
      <c r="D1169" s="313" t="n"/>
      <c r="E1169" s="291" t="n"/>
      <c r="F1169" s="292" t="n"/>
      <c r="G1169" s="292" t="n"/>
      <c r="H1169" s="294" t="n"/>
      <c r="I1169" s="338" t="n"/>
      <c r="J1169" s="295" t="n"/>
      <c r="K1169" s="268" t="n"/>
      <c r="L1169" s="268" t="n"/>
      <c r="M1169" s="268" t="n"/>
      <c r="N1169" s="339" t="n"/>
      <c r="O1169" s="268" t="n"/>
      <c r="P1169" s="314" t="n"/>
      <c r="Q1169" s="70" t="n"/>
      <c r="R1169" s="70" t="n"/>
      <c r="S1169" s="70" t="n"/>
      <c r="T1169" s="300" t="n"/>
      <c r="U1169" s="300" t="n"/>
      <c r="V1169" s="341" t="n"/>
      <c r="W1169" s="341" t="n"/>
      <c r="X1169" s="320" t="n"/>
      <c r="Y1169" s="320" t="n"/>
      <c r="Z1169" s="71" t="n"/>
    </row>
    <row r="1170" ht="16.5" customHeight="1" s="115">
      <c r="C1170" s="313" t="n"/>
      <c r="D1170" s="313" t="n"/>
      <c r="E1170" s="291" t="n"/>
      <c r="F1170" s="292" t="n"/>
      <c r="G1170" s="292" t="n"/>
      <c r="H1170" s="294" t="n"/>
      <c r="I1170" s="338" t="n"/>
      <c r="J1170" s="295" t="n"/>
      <c r="K1170" s="268" t="n"/>
      <c r="L1170" s="268" t="n"/>
      <c r="M1170" s="268" t="n"/>
      <c r="N1170" s="339" t="n"/>
      <c r="O1170" s="268" t="n"/>
      <c r="P1170" s="314" t="n"/>
      <c r="Q1170" s="70" t="n"/>
      <c r="R1170" s="70" t="n"/>
      <c r="S1170" s="70" t="n"/>
      <c r="T1170" s="300" t="n"/>
      <c r="U1170" s="300" t="n"/>
      <c r="V1170" s="341" t="n"/>
      <c r="W1170" s="341" t="n"/>
      <c r="X1170" s="320" t="n"/>
      <c r="Y1170" s="320" t="n"/>
      <c r="Z1170" s="71" t="n"/>
    </row>
    <row r="1171" ht="16.5" customHeight="1" s="115">
      <c r="C1171" s="313" t="n"/>
      <c r="D1171" s="313" t="n"/>
      <c r="E1171" s="291" t="n"/>
      <c r="F1171" s="292" t="n"/>
      <c r="G1171" s="292" t="n"/>
      <c r="H1171" s="294" t="n"/>
      <c r="I1171" s="338" t="n"/>
      <c r="J1171" s="295" t="n"/>
      <c r="K1171" s="268" t="n"/>
      <c r="L1171" s="268" t="n"/>
      <c r="M1171" s="268" t="n"/>
      <c r="N1171" s="339" t="n"/>
      <c r="O1171" s="268" t="n"/>
      <c r="P1171" s="314" t="n"/>
      <c r="Q1171" s="70" t="n"/>
      <c r="R1171" s="70" t="n"/>
      <c r="S1171" s="70" t="n"/>
      <c r="T1171" s="300" t="n"/>
      <c r="U1171" s="300" t="n"/>
      <c r="V1171" s="341" t="n"/>
      <c r="W1171" s="341" t="n"/>
      <c r="X1171" s="320" t="n"/>
      <c r="Y1171" s="320" t="n"/>
      <c r="Z1171" s="71" t="n"/>
    </row>
    <row r="1172" ht="16.5" customHeight="1" s="115">
      <c r="C1172" s="313" t="n"/>
      <c r="D1172" s="313" t="n"/>
      <c r="E1172" s="291" t="n"/>
      <c r="F1172" s="292" t="n"/>
      <c r="G1172" s="292" t="n"/>
      <c r="H1172" s="294" t="n"/>
      <c r="I1172" s="338" t="n"/>
      <c r="J1172" s="295" t="n"/>
      <c r="K1172" s="268" t="n"/>
      <c r="L1172" s="268" t="n"/>
      <c r="M1172" s="268" t="n"/>
      <c r="N1172" s="339" t="n"/>
      <c r="O1172" s="268" t="n"/>
      <c r="P1172" s="314" t="n"/>
      <c r="Q1172" s="70" t="n"/>
      <c r="R1172" s="70" t="n"/>
      <c r="S1172" s="70" t="n"/>
      <c r="T1172" s="300" t="n"/>
      <c r="U1172" s="300" t="n"/>
      <c r="V1172" s="341" t="n"/>
      <c r="W1172" s="341" t="n"/>
      <c r="X1172" s="320" t="n"/>
      <c r="Y1172" s="320" t="n"/>
      <c r="Z1172" s="71" t="n"/>
    </row>
    <row r="1173" ht="16.5" customHeight="1" s="115">
      <c r="C1173" s="313" t="n"/>
      <c r="D1173" s="313" t="n"/>
      <c r="E1173" s="291" t="n"/>
      <c r="F1173" s="292" t="n"/>
      <c r="G1173" s="292" t="n"/>
      <c r="H1173" s="294" t="n"/>
      <c r="I1173" s="338" t="n"/>
      <c r="J1173" s="295" t="n"/>
      <c r="K1173" s="268" t="n"/>
      <c r="L1173" s="268" t="n"/>
      <c r="M1173" s="268" t="n"/>
      <c r="N1173" s="339" t="n"/>
      <c r="O1173" s="268" t="n"/>
      <c r="P1173" s="314" t="n"/>
      <c r="Q1173" s="70" t="n"/>
      <c r="R1173" s="70" t="n"/>
      <c r="S1173" s="70" t="n"/>
      <c r="T1173" s="300" t="n"/>
      <c r="U1173" s="300" t="n"/>
      <c r="V1173" s="341" t="n"/>
      <c r="W1173" s="341" t="n"/>
      <c r="X1173" s="320" t="n"/>
      <c r="Y1173" s="320" t="n"/>
      <c r="Z1173" s="71" t="n"/>
    </row>
    <row r="1174" ht="16.5" customHeight="1" s="115">
      <c r="C1174" s="313" t="n"/>
      <c r="D1174" s="313" t="n"/>
      <c r="E1174" s="291" t="n"/>
      <c r="F1174" s="292" t="n"/>
      <c r="G1174" s="292" t="n"/>
      <c r="H1174" s="294" t="n"/>
      <c r="I1174" s="338" t="n"/>
      <c r="J1174" s="295" t="n"/>
      <c r="K1174" s="268" t="n"/>
      <c r="L1174" s="268" t="n"/>
      <c r="M1174" s="268" t="n"/>
      <c r="N1174" s="339" t="n"/>
      <c r="O1174" s="268" t="n"/>
      <c r="P1174" s="314" t="n"/>
      <c r="Q1174" s="70" t="n"/>
      <c r="R1174" s="70" t="n"/>
      <c r="S1174" s="70" t="n"/>
      <c r="T1174" s="300" t="n"/>
      <c r="U1174" s="300" t="n"/>
      <c r="V1174" s="341" t="n"/>
      <c r="W1174" s="341" t="n"/>
      <c r="X1174" s="320" t="n"/>
      <c r="Y1174" s="320" t="n"/>
      <c r="Z1174" s="71" t="n"/>
    </row>
    <row r="1175" ht="16.5" customHeight="1" s="115">
      <c r="C1175" s="313" t="n"/>
      <c r="D1175" s="313" t="n"/>
      <c r="E1175" s="291" t="n"/>
      <c r="F1175" s="292" t="n"/>
      <c r="G1175" s="292" t="n"/>
      <c r="H1175" s="294" t="n"/>
      <c r="I1175" s="338" t="n"/>
      <c r="J1175" s="295" t="n"/>
      <c r="K1175" s="268" t="n"/>
      <c r="L1175" s="268" t="n"/>
      <c r="M1175" s="268" t="n"/>
      <c r="N1175" s="339" t="n"/>
      <c r="O1175" s="268" t="n"/>
      <c r="P1175" s="314" t="n"/>
      <c r="Q1175" s="70" t="n"/>
      <c r="R1175" s="70" t="n"/>
      <c r="S1175" s="70" t="n"/>
      <c r="T1175" s="300" t="n"/>
      <c r="U1175" s="300" t="n"/>
      <c r="V1175" s="341" t="n"/>
      <c r="W1175" s="341" t="n"/>
      <c r="X1175" s="320" t="n"/>
      <c r="Y1175" s="320" t="n"/>
      <c r="Z1175" s="71" t="n"/>
    </row>
    <row r="1176" ht="16.5" customHeight="1" s="115">
      <c r="C1176" s="313" t="n"/>
      <c r="D1176" s="313" t="n"/>
      <c r="E1176" s="291" t="n"/>
      <c r="F1176" s="292" t="n"/>
      <c r="G1176" s="292" t="n"/>
      <c r="H1176" s="294" t="n"/>
      <c r="I1176" s="338" t="n"/>
      <c r="J1176" s="295" t="n"/>
      <c r="K1176" s="268" t="n"/>
      <c r="L1176" s="268" t="n"/>
      <c r="M1176" s="268" t="n"/>
      <c r="N1176" s="339" t="n"/>
      <c r="O1176" s="268" t="n"/>
      <c r="P1176" s="314" t="n"/>
      <c r="Q1176" s="70" t="n"/>
      <c r="R1176" s="70" t="n"/>
      <c r="S1176" s="70" t="n"/>
      <c r="T1176" s="300" t="n"/>
      <c r="U1176" s="300" t="n"/>
      <c r="V1176" s="341" t="n"/>
      <c r="W1176" s="341" t="n"/>
      <c r="X1176" s="320" t="n"/>
      <c r="Y1176" s="320" t="n"/>
      <c r="Z1176" s="71" t="n"/>
    </row>
    <row r="1177" ht="16.5" customHeight="1" s="115">
      <c r="C1177" s="313" t="n"/>
      <c r="D1177" s="313" t="n"/>
      <c r="E1177" s="291" t="n"/>
      <c r="F1177" s="292" t="n"/>
      <c r="G1177" s="292" t="n"/>
      <c r="H1177" s="294" t="n"/>
      <c r="I1177" s="338" t="n"/>
      <c r="J1177" s="295" t="n"/>
      <c r="K1177" s="268" t="n"/>
      <c r="L1177" s="268" t="n"/>
      <c r="M1177" s="268" t="n"/>
      <c r="N1177" s="339" t="n"/>
      <c r="O1177" s="268" t="n"/>
      <c r="P1177" s="314" t="n"/>
      <c r="Q1177" s="70" t="n"/>
      <c r="R1177" s="70" t="n"/>
      <c r="S1177" s="70" t="n"/>
      <c r="T1177" s="300" t="n"/>
      <c r="U1177" s="300" t="n"/>
      <c r="V1177" s="341" t="n"/>
      <c r="W1177" s="341" t="n"/>
      <c r="X1177" s="320" t="n"/>
      <c r="Y1177" s="320" t="n"/>
      <c r="Z1177" s="71" t="n"/>
    </row>
    <row r="1178" ht="16.5" customHeight="1" s="115">
      <c r="C1178" s="313" t="n"/>
      <c r="D1178" s="313" t="n"/>
      <c r="E1178" s="291" t="n"/>
      <c r="F1178" s="292" t="n"/>
      <c r="G1178" s="292" t="n"/>
      <c r="H1178" s="294" t="n"/>
      <c r="I1178" s="338" t="n"/>
      <c r="J1178" s="295" t="n"/>
      <c r="K1178" s="268" t="n"/>
      <c r="L1178" s="268" t="n"/>
      <c r="M1178" s="268" t="n"/>
      <c r="N1178" s="339" t="n"/>
      <c r="O1178" s="268" t="n"/>
      <c r="P1178" s="314" t="n"/>
      <c r="Q1178" s="70" t="n"/>
      <c r="R1178" s="70" t="n"/>
      <c r="S1178" s="70" t="n"/>
      <c r="T1178" s="300" t="n"/>
      <c r="U1178" s="300" t="n"/>
      <c r="V1178" s="341" t="n"/>
      <c r="W1178" s="341" t="n"/>
      <c r="X1178" s="320" t="n"/>
      <c r="Y1178" s="320" t="n"/>
      <c r="Z1178" s="71" t="n"/>
    </row>
    <row r="1179" ht="16.5" customHeight="1" s="115">
      <c r="C1179" s="313" t="n"/>
      <c r="D1179" s="313" t="n"/>
      <c r="E1179" s="291" t="n"/>
      <c r="F1179" s="292" t="n"/>
      <c r="G1179" s="292" t="n"/>
      <c r="H1179" s="294" t="n"/>
      <c r="I1179" s="338" t="n"/>
      <c r="J1179" s="295" t="n"/>
      <c r="K1179" s="268" t="n"/>
      <c r="L1179" s="268" t="n"/>
      <c r="M1179" s="268" t="n"/>
      <c r="N1179" s="339" t="n"/>
      <c r="O1179" s="268" t="n"/>
      <c r="P1179" s="314" t="n"/>
      <c r="Q1179" s="70" t="n"/>
      <c r="R1179" s="70" t="n"/>
      <c r="S1179" s="70" t="n"/>
      <c r="T1179" s="300" t="n"/>
      <c r="U1179" s="300" t="n"/>
      <c r="V1179" s="341" t="n"/>
      <c r="W1179" s="341" t="n"/>
      <c r="X1179" s="320" t="n"/>
      <c r="Y1179" s="320" t="n"/>
      <c r="Z1179" s="71" t="n"/>
    </row>
    <row r="1180" ht="16.5" customHeight="1" s="115">
      <c r="C1180" s="313" t="n"/>
      <c r="D1180" s="313" t="n"/>
      <c r="E1180" s="291" t="n"/>
      <c r="F1180" s="292" t="n"/>
      <c r="G1180" s="292" t="n"/>
      <c r="H1180" s="294" t="n"/>
      <c r="I1180" s="338" t="n"/>
      <c r="J1180" s="295" t="n"/>
      <c r="K1180" s="268" t="n"/>
      <c r="L1180" s="268" t="n"/>
      <c r="M1180" s="268" t="n"/>
      <c r="N1180" s="339" t="n"/>
      <c r="O1180" s="268" t="n"/>
      <c r="P1180" s="314" t="n"/>
      <c r="Q1180" s="70" t="n"/>
      <c r="R1180" s="70" t="n"/>
      <c r="S1180" s="70" t="n"/>
      <c r="T1180" s="300" t="n"/>
      <c r="U1180" s="300" t="n"/>
      <c r="V1180" s="341" t="n"/>
      <c r="W1180" s="341" t="n"/>
      <c r="X1180" s="320" t="n"/>
      <c r="Y1180" s="320" t="n"/>
      <c r="Z1180" s="71" t="n"/>
    </row>
    <row r="1181" ht="16.5" customHeight="1" s="115">
      <c r="C1181" s="313" t="n"/>
      <c r="D1181" s="313" t="n"/>
      <c r="E1181" s="291" t="n"/>
      <c r="F1181" s="292" t="n"/>
      <c r="G1181" s="292" t="n"/>
      <c r="H1181" s="294" t="n"/>
      <c r="I1181" s="338" t="n"/>
      <c r="J1181" s="295" t="n"/>
      <c r="K1181" s="268" t="n"/>
      <c r="L1181" s="268" t="n"/>
      <c r="M1181" s="268" t="n"/>
      <c r="N1181" s="339" t="n"/>
      <c r="O1181" s="268" t="n"/>
      <c r="P1181" s="314" t="n"/>
      <c r="Q1181" s="70" t="n"/>
      <c r="R1181" s="70" t="n"/>
      <c r="S1181" s="70" t="n"/>
      <c r="T1181" s="300" t="n"/>
      <c r="U1181" s="300" t="n"/>
      <c r="V1181" s="341" t="n"/>
      <c r="W1181" s="341" t="n"/>
      <c r="X1181" s="320" t="n"/>
      <c r="Y1181" s="320" t="n"/>
      <c r="Z1181" s="71" t="n"/>
    </row>
    <row r="1182" ht="16.5" customHeight="1" s="115">
      <c r="C1182" s="313" t="n"/>
      <c r="D1182" s="313" t="n"/>
      <c r="E1182" s="291" t="n"/>
      <c r="F1182" s="292" t="n"/>
      <c r="G1182" s="292" t="n"/>
      <c r="H1182" s="294" t="n"/>
      <c r="I1182" s="338" t="n"/>
      <c r="J1182" s="295" t="n"/>
      <c r="K1182" s="268" t="n"/>
      <c r="L1182" s="268" t="n"/>
      <c r="M1182" s="268" t="n"/>
      <c r="N1182" s="339" t="n"/>
      <c r="O1182" s="268" t="n"/>
      <c r="P1182" s="314" t="n"/>
      <c r="Q1182" s="70" t="n"/>
      <c r="R1182" s="70" t="n"/>
      <c r="S1182" s="70" t="n"/>
      <c r="T1182" s="300" t="n"/>
      <c r="U1182" s="300" t="n"/>
      <c r="V1182" s="341" t="n"/>
      <c r="W1182" s="341" t="n"/>
      <c r="X1182" s="320" t="n"/>
      <c r="Y1182" s="320" t="n"/>
      <c r="Z1182" s="71" t="n"/>
    </row>
    <row r="1183" ht="16.5" customHeight="1" s="115">
      <c r="C1183" s="313" t="n"/>
      <c r="D1183" s="313" t="n"/>
      <c r="E1183" s="291" t="n"/>
      <c r="F1183" s="292" t="n"/>
      <c r="G1183" s="292" t="n"/>
      <c r="H1183" s="294" t="n"/>
      <c r="I1183" s="338" t="n"/>
      <c r="J1183" s="295" t="n"/>
      <c r="K1183" s="268" t="n"/>
      <c r="L1183" s="268" t="n"/>
      <c r="M1183" s="268" t="n"/>
      <c r="N1183" s="339" t="n"/>
      <c r="O1183" s="268" t="n"/>
      <c r="P1183" s="314" t="n"/>
      <c r="Q1183" s="70" t="n"/>
      <c r="R1183" s="70" t="n"/>
      <c r="S1183" s="70" t="n"/>
      <c r="T1183" s="300" t="n"/>
      <c r="U1183" s="300" t="n"/>
      <c r="V1183" s="341" t="n"/>
      <c r="W1183" s="341" t="n"/>
      <c r="X1183" s="320" t="n"/>
      <c r="Y1183" s="320" t="n"/>
      <c r="Z1183" s="71" t="n"/>
    </row>
    <row r="1184" ht="16.5" customHeight="1" s="115">
      <c r="C1184" s="313" t="n"/>
      <c r="D1184" s="313" t="n"/>
      <c r="E1184" s="291" t="n"/>
      <c r="F1184" s="292" t="n"/>
      <c r="G1184" s="292" t="n"/>
      <c r="H1184" s="294" t="n"/>
      <c r="I1184" s="338" t="n"/>
      <c r="J1184" s="295" t="n"/>
      <c r="K1184" s="268" t="n"/>
      <c r="L1184" s="268" t="n"/>
      <c r="M1184" s="268" t="n"/>
      <c r="N1184" s="339" t="n"/>
      <c r="O1184" s="268" t="n"/>
      <c r="P1184" s="314" t="n"/>
      <c r="Q1184" s="70" t="n"/>
      <c r="R1184" s="70" t="n"/>
      <c r="S1184" s="70" t="n"/>
      <c r="T1184" s="300" t="n"/>
      <c r="U1184" s="300" t="n"/>
      <c r="V1184" s="341" t="n"/>
      <c r="W1184" s="341" t="n"/>
      <c r="X1184" s="320" t="n"/>
      <c r="Y1184" s="320" t="n"/>
      <c r="Z1184" s="71" t="n"/>
    </row>
    <row r="1185" ht="16.5" customHeight="1" s="115">
      <c r="C1185" s="313" t="n"/>
      <c r="D1185" s="313" t="n"/>
      <c r="E1185" s="291" t="n"/>
      <c r="F1185" s="292" t="n"/>
      <c r="G1185" s="292" t="n"/>
      <c r="H1185" s="294" t="n"/>
      <c r="I1185" s="338" t="n"/>
      <c r="J1185" s="295" t="n"/>
      <c r="K1185" s="268" t="n"/>
      <c r="L1185" s="268" t="n"/>
      <c r="M1185" s="268" t="n"/>
      <c r="N1185" s="339" t="n"/>
      <c r="O1185" s="268" t="n"/>
      <c r="P1185" s="314" t="n"/>
      <c r="Q1185" s="70" t="n"/>
      <c r="R1185" s="70" t="n"/>
      <c r="S1185" s="70" t="n"/>
      <c r="T1185" s="300" t="n"/>
      <c r="U1185" s="300" t="n"/>
      <c r="V1185" s="341" t="n"/>
      <c r="W1185" s="341" t="n"/>
      <c r="X1185" s="320" t="n"/>
      <c r="Y1185" s="320" t="n"/>
      <c r="Z1185" s="71" t="n"/>
    </row>
    <row r="1186" ht="16.5" customHeight="1" s="115">
      <c r="C1186" s="313" t="n"/>
      <c r="D1186" s="313" t="n"/>
      <c r="E1186" s="291" t="n"/>
      <c r="F1186" s="292" t="n"/>
      <c r="G1186" s="292" t="n"/>
      <c r="H1186" s="294" t="n"/>
      <c r="I1186" s="338" t="n"/>
      <c r="J1186" s="295" t="n"/>
      <c r="K1186" s="268" t="n"/>
      <c r="L1186" s="268" t="n"/>
      <c r="M1186" s="268" t="n"/>
      <c r="N1186" s="339" t="n"/>
      <c r="O1186" s="268" t="n"/>
      <c r="P1186" s="314" t="n"/>
      <c r="Q1186" s="70" t="n"/>
      <c r="R1186" s="70" t="n"/>
      <c r="S1186" s="70" t="n"/>
      <c r="T1186" s="300" t="n"/>
      <c r="U1186" s="300" t="n"/>
      <c r="V1186" s="341" t="n"/>
      <c r="W1186" s="341" t="n"/>
      <c r="X1186" s="320" t="n"/>
      <c r="Y1186" s="320" t="n"/>
      <c r="Z1186" s="71" t="n"/>
    </row>
    <row r="1187" ht="16.5" customHeight="1" s="115">
      <c r="C1187" s="313" t="n"/>
      <c r="D1187" s="313" t="n"/>
      <c r="E1187" s="291" t="n"/>
      <c r="F1187" s="292" t="n"/>
      <c r="G1187" s="292" t="n"/>
      <c r="H1187" s="294" t="n"/>
      <c r="I1187" s="338" t="n"/>
      <c r="J1187" s="295" t="n"/>
      <c r="K1187" s="268" t="n"/>
      <c r="L1187" s="268" t="n"/>
      <c r="M1187" s="268" t="n"/>
      <c r="N1187" s="339" t="n"/>
      <c r="O1187" s="268" t="n"/>
      <c r="P1187" s="314" t="n"/>
      <c r="Q1187" s="70" t="n"/>
      <c r="R1187" s="70" t="n"/>
      <c r="S1187" s="70" t="n"/>
      <c r="T1187" s="300" t="n"/>
      <c r="U1187" s="300" t="n"/>
      <c r="V1187" s="341" t="n"/>
      <c r="W1187" s="341" t="n"/>
      <c r="X1187" s="320" t="n"/>
      <c r="Y1187" s="320" t="n"/>
      <c r="Z1187" s="71" t="n"/>
    </row>
    <row r="1188" ht="16.5" customHeight="1" s="115">
      <c r="C1188" s="313" t="n"/>
      <c r="D1188" s="313" t="n"/>
      <c r="E1188" s="291" t="n"/>
      <c r="F1188" s="292" t="n"/>
      <c r="G1188" s="292" t="n"/>
      <c r="H1188" s="294" t="n"/>
      <c r="I1188" s="338" t="n"/>
      <c r="J1188" s="295" t="n"/>
      <c r="K1188" s="268" t="n"/>
      <c r="L1188" s="268" t="n"/>
      <c r="M1188" s="268" t="n"/>
      <c r="N1188" s="339" t="n"/>
      <c r="O1188" s="268" t="n"/>
      <c r="P1188" s="314" t="n"/>
      <c r="Q1188" s="70" t="n"/>
      <c r="R1188" s="70" t="n"/>
      <c r="S1188" s="70" t="n"/>
      <c r="T1188" s="300" t="n"/>
      <c r="U1188" s="300" t="n"/>
      <c r="V1188" s="341" t="n"/>
      <c r="W1188" s="341" t="n"/>
      <c r="X1188" s="320" t="n"/>
      <c r="Y1188" s="320" t="n"/>
      <c r="Z1188" s="71" t="n"/>
    </row>
    <row r="1189" ht="16.5" customHeight="1" s="115">
      <c r="C1189" s="313" t="n"/>
      <c r="D1189" s="313" t="n"/>
      <c r="E1189" s="291" t="n"/>
      <c r="F1189" s="292" t="n"/>
      <c r="G1189" s="292" t="n"/>
      <c r="H1189" s="294" t="n"/>
      <c r="I1189" s="338" t="n"/>
      <c r="J1189" s="295" t="n"/>
      <c r="K1189" s="268" t="n"/>
      <c r="L1189" s="268" t="n"/>
      <c r="M1189" s="268" t="n"/>
      <c r="N1189" s="339" t="n"/>
      <c r="O1189" s="268" t="n"/>
      <c r="P1189" s="314" t="n"/>
      <c r="Q1189" s="70" t="n"/>
      <c r="R1189" s="70" t="n"/>
      <c r="S1189" s="70" t="n"/>
      <c r="T1189" s="300" t="n"/>
      <c r="U1189" s="300" t="n"/>
      <c r="V1189" s="341" t="n"/>
      <c r="W1189" s="341" t="n"/>
      <c r="X1189" s="320" t="n"/>
      <c r="Y1189" s="320" t="n"/>
      <c r="Z1189" s="71" t="n"/>
    </row>
    <row r="1190" ht="16.5" customHeight="1" s="115">
      <c r="C1190" s="313" t="n"/>
      <c r="D1190" s="313" t="n"/>
      <c r="E1190" s="291" t="n"/>
      <c r="F1190" s="292" t="n"/>
      <c r="G1190" s="292" t="n"/>
      <c r="H1190" s="294" t="n"/>
      <c r="I1190" s="338" t="n"/>
      <c r="J1190" s="295" t="n"/>
      <c r="K1190" s="268" t="n"/>
      <c r="L1190" s="268" t="n"/>
      <c r="M1190" s="268" t="n"/>
      <c r="N1190" s="339" t="n"/>
      <c r="O1190" s="268" t="n"/>
      <c r="P1190" s="314" t="n"/>
      <c r="Q1190" s="70" t="n"/>
      <c r="R1190" s="70" t="n"/>
      <c r="S1190" s="70" t="n"/>
      <c r="T1190" s="300" t="n"/>
      <c r="U1190" s="300" t="n"/>
      <c r="V1190" s="341" t="n"/>
      <c r="W1190" s="341" t="n"/>
      <c r="X1190" s="320" t="n"/>
      <c r="Y1190" s="320" t="n"/>
      <c r="Z1190" s="71" t="n"/>
    </row>
    <row r="1191" ht="16.5" customHeight="1" s="115">
      <c r="C1191" s="313" t="n"/>
      <c r="D1191" s="313" t="n"/>
      <c r="E1191" s="291" t="n"/>
      <c r="F1191" s="292" t="n"/>
      <c r="G1191" s="292" t="n"/>
      <c r="H1191" s="294" t="n"/>
      <c r="I1191" s="338" t="n"/>
      <c r="J1191" s="295" t="n"/>
      <c r="K1191" s="268" t="n"/>
      <c r="L1191" s="268" t="n"/>
      <c r="M1191" s="268" t="n"/>
      <c r="N1191" s="339" t="n"/>
      <c r="O1191" s="268" t="n"/>
      <c r="P1191" s="314" t="n"/>
      <c r="Q1191" s="70" t="n"/>
      <c r="R1191" s="70" t="n"/>
      <c r="S1191" s="70" t="n"/>
      <c r="T1191" s="300" t="n"/>
      <c r="U1191" s="300" t="n"/>
      <c r="V1191" s="341" t="n"/>
      <c r="W1191" s="341" t="n"/>
      <c r="X1191" s="320" t="n"/>
      <c r="Y1191" s="320" t="n"/>
      <c r="Z1191" s="71" t="n"/>
    </row>
    <row r="1192" ht="16.5" customHeight="1" s="115">
      <c r="C1192" s="313" t="n"/>
      <c r="D1192" s="313" t="n"/>
      <c r="E1192" s="291" t="n"/>
      <c r="F1192" s="292" t="n"/>
      <c r="G1192" s="292" t="n"/>
      <c r="H1192" s="294" t="n"/>
      <c r="I1192" s="338" t="n"/>
      <c r="J1192" s="295" t="n"/>
      <c r="K1192" s="268" t="n"/>
      <c r="L1192" s="268" t="n"/>
      <c r="M1192" s="268" t="n"/>
      <c r="N1192" s="339" t="n"/>
      <c r="O1192" s="268" t="n"/>
      <c r="P1192" s="314" t="n"/>
      <c r="Q1192" s="70" t="n"/>
      <c r="R1192" s="70" t="n"/>
      <c r="S1192" s="70" t="n"/>
      <c r="T1192" s="300" t="n"/>
      <c r="U1192" s="300" t="n"/>
      <c r="V1192" s="341" t="n"/>
      <c r="W1192" s="341" t="n"/>
      <c r="X1192" s="320" t="n"/>
      <c r="Y1192" s="320" t="n"/>
      <c r="Z1192" s="71" t="n"/>
    </row>
    <row r="1193" ht="16.5" customHeight="1" s="115">
      <c r="C1193" s="313" t="n"/>
      <c r="D1193" s="313" t="n"/>
      <c r="E1193" s="291" t="n"/>
      <c r="F1193" s="292" t="n"/>
      <c r="G1193" s="292" t="n"/>
      <c r="H1193" s="294" t="n"/>
      <c r="I1193" s="338" t="n"/>
      <c r="J1193" s="295" t="n"/>
      <c r="K1193" s="268" t="n"/>
      <c r="L1193" s="268" t="n"/>
      <c r="M1193" s="268" t="n"/>
      <c r="N1193" s="339" t="n"/>
      <c r="O1193" s="268" t="n"/>
      <c r="P1193" s="314" t="n"/>
      <c r="Q1193" s="70" t="n"/>
      <c r="R1193" s="70" t="n"/>
      <c r="S1193" s="70" t="n"/>
      <c r="T1193" s="300" t="n"/>
      <c r="U1193" s="300" t="n"/>
      <c r="V1193" s="341" t="n"/>
      <c r="W1193" s="341" t="n"/>
      <c r="X1193" s="320" t="n"/>
      <c r="Y1193" s="320" t="n"/>
      <c r="Z1193" s="71" t="n"/>
    </row>
    <row r="1194" ht="16.5" customHeight="1" s="115">
      <c r="C1194" s="313" t="n"/>
      <c r="D1194" s="313" t="n"/>
      <c r="E1194" s="291" t="n"/>
      <c r="F1194" s="292" t="n"/>
      <c r="G1194" s="292" t="n"/>
      <c r="H1194" s="294" t="n"/>
      <c r="I1194" s="338" t="n"/>
      <c r="J1194" s="295" t="n"/>
      <c r="K1194" s="268" t="n"/>
      <c r="L1194" s="268" t="n"/>
      <c r="M1194" s="268" t="n"/>
      <c r="N1194" s="339" t="n"/>
      <c r="O1194" s="268" t="n"/>
      <c r="P1194" s="314" t="n"/>
      <c r="Q1194" s="70" t="n"/>
      <c r="R1194" s="70" t="n"/>
      <c r="S1194" s="70" t="n"/>
      <c r="T1194" s="300" t="n"/>
      <c r="U1194" s="300" t="n"/>
      <c r="V1194" s="341" t="n"/>
      <c r="W1194" s="341" t="n"/>
      <c r="X1194" s="320" t="n"/>
      <c r="Y1194" s="320" t="n"/>
      <c r="Z1194" s="71" t="n"/>
    </row>
    <row r="1195" ht="16.5" customHeight="1" s="115">
      <c r="C1195" s="313" t="n"/>
      <c r="D1195" s="313" t="n"/>
      <c r="E1195" s="291" t="n"/>
      <c r="F1195" s="292" t="n"/>
      <c r="G1195" s="292" t="n"/>
      <c r="H1195" s="294" t="n"/>
      <c r="I1195" s="338" t="n"/>
      <c r="J1195" s="295" t="n"/>
      <c r="K1195" s="268" t="n"/>
      <c r="L1195" s="268" t="n"/>
      <c r="M1195" s="268" t="n"/>
      <c r="N1195" s="339" t="n"/>
      <c r="O1195" s="268" t="n"/>
      <c r="P1195" s="314" t="n"/>
      <c r="Q1195" s="70" t="n"/>
      <c r="R1195" s="70" t="n"/>
      <c r="S1195" s="70" t="n"/>
      <c r="T1195" s="300" t="n"/>
      <c r="U1195" s="300" t="n"/>
      <c r="V1195" s="341" t="n"/>
      <c r="W1195" s="341" t="n"/>
      <c r="X1195" s="320" t="n"/>
      <c r="Y1195" s="320" t="n"/>
      <c r="Z1195" s="71" t="n"/>
    </row>
    <row r="1196" ht="16.5" customHeight="1" s="115">
      <c r="C1196" s="313" t="n"/>
      <c r="D1196" s="313" t="n"/>
      <c r="E1196" s="291" t="n"/>
      <c r="F1196" s="292" t="n"/>
      <c r="G1196" s="292" t="n"/>
      <c r="H1196" s="294" t="n"/>
      <c r="I1196" s="338" t="n"/>
      <c r="J1196" s="295" t="n"/>
      <c r="K1196" s="268" t="n"/>
      <c r="L1196" s="268" t="n"/>
      <c r="M1196" s="268" t="n"/>
      <c r="N1196" s="339" t="n"/>
      <c r="O1196" s="268" t="n"/>
      <c r="P1196" s="314" t="n"/>
      <c r="Q1196" s="70" t="n"/>
      <c r="R1196" s="70" t="n"/>
      <c r="S1196" s="70" t="n"/>
      <c r="T1196" s="300" t="n"/>
      <c r="U1196" s="300" t="n"/>
      <c r="V1196" s="341" t="n"/>
      <c r="W1196" s="341" t="n"/>
      <c r="X1196" s="320" t="n"/>
      <c r="Y1196" s="320" t="n"/>
      <c r="Z1196" s="71" t="n"/>
    </row>
    <row r="1197" ht="16.5" customHeight="1" s="115">
      <c r="C1197" s="313" t="n"/>
      <c r="D1197" s="313" t="n"/>
      <c r="E1197" s="291" t="n"/>
      <c r="F1197" s="292" t="n"/>
      <c r="G1197" s="292" t="n"/>
      <c r="H1197" s="294" t="n"/>
      <c r="I1197" s="338" t="n"/>
      <c r="J1197" s="295" t="n"/>
      <c r="K1197" s="268" t="n"/>
      <c r="L1197" s="268" t="n"/>
      <c r="M1197" s="268" t="n"/>
      <c r="N1197" s="339" t="n"/>
      <c r="O1197" s="268" t="n"/>
      <c r="P1197" s="314" t="n"/>
      <c r="Q1197" s="70" t="n"/>
      <c r="R1197" s="70" t="n"/>
      <c r="S1197" s="70" t="n"/>
      <c r="T1197" s="300" t="n"/>
      <c r="U1197" s="300" t="n"/>
      <c r="V1197" s="341" t="n"/>
      <c r="W1197" s="341" t="n"/>
      <c r="X1197" s="320" t="n"/>
      <c r="Y1197" s="320" t="n"/>
      <c r="Z1197" s="71" t="n"/>
    </row>
    <row r="1198" ht="16.5" customHeight="1" s="115">
      <c r="C1198" s="313" t="n"/>
      <c r="D1198" s="313" t="n"/>
      <c r="E1198" s="291" t="n"/>
      <c r="F1198" s="292" t="n"/>
      <c r="G1198" s="292" t="n"/>
      <c r="H1198" s="294" t="n"/>
      <c r="I1198" s="338" t="n"/>
      <c r="J1198" s="295" t="n"/>
      <c r="K1198" s="268" t="n"/>
      <c r="L1198" s="268" t="n"/>
      <c r="M1198" s="268" t="n"/>
      <c r="N1198" s="339" t="n"/>
      <c r="O1198" s="268" t="n"/>
      <c r="P1198" s="314" t="n"/>
      <c r="Q1198" s="70" t="n"/>
      <c r="R1198" s="70" t="n"/>
      <c r="S1198" s="70" t="n"/>
      <c r="T1198" s="300" t="n"/>
      <c r="U1198" s="300" t="n"/>
      <c r="V1198" s="341" t="n"/>
      <c r="W1198" s="341" t="n"/>
      <c r="X1198" s="320" t="n"/>
      <c r="Y1198" s="320" t="n"/>
      <c r="Z1198" s="71" t="n"/>
    </row>
    <row r="1199" ht="16.5" customHeight="1" s="115">
      <c r="C1199" s="313" t="n"/>
      <c r="D1199" s="313" t="n"/>
      <c r="E1199" s="291" t="n"/>
      <c r="F1199" s="292" t="n"/>
      <c r="G1199" s="292" t="n"/>
      <c r="H1199" s="294" t="n"/>
      <c r="I1199" s="338" t="n"/>
      <c r="J1199" s="295" t="n"/>
      <c r="K1199" s="268" t="n"/>
      <c r="L1199" s="268" t="n"/>
      <c r="M1199" s="268" t="n"/>
      <c r="N1199" s="339" t="n"/>
      <c r="O1199" s="268" t="n"/>
      <c r="P1199" s="314" t="n"/>
      <c r="Q1199" s="70" t="n"/>
      <c r="R1199" s="70" t="n"/>
      <c r="S1199" s="70" t="n"/>
      <c r="T1199" s="300" t="n"/>
      <c r="U1199" s="300" t="n"/>
      <c r="V1199" s="341" t="n"/>
      <c r="W1199" s="341" t="n"/>
      <c r="X1199" s="320" t="n"/>
      <c r="Y1199" s="320" t="n"/>
      <c r="Z1199" s="71" t="n"/>
    </row>
    <row r="1200" ht="16.5" customHeight="1" s="115">
      <c r="C1200" s="313" t="n"/>
      <c r="D1200" s="313" t="n"/>
      <c r="E1200" s="291" t="n"/>
      <c r="F1200" s="292" t="n"/>
      <c r="G1200" s="292" t="n"/>
      <c r="H1200" s="294" t="n"/>
      <c r="I1200" s="338" t="n"/>
      <c r="J1200" s="295" t="n"/>
      <c r="K1200" s="268" t="n"/>
      <c r="L1200" s="268" t="n"/>
      <c r="M1200" s="268" t="n"/>
      <c r="N1200" s="339" t="n"/>
      <c r="O1200" s="268" t="n"/>
      <c r="P1200" s="314" t="n"/>
      <c r="Q1200" s="70" t="n"/>
      <c r="R1200" s="70" t="n"/>
      <c r="S1200" s="70" t="n"/>
      <c r="T1200" s="300" t="n"/>
      <c r="U1200" s="300" t="n"/>
      <c r="V1200" s="341" t="n"/>
      <c r="W1200" s="341" t="n"/>
      <c r="X1200" s="320" t="n"/>
      <c r="Y1200" s="320" t="n"/>
      <c r="Z1200" s="71" t="n"/>
    </row>
    <row r="1201" ht="16.5" customHeight="1" s="115">
      <c r="C1201" s="313" t="n"/>
      <c r="D1201" s="313" t="n"/>
      <c r="E1201" s="291" t="n"/>
      <c r="F1201" s="292" t="n"/>
      <c r="G1201" s="292" t="n"/>
      <c r="H1201" s="294" t="n"/>
      <c r="I1201" s="338" t="n"/>
      <c r="J1201" s="295" t="n"/>
      <c r="K1201" s="268" t="n"/>
      <c r="L1201" s="268" t="n"/>
      <c r="M1201" s="268" t="n"/>
      <c r="N1201" s="339" t="n"/>
      <c r="O1201" s="268" t="n"/>
      <c r="P1201" s="314" t="n"/>
      <c r="Q1201" s="70" t="n"/>
      <c r="R1201" s="70" t="n"/>
      <c r="S1201" s="70" t="n"/>
      <c r="T1201" s="300" t="n"/>
      <c r="U1201" s="300" t="n"/>
      <c r="V1201" s="341" t="n"/>
      <c r="W1201" s="341" t="n"/>
      <c r="X1201" s="320" t="n"/>
      <c r="Y1201" s="320" t="n"/>
      <c r="Z1201" s="71" t="n"/>
    </row>
    <row r="1202" ht="16.5" customHeight="1" s="115">
      <c r="C1202" s="313" t="n"/>
      <c r="D1202" s="313" t="n"/>
      <c r="E1202" s="291" t="n"/>
      <c r="F1202" s="292" t="n"/>
      <c r="G1202" s="292" t="n"/>
      <c r="H1202" s="294" t="n"/>
      <c r="I1202" s="338" t="n"/>
      <c r="J1202" s="295" t="n"/>
      <c r="K1202" s="268" t="n"/>
      <c r="L1202" s="268" t="n"/>
      <c r="M1202" s="268" t="n"/>
      <c r="N1202" s="339" t="n"/>
      <c r="O1202" s="268" t="n"/>
      <c r="P1202" s="314" t="n"/>
      <c r="Q1202" s="70" t="n"/>
      <c r="R1202" s="70" t="n"/>
      <c r="S1202" s="70" t="n"/>
      <c r="T1202" s="300" t="n"/>
      <c r="U1202" s="300" t="n"/>
      <c r="V1202" s="341" t="n"/>
      <c r="W1202" s="341" t="n"/>
      <c r="X1202" s="320" t="n"/>
      <c r="Y1202" s="320" t="n"/>
      <c r="Z1202" s="71" t="n"/>
    </row>
    <row r="1203" ht="16.5" customHeight="1" s="115">
      <c r="C1203" s="313" t="n"/>
      <c r="D1203" s="313" t="n"/>
      <c r="E1203" s="291" t="n"/>
      <c r="F1203" s="292" t="n"/>
      <c r="G1203" s="292" t="n"/>
      <c r="H1203" s="294" t="n"/>
      <c r="I1203" s="338" t="n"/>
      <c r="J1203" s="295" t="n"/>
      <c r="K1203" s="268" t="n"/>
      <c r="L1203" s="268" t="n"/>
      <c r="M1203" s="268" t="n"/>
      <c r="N1203" s="339" t="n"/>
      <c r="O1203" s="268" t="n"/>
      <c r="P1203" s="314" t="n"/>
      <c r="Q1203" s="70" t="n"/>
      <c r="R1203" s="70" t="n"/>
      <c r="S1203" s="70" t="n"/>
      <c r="T1203" s="300" t="n"/>
      <c r="U1203" s="300" t="n"/>
      <c r="V1203" s="341" t="n"/>
      <c r="W1203" s="341" t="n"/>
      <c r="X1203" s="320" t="n"/>
      <c r="Y1203" s="320" t="n"/>
      <c r="Z1203" s="71" t="n"/>
    </row>
    <row r="1204" ht="16.5" customHeight="1" s="115">
      <c r="C1204" s="313" t="n"/>
      <c r="D1204" s="313" t="n"/>
      <c r="E1204" s="291" t="n"/>
      <c r="F1204" s="292" t="n"/>
      <c r="G1204" s="292" t="n"/>
      <c r="H1204" s="294" t="n"/>
      <c r="I1204" s="338" t="n"/>
      <c r="J1204" s="295" t="n"/>
      <c r="K1204" s="268" t="n"/>
      <c r="L1204" s="268" t="n"/>
      <c r="M1204" s="268" t="n"/>
      <c r="N1204" s="339" t="n"/>
      <c r="O1204" s="268" t="n"/>
      <c r="P1204" s="314" t="n"/>
      <c r="Q1204" s="70" t="n"/>
      <c r="R1204" s="70" t="n"/>
      <c r="S1204" s="70" t="n"/>
      <c r="T1204" s="300" t="n"/>
      <c r="U1204" s="300" t="n"/>
      <c r="V1204" s="341" t="n"/>
      <c r="W1204" s="341" t="n"/>
      <c r="X1204" s="320" t="n"/>
      <c r="Y1204" s="320" t="n"/>
      <c r="Z1204" s="71" t="n"/>
    </row>
    <row r="1205" ht="16.5" customHeight="1" s="115">
      <c r="C1205" s="313" t="n"/>
      <c r="D1205" s="313" t="n"/>
      <c r="E1205" s="291" t="n"/>
      <c r="F1205" s="292" t="n"/>
      <c r="G1205" s="292" t="n"/>
      <c r="H1205" s="294" t="n"/>
      <c r="I1205" s="338" t="n"/>
      <c r="J1205" s="295" t="n"/>
      <c r="K1205" s="268" t="n"/>
      <c r="L1205" s="268" t="n"/>
      <c r="M1205" s="268" t="n"/>
      <c r="N1205" s="339" t="n"/>
      <c r="O1205" s="268" t="n"/>
      <c r="P1205" s="314" t="n"/>
      <c r="Q1205" s="70" t="n"/>
      <c r="R1205" s="70" t="n"/>
      <c r="S1205" s="70" t="n"/>
      <c r="T1205" s="300" t="n"/>
      <c r="U1205" s="300" t="n"/>
      <c r="V1205" s="341" t="n"/>
      <c r="W1205" s="341" t="n"/>
      <c r="X1205" s="320" t="n"/>
      <c r="Y1205" s="320" t="n"/>
      <c r="Z1205" s="71" t="n"/>
    </row>
    <row r="1206" ht="16.5" customHeight="1" s="115">
      <c r="C1206" s="313" t="n"/>
      <c r="D1206" s="313" t="n"/>
      <c r="E1206" s="291" t="n"/>
      <c r="F1206" s="292" t="n"/>
      <c r="G1206" s="292" t="n"/>
      <c r="H1206" s="294" t="n"/>
      <c r="I1206" s="338" t="n"/>
      <c r="J1206" s="295" t="n"/>
      <c r="K1206" s="268" t="n"/>
      <c r="L1206" s="268" t="n"/>
      <c r="M1206" s="268" t="n"/>
      <c r="N1206" s="339" t="n"/>
      <c r="O1206" s="268" t="n"/>
      <c r="P1206" s="314" t="n"/>
      <c r="Q1206" s="70" t="n"/>
      <c r="R1206" s="70" t="n"/>
      <c r="S1206" s="70" t="n"/>
      <c r="T1206" s="300" t="n"/>
      <c r="U1206" s="300" t="n"/>
      <c r="V1206" s="341" t="n"/>
      <c r="W1206" s="341" t="n"/>
      <c r="X1206" s="320" t="n"/>
      <c r="Y1206" s="320" t="n"/>
      <c r="Z1206" s="71" t="n"/>
    </row>
    <row r="1207" ht="16.5" customHeight="1" s="115">
      <c r="C1207" s="313" t="n"/>
      <c r="D1207" s="313" t="n"/>
      <c r="E1207" s="291" t="n"/>
      <c r="F1207" s="292" t="n"/>
      <c r="G1207" s="292" t="n"/>
      <c r="H1207" s="294" t="n"/>
      <c r="I1207" s="338" t="n"/>
      <c r="J1207" s="295" t="n"/>
      <c r="K1207" s="268" t="n"/>
      <c r="L1207" s="268" t="n"/>
      <c r="M1207" s="268" t="n"/>
      <c r="N1207" s="339" t="n"/>
      <c r="O1207" s="268" t="n"/>
      <c r="P1207" s="314" t="n"/>
      <c r="Q1207" s="70" t="n"/>
      <c r="R1207" s="70" t="n"/>
      <c r="S1207" s="70" t="n"/>
      <c r="T1207" s="300" t="n"/>
      <c r="U1207" s="300" t="n"/>
      <c r="V1207" s="341" t="n"/>
      <c r="W1207" s="341" t="n"/>
      <c r="X1207" s="320" t="n"/>
      <c r="Y1207" s="320" t="n"/>
      <c r="Z1207" s="71" t="n"/>
    </row>
    <row r="1208" ht="16.5" customHeight="1" s="115">
      <c r="C1208" s="313" t="n"/>
      <c r="D1208" s="313" t="n"/>
      <c r="E1208" s="291" t="n"/>
      <c r="F1208" s="292" t="n"/>
      <c r="G1208" s="292" t="n"/>
      <c r="H1208" s="294" t="n"/>
      <c r="I1208" s="338" t="n"/>
      <c r="J1208" s="295" t="n"/>
      <c r="K1208" s="268" t="n"/>
      <c r="L1208" s="268" t="n"/>
      <c r="M1208" s="268" t="n"/>
      <c r="N1208" s="339" t="n"/>
      <c r="O1208" s="268" t="n"/>
      <c r="P1208" s="314" t="n"/>
      <c r="Q1208" s="70" t="n"/>
      <c r="R1208" s="70" t="n"/>
      <c r="S1208" s="70" t="n"/>
      <c r="T1208" s="300" t="n"/>
      <c r="U1208" s="300" t="n"/>
      <c r="V1208" s="341" t="n"/>
      <c r="W1208" s="341" t="n"/>
      <c r="X1208" s="320" t="n"/>
      <c r="Y1208" s="320" t="n"/>
      <c r="Z1208" s="71" t="n"/>
    </row>
    <row r="1209" ht="16.5" customHeight="1" s="115">
      <c r="C1209" s="313" t="n"/>
      <c r="D1209" s="313" t="n"/>
      <c r="E1209" s="291" t="n"/>
      <c r="F1209" s="292" t="n"/>
      <c r="G1209" s="292" t="n"/>
      <c r="H1209" s="294" t="n"/>
      <c r="I1209" s="338" t="n"/>
      <c r="J1209" s="295" t="n"/>
      <c r="K1209" s="268" t="n"/>
      <c r="L1209" s="268" t="n"/>
      <c r="M1209" s="268" t="n"/>
      <c r="N1209" s="339" t="n"/>
      <c r="O1209" s="268" t="n"/>
      <c r="P1209" s="314" t="n"/>
      <c r="Q1209" s="70" t="n"/>
      <c r="R1209" s="70" t="n"/>
      <c r="S1209" s="70" t="n"/>
      <c r="T1209" s="300" t="n"/>
      <c r="U1209" s="300" t="n"/>
      <c r="V1209" s="341" t="n"/>
      <c r="W1209" s="341" t="n"/>
      <c r="X1209" s="320" t="n"/>
      <c r="Y1209" s="320" t="n"/>
      <c r="Z1209" s="71" t="n"/>
    </row>
    <row r="1210" ht="16.5" customHeight="1" s="115">
      <c r="C1210" s="313" t="n"/>
      <c r="D1210" s="313" t="n"/>
      <c r="E1210" s="291" t="n"/>
      <c r="F1210" s="292" t="n"/>
      <c r="G1210" s="292" t="n"/>
      <c r="H1210" s="294" t="n"/>
      <c r="I1210" s="338" t="n"/>
      <c r="J1210" s="295" t="n"/>
      <c r="K1210" s="268" t="n"/>
      <c r="L1210" s="268" t="n"/>
      <c r="M1210" s="268" t="n"/>
      <c r="N1210" s="339" t="n"/>
      <c r="O1210" s="268" t="n"/>
      <c r="P1210" s="314" t="n"/>
      <c r="Q1210" s="70" t="n"/>
      <c r="R1210" s="70" t="n"/>
      <c r="S1210" s="70" t="n"/>
      <c r="T1210" s="300" t="n"/>
      <c r="U1210" s="300" t="n"/>
      <c r="V1210" s="341" t="n"/>
      <c r="W1210" s="341" t="n"/>
      <c r="X1210" s="320" t="n"/>
      <c r="Y1210" s="320" t="n"/>
      <c r="Z1210" s="71" t="n"/>
    </row>
    <row r="1211" ht="16.5" customHeight="1" s="115">
      <c r="C1211" s="313" t="n"/>
      <c r="D1211" s="313" t="n"/>
      <c r="E1211" s="291" t="n"/>
      <c r="F1211" s="292" t="n"/>
      <c r="G1211" s="292" t="n"/>
      <c r="H1211" s="294" t="n"/>
      <c r="I1211" s="338" t="n"/>
      <c r="J1211" s="295" t="n"/>
      <c r="K1211" s="268" t="n"/>
      <c r="L1211" s="268" t="n"/>
      <c r="M1211" s="268" t="n"/>
      <c r="N1211" s="339" t="n"/>
      <c r="O1211" s="268" t="n"/>
      <c r="P1211" s="314" t="n"/>
      <c r="Q1211" s="70" t="n"/>
      <c r="R1211" s="70" t="n"/>
      <c r="S1211" s="70" t="n"/>
      <c r="T1211" s="300" t="n"/>
      <c r="U1211" s="300" t="n"/>
      <c r="V1211" s="341" t="n"/>
      <c r="W1211" s="341" t="n"/>
      <c r="X1211" s="320" t="n"/>
      <c r="Y1211" s="320" t="n"/>
      <c r="Z1211" s="71" t="n"/>
    </row>
    <row r="1212" ht="16.5" customHeight="1" s="115">
      <c r="C1212" s="313" t="n"/>
      <c r="D1212" s="313" t="n"/>
      <c r="E1212" s="291" t="n"/>
      <c r="F1212" s="292" t="n"/>
      <c r="G1212" s="292" t="n"/>
      <c r="H1212" s="294" t="n"/>
      <c r="I1212" s="338" t="n"/>
      <c r="J1212" s="295" t="n"/>
      <c r="K1212" s="268" t="n"/>
      <c r="L1212" s="268" t="n"/>
      <c r="M1212" s="268" t="n"/>
      <c r="N1212" s="339" t="n"/>
      <c r="O1212" s="268" t="n"/>
      <c r="P1212" s="314" t="n"/>
      <c r="Q1212" s="70" t="n"/>
      <c r="R1212" s="70" t="n"/>
      <c r="S1212" s="70" t="n"/>
      <c r="T1212" s="300" t="n"/>
      <c r="U1212" s="300" t="n"/>
      <c r="V1212" s="341" t="n"/>
      <c r="W1212" s="341" t="n"/>
      <c r="X1212" s="320" t="n"/>
      <c r="Y1212" s="320" t="n"/>
      <c r="Z1212" s="71" t="n"/>
    </row>
    <row r="1213" ht="16.5" customHeight="1" s="115">
      <c r="C1213" s="313" t="n"/>
      <c r="D1213" s="313" t="n"/>
      <c r="E1213" s="291" t="n"/>
      <c r="F1213" s="292" t="n"/>
      <c r="G1213" s="292" t="n"/>
      <c r="H1213" s="294" t="n"/>
      <c r="I1213" s="338" t="n"/>
      <c r="J1213" s="295" t="n"/>
      <c r="K1213" s="268" t="n"/>
      <c r="L1213" s="268" t="n"/>
      <c r="M1213" s="268" t="n"/>
      <c r="N1213" s="339" t="n"/>
      <c r="O1213" s="268" t="n"/>
      <c r="P1213" s="314" t="n"/>
      <c r="Q1213" s="70" t="n"/>
      <c r="R1213" s="70" t="n"/>
      <c r="S1213" s="70" t="n"/>
      <c r="T1213" s="300" t="n"/>
      <c r="U1213" s="300" t="n"/>
      <c r="V1213" s="341" t="n"/>
      <c r="W1213" s="341" t="n"/>
      <c r="X1213" s="320" t="n"/>
      <c r="Y1213" s="320" t="n"/>
      <c r="Z1213" s="71" t="n"/>
    </row>
    <row r="1214" ht="16.5" customHeight="1" s="115">
      <c r="C1214" s="313" t="n"/>
      <c r="D1214" s="313" t="n"/>
      <c r="E1214" s="291" t="n"/>
      <c r="F1214" s="292" t="n"/>
      <c r="G1214" s="292" t="n"/>
      <c r="H1214" s="294" t="n"/>
      <c r="I1214" s="338" t="n"/>
      <c r="J1214" s="295" t="n"/>
      <c r="K1214" s="268" t="n"/>
      <c r="L1214" s="268" t="n"/>
      <c r="M1214" s="268" t="n"/>
      <c r="N1214" s="339" t="n"/>
      <c r="O1214" s="268" t="n"/>
      <c r="P1214" s="314" t="n"/>
      <c r="Q1214" s="70" t="n"/>
      <c r="R1214" s="70" t="n"/>
      <c r="S1214" s="70" t="n"/>
      <c r="T1214" s="300" t="n"/>
      <c r="U1214" s="300" t="n"/>
      <c r="V1214" s="341" t="n"/>
      <c r="W1214" s="341" t="n"/>
      <c r="X1214" s="320" t="n"/>
      <c r="Y1214" s="320" t="n"/>
      <c r="Z1214" s="71" t="n"/>
    </row>
    <row r="1215" ht="16.5" customHeight="1" s="115">
      <c r="C1215" s="313" t="n"/>
      <c r="D1215" s="313" t="n"/>
      <c r="E1215" s="291" t="n"/>
      <c r="F1215" s="292" t="n"/>
      <c r="G1215" s="292" t="n"/>
      <c r="H1215" s="294" t="n"/>
      <c r="I1215" s="338" t="n"/>
      <c r="J1215" s="295" t="n"/>
      <c r="K1215" s="268" t="n"/>
      <c r="L1215" s="268" t="n"/>
      <c r="M1215" s="268" t="n"/>
      <c r="N1215" s="339" t="n"/>
      <c r="O1215" s="268" t="n"/>
      <c r="P1215" s="314" t="n"/>
      <c r="Q1215" s="70" t="n"/>
      <c r="R1215" s="70" t="n"/>
      <c r="S1215" s="70" t="n"/>
      <c r="T1215" s="300" t="n"/>
      <c r="U1215" s="300" t="n"/>
      <c r="V1215" s="341" t="n"/>
      <c r="W1215" s="341" t="n"/>
      <c r="X1215" s="320" t="n"/>
      <c r="Y1215" s="320" t="n"/>
      <c r="Z1215" s="71" t="n"/>
    </row>
    <row r="1216" ht="16.5" customHeight="1" s="115">
      <c r="C1216" s="313" t="n"/>
      <c r="D1216" s="313" t="n"/>
      <c r="E1216" s="291" t="n"/>
      <c r="F1216" s="292" t="n"/>
      <c r="G1216" s="292" t="n"/>
      <c r="H1216" s="294" t="n"/>
      <c r="I1216" s="338" t="n"/>
      <c r="J1216" s="295" t="n"/>
      <c r="K1216" s="268" t="n"/>
      <c r="L1216" s="268" t="n"/>
      <c r="M1216" s="268" t="n"/>
      <c r="N1216" s="339" t="n"/>
      <c r="O1216" s="268" t="n"/>
      <c r="P1216" s="314" t="n"/>
      <c r="Q1216" s="70" t="n"/>
      <c r="R1216" s="70" t="n"/>
      <c r="S1216" s="70" t="n"/>
      <c r="T1216" s="300" t="n"/>
      <c r="U1216" s="300" t="n"/>
      <c r="V1216" s="341" t="n"/>
      <c r="W1216" s="341" t="n"/>
      <c r="X1216" s="320" t="n"/>
      <c r="Y1216" s="320" t="n"/>
      <c r="Z1216" s="71" t="n"/>
    </row>
    <row r="1217" ht="16.5" customHeight="1" s="115">
      <c r="C1217" s="313" t="n"/>
      <c r="D1217" s="313" t="n"/>
      <c r="E1217" s="291" t="n"/>
      <c r="F1217" s="292" t="n"/>
      <c r="G1217" s="292" t="n"/>
      <c r="H1217" s="294" t="n"/>
      <c r="I1217" s="338" t="n"/>
      <c r="J1217" s="295" t="n"/>
      <c r="K1217" s="268" t="n"/>
      <c r="L1217" s="268" t="n"/>
      <c r="M1217" s="268" t="n"/>
      <c r="N1217" s="339" t="n"/>
      <c r="O1217" s="268" t="n"/>
      <c r="P1217" s="314" t="n"/>
      <c r="Q1217" s="70" t="n"/>
      <c r="R1217" s="70" t="n"/>
      <c r="S1217" s="70" t="n"/>
      <c r="T1217" s="300" t="n"/>
      <c r="U1217" s="300" t="n"/>
      <c r="V1217" s="341" t="n"/>
      <c r="W1217" s="341" t="n"/>
      <c r="X1217" s="320" t="n"/>
      <c r="Y1217" s="320" t="n"/>
      <c r="Z1217" s="71" t="n"/>
    </row>
    <row r="1218" ht="16.5" customHeight="1" s="115">
      <c r="C1218" s="313" t="n"/>
      <c r="D1218" s="313" t="n"/>
      <c r="E1218" s="291" t="n"/>
      <c r="F1218" s="292" t="n"/>
      <c r="G1218" s="292" t="n"/>
      <c r="H1218" s="294" t="n"/>
      <c r="I1218" s="338" t="n"/>
      <c r="J1218" s="295" t="n"/>
      <c r="K1218" s="268" t="n"/>
      <c r="L1218" s="268" t="n"/>
      <c r="M1218" s="268" t="n"/>
      <c r="N1218" s="339" t="n"/>
      <c r="O1218" s="268" t="n"/>
      <c r="P1218" s="314" t="n"/>
      <c r="Q1218" s="70" t="n"/>
      <c r="R1218" s="70" t="n"/>
      <c r="S1218" s="70" t="n"/>
      <c r="T1218" s="300" t="n"/>
      <c r="U1218" s="300" t="n"/>
      <c r="V1218" s="341" t="n"/>
      <c r="W1218" s="341" t="n"/>
      <c r="X1218" s="320" t="n"/>
      <c r="Y1218" s="320" t="n"/>
      <c r="Z1218" s="71" t="n"/>
    </row>
    <row r="1219" ht="16.5" customHeight="1" s="115">
      <c r="C1219" s="313" t="n"/>
      <c r="D1219" s="313" t="n"/>
      <c r="E1219" s="291" t="n"/>
      <c r="F1219" s="292" t="n"/>
      <c r="G1219" s="292" t="n"/>
      <c r="H1219" s="294" t="n"/>
      <c r="I1219" s="338" t="n"/>
      <c r="J1219" s="295" t="n"/>
      <c r="K1219" s="268" t="n"/>
      <c r="L1219" s="268" t="n"/>
      <c r="M1219" s="268" t="n"/>
      <c r="N1219" s="339" t="n"/>
      <c r="O1219" s="268" t="n"/>
      <c r="P1219" s="314" t="n"/>
      <c r="Q1219" s="70" t="n"/>
      <c r="R1219" s="70" t="n"/>
      <c r="S1219" s="70" t="n"/>
      <c r="T1219" s="300" t="n"/>
      <c r="U1219" s="300" t="n"/>
      <c r="V1219" s="341" t="n"/>
      <c r="W1219" s="341" t="n"/>
      <c r="X1219" s="320" t="n"/>
      <c r="Y1219" s="320" t="n"/>
      <c r="Z1219" s="71" t="n"/>
    </row>
    <row r="1220" ht="16.5" customHeight="1" s="115">
      <c r="C1220" s="313" t="n"/>
      <c r="D1220" s="313" t="n"/>
      <c r="E1220" s="291" t="n"/>
      <c r="F1220" s="292" t="n"/>
      <c r="G1220" s="292" t="n"/>
      <c r="H1220" s="294" t="n"/>
      <c r="I1220" s="338" t="n"/>
      <c r="J1220" s="295" t="n"/>
      <c r="K1220" s="268" t="n"/>
      <c r="L1220" s="268" t="n"/>
      <c r="M1220" s="268" t="n"/>
      <c r="N1220" s="339" t="n"/>
      <c r="O1220" s="268" t="n"/>
      <c r="P1220" s="314" t="n"/>
      <c r="Q1220" s="70" t="n"/>
      <c r="R1220" s="70" t="n"/>
      <c r="S1220" s="70" t="n"/>
      <c r="T1220" s="300" t="n"/>
      <c r="U1220" s="300" t="n"/>
      <c r="V1220" s="341" t="n"/>
      <c r="W1220" s="341" t="n"/>
      <c r="X1220" s="320" t="n"/>
      <c r="Y1220" s="320" t="n"/>
      <c r="Z1220" s="71" t="n"/>
    </row>
    <row r="1221" ht="16.5" customHeight="1" s="115">
      <c r="C1221" s="313" t="n"/>
      <c r="D1221" s="313" t="n"/>
      <c r="E1221" s="291" t="n"/>
      <c r="F1221" s="292" t="n"/>
      <c r="G1221" s="292" t="n"/>
      <c r="H1221" s="294" t="n"/>
      <c r="I1221" s="338" t="n"/>
      <c r="J1221" s="295" t="n"/>
      <c r="K1221" s="268" t="n"/>
      <c r="L1221" s="268" t="n"/>
      <c r="M1221" s="268" t="n"/>
      <c r="N1221" s="339" t="n"/>
      <c r="O1221" s="268" t="n"/>
      <c r="P1221" s="314" t="n"/>
      <c r="Q1221" s="70" t="n"/>
      <c r="R1221" s="70" t="n"/>
      <c r="S1221" s="70" t="n"/>
      <c r="T1221" s="300" t="n"/>
      <c r="U1221" s="300" t="n"/>
      <c r="V1221" s="341" t="n"/>
      <c r="W1221" s="341" t="n"/>
      <c r="X1221" s="320" t="n"/>
      <c r="Y1221" s="320" t="n"/>
      <c r="Z1221" s="71" t="n"/>
    </row>
    <row r="1222" ht="16.5" customHeight="1" s="115">
      <c r="C1222" s="313" t="n"/>
      <c r="D1222" s="313" t="n"/>
      <c r="E1222" s="291" t="n"/>
      <c r="F1222" s="292" t="n"/>
      <c r="G1222" s="292" t="n"/>
      <c r="H1222" s="294" t="n"/>
      <c r="I1222" s="338" t="n"/>
      <c r="J1222" s="295" t="n"/>
      <c r="K1222" s="268" t="n"/>
      <c r="L1222" s="268" t="n"/>
      <c r="M1222" s="268" t="n"/>
      <c r="N1222" s="339" t="n"/>
      <c r="O1222" s="268" t="n"/>
      <c r="P1222" s="314" t="n"/>
      <c r="Q1222" s="70" t="n"/>
      <c r="R1222" s="70" t="n"/>
      <c r="S1222" s="70" t="n"/>
      <c r="T1222" s="300" t="n"/>
      <c r="U1222" s="300" t="n"/>
      <c r="V1222" s="341" t="n"/>
      <c r="W1222" s="341" t="n"/>
      <c r="X1222" s="320" t="n"/>
      <c r="Y1222" s="320" t="n"/>
      <c r="Z1222" s="71" t="n"/>
    </row>
    <row r="1223" ht="16.5" customHeight="1" s="115">
      <c r="C1223" s="313" t="n"/>
      <c r="D1223" s="313" t="n"/>
      <c r="E1223" s="291" t="n"/>
      <c r="F1223" s="292" t="n"/>
      <c r="G1223" s="292" t="n"/>
      <c r="H1223" s="294" t="n"/>
      <c r="I1223" s="338" t="n"/>
      <c r="J1223" s="295" t="n"/>
      <c r="K1223" s="268" t="n"/>
      <c r="L1223" s="268" t="n"/>
      <c r="M1223" s="268" t="n"/>
      <c r="N1223" s="339" t="n"/>
      <c r="O1223" s="268" t="n"/>
      <c r="P1223" s="314" t="n"/>
      <c r="Q1223" s="70" t="n"/>
      <c r="R1223" s="70" t="n"/>
      <c r="S1223" s="70" t="n"/>
      <c r="T1223" s="300" t="n"/>
      <c r="U1223" s="300" t="n"/>
      <c r="V1223" s="341" t="n"/>
      <c r="W1223" s="341" t="n"/>
      <c r="X1223" s="320" t="n"/>
      <c r="Y1223" s="320" t="n"/>
      <c r="Z1223" s="71" t="n"/>
    </row>
    <row r="1224" ht="16.5" customHeight="1" s="115">
      <c r="C1224" s="313" t="n"/>
      <c r="D1224" s="313" t="n"/>
      <c r="E1224" s="291" t="n"/>
      <c r="F1224" s="292" t="n"/>
      <c r="G1224" s="292" t="n"/>
      <c r="H1224" s="294" t="n"/>
      <c r="I1224" s="338" t="n"/>
      <c r="J1224" s="295" t="n"/>
      <c r="K1224" s="268" t="n"/>
      <c r="L1224" s="268" t="n"/>
      <c r="M1224" s="268" t="n"/>
      <c r="N1224" s="339" t="n"/>
      <c r="O1224" s="268" t="n"/>
      <c r="P1224" s="314" t="n"/>
      <c r="Q1224" s="70" t="n"/>
      <c r="R1224" s="70" t="n"/>
      <c r="S1224" s="70" t="n"/>
      <c r="T1224" s="300" t="n"/>
      <c r="U1224" s="300" t="n"/>
      <c r="V1224" s="341" t="n"/>
      <c r="W1224" s="341" t="n"/>
      <c r="X1224" s="320" t="n"/>
      <c r="Y1224" s="320" t="n"/>
      <c r="Z1224" s="71" t="n"/>
    </row>
    <row r="1225" ht="16.5" customHeight="1" s="115">
      <c r="C1225" s="313" t="n"/>
      <c r="D1225" s="313" t="n"/>
      <c r="E1225" s="291" t="n"/>
      <c r="F1225" s="292" t="n"/>
      <c r="G1225" s="292" t="n"/>
      <c r="H1225" s="294" t="n"/>
      <c r="I1225" s="338" t="n"/>
      <c r="J1225" s="295" t="n"/>
      <c r="K1225" s="268" t="n"/>
      <c r="L1225" s="268" t="n"/>
      <c r="M1225" s="268" t="n"/>
      <c r="N1225" s="339" t="n"/>
      <c r="O1225" s="268" t="n"/>
      <c r="P1225" s="314" t="n"/>
      <c r="Q1225" s="70" t="n"/>
      <c r="R1225" s="70" t="n"/>
      <c r="S1225" s="70" t="n"/>
      <c r="T1225" s="300" t="n"/>
      <c r="U1225" s="300" t="n"/>
      <c r="V1225" s="341" t="n"/>
      <c r="W1225" s="341" t="n"/>
      <c r="X1225" s="320" t="n"/>
      <c r="Y1225" s="320" t="n"/>
      <c r="Z1225" s="71" t="n"/>
    </row>
    <row r="1226" ht="16.5" customHeight="1" s="115">
      <c r="C1226" s="313" t="n"/>
      <c r="D1226" s="313" t="n"/>
      <c r="E1226" s="291" t="n"/>
      <c r="F1226" s="292" t="n"/>
      <c r="G1226" s="292" t="n"/>
      <c r="H1226" s="294" t="n"/>
      <c r="I1226" s="338" t="n"/>
      <c r="J1226" s="295" t="n"/>
      <c r="K1226" s="268" t="n"/>
      <c r="L1226" s="268" t="n"/>
      <c r="M1226" s="268" t="n"/>
      <c r="N1226" s="339" t="n"/>
      <c r="O1226" s="268" t="n"/>
      <c r="P1226" s="314" t="n"/>
      <c r="Q1226" s="70" t="n"/>
      <c r="R1226" s="70" t="n"/>
      <c r="S1226" s="70" t="n"/>
      <c r="T1226" s="300" t="n"/>
      <c r="U1226" s="300" t="n"/>
      <c r="V1226" s="341" t="n"/>
      <c r="W1226" s="341" t="n"/>
      <c r="X1226" s="320" t="n"/>
      <c r="Y1226" s="320" t="n"/>
      <c r="Z1226" s="71" t="n"/>
    </row>
    <row r="1227" ht="16.5" customHeight="1" s="115">
      <c r="C1227" s="313" t="n"/>
      <c r="D1227" s="313" t="n"/>
      <c r="E1227" s="291" t="n"/>
      <c r="F1227" s="292" t="n"/>
      <c r="G1227" s="292" t="n"/>
      <c r="H1227" s="294" t="n"/>
      <c r="I1227" s="338" t="n"/>
      <c r="J1227" s="295" t="n"/>
      <c r="K1227" s="268" t="n"/>
      <c r="L1227" s="268" t="n"/>
      <c r="M1227" s="268" t="n"/>
      <c r="N1227" s="339" t="n"/>
      <c r="O1227" s="268" t="n"/>
      <c r="P1227" s="314" t="n"/>
      <c r="Q1227" s="70" t="n"/>
      <c r="R1227" s="70" t="n"/>
      <c r="S1227" s="70" t="n"/>
      <c r="T1227" s="300" t="n"/>
      <c r="U1227" s="300" t="n"/>
      <c r="V1227" s="341" t="n"/>
      <c r="W1227" s="341" t="n"/>
      <c r="X1227" s="320" t="n"/>
      <c r="Y1227" s="320" t="n"/>
      <c r="Z1227" s="71" t="n"/>
    </row>
    <row r="1228" ht="16.5" customHeight="1" s="115">
      <c r="C1228" s="313" t="n"/>
      <c r="D1228" s="313" t="n"/>
      <c r="E1228" s="291" t="n"/>
      <c r="F1228" s="292" t="n"/>
      <c r="G1228" s="292" t="n"/>
      <c r="H1228" s="294" t="n"/>
      <c r="I1228" s="338" t="n"/>
      <c r="J1228" s="295" t="n"/>
      <c r="K1228" s="268" t="n"/>
      <c r="L1228" s="268" t="n"/>
      <c r="M1228" s="268" t="n"/>
      <c r="N1228" s="339" t="n"/>
      <c r="O1228" s="268" t="n"/>
      <c r="P1228" s="314" t="n"/>
      <c r="Q1228" s="70" t="n"/>
      <c r="R1228" s="70" t="n"/>
      <c r="S1228" s="70" t="n"/>
      <c r="T1228" s="300" t="n"/>
      <c r="U1228" s="300" t="n"/>
      <c r="V1228" s="341" t="n"/>
      <c r="W1228" s="341" t="n"/>
      <c r="X1228" s="320" t="n"/>
      <c r="Y1228" s="320" t="n"/>
      <c r="Z1228" s="71" t="n"/>
    </row>
    <row r="1229" ht="16.5" customHeight="1" s="115">
      <c r="C1229" s="313" t="n"/>
      <c r="D1229" s="313" t="n"/>
      <c r="E1229" s="291" t="n"/>
      <c r="F1229" s="292" t="n"/>
      <c r="G1229" s="292" t="n"/>
      <c r="H1229" s="294" t="n"/>
      <c r="I1229" s="338" t="n"/>
      <c r="J1229" s="295" t="n"/>
      <c r="K1229" s="268" t="n"/>
      <c r="L1229" s="268" t="n"/>
      <c r="M1229" s="268" t="n"/>
      <c r="N1229" s="339" t="n"/>
      <c r="O1229" s="268" t="n"/>
      <c r="P1229" s="314" t="n"/>
      <c r="Q1229" s="70" t="n"/>
      <c r="R1229" s="70" t="n"/>
      <c r="S1229" s="70" t="n"/>
      <c r="T1229" s="300" t="n"/>
      <c r="U1229" s="300" t="n"/>
      <c r="V1229" s="341" t="n"/>
      <c r="W1229" s="341" t="n"/>
      <c r="X1229" s="320" t="n"/>
      <c r="Y1229" s="320" t="n"/>
      <c r="Z1229" s="71" t="n"/>
    </row>
    <row r="1230" ht="16.5" customHeight="1" s="115">
      <c r="C1230" s="313" t="n"/>
      <c r="D1230" s="313" t="n"/>
      <c r="E1230" s="291" t="n"/>
      <c r="F1230" s="292" t="n"/>
      <c r="G1230" s="292" t="n"/>
      <c r="H1230" s="294" t="n"/>
      <c r="I1230" s="338" t="n"/>
      <c r="J1230" s="295" t="n"/>
      <c r="K1230" s="268" t="n"/>
      <c r="L1230" s="268" t="n"/>
      <c r="M1230" s="268" t="n"/>
      <c r="N1230" s="339" t="n"/>
      <c r="O1230" s="268" t="n"/>
      <c r="P1230" s="314" t="n"/>
      <c r="Q1230" s="70" t="n"/>
      <c r="R1230" s="70" t="n"/>
      <c r="S1230" s="70" t="n"/>
      <c r="T1230" s="300" t="n"/>
      <c r="U1230" s="300" t="n"/>
      <c r="V1230" s="341" t="n"/>
      <c r="W1230" s="341" t="n"/>
      <c r="X1230" s="320" t="n"/>
      <c r="Y1230" s="320" t="n"/>
      <c r="Z1230" s="71" t="n"/>
    </row>
    <row r="1231" ht="16.5" customHeight="1" s="115">
      <c r="C1231" s="313" t="n"/>
      <c r="D1231" s="313" t="n"/>
      <c r="E1231" s="291" t="n"/>
      <c r="F1231" s="292" t="n"/>
      <c r="G1231" s="292" t="n"/>
      <c r="H1231" s="294" t="n"/>
      <c r="I1231" s="338" t="n"/>
      <c r="J1231" s="295" t="n"/>
      <c r="K1231" s="268" t="n"/>
      <c r="L1231" s="268" t="n"/>
      <c r="M1231" s="268" t="n"/>
      <c r="N1231" s="339" t="n"/>
      <c r="O1231" s="268" t="n"/>
      <c r="P1231" s="314" t="n"/>
      <c r="Q1231" s="70" t="n"/>
      <c r="R1231" s="70" t="n"/>
      <c r="S1231" s="70" t="n"/>
      <c r="T1231" s="300" t="n"/>
      <c r="U1231" s="300" t="n"/>
      <c r="V1231" s="341" t="n"/>
      <c r="W1231" s="341" t="n"/>
      <c r="X1231" s="320" t="n"/>
      <c r="Y1231" s="320" t="n"/>
      <c r="Z1231" s="71" t="n"/>
    </row>
    <row r="1232" ht="16.5" customHeight="1" s="115">
      <c r="C1232" s="313" t="n"/>
      <c r="D1232" s="313" t="n"/>
      <c r="E1232" s="291" t="n"/>
      <c r="F1232" s="292" t="n"/>
      <c r="G1232" s="292" t="n"/>
      <c r="H1232" s="294" t="n"/>
      <c r="I1232" s="338" t="n"/>
      <c r="J1232" s="295" t="n"/>
      <c r="K1232" s="268" t="n"/>
      <c r="L1232" s="268" t="n"/>
      <c r="M1232" s="268" t="n"/>
      <c r="N1232" s="339" t="n"/>
      <c r="O1232" s="268" t="n"/>
      <c r="P1232" s="314" t="n"/>
      <c r="Q1232" s="70" t="n"/>
      <c r="R1232" s="70" t="n"/>
      <c r="S1232" s="70" t="n"/>
      <c r="T1232" s="300" t="n"/>
      <c r="U1232" s="300" t="n"/>
      <c r="V1232" s="341" t="n"/>
      <c r="W1232" s="341" t="n"/>
      <c r="X1232" s="320" t="n"/>
      <c r="Y1232" s="320" t="n"/>
      <c r="Z1232" s="71" t="n"/>
    </row>
    <row r="1233" ht="16.5" customHeight="1" s="115">
      <c r="C1233" s="313" t="n"/>
      <c r="D1233" s="313" t="n"/>
      <c r="E1233" s="291" t="n"/>
      <c r="F1233" s="292" t="n"/>
      <c r="G1233" s="292" t="n"/>
      <c r="H1233" s="294" t="n"/>
      <c r="I1233" s="338" t="n"/>
      <c r="J1233" s="295" t="n"/>
      <c r="K1233" s="268" t="n"/>
      <c r="L1233" s="268" t="n"/>
      <c r="M1233" s="268" t="n"/>
      <c r="N1233" s="339" t="n"/>
      <c r="O1233" s="268" t="n"/>
      <c r="P1233" s="314" t="n"/>
      <c r="Q1233" s="70" t="n"/>
      <c r="R1233" s="70" t="n"/>
      <c r="S1233" s="70" t="n"/>
      <c r="T1233" s="300" t="n"/>
      <c r="U1233" s="300" t="n"/>
      <c r="V1233" s="341" t="n"/>
      <c r="W1233" s="341" t="n"/>
      <c r="X1233" s="320" t="n"/>
      <c r="Y1233" s="320" t="n"/>
      <c r="Z1233" s="71" t="n"/>
    </row>
    <row r="1234" ht="16.5" customHeight="1" s="115">
      <c r="C1234" s="313" t="n"/>
      <c r="D1234" s="313" t="n"/>
      <c r="E1234" s="291" t="n"/>
      <c r="F1234" s="292" t="n"/>
      <c r="G1234" s="292" t="n"/>
      <c r="H1234" s="294" t="n"/>
      <c r="I1234" s="338" t="n"/>
      <c r="J1234" s="295" t="n"/>
      <c r="K1234" s="268" t="n"/>
      <c r="L1234" s="268" t="n"/>
      <c r="M1234" s="268" t="n"/>
      <c r="N1234" s="339" t="n"/>
      <c r="O1234" s="268" t="n"/>
      <c r="P1234" s="314" t="n"/>
      <c r="Q1234" s="70" t="n"/>
      <c r="R1234" s="70" t="n"/>
      <c r="S1234" s="70" t="n"/>
      <c r="T1234" s="300" t="n"/>
      <c r="U1234" s="300" t="n"/>
      <c r="V1234" s="341" t="n"/>
      <c r="W1234" s="341" t="n"/>
      <c r="X1234" s="320" t="n"/>
      <c r="Y1234" s="320" t="n"/>
      <c r="Z1234" s="71" t="n"/>
    </row>
    <row r="1235" ht="16.5" customHeight="1" s="115">
      <c r="C1235" s="313" t="n"/>
      <c r="D1235" s="313" t="n"/>
      <c r="E1235" s="291" t="n"/>
      <c r="F1235" s="292" t="n"/>
      <c r="G1235" s="292" t="n"/>
      <c r="H1235" s="294" t="n"/>
      <c r="I1235" s="338" t="n"/>
      <c r="J1235" s="295" t="n"/>
      <c r="K1235" s="268" t="n"/>
      <c r="L1235" s="268" t="n"/>
      <c r="M1235" s="268" t="n"/>
      <c r="N1235" s="339" t="n"/>
      <c r="O1235" s="268" t="n"/>
      <c r="P1235" s="314" t="n"/>
      <c r="Q1235" s="70" t="n"/>
      <c r="R1235" s="70" t="n"/>
      <c r="S1235" s="70" t="n"/>
      <c r="T1235" s="300" t="n"/>
      <c r="U1235" s="300" t="n"/>
      <c r="V1235" s="341" t="n"/>
      <c r="W1235" s="341" t="n"/>
      <c r="X1235" s="320" t="n"/>
      <c r="Y1235" s="320" t="n"/>
      <c r="Z1235" s="71" t="n"/>
    </row>
    <row r="1236" ht="16.5" customHeight="1" s="115">
      <c r="C1236" s="313" t="n"/>
      <c r="D1236" s="313" t="n"/>
      <c r="E1236" s="291" t="n"/>
      <c r="F1236" s="292" t="n"/>
      <c r="G1236" s="292" t="n"/>
      <c r="H1236" s="294" t="n"/>
      <c r="I1236" s="338" t="n"/>
      <c r="J1236" s="295" t="n"/>
      <c r="K1236" s="268" t="n"/>
      <c r="L1236" s="268" t="n"/>
      <c r="M1236" s="268" t="n"/>
      <c r="N1236" s="339" t="n"/>
      <c r="O1236" s="268" t="n"/>
      <c r="P1236" s="314" t="n"/>
      <c r="Q1236" s="70" t="n"/>
      <c r="R1236" s="70" t="n"/>
      <c r="S1236" s="70" t="n"/>
      <c r="T1236" s="300" t="n"/>
      <c r="U1236" s="300" t="n"/>
      <c r="V1236" s="341" t="n"/>
      <c r="W1236" s="341" t="n"/>
      <c r="X1236" s="320" t="n"/>
      <c r="Y1236" s="320" t="n"/>
      <c r="Z1236" s="71" t="n"/>
    </row>
    <row r="1237" ht="16.5" customHeight="1" s="115">
      <c r="C1237" s="313" t="n"/>
      <c r="D1237" s="313" t="n"/>
      <c r="E1237" s="291" t="n"/>
      <c r="F1237" s="292" t="n"/>
      <c r="G1237" s="292" t="n"/>
      <c r="H1237" s="294" t="n"/>
      <c r="I1237" s="338" t="n"/>
      <c r="J1237" s="295" t="n"/>
      <c r="K1237" s="268" t="n"/>
      <c r="L1237" s="268" t="n"/>
      <c r="M1237" s="268" t="n"/>
      <c r="N1237" s="339" t="n"/>
      <c r="O1237" s="268" t="n"/>
      <c r="P1237" s="314" t="n"/>
      <c r="Q1237" s="70" t="n"/>
      <c r="R1237" s="70" t="n"/>
      <c r="S1237" s="70" t="n"/>
      <c r="T1237" s="300" t="n"/>
      <c r="U1237" s="300" t="n"/>
      <c r="V1237" s="341" t="n"/>
      <c r="W1237" s="341" t="n"/>
      <c r="X1237" s="320" t="n"/>
      <c r="Y1237" s="320" t="n"/>
      <c r="Z1237" s="71" t="n"/>
    </row>
    <row r="1238" ht="16.5" customHeight="1" s="115">
      <c r="C1238" s="313" t="n"/>
      <c r="D1238" s="313" t="n"/>
      <c r="E1238" s="291" t="n"/>
      <c r="F1238" s="292" t="n"/>
      <c r="G1238" s="292" t="n"/>
      <c r="H1238" s="294" t="n"/>
      <c r="I1238" s="338" t="n"/>
      <c r="J1238" s="295" t="n"/>
      <c r="K1238" s="268" t="n"/>
      <c r="L1238" s="268" t="n"/>
      <c r="M1238" s="268" t="n"/>
      <c r="N1238" s="339" t="n"/>
      <c r="O1238" s="268" t="n"/>
      <c r="P1238" s="314" t="n"/>
      <c r="Q1238" s="70" t="n"/>
      <c r="R1238" s="70" t="n"/>
      <c r="S1238" s="70" t="n"/>
      <c r="T1238" s="300" t="n"/>
      <c r="U1238" s="300" t="n"/>
      <c r="V1238" s="341" t="n"/>
      <c r="W1238" s="341" t="n"/>
      <c r="X1238" s="320" t="n"/>
      <c r="Y1238" s="320" t="n"/>
      <c r="Z1238" s="71" t="n"/>
    </row>
    <row r="1239" ht="16.5" customHeight="1" s="115">
      <c r="C1239" s="313" t="n"/>
      <c r="D1239" s="313" t="n"/>
      <c r="E1239" s="291" t="n"/>
      <c r="F1239" s="292" t="n"/>
      <c r="G1239" s="292" t="n"/>
      <c r="H1239" s="294" t="n"/>
      <c r="I1239" s="338" t="n"/>
      <c r="J1239" s="295" t="n"/>
      <c r="K1239" s="268" t="n"/>
      <c r="L1239" s="268" t="n"/>
      <c r="M1239" s="268" t="n"/>
      <c r="N1239" s="339" t="n"/>
      <c r="O1239" s="268" t="n"/>
      <c r="P1239" s="314" t="n"/>
      <c r="Q1239" s="70" t="n"/>
      <c r="R1239" s="70" t="n"/>
      <c r="S1239" s="70" t="n"/>
      <c r="T1239" s="300" t="n"/>
      <c r="U1239" s="300" t="n"/>
      <c r="V1239" s="341" t="n"/>
      <c r="W1239" s="341" t="n"/>
      <c r="X1239" s="320" t="n"/>
      <c r="Y1239" s="320" t="n"/>
      <c r="Z1239" s="71" t="n"/>
    </row>
    <row r="1240" ht="16.5" customHeight="1" s="115">
      <c r="C1240" s="313" t="n"/>
      <c r="D1240" s="313" t="n"/>
      <c r="E1240" s="291" t="n"/>
      <c r="F1240" s="292" t="n"/>
      <c r="G1240" s="292" t="n"/>
      <c r="H1240" s="294" t="n"/>
      <c r="I1240" s="338" t="n"/>
      <c r="J1240" s="295" t="n"/>
      <c r="K1240" s="268" t="n"/>
      <c r="L1240" s="268" t="n"/>
      <c r="M1240" s="268" t="n"/>
      <c r="N1240" s="339" t="n"/>
      <c r="O1240" s="268" t="n"/>
      <c r="P1240" s="314" t="n"/>
      <c r="Q1240" s="70" t="n"/>
      <c r="R1240" s="70" t="n"/>
      <c r="S1240" s="70" t="n"/>
      <c r="T1240" s="300" t="n"/>
      <c r="U1240" s="300" t="n"/>
      <c r="V1240" s="341" t="n"/>
      <c r="W1240" s="341" t="n"/>
      <c r="X1240" s="320" t="n"/>
      <c r="Y1240" s="320" t="n"/>
      <c r="Z1240" s="71" t="n"/>
    </row>
    <row r="1241" ht="16.5" customHeight="1" s="115">
      <c r="C1241" s="313" t="n"/>
      <c r="D1241" s="313" t="n"/>
      <c r="E1241" s="291" t="n"/>
      <c r="F1241" s="292" t="n"/>
      <c r="G1241" s="292" t="n"/>
      <c r="H1241" s="294" t="n"/>
      <c r="I1241" s="338" t="n"/>
      <c r="J1241" s="295" t="n"/>
      <c r="K1241" s="268" t="n"/>
      <c r="L1241" s="268" t="n"/>
      <c r="M1241" s="268" t="n"/>
      <c r="N1241" s="339" t="n"/>
      <c r="O1241" s="268" t="n"/>
      <c r="P1241" s="314" t="n"/>
      <c r="Q1241" s="70" t="n"/>
      <c r="R1241" s="70" t="n"/>
      <c r="S1241" s="70" t="n"/>
      <c r="T1241" s="300" t="n"/>
      <c r="U1241" s="300" t="n"/>
      <c r="V1241" s="341" t="n"/>
      <c r="W1241" s="341" t="n"/>
      <c r="X1241" s="320" t="n"/>
      <c r="Y1241" s="320" t="n"/>
      <c r="Z1241" s="71" t="n"/>
    </row>
    <row r="1242" ht="16.5" customHeight="1" s="115">
      <c r="C1242" s="313" t="n"/>
      <c r="D1242" s="313" t="n"/>
      <c r="E1242" s="291" t="n"/>
      <c r="F1242" s="292" t="n"/>
      <c r="G1242" s="292" t="n"/>
      <c r="H1242" s="294" t="n"/>
      <c r="I1242" s="338" t="n"/>
      <c r="J1242" s="295" t="n"/>
      <c r="K1242" s="268" t="n"/>
      <c r="L1242" s="268" t="n"/>
      <c r="M1242" s="268" t="n"/>
      <c r="N1242" s="339" t="n"/>
      <c r="O1242" s="268" t="n"/>
      <c r="P1242" s="314" t="n"/>
      <c r="Q1242" s="70" t="n"/>
      <c r="R1242" s="70" t="n"/>
      <c r="S1242" s="70" t="n"/>
      <c r="T1242" s="300" t="n"/>
      <c r="U1242" s="300" t="n"/>
      <c r="V1242" s="341" t="n"/>
      <c r="W1242" s="341" t="n"/>
      <c r="X1242" s="320" t="n"/>
      <c r="Y1242" s="320" t="n"/>
      <c r="Z1242" s="71" t="n"/>
    </row>
    <row r="1243" ht="16.5" customHeight="1" s="115">
      <c r="C1243" s="313" t="n"/>
      <c r="D1243" s="313" t="n"/>
      <c r="E1243" s="291" t="n"/>
      <c r="F1243" s="292" t="n"/>
      <c r="G1243" s="292" t="n"/>
      <c r="H1243" s="294" t="n"/>
      <c r="I1243" s="338" t="n"/>
      <c r="J1243" s="295" t="n"/>
      <c r="K1243" s="268" t="n"/>
      <c r="L1243" s="268" t="n"/>
      <c r="M1243" s="268" t="n"/>
      <c r="N1243" s="339" t="n"/>
      <c r="O1243" s="268" t="n"/>
      <c r="P1243" s="314" t="n"/>
      <c r="Q1243" s="70" t="n"/>
      <c r="R1243" s="70" t="n"/>
      <c r="S1243" s="70" t="n"/>
      <c r="T1243" s="300" t="n"/>
      <c r="U1243" s="300" t="n"/>
      <c r="V1243" s="341" t="n"/>
      <c r="W1243" s="341" t="n"/>
      <c r="X1243" s="320" t="n"/>
      <c r="Y1243" s="320" t="n"/>
      <c r="Z1243" s="71" t="n"/>
    </row>
    <row r="1244" ht="16.5" customHeight="1" s="115">
      <c r="C1244" s="313" t="n"/>
      <c r="D1244" s="313" t="n"/>
      <c r="E1244" s="291" t="n"/>
      <c r="F1244" s="292" t="n"/>
      <c r="G1244" s="292" t="n"/>
      <c r="H1244" s="294" t="n"/>
      <c r="I1244" s="338" t="n"/>
      <c r="J1244" s="295" t="n"/>
      <c r="K1244" s="268" t="n"/>
      <c r="L1244" s="268" t="n"/>
      <c r="M1244" s="268" t="n"/>
      <c r="N1244" s="339" t="n"/>
      <c r="O1244" s="268" t="n"/>
      <c r="P1244" s="314" t="n"/>
      <c r="Q1244" s="70" t="n"/>
      <c r="R1244" s="70" t="n"/>
      <c r="S1244" s="70" t="n"/>
      <c r="T1244" s="300" t="n"/>
      <c r="U1244" s="300" t="n"/>
      <c r="V1244" s="341" t="n"/>
      <c r="W1244" s="341" t="n"/>
      <c r="X1244" s="320" t="n"/>
      <c r="Y1244" s="320" t="n"/>
      <c r="Z1244" s="71" t="n"/>
    </row>
    <row r="1245" ht="16.5" customHeight="1" s="115">
      <c r="C1245" s="313" t="n"/>
      <c r="D1245" s="313" t="n"/>
      <c r="E1245" s="291" t="n"/>
      <c r="F1245" s="292" t="n"/>
      <c r="G1245" s="292" t="n"/>
      <c r="H1245" s="294" t="n"/>
      <c r="I1245" s="338" t="n"/>
      <c r="J1245" s="295" t="n"/>
      <c r="K1245" s="268" t="n"/>
      <c r="L1245" s="268" t="n"/>
      <c r="M1245" s="268" t="n"/>
      <c r="N1245" s="339" t="n"/>
      <c r="O1245" s="268" t="n"/>
      <c r="P1245" s="314" t="n"/>
      <c r="Q1245" s="70" t="n"/>
      <c r="R1245" s="70" t="n"/>
      <c r="S1245" s="70" t="n"/>
      <c r="T1245" s="300" t="n"/>
      <c r="U1245" s="300" t="n"/>
      <c r="V1245" s="341" t="n"/>
      <c r="W1245" s="341" t="n"/>
      <c r="X1245" s="320" t="n"/>
      <c r="Y1245" s="320" t="n"/>
      <c r="Z1245" s="71" t="n"/>
    </row>
    <row r="1246" ht="16.5" customHeight="1" s="115">
      <c r="C1246" s="313" t="n"/>
      <c r="D1246" s="313" t="n"/>
      <c r="E1246" s="291" t="n"/>
      <c r="F1246" s="292" t="n"/>
      <c r="G1246" s="292" t="n"/>
      <c r="H1246" s="294" t="n"/>
      <c r="I1246" s="338" t="n"/>
      <c r="J1246" s="295" t="n"/>
      <c r="K1246" s="268" t="n"/>
      <c r="L1246" s="268" t="n"/>
      <c r="M1246" s="268" t="n"/>
      <c r="N1246" s="339" t="n"/>
      <c r="O1246" s="268" t="n"/>
      <c r="P1246" s="314" t="n"/>
      <c r="Q1246" s="70" t="n"/>
      <c r="R1246" s="70" t="n"/>
      <c r="S1246" s="70" t="n"/>
      <c r="T1246" s="300" t="n"/>
      <c r="U1246" s="300" t="n"/>
      <c r="V1246" s="341" t="n"/>
      <c r="W1246" s="341" t="n"/>
      <c r="X1246" s="320" t="n"/>
      <c r="Y1246" s="320" t="n"/>
      <c r="Z1246" s="71" t="n"/>
    </row>
    <row r="1247" ht="16.5" customHeight="1" s="115">
      <c r="C1247" s="313" t="n"/>
      <c r="D1247" s="313" t="n"/>
      <c r="E1247" s="291" t="n"/>
      <c r="F1247" s="292" t="n"/>
      <c r="G1247" s="292" t="n"/>
      <c r="H1247" s="294" t="n"/>
      <c r="I1247" s="338" t="n"/>
      <c r="J1247" s="295" t="n"/>
      <c r="K1247" s="268" t="n"/>
      <c r="L1247" s="268" t="n"/>
      <c r="M1247" s="268" t="n"/>
      <c r="N1247" s="339" t="n"/>
      <c r="O1247" s="268" t="n"/>
      <c r="P1247" s="314" t="n"/>
      <c r="Q1247" s="70" t="n"/>
      <c r="R1247" s="70" t="n"/>
      <c r="S1247" s="70" t="n"/>
      <c r="T1247" s="300" t="n"/>
      <c r="U1247" s="300" t="n"/>
      <c r="V1247" s="341" t="n"/>
      <c r="W1247" s="341" t="n"/>
      <c r="X1247" s="320" t="n"/>
      <c r="Y1247" s="320" t="n"/>
      <c r="Z1247" s="71" t="n"/>
    </row>
    <row r="1248" ht="16.5" customHeight="1" s="115">
      <c r="C1248" s="313" t="n"/>
      <c r="D1248" s="313" t="n"/>
      <c r="E1248" s="291" t="n"/>
      <c r="F1248" s="292" t="n"/>
      <c r="G1248" s="292" t="n"/>
      <c r="H1248" s="294" t="n"/>
      <c r="I1248" s="338" t="n"/>
      <c r="J1248" s="295" t="n"/>
      <c r="K1248" s="268" t="n"/>
      <c r="L1248" s="268" t="n"/>
      <c r="M1248" s="268" t="n"/>
      <c r="N1248" s="339" t="n"/>
      <c r="O1248" s="268" t="n"/>
      <c r="P1248" s="314" t="n"/>
      <c r="Q1248" s="70" t="n"/>
      <c r="R1248" s="70" t="n"/>
      <c r="S1248" s="70" t="n"/>
      <c r="T1248" s="300" t="n"/>
      <c r="U1248" s="300" t="n"/>
      <c r="V1248" s="341" t="n"/>
      <c r="W1248" s="341" t="n"/>
      <c r="X1248" s="320" t="n"/>
      <c r="Y1248" s="320" t="n"/>
      <c r="Z1248" s="71" t="n"/>
    </row>
    <row r="1249" ht="16.5" customHeight="1" s="115">
      <c r="C1249" s="313" t="n"/>
      <c r="D1249" s="313" t="n"/>
      <c r="E1249" s="291" t="n"/>
      <c r="F1249" s="292" t="n"/>
      <c r="G1249" s="292" t="n"/>
      <c r="H1249" s="294" t="n"/>
      <c r="I1249" s="338" t="n"/>
      <c r="J1249" s="295" t="n"/>
      <c r="K1249" s="268" t="n"/>
      <c r="L1249" s="268" t="n"/>
      <c r="M1249" s="268" t="n"/>
      <c r="N1249" s="339" t="n"/>
      <c r="O1249" s="268" t="n"/>
      <c r="P1249" s="314" t="n"/>
      <c r="Q1249" s="70" t="n"/>
      <c r="R1249" s="70" t="n"/>
      <c r="S1249" s="70" t="n"/>
      <c r="T1249" s="300" t="n"/>
      <c r="U1249" s="300" t="n"/>
      <c r="V1249" s="341" t="n"/>
      <c r="W1249" s="341" t="n"/>
      <c r="X1249" s="320" t="n"/>
      <c r="Y1249" s="320" t="n"/>
      <c r="Z1249" s="71" t="n"/>
    </row>
    <row r="1250" ht="16.5" customHeight="1" s="115">
      <c r="C1250" s="313" t="n"/>
      <c r="D1250" s="313" t="n"/>
      <c r="E1250" s="291" t="n"/>
      <c r="F1250" s="292" t="n"/>
      <c r="G1250" s="292" t="n"/>
      <c r="H1250" s="294" t="n"/>
      <c r="I1250" s="338" t="n"/>
      <c r="J1250" s="295" t="n"/>
      <c r="K1250" s="268" t="n"/>
      <c r="L1250" s="268" t="n"/>
      <c r="M1250" s="268" t="n"/>
      <c r="N1250" s="339" t="n"/>
      <c r="O1250" s="268" t="n"/>
      <c r="P1250" s="314" t="n"/>
      <c r="Q1250" s="70" t="n"/>
      <c r="R1250" s="70" t="n"/>
      <c r="S1250" s="70" t="n"/>
      <c r="T1250" s="300" t="n"/>
      <c r="U1250" s="300" t="n"/>
      <c r="V1250" s="341" t="n"/>
      <c r="W1250" s="341" t="n"/>
      <c r="X1250" s="320" t="n"/>
      <c r="Y1250" s="320" t="n"/>
      <c r="Z1250" s="71" t="n"/>
    </row>
    <row r="1251" ht="16.5" customHeight="1" s="115">
      <c r="C1251" s="313" t="n"/>
      <c r="D1251" s="313" t="n"/>
      <c r="E1251" s="291" t="n"/>
      <c r="F1251" s="292" t="n"/>
      <c r="G1251" s="292" t="n"/>
      <c r="H1251" s="294" t="n"/>
      <c r="I1251" s="338" t="n"/>
      <c r="J1251" s="295" t="n"/>
      <c r="K1251" s="268" t="n"/>
      <c r="L1251" s="268" t="n"/>
      <c r="M1251" s="268" t="n"/>
      <c r="N1251" s="339" t="n"/>
      <c r="O1251" s="268" t="n"/>
      <c r="P1251" s="314" t="n"/>
      <c r="Q1251" s="70" t="n"/>
      <c r="R1251" s="70" t="n"/>
      <c r="S1251" s="70" t="n"/>
      <c r="T1251" s="300" t="n"/>
      <c r="U1251" s="300" t="n"/>
      <c r="V1251" s="341" t="n"/>
      <c r="W1251" s="341" t="n"/>
      <c r="X1251" s="320" t="n"/>
      <c r="Y1251" s="320" t="n"/>
      <c r="Z1251" s="71" t="n"/>
    </row>
    <row r="1252" ht="16.5" customHeight="1" s="115">
      <c r="C1252" s="313" t="n"/>
      <c r="D1252" s="313" t="n"/>
      <c r="E1252" s="291" t="n"/>
      <c r="F1252" s="292" t="n"/>
      <c r="G1252" s="292" t="n"/>
      <c r="H1252" s="294" t="n"/>
      <c r="I1252" s="338" t="n"/>
      <c r="J1252" s="295" t="n"/>
      <c r="K1252" s="268" t="n"/>
      <c r="L1252" s="268" t="n"/>
      <c r="M1252" s="268" t="n"/>
      <c r="N1252" s="339" t="n"/>
      <c r="O1252" s="268" t="n"/>
      <c r="P1252" s="314" t="n"/>
      <c r="Q1252" s="70" t="n"/>
      <c r="R1252" s="70" t="n"/>
      <c r="S1252" s="70" t="n"/>
      <c r="T1252" s="300" t="n"/>
      <c r="U1252" s="300" t="n"/>
      <c r="V1252" s="341" t="n"/>
      <c r="W1252" s="341" t="n"/>
      <c r="X1252" s="320" t="n"/>
      <c r="Y1252" s="320" t="n"/>
      <c r="Z1252" s="71" t="n"/>
    </row>
    <row r="1253" ht="16.5" customHeight="1" s="115">
      <c r="C1253" s="313" t="n"/>
      <c r="D1253" s="313" t="n"/>
      <c r="E1253" s="291" t="n"/>
      <c r="F1253" s="292" t="n"/>
      <c r="G1253" s="292" t="n"/>
      <c r="H1253" s="294" t="n"/>
      <c r="I1253" s="338" t="n"/>
      <c r="J1253" s="295" t="n"/>
      <c r="K1253" s="268" t="n"/>
      <c r="L1253" s="268" t="n"/>
      <c r="M1253" s="268" t="n"/>
      <c r="N1253" s="339" t="n"/>
      <c r="O1253" s="268" t="n"/>
      <c r="P1253" s="314" t="n"/>
      <c r="Q1253" s="70" t="n"/>
      <c r="R1253" s="70" t="n"/>
      <c r="S1253" s="70" t="n"/>
      <c r="T1253" s="300" t="n"/>
      <c r="U1253" s="300" t="n"/>
      <c r="V1253" s="341" t="n"/>
      <c r="W1253" s="341" t="n"/>
      <c r="X1253" s="320" t="n"/>
      <c r="Y1253" s="320" t="n"/>
      <c r="Z1253" s="71" t="n"/>
    </row>
    <row r="1254" ht="16.5" customHeight="1" s="115">
      <c r="C1254" s="313" t="n"/>
      <c r="D1254" s="313" t="n"/>
      <c r="E1254" s="291" t="n"/>
      <c r="F1254" s="292" t="n"/>
      <c r="G1254" s="292" t="n"/>
      <c r="H1254" s="294" t="n"/>
      <c r="I1254" s="338" t="n"/>
      <c r="J1254" s="295" t="n"/>
      <c r="K1254" s="268" t="n"/>
      <c r="L1254" s="268" t="n"/>
      <c r="M1254" s="268" t="n"/>
      <c r="N1254" s="339" t="n"/>
      <c r="O1254" s="268" t="n"/>
      <c r="P1254" s="314" t="n"/>
      <c r="Q1254" s="70" t="n"/>
      <c r="R1254" s="70" t="n"/>
      <c r="S1254" s="70" t="n"/>
      <c r="T1254" s="300" t="n"/>
      <c r="U1254" s="300" t="n"/>
      <c r="V1254" s="341" t="n"/>
      <c r="W1254" s="341" t="n"/>
      <c r="X1254" s="320" t="n"/>
      <c r="Y1254" s="320" t="n"/>
      <c r="Z1254" s="71" t="n"/>
    </row>
    <row r="1255" ht="16.5" customHeight="1" s="115">
      <c r="C1255" s="313" t="n"/>
      <c r="D1255" s="313" t="n"/>
      <c r="E1255" s="291" t="n"/>
      <c r="F1255" s="292" t="n"/>
      <c r="G1255" s="292" t="n"/>
      <c r="H1255" s="294" t="n"/>
      <c r="I1255" s="338" t="n"/>
      <c r="J1255" s="295" t="n"/>
      <c r="K1255" s="268" t="n"/>
      <c r="L1255" s="268" t="n"/>
      <c r="M1255" s="268" t="n"/>
      <c r="N1255" s="339" t="n"/>
      <c r="O1255" s="268" t="n"/>
      <c r="P1255" s="314" t="n"/>
      <c r="Q1255" s="70" t="n"/>
      <c r="R1255" s="70" t="n"/>
      <c r="S1255" s="70" t="n"/>
      <c r="T1255" s="300" t="n"/>
      <c r="U1255" s="300" t="n"/>
      <c r="V1255" s="341" t="n"/>
      <c r="W1255" s="341" t="n"/>
      <c r="X1255" s="320" t="n"/>
      <c r="Y1255" s="320" t="n"/>
      <c r="Z1255" s="71" t="n"/>
    </row>
    <row r="1256" ht="16.5" customHeight="1" s="115">
      <c r="C1256" s="313" t="n"/>
      <c r="D1256" s="313" t="n"/>
      <c r="E1256" s="291" t="n"/>
      <c r="F1256" s="292" t="n"/>
      <c r="G1256" s="292" t="n"/>
      <c r="H1256" s="294" t="n"/>
      <c r="I1256" s="338" t="n"/>
      <c r="J1256" s="295" t="n"/>
      <c r="K1256" s="268" t="n"/>
      <c r="L1256" s="268" t="n"/>
      <c r="M1256" s="268" t="n"/>
      <c r="N1256" s="339" t="n"/>
      <c r="O1256" s="268" t="n"/>
      <c r="P1256" s="314" t="n"/>
      <c r="Q1256" s="70" t="n"/>
      <c r="R1256" s="70" t="n"/>
      <c r="S1256" s="70" t="n"/>
      <c r="T1256" s="300" t="n"/>
      <c r="U1256" s="300" t="n"/>
      <c r="V1256" s="341" t="n"/>
      <c r="W1256" s="341" t="n"/>
      <c r="X1256" s="320" t="n"/>
      <c r="Y1256" s="320" t="n"/>
      <c r="Z1256" s="71" t="n"/>
    </row>
    <row r="1257" ht="16.5" customHeight="1" s="115">
      <c r="C1257" s="313" t="n"/>
      <c r="D1257" s="313" t="n"/>
      <c r="E1257" s="291" t="n"/>
      <c r="F1257" s="292" t="n"/>
      <c r="G1257" s="292" t="n"/>
      <c r="H1257" s="294" t="n"/>
      <c r="I1257" s="338" t="n"/>
      <c r="J1257" s="295" t="n"/>
      <c r="K1257" s="268" t="n"/>
      <c r="L1257" s="268" t="n"/>
      <c r="M1257" s="268" t="n"/>
      <c r="N1257" s="339" t="n"/>
      <c r="O1257" s="268" t="n"/>
      <c r="P1257" s="314" t="n"/>
      <c r="Q1257" s="70" t="n"/>
      <c r="R1257" s="70" t="n"/>
      <c r="S1257" s="70" t="n"/>
      <c r="T1257" s="300" t="n"/>
      <c r="U1257" s="300" t="n"/>
      <c r="V1257" s="341" t="n"/>
      <c r="W1257" s="341" t="n"/>
      <c r="X1257" s="320" t="n"/>
      <c r="Y1257" s="320" t="n"/>
      <c r="Z1257" s="71" t="n"/>
    </row>
    <row r="1258" ht="16.5" customHeight="1" s="115">
      <c r="C1258" s="313" t="n"/>
      <c r="D1258" s="313" t="n"/>
      <c r="E1258" s="291" t="n"/>
      <c r="F1258" s="292" t="n"/>
      <c r="G1258" s="292" t="n"/>
      <c r="H1258" s="294" t="n"/>
      <c r="I1258" s="338" t="n"/>
      <c r="J1258" s="295" t="n"/>
      <c r="K1258" s="268" t="n"/>
      <c r="L1258" s="268" t="n"/>
      <c r="M1258" s="268" t="n"/>
      <c r="N1258" s="339" t="n"/>
      <c r="O1258" s="268" t="n"/>
      <c r="P1258" s="314" t="n"/>
      <c r="Q1258" s="70" t="n"/>
      <c r="R1258" s="70" t="n"/>
      <c r="S1258" s="70" t="n"/>
      <c r="T1258" s="300" t="n"/>
      <c r="U1258" s="300" t="n"/>
      <c r="V1258" s="341" t="n"/>
      <c r="W1258" s="341" t="n"/>
      <c r="X1258" s="320" t="n"/>
      <c r="Y1258" s="320" t="n"/>
      <c r="Z1258" s="71" t="n"/>
    </row>
    <row r="1259" ht="16.5" customHeight="1" s="115">
      <c r="C1259" s="313" t="n"/>
      <c r="D1259" s="313" t="n"/>
      <c r="E1259" s="291" t="n"/>
      <c r="F1259" s="292" t="n"/>
      <c r="G1259" s="292" t="n"/>
      <c r="H1259" s="294" t="n"/>
      <c r="I1259" s="338" t="n"/>
      <c r="J1259" s="295" t="n"/>
      <c r="K1259" s="268" t="n"/>
      <c r="L1259" s="268" t="n"/>
      <c r="M1259" s="268" t="n"/>
      <c r="N1259" s="339" t="n"/>
      <c r="O1259" s="268" t="n"/>
      <c r="P1259" s="314" t="n"/>
      <c r="Q1259" s="70" t="n"/>
      <c r="R1259" s="70" t="n"/>
      <c r="S1259" s="70" t="n"/>
      <c r="T1259" s="300" t="n"/>
      <c r="U1259" s="300" t="n"/>
      <c r="V1259" s="341" t="n"/>
      <c r="W1259" s="341" t="n"/>
      <c r="X1259" s="320" t="n"/>
      <c r="Y1259" s="320" t="n"/>
      <c r="Z1259" s="71" t="n"/>
    </row>
    <row r="1260" ht="16.5" customHeight="1" s="115">
      <c r="C1260" s="313" t="n"/>
      <c r="D1260" s="313" t="n"/>
      <c r="E1260" s="291" t="n"/>
      <c r="F1260" s="292" t="n"/>
      <c r="G1260" s="292" t="n"/>
      <c r="H1260" s="294" t="n"/>
      <c r="I1260" s="338" t="n"/>
      <c r="J1260" s="295" t="n"/>
      <c r="K1260" s="268" t="n"/>
      <c r="L1260" s="268" t="n"/>
      <c r="M1260" s="268" t="n"/>
      <c r="N1260" s="339" t="n"/>
      <c r="O1260" s="268" t="n"/>
      <c r="P1260" s="314" t="n"/>
      <c r="Q1260" s="70" t="n"/>
      <c r="R1260" s="70" t="n"/>
      <c r="S1260" s="70" t="n"/>
      <c r="T1260" s="300" t="n"/>
      <c r="U1260" s="300" t="n"/>
      <c r="V1260" s="341" t="n"/>
      <c r="W1260" s="341" t="n"/>
      <c r="X1260" s="320" t="n"/>
      <c r="Y1260" s="320" t="n"/>
      <c r="Z1260" s="71" t="n"/>
    </row>
    <row r="1261" ht="16.5" customHeight="1" s="115">
      <c r="C1261" s="313" t="n"/>
      <c r="D1261" s="313" t="n"/>
      <c r="E1261" s="291" t="n"/>
      <c r="F1261" s="292" t="n"/>
      <c r="G1261" s="292" t="n"/>
      <c r="H1261" s="294" t="n"/>
      <c r="I1261" s="338" t="n"/>
      <c r="J1261" s="295" t="n"/>
      <c r="K1261" s="268" t="n"/>
      <c r="L1261" s="268" t="n"/>
      <c r="M1261" s="268" t="n"/>
      <c r="N1261" s="339" t="n"/>
      <c r="O1261" s="268" t="n"/>
      <c r="P1261" s="314" t="n"/>
      <c r="Q1261" s="70" t="n"/>
      <c r="R1261" s="70" t="n"/>
      <c r="S1261" s="70" t="n"/>
      <c r="T1261" s="300" t="n"/>
      <c r="U1261" s="300" t="n"/>
      <c r="V1261" s="341" t="n"/>
      <c r="W1261" s="341" t="n"/>
      <c r="X1261" s="320" t="n"/>
      <c r="Y1261" s="320" t="n"/>
      <c r="Z1261" s="71" t="n"/>
    </row>
    <row r="1262" ht="16.5" customHeight="1" s="115">
      <c r="C1262" s="313" t="n"/>
      <c r="D1262" s="313" t="n"/>
      <c r="E1262" s="291" t="n"/>
      <c r="F1262" s="292" t="n"/>
      <c r="G1262" s="292" t="n"/>
      <c r="H1262" s="294" t="n"/>
      <c r="I1262" s="338" t="n"/>
      <c r="J1262" s="295" t="n"/>
      <c r="K1262" s="268" t="n"/>
      <c r="L1262" s="268" t="n"/>
      <c r="M1262" s="268" t="n"/>
      <c r="N1262" s="339" t="n"/>
      <c r="O1262" s="268" t="n"/>
      <c r="P1262" s="314" t="n"/>
      <c r="Q1262" s="70" t="n"/>
      <c r="R1262" s="70" t="n"/>
      <c r="S1262" s="70" t="n"/>
      <c r="T1262" s="300" t="n"/>
      <c r="U1262" s="300" t="n"/>
      <c r="V1262" s="341" t="n"/>
      <c r="W1262" s="341" t="n"/>
      <c r="X1262" s="320" t="n"/>
      <c r="Y1262" s="320" t="n"/>
      <c r="Z1262" s="71" t="n"/>
    </row>
    <row r="1263" ht="16.5" customHeight="1" s="115">
      <c r="C1263" s="313" t="n"/>
      <c r="D1263" s="313" t="n"/>
      <c r="E1263" s="291" t="n"/>
      <c r="F1263" s="292" t="n"/>
      <c r="G1263" s="292" t="n"/>
      <c r="H1263" s="294" t="n"/>
      <c r="I1263" s="338" t="n"/>
      <c r="J1263" s="295" t="n"/>
      <c r="K1263" s="268" t="n"/>
      <c r="L1263" s="268" t="n"/>
      <c r="M1263" s="268" t="n"/>
      <c r="N1263" s="339" t="n"/>
      <c r="O1263" s="268" t="n"/>
      <c r="P1263" s="314" t="n"/>
      <c r="Q1263" s="70" t="n"/>
      <c r="R1263" s="70" t="n"/>
      <c r="S1263" s="70" t="n"/>
      <c r="T1263" s="300" t="n"/>
      <c r="U1263" s="300" t="n"/>
      <c r="V1263" s="341" t="n"/>
      <c r="W1263" s="341" t="n"/>
      <c r="X1263" s="320" t="n"/>
      <c r="Y1263" s="320" t="n"/>
      <c r="Z1263" s="71" t="n"/>
    </row>
    <row r="1264" ht="16.5" customHeight="1" s="115">
      <c r="C1264" s="313" t="n"/>
      <c r="D1264" s="313" t="n"/>
      <c r="E1264" s="291" t="n"/>
      <c r="F1264" s="292" t="n"/>
      <c r="G1264" s="292" t="n"/>
      <c r="H1264" s="294" t="n"/>
      <c r="I1264" s="338" t="n"/>
      <c r="J1264" s="295" t="n"/>
      <c r="K1264" s="268" t="n"/>
      <c r="L1264" s="268" t="n"/>
      <c r="M1264" s="268" t="n"/>
      <c r="N1264" s="339" t="n"/>
      <c r="O1264" s="268" t="n"/>
      <c r="P1264" s="314" t="n"/>
      <c r="Q1264" s="70" t="n"/>
      <c r="R1264" s="70" t="n"/>
      <c r="S1264" s="70" t="n"/>
      <c r="T1264" s="300" t="n"/>
      <c r="U1264" s="300" t="n"/>
      <c r="V1264" s="341" t="n"/>
      <c r="W1264" s="341" t="n"/>
      <c r="X1264" s="320" t="n"/>
      <c r="Y1264" s="320" t="n"/>
      <c r="Z1264" s="71" t="n"/>
    </row>
    <row r="1265" ht="16.5" customHeight="1" s="115">
      <c r="C1265" s="313" t="n"/>
      <c r="D1265" s="313" t="n"/>
      <c r="E1265" s="291" t="n"/>
      <c r="F1265" s="292" t="n"/>
      <c r="G1265" s="292" t="n"/>
      <c r="H1265" s="294" t="n"/>
      <c r="I1265" s="338" t="n"/>
      <c r="J1265" s="295" t="n"/>
      <c r="K1265" s="268" t="n"/>
      <c r="L1265" s="268" t="n"/>
      <c r="M1265" s="268" t="n"/>
      <c r="N1265" s="339" t="n"/>
      <c r="O1265" s="268" t="n"/>
      <c r="P1265" s="314" t="n"/>
      <c r="Q1265" s="70" t="n"/>
      <c r="R1265" s="70" t="n"/>
      <c r="S1265" s="70" t="n"/>
      <c r="T1265" s="300" t="n"/>
      <c r="U1265" s="300" t="n"/>
      <c r="V1265" s="341" t="n"/>
      <c r="W1265" s="341" t="n"/>
      <c r="X1265" s="320" t="n"/>
      <c r="Y1265" s="320" t="n"/>
      <c r="Z1265" s="71" t="n"/>
    </row>
    <row r="1266" ht="16.5" customHeight="1" s="115">
      <c r="C1266" s="313" t="n"/>
      <c r="D1266" s="313" t="n"/>
      <c r="E1266" s="291" t="n"/>
      <c r="F1266" s="292" t="n"/>
      <c r="G1266" s="292" t="n"/>
      <c r="H1266" s="294" t="n"/>
      <c r="I1266" s="338" t="n"/>
      <c r="J1266" s="295" t="n"/>
      <c r="K1266" s="268" t="n"/>
      <c r="L1266" s="268" t="n"/>
      <c r="M1266" s="268" t="n"/>
      <c r="N1266" s="339" t="n"/>
      <c r="O1266" s="268" t="n"/>
      <c r="P1266" s="314" t="n"/>
      <c r="Q1266" s="70" t="n"/>
      <c r="R1266" s="70" t="n"/>
      <c r="S1266" s="70" t="n"/>
      <c r="T1266" s="300" t="n"/>
      <c r="U1266" s="300" t="n"/>
      <c r="V1266" s="341" t="n"/>
      <c r="W1266" s="341" t="n"/>
      <c r="X1266" s="320" t="n"/>
      <c r="Y1266" s="320" t="n"/>
      <c r="Z1266" s="71" t="n"/>
    </row>
    <row r="1267" ht="16.5" customHeight="1" s="115">
      <c r="C1267" s="313" t="n"/>
      <c r="D1267" s="313" t="n"/>
      <c r="E1267" s="291" t="n"/>
      <c r="F1267" s="292" t="n"/>
      <c r="G1267" s="292" t="n"/>
      <c r="H1267" s="294" t="n"/>
      <c r="I1267" s="338" t="n"/>
      <c r="J1267" s="295" t="n"/>
      <c r="K1267" s="268" t="n"/>
      <c r="L1267" s="268" t="n"/>
      <c r="M1267" s="268" t="n"/>
      <c r="N1267" s="339" t="n"/>
      <c r="O1267" s="268" t="n"/>
      <c r="P1267" s="314" t="n"/>
      <c r="Q1267" s="70" t="n"/>
      <c r="R1267" s="70" t="n"/>
      <c r="S1267" s="70" t="n"/>
      <c r="T1267" s="300" t="n"/>
      <c r="U1267" s="300" t="n"/>
      <c r="V1267" s="341" t="n"/>
      <c r="W1267" s="341" t="n"/>
      <c r="X1267" s="320" t="n"/>
      <c r="Y1267" s="320" t="n"/>
      <c r="Z1267" s="71" t="n"/>
    </row>
    <row r="1268" ht="16.5" customHeight="1" s="115">
      <c r="C1268" s="313" t="n"/>
      <c r="D1268" s="313" t="n"/>
      <c r="E1268" s="291" t="n"/>
      <c r="F1268" s="292" t="n"/>
      <c r="G1268" s="292" t="n"/>
      <c r="H1268" s="294" t="n"/>
      <c r="I1268" s="338" t="n"/>
      <c r="J1268" s="295" t="n"/>
      <c r="K1268" s="268" t="n"/>
      <c r="L1268" s="268" t="n"/>
      <c r="M1268" s="268" t="n"/>
      <c r="N1268" s="339" t="n"/>
      <c r="O1268" s="268" t="n"/>
      <c r="P1268" s="314" t="n"/>
      <c r="Q1268" s="70" t="n"/>
      <c r="R1268" s="70" t="n"/>
      <c r="S1268" s="70" t="n"/>
      <c r="T1268" s="300" t="n"/>
      <c r="U1268" s="300" t="n"/>
      <c r="V1268" s="341" t="n"/>
      <c r="W1268" s="341" t="n"/>
      <c r="X1268" s="320" t="n"/>
      <c r="Y1268" s="320" t="n"/>
      <c r="Z1268" s="71" t="n"/>
    </row>
    <row r="1269" ht="16.5" customHeight="1" s="115">
      <c r="C1269" s="313" t="n"/>
      <c r="D1269" s="313" t="n"/>
      <c r="E1269" s="291" t="n"/>
      <c r="F1269" s="292" t="n"/>
      <c r="G1269" s="292" t="n"/>
      <c r="H1269" s="294" t="n"/>
      <c r="I1269" s="338" t="n"/>
      <c r="J1269" s="295" t="n"/>
      <c r="K1269" s="268" t="n"/>
      <c r="L1269" s="268" t="n"/>
      <c r="M1269" s="268" t="n"/>
      <c r="N1269" s="339" t="n"/>
      <c r="O1269" s="268" t="n"/>
      <c r="P1269" s="314" t="n"/>
      <c r="Q1269" s="70" t="n"/>
      <c r="R1269" s="70" t="n"/>
      <c r="S1269" s="70" t="n"/>
      <c r="T1269" s="300" t="n"/>
      <c r="U1269" s="300" t="n"/>
      <c r="V1269" s="341" t="n"/>
      <c r="W1269" s="341" t="n"/>
      <c r="X1269" s="320" t="n"/>
      <c r="Y1269" s="320" t="n"/>
      <c r="Z1269" s="71" t="n"/>
    </row>
    <row r="1270" ht="16.5" customHeight="1" s="115">
      <c r="C1270" s="313" t="n"/>
      <c r="D1270" s="313" t="n"/>
      <c r="E1270" s="291" t="n"/>
      <c r="F1270" s="292" t="n"/>
      <c r="G1270" s="292" t="n"/>
      <c r="H1270" s="294" t="n"/>
      <c r="I1270" s="338" t="n"/>
      <c r="J1270" s="295" t="n"/>
      <c r="K1270" s="268" t="n"/>
      <c r="L1270" s="268" t="n"/>
      <c r="M1270" s="268" t="n"/>
      <c r="N1270" s="339" t="n"/>
      <c r="O1270" s="268" t="n"/>
      <c r="P1270" s="314" t="n"/>
      <c r="Q1270" s="70" t="n"/>
      <c r="R1270" s="70" t="n"/>
      <c r="S1270" s="70" t="n"/>
      <c r="T1270" s="300" t="n"/>
      <c r="U1270" s="300" t="n"/>
      <c r="V1270" s="341" t="n"/>
      <c r="W1270" s="341" t="n"/>
      <c r="X1270" s="320" t="n"/>
      <c r="Y1270" s="320" t="n"/>
      <c r="Z1270" s="71" t="n"/>
    </row>
    <row r="1271" ht="16.5" customHeight="1" s="115">
      <c r="C1271" s="313" t="n"/>
      <c r="D1271" s="313" t="n"/>
      <c r="E1271" s="291" t="n"/>
      <c r="F1271" s="292" t="n"/>
      <c r="G1271" s="292" t="n"/>
      <c r="H1271" s="294" t="n"/>
      <c r="I1271" s="338" t="n"/>
      <c r="J1271" s="295" t="n"/>
      <c r="K1271" s="268" t="n"/>
      <c r="L1271" s="268" t="n"/>
      <c r="M1271" s="268" t="n"/>
      <c r="N1271" s="339" t="n"/>
      <c r="O1271" s="268" t="n"/>
      <c r="P1271" s="314" t="n"/>
      <c r="Q1271" s="70" t="n"/>
      <c r="R1271" s="70" t="n"/>
      <c r="S1271" s="70" t="n"/>
      <c r="T1271" s="300" t="n"/>
      <c r="U1271" s="300" t="n"/>
      <c r="V1271" s="341" t="n"/>
      <c r="W1271" s="341" t="n"/>
      <c r="X1271" s="320" t="n"/>
      <c r="Y1271" s="320" t="n"/>
      <c r="Z1271" s="71" t="n"/>
    </row>
    <row r="1272" ht="16.5" customHeight="1" s="115">
      <c r="C1272" s="313" t="n"/>
      <c r="D1272" s="313" t="n"/>
      <c r="E1272" s="291" t="n"/>
      <c r="F1272" s="292" t="n"/>
      <c r="G1272" s="292" t="n"/>
      <c r="H1272" s="294" t="n"/>
      <c r="I1272" s="338" t="n"/>
      <c r="J1272" s="295" t="n"/>
      <c r="K1272" s="268" t="n"/>
      <c r="L1272" s="268" t="n"/>
      <c r="M1272" s="268" t="n"/>
      <c r="N1272" s="339" t="n"/>
      <c r="O1272" s="268" t="n"/>
      <c r="P1272" s="314" t="n"/>
      <c r="Q1272" s="70" t="n"/>
      <c r="R1272" s="70" t="n"/>
      <c r="S1272" s="70" t="n"/>
      <c r="T1272" s="300" t="n"/>
      <c r="U1272" s="300" t="n"/>
      <c r="V1272" s="341" t="n"/>
      <c r="W1272" s="341" t="n"/>
      <c r="X1272" s="320" t="n"/>
      <c r="Y1272" s="320" t="n"/>
      <c r="Z1272" s="71" t="n"/>
    </row>
    <row r="1273" ht="16.5" customHeight="1" s="115">
      <c r="C1273" s="313" t="n"/>
      <c r="D1273" s="313" t="n"/>
      <c r="E1273" s="291" t="n"/>
      <c r="F1273" s="292" t="n"/>
      <c r="G1273" s="292" t="n"/>
      <c r="H1273" s="294" t="n"/>
      <c r="I1273" s="338" t="n"/>
      <c r="J1273" s="295" t="n"/>
      <c r="K1273" s="268" t="n"/>
      <c r="L1273" s="268" t="n"/>
      <c r="M1273" s="268" t="n"/>
      <c r="N1273" s="339" t="n"/>
      <c r="O1273" s="268" t="n"/>
      <c r="P1273" s="314" t="n"/>
      <c r="Q1273" s="70" t="n"/>
      <c r="R1273" s="70" t="n"/>
      <c r="S1273" s="70" t="n"/>
      <c r="T1273" s="300" t="n"/>
      <c r="U1273" s="300" t="n"/>
      <c r="V1273" s="341" t="n"/>
      <c r="W1273" s="341" t="n"/>
      <c r="X1273" s="320" t="n"/>
      <c r="Y1273" s="320" t="n"/>
      <c r="Z1273" s="71" t="n"/>
    </row>
    <row r="1274" ht="16.5" customHeight="1" s="115">
      <c r="C1274" s="313" t="n"/>
      <c r="D1274" s="313" t="n"/>
      <c r="E1274" s="291" t="n"/>
      <c r="F1274" s="292" t="n"/>
      <c r="G1274" s="292" t="n"/>
      <c r="H1274" s="294" t="n"/>
      <c r="I1274" s="338" t="n"/>
      <c r="J1274" s="295" t="n"/>
      <c r="K1274" s="268" t="n"/>
      <c r="L1274" s="268" t="n"/>
      <c r="M1274" s="268" t="n"/>
      <c r="N1274" s="339" t="n"/>
      <c r="O1274" s="268" t="n"/>
      <c r="P1274" s="314" t="n"/>
      <c r="Q1274" s="70" t="n"/>
      <c r="R1274" s="70" t="n"/>
      <c r="S1274" s="70" t="n"/>
      <c r="T1274" s="300" t="n"/>
      <c r="U1274" s="300" t="n"/>
      <c r="V1274" s="341" t="n"/>
      <c r="W1274" s="341" t="n"/>
      <c r="X1274" s="320" t="n"/>
      <c r="Y1274" s="320" t="n"/>
      <c r="Z1274" s="71" t="n"/>
    </row>
    <row r="1275" ht="16.5" customHeight="1" s="115">
      <c r="C1275" s="313" t="n"/>
      <c r="D1275" s="313" t="n"/>
      <c r="E1275" s="291" t="n"/>
      <c r="F1275" s="292" t="n"/>
      <c r="G1275" s="292" t="n"/>
      <c r="H1275" s="294" t="n"/>
      <c r="I1275" s="338" t="n"/>
      <c r="J1275" s="295" t="n"/>
      <c r="K1275" s="268" t="n"/>
      <c r="L1275" s="268" t="n"/>
      <c r="M1275" s="268" t="n"/>
      <c r="N1275" s="339" t="n"/>
      <c r="O1275" s="268" t="n"/>
      <c r="P1275" s="314" t="n"/>
      <c r="Q1275" s="70" t="n"/>
      <c r="R1275" s="70" t="n"/>
      <c r="S1275" s="70" t="n"/>
      <c r="T1275" s="300" t="n"/>
      <c r="U1275" s="300" t="n"/>
      <c r="V1275" s="341" t="n"/>
      <c r="W1275" s="341" t="n"/>
      <c r="X1275" s="320" t="n"/>
      <c r="Y1275" s="320" t="n"/>
      <c r="Z1275" s="71" t="n"/>
    </row>
    <row r="1276" ht="16.5" customHeight="1" s="115">
      <c r="C1276" s="313" t="n"/>
      <c r="D1276" s="313" t="n"/>
      <c r="E1276" s="291" t="n"/>
      <c r="F1276" s="292" t="n"/>
      <c r="G1276" s="292" t="n"/>
      <c r="H1276" s="294" t="n"/>
      <c r="I1276" s="338" t="n"/>
      <c r="J1276" s="295" t="n"/>
      <c r="K1276" s="268" t="n"/>
      <c r="L1276" s="268" t="n"/>
      <c r="M1276" s="268" t="n"/>
      <c r="N1276" s="339" t="n"/>
      <c r="O1276" s="268" t="n"/>
      <c r="P1276" s="314" t="n"/>
      <c r="Q1276" s="70" t="n"/>
      <c r="R1276" s="70" t="n"/>
      <c r="S1276" s="70" t="n"/>
      <c r="T1276" s="300" t="n"/>
      <c r="U1276" s="300" t="n"/>
      <c r="V1276" s="341" t="n"/>
      <c r="W1276" s="341" t="n"/>
      <c r="X1276" s="320" t="n"/>
      <c r="Y1276" s="320" t="n"/>
      <c r="Z1276" s="71" t="n"/>
    </row>
    <row r="1277" ht="16.5" customHeight="1" s="115">
      <c r="C1277" s="313" t="n"/>
      <c r="D1277" s="313" t="n"/>
      <c r="E1277" s="291" t="n"/>
      <c r="F1277" s="292" t="n"/>
      <c r="G1277" s="292" t="n"/>
      <c r="H1277" s="294" t="n"/>
      <c r="I1277" s="338" t="n"/>
      <c r="J1277" s="295" t="n"/>
      <c r="K1277" s="268" t="n"/>
      <c r="L1277" s="268" t="n"/>
      <c r="M1277" s="268" t="n"/>
      <c r="N1277" s="339" t="n"/>
      <c r="O1277" s="268" t="n"/>
      <c r="P1277" s="314" t="n"/>
      <c r="Q1277" s="70" t="n"/>
      <c r="R1277" s="70" t="n"/>
      <c r="S1277" s="70" t="n"/>
      <c r="T1277" s="300" t="n"/>
      <c r="U1277" s="300" t="n"/>
      <c r="V1277" s="341" t="n"/>
      <c r="W1277" s="341" t="n"/>
      <c r="X1277" s="320" t="n"/>
      <c r="Y1277" s="320" t="n"/>
      <c r="Z1277" s="71" t="n"/>
    </row>
    <row r="1278" ht="16.5" customHeight="1" s="115">
      <c r="C1278" s="313" t="n"/>
      <c r="D1278" s="313" t="n"/>
      <c r="E1278" s="291" t="n"/>
      <c r="F1278" s="292" t="n"/>
      <c r="G1278" s="292" t="n"/>
      <c r="H1278" s="294" t="n"/>
      <c r="I1278" s="338" t="n"/>
      <c r="J1278" s="295" t="n"/>
      <c r="K1278" s="268" t="n"/>
      <c r="L1278" s="268" t="n"/>
      <c r="M1278" s="268" t="n"/>
      <c r="N1278" s="339" t="n"/>
      <c r="O1278" s="268" t="n"/>
      <c r="P1278" s="314" t="n"/>
      <c r="Q1278" s="70" t="n"/>
      <c r="R1278" s="70" t="n"/>
      <c r="S1278" s="70" t="n"/>
      <c r="T1278" s="300" t="n"/>
      <c r="U1278" s="300" t="n"/>
      <c r="V1278" s="341" t="n"/>
      <c r="W1278" s="341" t="n"/>
      <c r="X1278" s="320" t="n"/>
      <c r="Y1278" s="320" t="n"/>
      <c r="Z1278" s="71" t="n"/>
    </row>
    <row r="1279" ht="16.5" customHeight="1" s="115">
      <c r="C1279" s="313" t="n"/>
      <c r="D1279" s="313" t="n"/>
      <c r="E1279" s="291" t="n"/>
      <c r="F1279" s="292" t="n"/>
      <c r="G1279" s="292" t="n"/>
      <c r="H1279" s="294" t="n"/>
      <c r="I1279" s="338" t="n"/>
      <c r="J1279" s="295" t="n"/>
      <c r="K1279" s="268" t="n"/>
      <c r="L1279" s="268" t="n"/>
      <c r="M1279" s="268" t="n"/>
      <c r="N1279" s="339" t="n"/>
      <c r="O1279" s="268" t="n"/>
      <c r="P1279" s="314" t="n"/>
      <c r="Q1279" s="70" t="n"/>
      <c r="R1279" s="70" t="n"/>
      <c r="S1279" s="70" t="n"/>
      <c r="T1279" s="300" t="n"/>
      <c r="U1279" s="300" t="n"/>
      <c r="V1279" s="341" t="n"/>
      <c r="W1279" s="341" t="n"/>
      <c r="X1279" s="320" t="n"/>
      <c r="Y1279" s="320" t="n"/>
      <c r="Z1279" s="71" t="n"/>
    </row>
    <row r="1280" ht="16.5" customHeight="1" s="115">
      <c r="C1280" s="313" t="n"/>
      <c r="D1280" s="313" t="n"/>
      <c r="E1280" s="291" t="n"/>
      <c r="F1280" s="292" t="n"/>
      <c r="G1280" s="292" t="n"/>
      <c r="H1280" s="294" t="n"/>
      <c r="I1280" s="338" t="n"/>
      <c r="J1280" s="295" t="n"/>
      <c r="K1280" s="268" t="n"/>
      <c r="L1280" s="268" t="n"/>
      <c r="M1280" s="268" t="n"/>
      <c r="N1280" s="339" t="n"/>
      <c r="O1280" s="268" t="n"/>
      <c r="P1280" s="314" t="n"/>
      <c r="Q1280" s="70" t="n"/>
      <c r="R1280" s="70" t="n"/>
      <c r="S1280" s="70" t="n"/>
      <c r="T1280" s="300" t="n"/>
      <c r="U1280" s="300" t="n"/>
      <c r="V1280" s="341" t="n"/>
      <c r="W1280" s="341" t="n"/>
      <c r="X1280" s="320" t="n"/>
      <c r="Y1280" s="320" t="n"/>
      <c r="Z1280" s="71" t="n"/>
    </row>
    <row r="1281" ht="16.5" customHeight="1" s="115">
      <c r="C1281" s="313" t="n"/>
      <c r="D1281" s="313" t="n"/>
      <c r="E1281" s="291" t="n"/>
      <c r="F1281" s="292" t="n"/>
      <c r="G1281" s="292" t="n"/>
      <c r="H1281" s="294" t="n"/>
      <c r="I1281" s="338" t="n"/>
      <c r="J1281" s="295" t="n"/>
      <c r="K1281" s="268" t="n"/>
      <c r="L1281" s="268" t="n"/>
      <c r="M1281" s="268" t="n"/>
      <c r="N1281" s="339" t="n"/>
      <c r="O1281" s="268" t="n"/>
      <c r="P1281" s="314" t="n"/>
      <c r="Q1281" s="70" t="n"/>
      <c r="R1281" s="70" t="n"/>
      <c r="S1281" s="70" t="n"/>
      <c r="T1281" s="300" t="n"/>
      <c r="U1281" s="300" t="n"/>
      <c r="V1281" s="341" t="n"/>
      <c r="W1281" s="341" t="n"/>
      <c r="X1281" s="320" t="n"/>
      <c r="Y1281" s="320" t="n"/>
      <c r="Z1281" s="71" t="n"/>
    </row>
    <row r="1282" ht="16.5" customHeight="1" s="115">
      <c r="C1282" s="313" t="n"/>
      <c r="D1282" s="313" t="n"/>
      <c r="E1282" s="291" t="n"/>
      <c r="F1282" s="292" t="n"/>
      <c r="G1282" s="292" t="n"/>
      <c r="H1282" s="294" t="n"/>
      <c r="I1282" s="338" t="n"/>
      <c r="J1282" s="295" t="n"/>
      <c r="K1282" s="268" t="n"/>
      <c r="L1282" s="268" t="n"/>
      <c r="M1282" s="268" t="n"/>
      <c r="N1282" s="339" t="n"/>
      <c r="O1282" s="268" t="n"/>
      <c r="P1282" s="314" t="n"/>
      <c r="Q1282" s="70" t="n"/>
      <c r="R1282" s="70" t="n"/>
      <c r="S1282" s="70" t="n"/>
      <c r="T1282" s="300" t="n"/>
      <c r="U1282" s="300" t="n"/>
      <c r="V1282" s="341" t="n"/>
      <c r="W1282" s="341" t="n"/>
      <c r="X1282" s="320" t="n"/>
      <c r="Y1282" s="320" t="n"/>
      <c r="Z1282" s="71" t="n"/>
    </row>
    <row r="1283" ht="16.5" customHeight="1" s="115">
      <c r="C1283" s="313" t="n"/>
      <c r="D1283" s="313" t="n"/>
      <c r="E1283" s="291" t="n"/>
      <c r="F1283" s="292" t="n"/>
      <c r="G1283" s="292" t="n"/>
      <c r="H1283" s="294" t="n"/>
      <c r="I1283" s="338" t="n"/>
      <c r="J1283" s="295" t="n"/>
      <c r="K1283" s="268" t="n"/>
      <c r="L1283" s="268" t="n"/>
      <c r="M1283" s="268" t="n"/>
      <c r="N1283" s="339" t="n"/>
      <c r="O1283" s="268" t="n"/>
      <c r="P1283" s="314" t="n"/>
      <c r="Q1283" s="70" t="n"/>
      <c r="R1283" s="70" t="n"/>
      <c r="S1283" s="70" t="n"/>
      <c r="T1283" s="300" t="n"/>
      <c r="U1283" s="300" t="n"/>
      <c r="V1283" s="341" t="n"/>
      <c r="W1283" s="341" t="n"/>
      <c r="X1283" s="320" t="n"/>
      <c r="Y1283" s="320" t="n"/>
      <c r="Z1283" s="71" t="n"/>
    </row>
    <row r="1284" ht="16.5" customHeight="1" s="115">
      <c r="C1284" s="313" t="n"/>
      <c r="D1284" s="313" t="n"/>
      <c r="E1284" s="291" t="n"/>
      <c r="F1284" s="292" t="n"/>
      <c r="G1284" s="292" t="n"/>
      <c r="H1284" s="294" t="n"/>
      <c r="I1284" s="338" t="n"/>
      <c r="J1284" s="295" t="n"/>
      <c r="K1284" s="268" t="n"/>
      <c r="L1284" s="268" t="n"/>
      <c r="M1284" s="268" t="n"/>
      <c r="N1284" s="339" t="n"/>
      <c r="O1284" s="268" t="n"/>
      <c r="P1284" s="314" t="n"/>
      <c r="Q1284" s="70" t="n"/>
      <c r="R1284" s="70" t="n"/>
      <c r="S1284" s="70" t="n"/>
      <c r="T1284" s="300" t="n"/>
      <c r="U1284" s="300" t="n"/>
      <c r="V1284" s="341" t="n"/>
      <c r="W1284" s="341" t="n"/>
      <c r="X1284" s="320" t="n"/>
      <c r="Y1284" s="320" t="n"/>
      <c r="Z1284" s="71" t="n"/>
    </row>
    <row r="1285" ht="16.5" customHeight="1" s="115">
      <c r="C1285" s="313" t="n"/>
      <c r="D1285" s="313" t="n"/>
      <c r="E1285" s="291" t="n"/>
      <c r="F1285" s="292" t="n"/>
      <c r="G1285" s="292" t="n"/>
      <c r="H1285" s="294" t="n"/>
      <c r="I1285" s="338" t="n"/>
      <c r="J1285" s="295" t="n"/>
      <c r="K1285" s="268" t="n"/>
      <c r="L1285" s="268" t="n"/>
      <c r="M1285" s="268" t="n"/>
      <c r="N1285" s="339" t="n"/>
      <c r="O1285" s="268" t="n"/>
      <c r="P1285" s="314" t="n"/>
      <c r="Q1285" s="70" t="n"/>
      <c r="R1285" s="70" t="n"/>
      <c r="S1285" s="70" t="n"/>
      <c r="T1285" s="300" t="n"/>
      <c r="U1285" s="300" t="n"/>
      <c r="V1285" s="341" t="n"/>
      <c r="W1285" s="341" t="n"/>
      <c r="X1285" s="320" t="n"/>
      <c r="Y1285" s="320" t="n"/>
      <c r="Z1285" s="71" t="n"/>
    </row>
    <row r="1286" ht="16.5" customHeight="1" s="115">
      <c r="C1286" s="313" t="n"/>
      <c r="D1286" s="313" t="n"/>
      <c r="E1286" s="291" t="n"/>
      <c r="F1286" s="292" t="n"/>
      <c r="G1286" s="292" t="n"/>
      <c r="H1286" s="294" t="n"/>
      <c r="I1286" s="338" t="n"/>
      <c r="J1286" s="295" t="n"/>
      <c r="K1286" s="268" t="n"/>
      <c r="L1286" s="268" t="n"/>
      <c r="M1286" s="268" t="n"/>
      <c r="N1286" s="339" t="n"/>
      <c r="O1286" s="268" t="n"/>
      <c r="P1286" s="314" t="n"/>
      <c r="Q1286" s="70" t="n"/>
      <c r="R1286" s="70" t="n"/>
      <c r="S1286" s="70" t="n"/>
      <c r="T1286" s="300" t="n"/>
      <c r="U1286" s="300" t="n"/>
      <c r="V1286" s="341" t="n"/>
      <c r="W1286" s="341" t="n"/>
      <c r="X1286" s="320" t="n"/>
      <c r="Y1286" s="320" t="n"/>
      <c r="Z1286" s="71" t="n"/>
    </row>
    <row r="1287" ht="16.5" customHeight="1" s="115">
      <c r="C1287" s="313" t="n"/>
      <c r="D1287" s="313" t="n"/>
      <c r="E1287" s="291" t="n"/>
      <c r="F1287" s="292" t="n"/>
      <c r="G1287" s="292" t="n"/>
      <c r="H1287" s="294" t="n"/>
      <c r="I1287" s="338" t="n"/>
      <c r="J1287" s="295" t="n"/>
      <c r="K1287" s="268" t="n"/>
      <c r="L1287" s="268" t="n"/>
      <c r="M1287" s="268" t="n"/>
      <c r="N1287" s="339" t="n"/>
      <c r="O1287" s="268" t="n"/>
      <c r="P1287" s="314" t="n"/>
      <c r="Q1287" s="70" t="n"/>
      <c r="R1287" s="70" t="n"/>
      <c r="S1287" s="70" t="n"/>
      <c r="T1287" s="300" t="n"/>
      <c r="U1287" s="300" t="n"/>
      <c r="V1287" s="341" t="n"/>
      <c r="W1287" s="341" t="n"/>
      <c r="X1287" s="320" t="n"/>
      <c r="Y1287" s="320" t="n"/>
      <c r="Z1287" s="71" t="n"/>
    </row>
    <row r="1288" ht="16.5" customHeight="1" s="115">
      <c r="C1288" s="313" t="n"/>
      <c r="D1288" s="313" t="n"/>
      <c r="E1288" s="291" t="n"/>
      <c r="F1288" s="292" t="n"/>
      <c r="G1288" s="292" t="n"/>
      <c r="H1288" s="294" t="n"/>
      <c r="I1288" s="338" t="n"/>
      <c r="J1288" s="295" t="n"/>
      <c r="K1288" s="268" t="n"/>
      <c r="L1288" s="268" t="n"/>
      <c r="M1288" s="268" t="n"/>
      <c r="N1288" s="339" t="n"/>
      <c r="O1288" s="268" t="n"/>
      <c r="P1288" s="314" t="n"/>
      <c r="Q1288" s="70" t="n"/>
      <c r="R1288" s="70" t="n"/>
      <c r="S1288" s="70" t="n"/>
      <c r="T1288" s="300" t="n"/>
      <c r="U1288" s="300" t="n"/>
      <c r="V1288" s="341" t="n"/>
      <c r="W1288" s="341" t="n"/>
      <c r="X1288" s="320" t="n"/>
      <c r="Y1288" s="320" t="n"/>
      <c r="Z1288" s="71" t="n"/>
    </row>
    <row r="1289" ht="16.5" customHeight="1" s="115">
      <c r="C1289" s="313" t="n"/>
      <c r="D1289" s="313" t="n"/>
      <c r="E1289" s="291" t="n"/>
      <c r="F1289" s="292" t="n"/>
      <c r="G1289" s="292" t="n"/>
      <c r="H1289" s="294" t="n"/>
      <c r="I1289" s="338" t="n"/>
      <c r="J1289" s="295" t="n"/>
      <c r="K1289" s="268" t="n"/>
      <c r="L1289" s="268" t="n"/>
      <c r="M1289" s="268" t="n"/>
      <c r="N1289" s="339" t="n"/>
      <c r="O1289" s="268" t="n"/>
      <c r="P1289" s="314" t="n"/>
      <c r="Q1289" s="70" t="n"/>
      <c r="R1289" s="70" t="n"/>
      <c r="S1289" s="70" t="n"/>
      <c r="T1289" s="300" t="n"/>
      <c r="U1289" s="300" t="n"/>
      <c r="V1289" s="341" t="n"/>
      <c r="W1289" s="341" t="n"/>
      <c r="X1289" s="320" t="n"/>
      <c r="Y1289" s="320" t="n"/>
      <c r="Z1289" s="71" t="n"/>
    </row>
    <row r="1290" ht="16.5" customHeight="1" s="115">
      <c r="C1290" s="313" t="n"/>
      <c r="D1290" s="313" t="n"/>
      <c r="E1290" s="291" t="n"/>
      <c r="F1290" s="292" t="n"/>
      <c r="G1290" s="292" t="n"/>
      <c r="H1290" s="294" t="n"/>
      <c r="I1290" s="338" t="n"/>
      <c r="J1290" s="295" t="n"/>
      <c r="K1290" s="268" t="n"/>
      <c r="L1290" s="268" t="n"/>
      <c r="M1290" s="268" t="n"/>
      <c r="N1290" s="339" t="n"/>
      <c r="O1290" s="268" t="n"/>
      <c r="P1290" s="314" t="n"/>
      <c r="Q1290" s="70" t="n"/>
      <c r="R1290" s="70" t="n"/>
      <c r="S1290" s="70" t="n"/>
      <c r="T1290" s="300" t="n"/>
      <c r="U1290" s="300" t="n"/>
      <c r="V1290" s="341" t="n"/>
      <c r="W1290" s="341" t="n"/>
      <c r="X1290" s="320" t="n"/>
      <c r="Y1290" s="320" t="n"/>
      <c r="Z1290" s="71" t="n"/>
    </row>
    <row r="1291" ht="16.5" customHeight="1" s="115">
      <c r="C1291" s="313" t="n"/>
      <c r="D1291" s="313" t="n"/>
      <c r="E1291" s="291" t="n"/>
      <c r="F1291" s="292" t="n"/>
      <c r="G1291" s="292" t="n"/>
      <c r="H1291" s="294" t="n"/>
      <c r="I1291" s="338" t="n"/>
      <c r="J1291" s="295" t="n"/>
      <c r="K1291" s="268" t="n"/>
      <c r="L1291" s="268" t="n"/>
      <c r="M1291" s="268" t="n"/>
      <c r="N1291" s="339" t="n"/>
      <c r="O1291" s="268" t="n"/>
      <c r="P1291" s="314" t="n"/>
      <c r="Q1291" s="70" t="n"/>
      <c r="R1291" s="70" t="n"/>
      <c r="S1291" s="70" t="n"/>
      <c r="T1291" s="300" t="n"/>
      <c r="U1291" s="300" t="n"/>
      <c r="V1291" s="341" t="n"/>
      <c r="W1291" s="341" t="n"/>
      <c r="X1291" s="320" t="n"/>
      <c r="Y1291" s="320" t="n"/>
      <c r="Z1291" s="71" t="n"/>
    </row>
    <row r="1292" ht="16.5" customHeight="1" s="115">
      <c r="C1292" s="313" t="n"/>
      <c r="D1292" s="313" t="n"/>
      <c r="E1292" s="291" t="n"/>
      <c r="F1292" s="292" t="n"/>
      <c r="G1292" s="292" t="n"/>
      <c r="H1292" s="294" t="n"/>
      <c r="I1292" s="338" t="n"/>
      <c r="J1292" s="295" t="n"/>
      <c r="K1292" s="268" t="n"/>
      <c r="L1292" s="268" t="n"/>
      <c r="M1292" s="268" t="n"/>
      <c r="N1292" s="339" t="n"/>
      <c r="O1292" s="268" t="n"/>
      <c r="P1292" s="314" t="n"/>
      <c r="Q1292" s="70" t="n"/>
      <c r="R1292" s="70" t="n"/>
      <c r="S1292" s="70" t="n"/>
      <c r="T1292" s="300" t="n"/>
      <c r="U1292" s="300" t="n"/>
      <c r="V1292" s="341" t="n"/>
      <c r="W1292" s="341" t="n"/>
      <c r="X1292" s="320" t="n"/>
      <c r="Y1292" s="320" t="n"/>
      <c r="Z1292" s="71" t="n"/>
    </row>
    <row r="1293" ht="16.5" customHeight="1" s="115">
      <c r="C1293" s="313" t="n"/>
      <c r="D1293" s="313" t="n"/>
      <c r="E1293" s="291" t="n"/>
      <c r="F1293" s="292" t="n"/>
      <c r="G1293" s="292" t="n"/>
      <c r="H1293" s="294" t="n"/>
      <c r="I1293" s="338" t="n"/>
      <c r="J1293" s="295" t="n"/>
      <c r="K1293" s="268" t="n"/>
      <c r="L1293" s="268" t="n"/>
      <c r="M1293" s="268" t="n"/>
      <c r="N1293" s="339" t="n"/>
      <c r="O1293" s="268" t="n"/>
      <c r="P1293" s="314" t="n"/>
      <c r="Q1293" s="70" t="n"/>
      <c r="R1293" s="70" t="n"/>
      <c r="S1293" s="70" t="n"/>
      <c r="T1293" s="300" t="n"/>
      <c r="U1293" s="300" t="n"/>
      <c r="V1293" s="341" t="n"/>
      <c r="W1293" s="341" t="n"/>
      <c r="X1293" s="320" t="n"/>
      <c r="Y1293" s="320" t="n"/>
      <c r="Z1293" s="71" t="n"/>
    </row>
    <row r="1294" ht="16.5" customHeight="1" s="115">
      <c r="C1294" s="313" t="n"/>
      <c r="D1294" s="313" t="n"/>
      <c r="E1294" s="291" t="n"/>
      <c r="F1294" s="292" t="n"/>
      <c r="G1294" s="292" t="n"/>
      <c r="H1294" s="294" t="n"/>
      <c r="I1294" s="338" t="n"/>
      <c r="J1294" s="295" t="n"/>
      <c r="K1294" s="268" t="n"/>
      <c r="L1294" s="268" t="n"/>
      <c r="M1294" s="268" t="n"/>
      <c r="N1294" s="339" t="n"/>
      <c r="O1294" s="268" t="n"/>
      <c r="P1294" s="314" t="n"/>
      <c r="Q1294" s="70" t="n"/>
      <c r="R1294" s="70" t="n"/>
      <c r="S1294" s="70" t="n"/>
      <c r="T1294" s="300" t="n"/>
      <c r="U1294" s="300" t="n"/>
      <c r="V1294" s="341" t="n"/>
      <c r="W1294" s="341" t="n"/>
      <c r="X1294" s="320" t="n"/>
      <c r="Y1294" s="320" t="n"/>
      <c r="Z1294" s="71" t="n"/>
    </row>
    <row r="1295" ht="16.5" customHeight="1" s="115">
      <c r="C1295" s="313" t="n"/>
      <c r="D1295" s="313" t="n"/>
      <c r="E1295" s="291" t="n"/>
      <c r="F1295" s="292" t="n"/>
      <c r="G1295" s="292" t="n"/>
      <c r="H1295" s="294" t="n"/>
      <c r="I1295" s="338" t="n"/>
      <c r="J1295" s="295" t="n"/>
      <c r="K1295" s="268" t="n"/>
      <c r="L1295" s="268" t="n"/>
      <c r="M1295" s="268" t="n"/>
      <c r="N1295" s="339" t="n"/>
      <c r="O1295" s="268" t="n"/>
      <c r="P1295" s="314" t="n"/>
      <c r="Q1295" s="70" t="n"/>
      <c r="R1295" s="70" t="n"/>
      <c r="S1295" s="70" t="n"/>
      <c r="T1295" s="300" t="n"/>
      <c r="U1295" s="300" t="n"/>
      <c r="V1295" s="341" t="n"/>
      <c r="W1295" s="341" t="n"/>
      <c r="X1295" s="320" t="n"/>
      <c r="Y1295" s="320" t="n"/>
      <c r="Z1295" s="71" t="n"/>
    </row>
    <row r="1296" ht="16.5" customHeight="1" s="115">
      <c r="C1296" s="313" t="n"/>
      <c r="D1296" s="313" t="n"/>
      <c r="E1296" s="291" t="n"/>
      <c r="F1296" s="292" t="n"/>
      <c r="G1296" s="292" t="n"/>
      <c r="H1296" s="294" t="n"/>
      <c r="I1296" s="338" t="n"/>
      <c r="J1296" s="295" t="n"/>
      <c r="K1296" s="268" t="n"/>
      <c r="L1296" s="268" t="n"/>
      <c r="M1296" s="268" t="n"/>
      <c r="N1296" s="339" t="n"/>
      <c r="O1296" s="268" t="n"/>
      <c r="P1296" s="314" t="n"/>
      <c r="Q1296" s="70" t="n"/>
      <c r="R1296" s="70" t="n"/>
      <c r="S1296" s="70" t="n"/>
      <c r="T1296" s="300" t="n"/>
      <c r="U1296" s="300" t="n"/>
      <c r="V1296" s="341" t="n"/>
      <c r="W1296" s="341" t="n"/>
      <c r="X1296" s="320" t="n"/>
      <c r="Y1296" s="320" t="n"/>
      <c r="Z1296" s="71" t="n"/>
    </row>
    <row r="1297" ht="16.5" customHeight="1" s="115">
      <c r="C1297" s="313" t="n"/>
      <c r="D1297" s="313" t="n"/>
      <c r="E1297" s="291" t="n"/>
      <c r="F1297" s="292" t="n"/>
      <c r="G1297" s="292" t="n"/>
      <c r="H1297" s="294" t="n"/>
      <c r="I1297" s="338" t="n"/>
      <c r="J1297" s="295" t="n"/>
      <c r="K1297" s="268" t="n"/>
      <c r="L1297" s="268" t="n"/>
      <c r="M1297" s="268" t="n"/>
      <c r="N1297" s="339" t="n"/>
      <c r="O1297" s="268" t="n"/>
      <c r="P1297" s="314" t="n"/>
      <c r="Q1297" s="70" t="n"/>
      <c r="R1297" s="70" t="n"/>
      <c r="S1297" s="70" t="n"/>
      <c r="T1297" s="300" t="n"/>
      <c r="U1297" s="300" t="n"/>
      <c r="V1297" s="341" t="n"/>
      <c r="W1297" s="341" t="n"/>
      <c r="X1297" s="320" t="n"/>
      <c r="Y1297" s="320" t="n"/>
      <c r="Z1297" s="71" t="n"/>
    </row>
    <row r="1298" ht="16.5" customHeight="1" s="115">
      <c r="C1298" s="313" t="n"/>
      <c r="D1298" s="313" t="n"/>
      <c r="E1298" s="291" t="n"/>
      <c r="F1298" s="292" t="n"/>
      <c r="G1298" s="292" t="n"/>
      <c r="H1298" s="294" t="n"/>
      <c r="I1298" s="338" t="n"/>
      <c r="J1298" s="295" t="n"/>
      <c r="K1298" s="268" t="n"/>
      <c r="L1298" s="268" t="n"/>
      <c r="M1298" s="268" t="n"/>
      <c r="N1298" s="339" t="n"/>
      <c r="O1298" s="268" t="n"/>
      <c r="P1298" s="314" t="n"/>
      <c r="Q1298" s="70" t="n"/>
      <c r="R1298" s="70" t="n"/>
      <c r="S1298" s="70" t="n"/>
      <c r="T1298" s="300" t="n"/>
      <c r="U1298" s="300" t="n"/>
      <c r="V1298" s="341" t="n"/>
      <c r="W1298" s="341" t="n"/>
      <c r="X1298" s="320" t="n"/>
      <c r="Y1298" s="320" t="n"/>
      <c r="Z1298" s="71" t="n"/>
    </row>
    <row r="1299" ht="16.5" customHeight="1" s="115">
      <c r="C1299" s="313" t="n"/>
      <c r="D1299" s="313" t="n"/>
      <c r="E1299" s="291" t="n"/>
      <c r="F1299" s="292" t="n"/>
      <c r="G1299" s="292" t="n"/>
      <c r="H1299" s="294" t="n"/>
      <c r="I1299" s="338" t="n"/>
      <c r="J1299" s="295" t="n"/>
      <c r="K1299" s="268" t="n"/>
      <c r="L1299" s="268" t="n"/>
      <c r="M1299" s="268" t="n"/>
      <c r="N1299" s="339" t="n"/>
      <c r="O1299" s="268" t="n"/>
      <c r="P1299" s="314" t="n"/>
      <c r="Q1299" s="70" t="n"/>
      <c r="R1299" s="70" t="n"/>
      <c r="S1299" s="70" t="n"/>
      <c r="T1299" s="300" t="n"/>
      <c r="U1299" s="300" t="n"/>
      <c r="V1299" s="341" t="n"/>
      <c r="W1299" s="341" t="n"/>
      <c r="X1299" s="320" t="n"/>
      <c r="Y1299" s="320" t="n"/>
      <c r="Z1299" s="71" t="n"/>
    </row>
    <row r="1300" ht="16.5" customHeight="1" s="115">
      <c r="C1300" s="313" t="n"/>
      <c r="D1300" s="313" t="n"/>
      <c r="E1300" s="291" t="n"/>
      <c r="F1300" s="292" t="n"/>
      <c r="G1300" s="292" t="n"/>
      <c r="H1300" s="294" t="n"/>
      <c r="I1300" s="338" t="n"/>
      <c r="J1300" s="295" t="n"/>
      <c r="K1300" s="268" t="n"/>
      <c r="L1300" s="268" t="n"/>
      <c r="M1300" s="268" t="n"/>
      <c r="N1300" s="339" t="n"/>
      <c r="O1300" s="268" t="n"/>
      <c r="P1300" s="314" t="n"/>
      <c r="Q1300" s="70" t="n"/>
      <c r="R1300" s="70" t="n"/>
      <c r="S1300" s="70" t="n"/>
      <c r="T1300" s="300" t="n"/>
      <c r="U1300" s="300" t="n"/>
      <c r="V1300" s="341" t="n"/>
      <c r="W1300" s="341" t="n"/>
      <c r="X1300" s="320" t="n"/>
      <c r="Y1300" s="320" t="n"/>
      <c r="Z1300" s="71" t="n"/>
    </row>
    <row r="1301" ht="16.5" customHeight="1" s="115">
      <c r="C1301" s="313" t="n"/>
      <c r="D1301" s="313" t="n"/>
      <c r="E1301" s="291" t="n"/>
      <c r="F1301" s="292" t="n"/>
      <c r="G1301" s="292" t="n"/>
      <c r="H1301" s="294" t="n"/>
      <c r="I1301" s="338" t="n"/>
      <c r="J1301" s="295" t="n"/>
      <c r="K1301" s="268" t="n"/>
      <c r="L1301" s="268" t="n"/>
      <c r="M1301" s="268" t="n"/>
      <c r="N1301" s="339" t="n"/>
      <c r="O1301" s="268" t="n"/>
      <c r="P1301" s="314" t="n"/>
      <c r="Q1301" s="70" t="n"/>
      <c r="R1301" s="70" t="n"/>
      <c r="S1301" s="70" t="n"/>
      <c r="T1301" s="300" t="n"/>
      <c r="U1301" s="300" t="n"/>
      <c r="V1301" s="341" t="n"/>
      <c r="W1301" s="341" t="n"/>
      <c r="X1301" s="320" t="n"/>
      <c r="Y1301" s="320" t="n"/>
      <c r="Z1301" s="71" t="n"/>
    </row>
    <row r="1302" ht="16.5" customHeight="1" s="115">
      <c r="C1302" s="313" t="n"/>
      <c r="D1302" s="313" t="n"/>
      <c r="E1302" s="291" t="n"/>
      <c r="F1302" s="292" t="n"/>
      <c r="G1302" s="292" t="n"/>
      <c r="H1302" s="294" t="n"/>
      <c r="I1302" s="338" t="n"/>
      <c r="J1302" s="295" t="n"/>
      <c r="K1302" s="268" t="n"/>
      <c r="L1302" s="268" t="n"/>
      <c r="M1302" s="268" t="n"/>
      <c r="N1302" s="339" t="n"/>
      <c r="O1302" s="268" t="n"/>
      <c r="P1302" s="314" t="n"/>
      <c r="Q1302" s="70" t="n"/>
      <c r="R1302" s="70" t="n"/>
      <c r="S1302" s="70" t="n"/>
      <c r="T1302" s="300" t="n"/>
      <c r="U1302" s="300" t="n"/>
      <c r="V1302" s="341" t="n"/>
      <c r="W1302" s="341" t="n"/>
      <c r="X1302" s="320" t="n"/>
      <c r="Y1302" s="320" t="n"/>
      <c r="Z1302" s="71" t="n"/>
    </row>
    <row r="1303" ht="16.5" customHeight="1" s="115">
      <c r="C1303" s="313" t="n"/>
      <c r="D1303" s="313" t="n"/>
      <c r="E1303" s="291" t="n"/>
      <c r="F1303" s="292" t="n"/>
      <c r="G1303" s="292" t="n"/>
      <c r="H1303" s="294" t="n"/>
      <c r="I1303" s="338" t="n"/>
      <c r="J1303" s="295" t="n"/>
      <c r="K1303" s="268" t="n"/>
      <c r="L1303" s="268" t="n"/>
      <c r="M1303" s="268" t="n"/>
      <c r="N1303" s="339" t="n"/>
      <c r="O1303" s="268" t="n"/>
      <c r="P1303" s="314" t="n"/>
      <c r="Q1303" s="70" t="n"/>
      <c r="R1303" s="70" t="n"/>
      <c r="S1303" s="70" t="n"/>
      <c r="T1303" s="300" t="n"/>
      <c r="U1303" s="300" t="n"/>
      <c r="V1303" s="341" t="n"/>
      <c r="W1303" s="341" t="n"/>
      <c r="X1303" s="320" t="n"/>
      <c r="Y1303" s="320" t="n"/>
      <c r="Z1303" s="71" t="n"/>
    </row>
    <row r="1304" ht="16.5" customHeight="1" s="115">
      <c r="C1304" s="313" t="n"/>
      <c r="D1304" s="313" t="n"/>
      <c r="E1304" s="291" t="n"/>
      <c r="F1304" s="292" t="n"/>
      <c r="G1304" s="292" t="n"/>
      <c r="H1304" s="294" t="n"/>
      <c r="I1304" s="338" t="n"/>
      <c r="J1304" s="295" t="n"/>
      <c r="K1304" s="268" t="n"/>
      <c r="L1304" s="268" t="n"/>
      <c r="M1304" s="268" t="n"/>
      <c r="N1304" s="339" t="n"/>
      <c r="O1304" s="268" t="n"/>
      <c r="P1304" s="314" t="n"/>
      <c r="Q1304" s="70" t="n"/>
      <c r="R1304" s="70" t="n"/>
      <c r="S1304" s="70" t="n"/>
      <c r="T1304" s="300" t="n"/>
      <c r="U1304" s="300" t="n"/>
      <c r="V1304" s="341" t="n"/>
      <c r="W1304" s="341" t="n"/>
      <c r="X1304" s="320" t="n"/>
      <c r="Y1304" s="320" t="n"/>
      <c r="Z1304" s="71" t="n"/>
    </row>
    <row r="1305" ht="16.5" customHeight="1" s="115">
      <c r="C1305" s="313" t="n"/>
      <c r="D1305" s="313" t="n"/>
      <c r="E1305" s="291" t="n"/>
      <c r="F1305" s="292" t="n"/>
      <c r="G1305" s="292" t="n"/>
      <c r="H1305" s="294" t="n"/>
      <c r="I1305" s="338" t="n"/>
      <c r="J1305" s="295" t="n"/>
      <c r="K1305" s="268" t="n"/>
      <c r="L1305" s="268" t="n"/>
      <c r="M1305" s="268" t="n"/>
      <c r="N1305" s="339" t="n"/>
      <c r="O1305" s="268" t="n"/>
      <c r="P1305" s="314" t="n"/>
      <c r="Q1305" s="70" t="n"/>
      <c r="R1305" s="70" t="n"/>
      <c r="S1305" s="70" t="n"/>
      <c r="T1305" s="300" t="n"/>
      <c r="U1305" s="300" t="n"/>
      <c r="V1305" s="341" t="n"/>
      <c r="W1305" s="341" t="n"/>
      <c r="X1305" s="320" t="n"/>
      <c r="Y1305" s="320" t="n"/>
      <c r="Z1305" s="71" t="n"/>
    </row>
    <row r="1306" ht="16.5" customHeight="1" s="115">
      <c r="C1306" s="313" t="n"/>
      <c r="D1306" s="313" t="n"/>
      <c r="E1306" s="291" t="n"/>
      <c r="F1306" s="292" t="n"/>
      <c r="G1306" s="292" t="n"/>
      <c r="H1306" s="294" t="n"/>
      <c r="I1306" s="338" t="n"/>
      <c r="J1306" s="295" t="n"/>
      <c r="K1306" s="268" t="n"/>
      <c r="L1306" s="268" t="n"/>
      <c r="M1306" s="268" t="n"/>
      <c r="N1306" s="339" t="n"/>
      <c r="O1306" s="268" t="n"/>
      <c r="P1306" s="314" t="n"/>
      <c r="Q1306" s="70" t="n"/>
      <c r="R1306" s="70" t="n"/>
      <c r="S1306" s="70" t="n"/>
      <c r="T1306" s="300" t="n"/>
      <c r="U1306" s="300" t="n"/>
      <c r="V1306" s="341" t="n"/>
      <c r="W1306" s="341" t="n"/>
      <c r="X1306" s="320" t="n"/>
      <c r="Y1306" s="320" t="n"/>
      <c r="Z1306" s="71" t="n"/>
    </row>
    <row r="1307" ht="16.5" customHeight="1" s="115">
      <c r="C1307" s="313" t="n"/>
      <c r="D1307" s="313" t="n"/>
      <c r="E1307" s="291" t="n"/>
      <c r="F1307" s="292" t="n"/>
      <c r="G1307" s="292" t="n"/>
      <c r="H1307" s="294" t="n"/>
      <c r="I1307" s="338" t="n"/>
      <c r="J1307" s="295" t="n"/>
      <c r="K1307" s="268" t="n"/>
      <c r="L1307" s="268" t="n"/>
      <c r="M1307" s="268" t="n"/>
      <c r="N1307" s="339" t="n"/>
      <c r="O1307" s="268" t="n"/>
      <c r="P1307" s="314" t="n"/>
      <c r="Q1307" s="70" t="n"/>
      <c r="R1307" s="70" t="n"/>
      <c r="S1307" s="70" t="n"/>
      <c r="T1307" s="300" t="n"/>
      <c r="U1307" s="300" t="n"/>
      <c r="V1307" s="341" t="n"/>
      <c r="W1307" s="341" t="n"/>
      <c r="X1307" s="320" t="n"/>
      <c r="Y1307" s="320" t="n"/>
      <c r="Z1307" s="71" t="n"/>
    </row>
    <row r="1308" ht="16.5" customHeight="1" s="115">
      <c r="C1308" s="313" t="n"/>
      <c r="D1308" s="313" t="n"/>
      <c r="E1308" s="291" t="n"/>
      <c r="F1308" s="292" t="n"/>
      <c r="G1308" s="292" t="n"/>
      <c r="H1308" s="294" t="n"/>
      <c r="I1308" s="338" t="n"/>
      <c r="J1308" s="295" t="n"/>
      <c r="K1308" s="268" t="n"/>
      <c r="L1308" s="268" t="n"/>
      <c r="M1308" s="268" t="n"/>
      <c r="N1308" s="339" t="n"/>
      <c r="O1308" s="268" t="n"/>
      <c r="P1308" s="314" t="n"/>
      <c r="Q1308" s="70" t="n"/>
      <c r="R1308" s="70" t="n"/>
      <c r="S1308" s="70" t="n"/>
      <c r="T1308" s="300" t="n"/>
      <c r="U1308" s="300" t="n"/>
      <c r="V1308" s="341" t="n"/>
      <c r="W1308" s="341" t="n"/>
      <c r="X1308" s="320" t="n"/>
      <c r="Y1308" s="320" t="n"/>
      <c r="Z1308" s="71" t="n"/>
    </row>
    <row r="1309" ht="16.5" customHeight="1" s="115">
      <c r="C1309" s="313" t="n"/>
      <c r="D1309" s="313" t="n"/>
      <c r="E1309" s="291" t="n"/>
      <c r="F1309" s="292" t="n"/>
      <c r="G1309" s="292" t="n"/>
      <c r="H1309" s="294" t="n"/>
      <c r="I1309" s="338" t="n"/>
      <c r="J1309" s="295" t="n"/>
      <c r="K1309" s="268" t="n"/>
      <c r="L1309" s="268" t="n"/>
      <c r="M1309" s="268" t="n"/>
      <c r="N1309" s="339" t="n"/>
      <c r="O1309" s="268" t="n"/>
      <c r="P1309" s="314" t="n"/>
      <c r="Q1309" s="70" t="n"/>
      <c r="R1309" s="70" t="n"/>
      <c r="S1309" s="70" t="n"/>
      <c r="T1309" s="300" t="n"/>
      <c r="U1309" s="300" t="n"/>
      <c r="V1309" s="341" t="n"/>
      <c r="W1309" s="341" t="n"/>
      <c r="X1309" s="320" t="n"/>
      <c r="Y1309" s="320" t="n"/>
      <c r="Z1309" s="71" t="n"/>
    </row>
    <row r="1310" ht="16.5" customHeight="1" s="115">
      <c r="C1310" s="313" t="n"/>
      <c r="D1310" s="313" t="n"/>
      <c r="E1310" s="291" t="n"/>
      <c r="F1310" s="292" t="n"/>
      <c r="G1310" s="292" t="n"/>
      <c r="H1310" s="294" t="n"/>
      <c r="I1310" s="338" t="n"/>
      <c r="J1310" s="295" t="n"/>
      <c r="K1310" s="268" t="n"/>
      <c r="L1310" s="268" t="n"/>
      <c r="M1310" s="268" t="n"/>
      <c r="N1310" s="339" t="n"/>
      <c r="O1310" s="268" t="n"/>
      <c r="P1310" s="314" t="n"/>
      <c r="Q1310" s="70" t="n"/>
      <c r="R1310" s="70" t="n"/>
      <c r="S1310" s="70" t="n"/>
      <c r="T1310" s="300" t="n"/>
      <c r="U1310" s="300" t="n"/>
      <c r="V1310" s="341" t="n"/>
      <c r="W1310" s="341" t="n"/>
      <c r="X1310" s="320" t="n"/>
      <c r="Y1310" s="320" t="n"/>
      <c r="Z1310" s="71" t="n"/>
    </row>
    <row r="1311" ht="16.5" customHeight="1" s="115">
      <c r="C1311" s="313" t="n"/>
      <c r="D1311" s="313" t="n"/>
      <c r="E1311" s="291" t="n"/>
      <c r="F1311" s="292" t="n"/>
      <c r="G1311" s="292" t="n"/>
      <c r="H1311" s="294" t="n"/>
      <c r="I1311" s="338" t="n"/>
      <c r="J1311" s="295" t="n"/>
      <c r="K1311" s="268" t="n"/>
      <c r="L1311" s="268" t="n"/>
      <c r="M1311" s="268" t="n"/>
      <c r="N1311" s="339" t="n"/>
      <c r="O1311" s="268" t="n"/>
      <c r="P1311" s="314" t="n"/>
      <c r="Q1311" s="70" t="n"/>
      <c r="R1311" s="70" t="n"/>
      <c r="S1311" s="70" t="n"/>
      <c r="T1311" s="300" t="n"/>
      <c r="U1311" s="300" t="n"/>
      <c r="V1311" s="341" t="n"/>
      <c r="W1311" s="341" t="n"/>
      <c r="X1311" s="320" t="n"/>
      <c r="Y1311" s="320" t="n"/>
      <c r="Z1311" s="71" t="n"/>
    </row>
    <row r="1312" ht="16.5" customHeight="1" s="115">
      <c r="C1312" s="313" t="n"/>
      <c r="D1312" s="313" t="n"/>
      <c r="E1312" s="291" t="n"/>
      <c r="F1312" s="292" t="n"/>
      <c r="G1312" s="292" t="n"/>
      <c r="H1312" s="294" t="n"/>
      <c r="I1312" s="338" t="n"/>
      <c r="J1312" s="295" t="n"/>
      <c r="K1312" s="268" t="n"/>
      <c r="L1312" s="268" t="n"/>
      <c r="M1312" s="268" t="n"/>
      <c r="N1312" s="339" t="n"/>
      <c r="O1312" s="268" t="n"/>
      <c r="P1312" s="314" t="n"/>
      <c r="Q1312" s="70" t="n"/>
      <c r="R1312" s="70" t="n"/>
      <c r="S1312" s="70" t="n"/>
      <c r="T1312" s="300" t="n"/>
      <c r="U1312" s="300" t="n"/>
      <c r="V1312" s="341" t="n"/>
      <c r="W1312" s="341" t="n"/>
      <c r="X1312" s="320" t="n"/>
      <c r="Y1312" s="320" t="n"/>
      <c r="Z1312" s="71" t="n"/>
    </row>
    <row r="1313" ht="16.5" customHeight="1" s="115">
      <c r="C1313" s="313" t="n"/>
      <c r="D1313" s="313" t="n"/>
      <c r="E1313" s="291" t="n"/>
      <c r="F1313" s="292" t="n"/>
      <c r="G1313" s="292" t="n"/>
      <c r="H1313" s="294" t="n"/>
      <c r="I1313" s="338" t="n"/>
      <c r="J1313" s="295" t="n"/>
      <c r="K1313" s="268" t="n"/>
      <c r="L1313" s="268" t="n"/>
      <c r="M1313" s="268" t="n"/>
      <c r="N1313" s="339" t="n"/>
      <c r="O1313" s="268" t="n"/>
      <c r="P1313" s="314" t="n"/>
      <c r="Q1313" s="70" t="n"/>
      <c r="R1313" s="70" t="n"/>
      <c r="S1313" s="70" t="n"/>
      <c r="T1313" s="300" t="n"/>
      <c r="U1313" s="300" t="n"/>
      <c r="V1313" s="341" t="n"/>
      <c r="W1313" s="341" t="n"/>
      <c r="X1313" s="320" t="n"/>
      <c r="Y1313" s="320" t="n"/>
      <c r="Z1313" s="71" t="n"/>
    </row>
    <row r="1314" ht="16.5" customHeight="1" s="115">
      <c r="C1314" s="313" t="n"/>
      <c r="D1314" s="313" t="n"/>
      <c r="E1314" s="291" t="n"/>
      <c r="F1314" s="292" t="n"/>
      <c r="G1314" s="292" t="n"/>
      <c r="H1314" s="294" t="n"/>
      <c r="I1314" s="338" t="n"/>
      <c r="J1314" s="295" t="n"/>
      <c r="K1314" s="268" t="n"/>
      <c r="L1314" s="268" t="n"/>
      <c r="M1314" s="268" t="n"/>
      <c r="N1314" s="339" t="n"/>
      <c r="O1314" s="268" t="n"/>
      <c r="P1314" s="314" t="n"/>
      <c r="Q1314" s="70" t="n"/>
      <c r="R1314" s="70" t="n"/>
      <c r="S1314" s="70" t="n"/>
      <c r="T1314" s="300" t="n"/>
      <c r="U1314" s="300" t="n"/>
      <c r="V1314" s="341" t="n"/>
      <c r="W1314" s="341" t="n"/>
      <c r="X1314" s="320" t="n"/>
      <c r="Y1314" s="320" t="n"/>
      <c r="Z1314" s="71" t="n"/>
    </row>
    <row r="1315" ht="16.5" customHeight="1" s="115">
      <c r="C1315" s="313" t="n"/>
      <c r="D1315" s="313" t="n"/>
      <c r="E1315" s="291" t="n"/>
      <c r="F1315" s="292" t="n"/>
      <c r="G1315" s="292" t="n"/>
      <c r="H1315" s="294" t="n"/>
      <c r="I1315" s="338" t="n"/>
      <c r="J1315" s="295" t="n"/>
      <c r="K1315" s="268" t="n"/>
      <c r="L1315" s="268" t="n"/>
      <c r="M1315" s="268" t="n"/>
      <c r="N1315" s="339" t="n"/>
      <c r="O1315" s="268" t="n"/>
      <c r="P1315" s="314" t="n"/>
      <c r="Q1315" s="70" t="n"/>
      <c r="R1315" s="70" t="n"/>
      <c r="S1315" s="70" t="n"/>
      <c r="T1315" s="300" t="n"/>
      <c r="U1315" s="300" t="n"/>
      <c r="V1315" s="341" t="n"/>
      <c r="W1315" s="341" t="n"/>
      <c r="X1315" s="320" t="n"/>
      <c r="Y1315" s="320" t="n"/>
      <c r="Z1315" s="71" t="n"/>
    </row>
    <row r="1316" ht="16.5" customHeight="1" s="115">
      <c r="C1316" s="313" t="n"/>
      <c r="D1316" s="313" t="n"/>
      <c r="E1316" s="291" t="n"/>
      <c r="F1316" s="292" t="n"/>
      <c r="G1316" s="292" t="n"/>
      <c r="H1316" s="294" t="n"/>
      <c r="I1316" s="338" t="n"/>
      <c r="J1316" s="295" t="n"/>
      <c r="K1316" s="268" t="n"/>
      <c r="L1316" s="268" t="n"/>
      <c r="M1316" s="268" t="n"/>
      <c r="N1316" s="339" t="n"/>
      <c r="O1316" s="268" t="n"/>
      <c r="P1316" s="314" t="n"/>
      <c r="Q1316" s="70" t="n"/>
      <c r="R1316" s="70" t="n"/>
      <c r="S1316" s="70" t="n"/>
      <c r="T1316" s="300" t="n"/>
      <c r="U1316" s="300" t="n"/>
      <c r="V1316" s="341" t="n"/>
      <c r="W1316" s="341" t="n"/>
      <c r="X1316" s="320" t="n"/>
      <c r="Y1316" s="320" t="n"/>
      <c r="Z1316" s="71" t="n"/>
    </row>
    <row r="1317" ht="16.5" customHeight="1" s="115">
      <c r="C1317" s="313" t="n"/>
      <c r="D1317" s="313" t="n"/>
      <c r="E1317" s="291" t="n"/>
      <c r="F1317" s="292" t="n"/>
      <c r="G1317" s="292" t="n"/>
      <c r="H1317" s="294" t="n"/>
      <c r="I1317" s="338" t="n"/>
      <c r="J1317" s="295" t="n"/>
      <c r="K1317" s="268" t="n"/>
      <c r="L1317" s="268" t="n"/>
      <c r="M1317" s="268" t="n"/>
      <c r="N1317" s="339" t="n"/>
      <c r="O1317" s="268" t="n"/>
      <c r="P1317" s="314" t="n"/>
      <c r="Q1317" s="70" t="n"/>
      <c r="R1317" s="70" t="n"/>
      <c r="S1317" s="70" t="n"/>
      <c r="T1317" s="300" t="n"/>
      <c r="U1317" s="300" t="n"/>
      <c r="V1317" s="341" t="n"/>
      <c r="W1317" s="341" t="n"/>
      <c r="X1317" s="320" t="n"/>
      <c r="Y1317" s="320" t="n"/>
      <c r="Z1317" s="71" t="n"/>
    </row>
    <row r="1318" ht="16.5" customHeight="1" s="115">
      <c r="C1318" s="313" t="n"/>
      <c r="D1318" s="313" t="n"/>
      <c r="E1318" s="291" t="n"/>
      <c r="F1318" s="292" t="n"/>
      <c r="G1318" s="292" t="n"/>
      <c r="H1318" s="294" t="n"/>
      <c r="I1318" s="338" t="n"/>
      <c r="J1318" s="295" t="n"/>
      <c r="K1318" s="268" t="n"/>
      <c r="L1318" s="268" t="n"/>
      <c r="M1318" s="268" t="n"/>
      <c r="N1318" s="339" t="n"/>
      <c r="O1318" s="268" t="n"/>
      <c r="P1318" s="314" t="n"/>
      <c r="Q1318" s="70" t="n"/>
      <c r="R1318" s="70" t="n"/>
      <c r="S1318" s="70" t="n"/>
      <c r="T1318" s="300" t="n"/>
      <c r="U1318" s="300" t="n"/>
      <c r="V1318" s="341" t="n"/>
      <c r="W1318" s="341" t="n"/>
      <c r="X1318" s="320" t="n"/>
      <c r="Y1318" s="320" t="n"/>
      <c r="Z1318" s="71" t="n"/>
    </row>
    <row r="1319" ht="16.5" customHeight="1" s="115">
      <c r="C1319" s="313" t="n"/>
      <c r="D1319" s="313" t="n"/>
      <c r="E1319" s="291" t="n"/>
      <c r="F1319" s="292" t="n"/>
      <c r="G1319" s="292" t="n"/>
      <c r="H1319" s="294" t="n"/>
      <c r="I1319" s="338" t="n"/>
      <c r="J1319" s="295" t="n"/>
      <c r="K1319" s="268" t="n"/>
      <c r="L1319" s="268" t="n"/>
      <c r="M1319" s="268" t="n"/>
      <c r="N1319" s="339" t="n"/>
      <c r="O1319" s="268" t="n"/>
      <c r="P1319" s="314" t="n"/>
      <c r="Q1319" s="70" t="n"/>
      <c r="R1319" s="70" t="n"/>
      <c r="S1319" s="70" t="n"/>
      <c r="T1319" s="300" t="n"/>
      <c r="U1319" s="300" t="n"/>
      <c r="V1319" s="341" t="n"/>
      <c r="W1319" s="341" t="n"/>
      <c r="X1319" s="320" t="n"/>
      <c r="Y1319" s="320" t="n"/>
      <c r="Z1319" s="71" t="n"/>
    </row>
    <row r="1320" ht="16.5" customHeight="1" s="115">
      <c r="C1320" s="313" t="n"/>
      <c r="D1320" s="313" t="n"/>
      <c r="E1320" s="291" t="n"/>
      <c r="F1320" s="292" t="n"/>
      <c r="G1320" s="292" t="n"/>
      <c r="H1320" s="294" t="n"/>
      <c r="I1320" s="338" t="n"/>
      <c r="J1320" s="295" t="n"/>
      <c r="K1320" s="268" t="n"/>
      <c r="L1320" s="268" t="n"/>
      <c r="M1320" s="268" t="n"/>
      <c r="N1320" s="339" t="n"/>
      <c r="O1320" s="268" t="n"/>
      <c r="P1320" s="314" t="n"/>
      <c r="Q1320" s="70" t="n"/>
      <c r="R1320" s="70" t="n"/>
      <c r="S1320" s="70" t="n"/>
      <c r="T1320" s="300" t="n"/>
      <c r="U1320" s="300" t="n"/>
      <c r="V1320" s="341" t="n"/>
      <c r="W1320" s="341" t="n"/>
      <c r="X1320" s="320" t="n"/>
      <c r="Y1320" s="320" t="n"/>
      <c r="Z1320" s="71" t="n"/>
    </row>
    <row r="1321" ht="16.5" customHeight="1" s="115">
      <c r="C1321" s="313" t="n"/>
      <c r="D1321" s="313" t="n"/>
      <c r="E1321" s="291" t="n"/>
      <c r="F1321" s="292" t="n"/>
      <c r="G1321" s="292" t="n"/>
      <c r="H1321" s="294" t="n"/>
      <c r="I1321" s="338" t="n"/>
      <c r="J1321" s="295" t="n"/>
      <c r="K1321" s="268" t="n"/>
      <c r="L1321" s="268" t="n"/>
      <c r="M1321" s="268" t="n"/>
      <c r="N1321" s="339" t="n"/>
      <c r="O1321" s="268" t="n"/>
      <c r="P1321" s="314" t="n"/>
      <c r="Q1321" s="70" t="n"/>
      <c r="R1321" s="70" t="n"/>
      <c r="S1321" s="70" t="n"/>
      <c r="T1321" s="300" t="n"/>
      <c r="U1321" s="300" t="n"/>
      <c r="V1321" s="341" t="n"/>
      <c r="W1321" s="341" t="n"/>
      <c r="X1321" s="320" t="n"/>
      <c r="Y1321" s="320" t="n"/>
      <c r="Z1321" s="71" t="n"/>
    </row>
    <row r="1322" ht="16.5" customHeight="1" s="115">
      <c r="C1322" s="313" t="n"/>
      <c r="D1322" s="313" t="n"/>
      <c r="E1322" s="291" t="n"/>
      <c r="F1322" s="292" t="n"/>
      <c r="G1322" s="292" t="n"/>
      <c r="H1322" s="294" t="n"/>
      <c r="I1322" s="338" t="n"/>
      <c r="J1322" s="295" t="n"/>
      <c r="K1322" s="268" t="n"/>
      <c r="L1322" s="268" t="n"/>
      <c r="M1322" s="268" t="n"/>
      <c r="N1322" s="339" t="n"/>
      <c r="O1322" s="268" t="n"/>
      <c r="P1322" s="314" t="n"/>
      <c r="Q1322" s="70" t="n"/>
      <c r="R1322" s="70" t="n"/>
      <c r="S1322" s="70" t="n"/>
      <c r="T1322" s="300" t="n"/>
      <c r="U1322" s="300" t="n"/>
      <c r="V1322" s="341" t="n"/>
      <c r="W1322" s="341" t="n"/>
      <c r="X1322" s="320" t="n"/>
      <c r="Y1322" s="320" t="n"/>
      <c r="Z1322" s="71" t="n"/>
    </row>
    <row r="1323" ht="16.5" customHeight="1" s="115">
      <c r="C1323" s="313" t="n"/>
      <c r="D1323" s="313" t="n"/>
      <c r="E1323" s="291" t="n"/>
      <c r="F1323" s="292" t="n"/>
      <c r="G1323" s="292" t="n"/>
      <c r="H1323" s="294" t="n"/>
      <c r="I1323" s="338" t="n"/>
      <c r="J1323" s="295" t="n"/>
      <c r="K1323" s="268" t="n"/>
      <c r="L1323" s="268" t="n"/>
      <c r="M1323" s="268" t="n"/>
      <c r="N1323" s="339" t="n"/>
      <c r="O1323" s="268" t="n"/>
      <c r="P1323" s="314" t="n"/>
      <c r="Q1323" s="70" t="n"/>
      <c r="R1323" s="70" t="n"/>
      <c r="S1323" s="70" t="n"/>
      <c r="T1323" s="300" t="n"/>
      <c r="U1323" s="300" t="n"/>
      <c r="V1323" s="341" t="n"/>
      <c r="W1323" s="341" t="n"/>
      <c r="X1323" s="320" t="n"/>
      <c r="Y1323" s="320" t="n"/>
      <c r="Z1323" s="71" t="n"/>
    </row>
    <row r="1324" ht="16.5" customHeight="1" s="115">
      <c r="C1324" s="313" t="n"/>
      <c r="D1324" s="313" t="n"/>
      <c r="E1324" s="291" t="n"/>
      <c r="F1324" s="292" t="n"/>
      <c r="G1324" s="292" t="n"/>
      <c r="H1324" s="294" t="n"/>
      <c r="I1324" s="338" t="n"/>
      <c r="J1324" s="295" t="n"/>
      <c r="K1324" s="268" t="n"/>
      <c r="L1324" s="268" t="n"/>
      <c r="M1324" s="268" t="n"/>
      <c r="N1324" s="339" t="n"/>
      <c r="O1324" s="268" t="n"/>
      <c r="P1324" s="314" t="n"/>
      <c r="Q1324" s="70" t="n"/>
      <c r="R1324" s="70" t="n"/>
      <c r="S1324" s="70" t="n"/>
      <c r="T1324" s="300" t="n"/>
      <c r="U1324" s="300" t="n"/>
      <c r="V1324" s="341" t="n"/>
      <c r="W1324" s="341" t="n"/>
      <c r="X1324" s="320" t="n"/>
      <c r="Y1324" s="320" t="n"/>
      <c r="Z1324" s="71" t="n"/>
    </row>
    <row r="1325" ht="16.5" customHeight="1" s="115">
      <c r="C1325" s="313" t="n"/>
      <c r="D1325" s="313" t="n"/>
      <c r="E1325" s="291" t="n"/>
      <c r="F1325" s="292" t="n"/>
      <c r="G1325" s="292" t="n"/>
      <c r="H1325" s="294" t="n"/>
      <c r="I1325" s="338" t="n"/>
      <c r="J1325" s="295" t="n"/>
      <c r="K1325" s="268" t="n"/>
      <c r="L1325" s="268" t="n"/>
      <c r="M1325" s="268" t="n"/>
      <c r="N1325" s="339" t="n"/>
      <c r="O1325" s="268" t="n"/>
      <c r="P1325" s="314" t="n"/>
      <c r="Q1325" s="70" t="n"/>
      <c r="R1325" s="70" t="n"/>
      <c r="S1325" s="70" t="n"/>
      <c r="T1325" s="300" t="n"/>
      <c r="U1325" s="300" t="n"/>
      <c r="V1325" s="341" t="n"/>
      <c r="W1325" s="341" t="n"/>
      <c r="X1325" s="320" t="n"/>
      <c r="Y1325" s="320" t="n"/>
      <c r="Z1325" s="71" t="n"/>
    </row>
    <row r="1326" ht="16.5" customHeight="1" s="115">
      <c r="C1326" s="313" t="n"/>
      <c r="D1326" s="313" t="n"/>
      <c r="E1326" s="291" t="n"/>
      <c r="F1326" s="292" t="n"/>
      <c r="G1326" s="292" t="n"/>
      <c r="H1326" s="294" t="n"/>
      <c r="I1326" s="338" t="n"/>
      <c r="J1326" s="295" t="n"/>
      <c r="K1326" s="268" t="n"/>
      <c r="L1326" s="268" t="n"/>
      <c r="M1326" s="268" t="n"/>
      <c r="N1326" s="339" t="n"/>
      <c r="O1326" s="268" t="n"/>
      <c r="P1326" s="314" t="n"/>
      <c r="Q1326" s="70" t="n"/>
      <c r="R1326" s="70" t="n"/>
      <c r="S1326" s="70" t="n"/>
      <c r="T1326" s="300" t="n"/>
      <c r="U1326" s="300" t="n"/>
      <c r="V1326" s="341" t="n"/>
      <c r="W1326" s="341" t="n"/>
      <c r="X1326" s="320" t="n"/>
      <c r="Y1326" s="320" t="n"/>
      <c r="Z1326" s="71" t="n"/>
    </row>
    <row r="1327" ht="16.5" customHeight="1" s="115">
      <c r="C1327" s="313" t="n"/>
      <c r="D1327" s="313" t="n"/>
      <c r="E1327" s="291" t="n"/>
      <c r="F1327" s="292" t="n"/>
      <c r="G1327" s="292" t="n"/>
      <c r="H1327" s="294" t="n"/>
      <c r="I1327" s="338" t="n"/>
      <c r="J1327" s="295" t="n"/>
      <c r="K1327" s="268" t="n"/>
      <c r="L1327" s="268" t="n"/>
      <c r="M1327" s="268" t="n"/>
      <c r="N1327" s="339" t="n"/>
      <c r="O1327" s="268" t="n"/>
      <c r="P1327" s="314" t="n"/>
      <c r="Q1327" s="70" t="n"/>
      <c r="R1327" s="70" t="n"/>
      <c r="S1327" s="70" t="n"/>
      <c r="T1327" s="300" t="n"/>
      <c r="U1327" s="300" t="n"/>
      <c r="V1327" s="341" t="n"/>
      <c r="W1327" s="341" t="n"/>
      <c r="X1327" s="320" t="n"/>
      <c r="Y1327" s="320" t="n"/>
      <c r="Z1327" s="71" t="n"/>
    </row>
    <row r="1328" ht="16.5" customHeight="1" s="115">
      <c r="C1328" s="313" t="n"/>
      <c r="D1328" s="313" t="n"/>
      <c r="E1328" s="291" t="n"/>
      <c r="F1328" s="292" t="n"/>
      <c r="G1328" s="292" t="n"/>
      <c r="H1328" s="294" t="n"/>
      <c r="I1328" s="338" t="n"/>
      <c r="J1328" s="295" t="n"/>
      <c r="K1328" s="268" t="n"/>
      <c r="L1328" s="268" t="n"/>
      <c r="M1328" s="268" t="n"/>
      <c r="N1328" s="339" t="n"/>
      <c r="O1328" s="268" t="n"/>
      <c r="P1328" s="314" t="n"/>
      <c r="Q1328" s="70" t="n"/>
      <c r="R1328" s="70" t="n"/>
      <c r="S1328" s="70" t="n"/>
      <c r="T1328" s="300" t="n"/>
      <c r="U1328" s="300" t="n"/>
      <c r="V1328" s="341" t="n"/>
      <c r="W1328" s="341" t="n"/>
      <c r="X1328" s="320" t="n"/>
      <c r="Y1328" s="320" t="n"/>
      <c r="Z1328" s="71" t="n"/>
    </row>
    <row r="1329" ht="16.5" customHeight="1" s="115">
      <c r="C1329" s="313" t="n"/>
      <c r="D1329" s="313" t="n"/>
      <c r="E1329" s="291" t="n"/>
      <c r="F1329" s="292" t="n"/>
      <c r="G1329" s="292" t="n"/>
      <c r="H1329" s="294" t="n"/>
      <c r="I1329" s="338" t="n"/>
      <c r="J1329" s="295" t="n"/>
      <c r="K1329" s="268" t="n"/>
      <c r="L1329" s="268" t="n"/>
      <c r="M1329" s="268" t="n"/>
      <c r="N1329" s="339" t="n"/>
      <c r="O1329" s="268" t="n"/>
      <c r="P1329" s="314" t="n"/>
      <c r="Q1329" s="70" t="n"/>
      <c r="R1329" s="70" t="n"/>
      <c r="S1329" s="70" t="n"/>
      <c r="T1329" s="300" t="n"/>
      <c r="U1329" s="300" t="n"/>
      <c r="V1329" s="341" t="n"/>
      <c r="W1329" s="341" t="n"/>
      <c r="X1329" s="320" t="n"/>
      <c r="Y1329" s="320" t="n"/>
      <c r="Z1329" s="71" t="n"/>
    </row>
    <row r="1330" ht="16.5" customHeight="1" s="115">
      <c r="C1330" s="313" t="n"/>
      <c r="D1330" s="313" t="n"/>
      <c r="E1330" s="291" t="n"/>
      <c r="F1330" s="292" t="n"/>
      <c r="G1330" s="292" t="n"/>
      <c r="H1330" s="294" t="n"/>
      <c r="I1330" s="338" t="n"/>
      <c r="J1330" s="295" t="n"/>
      <c r="K1330" s="268" t="n"/>
      <c r="L1330" s="268" t="n"/>
      <c r="M1330" s="268" t="n"/>
      <c r="N1330" s="339" t="n"/>
      <c r="O1330" s="268" t="n"/>
      <c r="P1330" s="314" t="n"/>
      <c r="Q1330" s="70" t="n"/>
      <c r="R1330" s="70" t="n"/>
      <c r="S1330" s="70" t="n"/>
      <c r="T1330" s="300" t="n"/>
      <c r="U1330" s="300" t="n"/>
      <c r="V1330" s="341" t="n"/>
      <c r="W1330" s="341" t="n"/>
      <c r="X1330" s="320" t="n"/>
      <c r="Y1330" s="320" t="n"/>
      <c r="Z1330" s="71" t="n"/>
    </row>
    <row r="1331" ht="16.5" customHeight="1" s="115">
      <c r="C1331" s="313" t="n"/>
      <c r="D1331" s="313" t="n"/>
      <c r="E1331" s="291" t="n"/>
      <c r="F1331" s="292" t="n"/>
      <c r="G1331" s="292" t="n"/>
      <c r="H1331" s="294" t="n"/>
      <c r="I1331" s="338" t="n"/>
      <c r="J1331" s="295" t="n"/>
      <c r="K1331" s="268" t="n"/>
      <c r="L1331" s="268" t="n"/>
      <c r="M1331" s="268" t="n"/>
      <c r="N1331" s="339" t="n"/>
      <c r="O1331" s="268" t="n"/>
      <c r="P1331" s="314" t="n"/>
      <c r="Q1331" s="70" t="n"/>
      <c r="R1331" s="70" t="n"/>
      <c r="S1331" s="70" t="n"/>
      <c r="T1331" s="300" t="n"/>
      <c r="U1331" s="300" t="n"/>
      <c r="V1331" s="341" t="n"/>
      <c r="W1331" s="341" t="n"/>
      <c r="X1331" s="320" t="n"/>
      <c r="Y1331" s="320" t="n"/>
      <c r="Z1331" s="71" t="n"/>
    </row>
    <row r="1332" ht="16.5" customHeight="1" s="115">
      <c r="C1332" s="313" t="n"/>
      <c r="D1332" s="313" t="n"/>
      <c r="E1332" s="291" t="n"/>
      <c r="F1332" s="292" t="n"/>
      <c r="G1332" s="292" t="n"/>
      <c r="H1332" s="294" t="n"/>
      <c r="I1332" s="338" t="n"/>
      <c r="J1332" s="295" t="n"/>
      <c r="K1332" s="268" t="n"/>
      <c r="L1332" s="268" t="n"/>
      <c r="M1332" s="268" t="n"/>
      <c r="N1332" s="339" t="n"/>
      <c r="O1332" s="268" t="n"/>
      <c r="P1332" s="314" t="n"/>
      <c r="Q1332" s="70" t="n"/>
      <c r="R1332" s="70" t="n"/>
      <c r="S1332" s="70" t="n"/>
      <c r="T1332" s="300" t="n"/>
      <c r="U1332" s="300" t="n"/>
      <c r="V1332" s="341" t="n"/>
      <c r="W1332" s="341" t="n"/>
      <c r="X1332" s="320" t="n"/>
      <c r="Y1332" s="320" t="n"/>
      <c r="Z1332" s="71" t="n"/>
    </row>
    <row r="1333" ht="16.5" customHeight="1" s="115">
      <c r="C1333" s="313" t="n"/>
      <c r="D1333" s="313" t="n"/>
      <c r="E1333" s="291" t="n"/>
      <c r="F1333" s="292" t="n"/>
      <c r="G1333" s="292" t="n"/>
      <c r="H1333" s="294" t="n"/>
      <c r="I1333" s="338" t="n"/>
      <c r="J1333" s="295" t="n"/>
      <c r="K1333" s="268" t="n"/>
      <c r="L1333" s="268" t="n"/>
      <c r="M1333" s="268" t="n"/>
      <c r="N1333" s="339" t="n"/>
      <c r="O1333" s="268" t="n"/>
      <c r="P1333" s="314" t="n"/>
      <c r="Q1333" s="70" t="n"/>
      <c r="R1333" s="70" t="n"/>
      <c r="S1333" s="70" t="n"/>
      <c r="T1333" s="300" t="n"/>
      <c r="U1333" s="300" t="n"/>
      <c r="V1333" s="341" t="n"/>
      <c r="W1333" s="341" t="n"/>
      <c r="X1333" s="320" t="n"/>
      <c r="Y1333" s="320" t="n"/>
      <c r="Z1333" s="71" t="n"/>
    </row>
    <row r="1334" ht="16.5" customHeight="1" s="115">
      <c r="C1334" s="313" t="n"/>
      <c r="D1334" s="313" t="n"/>
      <c r="E1334" s="291" t="n"/>
      <c r="F1334" s="292" t="n"/>
      <c r="G1334" s="292" t="n"/>
      <c r="H1334" s="294" t="n"/>
      <c r="I1334" s="338" t="n"/>
      <c r="J1334" s="295" t="n"/>
      <c r="K1334" s="268" t="n"/>
      <c r="L1334" s="268" t="n"/>
      <c r="M1334" s="268" t="n"/>
      <c r="N1334" s="339" t="n"/>
      <c r="O1334" s="268" t="n"/>
      <c r="P1334" s="314" t="n"/>
      <c r="Q1334" s="70" t="n"/>
      <c r="R1334" s="70" t="n"/>
      <c r="S1334" s="70" t="n"/>
      <c r="T1334" s="300" t="n"/>
      <c r="U1334" s="300" t="n"/>
      <c r="V1334" s="341" t="n"/>
      <c r="W1334" s="341" t="n"/>
      <c r="X1334" s="320" t="n"/>
      <c r="Y1334" s="320" t="n"/>
      <c r="Z1334" s="71" t="n"/>
    </row>
    <row r="1335" ht="16.5" customHeight="1" s="115">
      <c r="C1335" s="313" t="n"/>
      <c r="D1335" s="313" t="n"/>
      <c r="E1335" s="291" t="n"/>
      <c r="F1335" s="292" t="n"/>
      <c r="G1335" s="292" t="n"/>
      <c r="H1335" s="294" t="n"/>
      <c r="I1335" s="338" t="n"/>
      <c r="J1335" s="295" t="n"/>
      <c r="K1335" s="268" t="n"/>
      <c r="L1335" s="268" t="n"/>
      <c r="M1335" s="268" t="n"/>
      <c r="N1335" s="339" t="n"/>
      <c r="O1335" s="268" t="n"/>
      <c r="P1335" s="314" t="n"/>
      <c r="Q1335" s="70" t="n"/>
      <c r="R1335" s="70" t="n"/>
      <c r="S1335" s="70" t="n"/>
      <c r="T1335" s="300" t="n"/>
      <c r="U1335" s="300" t="n"/>
      <c r="V1335" s="341" t="n"/>
      <c r="W1335" s="341" t="n"/>
      <c r="X1335" s="320" t="n"/>
      <c r="Y1335" s="320" t="n"/>
      <c r="Z1335" s="71" t="n"/>
    </row>
    <row r="1336" ht="16.5" customHeight="1" s="115">
      <c r="C1336" s="313" t="n"/>
      <c r="D1336" s="313" t="n"/>
      <c r="E1336" s="291" t="n"/>
      <c r="F1336" s="292" t="n"/>
      <c r="G1336" s="292" t="n"/>
      <c r="H1336" s="294" t="n"/>
      <c r="I1336" s="338" t="n"/>
      <c r="J1336" s="295" t="n"/>
      <c r="K1336" s="268" t="n"/>
      <c r="L1336" s="268" t="n"/>
      <c r="M1336" s="268" t="n"/>
      <c r="N1336" s="339" t="n"/>
      <c r="O1336" s="268" t="n"/>
      <c r="P1336" s="314" t="n"/>
      <c r="Q1336" s="70" t="n"/>
      <c r="R1336" s="70" t="n"/>
      <c r="S1336" s="70" t="n"/>
      <c r="T1336" s="300" t="n"/>
      <c r="U1336" s="300" t="n"/>
      <c r="V1336" s="341" t="n"/>
      <c r="W1336" s="341" t="n"/>
      <c r="X1336" s="320" t="n"/>
      <c r="Y1336" s="320" t="n"/>
      <c r="Z1336" s="71" t="n"/>
    </row>
    <row r="1337" ht="16.5" customHeight="1" s="115">
      <c r="C1337" s="313" t="n"/>
      <c r="D1337" s="313" t="n"/>
      <c r="E1337" s="291" t="n"/>
      <c r="F1337" s="292" t="n"/>
      <c r="G1337" s="292" t="n"/>
      <c r="H1337" s="294" t="n"/>
      <c r="I1337" s="338" t="n"/>
      <c r="J1337" s="295" t="n"/>
      <c r="K1337" s="268" t="n"/>
      <c r="L1337" s="268" t="n"/>
      <c r="M1337" s="268" t="n"/>
      <c r="N1337" s="339" t="n"/>
      <c r="O1337" s="268" t="n"/>
      <c r="P1337" s="314" t="n"/>
      <c r="Q1337" s="70" t="n"/>
      <c r="R1337" s="70" t="n"/>
      <c r="S1337" s="70" t="n"/>
      <c r="T1337" s="300" t="n"/>
      <c r="U1337" s="300" t="n"/>
      <c r="V1337" s="341" t="n"/>
      <c r="W1337" s="341" t="n"/>
      <c r="X1337" s="320" t="n"/>
      <c r="Y1337" s="320" t="n"/>
      <c r="Z1337" s="71" t="n"/>
    </row>
    <row r="1338" ht="16.5" customHeight="1" s="115">
      <c r="C1338" s="313" t="n"/>
      <c r="D1338" s="313" t="n"/>
      <c r="E1338" s="291" t="n"/>
      <c r="F1338" s="292" t="n"/>
      <c r="G1338" s="292" t="n"/>
      <c r="H1338" s="294" t="n"/>
      <c r="I1338" s="338" t="n"/>
      <c r="J1338" s="295" t="n"/>
      <c r="K1338" s="268" t="n"/>
      <c r="L1338" s="268" t="n"/>
      <c r="M1338" s="268" t="n"/>
      <c r="N1338" s="339" t="n"/>
      <c r="O1338" s="268" t="n"/>
      <c r="P1338" s="314" t="n"/>
      <c r="Q1338" s="70" t="n"/>
      <c r="R1338" s="70" t="n"/>
      <c r="S1338" s="70" t="n"/>
      <c r="T1338" s="300" t="n"/>
      <c r="U1338" s="300" t="n"/>
      <c r="V1338" s="341" t="n"/>
      <c r="W1338" s="341" t="n"/>
      <c r="X1338" s="320" t="n"/>
      <c r="Y1338" s="320" t="n"/>
      <c r="Z1338" s="71" t="n"/>
    </row>
    <row r="1339" ht="16.5" customHeight="1" s="115">
      <c r="C1339" s="313" t="n"/>
      <c r="D1339" s="313" t="n"/>
      <c r="E1339" s="291" t="n"/>
      <c r="F1339" s="292" t="n"/>
      <c r="G1339" s="292" t="n"/>
      <c r="H1339" s="294" t="n"/>
      <c r="I1339" s="338" t="n"/>
      <c r="J1339" s="295" t="n"/>
      <c r="K1339" s="268" t="n"/>
      <c r="L1339" s="268" t="n"/>
      <c r="M1339" s="268" t="n"/>
      <c r="N1339" s="339" t="n"/>
      <c r="O1339" s="268" t="n"/>
      <c r="P1339" s="314" t="n"/>
      <c r="Q1339" s="70" t="n"/>
      <c r="R1339" s="70" t="n"/>
      <c r="S1339" s="70" t="n"/>
      <c r="T1339" s="300" t="n"/>
      <c r="U1339" s="300" t="n"/>
      <c r="V1339" s="341" t="n"/>
      <c r="W1339" s="341" t="n"/>
      <c r="X1339" s="320" t="n"/>
      <c r="Y1339" s="320" t="n"/>
      <c r="Z1339" s="71" t="n"/>
    </row>
    <row r="1340" ht="16.5" customHeight="1" s="115">
      <c r="C1340" s="313" t="n"/>
      <c r="D1340" s="313" t="n"/>
      <c r="E1340" s="291" t="n"/>
      <c r="F1340" s="292" t="n"/>
      <c r="G1340" s="292" t="n"/>
      <c r="H1340" s="294" t="n"/>
      <c r="I1340" s="338" t="n"/>
      <c r="J1340" s="295" t="n"/>
      <c r="K1340" s="268" t="n"/>
      <c r="L1340" s="268" t="n"/>
      <c r="M1340" s="268" t="n"/>
      <c r="N1340" s="339" t="n"/>
      <c r="O1340" s="268" t="n"/>
      <c r="P1340" s="314" t="n"/>
      <c r="Q1340" s="70" t="n"/>
      <c r="R1340" s="70" t="n"/>
      <c r="S1340" s="70" t="n"/>
      <c r="T1340" s="300" t="n"/>
      <c r="U1340" s="300" t="n"/>
      <c r="V1340" s="341" t="n"/>
      <c r="W1340" s="341" t="n"/>
      <c r="X1340" s="320" t="n"/>
      <c r="Y1340" s="320" t="n"/>
      <c r="Z1340" s="71" t="n"/>
    </row>
    <row r="1341" ht="16.5" customHeight="1" s="115">
      <c r="C1341" s="313" t="n"/>
      <c r="D1341" s="313" t="n"/>
      <c r="E1341" s="291" t="n"/>
      <c r="F1341" s="292" t="n"/>
      <c r="G1341" s="292" t="n"/>
      <c r="H1341" s="294" t="n"/>
      <c r="I1341" s="338" t="n"/>
      <c r="J1341" s="295" t="n"/>
      <c r="K1341" s="268" t="n"/>
      <c r="L1341" s="268" t="n"/>
      <c r="M1341" s="268" t="n"/>
      <c r="N1341" s="339" t="n"/>
      <c r="O1341" s="268" t="n"/>
      <c r="P1341" s="314" t="n"/>
      <c r="Q1341" s="70" t="n"/>
      <c r="R1341" s="70" t="n"/>
      <c r="S1341" s="70" t="n"/>
      <c r="T1341" s="300" t="n"/>
      <c r="U1341" s="300" t="n"/>
      <c r="V1341" s="341" t="n"/>
      <c r="W1341" s="341" t="n"/>
      <c r="X1341" s="320" t="n"/>
      <c r="Y1341" s="320" t="n"/>
      <c r="Z1341" s="71" t="n"/>
    </row>
    <row r="1342" ht="16.5" customHeight="1" s="115">
      <c r="C1342" s="313" t="n"/>
      <c r="D1342" s="313" t="n"/>
      <c r="E1342" s="291" t="n"/>
      <c r="F1342" s="292" t="n"/>
      <c r="G1342" s="292" t="n"/>
      <c r="H1342" s="294" t="n"/>
      <c r="I1342" s="338" t="n"/>
      <c r="J1342" s="295" t="n"/>
      <c r="K1342" s="268" t="n"/>
      <c r="L1342" s="268" t="n"/>
      <c r="M1342" s="268" t="n"/>
      <c r="N1342" s="339" t="n"/>
      <c r="O1342" s="268" t="n"/>
      <c r="P1342" s="314" t="n"/>
      <c r="Q1342" s="70" t="n"/>
      <c r="R1342" s="70" t="n"/>
      <c r="S1342" s="70" t="n"/>
      <c r="T1342" s="300" t="n"/>
      <c r="U1342" s="300" t="n"/>
      <c r="V1342" s="341" t="n"/>
      <c r="W1342" s="341" t="n"/>
      <c r="X1342" s="320" t="n"/>
      <c r="Y1342" s="320" t="n"/>
      <c r="Z1342" s="71" t="n"/>
    </row>
    <row r="1343" ht="16.5" customHeight="1" s="115">
      <c r="C1343" s="313" t="n"/>
      <c r="D1343" s="313" t="n"/>
      <c r="E1343" s="291" t="n"/>
      <c r="F1343" s="292" t="n"/>
      <c r="G1343" s="292" t="n"/>
      <c r="H1343" s="294" t="n"/>
      <c r="I1343" s="338" t="n"/>
      <c r="J1343" s="295" t="n"/>
      <c r="K1343" s="268" t="n"/>
      <c r="L1343" s="268" t="n"/>
      <c r="M1343" s="268" t="n"/>
      <c r="N1343" s="339" t="n"/>
      <c r="O1343" s="268" t="n"/>
      <c r="P1343" s="314" t="n"/>
      <c r="Q1343" s="70" t="n"/>
      <c r="R1343" s="70" t="n"/>
      <c r="S1343" s="70" t="n"/>
      <c r="T1343" s="300" t="n"/>
      <c r="U1343" s="300" t="n"/>
      <c r="V1343" s="341" t="n"/>
      <c r="W1343" s="341" t="n"/>
      <c r="X1343" s="320" t="n"/>
      <c r="Y1343" s="320" t="n"/>
      <c r="Z1343" s="71" t="n"/>
    </row>
    <row r="1344" ht="16.5" customHeight="1" s="115">
      <c r="C1344" s="313" t="n"/>
      <c r="D1344" s="313" t="n"/>
      <c r="E1344" s="291" t="n"/>
      <c r="F1344" s="292" t="n"/>
      <c r="G1344" s="292" t="n"/>
      <c r="H1344" s="294" t="n"/>
      <c r="I1344" s="338" t="n"/>
      <c r="J1344" s="295" t="n"/>
      <c r="K1344" s="268" t="n"/>
      <c r="L1344" s="268" t="n"/>
      <c r="M1344" s="268" t="n"/>
      <c r="N1344" s="339" t="n"/>
      <c r="O1344" s="268" t="n"/>
      <c r="P1344" s="314" t="n"/>
      <c r="Q1344" s="70" t="n"/>
      <c r="R1344" s="70" t="n"/>
      <c r="S1344" s="70" t="n"/>
      <c r="T1344" s="300" t="n"/>
      <c r="U1344" s="300" t="n"/>
      <c r="V1344" s="341" t="n"/>
      <c r="W1344" s="341" t="n"/>
      <c r="X1344" s="320" t="n"/>
      <c r="Y1344" s="320" t="n"/>
      <c r="Z1344" s="71" t="n"/>
    </row>
    <row r="1345" ht="16.5" customHeight="1" s="115">
      <c r="C1345" s="313" t="n"/>
      <c r="D1345" s="313" t="n"/>
      <c r="E1345" s="291" t="n"/>
      <c r="F1345" s="292" t="n"/>
      <c r="G1345" s="292" t="n"/>
      <c r="H1345" s="294" t="n"/>
      <c r="I1345" s="338" t="n"/>
      <c r="J1345" s="295" t="n"/>
      <c r="K1345" s="268" t="n"/>
      <c r="L1345" s="268" t="n"/>
      <c r="M1345" s="268" t="n"/>
      <c r="N1345" s="339" t="n"/>
      <c r="O1345" s="268" t="n"/>
      <c r="P1345" s="314" t="n"/>
      <c r="Q1345" s="70" t="n"/>
      <c r="R1345" s="70" t="n"/>
      <c r="S1345" s="70" t="n"/>
      <c r="T1345" s="300" t="n"/>
      <c r="U1345" s="300" t="n"/>
      <c r="V1345" s="341" t="n"/>
      <c r="W1345" s="341" t="n"/>
      <c r="X1345" s="320" t="n"/>
      <c r="Y1345" s="320" t="n"/>
      <c r="Z1345" s="71" t="n"/>
    </row>
    <row r="1346" ht="16.5" customHeight="1" s="115">
      <c r="C1346" s="313" t="n"/>
      <c r="D1346" s="313" t="n"/>
      <c r="E1346" s="291" t="n"/>
      <c r="F1346" s="292" t="n"/>
      <c r="G1346" s="292" t="n"/>
      <c r="H1346" s="294" t="n"/>
      <c r="I1346" s="338" t="n"/>
      <c r="J1346" s="295" t="n"/>
      <c r="K1346" s="268" t="n"/>
      <c r="L1346" s="268" t="n"/>
      <c r="M1346" s="268" t="n"/>
      <c r="N1346" s="339" t="n"/>
      <c r="O1346" s="268" t="n"/>
      <c r="P1346" s="314" t="n"/>
      <c r="Q1346" s="70" t="n"/>
      <c r="R1346" s="70" t="n"/>
      <c r="S1346" s="70" t="n"/>
      <c r="T1346" s="300" t="n"/>
      <c r="U1346" s="300" t="n"/>
      <c r="V1346" s="341" t="n"/>
      <c r="W1346" s="341" t="n"/>
      <c r="X1346" s="320" t="n"/>
      <c r="Y1346" s="320" t="n"/>
      <c r="Z1346" s="71" t="n"/>
    </row>
    <row r="1347" ht="16.5" customHeight="1" s="115">
      <c r="C1347" s="313" t="n"/>
      <c r="D1347" s="313" t="n"/>
      <c r="E1347" s="291" t="n"/>
      <c r="F1347" s="292" t="n"/>
      <c r="G1347" s="292" t="n"/>
      <c r="H1347" s="294" t="n"/>
      <c r="I1347" s="338" t="n"/>
      <c r="J1347" s="295" t="n"/>
      <c r="K1347" s="268" t="n"/>
      <c r="L1347" s="268" t="n"/>
      <c r="M1347" s="268" t="n"/>
      <c r="N1347" s="339" t="n"/>
      <c r="O1347" s="268" t="n"/>
      <c r="P1347" s="314" t="n"/>
      <c r="Q1347" s="70" t="n"/>
      <c r="R1347" s="70" t="n"/>
      <c r="S1347" s="70" t="n"/>
      <c r="T1347" s="300" t="n"/>
      <c r="U1347" s="300" t="n"/>
      <c r="V1347" s="341" t="n"/>
      <c r="W1347" s="341" t="n"/>
      <c r="X1347" s="320" t="n"/>
      <c r="Y1347" s="320" t="n"/>
      <c r="Z1347" s="71" t="n"/>
    </row>
    <row r="1348" ht="16.5" customHeight="1" s="115">
      <c r="C1348" s="313" t="n"/>
      <c r="D1348" s="313" t="n"/>
      <c r="E1348" s="291" t="n"/>
      <c r="F1348" s="292" t="n"/>
      <c r="G1348" s="292" t="n"/>
      <c r="H1348" s="294" t="n"/>
      <c r="I1348" s="338" t="n"/>
      <c r="J1348" s="295" t="n"/>
      <c r="K1348" s="268" t="n"/>
      <c r="L1348" s="268" t="n"/>
      <c r="M1348" s="268" t="n"/>
      <c r="N1348" s="339" t="n"/>
      <c r="O1348" s="268" t="n"/>
      <c r="P1348" s="314" t="n"/>
      <c r="Q1348" s="70" t="n"/>
      <c r="R1348" s="70" t="n"/>
      <c r="S1348" s="70" t="n"/>
      <c r="T1348" s="300" t="n"/>
      <c r="U1348" s="300" t="n"/>
      <c r="V1348" s="341" t="n"/>
      <c r="W1348" s="341" t="n"/>
      <c r="X1348" s="320" t="n"/>
      <c r="Y1348" s="320" t="n"/>
      <c r="Z1348" s="71" t="n"/>
    </row>
    <row r="1349" ht="16.5" customHeight="1" s="115">
      <c r="C1349" s="313" t="n"/>
      <c r="D1349" s="313" t="n"/>
      <c r="E1349" s="291" t="n"/>
      <c r="F1349" s="292" t="n"/>
      <c r="G1349" s="292" t="n"/>
      <c r="H1349" s="294" t="n"/>
      <c r="I1349" s="338" t="n"/>
      <c r="J1349" s="295" t="n"/>
      <c r="K1349" s="268" t="n"/>
      <c r="L1349" s="268" t="n"/>
      <c r="M1349" s="268" t="n"/>
      <c r="N1349" s="339" t="n"/>
      <c r="O1349" s="268" t="n"/>
      <c r="P1349" s="314" t="n"/>
      <c r="Q1349" s="70" t="n"/>
      <c r="R1349" s="70" t="n"/>
      <c r="S1349" s="70" t="n"/>
      <c r="T1349" s="300" t="n"/>
      <c r="U1349" s="300" t="n"/>
      <c r="V1349" s="341" t="n"/>
      <c r="W1349" s="341" t="n"/>
      <c r="X1349" s="320" t="n"/>
      <c r="Y1349" s="320" t="n"/>
      <c r="Z1349" s="71" t="n"/>
    </row>
    <row r="1350" ht="16.5" customHeight="1" s="115">
      <c r="C1350" s="313" t="n"/>
      <c r="D1350" s="313" t="n"/>
      <c r="E1350" s="291" t="n"/>
      <c r="F1350" s="292" t="n"/>
      <c r="G1350" s="292" t="n"/>
      <c r="H1350" s="294" t="n"/>
      <c r="I1350" s="338" t="n"/>
      <c r="J1350" s="295" t="n"/>
      <c r="K1350" s="268" t="n"/>
      <c r="L1350" s="268" t="n"/>
      <c r="M1350" s="268" t="n"/>
      <c r="N1350" s="339" t="n"/>
      <c r="O1350" s="268" t="n"/>
      <c r="P1350" s="314" t="n"/>
      <c r="Q1350" s="70" t="n"/>
      <c r="R1350" s="70" t="n"/>
      <c r="S1350" s="70" t="n"/>
      <c r="T1350" s="300" t="n"/>
      <c r="U1350" s="300" t="n"/>
      <c r="V1350" s="341" t="n"/>
      <c r="W1350" s="341" t="n"/>
      <c r="X1350" s="320" t="n"/>
      <c r="Y1350" s="320" t="n"/>
      <c r="Z1350" s="71" t="n"/>
    </row>
    <row r="1351" ht="16.5" customHeight="1" s="115">
      <c r="C1351" s="313" t="n"/>
      <c r="D1351" s="313" t="n"/>
      <c r="E1351" s="291" t="n"/>
      <c r="F1351" s="292" t="n"/>
      <c r="G1351" s="292" t="n"/>
      <c r="H1351" s="294" t="n"/>
      <c r="I1351" s="338" t="n"/>
      <c r="J1351" s="295" t="n"/>
      <c r="K1351" s="268" t="n"/>
      <c r="L1351" s="268" t="n"/>
      <c r="M1351" s="268" t="n"/>
      <c r="N1351" s="339" t="n"/>
      <c r="O1351" s="268" t="n"/>
      <c r="P1351" s="314" t="n"/>
      <c r="Q1351" s="70" t="n"/>
      <c r="R1351" s="70" t="n"/>
      <c r="S1351" s="70" t="n"/>
      <c r="T1351" s="300" t="n"/>
      <c r="U1351" s="300" t="n"/>
      <c r="V1351" s="341" t="n"/>
      <c r="W1351" s="341" t="n"/>
      <c r="X1351" s="320" t="n"/>
      <c r="Y1351" s="320" t="n"/>
      <c r="Z1351" s="71" t="n"/>
    </row>
    <row r="1352" ht="16.5" customHeight="1" s="115">
      <c r="C1352" s="313" t="n"/>
      <c r="D1352" s="313" t="n"/>
      <c r="E1352" s="291" t="n"/>
      <c r="F1352" s="292" t="n"/>
      <c r="G1352" s="292" t="n"/>
      <c r="H1352" s="294" t="n"/>
      <c r="I1352" s="338" t="n"/>
      <c r="J1352" s="295" t="n"/>
      <c r="K1352" s="268" t="n"/>
      <c r="L1352" s="268" t="n"/>
      <c r="M1352" s="268" t="n"/>
      <c r="N1352" s="339" t="n"/>
      <c r="O1352" s="268" t="n"/>
      <c r="P1352" s="314" t="n"/>
      <c r="Q1352" s="70" t="n"/>
      <c r="R1352" s="70" t="n"/>
      <c r="S1352" s="70" t="n"/>
      <c r="T1352" s="300" t="n"/>
      <c r="U1352" s="300" t="n"/>
      <c r="V1352" s="341" t="n"/>
      <c r="W1352" s="341" t="n"/>
      <c r="X1352" s="320" t="n"/>
      <c r="Y1352" s="320" t="n"/>
      <c r="Z1352" s="71" t="n"/>
    </row>
    <row r="1353" ht="16.5" customHeight="1" s="115">
      <c r="C1353" s="313" t="n"/>
      <c r="D1353" s="313" t="n"/>
      <c r="E1353" s="291" t="n"/>
      <c r="F1353" s="292" t="n"/>
      <c r="G1353" s="292" t="n"/>
      <c r="H1353" s="294" t="n"/>
      <c r="I1353" s="338" t="n"/>
      <c r="J1353" s="295" t="n"/>
      <c r="K1353" s="268" t="n"/>
      <c r="L1353" s="268" t="n"/>
      <c r="M1353" s="268" t="n"/>
      <c r="N1353" s="339" t="n"/>
      <c r="O1353" s="268" t="n"/>
      <c r="P1353" s="314" t="n"/>
      <c r="Q1353" s="70" t="n"/>
      <c r="R1353" s="70" t="n"/>
      <c r="S1353" s="70" t="n"/>
      <c r="T1353" s="300" t="n"/>
      <c r="U1353" s="300" t="n"/>
      <c r="V1353" s="341" t="n"/>
      <c r="W1353" s="341" t="n"/>
      <c r="X1353" s="320" t="n"/>
      <c r="Y1353" s="320" t="n"/>
      <c r="Z1353" s="71" t="n"/>
    </row>
    <row r="1354" ht="16.5" customHeight="1" s="115">
      <c r="C1354" s="313" t="n"/>
      <c r="D1354" s="313" t="n"/>
      <c r="E1354" s="291" t="n"/>
      <c r="F1354" s="292" t="n"/>
      <c r="G1354" s="292" t="n"/>
      <c r="H1354" s="294" t="n"/>
      <c r="I1354" s="338" t="n"/>
      <c r="J1354" s="295" t="n"/>
      <c r="K1354" s="268" t="n"/>
      <c r="L1354" s="268" t="n"/>
      <c r="M1354" s="268" t="n"/>
      <c r="N1354" s="339" t="n"/>
      <c r="O1354" s="268" t="n"/>
      <c r="P1354" s="314" t="n"/>
      <c r="Q1354" s="70" t="n"/>
      <c r="R1354" s="70" t="n"/>
      <c r="S1354" s="70" t="n"/>
      <c r="T1354" s="300" t="n"/>
      <c r="U1354" s="300" t="n"/>
      <c r="V1354" s="341" t="n"/>
      <c r="W1354" s="341" t="n"/>
      <c r="X1354" s="320" t="n"/>
      <c r="Y1354" s="320" t="n"/>
      <c r="Z1354" s="71" t="n"/>
    </row>
    <row r="1355" ht="16.5" customHeight="1" s="115">
      <c r="C1355" s="313" t="n"/>
      <c r="D1355" s="313" t="n"/>
      <c r="E1355" s="291" t="n"/>
      <c r="F1355" s="292" t="n"/>
      <c r="G1355" s="292" t="n"/>
      <c r="H1355" s="294" t="n"/>
      <c r="I1355" s="338" t="n"/>
      <c r="J1355" s="295" t="n"/>
      <c r="K1355" s="268" t="n"/>
      <c r="L1355" s="268" t="n"/>
      <c r="M1355" s="268" t="n"/>
      <c r="N1355" s="339" t="n"/>
      <c r="O1355" s="268" t="n"/>
      <c r="P1355" s="314" t="n"/>
      <c r="Q1355" s="70" t="n"/>
      <c r="R1355" s="70" t="n"/>
      <c r="S1355" s="70" t="n"/>
      <c r="T1355" s="300" t="n"/>
      <c r="U1355" s="300" t="n"/>
      <c r="V1355" s="341" t="n"/>
      <c r="W1355" s="341" t="n"/>
      <c r="X1355" s="320" t="n"/>
      <c r="Y1355" s="320" t="n"/>
      <c r="Z1355" s="71" t="n"/>
    </row>
    <row r="1356" ht="16.5" customHeight="1" s="115">
      <c r="C1356" s="313" t="n"/>
      <c r="D1356" s="313" t="n"/>
      <c r="E1356" s="291" t="n"/>
      <c r="F1356" s="292" t="n"/>
      <c r="G1356" s="292" t="n"/>
      <c r="H1356" s="294" t="n"/>
      <c r="I1356" s="338" t="n"/>
      <c r="J1356" s="295" t="n"/>
      <c r="K1356" s="268" t="n"/>
      <c r="L1356" s="268" t="n"/>
      <c r="M1356" s="268" t="n"/>
      <c r="N1356" s="339" t="n"/>
      <c r="O1356" s="268" t="n"/>
      <c r="P1356" s="314" t="n"/>
      <c r="Q1356" s="70" t="n"/>
      <c r="R1356" s="70" t="n"/>
      <c r="S1356" s="70" t="n"/>
      <c r="T1356" s="300" t="n"/>
      <c r="U1356" s="300" t="n"/>
      <c r="V1356" s="341" t="n"/>
      <c r="W1356" s="341" t="n"/>
      <c r="X1356" s="320" t="n"/>
      <c r="Y1356" s="320" t="n"/>
      <c r="Z1356" s="71" t="n"/>
    </row>
    <row r="1357" ht="16.5" customHeight="1" s="115">
      <c r="C1357" s="313" t="n"/>
      <c r="D1357" s="313" t="n"/>
      <c r="E1357" s="291" t="n"/>
      <c r="F1357" s="292" t="n"/>
      <c r="G1357" s="292" t="n"/>
      <c r="H1357" s="294" t="n"/>
      <c r="I1357" s="338" t="n"/>
      <c r="J1357" s="295" t="n"/>
      <c r="K1357" s="268" t="n"/>
      <c r="L1357" s="268" t="n"/>
      <c r="M1357" s="268" t="n"/>
      <c r="N1357" s="339" t="n"/>
      <c r="O1357" s="268" t="n"/>
      <c r="P1357" s="314" t="n"/>
      <c r="Q1357" s="70" t="n"/>
      <c r="R1357" s="70" t="n"/>
      <c r="S1357" s="70" t="n"/>
      <c r="T1357" s="300" t="n"/>
      <c r="U1357" s="300" t="n"/>
      <c r="V1357" s="341" t="n"/>
      <c r="W1357" s="341" t="n"/>
      <c r="X1357" s="320" t="n"/>
      <c r="Y1357" s="320" t="n"/>
      <c r="Z1357" s="71" t="n"/>
    </row>
    <row r="1358" ht="16.5" customHeight="1" s="115">
      <c r="C1358" s="313" t="n"/>
      <c r="D1358" s="313" t="n"/>
      <c r="E1358" s="291" t="n"/>
      <c r="F1358" s="292" t="n"/>
      <c r="G1358" s="292" t="n"/>
      <c r="H1358" s="294" t="n"/>
      <c r="I1358" s="338" t="n"/>
      <c r="J1358" s="295" t="n"/>
      <c r="K1358" s="268" t="n"/>
      <c r="L1358" s="268" t="n"/>
      <c r="M1358" s="268" t="n"/>
      <c r="N1358" s="339" t="n"/>
      <c r="O1358" s="268" t="n"/>
      <c r="P1358" s="314" t="n"/>
      <c r="Q1358" s="70" t="n"/>
      <c r="R1358" s="70" t="n"/>
      <c r="S1358" s="70" t="n"/>
      <c r="T1358" s="300" t="n"/>
      <c r="U1358" s="300" t="n"/>
      <c r="V1358" s="341" t="n"/>
      <c r="W1358" s="341" t="n"/>
      <c r="X1358" s="320" t="n"/>
      <c r="Y1358" s="320" t="n"/>
      <c r="Z1358" s="71" t="n"/>
    </row>
    <row r="1359" ht="16.5" customHeight="1" s="115">
      <c r="C1359" s="313" t="n"/>
      <c r="D1359" s="313" t="n"/>
      <c r="E1359" s="291" t="n"/>
      <c r="F1359" s="292" t="n"/>
      <c r="G1359" s="292" t="n"/>
      <c r="H1359" s="294" t="n"/>
      <c r="I1359" s="338" t="n"/>
      <c r="J1359" s="295" t="n"/>
      <c r="K1359" s="268" t="n"/>
      <c r="L1359" s="268" t="n"/>
      <c r="M1359" s="268" t="n"/>
      <c r="N1359" s="339" t="n"/>
      <c r="O1359" s="268" t="n"/>
      <c r="P1359" s="314" t="n"/>
      <c r="Q1359" s="70" t="n"/>
      <c r="R1359" s="70" t="n"/>
      <c r="S1359" s="70" t="n"/>
      <c r="T1359" s="300" t="n"/>
      <c r="U1359" s="300" t="n"/>
      <c r="V1359" s="341" t="n"/>
      <c r="W1359" s="341" t="n"/>
      <c r="X1359" s="320" t="n"/>
      <c r="Y1359" s="320" t="n"/>
      <c r="Z1359" s="71" t="n"/>
    </row>
    <row r="1360" ht="16.5" customHeight="1" s="115">
      <c r="C1360" s="313" t="n"/>
      <c r="D1360" s="313" t="n"/>
      <c r="E1360" s="291" t="n"/>
      <c r="F1360" s="292" t="n"/>
      <c r="G1360" s="292" t="n"/>
      <c r="H1360" s="294" t="n"/>
      <c r="I1360" s="338" t="n"/>
      <c r="J1360" s="295" t="n"/>
      <c r="K1360" s="268" t="n"/>
      <c r="L1360" s="268" t="n"/>
      <c r="M1360" s="268" t="n"/>
      <c r="N1360" s="339" t="n"/>
      <c r="O1360" s="268" t="n"/>
      <c r="P1360" s="314" t="n"/>
      <c r="Q1360" s="70" t="n"/>
      <c r="R1360" s="70" t="n"/>
      <c r="S1360" s="70" t="n"/>
      <c r="T1360" s="300" t="n"/>
      <c r="U1360" s="300" t="n"/>
      <c r="V1360" s="341" t="n"/>
      <c r="W1360" s="341" t="n"/>
      <c r="X1360" s="320" t="n"/>
      <c r="Y1360" s="320" t="n"/>
      <c r="Z1360" s="71" t="n"/>
    </row>
    <row r="1361" ht="16.5" customHeight="1" s="115">
      <c r="C1361" s="313" t="n"/>
      <c r="D1361" s="313" t="n"/>
      <c r="E1361" s="291" t="n"/>
      <c r="F1361" s="292" t="n"/>
      <c r="G1361" s="292" t="n"/>
      <c r="H1361" s="294" t="n"/>
      <c r="I1361" s="338" t="n"/>
      <c r="J1361" s="295" t="n"/>
      <c r="K1361" s="268" t="n"/>
      <c r="L1361" s="268" t="n"/>
      <c r="M1361" s="268" t="n"/>
      <c r="N1361" s="339" t="n"/>
      <c r="O1361" s="268" t="n"/>
      <c r="P1361" s="314" t="n"/>
      <c r="Q1361" s="70" t="n"/>
      <c r="R1361" s="70" t="n"/>
      <c r="S1361" s="70" t="n"/>
      <c r="T1361" s="300" t="n"/>
      <c r="U1361" s="300" t="n"/>
      <c r="V1361" s="341" t="n"/>
      <c r="W1361" s="341" t="n"/>
      <c r="X1361" s="320" t="n"/>
      <c r="Y1361" s="320" t="n"/>
      <c r="Z1361" s="71" t="n"/>
    </row>
    <row r="1362" ht="16.5" customHeight="1" s="115">
      <c r="C1362" s="313" t="n"/>
      <c r="D1362" s="313" t="n"/>
      <c r="E1362" s="291" t="n"/>
      <c r="F1362" s="292" t="n"/>
      <c r="G1362" s="292" t="n"/>
      <c r="H1362" s="294" t="n"/>
      <c r="I1362" s="338" t="n"/>
      <c r="J1362" s="295" t="n"/>
      <c r="K1362" s="268" t="n"/>
      <c r="L1362" s="268" t="n"/>
      <c r="M1362" s="268" t="n"/>
      <c r="N1362" s="339" t="n"/>
      <c r="O1362" s="268" t="n"/>
      <c r="P1362" s="314" t="n"/>
      <c r="Q1362" s="70" t="n"/>
      <c r="R1362" s="70" t="n"/>
      <c r="S1362" s="70" t="n"/>
      <c r="T1362" s="300" t="n"/>
      <c r="U1362" s="300" t="n"/>
      <c r="V1362" s="341" t="n"/>
      <c r="W1362" s="341" t="n"/>
      <c r="X1362" s="320" t="n"/>
      <c r="Y1362" s="320" t="n"/>
      <c r="Z1362" s="71" t="n"/>
    </row>
    <row r="1363" ht="16.5" customHeight="1" s="115">
      <c r="C1363" s="313" t="n"/>
      <c r="D1363" s="313" t="n"/>
      <c r="E1363" s="291" t="n"/>
      <c r="F1363" s="292" t="n"/>
      <c r="G1363" s="292" t="n"/>
      <c r="H1363" s="294" t="n"/>
      <c r="I1363" s="338" t="n"/>
      <c r="J1363" s="295" t="n"/>
      <c r="K1363" s="268" t="n"/>
      <c r="L1363" s="268" t="n"/>
      <c r="M1363" s="268" t="n"/>
      <c r="N1363" s="339" t="n"/>
      <c r="O1363" s="268" t="n"/>
      <c r="P1363" s="314" t="n"/>
      <c r="Q1363" s="70" t="n"/>
      <c r="R1363" s="70" t="n"/>
      <c r="S1363" s="70" t="n"/>
      <c r="T1363" s="300" t="n"/>
      <c r="U1363" s="300" t="n"/>
      <c r="V1363" s="341" t="n"/>
      <c r="W1363" s="341" t="n"/>
      <c r="X1363" s="320" t="n"/>
      <c r="Y1363" s="320" t="n"/>
      <c r="Z1363" s="71" t="n"/>
    </row>
    <row r="1364" ht="16.5" customHeight="1" s="115">
      <c r="C1364" s="313" t="n"/>
      <c r="D1364" s="313" t="n"/>
      <c r="E1364" s="291" t="n"/>
      <c r="F1364" s="292" t="n"/>
      <c r="G1364" s="292" t="n"/>
      <c r="H1364" s="294" t="n"/>
      <c r="I1364" s="338" t="n"/>
      <c r="J1364" s="295" t="n"/>
      <c r="K1364" s="268" t="n"/>
      <c r="L1364" s="268" t="n"/>
      <c r="M1364" s="268" t="n"/>
      <c r="N1364" s="339" t="n"/>
      <c r="O1364" s="268" t="n"/>
      <c r="P1364" s="314" t="n"/>
      <c r="Q1364" s="70" t="n"/>
      <c r="R1364" s="70" t="n"/>
      <c r="S1364" s="70" t="n"/>
      <c r="T1364" s="300" t="n"/>
      <c r="U1364" s="300" t="n"/>
      <c r="V1364" s="341" t="n"/>
      <c r="W1364" s="341" t="n"/>
      <c r="X1364" s="320" t="n"/>
      <c r="Y1364" s="320" t="n"/>
      <c r="Z1364" s="71" t="n"/>
    </row>
    <row r="1365" ht="16.5" customHeight="1" s="115">
      <c r="C1365" s="313" t="n"/>
      <c r="D1365" s="313" t="n"/>
      <c r="E1365" s="291" t="n"/>
      <c r="F1365" s="292" t="n"/>
      <c r="G1365" s="292" t="n"/>
      <c r="H1365" s="294" t="n"/>
      <c r="I1365" s="338" t="n"/>
      <c r="J1365" s="295" t="n"/>
      <c r="K1365" s="268" t="n"/>
      <c r="L1365" s="268" t="n"/>
      <c r="M1365" s="268" t="n"/>
      <c r="N1365" s="339" t="n"/>
      <c r="O1365" s="268" t="n"/>
      <c r="P1365" s="314" t="n"/>
      <c r="Q1365" s="70" t="n"/>
      <c r="R1365" s="70" t="n"/>
      <c r="S1365" s="70" t="n"/>
      <c r="T1365" s="300" t="n"/>
      <c r="U1365" s="300" t="n"/>
      <c r="V1365" s="341" t="n"/>
      <c r="W1365" s="341" t="n"/>
      <c r="X1365" s="320" t="n"/>
      <c r="Y1365" s="320" t="n"/>
      <c r="Z1365" s="71" t="n"/>
    </row>
    <row r="1366" ht="16.5" customHeight="1" s="115">
      <c r="C1366" s="313" t="n"/>
      <c r="D1366" s="313" t="n"/>
      <c r="E1366" s="291" t="n"/>
      <c r="F1366" s="292" t="n"/>
      <c r="G1366" s="292" t="n"/>
      <c r="H1366" s="294" t="n"/>
      <c r="I1366" s="338" t="n"/>
      <c r="J1366" s="295" t="n"/>
      <c r="K1366" s="268" t="n"/>
      <c r="L1366" s="268" t="n"/>
      <c r="M1366" s="268" t="n"/>
      <c r="N1366" s="339" t="n"/>
      <c r="O1366" s="268" t="n"/>
      <c r="P1366" s="314" t="n"/>
      <c r="Q1366" s="70" t="n"/>
      <c r="R1366" s="70" t="n"/>
      <c r="S1366" s="70" t="n"/>
      <c r="T1366" s="300" t="n"/>
      <c r="U1366" s="300" t="n"/>
      <c r="V1366" s="341" t="n"/>
      <c r="W1366" s="341" t="n"/>
      <c r="X1366" s="320" t="n"/>
      <c r="Y1366" s="320" t="n"/>
      <c r="Z1366" s="71" t="n"/>
    </row>
    <row r="1367" ht="16.5" customHeight="1" s="115">
      <c r="C1367" s="313" t="n"/>
      <c r="D1367" s="313" t="n"/>
      <c r="E1367" s="291" t="n"/>
      <c r="F1367" s="292" t="n"/>
      <c r="G1367" s="292" t="n"/>
      <c r="H1367" s="294" t="n"/>
      <c r="I1367" s="338" t="n"/>
      <c r="J1367" s="295" t="n"/>
      <c r="K1367" s="268" t="n"/>
      <c r="L1367" s="268" t="n"/>
      <c r="M1367" s="268" t="n"/>
      <c r="N1367" s="339" t="n"/>
      <c r="O1367" s="268" t="n"/>
      <c r="P1367" s="314" t="n"/>
      <c r="Q1367" s="70" t="n"/>
      <c r="R1367" s="70" t="n"/>
      <c r="S1367" s="70" t="n"/>
      <c r="T1367" s="300" t="n"/>
      <c r="U1367" s="300" t="n"/>
      <c r="V1367" s="341" t="n"/>
      <c r="W1367" s="341" t="n"/>
      <c r="X1367" s="320" t="n"/>
      <c r="Y1367" s="320" t="n"/>
      <c r="Z1367" s="71" t="n"/>
    </row>
    <row r="1368" ht="16.5" customHeight="1" s="115">
      <c r="C1368" s="313" t="n"/>
      <c r="D1368" s="313" t="n"/>
      <c r="E1368" s="291" t="n"/>
      <c r="F1368" s="292" t="n"/>
      <c r="G1368" s="292" t="n"/>
      <c r="H1368" s="294" t="n"/>
      <c r="I1368" s="338" t="n"/>
      <c r="J1368" s="295" t="n"/>
      <c r="K1368" s="268" t="n"/>
      <c r="L1368" s="268" t="n"/>
      <c r="M1368" s="268" t="n"/>
      <c r="N1368" s="339" t="n"/>
      <c r="O1368" s="268" t="n"/>
      <c r="P1368" s="314" t="n"/>
      <c r="Q1368" s="70" t="n"/>
      <c r="R1368" s="70" t="n"/>
      <c r="S1368" s="70" t="n"/>
      <c r="T1368" s="300" t="n"/>
      <c r="U1368" s="300" t="n"/>
      <c r="V1368" s="341" t="n"/>
      <c r="W1368" s="341" t="n"/>
      <c r="X1368" s="320" t="n"/>
      <c r="Y1368" s="320" t="n"/>
      <c r="Z1368" s="71" t="n"/>
    </row>
    <row r="1369" ht="16.5" customHeight="1" s="115">
      <c r="C1369" s="313" t="n"/>
      <c r="D1369" s="313" t="n"/>
      <c r="E1369" s="291" t="n"/>
      <c r="F1369" s="292" t="n"/>
      <c r="G1369" s="292" t="n"/>
      <c r="H1369" s="294" t="n"/>
      <c r="I1369" s="338" t="n"/>
      <c r="J1369" s="295" t="n"/>
      <c r="K1369" s="268" t="n"/>
      <c r="L1369" s="268" t="n"/>
      <c r="M1369" s="268" t="n"/>
      <c r="N1369" s="339" t="n"/>
      <c r="O1369" s="268" t="n"/>
      <c r="P1369" s="314" t="n"/>
      <c r="Q1369" s="70" t="n"/>
      <c r="R1369" s="70" t="n"/>
      <c r="S1369" s="70" t="n"/>
      <c r="T1369" s="300" t="n"/>
      <c r="U1369" s="300" t="n"/>
      <c r="V1369" s="341" t="n"/>
      <c r="W1369" s="341" t="n"/>
      <c r="X1369" s="320" t="n"/>
      <c r="Y1369" s="320" t="n"/>
      <c r="Z1369" s="71" t="n"/>
    </row>
    <row r="1370" ht="16.5" customHeight="1" s="115">
      <c r="C1370" s="313" t="n"/>
      <c r="D1370" s="313" t="n"/>
      <c r="E1370" s="291" t="n"/>
      <c r="F1370" s="292" t="n"/>
      <c r="G1370" s="292" t="n"/>
      <c r="H1370" s="294" t="n"/>
      <c r="I1370" s="338" t="n"/>
      <c r="J1370" s="295" t="n"/>
      <c r="K1370" s="268" t="n"/>
      <c r="L1370" s="268" t="n"/>
      <c r="M1370" s="268" t="n"/>
      <c r="N1370" s="339" t="n"/>
      <c r="O1370" s="268" t="n"/>
      <c r="P1370" s="314" t="n"/>
      <c r="Q1370" s="70" t="n"/>
      <c r="R1370" s="70" t="n"/>
      <c r="S1370" s="70" t="n"/>
      <c r="T1370" s="300" t="n"/>
      <c r="U1370" s="300" t="n"/>
      <c r="V1370" s="341" t="n"/>
      <c r="W1370" s="341" t="n"/>
      <c r="X1370" s="320" t="n"/>
      <c r="Y1370" s="320" t="n"/>
      <c r="Z1370" s="71" t="n"/>
    </row>
    <row r="1371" ht="16.5" customHeight="1" s="115">
      <c r="C1371" s="313" t="n"/>
      <c r="D1371" s="313" t="n"/>
      <c r="E1371" s="291" t="n"/>
      <c r="F1371" s="292" t="n"/>
      <c r="G1371" s="292" t="n"/>
      <c r="H1371" s="294" t="n"/>
      <c r="I1371" s="338" t="n"/>
      <c r="J1371" s="295" t="n"/>
      <c r="K1371" s="268" t="n"/>
      <c r="L1371" s="268" t="n"/>
      <c r="M1371" s="268" t="n"/>
      <c r="N1371" s="339" t="n"/>
      <c r="O1371" s="268" t="n"/>
      <c r="P1371" s="314" t="n"/>
      <c r="Q1371" s="70" t="n"/>
      <c r="R1371" s="70" t="n"/>
      <c r="S1371" s="70" t="n"/>
      <c r="T1371" s="300" t="n"/>
      <c r="U1371" s="300" t="n"/>
      <c r="V1371" s="341" t="n"/>
      <c r="W1371" s="341" t="n"/>
      <c r="X1371" s="320" t="n"/>
      <c r="Y1371" s="320" t="n"/>
      <c r="Z1371" s="71" t="n"/>
    </row>
    <row r="1372" ht="16.5" customHeight="1" s="115">
      <c r="C1372" s="313" t="n"/>
      <c r="D1372" s="313" t="n"/>
      <c r="E1372" s="291" t="n"/>
      <c r="F1372" s="292" t="n"/>
      <c r="G1372" s="292" t="n"/>
      <c r="H1372" s="294" t="n"/>
      <c r="I1372" s="338" t="n"/>
      <c r="J1372" s="295" t="n"/>
      <c r="K1372" s="268" t="n"/>
      <c r="L1372" s="268" t="n"/>
      <c r="M1372" s="268" t="n"/>
      <c r="N1372" s="339" t="n"/>
      <c r="O1372" s="268" t="n"/>
      <c r="P1372" s="314" t="n"/>
      <c r="Q1372" s="70" t="n"/>
      <c r="R1372" s="70" t="n"/>
      <c r="S1372" s="70" t="n"/>
      <c r="T1372" s="300" t="n"/>
      <c r="U1372" s="300" t="n"/>
      <c r="V1372" s="341" t="n"/>
      <c r="W1372" s="341" t="n"/>
      <c r="X1372" s="320" t="n"/>
      <c r="Y1372" s="320" t="n"/>
      <c r="Z1372" s="71" t="n"/>
    </row>
    <row r="1373" ht="16.5" customHeight="1" s="115">
      <c r="C1373" s="313" t="n"/>
      <c r="D1373" s="313" t="n"/>
      <c r="E1373" s="291" t="n"/>
      <c r="F1373" s="292" t="n"/>
      <c r="G1373" s="292" t="n"/>
      <c r="H1373" s="294" t="n"/>
      <c r="I1373" s="338" t="n"/>
      <c r="J1373" s="295" t="n"/>
      <c r="K1373" s="268" t="n"/>
      <c r="L1373" s="268" t="n"/>
      <c r="M1373" s="268" t="n"/>
      <c r="N1373" s="339" t="n"/>
      <c r="O1373" s="268" t="n"/>
      <c r="P1373" s="314" t="n"/>
      <c r="Q1373" s="70" t="n"/>
      <c r="R1373" s="70" t="n"/>
      <c r="S1373" s="70" t="n"/>
      <c r="T1373" s="300" t="n"/>
      <c r="U1373" s="300" t="n"/>
      <c r="V1373" s="341" t="n"/>
      <c r="W1373" s="341" t="n"/>
      <c r="X1373" s="320" t="n"/>
      <c r="Y1373" s="320" t="n"/>
      <c r="Z1373" s="71" t="n"/>
    </row>
    <row r="1374" ht="16.5" customHeight="1" s="115">
      <c r="C1374" s="313" t="n"/>
      <c r="D1374" s="313" t="n"/>
      <c r="E1374" s="291" t="n"/>
      <c r="F1374" s="292" t="n"/>
      <c r="G1374" s="292" t="n"/>
      <c r="H1374" s="294" t="n"/>
      <c r="I1374" s="338" t="n"/>
      <c r="J1374" s="295" t="n"/>
      <c r="K1374" s="268" t="n"/>
      <c r="L1374" s="268" t="n"/>
      <c r="M1374" s="268" t="n"/>
      <c r="N1374" s="339" t="n"/>
      <c r="O1374" s="268" t="n"/>
      <c r="P1374" s="314" t="n"/>
      <c r="Q1374" s="70" t="n"/>
      <c r="R1374" s="70" t="n"/>
      <c r="S1374" s="70" t="n"/>
      <c r="T1374" s="300" t="n"/>
      <c r="U1374" s="300" t="n"/>
      <c r="V1374" s="341" t="n"/>
      <c r="W1374" s="341" t="n"/>
      <c r="X1374" s="320" t="n"/>
      <c r="Y1374" s="320" t="n"/>
      <c r="Z1374" s="71" t="n"/>
    </row>
    <row r="1375" ht="16.5" customHeight="1" s="115">
      <c r="C1375" s="313" t="n"/>
      <c r="D1375" s="313" t="n"/>
      <c r="E1375" s="291" t="n"/>
      <c r="F1375" s="292" t="n"/>
      <c r="G1375" s="292" t="n"/>
      <c r="H1375" s="294" t="n"/>
      <c r="I1375" s="338" t="n"/>
      <c r="J1375" s="295" t="n"/>
      <c r="K1375" s="268" t="n"/>
      <c r="L1375" s="268" t="n"/>
      <c r="M1375" s="268" t="n"/>
      <c r="N1375" s="339" t="n"/>
      <c r="O1375" s="268" t="n"/>
      <c r="P1375" s="314" t="n"/>
      <c r="Q1375" s="70" t="n"/>
      <c r="R1375" s="70" t="n"/>
      <c r="S1375" s="70" t="n"/>
      <c r="T1375" s="300" t="n"/>
      <c r="U1375" s="300" t="n"/>
      <c r="V1375" s="341" t="n"/>
      <c r="W1375" s="341" t="n"/>
      <c r="X1375" s="320" t="n"/>
      <c r="Y1375" s="320" t="n"/>
      <c r="Z1375" s="71" t="n"/>
    </row>
    <row r="1376" ht="16.5" customHeight="1" s="115">
      <c r="C1376" s="313" t="n"/>
      <c r="D1376" s="313" t="n"/>
      <c r="E1376" s="291" t="n"/>
      <c r="F1376" s="292" t="n"/>
      <c r="G1376" s="292" t="n"/>
      <c r="H1376" s="294" t="n"/>
      <c r="I1376" s="338" t="n"/>
      <c r="J1376" s="295" t="n"/>
      <c r="K1376" s="268" t="n"/>
      <c r="L1376" s="268" t="n"/>
      <c r="M1376" s="268" t="n"/>
      <c r="N1376" s="339" t="n"/>
      <c r="O1376" s="268" t="n"/>
      <c r="P1376" s="314" t="n"/>
      <c r="Q1376" s="70" t="n"/>
      <c r="R1376" s="70" t="n"/>
      <c r="S1376" s="70" t="n"/>
      <c r="T1376" s="300" t="n"/>
      <c r="U1376" s="300" t="n"/>
      <c r="V1376" s="341" t="n"/>
      <c r="W1376" s="341" t="n"/>
      <c r="X1376" s="320" t="n"/>
      <c r="Y1376" s="320" t="n"/>
      <c r="Z1376" s="71" t="n"/>
    </row>
    <row r="1377" ht="16.5" customHeight="1" s="115">
      <c r="C1377" s="313" t="n"/>
      <c r="D1377" s="313" t="n"/>
      <c r="E1377" s="291" t="n"/>
      <c r="F1377" s="292" t="n"/>
      <c r="G1377" s="292" t="n"/>
      <c r="H1377" s="294" t="n"/>
      <c r="I1377" s="338" t="n"/>
      <c r="J1377" s="295" t="n"/>
      <c r="K1377" s="268" t="n"/>
      <c r="L1377" s="268" t="n"/>
      <c r="M1377" s="268" t="n"/>
      <c r="N1377" s="339" t="n"/>
      <c r="O1377" s="268" t="n"/>
      <c r="P1377" s="314" t="n"/>
      <c r="Q1377" s="70" t="n"/>
      <c r="R1377" s="70" t="n"/>
      <c r="S1377" s="70" t="n"/>
      <c r="T1377" s="300" t="n"/>
      <c r="U1377" s="300" t="n"/>
      <c r="V1377" s="341" t="n"/>
      <c r="W1377" s="341" t="n"/>
      <c r="X1377" s="320" t="n"/>
      <c r="Y1377" s="320" t="n"/>
      <c r="Z1377" s="71" t="n"/>
    </row>
    <row r="1378" ht="16.5" customHeight="1" s="115">
      <c r="C1378" s="313" t="n"/>
      <c r="D1378" s="313" t="n"/>
      <c r="E1378" s="291" t="n"/>
      <c r="F1378" s="292" t="n"/>
      <c r="G1378" s="292" t="n"/>
      <c r="H1378" s="294" t="n"/>
      <c r="I1378" s="338" t="n"/>
      <c r="J1378" s="295" t="n"/>
      <c r="K1378" s="268" t="n"/>
      <c r="L1378" s="268" t="n"/>
      <c r="M1378" s="268" t="n"/>
      <c r="N1378" s="339" t="n"/>
      <c r="O1378" s="268" t="n"/>
      <c r="P1378" s="314" t="n"/>
      <c r="Q1378" s="70" t="n"/>
      <c r="R1378" s="70" t="n"/>
      <c r="S1378" s="70" t="n"/>
      <c r="T1378" s="300" t="n"/>
      <c r="U1378" s="300" t="n"/>
      <c r="V1378" s="341" t="n"/>
      <c r="W1378" s="341" t="n"/>
      <c r="X1378" s="320" t="n"/>
      <c r="Y1378" s="320" t="n"/>
      <c r="Z1378" s="71" t="n"/>
    </row>
    <row r="1379" ht="16.5" customHeight="1" s="115">
      <c r="C1379" s="313" t="n"/>
      <c r="D1379" s="313" t="n"/>
      <c r="E1379" s="291" t="n"/>
      <c r="F1379" s="292" t="n"/>
      <c r="G1379" s="292" t="n"/>
      <c r="H1379" s="294" t="n"/>
      <c r="I1379" s="338" t="n"/>
      <c r="J1379" s="295" t="n"/>
      <c r="K1379" s="268" t="n"/>
      <c r="L1379" s="268" t="n"/>
      <c r="M1379" s="268" t="n"/>
      <c r="N1379" s="339" t="n"/>
      <c r="O1379" s="268" t="n"/>
      <c r="P1379" s="314" t="n"/>
      <c r="Q1379" s="70" t="n"/>
      <c r="R1379" s="70" t="n"/>
      <c r="S1379" s="70" t="n"/>
      <c r="T1379" s="300" t="n"/>
      <c r="U1379" s="300" t="n"/>
      <c r="V1379" s="341" t="n"/>
      <c r="W1379" s="341" t="n"/>
      <c r="X1379" s="320" t="n"/>
      <c r="Y1379" s="320" t="n"/>
      <c r="Z1379" s="71" t="n"/>
    </row>
    <row r="1380" ht="16.5" customHeight="1" s="115">
      <c r="C1380" s="313" t="n"/>
      <c r="D1380" s="313" t="n"/>
      <c r="E1380" s="291" t="n"/>
      <c r="F1380" s="292" t="n"/>
      <c r="G1380" s="292" t="n"/>
      <c r="H1380" s="294" t="n"/>
      <c r="I1380" s="338" t="n"/>
      <c r="J1380" s="295" t="n"/>
      <c r="K1380" s="268" t="n"/>
      <c r="L1380" s="268" t="n"/>
      <c r="M1380" s="268" t="n"/>
      <c r="N1380" s="339" t="n"/>
      <c r="O1380" s="268" t="n"/>
      <c r="P1380" s="314" t="n"/>
      <c r="Q1380" s="70" t="n"/>
      <c r="R1380" s="70" t="n"/>
      <c r="S1380" s="70" t="n"/>
      <c r="T1380" s="300" t="n"/>
      <c r="U1380" s="300" t="n"/>
      <c r="V1380" s="341" t="n"/>
      <c r="W1380" s="341" t="n"/>
      <c r="X1380" s="320" t="n"/>
      <c r="Y1380" s="320" t="n"/>
      <c r="Z1380" s="71" t="n"/>
    </row>
    <row r="1381" ht="16.5" customHeight="1" s="115">
      <c r="C1381" s="313" t="n"/>
      <c r="D1381" s="313" t="n"/>
      <c r="E1381" s="291" t="n"/>
      <c r="F1381" s="292" t="n"/>
      <c r="G1381" s="292" t="n"/>
      <c r="H1381" s="294" t="n"/>
      <c r="I1381" s="338" t="n"/>
      <c r="J1381" s="295" t="n"/>
      <c r="K1381" s="268" t="n"/>
      <c r="L1381" s="268" t="n"/>
      <c r="M1381" s="268" t="n"/>
      <c r="N1381" s="339" t="n"/>
      <c r="O1381" s="268" t="n"/>
      <c r="P1381" s="314" t="n"/>
      <c r="Q1381" s="70" t="n"/>
      <c r="R1381" s="70" t="n"/>
      <c r="S1381" s="70" t="n"/>
      <c r="T1381" s="300" t="n"/>
      <c r="U1381" s="300" t="n"/>
      <c r="V1381" s="341" t="n"/>
      <c r="W1381" s="341" t="n"/>
      <c r="X1381" s="320" t="n"/>
      <c r="Y1381" s="320" t="n"/>
      <c r="Z1381" s="71" t="n"/>
    </row>
    <row r="1382" ht="16.5" customHeight="1" s="115">
      <c r="C1382" s="313" t="n"/>
      <c r="D1382" s="313" t="n"/>
      <c r="E1382" s="291" t="n"/>
      <c r="F1382" s="292" t="n"/>
      <c r="G1382" s="292" t="n"/>
      <c r="H1382" s="294" t="n"/>
      <c r="I1382" s="338" t="n"/>
      <c r="J1382" s="295" t="n"/>
      <c r="K1382" s="268" t="n"/>
      <c r="L1382" s="268" t="n"/>
      <c r="M1382" s="268" t="n"/>
      <c r="N1382" s="339" t="n"/>
      <c r="O1382" s="268" t="n"/>
      <c r="P1382" s="314" t="n"/>
      <c r="Q1382" s="70" t="n"/>
      <c r="R1382" s="70" t="n"/>
      <c r="S1382" s="70" t="n"/>
      <c r="T1382" s="300" t="n"/>
      <c r="U1382" s="300" t="n"/>
      <c r="V1382" s="341" t="n"/>
      <c r="W1382" s="341" t="n"/>
      <c r="X1382" s="320" t="n"/>
      <c r="Y1382" s="320" t="n"/>
      <c r="Z1382" s="71" t="n"/>
    </row>
    <row r="1383" ht="16.5" customHeight="1" s="115">
      <c r="C1383" s="313" t="n"/>
      <c r="D1383" s="313" t="n"/>
      <c r="E1383" s="291" t="n"/>
      <c r="F1383" s="292" t="n"/>
      <c r="G1383" s="292" t="n"/>
      <c r="H1383" s="294" t="n"/>
      <c r="I1383" s="338" t="n"/>
      <c r="J1383" s="295" t="n"/>
      <c r="K1383" s="268" t="n"/>
      <c r="L1383" s="268" t="n"/>
      <c r="M1383" s="268" t="n"/>
      <c r="N1383" s="339" t="n"/>
      <c r="O1383" s="268" t="n"/>
      <c r="P1383" s="314" t="n"/>
      <c r="Q1383" s="70" t="n"/>
      <c r="R1383" s="70" t="n"/>
      <c r="S1383" s="70" t="n"/>
      <c r="T1383" s="300" t="n"/>
      <c r="U1383" s="300" t="n"/>
      <c r="V1383" s="341" t="n"/>
      <c r="W1383" s="341" t="n"/>
      <c r="X1383" s="320" t="n"/>
      <c r="Y1383" s="320" t="n"/>
      <c r="Z1383" s="71" t="n"/>
    </row>
    <row r="1384" ht="16.5" customHeight="1" s="115">
      <c r="C1384" s="313" t="n"/>
      <c r="D1384" s="313" t="n"/>
      <c r="E1384" s="291" t="n"/>
      <c r="F1384" s="292" t="n"/>
      <c r="G1384" s="292" t="n"/>
      <c r="H1384" s="294" t="n"/>
      <c r="I1384" s="338" t="n"/>
      <c r="J1384" s="295" t="n"/>
      <c r="K1384" s="268" t="n"/>
      <c r="L1384" s="268" t="n"/>
      <c r="M1384" s="268" t="n"/>
      <c r="N1384" s="339" t="n"/>
      <c r="O1384" s="268" t="n"/>
      <c r="P1384" s="314" t="n"/>
      <c r="Q1384" s="70" t="n"/>
      <c r="R1384" s="70" t="n"/>
      <c r="S1384" s="70" t="n"/>
      <c r="T1384" s="300" t="n"/>
      <c r="U1384" s="300" t="n"/>
      <c r="V1384" s="341" t="n"/>
      <c r="W1384" s="341" t="n"/>
      <c r="X1384" s="320" t="n"/>
      <c r="Y1384" s="320" t="n"/>
      <c r="Z1384" s="71" t="n"/>
    </row>
    <row r="1385" ht="16.5" customHeight="1" s="115">
      <c r="C1385" s="313" t="n"/>
      <c r="D1385" s="313" t="n"/>
      <c r="E1385" s="291" t="n"/>
      <c r="F1385" s="292" t="n"/>
      <c r="G1385" s="292" t="n"/>
      <c r="H1385" s="294" t="n"/>
      <c r="I1385" s="338" t="n"/>
      <c r="J1385" s="295" t="n"/>
      <c r="K1385" s="268" t="n"/>
      <c r="L1385" s="268" t="n"/>
      <c r="M1385" s="268" t="n"/>
      <c r="N1385" s="339" t="n"/>
      <c r="O1385" s="268" t="n"/>
      <c r="P1385" s="314" t="n"/>
      <c r="Q1385" s="70" t="n"/>
      <c r="R1385" s="70" t="n"/>
      <c r="S1385" s="70" t="n"/>
      <c r="T1385" s="300" t="n"/>
      <c r="U1385" s="300" t="n"/>
      <c r="V1385" s="341" t="n"/>
      <c r="W1385" s="341" t="n"/>
      <c r="X1385" s="320" t="n"/>
      <c r="Y1385" s="320" t="n"/>
      <c r="Z1385" s="71" t="n"/>
    </row>
    <row r="1386" ht="16.5" customHeight="1" s="115">
      <c r="C1386" s="313" t="n"/>
      <c r="D1386" s="313" t="n"/>
      <c r="E1386" s="291" t="n"/>
      <c r="F1386" s="292" t="n"/>
      <c r="G1386" s="292" t="n"/>
      <c r="H1386" s="294" t="n"/>
      <c r="I1386" s="338" t="n"/>
      <c r="J1386" s="295" t="n"/>
      <c r="K1386" s="268" t="n"/>
      <c r="L1386" s="268" t="n"/>
      <c r="M1386" s="268" t="n"/>
      <c r="N1386" s="339" t="n"/>
      <c r="O1386" s="268" t="n"/>
      <c r="P1386" s="314" t="n"/>
      <c r="Q1386" s="70" t="n"/>
      <c r="R1386" s="70" t="n"/>
      <c r="S1386" s="70" t="n"/>
      <c r="T1386" s="300" t="n"/>
      <c r="U1386" s="300" t="n"/>
      <c r="V1386" s="341" t="n"/>
      <c r="W1386" s="341" t="n"/>
      <c r="X1386" s="320" t="n"/>
      <c r="Y1386" s="320" t="n"/>
      <c r="Z1386" s="71" t="n"/>
    </row>
    <row r="1387" ht="16.5" customHeight="1" s="115">
      <c r="C1387" s="313" t="n"/>
      <c r="D1387" s="313" t="n"/>
      <c r="E1387" s="291" t="n"/>
      <c r="F1387" s="292" t="n"/>
      <c r="G1387" s="292" t="n"/>
      <c r="H1387" s="294" t="n"/>
      <c r="I1387" s="338" t="n"/>
      <c r="J1387" s="295" t="n"/>
      <c r="K1387" s="268" t="n"/>
      <c r="L1387" s="268" t="n"/>
      <c r="M1387" s="268" t="n"/>
      <c r="N1387" s="339" t="n"/>
      <c r="O1387" s="268" t="n"/>
      <c r="P1387" s="314" t="n"/>
      <c r="Q1387" s="70" t="n"/>
      <c r="R1387" s="70" t="n"/>
      <c r="S1387" s="70" t="n"/>
      <c r="T1387" s="300" t="n"/>
      <c r="U1387" s="300" t="n"/>
      <c r="V1387" s="341" t="n"/>
      <c r="W1387" s="341" t="n"/>
      <c r="X1387" s="320" t="n"/>
      <c r="Y1387" s="320" t="n"/>
      <c r="Z1387" s="71" t="n"/>
    </row>
    <row r="1388" ht="16.5" customHeight="1" s="115">
      <c r="C1388" s="313" t="n"/>
      <c r="D1388" s="313" t="n"/>
      <c r="E1388" s="291" t="n"/>
      <c r="F1388" s="292" t="n"/>
      <c r="G1388" s="292" t="n"/>
      <c r="H1388" s="294" t="n"/>
      <c r="I1388" s="338" t="n"/>
      <c r="J1388" s="295" t="n"/>
      <c r="K1388" s="268" t="n"/>
      <c r="L1388" s="268" t="n"/>
      <c r="M1388" s="268" t="n"/>
      <c r="N1388" s="339" t="n"/>
      <c r="O1388" s="268" t="n"/>
      <c r="P1388" s="314" t="n"/>
      <c r="Q1388" s="70" t="n"/>
      <c r="R1388" s="70" t="n"/>
      <c r="S1388" s="70" t="n"/>
      <c r="T1388" s="300" t="n"/>
      <c r="U1388" s="300" t="n"/>
      <c r="V1388" s="341" t="n"/>
      <c r="W1388" s="341" t="n"/>
      <c r="X1388" s="320" t="n"/>
      <c r="Y1388" s="320" t="n"/>
      <c r="Z1388" s="71" t="n"/>
    </row>
    <row r="1389" ht="16.5" customHeight="1" s="115">
      <c r="C1389" s="313" t="n"/>
      <c r="D1389" s="313" t="n"/>
      <c r="E1389" s="291" t="n"/>
      <c r="F1389" s="292" t="n"/>
      <c r="G1389" s="292" t="n"/>
      <c r="H1389" s="294" t="n"/>
      <c r="I1389" s="338" t="n"/>
      <c r="J1389" s="295" t="n"/>
      <c r="K1389" s="268" t="n"/>
      <c r="L1389" s="268" t="n"/>
      <c r="M1389" s="268" t="n"/>
      <c r="N1389" s="339" t="n"/>
      <c r="O1389" s="268" t="n"/>
      <c r="P1389" s="314" t="n"/>
      <c r="Q1389" s="70" t="n"/>
      <c r="R1389" s="70" t="n"/>
      <c r="S1389" s="70" t="n"/>
      <c r="T1389" s="300" t="n"/>
      <c r="U1389" s="300" t="n"/>
      <c r="V1389" s="341" t="n"/>
      <c r="W1389" s="341" t="n"/>
      <c r="X1389" s="320" t="n"/>
      <c r="Y1389" s="320" t="n"/>
      <c r="Z1389" s="71" t="n"/>
    </row>
    <row r="1390" ht="16.5" customHeight="1" s="115">
      <c r="C1390" s="313" t="n"/>
      <c r="D1390" s="313" t="n"/>
      <c r="E1390" s="291" t="n"/>
      <c r="F1390" s="292" t="n"/>
      <c r="G1390" s="292" t="n"/>
      <c r="H1390" s="294" t="n"/>
      <c r="I1390" s="338" t="n"/>
      <c r="J1390" s="295" t="n"/>
      <c r="K1390" s="268" t="n"/>
      <c r="L1390" s="268" t="n"/>
      <c r="M1390" s="268" t="n"/>
      <c r="N1390" s="339" t="n"/>
      <c r="O1390" s="268" t="n"/>
      <c r="P1390" s="314" t="n"/>
      <c r="Q1390" s="70" t="n"/>
      <c r="R1390" s="70" t="n"/>
      <c r="S1390" s="70" t="n"/>
      <c r="T1390" s="300" t="n"/>
      <c r="U1390" s="300" t="n"/>
      <c r="V1390" s="341" t="n"/>
      <c r="W1390" s="341" t="n"/>
      <c r="X1390" s="320" t="n"/>
      <c r="Y1390" s="320" t="n"/>
      <c r="Z1390" s="71" t="n"/>
    </row>
    <row r="1391" ht="16.5" customHeight="1" s="115">
      <c r="C1391" s="313" t="n"/>
      <c r="D1391" s="313" t="n"/>
      <c r="E1391" s="291" t="n"/>
      <c r="F1391" s="292" t="n"/>
      <c r="G1391" s="292" t="n"/>
      <c r="H1391" s="294" t="n"/>
      <c r="I1391" s="338" t="n"/>
      <c r="J1391" s="295" t="n"/>
      <c r="K1391" s="268" t="n"/>
      <c r="L1391" s="268" t="n"/>
      <c r="M1391" s="268" t="n"/>
      <c r="N1391" s="339" t="n"/>
      <c r="O1391" s="268" t="n"/>
      <c r="P1391" s="314" t="n"/>
      <c r="Q1391" s="70" t="n"/>
      <c r="R1391" s="70" t="n"/>
      <c r="S1391" s="70" t="n"/>
      <c r="T1391" s="300" t="n"/>
      <c r="U1391" s="300" t="n"/>
      <c r="V1391" s="341" t="n"/>
      <c r="W1391" s="341" t="n"/>
      <c r="X1391" s="320" t="n"/>
      <c r="Y1391" s="320" t="n"/>
      <c r="Z1391" s="71" t="n"/>
    </row>
    <row r="1392" ht="16.5" customHeight="1" s="115">
      <c r="C1392" s="313" t="n"/>
      <c r="D1392" s="313" t="n"/>
      <c r="E1392" s="291" t="n"/>
      <c r="F1392" s="292" t="n"/>
      <c r="G1392" s="292" t="n"/>
      <c r="H1392" s="294" t="n"/>
      <c r="I1392" s="338" t="n"/>
      <c r="J1392" s="295" t="n"/>
      <c r="K1392" s="268" t="n"/>
      <c r="L1392" s="268" t="n"/>
      <c r="M1392" s="268" t="n"/>
      <c r="N1392" s="339" t="n"/>
      <c r="O1392" s="268" t="n"/>
      <c r="P1392" s="314" t="n"/>
      <c r="Q1392" s="70" t="n"/>
      <c r="R1392" s="70" t="n"/>
      <c r="S1392" s="70" t="n"/>
      <c r="T1392" s="300" t="n"/>
      <c r="U1392" s="300" t="n"/>
      <c r="V1392" s="341" t="n"/>
      <c r="W1392" s="341" t="n"/>
      <c r="X1392" s="320" t="n"/>
      <c r="Y1392" s="320" t="n"/>
      <c r="Z1392" s="71" t="n"/>
    </row>
    <row r="1393" ht="16.5" customHeight="1" s="115">
      <c r="C1393" s="313" t="n"/>
      <c r="D1393" s="313" t="n"/>
      <c r="E1393" s="291" t="n"/>
      <c r="F1393" s="292" t="n"/>
      <c r="G1393" s="292" t="n"/>
      <c r="H1393" s="294" t="n"/>
      <c r="I1393" s="338" t="n"/>
      <c r="J1393" s="295" t="n"/>
      <c r="K1393" s="268" t="n"/>
      <c r="L1393" s="268" t="n"/>
      <c r="M1393" s="268" t="n"/>
      <c r="N1393" s="339" t="n"/>
      <c r="O1393" s="268" t="n"/>
      <c r="P1393" s="314" t="n"/>
      <c r="Q1393" s="70" t="n"/>
      <c r="R1393" s="70" t="n"/>
      <c r="S1393" s="70" t="n"/>
      <c r="T1393" s="300" t="n"/>
      <c r="U1393" s="300" t="n"/>
      <c r="V1393" s="341" t="n"/>
      <c r="W1393" s="341" t="n"/>
      <c r="X1393" s="320" t="n"/>
      <c r="Y1393" s="320" t="n"/>
      <c r="Z1393" s="71" t="n"/>
    </row>
    <row r="1394" ht="16.5" customHeight="1" s="115">
      <c r="C1394" s="313" t="n"/>
      <c r="D1394" s="313" t="n"/>
      <c r="E1394" s="291" t="n"/>
      <c r="F1394" s="292" t="n"/>
      <c r="G1394" s="292" t="n"/>
      <c r="H1394" s="294" t="n"/>
      <c r="I1394" s="338" t="n"/>
      <c r="J1394" s="295" t="n"/>
      <c r="K1394" s="268" t="n"/>
      <c r="L1394" s="268" t="n"/>
      <c r="M1394" s="268" t="n"/>
      <c r="N1394" s="339" t="n"/>
      <c r="O1394" s="268" t="n"/>
      <c r="P1394" s="314" t="n"/>
      <c r="Q1394" s="70" t="n"/>
      <c r="R1394" s="70" t="n"/>
      <c r="S1394" s="70" t="n"/>
      <c r="T1394" s="300" t="n"/>
      <c r="U1394" s="300" t="n"/>
      <c r="V1394" s="341" t="n"/>
      <c r="W1394" s="341" t="n"/>
      <c r="X1394" s="320" t="n"/>
      <c r="Y1394" s="320" t="n"/>
      <c r="Z1394" s="71" t="n"/>
    </row>
    <row r="1395" ht="16.5" customHeight="1" s="115">
      <c r="C1395" s="313" t="n"/>
      <c r="D1395" s="313" t="n"/>
      <c r="E1395" s="291" t="n"/>
      <c r="F1395" s="292" t="n"/>
      <c r="G1395" s="292" t="n"/>
      <c r="H1395" s="294" t="n"/>
      <c r="I1395" s="338" t="n"/>
      <c r="J1395" s="295" t="n"/>
      <c r="K1395" s="268" t="n"/>
      <c r="L1395" s="268" t="n"/>
      <c r="M1395" s="268" t="n"/>
      <c r="N1395" s="339" t="n"/>
      <c r="O1395" s="268" t="n"/>
      <c r="P1395" s="314" t="n"/>
      <c r="Q1395" s="70" t="n"/>
      <c r="R1395" s="70" t="n"/>
      <c r="S1395" s="70" t="n"/>
      <c r="T1395" s="300" t="n"/>
      <c r="U1395" s="300" t="n"/>
      <c r="V1395" s="341" t="n"/>
      <c r="W1395" s="341" t="n"/>
      <c r="X1395" s="320" t="n"/>
      <c r="Y1395" s="320" t="n"/>
      <c r="Z1395" s="71" t="n"/>
    </row>
    <row r="1396" ht="16.5" customHeight="1" s="115">
      <c r="C1396" s="313" t="n"/>
      <c r="D1396" s="313" t="n"/>
      <c r="E1396" s="291" t="n"/>
      <c r="F1396" s="292" t="n"/>
      <c r="G1396" s="292" t="n"/>
      <c r="H1396" s="294" t="n"/>
      <c r="I1396" s="338" t="n"/>
      <c r="J1396" s="295" t="n"/>
      <c r="K1396" s="268" t="n"/>
      <c r="L1396" s="268" t="n"/>
      <c r="M1396" s="268" t="n"/>
      <c r="N1396" s="339" t="n"/>
      <c r="O1396" s="268" t="n"/>
      <c r="P1396" s="314" t="n"/>
      <c r="Q1396" s="70" t="n"/>
      <c r="R1396" s="70" t="n"/>
      <c r="S1396" s="70" t="n"/>
      <c r="T1396" s="300" t="n"/>
      <c r="U1396" s="300" t="n"/>
      <c r="V1396" s="341" t="n"/>
      <c r="W1396" s="341" t="n"/>
      <c r="X1396" s="320" t="n"/>
      <c r="Y1396" s="320" t="n"/>
      <c r="Z1396" s="71" t="n"/>
    </row>
    <row r="1397" ht="16.5" customHeight="1" s="115">
      <c r="C1397" s="313" t="n"/>
      <c r="D1397" s="313" t="n"/>
      <c r="E1397" s="291" t="n"/>
      <c r="F1397" s="292" t="n"/>
      <c r="G1397" s="292" t="n"/>
      <c r="H1397" s="294" t="n"/>
      <c r="I1397" s="338" t="n"/>
      <c r="J1397" s="295" t="n"/>
      <c r="K1397" s="268" t="n"/>
      <c r="L1397" s="268" t="n"/>
      <c r="M1397" s="268" t="n"/>
      <c r="N1397" s="339" t="n"/>
      <c r="O1397" s="268" t="n"/>
      <c r="P1397" s="314" t="n"/>
      <c r="Q1397" s="70" t="n"/>
      <c r="R1397" s="70" t="n"/>
      <c r="S1397" s="70" t="n"/>
      <c r="T1397" s="300" t="n"/>
      <c r="U1397" s="300" t="n"/>
      <c r="V1397" s="341" t="n"/>
      <c r="W1397" s="341" t="n"/>
      <c r="X1397" s="320" t="n"/>
      <c r="Y1397" s="320" t="n"/>
      <c r="Z1397" s="71" t="n"/>
    </row>
    <row r="1398" ht="16.5" customHeight="1" s="115">
      <c r="C1398" s="313" t="n"/>
      <c r="D1398" s="313" t="n"/>
      <c r="E1398" s="291" t="n"/>
      <c r="F1398" s="292" t="n"/>
      <c r="G1398" s="292" t="n"/>
      <c r="H1398" s="294" t="n"/>
      <c r="I1398" s="338" t="n"/>
      <c r="J1398" s="295" t="n"/>
      <c r="K1398" s="268" t="n"/>
      <c r="L1398" s="268" t="n"/>
      <c r="M1398" s="268" t="n"/>
      <c r="N1398" s="339" t="n"/>
      <c r="O1398" s="268" t="n"/>
      <c r="P1398" s="314" t="n"/>
      <c r="Q1398" s="70" t="n"/>
      <c r="R1398" s="70" t="n"/>
      <c r="S1398" s="70" t="n"/>
      <c r="T1398" s="300" t="n"/>
      <c r="U1398" s="300" t="n"/>
      <c r="V1398" s="341" t="n"/>
      <c r="W1398" s="341" t="n"/>
      <c r="X1398" s="320" t="n"/>
      <c r="Y1398" s="320" t="n"/>
      <c r="Z1398" s="71" t="n"/>
    </row>
    <row r="1399" ht="16.5" customHeight="1" s="115">
      <c r="C1399" s="313" t="n"/>
      <c r="D1399" s="313" t="n"/>
      <c r="E1399" s="291" t="n"/>
      <c r="F1399" s="292" t="n"/>
      <c r="G1399" s="292" t="n"/>
      <c r="H1399" s="294" t="n"/>
      <c r="I1399" s="338" t="n"/>
      <c r="J1399" s="295" t="n"/>
      <c r="K1399" s="268" t="n"/>
      <c r="L1399" s="268" t="n"/>
      <c r="M1399" s="268" t="n"/>
      <c r="N1399" s="339" t="n"/>
      <c r="O1399" s="268" t="n"/>
      <c r="P1399" s="314" t="n"/>
      <c r="Q1399" s="70" t="n"/>
      <c r="R1399" s="70" t="n"/>
      <c r="S1399" s="70" t="n"/>
      <c r="T1399" s="300" t="n"/>
      <c r="U1399" s="300" t="n"/>
      <c r="V1399" s="341" t="n"/>
      <c r="W1399" s="341" t="n"/>
      <c r="X1399" s="320" t="n"/>
      <c r="Y1399" s="320" t="n"/>
      <c r="Z1399" s="71" t="n"/>
    </row>
    <row r="1400" ht="16.5" customHeight="1" s="115">
      <c r="C1400" s="313" t="n"/>
      <c r="D1400" s="313" t="n"/>
      <c r="E1400" s="291" t="n"/>
      <c r="F1400" s="292" t="n"/>
      <c r="G1400" s="292" t="n"/>
      <c r="H1400" s="294" t="n"/>
      <c r="I1400" s="338" t="n"/>
      <c r="J1400" s="295" t="n"/>
      <c r="K1400" s="268" t="n"/>
      <c r="L1400" s="268" t="n"/>
      <c r="M1400" s="268" t="n"/>
      <c r="N1400" s="339" t="n"/>
      <c r="O1400" s="268" t="n"/>
      <c r="P1400" s="314" t="n"/>
      <c r="Q1400" s="70" t="n"/>
      <c r="R1400" s="70" t="n"/>
      <c r="S1400" s="70" t="n"/>
      <c r="T1400" s="300" t="n"/>
      <c r="U1400" s="300" t="n"/>
      <c r="V1400" s="341" t="n"/>
      <c r="W1400" s="341" t="n"/>
      <c r="X1400" s="320" t="n"/>
      <c r="Y1400" s="320" t="n"/>
      <c r="Z1400" s="71" t="n"/>
    </row>
    <row r="1401" ht="16.5" customHeight="1" s="115">
      <c r="C1401" s="313" t="n"/>
      <c r="D1401" s="313" t="n"/>
      <c r="E1401" s="291" t="n"/>
      <c r="F1401" s="292" t="n"/>
      <c r="G1401" s="292" t="n"/>
      <c r="H1401" s="294" t="n"/>
      <c r="I1401" s="338" t="n"/>
      <c r="J1401" s="295" t="n"/>
      <c r="K1401" s="268" t="n"/>
      <c r="L1401" s="268" t="n"/>
      <c r="M1401" s="268" t="n"/>
      <c r="N1401" s="339" t="n"/>
      <c r="O1401" s="268" t="n"/>
      <c r="P1401" s="314" t="n"/>
      <c r="Q1401" s="70" t="n"/>
      <c r="R1401" s="70" t="n"/>
      <c r="S1401" s="70" t="n"/>
      <c r="T1401" s="300" t="n"/>
      <c r="U1401" s="300" t="n"/>
      <c r="V1401" s="341" t="n"/>
      <c r="W1401" s="341" t="n"/>
      <c r="X1401" s="320" t="n"/>
      <c r="Y1401" s="320" t="n"/>
      <c r="Z1401" s="71" t="n"/>
    </row>
    <row r="1402" ht="16.5" customHeight="1" s="115">
      <c r="C1402" s="313" t="n"/>
      <c r="D1402" s="313" t="n"/>
      <c r="E1402" s="291" t="n"/>
      <c r="F1402" s="292" t="n"/>
      <c r="G1402" s="292" t="n"/>
      <c r="H1402" s="294" t="n"/>
      <c r="I1402" s="338" t="n"/>
      <c r="J1402" s="295" t="n"/>
      <c r="K1402" s="268" t="n"/>
      <c r="L1402" s="268" t="n"/>
      <c r="M1402" s="268" t="n"/>
      <c r="N1402" s="339" t="n"/>
      <c r="O1402" s="268" t="n"/>
      <c r="P1402" s="314" t="n"/>
      <c r="Q1402" s="70" t="n"/>
      <c r="R1402" s="70" t="n"/>
      <c r="S1402" s="70" t="n"/>
      <c r="T1402" s="300" t="n"/>
      <c r="U1402" s="300" t="n"/>
      <c r="V1402" s="341" t="n"/>
      <c r="W1402" s="341" t="n"/>
      <c r="X1402" s="320" t="n"/>
      <c r="Y1402" s="320" t="n"/>
      <c r="Z1402" s="71" t="n"/>
    </row>
    <row r="1403" ht="16.5" customHeight="1" s="115">
      <c r="C1403" s="313" t="n"/>
      <c r="D1403" s="313" t="n"/>
      <c r="E1403" s="291" t="n"/>
      <c r="F1403" s="292" t="n"/>
      <c r="G1403" s="292" t="n"/>
      <c r="H1403" s="294" t="n"/>
      <c r="I1403" s="338" t="n"/>
      <c r="J1403" s="295" t="n"/>
      <c r="K1403" s="268" t="n"/>
      <c r="L1403" s="268" t="n"/>
      <c r="M1403" s="268" t="n"/>
      <c r="N1403" s="339" t="n"/>
      <c r="O1403" s="268" t="n"/>
      <c r="P1403" s="314" t="n"/>
      <c r="Q1403" s="70" t="n"/>
      <c r="R1403" s="70" t="n"/>
      <c r="S1403" s="70" t="n"/>
      <c r="T1403" s="300" t="n"/>
      <c r="U1403" s="300" t="n"/>
      <c r="V1403" s="341" t="n"/>
      <c r="W1403" s="341" t="n"/>
      <c r="X1403" s="320" t="n"/>
      <c r="Y1403" s="320" t="n"/>
      <c r="Z1403" s="71" t="n"/>
    </row>
    <row r="1404" ht="16.5" customHeight="1" s="115">
      <c r="C1404" s="313" t="n"/>
      <c r="D1404" s="313" t="n"/>
      <c r="E1404" s="291" t="n"/>
      <c r="F1404" s="292" t="n"/>
      <c r="G1404" s="292" t="n"/>
      <c r="H1404" s="294" t="n"/>
      <c r="I1404" s="338" t="n"/>
      <c r="J1404" s="295" t="n"/>
      <c r="K1404" s="268" t="n"/>
      <c r="L1404" s="268" t="n"/>
      <c r="M1404" s="268" t="n"/>
      <c r="N1404" s="339" t="n"/>
      <c r="O1404" s="268" t="n"/>
      <c r="P1404" s="314" t="n"/>
      <c r="Q1404" s="70" t="n"/>
      <c r="R1404" s="70" t="n"/>
      <c r="S1404" s="70" t="n"/>
      <c r="T1404" s="300" t="n"/>
      <c r="U1404" s="300" t="n"/>
      <c r="V1404" s="341" t="n"/>
      <c r="W1404" s="341" t="n"/>
      <c r="X1404" s="320" t="n"/>
      <c r="Y1404" s="320" t="n"/>
      <c r="Z1404" s="71" t="n"/>
    </row>
    <row r="1405" ht="16.5" customHeight="1" s="115">
      <c r="C1405" s="313" t="n"/>
      <c r="D1405" s="313" t="n"/>
      <c r="E1405" s="291" t="n"/>
      <c r="F1405" s="292" t="n"/>
      <c r="G1405" s="292" t="n"/>
      <c r="H1405" s="294" t="n"/>
      <c r="I1405" s="338" t="n"/>
      <c r="J1405" s="295" t="n"/>
      <c r="K1405" s="268" t="n"/>
      <c r="L1405" s="268" t="n"/>
      <c r="M1405" s="268" t="n"/>
      <c r="N1405" s="339" t="n"/>
      <c r="O1405" s="268" t="n"/>
      <c r="P1405" s="314" t="n"/>
      <c r="Q1405" s="70" t="n"/>
      <c r="R1405" s="70" t="n"/>
      <c r="S1405" s="70" t="n"/>
      <c r="T1405" s="300" t="n"/>
      <c r="U1405" s="300" t="n"/>
      <c r="V1405" s="341" t="n"/>
      <c r="W1405" s="341" t="n"/>
      <c r="X1405" s="320" t="n"/>
      <c r="Y1405" s="320" t="n"/>
      <c r="Z1405" s="71" t="n"/>
    </row>
    <row r="1406" ht="16.5" customHeight="1" s="115">
      <c r="C1406" s="313" t="n"/>
      <c r="D1406" s="313" t="n"/>
      <c r="E1406" s="291" t="n"/>
      <c r="F1406" s="292" t="n"/>
      <c r="G1406" s="292" t="n"/>
      <c r="H1406" s="294" t="n"/>
      <c r="I1406" s="338" t="n"/>
      <c r="J1406" s="295" t="n"/>
      <c r="K1406" s="268" t="n"/>
      <c r="L1406" s="268" t="n"/>
      <c r="M1406" s="268" t="n"/>
      <c r="N1406" s="339" t="n"/>
      <c r="O1406" s="268" t="n"/>
      <c r="P1406" s="314" t="n"/>
      <c r="Q1406" s="70" t="n"/>
      <c r="R1406" s="70" t="n"/>
      <c r="S1406" s="70" t="n"/>
      <c r="T1406" s="300" t="n"/>
      <c r="U1406" s="300" t="n"/>
      <c r="V1406" s="341" t="n"/>
      <c r="W1406" s="341" t="n"/>
      <c r="X1406" s="320" t="n"/>
      <c r="Y1406" s="320" t="n"/>
      <c r="Z1406" s="71" t="n"/>
    </row>
    <row r="1407" ht="16.5" customHeight="1" s="115">
      <c r="C1407" s="313" t="n"/>
      <c r="D1407" s="313" t="n"/>
      <c r="E1407" s="291" t="n"/>
      <c r="F1407" s="292" t="n"/>
      <c r="G1407" s="292" t="n"/>
      <c r="H1407" s="294" t="n"/>
      <c r="I1407" s="338" t="n"/>
      <c r="J1407" s="295" t="n"/>
      <c r="K1407" s="268" t="n"/>
      <c r="L1407" s="268" t="n"/>
      <c r="M1407" s="268" t="n"/>
      <c r="N1407" s="339" t="n"/>
      <c r="O1407" s="268" t="n"/>
      <c r="P1407" s="314" t="n"/>
      <c r="Q1407" s="70" t="n"/>
      <c r="R1407" s="70" t="n"/>
      <c r="S1407" s="70" t="n"/>
      <c r="T1407" s="300" t="n"/>
      <c r="U1407" s="300" t="n"/>
      <c r="V1407" s="341" t="n"/>
      <c r="W1407" s="341" t="n"/>
      <c r="X1407" s="320" t="n"/>
      <c r="Y1407" s="320" t="n"/>
      <c r="Z1407" s="71" t="n"/>
    </row>
    <row r="1408" ht="16.5" customHeight="1" s="115">
      <c r="C1408" s="313" t="n"/>
      <c r="D1408" s="313" t="n"/>
      <c r="E1408" s="291" t="n"/>
      <c r="F1408" s="292" t="n"/>
      <c r="G1408" s="292" t="n"/>
      <c r="H1408" s="294" t="n"/>
      <c r="I1408" s="338" t="n"/>
      <c r="J1408" s="295" t="n"/>
      <c r="K1408" s="268" t="n"/>
      <c r="L1408" s="268" t="n"/>
      <c r="M1408" s="268" t="n"/>
      <c r="N1408" s="339" t="n"/>
      <c r="O1408" s="268" t="n"/>
      <c r="P1408" s="314" t="n"/>
      <c r="Q1408" s="70" t="n"/>
      <c r="R1408" s="70" t="n"/>
      <c r="S1408" s="70" t="n"/>
      <c r="T1408" s="300" t="n"/>
      <c r="U1408" s="300" t="n"/>
      <c r="V1408" s="341" t="n"/>
      <c r="W1408" s="341" t="n"/>
      <c r="X1408" s="320" t="n"/>
      <c r="Y1408" s="320" t="n"/>
      <c r="Z1408" s="71" t="n"/>
    </row>
    <row r="1409" ht="16.5" customHeight="1" s="115">
      <c r="C1409" s="313" t="n"/>
      <c r="D1409" s="313" t="n"/>
      <c r="E1409" s="291" t="n"/>
      <c r="F1409" s="292" t="n"/>
      <c r="G1409" s="292" t="n"/>
      <c r="H1409" s="294" t="n"/>
      <c r="I1409" s="338" t="n"/>
      <c r="J1409" s="295" t="n"/>
      <c r="K1409" s="268" t="n"/>
      <c r="L1409" s="268" t="n"/>
      <c r="M1409" s="268" t="n"/>
      <c r="N1409" s="339" t="n"/>
      <c r="O1409" s="268" t="n"/>
      <c r="P1409" s="314" t="n"/>
      <c r="Q1409" s="70" t="n"/>
      <c r="R1409" s="70" t="n"/>
      <c r="S1409" s="70" t="n"/>
      <c r="T1409" s="300" t="n"/>
      <c r="U1409" s="300" t="n"/>
      <c r="V1409" s="341" t="n"/>
      <c r="W1409" s="341" t="n"/>
      <c r="X1409" s="320" t="n"/>
      <c r="Y1409" s="320" t="n"/>
      <c r="Z1409" s="71" t="n"/>
    </row>
    <row r="1410" ht="16.5" customHeight="1" s="115">
      <c r="C1410" s="313" t="n"/>
      <c r="D1410" s="313" t="n"/>
      <c r="E1410" s="291" t="n"/>
      <c r="F1410" s="292" t="n"/>
      <c r="G1410" s="292" t="n"/>
      <c r="H1410" s="294" t="n"/>
      <c r="I1410" s="338" t="n"/>
      <c r="J1410" s="295" t="n"/>
      <c r="K1410" s="268" t="n"/>
      <c r="L1410" s="268" t="n"/>
      <c r="M1410" s="268" t="n"/>
      <c r="N1410" s="339" t="n"/>
      <c r="O1410" s="268" t="n"/>
      <c r="P1410" s="314" t="n"/>
      <c r="Q1410" s="70" t="n"/>
      <c r="R1410" s="70" t="n"/>
      <c r="S1410" s="70" t="n"/>
      <c r="T1410" s="300" t="n"/>
      <c r="U1410" s="300" t="n"/>
      <c r="V1410" s="341" t="n"/>
      <c r="W1410" s="341" t="n"/>
      <c r="X1410" s="320" t="n"/>
      <c r="Y1410" s="320" t="n"/>
      <c r="Z1410" s="71" t="n"/>
    </row>
    <row r="1411" ht="16.5" customHeight="1" s="115">
      <c r="C1411" s="313" t="n"/>
      <c r="D1411" s="313" t="n"/>
      <c r="E1411" s="291" t="n"/>
      <c r="F1411" s="292" t="n"/>
      <c r="G1411" s="292" t="n"/>
      <c r="H1411" s="294" t="n"/>
      <c r="I1411" s="338" t="n"/>
      <c r="J1411" s="295" t="n"/>
      <c r="K1411" s="268" t="n"/>
      <c r="L1411" s="268" t="n"/>
      <c r="M1411" s="268" t="n"/>
      <c r="N1411" s="339" t="n"/>
      <c r="O1411" s="268" t="n"/>
      <c r="P1411" s="314" t="n"/>
      <c r="Q1411" s="70" t="n"/>
      <c r="R1411" s="70" t="n"/>
      <c r="S1411" s="70" t="n"/>
      <c r="T1411" s="300" t="n"/>
      <c r="U1411" s="300" t="n"/>
      <c r="V1411" s="341" t="n"/>
      <c r="W1411" s="341" t="n"/>
      <c r="X1411" s="320" t="n"/>
      <c r="Y1411" s="320" t="n"/>
      <c r="Z1411" s="71" t="n"/>
    </row>
    <row r="1412" ht="16.5" customHeight="1" s="115">
      <c r="C1412" s="313" t="n"/>
      <c r="D1412" s="313" t="n"/>
      <c r="E1412" s="291" t="n"/>
      <c r="F1412" s="292" t="n"/>
      <c r="G1412" s="292" t="n"/>
      <c r="H1412" s="294" t="n"/>
      <c r="I1412" s="338" t="n"/>
      <c r="J1412" s="295" t="n"/>
      <c r="K1412" s="268" t="n"/>
      <c r="L1412" s="268" t="n"/>
      <c r="M1412" s="268" t="n"/>
      <c r="N1412" s="339" t="n"/>
      <c r="O1412" s="268" t="n"/>
      <c r="P1412" s="314" t="n"/>
      <c r="Q1412" s="70" t="n"/>
      <c r="R1412" s="70" t="n"/>
      <c r="S1412" s="70" t="n"/>
      <c r="T1412" s="300" t="n"/>
      <c r="U1412" s="300" t="n"/>
      <c r="V1412" s="341" t="n"/>
      <c r="W1412" s="341" t="n"/>
      <c r="X1412" s="320" t="n"/>
      <c r="Y1412" s="320" t="n"/>
      <c r="Z1412" s="71" t="n"/>
    </row>
    <row r="1413" ht="16.5" customHeight="1" s="115">
      <c r="C1413" s="313" t="n"/>
      <c r="D1413" s="313" t="n"/>
      <c r="E1413" s="291" t="n"/>
      <c r="F1413" s="292" t="n"/>
      <c r="G1413" s="292" t="n"/>
      <c r="H1413" s="294" t="n"/>
      <c r="I1413" s="338" t="n"/>
      <c r="J1413" s="295" t="n"/>
      <c r="K1413" s="268" t="n"/>
      <c r="L1413" s="268" t="n"/>
      <c r="M1413" s="268" t="n"/>
      <c r="N1413" s="339" t="n"/>
      <c r="O1413" s="268" t="n"/>
      <c r="P1413" s="314" t="n"/>
      <c r="Q1413" s="70" t="n"/>
      <c r="R1413" s="70" t="n"/>
      <c r="S1413" s="70" t="n"/>
      <c r="T1413" s="300" t="n"/>
      <c r="U1413" s="300" t="n"/>
      <c r="V1413" s="341" t="n"/>
      <c r="W1413" s="341" t="n"/>
      <c r="X1413" s="320" t="n"/>
      <c r="Y1413" s="320" t="n"/>
      <c r="Z1413" s="71" t="n"/>
    </row>
    <row r="1414" ht="16.5" customHeight="1" s="115">
      <c r="C1414" s="313" t="n"/>
      <c r="D1414" s="313" t="n"/>
      <c r="E1414" s="291" t="n"/>
      <c r="F1414" s="292" t="n"/>
      <c r="G1414" s="292" t="n"/>
      <c r="H1414" s="294" t="n"/>
      <c r="I1414" s="338" t="n"/>
      <c r="J1414" s="295" t="n"/>
      <c r="K1414" s="268" t="n"/>
      <c r="L1414" s="268" t="n"/>
      <c r="M1414" s="268" t="n"/>
      <c r="N1414" s="339" t="n"/>
      <c r="O1414" s="268" t="n"/>
      <c r="P1414" s="314" t="n"/>
      <c r="Q1414" s="70" t="n"/>
      <c r="R1414" s="70" t="n"/>
      <c r="S1414" s="70" t="n"/>
      <c r="T1414" s="300" t="n"/>
      <c r="U1414" s="300" t="n"/>
      <c r="V1414" s="341" t="n"/>
      <c r="W1414" s="341" t="n"/>
      <c r="X1414" s="320" t="n"/>
      <c r="Y1414" s="320" t="n"/>
      <c r="Z1414" s="71" t="n"/>
    </row>
    <row r="1415" ht="16.5" customHeight="1" s="115">
      <c r="C1415" s="313" t="n"/>
      <c r="D1415" s="313" t="n"/>
      <c r="E1415" s="291" t="n"/>
      <c r="F1415" s="292" t="n"/>
      <c r="G1415" s="292" t="n"/>
      <c r="H1415" s="294" t="n"/>
      <c r="I1415" s="338" t="n"/>
      <c r="J1415" s="295" t="n"/>
      <c r="K1415" s="268" t="n"/>
      <c r="L1415" s="268" t="n"/>
      <c r="M1415" s="268" t="n"/>
      <c r="N1415" s="339" t="n"/>
      <c r="O1415" s="268" t="n"/>
      <c r="P1415" s="314" t="n"/>
      <c r="Q1415" s="70" t="n"/>
      <c r="R1415" s="70" t="n"/>
      <c r="S1415" s="70" t="n"/>
      <c r="T1415" s="300" t="n"/>
      <c r="U1415" s="300" t="n"/>
      <c r="V1415" s="341" t="n"/>
      <c r="W1415" s="341" t="n"/>
      <c r="X1415" s="320" t="n"/>
      <c r="Y1415" s="320" t="n"/>
      <c r="Z1415" s="71" t="n"/>
    </row>
    <row r="1416" ht="16.5" customHeight="1" s="115">
      <c r="C1416" s="313" t="n"/>
      <c r="D1416" s="313" t="n"/>
      <c r="E1416" s="291" t="n"/>
      <c r="F1416" s="292" t="n"/>
      <c r="G1416" s="292" t="n"/>
      <c r="H1416" s="294" t="n"/>
      <c r="I1416" s="338" t="n"/>
      <c r="J1416" s="295" t="n"/>
      <c r="K1416" s="268" t="n"/>
      <c r="L1416" s="268" t="n"/>
      <c r="M1416" s="268" t="n"/>
      <c r="N1416" s="339" t="n"/>
      <c r="O1416" s="268" t="n"/>
      <c r="P1416" s="314" t="n"/>
      <c r="Q1416" s="70" t="n"/>
      <c r="R1416" s="70" t="n"/>
      <c r="S1416" s="70" t="n"/>
      <c r="T1416" s="300" t="n"/>
      <c r="U1416" s="300" t="n"/>
      <c r="V1416" s="341" t="n"/>
      <c r="W1416" s="341" t="n"/>
      <c r="X1416" s="320" t="n"/>
      <c r="Y1416" s="320" t="n"/>
      <c r="Z1416" s="71" t="n"/>
    </row>
    <row r="1417" ht="16.5" customHeight="1" s="115">
      <c r="C1417" s="313" t="n"/>
      <c r="D1417" s="313" t="n"/>
      <c r="E1417" s="291" t="n"/>
      <c r="F1417" s="292" t="n"/>
      <c r="G1417" s="292" t="n"/>
      <c r="H1417" s="294" t="n"/>
      <c r="I1417" s="338" t="n"/>
      <c r="J1417" s="295" t="n"/>
      <c r="K1417" s="268" t="n"/>
      <c r="L1417" s="268" t="n"/>
      <c r="M1417" s="268" t="n"/>
      <c r="N1417" s="339" t="n"/>
      <c r="O1417" s="268" t="n"/>
      <c r="P1417" s="314" t="n"/>
      <c r="Q1417" s="70" t="n"/>
      <c r="R1417" s="70" t="n"/>
      <c r="S1417" s="70" t="n"/>
      <c r="T1417" s="300" t="n"/>
      <c r="U1417" s="300" t="n"/>
      <c r="V1417" s="341" t="n"/>
      <c r="W1417" s="341" t="n"/>
      <c r="X1417" s="320" t="n"/>
      <c r="Y1417" s="320" t="n"/>
      <c r="Z1417" s="71" t="n"/>
    </row>
    <row r="1418" ht="16.5" customHeight="1" s="115">
      <c r="C1418" s="313" t="n"/>
      <c r="D1418" s="313" t="n"/>
      <c r="E1418" s="291" t="n"/>
      <c r="F1418" s="292" t="n"/>
      <c r="G1418" s="292" t="n"/>
      <c r="H1418" s="294" t="n"/>
      <c r="I1418" s="338" t="n"/>
      <c r="J1418" s="295" t="n"/>
      <c r="K1418" s="268" t="n"/>
      <c r="L1418" s="268" t="n"/>
      <c r="M1418" s="268" t="n"/>
      <c r="N1418" s="339" t="n"/>
      <c r="O1418" s="268" t="n"/>
      <c r="P1418" s="314" t="n"/>
      <c r="Q1418" s="70" t="n"/>
      <c r="R1418" s="70" t="n"/>
      <c r="S1418" s="70" t="n"/>
      <c r="T1418" s="300" t="n"/>
      <c r="U1418" s="300" t="n"/>
      <c r="V1418" s="341" t="n"/>
      <c r="W1418" s="341" t="n"/>
      <c r="X1418" s="320" t="n"/>
      <c r="Y1418" s="320" t="n"/>
      <c r="Z1418" s="71" t="n"/>
    </row>
    <row r="1419" ht="16.5" customHeight="1" s="115">
      <c r="C1419" s="313" t="n"/>
      <c r="D1419" s="313" t="n"/>
      <c r="E1419" s="291" t="n"/>
      <c r="F1419" s="292" t="n"/>
      <c r="G1419" s="292" t="n"/>
      <c r="H1419" s="294" t="n"/>
      <c r="I1419" s="338" t="n"/>
      <c r="J1419" s="295" t="n"/>
      <c r="K1419" s="268" t="n"/>
      <c r="L1419" s="268" t="n"/>
      <c r="M1419" s="268" t="n"/>
      <c r="N1419" s="339" t="n"/>
      <c r="O1419" s="268" t="n"/>
      <c r="P1419" s="314" t="n"/>
      <c r="Q1419" s="70" t="n"/>
      <c r="R1419" s="70" t="n"/>
      <c r="S1419" s="70" t="n"/>
      <c r="T1419" s="300" t="n"/>
      <c r="U1419" s="300" t="n"/>
      <c r="V1419" s="341" t="n"/>
      <c r="W1419" s="341" t="n"/>
      <c r="X1419" s="320" t="n"/>
      <c r="Y1419" s="320" t="n"/>
      <c r="Z1419" s="71" t="n"/>
    </row>
    <row r="1420" ht="16.5" customHeight="1" s="115">
      <c r="C1420" s="313" t="n"/>
      <c r="D1420" s="313" t="n"/>
      <c r="E1420" s="291" t="n"/>
      <c r="F1420" s="292" t="n"/>
      <c r="G1420" s="292" t="n"/>
      <c r="H1420" s="294" t="n"/>
      <c r="I1420" s="338" t="n"/>
      <c r="J1420" s="295" t="n"/>
      <c r="K1420" s="268" t="n"/>
      <c r="L1420" s="268" t="n"/>
      <c r="M1420" s="268" t="n"/>
      <c r="N1420" s="339" t="n"/>
      <c r="O1420" s="268" t="n"/>
      <c r="P1420" s="314" t="n"/>
      <c r="Q1420" s="70" t="n"/>
      <c r="R1420" s="70" t="n"/>
      <c r="S1420" s="70" t="n"/>
      <c r="T1420" s="300" t="n"/>
      <c r="U1420" s="300" t="n"/>
      <c r="V1420" s="341" t="n"/>
      <c r="W1420" s="341" t="n"/>
      <c r="X1420" s="320" t="n"/>
      <c r="Y1420" s="320" t="n"/>
      <c r="Z1420" s="71" t="n"/>
    </row>
    <row r="1421" ht="16.5" customHeight="1" s="115">
      <c r="C1421" s="313" t="n"/>
      <c r="D1421" s="313" t="n"/>
      <c r="E1421" s="291" t="n"/>
      <c r="F1421" s="292" t="n"/>
      <c r="G1421" s="292" t="n"/>
      <c r="H1421" s="294" t="n"/>
      <c r="I1421" s="338" t="n"/>
      <c r="J1421" s="295" t="n"/>
      <c r="K1421" s="268" t="n"/>
      <c r="L1421" s="268" t="n"/>
      <c r="M1421" s="268" t="n"/>
      <c r="N1421" s="339" t="n"/>
      <c r="O1421" s="268" t="n"/>
      <c r="P1421" s="314" t="n"/>
      <c r="Q1421" s="70" t="n"/>
      <c r="R1421" s="70" t="n"/>
      <c r="S1421" s="70" t="n"/>
      <c r="T1421" s="300" t="n"/>
      <c r="U1421" s="300" t="n"/>
      <c r="V1421" s="341" t="n"/>
      <c r="W1421" s="341" t="n"/>
      <c r="X1421" s="320" t="n"/>
      <c r="Y1421" s="320" t="n"/>
      <c r="Z1421" s="71" t="n"/>
    </row>
    <row r="1422" ht="16.5" customHeight="1" s="115">
      <c r="C1422" s="313" t="n"/>
      <c r="D1422" s="313" t="n"/>
      <c r="E1422" s="291" t="n"/>
      <c r="F1422" s="292" t="n"/>
      <c r="G1422" s="292" t="n"/>
      <c r="H1422" s="294" t="n"/>
      <c r="I1422" s="338" t="n"/>
      <c r="J1422" s="295" t="n"/>
      <c r="K1422" s="268" t="n"/>
      <c r="L1422" s="268" t="n"/>
      <c r="M1422" s="268" t="n"/>
      <c r="N1422" s="339" t="n"/>
      <c r="O1422" s="268" t="n"/>
      <c r="P1422" s="314" t="n"/>
      <c r="Q1422" s="70" t="n"/>
      <c r="R1422" s="70" t="n"/>
      <c r="S1422" s="70" t="n"/>
      <c r="T1422" s="300" t="n"/>
      <c r="U1422" s="300" t="n"/>
      <c r="V1422" s="341" t="n"/>
      <c r="W1422" s="341" t="n"/>
      <c r="X1422" s="320" t="n"/>
      <c r="Y1422" s="320" t="n"/>
      <c r="Z1422" s="71" t="n"/>
    </row>
    <row r="1423" ht="16.5" customHeight="1" s="115">
      <c r="C1423" s="313" t="n"/>
      <c r="D1423" s="313" t="n"/>
      <c r="E1423" s="291" t="n"/>
      <c r="F1423" s="292" t="n"/>
      <c r="G1423" s="292" t="n"/>
      <c r="H1423" s="294" t="n"/>
      <c r="I1423" s="338" t="n"/>
      <c r="J1423" s="295" t="n"/>
      <c r="K1423" s="268" t="n"/>
      <c r="L1423" s="268" t="n"/>
      <c r="M1423" s="268" t="n"/>
      <c r="N1423" s="339" t="n"/>
      <c r="O1423" s="268" t="n"/>
      <c r="P1423" s="314" t="n"/>
      <c r="Q1423" s="70" t="n"/>
      <c r="R1423" s="70" t="n"/>
      <c r="S1423" s="70" t="n"/>
      <c r="T1423" s="300" t="n"/>
      <c r="U1423" s="300" t="n"/>
      <c r="V1423" s="341" t="n"/>
      <c r="W1423" s="341" t="n"/>
      <c r="X1423" s="320" t="n"/>
      <c r="Y1423" s="320" t="n"/>
      <c r="Z1423" s="71" t="n"/>
    </row>
    <row r="1424" ht="16.5" customHeight="1" s="115">
      <c r="C1424" s="313" t="n"/>
      <c r="D1424" s="313" t="n"/>
      <c r="E1424" s="291" t="n"/>
      <c r="F1424" s="292" t="n"/>
      <c r="G1424" s="292" t="n"/>
      <c r="H1424" s="294" t="n"/>
      <c r="I1424" s="338" t="n"/>
      <c r="J1424" s="295" t="n"/>
      <c r="K1424" s="268" t="n"/>
      <c r="L1424" s="268" t="n"/>
      <c r="M1424" s="268" t="n"/>
      <c r="N1424" s="339" t="n"/>
      <c r="O1424" s="268" t="n"/>
      <c r="P1424" s="314" t="n"/>
      <c r="Q1424" s="70" t="n"/>
      <c r="R1424" s="70" t="n"/>
      <c r="S1424" s="70" t="n"/>
      <c r="T1424" s="300" t="n"/>
      <c r="U1424" s="300" t="n"/>
      <c r="V1424" s="341" t="n"/>
      <c r="W1424" s="341" t="n"/>
      <c r="X1424" s="320" t="n"/>
      <c r="Y1424" s="320" t="n"/>
      <c r="Z1424" s="71" t="n"/>
    </row>
    <row r="1425" ht="16.5" customHeight="1" s="115">
      <c r="C1425" s="313" t="n"/>
      <c r="D1425" s="313" t="n"/>
      <c r="E1425" s="291" t="n"/>
      <c r="F1425" s="292" t="n"/>
      <c r="G1425" s="292" t="n"/>
      <c r="H1425" s="294" t="n"/>
      <c r="I1425" s="338" t="n"/>
      <c r="J1425" s="295" t="n"/>
      <c r="K1425" s="268" t="n"/>
      <c r="L1425" s="268" t="n"/>
      <c r="M1425" s="268" t="n"/>
      <c r="N1425" s="339" t="n"/>
      <c r="O1425" s="268" t="n"/>
      <c r="P1425" s="314" t="n"/>
      <c r="Q1425" s="70" t="n"/>
      <c r="R1425" s="70" t="n"/>
      <c r="S1425" s="70" t="n"/>
      <c r="T1425" s="300" t="n"/>
      <c r="U1425" s="300" t="n"/>
      <c r="V1425" s="341" t="n"/>
      <c r="W1425" s="341" t="n"/>
      <c r="X1425" s="320" t="n"/>
      <c r="Y1425" s="320" t="n"/>
      <c r="Z1425" s="71" t="n"/>
    </row>
    <row r="1426" ht="16.5" customHeight="1" s="115">
      <c r="C1426" s="313" t="n"/>
      <c r="D1426" s="313" t="n"/>
      <c r="E1426" s="291" t="n"/>
      <c r="F1426" s="292" t="n"/>
      <c r="G1426" s="292" t="n"/>
      <c r="H1426" s="294" t="n"/>
      <c r="I1426" s="338" t="n"/>
      <c r="J1426" s="295" t="n"/>
      <c r="K1426" s="268" t="n"/>
      <c r="L1426" s="268" t="n"/>
      <c r="M1426" s="268" t="n"/>
      <c r="N1426" s="339" t="n"/>
      <c r="O1426" s="268" t="n"/>
      <c r="P1426" s="314" t="n"/>
      <c r="Q1426" s="70" t="n"/>
      <c r="R1426" s="70" t="n"/>
      <c r="S1426" s="70" t="n"/>
      <c r="T1426" s="300" t="n"/>
      <c r="U1426" s="300" t="n"/>
      <c r="V1426" s="341" t="n"/>
      <c r="W1426" s="341" t="n"/>
      <c r="X1426" s="320" t="n"/>
      <c r="Y1426" s="320" t="n"/>
      <c r="Z1426" s="71" t="n"/>
    </row>
    <row r="1427" ht="16.5" customHeight="1" s="115">
      <c r="C1427" s="313" t="n"/>
      <c r="D1427" s="313" t="n"/>
      <c r="E1427" s="291" t="n"/>
      <c r="F1427" s="292" t="n"/>
      <c r="G1427" s="292" t="n"/>
      <c r="H1427" s="294" t="n"/>
      <c r="I1427" s="338" t="n"/>
      <c r="J1427" s="295" t="n"/>
      <c r="K1427" s="268" t="n"/>
      <c r="L1427" s="268" t="n"/>
      <c r="M1427" s="268" t="n"/>
      <c r="N1427" s="339" t="n"/>
      <c r="O1427" s="268" t="n"/>
      <c r="P1427" s="314" t="n"/>
      <c r="Q1427" s="70" t="n"/>
      <c r="R1427" s="70" t="n"/>
      <c r="S1427" s="70" t="n"/>
      <c r="T1427" s="300" t="n"/>
      <c r="U1427" s="300" t="n"/>
      <c r="V1427" s="341" t="n"/>
      <c r="W1427" s="341" t="n"/>
      <c r="X1427" s="320" t="n"/>
      <c r="Y1427" s="320" t="n"/>
      <c r="Z1427" s="71" t="n"/>
    </row>
    <row r="1428" ht="16.5" customHeight="1" s="115">
      <c r="C1428" s="313" t="n"/>
      <c r="D1428" s="313" t="n"/>
      <c r="E1428" s="291" t="n"/>
      <c r="F1428" s="292" t="n"/>
      <c r="G1428" s="292" t="n"/>
      <c r="H1428" s="294" t="n"/>
      <c r="I1428" s="338" t="n"/>
      <c r="J1428" s="295" t="n"/>
      <c r="K1428" s="268" t="n"/>
      <c r="L1428" s="268" t="n"/>
      <c r="M1428" s="268" t="n"/>
      <c r="N1428" s="339" t="n"/>
      <c r="O1428" s="268" t="n"/>
      <c r="P1428" s="314" t="n"/>
      <c r="Q1428" s="70" t="n"/>
      <c r="R1428" s="70" t="n"/>
      <c r="S1428" s="70" t="n"/>
      <c r="T1428" s="300" t="n"/>
      <c r="U1428" s="300" t="n"/>
      <c r="V1428" s="341" t="n"/>
      <c r="W1428" s="341" t="n"/>
      <c r="X1428" s="320" t="n"/>
      <c r="Y1428" s="320" t="n"/>
      <c r="Z1428" s="71" t="n"/>
    </row>
    <row r="1429" ht="16.5" customHeight="1" s="115">
      <c r="C1429" s="313" t="n"/>
      <c r="D1429" s="313" t="n"/>
      <c r="E1429" s="291" t="n"/>
      <c r="F1429" s="292" t="n"/>
      <c r="G1429" s="292" t="n"/>
      <c r="H1429" s="294" t="n"/>
      <c r="I1429" s="338" t="n"/>
      <c r="J1429" s="295" t="n"/>
      <c r="K1429" s="268" t="n"/>
      <c r="L1429" s="268" t="n"/>
      <c r="M1429" s="268" t="n"/>
      <c r="N1429" s="339" t="n"/>
      <c r="O1429" s="268" t="n"/>
      <c r="P1429" s="314" t="n"/>
      <c r="Q1429" s="70" t="n"/>
      <c r="R1429" s="70" t="n"/>
      <c r="S1429" s="70" t="n"/>
      <c r="T1429" s="300" t="n"/>
      <c r="U1429" s="300" t="n"/>
      <c r="V1429" s="341" t="n"/>
      <c r="W1429" s="341" t="n"/>
      <c r="X1429" s="320" t="n"/>
      <c r="Y1429" s="320" t="n"/>
      <c r="Z1429" s="71" t="n"/>
    </row>
    <row r="1430" ht="16.5" customHeight="1" s="115">
      <c r="C1430" s="313" t="n"/>
      <c r="D1430" s="313" t="n"/>
      <c r="E1430" s="291" t="n"/>
      <c r="F1430" s="292" t="n"/>
      <c r="G1430" s="292" t="n"/>
      <c r="H1430" s="294" t="n"/>
      <c r="I1430" s="338" t="n"/>
      <c r="J1430" s="295" t="n"/>
      <c r="K1430" s="268" t="n"/>
      <c r="L1430" s="268" t="n"/>
      <c r="M1430" s="268" t="n"/>
      <c r="N1430" s="339" t="n"/>
      <c r="O1430" s="268" t="n"/>
      <c r="P1430" s="314" t="n"/>
      <c r="Q1430" s="70" t="n"/>
      <c r="R1430" s="70" t="n"/>
      <c r="S1430" s="70" t="n"/>
      <c r="T1430" s="300" t="n"/>
      <c r="U1430" s="300" t="n"/>
      <c r="V1430" s="341" t="n"/>
      <c r="W1430" s="341" t="n"/>
      <c r="X1430" s="320" t="n"/>
      <c r="Y1430" s="320" t="n"/>
      <c r="Z1430" s="71" t="n"/>
    </row>
    <row r="1431" ht="16.5" customHeight="1" s="115">
      <c r="C1431" s="313" t="n"/>
      <c r="D1431" s="313" t="n"/>
      <c r="E1431" s="291" t="n"/>
      <c r="F1431" s="292" t="n"/>
      <c r="G1431" s="292" t="n"/>
      <c r="H1431" s="294" t="n"/>
      <c r="I1431" s="338" t="n"/>
      <c r="J1431" s="295" t="n"/>
      <c r="K1431" s="268" t="n"/>
      <c r="L1431" s="268" t="n"/>
      <c r="M1431" s="268" t="n"/>
      <c r="N1431" s="339" t="n"/>
      <c r="O1431" s="268" t="n"/>
      <c r="P1431" s="314" t="n"/>
      <c r="Q1431" s="70" t="n"/>
      <c r="R1431" s="70" t="n"/>
      <c r="S1431" s="70" t="n"/>
      <c r="T1431" s="300" t="n"/>
      <c r="U1431" s="300" t="n"/>
      <c r="V1431" s="341" t="n"/>
      <c r="W1431" s="341" t="n"/>
      <c r="X1431" s="320" t="n"/>
      <c r="Y1431" s="320" t="n"/>
      <c r="Z1431" s="71" t="n"/>
    </row>
    <row r="1432" ht="16.5" customHeight="1" s="115">
      <c r="C1432" s="313" t="n"/>
      <c r="D1432" s="313" t="n"/>
      <c r="E1432" s="291" t="n"/>
      <c r="F1432" s="292" t="n"/>
      <c r="G1432" s="292" t="n"/>
      <c r="H1432" s="294" t="n"/>
      <c r="I1432" s="338" t="n"/>
      <c r="J1432" s="295" t="n"/>
      <c r="K1432" s="268" t="n"/>
      <c r="L1432" s="268" t="n"/>
      <c r="M1432" s="268" t="n"/>
      <c r="N1432" s="339" t="n"/>
      <c r="O1432" s="268" t="n"/>
      <c r="P1432" s="314" t="n"/>
      <c r="Q1432" s="70" t="n"/>
      <c r="R1432" s="70" t="n"/>
      <c r="S1432" s="70" t="n"/>
      <c r="T1432" s="300" t="n"/>
      <c r="U1432" s="300" t="n"/>
      <c r="V1432" s="341" t="n"/>
      <c r="W1432" s="341" t="n"/>
      <c r="X1432" s="320" t="n"/>
      <c r="Y1432" s="320" t="n"/>
      <c r="Z1432" s="71" t="n"/>
    </row>
    <row r="1433" ht="16.5" customHeight="1" s="115">
      <c r="C1433" s="313" t="n"/>
      <c r="D1433" s="313" t="n"/>
      <c r="E1433" s="291" t="n"/>
      <c r="F1433" s="292" t="n"/>
      <c r="G1433" s="292" t="n"/>
      <c r="H1433" s="294" t="n"/>
      <c r="I1433" s="338" t="n"/>
      <c r="J1433" s="295" t="n"/>
      <c r="K1433" s="268" t="n"/>
      <c r="L1433" s="268" t="n"/>
      <c r="M1433" s="268" t="n"/>
      <c r="N1433" s="339" t="n"/>
      <c r="O1433" s="268" t="n"/>
      <c r="P1433" s="314" t="n"/>
      <c r="Q1433" s="70" t="n"/>
      <c r="R1433" s="70" t="n"/>
      <c r="S1433" s="70" t="n"/>
      <c r="T1433" s="300" t="n"/>
      <c r="U1433" s="300" t="n"/>
      <c r="V1433" s="341" t="n"/>
      <c r="W1433" s="341" t="n"/>
      <c r="X1433" s="320" t="n"/>
      <c r="Y1433" s="320" t="n"/>
      <c r="Z1433" s="71" t="n"/>
    </row>
    <row r="1434" ht="16.5" customHeight="1" s="115">
      <c r="C1434" s="313" t="n"/>
      <c r="D1434" s="313" t="n"/>
      <c r="E1434" s="291" t="n"/>
      <c r="F1434" s="292" t="n"/>
      <c r="G1434" s="292" t="n"/>
      <c r="H1434" s="294" t="n"/>
      <c r="I1434" s="338" t="n"/>
      <c r="J1434" s="295" t="n"/>
      <c r="K1434" s="268" t="n"/>
      <c r="L1434" s="268" t="n"/>
      <c r="M1434" s="268" t="n"/>
      <c r="N1434" s="339" t="n"/>
      <c r="O1434" s="268" t="n"/>
      <c r="P1434" s="314" t="n"/>
      <c r="Q1434" s="70" t="n"/>
      <c r="R1434" s="70" t="n"/>
      <c r="S1434" s="70" t="n"/>
      <c r="T1434" s="300" t="n"/>
      <c r="U1434" s="300" t="n"/>
      <c r="V1434" s="341" t="n"/>
      <c r="W1434" s="341" t="n"/>
      <c r="X1434" s="320" t="n"/>
      <c r="Y1434" s="320" t="n"/>
      <c r="Z1434" s="71" t="n"/>
    </row>
    <row r="1435" ht="16.5" customHeight="1" s="115">
      <c r="C1435" s="313" t="n"/>
      <c r="D1435" s="313" t="n"/>
      <c r="E1435" s="291" t="n"/>
      <c r="F1435" s="292" t="n"/>
      <c r="G1435" s="292" t="n"/>
      <c r="H1435" s="294" t="n"/>
      <c r="I1435" s="338" t="n"/>
      <c r="J1435" s="295" t="n"/>
      <c r="K1435" s="268" t="n"/>
      <c r="L1435" s="268" t="n"/>
      <c r="M1435" s="268" t="n"/>
      <c r="N1435" s="339" t="n"/>
      <c r="O1435" s="268" t="n"/>
      <c r="P1435" s="314" t="n"/>
      <c r="Q1435" s="70" t="n"/>
      <c r="R1435" s="70" t="n"/>
      <c r="S1435" s="70" t="n"/>
      <c r="T1435" s="300" t="n"/>
      <c r="U1435" s="300" t="n"/>
      <c r="V1435" s="341" t="n"/>
      <c r="W1435" s="341" t="n"/>
      <c r="X1435" s="320" t="n"/>
      <c r="Y1435" s="320" t="n"/>
      <c r="Z1435" s="71" t="n"/>
    </row>
    <row r="1436" ht="16.5" customHeight="1" s="115">
      <c r="C1436" s="313" t="n"/>
      <c r="D1436" s="313" t="n"/>
      <c r="E1436" s="291" t="n"/>
      <c r="F1436" s="292" t="n"/>
      <c r="G1436" s="292" t="n"/>
      <c r="H1436" s="294" t="n"/>
      <c r="I1436" s="338" t="n"/>
      <c r="J1436" s="295" t="n"/>
      <c r="K1436" s="268" t="n"/>
      <c r="L1436" s="268" t="n"/>
      <c r="M1436" s="268" t="n"/>
      <c r="N1436" s="339" t="n"/>
      <c r="O1436" s="268" t="n"/>
      <c r="P1436" s="314" t="n"/>
      <c r="Q1436" s="70" t="n"/>
      <c r="R1436" s="70" t="n"/>
      <c r="S1436" s="70" t="n"/>
      <c r="T1436" s="300" t="n"/>
      <c r="U1436" s="300" t="n"/>
      <c r="V1436" s="341" t="n"/>
      <c r="W1436" s="341" t="n"/>
      <c r="X1436" s="320" t="n"/>
      <c r="Y1436" s="320" t="n"/>
      <c r="Z1436" s="71" t="n"/>
    </row>
    <row r="1437" ht="16.5" customHeight="1" s="115">
      <c r="C1437" s="313" t="n"/>
      <c r="D1437" s="313" t="n"/>
      <c r="E1437" s="291" t="n"/>
      <c r="F1437" s="292" t="n"/>
      <c r="G1437" s="292" t="n"/>
      <c r="H1437" s="294" t="n"/>
      <c r="I1437" s="338" t="n"/>
      <c r="J1437" s="295" t="n"/>
      <c r="K1437" s="268" t="n"/>
      <c r="L1437" s="268" t="n"/>
      <c r="M1437" s="268" t="n"/>
      <c r="N1437" s="339" t="n"/>
      <c r="O1437" s="268" t="n"/>
      <c r="P1437" s="314" t="n"/>
      <c r="Q1437" s="70" t="n"/>
      <c r="R1437" s="70" t="n"/>
      <c r="S1437" s="70" t="n"/>
      <c r="T1437" s="300" t="n"/>
      <c r="U1437" s="300" t="n"/>
      <c r="V1437" s="341" t="n"/>
      <c r="W1437" s="341" t="n"/>
      <c r="X1437" s="320" t="n"/>
      <c r="Y1437" s="320" t="n"/>
      <c r="Z1437" s="71" t="n"/>
    </row>
    <row r="1438" ht="16.5" customHeight="1" s="115">
      <c r="C1438" s="313" t="n"/>
      <c r="D1438" s="313" t="n"/>
      <c r="E1438" s="291" t="n"/>
      <c r="F1438" s="292" t="n"/>
      <c r="G1438" s="292" t="n"/>
      <c r="H1438" s="294" t="n"/>
      <c r="I1438" s="338" t="n"/>
      <c r="J1438" s="295" t="n"/>
      <c r="K1438" s="268" t="n"/>
      <c r="L1438" s="268" t="n"/>
      <c r="M1438" s="268" t="n"/>
      <c r="N1438" s="339" t="n"/>
      <c r="O1438" s="268" t="n"/>
      <c r="P1438" s="314" t="n"/>
      <c r="Q1438" s="70" t="n"/>
      <c r="R1438" s="70" t="n"/>
      <c r="S1438" s="70" t="n"/>
      <c r="T1438" s="300" t="n"/>
      <c r="U1438" s="300" t="n"/>
      <c r="V1438" s="341" t="n"/>
      <c r="W1438" s="341" t="n"/>
      <c r="X1438" s="320" t="n"/>
      <c r="Y1438" s="320" t="n"/>
      <c r="Z1438" s="71" t="n"/>
    </row>
    <row r="1439" ht="16.5" customHeight="1" s="115">
      <c r="C1439" s="313" t="n"/>
      <c r="D1439" s="313" t="n"/>
      <c r="E1439" s="291" t="n"/>
      <c r="F1439" s="292" t="n"/>
      <c r="G1439" s="292" t="n"/>
      <c r="H1439" s="294" t="n"/>
      <c r="I1439" s="338" t="n"/>
      <c r="J1439" s="295" t="n"/>
      <c r="K1439" s="268" t="n"/>
      <c r="L1439" s="268" t="n"/>
      <c r="M1439" s="268" t="n"/>
      <c r="N1439" s="339" t="n"/>
      <c r="O1439" s="268" t="n"/>
      <c r="P1439" s="314" t="n"/>
      <c r="Q1439" s="70" t="n"/>
      <c r="R1439" s="70" t="n"/>
      <c r="S1439" s="70" t="n"/>
      <c r="T1439" s="300" t="n"/>
      <c r="U1439" s="300" t="n"/>
      <c r="V1439" s="341" t="n"/>
      <c r="W1439" s="341" t="n"/>
      <c r="X1439" s="320" t="n"/>
      <c r="Y1439" s="320" t="n"/>
      <c r="Z1439" s="71" t="n"/>
    </row>
    <row r="1440" ht="16.5" customHeight="1" s="115">
      <c r="C1440" s="313" t="n"/>
      <c r="D1440" s="313" t="n"/>
      <c r="E1440" s="291" t="n"/>
      <c r="F1440" s="292" t="n"/>
      <c r="G1440" s="292" t="n"/>
      <c r="H1440" s="294" t="n"/>
      <c r="I1440" s="338" t="n"/>
      <c r="J1440" s="295" t="n"/>
      <c r="K1440" s="268" t="n"/>
      <c r="L1440" s="268" t="n"/>
      <c r="M1440" s="268" t="n"/>
      <c r="N1440" s="339" t="n"/>
      <c r="O1440" s="268" t="n"/>
      <c r="P1440" s="314" t="n"/>
      <c r="Q1440" s="70" t="n"/>
      <c r="R1440" s="70" t="n"/>
      <c r="S1440" s="70" t="n"/>
      <c r="T1440" s="300" t="n"/>
      <c r="U1440" s="300" t="n"/>
      <c r="V1440" s="341" t="n"/>
      <c r="W1440" s="341" t="n"/>
      <c r="X1440" s="320" t="n"/>
      <c r="Y1440" s="320" t="n"/>
      <c r="Z1440" s="71" t="n"/>
    </row>
    <row r="1441" ht="16.5" customHeight="1" s="115">
      <c r="C1441" s="313" t="n"/>
      <c r="D1441" s="313" t="n"/>
      <c r="E1441" s="291" t="n"/>
      <c r="F1441" s="292" t="n"/>
      <c r="G1441" s="292" t="n"/>
      <c r="H1441" s="294" t="n"/>
      <c r="I1441" s="338" t="n"/>
      <c r="J1441" s="295" t="n"/>
      <c r="K1441" s="268" t="n"/>
      <c r="L1441" s="268" t="n"/>
      <c r="M1441" s="268" t="n"/>
      <c r="N1441" s="339" t="n"/>
      <c r="O1441" s="268" t="n"/>
      <c r="P1441" s="314" t="n"/>
      <c r="Q1441" s="70" t="n"/>
      <c r="R1441" s="70" t="n"/>
      <c r="S1441" s="70" t="n"/>
      <c r="T1441" s="300" t="n"/>
      <c r="U1441" s="300" t="n"/>
      <c r="V1441" s="341" t="n"/>
      <c r="W1441" s="341" t="n"/>
      <c r="X1441" s="320" t="n"/>
      <c r="Y1441" s="320" t="n"/>
      <c r="Z1441" s="71" t="n"/>
    </row>
    <row r="1442" ht="16.5" customHeight="1" s="115">
      <c r="C1442" s="313" t="n"/>
      <c r="D1442" s="313" t="n"/>
      <c r="E1442" s="291" t="n"/>
      <c r="F1442" s="292" t="n"/>
      <c r="G1442" s="292" t="n"/>
      <c r="H1442" s="294" t="n"/>
      <c r="I1442" s="338" t="n"/>
      <c r="J1442" s="295" t="n"/>
      <c r="K1442" s="268" t="n"/>
      <c r="L1442" s="268" t="n"/>
      <c r="M1442" s="268" t="n"/>
      <c r="N1442" s="339" t="n"/>
      <c r="O1442" s="268" t="n"/>
      <c r="P1442" s="314" t="n"/>
      <c r="Q1442" s="70" t="n"/>
      <c r="R1442" s="70" t="n"/>
      <c r="S1442" s="70" t="n"/>
      <c r="T1442" s="300" t="n"/>
      <c r="U1442" s="300" t="n"/>
      <c r="V1442" s="341" t="n"/>
      <c r="W1442" s="341" t="n"/>
      <c r="X1442" s="320" t="n"/>
      <c r="Y1442" s="320" t="n"/>
      <c r="Z1442" s="71" t="n"/>
    </row>
    <row r="1443" ht="16.5" customHeight="1" s="115">
      <c r="C1443" s="313" t="n"/>
      <c r="D1443" s="313" t="n"/>
      <c r="E1443" s="291" t="n"/>
      <c r="F1443" s="292" t="n"/>
      <c r="G1443" s="292" t="n"/>
      <c r="H1443" s="294" t="n"/>
      <c r="I1443" s="338" t="n"/>
      <c r="J1443" s="295" t="n"/>
      <c r="K1443" s="268" t="n"/>
      <c r="L1443" s="268" t="n"/>
      <c r="M1443" s="268" t="n"/>
      <c r="N1443" s="339" t="n"/>
      <c r="O1443" s="268" t="n"/>
      <c r="P1443" s="314" t="n"/>
      <c r="Q1443" s="70" t="n"/>
      <c r="R1443" s="70" t="n"/>
      <c r="S1443" s="70" t="n"/>
      <c r="T1443" s="300" t="n"/>
      <c r="U1443" s="300" t="n"/>
      <c r="V1443" s="341" t="n"/>
      <c r="W1443" s="341" t="n"/>
      <c r="X1443" s="320" t="n"/>
      <c r="Y1443" s="320" t="n"/>
      <c r="Z1443" s="71" t="n"/>
    </row>
    <row r="1444" ht="16.5" customHeight="1" s="115">
      <c r="C1444" s="313" t="n"/>
      <c r="D1444" s="313" t="n"/>
      <c r="E1444" s="291" t="n"/>
      <c r="F1444" s="292" t="n"/>
      <c r="G1444" s="292" t="n"/>
      <c r="H1444" s="294" t="n"/>
      <c r="I1444" s="338" t="n"/>
      <c r="J1444" s="295" t="n"/>
      <c r="K1444" s="268" t="n"/>
      <c r="L1444" s="268" t="n"/>
      <c r="M1444" s="268" t="n"/>
      <c r="N1444" s="339" t="n"/>
      <c r="O1444" s="268" t="n"/>
      <c r="P1444" s="314" t="n"/>
      <c r="Q1444" s="70" t="n"/>
      <c r="R1444" s="70" t="n"/>
      <c r="S1444" s="70" t="n"/>
      <c r="T1444" s="300" t="n"/>
      <c r="U1444" s="300" t="n"/>
      <c r="V1444" s="341" t="n"/>
      <c r="W1444" s="341" t="n"/>
      <c r="X1444" s="320" t="n"/>
      <c r="Y1444" s="320" t="n"/>
      <c r="Z1444" s="71" t="n"/>
    </row>
    <row r="1445" ht="16.5" customHeight="1" s="115">
      <c r="C1445" s="313" t="n"/>
      <c r="D1445" s="313" t="n"/>
      <c r="E1445" s="291" t="n"/>
      <c r="F1445" s="292" t="n"/>
      <c r="G1445" s="292" t="n"/>
      <c r="H1445" s="294" t="n"/>
      <c r="I1445" s="338" t="n"/>
      <c r="J1445" s="295" t="n"/>
      <c r="K1445" s="268" t="n"/>
      <c r="L1445" s="268" t="n"/>
      <c r="M1445" s="268" t="n"/>
      <c r="N1445" s="339" t="n"/>
      <c r="O1445" s="268" t="n"/>
      <c r="P1445" s="314" t="n"/>
      <c r="Q1445" s="70" t="n"/>
      <c r="R1445" s="70" t="n"/>
      <c r="S1445" s="70" t="n"/>
      <c r="T1445" s="300" t="n"/>
      <c r="U1445" s="300" t="n"/>
      <c r="V1445" s="341" t="n"/>
      <c r="W1445" s="341" t="n"/>
      <c r="X1445" s="320" t="n"/>
      <c r="Y1445" s="320" t="n"/>
      <c r="Z1445" s="71" t="n"/>
    </row>
    <row r="1446" ht="16.5" customHeight="1" s="115">
      <c r="C1446" s="313" t="n"/>
      <c r="D1446" s="313" t="n"/>
      <c r="E1446" s="291" t="n"/>
      <c r="F1446" s="292" t="n"/>
      <c r="G1446" s="292" t="n"/>
      <c r="H1446" s="294" t="n"/>
      <c r="I1446" s="338" t="n"/>
      <c r="J1446" s="295" t="n"/>
      <c r="K1446" s="268" t="n"/>
      <c r="L1446" s="268" t="n"/>
      <c r="M1446" s="268" t="n"/>
      <c r="N1446" s="339" t="n"/>
      <c r="O1446" s="268" t="n"/>
      <c r="P1446" s="314" t="n"/>
      <c r="Q1446" s="70" t="n"/>
      <c r="R1446" s="70" t="n"/>
      <c r="S1446" s="70" t="n"/>
      <c r="T1446" s="300" t="n"/>
      <c r="U1446" s="300" t="n"/>
      <c r="V1446" s="341" t="n"/>
      <c r="W1446" s="341" t="n"/>
      <c r="X1446" s="320" t="n"/>
      <c r="Y1446" s="320" t="n"/>
      <c r="Z1446" s="71" t="n"/>
    </row>
    <row r="1447" ht="16.5" customHeight="1" s="115">
      <c r="C1447" s="313" t="n"/>
      <c r="D1447" s="313" t="n"/>
      <c r="E1447" s="291" t="n"/>
      <c r="F1447" s="292" t="n"/>
      <c r="G1447" s="292" t="n"/>
      <c r="H1447" s="294" t="n"/>
      <c r="I1447" s="338" t="n"/>
      <c r="J1447" s="295" t="n"/>
      <c r="K1447" s="268" t="n"/>
      <c r="L1447" s="268" t="n"/>
      <c r="M1447" s="268" t="n"/>
      <c r="N1447" s="339" t="n"/>
      <c r="O1447" s="268" t="n"/>
      <c r="P1447" s="314" t="n"/>
      <c r="Q1447" s="70" t="n"/>
      <c r="R1447" s="70" t="n"/>
      <c r="S1447" s="70" t="n"/>
      <c r="T1447" s="300" t="n"/>
      <c r="U1447" s="300" t="n"/>
      <c r="V1447" s="341" t="n"/>
      <c r="W1447" s="341" t="n"/>
      <c r="X1447" s="320" t="n"/>
      <c r="Y1447" s="320" t="n"/>
      <c r="Z1447" s="71" t="n"/>
    </row>
    <row r="1448" ht="16.5" customHeight="1" s="115">
      <c r="C1448" s="313" t="n"/>
      <c r="D1448" s="313" t="n"/>
      <c r="E1448" s="291" t="n"/>
      <c r="F1448" s="292" t="n"/>
      <c r="G1448" s="292" t="n"/>
      <c r="H1448" s="294" t="n"/>
      <c r="I1448" s="338" t="n"/>
      <c r="J1448" s="295" t="n"/>
      <c r="K1448" s="268" t="n"/>
      <c r="L1448" s="268" t="n"/>
      <c r="M1448" s="268" t="n"/>
      <c r="N1448" s="339" t="n"/>
      <c r="O1448" s="268" t="n"/>
      <c r="P1448" s="314" t="n"/>
      <c r="Q1448" s="70" t="n"/>
      <c r="R1448" s="70" t="n"/>
      <c r="S1448" s="70" t="n"/>
      <c r="T1448" s="300" t="n"/>
      <c r="U1448" s="300" t="n"/>
      <c r="V1448" s="341" t="n"/>
      <c r="W1448" s="341" t="n"/>
      <c r="X1448" s="320" t="n"/>
      <c r="Y1448" s="320" t="n"/>
      <c r="Z1448" s="71" t="n"/>
    </row>
    <row r="1449" ht="16.5" customHeight="1" s="115">
      <c r="C1449" s="313" t="n"/>
      <c r="D1449" s="313" t="n"/>
      <c r="E1449" s="291" t="n"/>
      <c r="F1449" s="292" t="n"/>
      <c r="G1449" s="292" t="n"/>
      <c r="H1449" s="294" t="n"/>
      <c r="I1449" s="338" t="n"/>
      <c r="J1449" s="295" t="n"/>
      <c r="K1449" s="268" t="n"/>
      <c r="L1449" s="268" t="n"/>
      <c r="M1449" s="268" t="n"/>
      <c r="N1449" s="339" t="n"/>
      <c r="O1449" s="268" t="n"/>
      <c r="P1449" s="314" t="n"/>
      <c r="Q1449" s="70" t="n"/>
      <c r="R1449" s="70" t="n"/>
      <c r="S1449" s="70" t="n"/>
      <c r="T1449" s="300" t="n"/>
      <c r="U1449" s="300" t="n"/>
      <c r="V1449" s="341" t="n"/>
      <c r="W1449" s="341" t="n"/>
      <c r="X1449" s="320" t="n"/>
      <c r="Y1449" s="320" t="n"/>
      <c r="Z1449" s="71" t="n"/>
    </row>
    <row r="1450" ht="16.5" customHeight="1" s="115">
      <c r="C1450" s="313" t="n"/>
      <c r="D1450" s="313" t="n"/>
      <c r="E1450" s="291" t="n"/>
      <c r="F1450" s="292" t="n"/>
      <c r="G1450" s="292" t="n"/>
      <c r="H1450" s="294" t="n"/>
      <c r="I1450" s="338" t="n"/>
      <c r="J1450" s="295" t="n"/>
      <c r="K1450" s="268" t="n"/>
      <c r="L1450" s="268" t="n"/>
      <c r="M1450" s="268" t="n"/>
      <c r="N1450" s="339" t="n"/>
      <c r="O1450" s="268" t="n"/>
      <c r="P1450" s="314" t="n"/>
      <c r="Q1450" s="70" t="n"/>
      <c r="R1450" s="70" t="n"/>
      <c r="S1450" s="70" t="n"/>
      <c r="T1450" s="300" t="n"/>
      <c r="U1450" s="300" t="n"/>
      <c r="V1450" s="341" t="n"/>
      <c r="W1450" s="341" t="n"/>
      <c r="X1450" s="320" t="n"/>
      <c r="Y1450" s="320" t="n"/>
      <c r="Z1450" s="71" t="n"/>
    </row>
    <row r="1451" ht="16.5" customHeight="1" s="115">
      <c r="C1451" s="313" t="n"/>
      <c r="D1451" s="313" t="n"/>
      <c r="E1451" s="291" t="n"/>
      <c r="F1451" s="292" t="n"/>
      <c r="G1451" s="292" t="n"/>
      <c r="H1451" s="294" t="n"/>
      <c r="I1451" s="338" t="n"/>
      <c r="J1451" s="295" t="n"/>
      <c r="K1451" s="268" t="n"/>
      <c r="L1451" s="268" t="n"/>
      <c r="M1451" s="268" t="n"/>
      <c r="N1451" s="339" t="n"/>
      <c r="O1451" s="268" t="n"/>
      <c r="P1451" s="314" t="n"/>
      <c r="Q1451" s="70" t="n"/>
      <c r="R1451" s="70" t="n"/>
      <c r="S1451" s="70" t="n"/>
      <c r="T1451" s="300" t="n"/>
      <c r="U1451" s="300" t="n"/>
      <c r="V1451" s="341" t="n"/>
      <c r="W1451" s="341" t="n"/>
      <c r="X1451" s="320" t="n"/>
      <c r="Y1451" s="320" t="n"/>
      <c r="Z1451" s="71" t="n"/>
    </row>
    <row r="1452" ht="16.5" customHeight="1" s="115">
      <c r="C1452" s="313" t="n"/>
      <c r="D1452" s="313" t="n"/>
      <c r="E1452" s="291" t="n"/>
      <c r="F1452" s="292" t="n"/>
      <c r="G1452" s="292" t="n"/>
      <c r="H1452" s="294" t="n"/>
      <c r="I1452" s="338" t="n"/>
      <c r="J1452" s="295" t="n"/>
      <c r="K1452" s="268" t="n"/>
      <c r="L1452" s="268" t="n"/>
      <c r="M1452" s="268" t="n"/>
      <c r="N1452" s="339" t="n"/>
      <c r="O1452" s="268" t="n"/>
      <c r="P1452" s="314" t="n"/>
      <c r="Q1452" s="70" t="n"/>
      <c r="R1452" s="70" t="n"/>
      <c r="S1452" s="70" t="n"/>
      <c r="T1452" s="300" t="n"/>
      <c r="U1452" s="300" t="n"/>
      <c r="V1452" s="341" t="n"/>
      <c r="W1452" s="341" t="n"/>
      <c r="X1452" s="320" t="n"/>
      <c r="Y1452" s="320" t="n"/>
      <c r="Z1452" s="71" t="n"/>
    </row>
    <row r="1453" ht="16.5" customHeight="1" s="115">
      <c r="C1453" s="313" t="n"/>
      <c r="D1453" s="313" t="n"/>
      <c r="E1453" s="291" t="n"/>
      <c r="F1453" s="292" t="n"/>
      <c r="G1453" s="292" t="n"/>
      <c r="H1453" s="294" t="n"/>
      <c r="I1453" s="338" t="n"/>
      <c r="J1453" s="295" t="n"/>
      <c r="K1453" s="268" t="n"/>
      <c r="L1453" s="268" t="n"/>
      <c r="M1453" s="268" t="n"/>
      <c r="N1453" s="339" t="n"/>
      <c r="O1453" s="268" t="n"/>
      <c r="P1453" s="314" t="n"/>
      <c r="Q1453" s="70" t="n"/>
      <c r="R1453" s="70" t="n"/>
      <c r="S1453" s="70" t="n"/>
      <c r="T1453" s="300" t="n"/>
      <c r="U1453" s="300" t="n"/>
      <c r="V1453" s="341" t="n"/>
      <c r="W1453" s="341" t="n"/>
      <c r="X1453" s="320" t="n"/>
      <c r="Y1453" s="320" t="n"/>
      <c r="Z1453" s="71" t="n"/>
    </row>
    <row r="1454" ht="16.5" customHeight="1" s="115">
      <c r="C1454" s="313" t="n"/>
      <c r="D1454" s="313" t="n"/>
      <c r="E1454" s="291" t="n"/>
      <c r="F1454" s="292" t="n"/>
      <c r="G1454" s="292" t="n"/>
      <c r="H1454" s="294" t="n"/>
      <c r="I1454" s="338" t="n"/>
      <c r="J1454" s="295" t="n"/>
      <c r="K1454" s="268" t="n"/>
      <c r="L1454" s="268" t="n"/>
      <c r="M1454" s="268" t="n"/>
      <c r="N1454" s="339" t="n"/>
      <c r="O1454" s="268" t="n"/>
      <c r="P1454" s="314" t="n"/>
      <c r="Q1454" s="70" t="n"/>
      <c r="R1454" s="70" t="n"/>
      <c r="S1454" s="70" t="n"/>
      <c r="T1454" s="300" t="n"/>
      <c r="U1454" s="300" t="n"/>
      <c r="V1454" s="341" t="n"/>
      <c r="W1454" s="341" t="n"/>
      <c r="X1454" s="320" t="n"/>
      <c r="Y1454" s="320" t="n"/>
      <c r="Z1454" s="71" t="n"/>
    </row>
    <row r="1455" ht="16.5" customHeight="1" s="115">
      <c r="C1455" s="313" t="n"/>
      <c r="D1455" s="313" t="n"/>
      <c r="E1455" s="291" t="n"/>
      <c r="F1455" s="292" t="n"/>
      <c r="G1455" s="292" t="n"/>
      <c r="H1455" s="294" t="n"/>
      <c r="I1455" s="338" t="n"/>
      <c r="J1455" s="295" t="n"/>
      <c r="K1455" s="268" t="n"/>
      <c r="L1455" s="268" t="n"/>
      <c r="M1455" s="268" t="n"/>
      <c r="N1455" s="339" t="n"/>
      <c r="O1455" s="268" t="n"/>
      <c r="P1455" s="314" t="n"/>
      <c r="Q1455" s="70" t="n"/>
      <c r="R1455" s="70" t="n"/>
      <c r="S1455" s="70" t="n"/>
      <c r="T1455" s="300" t="n"/>
      <c r="U1455" s="300" t="n"/>
      <c r="V1455" s="341" t="n"/>
      <c r="W1455" s="341" t="n"/>
      <c r="X1455" s="320" t="n"/>
      <c r="Y1455" s="320" t="n"/>
      <c r="Z1455" s="71" t="n"/>
    </row>
    <row r="1456" ht="16.5" customHeight="1" s="115">
      <c r="C1456" s="313" t="n"/>
      <c r="D1456" s="313" t="n"/>
      <c r="E1456" s="291" t="n"/>
      <c r="F1456" s="292" t="n"/>
      <c r="G1456" s="292" t="n"/>
      <c r="H1456" s="294" t="n"/>
      <c r="I1456" s="338" t="n"/>
      <c r="J1456" s="295" t="n"/>
      <c r="K1456" s="268" t="n"/>
      <c r="L1456" s="268" t="n"/>
      <c r="M1456" s="268" t="n"/>
      <c r="N1456" s="339" t="n"/>
      <c r="O1456" s="268" t="n"/>
      <c r="P1456" s="314" t="n"/>
      <c r="Q1456" s="70" t="n"/>
      <c r="R1456" s="70" t="n"/>
      <c r="S1456" s="70" t="n"/>
      <c r="T1456" s="300" t="n"/>
      <c r="U1456" s="300" t="n"/>
      <c r="V1456" s="341" t="n"/>
      <c r="W1456" s="341" t="n"/>
      <c r="X1456" s="320" t="n"/>
      <c r="Y1456" s="320" t="n"/>
      <c r="Z1456" s="71" t="n"/>
    </row>
    <row r="1457" ht="16.5" customHeight="1" s="115">
      <c r="C1457" s="313" t="n"/>
      <c r="D1457" s="313" t="n"/>
      <c r="E1457" s="291" t="n"/>
      <c r="F1457" s="292" t="n"/>
      <c r="G1457" s="292" t="n"/>
      <c r="H1457" s="294" t="n"/>
      <c r="I1457" s="338" t="n"/>
      <c r="J1457" s="295" t="n"/>
      <c r="K1457" s="268" t="n"/>
      <c r="L1457" s="268" t="n"/>
      <c r="M1457" s="268" t="n"/>
      <c r="N1457" s="339" t="n"/>
      <c r="O1457" s="268" t="n"/>
      <c r="P1457" s="314" t="n"/>
      <c r="Q1457" s="70" t="n"/>
      <c r="R1457" s="70" t="n"/>
      <c r="S1457" s="70" t="n"/>
      <c r="T1457" s="300" t="n"/>
      <c r="U1457" s="300" t="n"/>
      <c r="V1457" s="341" t="n"/>
      <c r="W1457" s="341" t="n"/>
      <c r="X1457" s="320" t="n"/>
      <c r="Y1457" s="320" t="n"/>
      <c r="Z1457" s="71" t="n"/>
    </row>
    <row r="1458" ht="16.5" customHeight="1" s="115">
      <c r="C1458" s="313" t="n"/>
      <c r="D1458" s="313" t="n"/>
      <c r="E1458" s="291" t="n"/>
      <c r="F1458" s="292" t="n"/>
      <c r="G1458" s="292" t="n"/>
      <c r="H1458" s="294" t="n"/>
      <c r="I1458" s="338" t="n"/>
      <c r="J1458" s="295" t="n"/>
      <c r="K1458" s="268" t="n"/>
      <c r="L1458" s="268" t="n"/>
      <c r="M1458" s="268" t="n"/>
      <c r="N1458" s="339" t="n"/>
      <c r="O1458" s="268" t="n"/>
      <c r="P1458" s="314" t="n"/>
      <c r="Q1458" s="70" t="n"/>
      <c r="R1458" s="70" t="n"/>
      <c r="S1458" s="70" t="n"/>
      <c r="T1458" s="300" t="n"/>
      <c r="U1458" s="300" t="n"/>
      <c r="V1458" s="341" t="n"/>
      <c r="W1458" s="341" t="n"/>
      <c r="X1458" s="320" t="n"/>
      <c r="Y1458" s="320" t="n"/>
      <c r="Z1458" s="71" t="n"/>
    </row>
    <row r="1459" ht="16.5" customHeight="1" s="115">
      <c r="C1459" s="313" t="n"/>
      <c r="D1459" s="313" t="n"/>
      <c r="E1459" s="291" t="n"/>
      <c r="F1459" s="292" t="n"/>
      <c r="G1459" s="292" t="n"/>
      <c r="H1459" s="294" t="n"/>
      <c r="I1459" s="338" t="n"/>
      <c r="J1459" s="295" t="n"/>
      <c r="K1459" s="268" t="n"/>
      <c r="L1459" s="268" t="n"/>
      <c r="M1459" s="268" t="n"/>
      <c r="N1459" s="339" t="n"/>
      <c r="O1459" s="268" t="n"/>
      <c r="P1459" s="314" t="n"/>
      <c r="Q1459" s="70" t="n"/>
      <c r="R1459" s="70" t="n"/>
      <c r="S1459" s="70" t="n"/>
      <c r="T1459" s="300" t="n"/>
      <c r="U1459" s="300" t="n"/>
      <c r="V1459" s="341" t="n"/>
      <c r="W1459" s="341" t="n"/>
      <c r="X1459" s="320" t="n"/>
      <c r="Y1459" s="320" t="n"/>
      <c r="Z1459" s="71" t="n"/>
    </row>
    <row r="1460" ht="16.5" customHeight="1" s="115">
      <c r="C1460" s="313" t="n"/>
      <c r="D1460" s="313" t="n"/>
      <c r="E1460" s="291" t="n"/>
      <c r="F1460" s="292" t="n"/>
      <c r="G1460" s="292" t="n"/>
      <c r="H1460" s="294" t="n"/>
      <c r="I1460" s="338" t="n"/>
      <c r="J1460" s="295" t="n"/>
      <c r="K1460" s="268" t="n"/>
      <c r="L1460" s="268" t="n"/>
      <c r="M1460" s="268" t="n"/>
      <c r="N1460" s="339" t="n"/>
      <c r="O1460" s="268" t="n"/>
      <c r="P1460" s="314" t="n"/>
      <c r="Q1460" s="70" t="n"/>
      <c r="R1460" s="70" t="n"/>
      <c r="S1460" s="70" t="n"/>
      <c r="T1460" s="300" t="n"/>
      <c r="U1460" s="300" t="n"/>
      <c r="V1460" s="341" t="n"/>
      <c r="W1460" s="341" t="n"/>
      <c r="X1460" s="320" t="n"/>
      <c r="Y1460" s="320" t="n"/>
      <c r="Z1460" s="71" t="n"/>
    </row>
    <row r="1461" ht="16.5" customHeight="1" s="115">
      <c r="C1461" s="313" t="n"/>
      <c r="D1461" s="313" t="n"/>
      <c r="E1461" s="291" t="n"/>
      <c r="F1461" s="292" t="n"/>
      <c r="G1461" s="292" t="n"/>
      <c r="H1461" s="294" t="n"/>
      <c r="I1461" s="338" t="n"/>
      <c r="J1461" s="295" t="n"/>
      <c r="K1461" s="268" t="n"/>
      <c r="L1461" s="268" t="n"/>
      <c r="M1461" s="268" t="n"/>
      <c r="N1461" s="339" t="n"/>
      <c r="O1461" s="268" t="n"/>
      <c r="P1461" s="314" t="n"/>
      <c r="Q1461" s="70" t="n"/>
      <c r="R1461" s="70" t="n"/>
      <c r="S1461" s="70" t="n"/>
      <c r="T1461" s="300" t="n"/>
      <c r="U1461" s="300" t="n"/>
      <c r="V1461" s="341" t="n"/>
      <c r="W1461" s="341" t="n"/>
      <c r="X1461" s="320" t="n"/>
      <c r="Y1461" s="320" t="n"/>
      <c r="Z1461" s="71" t="n"/>
    </row>
    <row r="1462" ht="16.5" customHeight="1" s="115">
      <c r="C1462" s="313" t="n"/>
      <c r="D1462" s="313" t="n"/>
      <c r="E1462" s="291" t="n"/>
      <c r="F1462" s="292" t="n"/>
      <c r="G1462" s="292" t="n"/>
      <c r="H1462" s="294" t="n"/>
      <c r="I1462" s="338" t="n"/>
      <c r="J1462" s="295" t="n"/>
      <c r="K1462" s="268" t="n"/>
      <c r="L1462" s="268" t="n"/>
      <c r="M1462" s="268" t="n"/>
      <c r="N1462" s="339" t="n"/>
      <c r="O1462" s="268" t="n"/>
      <c r="P1462" s="314" t="n"/>
      <c r="Q1462" s="70" t="n"/>
      <c r="R1462" s="70" t="n"/>
      <c r="S1462" s="70" t="n"/>
      <c r="T1462" s="300" t="n"/>
      <c r="U1462" s="300" t="n"/>
      <c r="V1462" s="341" t="n"/>
      <c r="W1462" s="341" t="n"/>
      <c r="X1462" s="320" t="n"/>
      <c r="Y1462" s="320" t="n"/>
      <c r="Z1462" s="71" t="n"/>
    </row>
    <row r="1463" ht="16.5" customHeight="1" s="115">
      <c r="C1463" s="313" t="n"/>
      <c r="D1463" s="313" t="n"/>
      <c r="E1463" s="291" t="n"/>
      <c r="F1463" s="292" t="n"/>
      <c r="G1463" s="292" t="n"/>
      <c r="H1463" s="294" t="n"/>
      <c r="I1463" s="338" t="n"/>
      <c r="J1463" s="295" t="n"/>
      <c r="K1463" s="268" t="n"/>
      <c r="L1463" s="268" t="n"/>
      <c r="M1463" s="268" t="n"/>
      <c r="N1463" s="339" t="n"/>
      <c r="O1463" s="268" t="n"/>
      <c r="P1463" s="314" t="n"/>
      <c r="Q1463" s="70" t="n"/>
      <c r="R1463" s="70" t="n"/>
      <c r="S1463" s="70" t="n"/>
      <c r="T1463" s="300" t="n"/>
      <c r="U1463" s="300" t="n"/>
      <c r="V1463" s="341" t="n"/>
      <c r="W1463" s="341" t="n"/>
      <c r="X1463" s="320" t="n"/>
      <c r="Y1463" s="320" t="n"/>
      <c r="Z1463" s="71" t="n"/>
    </row>
    <row r="1464" ht="16.5" customHeight="1" s="115">
      <c r="C1464" s="313" t="n"/>
      <c r="D1464" s="313" t="n"/>
      <c r="E1464" s="291" t="n"/>
      <c r="F1464" s="292" t="n"/>
      <c r="G1464" s="292" t="n"/>
      <c r="H1464" s="294" t="n"/>
      <c r="I1464" s="338" t="n"/>
      <c r="J1464" s="295" t="n"/>
      <c r="K1464" s="268" t="n"/>
      <c r="L1464" s="268" t="n"/>
      <c r="M1464" s="268" t="n"/>
      <c r="N1464" s="339" t="n"/>
      <c r="O1464" s="268" t="n"/>
      <c r="P1464" s="314" t="n"/>
      <c r="Q1464" s="70" t="n"/>
      <c r="R1464" s="70" t="n"/>
      <c r="S1464" s="70" t="n"/>
      <c r="T1464" s="300" t="n"/>
      <c r="U1464" s="300" t="n"/>
      <c r="V1464" s="341" t="n"/>
      <c r="W1464" s="341" t="n"/>
      <c r="X1464" s="320" t="n"/>
      <c r="Y1464" s="320" t="n"/>
      <c r="Z1464" s="71" t="n"/>
    </row>
    <row r="1465" ht="16.5" customHeight="1" s="115">
      <c r="C1465" s="313" t="n"/>
      <c r="D1465" s="313" t="n"/>
      <c r="E1465" s="291" t="n"/>
      <c r="F1465" s="292" t="n"/>
      <c r="G1465" s="292" t="n"/>
      <c r="H1465" s="294" t="n"/>
      <c r="I1465" s="338" t="n"/>
      <c r="J1465" s="295" t="n"/>
      <c r="K1465" s="268" t="n"/>
      <c r="L1465" s="268" t="n"/>
      <c r="M1465" s="268" t="n"/>
      <c r="N1465" s="339" t="n"/>
      <c r="O1465" s="268" t="n"/>
      <c r="P1465" s="314" t="n"/>
      <c r="Q1465" s="70" t="n"/>
      <c r="R1465" s="70" t="n"/>
      <c r="S1465" s="70" t="n"/>
      <c r="T1465" s="300" t="n"/>
      <c r="U1465" s="300" t="n"/>
      <c r="V1465" s="341" t="n"/>
      <c r="W1465" s="341" t="n"/>
      <c r="X1465" s="320" t="n"/>
      <c r="Y1465" s="320" t="n"/>
      <c r="Z1465" s="71" t="n"/>
    </row>
    <row r="1466" ht="16.5" customHeight="1" s="115">
      <c r="C1466" s="313" t="n"/>
      <c r="D1466" s="313" t="n"/>
      <c r="E1466" s="291" t="n"/>
      <c r="F1466" s="292" t="n"/>
      <c r="G1466" s="292" t="n"/>
      <c r="H1466" s="294" t="n"/>
      <c r="I1466" s="338" t="n"/>
      <c r="J1466" s="295" t="n"/>
      <c r="K1466" s="268" t="n"/>
      <c r="L1466" s="268" t="n"/>
      <c r="M1466" s="268" t="n"/>
      <c r="N1466" s="339" t="n"/>
      <c r="O1466" s="268" t="n"/>
      <c r="P1466" s="314" t="n"/>
      <c r="Q1466" s="70" t="n"/>
      <c r="R1466" s="70" t="n"/>
      <c r="S1466" s="70" t="n"/>
      <c r="T1466" s="300" t="n"/>
      <c r="U1466" s="300" t="n"/>
      <c r="V1466" s="341" t="n"/>
      <c r="W1466" s="341" t="n"/>
      <c r="X1466" s="320" t="n"/>
      <c r="Y1466" s="320" t="n"/>
      <c r="Z1466" s="71" t="n"/>
    </row>
    <row r="1467" ht="16.5" customHeight="1" s="115">
      <c r="C1467" s="313" t="n"/>
      <c r="D1467" s="313" t="n"/>
      <c r="E1467" s="291" t="n"/>
      <c r="F1467" s="292" t="n"/>
      <c r="G1467" s="292" t="n"/>
      <c r="H1467" s="294" t="n"/>
      <c r="I1467" s="338" t="n"/>
      <c r="J1467" s="295" t="n"/>
      <c r="K1467" s="268" t="n"/>
      <c r="L1467" s="268" t="n"/>
      <c r="M1467" s="268" t="n"/>
      <c r="N1467" s="339" t="n"/>
      <c r="O1467" s="268" t="n"/>
      <c r="P1467" s="314" t="n"/>
      <c r="Q1467" s="70" t="n"/>
      <c r="R1467" s="70" t="n"/>
      <c r="S1467" s="70" t="n"/>
      <c r="T1467" s="300" t="n"/>
      <c r="U1467" s="300" t="n"/>
      <c r="V1467" s="341" t="n"/>
      <c r="W1467" s="341" t="n"/>
      <c r="X1467" s="320" t="n"/>
      <c r="Y1467" s="320" t="n"/>
      <c r="Z1467" s="71" t="n"/>
    </row>
    <row r="1468" ht="16.5" customHeight="1" s="115">
      <c r="C1468" s="313" t="n"/>
      <c r="D1468" s="313" t="n"/>
      <c r="E1468" s="291" t="n"/>
      <c r="F1468" s="292" t="n"/>
      <c r="G1468" s="292" t="n"/>
      <c r="H1468" s="294" t="n"/>
      <c r="I1468" s="338" t="n"/>
      <c r="J1468" s="295" t="n"/>
      <c r="K1468" s="268" t="n"/>
      <c r="L1468" s="268" t="n"/>
      <c r="M1468" s="268" t="n"/>
      <c r="N1468" s="339" t="n"/>
      <c r="O1468" s="268" t="n"/>
      <c r="P1468" s="314" t="n"/>
      <c r="Q1468" s="70" t="n"/>
      <c r="R1468" s="70" t="n"/>
      <c r="S1468" s="70" t="n"/>
      <c r="T1468" s="300" t="n"/>
      <c r="U1468" s="300" t="n"/>
      <c r="V1468" s="341" t="n"/>
      <c r="W1468" s="341" t="n"/>
      <c r="X1468" s="320" t="n"/>
      <c r="Y1468" s="320" t="n"/>
      <c r="Z1468" s="71" t="n"/>
    </row>
    <row r="1469" ht="16.5" customHeight="1" s="115">
      <c r="C1469" s="313" t="n"/>
      <c r="D1469" s="313" t="n"/>
      <c r="E1469" s="291" t="n"/>
      <c r="F1469" s="292" t="n"/>
      <c r="G1469" s="292" t="n"/>
      <c r="H1469" s="294" t="n"/>
      <c r="I1469" s="338" t="n"/>
      <c r="J1469" s="295" t="n"/>
      <c r="K1469" s="268" t="n"/>
      <c r="L1469" s="268" t="n"/>
      <c r="M1469" s="268" t="n"/>
      <c r="N1469" s="339" t="n"/>
      <c r="O1469" s="268" t="n"/>
      <c r="P1469" s="314" t="n"/>
      <c r="Q1469" s="70" t="n"/>
      <c r="R1469" s="70" t="n"/>
      <c r="S1469" s="70" t="n"/>
      <c r="T1469" s="300" t="n"/>
      <c r="U1469" s="300" t="n"/>
      <c r="V1469" s="341" t="n"/>
      <c r="W1469" s="341" t="n"/>
      <c r="X1469" s="320" t="n"/>
      <c r="Y1469" s="320" t="n"/>
      <c r="Z1469" s="71" t="n"/>
    </row>
    <row r="1470" ht="16.5" customHeight="1" s="115">
      <c r="C1470" s="313" t="n"/>
      <c r="D1470" s="313" t="n"/>
      <c r="E1470" s="291" t="n"/>
      <c r="F1470" s="292" t="n"/>
      <c r="G1470" s="292" t="n"/>
      <c r="H1470" s="294" t="n"/>
      <c r="I1470" s="338" t="n"/>
      <c r="J1470" s="295" t="n"/>
      <c r="K1470" s="268" t="n"/>
      <c r="L1470" s="268" t="n"/>
      <c r="M1470" s="268" t="n"/>
      <c r="N1470" s="339" t="n"/>
      <c r="O1470" s="268" t="n"/>
      <c r="P1470" s="314" t="n"/>
      <c r="Q1470" s="70" t="n"/>
      <c r="R1470" s="70" t="n"/>
      <c r="S1470" s="70" t="n"/>
      <c r="T1470" s="300" t="n"/>
      <c r="U1470" s="300" t="n"/>
      <c r="V1470" s="341" t="n"/>
      <c r="W1470" s="341" t="n"/>
      <c r="X1470" s="320" t="n"/>
      <c r="Y1470" s="320" t="n"/>
      <c r="Z1470" s="71" t="n"/>
    </row>
    <row r="1471" ht="16.5" customHeight="1" s="115">
      <c r="C1471" s="313" t="n"/>
      <c r="D1471" s="313" t="n"/>
      <c r="E1471" s="291" t="n"/>
      <c r="F1471" s="292" t="n"/>
      <c r="G1471" s="292" t="n"/>
      <c r="H1471" s="294" t="n"/>
      <c r="I1471" s="338" t="n"/>
      <c r="J1471" s="295" t="n"/>
      <c r="K1471" s="268" t="n"/>
      <c r="L1471" s="268" t="n"/>
      <c r="M1471" s="268" t="n"/>
      <c r="N1471" s="339" t="n"/>
      <c r="O1471" s="268" t="n"/>
      <c r="P1471" s="314" t="n"/>
      <c r="Q1471" s="70" t="n"/>
      <c r="R1471" s="70" t="n"/>
      <c r="S1471" s="70" t="n"/>
      <c r="T1471" s="300" t="n"/>
      <c r="U1471" s="300" t="n"/>
      <c r="V1471" s="341" t="n"/>
      <c r="W1471" s="341" t="n"/>
      <c r="X1471" s="320" t="n"/>
      <c r="Y1471" s="320" t="n"/>
      <c r="Z1471" s="71" t="n"/>
    </row>
    <row r="1472" ht="16.5" customHeight="1" s="115">
      <c r="C1472" s="313" t="n"/>
      <c r="D1472" s="313" t="n"/>
      <c r="E1472" s="291" t="n"/>
      <c r="F1472" s="292" t="n"/>
      <c r="G1472" s="292" t="n"/>
      <c r="H1472" s="294" t="n"/>
      <c r="I1472" s="338" t="n"/>
      <c r="J1472" s="295" t="n"/>
      <c r="K1472" s="268" t="n"/>
      <c r="L1472" s="268" t="n"/>
      <c r="M1472" s="268" t="n"/>
      <c r="N1472" s="339" t="n"/>
      <c r="O1472" s="268" t="n"/>
      <c r="P1472" s="314" t="n"/>
      <c r="Q1472" s="70" t="n"/>
      <c r="R1472" s="70" t="n"/>
      <c r="S1472" s="70" t="n"/>
      <c r="T1472" s="300" t="n"/>
      <c r="U1472" s="300" t="n"/>
      <c r="V1472" s="341" t="n"/>
      <c r="W1472" s="341" t="n"/>
      <c r="X1472" s="320" t="n"/>
      <c r="Y1472" s="320" t="n"/>
      <c r="Z1472" s="71" t="n"/>
    </row>
    <row r="1473" ht="16.5" customHeight="1" s="115">
      <c r="C1473" s="313" t="n"/>
      <c r="D1473" s="313" t="n"/>
      <c r="E1473" s="291" t="n"/>
      <c r="F1473" s="292" t="n"/>
      <c r="G1473" s="292" t="n"/>
      <c r="H1473" s="294" t="n"/>
      <c r="I1473" s="338" t="n"/>
      <c r="J1473" s="295" t="n"/>
      <c r="K1473" s="268" t="n"/>
      <c r="L1473" s="268" t="n"/>
      <c r="M1473" s="268" t="n"/>
      <c r="N1473" s="339" t="n"/>
      <c r="O1473" s="268" t="n"/>
      <c r="P1473" s="314" t="n"/>
      <c r="Q1473" s="70" t="n"/>
      <c r="R1473" s="70" t="n"/>
      <c r="S1473" s="70" t="n"/>
      <c r="T1473" s="300" t="n"/>
      <c r="U1473" s="300" t="n"/>
      <c r="V1473" s="341" t="n"/>
      <c r="W1473" s="341" t="n"/>
      <c r="X1473" s="320" t="n"/>
      <c r="Y1473" s="320" t="n"/>
      <c r="Z1473" s="71" t="n"/>
    </row>
    <row r="1474" ht="16.5" customHeight="1" s="115">
      <c r="C1474" s="313" t="n"/>
      <c r="D1474" s="313" t="n"/>
      <c r="E1474" s="291" t="n"/>
      <c r="F1474" s="292" t="n"/>
      <c r="G1474" s="292" t="n"/>
      <c r="H1474" s="294" t="n"/>
      <c r="I1474" s="338" t="n"/>
      <c r="J1474" s="295" t="n"/>
      <c r="K1474" s="268" t="n"/>
      <c r="L1474" s="268" t="n"/>
      <c r="M1474" s="268" t="n"/>
      <c r="N1474" s="339" t="n"/>
      <c r="O1474" s="268" t="n"/>
      <c r="P1474" s="314" t="n"/>
      <c r="Q1474" s="70" t="n"/>
      <c r="R1474" s="70" t="n"/>
      <c r="S1474" s="70" t="n"/>
      <c r="T1474" s="300" t="n"/>
      <c r="U1474" s="300" t="n"/>
      <c r="V1474" s="341" t="n"/>
      <c r="W1474" s="341" t="n"/>
      <c r="X1474" s="320" t="n"/>
      <c r="Y1474" s="320" t="n"/>
      <c r="Z1474" s="71" t="n"/>
    </row>
    <row r="1475" ht="16.5" customHeight="1" s="115">
      <c r="C1475" s="313" t="n"/>
      <c r="D1475" s="313" t="n"/>
      <c r="E1475" s="291" t="n"/>
      <c r="F1475" s="292" t="n"/>
      <c r="G1475" s="292" t="n"/>
      <c r="H1475" s="294" t="n"/>
      <c r="I1475" s="338" t="n"/>
      <c r="J1475" s="295" t="n"/>
      <c r="K1475" s="268" t="n"/>
      <c r="L1475" s="268" t="n"/>
      <c r="M1475" s="268" t="n"/>
      <c r="N1475" s="339" t="n"/>
      <c r="O1475" s="268" t="n"/>
      <c r="P1475" s="314" t="n"/>
      <c r="Q1475" s="70" t="n"/>
      <c r="R1475" s="70" t="n"/>
      <c r="S1475" s="70" t="n"/>
      <c r="T1475" s="300" t="n"/>
      <c r="U1475" s="300" t="n"/>
      <c r="V1475" s="341" t="n"/>
      <c r="W1475" s="341" t="n"/>
      <c r="X1475" s="320" t="n"/>
      <c r="Y1475" s="320" t="n"/>
      <c r="Z1475" s="71" t="n"/>
    </row>
    <row r="1476" ht="16.5" customHeight="1" s="115">
      <c r="C1476" s="313" t="n"/>
      <c r="D1476" s="313" t="n"/>
      <c r="E1476" s="291" t="n"/>
      <c r="F1476" s="292" t="n"/>
      <c r="G1476" s="292" t="n"/>
      <c r="H1476" s="294" t="n"/>
      <c r="I1476" s="338" t="n"/>
      <c r="J1476" s="295" t="n"/>
      <c r="K1476" s="268" t="n"/>
      <c r="L1476" s="268" t="n"/>
      <c r="M1476" s="268" t="n"/>
      <c r="N1476" s="339" t="n"/>
      <c r="O1476" s="268" t="n"/>
      <c r="P1476" s="314" t="n"/>
      <c r="Q1476" s="70" t="n"/>
      <c r="R1476" s="70" t="n"/>
      <c r="S1476" s="70" t="n"/>
      <c r="T1476" s="300" t="n"/>
      <c r="U1476" s="300" t="n"/>
      <c r="V1476" s="341" t="n"/>
      <c r="W1476" s="341" t="n"/>
      <c r="X1476" s="320" t="n"/>
      <c r="Y1476" s="320" t="n"/>
      <c r="Z1476" s="71" t="n"/>
    </row>
    <row r="1477" ht="16.5" customHeight="1" s="115">
      <c r="C1477" s="313" t="n"/>
      <c r="D1477" s="313" t="n"/>
      <c r="E1477" s="291" t="n"/>
      <c r="F1477" s="292" t="n"/>
      <c r="G1477" s="292" t="n"/>
      <c r="H1477" s="294" t="n"/>
      <c r="I1477" s="338" t="n"/>
      <c r="J1477" s="295" t="n"/>
      <c r="K1477" s="268" t="n"/>
      <c r="L1477" s="268" t="n"/>
      <c r="M1477" s="268" t="n"/>
      <c r="N1477" s="339" t="n"/>
      <c r="O1477" s="268" t="n"/>
      <c r="P1477" s="314" t="n"/>
      <c r="Q1477" s="70" t="n"/>
      <c r="R1477" s="70" t="n"/>
      <c r="S1477" s="70" t="n"/>
      <c r="T1477" s="300" t="n"/>
      <c r="U1477" s="300" t="n"/>
      <c r="V1477" s="341" t="n"/>
      <c r="W1477" s="341" t="n"/>
      <c r="X1477" s="320" t="n"/>
      <c r="Y1477" s="320" t="n"/>
      <c r="Z1477" s="71" t="n"/>
    </row>
    <row r="1478" ht="16.5" customHeight="1" s="115">
      <c r="C1478" s="313" t="n"/>
      <c r="D1478" s="313" t="n"/>
      <c r="E1478" s="291" t="n"/>
      <c r="F1478" s="292" t="n"/>
      <c r="G1478" s="292" t="n"/>
      <c r="H1478" s="294" t="n"/>
      <c r="I1478" s="338" t="n"/>
      <c r="J1478" s="295" t="n"/>
      <c r="K1478" s="268" t="n"/>
      <c r="L1478" s="268" t="n"/>
      <c r="M1478" s="268" t="n"/>
      <c r="N1478" s="339" t="n"/>
      <c r="O1478" s="268" t="n"/>
      <c r="P1478" s="314" t="n"/>
      <c r="Q1478" s="70" t="n"/>
      <c r="R1478" s="70" t="n"/>
      <c r="S1478" s="70" t="n"/>
      <c r="T1478" s="300" t="n"/>
      <c r="U1478" s="300" t="n"/>
      <c r="V1478" s="341" t="n"/>
      <c r="W1478" s="341" t="n"/>
      <c r="X1478" s="320" t="n"/>
      <c r="Y1478" s="320" t="n"/>
      <c r="Z1478" s="71" t="n"/>
    </row>
    <row r="1479" ht="16.5" customHeight="1" s="115">
      <c r="C1479" s="313" t="n"/>
      <c r="D1479" s="313" t="n"/>
      <c r="E1479" s="291" t="n"/>
      <c r="F1479" s="292" t="n"/>
      <c r="G1479" s="292" t="n"/>
      <c r="H1479" s="294" t="n"/>
      <c r="I1479" s="338" t="n"/>
      <c r="J1479" s="295" t="n"/>
      <c r="K1479" s="268" t="n"/>
      <c r="L1479" s="268" t="n"/>
      <c r="M1479" s="268" t="n"/>
      <c r="N1479" s="339" t="n"/>
      <c r="O1479" s="268" t="n"/>
      <c r="P1479" s="314" t="n"/>
      <c r="Q1479" s="70" t="n"/>
      <c r="R1479" s="70" t="n"/>
      <c r="S1479" s="70" t="n"/>
      <c r="T1479" s="300" t="n"/>
      <c r="U1479" s="300" t="n"/>
      <c r="V1479" s="341" t="n"/>
      <c r="W1479" s="341" t="n"/>
      <c r="X1479" s="320" t="n"/>
      <c r="Y1479" s="320" t="n"/>
      <c r="Z1479" s="71" t="n"/>
    </row>
    <row r="1480" ht="16.5" customHeight="1" s="115">
      <c r="C1480" s="313" t="n"/>
      <c r="D1480" s="313" t="n"/>
      <c r="E1480" s="291" t="n"/>
      <c r="F1480" s="292" t="n"/>
      <c r="G1480" s="292" t="n"/>
      <c r="H1480" s="294" t="n"/>
      <c r="I1480" s="338" t="n"/>
      <c r="J1480" s="295" t="n"/>
      <c r="K1480" s="268" t="n"/>
      <c r="L1480" s="268" t="n"/>
      <c r="M1480" s="268" t="n"/>
      <c r="N1480" s="339" t="n"/>
      <c r="O1480" s="268" t="n"/>
      <c r="P1480" s="314" t="n"/>
      <c r="Q1480" s="70" t="n"/>
      <c r="R1480" s="70" t="n"/>
      <c r="S1480" s="70" t="n"/>
      <c r="T1480" s="300" t="n"/>
      <c r="U1480" s="300" t="n"/>
      <c r="V1480" s="341" t="n"/>
      <c r="W1480" s="341" t="n"/>
      <c r="X1480" s="320" t="n"/>
      <c r="Y1480" s="320" t="n"/>
      <c r="Z1480" s="71" t="n"/>
    </row>
    <row r="1481" ht="16.5" customHeight="1" s="115">
      <c r="C1481" s="313" t="n"/>
      <c r="D1481" s="313" t="n"/>
      <c r="E1481" s="291" t="n"/>
      <c r="F1481" s="292" t="n"/>
      <c r="G1481" s="292" t="n"/>
      <c r="H1481" s="294" t="n"/>
      <c r="I1481" s="338" t="n"/>
      <c r="J1481" s="295" t="n"/>
      <c r="K1481" s="268" t="n"/>
      <c r="L1481" s="268" t="n"/>
      <c r="M1481" s="268" t="n"/>
      <c r="N1481" s="339" t="n"/>
      <c r="O1481" s="268" t="n"/>
      <c r="P1481" s="314" t="n"/>
      <c r="Q1481" s="70" t="n"/>
      <c r="R1481" s="70" t="n"/>
      <c r="S1481" s="70" t="n"/>
      <c r="T1481" s="300" t="n"/>
      <c r="U1481" s="300" t="n"/>
      <c r="V1481" s="341" t="n"/>
      <c r="W1481" s="341" t="n"/>
      <c r="X1481" s="320" t="n"/>
      <c r="Y1481" s="320" t="n"/>
      <c r="Z1481" s="71" t="n"/>
    </row>
    <row r="1482" ht="16.5" customHeight="1" s="115">
      <c r="C1482" s="313" t="n"/>
      <c r="D1482" s="313" t="n"/>
      <c r="E1482" s="291" t="n"/>
      <c r="F1482" s="292" t="n"/>
      <c r="G1482" s="292" t="n"/>
      <c r="H1482" s="294" t="n"/>
      <c r="I1482" s="338" t="n"/>
      <c r="J1482" s="295" t="n"/>
      <c r="K1482" s="268" t="n"/>
      <c r="L1482" s="268" t="n"/>
      <c r="M1482" s="268" t="n"/>
      <c r="N1482" s="339" t="n"/>
      <c r="O1482" s="268" t="n"/>
      <c r="P1482" s="314" t="n"/>
      <c r="Q1482" s="70" t="n"/>
      <c r="R1482" s="70" t="n"/>
      <c r="S1482" s="70" t="n"/>
      <c r="T1482" s="300" t="n"/>
      <c r="U1482" s="300" t="n"/>
      <c r="V1482" s="341" t="n"/>
      <c r="W1482" s="341" t="n"/>
      <c r="X1482" s="320" t="n"/>
      <c r="Y1482" s="320" t="n"/>
      <c r="Z1482" s="71" t="n"/>
    </row>
    <row r="1483" ht="16.5" customHeight="1" s="115">
      <c r="C1483" s="313" t="n"/>
      <c r="D1483" s="313" t="n"/>
      <c r="E1483" s="291" t="n"/>
      <c r="F1483" s="292" t="n"/>
      <c r="G1483" s="292" t="n"/>
      <c r="H1483" s="294" t="n"/>
      <c r="I1483" s="338" t="n"/>
      <c r="J1483" s="295" t="n"/>
      <c r="K1483" s="268" t="n"/>
      <c r="L1483" s="268" t="n"/>
      <c r="M1483" s="268" t="n"/>
      <c r="N1483" s="339" t="n"/>
      <c r="O1483" s="268" t="n"/>
      <c r="P1483" s="314" t="n"/>
      <c r="Q1483" s="70" t="n"/>
      <c r="R1483" s="70" t="n"/>
      <c r="S1483" s="70" t="n"/>
      <c r="T1483" s="300" t="n"/>
      <c r="U1483" s="300" t="n"/>
      <c r="V1483" s="341" t="n"/>
      <c r="W1483" s="341" t="n"/>
      <c r="X1483" s="320" t="n"/>
      <c r="Y1483" s="320" t="n"/>
      <c r="Z1483" s="71" t="n"/>
    </row>
    <row r="1484" ht="16.5" customHeight="1" s="115">
      <c r="C1484" s="313" t="n"/>
      <c r="D1484" s="313" t="n"/>
      <c r="E1484" s="291" t="n"/>
      <c r="F1484" s="292" t="n"/>
      <c r="G1484" s="292" t="n"/>
      <c r="H1484" s="294" t="n"/>
      <c r="I1484" s="338" t="n"/>
      <c r="J1484" s="295" t="n"/>
      <c r="K1484" s="268" t="n"/>
      <c r="L1484" s="268" t="n"/>
      <c r="M1484" s="268" t="n"/>
      <c r="N1484" s="339" t="n"/>
      <c r="O1484" s="268" t="n"/>
      <c r="P1484" s="314" t="n"/>
      <c r="Q1484" s="70" t="n"/>
      <c r="R1484" s="70" t="n"/>
      <c r="S1484" s="70" t="n"/>
      <c r="T1484" s="300" t="n"/>
      <c r="U1484" s="300" t="n"/>
      <c r="V1484" s="341" t="n"/>
      <c r="W1484" s="341" t="n"/>
      <c r="X1484" s="320" t="n"/>
      <c r="Y1484" s="320" t="n"/>
      <c r="Z1484" s="71" t="n"/>
    </row>
    <row r="1485" ht="16.5" customHeight="1" s="115">
      <c r="C1485" s="313" t="n"/>
      <c r="D1485" s="313" t="n"/>
      <c r="E1485" s="291" t="n"/>
      <c r="F1485" s="292" t="n"/>
      <c r="G1485" s="292" t="n"/>
      <c r="H1485" s="294" t="n"/>
      <c r="I1485" s="338" t="n"/>
      <c r="J1485" s="295" t="n"/>
      <c r="K1485" s="268" t="n"/>
      <c r="L1485" s="268" t="n"/>
      <c r="M1485" s="268" t="n"/>
      <c r="N1485" s="339" t="n"/>
      <c r="O1485" s="268" t="n"/>
      <c r="P1485" s="314" t="n"/>
      <c r="Q1485" s="70" t="n"/>
      <c r="R1485" s="70" t="n"/>
      <c r="S1485" s="70" t="n"/>
      <c r="T1485" s="300" t="n"/>
      <c r="U1485" s="300" t="n"/>
      <c r="V1485" s="341" t="n"/>
      <c r="W1485" s="341" t="n"/>
      <c r="X1485" s="320" t="n"/>
      <c r="Y1485" s="320" t="n"/>
      <c r="Z1485" s="71" t="n"/>
    </row>
    <row r="1486" ht="16.5" customHeight="1" s="115">
      <c r="C1486" s="313" t="n"/>
      <c r="D1486" s="313" t="n"/>
      <c r="E1486" s="291" t="n"/>
      <c r="F1486" s="292" t="n"/>
      <c r="G1486" s="292" t="n"/>
      <c r="H1486" s="294" t="n"/>
      <c r="I1486" s="338" t="n"/>
      <c r="J1486" s="295" t="n"/>
      <c r="K1486" s="268" t="n"/>
      <c r="L1486" s="268" t="n"/>
      <c r="M1486" s="268" t="n"/>
      <c r="N1486" s="339" t="n"/>
      <c r="O1486" s="268" t="n"/>
      <c r="P1486" s="314" t="n"/>
      <c r="Q1486" s="70" t="n"/>
      <c r="R1486" s="70" t="n"/>
      <c r="S1486" s="70" t="n"/>
      <c r="T1486" s="300" t="n"/>
      <c r="U1486" s="300" t="n"/>
      <c r="V1486" s="341" t="n"/>
      <c r="W1486" s="341" t="n"/>
      <c r="X1486" s="320" t="n"/>
      <c r="Y1486" s="320" t="n"/>
      <c r="Z1486" s="71" t="n"/>
    </row>
    <row r="1487" ht="16.5" customHeight="1" s="115">
      <c r="C1487" s="313" t="n"/>
      <c r="D1487" s="313" t="n"/>
      <c r="E1487" s="291" t="n"/>
      <c r="F1487" s="292" t="n"/>
      <c r="G1487" s="292" t="n"/>
      <c r="H1487" s="294" t="n"/>
      <c r="I1487" s="338" t="n"/>
      <c r="J1487" s="295" t="n"/>
      <c r="K1487" s="268" t="n"/>
      <c r="L1487" s="268" t="n"/>
      <c r="M1487" s="268" t="n"/>
      <c r="N1487" s="339" t="n"/>
      <c r="O1487" s="268" t="n"/>
      <c r="P1487" s="314" t="n"/>
      <c r="Q1487" s="70" t="n"/>
      <c r="R1487" s="70" t="n"/>
      <c r="S1487" s="70" t="n"/>
      <c r="T1487" s="300" t="n"/>
      <c r="U1487" s="300" t="n"/>
      <c r="V1487" s="341" t="n"/>
      <c r="W1487" s="341" t="n"/>
      <c r="X1487" s="320" t="n"/>
      <c r="Y1487" s="320" t="n"/>
      <c r="Z1487" s="71" t="n"/>
    </row>
    <row r="1488" ht="16.5" customHeight="1" s="115">
      <c r="C1488" s="313" t="n"/>
      <c r="D1488" s="313" t="n"/>
      <c r="E1488" s="291" t="n"/>
      <c r="F1488" s="292" t="n"/>
      <c r="G1488" s="292" t="n"/>
      <c r="H1488" s="294" t="n"/>
      <c r="I1488" s="338" t="n"/>
      <c r="J1488" s="295" t="n"/>
      <c r="K1488" s="268" t="n"/>
      <c r="L1488" s="268" t="n"/>
      <c r="M1488" s="268" t="n"/>
      <c r="N1488" s="339" t="n"/>
      <c r="O1488" s="268" t="n"/>
      <c r="P1488" s="314" t="n"/>
      <c r="Q1488" s="70" t="n"/>
      <c r="R1488" s="70" t="n"/>
      <c r="S1488" s="70" t="n"/>
      <c r="T1488" s="300" t="n"/>
      <c r="U1488" s="300" t="n"/>
      <c r="V1488" s="341" t="n"/>
      <c r="W1488" s="341" t="n"/>
      <c r="X1488" s="320" t="n"/>
      <c r="Y1488" s="320" t="n"/>
      <c r="Z1488" s="71" t="n"/>
    </row>
    <row r="1489" ht="16.5" customHeight="1" s="115">
      <c r="C1489" s="313" t="n"/>
      <c r="D1489" s="313" t="n"/>
      <c r="E1489" s="291" t="n"/>
      <c r="F1489" s="292" t="n"/>
      <c r="G1489" s="292" t="n"/>
      <c r="H1489" s="294" t="n"/>
      <c r="I1489" s="338" t="n"/>
      <c r="J1489" s="295" t="n"/>
      <c r="K1489" s="268" t="n"/>
      <c r="L1489" s="268" t="n"/>
      <c r="M1489" s="268" t="n"/>
      <c r="N1489" s="339" t="n"/>
      <c r="O1489" s="268" t="n"/>
      <c r="P1489" s="314" t="n"/>
      <c r="Q1489" s="70" t="n"/>
      <c r="R1489" s="70" t="n"/>
      <c r="S1489" s="70" t="n"/>
      <c r="T1489" s="300" t="n"/>
      <c r="U1489" s="300" t="n"/>
      <c r="V1489" s="341" t="n"/>
      <c r="W1489" s="341" t="n"/>
      <c r="X1489" s="320" t="n"/>
      <c r="Y1489" s="320" t="n"/>
      <c r="Z1489" s="71" t="n"/>
    </row>
    <row r="1490" ht="16.5" customHeight="1" s="115">
      <c r="C1490" s="313" t="n"/>
      <c r="D1490" s="313" t="n"/>
      <c r="E1490" s="291" t="n"/>
      <c r="F1490" s="292" t="n"/>
      <c r="G1490" s="292" t="n"/>
      <c r="H1490" s="294" t="n"/>
      <c r="I1490" s="338" t="n"/>
      <c r="J1490" s="295" t="n"/>
      <c r="K1490" s="268" t="n"/>
      <c r="L1490" s="268" t="n"/>
      <c r="M1490" s="268" t="n"/>
      <c r="N1490" s="339" t="n"/>
      <c r="O1490" s="268" t="n"/>
      <c r="P1490" s="314" t="n"/>
      <c r="Q1490" s="70" t="n"/>
      <c r="R1490" s="70" t="n"/>
      <c r="S1490" s="70" t="n"/>
      <c r="T1490" s="300" t="n"/>
      <c r="U1490" s="300" t="n"/>
      <c r="V1490" s="341" t="n"/>
      <c r="W1490" s="341" t="n"/>
      <c r="X1490" s="320" t="n"/>
      <c r="Y1490" s="320" t="n"/>
      <c r="Z1490" s="71" t="n"/>
    </row>
    <row r="1491" ht="16.5" customHeight="1" s="115">
      <c r="C1491" s="313" t="n"/>
      <c r="D1491" s="313" t="n"/>
      <c r="E1491" s="291" t="n"/>
      <c r="F1491" s="292" t="n"/>
      <c r="G1491" s="292" t="n"/>
      <c r="H1491" s="294" t="n"/>
      <c r="I1491" s="338" t="n"/>
      <c r="J1491" s="295" t="n"/>
      <c r="K1491" s="268" t="n"/>
      <c r="L1491" s="268" t="n"/>
      <c r="M1491" s="268" t="n"/>
      <c r="N1491" s="339" t="n"/>
      <c r="O1491" s="268" t="n"/>
      <c r="P1491" s="314" t="n"/>
      <c r="Q1491" s="70" t="n"/>
      <c r="R1491" s="70" t="n"/>
      <c r="S1491" s="70" t="n"/>
      <c r="T1491" s="300" t="n"/>
      <c r="U1491" s="300" t="n"/>
      <c r="V1491" s="341" t="n"/>
      <c r="W1491" s="341" t="n"/>
      <c r="X1491" s="320" t="n"/>
      <c r="Y1491" s="320" t="n"/>
      <c r="Z1491" s="71" t="n"/>
    </row>
    <row r="1492" ht="16.5" customHeight="1" s="115">
      <c r="C1492" s="313" t="n"/>
      <c r="D1492" s="313" t="n"/>
      <c r="E1492" s="291" t="n"/>
      <c r="F1492" s="292" t="n"/>
      <c r="G1492" s="292" t="n"/>
      <c r="H1492" s="294" t="n"/>
      <c r="I1492" s="338" t="n"/>
      <c r="J1492" s="295" t="n"/>
      <c r="K1492" s="268" t="n"/>
      <c r="L1492" s="268" t="n"/>
      <c r="M1492" s="268" t="n"/>
      <c r="N1492" s="339" t="n"/>
      <c r="O1492" s="268" t="n"/>
      <c r="P1492" s="314" t="n"/>
      <c r="Q1492" s="70" t="n"/>
      <c r="R1492" s="70" t="n"/>
      <c r="S1492" s="70" t="n"/>
      <c r="T1492" s="300" t="n"/>
      <c r="U1492" s="300" t="n"/>
      <c r="V1492" s="341" t="n"/>
      <c r="W1492" s="341" t="n"/>
      <c r="X1492" s="320" t="n"/>
      <c r="Y1492" s="320" t="n"/>
      <c r="Z1492" s="71" t="n"/>
    </row>
    <row r="1493" ht="16.5" customHeight="1" s="115">
      <c r="C1493" s="313" t="n"/>
      <c r="D1493" s="313" t="n"/>
      <c r="E1493" s="291" t="n"/>
      <c r="F1493" s="292" t="n"/>
      <c r="G1493" s="292" t="n"/>
      <c r="H1493" s="294" t="n"/>
      <c r="I1493" s="338" t="n"/>
      <c r="J1493" s="295" t="n"/>
      <c r="K1493" s="268" t="n"/>
      <c r="L1493" s="268" t="n"/>
      <c r="M1493" s="268" t="n"/>
      <c r="N1493" s="339" t="n"/>
      <c r="O1493" s="268" t="n"/>
      <c r="P1493" s="314" t="n"/>
      <c r="Q1493" s="70" t="n"/>
      <c r="R1493" s="70" t="n"/>
      <c r="S1493" s="70" t="n"/>
      <c r="T1493" s="300" t="n"/>
      <c r="U1493" s="300" t="n"/>
      <c r="V1493" s="341" t="n"/>
      <c r="W1493" s="341" t="n"/>
      <c r="X1493" s="320" t="n"/>
      <c r="Y1493" s="320" t="n"/>
      <c r="Z1493" s="71" t="n"/>
    </row>
    <row r="1494" ht="16.5" customHeight="1" s="115">
      <c r="C1494" s="313" t="n"/>
      <c r="D1494" s="313" t="n"/>
      <c r="E1494" s="291" t="n"/>
      <c r="F1494" s="292" t="n"/>
      <c r="G1494" s="292" t="n"/>
      <c r="H1494" s="294" t="n"/>
      <c r="I1494" s="338" t="n"/>
      <c r="J1494" s="295" t="n"/>
      <c r="K1494" s="268" t="n"/>
      <c r="L1494" s="268" t="n"/>
      <c r="M1494" s="268" t="n"/>
      <c r="N1494" s="339" t="n"/>
      <c r="O1494" s="268" t="n"/>
      <c r="P1494" s="314" t="n"/>
      <c r="Q1494" s="70" t="n"/>
      <c r="R1494" s="70" t="n"/>
      <c r="S1494" s="70" t="n"/>
      <c r="T1494" s="300" t="n"/>
      <c r="U1494" s="300" t="n"/>
      <c r="V1494" s="341" t="n"/>
      <c r="W1494" s="341" t="n"/>
      <c r="X1494" s="320" t="n"/>
      <c r="Y1494" s="320" t="n"/>
      <c r="Z1494" s="71" t="n"/>
    </row>
    <row r="1495" ht="16.5" customHeight="1" s="115">
      <c r="C1495" s="313" t="n"/>
      <c r="D1495" s="313" t="n"/>
      <c r="E1495" s="291" t="n"/>
      <c r="F1495" s="292" t="n"/>
      <c r="G1495" s="292" t="n"/>
      <c r="H1495" s="294" t="n"/>
      <c r="I1495" s="338" t="n"/>
      <c r="J1495" s="295" t="n"/>
      <c r="K1495" s="268" t="n"/>
      <c r="L1495" s="268" t="n"/>
      <c r="M1495" s="268" t="n"/>
      <c r="N1495" s="339" t="n"/>
      <c r="O1495" s="268" t="n"/>
      <c r="P1495" s="314" t="n"/>
      <c r="Q1495" s="70" t="n"/>
      <c r="R1495" s="70" t="n"/>
      <c r="S1495" s="70" t="n"/>
      <c r="T1495" s="300" t="n"/>
      <c r="U1495" s="300" t="n"/>
      <c r="V1495" s="341" t="n"/>
      <c r="W1495" s="341" t="n"/>
      <c r="X1495" s="320" t="n"/>
      <c r="Y1495" s="320" t="n"/>
      <c r="Z1495" s="71" t="n"/>
    </row>
    <row r="1496" ht="16.5" customHeight="1" s="115">
      <c r="C1496" s="313" t="n"/>
      <c r="D1496" s="313" t="n"/>
      <c r="E1496" s="291" t="n"/>
      <c r="F1496" s="292" t="n"/>
      <c r="G1496" s="292" t="n"/>
      <c r="H1496" s="294" t="n"/>
      <c r="I1496" s="338" t="n"/>
      <c r="J1496" s="295" t="n"/>
      <c r="K1496" s="268" t="n"/>
      <c r="L1496" s="268" t="n"/>
      <c r="M1496" s="268" t="n"/>
      <c r="N1496" s="339" t="n"/>
      <c r="O1496" s="268" t="n"/>
      <c r="P1496" s="314" t="n"/>
      <c r="Q1496" s="70" t="n"/>
      <c r="R1496" s="70" t="n"/>
      <c r="S1496" s="70" t="n"/>
      <c r="T1496" s="300" t="n"/>
      <c r="U1496" s="300" t="n"/>
      <c r="V1496" s="341" t="n"/>
      <c r="W1496" s="341" t="n"/>
      <c r="X1496" s="320" t="n"/>
      <c r="Y1496" s="320" t="n"/>
      <c r="Z1496" s="71" t="n"/>
    </row>
    <row r="1497" ht="16.5" customHeight="1" s="115">
      <c r="C1497" s="313" t="n"/>
      <c r="D1497" s="313" t="n"/>
      <c r="E1497" s="291" t="n"/>
      <c r="F1497" s="292" t="n"/>
      <c r="G1497" s="292" t="n"/>
      <c r="H1497" s="294" t="n"/>
      <c r="I1497" s="338" t="n"/>
      <c r="J1497" s="295" t="n"/>
      <c r="K1497" s="268" t="n"/>
      <c r="L1497" s="268" t="n"/>
      <c r="M1497" s="268" t="n"/>
      <c r="N1497" s="339" t="n"/>
      <c r="O1497" s="268" t="n"/>
      <c r="P1497" s="314" t="n"/>
      <c r="Q1497" s="70" t="n"/>
      <c r="R1497" s="70" t="n"/>
      <c r="S1497" s="70" t="n"/>
      <c r="T1497" s="300" t="n"/>
      <c r="U1497" s="300" t="n"/>
      <c r="V1497" s="341" t="n"/>
      <c r="W1497" s="341" t="n"/>
      <c r="X1497" s="320" t="n"/>
      <c r="Y1497" s="320" t="n"/>
      <c r="Z1497" s="71" t="n"/>
    </row>
    <row r="1498" ht="16.5" customHeight="1" s="115">
      <c r="C1498" s="313" t="n"/>
      <c r="D1498" s="313" t="n"/>
      <c r="E1498" s="291" t="n"/>
      <c r="F1498" s="292" t="n"/>
      <c r="G1498" s="292" t="n"/>
      <c r="H1498" s="294" t="n"/>
      <c r="I1498" s="338" t="n"/>
      <c r="J1498" s="295" t="n"/>
      <c r="K1498" s="268" t="n"/>
      <c r="L1498" s="268" t="n"/>
      <c r="M1498" s="268" t="n"/>
      <c r="N1498" s="339" t="n"/>
      <c r="O1498" s="268" t="n"/>
      <c r="P1498" s="314" t="n"/>
      <c r="Q1498" s="70" t="n"/>
      <c r="R1498" s="70" t="n"/>
      <c r="S1498" s="70" t="n"/>
      <c r="T1498" s="300" t="n"/>
      <c r="U1498" s="300" t="n"/>
      <c r="V1498" s="341" t="n"/>
      <c r="W1498" s="341" t="n"/>
      <c r="X1498" s="320" t="n"/>
      <c r="Y1498" s="320" t="n"/>
      <c r="Z1498" s="71" t="n"/>
    </row>
    <row r="1499" ht="16.5" customHeight="1" s="115">
      <c r="C1499" s="313" t="n"/>
      <c r="D1499" s="313" t="n"/>
      <c r="E1499" s="291" t="n"/>
      <c r="F1499" s="292" t="n"/>
      <c r="G1499" s="292" t="n"/>
      <c r="H1499" s="294" t="n"/>
      <c r="I1499" s="338" t="n"/>
      <c r="J1499" s="295" t="n"/>
      <c r="K1499" s="268" t="n"/>
      <c r="L1499" s="268" t="n"/>
      <c r="M1499" s="268" t="n"/>
      <c r="N1499" s="339" t="n"/>
      <c r="O1499" s="268" t="n"/>
      <c r="P1499" s="314" t="n"/>
      <c r="Q1499" s="70" t="n"/>
      <c r="R1499" s="70" t="n"/>
      <c r="S1499" s="70" t="n"/>
      <c r="T1499" s="300" t="n"/>
      <c r="U1499" s="300" t="n"/>
      <c r="V1499" s="341" t="n"/>
      <c r="W1499" s="341" t="n"/>
      <c r="X1499" s="320" t="n"/>
      <c r="Y1499" s="320" t="n"/>
      <c r="Z1499" s="71" t="n"/>
    </row>
    <row r="1500" ht="16.5" customHeight="1" s="115">
      <c r="C1500" s="313" t="n"/>
      <c r="D1500" s="313" t="n"/>
      <c r="E1500" s="291" t="n"/>
      <c r="F1500" s="292" t="n"/>
      <c r="G1500" s="292" t="n"/>
      <c r="H1500" s="294" t="n"/>
      <c r="I1500" s="338" t="n"/>
      <c r="J1500" s="295" t="n"/>
      <c r="K1500" s="268" t="n"/>
      <c r="L1500" s="268" t="n"/>
      <c r="M1500" s="268" t="n"/>
      <c r="N1500" s="339" t="n"/>
      <c r="O1500" s="268" t="n"/>
      <c r="P1500" s="314" t="n"/>
      <c r="Q1500" s="70" t="n"/>
      <c r="R1500" s="70" t="n"/>
      <c r="S1500" s="70" t="n"/>
      <c r="T1500" s="300" t="n"/>
      <c r="U1500" s="300" t="n"/>
      <c r="V1500" s="341" t="n"/>
      <c r="W1500" s="341" t="n"/>
      <c r="X1500" s="320" t="n"/>
      <c r="Y1500" s="320" t="n"/>
      <c r="Z1500" s="71" t="n"/>
    </row>
    <row r="1501" ht="16.5" customHeight="1" s="115">
      <c r="C1501" s="313" t="n"/>
      <c r="D1501" s="313" t="n"/>
      <c r="E1501" s="291" t="n"/>
      <c r="F1501" s="292" t="n"/>
      <c r="G1501" s="292" t="n"/>
      <c r="H1501" s="294" t="n"/>
      <c r="I1501" s="338" t="n"/>
      <c r="J1501" s="295" t="n"/>
      <c r="K1501" s="268" t="n"/>
      <c r="L1501" s="268" t="n"/>
      <c r="M1501" s="268" t="n"/>
      <c r="N1501" s="339" t="n"/>
      <c r="O1501" s="268" t="n"/>
      <c r="P1501" s="314" t="n"/>
      <c r="Q1501" s="70" t="n"/>
      <c r="R1501" s="70" t="n"/>
      <c r="S1501" s="70" t="n"/>
      <c r="T1501" s="300" t="n"/>
      <c r="U1501" s="300" t="n"/>
      <c r="V1501" s="341" t="n"/>
      <c r="W1501" s="341" t="n"/>
      <c r="X1501" s="320" t="n"/>
      <c r="Y1501" s="320" t="n"/>
      <c r="Z1501" s="71" t="n"/>
    </row>
    <row r="1502" ht="16.5" customHeight="1" s="115">
      <c r="C1502" s="313" t="n"/>
      <c r="D1502" s="313" t="n"/>
      <c r="E1502" s="291" t="n"/>
      <c r="F1502" s="292" t="n"/>
      <c r="G1502" s="292" t="n"/>
      <c r="H1502" s="294" t="n"/>
      <c r="I1502" s="338" t="n"/>
      <c r="J1502" s="295" t="n"/>
      <c r="K1502" s="268" t="n"/>
      <c r="L1502" s="268" t="n"/>
      <c r="M1502" s="268" t="n"/>
      <c r="N1502" s="339" t="n"/>
      <c r="O1502" s="268" t="n"/>
      <c r="P1502" s="314" t="n"/>
      <c r="Q1502" s="70" t="n"/>
      <c r="R1502" s="70" t="n"/>
      <c r="S1502" s="70" t="n"/>
      <c r="T1502" s="300" t="n"/>
      <c r="U1502" s="300" t="n"/>
      <c r="V1502" s="341" t="n"/>
      <c r="W1502" s="341" t="n"/>
      <c r="X1502" s="320" t="n"/>
      <c r="Y1502" s="320" t="n"/>
      <c r="Z1502" s="71" t="n"/>
    </row>
    <row r="1503" ht="16.5" customHeight="1" s="115">
      <c r="C1503" s="313" t="n"/>
      <c r="D1503" s="313" t="n"/>
      <c r="E1503" s="291" t="n"/>
      <c r="F1503" s="292" t="n"/>
      <c r="G1503" s="292" t="n"/>
      <c r="H1503" s="294" t="n"/>
      <c r="I1503" s="338" t="n"/>
      <c r="J1503" s="295" t="n"/>
      <c r="K1503" s="268" t="n"/>
      <c r="L1503" s="268" t="n"/>
      <c r="M1503" s="268" t="n"/>
      <c r="N1503" s="339" t="n"/>
      <c r="O1503" s="268" t="n"/>
      <c r="P1503" s="314" t="n"/>
      <c r="Q1503" s="70" t="n"/>
      <c r="R1503" s="70" t="n"/>
      <c r="S1503" s="70" t="n"/>
      <c r="T1503" s="300" t="n"/>
      <c r="U1503" s="300" t="n"/>
      <c r="V1503" s="341" t="n"/>
      <c r="W1503" s="341" t="n"/>
      <c r="X1503" s="320" t="n"/>
      <c r="Y1503" s="320" t="n"/>
      <c r="Z1503" s="71" t="n"/>
    </row>
    <row r="1504" ht="16.5" customHeight="1" s="115">
      <c r="C1504" s="313" t="n"/>
      <c r="D1504" s="313" t="n"/>
      <c r="E1504" s="291" t="n"/>
      <c r="F1504" s="292" t="n"/>
      <c r="G1504" s="292" t="n"/>
      <c r="H1504" s="294" t="n"/>
      <c r="I1504" s="338" t="n"/>
      <c r="J1504" s="295" t="n"/>
      <c r="K1504" s="268" t="n"/>
      <c r="L1504" s="268" t="n"/>
      <c r="M1504" s="268" t="n"/>
      <c r="N1504" s="339" t="n"/>
      <c r="O1504" s="268" t="n"/>
      <c r="P1504" s="314" t="n"/>
      <c r="Q1504" s="70" t="n"/>
      <c r="R1504" s="70" t="n"/>
      <c r="S1504" s="70" t="n"/>
      <c r="T1504" s="300" t="n"/>
      <c r="U1504" s="300" t="n"/>
      <c r="V1504" s="341" t="n"/>
      <c r="W1504" s="341" t="n"/>
      <c r="X1504" s="320" t="n"/>
      <c r="Y1504" s="320" t="n"/>
      <c r="Z1504" s="71" t="n"/>
    </row>
    <row r="1505" ht="16.5" customHeight="1" s="115">
      <c r="C1505" s="313" t="n"/>
      <c r="D1505" s="313" t="n"/>
      <c r="E1505" s="291" t="n"/>
      <c r="F1505" s="292" t="n"/>
      <c r="G1505" s="292" t="n"/>
      <c r="H1505" s="294" t="n"/>
      <c r="I1505" s="338" t="n"/>
      <c r="J1505" s="295" t="n"/>
      <c r="K1505" s="268" t="n"/>
      <c r="L1505" s="268" t="n"/>
      <c r="M1505" s="268" t="n"/>
      <c r="N1505" s="339" t="n"/>
      <c r="O1505" s="268" t="n"/>
      <c r="P1505" s="314" t="n"/>
      <c r="Q1505" s="70" t="n"/>
      <c r="R1505" s="70" t="n"/>
      <c r="S1505" s="70" t="n"/>
      <c r="T1505" s="300" t="n"/>
      <c r="U1505" s="300" t="n"/>
      <c r="V1505" s="341" t="n"/>
      <c r="W1505" s="341" t="n"/>
      <c r="X1505" s="320" t="n"/>
      <c r="Y1505" s="320" t="n"/>
      <c r="Z1505" s="71" t="n"/>
    </row>
    <row r="1506" ht="16.5" customHeight="1" s="115">
      <c r="C1506" s="313" t="n"/>
      <c r="D1506" s="313" t="n"/>
      <c r="E1506" s="291" t="n"/>
      <c r="F1506" s="292" t="n"/>
      <c r="G1506" s="292" t="n"/>
      <c r="H1506" s="294" t="n"/>
      <c r="I1506" s="338" t="n"/>
      <c r="J1506" s="295" t="n"/>
      <c r="K1506" s="268" t="n"/>
      <c r="L1506" s="268" t="n"/>
      <c r="M1506" s="268" t="n"/>
      <c r="N1506" s="339" t="n"/>
      <c r="O1506" s="268" t="n"/>
      <c r="P1506" s="314" t="n"/>
      <c r="Q1506" s="70" t="n"/>
      <c r="R1506" s="70" t="n"/>
      <c r="S1506" s="70" t="n"/>
      <c r="T1506" s="300" t="n"/>
      <c r="U1506" s="300" t="n"/>
      <c r="V1506" s="341" t="n"/>
      <c r="W1506" s="341" t="n"/>
      <c r="X1506" s="320" t="n"/>
      <c r="Y1506" s="320" t="n"/>
      <c r="Z1506" s="71" t="n"/>
    </row>
    <row r="1507" ht="16.5" customHeight="1" s="115">
      <c r="C1507" s="313" t="n"/>
      <c r="D1507" s="313" t="n"/>
      <c r="E1507" s="291" t="n"/>
      <c r="F1507" s="292" t="n"/>
      <c r="G1507" s="292" t="n"/>
      <c r="H1507" s="294" t="n"/>
      <c r="I1507" s="338" t="n"/>
      <c r="J1507" s="295" t="n"/>
      <c r="K1507" s="268" t="n"/>
      <c r="L1507" s="268" t="n"/>
      <c r="M1507" s="268" t="n"/>
      <c r="N1507" s="339" t="n"/>
      <c r="O1507" s="268" t="n"/>
      <c r="P1507" s="314" t="n"/>
      <c r="Q1507" s="70" t="n"/>
      <c r="R1507" s="70" t="n"/>
      <c r="S1507" s="70" t="n"/>
      <c r="T1507" s="300" t="n"/>
      <c r="U1507" s="300" t="n"/>
      <c r="V1507" s="341" t="n"/>
      <c r="W1507" s="341" t="n"/>
      <c r="X1507" s="320" t="n"/>
      <c r="Y1507" s="320" t="n"/>
      <c r="Z1507" s="71" t="n"/>
    </row>
    <row r="1508" ht="16.5" customHeight="1" s="115">
      <c r="C1508" s="313" t="n"/>
      <c r="D1508" s="313" t="n"/>
      <c r="E1508" s="291" t="n"/>
      <c r="F1508" s="292" t="n"/>
      <c r="G1508" s="292" t="n"/>
      <c r="H1508" s="294" t="n"/>
      <c r="I1508" s="338" t="n"/>
      <c r="J1508" s="295" t="n"/>
      <c r="K1508" s="268" t="n"/>
      <c r="L1508" s="268" t="n"/>
      <c r="M1508" s="268" t="n"/>
      <c r="N1508" s="339" t="n"/>
      <c r="O1508" s="268" t="n"/>
      <c r="P1508" s="314" t="n"/>
      <c r="Q1508" s="70" t="n"/>
      <c r="R1508" s="70" t="n"/>
      <c r="S1508" s="70" t="n"/>
      <c r="T1508" s="300" t="n"/>
      <c r="U1508" s="300" t="n"/>
      <c r="V1508" s="341" t="n"/>
      <c r="W1508" s="341" t="n"/>
      <c r="X1508" s="320" t="n"/>
      <c r="Y1508" s="320" t="n"/>
      <c r="Z1508" s="71" t="n"/>
    </row>
    <row r="1509" ht="16.5" customHeight="1" s="115">
      <c r="C1509" s="313" t="n"/>
      <c r="D1509" s="313" t="n"/>
      <c r="E1509" s="291" t="n"/>
      <c r="F1509" s="292" t="n"/>
      <c r="G1509" s="292" t="n"/>
      <c r="H1509" s="294" t="n"/>
      <c r="I1509" s="338" t="n"/>
      <c r="J1509" s="295" t="n"/>
      <c r="K1509" s="268" t="n"/>
      <c r="L1509" s="268" t="n"/>
      <c r="M1509" s="268" t="n"/>
      <c r="N1509" s="339" t="n"/>
      <c r="O1509" s="268" t="n"/>
      <c r="P1509" s="314" t="n"/>
      <c r="Q1509" s="70" t="n"/>
      <c r="R1509" s="70" t="n"/>
      <c r="S1509" s="70" t="n"/>
      <c r="T1509" s="300" t="n"/>
      <c r="U1509" s="300" t="n"/>
      <c r="V1509" s="341" t="n"/>
      <c r="W1509" s="341" t="n"/>
      <c r="X1509" s="320" t="n"/>
      <c r="Y1509" s="320" t="n"/>
      <c r="Z1509" s="71" t="n"/>
    </row>
    <row r="1510" ht="16.5" customHeight="1" s="115">
      <c r="C1510" s="313" t="n"/>
      <c r="D1510" s="313" t="n"/>
      <c r="E1510" s="291" t="n"/>
      <c r="F1510" s="292" t="n"/>
      <c r="G1510" s="292" t="n"/>
      <c r="H1510" s="294" t="n"/>
      <c r="I1510" s="338" t="n"/>
      <c r="J1510" s="295" t="n"/>
      <c r="K1510" s="268" t="n"/>
      <c r="L1510" s="268" t="n"/>
      <c r="M1510" s="268" t="n"/>
      <c r="N1510" s="339" t="n"/>
      <c r="O1510" s="268" t="n"/>
      <c r="P1510" s="314" t="n"/>
      <c r="Q1510" s="70" t="n"/>
      <c r="R1510" s="70" t="n"/>
      <c r="S1510" s="70" t="n"/>
      <c r="T1510" s="300" t="n"/>
      <c r="U1510" s="300" t="n"/>
      <c r="V1510" s="341" t="n"/>
      <c r="W1510" s="341" t="n"/>
      <c r="X1510" s="320" t="n"/>
      <c r="Y1510" s="320" t="n"/>
      <c r="Z1510" s="71" t="n"/>
    </row>
    <row r="1511" ht="16.5" customHeight="1" s="115">
      <c r="C1511" s="313" t="n"/>
      <c r="D1511" s="313" t="n"/>
      <c r="E1511" s="291" t="n"/>
      <c r="F1511" s="292" t="n"/>
      <c r="G1511" s="292" t="n"/>
      <c r="H1511" s="294" t="n"/>
      <c r="I1511" s="338" t="n"/>
      <c r="J1511" s="295" t="n"/>
      <c r="K1511" s="268" t="n"/>
      <c r="L1511" s="268" t="n"/>
      <c r="M1511" s="268" t="n"/>
      <c r="N1511" s="339" t="n"/>
      <c r="O1511" s="268" t="n"/>
      <c r="P1511" s="314" t="n"/>
      <c r="Q1511" s="70" t="n"/>
      <c r="R1511" s="70" t="n"/>
      <c r="S1511" s="70" t="n"/>
      <c r="T1511" s="300" t="n"/>
      <c r="U1511" s="300" t="n"/>
      <c r="V1511" s="341" t="n"/>
      <c r="W1511" s="341" t="n"/>
      <c r="X1511" s="320" t="n"/>
      <c r="Y1511" s="320" t="n"/>
      <c r="Z1511" s="71" t="n"/>
    </row>
    <row r="1512" ht="16.5" customHeight="1" s="115">
      <c r="C1512" s="313" t="n"/>
      <c r="D1512" s="313" t="n"/>
      <c r="E1512" s="291" t="n"/>
      <c r="F1512" s="292" t="n"/>
      <c r="G1512" s="292" t="n"/>
      <c r="H1512" s="294" t="n"/>
      <c r="I1512" s="338" t="n"/>
      <c r="J1512" s="295" t="n"/>
      <c r="K1512" s="268" t="n"/>
      <c r="L1512" s="268" t="n"/>
      <c r="M1512" s="268" t="n"/>
      <c r="N1512" s="339" t="n"/>
      <c r="O1512" s="268" t="n"/>
      <c r="P1512" s="314" t="n"/>
      <c r="Q1512" s="70" t="n"/>
      <c r="R1512" s="70" t="n"/>
      <c r="S1512" s="70" t="n"/>
      <c r="T1512" s="300" t="n"/>
      <c r="U1512" s="300" t="n"/>
      <c r="V1512" s="341" t="n"/>
      <c r="W1512" s="341" t="n"/>
      <c r="X1512" s="320" t="n"/>
      <c r="Y1512" s="320" t="n"/>
      <c r="Z1512" s="71" t="n"/>
    </row>
    <row r="1513" ht="16.5" customHeight="1" s="115">
      <c r="C1513" s="313" t="n"/>
      <c r="D1513" s="313" t="n"/>
      <c r="E1513" s="291" t="n"/>
      <c r="F1513" s="292" t="n"/>
      <c r="G1513" s="292" t="n"/>
      <c r="H1513" s="294" t="n"/>
      <c r="I1513" s="338" t="n"/>
      <c r="J1513" s="295" t="n"/>
      <c r="K1513" s="268" t="n"/>
      <c r="L1513" s="268" t="n"/>
      <c r="M1513" s="268" t="n"/>
      <c r="N1513" s="339" t="n"/>
      <c r="O1513" s="268" t="n"/>
      <c r="P1513" s="314" t="n"/>
      <c r="Q1513" s="70" t="n"/>
      <c r="R1513" s="70" t="n"/>
      <c r="S1513" s="70" t="n"/>
      <c r="T1513" s="300" t="n"/>
      <c r="U1513" s="300" t="n"/>
      <c r="V1513" s="341" t="n"/>
      <c r="W1513" s="341" t="n"/>
      <c r="X1513" s="320" t="n"/>
      <c r="Y1513" s="320" t="n"/>
      <c r="Z1513" s="71" t="n"/>
    </row>
    <row r="1514" ht="16.5" customHeight="1" s="115">
      <c r="C1514" s="313" t="n"/>
      <c r="D1514" s="313" t="n"/>
      <c r="E1514" s="291" t="n"/>
      <c r="F1514" s="292" t="n"/>
      <c r="G1514" s="292" t="n"/>
      <c r="H1514" s="294" t="n"/>
      <c r="I1514" s="338" t="n"/>
      <c r="J1514" s="295" t="n"/>
      <c r="K1514" s="268" t="n"/>
      <c r="L1514" s="268" t="n"/>
      <c r="M1514" s="268" t="n"/>
      <c r="N1514" s="339" t="n"/>
      <c r="O1514" s="268" t="n"/>
      <c r="P1514" s="314" t="n"/>
      <c r="Q1514" s="70" t="n"/>
      <c r="R1514" s="70" t="n"/>
      <c r="S1514" s="70" t="n"/>
      <c r="T1514" s="300" t="n"/>
      <c r="U1514" s="300" t="n"/>
      <c r="V1514" s="341" t="n"/>
      <c r="W1514" s="341" t="n"/>
      <c r="X1514" s="320" t="n"/>
      <c r="Y1514" s="320" t="n"/>
      <c r="Z1514" s="71" t="n"/>
    </row>
    <row r="1515" ht="16.5" customHeight="1" s="115">
      <c r="C1515" s="313" t="n"/>
      <c r="D1515" s="313" t="n"/>
      <c r="E1515" s="291" t="n"/>
      <c r="F1515" s="292" t="n"/>
      <c r="G1515" s="292" t="n"/>
      <c r="H1515" s="294" t="n"/>
      <c r="I1515" s="338" t="n"/>
      <c r="J1515" s="295" t="n"/>
      <c r="K1515" s="268" t="n"/>
      <c r="L1515" s="268" t="n"/>
      <c r="M1515" s="268" t="n"/>
      <c r="N1515" s="339" t="n"/>
      <c r="O1515" s="268" t="n"/>
      <c r="P1515" s="314" t="n"/>
      <c r="Q1515" s="70" t="n"/>
      <c r="R1515" s="70" t="n"/>
      <c r="S1515" s="70" t="n"/>
      <c r="T1515" s="300" t="n"/>
      <c r="U1515" s="300" t="n"/>
      <c r="V1515" s="341" t="n"/>
      <c r="W1515" s="341" t="n"/>
      <c r="X1515" s="320" t="n"/>
      <c r="Y1515" s="320" t="n"/>
      <c r="Z1515" s="71" t="n"/>
    </row>
    <row r="1516" ht="16.5" customHeight="1" s="115">
      <c r="C1516" s="313" t="n"/>
      <c r="D1516" s="313" t="n"/>
      <c r="E1516" s="291" t="n"/>
      <c r="F1516" s="292" t="n"/>
      <c r="G1516" s="292" t="n"/>
      <c r="H1516" s="294" t="n"/>
      <c r="I1516" s="338" t="n"/>
      <c r="J1516" s="295" t="n"/>
      <c r="K1516" s="268" t="n"/>
      <c r="L1516" s="268" t="n"/>
      <c r="M1516" s="268" t="n"/>
      <c r="N1516" s="339" t="n"/>
      <c r="O1516" s="268" t="n"/>
      <c r="P1516" s="314" t="n"/>
      <c r="Q1516" s="70" t="n"/>
      <c r="R1516" s="70" t="n"/>
      <c r="S1516" s="70" t="n"/>
      <c r="T1516" s="300" t="n"/>
      <c r="U1516" s="300" t="n"/>
      <c r="V1516" s="341" t="n"/>
      <c r="W1516" s="341" t="n"/>
      <c r="X1516" s="320" t="n"/>
      <c r="Y1516" s="320" t="n"/>
      <c r="Z1516" s="71" t="n"/>
    </row>
    <row r="1517" ht="16.5" customHeight="1" s="115">
      <c r="C1517" s="313" t="n"/>
      <c r="D1517" s="313" t="n"/>
      <c r="E1517" s="291" t="n"/>
      <c r="F1517" s="292" t="n"/>
      <c r="G1517" s="292" t="n"/>
      <c r="H1517" s="294" t="n"/>
      <c r="I1517" s="338" t="n"/>
      <c r="J1517" s="295" t="n"/>
      <c r="K1517" s="268" t="n"/>
      <c r="L1517" s="268" t="n"/>
      <c r="M1517" s="268" t="n"/>
      <c r="N1517" s="339" t="n"/>
      <c r="O1517" s="268" t="n"/>
      <c r="P1517" s="314" t="n"/>
      <c r="Q1517" s="70" t="n"/>
      <c r="R1517" s="70" t="n"/>
      <c r="S1517" s="70" t="n"/>
      <c r="T1517" s="300" t="n"/>
      <c r="U1517" s="300" t="n"/>
      <c r="V1517" s="341" t="n"/>
      <c r="W1517" s="341" t="n"/>
      <c r="X1517" s="320" t="n"/>
      <c r="Y1517" s="320" t="n"/>
      <c r="Z1517" s="71" t="n"/>
    </row>
    <row r="1518" ht="16.5" customHeight="1" s="115">
      <c r="C1518" s="313" t="n"/>
      <c r="D1518" s="313" t="n"/>
      <c r="E1518" s="291" t="n"/>
      <c r="F1518" s="292" t="n"/>
      <c r="G1518" s="292" t="n"/>
      <c r="H1518" s="294" t="n"/>
      <c r="I1518" s="338" t="n"/>
      <c r="J1518" s="295" t="n"/>
      <c r="K1518" s="268" t="n"/>
      <c r="L1518" s="268" t="n"/>
      <c r="M1518" s="268" t="n"/>
      <c r="N1518" s="339" t="n"/>
      <c r="O1518" s="268" t="n"/>
      <c r="P1518" s="314" t="n"/>
      <c r="Q1518" s="70" t="n"/>
      <c r="R1518" s="70" t="n"/>
      <c r="S1518" s="70" t="n"/>
      <c r="T1518" s="300" t="n"/>
      <c r="U1518" s="300" t="n"/>
      <c r="V1518" s="341" t="n"/>
      <c r="W1518" s="341" t="n"/>
      <c r="X1518" s="320" t="n"/>
      <c r="Y1518" s="320" t="n"/>
      <c r="Z1518" s="71" t="n"/>
    </row>
    <row r="1519" ht="16.5" customHeight="1" s="115">
      <c r="C1519" s="313" t="n"/>
      <c r="D1519" s="313" t="n"/>
      <c r="E1519" s="291" t="n"/>
      <c r="F1519" s="292" t="n"/>
      <c r="G1519" s="292" t="n"/>
      <c r="H1519" s="294" t="n"/>
      <c r="I1519" s="338" t="n"/>
      <c r="J1519" s="295" t="n"/>
      <c r="K1519" s="268" t="n"/>
      <c r="L1519" s="268" t="n"/>
      <c r="M1519" s="268" t="n"/>
      <c r="N1519" s="339" t="n"/>
      <c r="O1519" s="268" t="n"/>
      <c r="P1519" s="314" t="n"/>
      <c r="Q1519" s="70" t="n"/>
      <c r="R1519" s="70" t="n"/>
      <c r="S1519" s="70" t="n"/>
      <c r="T1519" s="300" t="n"/>
      <c r="U1519" s="300" t="n"/>
      <c r="V1519" s="341" t="n"/>
      <c r="W1519" s="341" t="n"/>
      <c r="X1519" s="320" t="n"/>
      <c r="Y1519" s="320" t="n"/>
      <c r="Z1519" s="71" t="n"/>
    </row>
    <row r="1520" ht="16.5" customHeight="1" s="115">
      <c r="C1520" s="313" t="n"/>
      <c r="D1520" s="313" t="n"/>
      <c r="E1520" s="291" t="n"/>
      <c r="F1520" s="292" t="n"/>
      <c r="G1520" s="292" t="n"/>
      <c r="H1520" s="294" t="n"/>
      <c r="I1520" s="338" t="n"/>
      <c r="J1520" s="295" t="n"/>
      <c r="K1520" s="268" t="n"/>
      <c r="L1520" s="268" t="n"/>
      <c r="M1520" s="268" t="n"/>
      <c r="N1520" s="339" t="n"/>
      <c r="O1520" s="268" t="n"/>
      <c r="P1520" s="314" t="n"/>
      <c r="Q1520" s="70" t="n"/>
      <c r="R1520" s="70" t="n"/>
      <c r="S1520" s="70" t="n"/>
      <c r="T1520" s="300" t="n"/>
      <c r="U1520" s="300" t="n"/>
      <c r="V1520" s="341" t="n"/>
      <c r="W1520" s="341" t="n"/>
      <c r="X1520" s="320" t="n"/>
      <c r="Y1520" s="320" t="n"/>
      <c r="Z1520" s="71" t="n"/>
    </row>
    <row r="1521" ht="16.5" customHeight="1" s="115">
      <c r="C1521" s="313" t="n"/>
      <c r="D1521" s="313" t="n"/>
      <c r="E1521" s="291" t="n"/>
      <c r="F1521" s="292" t="n"/>
      <c r="G1521" s="292" t="n"/>
      <c r="H1521" s="294" t="n"/>
      <c r="I1521" s="338" t="n"/>
      <c r="J1521" s="295" t="n"/>
      <c r="K1521" s="268" t="n"/>
      <c r="L1521" s="268" t="n"/>
      <c r="M1521" s="268" t="n"/>
      <c r="N1521" s="339" t="n"/>
      <c r="O1521" s="268" t="n"/>
      <c r="P1521" s="314" t="n"/>
      <c r="Q1521" s="70" t="n"/>
      <c r="R1521" s="70" t="n"/>
      <c r="S1521" s="70" t="n"/>
      <c r="T1521" s="300" t="n"/>
      <c r="U1521" s="300" t="n"/>
      <c r="V1521" s="341" t="n"/>
      <c r="W1521" s="341" t="n"/>
      <c r="X1521" s="320" t="n"/>
      <c r="Y1521" s="320" t="n"/>
      <c r="Z1521" s="71" t="n"/>
    </row>
    <row r="1522" ht="16.5" customHeight="1" s="115">
      <c r="C1522" s="313" t="n"/>
      <c r="D1522" s="313" t="n"/>
      <c r="E1522" s="291" t="n"/>
      <c r="F1522" s="292" t="n"/>
      <c r="G1522" s="292" t="n"/>
      <c r="H1522" s="294" t="n"/>
      <c r="I1522" s="338" t="n"/>
      <c r="J1522" s="295" t="n"/>
      <c r="K1522" s="268" t="n"/>
      <c r="L1522" s="268" t="n"/>
      <c r="M1522" s="268" t="n"/>
      <c r="N1522" s="339" t="n"/>
      <c r="O1522" s="268" t="n"/>
      <c r="P1522" s="314" t="n"/>
      <c r="Q1522" s="70" t="n"/>
      <c r="R1522" s="70" t="n"/>
      <c r="S1522" s="70" t="n"/>
      <c r="T1522" s="300" t="n"/>
      <c r="U1522" s="300" t="n"/>
      <c r="V1522" s="341" t="n"/>
      <c r="W1522" s="341" t="n"/>
      <c r="X1522" s="320" t="n"/>
      <c r="Y1522" s="320" t="n"/>
      <c r="Z1522" s="71" t="n"/>
    </row>
    <row r="1523" ht="16.5" customHeight="1" s="115">
      <c r="C1523" s="313" t="n"/>
      <c r="D1523" s="313" t="n"/>
      <c r="E1523" s="291" t="n"/>
      <c r="F1523" s="292" t="n"/>
      <c r="G1523" s="292" t="n"/>
      <c r="H1523" s="294" t="n"/>
      <c r="I1523" s="338" t="n"/>
      <c r="J1523" s="295" t="n"/>
      <c r="K1523" s="268" t="n"/>
      <c r="L1523" s="268" t="n"/>
      <c r="M1523" s="268" t="n"/>
      <c r="N1523" s="339" t="n"/>
      <c r="O1523" s="268" t="n"/>
      <c r="P1523" s="314" t="n"/>
      <c r="Q1523" s="70" t="n"/>
      <c r="R1523" s="70" t="n"/>
      <c r="S1523" s="70" t="n"/>
      <c r="T1523" s="300" t="n"/>
      <c r="U1523" s="300" t="n"/>
      <c r="V1523" s="341" t="n"/>
      <c r="W1523" s="341" t="n"/>
      <c r="X1523" s="320" t="n"/>
      <c r="Y1523" s="320" t="n"/>
      <c r="Z1523" s="71" t="n"/>
    </row>
    <row r="1524" ht="16.5" customHeight="1" s="115">
      <c r="C1524" s="313" t="n"/>
      <c r="D1524" s="313" t="n"/>
      <c r="E1524" s="291" t="n"/>
      <c r="F1524" s="292" t="n"/>
      <c r="G1524" s="292" t="n"/>
      <c r="H1524" s="294" t="n"/>
      <c r="I1524" s="338" t="n"/>
      <c r="J1524" s="295" t="n"/>
      <c r="K1524" s="268" t="n"/>
      <c r="L1524" s="268" t="n"/>
      <c r="M1524" s="268" t="n"/>
      <c r="N1524" s="339" t="n"/>
      <c r="O1524" s="268" t="n"/>
      <c r="P1524" s="314" t="n"/>
      <c r="Q1524" s="70" t="n"/>
      <c r="R1524" s="70" t="n"/>
      <c r="S1524" s="70" t="n"/>
      <c r="T1524" s="300" t="n"/>
      <c r="U1524" s="300" t="n"/>
      <c r="V1524" s="341" t="n"/>
      <c r="W1524" s="341" t="n"/>
      <c r="X1524" s="320" t="n"/>
      <c r="Y1524" s="320" t="n"/>
      <c r="Z1524" s="71" t="n"/>
    </row>
    <row r="1525" ht="16.5" customHeight="1" s="115">
      <c r="C1525" s="313" t="n"/>
      <c r="D1525" s="313" t="n"/>
      <c r="E1525" s="291" t="n"/>
      <c r="F1525" s="292" t="n"/>
      <c r="G1525" s="292" t="n"/>
      <c r="H1525" s="294" t="n"/>
      <c r="I1525" s="338" t="n"/>
      <c r="J1525" s="295" t="n"/>
      <c r="K1525" s="268" t="n"/>
      <c r="L1525" s="268" t="n"/>
      <c r="M1525" s="268" t="n"/>
      <c r="N1525" s="339" t="n"/>
      <c r="O1525" s="268" t="n"/>
      <c r="P1525" s="314" t="n"/>
      <c r="Q1525" s="70" t="n"/>
      <c r="R1525" s="70" t="n"/>
      <c r="S1525" s="70" t="n"/>
      <c r="T1525" s="300" t="n"/>
      <c r="U1525" s="300" t="n"/>
      <c r="V1525" s="341" t="n"/>
      <c r="W1525" s="341" t="n"/>
      <c r="X1525" s="320" t="n"/>
      <c r="Y1525" s="320" t="n"/>
      <c r="Z1525" s="71" t="n"/>
    </row>
    <row r="1526" ht="16.5" customHeight="1" s="115">
      <c r="C1526" s="313" t="n"/>
      <c r="D1526" s="313" t="n"/>
      <c r="E1526" s="291" t="n"/>
      <c r="F1526" s="292" t="n"/>
      <c r="G1526" s="292" t="n"/>
      <c r="H1526" s="294" t="n"/>
      <c r="I1526" s="338" t="n"/>
      <c r="J1526" s="295" t="n"/>
      <c r="K1526" s="268" t="n"/>
      <c r="L1526" s="268" t="n"/>
      <c r="M1526" s="268" t="n"/>
      <c r="N1526" s="339" t="n"/>
      <c r="O1526" s="268" t="n"/>
      <c r="P1526" s="314" t="n"/>
      <c r="Q1526" s="70" t="n"/>
      <c r="R1526" s="70" t="n"/>
      <c r="S1526" s="70" t="n"/>
      <c r="T1526" s="300" t="n"/>
      <c r="U1526" s="300" t="n"/>
      <c r="V1526" s="341" t="n"/>
      <c r="W1526" s="341" t="n"/>
      <c r="X1526" s="320" t="n"/>
      <c r="Y1526" s="320" t="n"/>
      <c r="Z1526" s="71" t="n"/>
    </row>
    <row r="1527" ht="16.5" customHeight="1" s="115">
      <c r="C1527" s="313" t="n"/>
      <c r="D1527" s="313" t="n"/>
      <c r="E1527" s="291" t="n"/>
      <c r="F1527" s="292" t="n"/>
      <c r="G1527" s="292" t="n"/>
      <c r="H1527" s="294" t="n"/>
      <c r="I1527" s="338" t="n"/>
      <c r="J1527" s="295" t="n"/>
      <c r="K1527" s="268" t="n"/>
      <c r="L1527" s="268" t="n"/>
      <c r="M1527" s="268" t="n"/>
      <c r="N1527" s="339" t="n"/>
      <c r="O1527" s="268" t="n"/>
      <c r="P1527" s="314" t="n"/>
      <c r="Q1527" s="70" t="n"/>
      <c r="R1527" s="70" t="n"/>
      <c r="S1527" s="70" t="n"/>
      <c r="T1527" s="300" t="n"/>
      <c r="U1527" s="300" t="n"/>
      <c r="V1527" s="341" t="n"/>
      <c r="W1527" s="341" t="n"/>
      <c r="X1527" s="320" t="n"/>
      <c r="Y1527" s="320" t="n"/>
      <c r="Z1527" s="71" t="n"/>
    </row>
    <row r="1528" ht="16.5" customHeight="1" s="115">
      <c r="C1528" s="313" t="n"/>
      <c r="D1528" s="313" t="n"/>
      <c r="E1528" s="291" t="n"/>
      <c r="F1528" s="292" t="n"/>
      <c r="G1528" s="292" t="n"/>
      <c r="H1528" s="294" t="n"/>
      <c r="I1528" s="338" t="n"/>
      <c r="J1528" s="295" t="n"/>
      <c r="K1528" s="268" t="n"/>
      <c r="L1528" s="268" t="n"/>
      <c r="M1528" s="268" t="n"/>
      <c r="N1528" s="339" t="n"/>
      <c r="O1528" s="268" t="n"/>
      <c r="P1528" s="314" t="n"/>
      <c r="Q1528" s="70" t="n"/>
      <c r="R1528" s="70" t="n"/>
      <c r="S1528" s="70" t="n"/>
      <c r="T1528" s="300" t="n"/>
      <c r="U1528" s="300" t="n"/>
      <c r="V1528" s="341" t="n"/>
      <c r="W1528" s="341" t="n"/>
      <c r="X1528" s="320" t="n"/>
      <c r="Y1528" s="320" t="n"/>
      <c r="Z1528" s="71" t="n"/>
    </row>
    <row r="1529" ht="16.5" customHeight="1" s="115">
      <c r="C1529" s="313" t="n"/>
      <c r="D1529" s="313" t="n"/>
      <c r="E1529" s="291" t="n"/>
      <c r="F1529" s="292" t="n"/>
      <c r="G1529" s="292" t="n"/>
      <c r="H1529" s="294" t="n"/>
      <c r="I1529" s="338" t="n"/>
      <c r="J1529" s="295" t="n"/>
      <c r="K1529" s="268" t="n"/>
      <c r="L1529" s="268" t="n"/>
      <c r="M1529" s="268" t="n"/>
      <c r="N1529" s="339" t="n"/>
      <c r="O1529" s="268" t="n"/>
      <c r="P1529" s="314" t="n"/>
      <c r="Q1529" s="70" t="n"/>
      <c r="R1529" s="70" t="n"/>
      <c r="S1529" s="70" t="n"/>
      <c r="T1529" s="300" t="n"/>
      <c r="U1529" s="300" t="n"/>
      <c r="V1529" s="341" t="n"/>
      <c r="W1529" s="341" t="n"/>
      <c r="X1529" s="320" t="n"/>
      <c r="Y1529" s="320" t="n"/>
      <c r="Z1529" s="71" t="n"/>
    </row>
    <row r="1530" ht="16.5" customHeight="1" s="115">
      <c r="C1530" s="313" t="n"/>
      <c r="D1530" s="313" t="n"/>
      <c r="E1530" s="291" t="n"/>
      <c r="F1530" s="292" t="n"/>
      <c r="G1530" s="292" t="n"/>
      <c r="H1530" s="294" t="n"/>
      <c r="I1530" s="338" t="n"/>
      <c r="J1530" s="295" t="n"/>
      <c r="K1530" s="268" t="n"/>
      <c r="L1530" s="268" t="n"/>
      <c r="M1530" s="268" t="n"/>
      <c r="N1530" s="339" t="n"/>
      <c r="O1530" s="268" t="n"/>
      <c r="P1530" s="314" t="n"/>
      <c r="Q1530" s="70" t="n"/>
      <c r="R1530" s="70" t="n"/>
      <c r="S1530" s="70" t="n"/>
      <c r="T1530" s="300" t="n"/>
      <c r="U1530" s="300" t="n"/>
      <c r="V1530" s="341" t="n"/>
      <c r="W1530" s="341" t="n"/>
      <c r="X1530" s="320" t="n"/>
      <c r="Y1530" s="320" t="n"/>
      <c r="Z1530" s="71" t="n"/>
    </row>
    <row r="1531" ht="16.5" customHeight="1" s="115">
      <c r="C1531" s="313" t="n"/>
      <c r="D1531" s="313" t="n"/>
      <c r="E1531" s="291" t="n"/>
      <c r="F1531" s="292" t="n"/>
      <c r="G1531" s="292" t="n"/>
      <c r="H1531" s="294" t="n"/>
      <c r="I1531" s="338" t="n"/>
      <c r="J1531" s="295" t="n"/>
      <c r="K1531" s="268" t="n"/>
      <c r="L1531" s="268" t="n"/>
      <c r="M1531" s="268" t="n"/>
      <c r="N1531" s="339" t="n"/>
      <c r="O1531" s="268" t="n"/>
      <c r="P1531" s="314" t="n"/>
      <c r="Q1531" s="70" t="n"/>
      <c r="R1531" s="70" t="n"/>
      <c r="S1531" s="70" t="n"/>
      <c r="T1531" s="300" t="n"/>
      <c r="U1531" s="300" t="n"/>
      <c r="V1531" s="341" t="n"/>
      <c r="W1531" s="341" t="n"/>
      <c r="X1531" s="320" t="n"/>
      <c r="Y1531" s="320" t="n"/>
      <c r="Z1531" s="71" t="n"/>
    </row>
    <row r="1532" ht="16.5" customHeight="1" s="115">
      <c r="C1532" s="313" t="n"/>
      <c r="D1532" s="313" t="n"/>
      <c r="E1532" s="291" t="n"/>
      <c r="F1532" s="292" t="n"/>
      <c r="G1532" s="292" t="n"/>
      <c r="H1532" s="294" t="n"/>
      <c r="I1532" s="338" t="n"/>
      <c r="J1532" s="295" t="n"/>
      <c r="K1532" s="268" t="n"/>
      <c r="L1532" s="268" t="n"/>
      <c r="M1532" s="268" t="n"/>
      <c r="N1532" s="339" t="n"/>
      <c r="O1532" s="268" t="n"/>
      <c r="P1532" s="314" t="n"/>
      <c r="Q1532" s="70" t="n"/>
      <c r="R1532" s="70" t="n"/>
      <c r="S1532" s="70" t="n"/>
      <c r="T1532" s="300" t="n"/>
      <c r="U1532" s="300" t="n"/>
      <c r="V1532" s="341" t="n"/>
      <c r="W1532" s="341" t="n"/>
      <c r="X1532" s="320" t="n"/>
      <c r="Y1532" s="320" t="n"/>
      <c r="Z1532" s="71" t="n"/>
    </row>
    <row r="1533" ht="16.5" customHeight="1" s="115">
      <c r="C1533" s="313" t="n"/>
      <c r="D1533" s="313" t="n"/>
      <c r="E1533" s="291" t="n"/>
      <c r="F1533" s="292" t="n"/>
      <c r="G1533" s="292" t="n"/>
      <c r="H1533" s="294" t="n"/>
      <c r="I1533" s="338" t="n"/>
      <c r="J1533" s="295" t="n"/>
      <c r="K1533" s="268" t="n"/>
      <c r="L1533" s="268" t="n"/>
      <c r="M1533" s="268" t="n"/>
      <c r="N1533" s="339" t="n"/>
      <c r="O1533" s="268" t="n"/>
      <c r="P1533" s="314" t="n"/>
      <c r="Q1533" s="70" t="n"/>
      <c r="R1533" s="70" t="n"/>
      <c r="S1533" s="70" t="n"/>
      <c r="T1533" s="300" t="n"/>
      <c r="U1533" s="300" t="n"/>
      <c r="V1533" s="341" t="n"/>
      <c r="W1533" s="341" t="n"/>
      <c r="X1533" s="320" t="n"/>
      <c r="Y1533" s="320" t="n"/>
      <c r="Z1533" s="71" t="n"/>
    </row>
    <row r="1534" ht="16.5" customHeight="1" s="115">
      <c r="C1534" s="313" t="n"/>
      <c r="D1534" s="313" t="n"/>
      <c r="E1534" s="291" t="n"/>
      <c r="F1534" s="292" t="n"/>
      <c r="G1534" s="292" t="n"/>
      <c r="H1534" s="294" t="n"/>
      <c r="I1534" s="338" t="n"/>
      <c r="J1534" s="295" t="n"/>
      <c r="K1534" s="268" t="n"/>
      <c r="L1534" s="268" t="n"/>
      <c r="M1534" s="268" t="n"/>
      <c r="N1534" s="339" t="n"/>
      <c r="O1534" s="268" t="n"/>
      <c r="P1534" s="314" t="n"/>
      <c r="Q1534" s="70" t="n"/>
      <c r="R1534" s="70" t="n"/>
      <c r="S1534" s="70" t="n"/>
      <c r="T1534" s="300" t="n"/>
      <c r="U1534" s="300" t="n"/>
      <c r="V1534" s="341" t="n"/>
      <c r="W1534" s="341" t="n"/>
      <c r="X1534" s="320" t="n"/>
      <c r="Y1534" s="320" t="n"/>
      <c r="Z1534" s="71" t="n"/>
    </row>
    <row r="1535" ht="16.5" customHeight="1" s="115">
      <c r="C1535" s="313" t="n"/>
      <c r="D1535" s="313" t="n"/>
      <c r="E1535" s="291" t="n"/>
      <c r="F1535" s="292" t="n"/>
      <c r="G1535" s="292" t="n"/>
      <c r="H1535" s="294" t="n"/>
      <c r="I1535" s="338" t="n"/>
      <c r="J1535" s="295" t="n"/>
      <c r="K1535" s="268" t="n"/>
      <c r="L1535" s="268" t="n"/>
      <c r="M1535" s="268" t="n"/>
      <c r="N1535" s="339" t="n"/>
      <c r="O1535" s="268" t="n"/>
      <c r="P1535" s="314" t="n"/>
      <c r="Q1535" s="70" t="n"/>
      <c r="R1535" s="70" t="n"/>
      <c r="S1535" s="70" t="n"/>
      <c r="T1535" s="300" t="n"/>
      <c r="U1535" s="300" t="n"/>
      <c r="V1535" s="341" t="n"/>
      <c r="W1535" s="341" t="n"/>
      <c r="X1535" s="320" t="n"/>
      <c r="Y1535" s="320" t="n"/>
      <c r="Z1535" s="71" t="n"/>
    </row>
    <row r="1536" ht="16.5" customHeight="1" s="115">
      <c r="C1536" s="313" t="n"/>
      <c r="D1536" s="313" t="n"/>
      <c r="E1536" s="291" t="n"/>
      <c r="F1536" s="292" t="n"/>
      <c r="G1536" s="292" t="n"/>
      <c r="H1536" s="294" t="n"/>
      <c r="I1536" s="338" t="n"/>
      <c r="J1536" s="295" t="n"/>
      <c r="K1536" s="268" t="n"/>
      <c r="L1536" s="268" t="n"/>
      <c r="M1536" s="268" t="n"/>
      <c r="N1536" s="339" t="n"/>
      <c r="O1536" s="268" t="n"/>
      <c r="P1536" s="314" t="n"/>
      <c r="Q1536" s="70" t="n"/>
      <c r="R1536" s="70" t="n"/>
      <c r="S1536" s="70" t="n"/>
      <c r="T1536" s="300" t="n"/>
      <c r="U1536" s="300" t="n"/>
      <c r="V1536" s="341" t="n"/>
      <c r="W1536" s="341" t="n"/>
      <c r="X1536" s="320" t="n"/>
      <c r="Y1536" s="320" t="n"/>
      <c r="Z1536" s="71" t="n"/>
    </row>
    <row r="1537" ht="16.5" customHeight="1" s="115">
      <c r="C1537" s="313" t="n"/>
      <c r="D1537" s="313" t="n"/>
      <c r="E1537" s="291" t="n"/>
      <c r="F1537" s="292" t="n"/>
      <c r="G1537" s="292" t="n"/>
      <c r="H1537" s="294" t="n"/>
      <c r="I1537" s="338" t="n"/>
      <c r="J1537" s="295" t="n"/>
      <c r="K1537" s="268" t="n"/>
      <c r="L1537" s="268" t="n"/>
      <c r="M1537" s="268" t="n"/>
      <c r="N1537" s="339" t="n"/>
      <c r="O1537" s="268" t="n"/>
      <c r="P1537" s="314" t="n"/>
      <c r="Q1537" s="70" t="n"/>
      <c r="R1537" s="70" t="n"/>
      <c r="S1537" s="70" t="n"/>
      <c r="T1537" s="300" t="n"/>
      <c r="U1537" s="300" t="n"/>
      <c r="V1537" s="341" t="n"/>
      <c r="W1537" s="341" t="n"/>
      <c r="X1537" s="320" t="n"/>
      <c r="Y1537" s="320" t="n"/>
      <c r="Z1537" s="71" t="n"/>
    </row>
    <row r="1538" ht="16.5" customHeight="1" s="115">
      <c r="C1538" s="313" t="n"/>
      <c r="D1538" s="313" t="n"/>
      <c r="E1538" s="291" t="n"/>
      <c r="F1538" s="292" t="n"/>
      <c r="G1538" s="292" t="n"/>
      <c r="H1538" s="294" t="n"/>
      <c r="I1538" s="338" t="n"/>
      <c r="J1538" s="295" t="n"/>
      <c r="K1538" s="268" t="n"/>
      <c r="L1538" s="268" t="n"/>
      <c r="M1538" s="268" t="n"/>
      <c r="N1538" s="339" t="n"/>
      <c r="O1538" s="268" t="n"/>
      <c r="P1538" s="314" t="n"/>
      <c r="Q1538" s="70" t="n"/>
      <c r="R1538" s="70" t="n"/>
      <c r="S1538" s="70" t="n"/>
      <c r="T1538" s="300" t="n"/>
      <c r="U1538" s="300" t="n"/>
      <c r="V1538" s="341" t="n"/>
      <c r="W1538" s="341" t="n"/>
      <c r="X1538" s="320" t="n"/>
      <c r="Y1538" s="320" t="n"/>
      <c r="Z1538" s="71" t="n"/>
    </row>
    <row r="1539" ht="16.5" customHeight="1" s="115">
      <c r="C1539" s="313" t="n"/>
      <c r="D1539" s="313" t="n"/>
      <c r="E1539" s="291" t="n"/>
      <c r="F1539" s="292" t="n"/>
      <c r="G1539" s="292" t="n"/>
      <c r="H1539" s="294" t="n"/>
      <c r="I1539" s="338" t="n"/>
      <c r="J1539" s="295" t="n"/>
      <c r="K1539" s="268" t="n"/>
      <c r="L1539" s="268" t="n"/>
      <c r="M1539" s="268" t="n"/>
      <c r="N1539" s="339" t="n"/>
      <c r="O1539" s="268" t="n"/>
      <c r="P1539" s="314" t="n"/>
      <c r="Q1539" s="70" t="n"/>
      <c r="R1539" s="70" t="n"/>
      <c r="S1539" s="70" t="n"/>
      <c r="T1539" s="300" t="n"/>
      <c r="U1539" s="300" t="n"/>
      <c r="V1539" s="341" t="n"/>
      <c r="W1539" s="341" t="n"/>
      <c r="X1539" s="320" t="n"/>
      <c r="Y1539" s="320" t="n"/>
      <c r="Z1539" s="71" t="n"/>
    </row>
    <row r="1540" ht="16.5" customHeight="1" s="115">
      <c r="C1540" s="313" t="n"/>
      <c r="D1540" s="313" t="n"/>
      <c r="E1540" s="291" t="n"/>
      <c r="F1540" s="292" t="n"/>
      <c r="G1540" s="292" t="n"/>
      <c r="H1540" s="294" t="n"/>
      <c r="I1540" s="338" t="n"/>
      <c r="J1540" s="295" t="n"/>
      <c r="K1540" s="268" t="n"/>
      <c r="L1540" s="268" t="n"/>
      <c r="M1540" s="268" t="n"/>
      <c r="N1540" s="339" t="n"/>
      <c r="O1540" s="268" t="n"/>
      <c r="P1540" s="314" t="n"/>
      <c r="Q1540" s="70" t="n"/>
      <c r="R1540" s="70" t="n"/>
      <c r="S1540" s="70" t="n"/>
      <c r="T1540" s="300" t="n"/>
      <c r="U1540" s="300" t="n"/>
      <c r="V1540" s="341" t="n"/>
      <c r="W1540" s="341" t="n"/>
      <c r="X1540" s="320" t="n"/>
      <c r="Y1540" s="320" t="n"/>
      <c r="Z1540" s="71" t="n"/>
    </row>
    <row r="1541" ht="16.5" customHeight="1" s="115">
      <c r="C1541" s="313" t="n"/>
      <c r="D1541" s="313" t="n"/>
      <c r="E1541" s="291" t="n"/>
      <c r="F1541" s="292" t="n"/>
      <c r="G1541" s="292" t="n"/>
      <c r="H1541" s="294" t="n"/>
      <c r="I1541" s="338" t="n"/>
      <c r="J1541" s="295" t="n"/>
      <c r="K1541" s="268" t="n"/>
      <c r="L1541" s="268" t="n"/>
      <c r="M1541" s="268" t="n"/>
      <c r="N1541" s="339" t="n"/>
      <c r="O1541" s="268" t="n"/>
      <c r="P1541" s="314" t="n"/>
      <c r="Q1541" s="70" t="n"/>
      <c r="R1541" s="70" t="n"/>
      <c r="S1541" s="70" t="n"/>
      <c r="T1541" s="300" t="n"/>
      <c r="U1541" s="300" t="n"/>
      <c r="V1541" s="341" t="n"/>
      <c r="W1541" s="341" t="n"/>
      <c r="X1541" s="320" t="n"/>
      <c r="Y1541" s="320" t="n"/>
      <c r="Z1541" s="71" t="n"/>
    </row>
    <row r="1542" ht="16.5" customHeight="1" s="115">
      <c r="C1542" s="313" t="n"/>
      <c r="D1542" s="313" t="n"/>
      <c r="E1542" s="291" t="n"/>
      <c r="F1542" s="292" t="n"/>
      <c r="G1542" s="292" t="n"/>
      <c r="H1542" s="294" t="n"/>
      <c r="I1542" s="338" t="n"/>
      <c r="J1542" s="295" t="n"/>
      <c r="K1542" s="268" t="n"/>
      <c r="L1542" s="268" t="n"/>
      <c r="M1542" s="268" t="n"/>
      <c r="N1542" s="339" t="n"/>
      <c r="O1542" s="268" t="n"/>
      <c r="P1542" s="314" t="n"/>
      <c r="Q1542" s="70" t="n"/>
      <c r="R1542" s="70" t="n"/>
      <c r="S1542" s="70" t="n"/>
      <c r="T1542" s="300" t="n"/>
      <c r="U1542" s="300" t="n"/>
      <c r="V1542" s="341" t="n"/>
      <c r="W1542" s="341" t="n"/>
      <c r="X1542" s="320" t="n"/>
      <c r="Y1542" s="320" t="n"/>
      <c r="Z1542" s="71" t="n"/>
    </row>
    <row r="1543" ht="16.5" customHeight="1" s="115">
      <c r="C1543" s="313" t="n"/>
      <c r="D1543" s="313" t="n"/>
      <c r="E1543" s="291" t="n"/>
      <c r="F1543" s="292" t="n"/>
      <c r="G1543" s="292" t="n"/>
      <c r="H1543" s="294" t="n"/>
      <c r="I1543" s="338" t="n"/>
      <c r="J1543" s="295" t="n"/>
      <c r="K1543" s="268" t="n"/>
      <c r="L1543" s="268" t="n"/>
      <c r="M1543" s="268" t="n"/>
      <c r="N1543" s="339" t="n"/>
      <c r="O1543" s="268" t="n"/>
      <c r="P1543" s="314" t="n"/>
      <c r="Q1543" s="70" t="n"/>
      <c r="R1543" s="70" t="n"/>
      <c r="S1543" s="70" t="n"/>
      <c r="T1543" s="300" t="n"/>
      <c r="U1543" s="300" t="n"/>
      <c r="V1543" s="341" t="n"/>
      <c r="W1543" s="341" t="n"/>
      <c r="X1543" s="320" t="n"/>
      <c r="Y1543" s="320" t="n"/>
      <c r="Z1543" s="71" t="n"/>
    </row>
    <row r="1544" ht="16.5" customHeight="1" s="115">
      <c r="C1544" s="313" t="n"/>
      <c r="D1544" s="313" t="n"/>
      <c r="E1544" s="291" t="n"/>
      <c r="F1544" s="292" t="n"/>
      <c r="G1544" s="292" t="n"/>
      <c r="H1544" s="294" t="n"/>
      <c r="I1544" s="338" t="n"/>
      <c r="J1544" s="295" t="n"/>
      <c r="K1544" s="268" t="n"/>
      <c r="L1544" s="268" t="n"/>
      <c r="M1544" s="268" t="n"/>
      <c r="N1544" s="339" t="n"/>
      <c r="O1544" s="268" t="n"/>
      <c r="P1544" s="314" t="n"/>
      <c r="Q1544" s="70" t="n"/>
      <c r="R1544" s="70" t="n"/>
      <c r="S1544" s="70" t="n"/>
      <c r="T1544" s="300" t="n"/>
      <c r="U1544" s="300" t="n"/>
      <c r="V1544" s="341" t="n"/>
      <c r="W1544" s="341" t="n"/>
      <c r="X1544" s="320" t="n"/>
      <c r="Y1544" s="320" t="n"/>
      <c r="Z1544" s="71" t="n"/>
    </row>
    <row r="1545" ht="16.5" customHeight="1" s="115">
      <c r="C1545" s="313" t="n"/>
      <c r="D1545" s="313" t="n"/>
      <c r="E1545" s="291" t="n"/>
      <c r="F1545" s="292" t="n"/>
      <c r="G1545" s="292" t="n"/>
      <c r="H1545" s="294" t="n"/>
      <c r="I1545" s="338" t="n"/>
      <c r="J1545" s="295" t="n"/>
      <c r="K1545" s="268" t="n"/>
      <c r="L1545" s="268" t="n"/>
      <c r="M1545" s="268" t="n"/>
      <c r="N1545" s="339" t="n"/>
      <c r="O1545" s="268" t="n"/>
      <c r="P1545" s="314" t="n"/>
      <c r="Q1545" s="70" t="n"/>
      <c r="R1545" s="70" t="n"/>
      <c r="S1545" s="70" t="n"/>
      <c r="T1545" s="300" t="n"/>
      <c r="U1545" s="300" t="n"/>
      <c r="V1545" s="341" t="n"/>
      <c r="W1545" s="341" t="n"/>
      <c r="X1545" s="320" t="n"/>
      <c r="Y1545" s="320" t="n"/>
      <c r="Z1545" s="71" t="n"/>
    </row>
    <row r="1546" ht="16.5" customHeight="1" s="115">
      <c r="C1546" s="313" t="n"/>
      <c r="D1546" s="313" t="n"/>
      <c r="E1546" s="291" t="n"/>
      <c r="F1546" s="292" t="n"/>
      <c r="G1546" s="292" t="n"/>
      <c r="H1546" s="294" t="n"/>
      <c r="I1546" s="338" t="n"/>
      <c r="J1546" s="295" t="n"/>
      <c r="K1546" s="268" t="n"/>
      <c r="L1546" s="268" t="n"/>
      <c r="M1546" s="268" t="n"/>
      <c r="N1546" s="339" t="n"/>
      <c r="O1546" s="268" t="n"/>
      <c r="P1546" s="314" t="n"/>
      <c r="Q1546" s="70" t="n"/>
      <c r="R1546" s="70" t="n"/>
      <c r="S1546" s="70" t="n"/>
      <c r="T1546" s="300" t="n"/>
      <c r="U1546" s="300" t="n"/>
      <c r="V1546" s="341" t="n"/>
      <c r="W1546" s="341" t="n"/>
      <c r="X1546" s="320" t="n"/>
      <c r="Y1546" s="320" t="n"/>
      <c r="Z1546" s="71" t="n"/>
    </row>
    <row r="1547" ht="16.5" customHeight="1" s="115">
      <c r="C1547" s="313" t="n"/>
      <c r="D1547" s="313" t="n"/>
      <c r="E1547" s="291" t="n"/>
      <c r="F1547" s="292" t="n"/>
      <c r="G1547" s="292" t="n"/>
      <c r="H1547" s="294" t="n"/>
      <c r="I1547" s="338" t="n"/>
      <c r="J1547" s="295" t="n"/>
      <c r="K1547" s="268" t="n"/>
      <c r="L1547" s="268" t="n"/>
      <c r="M1547" s="268" t="n"/>
      <c r="N1547" s="339" t="n"/>
      <c r="O1547" s="268" t="n"/>
      <c r="P1547" s="314" t="n"/>
      <c r="Q1547" s="70" t="n"/>
      <c r="R1547" s="70" t="n"/>
      <c r="S1547" s="70" t="n"/>
      <c r="T1547" s="300" t="n"/>
      <c r="U1547" s="300" t="n"/>
      <c r="V1547" s="341" t="n"/>
      <c r="W1547" s="341" t="n"/>
      <c r="X1547" s="320" t="n"/>
      <c r="Y1547" s="320" t="n"/>
      <c r="Z1547" s="71" t="n"/>
    </row>
    <row r="1548" ht="16.5" customHeight="1" s="115">
      <c r="C1548" s="313" t="n"/>
      <c r="D1548" s="313" t="n"/>
      <c r="E1548" s="291" t="n"/>
      <c r="F1548" s="292" t="n"/>
      <c r="G1548" s="292" t="n"/>
      <c r="H1548" s="294" t="n"/>
      <c r="I1548" s="338" t="n"/>
      <c r="J1548" s="295" t="n"/>
      <c r="K1548" s="268" t="n"/>
      <c r="L1548" s="268" t="n"/>
      <c r="M1548" s="268" t="n"/>
      <c r="N1548" s="339" t="n"/>
      <c r="O1548" s="268" t="n"/>
      <c r="P1548" s="314" t="n"/>
      <c r="Q1548" s="70" t="n"/>
      <c r="R1548" s="70" t="n"/>
      <c r="S1548" s="70" t="n"/>
      <c r="T1548" s="300" t="n"/>
      <c r="U1548" s="300" t="n"/>
      <c r="V1548" s="341" t="n"/>
      <c r="W1548" s="341" t="n"/>
      <c r="X1548" s="320" t="n"/>
      <c r="Y1548" s="320" t="n"/>
      <c r="Z1548" s="71" t="n"/>
    </row>
    <row r="1549" ht="16.5" customHeight="1" s="115">
      <c r="C1549" s="313" t="n"/>
      <c r="D1549" s="313" t="n"/>
      <c r="E1549" s="291" t="n"/>
      <c r="F1549" s="292" t="n"/>
      <c r="G1549" s="292" t="n"/>
      <c r="H1549" s="294" t="n"/>
      <c r="I1549" s="338" t="n"/>
      <c r="J1549" s="295" t="n"/>
      <c r="K1549" s="268" t="n"/>
      <c r="L1549" s="268" t="n"/>
      <c r="M1549" s="268" t="n"/>
      <c r="N1549" s="339" t="n"/>
      <c r="O1549" s="268" t="n"/>
      <c r="P1549" s="314" t="n"/>
      <c r="Q1549" s="70" t="n"/>
      <c r="R1549" s="70" t="n"/>
      <c r="S1549" s="70" t="n"/>
      <c r="T1549" s="300" t="n"/>
      <c r="U1549" s="300" t="n"/>
      <c r="V1549" s="341" t="n"/>
      <c r="W1549" s="341" t="n"/>
      <c r="X1549" s="320" t="n"/>
      <c r="Y1549" s="320" t="n"/>
      <c r="Z1549" s="71" t="n"/>
    </row>
    <row r="1550" ht="16.5" customHeight="1" s="115">
      <c r="C1550" s="313" t="n"/>
      <c r="D1550" s="313" t="n"/>
      <c r="E1550" s="291" t="n"/>
      <c r="F1550" s="292" t="n"/>
      <c r="G1550" s="292" t="n"/>
      <c r="H1550" s="294" t="n"/>
      <c r="I1550" s="338" t="n"/>
      <c r="J1550" s="295" t="n"/>
      <c r="K1550" s="268" t="n"/>
      <c r="L1550" s="268" t="n"/>
      <c r="M1550" s="268" t="n"/>
      <c r="N1550" s="339" t="n"/>
      <c r="O1550" s="268" t="n"/>
      <c r="P1550" s="314" t="n"/>
      <c r="Q1550" s="70" t="n"/>
      <c r="R1550" s="70" t="n"/>
      <c r="S1550" s="70" t="n"/>
      <c r="T1550" s="300" t="n"/>
      <c r="U1550" s="300" t="n"/>
      <c r="V1550" s="341" t="n"/>
      <c r="W1550" s="341" t="n"/>
      <c r="X1550" s="320" t="n"/>
      <c r="Y1550" s="320" t="n"/>
      <c r="Z1550" s="71" t="n"/>
    </row>
    <row r="1551" ht="16.5" customHeight="1" s="115">
      <c r="C1551" s="313" t="n"/>
      <c r="D1551" s="313" t="n"/>
      <c r="E1551" s="291" t="n"/>
      <c r="F1551" s="292" t="n"/>
      <c r="G1551" s="292" t="n"/>
      <c r="H1551" s="294" t="n"/>
      <c r="I1551" s="338" t="n"/>
      <c r="J1551" s="295" t="n"/>
      <c r="K1551" s="268" t="n"/>
      <c r="L1551" s="268" t="n"/>
      <c r="M1551" s="268" t="n"/>
      <c r="N1551" s="339" t="n"/>
      <c r="O1551" s="268" t="n"/>
      <c r="P1551" s="314" t="n"/>
      <c r="Q1551" s="70" t="n"/>
      <c r="R1551" s="70" t="n"/>
      <c r="S1551" s="70" t="n"/>
      <c r="T1551" s="300" t="n"/>
      <c r="U1551" s="300" t="n"/>
      <c r="V1551" s="341" t="n"/>
      <c r="W1551" s="341" t="n"/>
      <c r="X1551" s="320" t="n"/>
      <c r="Y1551" s="320" t="n"/>
      <c r="Z1551" s="71" t="n"/>
    </row>
    <row r="1552" ht="16.5" customHeight="1" s="115">
      <c r="C1552" s="313" t="n"/>
      <c r="D1552" s="313" t="n"/>
      <c r="E1552" s="291" t="n"/>
      <c r="F1552" s="292" t="n"/>
      <c r="G1552" s="292" t="n"/>
      <c r="H1552" s="294" t="n"/>
      <c r="I1552" s="338" t="n"/>
      <c r="J1552" s="295" t="n"/>
      <c r="K1552" s="268" t="n"/>
      <c r="L1552" s="268" t="n"/>
      <c r="M1552" s="268" t="n"/>
      <c r="N1552" s="339" t="n"/>
      <c r="O1552" s="268" t="n"/>
      <c r="P1552" s="314" t="n"/>
      <c r="Q1552" s="70" t="n"/>
      <c r="R1552" s="70" t="n"/>
      <c r="S1552" s="70" t="n"/>
      <c r="T1552" s="300" t="n"/>
      <c r="U1552" s="300" t="n"/>
      <c r="V1552" s="341" t="n"/>
      <c r="W1552" s="341" t="n"/>
      <c r="X1552" s="320" t="n"/>
      <c r="Y1552" s="320" t="n"/>
      <c r="Z1552" s="71" t="n"/>
    </row>
    <row r="1553" ht="16.5" customHeight="1" s="115">
      <c r="C1553" s="313" t="n"/>
      <c r="D1553" s="313" t="n"/>
      <c r="E1553" s="291" t="n"/>
      <c r="F1553" s="292" t="n"/>
      <c r="G1553" s="292" t="n"/>
      <c r="H1553" s="294" t="n"/>
      <c r="I1553" s="338" t="n"/>
      <c r="J1553" s="295" t="n"/>
      <c r="K1553" s="268" t="n"/>
      <c r="L1553" s="268" t="n"/>
      <c r="M1553" s="268" t="n"/>
      <c r="N1553" s="339" t="n"/>
      <c r="O1553" s="268" t="n"/>
      <c r="P1553" s="314" t="n"/>
      <c r="Q1553" s="70" t="n"/>
      <c r="R1553" s="70" t="n"/>
      <c r="S1553" s="70" t="n"/>
      <c r="T1553" s="300" t="n"/>
      <c r="U1553" s="300" t="n"/>
      <c r="V1553" s="341" t="n"/>
      <c r="W1553" s="341" t="n"/>
      <c r="X1553" s="320" t="n"/>
      <c r="Y1553" s="320" t="n"/>
      <c r="Z1553" s="71" t="n"/>
    </row>
    <row r="1554" ht="16.5" customHeight="1" s="115">
      <c r="C1554" s="313" t="n"/>
      <c r="D1554" s="313" t="n"/>
      <c r="E1554" s="291" t="n"/>
      <c r="F1554" s="292" t="n"/>
      <c r="G1554" s="292" t="n"/>
      <c r="H1554" s="294" t="n"/>
      <c r="I1554" s="338" t="n"/>
      <c r="J1554" s="295" t="n"/>
      <c r="K1554" s="268" t="n"/>
      <c r="L1554" s="268" t="n"/>
      <c r="M1554" s="268" t="n"/>
      <c r="N1554" s="339" t="n"/>
      <c r="O1554" s="268" t="n"/>
      <c r="P1554" s="314" t="n"/>
      <c r="Q1554" s="70" t="n"/>
      <c r="R1554" s="70" t="n"/>
      <c r="S1554" s="70" t="n"/>
      <c r="T1554" s="300" t="n"/>
      <c r="U1554" s="300" t="n"/>
      <c r="V1554" s="341" t="n"/>
      <c r="W1554" s="341" t="n"/>
      <c r="X1554" s="320" t="n"/>
      <c r="Y1554" s="320" t="n"/>
      <c r="Z1554" s="71" t="n"/>
    </row>
    <row r="1555" ht="16.5" customHeight="1" s="115">
      <c r="C1555" s="313" t="n"/>
      <c r="D1555" s="313" t="n"/>
      <c r="E1555" s="291" t="n"/>
      <c r="F1555" s="292" t="n"/>
      <c r="G1555" s="292" t="n"/>
      <c r="H1555" s="294" t="n"/>
      <c r="I1555" s="338" t="n"/>
      <c r="J1555" s="295" t="n"/>
      <c r="K1555" s="268" t="n"/>
      <c r="L1555" s="268" t="n"/>
      <c r="M1555" s="268" t="n"/>
      <c r="N1555" s="339" t="n"/>
      <c r="O1555" s="268" t="n"/>
      <c r="P1555" s="314" t="n"/>
      <c r="Q1555" s="70" t="n"/>
      <c r="R1555" s="70" t="n"/>
      <c r="S1555" s="70" t="n"/>
      <c r="T1555" s="300" t="n"/>
      <c r="U1555" s="300" t="n"/>
      <c r="V1555" s="341" t="n"/>
      <c r="W1555" s="341" t="n"/>
      <c r="X1555" s="320" t="n"/>
      <c r="Y1555" s="320" t="n"/>
      <c r="Z1555" s="71" t="n"/>
    </row>
    <row r="1556" ht="16.5" customHeight="1" s="115">
      <c r="C1556" s="313" t="n"/>
      <c r="D1556" s="313" t="n"/>
      <c r="E1556" s="291" t="n"/>
      <c r="F1556" s="292" t="n"/>
      <c r="G1556" s="292" t="n"/>
      <c r="H1556" s="294" t="n"/>
      <c r="I1556" s="338" t="n"/>
      <c r="J1556" s="295" t="n"/>
      <c r="K1556" s="268" t="n"/>
      <c r="L1556" s="268" t="n"/>
      <c r="M1556" s="268" t="n"/>
      <c r="N1556" s="339" t="n"/>
      <c r="O1556" s="268" t="n"/>
      <c r="P1556" s="314" t="n"/>
      <c r="Q1556" s="70" t="n"/>
      <c r="R1556" s="70" t="n"/>
      <c r="S1556" s="70" t="n"/>
      <c r="T1556" s="300" t="n"/>
      <c r="U1556" s="300" t="n"/>
      <c r="V1556" s="341" t="n"/>
      <c r="W1556" s="341" t="n"/>
      <c r="X1556" s="320" t="n"/>
      <c r="Y1556" s="320" t="n"/>
      <c r="Z1556" s="71" t="n"/>
    </row>
    <row r="1557" ht="16.5" customHeight="1" s="115">
      <c r="C1557" s="313" t="n"/>
      <c r="D1557" s="313" t="n"/>
      <c r="E1557" s="291" t="n"/>
      <c r="F1557" s="292" t="n"/>
      <c r="G1557" s="292" t="n"/>
      <c r="H1557" s="294" t="n"/>
      <c r="I1557" s="338" t="n"/>
      <c r="J1557" s="295" t="n"/>
      <c r="K1557" s="268" t="n"/>
      <c r="L1557" s="268" t="n"/>
      <c r="M1557" s="268" t="n"/>
      <c r="N1557" s="339" t="n"/>
      <c r="O1557" s="268" t="n"/>
      <c r="P1557" s="314" t="n"/>
      <c r="Q1557" s="70" t="n"/>
      <c r="R1557" s="70" t="n"/>
      <c r="S1557" s="70" t="n"/>
      <c r="T1557" s="300" t="n"/>
      <c r="U1557" s="300" t="n"/>
      <c r="V1557" s="341" t="n"/>
      <c r="W1557" s="341" t="n"/>
      <c r="X1557" s="320" t="n"/>
      <c r="Y1557" s="320" t="n"/>
      <c r="Z1557" s="71" t="n"/>
    </row>
    <row r="1558" ht="16.5" customHeight="1" s="115">
      <c r="C1558" s="313" t="n"/>
      <c r="D1558" s="313" t="n"/>
      <c r="E1558" s="291" t="n"/>
      <c r="F1558" s="292" t="n"/>
      <c r="G1558" s="292" t="n"/>
      <c r="H1558" s="294" t="n"/>
      <c r="I1558" s="338" t="n"/>
      <c r="J1558" s="295" t="n"/>
      <c r="K1558" s="268" t="n"/>
      <c r="L1558" s="268" t="n"/>
      <c r="M1558" s="268" t="n"/>
      <c r="N1558" s="339" t="n"/>
      <c r="O1558" s="268" t="n"/>
      <c r="P1558" s="314" t="n"/>
      <c r="Q1558" s="70" t="n"/>
      <c r="R1558" s="70" t="n"/>
      <c r="S1558" s="70" t="n"/>
      <c r="T1558" s="300" t="n"/>
      <c r="U1558" s="300" t="n"/>
      <c r="V1558" s="341" t="n"/>
      <c r="W1558" s="341" t="n"/>
      <c r="X1558" s="320" t="n"/>
      <c r="Y1558" s="320" t="n"/>
      <c r="Z1558" s="71" t="n"/>
    </row>
    <row r="1559" ht="16.5" customHeight="1" s="115">
      <c r="C1559" s="313" t="n"/>
      <c r="D1559" s="313" t="n"/>
      <c r="E1559" s="291" t="n"/>
      <c r="F1559" s="292" t="n"/>
      <c r="G1559" s="292" t="n"/>
      <c r="H1559" s="294" t="n"/>
      <c r="I1559" s="338" t="n"/>
      <c r="J1559" s="295" t="n"/>
      <c r="K1559" s="268" t="n"/>
      <c r="L1559" s="268" t="n"/>
      <c r="M1559" s="268" t="n"/>
      <c r="N1559" s="339" t="n"/>
      <c r="O1559" s="268" t="n"/>
      <c r="P1559" s="314" t="n"/>
      <c r="Q1559" s="70" t="n"/>
      <c r="R1559" s="70" t="n"/>
      <c r="S1559" s="70" t="n"/>
      <c r="T1559" s="300" t="n"/>
      <c r="U1559" s="300" t="n"/>
      <c r="V1559" s="341" t="n"/>
      <c r="W1559" s="341" t="n"/>
      <c r="X1559" s="320" t="n"/>
      <c r="Y1559" s="320" t="n"/>
      <c r="Z1559" s="71" t="n"/>
    </row>
    <row r="1560" ht="16.5" customHeight="1" s="115">
      <c r="C1560" s="313" t="n"/>
      <c r="D1560" s="313" t="n"/>
      <c r="E1560" s="291" t="n"/>
      <c r="F1560" s="292" t="n"/>
      <c r="G1560" s="292" t="n"/>
      <c r="H1560" s="294" t="n"/>
      <c r="I1560" s="338" t="n"/>
      <c r="J1560" s="295" t="n"/>
      <c r="K1560" s="268" t="n"/>
      <c r="L1560" s="268" t="n"/>
      <c r="M1560" s="268" t="n"/>
      <c r="N1560" s="339" t="n"/>
      <c r="O1560" s="268" t="n"/>
      <c r="P1560" s="314" t="n"/>
      <c r="Q1560" s="70" t="n"/>
      <c r="R1560" s="70" t="n"/>
      <c r="S1560" s="70" t="n"/>
      <c r="T1560" s="300" t="n"/>
      <c r="U1560" s="300" t="n"/>
      <c r="V1560" s="341" t="n"/>
      <c r="W1560" s="341" t="n"/>
      <c r="X1560" s="320" t="n"/>
      <c r="Y1560" s="320" t="n"/>
      <c r="Z1560" s="71" t="n"/>
    </row>
    <row r="1561" ht="16.5" customHeight="1" s="115">
      <c r="C1561" s="313" t="n"/>
      <c r="D1561" s="313" t="n"/>
      <c r="E1561" s="291" t="n"/>
      <c r="F1561" s="292" t="n"/>
      <c r="G1561" s="292" t="n"/>
      <c r="H1561" s="294" t="n"/>
      <c r="I1561" s="338" t="n"/>
      <c r="J1561" s="295" t="n"/>
      <c r="K1561" s="268" t="n"/>
      <c r="L1561" s="268" t="n"/>
      <c r="M1561" s="268" t="n"/>
      <c r="N1561" s="339" t="n"/>
      <c r="O1561" s="268" t="n"/>
      <c r="P1561" s="314" t="n"/>
      <c r="Q1561" s="70" t="n"/>
      <c r="R1561" s="70" t="n"/>
      <c r="S1561" s="70" t="n"/>
      <c r="T1561" s="300" t="n"/>
      <c r="U1561" s="300" t="n"/>
      <c r="V1561" s="341" t="n"/>
      <c r="W1561" s="341" t="n"/>
      <c r="X1561" s="320" t="n"/>
      <c r="Y1561" s="320" t="n"/>
      <c r="Z1561" s="71" t="n"/>
    </row>
    <row r="1562" ht="16.5" customHeight="1" s="115">
      <c r="C1562" s="313" t="n"/>
      <c r="D1562" s="313" t="n"/>
      <c r="E1562" s="291" t="n"/>
      <c r="F1562" s="292" t="n"/>
      <c r="G1562" s="292" t="n"/>
      <c r="H1562" s="294" t="n"/>
      <c r="I1562" s="338" t="n"/>
      <c r="J1562" s="295" t="n"/>
      <c r="K1562" s="268" t="n"/>
      <c r="L1562" s="268" t="n"/>
      <c r="M1562" s="268" t="n"/>
      <c r="N1562" s="339" t="n"/>
      <c r="O1562" s="268" t="n"/>
      <c r="P1562" s="314" t="n"/>
      <c r="Q1562" s="70" t="n"/>
      <c r="R1562" s="70" t="n"/>
      <c r="S1562" s="70" t="n"/>
      <c r="T1562" s="300" t="n"/>
      <c r="U1562" s="300" t="n"/>
      <c r="V1562" s="341" t="n"/>
      <c r="W1562" s="341" t="n"/>
      <c r="X1562" s="320" t="n"/>
      <c r="Y1562" s="320" t="n"/>
      <c r="Z1562" s="71" t="n"/>
    </row>
    <row r="1563" ht="16.5" customHeight="1" s="115">
      <c r="C1563" s="313" t="n"/>
      <c r="D1563" s="313" t="n"/>
      <c r="E1563" s="291" t="n"/>
      <c r="F1563" s="292" t="n"/>
      <c r="G1563" s="292" t="n"/>
      <c r="H1563" s="294" t="n"/>
      <c r="I1563" s="338" t="n"/>
      <c r="J1563" s="295" t="n"/>
      <c r="K1563" s="268" t="n"/>
      <c r="L1563" s="268" t="n"/>
      <c r="M1563" s="268" t="n"/>
      <c r="N1563" s="339" t="n"/>
      <c r="O1563" s="268" t="n"/>
      <c r="P1563" s="314" t="n"/>
      <c r="Q1563" s="70" t="n"/>
      <c r="R1563" s="70" t="n"/>
      <c r="S1563" s="70" t="n"/>
      <c r="T1563" s="300" t="n"/>
      <c r="U1563" s="300" t="n"/>
      <c r="V1563" s="341" t="n"/>
      <c r="W1563" s="341" t="n"/>
      <c r="X1563" s="320" t="n"/>
      <c r="Y1563" s="320" t="n"/>
      <c r="Z1563" s="71" t="n"/>
    </row>
    <row r="1564" ht="16.5" customHeight="1" s="115">
      <c r="C1564" s="313" t="n"/>
      <c r="D1564" s="313" t="n"/>
      <c r="E1564" s="291" t="n"/>
      <c r="F1564" s="292" t="n"/>
      <c r="G1564" s="292" t="n"/>
      <c r="H1564" s="294" t="n"/>
      <c r="I1564" s="338" t="n"/>
      <c r="J1564" s="295" t="n"/>
      <c r="K1564" s="268" t="n"/>
      <c r="L1564" s="268" t="n"/>
      <c r="M1564" s="268" t="n"/>
      <c r="N1564" s="339" t="n"/>
      <c r="O1564" s="268" t="n"/>
      <c r="P1564" s="314" t="n"/>
      <c r="Q1564" s="70" t="n"/>
      <c r="R1564" s="70" t="n"/>
      <c r="S1564" s="70" t="n"/>
      <c r="T1564" s="300" t="n"/>
      <c r="U1564" s="300" t="n"/>
      <c r="V1564" s="341" t="n"/>
      <c r="W1564" s="341" t="n"/>
      <c r="X1564" s="320" t="n"/>
      <c r="Y1564" s="320" t="n"/>
      <c r="Z1564" s="71" t="n"/>
    </row>
    <row r="1565" ht="16.5" customHeight="1" s="115">
      <c r="C1565" s="313" t="n"/>
      <c r="D1565" s="313" t="n"/>
      <c r="E1565" s="291" t="n"/>
      <c r="F1565" s="292" t="n"/>
      <c r="G1565" s="292" t="n"/>
      <c r="H1565" s="294" t="n"/>
      <c r="I1565" s="338" t="n"/>
      <c r="J1565" s="295" t="n"/>
      <c r="K1565" s="268" t="n"/>
      <c r="L1565" s="268" t="n"/>
      <c r="M1565" s="268" t="n"/>
      <c r="N1565" s="339" t="n"/>
      <c r="O1565" s="268" t="n"/>
      <c r="P1565" s="314" t="n"/>
      <c r="Q1565" s="70" t="n"/>
      <c r="R1565" s="70" t="n"/>
      <c r="S1565" s="70" t="n"/>
      <c r="T1565" s="300" t="n"/>
      <c r="U1565" s="300" t="n"/>
      <c r="V1565" s="341" t="n"/>
      <c r="W1565" s="341" t="n"/>
      <c r="X1565" s="320" t="n"/>
      <c r="Y1565" s="320" t="n"/>
      <c r="Z1565" s="71" t="n"/>
    </row>
    <row r="1566" ht="16.5" customHeight="1" s="115">
      <c r="C1566" s="313" t="n"/>
      <c r="D1566" s="313" t="n"/>
      <c r="E1566" s="291" t="n"/>
      <c r="F1566" s="292" t="n"/>
      <c r="G1566" s="292" t="n"/>
      <c r="H1566" s="294" t="n"/>
      <c r="I1566" s="338" t="n"/>
      <c r="J1566" s="295" t="n"/>
      <c r="K1566" s="268" t="n"/>
      <c r="L1566" s="268" t="n"/>
      <c r="M1566" s="268" t="n"/>
      <c r="N1566" s="339" t="n"/>
      <c r="O1566" s="268" t="n"/>
      <c r="P1566" s="314" t="n"/>
      <c r="Q1566" s="70" t="n"/>
      <c r="R1566" s="70" t="n"/>
      <c r="S1566" s="70" t="n"/>
      <c r="T1566" s="300" t="n"/>
      <c r="U1566" s="300" t="n"/>
      <c r="V1566" s="341" t="n"/>
      <c r="W1566" s="341" t="n"/>
      <c r="X1566" s="320" t="n"/>
      <c r="Y1566" s="320" t="n"/>
      <c r="Z1566" s="71" t="n"/>
    </row>
    <row r="1567" ht="16.5" customHeight="1" s="115">
      <c r="C1567" s="313" t="n"/>
      <c r="D1567" s="313" t="n"/>
      <c r="E1567" s="291" t="n"/>
      <c r="F1567" s="292" t="n"/>
      <c r="G1567" s="292" t="n"/>
      <c r="H1567" s="294" t="n"/>
      <c r="I1567" s="338" t="n"/>
      <c r="J1567" s="295" t="n"/>
      <c r="K1567" s="268" t="n"/>
      <c r="L1567" s="268" t="n"/>
      <c r="M1567" s="268" t="n"/>
      <c r="N1567" s="339" t="n"/>
      <c r="O1567" s="268" t="n"/>
      <c r="P1567" s="314" t="n"/>
      <c r="Q1567" s="70" t="n"/>
      <c r="R1567" s="70" t="n"/>
      <c r="S1567" s="70" t="n"/>
      <c r="T1567" s="300" t="n"/>
      <c r="U1567" s="300" t="n"/>
      <c r="V1567" s="341" t="n"/>
      <c r="W1567" s="341" t="n"/>
      <c r="X1567" s="320" t="n"/>
      <c r="Y1567" s="320" t="n"/>
      <c r="Z1567" s="71" t="n"/>
    </row>
    <row r="1568" ht="16.5" customHeight="1" s="115">
      <c r="C1568" s="313" t="n"/>
      <c r="D1568" s="313" t="n"/>
      <c r="E1568" s="291" t="n"/>
      <c r="F1568" s="292" t="n"/>
      <c r="G1568" s="292" t="n"/>
      <c r="H1568" s="294" t="n"/>
      <c r="I1568" s="338" t="n"/>
      <c r="J1568" s="295" t="n"/>
      <c r="K1568" s="268" t="n"/>
      <c r="L1568" s="268" t="n"/>
      <c r="M1568" s="268" t="n"/>
      <c r="N1568" s="339" t="n"/>
      <c r="O1568" s="268" t="n"/>
      <c r="P1568" s="314" t="n"/>
      <c r="Q1568" s="70" t="n"/>
      <c r="R1568" s="70" t="n"/>
      <c r="S1568" s="70" t="n"/>
      <c r="T1568" s="300" t="n"/>
      <c r="U1568" s="300" t="n"/>
      <c r="V1568" s="341" t="n"/>
      <c r="W1568" s="341" t="n"/>
      <c r="X1568" s="320" t="n"/>
      <c r="Y1568" s="320" t="n"/>
      <c r="Z1568" s="71" t="n"/>
    </row>
    <row r="1569" ht="16.5" customHeight="1" s="115">
      <c r="C1569" s="313" t="n"/>
      <c r="D1569" s="313" t="n"/>
      <c r="E1569" s="291" t="n"/>
      <c r="F1569" s="292" t="n"/>
      <c r="G1569" s="292" t="n"/>
      <c r="H1569" s="294" t="n"/>
      <c r="I1569" s="338" t="n"/>
      <c r="J1569" s="295" t="n"/>
      <c r="K1569" s="268" t="n"/>
      <c r="L1569" s="268" t="n"/>
      <c r="M1569" s="268" t="n"/>
      <c r="N1569" s="339" t="n"/>
      <c r="O1569" s="268" t="n"/>
      <c r="P1569" s="314" t="n"/>
      <c r="Q1569" s="70" t="n"/>
      <c r="R1569" s="70" t="n"/>
      <c r="S1569" s="70" t="n"/>
      <c r="T1569" s="300" t="n"/>
      <c r="U1569" s="300" t="n"/>
      <c r="V1569" s="341" t="n"/>
      <c r="W1569" s="341" t="n"/>
      <c r="X1569" s="320" t="n"/>
      <c r="Y1569" s="320" t="n"/>
      <c r="Z1569" s="71" t="n"/>
    </row>
    <row r="1570" ht="16.5" customHeight="1" s="115">
      <c r="C1570" s="313" t="n"/>
      <c r="D1570" s="313" t="n"/>
      <c r="E1570" s="291" t="n"/>
      <c r="F1570" s="292" t="n"/>
      <c r="G1570" s="292" t="n"/>
      <c r="H1570" s="294" t="n"/>
      <c r="I1570" s="338" t="n"/>
      <c r="J1570" s="295" t="n"/>
      <c r="K1570" s="268" t="n"/>
      <c r="L1570" s="268" t="n"/>
      <c r="M1570" s="268" t="n"/>
      <c r="N1570" s="339" t="n"/>
      <c r="O1570" s="268" t="n"/>
      <c r="P1570" s="314" t="n"/>
      <c r="Q1570" s="70" t="n"/>
      <c r="R1570" s="70" t="n"/>
      <c r="S1570" s="70" t="n"/>
      <c r="T1570" s="300" t="n"/>
      <c r="U1570" s="300" t="n"/>
      <c r="V1570" s="341" t="n"/>
      <c r="W1570" s="341" t="n"/>
      <c r="X1570" s="320" t="n"/>
      <c r="Y1570" s="320" t="n"/>
      <c r="Z1570" s="71" t="n"/>
    </row>
    <row r="1571" ht="16.5" customHeight="1" s="115">
      <c r="C1571" s="313" t="n"/>
      <c r="D1571" s="313" t="n"/>
      <c r="E1571" s="291" t="n"/>
      <c r="F1571" s="292" t="n"/>
      <c r="G1571" s="292" t="n"/>
      <c r="H1571" s="294" t="n"/>
      <c r="I1571" s="338" t="n"/>
      <c r="J1571" s="295" t="n"/>
      <c r="K1571" s="268" t="n"/>
      <c r="L1571" s="268" t="n"/>
      <c r="M1571" s="268" t="n"/>
      <c r="N1571" s="339" t="n"/>
      <c r="O1571" s="268" t="n"/>
      <c r="P1571" s="314" t="n"/>
      <c r="Q1571" s="70" t="n"/>
      <c r="R1571" s="70" t="n"/>
      <c r="S1571" s="70" t="n"/>
      <c r="T1571" s="300" t="n"/>
      <c r="U1571" s="300" t="n"/>
      <c r="V1571" s="341" t="n"/>
      <c r="W1571" s="341" t="n"/>
      <c r="X1571" s="320" t="n"/>
      <c r="Y1571" s="320" t="n"/>
      <c r="Z1571" s="71" t="n"/>
    </row>
    <row r="1572" ht="16.5" customHeight="1" s="115">
      <c r="C1572" s="313" t="n"/>
      <c r="D1572" s="313" t="n"/>
      <c r="E1572" s="291" t="n"/>
      <c r="F1572" s="292" t="n"/>
      <c r="G1572" s="292" t="n"/>
      <c r="H1572" s="294" t="n"/>
      <c r="I1572" s="338" t="n"/>
      <c r="J1572" s="295" t="n"/>
      <c r="K1572" s="268" t="n"/>
      <c r="L1572" s="268" t="n"/>
      <c r="M1572" s="268" t="n"/>
      <c r="N1572" s="339" t="n"/>
      <c r="O1572" s="268" t="n"/>
      <c r="P1572" s="314" t="n"/>
      <c r="Q1572" s="70" t="n"/>
      <c r="R1572" s="70" t="n"/>
      <c r="S1572" s="70" t="n"/>
      <c r="T1572" s="300" t="n"/>
      <c r="U1572" s="300" t="n"/>
      <c r="V1572" s="341" t="n"/>
      <c r="W1572" s="341" t="n"/>
      <c r="X1572" s="320" t="n"/>
      <c r="Y1572" s="320" t="n"/>
      <c r="Z1572" s="71" t="n"/>
    </row>
    <row r="1573" ht="16.5" customHeight="1" s="115">
      <c r="C1573" s="313" t="n"/>
      <c r="D1573" s="313" t="n"/>
      <c r="E1573" s="291" t="n"/>
      <c r="F1573" s="292" t="n"/>
      <c r="G1573" s="292" t="n"/>
      <c r="H1573" s="294" t="n"/>
      <c r="I1573" s="338" t="n"/>
      <c r="J1573" s="295" t="n"/>
      <c r="K1573" s="268" t="n"/>
      <c r="L1573" s="268" t="n"/>
      <c r="M1573" s="268" t="n"/>
      <c r="N1573" s="339" t="n"/>
      <c r="O1573" s="268" t="n"/>
      <c r="P1573" s="314" t="n"/>
      <c r="Q1573" s="70" t="n"/>
      <c r="R1573" s="70" t="n"/>
      <c r="S1573" s="70" t="n"/>
      <c r="T1573" s="300" t="n"/>
      <c r="U1573" s="300" t="n"/>
      <c r="V1573" s="341" t="n"/>
      <c r="W1573" s="341" t="n"/>
      <c r="X1573" s="320" t="n"/>
      <c r="Y1573" s="320" t="n"/>
      <c r="Z1573" s="71" t="n"/>
    </row>
    <row r="1574" ht="16.5" customHeight="1" s="115">
      <c r="C1574" s="313" t="n"/>
      <c r="D1574" s="313" t="n"/>
      <c r="E1574" s="291" t="n"/>
      <c r="F1574" s="292" t="n"/>
      <c r="G1574" s="292" t="n"/>
      <c r="H1574" s="294" t="n"/>
      <c r="I1574" s="338" t="n"/>
      <c r="J1574" s="295" t="n"/>
      <c r="K1574" s="268" t="n"/>
      <c r="L1574" s="268" t="n"/>
      <c r="M1574" s="268" t="n"/>
      <c r="N1574" s="339" t="n"/>
      <c r="O1574" s="268" t="n"/>
      <c r="P1574" s="314" t="n"/>
      <c r="Q1574" s="70" t="n"/>
      <c r="R1574" s="70" t="n"/>
      <c r="S1574" s="70" t="n"/>
      <c r="T1574" s="300" t="n"/>
      <c r="U1574" s="300" t="n"/>
      <c r="V1574" s="341" t="n"/>
      <c r="W1574" s="341" t="n"/>
      <c r="X1574" s="320" t="n"/>
      <c r="Y1574" s="320" t="n"/>
      <c r="Z1574" s="71" t="n"/>
    </row>
    <row r="1575" ht="16.5" customHeight="1" s="115">
      <c r="C1575" s="313" t="n"/>
      <c r="D1575" s="313" t="n"/>
      <c r="E1575" s="291" t="n"/>
      <c r="F1575" s="292" t="n"/>
      <c r="G1575" s="292" t="n"/>
      <c r="H1575" s="294" t="n"/>
      <c r="I1575" s="338" t="n"/>
      <c r="J1575" s="295" t="n"/>
      <c r="K1575" s="268" t="n"/>
      <c r="L1575" s="268" t="n"/>
      <c r="M1575" s="268" t="n"/>
      <c r="N1575" s="339" t="n"/>
      <c r="O1575" s="268" t="n"/>
      <c r="P1575" s="314" t="n"/>
      <c r="Q1575" s="70" t="n"/>
      <c r="R1575" s="70" t="n"/>
      <c r="S1575" s="70" t="n"/>
      <c r="T1575" s="300" t="n"/>
      <c r="U1575" s="300" t="n"/>
      <c r="V1575" s="341" t="n"/>
      <c r="W1575" s="341" t="n"/>
      <c r="X1575" s="320" t="n"/>
      <c r="Y1575" s="320" t="n"/>
      <c r="Z1575" s="71" t="n"/>
    </row>
    <row r="1576" ht="16.5" customHeight="1" s="115">
      <c r="C1576" s="313" t="n"/>
      <c r="D1576" s="313" t="n"/>
      <c r="E1576" s="291" t="n"/>
      <c r="F1576" s="292" t="n"/>
      <c r="G1576" s="292" t="n"/>
      <c r="H1576" s="294" t="n"/>
      <c r="I1576" s="338" t="n"/>
      <c r="J1576" s="295" t="n"/>
      <c r="K1576" s="268" t="n"/>
      <c r="L1576" s="268" t="n"/>
      <c r="M1576" s="268" t="n"/>
      <c r="N1576" s="339" t="n"/>
      <c r="O1576" s="268" t="n"/>
      <c r="P1576" s="314" t="n"/>
      <c r="Q1576" s="70" t="n"/>
      <c r="R1576" s="70" t="n"/>
      <c r="S1576" s="70" t="n"/>
      <c r="T1576" s="300" t="n"/>
      <c r="U1576" s="300" t="n"/>
      <c r="V1576" s="341" t="n"/>
      <c r="W1576" s="341" t="n"/>
      <c r="X1576" s="320" t="n"/>
      <c r="Y1576" s="320" t="n"/>
      <c r="Z1576" s="71" t="n"/>
    </row>
    <row r="1577" ht="16.5" customHeight="1" s="115">
      <c r="C1577" s="313" t="n"/>
      <c r="D1577" s="313" t="n"/>
      <c r="E1577" s="291" t="n"/>
      <c r="F1577" s="292" t="n"/>
      <c r="G1577" s="292" t="n"/>
      <c r="H1577" s="294" t="n"/>
      <c r="I1577" s="338" t="n"/>
      <c r="J1577" s="295" t="n"/>
      <c r="K1577" s="268" t="n"/>
      <c r="L1577" s="268" t="n"/>
      <c r="M1577" s="268" t="n"/>
      <c r="N1577" s="339" t="n"/>
      <c r="O1577" s="268" t="n"/>
      <c r="P1577" s="314" t="n"/>
      <c r="Q1577" s="70" t="n"/>
      <c r="R1577" s="70" t="n"/>
      <c r="S1577" s="70" t="n"/>
      <c r="T1577" s="300" t="n"/>
      <c r="U1577" s="300" t="n"/>
      <c r="V1577" s="341" t="n"/>
      <c r="W1577" s="341" t="n"/>
      <c r="X1577" s="320" t="n"/>
      <c r="Y1577" s="320" t="n"/>
      <c r="Z1577" s="71" t="n"/>
    </row>
    <row r="1578" ht="16.5" customHeight="1" s="115">
      <c r="C1578" s="313" t="n"/>
      <c r="D1578" s="313" t="n"/>
      <c r="E1578" s="291" t="n"/>
      <c r="F1578" s="292" t="n"/>
      <c r="G1578" s="292" t="n"/>
      <c r="H1578" s="294" t="n"/>
      <c r="I1578" s="338" t="n"/>
      <c r="J1578" s="295" t="n"/>
      <c r="K1578" s="268" t="n"/>
      <c r="L1578" s="268" t="n"/>
      <c r="M1578" s="268" t="n"/>
      <c r="N1578" s="339" t="n"/>
      <c r="O1578" s="268" t="n"/>
      <c r="P1578" s="314" t="n"/>
      <c r="Q1578" s="70" t="n"/>
      <c r="R1578" s="70" t="n"/>
      <c r="S1578" s="70" t="n"/>
      <c r="T1578" s="300" t="n"/>
      <c r="U1578" s="300" t="n"/>
      <c r="V1578" s="341" t="n"/>
      <c r="W1578" s="341" t="n"/>
      <c r="X1578" s="320" t="n"/>
      <c r="Y1578" s="320" t="n"/>
      <c r="Z1578" s="71" t="n"/>
    </row>
    <row r="1579" ht="16.5" customHeight="1" s="115">
      <c r="C1579" s="313" t="n"/>
      <c r="D1579" s="313" t="n"/>
      <c r="E1579" s="291" t="n"/>
      <c r="F1579" s="292" t="n"/>
      <c r="G1579" s="292" t="n"/>
      <c r="H1579" s="294" t="n"/>
      <c r="I1579" s="338" t="n"/>
      <c r="J1579" s="295" t="n"/>
      <c r="K1579" s="268" t="n"/>
      <c r="L1579" s="268" t="n"/>
      <c r="M1579" s="268" t="n"/>
      <c r="N1579" s="339" t="n"/>
      <c r="O1579" s="268" t="n"/>
      <c r="P1579" s="314" t="n"/>
      <c r="Q1579" s="70" t="n"/>
      <c r="R1579" s="70" t="n"/>
      <c r="S1579" s="70" t="n"/>
      <c r="T1579" s="300" t="n"/>
      <c r="U1579" s="300" t="n"/>
      <c r="V1579" s="341" t="n"/>
      <c r="W1579" s="341" t="n"/>
      <c r="X1579" s="320" t="n"/>
      <c r="Y1579" s="320" t="n"/>
      <c r="Z1579" s="71" t="n"/>
    </row>
    <row r="1580" ht="16.5" customHeight="1" s="115">
      <c r="C1580" s="313" t="n"/>
      <c r="D1580" s="313" t="n"/>
      <c r="E1580" s="291" t="n"/>
      <c r="F1580" s="292" t="n"/>
      <c r="G1580" s="292" t="n"/>
      <c r="H1580" s="294" t="n"/>
      <c r="I1580" s="338" t="n"/>
      <c r="J1580" s="295" t="n"/>
      <c r="K1580" s="268" t="n"/>
      <c r="L1580" s="268" t="n"/>
      <c r="M1580" s="268" t="n"/>
      <c r="N1580" s="339" t="n"/>
      <c r="O1580" s="268" t="n"/>
      <c r="P1580" s="314" t="n"/>
      <c r="Q1580" s="70" t="n"/>
      <c r="R1580" s="70" t="n"/>
      <c r="S1580" s="70" t="n"/>
      <c r="T1580" s="300" t="n"/>
      <c r="U1580" s="300" t="n"/>
      <c r="V1580" s="341" t="n"/>
      <c r="W1580" s="341" t="n"/>
      <c r="X1580" s="320" t="n"/>
      <c r="Y1580" s="320" t="n"/>
      <c r="Z1580" s="71" t="n"/>
    </row>
    <row r="1581" ht="16.5" customHeight="1" s="115">
      <c r="C1581" s="313" t="n"/>
      <c r="D1581" s="313" t="n"/>
      <c r="E1581" s="291" t="n"/>
      <c r="F1581" s="292" t="n"/>
      <c r="G1581" s="292" t="n"/>
      <c r="H1581" s="294" t="n"/>
      <c r="I1581" s="338" t="n"/>
      <c r="J1581" s="295" t="n"/>
      <c r="K1581" s="268" t="n"/>
      <c r="L1581" s="268" t="n"/>
      <c r="M1581" s="268" t="n"/>
      <c r="N1581" s="339" t="n"/>
      <c r="O1581" s="268" t="n"/>
      <c r="P1581" s="314" t="n"/>
      <c r="Q1581" s="70" t="n"/>
      <c r="R1581" s="70" t="n"/>
      <c r="S1581" s="70" t="n"/>
      <c r="T1581" s="300" t="n"/>
      <c r="U1581" s="300" t="n"/>
      <c r="V1581" s="341" t="n"/>
      <c r="W1581" s="341" t="n"/>
      <c r="X1581" s="320" t="n"/>
      <c r="Y1581" s="320" t="n"/>
      <c r="Z1581" s="71" t="n"/>
    </row>
    <row r="1582" ht="16.5" customHeight="1" s="115">
      <c r="C1582" s="313" t="n"/>
      <c r="D1582" s="313" t="n"/>
      <c r="E1582" s="291" t="n"/>
      <c r="F1582" s="292" t="n"/>
      <c r="G1582" s="292" t="n"/>
      <c r="H1582" s="294" t="n"/>
      <c r="I1582" s="338" t="n"/>
      <c r="J1582" s="295" t="n"/>
      <c r="K1582" s="268" t="n"/>
      <c r="L1582" s="268" t="n"/>
      <c r="M1582" s="268" t="n"/>
      <c r="N1582" s="339" t="n"/>
      <c r="O1582" s="268" t="n"/>
      <c r="P1582" s="314" t="n"/>
      <c r="Q1582" s="70" t="n"/>
      <c r="R1582" s="70" t="n"/>
      <c r="S1582" s="70" t="n"/>
      <c r="T1582" s="300" t="n"/>
      <c r="U1582" s="300" t="n"/>
      <c r="V1582" s="341" t="n"/>
      <c r="W1582" s="341" t="n"/>
      <c r="X1582" s="320" t="n"/>
      <c r="Y1582" s="320" t="n"/>
      <c r="Z1582" s="71" t="n"/>
    </row>
    <row r="1583" ht="16.5" customHeight="1" s="115">
      <c r="C1583" s="313" t="n"/>
      <c r="D1583" s="313" t="n"/>
      <c r="E1583" s="291" t="n"/>
      <c r="F1583" s="292" t="n"/>
      <c r="G1583" s="292" t="n"/>
      <c r="H1583" s="294" t="n"/>
      <c r="I1583" s="338" t="n"/>
      <c r="J1583" s="295" t="n"/>
      <c r="K1583" s="268" t="n"/>
      <c r="L1583" s="268" t="n"/>
      <c r="M1583" s="268" t="n"/>
      <c r="N1583" s="339" t="n"/>
      <c r="O1583" s="268" t="n"/>
      <c r="P1583" s="314" t="n"/>
      <c r="Q1583" s="70" t="n"/>
      <c r="R1583" s="70" t="n"/>
      <c r="S1583" s="70" t="n"/>
      <c r="T1583" s="300" t="n"/>
      <c r="U1583" s="300" t="n"/>
      <c r="V1583" s="341" t="n"/>
      <c r="W1583" s="341" t="n"/>
      <c r="X1583" s="320" t="n"/>
      <c r="Y1583" s="320" t="n"/>
      <c r="Z1583" s="71" t="n"/>
    </row>
    <row r="1584" ht="16.5" customHeight="1" s="115">
      <c r="C1584" s="313" t="n"/>
      <c r="D1584" s="313" t="n"/>
      <c r="E1584" s="291" t="n"/>
      <c r="F1584" s="292" t="n"/>
      <c r="G1584" s="292" t="n"/>
      <c r="H1584" s="294" t="n"/>
      <c r="I1584" s="338" t="n"/>
      <c r="J1584" s="295" t="n"/>
      <c r="K1584" s="268" t="n"/>
      <c r="L1584" s="268" t="n"/>
      <c r="M1584" s="268" t="n"/>
      <c r="N1584" s="339" t="n"/>
      <c r="O1584" s="268" t="n"/>
      <c r="P1584" s="314" t="n"/>
      <c r="Q1584" s="70" t="n"/>
      <c r="R1584" s="70" t="n"/>
      <c r="S1584" s="70" t="n"/>
      <c r="T1584" s="300" t="n"/>
      <c r="U1584" s="300" t="n"/>
      <c r="V1584" s="341" t="n"/>
      <c r="W1584" s="341" t="n"/>
      <c r="X1584" s="320" t="n"/>
      <c r="Y1584" s="320" t="n"/>
      <c r="Z1584" s="71" t="n"/>
    </row>
    <row r="1585" ht="16.5" customHeight="1" s="115">
      <c r="C1585" s="313" t="n"/>
      <c r="D1585" s="313" t="n"/>
      <c r="E1585" s="291" t="n"/>
      <c r="F1585" s="292" t="n"/>
      <c r="G1585" s="292" t="n"/>
      <c r="H1585" s="294" t="n"/>
      <c r="I1585" s="338" t="n"/>
      <c r="J1585" s="295" t="n"/>
      <c r="K1585" s="268" t="n"/>
      <c r="L1585" s="268" t="n"/>
      <c r="M1585" s="268" t="n"/>
      <c r="N1585" s="339" t="n"/>
      <c r="O1585" s="268" t="n"/>
      <c r="P1585" s="314" t="n"/>
      <c r="Q1585" s="70" t="n"/>
      <c r="R1585" s="70" t="n"/>
      <c r="S1585" s="70" t="n"/>
      <c r="T1585" s="300" t="n"/>
      <c r="U1585" s="300" t="n"/>
      <c r="V1585" s="341" t="n"/>
      <c r="W1585" s="341" t="n"/>
      <c r="X1585" s="320" t="n"/>
      <c r="Y1585" s="320" t="n"/>
      <c r="Z1585" s="71" t="n"/>
    </row>
    <row r="1586" ht="16.5" customHeight="1" s="115">
      <c r="C1586" s="313" t="n"/>
      <c r="D1586" s="313" t="n"/>
      <c r="E1586" s="291" t="n"/>
      <c r="F1586" s="292" t="n"/>
      <c r="G1586" s="292" t="n"/>
      <c r="H1586" s="294" t="n"/>
      <c r="I1586" s="338" t="n"/>
      <c r="J1586" s="295" t="n"/>
      <c r="K1586" s="268" t="n"/>
      <c r="L1586" s="268" t="n"/>
      <c r="M1586" s="268" t="n"/>
      <c r="N1586" s="339" t="n"/>
      <c r="O1586" s="268" t="n"/>
      <c r="P1586" s="314" t="n"/>
      <c r="Q1586" s="70" t="n"/>
      <c r="R1586" s="70" t="n"/>
      <c r="S1586" s="70" t="n"/>
      <c r="T1586" s="300" t="n"/>
      <c r="U1586" s="300" t="n"/>
      <c r="V1586" s="341" t="n"/>
      <c r="W1586" s="341" t="n"/>
      <c r="X1586" s="320" t="n"/>
      <c r="Y1586" s="320" t="n"/>
      <c r="Z1586" s="71" t="n"/>
    </row>
    <row r="1587" ht="16.5" customHeight="1" s="115">
      <c r="C1587" s="313" t="n"/>
      <c r="D1587" s="313" t="n"/>
      <c r="E1587" s="291" t="n"/>
      <c r="F1587" s="292" t="n"/>
      <c r="G1587" s="292" t="n"/>
      <c r="H1587" s="294" t="n"/>
      <c r="I1587" s="338" t="n"/>
      <c r="J1587" s="295" t="n"/>
      <c r="K1587" s="268" t="n"/>
      <c r="L1587" s="268" t="n"/>
      <c r="M1587" s="268" t="n"/>
      <c r="N1587" s="339" t="n"/>
      <c r="O1587" s="268" t="n"/>
      <c r="P1587" s="314" t="n"/>
      <c r="Q1587" s="70" t="n"/>
      <c r="R1587" s="70" t="n"/>
      <c r="S1587" s="70" t="n"/>
      <c r="T1587" s="300" t="n"/>
      <c r="U1587" s="300" t="n"/>
      <c r="V1587" s="341" t="n"/>
      <c r="W1587" s="341" t="n"/>
      <c r="X1587" s="320" t="n"/>
      <c r="Y1587" s="320" t="n"/>
      <c r="Z1587" s="71" t="n"/>
    </row>
    <row r="1588" ht="16.5" customHeight="1" s="115">
      <c r="C1588" s="313" t="n"/>
      <c r="D1588" s="313" t="n"/>
      <c r="E1588" s="291" t="n"/>
      <c r="F1588" s="292" t="n"/>
      <c r="G1588" s="292" t="n"/>
      <c r="H1588" s="294" t="n"/>
      <c r="I1588" s="338" t="n"/>
      <c r="J1588" s="295" t="n"/>
      <c r="K1588" s="268" t="n"/>
      <c r="L1588" s="268" t="n"/>
      <c r="M1588" s="268" t="n"/>
      <c r="N1588" s="339" t="n"/>
      <c r="O1588" s="268" t="n"/>
      <c r="P1588" s="314" t="n"/>
      <c r="Q1588" s="70" t="n"/>
      <c r="R1588" s="70" t="n"/>
      <c r="S1588" s="70" t="n"/>
      <c r="T1588" s="300" t="n"/>
      <c r="U1588" s="300" t="n"/>
      <c r="V1588" s="341" t="n"/>
      <c r="W1588" s="341" t="n"/>
      <c r="X1588" s="320" t="n"/>
      <c r="Y1588" s="320" t="n"/>
      <c r="Z1588" s="71" t="n"/>
    </row>
    <row r="1589" ht="16.5" customHeight="1" s="115">
      <c r="C1589" s="313" t="n"/>
      <c r="D1589" s="313" t="n"/>
      <c r="E1589" s="291" t="n"/>
      <c r="F1589" s="292" t="n"/>
      <c r="G1589" s="292" t="n"/>
      <c r="H1589" s="294" t="n"/>
      <c r="I1589" s="338" t="n"/>
      <c r="J1589" s="295" t="n"/>
      <c r="K1589" s="268" t="n"/>
      <c r="L1589" s="268" t="n"/>
      <c r="M1589" s="268" t="n"/>
      <c r="N1589" s="339" t="n"/>
      <c r="O1589" s="268" t="n"/>
      <c r="P1589" s="314" t="n"/>
      <c r="Q1589" s="70" t="n"/>
      <c r="R1589" s="70" t="n"/>
      <c r="S1589" s="70" t="n"/>
      <c r="T1589" s="300" t="n"/>
      <c r="U1589" s="300" t="n"/>
      <c r="V1589" s="341" t="n"/>
      <c r="W1589" s="341" t="n"/>
      <c r="X1589" s="320" t="n"/>
      <c r="Y1589" s="320" t="n"/>
      <c r="Z1589" s="71" t="n"/>
    </row>
    <row r="1590" ht="16.5" customHeight="1" s="115">
      <c r="C1590" s="313" t="n"/>
      <c r="D1590" s="313" t="n"/>
      <c r="E1590" s="291" t="n"/>
      <c r="F1590" s="292" t="n"/>
      <c r="G1590" s="292" t="n"/>
      <c r="H1590" s="294" t="n"/>
      <c r="I1590" s="338" t="n"/>
      <c r="J1590" s="295" t="n"/>
      <c r="K1590" s="268" t="n"/>
      <c r="L1590" s="268" t="n"/>
      <c r="M1590" s="268" t="n"/>
      <c r="N1590" s="339" t="n"/>
      <c r="O1590" s="268" t="n"/>
      <c r="P1590" s="314" t="n"/>
      <c r="Q1590" s="70" t="n"/>
      <c r="R1590" s="70" t="n"/>
      <c r="S1590" s="70" t="n"/>
      <c r="T1590" s="300" t="n"/>
      <c r="U1590" s="300" t="n"/>
      <c r="V1590" s="341" t="n"/>
      <c r="W1590" s="341" t="n"/>
      <c r="X1590" s="320" t="n"/>
      <c r="Y1590" s="320" t="n"/>
      <c r="Z1590" s="71" t="n"/>
    </row>
    <row r="1591" ht="16.5" customHeight="1" s="115">
      <c r="C1591" s="313" t="n"/>
      <c r="D1591" s="313" t="n"/>
      <c r="E1591" s="291" t="n"/>
      <c r="F1591" s="292" t="n"/>
      <c r="G1591" s="292" t="n"/>
      <c r="H1591" s="294" t="n"/>
      <c r="I1591" s="338" t="n"/>
      <c r="J1591" s="295" t="n"/>
      <c r="K1591" s="268" t="n"/>
      <c r="L1591" s="268" t="n"/>
      <c r="M1591" s="268" t="n"/>
      <c r="N1591" s="339" t="n"/>
      <c r="O1591" s="268" t="n"/>
      <c r="P1591" s="314" t="n"/>
      <c r="Q1591" s="70" t="n"/>
      <c r="R1591" s="70" t="n"/>
      <c r="S1591" s="70" t="n"/>
      <c r="T1591" s="300" t="n"/>
      <c r="U1591" s="300" t="n"/>
      <c r="V1591" s="341" t="n"/>
      <c r="W1591" s="341" t="n"/>
      <c r="X1591" s="320" t="n"/>
      <c r="Y1591" s="320" t="n"/>
      <c r="Z1591" s="71" t="n"/>
    </row>
    <row r="1592" ht="16.5" customHeight="1" s="115">
      <c r="C1592" s="313" t="n"/>
      <c r="D1592" s="313" t="n"/>
      <c r="E1592" s="291" t="n"/>
      <c r="F1592" s="292" t="n"/>
      <c r="G1592" s="292" t="n"/>
      <c r="H1592" s="294" t="n"/>
      <c r="I1592" s="338" t="n"/>
      <c r="J1592" s="295" t="n"/>
      <c r="K1592" s="268" t="n"/>
      <c r="L1592" s="268" t="n"/>
      <c r="M1592" s="268" t="n"/>
      <c r="N1592" s="339" t="n"/>
      <c r="O1592" s="268" t="n"/>
      <c r="P1592" s="314" t="n"/>
      <c r="Q1592" s="70" t="n"/>
      <c r="R1592" s="70" t="n"/>
      <c r="S1592" s="70" t="n"/>
      <c r="T1592" s="300" t="n"/>
      <c r="U1592" s="300" t="n"/>
      <c r="V1592" s="341" t="n"/>
      <c r="W1592" s="341" t="n"/>
      <c r="X1592" s="320" t="n"/>
      <c r="Y1592" s="320" t="n"/>
      <c r="Z1592" s="71" t="n"/>
    </row>
    <row r="1593" ht="16.5" customHeight="1" s="115">
      <c r="C1593" s="313" t="n"/>
      <c r="D1593" s="313" t="n"/>
      <c r="E1593" s="291" t="n"/>
      <c r="F1593" s="292" t="n"/>
      <c r="G1593" s="292" t="n"/>
      <c r="H1593" s="294" t="n"/>
      <c r="I1593" s="338" t="n"/>
      <c r="J1593" s="295" t="n"/>
      <c r="K1593" s="268" t="n"/>
      <c r="L1593" s="268" t="n"/>
      <c r="M1593" s="268" t="n"/>
      <c r="N1593" s="339" t="n"/>
      <c r="O1593" s="268" t="n"/>
      <c r="P1593" s="314" t="n"/>
      <c r="Q1593" s="70" t="n"/>
      <c r="R1593" s="70" t="n"/>
      <c r="S1593" s="70" t="n"/>
      <c r="T1593" s="300" t="n"/>
      <c r="U1593" s="300" t="n"/>
      <c r="V1593" s="341" t="n"/>
      <c r="W1593" s="341" t="n"/>
      <c r="X1593" s="320" t="n"/>
      <c r="Y1593" s="320" t="n"/>
      <c r="Z1593" s="71" t="n"/>
    </row>
    <row r="1594" ht="16.5" customHeight="1" s="115">
      <c r="C1594" s="313" t="n"/>
      <c r="D1594" s="313" t="n"/>
      <c r="E1594" s="291" t="n"/>
      <c r="F1594" s="292" t="n"/>
      <c r="G1594" s="292" t="n"/>
      <c r="H1594" s="294" t="n"/>
      <c r="I1594" s="338" t="n"/>
      <c r="J1594" s="295" t="n"/>
      <c r="K1594" s="268" t="n"/>
      <c r="L1594" s="268" t="n"/>
      <c r="M1594" s="268" t="n"/>
      <c r="N1594" s="339" t="n"/>
      <c r="O1594" s="268" t="n"/>
      <c r="P1594" s="314" t="n"/>
      <c r="Q1594" s="70" t="n"/>
      <c r="R1594" s="70" t="n"/>
      <c r="S1594" s="70" t="n"/>
      <c r="T1594" s="300" t="n"/>
      <c r="U1594" s="300" t="n"/>
      <c r="V1594" s="341" t="n"/>
      <c r="W1594" s="341" t="n"/>
      <c r="X1594" s="320" t="n"/>
      <c r="Y1594" s="320" t="n"/>
      <c r="Z1594" s="71" t="n"/>
    </row>
    <row r="1595" ht="16.5" customHeight="1" s="115">
      <c r="C1595" s="313" t="n"/>
      <c r="D1595" s="313" t="n"/>
      <c r="E1595" s="291" t="n"/>
      <c r="F1595" s="292" t="n"/>
      <c r="G1595" s="292" t="n"/>
      <c r="H1595" s="294" t="n"/>
      <c r="I1595" s="338" t="n"/>
      <c r="J1595" s="295" t="n"/>
      <c r="K1595" s="268" t="n"/>
      <c r="L1595" s="268" t="n"/>
      <c r="M1595" s="268" t="n"/>
      <c r="N1595" s="339" t="n"/>
      <c r="O1595" s="268" t="n"/>
      <c r="P1595" s="314" t="n"/>
      <c r="Q1595" s="70" t="n"/>
      <c r="R1595" s="70" t="n"/>
      <c r="S1595" s="70" t="n"/>
      <c r="T1595" s="300" t="n"/>
      <c r="U1595" s="300" t="n"/>
      <c r="V1595" s="341" t="n"/>
      <c r="W1595" s="341" t="n"/>
      <c r="X1595" s="320" t="n"/>
      <c r="Y1595" s="320" t="n"/>
      <c r="Z1595" s="71" t="n"/>
    </row>
    <row r="1596" ht="16.5" customHeight="1" s="115">
      <c r="C1596" s="313" t="n"/>
      <c r="D1596" s="313" t="n"/>
      <c r="E1596" s="291" t="n"/>
      <c r="F1596" s="292" t="n"/>
      <c r="G1596" s="292" t="n"/>
      <c r="H1596" s="294" t="n"/>
      <c r="I1596" s="338" t="n"/>
      <c r="J1596" s="295" t="n"/>
      <c r="K1596" s="268" t="n"/>
      <c r="L1596" s="268" t="n"/>
      <c r="M1596" s="268" t="n"/>
      <c r="N1596" s="339" t="n"/>
      <c r="O1596" s="268" t="n"/>
      <c r="P1596" s="314" t="n"/>
      <c r="Q1596" s="70" t="n"/>
      <c r="R1596" s="70" t="n"/>
      <c r="S1596" s="70" t="n"/>
      <c r="T1596" s="300" t="n"/>
      <c r="U1596" s="300" t="n"/>
      <c r="V1596" s="341" t="n"/>
      <c r="W1596" s="341" t="n"/>
      <c r="X1596" s="320" t="n"/>
      <c r="Y1596" s="320" t="n"/>
      <c r="Z1596" s="71" t="n"/>
    </row>
    <row r="1597" ht="16.5" customHeight="1" s="115">
      <c r="C1597" s="313" t="n"/>
      <c r="D1597" s="313" t="n"/>
      <c r="E1597" s="291" t="n"/>
      <c r="F1597" s="292" t="n"/>
      <c r="G1597" s="292" t="n"/>
      <c r="H1597" s="294" t="n"/>
      <c r="I1597" s="338" t="n"/>
      <c r="J1597" s="295" t="n"/>
      <c r="K1597" s="268" t="n"/>
      <c r="L1597" s="268" t="n"/>
      <c r="M1597" s="268" t="n"/>
      <c r="N1597" s="339" t="n"/>
      <c r="O1597" s="268" t="n"/>
      <c r="P1597" s="314" t="n"/>
      <c r="Q1597" s="70" t="n"/>
      <c r="R1597" s="70" t="n"/>
      <c r="S1597" s="70" t="n"/>
      <c r="T1597" s="300" t="n"/>
      <c r="U1597" s="300" t="n"/>
      <c r="V1597" s="341" t="n"/>
      <c r="W1597" s="341" t="n"/>
      <c r="X1597" s="320" t="n"/>
      <c r="Y1597" s="320" t="n"/>
      <c r="Z1597" s="71" t="n"/>
    </row>
    <row r="1598" ht="16.5" customHeight="1" s="115">
      <c r="C1598" s="313" t="n"/>
      <c r="D1598" s="313" t="n"/>
      <c r="E1598" s="291" t="n"/>
      <c r="F1598" s="292" t="n"/>
      <c r="G1598" s="292" t="n"/>
      <c r="H1598" s="294" t="n"/>
      <c r="I1598" s="338" t="n"/>
      <c r="J1598" s="295" t="n"/>
      <c r="K1598" s="268" t="n"/>
      <c r="L1598" s="268" t="n"/>
      <c r="M1598" s="268" t="n"/>
      <c r="N1598" s="339" t="n"/>
      <c r="O1598" s="268" t="n"/>
      <c r="P1598" s="314" t="n"/>
      <c r="Q1598" s="70" t="n"/>
      <c r="R1598" s="70" t="n"/>
      <c r="S1598" s="70" t="n"/>
      <c r="T1598" s="300" t="n"/>
      <c r="U1598" s="300" t="n"/>
      <c r="V1598" s="341" t="n"/>
      <c r="W1598" s="341" t="n"/>
      <c r="X1598" s="320" t="n"/>
      <c r="Y1598" s="320" t="n"/>
      <c r="Z1598" s="71" t="n"/>
    </row>
    <row r="1599" ht="16.5" customHeight="1" s="115">
      <c r="C1599" s="313" t="n"/>
      <c r="D1599" s="313" t="n"/>
      <c r="E1599" s="291" t="n"/>
      <c r="F1599" s="292" t="n"/>
      <c r="G1599" s="292" t="n"/>
      <c r="H1599" s="294" t="n"/>
      <c r="I1599" s="338" t="n"/>
      <c r="J1599" s="295" t="n"/>
      <c r="K1599" s="268" t="n"/>
      <c r="L1599" s="268" t="n"/>
      <c r="M1599" s="268" t="n"/>
      <c r="N1599" s="339" t="n"/>
      <c r="O1599" s="268" t="n"/>
      <c r="P1599" s="314" t="n"/>
      <c r="Q1599" s="70" t="n"/>
      <c r="R1599" s="70" t="n"/>
      <c r="S1599" s="70" t="n"/>
      <c r="T1599" s="300" t="n"/>
      <c r="U1599" s="300" t="n"/>
      <c r="V1599" s="341" t="n"/>
      <c r="W1599" s="341" t="n"/>
      <c r="X1599" s="320" t="n"/>
      <c r="Y1599" s="320" t="n"/>
      <c r="Z1599" s="71" t="n"/>
    </row>
    <row r="1600" ht="16.5" customHeight="1" s="115">
      <c r="C1600" s="313" t="n"/>
      <c r="D1600" s="313" t="n"/>
      <c r="E1600" s="291" t="n"/>
      <c r="F1600" s="292" t="n"/>
      <c r="G1600" s="292" t="n"/>
      <c r="H1600" s="294" t="n"/>
      <c r="I1600" s="338" t="n"/>
      <c r="J1600" s="295" t="n"/>
      <c r="K1600" s="268" t="n"/>
      <c r="L1600" s="268" t="n"/>
      <c r="M1600" s="268" t="n"/>
      <c r="N1600" s="339" t="n"/>
      <c r="O1600" s="268" t="n"/>
      <c r="P1600" s="314" t="n"/>
      <c r="Q1600" s="70" t="n"/>
      <c r="R1600" s="70" t="n"/>
      <c r="S1600" s="70" t="n"/>
      <c r="T1600" s="300" t="n"/>
      <c r="U1600" s="300" t="n"/>
      <c r="V1600" s="341" t="n"/>
      <c r="W1600" s="341" t="n"/>
      <c r="X1600" s="320" t="n"/>
      <c r="Y1600" s="320" t="n"/>
      <c r="Z1600" s="71" t="n"/>
    </row>
    <row r="1601" ht="16.5" customHeight="1" s="115">
      <c r="C1601" s="313" t="n"/>
      <c r="D1601" s="313" t="n"/>
      <c r="E1601" s="291" t="n"/>
      <c r="F1601" s="292" t="n"/>
      <c r="G1601" s="292" t="n"/>
      <c r="H1601" s="294" t="n"/>
      <c r="I1601" s="338" t="n"/>
      <c r="J1601" s="295" t="n"/>
      <c r="K1601" s="268" t="n"/>
      <c r="L1601" s="268" t="n"/>
      <c r="M1601" s="268" t="n"/>
      <c r="N1601" s="339" t="n"/>
      <c r="O1601" s="268" t="n"/>
      <c r="P1601" s="314" t="n"/>
      <c r="Q1601" s="70" t="n"/>
      <c r="R1601" s="70" t="n"/>
      <c r="S1601" s="70" t="n"/>
      <c r="T1601" s="300" t="n"/>
      <c r="U1601" s="300" t="n"/>
      <c r="V1601" s="341" t="n"/>
      <c r="W1601" s="341" t="n"/>
      <c r="X1601" s="320" t="n"/>
      <c r="Y1601" s="320" t="n"/>
      <c r="Z1601" s="71" t="n"/>
    </row>
    <row r="1602" ht="16.5" customHeight="1" s="115">
      <c r="C1602" s="313" t="n"/>
      <c r="D1602" s="313" t="n"/>
      <c r="E1602" s="291" t="n"/>
      <c r="F1602" s="292" t="n"/>
      <c r="G1602" s="292" t="n"/>
      <c r="H1602" s="294" t="n"/>
      <c r="I1602" s="338" t="n"/>
      <c r="J1602" s="295" t="n"/>
      <c r="K1602" s="268" t="n"/>
      <c r="L1602" s="268" t="n"/>
      <c r="M1602" s="268" t="n"/>
      <c r="N1602" s="339" t="n"/>
      <c r="O1602" s="268" t="n"/>
      <c r="P1602" s="314" t="n"/>
      <c r="Q1602" s="70" t="n"/>
      <c r="R1602" s="70" t="n"/>
      <c r="S1602" s="70" t="n"/>
      <c r="T1602" s="300" t="n"/>
      <c r="U1602" s="300" t="n"/>
      <c r="V1602" s="341" t="n"/>
      <c r="W1602" s="341" t="n"/>
      <c r="X1602" s="320" t="n"/>
      <c r="Y1602" s="320" t="n"/>
      <c r="Z1602" s="71" t="n"/>
    </row>
    <row r="1603" ht="16.5" customHeight="1" s="115">
      <c r="C1603" s="313" t="n"/>
      <c r="D1603" s="313" t="n"/>
      <c r="E1603" s="291" t="n"/>
      <c r="F1603" s="292" t="n"/>
      <c r="G1603" s="292" t="n"/>
      <c r="H1603" s="294" t="n"/>
      <c r="I1603" s="338" t="n"/>
      <c r="J1603" s="295" t="n"/>
      <c r="K1603" s="268" t="n"/>
      <c r="L1603" s="268" t="n"/>
      <c r="M1603" s="268" t="n"/>
      <c r="N1603" s="339" t="n"/>
      <c r="O1603" s="268" t="n"/>
      <c r="P1603" s="314" t="n"/>
      <c r="Q1603" s="70" t="n"/>
      <c r="R1603" s="70" t="n"/>
      <c r="S1603" s="70" t="n"/>
      <c r="T1603" s="300" t="n"/>
      <c r="U1603" s="300" t="n"/>
      <c r="V1603" s="341" t="n"/>
      <c r="W1603" s="341" t="n"/>
      <c r="X1603" s="320" t="n"/>
      <c r="Y1603" s="320" t="n"/>
      <c r="Z1603" s="71" t="n"/>
    </row>
    <row r="1604" ht="16.5" customHeight="1" s="115">
      <c r="C1604" s="313" t="n"/>
      <c r="D1604" s="313" t="n"/>
      <c r="E1604" s="291" t="n"/>
      <c r="F1604" s="292" t="n"/>
      <c r="G1604" s="292" t="n"/>
      <c r="H1604" s="294" t="n"/>
      <c r="I1604" s="338" t="n"/>
      <c r="J1604" s="295" t="n"/>
      <c r="K1604" s="268" t="n"/>
      <c r="L1604" s="268" t="n"/>
      <c r="M1604" s="268" t="n"/>
      <c r="N1604" s="339" t="n"/>
      <c r="O1604" s="268" t="n"/>
      <c r="P1604" s="314" t="n"/>
      <c r="Q1604" s="70" t="n"/>
      <c r="R1604" s="70" t="n"/>
      <c r="S1604" s="70" t="n"/>
      <c r="T1604" s="300" t="n"/>
      <c r="U1604" s="300" t="n"/>
      <c r="V1604" s="341" t="n"/>
      <c r="W1604" s="341" t="n"/>
      <c r="X1604" s="320" t="n"/>
      <c r="Y1604" s="320" t="n"/>
      <c r="Z1604" s="71" t="n"/>
    </row>
    <row r="1605" ht="16.5" customHeight="1" s="115">
      <c r="C1605" s="313" t="n"/>
      <c r="D1605" s="313" t="n"/>
      <c r="E1605" s="291" t="n"/>
      <c r="F1605" s="292" t="n"/>
      <c r="G1605" s="292" t="n"/>
      <c r="H1605" s="294" t="n"/>
      <c r="I1605" s="338" t="n"/>
      <c r="J1605" s="295" t="n"/>
      <c r="K1605" s="268" t="n"/>
      <c r="L1605" s="268" t="n"/>
      <c r="M1605" s="268" t="n"/>
      <c r="N1605" s="339" t="n"/>
      <c r="O1605" s="268" t="n"/>
      <c r="P1605" s="314" t="n"/>
      <c r="Q1605" s="70" t="n"/>
      <c r="R1605" s="70" t="n"/>
      <c r="S1605" s="70" t="n"/>
      <c r="T1605" s="300" t="n"/>
      <c r="U1605" s="300" t="n"/>
      <c r="V1605" s="341" t="n"/>
      <c r="W1605" s="341" t="n"/>
      <c r="X1605" s="320" t="n"/>
      <c r="Y1605" s="320" t="n"/>
      <c r="Z1605" s="71" t="n"/>
    </row>
    <row r="1606" ht="16.5" customHeight="1" s="115">
      <c r="C1606" s="313" t="n"/>
      <c r="D1606" s="313" t="n"/>
      <c r="E1606" s="291" t="n"/>
      <c r="F1606" s="292" t="n"/>
      <c r="G1606" s="292" t="n"/>
      <c r="H1606" s="294" t="n"/>
      <c r="I1606" s="338" t="n"/>
      <c r="J1606" s="295" t="n"/>
      <c r="K1606" s="268" t="n"/>
      <c r="L1606" s="268" t="n"/>
      <c r="M1606" s="268" t="n"/>
      <c r="N1606" s="339" t="n"/>
      <c r="O1606" s="268" t="n"/>
      <c r="P1606" s="314" t="n"/>
      <c r="Q1606" s="70" t="n"/>
      <c r="R1606" s="70" t="n"/>
      <c r="S1606" s="70" t="n"/>
      <c r="T1606" s="300" t="n"/>
      <c r="U1606" s="300" t="n"/>
      <c r="V1606" s="341" t="n"/>
      <c r="W1606" s="341" t="n"/>
      <c r="X1606" s="320" t="n"/>
      <c r="Y1606" s="320" t="n"/>
      <c r="Z1606" s="71" t="n"/>
    </row>
    <row r="1607" ht="16.5" customHeight="1" s="115">
      <c r="C1607" s="313" t="n"/>
      <c r="D1607" s="313" t="n"/>
      <c r="E1607" s="291" t="n"/>
      <c r="F1607" s="292" t="n"/>
      <c r="G1607" s="292" t="n"/>
      <c r="H1607" s="294" t="n"/>
      <c r="I1607" s="338" t="n"/>
      <c r="J1607" s="295" t="n"/>
      <c r="K1607" s="268" t="n"/>
      <c r="L1607" s="268" t="n"/>
      <c r="M1607" s="268" t="n"/>
      <c r="N1607" s="339" t="n"/>
      <c r="O1607" s="268" t="n"/>
      <c r="P1607" s="314" t="n"/>
      <c r="Q1607" s="70" t="n"/>
      <c r="R1607" s="70" t="n"/>
      <c r="S1607" s="70" t="n"/>
      <c r="T1607" s="300" t="n"/>
      <c r="U1607" s="300" t="n"/>
      <c r="V1607" s="341" t="n"/>
      <c r="W1607" s="341" t="n"/>
      <c r="X1607" s="320" t="n"/>
      <c r="Y1607" s="320" t="n"/>
      <c r="Z1607" s="71" t="n"/>
    </row>
    <row r="1608" ht="16.5" customHeight="1" s="115">
      <c r="C1608" s="313" t="n"/>
      <c r="D1608" s="313" t="n"/>
      <c r="E1608" s="291" t="n"/>
      <c r="F1608" s="292" t="n"/>
      <c r="G1608" s="292" t="n"/>
      <c r="H1608" s="294" t="n"/>
      <c r="I1608" s="338" t="n"/>
      <c r="J1608" s="295" t="n"/>
      <c r="K1608" s="268" t="n"/>
      <c r="L1608" s="268" t="n"/>
      <c r="M1608" s="268" t="n"/>
      <c r="N1608" s="339" t="n"/>
      <c r="O1608" s="268" t="n"/>
      <c r="P1608" s="314" t="n"/>
      <c r="Q1608" s="70" t="n"/>
      <c r="R1608" s="70" t="n"/>
      <c r="S1608" s="70" t="n"/>
      <c r="T1608" s="300" t="n"/>
      <c r="U1608" s="300" t="n"/>
      <c r="V1608" s="341" t="n"/>
      <c r="W1608" s="341" t="n"/>
      <c r="X1608" s="320" t="n"/>
      <c r="Y1608" s="320" t="n"/>
      <c r="Z1608" s="71" t="n"/>
    </row>
    <row r="1609" ht="16.5" customHeight="1" s="115">
      <c r="C1609" s="313" t="n"/>
      <c r="D1609" s="313" t="n"/>
      <c r="E1609" s="291" t="n"/>
      <c r="F1609" s="292" t="n"/>
      <c r="G1609" s="292" t="n"/>
      <c r="H1609" s="294" t="n"/>
      <c r="I1609" s="338" t="n"/>
      <c r="J1609" s="295" t="n"/>
      <c r="K1609" s="268" t="n"/>
      <c r="L1609" s="268" t="n"/>
      <c r="M1609" s="268" t="n"/>
      <c r="N1609" s="339" t="n"/>
      <c r="O1609" s="268" t="n"/>
      <c r="P1609" s="314" t="n"/>
      <c r="Q1609" s="70" t="n"/>
      <c r="R1609" s="70" t="n"/>
      <c r="S1609" s="70" t="n"/>
      <c r="T1609" s="300" t="n"/>
      <c r="U1609" s="300" t="n"/>
      <c r="V1609" s="341" t="n"/>
      <c r="W1609" s="341" t="n"/>
      <c r="X1609" s="320" t="n"/>
      <c r="Y1609" s="320" t="n"/>
      <c r="Z1609" s="71" t="n"/>
    </row>
    <row r="1610" ht="16.5" customHeight="1" s="115">
      <c r="C1610" s="313" t="n"/>
      <c r="D1610" s="313" t="n"/>
      <c r="E1610" s="291" t="n"/>
      <c r="F1610" s="292" t="n"/>
      <c r="G1610" s="292" t="n"/>
      <c r="H1610" s="294" t="n"/>
      <c r="I1610" s="338" t="n"/>
      <c r="J1610" s="295" t="n"/>
      <c r="K1610" s="268" t="n"/>
      <c r="L1610" s="268" t="n"/>
      <c r="M1610" s="268" t="n"/>
      <c r="N1610" s="339" t="n"/>
      <c r="O1610" s="268" t="n"/>
      <c r="P1610" s="314" t="n"/>
      <c r="Q1610" s="70" t="n"/>
      <c r="R1610" s="70" t="n"/>
      <c r="S1610" s="70" t="n"/>
      <c r="T1610" s="300" t="n"/>
      <c r="U1610" s="300" t="n"/>
      <c r="V1610" s="341" t="n"/>
      <c r="W1610" s="341" t="n"/>
      <c r="X1610" s="320" t="n"/>
      <c r="Y1610" s="320" t="n"/>
      <c r="Z1610" s="71" t="n"/>
    </row>
    <row r="1611" ht="16.5" customHeight="1" s="115">
      <c r="C1611" s="313" t="n"/>
      <c r="D1611" s="313" t="n"/>
      <c r="E1611" s="291" t="n"/>
      <c r="F1611" s="292" t="n"/>
      <c r="G1611" s="292" t="n"/>
      <c r="H1611" s="294" t="n"/>
      <c r="I1611" s="338" t="n"/>
      <c r="J1611" s="295" t="n"/>
      <c r="K1611" s="268" t="n"/>
      <c r="L1611" s="268" t="n"/>
      <c r="M1611" s="268" t="n"/>
      <c r="N1611" s="339" t="n"/>
      <c r="O1611" s="268" t="n"/>
      <c r="P1611" s="314" t="n"/>
      <c r="Q1611" s="70" t="n"/>
      <c r="R1611" s="70" t="n"/>
      <c r="S1611" s="70" t="n"/>
      <c r="T1611" s="300" t="n"/>
      <c r="U1611" s="300" t="n"/>
      <c r="V1611" s="341" t="n"/>
      <c r="W1611" s="341" t="n"/>
      <c r="X1611" s="320" t="n"/>
      <c r="Y1611" s="320" t="n"/>
      <c r="Z1611" s="71" t="n"/>
    </row>
    <row r="1612" ht="16.5" customHeight="1" s="115">
      <c r="C1612" s="313" t="n"/>
      <c r="D1612" s="313" t="n"/>
      <c r="E1612" s="291" t="n"/>
      <c r="F1612" s="292" t="n"/>
      <c r="G1612" s="292" t="n"/>
      <c r="H1612" s="294" t="n"/>
      <c r="I1612" s="338" t="n"/>
      <c r="J1612" s="295" t="n"/>
      <c r="K1612" s="268" t="n"/>
      <c r="L1612" s="268" t="n"/>
      <c r="M1612" s="268" t="n"/>
      <c r="N1612" s="339" t="n"/>
      <c r="O1612" s="268" t="n"/>
      <c r="P1612" s="314" t="n"/>
      <c r="Q1612" s="70" t="n"/>
      <c r="R1612" s="70" t="n"/>
      <c r="S1612" s="70" t="n"/>
      <c r="T1612" s="300" t="n"/>
      <c r="U1612" s="300" t="n"/>
      <c r="V1612" s="341" t="n"/>
      <c r="W1612" s="341" t="n"/>
      <c r="X1612" s="320" t="n"/>
      <c r="Y1612" s="320" t="n"/>
      <c r="Z1612" s="71" t="n"/>
    </row>
    <row r="1613" ht="16.5" customHeight="1" s="115">
      <c r="C1613" s="313" t="n"/>
      <c r="D1613" s="313" t="n"/>
      <c r="E1613" s="291" t="n"/>
      <c r="F1613" s="292" t="n"/>
      <c r="G1613" s="292" t="n"/>
      <c r="H1613" s="294" t="n"/>
      <c r="I1613" s="338" t="n"/>
      <c r="J1613" s="295" t="n"/>
      <c r="K1613" s="268" t="n"/>
      <c r="L1613" s="268" t="n"/>
      <c r="M1613" s="268" t="n"/>
      <c r="N1613" s="339" t="n"/>
      <c r="O1613" s="268" t="n"/>
      <c r="P1613" s="314" t="n"/>
      <c r="Q1613" s="70" t="n"/>
      <c r="R1613" s="70" t="n"/>
      <c r="S1613" s="70" t="n"/>
      <c r="T1613" s="300" t="n"/>
      <c r="U1613" s="300" t="n"/>
      <c r="V1613" s="341" t="n"/>
      <c r="W1613" s="341" t="n"/>
      <c r="X1613" s="320" t="n"/>
      <c r="Y1613" s="320" t="n"/>
      <c r="Z1613" s="71" t="n"/>
    </row>
    <row r="1614" ht="16.5" customHeight="1" s="115">
      <c r="C1614" s="313" t="n"/>
      <c r="D1614" s="313" t="n"/>
      <c r="E1614" s="291" t="n"/>
      <c r="F1614" s="292" t="n"/>
      <c r="G1614" s="292" t="n"/>
      <c r="H1614" s="294" t="n"/>
      <c r="I1614" s="338" t="n"/>
      <c r="J1614" s="295" t="n"/>
      <c r="K1614" s="268" t="n"/>
      <c r="L1614" s="268" t="n"/>
      <c r="M1614" s="268" t="n"/>
      <c r="N1614" s="339" t="n"/>
      <c r="O1614" s="268" t="n"/>
      <c r="P1614" s="314" t="n"/>
      <c r="Q1614" s="70" t="n"/>
      <c r="R1614" s="70" t="n"/>
      <c r="S1614" s="70" t="n"/>
      <c r="T1614" s="300" t="n"/>
      <c r="U1614" s="300" t="n"/>
      <c r="V1614" s="341" t="n"/>
      <c r="W1614" s="341" t="n"/>
      <c r="X1614" s="320" t="n"/>
      <c r="Y1614" s="320" t="n"/>
      <c r="Z1614" s="71" t="n"/>
    </row>
    <row r="1615" ht="16.5" customHeight="1" s="115">
      <c r="C1615" s="313" t="n"/>
      <c r="D1615" s="313" t="n"/>
      <c r="E1615" s="291" t="n"/>
      <c r="F1615" s="292" t="n"/>
      <c r="G1615" s="292" t="n"/>
      <c r="H1615" s="294" t="n"/>
      <c r="I1615" s="338" t="n"/>
      <c r="J1615" s="295" t="n"/>
      <c r="K1615" s="268" t="n"/>
      <c r="L1615" s="268" t="n"/>
      <c r="M1615" s="268" t="n"/>
      <c r="N1615" s="339" t="n"/>
      <c r="O1615" s="268" t="n"/>
      <c r="P1615" s="314" t="n"/>
      <c r="Q1615" s="70" t="n"/>
      <c r="R1615" s="70" t="n"/>
      <c r="S1615" s="70" t="n"/>
      <c r="T1615" s="300" t="n"/>
      <c r="U1615" s="300" t="n"/>
      <c r="V1615" s="341" t="n"/>
      <c r="W1615" s="341" t="n"/>
      <c r="X1615" s="320" t="n"/>
      <c r="Y1615" s="320" t="n"/>
      <c r="Z1615" s="71" t="n"/>
    </row>
    <row r="1616" ht="16.5" customHeight="1" s="115">
      <c r="C1616" s="313" t="n"/>
      <c r="D1616" s="313" t="n"/>
      <c r="E1616" s="291" t="n"/>
      <c r="F1616" s="292" t="n"/>
      <c r="G1616" s="292" t="n"/>
      <c r="H1616" s="294" t="n"/>
      <c r="I1616" s="338" t="n"/>
      <c r="J1616" s="295" t="n"/>
      <c r="K1616" s="268" t="n"/>
      <c r="L1616" s="268" t="n"/>
      <c r="M1616" s="268" t="n"/>
      <c r="N1616" s="339" t="n"/>
      <c r="O1616" s="268" t="n"/>
      <c r="P1616" s="314" t="n"/>
      <c r="Q1616" s="70" t="n"/>
      <c r="R1616" s="70" t="n"/>
      <c r="S1616" s="70" t="n"/>
      <c r="T1616" s="300" t="n"/>
      <c r="U1616" s="300" t="n"/>
      <c r="V1616" s="341" t="n"/>
      <c r="W1616" s="341" t="n"/>
      <c r="X1616" s="320" t="n"/>
      <c r="Y1616" s="320" t="n"/>
      <c r="Z1616" s="71" t="n"/>
    </row>
    <row r="1617" ht="16.5" customHeight="1" s="115">
      <c r="C1617" s="313" t="n"/>
      <c r="D1617" s="313" t="n"/>
      <c r="E1617" s="291" t="n"/>
      <c r="F1617" s="292" t="n"/>
      <c r="G1617" s="292" t="n"/>
      <c r="H1617" s="294" t="n"/>
      <c r="I1617" s="338" t="n"/>
      <c r="J1617" s="295" t="n"/>
      <c r="K1617" s="268" t="n"/>
      <c r="L1617" s="268" t="n"/>
      <c r="M1617" s="268" t="n"/>
      <c r="N1617" s="339" t="n"/>
      <c r="O1617" s="268" t="n"/>
      <c r="P1617" s="314" t="n"/>
      <c r="Q1617" s="70" t="n"/>
      <c r="R1617" s="70" t="n"/>
      <c r="S1617" s="70" t="n"/>
      <c r="T1617" s="300" t="n"/>
      <c r="U1617" s="300" t="n"/>
      <c r="V1617" s="341" t="n"/>
      <c r="W1617" s="341" t="n"/>
      <c r="X1617" s="320" t="n"/>
      <c r="Y1617" s="320" t="n"/>
      <c r="Z1617" s="71" t="n"/>
    </row>
    <row r="1618" ht="16.5" customHeight="1" s="115">
      <c r="C1618" s="313" t="n"/>
      <c r="D1618" s="313" t="n"/>
      <c r="E1618" s="291" t="n"/>
      <c r="F1618" s="292" t="n"/>
      <c r="G1618" s="292" t="n"/>
      <c r="H1618" s="294" t="n"/>
      <c r="I1618" s="338" t="n"/>
      <c r="J1618" s="295" t="n"/>
      <c r="K1618" s="268" t="n"/>
      <c r="L1618" s="268" t="n"/>
      <c r="M1618" s="268" t="n"/>
      <c r="N1618" s="339" t="n"/>
      <c r="O1618" s="268" t="n"/>
      <c r="P1618" s="314" t="n"/>
      <c r="Q1618" s="70" t="n"/>
      <c r="R1618" s="70" t="n"/>
      <c r="S1618" s="70" t="n"/>
      <c r="T1618" s="300" t="n"/>
      <c r="U1618" s="300" t="n"/>
      <c r="V1618" s="341" t="n"/>
      <c r="W1618" s="341" t="n"/>
      <c r="X1618" s="320" t="n"/>
      <c r="Y1618" s="320" t="n"/>
      <c r="Z1618" s="71" t="n"/>
    </row>
    <row r="1619" ht="16.5" customHeight="1" s="115">
      <c r="C1619" s="313" t="n"/>
      <c r="D1619" s="313" t="n"/>
      <c r="E1619" s="291" t="n"/>
      <c r="F1619" s="292" t="n"/>
      <c r="G1619" s="292" t="n"/>
      <c r="H1619" s="294" t="n"/>
      <c r="I1619" s="338" t="n"/>
      <c r="J1619" s="295" t="n"/>
      <c r="K1619" s="268" t="n"/>
      <c r="L1619" s="268" t="n"/>
      <c r="M1619" s="268" t="n"/>
      <c r="N1619" s="339" t="n"/>
      <c r="O1619" s="268" t="n"/>
      <c r="P1619" s="314" t="n"/>
      <c r="Q1619" s="70" t="n"/>
      <c r="R1619" s="70" t="n"/>
      <c r="S1619" s="70" t="n"/>
      <c r="T1619" s="300" t="n"/>
      <c r="U1619" s="300" t="n"/>
      <c r="V1619" s="341" t="n"/>
      <c r="W1619" s="341" t="n"/>
      <c r="X1619" s="320" t="n"/>
      <c r="Y1619" s="320" t="n"/>
      <c r="Z1619" s="71" t="n"/>
    </row>
    <row r="1620" ht="16.5" customHeight="1" s="115">
      <c r="C1620" s="313" t="n"/>
      <c r="D1620" s="313" t="n"/>
      <c r="E1620" s="291" t="n"/>
      <c r="F1620" s="292" t="n"/>
      <c r="G1620" s="292" t="n"/>
      <c r="H1620" s="294" t="n"/>
      <c r="I1620" s="338" t="n"/>
      <c r="J1620" s="295" t="n"/>
      <c r="K1620" s="268" t="n"/>
      <c r="L1620" s="268" t="n"/>
      <c r="M1620" s="268" t="n"/>
      <c r="N1620" s="339" t="n"/>
      <c r="O1620" s="268" t="n"/>
      <c r="P1620" s="314" t="n"/>
      <c r="Q1620" s="70" t="n"/>
      <c r="R1620" s="70" t="n"/>
      <c r="S1620" s="70" t="n"/>
      <c r="T1620" s="300" t="n"/>
      <c r="U1620" s="300" t="n"/>
      <c r="V1620" s="341" t="n"/>
      <c r="W1620" s="341" t="n"/>
      <c r="X1620" s="320" t="n"/>
      <c r="Y1620" s="320" t="n"/>
      <c r="Z1620" s="71" t="n"/>
    </row>
    <row r="1621" ht="16.5" customHeight="1" s="115">
      <c r="C1621" s="313" t="n"/>
      <c r="D1621" s="313" t="n"/>
      <c r="E1621" s="291" t="n"/>
      <c r="F1621" s="292" t="n"/>
      <c r="G1621" s="292" t="n"/>
      <c r="H1621" s="294" t="n"/>
      <c r="I1621" s="338" t="n"/>
      <c r="J1621" s="295" t="n"/>
      <c r="K1621" s="268" t="n"/>
      <c r="L1621" s="268" t="n"/>
      <c r="M1621" s="268" t="n"/>
      <c r="N1621" s="339" t="n"/>
      <c r="O1621" s="268" t="n"/>
      <c r="P1621" s="314" t="n"/>
      <c r="Q1621" s="70" t="n"/>
      <c r="R1621" s="70" t="n"/>
      <c r="S1621" s="70" t="n"/>
      <c r="T1621" s="300" t="n"/>
      <c r="U1621" s="300" t="n"/>
      <c r="V1621" s="341" t="n"/>
      <c r="W1621" s="341" t="n"/>
      <c r="X1621" s="320" t="n"/>
      <c r="Y1621" s="320" t="n"/>
      <c r="Z1621" s="71" t="n"/>
    </row>
    <row r="1622" ht="16.5" customHeight="1" s="115">
      <c r="C1622" s="313" t="n"/>
      <c r="D1622" s="313" t="n"/>
      <c r="E1622" s="291" t="n"/>
      <c r="F1622" s="292" t="n"/>
      <c r="G1622" s="292" t="n"/>
      <c r="H1622" s="294" t="n"/>
      <c r="I1622" s="338" t="n"/>
      <c r="J1622" s="295" t="n"/>
      <c r="K1622" s="268" t="n"/>
      <c r="L1622" s="268" t="n"/>
      <c r="M1622" s="268" t="n"/>
      <c r="N1622" s="339" t="n"/>
      <c r="O1622" s="268" t="n"/>
      <c r="P1622" s="314" t="n"/>
      <c r="Q1622" s="70" t="n"/>
      <c r="R1622" s="70" t="n"/>
      <c r="S1622" s="70" t="n"/>
      <c r="T1622" s="300" t="n"/>
      <c r="U1622" s="300" t="n"/>
      <c r="V1622" s="341" t="n"/>
      <c r="W1622" s="341" t="n"/>
      <c r="X1622" s="320" t="n"/>
      <c r="Y1622" s="320" t="n"/>
      <c r="Z1622" s="71" t="n"/>
    </row>
    <row r="1623" ht="16.5" customHeight="1" s="115">
      <c r="C1623" s="313" t="n"/>
      <c r="D1623" s="313" t="n"/>
      <c r="E1623" s="291" t="n"/>
      <c r="F1623" s="292" t="n"/>
      <c r="G1623" s="292" t="n"/>
      <c r="H1623" s="294" t="n"/>
      <c r="I1623" s="338" t="n"/>
      <c r="J1623" s="295" t="n"/>
      <c r="K1623" s="268" t="n"/>
      <c r="L1623" s="268" t="n"/>
      <c r="M1623" s="268" t="n"/>
      <c r="N1623" s="339" t="n"/>
      <c r="O1623" s="268" t="n"/>
      <c r="P1623" s="314" t="n"/>
      <c r="Q1623" s="70" t="n"/>
      <c r="R1623" s="70" t="n"/>
      <c r="S1623" s="70" t="n"/>
      <c r="T1623" s="300" t="n"/>
      <c r="U1623" s="300" t="n"/>
      <c r="V1623" s="341" t="n"/>
      <c r="W1623" s="341" t="n"/>
      <c r="X1623" s="320" t="n"/>
      <c r="Y1623" s="320" t="n"/>
      <c r="Z1623" s="71" t="n"/>
    </row>
    <row r="1624" ht="16.5" customHeight="1" s="115">
      <c r="C1624" s="313" t="n"/>
      <c r="D1624" s="313" t="n"/>
      <c r="E1624" s="291" t="n"/>
      <c r="F1624" s="292" t="n"/>
      <c r="G1624" s="292" t="n"/>
      <c r="H1624" s="294" t="n"/>
      <c r="I1624" s="338" t="n"/>
      <c r="J1624" s="295" t="n"/>
      <c r="K1624" s="268" t="n"/>
      <c r="L1624" s="268" t="n"/>
      <c r="M1624" s="268" t="n"/>
      <c r="N1624" s="339" t="n"/>
      <c r="O1624" s="268" t="n"/>
      <c r="P1624" s="314" t="n"/>
      <c r="Q1624" s="70" t="n"/>
      <c r="R1624" s="70" t="n"/>
      <c r="S1624" s="70" t="n"/>
      <c r="T1624" s="300" t="n"/>
      <c r="U1624" s="300" t="n"/>
      <c r="V1624" s="341" t="n"/>
      <c r="W1624" s="341" t="n"/>
      <c r="X1624" s="320" t="n"/>
      <c r="Y1624" s="320" t="n"/>
      <c r="Z1624" s="71" t="n"/>
    </row>
    <row r="1625" ht="16.5" customHeight="1" s="115">
      <c r="C1625" s="313" t="n"/>
      <c r="D1625" s="313" t="n"/>
      <c r="E1625" s="291" t="n"/>
      <c r="F1625" s="292" t="n"/>
      <c r="G1625" s="292" t="n"/>
      <c r="H1625" s="294" t="n"/>
      <c r="I1625" s="338" t="n"/>
      <c r="J1625" s="295" t="n"/>
      <c r="K1625" s="268" t="n"/>
      <c r="L1625" s="268" t="n"/>
      <c r="M1625" s="268" t="n"/>
      <c r="N1625" s="339" t="n"/>
      <c r="O1625" s="268" t="n"/>
      <c r="P1625" s="314" t="n"/>
      <c r="Q1625" s="70" t="n"/>
      <c r="R1625" s="70" t="n"/>
      <c r="S1625" s="70" t="n"/>
      <c r="T1625" s="300" t="n"/>
      <c r="U1625" s="300" t="n"/>
      <c r="V1625" s="341" t="n"/>
      <c r="W1625" s="341" t="n"/>
      <c r="X1625" s="320" t="n"/>
      <c r="Y1625" s="320" t="n"/>
      <c r="Z1625" s="71" t="n"/>
    </row>
    <row r="1626" ht="16.5" customHeight="1" s="115">
      <c r="C1626" s="313" t="n"/>
      <c r="D1626" s="313" t="n"/>
      <c r="E1626" s="291" t="n"/>
      <c r="F1626" s="292" t="n"/>
      <c r="G1626" s="292" t="n"/>
      <c r="H1626" s="294" t="n"/>
      <c r="I1626" s="338" t="n"/>
      <c r="J1626" s="295" t="n"/>
      <c r="K1626" s="268" t="n"/>
      <c r="L1626" s="268" t="n"/>
      <c r="M1626" s="268" t="n"/>
      <c r="N1626" s="339" t="n"/>
      <c r="O1626" s="268" t="n"/>
      <c r="P1626" s="314" t="n"/>
      <c r="Q1626" s="70" t="n"/>
      <c r="R1626" s="70" t="n"/>
      <c r="S1626" s="70" t="n"/>
      <c r="T1626" s="300" t="n"/>
      <c r="U1626" s="300" t="n"/>
      <c r="V1626" s="341" t="n"/>
      <c r="W1626" s="341" t="n"/>
      <c r="X1626" s="320" t="n"/>
      <c r="Y1626" s="320" t="n"/>
      <c r="Z1626" s="71" t="n"/>
    </row>
    <row r="1627" ht="16.5" customHeight="1" s="115">
      <c r="C1627" s="313" t="n"/>
      <c r="D1627" s="313" t="n"/>
      <c r="E1627" s="291" t="n"/>
      <c r="F1627" s="292" t="n"/>
      <c r="G1627" s="292" t="n"/>
      <c r="H1627" s="294" t="n"/>
      <c r="I1627" s="338" t="n"/>
      <c r="J1627" s="295" t="n"/>
      <c r="K1627" s="268" t="n"/>
      <c r="L1627" s="268" t="n"/>
      <c r="M1627" s="268" t="n"/>
      <c r="N1627" s="339" t="n"/>
      <c r="O1627" s="268" t="n"/>
      <c r="P1627" s="314" t="n"/>
      <c r="Q1627" s="70" t="n"/>
      <c r="R1627" s="70" t="n"/>
      <c r="S1627" s="70" t="n"/>
      <c r="T1627" s="300" t="n"/>
      <c r="U1627" s="300" t="n"/>
      <c r="V1627" s="341" t="n"/>
      <c r="W1627" s="341" t="n"/>
      <c r="X1627" s="320" t="n"/>
      <c r="Y1627" s="320" t="n"/>
      <c r="Z1627" s="71" t="n"/>
    </row>
    <row r="1628" ht="16.5" customHeight="1" s="115">
      <c r="C1628" s="313" t="n"/>
      <c r="D1628" s="313" t="n"/>
      <c r="E1628" s="291" t="n"/>
      <c r="F1628" s="292" t="n"/>
      <c r="G1628" s="292" t="n"/>
      <c r="H1628" s="294" t="n"/>
      <c r="I1628" s="338" t="n"/>
      <c r="J1628" s="295" t="n"/>
      <c r="K1628" s="268" t="n"/>
      <c r="L1628" s="268" t="n"/>
      <c r="M1628" s="268" t="n"/>
      <c r="N1628" s="339" t="n"/>
      <c r="O1628" s="268" t="n"/>
      <c r="P1628" s="314" t="n"/>
      <c r="Q1628" s="70" t="n"/>
      <c r="R1628" s="70" t="n"/>
      <c r="S1628" s="70" t="n"/>
      <c r="T1628" s="300" t="n"/>
      <c r="U1628" s="300" t="n"/>
      <c r="V1628" s="341" t="n"/>
      <c r="W1628" s="341" t="n"/>
      <c r="X1628" s="320" t="n"/>
      <c r="Y1628" s="320" t="n"/>
      <c r="Z1628" s="71" t="n"/>
    </row>
    <row r="1629" ht="16.5" customHeight="1" s="115">
      <c r="C1629" s="313" t="n"/>
      <c r="D1629" s="313" t="n"/>
      <c r="E1629" s="291" t="n"/>
      <c r="F1629" s="292" t="n"/>
      <c r="G1629" s="292" t="n"/>
      <c r="H1629" s="294" t="n"/>
      <c r="I1629" s="338" t="n"/>
      <c r="J1629" s="295" t="n"/>
      <c r="K1629" s="268" t="n"/>
      <c r="L1629" s="268" t="n"/>
      <c r="M1629" s="268" t="n"/>
      <c r="N1629" s="339" t="n"/>
      <c r="O1629" s="268" t="n"/>
      <c r="P1629" s="314" t="n"/>
      <c r="Q1629" s="70" t="n"/>
      <c r="R1629" s="70" t="n"/>
      <c r="S1629" s="70" t="n"/>
      <c r="T1629" s="300" t="n"/>
      <c r="U1629" s="300" t="n"/>
      <c r="V1629" s="341" t="n"/>
      <c r="W1629" s="341" t="n"/>
      <c r="X1629" s="320" t="n"/>
      <c r="Y1629" s="320" t="n"/>
      <c r="Z1629" s="71" t="n"/>
    </row>
    <row r="1630" ht="16.5" customHeight="1" s="115">
      <c r="C1630" s="313" t="n"/>
      <c r="D1630" s="313" t="n"/>
      <c r="E1630" s="291" t="n"/>
      <c r="F1630" s="292" t="n"/>
      <c r="G1630" s="292" t="n"/>
      <c r="H1630" s="294" t="n"/>
      <c r="I1630" s="338" t="n"/>
      <c r="J1630" s="295" t="n"/>
      <c r="K1630" s="268" t="n"/>
      <c r="L1630" s="268" t="n"/>
      <c r="M1630" s="268" t="n"/>
      <c r="N1630" s="339" t="n"/>
      <c r="O1630" s="268" t="n"/>
      <c r="P1630" s="314" t="n"/>
      <c r="Q1630" s="70" t="n"/>
      <c r="R1630" s="70" t="n"/>
      <c r="S1630" s="70" t="n"/>
      <c r="T1630" s="300" t="n"/>
      <c r="U1630" s="300" t="n"/>
      <c r="V1630" s="341" t="n"/>
      <c r="W1630" s="341" t="n"/>
      <c r="X1630" s="320" t="n"/>
      <c r="Y1630" s="320" t="n"/>
      <c r="Z1630" s="71" t="n"/>
    </row>
    <row r="1631" ht="16.5" customHeight="1" s="115">
      <c r="C1631" s="313" t="n"/>
      <c r="D1631" s="313" t="n"/>
      <c r="E1631" s="291" t="n"/>
      <c r="F1631" s="292" t="n"/>
      <c r="G1631" s="292" t="n"/>
      <c r="H1631" s="294" t="n"/>
      <c r="I1631" s="338" t="n"/>
      <c r="J1631" s="295" t="n"/>
      <c r="K1631" s="268" t="n"/>
      <c r="L1631" s="268" t="n"/>
      <c r="M1631" s="268" t="n"/>
      <c r="N1631" s="339" t="n"/>
      <c r="O1631" s="268" t="n"/>
      <c r="P1631" s="314" t="n"/>
      <c r="Q1631" s="70" t="n"/>
      <c r="R1631" s="70" t="n"/>
      <c r="S1631" s="70" t="n"/>
      <c r="T1631" s="300" t="n"/>
      <c r="U1631" s="300" t="n"/>
      <c r="V1631" s="341" t="n"/>
      <c r="W1631" s="341" t="n"/>
      <c r="X1631" s="320" t="n"/>
      <c r="Y1631" s="320" t="n"/>
      <c r="Z1631" s="71" t="n"/>
    </row>
    <row r="1632" ht="16.5" customHeight="1" s="115">
      <c r="C1632" s="313" t="n"/>
      <c r="D1632" s="313" t="n"/>
      <c r="E1632" s="291" t="n"/>
      <c r="F1632" s="292" t="n"/>
      <c r="G1632" s="292" t="n"/>
      <c r="H1632" s="294" t="n"/>
      <c r="I1632" s="338" t="n"/>
      <c r="J1632" s="295" t="n"/>
      <c r="K1632" s="268" t="n"/>
      <c r="L1632" s="268" t="n"/>
      <c r="M1632" s="268" t="n"/>
      <c r="N1632" s="339" t="n"/>
      <c r="O1632" s="268" t="n"/>
      <c r="P1632" s="314" t="n"/>
      <c r="Q1632" s="70" t="n"/>
      <c r="R1632" s="70" t="n"/>
      <c r="S1632" s="70" t="n"/>
      <c r="T1632" s="300" t="n"/>
      <c r="U1632" s="300" t="n"/>
      <c r="V1632" s="341" t="n"/>
      <c r="W1632" s="341" t="n"/>
      <c r="X1632" s="320" t="n"/>
      <c r="Y1632" s="320" t="n"/>
      <c r="Z1632" s="71" t="n"/>
    </row>
    <row r="1633" ht="16.5" customHeight="1" s="115">
      <c r="C1633" s="313" t="n"/>
      <c r="D1633" s="313" t="n"/>
      <c r="E1633" s="291" t="n"/>
      <c r="F1633" s="292" t="n"/>
      <c r="G1633" s="292" t="n"/>
      <c r="H1633" s="294" t="n"/>
      <c r="I1633" s="338" t="n"/>
      <c r="J1633" s="295" t="n"/>
      <c r="K1633" s="268" t="n"/>
      <c r="L1633" s="268" t="n"/>
      <c r="M1633" s="268" t="n"/>
      <c r="N1633" s="339" t="n"/>
      <c r="O1633" s="268" t="n"/>
      <c r="P1633" s="314" t="n"/>
      <c r="Q1633" s="70" t="n"/>
      <c r="R1633" s="70" t="n"/>
      <c r="S1633" s="70" t="n"/>
      <c r="T1633" s="300" t="n"/>
      <c r="U1633" s="300" t="n"/>
      <c r="V1633" s="341" t="n"/>
      <c r="W1633" s="341" t="n"/>
      <c r="X1633" s="320" t="n"/>
      <c r="Y1633" s="320" t="n"/>
      <c r="Z1633" s="71" t="n"/>
    </row>
    <row r="1634" ht="16.5" customHeight="1" s="115">
      <c r="C1634" s="313" t="n"/>
      <c r="D1634" s="313" t="n"/>
      <c r="E1634" s="291" t="n"/>
      <c r="F1634" s="292" t="n"/>
      <c r="G1634" s="292" t="n"/>
      <c r="H1634" s="294" t="n"/>
      <c r="I1634" s="338" t="n"/>
      <c r="J1634" s="295" t="n"/>
      <c r="K1634" s="268" t="n"/>
      <c r="L1634" s="268" t="n"/>
      <c r="M1634" s="268" t="n"/>
      <c r="N1634" s="339" t="n"/>
      <c r="O1634" s="268" t="n"/>
      <c r="P1634" s="314" t="n"/>
      <c r="Q1634" s="70" t="n"/>
      <c r="R1634" s="70" t="n"/>
      <c r="S1634" s="70" t="n"/>
      <c r="T1634" s="300" t="n"/>
      <c r="U1634" s="300" t="n"/>
      <c r="V1634" s="341" t="n"/>
      <c r="W1634" s="341" t="n"/>
      <c r="X1634" s="320" t="n"/>
      <c r="Y1634" s="320" t="n"/>
      <c r="Z1634" s="71" t="n"/>
    </row>
    <row r="1635" ht="16.5" customHeight="1" s="115">
      <c r="C1635" s="313" t="n"/>
      <c r="D1635" s="313" t="n"/>
      <c r="E1635" s="291" t="n"/>
      <c r="F1635" s="292" t="n"/>
      <c r="G1635" s="292" t="n"/>
      <c r="H1635" s="294" t="n"/>
      <c r="I1635" s="338" t="n"/>
      <c r="J1635" s="295" t="n"/>
      <c r="K1635" s="268" t="n"/>
      <c r="L1635" s="268" t="n"/>
      <c r="M1635" s="268" t="n"/>
      <c r="N1635" s="339" t="n"/>
      <c r="O1635" s="268" t="n"/>
      <c r="P1635" s="314" t="n"/>
      <c r="Q1635" s="70" t="n"/>
      <c r="R1635" s="70" t="n"/>
      <c r="S1635" s="70" t="n"/>
      <c r="T1635" s="300" t="n"/>
      <c r="U1635" s="300" t="n"/>
      <c r="V1635" s="341" t="n"/>
      <c r="W1635" s="341" t="n"/>
      <c r="X1635" s="320" t="n"/>
      <c r="Y1635" s="320" t="n"/>
      <c r="Z1635" s="71" t="n"/>
    </row>
    <row r="1636" ht="16.5" customHeight="1" s="115">
      <c r="C1636" s="313" t="n"/>
      <c r="D1636" s="313" t="n"/>
      <c r="E1636" s="291" t="n"/>
      <c r="F1636" s="292" t="n"/>
      <c r="G1636" s="292" t="n"/>
      <c r="H1636" s="294" t="n"/>
      <c r="I1636" s="338" t="n"/>
      <c r="J1636" s="295" t="n"/>
      <c r="K1636" s="268" t="n"/>
      <c r="L1636" s="268" t="n"/>
      <c r="M1636" s="268" t="n"/>
      <c r="N1636" s="339" t="n"/>
      <c r="O1636" s="268" t="n"/>
      <c r="P1636" s="314" t="n"/>
      <c r="Q1636" s="70" t="n"/>
      <c r="R1636" s="70" t="n"/>
      <c r="S1636" s="70" t="n"/>
      <c r="T1636" s="300" t="n"/>
      <c r="U1636" s="300" t="n"/>
      <c r="V1636" s="341" t="n"/>
      <c r="W1636" s="341" t="n"/>
      <c r="X1636" s="320" t="n"/>
      <c r="Y1636" s="320" t="n"/>
      <c r="Z1636" s="71" t="n"/>
    </row>
    <row r="1637" ht="16.5" customHeight="1" s="115">
      <c r="C1637" s="313" t="n"/>
      <c r="D1637" s="313" t="n"/>
      <c r="E1637" s="291" t="n"/>
      <c r="F1637" s="292" t="n"/>
      <c r="G1637" s="292" t="n"/>
      <c r="H1637" s="294" t="n"/>
      <c r="I1637" s="338" t="n"/>
      <c r="J1637" s="295" t="n"/>
      <c r="K1637" s="268" t="n"/>
      <c r="L1637" s="268" t="n"/>
      <c r="M1637" s="268" t="n"/>
      <c r="N1637" s="339" t="n"/>
      <c r="O1637" s="268" t="n"/>
      <c r="P1637" s="314" t="n"/>
      <c r="Q1637" s="70" t="n"/>
      <c r="R1637" s="70" t="n"/>
      <c r="S1637" s="70" t="n"/>
      <c r="T1637" s="300" t="n"/>
      <c r="U1637" s="300" t="n"/>
      <c r="V1637" s="341" t="n"/>
      <c r="W1637" s="341" t="n"/>
      <c r="X1637" s="320" t="n"/>
      <c r="Y1637" s="320" t="n"/>
      <c r="Z1637" s="71" t="n"/>
    </row>
    <row r="1638" ht="16.5" customHeight="1" s="115">
      <c r="C1638" s="313" t="n"/>
      <c r="D1638" s="313" t="n"/>
      <c r="E1638" s="291" t="n"/>
      <c r="F1638" s="292" t="n"/>
      <c r="G1638" s="292" t="n"/>
      <c r="H1638" s="294" t="n"/>
      <c r="I1638" s="338" t="n"/>
      <c r="J1638" s="295" t="n"/>
      <c r="K1638" s="268" t="n"/>
      <c r="L1638" s="268" t="n"/>
      <c r="M1638" s="268" t="n"/>
      <c r="N1638" s="339" t="n"/>
      <c r="O1638" s="268" t="n"/>
      <c r="P1638" s="314" t="n"/>
      <c r="Q1638" s="70" t="n"/>
      <c r="R1638" s="70" t="n"/>
      <c r="S1638" s="70" t="n"/>
      <c r="T1638" s="300" t="n"/>
      <c r="U1638" s="300" t="n"/>
      <c r="V1638" s="341" t="n"/>
      <c r="W1638" s="341" t="n"/>
      <c r="X1638" s="320" t="n"/>
      <c r="Y1638" s="320" t="n"/>
      <c r="Z1638" s="71" t="n"/>
    </row>
    <row r="1639" ht="16.5" customHeight="1" s="115">
      <c r="C1639" s="313" t="n"/>
      <c r="D1639" s="313" t="n"/>
      <c r="E1639" s="291" t="n"/>
      <c r="F1639" s="292" t="n"/>
      <c r="G1639" s="292" t="n"/>
      <c r="H1639" s="294" t="n"/>
      <c r="I1639" s="338" t="n"/>
      <c r="J1639" s="295" t="n"/>
      <c r="K1639" s="268" t="n"/>
      <c r="L1639" s="268" t="n"/>
      <c r="M1639" s="268" t="n"/>
      <c r="N1639" s="339" t="n"/>
      <c r="O1639" s="268" t="n"/>
      <c r="P1639" s="314" t="n"/>
      <c r="Q1639" s="70" t="n"/>
      <c r="R1639" s="70" t="n"/>
      <c r="S1639" s="70" t="n"/>
      <c r="T1639" s="300" t="n"/>
      <c r="U1639" s="300" t="n"/>
      <c r="V1639" s="341" t="n"/>
      <c r="W1639" s="341" t="n"/>
      <c r="X1639" s="320" t="n"/>
      <c r="Y1639" s="320" t="n"/>
      <c r="Z1639" s="71" t="n"/>
    </row>
    <row r="1640" ht="16.5" customHeight="1" s="115">
      <c r="C1640" s="313" t="n"/>
      <c r="D1640" s="313" t="n"/>
      <c r="E1640" s="291" t="n"/>
      <c r="F1640" s="292" t="n"/>
      <c r="G1640" s="292" t="n"/>
      <c r="H1640" s="294" t="n"/>
      <c r="I1640" s="338" t="n"/>
      <c r="J1640" s="295" t="n"/>
      <c r="K1640" s="268" t="n"/>
      <c r="L1640" s="268" t="n"/>
      <c r="M1640" s="268" t="n"/>
      <c r="N1640" s="339" t="n"/>
      <c r="O1640" s="268" t="n"/>
      <c r="P1640" s="314" t="n"/>
      <c r="Q1640" s="70" t="n"/>
      <c r="R1640" s="70" t="n"/>
      <c r="S1640" s="70" t="n"/>
      <c r="T1640" s="300" t="n"/>
      <c r="U1640" s="300" t="n"/>
      <c r="V1640" s="341" t="n"/>
      <c r="W1640" s="341" t="n"/>
      <c r="X1640" s="320" t="n"/>
      <c r="Y1640" s="320" t="n"/>
      <c r="Z1640" s="71" t="n"/>
    </row>
    <row r="1641" ht="16.5" customHeight="1" s="115">
      <c r="C1641" s="313" t="n"/>
      <c r="D1641" s="313" t="n"/>
      <c r="E1641" s="291" t="n"/>
      <c r="F1641" s="292" t="n"/>
      <c r="G1641" s="292" t="n"/>
      <c r="H1641" s="294" t="n"/>
      <c r="I1641" s="338" t="n"/>
      <c r="J1641" s="295" t="n"/>
      <c r="K1641" s="268" t="n"/>
      <c r="L1641" s="268" t="n"/>
      <c r="M1641" s="268" t="n"/>
      <c r="N1641" s="339" t="n"/>
      <c r="O1641" s="268" t="n"/>
      <c r="P1641" s="314" t="n"/>
      <c r="Q1641" s="70" t="n"/>
      <c r="R1641" s="70" t="n"/>
      <c r="S1641" s="70" t="n"/>
      <c r="T1641" s="300" t="n"/>
      <c r="U1641" s="300" t="n"/>
      <c r="V1641" s="341" t="n"/>
      <c r="W1641" s="341" t="n"/>
      <c r="X1641" s="320" t="n"/>
      <c r="Y1641" s="320" t="n"/>
      <c r="Z1641" s="71" t="n"/>
    </row>
    <row r="1642" ht="16.5" customHeight="1" s="115">
      <c r="C1642" s="313" t="n"/>
      <c r="D1642" s="313" t="n"/>
      <c r="E1642" s="291" t="n"/>
      <c r="F1642" s="292" t="n"/>
      <c r="G1642" s="292" t="n"/>
      <c r="H1642" s="294" t="n"/>
      <c r="I1642" s="338" t="n"/>
      <c r="J1642" s="295" t="n"/>
      <c r="K1642" s="268" t="n"/>
      <c r="L1642" s="268" t="n"/>
      <c r="M1642" s="268" t="n"/>
      <c r="N1642" s="339" t="n"/>
      <c r="O1642" s="268" t="n"/>
      <c r="P1642" s="314" t="n"/>
      <c r="Q1642" s="70" t="n"/>
      <c r="R1642" s="70" t="n"/>
      <c r="S1642" s="70" t="n"/>
      <c r="T1642" s="300" t="n"/>
      <c r="U1642" s="300" t="n"/>
      <c r="V1642" s="341" t="n"/>
      <c r="W1642" s="341" t="n"/>
      <c r="X1642" s="320" t="n"/>
      <c r="Y1642" s="320" t="n"/>
      <c r="Z1642" s="71" t="n"/>
    </row>
    <row r="1643" ht="16.5" customHeight="1" s="115">
      <c r="C1643" s="313" t="n"/>
      <c r="D1643" s="313" t="n"/>
      <c r="E1643" s="291" t="n"/>
      <c r="F1643" s="292" t="n"/>
      <c r="G1643" s="292" t="n"/>
      <c r="H1643" s="294" t="n"/>
      <c r="I1643" s="338" t="n"/>
      <c r="J1643" s="295" t="n"/>
      <c r="K1643" s="268" t="n"/>
      <c r="L1643" s="268" t="n"/>
      <c r="M1643" s="268" t="n"/>
      <c r="N1643" s="339" t="n"/>
      <c r="O1643" s="268" t="n"/>
      <c r="P1643" s="314" t="n"/>
      <c r="Q1643" s="70" t="n"/>
      <c r="R1643" s="70" t="n"/>
      <c r="S1643" s="70" t="n"/>
      <c r="T1643" s="300" t="n"/>
      <c r="U1643" s="300" t="n"/>
      <c r="V1643" s="341" t="n"/>
      <c r="W1643" s="341" t="n"/>
      <c r="X1643" s="320" t="n"/>
      <c r="Y1643" s="320" t="n"/>
      <c r="Z1643" s="71" t="n"/>
    </row>
    <row r="1644" ht="16.5" customHeight="1" s="115">
      <c r="C1644" s="313" t="n"/>
      <c r="D1644" s="313" t="n"/>
      <c r="E1644" s="291" t="n"/>
      <c r="F1644" s="292" t="n"/>
      <c r="G1644" s="292" t="n"/>
      <c r="H1644" s="294" t="n"/>
      <c r="I1644" s="338" t="n"/>
      <c r="J1644" s="295" t="n"/>
      <c r="K1644" s="268" t="n"/>
      <c r="L1644" s="268" t="n"/>
      <c r="M1644" s="268" t="n"/>
      <c r="N1644" s="339" t="n"/>
      <c r="O1644" s="268" t="n"/>
      <c r="P1644" s="314" t="n"/>
      <c r="Q1644" s="70" t="n"/>
      <c r="R1644" s="70" t="n"/>
      <c r="S1644" s="70" t="n"/>
      <c r="T1644" s="300" t="n"/>
      <c r="U1644" s="300" t="n"/>
      <c r="V1644" s="341" t="n"/>
      <c r="W1644" s="341" t="n"/>
      <c r="X1644" s="320" t="n"/>
      <c r="Y1644" s="320" t="n"/>
      <c r="Z1644" s="71" t="n"/>
    </row>
    <row r="1645" ht="16.5" customHeight="1" s="115">
      <c r="C1645" s="313" t="n"/>
      <c r="D1645" s="313" t="n"/>
      <c r="E1645" s="291" t="n"/>
      <c r="F1645" s="292" t="n"/>
      <c r="G1645" s="292" t="n"/>
      <c r="H1645" s="294" t="n"/>
      <c r="I1645" s="338" t="n"/>
      <c r="J1645" s="295" t="n"/>
      <c r="K1645" s="268" t="n"/>
      <c r="L1645" s="268" t="n"/>
      <c r="M1645" s="268" t="n"/>
      <c r="N1645" s="339" t="n"/>
      <c r="O1645" s="268" t="n"/>
      <c r="P1645" s="314" t="n"/>
      <c r="Q1645" s="70" t="n"/>
      <c r="R1645" s="70" t="n"/>
      <c r="S1645" s="70" t="n"/>
      <c r="T1645" s="300" t="n"/>
      <c r="U1645" s="300" t="n"/>
      <c r="V1645" s="341" t="n"/>
      <c r="W1645" s="341" t="n"/>
      <c r="X1645" s="320" t="n"/>
      <c r="Y1645" s="320" t="n"/>
      <c r="Z1645" s="71" t="n"/>
    </row>
    <row r="1646" ht="16.5" customHeight="1" s="115">
      <c r="C1646" s="313" t="n"/>
      <c r="D1646" s="313" t="n"/>
      <c r="E1646" s="291" t="n"/>
      <c r="F1646" s="292" t="n"/>
      <c r="G1646" s="292" t="n"/>
      <c r="H1646" s="294" t="n"/>
      <c r="I1646" s="338" t="n"/>
      <c r="J1646" s="295" t="n"/>
      <c r="K1646" s="268" t="n"/>
      <c r="L1646" s="268" t="n"/>
      <c r="M1646" s="268" t="n"/>
      <c r="N1646" s="339" t="n"/>
      <c r="O1646" s="268" t="n"/>
      <c r="P1646" s="314" t="n"/>
      <c r="Q1646" s="70" t="n"/>
      <c r="R1646" s="70" t="n"/>
      <c r="S1646" s="70" t="n"/>
      <c r="T1646" s="300" t="n"/>
      <c r="U1646" s="300" t="n"/>
      <c r="V1646" s="341" t="n"/>
      <c r="W1646" s="341" t="n"/>
      <c r="X1646" s="320" t="n"/>
      <c r="Y1646" s="320" t="n"/>
      <c r="Z1646" s="71" t="n"/>
    </row>
    <row r="1647" ht="16.5" customHeight="1" s="115">
      <c r="C1647" s="313" t="n"/>
      <c r="D1647" s="313" t="n"/>
      <c r="E1647" s="291" t="n"/>
      <c r="F1647" s="292" t="n"/>
      <c r="G1647" s="292" t="n"/>
      <c r="H1647" s="294" t="n"/>
      <c r="I1647" s="338" t="n"/>
      <c r="J1647" s="295" t="n"/>
      <c r="K1647" s="268" t="n"/>
      <c r="L1647" s="268" t="n"/>
      <c r="M1647" s="268" t="n"/>
      <c r="N1647" s="339" t="n"/>
      <c r="O1647" s="268" t="n"/>
      <c r="P1647" s="314" t="n"/>
      <c r="Q1647" s="70" t="n"/>
      <c r="R1647" s="70" t="n"/>
      <c r="S1647" s="70" t="n"/>
      <c r="T1647" s="300" t="n"/>
      <c r="U1647" s="300" t="n"/>
      <c r="V1647" s="341" t="n"/>
      <c r="W1647" s="341" t="n"/>
      <c r="X1647" s="320" t="n"/>
      <c r="Y1647" s="320" t="n"/>
      <c r="Z1647" s="71" t="n"/>
    </row>
    <row r="1648" ht="16.5" customHeight="1" s="115">
      <c r="C1648" s="313" t="n"/>
      <c r="D1648" s="313" t="n"/>
      <c r="E1648" s="291" t="n"/>
      <c r="F1648" s="292" t="n"/>
      <c r="G1648" s="292" t="n"/>
      <c r="H1648" s="294" t="n"/>
      <c r="I1648" s="338" t="n"/>
      <c r="J1648" s="295" t="n"/>
      <c r="K1648" s="268" t="n"/>
      <c r="L1648" s="268" t="n"/>
      <c r="M1648" s="268" t="n"/>
      <c r="N1648" s="339" t="n"/>
      <c r="O1648" s="268" t="n"/>
      <c r="P1648" s="314" t="n"/>
      <c r="Q1648" s="70" t="n"/>
      <c r="R1648" s="70" t="n"/>
      <c r="S1648" s="70" t="n"/>
      <c r="T1648" s="300" t="n"/>
      <c r="U1648" s="300" t="n"/>
      <c r="V1648" s="341" t="n"/>
      <c r="W1648" s="341" t="n"/>
      <c r="X1648" s="320" t="n"/>
      <c r="Y1648" s="320" t="n"/>
      <c r="Z1648" s="71" t="n"/>
    </row>
    <row r="1649" ht="16.5" customHeight="1" s="115">
      <c r="C1649" s="313" t="n"/>
      <c r="D1649" s="313" t="n"/>
      <c r="E1649" s="291" t="n"/>
      <c r="F1649" s="292" t="n"/>
      <c r="G1649" s="292" t="n"/>
      <c r="H1649" s="294" t="n"/>
      <c r="I1649" s="338" t="n"/>
      <c r="J1649" s="295" t="n"/>
      <c r="K1649" s="268" t="n"/>
      <c r="L1649" s="268" t="n"/>
      <c r="M1649" s="268" t="n"/>
      <c r="N1649" s="339" t="n"/>
      <c r="O1649" s="268" t="n"/>
      <c r="P1649" s="314" t="n"/>
      <c r="Q1649" s="70" t="n"/>
      <c r="R1649" s="70" t="n"/>
      <c r="S1649" s="70" t="n"/>
      <c r="T1649" s="300" t="n"/>
      <c r="U1649" s="300" t="n"/>
      <c r="V1649" s="341" t="n"/>
      <c r="W1649" s="341" t="n"/>
      <c r="X1649" s="320" t="n"/>
      <c r="Y1649" s="320" t="n"/>
      <c r="Z1649" s="71" t="n"/>
    </row>
    <row r="1650" ht="16.5" customHeight="1" s="115">
      <c r="C1650" s="313" t="n"/>
      <c r="D1650" s="313" t="n"/>
      <c r="E1650" s="291" t="n"/>
      <c r="F1650" s="292" t="n"/>
      <c r="G1650" s="292" t="n"/>
      <c r="H1650" s="294" t="n"/>
      <c r="I1650" s="338" t="n"/>
      <c r="J1650" s="295" t="n"/>
      <c r="K1650" s="268" t="n"/>
      <c r="L1650" s="268" t="n"/>
      <c r="M1650" s="268" t="n"/>
      <c r="N1650" s="339" t="n"/>
      <c r="O1650" s="268" t="n"/>
      <c r="P1650" s="314" t="n"/>
      <c r="Q1650" s="70" t="n"/>
      <c r="R1650" s="70" t="n"/>
      <c r="S1650" s="70" t="n"/>
      <c r="T1650" s="300" t="n"/>
      <c r="U1650" s="300" t="n"/>
      <c r="V1650" s="341" t="n"/>
      <c r="W1650" s="341" t="n"/>
      <c r="X1650" s="320" t="n"/>
      <c r="Y1650" s="320" t="n"/>
      <c r="Z1650" s="71" t="n"/>
    </row>
    <row r="1651" ht="16.5" customHeight="1" s="115">
      <c r="C1651" s="313" t="n"/>
      <c r="D1651" s="313" t="n"/>
      <c r="E1651" s="291" t="n"/>
      <c r="F1651" s="292" t="n"/>
      <c r="G1651" s="292" t="n"/>
      <c r="H1651" s="294" t="n"/>
      <c r="I1651" s="338" t="n"/>
      <c r="J1651" s="295" t="n"/>
      <c r="K1651" s="268" t="n"/>
      <c r="L1651" s="268" t="n"/>
      <c r="M1651" s="268" t="n"/>
      <c r="N1651" s="339" t="n"/>
      <c r="O1651" s="268" t="n"/>
      <c r="P1651" s="314" t="n"/>
      <c r="Q1651" s="70" t="n"/>
      <c r="R1651" s="70" t="n"/>
      <c r="S1651" s="70" t="n"/>
      <c r="T1651" s="300" t="n"/>
      <c r="U1651" s="300" t="n"/>
      <c r="V1651" s="341" t="n"/>
      <c r="W1651" s="341" t="n"/>
      <c r="X1651" s="320" t="n"/>
      <c r="Y1651" s="320" t="n"/>
      <c r="Z1651" s="71" t="n"/>
    </row>
    <row r="1652" ht="16.5" customHeight="1" s="115">
      <c r="C1652" s="313" t="n"/>
      <c r="D1652" s="313" t="n"/>
      <c r="E1652" s="291" t="n"/>
      <c r="F1652" s="292" t="n"/>
      <c r="G1652" s="292" t="n"/>
      <c r="H1652" s="294" t="n"/>
      <c r="I1652" s="338" t="n"/>
      <c r="J1652" s="295" t="n"/>
      <c r="K1652" s="268" t="n"/>
      <c r="L1652" s="268" t="n"/>
      <c r="M1652" s="268" t="n"/>
      <c r="N1652" s="339" t="n"/>
      <c r="O1652" s="268" t="n"/>
      <c r="P1652" s="314" t="n"/>
      <c r="Q1652" s="70" t="n"/>
      <c r="R1652" s="70" t="n"/>
      <c r="S1652" s="70" t="n"/>
      <c r="T1652" s="300" t="n"/>
      <c r="U1652" s="300" t="n"/>
      <c r="V1652" s="341" t="n"/>
      <c r="W1652" s="341" t="n"/>
      <c r="X1652" s="320" t="n"/>
      <c r="Y1652" s="320" t="n"/>
      <c r="Z1652" s="71" t="n"/>
    </row>
    <row r="1653" ht="16.5" customHeight="1" s="115">
      <c r="C1653" s="313" t="n"/>
      <c r="D1653" s="313" t="n"/>
      <c r="E1653" s="291" t="n"/>
      <c r="F1653" s="292" t="n"/>
      <c r="G1653" s="292" t="n"/>
      <c r="H1653" s="294" t="n"/>
      <c r="I1653" s="338" t="n"/>
      <c r="J1653" s="295" t="n"/>
      <c r="K1653" s="268" t="n"/>
      <c r="L1653" s="268" t="n"/>
      <c r="M1653" s="268" t="n"/>
      <c r="N1653" s="339" t="n"/>
      <c r="O1653" s="268" t="n"/>
      <c r="P1653" s="314" t="n"/>
      <c r="Q1653" s="70" t="n"/>
      <c r="R1653" s="70" t="n"/>
      <c r="S1653" s="70" t="n"/>
      <c r="T1653" s="300" t="n"/>
      <c r="U1653" s="300" t="n"/>
      <c r="V1653" s="341" t="n"/>
      <c r="W1653" s="341" t="n"/>
      <c r="X1653" s="320" t="n"/>
      <c r="Y1653" s="320" t="n"/>
      <c r="Z1653" s="71" t="n"/>
    </row>
    <row r="1654" ht="16.5" customHeight="1" s="115">
      <c r="C1654" s="313" t="n"/>
      <c r="D1654" s="313" t="n"/>
      <c r="E1654" s="291" t="n"/>
      <c r="F1654" s="292" t="n"/>
      <c r="G1654" s="292" t="n"/>
      <c r="H1654" s="294" t="n"/>
      <c r="I1654" s="338" t="n"/>
      <c r="J1654" s="295" t="n"/>
      <c r="K1654" s="268" t="n"/>
      <c r="L1654" s="268" t="n"/>
      <c r="M1654" s="268" t="n"/>
      <c r="N1654" s="339" t="n"/>
      <c r="O1654" s="268" t="n"/>
      <c r="P1654" s="314" t="n"/>
      <c r="Q1654" s="70" t="n"/>
      <c r="R1654" s="70" t="n"/>
      <c r="S1654" s="70" t="n"/>
      <c r="T1654" s="300" t="n"/>
      <c r="U1654" s="300" t="n"/>
      <c r="V1654" s="341" t="n"/>
      <c r="W1654" s="341" t="n"/>
      <c r="X1654" s="320" t="n"/>
      <c r="Y1654" s="320" t="n"/>
      <c r="Z1654" s="71" t="n"/>
    </row>
    <row r="1655" ht="16.5" customHeight="1" s="115">
      <c r="C1655" s="313" t="n"/>
      <c r="D1655" s="313" t="n"/>
      <c r="E1655" s="291" t="n"/>
      <c r="F1655" s="292" t="n"/>
      <c r="G1655" s="292" t="n"/>
      <c r="H1655" s="294" t="n"/>
      <c r="I1655" s="338" t="n"/>
      <c r="J1655" s="295" t="n"/>
      <c r="K1655" s="268" t="n"/>
      <c r="L1655" s="268" t="n"/>
      <c r="M1655" s="268" t="n"/>
      <c r="N1655" s="339" t="n"/>
      <c r="O1655" s="268" t="n"/>
      <c r="P1655" s="314" t="n"/>
      <c r="Q1655" s="70" t="n"/>
      <c r="R1655" s="70" t="n"/>
      <c r="S1655" s="70" t="n"/>
      <c r="T1655" s="300" t="n"/>
      <c r="U1655" s="300" t="n"/>
      <c r="V1655" s="341" t="n"/>
      <c r="W1655" s="341" t="n"/>
      <c r="X1655" s="320" t="n"/>
      <c r="Y1655" s="320" t="n"/>
      <c r="Z1655" s="71" t="n"/>
    </row>
    <row r="1656" ht="16.5" customHeight="1" s="115">
      <c r="C1656" s="313" t="n"/>
      <c r="D1656" s="313" t="n"/>
      <c r="E1656" s="291" t="n"/>
      <c r="F1656" s="292" t="n"/>
      <c r="G1656" s="292" t="n"/>
      <c r="H1656" s="294" t="n"/>
      <c r="I1656" s="338" t="n"/>
      <c r="J1656" s="295" t="n"/>
      <c r="K1656" s="268" t="n"/>
      <c r="L1656" s="268" t="n"/>
      <c r="M1656" s="268" t="n"/>
      <c r="N1656" s="339" t="n"/>
      <c r="O1656" s="268" t="n"/>
      <c r="P1656" s="314" t="n"/>
      <c r="Q1656" s="70" t="n"/>
      <c r="R1656" s="70" t="n"/>
      <c r="S1656" s="70" t="n"/>
      <c r="T1656" s="300" t="n"/>
      <c r="U1656" s="300" t="n"/>
      <c r="V1656" s="341" t="n"/>
      <c r="W1656" s="341" t="n"/>
      <c r="X1656" s="320" t="n"/>
      <c r="Y1656" s="320" t="n"/>
      <c r="Z1656" s="71" t="n"/>
    </row>
    <row r="1657" ht="16.5" customHeight="1" s="115">
      <c r="C1657" s="313" t="n"/>
      <c r="D1657" s="313" t="n"/>
      <c r="E1657" s="291" t="n"/>
      <c r="F1657" s="292" t="n"/>
      <c r="G1657" s="292" t="n"/>
      <c r="H1657" s="294" t="n"/>
      <c r="I1657" s="338" t="n"/>
      <c r="J1657" s="295" t="n"/>
      <c r="K1657" s="268" t="n"/>
      <c r="L1657" s="268" t="n"/>
      <c r="M1657" s="268" t="n"/>
      <c r="N1657" s="339" t="n"/>
      <c r="O1657" s="268" t="n"/>
      <c r="P1657" s="314" t="n"/>
      <c r="Q1657" s="70" t="n"/>
      <c r="R1657" s="70" t="n"/>
      <c r="S1657" s="70" t="n"/>
      <c r="T1657" s="300" t="n"/>
      <c r="U1657" s="300" t="n"/>
      <c r="V1657" s="341" t="n"/>
      <c r="W1657" s="341" t="n"/>
      <c r="X1657" s="320" t="n"/>
      <c r="Y1657" s="320" t="n"/>
      <c r="Z1657" s="71" t="n"/>
    </row>
    <row r="1658" ht="16.5" customHeight="1" s="115">
      <c r="C1658" s="313" t="n"/>
      <c r="D1658" s="313" t="n"/>
      <c r="E1658" s="291" t="n"/>
      <c r="F1658" s="292" t="n"/>
      <c r="G1658" s="292" t="n"/>
      <c r="H1658" s="294" t="n"/>
      <c r="I1658" s="338" t="n"/>
      <c r="J1658" s="295" t="n"/>
      <c r="K1658" s="268" t="n"/>
      <c r="L1658" s="268" t="n"/>
      <c r="M1658" s="268" t="n"/>
      <c r="N1658" s="339" t="n"/>
      <c r="O1658" s="268" t="n"/>
      <c r="P1658" s="314" t="n"/>
      <c r="Q1658" s="70" t="n"/>
      <c r="R1658" s="70" t="n"/>
      <c r="S1658" s="70" t="n"/>
      <c r="T1658" s="300" t="n"/>
      <c r="U1658" s="300" t="n"/>
      <c r="V1658" s="341" t="n"/>
      <c r="W1658" s="341" t="n"/>
      <c r="X1658" s="320" t="n"/>
      <c r="Y1658" s="320" t="n"/>
      <c r="Z1658" s="71" t="n"/>
    </row>
    <row r="1659" ht="16.5" customHeight="1" s="115">
      <c r="C1659" s="313" t="n"/>
      <c r="D1659" s="313" t="n"/>
      <c r="E1659" s="291" t="n"/>
      <c r="F1659" s="292" t="n"/>
      <c r="G1659" s="292" t="n"/>
      <c r="H1659" s="294" t="n"/>
      <c r="I1659" s="338" t="n"/>
      <c r="J1659" s="295" t="n"/>
      <c r="K1659" s="268" t="n"/>
      <c r="L1659" s="268" t="n"/>
      <c r="M1659" s="268" t="n"/>
      <c r="N1659" s="339" t="n"/>
      <c r="O1659" s="268" t="n"/>
      <c r="P1659" s="314" t="n"/>
      <c r="Q1659" s="70" t="n"/>
      <c r="R1659" s="70" t="n"/>
      <c r="S1659" s="70" t="n"/>
      <c r="T1659" s="300" t="n"/>
      <c r="U1659" s="300" t="n"/>
      <c r="V1659" s="341" t="n"/>
      <c r="W1659" s="341" t="n"/>
      <c r="X1659" s="320" t="n"/>
      <c r="Y1659" s="320" t="n"/>
      <c r="Z1659" s="71" t="n"/>
    </row>
    <row r="1660" ht="16.5" customHeight="1" s="115">
      <c r="C1660" s="313" t="n"/>
      <c r="D1660" s="313" t="n"/>
      <c r="E1660" s="291" t="n"/>
      <c r="F1660" s="292" t="n"/>
      <c r="G1660" s="292" t="n"/>
      <c r="H1660" s="294" t="n"/>
      <c r="I1660" s="338" t="n"/>
      <c r="J1660" s="295" t="n"/>
      <c r="K1660" s="268" t="n"/>
      <c r="L1660" s="268" t="n"/>
      <c r="M1660" s="268" t="n"/>
      <c r="N1660" s="339" t="n"/>
      <c r="O1660" s="268" t="n"/>
      <c r="P1660" s="314" t="n"/>
      <c r="Q1660" s="70" t="n"/>
      <c r="R1660" s="70" t="n"/>
      <c r="S1660" s="70" t="n"/>
      <c r="T1660" s="300" t="n"/>
      <c r="U1660" s="300" t="n"/>
      <c r="V1660" s="341" t="n"/>
      <c r="W1660" s="341" t="n"/>
      <c r="X1660" s="320" t="n"/>
      <c r="Y1660" s="320" t="n"/>
      <c r="Z1660" s="71" t="n"/>
    </row>
    <row r="1661" ht="16.5" customHeight="1" s="115">
      <c r="C1661" s="313" t="n"/>
      <c r="D1661" s="313" t="n"/>
      <c r="E1661" s="291" t="n"/>
      <c r="F1661" s="292" t="n"/>
      <c r="G1661" s="292" t="n"/>
      <c r="H1661" s="294" t="n"/>
      <c r="I1661" s="338" t="n"/>
      <c r="J1661" s="295" t="n"/>
      <c r="K1661" s="268" t="n"/>
      <c r="L1661" s="268" t="n"/>
      <c r="M1661" s="268" t="n"/>
      <c r="N1661" s="339" t="n"/>
      <c r="O1661" s="268" t="n"/>
      <c r="P1661" s="314" t="n"/>
      <c r="Q1661" s="70" t="n"/>
      <c r="R1661" s="70" t="n"/>
      <c r="S1661" s="70" t="n"/>
      <c r="T1661" s="300" t="n"/>
      <c r="U1661" s="300" t="n"/>
      <c r="V1661" s="341" t="n"/>
      <c r="W1661" s="341" t="n"/>
      <c r="X1661" s="320" t="n"/>
      <c r="Y1661" s="320" t="n"/>
      <c r="Z1661" s="71" t="n"/>
    </row>
    <row r="1662" ht="16.5" customHeight="1" s="115">
      <c r="C1662" s="313" t="n"/>
      <c r="D1662" s="313" t="n"/>
      <c r="E1662" s="291" t="n"/>
      <c r="F1662" s="292" t="n"/>
      <c r="G1662" s="292" t="n"/>
      <c r="H1662" s="294" t="n"/>
      <c r="I1662" s="338" t="n"/>
      <c r="J1662" s="295" t="n"/>
      <c r="K1662" s="268" t="n"/>
      <c r="L1662" s="268" t="n"/>
      <c r="M1662" s="268" t="n"/>
      <c r="N1662" s="339" t="n"/>
      <c r="O1662" s="268" t="n"/>
      <c r="P1662" s="314" t="n"/>
      <c r="Q1662" s="70" t="n"/>
      <c r="R1662" s="70" t="n"/>
      <c r="S1662" s="70" t="n"/>
      <c r="T1662" s="300" t="n"/>
      <c r="U1662" s="300" t="n"/>
      <c r="V1662" s="341" t="n"/>
      <c r="W1662" s="341" t="n"/>
      <c r="X1662" s="320" t="n"/>
      <c r="Y1662" s="320" t="n"/>
      <c r="Z1662" s="71" t="n"/>
    </row>
    <row r="1663" ht="16.5" customHeight="1" s="115">
      <c r="C1663" s="313" t="n"/>
      <c r="D1663" s="313" t="n"/>
      <c r="E1663" s="291" t="n"/>
      <c r="F1663" s="292" t="n"/>
      <c r="G1663" s="292" t="n"/>
      <c r="H1663" s="294" t="n"/>
      <c r="I1663" s="338" t="n"/>
      <c r="J1663" s="295" t="n"/>
      <c r="K1663" s="268" t="n"/>
      <c r="L1663" s="268" t="n"/>
      <c r="M1663" s="268" t="n"/>
      <c r="N1663" s="339" t="n"/>
      <c r="O1663" s="268" t="n"/>
      <c r="P1663" s="314" t="n"/>
      <c r="Q1663" s="70" t="n"/>
      <c r="R1663" s="70" t="n"/>
      <c r="S1663" s="70" t="n"/>
      <c r="T1663" s="300" t="n"/>
      <c r="U1663" s="300" t="n"/>
      <c r="V1663" s="341" t="n"/>
      <c r="W1663" s="341" t="n"/>
      <c r="X1663" s="320" t="n"/>
      <c r="Y1663" s="320" t="n"/>
      <c r="Z1663" s="71" t="n"/>
    </row>
    <row r="1664" ht="16.5" customHeight="1" s="115">
      <c r="C1664" s="313" t="n"/>
      <c r="D1664" s="313" t="n"/>
      <c r="E1664" s="291" t="n"/>
      <c r="F1664" s="292" t="n"/>
      <c r="G1664" s="292" t="n"/>
      <c r="H1664" s="294" t="n"/>
      <c r="I1664" s="338" t="n"/>
      <c r="J1664" s="295" t="n"/>
      <c r="K1664" s="268" t="n"/>
      <c r="L1664" s="268" t="n"/>
      <c r="M1664" s="268" t="n"/>
      <c r="N1664" s="339" t="n"/>
      <c r="O1664" s="268" t="n"/>
      <c r="P1664" s="314" t="n"/>
      <c r="Q1664" s="70" t="n"/>
      <c r="R1664" s="70" t="n"/>
      <c r="S1664" s="70" t="n"/>
      <c r="T1664" s="300" t="n"/>
      <c r="U1664" s="300" t="n"/>
      <c r="V1664" s="341" t="n"/>
      <c r="W1664" s="341" t="n"/>
      <c r="X1664" s="320" t="n"/>
      <c r="Y1664" s="320" t="n"/>
      <c r="Z1664" s="71" t="n"/>
    </row>
    <row r="1665" ht="16.5" customHeight="1" s="115">
      <c r="C1665" s="313" t="n"/>
      <c r="D1665" s="313" t="n"/>
      <c r="E1665" s="291" t="n"/>
      <c r="F1665" s="292" t="n"/>
      <c r="G1665" s="292" t="n"/>
      <c r="H1665" s="294" t="n"/>
      <c r="I1665" s="338" t="n"/>
      <c r="J1665" s="295" t="n"/>
      <c r="K1665" s="268" t="n"/>
      <c r="L1665" s="268" t="n"/>
      <c r="M1665" s="268" t="n"/>
      <c r="N1665" s="339" t="n"/>
      <c r="O1665" s="268" t="n"/>
      <c r="P1665" s="314" t="n"/>
      <c r="Q1665" s="70" t="n"/>
      <c r="R1665" s="70" t="n"/>
      <c r="S1665" s="70" t="n"/>
      <c r="T1665" s="300" t="n"/>
      <c r="U1665" s="300" t="n"/>
      <c r="V1665" s="341" t="n"/>
      <c r="W1665" s="341" t="n"/>
      <c r="X1665" s="320" t="n"/>
      <c r="Y1665" s="320" t="n"/>
      <c r="Z1665" s="71" t="n"/>
    </row>
    <row r="1666" ht="16.5" customHeight="1" s="115">
      <c r="C1666" s="313" t="n"/>
      <c r="D1666" s="313" t="n"/>
      <c r="E1666" s="291" t="n"/>
      <c r="F1666" s="292" t="n"/>
      <c r="G1666" s="292" t="n"/>
      <c r="H1666" s="294" t="n"/>
      <c r="I1666" s="338" t="n"/>
      <c r="J1666" s="295" t="n"/>
      <c r="K1666" s="268" t="n"/>
      <c r="L1666" s="268" t="n"/>
      <c r="M1666" s="268" t="n"/>
      <c r="N1666" s="339" t="n"/>
      <c r="O1666" s="268" t="n"/>
      <c r="P1666" s="314" t="n"/>
      <c r="Q1666" s="70" t="n"/>
      <c r="R1666" s="70" t="n"/>
      <c r="S1666" s="70" t="n"/>
      <c r="T1666" s="300" t="n"/>
      <c r="U1666" s="300" t="n"/>
      <c r="V1666" s="341" t="n"/>
      <c r="W1666" s="341" t="n"/>
      <c r="X1666" s="320" t="n"/>
      <c r="Y1666" s="320" t="n"/>
      <c r="Z1666" s="71" t="n"/>
    </row>
    <row r="1667" ht="16.5" customHeight="1" s="115">
      <c r="C1667" s="313" t="n"/>
      <c r="D1667" s="313" t="n"/>
      <c r="E1667" s="291" t="n"/>
      <c r="F1667" s="292" t="n"/>
      <c r="G1667" s="292" t="n"/>
      <c r="H1667" s="294" t="n"/>
      <c r="I1667" s="338" t="n"/>
      <c r="J1667" s="295" t="n"/>
      <c r="K1667" s="268" t="n"/>
      <c r="L1667" s="268" t="n"/>
      <c r="M1667" s="268" t="n"/>
      <c r="N1667" s="339" t="n"/>
      <c r="O1667" s="268" t="n"/>
      <c r="P1667" s="314" t="n"/>
      <c r="Q1667" s="70" t="n"/>
      <c r="R1667" s="70" t="n"/>
      <c r="S1667" s="70" t="n"/>
      <c r="T1667" s="300" t="n"/>
      <c r="U1667" s="300" t="n"/>
      <c r="V1667" s="341" t="n"/>
      <c r="W1667" s="341" t="n"/>
      <c r="X1667" s="320" t="n"/>
      <c r="Y1667" s="320" t="n"/>
      <c r="Z1667" s="71" t="n"/>
    </row>
    <row r="1668" ht="16.5" customHeight="1" s="115">
      <c r="C1668" s="313" t="n"/>
      <c r="D1668" s="313" t="n"/>
      <c r="E1668" s="291" t="n"/>
      <c r="F1668" s="292" t="n"/>
      <c r="G1668" s="292" t="n"/>
      <c r="H1668" s="294" t="n"/>
      <c r="I1668" s="338" t="n"/>
      <c r="J1668" s="295" t="n"/>
      <c r="K1668" s="268" t="n"/>
      <c r="L1668" s="268" t="n"/>
      <c r="M1668" s="268" t="n"/>
      <c r="N1668" s="339" t="n"/>
      <c r="O1668" s="268" t="n"/>
      <c r="P1668" s="314" t="n"/>
      <c r="Q1668" s="70" t="n"/>
      <c r="R1668" s="70" t="n"/>
      <c r="S1668" s="70" t="n"/>
      <c r="T1668" s="300" t="n"/>
      <c r="U1668" s="300" t="n"/>
      <c r="V1668" s="341" t="n"/>
      <c r="W1668" s="341" t="n"/>
      <c r="X1668" s="320" t="n"/>
      <c r="Y1668" s="320" t="n"/>
      <c r="Z1668" s="71" t="n"/>
    </row>
    <row r="1669" ht="16.5" customHeight="1" s="115">
      <c r="C1669" s="313" t="n"/>
      <c r="D1669" s="313" t="n"/>
      <c r="E1669" s="291" t="n"/>
      <c r="F1669" s="292" t="n"/>
      <c r="G1669" s="292" t="n"/>
      <c r="H1669" s="294" t="n"/>
      <c r="I1669" s="338" t="n"/>
      <c r="J1669" s="295" t="n"/>
      <c r="K1669" s="268" t="n"/>
      <c r="L1669" s="268" t="n"/>
      <c r="M1669" s="268" t="n"/>
      <c r="N1669" s="339" t="n"/>
      <c r="O1669" s="268" t="n"/>
      <c r="P1669" s="314" t="n"/>
      <c r="Q1669" s="70" t="n"/>
      <c r="R1669" s="70" t="n"/>
      <c r="S1669" s="70" t="n"/>
      <c r="T1669" s="300" t="n"/>
      <c r="U1669" s="300" t="n"/>
      <c r="V1669" s="341" t="n"/>
      <c r="W1669" s="341" t="n"/>
      <c r="X1669" s="320" t="n"/>
      <c r="Y1669" s="320" t="n"/>
      <c r="Z1669" s="71" t="n"/>
    </row>
    <row r="1670" ht="16.5" customHeight="1" s="115">
      <c r="C1670" s="313" t="n"/>
      <c r="D1670" s="313" t="n"/>
      <c r="E1670" s="291" t="n"/>
      <c r="F1670" s="292" t="n"/>
      <c r="G1670" s="292" t="n"/>
      <c r="H1670" s="294" t="n"/>
      <c r="I1670" s="338" t="n"/>
      <c r="J1670" s="295" t="n"/>
      <c r="K1670" s="268" t="n"/>
      <c r="L1670" s="268" t="n"/>
      <c r="M1670" s="268" t="n"/>
      <c r="N1670" s="339" t="n"/>
      <c r="O1670" s="268" t="n"/>
      <c r="P1670" s="314" t="n"/>
      <c r="Q1670" s="70" t="n"/>
      <c r="R1670" s="70" t="n"/>
      <c r="S1670" s="70" t="n"/>
      <c r="T1670" s="300" t="n"/>
      <c r="U1670" s="300" t="n"/>
      <c r="V1670" s="341" t="n"/>
      <c r="W1670" s="341" t="n"/>
      <c r="X1670" s="320" t="n"/>
      <c r="Y1670" s="320" t="n"/>
      <c r="Z1670" s="71" t="n"/>
    </row>
    <row r="1671" ht="16.5" customHeight="1" s="115">
      <c r="C1671" s="313" t="n"/>
      <c r="D1671" s="313" t="n"/>
      <c r="E1671" s="291" t="n"/>
      <c r="F1671" s="292" t="n"/>
      <c r="G1671" s="292" t="n"/>
      <c r="H1671" s="294" t="n"/>
      <c r="I1671" s="338" t="n"/>
      <c r="J1671" s="295" t="n"/>
      <c r="K1671" s="268" t="n"/>
      <c r="L1671" s="268" t="n"/>
      <c r="M1671" s="268" t="n"/>
      <c r="N1671" s="339" t="n"/>
      <c r="O1671" s="268" t="n"/>
      <c r="P1671" s="314" t="n"/>
      <c r="Q1671" s="70" t="n"/>
      <c r="R1671" s="70" t="n"/>
      <c r="S1671" s="70" t="n"/>
      <c r="T1671" s="300" t="n"/>
      <c r="U1671" s="300" t="n"/>
      <c r="V1671" s="341" t="n"/>
      <c r="W1671" s="341" t="n"/>
      <c r="X1671" s="320" t="n"/>
      <c r="Y1671" s="320" t="n"/>
      <c r="Z1671" s="71" t="n"/>
    </row>
    <row r="1672" ht="16.5" customHeight="1" s="115">
      <c r="C1672" s="313" t="n"/>
      <c r="D1672" s="313" t="n"/>
      <c r="E1672" s="291" t="n"/>
      <c r="F1672" s="292" t="n"/>
      <c r="G1672" s="292" t="n"/>
      <c r="H1672" s="294" t="n"/>
      <c r="I1672" s="338" t="n"/>
      <c r="J1672" s="295" t="n"/>
      <c r="K1672" s="268" t="n"/>
      <c r="L1672" s="268" t="n"/>
      <c r="M1672" s="268" t="n"/>
      <c r="N1672" s="339" t="n"/>
      <c r="O1672" s="268" t="n"/>
      <c r="P1672" s="314" t="n"/>
      <c r="Q1672" s="70" t="n"/>
      <c r="R1672" s="70" t="n"/>
      <c r="S1672" s="70" t="n"/>
      <c r="T1672" s="300" t="n"/>
      <c r="U1672" s="300" t="n"/>
      <c r="V1672" s="341" t="n"/>
      <c r="W1672" s="341" t="n"/>
      <c r="X1672" s="320" t="n"/>
      <c r="Y1672" s="320" t="n"/>
      <c r="Z1672" s="71" t="n"/>
    </row>
    <row r="1673" ht="16.5" customHeight="1" s="115">
      <c r="C1673" s="313" t="n"/>
      <c r="D1673" s="313" t="n"/>
      <c r="E1673" s="291" t="n"/>
      <c r="F1673" s="292" t="n"/>
      <c r="G1673" s="292" t="n"/>
      <c r="H1673" s="294" t="n"/>
      <c r="I1673" s="338" t="n"/>
      <c r="J1673" s="295" t="n"/>
      <c r="K1673" s="268" t="n"/>
      <c r="L1673" s="268" t="n"/>
      <c r="M1673" s="268" t="n"/>
      <c r="N1673" s="339" t="n"/>
      <c r="O1673" s="268" t="n"/>
      <c r="P1673" s="314" t="n"/>
      <c r="Q1673" s="70" t="n"/>
      <c r="R1673" s="70" t="n"/>
      <c r="S1673" s="70" t="n"/>
      <c r="T1673" s="300" t="n"/>
      <c r="U1673" s="300" t="n"/>
      <c r="V1673" s="341" t="n"/>
      <c r="W1673" s="341" t="n"/>
      <c r="X1673" s="320" t="n"/>
      <c r="Y1673" s="320" t="n"/>
      <c r="Z1673" s="71" t="n"/>
    </row>
    <row r="1674" ht="16.5" customHeight="1" s="115">
      <c r="C1674" s="313" t="n"/>
      <c r="D1674" s="313" t="n"/>
      <c r="E1674" s="291" t="n"/>
      <c r="F1674" s="292" t="n"/>
      <c r="G1674" s="292" t="n"/>
      <c r="H1674" s="294" t="n"/>
      <c r="I1674" s="338" t="n"/>
      <c r="J1674" s="295" t="n"/>
      <c r="K1674" s="268" t="n"/>
      <c r="L1674" s="268" t="n"/>
      <c r="M1674" s="268" t="n"/>
      <c r="N1674" s="339" t="n"/>
      <c r="O1674" s="268" t="n"/>
      <c r="P1674" s="314" t="n"/>
      <c r="Q1674" s="70" t="n"/>
      <c r="R1674" s="70" t="n"/>
      <c r="S1674" s="70" t="n"/>
      <c r="T1674" s="300" t="n"/>
      <c r="U1674" s="300" t="n"/>
      <c r="V1674" s="341" t="n"/>
      <c r="W1674" s="341" t="n"/>
      <c r="X1674" s="320" t="n"/>
      <c r="Y1674" s="320" t="n"/>
      <c r="Z1674" s="71" t="n"/>
    </row>
    <row r="1675" ht="16.5" customHeight="1" s="115">
      <c r="C1675" s="313" t="n"/>
      <c r="D1675" s="313" t="n"/>
      <c r="E1675" s="291" t="n"/>
      <c r="F1675" s="292" t="n"/>
      <c r="G1675" s="292" t="n"/>
      <c r="H1675" s="294" t="n"/>
      <c r="I1675" s="338" t="n"/>
      <c r="J1675" s="295" t="n"/>
      <c r="K1675" s="268" t="n"/>
      <c r="L1675" s="268" t="n"/>
      <c r="M1675" s="268" t="n"/>
      <c r="N1675" s="339" t="n"/>
      <c r="O1675" s="268" t="n"/>
      <c r="P1675" s="314" t="n"/>
      <c r="Q1675" s="70" t="n"/>
      <c r="R1675" s="70" t="n"/>
      <c r="S1675" s="70" t="n"/>
      <c r="T1675" s="300" t="n"/>
      <c r="U1675" s="300" t="n"/>
      <c r="V1675" s="341" t="n"/>
      <c r="W1675" s="341" t="n"/>
      <c r="X1675" s="320" t="n"/>
      <c r="Y1675" s="320" t="n"/>
      <c r="Z1675" s="71" t="n"/>
    </row>
    <row r="1676" ht="16.5" customHeight="1" s="115">
      <c r="C1676" s="313" t="n"/>
      <c r="D1676" s="313" t="n"/>
      <c r="E1676" s="291" t="n"/>
      <c r="F1676" s="292" t="n"/>
      <c r="G1676" s="292" t="n"/>
      <c r="H1676" s="294" t="n"/>
      <c r="I1676" s="338" t="n"/>
      <c r="J1676" s="295" t="n"/>
      <c r="K1676" s="268" t="n"/>
      <c r="L1676" s="268" t="n"/>
      <c r="M1676" s="268" t="n"/>
      <c r="N1676" s="339" t="n"/>
      <c r="O1676" s="268" t="n"/>
      <c r="P1676" s="314" t="n"/>
      <c r="Q1676" s="70" t="n"/>
      <c r="R1676" s="70" t="n"/>
      <c r="S1676" s="70" t="n"/>
      <c r="T1676" s="300" t="n"/>
      <c r="U1676" s="300" t="n"/>
      <c r="V1676" s="341" t="n"/>
      <c r="W1676" s="341" t="n"/>
      <c r="X1676" s="320" t="n"/>
      <c r="Y1676" s="320" t="n"/>
      <c r="Z1676" s="71" t="n"/>
    </row>
    <row r="1677" ht="16.5" customHeight="1" s="115">
      <c r="C1677" s="313" t="n"/>
      <c r="D1677" s="313" t="n"/>
      <c r="E1677" s="291" t="n"/>
      <c r="F1677" s="292" t="n"/>
      <c r="G1677" s="292" t="n"/>
      <c r="H1677" s="294" t="n"/>
      <c r="I1677" s="338" t="n"/>
      <c r="J1677" s="295" t="n"/>
      <c r="K1677" s="268" t="n"/>
      <c r="L1677" s="268" t="n"/>
      <c r="M1677" s="268" t="n"/>
      <c r="N1677" s="339" t="n"/>
      <c r="O1677" s="268" t="n"/>
      <c r="P1677" s="314" t="n"/>
      <c r="Q1677" s="70" t="n"/>
      <c r="R1677" s="70" t="n"/>
      <c r="S1677" s="70" t="n"/>
      <c r="T1677" s="300" t="n"/>
      <c r="U1677" s="300" t="n"/>
      <c r="V1677" s="341" t="n"/>
      <c r="W1677" s="341" t="n"/>
      <c r="X1677" s="320" t="n"/>
      <c r="Y1677" s="320" t="n"/>
      <c r="Z1677" s="71" t="n"/>
    </row>
    <row r="1678" ht="16.5" customHeight="1" s="115">
      <c r="C1678" s="313" t="n"/>
      <c r="D1678" s="313" t="n"/>
      <c r="E1678" s="291" t="n"/>
      <c r="F1678" s="292" t="n"/>
      <c r="G1678" s="292" t="n"/>
      <c r="H1678" s="294" t="n"/>
      <c r="I1678" s="338" t="n"/>
      <c r="J1678" s="295" t="n"/>
      <c r="K1678" s="268" t="n"/>
      <c r="L1678" s="268" t="n"/>
      <c r="M1678" s="268" t="n"/>
      <c r="N1678" s="339" t="n"/>
      <c r="O1678" s="268" t="n"/>
      <c r="P1678" s="314" t="n"/>
      <c r="Q1678" s="70" t="n"/>
      <c r="R1678" s="70" t="n"/>
      <c r="S1678" s="70" t="n"/>
      <c r="T1678" s="300" t="n"/>
      <c r="U1678" s="300" t="n"/>
      <c r="V1678" s="341" t="n"/>
      <c r="W1678" s="341" t="n"/>
      <c r="X1678" s="320" t="n"/>
      <c r="Y1678" s="320" t="n"/>
      <c r="Z1678" s="71" t="n"/>
    </row>
    <row r="1679" ht="16.5" customHeight="1" s="115">
      <c r="C1679" s="313" t="n"/>
      <c r="D1679" s="313" t="n"/>
      <c r="E1679" s="291" t="n"/>
      <c r="F1679" s="292" t="n"/>
      <c r="G1679" s="292" t="n"/>
      <c r="H1679" s="294" t="n"/>
      <c r="I1679" s="338" t="n"/>
      <c r="J1679" s="295" t="n"/>
      <c r="K1679" s="268" t="n"/>
      <c r="L1679" s="268" t="n"/>
      <c r="M1679" s="268" t="n"/>
      <c r="N1679" s="339" t="n"/>
      <c r="O1679" s="268" t="n"/>
      <c r="P1679" s="314" t="n"/>
      <c r="Q1679" s="70" t="n"/>
      <c r="R1679" s="70" t="n"/>
      <c r="S1679" s="70" t="n"/>
      <c r="T1679" s="300" t="n"/>
      <c r="U1679" s="300" t="n"/>
      <c r="V1679" s="341" t="n"/>
      <c r="W1679" s="341" t="n"/>
      <c r="X1679" s="320" t="n"/>
      <c r="Y1679" s="320" t="n"/>
      <c r="Z1679" s="71" t="n"/>
    </row>
    <row r="1680" ht="16.5" customHeight="1" s="115">
      <c r="C1680" s="313" t="n"/>
      <c r="D1680" s="313" t="n"/>
      <c r="E1680" s="291" t="n"/>
      <c r="F1680" s="292" t="n"/>
      <c r="G1680" s="292" t="n"/>
      <c r="H1680" s="294" t="n"/>
      <c r="I1680" s="338" t="n"/>
      <c r="J1680" s="295" t="n"/>
      <c r="K1680" s="268" t="n"/>
      <c r="L1680" s="268" t="n"/>
      <c r="M1680" s="268" t="n"/>
      <c r="N1680" s="339" t="n"/>
      <c r="O1680" s="268" t="n"/>
      <c r="P1680" s="314" t="n"/>
      <c r="Q1680" s="70" t="n"/>
      <c r="R1680" s="70" t="n"/>
      <c r="S1680" s="70" t="n"/>
      <c r="T1680" s="300" t="n"/>
      <c r="U1680" s="300" t="n"/>
      <c r="V1680" s="341" t="n"/>
      <c r="W1680" s="341" t="n"/>
      <c r="X1680" s="320" t="n"/>
      <c r="Y1680" s="320" t="n"/>
      <c r="Z1680" s="71" t="n"/>
    </row>
    <row r="1681" ht="16.5" customHeight="1" s="115">
      <c r="C1681" s="313" t="n"/>
      <c r="D1681" s="313" t="n"/>
      <c r="E1681" s="291" t="n"/>
      <c r="F1681" s="292" t="n"/>
      <c r="G1681" s="292" t="n"/>
      <c r="H1681" s="294" t="n"/>
      <c r="I1681" s="338" t="n"/>
      <c r="J1681" s="295" t="n"/>
      <c r="K1681" s="268" t="n"/>
      <c r="L1681" s="268" t="n"/>
      <c r="M1681" s="268" t="n"/>
      <c r="N1681" s="339" t="n"/>
      <c r="O1681" s="268" t="n"/>
      <c r="P1681" s="314" t="n"/>
      <c r="Q1681" s="70" t="n"/>
      <c r="R1681" s="70" t="n"/>
      <c r="S1681" s="70" t="n"/>
      <c r="T1681" s="300" t="n"/>
      <c r="U1681" s="300" t="n"/>
      <c r="V1681" s="341" t="n"/>
      <c r="W1681" s="341" t="n"/>
      <c r="X1681" s="320" t="n"/>
      <c r="Y1681" s="320" t="n"/>
      <c r="Z1681" s="71" t="n"/>
    </row>
    <row r="1682" ht="16.5" customHeight="1" s="115">
      <c r="C1682" s="313" t="n"/>
      <c r="D1682" s="313" t="n"/>
      <c r="E1682" s="291" t="n"/>
      <c r="F1682" s="292" t="n"/>
      <c r="G1682" s="292" t="n"/>
      <c r="H1682" s="294" t="n"/>
      <c r="I1682" s="338" t="n"/>
      <c r="J1682" s="295" t="n"/>
      <c r="K1682" s="268" t="n"/>
      <c r="L1682" s="268" t="n"/>
      <c r="M1682" s="268" t="n"/>
      <c r="N1682" s="339" t="n"/>
      <c r="O1682" s="268" t="n"/>
      <c r="P1682" s="314" t="n"/>
      <c r="Q1682" s="70" t="n"/>
      <c r="R1682" s="70" t="n"/>
      <c r="S1682" s="70" t="n"/>
      <c r="T1682" s="300" t="n"/>
      <c r="U1682" s="300" t="n"/>
      <c r="V1682" s="341" t="n"/>
      <c r="W1682" s="341" t="n"/>
      <c r="X1682" s="320" t="n"/>
      <c r="Y1682" s="320" t="n"/>
      <c r="Z1682" s="71" t="n"/>
    </row>
    <row r="1683" ht="16.5" customHeight="1" s="115">
      <c r="C1683" s="313" t="n"/>
      <c r="D1683" s="313" t="n"/>
      <c r="E1683" s="291" t="n"/>
      <c r="F1683" s="292" t="n"/>
      <c r="G1683" s="292" t="n"/>
      <c r="H1683" s="294" t="n"/>
      <c r="I1683" s="338" t="n"/>
      <c r="J1683" s="295" t="n"/>
      <c r="K1683" s="268" t="n"/>
      <c r="L1683" s="268" t="n"/>
      <c r="M1683" s="268" t="n"/>
      <c r="N1683" s="339" t="n"/>
      <c r="O1683" s="268" t="n"/>
      <c r="P1683" s="314" t="n"/>
      <c r="Q1683" s="70" t="n"/>
      <c r="R1683" s="70" t="n"/>
      <c r="S1683" s="70" t="n"/>
      <c r="T1683" s="300" t="n"/>
      <c r="U1683" s="300" t="n"/>
      <c r="V1683" s="341" t="n"/>
      <c r="W1683" s="341" t="n"/>
      <c r="X1683" s="320" t="n"/>
      <c r="Y1683" s="320" t="n"/>
      <c r="Z1683" s="71" t="n"/>
    </row>
    <row r="1684" ht="16.5" customHeight="1" s="115">
      <c r="C1684" s="313" t="n"/>
      <c r="D1684" s="313" t="n"/>
      <c r="E1684" s="291" t="n"/>
      <c r="F1684" s="292" t="n"/>
      <c r="G1684" s="292" t="n"/>
      <c r="H1684" s="294" t="n"/>
      <c r="I1684" s="338" t="n"/>
      <c r="J1684" s="295" t="n"/>
      <c r="K1684" s="268" t="n"/>
      <c r="L1684" s="268" t="n"/>
      <c r="M1684" s="268" t="n"/>
      <c r="N1684" s="339" t="n"/>
      <c r="O1684" s="268" t="n"/>
      <c r="P1684" s="314" t="n"/>
      <c r="Q1684" s="70" t="n"/>
      <c r="R1684" s="70" t="n"/>
      <c r="S1684" s="70" t="n"/>
      <c r="T1684" s="300" t="n"/>
      <c r="U1684" s="300" t="n"/>
      <c r="V1684" s="341" t="n"/>
      <c r="W1684" s="341" t="n"/>
      <c r="X1684" s="320" t="n"/>
      <c r="Y1684" s="320" t="n"/>
      <c r="Z1684" s="71" t="n"/>
    </row>
    <row r="1685" ht="16.5" customHeight="1" s="115">
      <c r="C1685" s="313" t="n"/>
      <c r="D1685" s="313" t="n"/>
      <c r="E1685" s="291" t="n"/>
      <c r="F1685" s="292" t="n"/>
      <c r="G1685" s="292" t="n"/>
      <c r="H1685" s="294" t="n"/>
      <c r="I1685" s="338" t="n"/>
      <c r="J1685" s="295" t="n"/>
      <c r="K1685" s="268" t="n"/>
      <c r="L1685" s="268" t="n"/>
      <c r="M1685" s="268" t="n"/>
      <c r="N1685" s="339" t="n"/>
      <c r="O1685" s="268" t="n"/>
      <c r="P1685" s="314" t="n"/>
      <c r="Q1685" s="70" t="n"/>
      <c r="R1685" s="70" t="n"/>
      <c r="S1685" s="70" t="n"/>
      <c r="T1685" s="300" t="n"/>
      <c r="U1685" s="300" t="n"/>
      <c r="V1685" s="341" t="n"/>
      <c r="W1685" s="341" t="n"/>
      <c r="X1685" s="320" t="n"/>
      <c r="Y1685" s="320" t="n"/>
      <c r="Z1685" s="71" t="n"/>
    </row>
    <row r="1686" ht="16.5" customHeight="1" s="115">
      <c r="C1686" s="313" t="n"/>
      <c r="D1686" s="313" t="n"/>
      <c r="E1686" s="291" t="n"/>
      <c r="F1686" s="292" t="n"/>
      <c r="G1686" s="292" t="n"/>
      <c r="H1686" s="294" t="n"/>
      <c r="I1686" s="338" t="n"/>
      <c r="J1686" s="295" t="n"/>
      <c r="K1686" s="268" t="n"/>
      <c r="L1686" s="268" t="n"/>
      <c r="M1686" s="268" t="n"/>
      <c r="N1686" s="339" t="n"/>
      <c r="O1686" s="268" t="n"/>
      <c r="P1686" s="314" t="n"/>
      <c r="Q1686" s="70" t="n"/>
      <c r="R1686" s="70" t="n"/>
      <c r="S1686" s="70" t="n"/>
      <c r="T1686" s="300" t="n"/>
      <c r="U1686" s="300" t="n"/>
      <c r="V1686" s="341" t="n"/>
      <c r="W1686" s="341" t="n"/>
      <c r="X1686" s="320" t="n"/>
      <c r="Y1686" s="320" t="n"/>
      <c r="Z1686" s="71" t="n"/>
    </row>
    <row r="1687" ht="16.5" customHeight="1" s="115">
      <c r="C1687" s="313" t="n"/>
      <c r="D1687" s="313" t="n"/>
      <c r="E1687" s="291" t="n"/>
      <c r="F1687" s="292" t="n"/>
      <c r="G1687" s="292" t="n"/>
      <c r="H1687" s="294" t="n"/>
      <c r="I1687" s="338" t="n"/>
      <c r="J1687" s="295" t="n"/>
      <c r="K1687" s="268" t="n"/>
      <c r="L1687" s="268" t="n"/>
      <c r="M1687" s="268" t="n"/>
      <c r="N1687" s="339" t="n"/>
      <c r="O1687" s="268" t="n"/>
      <c r="P1687" s="314" t="n"/>
      <c r="Q1687" s="70" t="n"/>
      <c r="R1687" s="70" t="n"/>
      <c r="S1687" s="70" t="n"/>
      <c r="T1687" s="300" t="n"/>
      <c r="U1687" s="300" t="n"/>
      <c r="V1687" s="341" t="n"/>
      <c r="W1687" s="341" t="n"/>
      <c r="X1687" s="320" t="n"/>
      <c r="Y1687" s="320" t="n"/>
      <c r="Z1687" s="71" t="n"/>
    </row>
    <row r="1688" ht="16.5" customHeight="1" s="115">
      <c r="C1688" s="313" t="n"/>
      <c r="D1688" s="313" t="n"/>
      <c r="E1688" s="291" t="n"/>
      <c r="F1688" s="292" t="n"/>
      <c r="G1688" s="292" t="n"/>
      <c r="H1688" s="294" t="n"/>
      <c r="I1688" s="338" t="n"/>
      <c r="J1688" s="295" t="n"/>
      <c r="K1688" s="268" t="n"/>
      <c r="L1688" s="268" t="n"/>
      <c r="M1688" s="268" t="n"/>
      <c r="N1688" s="339" t="n"/>
      <c r="O1688" s="268" t="n"/>
      <c r="P1688" s="314" t="n"/>
      <c r="Q1688" s="70" t="n"/>
      <c r="R1688" s="70" t="n"/>
      <c r="S1688" s="70" t="n"/>
      <c r="T1688" s="300" t="n"/>
      <c r="U1688" s="300" t="n"/>
      <c r="V1688" s="341" t="n"/>
      <c r="W1688" s="341" t="n"/>
      <c r="X1688" s="320" t="n"/>
      <c r="Y1688" s="320" t="n"/>
      <c r="Z1688" s="71" t="n"/>
    </row>
    <row r="1689" ht="16.5" customHeight="1" s="115">
      <c r="C1689" s="313" t="n"/>
      <c r="D1689" s="313" t="n"/>
      <c r="E1689" s="291" t="n"/>
      <c r="F1689" s="292" t="n"/>
      <c r="G1689" s="292" t="n"/>
      <c r="H1689" s="294" t="n"/>
      <c r="I1689" s="338" t="n"/>
      <c r="J1689" s="295" t="n"/>
      <c r="K1689" s="268" t="n"/>
      <c r="L1689" s="268" t="n"/>
      <c r="M1689" s="268" t="n"/>
      <c r="N1689" s="339" t="n"/>
      <c r="O1689" s="268" t="n"/>
      <c r="P1689" s="314" t="n"/>
      <c r="Q1689" s="70" t="n"/>
      <c r="R1689" s="70" t="n"/>
      <c r="S1689" s="70" t="n"/>
      <c r="T1689" s="300" t="n"/>
      <c r="U1689" s="300" t="n"/>
      <c r="V1689" s="341" t="n"/>
      <c r="W1689" s="341" t="n"/>
      <c r="X1689" s="320" t="n"/>
      <c r="Y1689" s="320" t="n"/>
      <c r="Z1689" s="71" t="n"/>
    </row>
    <row r="1690" ht="16.5" customHeight="1" s="115">
      <c r="C1690" s="313" t="n"/>
      <c r="D1690" s="313" t="n"/>
      <c r="E1690" s="291" t="n"/>
      <c r="F1690" s="292" t="n"/>
      <c r="G1690" s="292" t="n"/>
      <c r="H1690" s="294" t="n"/>
      <c r="I1690" s="338" t="n"/>
      <c r="J1690" s="295" t="n"/>
      <c r="K1690" s="268" t="n"/>
      <c r="L1690" s="268" t="n"/>
      <c r="M1690" s="268" t="n"/>
      <c r="N1690" s="339" t="n"/>
      <c r="O1690" s="268" t="n"/>
      <c r="P1690" s="314" t="n"/>
      <c r="Q1690" s="70" t="n"/>
      <c r="R1690" s="70" t="n"/>
      <c r="S1690" s="70" t="n"/>
      <c r="T1690" s="300" t="n"/>
      <c r="U1690" s="300" t="n"/>
      <c r="V1690" s="341" t="n"/>
      <c r="W1690" s="341" t="n"/>
      <c r="X1690" s="320" t="n"/>
      <c r="Y1690" s="320" t="n"/>
      <c r="Z1690" s="71" t="n"/>
    </row>
    <row r="1691" ht="16.5" customHeight="1" s="115">
      <c r="C1691" s="313" t="n"/>
      <c r="D1691" s="313" t="n"/>
      <c r="E1691" s="291" t="n"/>
      <c r="F1691" s="292" t="n"/>
      <c r="G1691" s="292" t="n"/>
      <c r="H1691" s="294" t="n"/>
      <c r="I1691" s="338" t="n"/>
      <c r="J1691" s="295" t="n"/>
      <c r="K1691" s="268" t="n"/>
      <c r="L1691" s="268" t="n"/>
      <c r="M1691" s="268" t="n"/>
      <c r="N1691" s="339" t="n"/>
      <c r="O1691" s="268" t="n"/>
      <c r="P1691" s="314" t="n"/>
      <c r="Q1691" s="70" t="n"/>
      <c r="R1691" s="70" t="n"/>
      <c r="S1691" s="70" t="n"/>
      <c r="T1691" s="300" t="n"/>
      <c r="U1691" s="300" t="n"/>
      <c r="V1691" s="341" t="n"/>
      <c r="W1691" s="341" t="n"/>
      <c r="X1691" s="320" t="n"/>
      <c r="Y1691" s="320" t="n"/>
      <c r="Z1691" s="71" t="n"/>
    </row>
    <row r="1692" ht="16.5" customHeight="1" s="115">
      <c r="C1692" s="313" t="n"/>
      <c r="D1692" s="313" t="n"/>
      <c r="E1692" s="291" t="n"/>
      <c r="F1692" s="292" t="n"/>
      <c r="G1692" s="292" t="n"/>
      <c r="H1692" s="294" t="n"/>
      <c r="I1692" s="338" t="n"/>
      <c r="J1692" s="295" t="n"/>
      <c r="K1692" s="268" t="n"/>
      <c r="L1692" s="268" t="n"/>
      <c r="M1692" s="268" t="n"/>
      <c r="N1692" s="339" t="n"/>
      <c r="O1692" s="268" t="n"/>
      <c r="P1692" s="314" t="n"/>
      <c r="Q1692" s="70" t="n"/>
      <c r="R1692" s="70" t="n"/>
      <c r="S1692" s="70" t="n"/>
      <c r="T1692" s="300" t="n"/>
      <c r="U1692" s="300" t="n"/>
      <c r="V1692" s="341" t="n"/>
      <c r="W1692" s="341" t="n"/>
      <c r="X1692" s="320" t="n"/>
      <c r="Y1692" s="320" t="n"/>
      <c r="Z1692" s="71" t="n"/>
    </row>
    <row r="1693" ht="16.5" customHeight="1" s="115">
      <c r="C1693" s="313" t="n"/>
      <c r="D1693" s="313" t="n"/>
      <c r="E1693" s="291" t="n"/>
      <c r="F1693" s="292" t="n"/>
      <c r="G1693" s="292" t="n"/>
      <c r="H1693" s="294" t="n"/>
      <c r="I1693" s="338" t="n"/>
      <c r="J1693" s="295" t="n"/>
      <c r="K1693" s="268" t="n"/>
      <c r="L1693" s="268" t="n"/>
      <c r="M1693" s="268" t="n"/>
      <c r="N1693" s="339" t="n"/>
      <c r="O1693" s="268" t="n"/>
      <c r="P1693" s="314" t="n"/>
      <c r="Q1693" s="70" t="n"/>
      <c r="R1693" s="70" t="n"/>
      <c r="S1693" s="70" t="n"/>
      <c r="T1693" s="300" t="n"/>
      <c r="U1693" s="300" t="n"/>
      <c r="V1693" s="341" t="n"/>
      <c r="W1693" s="341" t="n"/>
      <c r="X1693" s="320" t="n"/>
      <c r="Y1693" s="320" t="n"/>
      <c r="Z1693" s="71" t="n"/>
    </row>
    <row r="1694" ht="16.5" customHeight="1" s="115">
      <c r="C1694" s="313" t="n"/>
      <c r="D1694" s="313" t="n"/>
      <c r="E1694" s="291" t="n"/>
      <c r="F1694" s="292" t="n"/>
      <c r="G1694" s="292" t="n"/>
      <c r="H1694" s="294" t="n"/>
      <c r="I1694" s="338" t="n"/>
      <c r="J1694" s="295" t="n"/>
      <c r="K1694" s="268" t="n"/>
      <c r="L1694" s="268" t="n"/>
      <c r="M1694" s="268" t="n"/>
      <c r="N1694" s="339" t="n"/>
      <c r="O1694" s="268" t="n"/>
      <c r="P1694" s="314" t="n"/>
      <c r="Q1694" s="70" t="n"/>
      <c r="R1694" s="70" t="n"/>
      <c r="S1694" s="70" t="n"/>
      <c r="T1694" s="300" t="n"/>
      <c r="U1694" s="300" t="n"/>
      <c r="V1694" s="341" t="n"/>
      <c r="W1694" s="341" t="n"/>
      <c r="X1694" s="320" t="n"/>
      <c r="Y1694" s="320" t="n"/>
      <c r="Z1694" s="71" t="n"/>
    </row>
    <row r="1695" ht="16.5" customHeight="1" s="115">
      <c r="C1695" s="313" t="n"/>
      <c r="D1695" s="313" t="n"/>
      <c r="E1695" s="291" t="n"/>
      <c r="F1695" s="292" t="n"/>
      <c r="G1695" s="292" t="n"/>
      <c r="H1695" s="294" t="n"/>
      <c r="I1695" s="338" t="n"/>
      <c r="J1695" s="295" t="n"/>
      <c r="K1695" s="268" t="n"/>
      <c r="L1695" s="268" t="n"/>
      <c r="M1695" s="268" t="n"/>
      <c r="N1695" s="339" t="n"/>
      <c r="O1695" s="268" t="n"/>
      <c r="P1695" s="314" t="n"/>
      <c r="Q1695" s="70" t="n"/>
      <c r="R1695" s="70" t="n"/>
      <c r="S1695" s="70" t="n"/>
      <c r="T1695" s="300" t="n"/>
      <c r="U1695" s="300" t="n"/>
      <c r="V1695" s="341" t="n"/>
      <c r="W1695" s="341" t="n"/>
      <c r="X1695" s="320" t="n"/>
      <c r="Y1695" s="320" t="n"/>
      <c r="Z1695" s="71" t="n"/>
    </row>
    <row r="1696" ht="16.5" customHeight="1" s="115">
      <c r="C1696" s="313" t="n"/>
      <c r="D1696" s="313" t="n"/>
      <c r="E1696" s="291" t="n"/>
      <c r="F1696" s="292" t="n"/>
      <c r="G1696" s="292" t="n"/>
      <c r="H1696" s="294" t="n"/>
      <c r="I1696" s="338" t="n"/>
      <c r="J1696" s="295" t="n"/>
      <c r="K1696" s="268" t="n"/>
      <c r="L1696" s="268" t="n"/>
      <c r="M1696" s="268" t="n"/>
      <c r="N1696" s="339" t="n"/>
      <c r="O1696" s="268" t="n"/>
      <c r="P1696" s="314" t="n"/>
      <c r="Q1696" s="70" t="n"/>
      <c r="R1696" s="70" t="n"/>
      <c r="S1696" s="70" t="n"/>
      <c r="T1696" s="300" t="n"/>
      <c r="U1696" s="300" t="n"/>
      <c r="V1696" s="341" t="n"/>
      <c r="W1696" s="341" t="n"/>
      <c r="X1696" s="320" t="n"/>
      <c r="Y1696" s="320" t="n"/>
      <c r="Z1696" s="71" t="n"/>
    </row>
    <row r="1697" ht="16.5" customHeight="1" s="115">
      <c r="C1697" s="313" t="n"/>
      <c r="D1697" s="313" t="n"/>
      <c r="E1697" s="291" t="n"/>
      <c r="F1697" s="292" t="n"/>
      <c r="G1697" s="292" t="n"/>
      <c r="H1697" s="294" t="n"/>
      <c r="I1697" s="338" t="n"/>
      <c r="J1697" s="295" t="n"/>
      <c r="K1697" s="268" t="n"/>
      <c r="L1697" s="268" t="n"/>
      <c r="M1697" s="268" t="n"/>
      <c r="N1697" s="339" t="n"/>
      <c r="O1697" s="268" t="n"/>
      <c r="P1697" s="314" t="n"/>
      <c r="Q1697" s="70" t="n"/>
      <c r="R1697" s="70" t="n"/>
      <c r="S1697" s="70" t="n"/>
      <c r="T1697" s="300" t="n"/>
      <c r="U1697" s="300" t="n"/>
      <c r="V1697" s="341" t="n"/>
      <c r="W1697" s="341" t="n"/>
      <c r="X1697" s="320" t="n"/>
      <c r="Y1697" s="320" t="n"/>
      <c r="Z1697" s="71" t="n"/>
    </row>
    <row r="1698" ht="16.5" customHeight="1" s="115">
      <c r="C1698" s="313" t="n"/>
      <c r="D1698" s="313" t="n"/>
      <c r="E1698" s="291" t="n"/>
      <c r="F1698" s="292" t="n"/>
      <c r="G1698" s="292" t="n"/>
      <c r="H1698" s="294" t="n"/>
      <c r="I1698" s="338" t="n"/>
      <c r="J1698" s="295" t="n"/>
      <c r="K1698" s="268" t="n"/>
      <c r="L1698" s="268" t="n"/>
      <c r="M1698" s="268" t="n"/>
      <c r="N1698" s="339" t="n"/>
      <c r="O1698" s="268" t="n"/>
      <c r="P1698" s="314" t="n"/>
      <c r="Q1698" s="70" t="n"/>
      <c r="R1698" s="70" t="n"/>
      <c r="S1698" s="70" t="n"/>
      <c r="T1698" s="300" t="n"/>
      <c r="U1698" s="300" t="n"/>
      <c r="V1698" s="341" t="n"/>
      <c r="W1698" s="341" t="n"/>
      <c r="X1698" s="320" t="n"/>
      <c r="Y1698" s="320" t="n"/>
      <c r="Z1698" s="71" t="n"/>
    </row>
    <row r="1699" ht="16.5" customHeight="1" s="115">
      <c r="C1699" s="313" t="n"/>
      <c r="D1699" s="313" t="n"/>
      <c r="E1699" s="291" t="n"/>
      <c r="F1699" s="292" t="n"/>
      <c r="G1699" s="292" t="n"/>
      <c r="H1699" s="294" t="n"/>
      <c r="I1699" s="338" t="n"/>
      <c r="J1699" s="295" t="n"/>
      <c r="K1699" s="268" t="n"/>
      <c r="L1699" s="268" t="n"/>
      <c r="M1699" s="268" t="n"/>
      <c r="N1699" s="339" t="n"/>
      <c r="O1699" s="268" t="n"/>
      <c r="P1699" s="314" t="n"/>
      <c r="Q1699" s="70" t="n"/>
      <c r="R1699" s="70" t="n"/>
      <c r="S1699" s="70" t="n"/>
      <c r="T1699" s="300" t="n"/>
      <c r="U1699" s="300" t="n"/>
      <c r="V1699" s="341" t="n"/>
      <c r="W1699" s="341" t="n"/>
      <c r="X1699" s="320" t="n"/>
      <c r="Y1699" s="320" t="n"/>
      <c r="Z1699" s="71" t="n"/>
    </row>
    <row r="1700" ht="16.5" customHeight="1" s="115">
      <c r="C1700" s="313" t="n"/>
      <c r="D1700" s="313" t="n"/>
      <c r="E1700" s="291" t="n"/>
      <c r="F1700" s="292" t="n"/>
      <c r="G1700" s="292" t="n"/>
      <c r="H1700" s="294" t="n"/>
      <c r="I1700" s="338" t="n"/>
      <c r="J1700" s="295" t="n"/>
      <c r="K1700" s="268" t="n"/>
      <c r="L1700" s="268" t="n"/>
      <c r="M1700" s="268" t="n"/>
      <c r="N1700" s="339" t="n"/>
      <c r="O1700" s="268" t="n"/>
      <c r="P1700" s="314" t="n"/>
      <c r="Q1700" s="70" t="n"/>
      <c r="R1700" s="70" t="n"/>
      <c r="S1700" s="70" t="n"/>
      <c r="T1700" s="300" t="n"/>
      <c r="U1700" s="300" t="n"/>
      <c r="V1700" s="341" t="n"/>
      <c r="W1700" s="341" t="n"/>
      <c r="X1700" s="320" t="n"/>
      <c r="Y1700" s="320" t="n"/>
      <c r="Z1700" s="71" t="n"/>
    </row>
    <row r="1701" ht="16.5" customHeight="1" s="115">
      <c r="C1701" s="313" t="n"/>
      <c r="D1701" s="313" t="n"/>
      <c r="E1701" s="291" t="n"/>
      <c r="F1701" s="292" t="n"/>
      <c r="G1701" s="292" t="n"/>
      <c r="H1701" s="294" t="n"/>
      <c r="I1701" s="338" t="n"/>
      <c r="J1701" s="295" t="n"/>
      <c r="K1701" s="268" t="n"/>
      <c r="L1701" s="268" t="n"/>
      <c r="M1701" s="268" t="n"/>
      <c r="N1701" s="339" t="n"/>
      <c r="O1701" s="268" t="n"/>
      <c r="P1701" s="314" t="n"/>
      <c r="Q1701" s="70" t="n"/>
      <c r="R1701" s="70" t="n"/>
      <c r="S1701" s="70" t="n"/>
      <c r="T1701" s="300" t="n"/>
      <c r="U1701" s="300" t="n"/>
      <c r="V1701" s="341" t="n"/>
      <c r="W1701" s="341" t="n"/>
      <c r="X1701" s="320" t="n"/>
      <c r="Y1701" s="320" t="n"/>
      <c r="Z1701" s="71" t="n"/>
    </row>
    <row r="1702" ht="16.5" customHeight="1" s="115">
      <c r="C1702" s="313" t="n"/>
      <c r="D1702" s="313" t="n"/>
      <c r="E1702" s="291" t="n"/>
      <c r="F1702" s="292" t="n"/>
      <c r="G1702" s="292" t="n"/>
      <c r="H1702" s="294" t="n"/>
      <c r="I1702" s="338" t="n"/>
      <c r="J1702" s="295" t="n"/>
      <c r="K1702" s="268" t="n"/>
      <c r="L1702" s="268" t="n"/>
      <c r="M1702" s="268" t="n"/>
      <c r="N1702" s="339" t="n"/>
      <c r="O1702" s="268" t="n"/>
      <c r="P1702" s="314" t="n"/>
      <c r="Q1702" s="70" t="n"/>
      <c r="R1702" s="70" t="n"/>
      <c r="S1702" s="70" t="n"/>
      <c r="T1702" s="300" t="n"/>
      <c r="U1702" s="300" t="n"/>
      <c r="V1702" s="341" t="n"/>
      <c r="W1702" s="341" t="n"/>
      <c r="X1702" s="320" t="n"/>
      <c r="Y1702" s="320" t="n"/>
      <c r="Z1702" s="71" t="n"/>
    </row>
    <row r="1703" ht="16.5" customHeight="1" s="115">
      <c r="C1703" s="313" t="n"/>
      <c r="D1703" s="313" t="n"/>
      <c r="E1703" s="291" t="n"/>
      <c r="F1703" s="292" t="n"/>
      <c r="G1703" s="292" t="n"/>
      <c r="H1703" s="294" t="n"/>
      <c r="I1703" s="338" t="n"/>
      <c r="J1703" s="295" t="n"/>
      <c r="K1703" s="268" t="n"/>
      <c r="L1703" s="268" t="n"/>
      <c r="M1703" s="268" t="n"/>
      <c r="N1703" s="339" t="n"/>
      <c r="O1703" s="268" t="n"/>
      <c r="P1703" s="314" t="n"/>
      <c r="Q1703" s="70" t="n"/>
      <c r="R1703" s="70" t="n"/>
      <c r="S1703" s="70" t="n"/>
      <c r="T1703" s="300" t="n"/>
      <c r="U1703" s="300" t="n"/>
      <c r="V1703" s="341" t="n"/>
      <c r="W1703" s="341" t="n"/>
      <c r="X1703" s="320" t="n"/>
      <c r="Y1703" s="320" t="n"/>
      <c r="Z1703" s="71" t="n"/>
    </row>
    <row r="1704" ht="16.5" customHeight="1" s="115">
      <c r="C1704" s="313" t="n"/>
      <c r="D1704" s="313" t="n"/>
      <c r="E1704" s="291" t="n"/>
      <c r="F1704" s="292" t="n"/>
      <c r="G1704" s="292" t="n"/>
      <c r="H1704" s="294" t="n"/>
      <c r="I1704" s="338" t="n"/>
      <c r="J1704" s="295" t="n"/>
      <c r="K1704" s="268" t="n"/>
      <c r="L1704" s="268" t="n"/>
      <c r="M1704" s="268" t="n"/>
      <c r="N1704" s="339" t="n"/>
      <c r="O1704" s="268" t="n"/>
      <c r="P1704" s="314" t="n"/>
      <c r="Q1704" s="70" t="n"/>
      <c r="R1704" s="70" t="n"/>
      <c r="S1704" s="70" t="n"/>
      <c r="T1704" s="300" t="n"/>
      <c r="U1704" s="300" t="n"/>
      <c r="V1704" s="341" t="n"/>
      <c r="W1704" s="341" t="n"/>
      <c r="X1704" s="320" t="n"/>
      <c r="Y1704" s="320" t="n"/>
      <c r="Z1704" s="71" t="n"/>
    </row>
    <row r="1705" ht="16.5" customHeight="1" s="115">
      <c r="C1705" s="313" t="n"/>
      <c r="D1705" s="313" t="n"/>
      <c r="E1705" s="291" t="n"/>
      <c r="F1705" s="292" t="n"/>
      <c r="G1705" s="292" t="n"/>
      <c r="H1705" s="294" t="n"/>
      <c r="I1705" s="338" t="n"/>
      <c r="J1705" s="295" t="n"/>
      <c r="K1705" s="268" t="n"/>
      <c r="L1705" s="268" t="n"/>
      <c r="M1705" s="268" t="n"/>
      <c r="N1705" s="339" t="n"/>
      <c r="O1705" s="268" t="n"/>
      <c r="P1705" s="314" t="n"/>
      <c r="Q1705" s="70" t="n"/>
      <c r="R1705" s="70" t="n"/>
      <c r="S1705" s="70" t="n"/>
      <c r="T1705" s="300" t="n"/>
      <c r="U1705" s="300" t="n"/>
      <c r="V1705" s="341" t="n"/>
      <c r="W1705" s="341" t="n"/>
      <c r="X1705" s="320" t="n"/>
      <c r="Y1705" s="320" t="n"/>
      <c r="Z1705" s="71" t="n"/>
    </row>
    <row r="1706" ht="16.5" customHeight="1" s="115">
      <c r="C1706" s="313" t="n"/>
      <c r="D1706" s="313" t="n"/>
      <c r="E1706" s="291" t="n"/>
      <c r="F1706" s="292" t="n"/>
      <c r="G1706" s="292" t="n"/>
      <c r="H1706" s="294" t="n"/>
      <c r="I1706" s="338" t="n"/>
      <c r="J1706" s="295" t="n"/>
      <c r="K1706" s="268" t="n"/>
      <c r="L1706" s="268" t="n"/>
      <c r="M1706" s="268" t="n"/>
      <c r="N1706" s="339" t="n"/>
      <c r="O1706" s="268" t="n"/>
      <c r="P1706" s="314" t="n"/>
      <c r="Q1706" s="70" t="n"/>
      <c r="R1706" s="70" t="n"/>
      <c r="S1706" s="70" t="n"/>
      <c r="T1706" s="300" t="n"/>
      <c r="U1706" s="300" t="n"/>
      <c r="V1706" s="341" t="n"/>
      <c r="W1706" s="341" t="n"/>
      <c r="X1706" s="320" t="n"/>
      <c r="Y1706" s="320" t="n"/>
      <c r="Z1706" s="71" t="n"/>
    </row>
    <row r="1707" ht="16.5" customHeight="1" s="115">
      <c r="C1707" s="313" t="n"/>
      <c r="D1707" s="313" t="n"/>
      <c r="E1707" s="291" t="n"/>
      <c r="F1707" s="292" t="n"/>
      <c r="G1707" s="292" t="n"/>
      <c r="H1707" s="294" t="n"/>
      <c r="I1707" s="338" t="n"/>
      <c r="J1707" s="295" t="n"/>
      <c r="K1707" s="268" t="n"/>
      <c r="L1707" s="268" t="n"/>
      <c r="M1707" s="268" t="n"/>
      <c r="N1707" s="339" t="n"/>
      <c r="O1707" s="268" t="n"/>
      <c r="P1707" s="314" t="n"/>
      <c r="Q1707" s="70" t="n"/>
      <c r="R1707" s="70" t="n"/>
      <c r="S1707" s="70" t="n"/>
      <c r="T1707" s="300" t="n"/>
      <c r="U1707" s="300" t="n"/>
      <c r="V1707" s="341" t="n"/>
      <c r="W1707" s="341" t="n"/>
      <c r="X1707" s="320" t="n"/>
      <c r="Y1707" s="320" t="n"/>
      <c r="Z1707" s="71" t="n"/>
    </row>
    <row r="1708" ht="16.5" customHeight="1" s="115">
      <c r="C1708" s="313" t="n"/>
      <c r="D1708" s="313" t="n"/>
      <c r="E1708" s="291" t="n"/>
      <c r="F1708" s="292" t="n"/>
      <c r="G1708" s="292" t="n"/>
      <c r="H1708" s="294" t="n"/>
      <c r="I1708" s="338" t="n"/>
      <c r="J1708" s="295" t="n"/>
      <c r="K1708" s="268" t="n"/>
      <c r="L1708" s="268" t="n"/>
      <c r="M1708" s="268" t="n"/>
      <c r="N1708" s="339" t="n"/>
      <c r="O1708" s="268" t="n"/>
      <c r="P1708" s="314" t="n"/>
      <c r="Q1708" s="70" t="n"/>
      <c r="R1708" s="70" t="n"/>
      <c r="S1708" s="70" t="n"/>
      <c r="T1708" s="300" t="n"/>
      <c r="U1708" s="300" t="n"/>
      <c r="V1708" s="341" t="n"/>
      <c r="W1708" s="341" t="n"/>
      <c r="X1708" s="320" t="n"/>
      <c r="Y1708" s="320" t="n"/>
      <c r="Z1708" s="71" t="n"/>
    </row>
    <row r="1709" ht="16.5" customHeight="1" s="115">
      <c r="C1709" s="313" t="n"/>
      <c r="D1709" s="313" t="n"/>
      <c r="E1709" s="291" t="n"/>
      <c r="F1709" s="292" t="n"/>
      <c r="G1709" s="292" t="n"/>
      <c r="H1709" s="294" t="n"/>
      <c r="I1709" s="338" t="n"/>
      <c r="J1709" s="295" t="n"/>
      <c r="K1709" s="268" t="n"/>
      <c r="L1709" s="268" t="n"/>
      <c r="M1709" s="268" t="n"/>
      <c r="N1709" s="339" t="n"/>
      <c r="O1709" s="268" t="n"/>
      <c r="P1709" s="314" t="n"/>
      <c r="Q1709" s="70" t="n"/>
      <c r="R1709" s="70" t="n"/>
      <c r="S1709" s="70" t="n"/>
      <c r="T1709" s="300" t="n"/>
      <c r="U1709" s="300" t="n"/>
      <c r="V1709" s="341" t="n"/>
      <c r="W1709" s="341" t="n"/>
      <c r="X1709" s="320" t="n"/>
      <c r="Y1709" s="320" t="n"/>
      <c r="Z1709" s="71" t="n"/>
    </row>
    <row r="1710" ht="16.5" customHeight="1" s="115">
      <c r="C1710" s="313" t="n"/>
      <c r="D1710" s="313" t="n"/>
      <c r="E1710" s="291" t="n"/>
      <c r="F1710" s="292" t="n"/>
      <c r="G1710" s="292" t="n"/>
      <c r="H1710" s="294" t="n"/>
      <c r="I1710" s="338" t="n"/>
      <c r="J1710" s="295" t="n"/>
      <c r="K1710" s="268" t="n"/>
      <c r="L1710" s="268" t="n"/>
      <c r="M1710" s="268" t="n"/>
      <c r="N1710" s="339" t="n"/>
      <c r="O1710" s="268" t="n"/>
      <c r="P1710" s="314" t="n"/>
      <c r="Q1710" s="70" t="n"/>
      <c r="R1710" s="70" t="n"/>
      <c r="S1710" s="70" t="n"/>
      <c r="T1710" s="300" t="n"/>
      <c r="U1710" s="300" t="n"/>
      <c r="V1710" s="341" t="n"/>
      <c r="W1710" s="341" t="n"/>
      <c r="X1710" s="320" t="n"/>
      <c r="Y1710" s="320" t="n"/>
      <c r="Z1710" s="71" t="n"/>
    </row>
    <row r="1711" ht="16.5" customHeight="1" s="115">
      <c r="C1711" s="313" t="n"/>
      <c r="D1711" s="313" t="n"/>
      <c r="E1711" s="291" t="n"/>
      <c r="F1711" s="292" t="n"/>
      <c r="G1711" s="292" t="n"/>
      <c r="H1711" s="294" t="n"/>
      <c r="I1711" s="338" t="n"/>
      <c r="J1711" s="295" t="n"/>
      <c r="K1711" s="268" t="n"/>
      <c r="L1711" s="268" t="n"/>
      <c r="M1711" s="268" t="n"/>
      <c r="N1711" s="339" t="n"/>
      <c r="O1711" s="268" t="n"/>
      <c r="P1711" s="314" t="n"/>
      <c r="Q1711" s="70" t="n"/>
      <c r="R1711" s="70" t="n"/>
      <c r="S1711" s="70" t="n"/>
      <c r="T1711" s="300" t="n"/>
      <c r="U1711" s="300" t="n"/>
      <c r="V1711" s="341" t="n"/>
      <c r="W1711" s="341" t="n"/>
      <c r="X1711" s="320" t="n"/>
      <c r="Y1711" s="320" t="n"/>
      <c r="Z1711" s="71" t="n"/>
    </row>
    <row r="1712" ht="16.5" customHeight="1" s="115">
      <c r="C1712" s="313" t="n"/>
      <c r="D1712" s="313" t="n"/>
      <c r="E1712" s="291" t="n"/>
      <c r="F1712" s="292" t="n"/>
      <c r="G1712" s="292" t="n"/>
      <c r="H1712" s="294" t="n"/>
      <c r="I1712" s="338" t="n"/>
      <c r="J1712" s="295" t="n"/>
      <c r="K1712" s="268" t="n"/>
      <c r="L1712" s="268" t="n"/>
      <c r="M1712" s="268" t="n"/>
      <c r="N1712" s="339" t="n"/>
      <c r="O1712" s="268" t="n"/>
      <c r="P1712" s="314" t="n"/>
      <c r="Q1712" s="70" t="n"/>
      <c r="R1712" s="70" t="n"/>
      <c r="S1712" s="70" t="n"/>
      <c r="T1712" s="300" t="n"/>
      <c r="U1712" s="300" t="n"/>
      <c r="V1712" s="341" t="n"/>
      <c r="W1712" s="341" t="n"/>
      <c r="X1712" s="320" t="n"/>
      <c r="Y1712" s="320" t="n"/>
      <c r="Z1712" s="71" t="n"/>
    </row>
    <row r="1713" ht="16.5" customHeight="1" s="115">
      <c r="C1713" s="313" t="n"/>
      <c r="D1713" s="313" t="n"/>
      <c r="E1713" s="291" t="n"/>
      <c r="F1713" s="292" t="n"/>
      <c r="G1713" s="292" t="n"/>
      <c r="H1713" s="294" t="n"/>
      <c r="I1713" s="338" t="n"/>
      <c r="J1713" s="295" t="n"/>
      <c r="K1713" s="268" t="n"/>
      <c r="L1713" s="268" t="n"/>
      <c r="M1713" s="268" t="n"/>
      <c r="N1713" s="339" t="n"/>
      <c r="O1713" s="268" t="n"/>
      <c r="P1713" s="314" t="n"/>
      <c r="Q1713" s="70" t="n"/>
      <c r="R1713" s="70" t="n"/>
      <c r="S1713" s="70" t="n"/>
      <c r="T1713" s="300" t="n"/>
      <c r="U1713" s="300" t="n"/>
      <c r="V1713" s="341" t="n"/>
      <c r="W1713" s="341" t="n"/>
      <c r="X1713" s="320" t="n"/>
      <c r="Y1713" s="320" t="n"/>
      <c r="Z1713" s="71" t="n"/>
    </row>
    <row r="1714" ht="16.5" customHeight="1" s="115">
      <c r="C1714" s="313" t="n"/>
      <c r="D1714" s="313" t="n"/>
      <c r="E1714" s="291" t="n"/>
      <c r="F1714" s="292" t="n"/>
      <c r="G1714" s="292" t="n"/>
      <c r="H1714" s="294" t="n"/>
      <c r="I1714" s="338" t="n"/>
      <c r="J1714" s="295" t="n"/>
      <c r="K1714" s="268" t="n"/>
      <c r="L1714" s="268" t="n"/>
      <c r="M1714" s="268" t="n"/>
      <c r="N1714" s="339" t="n"/>
      <c r="O1714" s="268" t="n"/>
      <c r="P1714" s="314" t="n"/>
      <c r="Q1714" s="70" t="n"/>
      <c r="R1714" s="70" t="n"/>
      <c r="S1714" s="70" t="n"/>
      <c r="T1714" s="300" t="n"/>
      <c r="U1714" s="300" t="n"/>
      <c r="V1714" s="341" t="n"/>
      <c r="W1714" s="341" t="n"/>
      <c r="X1714" s="320" t="n"/>
      <c r="Y1714" s="320" t="n"/>
      <c r="Z1714" s="71" t="n"/>
    </row>
    <row r="1715" ht="16.5" customHeight="1" s="115">
      <c r="C1715" s="313" t="n"/>
      <c r="D1715" s="313" t="n"/>
      <c r="E1715" s="291" t="n"/>
      <c r="F1715" s="292" t="n"/>
      <c r="G1715" s="292" t="n"/>
      <c r="H1715" s="294" t="n"/>
      <c r="I1715" s="338" t="n"/>
      <c r="J1715" s="295" t="n"/>
      <c r="K1715" s="268" t="n"/>
      <c r="L1715" s="268" t="n"/>
      <c r="M1715" s="268" t="n"/>
      <c r="N1715" s="339" t="n"/>
      <c r="O1715" s="268" t="n"/>
      <c r="P1715" s="314" t="n"/>
      <c r="Q1715" s="70" t="n"/>
      <c r="R1715" s="70" t="n"/>
      <c r="S1715" s="70" t="n"/>
      <c r="T1715" s="300" t="n"/>
      <c r="U1715" s="300" t="n"/>
      <c r="V1715" s="341" t="n"/>
      <c r="W1715" s="341" t="n"/>
      <c r="X1715" s="320" t="n"/>
      <c r="Y1715" s="320" t="n"/>
      <c r="Z1715" s="71" t="n"/>
    </row>
    <row r="1716" ht="16.5" customHeight="1" s="115">
      <c r="C1716" s="313" t="n"/>
      <c r="D1716" s="313" t="n"/>
      <c r="E1716" s="291" t="n"/>
      <c r="F1716" s="292" t="n"/>
      <c r="G1716" s="292" t="n"/>
      <c r="H1716" s="294" t="n"/>
      <c r="I1716" s="338" t="n"/>
      <c r="J1716" s="295" t="n"/>
      <c r="K1716" s="268" t="n"/>
      <c r="L1716" s="268" t="n"/>
      <c r="M1716" s="268" t="n"/>
      <c r="N1716" s="339" t="n"/>
      <c r="O1716" s="268" t="n"/>
      <c r="P1716" s="314" t="n"/>
      <c r="Q1716" s="70" t="n"/>
      <c r="R1716" s="70" t="n"/>
      <c r="S1716" s="70" t="n"/>
      <c r="T1716" s="300" t="n"/>
      <c r="U1716" s="300" t="n"/>
      <c r="V1716" s="341" t="n"/>
      <c r="W1716" s="341" t="n"/>
      <c r="X1716" s="320" t="n"/>
      <c r="Y1716" s="320" t="n"/>
      <c r="Z1716" s="71" t="n"/>
    </row>
    <row r="1717" ht="16.5" customHeight="1" s="115">
      <c r="C1717" s="313" t="n"/>
      <c r="D1717" s="313" t="n"/>
      <c r="E1717" s="291" t="n"/>
      <c r="F1717" s="292" t="n"/>
      <c r="G1717" s="292" t="n"/>
      <c r="H1717" s="294" t="n"/>
      <c r="I1717" s="338" t="n"/>
      <c r="J1717" s="295" t="n"/>
      <c r="K1717" s="268" t="n"/>
      <c r="L1717" s="268" t="n"/>
      <c r="M1717" s="268" t="n"/>
      <c r="N1717" s="339" t="n"/>
      <c r="O1717" s="268" t="n"/>
      <c r="P1717" s="314" t="n"/>
      <c r="Q1717" s="70" t="n"/>
      <c r="R1717" s="70" t="n"/>
      <c r="S1717" s="70" t="n"/>
      <c r="T1717" s="300" t="n"/>
      <c r="U1717" s="300" t="n"/>
      <c r="V1717" s="341" t="n"/>
      <c r="W1717" s="341" t="n"/>
      <c r="X1717" s="320" t="n"/>
      <c r="Y1717" s="320" t="n"/>
      <c r="Z1717" s="71" t="n"/>
    </row>
    <row r="1718" ht="16.5" customHeight="1" s="115">
      <c r="C1718" s="313" t="n"/>
      <c r="D1718" s="313" t="n"/>
      <c r="E1718" s="291" t="n"/>
      <c r="F1718" s="292" t="n"/>
      <c r="G1718" s="292" t="n"/>
      <c r="H1718" s="294" t="n"/>
      <c r="I1718" s="338" t="n"/>
      <c r="J1718" s="295" t="n"/>
      <c r="K1718" s="268" t="n"/>
      <c r="L1718" s="268" t="n"/>
      <c r="M1718" s="268" t="n"/>
      <c r="N1718" s="339" t="n"/>
      <c r="O1718" s="268" t="n"/>
      <c r="P1718" s="314" t="n"/>
      <c r="Q1718" s="70" t="n"/>
      <c r="R1718" s="70" t="n"/>
      <c r="S1718" s="70" t="n"/>
      <c r="T1718" s="300" t="n"/>
      <c r="U1718" s="300" t="n"/>
      <c r="V1718" s="341" t="n"/>
      <c r="W1718" s="341" t="n"/>
      <c r="X1718" s="320" t="n"/>
      <c r="Y1718" s="320" t="n"/>
      <c r="Z1718" s="71" t="n"/>
    </row>
    <row r="1719" ht="16.5" customHeight="1" s="115">
      <c r="C1719" s="313" t="n"/>
      <c r="D1719" s="313" t="n"/>
      <c r="E1719" s="291" t="n"/>
      <c r="F1719" s="292" t="n"/>
      <c r="G1719" s="292" t="n"/>
      <c r="H1719" s="294" t="n"/>
      <c r="I1719" s="338" t="n"/>
      <c r="J1719" s="295" t="n"/>
      <c r="K1719" s="268" t="n"/>
      <c r="L1719" s="268" t="n"/>
      <c r="M1719" s="268" t="n"/>
      <c r="N1719" s="339" t="n"/>
      <c r="O1719" s="268" t="n"/>
      <c r="P1719" s="314" t="n"/>
      <c r="Q1719" s="70" t="n"/>
      <c r="R1719" s="70" t="n"/>
      <c r="S1719" s="70" t="n"/>
      <c r="T1719" s="300" t="n"/>
      <c r="U1719" s="300" t="n"/>
      <c r="V1719" s="341" t="n"/>
      <c r="W1719" s="341" t="n"/>
      <c r="X1719" s="320" t="n"/>
      <c r="Y1719" s="320" t="n"/>
      <c r="Z1719" s="71" t="n"/>
    </row>
    <row r="1720" ht="16.5" customHeight="1" s="115">
      <c r="C1720" s="313" t="n"/>
      <c r="D1720" s="313" t="n"/>
      <c r="E1720" s="291" t="n"/>
      <c r="F1720" s="292" t="n"/>
      <c r="G1720" s="292" t="n"/>
      <c r="H1720" s="294" t="n"/>
      <c r="I1720" s="338" t="n"/>
      <c r="J1720" s="295" t="n"/>
      <c r="K1720" s="268" t="n"/>
      <c r="L1720" s="268" t="n"/>
      <c r="M1720" s="268" t="n"/>
      <c r="N1720" s="339" t="n"/>
      <c r="O1720" s="268" t="n"/>
      <c r="P1720" s="314" t="n"/>
      <c r="Q1720" s="70" t="n"/>
      <c r="R1720" s="70" t="n"/>
      <c r="S1720" s="70" t="n"/>
      <c r="T1720" s="300" t="n"/>
      <c r="U1720" s="300" t="n"/>
      <c r="V1720" s="341" t="n"/>
      <c r="W1720" s="341" t="n"/>
      <c r="X1720" s="320" t="n"/>
      <c r="Y1720" s="320" t="n"/>
      <c r="Z1720" s="71" t="n"/>
    </row>
    <row r="1721" ht="16.5" customHeight="1" s="115">
      <c r="C1721" s="313" t="n"/>
      <c r="D1721" s="313" t="n"/>
      <c r="E1721" s="291" t="n"/>
      <c r="F1721" s="292" t="n"/>
      <c r="G1721" s="292" t="n"/>
      <c r="H1721" s="294" t="n"/>
      <c r="I1721" s="338" t="n"/>
      <c r="J1721" s="295" t="n"/>
      <c r="K1721" s="268" t="n"/>
      <c r="L1721" s="268" t="n"/>
      <c r="M1721" s="268" t="n"/>
      <c r="N1721" s="339" t="n"/>
      <c r="O1721" s="268" t="n"/>
      <c r="P1721" s="314" t="n"/>
      <c r="Q1721" s="70" t="n"/>
      <c r="R1721" s="70" t="n"/>
      <c r="S1721" s="70" t="n"/>
      <c r="T1721" s="300" t="n"/>
      <c r="U1721" s="300" t="n"/>
      <c r="V1721" s="341" t="n"/>
      <c r="W1721" s="341" t="n"/>
      <c r="X1721" s="320" t="n"/>
      <c r="Y1721" s="320" t="n"/>
      <c r="Z1721" s="71" t="n"/>
    </row>
    <row r="1722" ht="16.5" customHeight="1" s="115">
      <c r="C1722" s="313" t="n"/>
      <c r="D1722" s="313" t="n"/>
      <c r="E1722" s="291" t="n"/>
      <c r="F1722" s="292" t="n"/>
      <c r="G1722" s="292" t="n"/>
      <c r="H1722" s="294" t="n"/>
      <c r="I1722" s="338" t="n"/>
      <c r="J1722" s="295" t="n"/>
      <c r="K1722" s="268" t="n"/>
      <c r="L1722" s="268" t="n"/>
      <c r="M1722" s="268" t="n"/>
      <c r="N1722" s="339" t="n"/>
      <c r="O1722" s="268" t="n"/>
      <c r="P1722" s="314" t="n"/>
      <c r="Q1722" s="70" t="n"/>
      <c r="R1722" s="70" t="n"/>
      <c r="S1722" s="70" t="n"/>
      <c r="T1722" s="300" t="n"/>
      <c r="U1722" s="300" t="n"/>
      <c r="V1722" s="341" t="n"/>
      <c r="W1722" s="341" t="n"/>
      <c r="X1722" s="320" t="n"/>
      <c r="Y1722" s="320" t="n"/>
      <c r="Z1722" s="71" t="n"/>
    </row>
    <row r="1723" ht="16.5" customHeight="1" s="115">
      <c r="C1723" s="313" t="n"/>
      <c r="D1723" s="313" t="n"/>
      <c r="E1723" s="291" t="n"/>
      <c r="F1723" s="292" t="n"/>
      <c r="G1723" s="292" t="n"/>
      <c r="H1723" s="294" t="n"/>
      <c r="I1723" s="338" t="n"/>
      <c r="J1723" s="295" t="n"/>
      <c r="K1723" s="268" t="n"/>
      <c r="L1723" s="268" t="n"/>
      <c r="M1723" s="268" t="n"/>
      <c r="N1723" s="339" t="n"/>
      <c r="O1723" s="268" t="n"/>
      <c r="P1723" s="314" t="n"/>
      <c r="Q1723" s="70" t="n"/>
      <c r="R1723" s="70" t="n"/>
      <c r="S1723" s="70" t="n"/>
      <c r="T1723" s="300" t="n"/>
      <c r="U1723" s="300" t="n"/>
      <c r="V1723" s="341" t="n"/>
      <c r="W1723" s="341" t="n"/>
      <c r="X1723" s="320" t="n"/>
      <c r="Y1723" s="320" t="n"/>
      <c r="Z1723" s="71" t="n"/>
    </row>
    <row r="1724" ht="16.5" customHeight="1" s="115">
      <c r="C1724" s="313" t="n"/>
      <c r="D1724" s="313" t="n"/>
      <c r="E1724" s="291" t="n"/>
      <c r="F1724" s="292" t="n"/>
      <c r="G1724" s="292" t="n"/>
      <c r="H1724" s="294" t="n"/>
      <c r="I1724" s="338" t="n"/>
      <c r="J1724" s="295" t="n"/>
      <c r="K1724" s="268" t="n"/>
      <c r="L1724" s="268" t="n"/>
      <c r="M1724" s="268" t="n"/>
      <c r="N1724" s="339" t="n"/>
      <c r="O1724" s="268" t="n"/>
      <c r="P1724" s="314" t="n"/>
      <c r="Q1724" s="70" t="n"/>
      <c r="R1724" s="70" t="n"/>
      <c r="S1724" s="70" t="n"/>
      <c r="T1724" s="300" t="n"/>
      <c r="U1724" s="300" t="n"/>
      <c r="V1724" s="341" t="n"/>
      <c r="W1724" s="341" t="n"/>
      <c r="X1724" s="320" t="n"/>
      <c r="Y1724" s="320" t="n"/>
      <c r="Z1724" s="71" t="n"/>
    </row>
    <row r="1725" ht="16.5" customHeight="1" s="115">
      <c r="C1725" s="313" t="n"/>
      <c r="D1725" s="313" t="n"/>
      <c r="E1725" s="291" t="n"/>
      <c r="F1725" s="292" t="n"/>
      <c r="G1725" s="292" t="n"/>
      <c r="H1725" s="294" t="n"/>
      <c r="I1725" s="338" t="n"/>
      <c r="J1725" s="295" t="n"/>
      <c r="K1725" s="268" t="n"/>
      <c r="L1725" s="268" t="n"/>
      <c r="M1725" s="268" t="n"/>
      <c r="N1725" s="339" t="n"/>
      <c r="O1725" s="268" t="n"/>
      <c r="P1725" s="314" t="n"/>
      <c r="Q1725" s="70" t="n"/>
      <c r="R1725" s="70" t="n"/>
      <c r="S1725" s="70" t="n"/>
      <c r="T1725" s="300" t="n"/>
      <c r="U1725" s="300" t="n"/>
      <c r="V1725" s="341" t="n"/>
      <c r="W1725" s="341" t="n"/>
      <c r="X1725" s="320" t="n"/>
      <c r="Y1725" s="320" t="n"/>
      <c r="Z1725" s="71" t="n"/>
    </row>
    <row r="1726" ht="18" customHeight="1" s="115">
      <c r="C1726" s="313" t="n"/>
      <c r="D1726" s="313" t="n"/>
      <c r="E1726" s="291" t="n"/>
      <c r="F1726" s="292" t="n"/>
      <c r="G1726" s="292" t="n"/>
      <c r="H1726" s="294" t="n"/>
      <c r="I1726" s="338" t="n"/>
      <c r="J1726" s="295" t="n"/>
      <c r="K1726" s="268" t="n"/>
      <c r="L1726" s="268" t="n"/>
      <c r="M1726" s="268" t="n"/>
      <c r="N1726" s="339" t="n"/>
      <c r="O1726" s="268" t="n"/>
      <c r="P1726" s="314" t="n"/>
      <c r="Q1726" s="70" t="n"/>
      <c r="R1726" s="70" t="n"/>
      <c r="S1726" s="70" t="n"/>
      <c r="T1726" s="300" t="n"/>
      <c r="U1726" s="300" t="n"/>
      <c r="V1726" s="341" t="n"/>
      <c r="W1726" s="341" t="n"/>
      <c r="X1726" s="320" t="n"/>
      <c r="Y1726" s="320" t="n"/>
      <c r="Z1726" s="71" t="n"/>
    </row>
    <row r="1727" ht="18" customHeight="1" s="115">
      <c r="C1727" s="313" t="n"/>
      <c r="D1727" s="313" t="n"/>
      <c r="E1727" s="291" t="n"/>
      <c r="F1727" s="292" t="n"/>
      <c r="G1727" s="292" t="n"/>
      <c r="H1727" s="294" t="n"/>
      <c r="I1727" s="338" t="n"/>
      <c r="J1727" s="295" t="n"/>
      <c r="K1727" s="268" t="n"/>
      <c r="L1727" s="268" t="n"/>
      <c r="M1727" s="268" t="n"/>
      <c r="N1727" s="339" t="n"/>
      <c r="O1727" s="268" t="n"/>
      <c r="P1727" s="314" t="n"/>
      <c r="Q1727" s="70" t="n"/>
      <c r="R1727" s="70" t="n"/>
      <c r="S1727" s="70" t="n"/>
      <c r="T1727" s="300" t="n"/>
      <c r="U1727" s="300" t="n"/>
      <c r="V1727" s="341" t="n"/>
      <c r="W1727" s="341" t="n"/>
      <c r="X1727" s="320" t="n"/>
      <c r="Y1727" s="320" t="n"/>
      <c r="Z1727" s="71" t="n"/>
    </row>
    <row r="1728" ht="18" customHeight="1" s="115">
      <c r="C1728" s="313" t="n"/>
      <c r="D1728" s="313" t="n"/>
      <c r="E1728" s="291" t="n"/>
      <c r="F1728" s="292" t="n"/>
      <c r="G1728" s="292" t="n"/>
      <c r="H1728" s="294" t="n"/>
      <c r="I1728" s="338" t="n"/>
      <c r="J1728" s="295" t="n"/>
      <c r="K1728" s="268" t="n"/>
      <c r="L1728" s="268" t="n"/>
      <c r="M1728" s="268" t="n"/>
      <c r="N1728" s="339" t="n"/>
      <c r="O1728" s="268" t="n"/>
      <c r="P1728" s="314" t="n"/>
      <c r="Q1728" s="70" t="n"/>
      <c r="R1728" s="70" t="n"/>
      <c r="S1728" s="70" t="n"/>
      <c r="T1728" s="300" t="n"/>
      <c r="U1728" s="300" t="n"/>
      <c r="V1728" s="341" t="n"/>
      <c r="W1728" s="341" t="n"/>
      <c r="X1728" s="320" t="n"/>
      <c r="Y1728" s="320" t="n"/>
      <c r="Z1728" s="71" t="n"/>
    </row>
    <row r="1729" ht="18" customHeight="1" s="115">
      <c r="C1729" s="313" t="n"/>
      <c r="D1729" s="313" t="n"/>
      <c r="E1729" s="291" t="n"/>
      <c r="F1729" s="292" t="n"/>
      <c r="G1729" s="292" t="n"/>
      <c r="H1729" s="294" t="n"/>
      <c r="I1729" s="338" t="n"/>
      <c r="J1729" s="295" t="n"/>
      <c r="K1729" s="268" t="n"/>
      <c r="L1729" s="268" t="n"/>
      <c r="M1729" s="268" t="n"/>
      <c r="N1729" s="339" t="n"/>
      <c r="O1729" s="268" t="n"/>
      <c r="P1729" s="314" t="n"/>
      <c r="Q1729" s="70" t="n"/>
      <c r="R1729" s="70" t="n"/>
      <c r="S1729" s="70" t="n"/>
      <c r="T1729" s="300" t="n"/>
      <c r="U1729" s="300" t="n"/>
      <c r="V1729" s="341" t="n"/>
      <c r="W1729" s="341" t="n"/>
      <c r="X1729" s="320" t="n"/>
      <c r="Y1729" s="320" t="n"/>
      <c r="Z1729" s="71" t="n"/>
    </row>
    <row r="1730" ht="18" customHeight="1" s="115">
      <c r="C1730" s="313" t="n"/>
      <c r="D1730" s="313" t="n"/>
      <c r="E1730" s="291" t="n"/>
      <c r="F1730" s="292" t="n"/>
      <c r="G1730" s="292" t="n"/>
      <c r="H1730" s="294" t="n"/>
      <c r="I1730" s="338" t="n"/>
      <c r="J1730" s="295" t="n"/>
      <c r="K1730" s="268" t="n"/>
      <c r="L1730" s="268" t="n"/>
      <c r="M1730" s="268" t="n"/>
      <c r="N1730" s="339" t="n"/>
      <c r="O1730" s="268" t="n"/>
      <c r="P1730" s="314" t="n"/>
      <c r="Q1730" s="70" t="n"/>
      <c r="R1730" s="70" t="n"/>
      <c r="S1730" s="70" t="n"/>
      <c r="T1730" s="300" t="n"/>
      <c r="U1730" s="300" t="n"/>
      <c r="V1730" s="341" t="n"/>
      <c r="W1730" s="341" t="n"/>
      <c r="X1730" s="320" t="n"/>
      <c r="Y1730" s="320" t="n"/>
      <c r="Z1730" s="71" t="n"/>
    </row>
    <row r="1731" ht="18" customHeight="1" s="115">
      <c r="C1731" s="313" t="n"/>
      <c r="D1731" s="313" t="n"/>
      <c r="E1731" s="291" t="n"/>
      <c r="F1731" s="292" t="n"/>
      <c r="G1731" s="292" t="n"/>
      <c r="H1731" s="294" t="n"/>
      <c r="I1731" s="338" t="n"/>
      <c r="J1731" s="295" t="n"/>
      <c r="K1731" s="268" t="n"/>
      <c r="L1731" s="268" t="n"/>
      <c r="M1731" s="268" t="n"/>
      <c r="N1731" s="339" t="n"/>
      <c r="O1731" s="268" t="n"/>
      <c r="P1731" s="314" t="n"/>
      <c r="Q1731" s="70" t="n"/>
      <c r="R1731" s="70" t="n"/>
      <c r="S1731" s="70" t="n"/>
      <c r="T1731" s="300" t="n"/>
      <c r="U1731" s="300" t="n"/>
      <c r="V1731" s="341" t="n"/>
      <c r="W1731" s="341" t="n"/>
      <c r="X1731" s="320" t="n"/>
      <c r="Y1731" s="320" t="n"/>
      <c r="Z1731" s="71" t="n"/>
    </row>
    <row r="1732" ht="18" customHeight="1" s="115">
      <c r="C1732" s="313" t="n"/>
      <c r="D1732" s="313" t="n"/>
      <c r="E1732" s="291" t="n"/>
      <c r="F1732" s="292" t="n"/>
      <c r="G1732" s="292" t="n"/>
      <c r="H1732" s="294" t="n"/>
      <c r="I1732" s="338" t="n"/>
      <c r="J1732" s="295" t="n"/>
      <c r="K1732" s="268" t="n"/>
      <c r="L1732" s="268" t="n"/>
      <c r="M1732" s="268" t="n"/>
      <c r="N1732" s="339" t="n"/>
      <c r="O1732" s="268" t="n"/>
      <c r="P1732" s="314" t="n"/>
      <c r="Q1732" s="70" t="n"/>
      <c r="R1732" s="70" t="n"/>
      <c r="S1732" s="70" t="n"/>
      <c r="T1732" s="300" t="n"/>
      <c r="U1732" s="300" t="n"/>
      <c r="V1732" s="341" t="n"/>
      <c r="W1732" s="341" t="n"/>
      <c r="X1732" s="320" t="n"/>
      <c r="Y1732" s="320" t="n"/>
      <c r="Z1732" s="71" t="n"/>
    </row>
    <row r="1733" ht="18" customHeight="1" s="115">
      <c r="C1733" s="313" t="n"/>
      <c r="D1733" s="313" t="n"/>
      <c r="E1733" s="291" t="n"/>
      <c r="F1733" s="292" t="n"/>
      <c r="G1733" s="292" t="n"/>
      <c r="H1733" s="294" t="n"/>
      <c r="I1733" s="338" t="n"/>
      <c r="J1733" s="295" t="n"/>
      <c r="K1733" s="268" t="n"/>
      <c r="L1733" s="268" t="n"/>
      <c r="M1733" s="268" t="n"/>
      <c r="N1733" s="339" t="n"/>
      <c r="O1733" s="268" t="n"/>
      <c r="P1733" s="314" t="n"/>
      <c r="Q1733" s="70" t="n"/>
      <c r="R1733" s="70" t="n"/>
      <c r="S1733" s="70" t="n"/>
      <c r="T1733" s="300" t="n"/>
      <c r="U1733" s="300" t="n"/>
      <c r="V1733" s="341" t="n"/>
      <c r="W1733" s="341" t="n"/>
      <c r="X1733" s="320" t="n"/>
      <c r="Y1733" s="320" t="n"/>
      <c r="Z1733" s="71" t="n"/>
    </row>
    <row r="1734" ht="18" customHeight="1" s="115">
      <c r="C1734" s="313" t="n"/>
      <c r="D1734" s="313" t="n"/>
      <c r="E1734" s="291" t="n"/>
      <c r="F1734" s="292" t="n"/>
      <c r="G1734" s="292" t="n"/>
      <c r="H1734" s="294" t="n"/>
      <c r="I1734" s="338" t="n"/>
      <c r="J1734" s="295" t="n"/>
      <c r="K1734" s="268" t="n"/>
      <c r="L1734" s="268" t="n"/>
      <c r="M1734" s="268" t="n"/>
      <c r="N1734" s="339" t="n"/>
      <c r="O1734" s="268" t="n"/>
      <c r="P1734" s="314" t="n"/>
      <c r="Q1734" s="70" t="n"/>
      <c r="R1734" s="70" t="n"/>
      <c r="S1734" s="70" t="n"/>
      <c r="T1734" s="300" t="n"/>
      <c r="U1734" s="300" t="n"/>
      <c r="V1734" s="341" t="n"/>
      <c r="W1734" s="341" t="n"/>
      <c r="X1734" s="320" t="n"/>
      <c r="Y1734" s="320" t="n"/>
      <c r="Z1734" s="71" t="n"/>
    </row>
    <row r="1735" ht="18" customHeight="1" s="115">
      <c r="C1735" s="313" t="n"/>
      <c r="D1735" s="313" t="n"/>
      <c r="E1735" s="291" t="n"/>
      <c r="F1735" s="292" t="n"/>
      <c r="G1735" s="292" t="n"/>
      <c r="H1735" s="294" t="n"/>
      <c r="I1735" s="338" t="n"/>
      <c r="J1735" s="295" t="n"/>
      <c r="K1735" s="268" t="n"/>
      <c r="L1735" s="268" t="n"/>
      <c r="M1735" s="268" t="n"/>
      <c r="N1735" s="339" t="n"/>
      <c r="O1735" s="268" t="n"/>
      <c r="P1735" s="314" t="n"/>
      <c r="Q1735" s="70" t="n"/>
      <c r="R1735" s="70" t="n"/>
      <c r="S1735" s="70" t="n"/>
      <c r="T1735" s="300" t="n"/>
      <c r="U1735" s="300" t="n"/>
      <c r="V1735" s="341" t="n"/>
      <c r="W1735" s="341" t="n"/>
      <c r="X1735" s="320" t="n"/>
      <c r="Y1735" s="320" t="n"/>
      <c r="Z1735" s="71" t="n"/>
    </row>
    <row r="1736" ht="18" customHeight="1" s="115">
      <c r="C1736" s="313" t="n"/>
      <c r="D1736" s="313" t="n"/>
      <c r="E1736" s="291" t="n"/>
      <c r="F1736" s="292" t="n"/>
      <c r="G1736" s="292" t="n"/>
      <c r="H1736" s="294" t="n"/>
      <c r="I1736" s="338" t="n"/>
      <c r="J1736" s="295" t="n"/>
      <c r="K1736" s="268" t="n"/>
      <c r="L1736" s="268" t="n"/>
      <c r="M1736" s="268" t="n"/>
      <c r="N1736" s="339" t="n"/>
      <c r="O1736" s="268" t="n"/>
      <c r="P1736" s="314" t="n"/>
      <c r="Q1736" s="70" t="n"/>
      <c r="R1736" s="70" t="n"/>
      <c r="S1736" s="70" t="n"/>
      <c r="T1736" s="300" t="n"/>
      <c r="U1736" s="300" t="n"/>
      <c r="V1736" s="341" t="n"/>
      <c r="W1736" s="341" t="n"/>
      <c r="X1736" s="320" t="n"/>
      <c r="Y1736" s="320" t="n"/>
      <c r="Z1736" s="71" t="n"/>
    </row>
    <row r="1737" ht="18" customHeight="1" s="115">
      <c r="C1737" s="313" t="n"/>
      <c r="D1737" s="313" t="n"/>
      <c r="E1737" s="291" t="n"/>
      <c r="F1737" s="292" t="n"/>
      <c r="G1737" s="292" t="n"/>
      <c r="H1737" s="294" t="n"/>
      <c r="I1737" s="338" t="n"/>
      <c r="J1737" s="295" t="n"/>
      <c r="K1737" s="268" t="n"/>
      <c r="L1737" s="268" t="n"/>
      <c r="M1737" s="268" t="n"/>
      <c r="N1737" s="339" t="n"/>
      <c r="O1737" s="268" t="n"/>
      <c r="P1737" s="314" t="n"/>
      <c r="Q1737" s="70" t="n"/>
      <c r="R1737" s="70" t="n"/>
      <c r="S1737" s="70" t="n"/>
      <c r="T1737" s="300" t="n"/>
      <c r="U1737" s="300" t="n"/>
      <c r="V1737" s="341" t="n"/>
      <c r="W1737" s="341" t="n"/>
      <c r="X1737" s="320" t="n"/>
      <c r="Y1737" s="320" t="n"/>
      <c r="Z1737" s="71" t="n"/>
    </row>
    <row r="1738" ht="18" customHeight="1" s="115">
      <c r="C1738" s="313" t="n"/>
      <c r="D1738" s="313" t="n"/>
      <c r="E1738" s="291" t="n"/>
      <c r="F1738" s="292" t="n"/>
      <c r="G1738" s="292" t="n"/>
      <c r="H1738" s="294" t="n"/>
      <c r="I1738" s="338" t="n"/>
      <c r="J1738" s="295" t="n"/>
      <c r="K1738" s="268" t="n"/>
      <c r="L1738" s="268" t="n"/>
      <c r="M1738" s="268" t="n"/>
      <c r="N1738" s="339" t="n"/>
      <c r="O1738" s="268" t="n"/>
      <c r="P1738" s="314" t="n"/>
      <c r="Q1738" s="70" t="n"/>
      <c r="R1738" s="70" t="n"/>
      <c r="S1738" s="70" t="n"/>
      <c r="T1738" s="300" t="n"/>
      <c r="U1738" s="300" t="n"/>
      <c r="V1738" s="341" t="n"/>
      <c r="W1738" s="341" t="n"/>
      <c r="X1738" s="320" t="n"/>
      <c r="Y1738" s="320" t="n"/>
      <c r="Z1738" s="71" t="n"/>
    </row>
    <row r="1739" ht="18" customHeight="1" s="115">
      <c r="C1739" s="313" t="n"/>
      <c r="D1739" s="313" t="n"/>
      <c r="E1739" s="291" t="n"/>
      <c r="F1739" s="292" t="n"/>
      <c r="G1739" s="292" t="n"/>
      <c r="H1739" s="294" t="n"/>
      <c r="I1739" s="338" t="n"/>
      <c r="J1739" s="295" t="n"/>
      <c r="K1739" s="268" t="n"/>
      <c r="L1739" s="268" t="n"/>
      <c r="M1739" s="268" t="n"/>
      <c r="N1739" s="339" t="n"/>
      <c r="O1739" s="268" t="n"/>
      <c r="P1739" s="314" t="n"/>
      <c r="Q1739" s="70" t="n"/>
      <c r="R1739" s="70" t="n"/>
      <c r="S1739" s="70" t="n"/>
      <c r="T1739" s="300" t="n"/>
      <c r="U1739" s="300" t="n"/>
      <c r="V1739" s="341" t="n"/>
      <c r="W1739" s="341" t="n"/>
      <c r="X1739" s="320" t="n"/>
      <c r="Y1739" s="320" t="n"/>
      <c r="Z1739" s="71" t="n"/>
    </row>
    <row r="1740" ht="18" customHeight="1" s="115">
      <c r="C1740" s="313" t="n"/>
      <c r="D1740" s="313" t="n"/>
      <c r="E1740" s="291" t="n"/>
      <c r="F1740" s="292" t="n"/>
      <c r="G1740" s="292" t="n"/>
      <c r="H1740" s="294" t="n"/>
      <c r="I1740" s="338" t="n"/>
      <c r="J1740" s="295" t="n"/>
      <c r="K1740" s="268" t="n"/>
      <c r="L1740" s="268" t="n"/>
      <c r="M1740" s="268" t="n"/>
      <c r="N1740" s="339" t="n"/>
      <c r="O1740" s="268" t="n"/>
      <c r="P1740" s="314" t="n"/>
      <c r="Q1740" s="70" t="n"/>
      <c r="R1740" s="70" t="n"/>
      <c r="S1740" s="70" t="n"/>
      <c r="T1740" s="300" t="n"/>
      <c r="U1740" s="300" t="n"/>
      <c r="V1740" s="341" t="n"/>
      <c r="W1740" s="341" t="n"/>
      <c r="X1740" s="320" t="n"/>
      <c r="Y1740" s="320" t="n"/>
      <c r="Z1740" s="71" t="n"/>
    </row>
    <row r="1741" ht="18" customHeight="1" s="115">
      <c r="C1741" s="313" t="n"/>
      <c r="D1741" s="313" t="n"/>
      <c r="E1741" s="291" t="n"/>
      <c r="F1741" s="292" t="n"/>
      <c r="G1741" s="292" t="n"/>
      <c r="H1741" s="294" t="n"/>
      <c r="I1741" s="338" t="n"/>
      <c r="J1741" s="295" t="n"/>
      <c r="K1741" s="268" t="n"/>
      <c r="L1741" s="268" t="n"/>
      <c r="M1741" s="268" t="n"/>
      <c r="N1741" s="339" t="n"/>
      <c r="O1741" s="268" t="n"/>
      <c r="P1741" s="314" t="n"/>
      <c r="Q1741" s="70" t="n"/>
      <c r="R1741" s="70" t="n"/>
      <c r="S1741" s="70" t="n"/>
      <c r="T1741" s="300" t="n"/>
      <c r="U1741" s="300" t="n"/>
      <c r="V1741" s="341" t="n"/>
      <c r="W1741" s="341" t="n"/>
      <c r="X1741" s="320" t="n"/>
      <c r="Y1741" s="320" t="n"/>
      <c r="Z1741" s="71" t="n"/>
    </row>
    <row r="1742" ht="18" customHeight="1" s="115">
      <c r="C1742" s="313" t="n"/>
      <c r="D1742" s="313" t="n"/>
      <c r="E1742" s="291" t="n"/>
      <c r="F1742" s="292" t="n"/>
      <c r="G1742" s="292" t="n"/>
      <c r="H1742" s="294" t="n"/>
      <c r="I1742" s="338" t="n"/>
      <c r="J1742" s="295" t="n"/>
      <c r="K1742" s="268" t="n"/>
      <c r="L1742" s="268" t="n"/>
      <c r="M1742" s="268" t="n"/>
      <c r="N1742" s="339" t="n"/>
      <c r="O1742" s="268" t="n"/>
      <c r="P1742" s="314" t="n"/>
      <c r="Q1742" s="70" t="n"/>
      <c r="R1742" s="70" t="n"/>
      <c r="S1742" s="70" t="n"/>
      <c r="T1742" s="300" t="n"/>
      <c r="U1742" s="300" t="n"/>
      <c r="V1742" s="341" t="n"/>
      <c r="W1742" s="341" t="n"/>
      <c r="X1742" s="320" t="n"/>
      <c r="Y1742" s="320" t="n"/>
      <c r="Z1742" s="71" t="n"/>
    </row>
    <row r="1743" ht="18" customHeight="1" s="115">
      <c r="C1743" s="313" t="n"/>
      <c r="D1743" s="313" t="n"/>
      <c r="E1743" s="291" t="n"/>
      <c r="F1743" s="292" t="n"/>
      <c r="G1743" s="292" t="n"/>
      <c r="H1743" s="294" t="n"/>
      <c r="I1743" s="338" t="n"/>
      <c r="J1743" s="295" t="n"/>
      <c r="K1743" s="268" t="n"/>
      <c r="L1743" s="268" t="n"/>
      <c r="M1743" s="268" t="n"/>
      <c r="N1743" s="339" t="n"/>
      <c r="O1743" s="268" t="n"/>
      <c r="P1743" s="314" t="n"/>
      <c r="Q1743" s="70" t="n"/>
      <c r="R1743" s="70" t="n"/>
      <c r="S1743" s="70" t="n"/>
      <c r="T1743" s="300" t="n"/>
      <c r="U1743" s="300" t="n"/>
      <c r="V1743" s="341" t="n"/>
      <c r="W1743" s="341" t="n"/>
      <c r="X1743" s="320" t="n"/>
      <c r="Y1743" s="320" t="n"/>
      <c r="Z1743" s="71" t="n"/>
    </row>
    <row r="1744" ht="18" customHeight="1" s="115">
      <c r="C1744" s="313" t="n"/>
      <c r="D1744" s="313" t="n"/>
      <c r="E1744" s="291" t="n"/>
      <c r="F1744" s="292" t="n"/>
      <c r="G1744" s="292" t="n"/>
      <c r="H1744" s="294" t="n"/>
      <c r="I1744" s="338" t="n"/>
      <c r="J1744" s="295" t="n"/>
      <c r="K1744" s="268" t="n"/>
      <c r="L1744" s="268" t="n"/>
      <c r="M1744" s="268" t="n"/>
      <c r="N1744" s="339" t="n"/>
      <c r="O1744" s="268" t="n"/>
      <c r="P1744" s="314" t="n"/>
      <c r="Q1744" s="70" t="n"/>
      <c r="R1744" s="70" t="n"/>
      <c r="S1744" s="70" t="n"/>
      <c r="T1744" s="300" t="n"/>
      <c r="U1744" s="300" t="n"/>
      <c r="V1744" s="341" t="n"/>
      <c r="W1744" s="341" t="n"/>
      <c r="X1744" s="320" t="n"/>
      <c r="Y1744" s="320" t="n"/>
      <c r="Z1744" s="71" t="n"/>
    </row>
    <row r="1745" ht="18" customHeight="1" s="115">
      <c r="C1745" s="313" t="n"/>
      <c r="D1745" s="313" t="n"/>
      <c r="E1745" s="291" t="n"/>
      <c r="F1745" s="292" t="n"/>
      <c r="G1745" s="292" t="n"/>
      <c r="H1745" s="294" t="n"/>
      <c r="I1745" s="338" t="n"/>
      <c r="J1745" s="295" t="n"/>
      <c r="K1745" s="268" t="n"/>
      <c r="L1745" s="268" t="n"/>
      <c r="M1745" s="268" t="n"/>
      <c r="N1745" s="339" t="n"/>
      <c r="O1745" s="268" t="n"/>
      <c r="P1745" s="314" t="n"/>
      <c r="Q1745" s="70" t="n"/>
      <c r="R1745" s="70" t="n"/>
      <c r="S1745" s="70" t="n"/>
      <c r="T1745" s="300" t="n"/>
      <c r="U1745" s="300" t="n"/>
      <c r="V1745" s="341" t="n"/>
      <c r="W1745" s="341" t="n"/>
      <c r="X1745" s="320" t="n"/>
      <c r="Y1745" s="320" t="n"/>
      <c r="Z1745" s="71" t="n"/>
    </row>
    <row r="1746" ht="18" customHeight="1" s="115">
      <c r="C1746" s="313" t="n"/>
      <c r="D1746" s="313" t="n"/>
      <c r="E1746" s="291" t="n"/>
      <c r="F1746" s="292" t="n"/>
      <c r="G1746" s="292" t="n"/>
      <c r="H1746" s="294" t="n"/>
      <c r="I1746" s="338" t="n"/>
      <c r="J1746" s="295" t="n"/>
      <c r="K1746" s="268" t="n"/>
      <c r="L1746" s="268" t="n"/>
      <c r="M1746" s="268" t="n"/>
      <c r="N1746" s="339" t="n"/>
      <c r="O1746" s="268" t="n"/>
      <c r="P1746" s="314" t="n"/>
      <c r="Q1746" s="70" t="n"/>
      <c r="R1746" s="70" t="n"/>
      <c r="S1746" s="70" t="n"/>
      <c r="T1746" s="300" t="n"/>
      <c r="U1746" s="300" t="n"/>
      <c r="V1746" s="341" t="n"/>
      <c r="W1746" s="341" t="n"/>
      <c r="X1746" s="320" t="n"/>
      <c r="Y1746" s="320" t="n"/>
      <c r="Z1746" s="71" t="n"/>
    </row>
    <row r="1747" ht="18" customHeight="1" s="115">
      <c r="C1747" s="313" t="n"/>
      <c r="D1747" s="313" t="n"/>
      <c r="E1747" s="291" t="n"/>
      <c r="F1747" s="292" t="n"/>
      <c r="G1747" s="292" t="n"/>
      <c r="H1747" s="294" t="n"/>
      <c r="I1747" s="338" t="n"/>
      <c r="J1747" s="295" t="n"/>
      <c r="K1747" s="268" t="n"/>
      <c r="L1747" s="268" t="n"/>
      <c r="M1747" s="268" t="n"/>
      <c r="N1747" s="339" t="n"/>
      <c r="O1747" s="268" t="n"/>
      <c r="P1747" s="314" t="n"/>
      <c r="Q1747" s="70" t="n"/>
      <c r="R1747" s="70" t="n"/>
      <c r="S1747" s="70" t="n"/>
      <c r="T1747" s="300" t="n"/>
      <c r="U1747" s="300" t="n"/>
      <c r="V1747" s="341" t="n"/>
      <c r="W1747" s="341" t="n"/>
      <c r="X1747" s="320" t="n"/>
      <c r="Y1747" s="320" t="n"/>
      <c r="Z1747" s="71" t="n"/>
    </row>
    <row r="1748" ht="18" customHeight="1" s="115">
      <c r="C1748" s="313" t="n"/>
      <c r="D1748" s="313" t="n"/>
      <c r="E1748" s="291" t="n"/>
      <c r="F1748" s="292" t="n"/>
      <c r="G1748" s="292" t="n"/>
      <c r="H1748" s="294" t="n"/>
      <c r="I1748" s="338" t="n"/>
      <c r="J1748" s="295" t="n"/>
      <c r="K1748" s="268" t="n"/>
      <c r="L1748" s="268" t="n"/>
      <c r="M1748" s="268" t="n"/>
      <c r="N1748" s="339" t="n"/>
      <c r="O1748" s="268" t="n"/>
      <c r="P1748" s="314" t="n"/>
      <c r="Q1748" s="70" t="n"/>
      <c r="R1748" s="70" t="n"/>
      <c r="S1748" s="70" t="n"/>
      <c r="T1748" s="300" t="n"/>
      <c r="U1748" s="300" t="n"/>
      <c r="V1748" s="341" t="n"/>
      <c r="W1748" s="341" t="n"/>
      <c r="X1748" s="320" t="n"/>
      <c r="Y1748" s="320" t="n"/>
      <c r="Z1748" s="71" t="n"/>
    </row>
    <row r="1749" ht="18" customHeight="1" s="115">
      <c r="C1749" s="313" t="n"/>
      <c r="D1749" s="313" t="n"/>
      <c r="E1749" s="291" t="n"/>
      <c r="F1749" s="292" t="n"/>
      <c r="G1749" s="292" t="n"/>
      <c r="H1749" s="294" t="n"/>
      <c r="I1749" s="338" t="n"/>
      <c r="J1749" s="295" t="n"/>
      <c r="K1749" s="268" t="n"/>
      <c r="L1749" s="268" t="n"/>
      <c r="M1749" s="268" t="n"/>
      <c r="N1749" s="339" t="n"/>
      <c r="O1749" s="268" t="n"/>
      <c r="P1749" s="314" t="n"/>
      <c r="Q1749" s="70" t="n"/>
      <c r="R1749" s="70" t="n"/>
      <c r="S1749" s="70" t="n"/>
      <c r="T1749" s="300" t="n"/>
      <c r="U1749" s="300" t="n"/>
      <c r="V1749" s="341" t="n"/>
      <c r="W1749" s="341" t="n"/>
      <c r="X1749" s="320" t="n"/>
      <c r="Y1749" s="320" t="n"/>
      <c r="Z1749" s="71" t="n"/>
    </row>
    <row r="1750" ht="18" customHeight="1" s="115">
      <c r="C1750" s="313" t="n"/>
      <c r="D1750" s="313" t="n"/>
      <c r="E1750" s="291" t="n"/>
      <c r="F1750" s="292" t="n"/>
      <c r="G1750" s="292" t="n"/>
      <c r="H1750" s="294" t="n"/>
      <c r="I1750" s="338" t="n"/>
      <c r="J1750" s="295" t="n"/>
      <c r="K1750" s="268" t="n"/>
      <c r="L1750" s="268" t="n"/>
      <c r="M1750" s="268" t="n"/>
      <c r="N1750" s="339" t="n"/>
      <c r="O1750" s="268" t="n"/>
      <c r="P1750" s="314" t="n"/>
      <c r="Q1750" s="70" t="n"/>
      <c r="R1750" s="70" t="n"/>
      <c r="S1750" s="70" t="n"/>
      <c r="T1750" s="300" t="n"/>
      <c r="U1750" s="300" t="n"/>
      <c r="V1750" s="341" t="n"/>
      <c r="W1750" s="341" t="n"/>
      <c r="X1750" s="320" t="n"/>
      <c r="Y1750" s="320" t="n"/>
      <c r="Z1750" s="71" t="n"/>
    </row>
    <row r="1751" ht="18" customHeight="1" s="115">
      <c r="C1751" s="313" t="n"/>
      <c r="D1751" s="313" t="n"/>
      <c r="E1751" s="291" t="n"/>
      <c r="F1751" s="292" t="n"/>
      <c r="G1751" s="292" t="n"/>
      <c r="H1751" s="294" t="n"/>
      <c r="I1751" s="338" t="n"/>
      <c r="J1751" s="295" t="n"/>
      <c r="K1751" s="268" t="n"/>
      <c r="L1751" s="268" t="n"/>
      <c r="M1751" s="268" t="n"/>
      <c r="N1751" s="339" t="n"/>
      <c r="O1751" s="268" t="n"/>
      <c r="P1751" s="314" t="n"/>
      <c r="Q1751" s="70" t="n"/>
      <c r="R1751" s="70" t="n"/>
      <c r="S1751" s="70" t="n"/>
      <c r="T1751" s="300" t="n"/>
      <c r="U1751" s="300" t="n"/>
      <c r="V1751" s="341" t="n"/>
      <c r="W1751" s="341" t="n"/>
      <c r="X1751" s="320" t="n"/>
      <c r="Y1751" s="320" t="n"/>
      <c r="Z1751" s="71" t="n"/>
    </row>
    <row r="1752" ht="18" customHeight="1" s="115">
      <c r="C1752" s="313" t="n"/>
      <c r="D1752" s="313" t="n"/>
      <c r="E1752" s="291" t="n"/>
      <c r="F1752" s="292" t="n"/>
      <c r="G1752" s="292" t="n"/>
      <c r="H1752" s="294" t="n"/>
      <c r="I1752" s="338" t="n"/>
      <c r="J1752" s="295" t="n"/>
      <c r="K1752" s="268" t="n"/>
      <c r="L1752" s="268" t="n"/>
      <c r="M1752" s="268" t="n"/>
      <c r="N1752" s="339" t="n"/>
      <c r="O1752" s="268" t="n"/>
      <c r="P1752" s="314" t="n"/>
      <c r="Q1752" s="70" t="n"/>
      <c r="R1752" s="70" t="n"/>
      <c r="S1752" s="70" t="n"/>
      <c r="T1752" s="300" t="n"/>
      <c r="U1752" s="300" t="n"/>
      <c r="V1752" s="341" t="n"/>
      <c r="W1752" s="341" t="n"/>
      <c r="X1752" s="320" t="n"/>
      <c r="Y1752" s="320" t="n"/>
      <c r="Z1752" s="71" t="n"/>
    </row>
    <row r="1753" ht="18" customHeight="1" s="115">
      <c r="C1753" s="313" t="n"/>
      <c r="D1753" s="313" t="n"/>
      <c r="E1753" s="291" t="n"/>
      <c r="F1753" s="292" t="n"/>
      <c r="G1753" s="292" t="n"/>
      <c r="H1753" s="294" t="n"/>
      <c r="I1753" s="338" t="n"/>
      <c r="J1753" s="295" t="n"/>
      <c r="K1753" s="268" t="n"/>
      <c r="L1753" s="268" t="n"/>
      <c r="M1753" s="268" t="n"/>
      <c r="N1753" s="339" t="n"/>
      <c r="O1753" s="268" t="n"/>
      <c r="P1753" s="314" t="n"/>
      <c r="Q1753" s="70" t="n"/>
      <c r="R1753" s="70" t="n"/>
      <c r="S1753" s="70" t="n"/>
      <c r="T1753" s="300" t="n"/>
      <c r="U1753" s="300" t="n"/>
      <c r="V1753" s="341" t="n"/>
      <c r="W1753" s="341" t="n"/>
      <c r="X1753" s="320" t="n"/>
      <c r="Y1753" s="320" t="n"/>
      <c r="Z1753" s="71" t="n"/>
    </row>
    <row r="1754" ht="18" customHeight="1" s="115">
      <c r="C1754" s="313" t="n"/>
      <c r="D1754" s="313" t="n"/>
      <c r="E1754" s="291" t="n"/>
      <c r="F1754" s="292" t="n"/>
      <c r="G1754" s="292" t="n"/>
      <c r="H1754" s="294" t="n"/>
      <c r="I1754" s="338" t="n"/>
      <c r="J1754" s="295" t="n"/>
      <c r="K1754" s="268" t="n"/>
      <c r="L1754" s="268" t="n"/>
      <c r="M1754" s="268" t="n"/>
      <c r="N1754" s="339" t="n"/>
      <c r="O1754" s="268" t="n"/>
      <c r="P1754" s="314" t="n"/>
      <c r="Q1754" s="70" t="n"/>
      <c r="R1754" s="70" t="n"/>
      <c r="S1754" s="70" t="n"/>
      <c r="T1754" s="300" t="n"/>
      <c r="U1754" s="300" t="n"/>
      <c r="V1754" s="341" t="n"/>
      <c r="W1754" s="341" t="n"/>
      <c r="X1754" s="320" t="n"/>
      <c r="Y1754" s="320" t="n"/>
      <c r="Z1754" s="71" t="n"/>
    </row>
    <row r="1755" ht="18" customHeight="1" s="115">
      <c r="C1755" s="313" t="n"/>
      <c r="D1755" s="313" t="n"/>
      <c r="E1755" s="291" t="n"/>
      <c r="F1755" s="292" t="n"/>
      <c r="G1755" s="292" t="n"/>
      <c r="H1755" s="294" t="n"/>
      <c r="I1755" s="338" t="n"/>
      <c r="J1755" s="295" t="n"/>
      <c r="K1755" s="268" t="n"/>
      <c r="L1755" s="268" t="n"/>
      <c r="M1755" s="268" t="n"/>
      <c r="N1755" s="339" t="n"/>
      <c r="O1755" s="268" t="n"/>
      <c r="P1755" s="314" t="n"/>
      <c r="Q1755" s="70" t="n"/>
      <c r="R1755" s="70" t="n"/>
      <c r="S1755" s="70" t="n"/>
      <c r="T1755" s="300" t="n"/>
      <c r="U1755" s="300" t="n"/>
      <c r="V1755" s="341" t="n"/>
      <c r="W1755" s="341" t="n"/>
      <c r="X1755" s="320" t="n"/>
      <c r="Y1755" s="320" t="n"/>
      <c r="Z1755" s="71" t="n"/>
    </row>
    <row r="1756" ht="18" customHeight="1" s="115">
      <c r="C1756" s="313" t="n"/>
      <c r="D1756" s="313" t="n"/>
      <c r="E1756" s="291" t="n"/>
      <c r="F1756" s="292" t="n"/>
      <c r="G1756" s="292" t="n"/>
      <c r="H1756" s="294" t="n"/>
      <c r="I1756" s="338" t="n"/>
      <c r="J1756" s="295" t="n"/>
      <c r="K1756" s="268" t="n"/>
      <c r="L1756" s="268" t="n"/>
      <c r="M1756" s="268" t="n"/>
      <c r="N1756" s="339" t="n"/>
      <c r="O1756" s="268" t="n"/>
      <c r="P1756" s="314" t="n"/>
      <c r="Q1756" s="70" t="n"/>
      <c r="R1756" s="70" t="n"/>
      <c r="S1756" s="70" t="n"/>
      <c r="T1756" s="300" t="n"/>
      <c r="U1756" s="300" t="n"/>
      <c r="V1756" s="341" t="n"/>
      <c r="W1756" s="341" t="n"/>
      <c r="X1756" s="320" t="n"/>
      <c r="Y1756" s="320" t="n"/>
      <c r="Z1756" s="71" t="n"/>
    </row>
    <row r="1757" ht="18" customHeight="1" s="115">
      <c r="C1757" s="313" t="n"/>
      <c r="D1757" s="313" t="n"/>
      <c r="E1757" s="291" t="n"/>
      <c r="F1757" s="292" t="n"/>
      <c r="G1757" s="292" t="n"/>
      <c r="H1757" s="294" t="n"/>
      <c r="I1757" s="338" t="n"/>
      <c r="J1757" s="295" t="n"/>
      <c r="K1757" s="268" t="n"/>
      <c r="L1757" s="268" t="n"/>
      <c r="M1757" s="268" t="n"/>
      <c r="N1757" s="339" t="n"/>
      <c r="O1757" s="268" t="n"/>
      <c r="P1757" s="314" t="n"/>
      <c r="Q1757" s="70" t="n"/>
      <c r="R1757" s="70" t="n"/>
      <c r="S1757" s="70" t="n"/>
      <c r="T1757" s="300" t="n"/>
      <c r="U1757" s="300" t="n"/>
      <c r="V1757" s="341" t="n"/>
      <c r="W1757" s="341" t="n"/>
      <c r="X1757" s="320" t="n"/>
      <c r="Y1757" s="320" t="n"/>
      <c r="Z1757" s="71" t="n"/>
    </row>
    <row r="1758" ht="18" customHeight="1" s="115">
      <c r="C1758" s="313" t="n"/>
      <c r="D1758" s="313" t="n"/>
      <c r="E1758" s="291" t="n"/>
      <c r="F1758" s="292" t="n"/>
      <c r="G1758" s="292" t="n"/>
      <c r="H1758" s="294" t="n"/>
      <c r="I1758" s="338" t="n"/>
      <c r="J1758" s="295" t="n"/>
      <c r="K1758" s="268" t="n"/>
      <c r="L1758" s="268" t="n"/>
      <c r="M1758" s="268" t="n"/>
      <c r="N1758" s="339" t="n"/>
      <c r="O1758" s="268" t="n"/>
      <c r="P1758" s="314" t="n"/>
      <c r="Q1758" s="70" t="n"/>
      <c r="R1758" s="70" t="n"/>
      <c r="S1758" s="70" t="n"/>
      <c r="T1758" s="300" t="n"/>
      <c r="U1758" s="300" t="n"/>
      <c r="V1758" s="341" t="n"/>
      <c r="W1758" s="341" t="n"/>
      <c r="X1758" s="320" t="n"/>
      <c r="Y1758" s="320" t="n"/>
      <c r="Z1758" s="71" t="n"/>
    </row>
    <row r="1759" ht="18" customHeight="1" s="115">
      <c r="C1759" s="313" t="n"/>
      <c r="D1759" s="313" t="n"/>
      <c r="E1759" s="291" t="n"/>
      <c r="F1759" s="292" t="n"/>
      <c r="G1759" s="292" t="n"/>
      <c r="H1759" s="294" t="n"/>
      <c r="I1759" s="338" t="n"/>
      <c r="J1759" s="295" t="n"/>
      <c r="K1759" s="268" t="n"/>
      <c r="L1759" s="268" t="n"/>
      <c r="M1759" s="268" t="n"/>
      <c r="N1759" s="339" t="n"/>
      <c r="O1759" s="268" t="n"/>
      <c r="P1759" s="314" t="n"/>
      <c r="Q1759" s="70" t="n"/>
      <c r="R1759" s="70" t="n"/>
      <c r="S1759" s="70" t="n"/>
      <c r="T1759" s="300" t="n"/>
      <c r="U1759" s="300" t="n"/>
      <c r="V1759" s="341" t="n"/>
      <c r="W1759" s="341" t="n"/>
      <c r="X1759" s="320" t="n"/>
      <c r="Y1759" s="320" t="n"/>
      <c r="Z1759" s="71" t="n"/>
    </row>
    <row r="1760" ht="18" customHeight="1" s="115">
      <c r="C1760" s="313" t="n"/>
      <c r="D1760" s="313" t="n"/>
      <c r="E1760" s="291" t="n"/>
      <c r="F1760" s="292" t="n"/>
      <c r="G1760" s="292" t="n"/>
      <c r="H1760" s="294" t="n"/>
      <c r="I1760" s="338" t="n"/>
      <c r="J1760" s="295" t="n"/>
      <c r="K1760" s="268" t="n"/>
      <c r="L1760" s="268" t="n"/>
      <c r="M1760" s="268" t="n"/>
      <c r="N1760" s="339" t="n"/>
      <c r="O1760" s="268" t="n"/>
      <c r="P1760" s="314" t="n"/>
      <c r="Q1760" s="70" t="n"/>
      <c r="R1760" s="70" t="n"/>
      <c r="S1760" s="70" t="n"/>
      <c r="T1760" s="300" t="n"/>
      <c r="U1760" s="300" t="n"/>
      <c r="V1760" s="341" t="n"/>
      <c r="W1760" s="341" t="n"/>
      <c r="X1760" s="320" t="n"/>
      <c r="Y1760" s="320" t="n"/>
      <c r="Z1760" s="71" t="n"/>
    </row>
    <row r="1761" ht="18" customHeight="1" s="115">
      <c r="C1761" s="313" t="n"/>
      <c r="D1761" s="313" t="n"/>
      <c r="E1761" s="291" t="n"/>
      <c r="F1761" s="292" t="n"/>
      <c r="G1761" s="292" t="n"/>
      <c r="H1761" s="294" t="n"/>
      <c r="I1761" s="338" t="n"/>
      <c r="J1761" s="295" t="n"/>
      <c r="K1761" s="268" t="n"/>
      <c r="L1761" s="268" t="n"/>
      <c r="M1761" s="268" t="n"/>
      <c r="N1761" s="339" t="n"/>
      <c r="O1761" s="268" t="n"/>
      <c r="P1761" s="314" t="n"/>
      <c r="Q1761" s="70" t="n"/>
      <c r="R1761" s="70" t="n"/>
      <c r="S1761" s="70" t="n"/>
      <c r="T1761" s="300" t="n"/>
      <c r="U1761" s="300" t="n"/>
      <c r="V1761" s="341" t="n"/>
      <c r="W1761" s="341" t="n"/>
      <c r="X1761" s="320" t="n"/>
      <c r="Y1761" s="320" t="n"/>
      <c r="Z1761" s="71" t="n"/>
    </row>
    <row r="1762" ht="18" customHeight="1" s="115">
      <c r="C1762" s="313" t="n"/>
      <c r="D1762" s="313" t="n"/>
      <c r="E1762" s="291" t="n"/>
      <c r="F1762" s="292" t="n"/>
      <c r="G1762" s="292" t="n"/>
      <c r="H1762" s="294" t="n"/>
      <c r="I1762" s="338" t="n"/>
      <c r="J1762" s="295" t="n"/>
      <c r="K1762" s="268" t="n"/>
      <c r="L1762" s="268" t="n"/>
      <c r="M1762" s="268" t="n"/>
      <c r="N1762" s="339" t="n"/>
      <c r="O1762" s="268" t="n"/>
      <c r="P1762" s="314" t="n"/>
      <c r="Q1762" s="70" t="n"/>
      <c r="R1762" s="70" t="n"/>
      <c r="S1762" s="70" t="n"/>
      <c r="T1762" s="300" t="n"/>
      <c r="U1762" s="300" t="n"/>
      <c r="V1762" s="341" t="n"/>
      <c r="W1762" s="341" t="n"/>
      <c r="X1762" s="320" t="n"/>
      <c r="Y1762" s="320" t="n"/>
      <c r="Z1762" s="71" t="n"/>
    </row>
    <row r="1763" ht="18" customHeight="1" s="115">
      <c r="C1763" s="313" t="n"/>
      <c r="D1763" s="313" t="n"/>
      <c r="E1763" s="291" t="n"/>
      <c r="F1763" s="292" t="n"/>
      <c r="G1763" s="292" t="n"/>
      <c r="H1763" s="294" t="n"/>
      <c r="I1763" s="338" t="n"/>
      <c r="J1763" s="295" t="n"/>
      <c r="K1763" s="268" t="n"/>
      <c r="L1763" s="268" t="n"/>
      <c r="M1763" s="268" t="n"/>
      <c r="N1763" s="339" t="n"/>
      <c r="O1763" s="268" t="n"/>
      <c r="P1763" s="314" t="n"/>
      <c r="Q1763" s="70" t="n"/>
      <c r="R1763" s="70" t="n"/>
      <c r="S1763" s="70" t="n"/>
      <c r="T1763" s="300" t="n"/>
      <c r="U1763" s="300" t="n"/>
      <c r="V1763" s="341" t="n"/>
      <c r="W1763" s="341" t="n"/>
      <c r="X1763" s="320" t="n"/>
      <c r="Y1763" s="320" t="n"/>
      <c r="Z1763" s="71" t="n"/>
    </row>
    <row r="1764" ht="18" customHeight="1" s="115">
      <c r="C1764" s="313" t="n"/>
      <c r="D1764" s="313" t="n"/>
      <c r="E1764" s="291" t="n"/>
      <c r="F1764" s="292" t="n"/>
      <c r="G1764" s="292" t="n"/>
      <c r="H1764" s="294" t="n"/>
      <c r="I1764" s="338" t="n"/>
      <c r="J1764" s="295" t="n"/>
      <c r="K1764" s="268" t="n"/>
      <c r="L1764" s="268" t="n"/>
      <c r="M1764" s="268" t="n"/>
      <c r="N1764" s="339" t="n"/>
      <c r="O1764" s="268" t="n"/>
      <c r="P1764" s="314" t="n"/>
      <c r="Q1764" s="70" t="n"/>
      <c r="R1764" s="70" t="n"/>
      <c r="S1764" s="70" t="n"/>
      <c r="T1764" s="300" t="n"/>
      <c r="U1764" s="300" t="n"/>
      <c r="V1764" s="341" t="n"/>
      <c r="W1764" s="341" t="n"/>
      <c r="X1764" s="320" t="n"/>
      <c r="Y1764" s="320" t="n"/>
      <c r="Z1764" s="71" t="n"/>
    </row>
    <row r="1765" ht="18" customHeight="1" s="115">
      <c r="C1765" s="313" t="n"/>
      <c r="D1765" s="313" t="n"/>
      <c r="E1765" s="291" t="n"/>
      <c r="F1765" s="292" t="n"/>
      <c r="G1765" s="292" t="n"/>
      <c r="H1765" s="294" t="n"/>
      <c r="I1765" s="338" t="n"/>
      <c r="J1765" s="295" t="n"/>
      <c r="K1765" s="268" t="n"/>
      <c r="L1765" s="268" t="n"/>
      <c r="M1765" s="268" t="n"/>
      <c r="N1765" s="339" t="n"/>
      <c r="O1765" s="268" t="n"/>
      <c r="P1765" s="314" t="n"/>
      <c r="Q1765" s="70" t="n"/>
      <c r="R1765" s="70" t="n"/>
      <c r="S1765" s="70" t="n"/>
      <c r="T1765" s="300" t="n"/>
      <c r="U1765" s="300" t="n"/>
      <c r="V1765" s="341" t="n"/>
      <c r="W1765" s="341" t="n"/>
      <c r="X1765" s="320" t="n"/>
      <c r="Y1765" s="320" t="n"/>
      <c r="Z1765" s="71" t="n"/>
    </row>
    <row r="1766" ht="18" customHeight="1" s="115">
      <c r="C1766" s="313" t="n"/>
      <c r="D1766" s="313" t="n"/>
      <c r="E1766" s="291" t="n"/>
      <c r="F1766" s="292" t="n"/>
      <c r="G1766" s="292" t="n"/>
      <c r="H1766" s="294" t="n"/>
      <c r="I1766" s="338" t="n"/>
      <c r="J1766" s="295" t="n"/>
      <c r="K1766" s="268" t="n"/>
      <c r="L1766" s="268" t="n"/>
      <c r="M1766" s="268" t="n"/>
      <c r="N1766" s="339" t="n"/>
      <c r="O1766" s="268" t="n"/>
      <c r="P1766" s="314" t="n"/>
      <c r="Q1766" s="70" t="n"/>
      <c r="R1766" s="70" t="n"/>
      <c r="S1766" s="70" t="n"/>
      <c r="T1766" s="300" t="n"/>
      <c r="U1766" s="300" t="n"/>
      <c r="V1766" s="341" t="n"/>
      <c r="W1766" s="341" t="n"/>
      <c r="X1766" s="320" t="n"/>
      <c r="Y1766" s="320" t="n"/>
      <c r="Z1766" s="71" t="n"/>
    </row>
    <row r="1767" ht="18" customHeight="1" s="115">
      <c r="C1767" s="313" t="n"/>
      <c r="D1767" s="313" t="n"/>
      <c r="E1767" s="291" t="n"/>
      <c r="F1767" s="292" t="n"/>
      <c r="G1767" s="292" t="n"/>
      <c r="H1767" s="294" t="n"/>
      <c r="I1767" s="338" t="n"/>
      <c r="J1767" s="295" t="n"/>
      <c r="K1767" s="268" t="n"/>
      <c r="L1767" s="268" t="n"/>
      <c r="M1767" s="268" t="n"/>
      <c r="N1767" s="339" t="n"/>
      <c r="O1767" s="268" t="n"/>
      <c r="P1767" s="314" t="n"/>
      <c r="Q1767" s="70" t="n"/>
      <c r="R1767" s="70" t="n"/>
      <c r="S1767" s="70" t="n"/>
      <c r="T1767" s="300" t="n"/>
      <c r="U1767" s="300" t="n"/>
      <c r="V1767" s="341" t="n"/>
      <c r="W1767" s="341" t="n"/>
      <c r="X1767" s="320" t="n"/>
      <c r="Y1767" s="320" t="n"/>
      <c r="Z1767" s="71" t="n"/>
    </row>
    <row r="1768" ht="18" customHeight="1" s="115">
      <c r="C1768" s="313" t="n"/>
      <c r="D1768" s="313" t="n"/>
      <c r="E1768" s="291" t="n"/>
      <c r="F1768" s="292" t="n"/>
      <c r="G1768" s="292" t="n"/>
      <c r="H1768" s="294" t="n"/>
      <c r="I1768" s="338" t="n"/>
      <c r="J1768" s="295" t="n"/>
      <c r="K1768" s="268" t="n"/>
      <c r="L1768" s="268" t="n"/>
      <c r="M1768" s="268" t="n"/>
      <c r="N1768" s="339" t="n"/>
      <c r="O1768" s="268" t="n"/>
      <c r="P1768" s="314" t="n"/>
      <c r="Q1768" s="70" t="n"/>
      <c r="R1768" s="70" t="n"/>
      <c r="S1768" s="70" t="n"/>
      <c r="T1768" s="300" t="n"/>
      <c r="U1768" s="300" t="n"/>
      <c r="V1768" s="341" t="n"/>
      <c r="W1768" s="341" t="n"/>
      <c r="X1768" s="320" t="n"/>
      <c r="Y1768" s="320" t="n"/>
      <c r="Z1768" s="71" t="n"/>
    </row>
    <row r="1769" ht="18" customHeight="1" s="115">
      <c r="C1769" s="313" t="n"/>
      <c r="D1769" s="313" t="n"/>
      <c r="E1769" s="291" t="n"/>
      <c r="F1769" s="292" t="n"/>
      <c r="G1769" s="292" t="n"/>
      <c r="H1769" s="294" t="n"/>
      <c r="I1769" s="338" t="n"/>
      <c r="J1769" s="295" t="n"/>
      <c r="K1769" s="268" t="n"/>
      <c r="L1769" s="268" t="n"/>
      <c r="M1769" s="268" t="n"/>
      <c r="N1769" s="339" t="n"/>
      <c r="O1769" s="268" t="n"/>
      <c r="P1769" s="314" t="n"/>
      <c r="Q1769" s="70" t="n"/>
      <c r="R1769" s="70" t="n"/>
      <c r="S1769" s="70" t="n"/>
      <c r="T1769" s="300" t="n"/>
      <c r="U1769" s="300" t="n"/>
      <c r="V1769" s="341" t="n"/>
      <c r="W1769" s="341" t="n"/>
      <c r="X1769" s="320" t="n"/>
      <c r="Y1769" s="320" t="n"/>
      <c r="Z1769" s="71" t="n"/>
    </row>
    <row r="1770" ht="18" customHeight="1" s="115">
      <c r="C1770" s="313" t="n"/>
      <c r="D1770" s="313" t="n"/>
      <c r="E1770" s="291" t="n"/>
      <c r="F1770" s="292" t="n"/>
      <c r="G1770" s="292" t="n"/>
      <c r="H1770" s="294" t="n"/>
      <c r="I1770" s="338" t="n"/>
      <c r="J1770" s="295" t="n"/>
      <c r="K1770" s="268" t="n"/>
      <c r="L1770" s="268" t="n"/>
      <c r="M1770" s="268" t="n"/>
      <c r="N1770" s="339" t="n"/>
      <c r="O1770" s="268" t="n"/>
      <c r="P1770" s="314" t="n"/>
      <c r="Q1770" s="70" t="n"/>
      <c r="R1770" s="70" t="n"/>
      <c r="S1770" s="70" t="n"/>
      <c r="T1770" s="300" t="n"/>
      <c r="U1770" s="300" t="n"/>
      <c r="V1770" s="341" t="n"/>
      <c r="W1770" s="341" t="n"/>
      <c r="X1770" s="320" t="n"/>
      <c r="Y1770" s="320" t="n"/>
      <c r="Z1770" s="71" t="n"/>
    </row>
    <row r="1771" ht="18" customHeight="1" s="115">
      <c r="C1771" s="313" t="n"/>
      <c r="D1771" s="313" t="n"/>
      <c r="E1771" s="291" t="n"/>
      <c r="F1771" s="292" t="n"/>
      <c r="G1771" s="292" t="n"/>
      <c r="H1771" s="294" t="n"/>
      <c r="I1771" s="338" t="n"/>
      <c r="J1771" s="295" t="n"/>
      <c r="K1771" s="268" t="n"/>
      <c r="L1771" s="268" t="n"/>
      <c r="M1771" s="268" t="n"/>
      <c r="N1771" s="339" t="n"/>
      <c r="O1771" s="268" t="n"/>
      <c r="P1771" s="314" t="n"/>
      <c r="Q1771" s="70" t="n"/>
      <c r="R1771" s="70" t="n"/>
      <c r="S1771" s="70" t="n"/>
      <c r="T1771" s="300" t="n"/>
      <c r="U1771" s="300" t="n"/>
      <c r="V1771" s="341" t="n"/>
      <c r="W1771" s="341" t="n"/>
      <c r="X1771" s="320" t="n"/>
      <c r="Y1771" s="320" t="n"/>
      <c r="Z1771" s="71" t="n"/>
    </row>
    <row r="1772" ht="18" customHeight="1" s="115">
      <c r="C1772" s="313" t="n"/>
      <c r="D1772" s="313" t="n"/>
      <c r="E1772" s="291" t="n"/>
      <c r="F1772" s="292" t="n"/>
      <c r="G1772" s="292" t="n"/>
      <c r="H1772" s="294" t="n"/>
      <c r="I1772" s="338" t="n"/>
      <c r="J1772" s="295" t="n"/>
      <c r="K1772" s="268" t="n"/>
      <c r="L1772" s="268" t="n"/>
      <c r="M1772" s="268" t="n"/>
      <c r="N1772" s="339" t="n"/>
      <c r="O1772" s="268" t="n"/>
      <c r="P1772" s="314" t="n"/>
      <c r="Q1772" s="70" t="n"/>
      <c r="R1772" s="70" t="n"/>
      <c r="S1772" s="70" t="n"/>
      <c r="T1772" s="300" t="n"/>
      <c r="U1772" s="300" t="n"/>
      <c r="V1772" s="341" t="n"/>
      <c r="W1772" s="341" t="n"/>
      <c r="X1772" s="320" t="n"/>
      <c r="Y1772" s="320" t="n"/>
      <c r="Z1772" s="71" t="n"/>
    </row>
    <row r="1773" ht="18" customHeight="1" s="115">
      <c r="C1773" s="313" t="n"/>
      <c r="D1773" s="313" t="n"/>
      <c r="E1773" s="291" t="n"/>
      <c r="F1773" s="292" t="n"/>
      <c r="G1773" s="292" t="n"/>
      <c r="H1773" s="294" t="n"/>
      <c r="I1773" s="338" t="n"/>
      <c r="J1773" s="295" t="n"/>
      <c r="K1773" s="268" t="n"/>
      <c r="L1773" s="268" t="n"/>
      <c r="M1773" s="268" t="n"/>
      <c r="N1773" s="339" t="n"/>
      <c r="O1773" s="268" t="n"/>
      <c r="P1773" s="314" t="n"/>
      <c r="Q1773" s="70" t="n"/>
      <c r="R1773" s="70" t="n"/>
      <c r="S1773" s="70" t="n"/>
      <c r="T1773" s="300" t="n"/>
      <c r="U1773" s="300" t="n"/>
      <c r="V1773" s="341" t="n"/>
      <c r="W1773" s="341" t="n"/>
      <c r="X1773" s="320" t="n"/>
      <c r="Y1773" s="320" t="n"/>
      <c r="Z1773" s="71" t="n"/>
    </row>
    <row r="1774" ht="18" customHeight="1" s="115">
      <c r="C1774" s="313" t="n"/>
      <c r="D1774" s="313" t="n"/>
      <c r="E1774" s="291" t="n"/>
      <c r="F1774" s="292" t="n"/>
      <c r="G1774" s="292" t="n"/>
      <c r="H1774" s="294" t="n"/>
      <c r="I1774" s="338" t="n"/>
      <c r="J1774" s="295" t="n"/>
      <c r="K1774" s="268" t="n"/>
      <c r="L1774" s="268" t="n"/>
      <c r="M1774" s="268" t="n"/>
      <c r="N1774" s="339" t="n"/>
      <c r="O1774" s="268" t="n"/>
      <c r="P1774" s="314" t="n"/>
      <c r="Q1774" s="70" t="n"/>
      <c r="R1774" s="70" t="n"/>
      <c r="S1774" s="70" t="n"/>
      <c r="T1774" s="300" t="n"/>
      <c r="U1774" s="300" t="n"/>
      <c r="V1774" s="341" t="n"/>
      <c r="W1774" s="341" t="n"/>
      <c r="X1774" s="320" t="n"/>
      <c r="Y1774" s="320" t="n"/>
      <c r="Z1774" s="71" t="n"/>
    </row>
    <row r="1775" ht="18" customHeight="1" s="115">
      <c r="C1775" s="313" t="n"/>
      <c r="D1775" s="313" t="n"/>
      <c r="E1775" s="291" t="n"/>
      <c r="F1775" s="292" t="n"/>
      <c r="G1775" s="292" t="n"/>
      <c r="H1775" s="294" t="n"/>
      <c r="I1775" s="338" t="n"/>
      <c r="J1775" s="295" t="n"/>
      <c r="K1775" s="268" t="n"/>
      <c r="L1775" s="268" t="n"/>
      <c r="M1775" s="268" t="n"/>
      <c r="N1775" s="339" t="n"/>
      <c r="O1775" s="268" t="n"/>
      <c r="P1775" s="314" t="n"/>
      <c r="Q1775" s="70" t="n"/>
      <c r="R1775" s="70" t="n"/>
      <c r="S1775" s="70" t="n"/>
      <c r="T1775" s="300" t="n"/>
      <c r="U1775" s="300" t="n"/>
      <c r="V1775" s="341" t="n"/>
      <c r="W1775" s="341" t="n"/>
      <c r="X1775" s="320" t="n"/>
      <c r="Y1775" s="320" t="n"/>
      <c r="Z1775" s="71" t="n"/>
    </row>
    <row r="1776" ht="18" customHeight="1" s="115">
      <c r="C1776" s="313" t="n"/>
      <c r="D1776" s="313" t="n"/>
      <c r="E1776" s="291" t="n"/>
      <c r="F1776" s="292" t="n"/>
      <c r="G1776" s="292" t="n"/>
      <c r="H1776" s="294" t="n"/>
      <c r="I1776" s="338" t="n"/>
      <c r="J1776" s="295" t="n"/>
      <c r="K1776" s="268" t="n"/>
      <c r="L1776" s="268" t="n"/>
      <c r="M1776" s="268" t="n"/>
      <c r="N1776" s="339" t="n"/>
      <c r="O1776" s="268" t="n"/>
      <c r="P1776" s="314" t="n"/>
      <c r="Q1776" s="70" t="n"/>
      <c r="R1776" s="70" t="n"/>
      <c r="S1776" s="70" t="n"/>
      <c r="T1776" s="300" t="n"/>
      <c r="U1776" s="300" t="n"/>
      <c r="V1776" s="341" t="n"/>
      <c r="W1776" s="341" t="n"/>
      <c r="X1776" s="320" t="n"/>
      <c r="Y1776" s="320" t="n"/>
      <c r="Z1776" s="71" t="n"/>
    </row>
    <row r="1777" ht="18" customHeight="1" s="115">
      <c r="C1777" s="313" t="n"/>
      <c r="D1777" s="313" t="n"/>
      <c r="E1777" s="291" t="n"/>
      <c r="F1777" s="292" t="n"/>
      <c r="G1777" s="292" t="n"/>
      <c r="H1777" s="294" t="n"/>
      <c r="I1777" s="338" t="n"/>
      <c r="J1777" s="295" t="n"/>
      <c r="K1777" s="268" t="n"/>
      <c r="L1777" s="268" t="n"/>
      <c r="M1777" s="268" t="n"/>
      <c r="N1777" s="339" t="n"/>
      <c r="O1777" s="268" t="n"/>
      <c r="P1777" s="314" t="n"/>
      <c r="Q1777" s="70" t="n"/>
      <c r="R1777" s="70" t="n"/>
      <c r="S1777" s="70" t="n"/>
      <c r="T1777" s="300" t="n"/>
      <c r="U1777" s="300" t="n"/>
      <c r="V1777" s="341" t="n"/>
      <c r="W1777" s="341" t="n"/>
      <c r="X1777" s="320" t="n"/>
      <c r="Y1777" s="320" t="n"/>
      <c r="Z1777" s="71" t="n"/>
    </row>
    <row r="1778" ht="18" customHeight="1" s="115">
      <c r="C1778" s="313" t="n"/>
      <c r="D1778" s="313" t="n"/>
      <c r="E1778" s="291" t="n"/>
      <c r="F1778" s="292" t="n"/>
      <c r="G1778" s="292" t="n"/>
      <c r="H1778" s="294" t="n"/>
      <c r="I1778" s="338" t="n"/>
      <c r="J1778" s="295" t="n"/>
      <c r="K1778" s="268" t="n"/>
      <c r="L1778" s="268" t="n"/>
      <c r="M1778" s="268" t="n"/>
      <c r="N1778" s="339" t="n"/>
      <c r="O1778" s="268" t="n"/>
      <c r="P1778" s="314" t="n"/>
      <c r="Q1778" s="70" t="n"/>
      <c r="R1778" s="70" t="n"/>
      <c r="S1778" s="70" t="n"/>
      <c r="T1778" s="300" t="n"/>
      <c r="U1778" s="300" t="n"/>
      <c r="V1778" s="341" t="n"/>
      <c r="W1778" s="341" t="n"/>
      <c r="X1778" s="320" t="n"/>
      <c r="Y1778" s="320" t="n"/>
      <c r="Z1778" s="71" t="n"/>
    </row>
    <row r="1779" ht="18" customHeight="1" s="115">
      <c r="C1779" s="313" t="n"/>
      <c r="D1779" s="313" t="n"/>
      <c r="E1779" s="291" t="n"/>
      <c r="F1779" s="292" t="n"/>
      <c r="G1779" s="292" t="n"/>
      <c r="H1779" s="294" t="n"/>
      <c r="I1779" s="338" t="n"/>
      <c r="J1779" s="295" t="n"/>
      <c r="K1779" s="268" t="n"/>
      <c r="L1779" s="268" t="n"/>
      <c r="M1779" s="268" t="n"/>
      <c r="N1779" s="339" t="n"/>
      <c r="O1779" s="268" t="n"/>
      <c r="P1779" s="314" t="n"/>
      <c r="Q1779" s="70" t="n"/>
      <c r="R1779" s="70" t="n"/>
      <c r="S1779" s="70" t="n"/>
      <c r="T1779" s="300" t="n"/>
      <c r="U1779" s="300" t="n"/>
      <c r="V1779" s="341" t="n"/>
      <c r="W1779" s="341" t="n"/>
      <c r="X1779" s="320" t="n"/>
      <c r="Y1779" s="320" t="n"/>
      <c r="Z1779" s="71" t="n"/>
    </row>
    <row r="1780" ht="18" customHeight="1" s="115">
      <c r="C1780" s="313" t="n"/>
      <c r="D1780" s="313" t="n"/>
      <c r="E1780" s="291" t="n"/>
      <c r="F1780" s="292" t="n"/>
      <c r="G1780" s="292" t="n"/>
      <c r="H1780" s="294" t="n"/>
      <c r="I1780" s="338" t="n"/>
      <c r="J1780" s="295" t="n"/>
      <c r="K1780" s="268" t="n"/>
      <c r="L1780" s="268" t="n"/>
      <c r="M1780" s="268" t="n"/>
      <c r="N1780" s="339" t="n"/>
      <c r="O1780" s="268" t="n"/>
      <c r="P1780" s="314" t="n"/>
      <c r="Q1780" s="70" t="n"/>
      <c r="R1780" s="70" t="n"/>
      <c r="S1780" s="70" t="n"/>
      <c r="T1780" s="300" t="n"/>
      <c r="U1780" s="300" t="n"/>
      <c r="V1780" s="341" t="n"/>
      <c r="W1780" s="341" t="n"/>
      <c r="X1780" s="320" t="n"/>
      <c r="Y1780" s="320" t="n"/>
      <c r="Z1780" s="71" t="n"/>
    </row>
    <row r="1781" ht="18" customHeight="1" s="115">
      <c r="C1781" s="313" t="n"/>
      <c r="D1781" s="313" t="n"/>
      <c r="E1781" s="291" t="n"/>
      <c r="F1781" s="292" t="n"/>
      <c r="G1781" s="292" t="n"/>
      <c r="H1781" s="294" t="n"/>
      <c r="I1781" s="338" t="n"/>
      <c r="J1781" s="295" t="n"/>
      <c r="K1781" s="268" t="n"/>
      <c r="L1781" s="268" t="n"/>
      <c r="M1781" s="268" t="n"/>
      <c r="N1781" s="339" t="n"/>
      <c r="O1781" s="268" t="n"/>
      <c r="P1781" s="314" t="n"/>
      <c r="Q1781" s="70" t="n"/>
      <c r="R1781" s="70" t="n"/>
      <c r="S1781" s="70" t="n"/>
      <c r="T1781" s="300" t="n"/>
      <c r="U1781" s="300" t="n"/>
      <c r="V1781" s="341" t="n"/>
      <c r="W1781" s="341" t="n"/>
      <c r="X1781" s="320" t="n"/>
      <c r="Y1781" s="320" t="n"/>
      <c r="Z1781" s="71" t="n"/>
    </row>
    <row r="1782" ht="18" customHeight="1" s="115">
      <c r="C1782" s="313" t="n"/>
      <c r="D1782" s="313" t="n"/>
      <c r="E1782" s="291" t="n"/>
      <c r="F1782" s="292" t="n"/>
      <c r="G1782" s="292" t="n"/>
      <c r="H1782" s="294" t="n"/>
      <c r="I1782" s="338" t="n"/>
      <c r="J1782" s="295" t="n"/>
      <c r="K1782" s="268" t="n"/>
      <c r="L1782" s="268" t="n"/>
      <c r="M1782" s="268" t="n"/>
      <c r="N1782" s="339" t="n"/>
      <c r="O1782" s="268" t="n"/>
      <c r="P1782" s="314" t="n"/>
      <c r="Q1782" s="70" t="n"/>
      <c r="R1782" s="70" t="n"/>
      <c r="S1782" s="70" t="n"/>
      <c r="T1782" s="300" t="n"/>
      <c r="U1782" s="300" t="n"/>
      <c r="V1782" s="341" t="n"/>
      <c r="W1782" s="341" t="n"/>
      <c r="X1782" s="320" t="n"/>
      <c r="Y1782" s="320" t="n"/>
      <c r="Z1782" s="71" t="n"/>
    </row>
    <row r="1783" ht="18" customHeight="1" s="115">
      <c r="C1783" s="313" t="n"/>
      <c r="D1783" s="313" t="n"/>
      <c r="E1783" s="291" t="n"/>
      <c r="F1783" s="292" t="n"/>
      <c r="G1783" s="292" t="n"/>
      <c r="H1783" s="294" t="n"/>
      <c r="I1783" s="338" t="n"/>
      <c r="J1783" s="295" t="n"/>
      <c r="K1783" s="268" t="n"/>
      <c r="L1783" s="268" t="n"/>
      <c r="M1783" s="268" t="n"/>
      <c r="N1783" s="339" t="n"/>
      <c r="O1783" s="268" t="n"/>
      <c r="P1783" s="314" t="n"/>
      <c r="Q1783" s="70" t="n"/>
      <c r="R1783" s="70" t="n"/>
      <c r="S1783" s="70" t="n"/>
      <c r="T1783" s="300" t="n"/>
      <c r="U1783" s="300" t="n"/>
      <c r="V1783" s="341" t="n"/>
      <c r="W1783" s="341" t="n"/>
      <c r="X1783" s="320" t="n"/>
      <c r="Y1783" s="320" t="n"/>
      <c r="Z1783" s="71" t="n"/>
    </row>
    <row r="1784" ht="18" customHeight="1" s="115">
      <c r="C1784" s="313" t="n"/>
      <c r="D1784" s="313" t="n"/>
      <c r="E1784" s="291" t="n"/>
      <c r="F1784" s="292" t="n"/>
      <c r="G1784" s="292" t="n"/>
      <c r="H1784" s="294" t="n"/>
      <c r="I1784" s="338" t="n"/>
      <c r="J1784" s="295" t="n"/>
      <c r="K1784" s="268" t="n"/>
      <c r="L1784" s="268" t="n"/>
      <c r="M1784" s="268" t="n"/>
      <c r="N1784" s="339" t="n"/>
      <c r="O1784" s="268" t="n"/>
      <c r="P1784" s="314" t="n"/>
      <c r="Q1784" s="70" t="n"/>
      <c r="R1784" s="70" t="n"/>
      <c r="S1784" s="70" t="n"/>
      <c r="T1784" s="300" t="n"/>
      <c r="U1784" s="300" t="n"/>
      <c r="V1784" s="341" t="n"/>
      <c r="W1784" s="341" t="n"/>
      <c r="X1784" s="320" t="n"/>
      <c r="Y1784" s="320" t="n"/>
      <c r="Z1784" s="71" t="n"/>
    </row>
    <row r="1785" ht="18" customHeight="1" s="115">
      <c r="C1785" s="313" t="n"/>
      <c r="D1785" s="313" t="n"/>
      <c r="E1785" s="291" t="n"/>
      <c r="F1785" s="292" t="n"/>
      <c r="G1785" s="292" t="n"/>
      <c r="H1785" s="294" t="n"/>
      <c r="I1785" s="338" t="n"/>
      <c r="J1785" s="295" t="n"/>
      <c r="K1785" s="268" t="n"/>
      <c r="L1785" s="268" t="n"/>
      <c r="M1785" s="268" t="n"/>
      <c r="N1785" s="339" t="n"/>
      <c r="O1785" s="268" t="n"/>
      <c r="P1785" s="314" t="n"/>
      <c r="Q1785" s="70" t="n"/>
      <c r="R1785" s="70" t="n"/>
      <c r="S1785" s="70" t="n"/>
      <c r="T1785" s="300" t="n"/>
      <c r="U1785" s="300" t="n"/>
      <c r="V1785" s="341" t="n"/>
      <c r="W1785" s="341" t="n"/>
      <c r="X1785" s="320" t="n"/>
      <c r="Y1785" s="320" t="n"/>
      <c r="Z1785" s="71" t="n"/>
    </row>
    <row r="1786" ht="18" customHeight="1" s="115">
      <c r="C1786" s="313" t="n"/>
      <c r="D1786" s="313" t="n"/>
      <c r="E1786" s="291" t="n"/>
      <c r="F1786" s="292" t="n"/>
      <c r="G1786" s="292" t="n"/>
      <c r="H1786" s="294" t="n"/>
      <c r="I1786" s="338" t="n"/>
      <c r="J1786" s="295" t="n"/>
      <c r="K1786" s="268" t="n"/>
      <c r="L1786" s="268" t="n"/>
      <c r="M1786" s="268" t="n"/>
      <c r="N1786" s="339" t="n"/>
      <c r="O1786" s="268" t="n"/>
      <c r="P1786" s="314" t="n"/>
      <c r="Q1786" s="70" t="n"/>
      <c r="R1786" s="70" t="n"/>
      <c r="S1786" s="70" t="n"/>
      <c r="T1786" s="300" t="n"/>
      <c r="U1786" s="300" t="n"/>
      <c r="V1786" s="341" t="n"/>
      <c r="W1786" s="341" t="n"/>
      <c r="X1786" s="320" t="n"/>
      <c r="Y1786" s="320" t="n"/>
      <c r="Z1786" s="71" t="n"/>
    </row>
    <row r="1787" ht="18" customHeight="1" s="115">
      <c r="C1787" s="313" t="n"/>
      <c r="D1787" s="313" t="n"/>
      <c r="E1787" s="291" t="n"/>
      <c r="F1787" s="292" t="n"/>
      <c r="G1787" s="292" t="n"/>
      <c r="H1787" s="294" t="n"/>
      <c r="I1787" s="338" t="n"/>
      <c r="J1787" s="295" t="n"/>
      <c r="K1787" s="268" t="n"/>
      <c r="L1787" s="268" t="n"/>
      <c r="M1787" s="268" t="n"/>
      <c r="N1787" s="339" t="n"/>
      <c r="O1787" s="268" t="n"/>
      <c r="P1787" s="314" t="n"/>
      <c r="Q1787" s="70" t="n"/>
      <c r="R1787" s="70" t="n"/>
      <c r="S1787" s="70" t="n"/>
      <c r="T1787" s="300" t="n"/>
      <c r="U1787" s="300" t="n"/>
      <c r="V1787" s="341" t="n"/>
      <c r="W1787" s="341" t="n"/>
      <c r="X1787" s="320" t="n"/>
      <c r="Y1787" s="320" t="n"/>
      <c r="Z1787" s="71" t="n"/>
    </row>
    <row r="1788" ht="18" customHeight="1" s="115">
      <c r="C1788" s="313" t="n"/>
      <c r="D1788" s="313" t="n"/>
      <c r="E1788" s="291" t="n"/>
      <c r="F1788" s="292" t="n"/>
      <c r="G1788" s="292" t="n"/>
      <c r="H1788" s="294" t="n"/>
      <c r="I1788" s="338" t="n"/>
      <c r="J1788" s="295" t="n"/>
      <c r="K1788" s="268" t="n"/>
      <c r="L1788" s="268" t="n"/>
      <c r="M1788" s="268" t="n"/>
      <c r="N1788" s="339" t="n"/>
      <c r="O1788" s="268" t="n"/>
      <c r="P1788" s="314" t="n"/>
      <c r="Q1788" s="70" t="n"/>
      <c r="R1788" s="70" t="n"/>
      <c r="S1788" s="70" t="n"/>
      <c r="T1788" s="300" t="n"/>
      <c r="U1788" s="300" t="n"/>
      <c r="V1788" s="341" t="n"/>
      <c r="W1788" s="341" t="n"/>
      <c r="X1788" s="320" t="n"/>
      <c r="Y1788" s="320" t="n"/>
      <c r="Z1788" s="71" t="n"/>
    </row>
  </sheetData>
  <autoFilter ref="A5:Y1788">
    <sortState ref="A6:Y1857">
      <sortCondition descending="1" ref="E5:E1857"/>
    </sortState>
  </autoFilter>
  <mergeCells count="1">
    <mergeCell ref="H2:I3"/>
  </mergeCells>
  <conditionalFormatting sqref="F1789:F1048576 F51:H1788 F6:H46">
    <cfRule type="cellIs" priority="12" operator="lessThanOrEqual" dxfId="0">
      <formula>12</formula>
    </cfRule>
  </conditionalFormatting>
  <conditionalFormatting sqref="G1789:G1048576">
    <cfRule type="cellIs" priority="8" operator="lessThanOrEqual" dxfId="0">
      <formula>1.2</formula>
    </cfRule>
    <cfRule type="cellIs" priority="9" operator="lessThanOrEqual">
      <formula>1.2</formula>
    </cfRule>
  </conditionalFormatting>
  <conditionalFormatting sqref="D1 C6:C46 D4:D46 D51:D1048576 C51:C1788">
    <cfRule type="cellIs" priority="6" operator="equal" dxfId="3">
      <formula>"2Q"</formula>
    </cfRule>
  </conditionalFormatting>
  <conditionalFormatting sqref="F47:H47">
    <cfRule type="cellIs" priority="4" operator="lessThanOrEqual" dxfId="0">
      <formula>12</formula>
    </cfRule>
  </conditionalFormatting>
  <conditionalFormatting sqref="C47:D47">
    <cfRule type="cellIs" priority="3" operator="equal" dxfId="3">
      <formula>"2Q"</formula>
    </cfRule>
  </conditionalFormatting>
  <conditionalFormatting sqref="F48:H50">
    <cfRule type="cellIs" priority="2" operator="lessThanOrEqual" dxfId="0">
      <formula>12</formula>
    </cfRule>
  </conditionalFormatting>
  <conditionalFormatting sqref="C48:D50">
    <cfRule type="cellIs" priority="1" operator="equal" dxfId="3">
      <formula>"2Q"</formula>
    </cfRule>
  </conditionalFormatting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2">
    <tabColor rgb="FF7030A0"/>
    <outlinePr summaryBelow="1" summaryRight="1"/>
    <pageSetUpPr/>
  </sheetPr>
  <dimension ref="A1:AB1791"/>
  <sheetViews>
    <sheetView showGridLines="0" zoomScaleNormal="100" workbookViewId="0">
      <pane xSplit="2" ySplit="9" topLeftCell="F10" activePane="bottomRight" state="frozen"/>
      <selection pane="topRight" activeCell="C1" sqref="C1"/>
      <selection pane="bottomLeft" activeCell="A6" sqref="A6"/>
      <selection pane="bottomRight" activeCell="AB10" sqref="AB10"/>
    </sheetView>
  </sheetViews>
  <sheetFormatPr baseColWidth="8" defaultRowHeight="16.5"/>
  <cols>
    <col width="9" customWidth="1" style="261" min="1" max="1"/>
    <col width="9.75" customWidth="1" style="259" min="2" max="2"/>
    <col width="5" customWidth="1" style="99" min="3" max="3"/>
    <col width="4.875" customWidth="1" style="99" min="4" max="4"/>
    <col width="9.375" customWidth="1" style="99" min="5" max="5"/>
    <col width="7.625" customWidth="1" style="99" min="6" max="6"/>
    <col width="9.25" customWidth="1" style="99" min="7" max="7"/>
    <col width="9.75" customWidth="1" style="99" min="8" max="8"/>
    <col width="8.125" customWidth="1" style="99" min="9" max="9"/>
    <col width="8.125" customWidth="1" style="342" min="10" max="10"/>
    <col width="7" customWidth="1" style="343" min="11" max="11"/>
    <col width="5.375" customWidth="1" style="344" min="12" max="12"/>
    <col width="6" customWidth="1" style="324" min="13" max="13"/>
    <col width="6.25" customWidth="1" style="324" min="14" max="14"/>
    <col width="10.875" customWidth="1" style="324" min="15" max="15"/>
    <col width="9" customWidth="1" style="99" min="16" max="16"/>
    <col width="8.375" customWidth="1" style="344" min="17" max="17"/>
    <col width="8.125" customWidth="1" style="324" min="18" max="18"/>
    <col width="6.75" customWidth="1" style="99" min="19" max="19"/>
    <col width="6.75" customWidth="1" style="324" min="20" max="20"/>
    <col width="9.125" customWidth="1" style="99" min="21" max="21"/>
    <col width="8.25" customWidth="1" style="324" min="22" max="22"/>
    <col width="9" customWidth="1" style="324" min="23" max="23"/>
    <col width="7.625" customWidth="1" style="324" min="24" max="24"/>
    <col width="13.375" customWidth="1" style="62" min="25" max="25"/>
    <col width="9.625" bestFit="1" customWidth="1" style="291" min="26" max="26"/>
    <col width="9" customWidth="1" style="291" min="27" max="28"/>
    <col width="9" customWidth="1" style="99" min="29" max="35"/>
    <col width="9" customWidth="1" style="99" min="36" max="16384"/>
  </cols>
  <sheetData>
    <row r="1">
      <c r="A1" s="30" t="inlineStr">
        <is>
          <t>* V=수정BPS+(수정EPS-r*BPS) / r</t>
        </is>
      </c>
      <c r="K1" s="310" t="inlineStr">
        <is>
          <t>입력H</t>
        </is>
      </c>
    </row>
    <row r="2" ht="21.75" customHeight="1" s="115">
      <c r="A2" s="345" t="inlineStr">
        <is>
          <t>종목</t>
        </is>
      </c>
      <c r="B2" s="346" t="n"/>
      <c r="C2" s="73" t="inlineStr">
        <is>
          <t>재무</t>
        </is>
      </c>
      <c r="D2" s="347" t="inlineStr">
        <is>
          <t>실적</t>
        </is>
      </c>
      <c r="E2" s="74" t="inlineStr">
        <is>
          <t>시가총액</t>
        </is>
      </c>
      <c r="F2" s="75" t="inlineStr">
        <is>
          <t>기대수익율</t>
        </is>
      </c>
      <c r="G2" s="348" t="inlineStr">
        <is>
          <t>주가</t>
        </is>
      </c>
      <c r="H2" s="76" t="inlineStr">
        <is>
          <t>V</t>
        </is>
      </c>
      <c r="I2" s="76" t="inlineStr">
        <is>
          <t>자산가치</t>
        </is>
      </c>
      <c r="J2" s="349" t="inlineStr">
        <is>
          <t>수익가치</t>
        </is>
      </c>
      <c r="K2" s="100" t="inlineStr">
        <is>
          <t>할인율</t>
        </is>
      </c>
      <c r="L2" s="77" t="inlineStr">
        <is>
          <t>ROE평균</t>
        </is>
      </c>
      <c r="M2" s="78" t="inlineStr">
        <is>
          <t>유보율</t>
        </is>
      </c>
      <c r="N2" s="78" t="inlineStr">
        <is>
          <t>성장율</t>
        </is>
      </c>
      <c r="O2" s="79" t="inlineStr">
        <is>
          <t>순보통주</t>
        </is>
      </c>
      <c r="P2" s="350" t="inlineStr">
        <is>
          <t>수정BPS</t>
        </is>
      </c>
      <c r="Q2" s="351" t="inlineStr">
        <is>
          <t>BPS</t>
        </is>
      </c>
      <c r="R2" s="352" t="inlineStr">
        <is>
          <t>EPS</t>
        </is>
      </c>
      <c r="S2" s="78" t="inlineStr">
        <is>
          <t>DPS평균</t>
        </is>
      </c>
      <c r="T2" s="78" t="inlineStr">
        <is>
          <t>ROA평균</t>
        </is>
      </c>
      <c r="U2" s="78" t="inlineStr">
        <is>
          <t>총자산</t>
        </is>
      </c>
      <c r="V2" s="352" t="inlineStr">
        <is>
          <t>추정순이익</t>
        </is>
      </c>
      <c r="W2" s="353" t="inlineStr">
        <is>
          <t>자본총계</t>
        </is>
      </c>
      <c r="X2" s="78" t="inlineStr">
        <is>
          <t>무형자산</t>
        </is>
      </c>
      <c r="Y2" s="80" t="inlineStr">
        <is>
          <t>업종</t>
        </is>
      </c>
      <c r="Z2" s="354" t="inlineStr">
        <is>
          <t>매출액</t>
        </is>
      </c>
      <c r="AA2" s="354" t="inlineStr">
        <is>
          <t>매출채권</t>
        </is>
      </c>
      <c r="AB2" s="354" t="inlineStr">
        <is>
          <t>재고자산</t>
        </is>
      </c>
    </row>
    <row r="3">
      <c r="A3" s="260" t="inlineStr">
        <is>
          <t>삼성전자</t>
        </is>
      </c>
      <c r="B3" s="355" t="n"/>
      <c r="C3" s="283" t="inlineStr">
        <is>
          <t>개별</t>
        </is>
      </c>
      <c r="D3" s="283" t="inlineStr">
        <is>
          <t>3Q</t>
        </is>
      </c>
      <c r="E3" s="281">
        <f>VLOOKUP($A$3,$B:$AR,COLUMN(E10)-1,FALSE)</f>
        <v/>
      </c>
      <c r="F3" s="294">
        <f>IFERROR(H3/G3-1,"-")</f>
        <v/>
      </c>
      <c r="G3" s="281">
        <f>VLOOKUP($A$3,$B:$AR,COLUMN(G10)-1,FALSE)</f>
        <v/>
      </c>
      <c r="H3" s="356">
        <f>IFERROR(P3+((R3-(K3*Q3))/K3),"-")</f>
        <v/>
      </c>
      <c r="I3" s="291">
        <f>P3</f>
        <v/>
      </c>
      <c r="J3" s="322">
        <f>(R3-K3*Q3)/K3</f>
        <v/>
      </c>
      <c r="K3" s="357" t="n">
        <v>0.08</v>
      </c>
      <c r="L3" s="294">
        <f>VLOOKUP($A3,$B:$AA,COLUMN(L10)-1,FALSE)</f>
        <v/>
      </c>
      <c r="M3" s="314">
        <f>VLOOKUP($A3,$B:$AA,COLUMN(M10)-1,FALSE)</f>
        <v/>
      </c>
      <c r="N3" s="314">
        <f>VLOOKUP($A3,$B:$AA,COLUMN(N10)-1,FALSE)</f>
        <v/>
      </c>
      <c r="O3" s="291">
        <f>VLOOKUP($A3,$B:$AA,COLUMN(O10)-1,FALSE)+Y6</f>
        <v/>
      </c>
      <c r="P3" s="300">
        <f>IFERROR(((W3-X3-U6-V6+W6-X6)*100000000)/O3,"-")</f>
        <v/>
      </c>
      <c r="Q3" s="268">
        <f>VLOOKUP($A3,$B:$AA,COLUMN(Q10)-1,FALSE)</f>
        <v/>
      </c>
      <c r="R3" s="291">
        <f>VLOOKUP($A3,$B:$AA,COLUMN(R10)-1,FALSE)</f>
        <v/>
      </c>
      <c r="S3" s="317">
        <f>VLOOKUP($A3,$B:$AA,COLUMN(S10)-1,FALSE)</f>
        <v/>
      </c>
      <c r="T3" s="314">
        <f>VLOOKUP($A3,$B:$AA,COLUMN(T10)-1,FALSE)</f>
        <v/>
      </c>
      <c r="U3" s="291">
        <f>VLOOKUP($A3,$B:$AA,COLUMN(U10)-1,FALSE)</f>
        <v/>
      </c>
      <c r="V3" s="341">
        <f>VLOOKUP($A3,$B:$AA,COLUMN(V10)-1,FALSE)</f>
        <v/>
      </c>
      <c r="W3" s="341">
        <f>VLOOKUP($A3,$B:$AA,COLUMN(W10)-1,FALSE)</f>
        <v/>
      </c>
      <c r="X3" s="291">
        <f>VLOOKUP($A3,$B:$AA,COLUMN(X10)-1,FALSE)</f>
        <v/>
      </c>
      <c r="Y3" s="291">
        <f>VLOOKUP($A3,$B:$AA,COLUMN(Y10)-1,FALSE)</f>
        <v/>
      </c>
      <c r="Z3" s="291">
        <f>VLOOKUP($A3,$B:$AA,COLUMN(Z10)-1,FALSE)</f>
        <v/>
      </c>
      <c r="AA3" s="291">
        <f>VLOOKUP($A3,$B:$AA,COLUMN(AA10)-1,FALSE)</f>
        <v/>
      </c>
      <c r="AB3" s="291">
        <f>VLOOKUP($A3,$B:$AB,COLUMN(AB10)-1,FALSE)</f>
        <v/>
      </c>
    </row>
    <row r="4" ht="17.25" customHeight="1" s="115" thickBot="1">
      <c r="A4" s="355" t="n"/>
      <c r="B4" s="355" t="n"/>
      <c r="C4" s="358" t="inlineStr">
        <is>
          <t>연결</t>
        </is>
      </c>
      <c r="D4" s="358" t="inlineStr">
        <is>
          <t>3Q</t>
        </is>
      </c>
      <c r="E4" s="291">
        <f>E3</f>
        <v/>
      </c>
      <c r="F4" s="294">
        <f>IFERROR(H4/G4-1,"-")</f>
        <v/>
      </c>
      <c r="G4" s="291">
        <f>G3</f>
        <v/>
      </c>
      <c r="H4" s="268">
        <f>'RIM (연결)'!H3</f>
        <v/>
      </c>
      <c r="I4" s="341">
        <f>'RIM (연결)'!I3</f>
        <v/>
      </c>
      <c r="J4" s="268">
        <f>'RIM (연결)'!J3</f>
        <v/>
      </c>
      <c r="K4" s="357">
        <f>K3</f>
        <v/>
      </c>
      <c r="L4" s="294">
        <f>'RIM (연결)'!L3</f>
        <v/>
      </c>
      <c r="M4" s="294">
        <f>'RIM (연결)'!M3</f>
        <v/>
      </c>
      <c r="N4" s="294">
        <f>'RIM (연결)'!N3</f>
        <v/>
      </c>
      <c r="O4" s="291">
        <f>O3</f>
        <v/>
      </c>
      <c r="P4" s="268">
        <f>'RIM (연결)'!P3</f>
        <v/>
      </c>
      <c r="Q4" s="268">
        <f>'RIM (연결)'!Q3</f>
        <v/>
      </c>
      <c r="R4" s="268">
        <f>'RIM (연결)'!R3</f>
        <v/>
      </c>
      <c r="S4" s="268">
        <f>'RIM (연결)'!S3</f>
        <v/>
      </c>
      <c r="T4" s="294">
        <f>'RIM (연결)'!T3</f>
        <v/>
      </c>
      <c r="U4" s="268">
        <f>'RIM (연결)'!U3</f>
        <v/>
      </c>
      <c r="V4" s="268">
        <f>'RIM (연결)'!V3</f>
        <v/>
      </c>
      <c r="W4" s="268">
        <f>'RIM (연결)'!W3</f>
        <v/>
      </c>
      <c r="X4" s="268">
        <f>'RIM (연결)'!X3</f>
        <v/>
      </c>
      <c r="Y4" s="268" t="n"/>
      <c r="Z4" s="268">
        <f>'RIM (연결)'!Z3</f>
        <v/>
      </c>
      <c r="AA4" s="268">
        <f>'RIM (연결)'!AA3</f>
        <v/>
      </c>
      <c r="AB4" s="268">
        <f>'RIM (연결)'!AB3</f>
        <v/>
      </c>
    </row>
    <row r="5">
      <c r="A5" s="30" t="n"/>
      <c r="B5" s="261" t="n"/>
      <c r="C5" s="358" t="n"/>
      <c r="D5" s="358" t="n"/>
      <c r="E5" s="291" t="n"/>
      <c r="F5" s="314" t="n"/>
      <c r="G5" s="291" t="n"/>
      <c r="H5" s="341" t="n"/>
      <c r="I5" s="341" t="n"/>
      <c r="J5" s="341" t="n"/>
      <c r="K5" s="101" t="n"/>
      <c r="L5" s="294" t="n"/>
      <c r="M5" s="314" t="n"/>
      <c r="N5" s="290" t="n"/>
      <c r="O5" s="291" t="n"/>
      <c r="P5" s="81" t="n"/>
      <c r="Q5" s="359" t="n"/>
      <c r="R5" s="360" t="n"/>
      <c r="S5" s="82" t="n"/>
      <c r="T5" s="83" t="inlineStr">
        <is>
          <t>자본조정</t>
        </is>
      </c>
      <c r="U5" s="84" t="inlineStr">
        <is>
          <t>매출채권</t>
        </is>
      </c>
      <c r="V5" s="361" t="inlineStr">
        <is>
          <t>재고자산</t>
        </is>
      </c>
      <c r="W5" s="361" t="inlineStr">
        <is>
          <t>투자자산</t>
        </is>
      </c>
      <c r="X5" s="84" t="inlineStr">
        <is>
          <t>잠재부채</t>
        </is>
      </c>
      <c r="Y5" s="85" t="inlineStr">
        <is>
          <t>잠재주식</t>
        </is>
      </c>
      <c r="AB5" s="301" t="n"/>
    </row>
    <row r="6">
      <c r="A6" s="106" t="n"/>
      <c r="B6" s="261" t="n"/>
      <c r="C6" s="358" t="n"/>
      <c r="D6" s="358" t="n"/>
      <c r="E6" s="291" t="n"/>
      <c r="F6" s="314" t="n"/>
      <c r="G6" s="291" t="n"/>
      <c r="H6" s="341" t="n"/>
      <c r="I6" s="86" t="n"/>
      <c r="J6" s="86" t="n"/>
      <c r="K6" s="362" t="n"/>
      <c r="L6" s="294" t="n"/>
      <c r="M6" s="314" t="n"/>
      <c r="N6" s="87" t="n"/>
      <c r="O6" s="317" t="n"/>
      <c r="P6" s="281" t="n"/>
      <c r="Q6" s="363" t="n"/>
      <c r="R6" s="281" t="n"/>
      <c r="S6" s="281" t="n"/>
      <c r="T6" s="364">
        <f>X3+X6+U6+V6+W6</f>
        <v/>
      </c>
      <c r="U6" s="365" t="n">
        <v>0</v>
      </c>
      <c r="V6" s="366" t="n">
        <v>0</v>
      </c>
      <c r="W6" s="366" t="n">
        <v>0</v>
      </c>
      <c r="X6" s="365" t="n">
        <v>0</v>
      </c>
      <c r="Y6" s="367" t="n">
        <v>0</v>
      </c>
      <c r="Z6" s="368" t="inlineStr">
        <is>
          <t>E 입력</t>
        </is>
      </c>
      <c r="AB6" s="301" t="n"/>
    </row>
    <row r="7" ht="17.25" customHeight="1" s="115" thickBot="1">
      <c r="A7" s="30" t="n"/>
      <c r="B7" s="261" t="n"/>
      <c r="C7" s="358" t="n"/>
      <c r="D7" s="358" t="n"/>
      <c r="E7" s="291" t="n"/>
      <c r="F7" s="314" t="n"/>
      <c r="G7" s="291" t="n"/>
      <c r="H7" s="341" t="n"/>
      <c r="I7" s="341" t="n"/>
      <c r="J7" s="341" t="n"/>
      <c r="L7" s="294" t="n"/>
      <c r="M7" s="314" t="n"/>
      <c r="N7" s="87" t="n"/>
      <c r="O7" s="317" t="n"/>
      <c r="P7" s="291" t="n"/>
      <c r="Q7" s="268" t="n"/>
      <c r="R7" s="291" t="n"/>
      <c r="S7" s="291" t="n"/>
      <c r="T7" s="369">
        <f>X4+U7+V7+W7+X7</f>
        <v/>
      </c>
      <c r="U7" s="370">
        <f>'RIM (연결)'!U5</f>
        <v/>
      </c>
      <c r="V7" s="371">
        <f>'RIM (연결)'!V5</f>
        <v/>
      </c>
      <c r="W7" s="371">
        <f>'RIM (연결)'!W5</f>
        <v/>
      </c>
      <c r="X7" s="370">
        <f>'RIM (연결)'!X5</f>
        <v/>
      </c>
      <c r="Y7" s="372" t="n"/>
      <c r="AB7" s="301" t="n"/>
    </row>
    <row r="8" ht="20.25" customFormat="1" customHeight="1" s="261">
      <c r="H8" s="107" t="n"/>
      <c r="I8" s="373" t="n"/>
      <c r="J8" s="290" t="n"/>
      <c r="K8" s="310" t="inlineStr">
        <is>
          <t>입력H</t>
        </is>
      </c>
      <c r="L8" s="363" t="inlineStr">
        <is>
          <t>(개별)</t>
        </is>
      </c>
      <c r="O8" s="326" t="n"/>
      <c r="Q8" s="374" t="n"/>
      <c r="R8" s="375" t="n"/>
      <c r="T8" s="326" t="n"/>
      <c r="V8" s="375" t="n"/>
      <c r="W8" s="375" t="n"/>
      <c r="X8" s="375" t="n"/>
      <c r="Y8" s="88" t="n"/>
      <c r="Z8" s="290" t="n"/>
      <c r="AA8" s="290" t="n"/>
      <c r="AB8" s="290" t="n"/>
    </row>
    <row r="9" ht="27.95" customFormat="1" customHeight="1" s="98">
      <c r="A9" s="376" t="inlineStr">
        <is>
          <t>CODE</t>
        </is>
      </c>
      <c r="B9" s="377" t="inlineStr">
        <is>
          <t>종목</t>
        </is>
      </c>
      <c r="C9" s="54" t="inlineStr">
        <is>
          <t>재무</t>
        </is>
      </c>
      <c r="D9" s="378" t="inlineStr">
        <is>
          <t>실적</t>
        </is>
      </c>
      <c r="E9" s="89" t="inlineStr">
        <is>
          <t>시가총액   (억)</t>
        </is>
      </c>
      <c r="F9" s="90" t="inlineStr">
        <is>
          <t>기대수익율</t>
        </is>
      </c>
      <c r="G9" s="26" t="inlineStr">
        <is>
          <t>주가     (원)</t>
        </is>
      </c>
      <c r="H9" s="43" t="inlineStr">
        <is>
          <t>V            (원)</t>
        </is>
      </c>
      <c r="I9" s="91" t="inlineStr">
        <is>
          <t>자산가치        (원)</t>
        </is>
      </c>
      <c r="J9" s="379" t="inlineStr">
        <is>
          <t>수익가치    (원)</t>
        </is>
      </c>
      <c r="K9" s="102" t="inlineStr">
        <is>
          <t>할인율</t>
        </is>
      </c>
      <c r="L9" s="92" t="inlineStr">
        <is>
          <t>ROE평균</t>
        </is>
      </c>
      <c r="M9" s="93" t="inlineStr">
        <is>
          <t>유보율</t>
        </is>
      </c>
      <c r="N9" s="93" t="inlineStr">
        <is>
          <t>성장율</t>
        </is>
      </c>
      <c r="O9" s="94" t="inlineStr">
        <is>
          <t>순보통주</t>
        </is>
      </c>
      <c r="P9" s="94" t="inlineStr">
        <is>
          <t>수정 BPS</t>
        </is>
      </c>
      <c r="Q9" s="380" t="inlineStr">
        <is>
          <t>BPS</t>
        </is>
      </c>
      <c r="R9" s="94" t="inlineStr">
        <is>
          <t>EPS</t>
        </is>
      </c>
      <c r="S9" s="95" t="inlineStr">
        <is>
          <t>DPS평균</t>
        </is>
      </c>
      <c r="T9" s="95" t="inlineStr">
        <is>
          <t>ROA평균</t>
        </is>
      </c>
      <c r="U9" s="95" t="inlineStr">
        <is>
          <t>총자산</t>
        </is>
      </c>
      <c r="V9" s="381" t="inlineStr">
        <is>
          <t>추정순이익</t>
        </is>
      </c>
      <c r="W9" s="382" t="inlineStr">
        <is>
          <t>자본총계</t>
        </is>
      </c>
      <c r="X9" s="96" t="inlineStr">
        <is>
          <t>무형자산</t>
        </is>
      </c>
      <c r="Y9" s="97" t="inlineStr">
        <is>
          <t>업종</t>
        </is>
      </c>
      <c r="Z9" s="383" t="inlineStr">
        <is>
          <t>매출액</t>
        </is>
      </c>
      <c r="AA9" s="383" t="inlineStr">
        <is>
          <t>매출채권</t>
        </is>
      </c>
      <c r="AB9" s="383" t="inlineStr">
        <is>
          <t>재고자산</t>
        </is>
      </c>
    </row>
    <row r="10">
      <c r="A10" s="261" t="inlineStr">
        <is>
          <t>A005930</t>
        </is>
      </c>
      <c r="B10" s="259" t="inlineStr">
        <is>
          <t>삼성전자</t>
        </is>
      </c>
      <c r="C10" s="320" t="inlineStr">
        <is>
          <t>개별</t>
        </is>
      </c>
      <c r="D10" s="313" t="inlineStr">
        <is>
          <t>3Q</t>
        </is>
      </c>
      <c r="E10" s="291">
        <f>VLOOKUP($A10,종합!$A:$T,COLUMN(종합!E6),FALSE)</f>
        <v/>
      </c>
      <c r="F10" s="294">
        <f>H10/G10-1</f>
        <v/>
      </c>
      <c r="G10" s="295">
        <f>IF(COUNTIF(현재가!$A:$A,$B10),VLOOKUP($B10,현재가!$A:$B,2,FALSE),VLOOKUP($B10,현재가!$D:$E,2,FALSE))</f>
        <v/>
      </c>
      <c r="H10" s="356">
        <f>IFERROR(P10+((R10-(K10*Q10))/K10),"-")</f>
        <v/>
      </c>
      <c r="I10" s="341">
        <f>IFERROR(P10,"-")</f>
        <v/>
      </c>
      <c r="J10" s="322">
        <f>IFERROR((R10-K10*Q10)/K10,"-")</f>
        <v/>
      </c>
      <c r="K10" s="357">
        <f>$K$3</f>
        <v/>
      </c>
      <c r="L10" s="294" t="n">
        <v>0.1233601373031983</v>
      </c>
      <c r="M10" s="294">
        <f>IFERROR(IF(S10/R10&lt;0,0,1-(S10/R10)),"-")</f>
        <v/>
      </c>
      <c r="N10" s="294">
        <f>IFERROR(M10*L10,"-")</f>
        <v/>
      </c>
      <c r="O10" s="384" t="n">
        <v>142221078</v>
      </c>
      <c r="P10" s="300">
        <f>IFERROR(((W10-X10)*100000000)/O10,"-")</f>
        <v/>
      </c>
      <c r="Q10" s="385">
        <f>IFERROR((W10*100000000)/O10,"-")</f>
        <v/>
      </c>
      <c r="R10" s="268">
        <f>IFERROR((V10*100000000)/O10,"-")</f>
        <v/>
      </c>
      <c r="S10" s="386" t="n">
        <v>13760</v>
      </c>
      <c r="T10" s="329" t="n">
        <v>0.09684736172703845</v>
      </c>
      <c r="U10" s="386" t="n">
        <v>1650015.67</v>
      </c>
      <c r="V10" s="341">
        <f>IFERROR(T10*U10,"-")</f>
        <v/>
      </c>
      <c r="W10" s="340" t="n">
        <v>1319066.48</v>
      </c>
      <c r="X10" s="387" t="n">
        <v>30094.84</v>
      </c>
      <c r="Y10" s="113" t="inlineStr">
        <is>
          <t>휴대폰 및 관련부품</t>
        </is>
      </c>
      <c r="Z10" s="387" t="n">
        <v>1337788.54</v>
      </c>
      <c r="AA10" s="387" t="n">
        <v>231771.03</v>
      </c>
      <c r="AB10" s="387" t="n">
        <v>58088.05</v>
      </c>
    </row>
    <row r="11">
      <c r="A11" s="261" t="inlineStr">
        <is>
          <t>A015760</t>
        </is>
      </c>
      <c r="B11" s="259" t="inlineStr">
        <is>
          <t>한국전력</t>
        </is>
      </c>
      <c r="C11" s="320" t="inlineStr">
        <is>
          <t>개별</t>
        </is>
      </c>
      <c r="D11" s="313" t="inlineStr">
        <is>
          <t>3Q</t>
        </is>
      </c>
      <c r="E11" s="291">
        <f>VLOOKUP($A11,종합!$A:$T,COLUMN(종합!E7),FALSE)</f>
        <v/>
      </c>
      <c r="F11" s="294">
        <f>H11/G11-1</f>
        <v/>
      </c>
      <c r="G11" s="295">
        <f>IF(COUNTIF(현재가!$A:$A,$B11),VLOOKUP($B11,현재가!$A:$B,2,FALSE),VLOOKUP($B11,현재가!$D:$E,2,FALSE))</f>
        <v/>
      </c>
      <c r="H11" s="356">
        <f>IFERROR(P11+((R11-(K11*Q11))/K11),"-")</f>
        <v/>
      </c>
      <c r="I11" s="341">
        <f>IFERROR(P11,"-")</f>
        <v/>
      </c>
      <c r="J11" s="322">
        <f>IFERROR((R11-K11*Q11)/K11,"-")</f>
        <v/>
      </c>
      <c r="K11" s="357">
        <f>$K$3</f>
        <v/>
      </c>
      <c r="L11" s="294" t="n">
        <v>0.02517455726684847</v>
      </c>
      <c r="M11" s="294">
        <f>IFERROR(IF(S11/R11&lt;0,0,1-(S11/R11)),"-")</f>
        <v/>
      </c>
      <c r="N11" s="294">
        <f>IFERROR(M11*L11,"-")</f>
        <v/>
      </c>
      <c r="O11" s="298" t="n">
        <v>641964077</v>
      </c>
      <c r="P11" s="300">
        <f>IFERROR(((W11-X11)*100000000)/O11,"-")</f>
        <v/>
      </c>
      <c r="Q11" s="385">
        <f>IFERROR((W11*100000000)/O11,"-")</f>
        <v/>
      </c>
      <c r="R11" s="268">
        <f>IFERROR((V11*100000000)/O11,"-")</f>
        <v/>
      </c>
      <c r="S11" s="317" t="n">
        <v>1230</v>
      </c>
      <c r="T11" s="314" t="n">
        <v>0.01328504731936908</v>
      </c>
      <c r="U11" s="317" t="n">
        <v>1043948.03</v>
      </c>
      <c r="V11" s="341">
        <f>IFERROR(T11*U11,"-")</f>
        <v/>
      </c>
      <c r="W11" s="341" t="n">
        <v>556007.76</v>
      </c>
      <c r="X11" s="291" t="n">
        <v>692.53</v>
      </c>
      <c r="Y11" s="114" t="inlineStr">
        <is>
          <t>전력</t>
        </is>
      </c>
      <c r="Z11" s="291" t="n">
        <v>595812.85</v>
      </c>
      <c r="AA11" s="291" t="n">
        <v>55945.92</v>
      </c>
      <c r="AB11" s="291" t="n">
        <v>1656.17</v>
      </c>
    </row>
    <row r="12">
      <c r="A12" s="261" t="inlineStr">
        <is>
          <t>A005380</t>
        </is>
      </c>
      <c r="B12" s="259" t="inlineStr">
        <is>
          <t>현대차</t>
        </is>
      </c>
      <c r="C12" s="320" t="inlineStr">
        <is>
          <t>개별</t>
        </is>
      </c>
      <c r="D12" s="313" t="inlineStr">
        <is>
          <t>3Q</t>
        </is>
      </c>
      <c r="E12" s="291">
        <f>VLOOKUP($A12,종합!$A:$T,COLUMN(종합!E8),FALSE)</f>
        <v/>
      </c>
      <c r="F12" s="294">
        <f>H12/G12-1</f>
        <v/>
      </c>
      <c r="G12" s="295">
        <f>IF(COUNTIF(현재가!$A:$A,$B12),VLOOKUP($B12,현재가!$A:$B,2,FALSE),VLOOKUP($B12,현재가!$D:$E,2,FALSE))</f>
        <v/>
      </c>
      <c r="H12" s="356">
        <f>IFERROR(P12+((R12-(K12*Q12))/K12),"-")</f>
        <v/>
      </c>
      <c r="I12" s="341">
        <f>IFERROR(P12,"-")</f>
        <v/>
      </c>
      <c r="J12" s="322">
        <f>IFERROR((R12-K12*Q12)/K12,"-")</f>
        <v/>
      </c>
      <c r="K12" s="357">
        <f>$K$3</f>
        <v/>
      </c>
      <c r="L12" s="294" t="n">
        <v>0.07838550143971057</v>
      </c>
      <c r="M12" s="294">
        <f>IFERROR(IF(S12/R12&lt;0,0,1-(S12/R12)),"-")</f>
        <v/>
      </c>
      <c r="N12" s="294">
        <f>IFERROR(M12*L12,"-")</f>
        <v/>
      </c>
      <c r="O12" s="298" t="n">
        <v>169783683</v>
      </c>
      <c r="P12" s="300">
        <f>IFERROR(((W12-X12)*100000000)/O12,"-")</f>
        <v/>
      </c>
      <c r="Q12" s="385">
        <f>IFERROR((W12*100000000)/O12,"-")</f>
        <v/>
      </c>
      <c r="R12" s="268">
        <f>IFERROR((V12*100000000)/O12,"-")</f>
        <v/>
      </c>
      <c r="S12" s="317" t="n">
        <v>500</v>
      </c>
      <c r="T12" s="314" t="n">
        <v>0.04281916119706808</v>
      </c>
      <c r="U12" s="317" t="n">
        <v>330086.15473</v>
      </c>
      <c r="V12" s="341">
        <f>IFERROR(T12*U12,"-")</f>
        <v/>
      </c>
      <c r="W12" s="341" t="n">
        <v>166887.53025</v>
      </c>
      <c r="X12" s="291" t="n">
        <v>6103.3785</v>
      </c>
      <c r="Y12" s="114" t="inlineStr">
        <is>
          <t>복합 산업</t>
        </is>
      </c>
      <c r="Z12" s="291" t="n">
        <v>193038.3255539</v>
      </c>
      <c r="AA12" s="291" t="n">
        <v>48581.52453</v>
      </c>
      <c r="AB12" s="291" t="n">
        <v>7419.21043</v>
      </c>
    </row>
    <row r="13">
      <c r="A13" s="261" t="inlineStr">
        <is>
          <t>A028260</t>
        </is>
      </c>
      <c r="B13" s="259" t="inlineStr">
        <is>
          <t>삼성물산</t>
        </is>
      </c>
      <c r="C13" s="320" t="inlineStr">
        <is>
          <t>개별</t>
        </is>
      </c>
      <c r="D13" s="313" t="inlineStr">
        <is>
          <t>3Q</t>
        </is>
      </c>
      <c r="E13" s="291">
        <f>VLOOKUP($A13,종합!$A:$T,COLUMN(종합!E9),FALSE)</f>
        <v/>
      </c>
      <c r="F13" s="294">
        <f>H13/G13-1</f>
        <v/>
      </c>
      <c r="G13" s="295">
        <f>IF(COUNTIF(현재가!$A:$A,$B13),VLOOKUP($B13,현재가!$A:$B,2,FALSE),VLOOKUP($B13,현재가!$D:$E,2,FALSE))</f>
        <v/>
      </c>
      <c r="H13" s="356">
        <f>IFERROR(P13+((R13-(K13*Q13))/K13),"-")</f>
        <v/>
      </c>
      <c r="I13" s="341">
        <f>IFERROR(P13,"-")</f>
        <v/>
      </c>
      <c r="J13" s="322">
        <f>IFERROR((R13-K13*Q13)/K13,"-")</f>
        <v/>
      </c>
      <c r="K13" s="357">
        <f>$K$3</f>
        <v/>
      </c>
      <c r="L13" s="294" t="n">
        <v>0.1178153014399062</v>
      </c>
      <c r="M13" s="294">
        <f>IFERROR(IF(S13/R13&lt;0,0,1-(S13/R13)),"-")</f>
        <v/>
      </c>
      <c r="N13" s="294">
        <f>IFERROR(M13*L13,"-")</f>
        <v/>
      </c>
      <c r="O13" s="298" t="n">
        <v>706001795</v>
      </c>
      <c r="P13" s="300">
        <f>IFERROR(((W13-X13)*100000000)/O13,"-")</f>
        <v/>
      </c>
      <c r="Q13" s="385">
        <f>IFERROR((W13*100000000)/O13,"-")</f>
        <v/>
      </c>
      <c r="R13" s="268">
        <f>IFERROR((V13*100000000)/O13,"-")</f>
        <v/>
      </c>
      <c r="S13" s="317" t="n">
        <v>400</v>
      </c>
      <c r="T13" s="314" t="n">
        <v>0.08133731362983587</v>
      </c>
      <c r="U13" s="317" t="n">
        <v>286368.17</v>
      </c>
      <c r="V13" s="341">
        <f>IFERROR(T13*U13,"-")</f>
        <v/>
      </c>
      <c r="W13" s="341" t="n">
        <v>215012.87</v>
      </c>
      <c r="X13" s="291" t="n">
        <v>14333.68</v>
      </c>
      <c r="Y13" s="114" t="inlineStr">
        <is>
          <t>반도체 및 관련장비</t>
        </is>
      </c>
      <c r="Z13" s="291" t="n">
        <v>158646.41</v>
      </c>
      <c r="AA13" s="291" t="n">
        <v>20369.5</v>
      </c>
      <c r="AB13" s="291" t="n">
        <v>16949.17</v>
      </c>
    </row>
    <row r="14">
      <c r="A14" s="261" t="inlineStr">
        <is>
          <t>A035420</t>
        </is>
      </c>
      <c r="B14" s="259" t="inlineStr">
        <is>
          <t>NAVER</t>
        </is>
      </c>
      <c r="C14" s="320" t="inlineStr">
        <is>
          <t>개별</t>
        </is>
      </c>
      <c r="D14" s="313" t="inlineStr">
        <is>
          <t>3Q</t>
        </is>
      </c>
      <c r="E14" s="291">
        <f>VLOOKUP($A14,종합!$A:$T,COLUMN(종합!E10),FALSE)</f>
        <v/>
      </c>
      <c r="F14" s="294">
        <f>H14/G14-1</f>
        <v/>
      </c>
      <c r="G14" s="295">
        <f>IF(COUNTIF(현재가!$A:$A,$B14),VLOOKUP($B14,현재가!$A:$B,2,FALSE),VLOOKUP($B14,현재가!$D:$E,2,FALSE))</f>
        <v/>
      </c>
      <c r="H14" s="356">
        <f>IFERROR(P14+((R14-(K14*Q14))/K14),"-")</f>
        <v/>
      </c>
      <c r="I14" s="341">
        <f>IFERROR(P14,"-")</f>
        <v/>
      </c>
      <c r="J14" s="322">
        <f>IFERROR((R14-K14*Q14)/K14,"-")</f>
        <v/>
      </c>
      <c r="K14" s="357">
        <f>$K$3</f>
        <v/>
      </c>
      <c r="L14" s="294" t="n">
        <v>0.1276269156549512</v>
      </c>
      <c r="M14" s="294">
        <f>IFERROR(IF(S14/R14&lt;0,0,1-(S14/R14)),"-")</f>
        <v/>
      </c>
      <c r="N14" s="294">
        <f>IFERROR(M14*L14,"-")</f>
        <v/>
      </c>
      <c r="O14" s="298" t="n">
        <v>272256111</v>
      </c>
      <c r="P14" s="300">
        <f>IFERROR(((W14-X14)*100000000)/O14,"-")</f>
        <v/>
      </c>
      <c r="Q14" s="385">
        <f>IFERROR((W14*100000000)/O14,"-")</f>
        <v/>
      </c>
      <c r="R14" s="268">
        <f>IFERROR((V14*100000000)/O14,"-")</f>
        <v/>
      </c>
      <c r="S14" s="317" t="n">
        <v>2520</v>
      </c>
      <c r="T14" s="314" t="n">
        <v>0.08969769858012411</v>
      </c>
      <c r="U14" s="317" t="n">
        <v>657037.55</v>
      </c>
      <c r="V14" s="341">
        <f>IFERROR(T14*U14,"-")</f>
        <v/>
      </c>
      <c r="W14" s="341" t="n">
        <v>520206.82</v>
      </c>
      <c r="X14" s="291" t="n">
        <v>32750.81</v>
      </c>
      <c r="Y14" s="114" t="inlineStr">
        <is>
          <t>자동차</t>
        </is>
      </c>
      <c r="Z14" s="291" t="n">
        <v>420152.8</v>
      </c>
      <c r="AA14" s="291" t="n">
        <v>31743.41</v>
      </c>
      <c r="AB14" s="291" t="n">
        <v>23116.49</v>
      </c>
    </row>
    <row r="15">
      <c r="A15" s="261" t="inlineStr">
        <is>
          <t>A012330</t>
        </is>
      </c>
      <c r="B15" s="259" t="inlineStr">
        <is>
          <t>현대모비스</t>
        </is>
      </c>
      <c r="C15" s="320" t="inlineStr">
        <is>
          <t>개별</t>
        </is>
      </c>
      <c r="D15" s="313" t="inlineStr">
        <is>
          <t>3Q</t>
        </is>
      </c>
      <c r="E15" s="291">
        <f>VLOOKUP($A15,종합!$A:$T,COLUMN(종합!E11),FALSE)</f>
        <v/>
      </c>
      <c r="F15" s="294">
        <f>H15/G15-1</f>
        <v/>
      </c>
      <c r="G15" s="295">
        <f>IF(COUNTIF(현재가!$A:$A,$B15),VLOOKUP($B15,현재가!$A:$B,2,FALSE),VLOOKUP($B15,현재가!$D:$E,2,FALSE))</f>
        <v/>
      </c>
      <c r="H15" s="356">
        <f>IFERROR(P15+((R15-(K15*Q15))/K15),"-")</f>
        <v/>
      </c>
      <c r="I15" s="341">
        <f>IFERROR(P15,"-")</f>
        <v/>
      </c>
      <c r="J15" s="322">
        <f>IFERROR((R15-K15*Q15)/K15,"-")</f>
        <v/>
      </c>
      <c r="K15" s="357">
        <f>$K$3</f>
        <v/>
      </c>
      <c r="L15" s="294" t="n">
        <v>0.4069097188765753</v>
      </c>
      <c r="M15" s="294">
        <f>IFERROR(IF(S15/R15&lt;0,0,1-(S15/R15)),"-")</f>
        <v/>
      </c>
      <c r="N15" s="294">
        <f>IFERROR(M15*L15,"-")</f>
        <v/>
      </c>
      <c r="O15" s="298" t="n">
        <v>28807413</v>
      </c>
      <c r="P15" s="300">
        <f>IFERROR(((W15-X15)*100000000)/O15,"-")</f>
        <v/>
      </c>
      <c r="Q15" s="385">
        <f>IFERROR((W15*100000000)/O15,"-")</f>
        <v/>
      </c>
      <c r="R15" s="268">
        <f>IFERROR((V15*100000000)/O15,"-")</f>
        <v/>
      </c>
      <c r="S15" s="317" t="n">
        <v>753.6</v>
      </c>
      <c r="T15" s="314" t="n">
        <v>0.3042620971104286</v>
      </c>
      <c r="U15" s="317" t="n">
        <v>38493.50676</v>
      </c>
      <c r="V15" s="341">
        <f>IFERROR(T15*U15,"-")</f>
        <v/>
      </c>
      <c r="W15" s="341" t="n">
        <v>28455.77092</v>
      </c>
      <c r="X15" s="291" t="n">
        <v>388.8125</v>
      </c>
      <c r="Y15" s="114" t="inlineStr">
        <is>
          <t>인터넷 서비스</t>
        </is>
      </c>
      <c r="Z15" s="291" t="n">
        <v>23986.80636</v>
      </c>
      <c r="AA15" s="291" t="n">
        <v>3342.78607</v>
      </c>
      <c r="AB15" s="291" t="n">
        <v>9.001709999999999</v>
      </c>
    </row>
    <row r="16">
      <c r="A16" s="261" t="inlineStr">
        <is>
          <t>A000660</t>
        </is>
      </c>
      <c r="B16" s="259" t="inlineStr">
        <is>
          <t>SK하이닉스</t>
        </is>
      </c>
      <c r="C16" s="320" t="inlineStr">
        <is>
          <t>개별</t>
        </is>
      </c>
      <c r="D16" s="313" t="inlineStr">
        <is>
          <t>3Q</t>
        </is>
      </c>
      <c r="E16" s="291">
        <f>VLOOKUP($A16,종합!$A:$T,COLUMN(종합!E12),FALSE)</f>
        <v/>
      </c>
      <c r="F16" s="294">
        <f>H16/G16-1</f>
        <v/>
      </c>
      <c r="G16" s="295">
        <f>IF(COUNTIF(현재가!$A:$A,$B16),VLOOKUP($B16,현재가!$A:$B,2,FALSE),VLOOKUP($B16,현재가!$D:$E,2,FALSE))</f>
        <v/>
      </c>
      <c r="H16" s="356">
        <f>IFERROR(P16+((R16-(K16*Q16))/K16),"-")</f>
        <v/>
      </c>
      <c r="I16" s="341">
        <f>IFERROR(P16,"-")</f>
        <v/>
      </c>
      <c r="J16" s="322">
        <f>IFERROR((R16-K16*Q16)/K16,"-")</f>
        <v/>
      </c>
      <c r="K16" s="357">
        <f>$K$3</f>
        <v/>
      </c>
      <c r="L16" s="294" t="n">
        <v>0.1388975650129511</v>
      </c>
      <c r="M16" s="294">
        <f>IFERROR(IF(S16/R16&lt;0,0,1-(S16/R16)),"-")</f>
        <v/>
      </c>
      <c r="N16" s="294">
        <f>IFERROR(M16*L16,"-")</f>
        <v/>
      </c>
      <c r="O16" s="298" t="n">
        <v>94700668</v>
      </c>
      <c r="P16" s="300">
        <f>IFERROR(((W16-X16)*100000000)/O16,"-")</f>
        <v/>
      </c>
      <c r="Q16" s="385">
        <f>IFERROR((W16*100000000)/O16,"-")</f>
        <v/>
      </c>
      <c r="R16" s="268">
        <f>IFERROR((V16*100000000)/O16,"-")</f>
        <v/>
      </c>
      <c r="S16" s="317" t="n">
        <v>2420</v>
      </c>
      <c r="T16" s="314" t="n">
        <v>0.1033648151215076</v>
      </c>
      <c r="U16" s="317" t="n">
        <v>239363.53</v>
      </c>
      <c r="V16" s="341">
        <f>IFERROR(T16*U16,"-")</f>
        <v/>
      </c>
      <c r="W16" s="341" t="n">
        <v>195758.58</v>
      </c>
      <c r="X16" s="291" t="n">
        <v>7568.74</v>
      </c>
      <c r="Y16" s="114" t="inlineStr">
        <is>
          <t>자동차부품</t>
        </is>
      </c>
      <c r="Z16" s="291" t="n">
        <v>195633.18</v>
      </c>
      <c r="AA16" s="291" t="n">
        <v>34934.03</v>
      </c>
      <c r="AB16" s="291" t="n">
        <v>11031.24</v>
      </c>
    </row>
    <row r="17">
      <c r="A17" s="261" t="inlineStr">
        <is>
          <t>A090430</t>
        </is>
      </c>
      <c r="B17" s="259" t="inlineStr">
        <is>
          <t>아모레퍼시픽</t>
        </is>
      </c>
      <c r="C17" s="320" t="inlineStr">
        <is>
          <t>개별</t>
        </is>
      </c>
      <c r="D17" s="313" t="inlineStr">
        <is>
          <t>3Q</t>
        </is>
      </c>
      <c r="E17" s="291">
        <f>VLOOKUP($A17,종합!$A:$T,COLUMN(종합!E13),FALSE)</f>
        <v/>
      </c>
      <c r="F17" s="294">
        <f>H17/G17-1</f>
        <v/>
      </c>
      <c r="G17" s="295">
        <f>IF(COUNTIF(현재가!$A:$A,$B17),VLOOKUP($B17,현재가!$A:$B,2,FALSE),VLOOKUP($B17,현재가!$D:$E,2,FALSE))</f>
        <v/>
      </c>
      <c r="H17" s="356">
        <f>IFERROR(P17+((R17-(K17*Q17))/K17),"-")</f>
        <v/>
      </c>
      <c r="I17" s="341">
        <f>IFERROR(P17,"-")</f>
        <v/>
      </c>
      <c r="J17" s="322">
        <f>IFERROR((R17-K17*Q17)/K17,"-")</f>
        <v/>
      </c>
      <c r="K17" s="357">
        <f>$K$3</f>
        <v/>
      </c>
      <c r="L17" s="294" t="n">
        <v>0.1469241269317301</v>
      </c>
      <c r="M17" s="294">
        <f>IFERROR(IF(S17/R17&lt;0,0,1-(S17/R17)),"-")</f>
        <v/>
      </c>
      <c r="N17" s="294">
        <f>IFERROR(M17*L17,"-")</f>
        <v/>
      </c>
      <c r="O17" s="298" t="n">
        <v>68983279</v>
      </c>
      <c r="P17" s="300">
        <f>IFERROR(((W17-X17)*100000000)/O17,"-")</f>
        <v/>
      </c>
      <c r="Q17" s="385">
        <f>IFERROR((W17*100000000)/O17,"-")</f>
        <v/>
      </c>
      <c r="R17" s="268">
        <f>IFERROR((V17*100000000)/O17,"-")</f>
        <v/>
      </c>
      <c r="S17" s="317" t="n">
        <v>840</v>
      </c>
      <c r="T17" s="314" t="n">
        <v>0.1196978021142847</v>
      </c>
      <c r="U17" s="317" t="n">
        <v>45606.21107</v>
      </c>
      <c r="V17" s="341">
        <f>IFERROR(T17*U17,"-")</f>
        <v/>
      </c>
      <c r="W17" s="341" t="n">
        <v>37425.90843</v>
      </c>
      <c r="X17" s="291" t="n">
        <v>1694.92158</v>
      </c>
      <c r="Y17" s="114" t="inlineStr">
        <is>
          <t>개인생활용품</t>
        </is>
      </c>
      <c r="Z17" s="291" t="n">
        <v>42710.7031185</v>
      </c>
      <c r="AA17" s="291" t="n">
        <v>4120.89834</v>
      </c>
      <c r="AB17" s="291" t="n">
        <v>2314.55108</v>
      </c>
    </row>
    <row r="18">
      <c r="A18" s="261" t="inlineStr">
        <is>
          <t>A005490</t>
        </is>
      </c>
      <c r="B18" s="259" t="inlineStr">
        <is>
          <t>POSCO</t>
        </is>
      </c>
      <c r="C18" s="320" t="inlineStr">
        <is>
          <t>개별</t>
        </is>
      </c>
      <c r="D18" s="313" t="inlineStr">
        <is>
          <t>3Q</t>
        </is>
      </c>
      <c r="E18" s="291">
        <f>VLOOKUP($A18,종합!$A:$T,COLUMN(종합!E14),FALSE)</f>
        <v/>
      </c>
      <c r="F18" s="294">
        <f>H18/G18-1</f>
        <v/>
      </c>
      <c r="G18" s="295">
        <f>IF(COUNTIF(현재가!$A:$A,$B18),VLOOKUP($B18,현재가!$A:$B,2,FALSE),VLOOKUP($B18,현재가!$D:$E,2,FALSE))</f>
        <v/>
      </c>
      <c r="H18" s="356">
        <f>IFERROR(P18+((R18-(K18*Q18))/K18),"-")</f>
        <v/>
      </c>
      <c r="I18" s="341">
        <f>IFERROR(P18,"-")</f>
        <v/>
      </c>
      <c r="J18" s="322">
        <f>IFERROR((R18-K18*Q18)/K18,"-")</f>
        <v/>
      </c>
      <c r="K18" s="357">
        <f>$K$3</f>
        <v/>
      </c>
      <c r="L18" s="294" t="n">
        <v>0.04836262968270111</v>
      </c>
      <c r="M18" s="294">
        <f>IFERROR(IF(S18/R18&lt;0,0,1-(S18/R18)),"-")</f>
        <v/>
      </c>
      <c r="N18" s="294">
        <f>IFERROR(M18*L18,"-")</f>
        <v/>
      </c>
      <c r="O18" s="298" t="n">
        <v>79997665</v>
      </c>
      <c r="P18" s="300">
        <f>IFERROR(((W18-X18)*100000000)/O18,"-")</f>
        <v/>
      </c>
      <c r="Q18" s="385">
        <f>IFERROR((W18*100000000)/O18,"-")</f>
        <v/>
      </c>
      <c r="R18" s="268">
        <f>IFERROR((V18*100000000)/O18,"-")</f>
        <v/>
      </c>
      <c r="S18" s="317" t="n">
        <v>8400</v>
      </c>
      <c r="T18" s="314" t="n">
        <v>0.03687690892795481</v>
      </c>
      <c r="U18" s="317" t="n">
        <v>512431.24836</v>
      </c>
      <c r="V18" s="341">
        <f>IFERROR(T18*U18,"-")</f>
        <v/>
      </c>
      <c r="W18" s="341" t="n">
        <v>438255.20873</v>
      </c>
      <c r="X18" s="291" t="n">
        <v>4855.97785</v>
      </c>
      <c r="Y18" s="114" t="inlineStr">
        <is>
          <t>금속 및 광물</t>
        </is>
      </c>
      <c r="Z18" s="291" t="n">
        <v>238285.5376925</v>
      </c>
      <c r="AA18" s="291" t="n">
        <v>28772.5125</v>
      </c>
      <c r="AB18" s="291" t="n">
        <v>33111.11886</v>
      </c>
    </row>
    <row r="19">
      <c r="A19" s="261" t="inlineStr">
        <is>
          <t>A017670</t>
        </is>
      </c>
      <c r="B19" s="259" t="inlineStr">
        <is>
          <t>SK텔레콤</t>
        </is>
      </c>
      <c r="C19" s="320" t="inlineStr">
        <is>
          <t>개별</t>
        </is>
      </c>
      <c r="D19" s="313" t="inlineStr">
        <is>
          <t>3Q</t>
        </is>
      </c>
      <c r="E19" s="291">
        <f>VLOOKUP($A19,종합!$A:$T,COLUMN(종합!E15),FALSE)</f>
        <v/>
      </c>
      <c r="F19" s="294">
        <f>H19/G19-1</f>
        <v/>
      </c>
      <c r="G19" s="295">
        <f>IF(COUNTIF(현재가!$A:$A,$B19),VLOOKUP($B19,현재가!$A:$B,2,FALSE),VLOOKUP($B19,현재가!$D:$E,2,FALSE))</f>
        <v/>
      </c>
      <c r="H19" s="356">
        <f>IFERROR(P19+((R19-(K19*Q19))/K19),"-")</f>
        <v/>
      </c>
      <c r="I19" s="341">
        <f>IFERROR(P19,"-")</f>
        <v/>
      </c>
      <c r="J19" s="322">
        <f>IFERROR((R19-K19*Q19)/K19,"-")</f>
        <v/>
      </c>
      <c r="K19" s="357">
        <f>$K$3</f>
        <v/>
      </c>
      <c r="L19" s="294" t="n">
        <v>0.09462785309959276</v>
      </c>
      <c r="M19" s="294">
        <f>IFERROR(IF(S19/R19&lt;0,0,1-(S19/R19)),"-")</f>
        <v/>
      </c>
      <c r="N19" s="294">
        <f>IFERROR(M19*L19,"-")</f>
        <v/>
      </c>
      <c r="O19" s="298" t="n">
        <v>70609160</v>
      </c>
      <c r="P19" s="300">
        <f>IFERROR(((W19-X19)*100000000)/O19,"-")</f>
        <v/>
      </c>
      <c r="Q19" s="385">
        <f>IFERROR((W19*100000000)/O19,"-")</f>
        <v/>
      </c>
      <c r="R19" s="268">
        <f>IFERROR((V19*100000000)/O19,"-")</f>
        <v/>
      </c>
      <c r="S19" s="317" t="n">
        <v>9520</v>
      </c>
      <c r="T19" s="314" t="n">
        <v>0.05524650330384429</v>
      </c>
      <c r="U19" s="317" t="n">
        <v>242476.22</v>
      </c>
      <c r="V19" s="341">
        <f>IFERROR(T19*U19,"-")</f>
        <v/>
      </c>
      <c r="W19" s="341" t="n">
        <v>140980.32</v>
      </c>
      <c r="X19" s="291" t="n">
        <v>40372.44</v>
      </c>
      <c r="Y19" s="114" t="inlineStr">
        <is>
          <t>무선통신</t>
        </is>
      </c>
      <c r="Z19" s="291" t="n">
        <v>124300.19</v>
      </c>
      <c r="AA19" s="291" t="n">
        <v>23541.67</v>
      </c>
      <c r="AB19" s="291" t="n">
        <v>352.75</v>
      </c>
    </row>
    <row r="20">
      <c r="A20" s="261" t="inlineStr">
        <is>
          <t>A051910</t>
        </is>
      </c>
      <c r="B20" s="259" t="inlineStr">
        <is>
          <t>LG화학</t>
        </is>
      </c>
      <c r="C20" s="320" t="inlineStr">
        <is>
          <t>개별</t>
        </is>
      </c>
      <c r="D20" s="313" t="inlineStr">
        <is>
          <t>3Q</t>
        </is>
      </c>
      <c r="E20" s="291">
        <f>VLOOKUP($A20,종합!$A:$T,COLUMN(종합!E16),FALSE)</f>
        <v/>
      </c>
      <c r="F20" s="294">
        <f>H20/G20-1</f>
        <v/>
      </c>
      <c r="G20" s="295">
        <f>IF(COUNTIF(현재가!$A:$A,$B20),VLOOKUP($B20,현재가!$A:$B,2,FALSE),VLOOKUP($B20,현재가!$D:$E,2,FALSE))</f>
        <v/>
      </c>
      <c r="H20" s="356">
        <f>IFERROR(P20+((R20-(K20*Q20))/K20),"-")</f>
        <v/>
      </c>
      <c r="I20" s="341">
        <f>IFERROR(P20,"-")</f>
        <v/>
      </c>
      <c r="J20" s="322">
        <f>IFERROR((R20-K20*Q20)/K20,"-")</f>
        <v/>
      </c>
      <c r="K20" s="357">
        <f>$K$3</f>
        <v/>
      </c>
      <c r="L20" s="294" t="n">
        <v>0.1413192064003561</v>
      </c>
      <c r="M20" s="294">
        <f>IFERROR(IF(S20/R20&lt;0,0,1-(S20/R20)),"-")</f>
        <v/>
      </c>
      <c r="N20" s="294">
        <f>IFERROR(M20*L20,"-")</f>
        <v/>
      </c>
      <c r="O20" s="298" t="n">
        <v>400931263</v>
      </c>
      <c r="P20" s="300">
        <f>IFERROR(((W20-X20)*100000000)/O20,"-")</f>
        <v/>
      </c>
      <c r="Q20" s="385">
        <f>IFERROR((W20*100000000)/O20,"-")</f>
        <v/>
      </c>
      <c r="R20" s="268">
        <f>IFERROR((V20*100000000)/O20,"-")</f>
        <v/>
      </c>
      <c r="S20" s="317" t="n">
        <v>810</v>
      </c>
      <c r="T20" s="314" t="n">
        <v>0.08540979254846293</v>
      </c>
      <c r="U20" s="317" t="n">
        <v>341822.77</v>
      </c>
      <c r="V20" s="341">
        <f>IFERROR(T20*U20,"-")</f>
        <v/>
      </c>
      <c r="W20" s="341" t="n">
        <v>219764.38</v>
      </c>
      <c r="X20" s="291" t="n">
        <v>21348.48</v>
      </c>
      <c r="Y20" s="114" t="inlineStr">
        <is>
          <t>자동차</t>
        </is>
      </c>
      <c r="Z20" s="291" t="n">
        <v>319744.33</v>
      </c>
      <c r="AA20" s="291" t="n">
        <v>28941.47</v>
      </c>
      <c r="AB20" s="291" t="n">
        <v>13343.52</v>
      </c>
    </row>
    <row r="21">
      <c r="A21" s="261" t="inlineStr">
        <is>
          <t>A000270</t>
        </is>
      </c>
      <c r="B21" s="259" t="inlineStr">
        <is>
          <t>기아</t>
        </is>
      </c>
      <c r="C21" s="320" t="inlineStr">
        <is>
          <t>개별</t>
        </is>
      </c>
      <c r="D21" s="313" t="inlineStr">
        <is>
          <t>3Q</t>
        </is>
      </c>
      <c r="E21" s="291">
        <f>VLOOKUP($A21,종합!$A:$T,COLUMN(종합!E17),FALSE)</f>
        <v/>
      </c>
      <c r="F21" s="294">
        <f>H21/G21-1</f>
        <v/>
      </c>
      <c r="G21" s="295">
        <f>IF(COUNTIF(현재가!$A:$A,$B21),VLOOKUP($B21,현재가!$A:$B,2,FALSE),VLOOKUP($B21,현재가!$D:$E,2,FALSE))</f>
        <v/>
      </c>
      <c r="H21" s="356">
        <f>IFERROR(P21+((R21-(K21*Q21))/K21),"-")</f>
        <v/>
      </c>
      <c r="I21" s="341">
        <f>IFERROR(P21,"-")</f>
        <v/>
      </c>
      <c r="J21" s="322">
        <f>IFERROR((R21-K21*Q21)/K21,"-")</f>
        <v/>
      </c>
      <c r="K21" s="357">
        <f>$K$3</f>
        <v/>
      </c>
      <c r="L21" s="294" t="n">
        <v>0.153460412559643</v>
      </c>
      <c r="M21" s="294">
        <f>IFERROR(IF(S21/R21&lt;0,0,1-(S21/R21)),"-")</f>
        <v/>
      </c>
      <c r="N21" s="294">
        <f>IFERROR(M21*L21,"-")</f>
        <v/>
      </c>
      <c r="O21" s="298" t="n">
        <v>126265127</v>
      </c>
      <c r="P21" s="300">
        <f>IFERROR(((W21-X21)*100000000)/O21,"-")</f>
        <v/>
      </c>
      <c r="Q21" s="385">
        <f>IFERROR((W21*100000000)/O21,"-")</f>
        <v/>
      </c>
      <c r="R21" s="268">
        <f>IFERROR((V21*100000000)/O21,"-")</f>
        <v/>
      </c>
      <c r="S21" s="317" t="n">
        <v>3280</v>
      </c>
      <c r="T21" s="314" t="n">
        <v>0.1269244587247615</v>
      </c>
      <c r="U21" s="317" t="n">
        <v>75651.93848</v>
      </c>
      <c r="V21" s="341">
        <f>IFERROR(T21*U21,"-")</f>
        <v/>
      </c>
      <c r="W21" s="341" t="n">
        <v>62243.17948</v>
      </c>
      <c r="X21" s="291" t="n">
        <v>281.51643</v>
      </c>
      <c r="Y21" s="114" t="inlineStr">
        <is>
          <t>담배</t>
        </is>
      </c>
      <c r="Z21" s="291" t="n">
        <v>28733.6836307</v>
      </c>
      <c r="AA21" s="291" t="n">
        <v>10852.08443</v>
      </c>
      <c r="AB21" s="291" t="n">
        <v>8240.540279999999</v>
      </c>
    </row>
    <row r="22">
      <c r="A22" s="261" t="inlineStr">
        <is>
          <t>A033780</t>
        </is>
      </c>
      <c r="B22" s="259" t="inlineStr">
        <is>
          <t>KT&amp;G</t>
        </is>
      </c>
      <c r="C22" s="320" t="inlineStr">
        <is>
          <t>개별</t>
        </is>
      </c>
      <c r="D22" s="313" t="inlineStr">
        <is>
          <t>3Q</t>
        </is>
      </c>
      <c r="E22" s="291">
        <f>VLOOKUP($A22,종합!$A:$T,COLUMN(종합!E18),FALSE)</f>
        <v/>
      </c>
      <c r="F22" s="294">
        <f>H22/G22-1</f>
        <v/>
      </c>
      <c r="G22" s="295">
        <f>IF(COUNTIF(현재가!$A:$A,$B22),VLOOKUP($B22,현재가!$A:$B,2,FALSE),VLOOKUP($B22,현재가!$D:$E,2,FALSE))</f>
        <v/>
      </c>
      <c r="H22" s="356">
        <f>IFERROR(P22+((R22-(K22*Q22))/K22),"-")</f>
        <v/>
      </c>
      <c r="I22" s="341">
        <f>IFERROR(P22,"-")</f>
        <v/>
      </c>
      <c r="J22" s="322">
        <f>IFERROR((R22-K22*Q22)/K22,"-")</f>
        <v/>
      </c>
      <c r="K22" s="357">
        <f>$K$3</f>
        <v/>
      </c>
      <c r="L22" s="294" t="n">
        <v>0.1317596780862755</v>
      </c>
      <c r="M22" s="294">
        <f>IFERROR(IF(S22/R22&lt;0,0,1-(S22/R22)),"-")</f>
        <v/>
      </c>
      <c r="N22" s="294">
        <f>IFERROR(M22*L22,"-")</f>
        <v/>
      </c>
      <c r="O22" s="298" t="n">
        <v>77921348</v>
      </c>
      <c r="P22" s="300">
        <f>IFERROR(((W22-X22)*100000000)/O22,"-")</f>
        <v/>
      </c>
      <c r="Q22" s="385">
        <f>IFERROR((W22*100000000)/O22,"-")</f>
        <v/>
      </c>
      <c r="R22" s="268">
        <f>IFERROR((V22*100000000)/O22,"-")</f>
        <v/>
      </c>
      <c r="S22" s="317" t="n">
        <v>4100</v>
      </c>
      <c r="T22" s="314" t="n">
        <v>0.09340093389292203</v>
      </c>
      <c r="U22" s="317" t="n">
        <v>169450.52</v>
      </c>
      <c r="V22" s="341">
        <f>IFERROR(T22*U22,"-")</f>
        <v/>
      </c>
      <c r="W22" s="341" t="n">
        <v>132050.01</v>
      </c>
      <c r="X22" s="291" t="n">
        <v>3808.65</v>
      </c>
      <c r="Y22" s="114" t="inlineStr">
        <is>
          <t>화학</t>
        </is>
      </c>
      <c r="Z22" s="291" t="n">
        <v>170250.28</v>
      </c>
      <c r="AA22" s="291" t="n">
        <v>28109.19</v>
      </c>
      <c r="AB22" s="291" t="n">
        <v>17544.01</v>
      </c>
    </row>
    <row r="23">
      <c r="A23" s="261" t="inlineStr">
        <is>
          <t>A034730</t>
        </is>
      </c>
      <c r="B23" s="259" t="inlineStr">
        <is>
          <t>SK</t>
        </is>
      </c>
      <c r="C23" s="320" t="inlineStr">
        <is>
          <t>개별</t>
        </is>
      </c>
      <c r="D23" s="313" t="inlineStr">
        <is>
          <t>3Q</t>
        </is>
      </c>
      <c r="E23" s="291">
        <f>VLOOKUP($A23,종합!$A:$T,COLUMN(종합!E19),FALSE)</f>
        <v/>
      </c>
      <c r="F23" s="294">
        <f>H23/G23-1</f>
        <v/>
      </c>
      <c r="G23" s="295">
        <f>IF(COUNTIF(현재가!$A:$A,$B23),VLOOKUP($B23,현재가!$A:$B,2,FALSE),VLOOKUP($B23,현재가!$D:$E,2,FALSE))</f>
        <v/>
      </c>
      <c r="H23" s="356">
        <f>IFERROR(P23+((R23-(K23*Q23))/K23),"-")</f>
        <v/>
      </c>
      <c r="I23" s="341">
        <f>IFERROR(P23,"-")</f>
        <v/>
      </c>
      <c r="J23" s="322">
        <f>IFERROR((R23-K23*Q23)/K23,"-")</f>
        <v/>
      </c>
      <c r="K23" s="357">
        <f>$K$3</f>
        <v/>
      </c>
      <c r="L23" s="294" t="n">
        <v>0.2515561949742069</v>
      </c>
      <c r="M23" s="294">
        <f>IFERROR(IF(S23/R23&lt;0,0,1-(S23/R23)),"-")</f>
        <v/>
      </c>
      <c r="N23" s="294">
        <f>IFERROR(M23*L23,"-")</f>
        <v/>
      </c>
      <c r="O23" s="298" t="n">
        <v>56390492</v>
      </c>
      <c r="P23" s="300">
        <f>IFERROR(((W23-X23)*100000000)/O23,"-")</f>
        <v/>
      </c>
      <c r="Q23" s="385">
        <f>IFERROR((W23*100000000)/O23,"-")</f>
        <v/>
      </c>
      <c r="R23" s="268">
        <f>IFERROR((V23*100000000)/O23,"-")</f>
        <v/>
      </c>
      <c r="S23" s="317" t="n">
        <v>1830</v>
      </c>
      <c r="T23" s="314" t="n">
        <v>0.1241863043443301</v>
      </c>
      <c r="U23" s="317" t="n">
        <v>184451.13</v>
      </c>
      <c r="V23" s="341">
        <f>IFERROR(T23*U23,"-")</f>
        <v/>
      </c>
      <c r="W23" s="341" t="n">
        <v>119183.2</v>
      </c>
      <c r="X23" s="291" t="n">
        <v>20845.86</v>
      </c>
      <c r="Y23" s="114" t="inlineStr">
        <is>
          <t>석유 및 가스</t>
        </is>
      </c>
      <c r="Z23" s="291" t="n">
        <v>30345.6</v>
      </c>
      <c r="AA23" s="291" t="n">
        <v>3793.29</v>
      </c>
      <c r="AB23" s="291" t="n">
        <v>750.5599999999999</v>
      </c>
    </row>
    <row r="24">
      <c r="A24" s="261" t="inlineStr">
        <is>
          <t>A051900</t>
        </is>
      </c>
      <c r="B24" s="259" t="inlineStr">
        <is>
          <t>LG생활건강</t>
        </is>
      </c>
      <c r="C24" s="320" t="inlineStr">
        <is>
          <t>개별</t>
        </is>
      </c>
      <c r="D24" s="313" t="inlineStr">
        <is>
          <t>3Q</t>
        </is>
      </c>
      <c r="E24" s="291">
        <f>VLOOKUP($A24,종합!$A:$T,COLUMN(종합!E20),FALSE)</f>
        <v/>
      </c>
      <c r="F24" s="294">
        <f>H24/G24-1</f>
        <v/>
      </c>
      <c r="G24" s="295">
        <f>IF(COUNTIF(현재가!$A:$A,$B24),VLOOKUP($B24,현재가!$A:$B,2,FALSE),VLOOKUP($B24,현재가!$D:$E,2,FALSE))</f>
        <v/>
      </c>
      <c r="H24" s="356">
        <f>IFERROR(P24+((R24-(K24*Q24))/K24),"-")</f>
        <v/>
      </c>
      <c r="I24" s="341">
        <f>IFERROR(P24,"-")</f>
        <v/>
      </c>
      <c r="J24" s="322">
        <f>IFERROR((R24-K24*Q24)/K24,"-")</f>
        <v/>
      </c>
      <c r="K24" s="357">
        <f>$K$3</f>
        <v/>
      </c>
      <c r="L24" s="294" t="n">
        <v>0.243906811225352</v>
      </c>
      <c r="M24" s="294">
        <f>IFERROR(IF(S24/R24&lt;0,0,1-(S24/R24)),"-")</f>
        <v/>
      </c>
      <c r="N24" s="294">
        <f>IFERROR(M24*L24,"-")</f>
        <v/>
      </c>
      <c r="O24" s="298" t="n">
        <v>16759483</v>
      </c>
      <c r="P24" s="300">
        <f>IFERROR(((W24-X24)*100000000)/O24,"-")</f>
        <v/>
      </c>
      <c r="Q24" s="385">
        <f>IFERROR((W24*100000000)/O24,"-")</f>
        <v/>
      </c>
      <c r="R24" s="268">
        <f>IFERROR((V24*100000000)/O24,"-")</f>
        <v/>
      </c>
      <c r="S24" s="317" t="n">
        <v>4100</v>
      </c>
      <c r="T24" s="314" t="n">
        <v>0.1168803290027731</v>
      </c>
      <c r="U24" s="317" t="n">
        <v>30901.26501</v>
      </c>
      <c r="V24" s="341">
        <f>IFERROR(T24*U24,"-")</f>
        <v/>
      </c>
      <c r="W24" s="341" t="n">
        <v>18120.92149</v>
      </c>
      <c r="X24" s="291" t="n">
        <v>675.80382</v>
      </c>
      <c r="Y24" s="114" t="inlineStr">
        <is>
          <t>가정생활용품</t>
        </is>
      </c>
      <c r="Z24" s="291" t="n">
        <v>35655.331496</v>
      </c>
      <c r="AA24" s="291" t="n">
        <v>4335.795</v>
      </c>
      <c r="AB24" s="291" t="n">
        <v>2601.41022</v>
      </c>
    </row>
    <row r="25">
      <c r="A25" s="261" t="inlineStr">
        <is>
          <t>A096770</t>
        </is>
      </c>
      <c r="B25" s="259" t="inlineStr">
        <is>
          <t>SK이노베이션</t>
        </is>
      </c>
      <c r="C25" s="320" t="inlineStr">
        <is>
          <t>개별</t>
        </is>
      </c>
      <c r="D25" s="313" t="inlineStr">
        <is>
          <t>3Q</t>
        </is>
      </c>
      <c r="E25" s="291">
        <f>VLOOKUP($A25,종합!$A:$T,COLUMN(종합!E21),FALSE)</f>
        <v/>
      </c>
      <c r="F25" s="294">
        <f>H25/G25-1</f>
        <v/>
      </c>
      <c r="G25" s="295">
        <f>IF(COUNTIF(현재가!$A:$A,$B25),VLOOKUP($B25,현재가!$A:$B,2,FALSE),VLOOKUP($B25,현재가!$D:$E,2,FALSE))</f>
        <v/>
      </c>
      <c r="H25" s="356">
        <f>IFERROR(P25+((R25-(K25*Q25))/K25),"-")</f>
        <v/>
      </c>
      <c r="I25" s="341">
        <f>IFERROR(P25,"-")</f>
        <v/>
      </c>
      <c r="J25" s="322">
        <f>IFERROR((R25-K25*Q25)/K25,"-")</f>
        <v/>
      </c>
      <c r="K25" s="357">
        <f>$K$3</f>
        <v/>
      </c>
      <c r="L25" s="294" t="n">
        <v>0.03999987696276874</v>
      </c>
      <c r="M25" s="294">
        <f>IFERROR(IF(S25/R25&lt;0,0,1-(S25/R25)),"-")</f>
        <v/>
      </c>
      <c r="N25" s="294">
        <f>IFERROR(M25*L25,"-")</f>
        <v/>
      </c>
      <c r="O25" s="298" t="n">
        <v>93192825</v>
      </c>
      <c r="P25" s="300">
        <f>IFERROR(((W25-X25)*100000000)/O25,"-")</f>
        <v/>
      </c>
      <c r="Q25" s="385">
        <f>IFERROR((W25*100000000)/O25,"-")</f>
        <v/>
      </c>
      <c r="R25" s="268">
        <f>IFERROR((V25*100000000)/O25,"-")</f>
        <v/>
      </c>
      <c r="S25" s="317" t="n">
        <v>3500</v>
      </c>
      <c r="T25" s="314" t="n">
        <v>0.02749155153403438</v>
      </c>
      <c r="U25" s="317" t="n">
        <v>138027.97949</v>
      </c>
      <c r="V25" s="341">
        <f>IFERROR(T25*U25,"-")</f>
        <v/>
      </c>
      <c r="W25" s="341" t="n">
        <v>124347.15176</v>
      </c>
      <c r="X25" s="291" t="n">
        <v>10685.19338</v>
      </c>
      <c r="Y25" s="114" t="inlineStr">
        <is>
          <t>석유 및 가스</t>
        </is>
      </c>
      <c r="Z25" s="291" t="n">
        <v>15953.28427</v>
      </c>
      <c r="AA25" s="291" t="n">
        <v>2167.51168</v>
      </c>
      <c r="AB25" s="291" t="n">
        <v>1090.49945</v>
      </c>
    </row>
    <row r="26">
      <c r="A26" s="261" t="inlineStr">
        <is>
          <t>A018260</t>
        </is>
      </c>
      <c r="B26" s="259" t="inlineStr">
        <is>
          <t>삼성에스디에스</t>
        </is>
      </c>
      <c r="C26" s="320" t="inlineStr">
        <is>
          <t>개별</t>
        </is>
      </c>
      <c r="D26" s="313" t="inlineStr">
        <is>
          <t>3Q</t>
        </is>
      </c>
      <c r="E26" s="291">
        <f>VLOOKUP($A26,종합!$A:$T,COLUMN(종합!E22),FALSE)</f>
        <v/>
      </c>
      <c r="F26" s="294">
        <f>H26/G26-1</f>
        <v/>
      </c>
      <c r="G26" s="295">
        <f>IF(COUNTIF(현재가!$A:$A,$B26),VLOOKUP($B26,현재가!$A:$B,2,FALSE),VLOOKUP($B26,현재가!$D:$E,2,FALSE))</f>
        <v/>
      </c>
      <c r="H26" s="356">
        <f>IFERROR(P26+((R26-(K26*Q26))/K26),"-")</f>
        <v/>
      </c>
      <c r="I26" s="341">
        <f>IFERROR(P26,"-")</f>
        <v/>
      </c>
      <c r="J26" s="322">
        <f>IFERROR((R26-K26*Q26)/K26,"-")</f>
        <v/>
      </c>
      <c r="K26" s="357">
        <f>$K$3</f>
        <v/>
      </c>
      <c r="L26" s="294" t="n">
        <v>0.0269321284379247</v>
      </c>
      <c r="M26" s="294">
        <f>IFERROR(IF(S26/R26&lt;0,0,1-(S26/R26)),"-")</f>
        <v/>
      </c>
      <c r="N26" s="294">
        <f>IFERROR(M26*L26,"-")</f>
        <v/>
      </c>
      <c r="O26" s="298" t="n">
        <v>82915920</v>
      </c>
      <c r="P26" s="300">
        <f>IFERROR(((W26-X26)*100000000)/O26,"-")</f>
        <v/>
      </c>
      <c r="Q26" s="385">
        <f>IFERROR((W26*100000000)/O26,"-")</f>
        <v/>
      </c>
      <c r="R26" s="268">
        <f>IFERROR((V26*100000000)/O26,"-")</f>
        <v/>
      </c>
      <c r="S26" s="317" t="n">
        <v>278</v>
      </c>
      <c r="T26" s="314" t="n">
        <v>0.02610401053271749</v>
      </c>
      <c r="U26" s="317" t="n">
        <v>17122.71481</v>
      </c>
      <c r="V26" s="341">
        <f>IFERROR(T26*U26,"-")</f>
        <v/>
      </c>
      <c r="W26" s="341" t="n">
        <v>16649.50058</v>
      </c>
      <c r="X26" s="291" t="n">
        <v>1.32217</v>
      </c>
      <c r="Y26" s="114" t="inlineStr">
        <is>
          <t>개인생활용품</t>
        </is>
      </c>
      <c r="Z26" s="291" t="n">
        <v>846.1379298000001</v>
      </c>
      <c r="AA26" s="291" t="n">
        <v>34.68497</v>
      </c>
      <c r="AB26" s="291" t="n">
        <v>0</v>
      </c>
    </row>
    <row r="27">
      <c r="A27" s="261" t="inlineStr">
        <is>
          <t>A068270</t>
        </is>
      </c>
      <c r="B27" s="259" t="inlineStr">
        <is>
          <t>셀트리온</t>
        </is>
      </c>
      <c r="C27" s="320" t="inlineStr">
        <is>
          <t>개별</t>
        </is>
      </c>
      <c r="D27" s="313" t="inlineStr">
        <is>
          <t>3Q</t>
        </is>
      </c>
      <c r="E27" s="291">
        <f>VLOOKUP($A27,종합!$A:$T,COLUMN(종합!E23),FALSE)</f>
        <v/>
      </c>
      <c r="F27" s="294">
        <f>H27/G27-1</f>
        <v/>
      </c>
      <c r="G27" s="295">
        <f>IF(COUNTIF(현재가!$A:$A,$B27),VLOOKUP($B27,현재가!$A:$B,2,FALSE),VLOOKUP($B27,현재가!$D:$E,2,FALSE))</f>
        <v/>
      </c>
      <c r="H27" s="356">
        <f>IFERROR(P27+((R27-(K27*Q27))/K27),"-")</f>
        <v/>
      </c>
      <c r="I27" s="341">
        <f>IFERROR(P27,"-")</f>
        <v/>
      </c>
      <c r="J27" s="322">
        <f>IFERROR((R27-K27*Q27)/K27,"-")</f>
        <v/>
      </c>
      <c r="K27" s="357">
        <f>$K$3</f>
        <v/>
      </c>
      <c r="L27" s="294" t="n">
        <v>0.08873215813436319</v>
      </c>
      <c r="M27" s="294">
        <f>IFERROR(IF(S27/R27&lt;0,0,1-(S27/R27)),"-")</f>
        <v/>
      </c>
      <c r="N27" s="294">
        <f>IFERROR(M27*L27,"-")</f>
        <v/>
      </c>
      <c r="O27" s="298" t="n">
        <v>77350188</v>
      </c>
      <c r="P27" s="300">
        <f>IFERROR(((W27-X27)*100000000)/O27,"-")</f>
        <v/>
      </c>
      <c r="Q27" s="385">
        <f>IFERROR((W27*100000000)/O27,"-")</f>
        <v/>
      </c>
      <c r="R27" s="268">
        <f>IFERROR((V27*100000000)/O27,"-")</f>
        <v/>
      </c>
      <c r="S27" s="317" t="n">
        <v>500</v>
      </c>
      <c r="T27" s="314" t="n">
        <v>0.06987384718396905</v>
      </c>
      <c r="U27" s="317" t="n">
        <v>52230.51693</v>
      </c>
      <c r="V27" s="341">
        <f>IFERROR(T27*U27,"-")</f>
        <v/>
      </c>
      <c r="W27" s="341" t="n">
        <v>44081.21799</v>
      </c>
      <c r="X27" s="291" t="n">
        <v>8937.08095</v>
      </c>
      <c r="Y27" s="114" t="inlineStr">
        <is>
          <t>IT 서비스</t>
        </is>
      </c>
      <c r="Z27" s="291" t="n">
        <v>40652.8850625</v>
      </c>
      <c r="AA27" s="291" t="n">
        <v>13456.96799</v>
      </c>
      <c r="AB27" s="291" t="n">
        <v>105.99112</v>
      </c>
    </row>
    <row r="28">
      <c r="A28" s="261" t="inlineStr">
        <is>
          <t>A002790</t>
        </is>
      </c>
      <c r="B28" s="259" t="inlineStr">
        <is>
          <t>아모레G</t>
        </is>
      </c>
      <c r="C28" s="320" t="inlineStr">
        <is>
          <t>개별</t>
        </is>
      </c>
      <c r="D28" s="313" t="inlineStr">
        <is>
          <t>3Q</t>
        </is>
      </c>
      <c r="E28" s="291">
        <f>VLOOKUP($A28,종합!$A:$T,COLUMN(종합!E24),FALSE)</f>
        <v/>
      </c>
      <c r="F28" s="294">
        <f>H28/G28-1</f>
        <v/>
      </c>
      <c r="G28" s="295">
        <f>IF(COUNTIF(현재가!$A:$A,$B28),VLOOKUP($B28,현재가!$A:$B,2,FALSE),VLOOKUP($B28,현재가!$D:$E,2,FALSE))</f>
        <v/>
      </c>
      <c r="H28" s="356">
        <f>IFERROR(P28+((R28-(K28*Q28))/K28),"-")</f>
        <v/>
      </c>
      <c r="I28" s="341">
        <f>IFERROR(P28,"-")</f>
        <v/>
      </c>
      <c r="J28" s="322">
        <f>IFERROR((R28-K28*Q28)/K28,"-")</f>
        <v/>
      </c>
      <c r="K28" s="357">
        <f>$K$3</f>
        <v/>
      </c>
      <c r="L28" s="294" t="n">
        <v>0.1392737419291137</v>
      </c>
      <c r="M28" s="294">
        <f>IFERROR(IF(S28/R28&lt;0,0,1-(S28/R28)),"-")</f>
        <v/>
      </c>
      <c r="N28" s="294">
        <f>IFERROR(M28*L28,"-")</f>
        <v/>
      </c>
      <c r="O28" s="298" t="n">
        <v>116597915</v>
      </c>
      <c r="P28" s="300">
        <f>IFERROR(((W28-X28)*100000000)/O28,"-")</f>
        <v/>
      </c>
      <c r="Q28" s="385">
        <f>IFERROR((W28*100000000)/O28,"-")</f>
        <v/>
      </c>
      <c r="R28" s="268">
        <f>IFERROR((V28*100000000)/O28,"-")</f>
        <v/>
      </c>
      <c r="S28" s="317" t="n">
        <v>97.964</v>
      </c>
      <c r="T28" s="314" t="n">
        <v>0.08870597677038639</v>
      </c>
      <c r="U28" s="317" t="n">
        <v>27122.09015</v>
      </c>
      <c r="V28" s="341">
        <f>IFERROR(T28*U28,"-")</f>
        <v/>
      </c>
      <c r="W28" s="341" t="n">
        <v>20606.35806</v>
      </c>
      <c r="X28" s="291" t="n">
        <v>7275.55063</v>
      </c>
      <c r="Y28" s="114" t="inlineStr">
        <is>
          <t>바이오</t>
        </is>
      </c>
      <c r="Z28" s="291" t="n">
        <v>5459.5988468</v>
      </c>
      <c r="AA28" s="291" t="n">
        <v>7248.32225</v>
      </c>
      <c r="AB28" s="291" t="n">
        <v>1412.85195</v>
      </c>
    </row>
    <row r="29">
      <c r="A29" s="261" t="inlineStr">
        <is>
          <t>A003550</t>
        </is>
      </c>
      <c r="B29" s="259" t="inlineStr">
        <is>
          <t>LG</t>
        </is>
      </c>
      <c r="C29" s="320" t="inlineStr">
        <is>
          <t>개별</t>
        </is>
      </c>
      <c r="D29" s="313" t="inlineStr">
        <is>
          <t>3Q</t>
        </is>
      </c>
      <c r="E29" s="291">
        <f>VLOOKUP($A29,종합!$A:$T,COLUMN(종합!E25),FALSE)</f>
        <v/>
      </c>
      <c r="F29" s="294">
        <f>H29/G29-1</f>
        <v/>
      </c>
      <c r="G29" s="295">
        <f>IF(COUNTIF(현재가!$A:$A,$B29),VLOOKUP($B29,현재가!$A:$B,2,FALSE),VLOOKUP($B29,현재가!$D:$E,2,FALSE))</f>
        <v/>
      </c>
      <c r="H29" s="356">
        <f>IFERROR(P29+((R29-(K29*Q29))/K29),"-")</f>
        <v/>
      </c>
      <c r="I29" s="341">
        <f>IFERROR(P29,"-")</f>
        <v/>
      </c>
      <c r="J29" s="322">
        <f>IFERROR((R29-K29*Q29)/K29,"-")</f>
        <v/>
      </c>
      <c r="K29" s="357">
        <f>$K$3</f>
        <v/>
      </c>
      <c r="L29" s="294" t="n">
        <v>0.004202323086594406</v>
      </c>
      <c r="M29" s="294">
        <f>IFERROR(IF(S29/R29&lt;0,0,1-(S29/R29)),"-")</f>
        <v/>
      </c>
      <c r="N29" s="294">
        <f>IFERROR(M29*L29,"-")</f>
        <v/>
      </c>
      <c r="O29" s="298" t="n">
        <v>61288440</v>
      </c>
      <c r="P29" s="300">
        <f>IFERROR(((W29-X29)*100000000)/O29,"-")</f>
        <v/>
      </c>
      <c r="Q29" s="385">
        <f>IFERROR((W29*100000000)/O29,"-")</f>
        <v/>
      </c>
      <c r="R29" s="268">
        <f>IFERROR((V29*100000000)/O29,"-")</f>
        <v/>
      </c>
      <c r="S29" s="317" t="n">
        <v>2833.333333333333</v>
      </c>
      <c r="T29" s="314" t="n">
        <v>0.004933437259876605</v>
      </c>
      <c r="U29" s="317" t="n">
        <v>292425.29431</v>
      </c>
      <c r="V29" s="341">
        <f>IFERROR(T29*U29,"-")</f>
        <v/>
      </c>
      <c r="W29" s="341" t="n">
        <v>141868.18384</v>
      </c>
      <c r="X29" s="291" t="n">
        <v>2960.55222</v>
      </c>
      <c r="Y29" s="114" t="inlineStr">
        <is>
          <t>조선</t>
        </is>
      </c>
      <c r="Z29" s="291" t="n">
        <v>211506.96833</v>
      </c>
      <c r="AA29" s="291" t="n">
        <v>59511.79789</v>
      </c>
      <c r="AB29" s="291" t="n">
        <v>18986.51616</v>
      </c>
    </row>
    <row r="30">
      <c r="A30" s="261" t="inlineStr">
        <is>
          <t>A034220</t>
        </is>
      </c>
      <c r="B30" s="259" t="inlineStr">
        <is>
          <t>LG디스플레이</t>
        </is>
      </c>
      <c r="C30" s="320" t="inlineStr">
        <is>
          <t>개별</t>
        </is>
      </c>
      <c r="D30" s="313" t="inlineStr">
        <is>
          <t>3Q</t>
        </is>
      </c>
      <c r="E30" s="291">
        <f>VLOOKUP($A30,종합!$A:$T,COLUMN(종합!E26),FALSE)</f>
        <v/>
      </c>
      <c r="F30" s="294">
        <f>H30/G30-1</f>
        <v/>
      </c>
      <c r="G30" s="295">
        <f>IF(COUNTIF(현재가!$A:$A,$B30),VLOOKUP($B30,현재가!$A:$B,2,FALSE),VLOOKUP($B30,현재가!$D:$E,2,FALSE))</f>
        <v/>
      </c>
      <c r="H30" s="356">
        <f>IFERROR(P30+((R30-(K30*Q30))/K30),"-")</f>
        <v/>
      </c>
      <c r="I30" s="341">
        <f>IFERROR(P30,"-")</f>
        <v/>
      </c>
      <c r="J30" s="322">
        <f>IFERROR((R30-K30*Q30)/K30,"-")</f>
        <v/>
      </c>
      <c r="K30" s="357">
        <f>$K$3</f>
        <v/>
      </c>
      <c r="L30" s="294" t="n">
        <v>0.0141096498266442</v>
      </c>
      <c r="M30" s="294">
        <f>IFERROR(IF(S30/R30&lt;0,0,1-(S30/R30)),"-")</f>
        <v/>
      </c>
      <c r="N30" s="294">
        <f>IFERROR(M30*L30,"-")</f>
        <v/>
      </c>
      <c r="O30" s="298" t="n">
        <v>357815700</v>
      </c>
      <c r="P30" s="300">
        <f>IFERROR(((W30-X30)*100000000)/O30,"-")</f>
        <v/>
      </c>
      <c r="Q30" s="385">
        <f>IFERROR((W30*100000000)/O30,"-")</f>
        <v/>
      </c>
      <c r="R30" s="268">
        <f>IFERROR((V30*100000000)/O30,"-")</f>
        <v/>
      </c>
      <c r="S30" s="317" t="n">
        <v>500</v>
      </c>
      <c r="T30" s="314" t="n">
        <v>0.00888163370596784</v>
      </c>
      <c r="U30" s="317" t="n">
        <v>204813.39</v>
      </c>
      <c r="V30" s="341">
        <f>IFERROR(T30*U30,"-")</f>
        <v/>
      </c>
      <c r="W30" s="341" t="n">
        <v>110715.28</v>
      </c>
      <c r="X30" s="291" t="n">
        <v>6467.41</v>
      </c>
      <c r="Y30" s="114" t="inlineStr">
        <is>
          <t>디스플레이 및 관련부품</t>
        </is>
      </c>
      <c r="Z30" s="291" t="n">
        <v>239939.73</v>
      </c>
      <c r="AA30" s="291" t="n">
        <v>43869.21</v>
      </c>
      <c r="AB30" s="291" t="n">
        <v>19079.64</v>
      </c>
    </row>
    <row r="31">
      <c r="A31" s="261" t="inlineStr">
        <is>
          <t>A009540</t>
        </is>
      </c>
      <c r="B31" s="259" t="inlineStr">
        <is>
          <t>현대중공업</t>
        </is>
      </c>
      <c r="C31" s="320" t="inlineStr">
        <is>
          <t>개별</t>
        </is>
      </c>
      <c r="D31" s="313" t="inlineStr">
        <is>
          <t>3Q</t>
        </is>
      </c>
      <c r="E31" s="291">
        <f>VLOOKUP($A31,종합!$A:$T,COLUMN(종합!E27),FALSE)</f>
        <v/>
      </c>
      <c r="F31" s="294">
        <f>H31/G31-1</f>
        <v/>
      </c>
      <c r="G31" s="295">
        <f>IF(COUNTIF(현재가!$A:$A,$B31),VLOOKUP($B31,현재가!$A:$B,2,FALSE),VLOOKUP($B31,현재가!$D:$E,2,FALSE))</f>
        <v/>
      </c>
      <c r="H31" s="356">
        <f>IFERROR(P31+((R31-(K31*Q31))/K31),"-")</f>
        <v/>
      </c>
      <c r="I31" s="341">
        <f>IFERROR(P31,"-")</f>
        <v/>
      </c>
      <c r="J31" s="322">
        <f>IFERROR((R31-K31*Q31)/K31,"-")</f>
        <v/>
      </c>
      <c r="K31" s="357">
        <f>$K$3</f>
        <v/>
      </c>
      <c r="L31" s="294" t="n">
        <v>0.0509842085226746</v>
      </c>
      <c r="M31" s="294">
        <f>IFERROR(IF(S31/R31&lt;0,0,1-(S31/R31)),"-")</f>
        <v/>
      </c>
      <c r="N31" s="294">
        <f>IFERROR(M31*L31,"-")</f>
        <v/>
      </c>
      <c r="O31" s="298" t="n">
        <v>175778019</v>
      </c>
      <c r="P31" s="300">
        <f>IFERROR(((W31-X31)*100000000)/O31,"-")</f>
        <v/>
      </c>
      <c r="Q31" s="385">
        <f>IFERROR((W31*100000000)/O31,"-")</f>
        <v/>
      </c>
      <c r="R31" s="268">
        <f>IFERROR((V31*100000000)/O31,"-")</f>
        <v/>
      </c>
      <c r="S31" s="317" t="n">
        <v>1060</v>
      </c>
      <c r="T31" s="314" t="n">
        <v>0.04897151386706144</v>
      </c>
      <c r="U31" s="317" t="n">
        <v>83254.8</v>
      </c>
      <c r="V31" s="341">
        <f>IFERROR(T31*U31,"-")</f>
        <v/>
      </c>
      <c r="W31" s="341" t="n">
        <v>80387.48</v>
      </c>
      <c r="X31" s="291" t="n">
        <v>161.17</v>
      </c>
      <c r="Y31" s="114" t="inlineStr">
        <is>
          <t>복합 산업</t>
        </is>
      </c>
      <c r="Z31" s="291" t="n">
        <v>6114.17</v>
      </c>
      <c r="AA31" s="291" t="n">
        <v>53.2</v>
      </c>
      <c r="AB31" s="291" t="n">
        <v>0</v>
      </c>
    </row>
    <row r="32">
      <c r="A32" s="261" t="inlineStr">
        <is>
          <t>A011170</t>
        </is>
      </c>
      <c r="B32" s="259" t="inlineStr">
        <is>
          <t>롯데케미칼</t>
        </is>
      </c>
      <c r="C32" s="320" t="inlineStr">
        <is>
          <t>개별</t>
        </is>
      </c>
      <c r="D32" s="313" t="inlineStr">
        <is>
          <t>3Q</t>
        </is>
      </c>
      <c r="E32" s="291">
        <f>VLOOKUP($A32,종합!$A:$T,COLUMN(종합!E28),FALSE)</f>
        <v/>
      </c>
      <c r="F32" s="294">
        <f>H32/G32-1</f>
        <v/>
      </c>
      <c r="G32" s="295">
        <f>IF(COUNTIF(현재가!$A:$A,$B32),VLOOKUP($B32,현재가!$A:$B,2,FALSE),VLOOKUP($B32,현재가!$D:$E,2,FALSE))</f>
        <v/>
      </c>
      <c r="H32" s="356">
        <f>IFERROR(P32+((R32-(K32*Q32))/K32),"-")</f>
        <v/>
      </c>
      <c r="I32" s="341">
        <f>IFERROR(P32,"-")</f>
        <v/>
      </c>
      <c r="J32" s="322">
        <f>IFERROR((R32-K32*Q32)/K32,"-")</f>
        <v/>
      </c>
      <c r="K32" s="357">
        <f>$K$3</f>
        <v/>
      </c>
      <c r="L32" s="294" t="n">
        <v>0.09441945222571468</v>
      </c>
      <c r="M32" s="294">
        <f>IFERROR(IF(S32/R32&lt;0,0,1-(S32/R32)),"-")</f>
        <v/>
      </c>
      <c r="N32" s="294">
        <f>IFERROR(M32*L32,"-")</f>
        <v/>
      </c>
      <c r="O32" s="298" t="n">
        <v>33692031</v>
      </c>
      <c r="P32" s="300">
        <f>IFERROR(((W32-X32)*100000000)/O32,"-")</f>
        <v/>
      </c>
      <c r="Q32" s="385">
        <f>IFERROR((W32*100000000)/O32,"-")</f>
        <v/>
      </c>
      <c r="R32" s="268">
        <f>IFERROR((V32*100000000)/O32,"-")</f>
        <v/>
      </c>
      <c r="S32" s="317" t="n">
        <v>1450</v>
      </c>
      <c r="T32" s="314" t="n">
        <v>0.06228414873964727</v>
      </c>
      <c r="U32" s="317" t="n">
        <v>127786.86876</v>
      </c>
      <c r="V32" s="341">
        <f>IFERROR(T32*U32,"-")</f>
        <v/>
      </c>
      <c r="W32" s="341" t="n">
        <v>82889.42539999999</v>
      </c>
      <c r="X32" s="291" t="n">
        <v>222.14104</v>
      </c>
      <c r="Y32" s="114" t="inlineStr">
        <is>
          <t>화학</t>
        </is>
      </c>
      <c r="Z32" s="291" t="n">
        <v>78703.01071840001</v>
      </c>
      <c r="AA32" s="291" t="n">
        <v>7995.84027</v>
      </c>
      <c r="AB32" s="291" t="n">
        <v>6395.14149</v>
      </c>
    </row>
    <row r="33">
      <c r="A33" s="261" t="inlineStr">
        <is>
          <t>A010130</t>
        </is>
      </c>
      <c r="B33" s="259" t="inlineStr">
        <is>
          <t>고려아연</t>
        </is>
      </c>
      <c r="C33" s="320" t="inlineStr">
        <is>
          <t>개별</t>
        </is>
      </c>
      <c r="D33" s="313" t="inlineStr">
        <is>
          <t>3Q</t>
        </is>
      </c>
      <c r="E33" s="291">
        <f>VLOOKUP($A33,종합!$A:$T,COLUMN(종합!E29),FALSE)</f>
        <v/>
      </c>
      <c r="F33" s="294">
        <f>H33/G33-1</f>
        <v/>
      </c>
      <c r="G33" s="295">
        <f>IF(COUNTIF(현재가!$A:$A,$B33),VLOOKUP($B33,현재가!$A:$B,2,FALSE),VLOOKUP($B33,현재가!$D:$E,2,FALSE))</f>
        <v/>
      </c>
      <c r="H33" s="356">
        <f>IFERROR(P33+((R33-(K33*Q33))/K33),"-")</f>
        <v/>
      </c>
      <c r="I33" s="341">
        <f>IFERROR(P33,"-")</f>
        <v/>
      </c>
      <c r="J33" s="322">
        <f>IFERROR((R33-K33*Q33)/K33,"-")</f>
        <v/>
      </c>
      <c r="K33" s="357">
        <f>$K$3</f>
        <v/>
      </c>
      <c r="L33" s="294" t="n">
        <v>0.109947965108514</v>
      </c>
      <c r="M33" s="294">
        <f>IFERROR(IF(S33/R33&lt;0,0,1-(S33/R33)),"-")</f>
        <v/>
      </c>
      <c r="N33" s="294">
        <f>IFERROR(M33*L33,"-")</f>
        <v/>
      </c>
      <c r="O33" s="298" t="n">
        <v>116604719</v>
      </c>
      <c r="P33" s="300">
        <f>IFERROR(((W33-X33)*100000000)/O33,"-")</f>
        <v/>
      </c>
      <c r="Q33" s="385">
        <f>IFERROR((W33*100000000)/O33,"-")</f>
        <v/>
      </c>
      <c r="R33" s="268">
        <f>IFERROR((V33*100000000)/O33,"-")</f>
        <v/>
      </c>
      <c r="S33" s="317" t="n">
        <v>2266</v>
      </c>
      <c r="T33" s="314" t="n">
        <v>0.05027265938439118</v>
      </c>
      <c r="U33" s="317" t="n">
        <v>132795.28</v>
      </c>
      <c r="V33" s="341">
        <f>IFERROR(T33*U33,"-")</f>
        <v/>
      </c>
      <c r="W33" s="341" t="n">
        <v>62245.35</v>
      </c>
      <c r="X33" s="291" t="n">
        <v>449.7</v>
      </c>
      <c r="Y33" s="114" t="inlineStr">
        <is>
          <t>석유 및 가스</t>
        </is>
      </c>
      <c r="Z33" s="291" t="n">
        <v>157120.19</v>
      </c>
      <c r="AA33" s="291" t="n">
        <v>12946.13</v>
      </c>
      <c r="AB33" s="291" t="n">
        <v>21717.39</v>
      </c>
    </row>
    <row r="34">
      <c r="A34" s="261" t="inlineStr">
        <is>
          <t>A035250</t>
        </is>
      </c>
      <c r="B34" s="259" t="inlineStr">
        <is>
          <t>강원랜드</t>
        </is>
      </c>
      <c r="C34" s="320" t="inlineStr">
        <is>
          <t>개별</t>
        </is>
      </c>
      <c r="D34" s="313" t="inlineStr">
        <is>
          <t>3Q</t>
        </is>
      </c>
      <c r="E34" s="291">
        <f>VLOOKUP($A34,종합!$A:$T,COLUMN(종합!E30),FALSE)</f>
        <v/>
      </c>
      <c r="F34" s="294">
        <f>H34/G34-1</f>
        <v/>
      </c>
      <c r="G34" s="295">
        <f>IF(COUNTIF(현재가!$A:$A,$B34),VLOOKUP($B34,현재가!$A:$B,2,FALSE),VLOOKUP($B34,현재가!$D:$E,2,FALSE))</f>
        <v/>
      </c>
      <c r="H34" s="356">
        <f>IFERROR(P34+((R34-(K34*Q34))/K34),"-")</f>
        <v/>
      </c>
      <c r="I34" s="341">
        <f>IFERROR(P34,"-")</f>
        <v/>
      </c>
      <c r="J34" s="322">
        <f>IFERROR((R34-K34*Q34)/K34,"-")</f>
        <v/>
      </c>
      <c r="K34" s="357">
        <f>$K$3</f>
        <v/>
      </c>
      <c r="L34" s="294" t="n">
        <v>0.1372635354147955</v>
      </c>
      <c r="M34" s="294">
        <f>IFERROR(IF(S34/R34&lt;0,0,1-(S34/R34)),"-")</f>
        <v/>
      </c>
      <c r="N34" s="294">
        <f>IFERROR(M34*L34,"-")</f>
        <v/>
      </c>
      <c r="O34" s="298" t="n">
        <v>17674240</v>
      </c>
      <c r="P34" s="300">
        <f>IFERROR(((W34-X34)*100000000)/O34,"-")</f>
        <v/>
      </c>
      <c r="Q34" s="385">
        <f>IFERROR((W34*100000000)/O34,"-")</f>
        <v/>
      </c>
      <c r="R34" s="268">
        <f>IFERROR((V34*100000000)/O34,"-")</f>
        <v/>
      </c>
      <c r="S34" s="317" t="n">
        <v>6000</v>
      </c>
      <c r="T34" s="314" t="n">
        <v>0.1188464650886285</v>
      </c>
      <c r="U34" s="317" t="n">
        <v>57326.25769</v>
      </c>
      <c r="V34" s="341">
        <f>IFERROR(T34*U34,"-")</f>
        <v/>
      </c>
      <c r="W34" s="341" t="n">
        <v>51882.20843</v>
      </c>
      <c r="X34" s="291" t="n">
        <v>197.23055</v>
      </c>
      <c r="Y34" s="114" t="inlineStr">
        <is>
          <t>금속 및 광물</t>
        </is>
      </c>
      <c r="Z34" s="291" t="n">
        <v>47055.4384541</v>
      </c>
      <c r="AA34" s="291" t="n">
        <v>2459.46296</v>
      </c>
      <c r="AB34" s="291" t="n">
        <v>10652.12171</v>
      </c>
    </row>
    <row r="35">
      <c r="A35" s="261" t="inlineStr">
        <is>
          <t>A066570</t>
        </is>
      </c>
      <c r="B35" s="259" t="inlineStr">
        <is>
          <t>LG전자</t>
        </is>
      </c>
      <c r="C35" s="320" t="inlineStr">
        <is>
          <t>개별</t>
        </is>
      </c>
      <c r="D35" s="313" t="inlineStr">
        <is>
          <t>3Q</t>
        </is>
      </c>
      <c r="E35" s="291">
        <f>VLOOKUP($A35,종합!$A:$T,COLUMN(종합!E31),FALSE)</f>
        <v/>
      </c>
      <c r="F35" s="294">
        <f>H35/G35-1</f>
        <v/>
      </c>
      <c r="G35" s="295">
        <f>IF(COUNTIF(현재가!$A:$A,$B35),VLOOKUP($B35,현재가!$A:$B,2,FALSE),VLOOKUP($B35,현재가!$D:$E,2,FALSE))</f>
        <v/>
      </c>
      <c r="H35" s="356">
        <f>IFERROR(P35+((R35-(K35*Q35))/K35),"-")</f>
        <v/>
      </c>
      <c r="I35" s="341">
        <f>IFERROR(P35,"-")</f>
        <v/>
      </c>
      <c r="J35" s="322">
        <f>IFERROR((R35-K35*Q35)/K35,"-")</f>
        <v/>
      </c>
      <c r="K35" s="357">
        <f>$K$3</f>
        <v/>
      </c>
      <c r="L35" s="294" t="n">
        <v>0.02573730189636669</v>
      </c>
      <c r="M35" s="294">
        <f>IFERROR(IF(S35/R35&lt;0,0,1-(S35/R35)),"-")</f>
        <v/>
      </c>
      <c r="N35" s="294">
        <f>IFERROR(M35*L35,"-")</f>
        <v/>
      </c>
      <c r="O35" s="298" t="n">
        <v>244971643</v>
      </c>
      <c r="P35" s="300">
        <f>IFERROR(((W35-X35)*100000000)/O35,"-")</f>
        <v/>
      </c>
      <c r="Q35" s="385">
        <f>IFERROR((W35*100000000)/O35,"-")</f>
        <v/>
      </c>
      <c r="R35" s="268">
        <f>IFERROR((V35*100000000)/O35,"-")</f>
        <v/>
      </c>
      <c r="S35" s="317" t="n">
        <v>1325</v>
      </c>
      <c r="T35" s="314" t="n">
        <v>0.01256381039231402</v>
      </c>
      <c r="U35" s="317" t="n">
        <v>242874.14</v>
      </c>
      <c r="V35" s="341">
        <f>IFERROR(T35*U35,"-")</f>
        <v/>
      </c>
      <c r="W35" s="341" t="n">
        <v>109108.51</v>
      </c>
      <c r="X35" s="291" t="n">
        <v>19044.42</v>
      </c>
      <c r="Y35" s="114" t="inlineStr">
        <is>
          <t>무선통신</t>
        </is>
      </c>
      <c r="Z35" s="291" t="n">
        <v>169545.56</v>
      </c>
      <c r="AA35" s="291" t="n">
        <v>26444.8</v>
      </c>
      <c r="AB35" s="291" t="n">
        <v>1590.41</v>
      </c>
    </row>
    <row r="36">
      <c r="A36" s="261" t="inlineStr">
        <is>
          <t>A030200</t>
        </is>
      </c>
      <c r="B36" s="259" t="inlineStr">
        <is>
          <t>KT</t>
        </is>
      </c>
      <c r="C36" s="320" t="inlineStr">
        <is>
          <t>개별</t>
        </is>
      </c>
      <c r="D36" s="313" t="inlineStr">
        <is>
          <t>3Q</t>
        </is>
      </c>
      <c r="E36" s="291">
        <f>VLOOKUP($A36,종합!$A:$T,COLUMN(종합!E32),FALSE)</f>
        <v/>
      </c>
      <c r="F36" s="294">
        <f>H36/G36-1</f>
        <v/>
      </c>
      <c r="G36" s="295">
        <f>IF(COUNTIF(현재가!$A:$A,$B36),VLOOKUP($B36,현재가!$A:$B,2,FALSE),VLOOKUP($B36,현재가!$D:$E,2,FALSE))</f>
        <v/>
      </c>
      <c r="H36" s="356">
        <f>IFERROR(P36+((R36-(K36*Q36))/K36),"-")</f>
        <v/>
      </c>
      <c r="I36" s="341">
        <f>IFERROR(P36,"-")</f>
        <v/>
      </c>
      <c r="J36" s="322">
        <f>IFERROR((R36-K36*Q36)/K36,"-")</f>
        <v/>
      </c>
      <c r="K36" s="357">
        <f>$K$3</f>
        <v/>
      </c>
      <c r="L36" s="294" t="n">
        <v>-0.01858582396251585</v>
      </c>
      <c r="M36" s="294">
        <f>IFERROR(IF(S36/R36&lt;0,0,1-(S36/R36)),"-")</f>
        <v/>
      </c>
      <c r="N36" s="294">
        <f>IFERROR(M36*L36,"-")</f>
        <v/>
      </c>
      <c r="O36" s="298" t="n">
        <v>180070638</v>
      </c>
      <c r="P36" s="300">
        <f>IFERROR(((W36-X36)*100000000)/O36,"-")</f>
        <v/>
      </c>
      <c r="Q36" s="385">
        <f>IFERROR((W36*100000000)/O36,"-")</f>
        <v/>
      </c>
      <c r="R36" s="268">
        <f>IFERROR((V36*100000000)/O36,"-")</f>
        <v/>
      </c>
      <c r="S36" s="317" t="n">
        <v>280</v>
      </c>
      <c r="T36" s="314" t="n">
        <v>-0.007671065582342762</v>
      </c>
      <c r="U36" s="317" t="n">
        <v>267672.07</v>
      </c>
      <c r="V36" s="341">
        <f>IFERROR(T36*U36,"-")</f>
        <v/>
      </c>
      <c r="W36" s="341" t="n">
        <v>89844</v>
      </c>
      <c r="X36" s="291" t="n">
        <v>12024.21</v>
      </c>
      <c r="Y36" s="114" t="inlineStr">
        <is>
          <t>내구소비재</t>
        </is>
      </c>
      <c r="Z36" s="291" t="n">
        <v>291747.12</v>
      </c>
      <c r="AA36" s="291" t="n">
        <v>55941.29</v>
      </c>
      <c r="AB36" s="291" t="n">
        <v>13403.66</v>
      </c>
    </row>
    <row r="37">
      <c r="A37" s="261" t="inlineStr">
        <is>
          <t>A010950</t>
        </is>
      </c>
      <c r="B37" s="259" t="inlineStr">
        <is>
          <t>S-Oil</t>
        </is>
      </c>
      <c r="C37" s="320" t="inlineStr">
        <is>
          <t>개별</t>
        </is>
      </c>
      <c r="D37" s="313" t="inlineStr">
        <is>
          <t>3Q</t>
        </is>
      </c>
      <c r="E37" s="291">
        <f>VLOOKUP($A37,종합!$A:$T,COLUMN(종합!E33),FALSE)</f>
        <v/>
      </c>
      <c r="F37" s="294">
        <f>H37/G37-1</f>
        <v/>
      </c>
      <c r="G37" s="295">
        <f>IF(COUNTIF(현재가!$A:$A,$B37),VLOOKUP($B37,현재가!$A:$B,2,FALSE),VLOOKUP($B37,현재가!$D:$E,2,FALSE))</f>
        <v/>
      </c>
      <c r="H37" s="356">
        <f>IFERROR(P37+((R37-(K37*Q37))/K37),"-")</f>
        <v/>
      </c>
      <c r="I37" s="341">
        <f>IFERROR(P37,"-")</f>
        <v/>
      </c>
      <c r="J37" s="322">
        <f>IFERROR((R37-K37*Q37)/K37,"-")</f>
        <v/>
      </c>
      <c r="K37" s="357">
        <f>$K$3</f>
        <v/>
      </c>
      <c r="L37" s="294" t="n">
        <v>0.1469780492762538</v>
      </c>
      <c r="M37" s="294">
        <f>IFERROR(IF(S37/R37&lt;0,0,1-(S37/R37)),"-")</f>
        <v/>
      </c>
      <c r="N37" s="294">
        <f>IFERROR(M37*L37,"-")</f>
        <v/>
      </c>
      <c r="O37" s="298" t="n">
        <v>202738998</v>
      </c>
      <c r="P37" s="300">
        <f>IFERROR(((W37-X37)*100000000)/O37,"-")</f>
        <v/>
      </c>
      <c r="Q37" s="385">
        <f>IFERROR((W37*100000000)/O37,"-")</f>
        <v/>
      </c>
      <c r="R37" s="268">
        <f>IFERROR((V37*100000000)/O37,"-")</f>
        <v/>
      </c>
      <c r="S37" s="317" t="n">
        <v>845</v>
      </c>
      <c r="T37" s="314" t="n">
        <v>0.1203554630251793</v>
      </c>
      <c r="U37" s="317" t="n">
        <v>37650.56122</v>
      </c>
      <c r="V37" s="341">
        <f>IFERROR(T37*U37,"-")</f>
        <v/>
      </c>
      <c r="W37" s="341" t="n">
        <v>31969.60854</v>
      </c>
      <c r="X37" s="291" t="n">
        <v>0.28306</v>
      </c>
      <c r="Y37" s="114" t="inlineStr">
        <is>
          <t>호텔 및 레저</t>
        </is>
      </c>
      <c r="Z37" s="291" t="n">
        <v>16902.54166</v>
      </c>
      <c r="AA37" s="291" t="n">
        <v>163.85519</v>
      </c>
      <c r="AB37" s="291" t="n">
        <v>14.06101</v>
      </c>
    </row>
    <row r="38">
      <c r="A38" s="261" t="inlineStr">
        <is>
          <t>A008930</t>
        </is>
      </c>
      <c r="B38" s="259" t="inlineStr">
        <is>
          <t>한미사이언스</t>
        </is>
      </c>
      <c r="C38" s="320" t="inlineStr">
        <is>
          <t>개별</t>
        </is>
      </c>
      <c r="D38" s="313" t="inlineStr">
        <is>
          <t>3Q</t>
        </is>
      </c>
      <c r="E38" s="291">
        <f>VLOOKUP($A38,종합!$A:$T,COLUMN(종합!E34),FALSE)</f>
        <v/>
      </c>
      <c r="F38" s="294">
        <f>H38/G38-1</f>
        <v/>
      </c>
      <c r="G38" s="295">
        <f>IF(COUNTIF(현재가!$A:$A,$B38),VLOOKUP($B38,현재가!$A:$B,2,FALSE),VLOOKUP($B38,현재가!$D:$E,2,FALSE))</f>
        <v/>
      </c>
      <c r="H38" s="356">
        <f>IFERROR(P38+((R38-(K38*Q38))/K38),"-")</f>
        <v/>
      </c>
      <c r="I38" s="341">
        <f>IFERROR(P38,"-")</f>
        <v/>
      </c>
      <c r="J38" s="322">
        <f>IFERROR((R38-K38*Q38)/K38,"-")</f>
        <v/>
      </c>
      <c r="K38" s="357">
        <f>$K$3</f>
        <v/>
      </c>
      <c r="L38" s="294" t="n">
        <v>0.03428467613860753</v>
      </c>
      <c r="M38" s="294">
        <f>IFERROR(IF(S38/R38&lt;0,0,1-(S38/R38)),"-")</f>
        <v/>
      </c>
      <c r="N38" s="294">
        <f>IFERROR(M38*L38,"-")</f>
        <v/>
      </c>
      <c r="O38" s="298" t="n">
        <v>29552204</v>
      </c>
      <c r="P38" s="300">
        <f>IFERROR(((W38-X38)*100000000)/O38,"-")</f>
        <v/>
      </c>
      <c r="Q38" s="385">
        <f>IFERROR((W38*100000000)/O38,"-")</f>
        <v/>
      </c>
      <c r="R38" s="268">
        <f>IFERROR((V38*100000000)/O38,"-")</f>
        <v/>
      </c>
      <c r="S38" s="317" t="n">
        <v>1700</v>
      </c>
      <c r="T38" s="314" t="n">
        <v>0.02008193644856093</v>
      </c>
      <c r="U38" s="317" t="n">
        <v>257704.76137</v>
      </c>
      <c r="V38" s="341">
        <f>IFERROR(T38*U38,"-")</f>
        <v/>
      </c>
      <c r="W38" s="341" t="n">
        <v>156189.85983</v>
      </c>
      <c r="X38" s="291" t="n">
        <v>8713.780930000001</v>
      </c>
      <c r="Y38" s="114" t="inlineStr">
        <is>
          <t>백화점</t>
        </is>
      </c>
      <c r="Z38" s="291" t="n">
        <v>160803.3704199</v>
      </c>
      <c r="AA38" s="291" t="n">
        <v>5083.7077</v>
      </c>
      <c r="AB38" s="291" t="n">
        <v>21038.57171</v>
      </c>
    </row>
    <row r="39">
      <c r="A39" s="261" t="inlineStr">
        <is>
          <t>A006400</t>
        </is>
      </c>
      <c r="B39" s="259" t="inlineStr">
        <is>
          <t>삼성SDI</t>
        </is>
      </c>
      <c r="C39" s="320" t="inlineStr">
        <is>
          <t>개별</t>
        </is>
      </c>
      <c r="D39" s="313" t="inlineStr">
        <is>
          <t>3Q</t>
        </is>
      </c>
      <c r="E39" s="291">
        <f>VLOOKUP($A39,종합!$A:$T,COLUMN(종합!E35),FALSE)</f>
        <v/>
      </c>
      <c r="F39" s="294">
        <f>H39/G39-1</f>
        <v/>
      </c>
      <c r="G39" s="295">
        <f>IF(COUNTIF(현재가!$A:$A,$B39),VLOOKUP($B39,현재가!$A:$B,2,FALSE),VLOOKUP($B39,현재가!$D:$E,2,FALSE))</f>
        <v/>
      </c>
      <c r="H39" s="356">
        <f>IFERROR(P39+((R39-(K39*Q39))/K39),"-")</f>
        <v/>
      </c>
      <c r="I39" s="341">
        <f>IFERROR(P39,"-")</f>
        <v/>
      </c>
      <c r="J39" s="322">
        <f>IFERROR((R39-K39*Q39)/K39,"-")</f>
        <v/>
      </c>
      <c r="K39" s="357">
        <f>$K$3</f>
        <v/>
      </c>
      <c r="L39" s="294" t="n">
        <v>0.2381205703556737</v>
      </c>
      <c r="M39" s="294">
        <f>IFERROR(IF(S39/R39&lt;0,0,1-(S39/R39)),"-")</f>
        <v/>
      </c>
      <c r="N39" s="294">
        <f>IFERROR(M39*L39,"-")</f>
        <v/>
      </c>
      <c r="O39" s="298" t="n">
        <v>72500293</v>
      </c>
      <c r="P39" s="300">
        <f>IFERROR(((W39-X39)*100000000)/O39,"-")</f>
        <v/>
      </c>
      <c r="Q39" s="385">
        <f>IFERROR((W39*100000000)/O39,"-")</f>
        <v/>
      </c>
      <c r="R39" s="268">
        <f>IFERROR((V39*100000000)/O39,"-")</f>
        <v/>
      </c>
      <c r="S39" s="317" t="n">
        <v>2140</v>
      </c>
      <c r="T39" s="314" t="n">
        <v>0.1401932902239544</v>
      </c>
      <c r="U39" s="317" t="n">
        <v>19174.91068</v>
      </c>
      <c r="V39" s="341">
        <f>IFERROR(T39*U39,"-")</f>
        <v/>
      </c>
      <c r="W39" s="341" t="n">
        <v>12503.66838</v>
      </c>
      <c r="X39" s="291" t="n">
        <v>1477.93071</v>
      </c>
      <c r="Y39" s="114" t="inlineStr">
        <is>
          <t>내구소비재</t>
        </is>
      </c>
      <c r="Z39" s="291" t="n">
        <v>22332.1074909</v>
      </c>
      <c r="AA39" s="291" t="n">
        <v>4168.54294</v>
      </c>
      <c r="AB39" s="291" t="n">
        <v>472.75995</v>
      </c>
    </row>
    <row r="40">
      <c r="A40" s="261" t="inlineStr">
        <is>
          <t>A047810</t>
        </is>
      </c>
      <c r="B40" s="259" t="inlineStr">
        <is>
          <t>한국항공우주</t>
        </is>
      </c>
      <c r="C40" s="320" t="inlineStr">
        <is>
          <t>개별</t>
        </is>
      </c>
      <c r="D40" s="313" t="inlineStr">
        <is>
          <t>3Q</t>
        </is>
      </c>
      <c r="E40" s="291">
        <f>VLOOKUP($A40,종합!$A:$T,COLUMN(종합!E36),FALSE)</f>
        <v/>
      </c>
      <c r="F40" s="294">
        <f>H40/G40-1</f>
        <v/>
      </c>
      <c r="G40" s="295">
        <f>IF(COUNTIF(현재가!$A:$A,$B40),VLOOKUP($B40,현재가!$A:$B,2,FALSE),VLOOKUP($B40,현재가!$D:$E,2,FALSE))</f>
        <v/>
      </c>
      <c r="H40" s="356">
        <f>IFERROR(P40+((R40-(K40*Q40))/K40),"-")</f>
        <v/>
      </c>
      <c r="I40" s="341">
        <f>IFERROR(P40,"-")</f>
        <v/>
      </c>
      <c r="J40" s="322">
        <f>IFERROR((R40-K40*Q40)/K40,"-")</f>
        <v/>
      </c>
      <c r="K40" s="357">
        <f>$K$3</f>
        <v/>
      </c>
      <c r="L40" s="294" t="inlineStr">
        <is>
          <t>-</t>
        </is>
      </c>
      <c r="M40" s="294">
        <f>IFERROR(IF(S40/R40&lt;0,0,1-(S40/R40)),"-")</f>
        <v/>
      </c>
      <c r="N40" s="294">
        <f>IFERROR(M40*L40,"-")</f>
        <v/>
      </c>
      <c r="O40" s="298" t="n">
        <v>123852681</v>
      </c>
      <c r="P40" s="300">
        <f>IFERROR(((W40-X40)*100000000)/O40,"-")</f>
        <v/>
      </c>
      <c r="Q40" s="385">
        <f>IFERROR((W40*100000000)/O40,"-")</f>
        <v/>
      </c>
      <c r="R40" s="268">
        <f>IFERROR((V40*100000000)/O40,"-")</f>
        <v/>
      </c>
      <c r="S40" s="317" t="n">
        <v>400</v>
      </c>
      <c r="T40" s="314" t="e">
        <v>#DIV/0!</v>
      </c>
      <c r="U40" s="317" t="n">
        <v>60280.63392</v>
      </c>
      <c r="V40" s="341">
        <f>IFERROR(T40*U40,"-")</f>
        <v/>
      </c>
      <c r="W40" s="341" t="n">
        <v>39560.739</v>
      </c>
      <c r="X40" s="291" t="n">
        <v>269.62642</v>
      </c>
      <c r="Y40" s="114" t="inlineStr">
        <is>
          <t>자동차부품</t>
        </is>
      </c>
      <c r="Z40" s="291" t="n">
        <v>33152.8712713</v>
      </c>
      <c r="AA40" s="291" t="n">
        <v>9147.574000000001</v>
      </c>
      <c r="AB40" s="291" t="n">
        <v>3369.3223</v>
      </c>
    </row>
    <row r="41">
      <c r="A41" s="261" t="inlineStr">
        <is>
          <t>A021240</t>
        </is>
      </c>
      <c r="B41" s="259" t="inlineStr">
        <is>
          <t>코웨이</t>
        </is>
      </c>
      <c r="C41" s="320" t="inlineStr">
        <is>
          <t>개별</t>
        </is>
      </c>
      <c r="D41" s="313" t="inlineStr">
        <is>
          <t>3Q</t>
        </is>
      </c>
      <c r="E41" s="291">
        <f>VLOOKUP($A41,종합!$A:$T,COLUMN(종합!E37),FALSE)</f>
        <v/>
      </c>
      <c r="F41" s="294">
        <f>H41/G41-1</f>
        <v/>
      </c>
      <c r="G41" s="295">
        <f>IF(COUNTIF(현재가!$A:$A,$B41),VLOOKUP($B41,현재가!$A:$B,2,FALSE),VLOOKUP($B41,현재가!$D:$E,2,FALSE))</f>
        <v/>
      </c>
      <c r="H41" s="356">
        <f>IFERROR(P41+((R41-(K41*Q41))/K41),"-")</f>
        <v/>
      </c>
      <c r="I41" s="341">
        <f>IFERROR(P41,"-")</f>
        <v/>
      </c>
      <c r="J41" s="322">
        <f>IFERROR((R41-K41*Q41)/K41,"-")</f>
        <v/>
      </c>
      <c r="K41" s="357">
        <f>$K$3</f>
        <v/>
      </c>
      <c r="L41" s="294" t="n">
        <v>0.1242517530963279</v>
      </c>
      <c r="M41" s="294">
        <f>IFERROR(IF(S41/R41&lt;0,0,1-(S41/R41)),"-")</f>
        <v/>
      </c>
      <c r="N41" s="294">
        <f>IFERROR(M41*L41,"-")</f>
        <v/>
      </c>
      <c r="O41" s="298" t="n">
        <v>97475107</v>
      </c>
      <c r="P41" s="300">
        <f>IFERROR(((W41-X41)*100000000)/O41,"-")</f>
        <v/>
      </c>
      <c r="Q41" s="385">
        <f>IFERROR((W41*100000000)/O41,"-")</f>
        <v/>
      </c>
      <c r="R41" s="268">
        <f>IFERROR((V41*100000000)/O41,"-")</f>
        <v/>
      </c>
      <c r="S41" s="317" t="n">
        <v>250</v>
      </c>
      <c r="T41" s="314" t="n">
        <v>0.05767445298614415</v>
      </c>
      <c r="U41" s="317" t="n">
        <v>29739.8833888</v>
      </c>
      <c r="V41" s="341">
        <f>IFERROR(T41*U41,"-")</f>
        <v/>
      </c>
      <c r="W41" s="341" t="n">
        <v>13231.6050141</v>
      </c>
      <c r="X41" s="291" t="n">
        <v>2419.90854</v>
      </c>
      <c r="Y41" s="114" t="inlineStr">
        <is>
          <t>상업서비스</t>
        </is>
      </c>
      <c r="Z41" s="291" t="n">
        <v>32101.7346113</v>
      </c>
      <c r="AA41" s="291" t="n">
        <v>12975.11405</v>
      </c>
      <c r="AB41" s="291" t="n">
        <v>4455.9923393</v>
      </c>
    </row>
    <row r="42">
      <c r="A42" s="261" t="inlineStr">
        <is>
          <t>A004020</t>
        </is>
      </c>
      <c r="B42" s="259" t="inlineStr">
        <is>
          <t>현대제철</t>
        </is>
      </c>
      <c r="C42" s="320" t="inlineStr">
        <is>
          <t>개별</t>
        </is>
      </c>
      <c r="D42" s="313" t="inlineStr">
        <is>
          <t>3Q</t>
        </is>
      </c>
      <c r="E42" s="291">
        <f>VLOOKUP($A42,종합!$A:$T,COLUMN(종합!E38),FALSE)</f>
        <v/>
      </c>
      <c r="F42" s="294">
        <f>H42/G42-1</f>
        <v/>
      </c>
      <c r="G42" s="295">
        <f>IF(COUNTIF(현재가!$A:$A,$B42),VLOOKUP($B42,현재가!$A:$B,2,FALSE),VLOOKUP($B42,현재가!$D:$E,2,FALSE))</f>
        <v/>
      </c>
      <c r="H42" s="356">
        <f>IFERROR(P42+((R42-(K42*Q42))/K42),"-")</f>
        <v/>
      </c>
      <c r="I42" s="341">
        <f>IFERROR(P42,"-")</f>
        <v/>
      </c>
      <c r="J42" s="322">
        <f>IFERROR((R42-K42*Q42)/K42,"-")</f>
        <v/>
      </c>
      <c r="K42" s="357">
        <f>$K$3</f>
        <v/>
      </c>
      <c r="L42" s="294" t="n">
        <v>0.06661088089347134</v>
      </c>
      <c r="M42" s="294">
        <f>IFERROR(IF(S42/R42&lt;0,0,1-(S42/R42)),"-")</f>
        <v/>
      </c>
      <c r="N42" s="294">
        <f>IFERROR(M42*L42,"-")</f>
        <v/>
      </c>
      <c r="O42" s="298" t="n">
        <v>132086605</v>
      </c>
      <c r="P42" s="300">
        <f>IFERROR(((W42-X42)*100000000)/O42,"-")</f>
        <v/>
      </c>
      <c r="Q42" s="385">
        <f>IFERROR((W42*100000000)/O42,"-")</f>
        <v/>
      </c>
      <c r="R42" s="268">
        <f>IFERROR((V42*100000000)/O42,"-")</f>
        <v/>
      </c>
      <c r="S42" s="317" t="n">
        <v>600</v>
      </c>
      <c r="T42" s="314" t="n">
        <v>0.03019090584733775</v>
      </c>
      <c r="U42" s="317" t="n">
        <v>301851.99178</v>
      </c>
      <c r="V42" s="341">
        <f>IFERROR(T42*U42,"-")</f>
        <v/>
      </c>
      <c r="W42" s="341" t="n">
        <v>159810.14023</v>
      </c>
      <c r="X42" s="291" t="n">
        <v>15278.0546</v>
      </c>
      <c r="Y42" s="114" t="inlineStr">
        <is>
          <t>금속 및 광물</t>
        </is>
      </c>
      <c r="Z42" s="291" t="n">
        <v>140206.3505025</v>
      </c>
      <c r="AA42" s="291" t="n">
        <v>16702.19626</v>
      </c>
      <c r="AB42" s="291" t="n">
        <v>24991.89675</v>
      </c>
    </row>
    <row r="43">
      <c r="A43" s="261" t="inlineStr">
        <is>
          <t>A128940</t>
        </is>
      </c>
      <c r="B43" s="259" t="inlineStr">
        <is>
          <t>한미약품</t>
        </is>
      </c>
      <c r="C43" s="320" t="inlineStr">
        <is>
          <t>개별</t>
        </is>
      </c>
      <c r="D43" s="313" t="inlineStr">
        <is>
          <t>3Q</t>
        </is>
      </c>
      <c r="E43" s="291">
        <f>VLOOKUP($A43,종합!$A:$T,COLUMN(종합!E39),FALSE)</f>
        <v/>
      </c>
      <c r="F43" s="294">
        <f>H43/G43-1</f>
        <v/>
      </c>
      <c r="G43" s="295">
        <f>IF(COUNTIF(현재가!$A:$A,$B43),VLOOKUP($B43,현재가!$A:$B,2,FALSE),VLOOKUP($B43,현재가!$D:$E,2,FALSE))</f>
        <v/>
      </c>
      <c r="H43" s="356">
        <f>IFERROR(P43+((R43-(K43*Q43))/K43),"-")</f>
        <v/>
      </c>
      <c r="I43" s="341">
        <f>IFERROR(P43,"-")</f>
        <v/>
      </c>
      <c r="J43" s="322">
        <f>IFERROR((R43-K43*Q43)/K43,"-")</f>
        <v/>
      </c>
      <c r="K43" s="357">
        <f>$K$3</f>
        <v/>
      </c>
      <c r="L43" s="294" t="n">
        <v>0.2022319043976344</v>
      </c>
      <c r="M43" s="294">
        <f>IFERROR(IF(S43/R43&lt;0,0,1-(S43/R43)),"-")</f>
        <v/>
      </c>
      <c r="N43" s="294">
        <f>IFERROR(M43*L43,"-")</f>
        <v/>
      </c>
      <c r="O43" s="298" t="n">
        <v>37500000</v>
      </c>
      <c r="P43" s="300">
        <f>IFERROR(((W43-X43)*100000000)/O43,"-")</f>
        <v/>
      </c>
      <c r="Q43" s="385">
        <f>IFERROR((W43*100000000)/O43,"-")</f>
        <v/>
      </c>
      <c r="R43" s="268">
        <f>IFERROR((V43*100000000)/O43,"-")</f>
        <v/>
      </c>
      <c r="S43" s="317" t="n">
        <v>1900</v>
      </c>
      <c r="T43" s="314" t="n">
        <v>0.09368667435266742</v>
      </c>
      <c r="U43" s="317" t="n">
        <v>67059.01371</v>
      </c>
      <c r="V43" s="341">
        <f>IFERROR(T43*U43,"-")</f>
        <v/>
      </c>
      <c r="W43" s="341" t="n">
        <v>30796.87815</v>
      </c>
      <c r="X43" s="291" t="n">
        <v>307.42493</v>
      </c>
      <c r="Y43" s="114" t="inlineStr">
        <is>
          <t>육상운수</t>
        </is>
      </c>
      <c r="Z43" s="291" t="n">
        <v>120802.4194122</v>
      </c>
      <c r="AA43" s="291" t="n">
        <v>12763.8027</v>
      </c>
      <c r="AB43" s="291" t="n">
        <v>7112.48841</v>
      </c>
    </row>
    <row r="44">
      <c r="A44" s="261" t="inlineStr">
        <is>
          <t>A161390</t>
        </is>
      </c>
      <c r="B44" s="259" t="inlineStr">
        <is>
          <t>한국타이어앤테크놀로지</t>
        </is>
      </c>
      <c r="C44" s="320" t="inlineStr">
        <is>
          <t>개별</t>
        </is>
      </c>
      <c r="D44" s="313" t="inlineStr">
        <is>
          <t>3Q</t>
        </is>
      </c>
      <c r="E44" s="291">
        <f>VLOOKUP($A44,종합!$A:$T,COLUMN(종합!E40),FALSE)</f>
        <v/>
      </c>
      <c r="F44" s="294">
        <f>H44/G44-1</f>
        <v/>
      </c>
      <c r="G44" s="295">
        <f>IF(COUNTIF(현재가!$A:$A,$B44),VLOOKUP($B44,현재가!$A:$B,2,FALSE),VLOOKUP($B44,현재가!$D:$E,2,FALSE))</f>
        <v/>
      </c>
      <c r="H44" s="356">
        <f>IFERROR(P44+((R44-(K44*Q44))/K44),"-")</f>
        <v/>
      </c>
      <c r="I44" s="341">
        <f>IFERROR(P44,"-")</f>
        <v/>
      </c>
      <c r="J44" s="322">
        <f>IFERROR((R44-K44*Q44)/K44,"-")</f>
        <v/>
      </c>
      <c r="K44" s="357">
        <f>$K$3</f>
        <v/>
      </c>
      <c r="L44" s="294" t="n">
        <v>0.04614014765177998</v>
      </c>
      <c r="M44" s="294">
        <f>IFERROR(IF(S44/R44&lt;0,0,1-(S44/R44)),"-")</f>
        <v/>
      </c>
      <c r="N44" s="294">
        <f>IFERROR(M44*L44,"-")</f>
        <v/>
      </c>
      <c r="O44" s="298" t="n">
        <v>67190077</v>
      </c>
      <c r="P44" s="300">
        <f>IFERROR(((W44-X44)*100000000)/O44,"-")</f>
        <v/>
      </c>
      <c r="Q44" s="385">
        <f>IFERROR((W44*100000000)/O44,"-")</f>
        <v/>
      </c>
      <c r="R44" s="268">
        <f>IFERROR((V44*100000000)/O44,"-")</f>
        <v/>
      </c>
      <c r="S44" s="317" t="n">
        <v>1300</v>
      </c>
      <c r="T44" s="314" t="n">
        <v>0.03568114199597816</v>
      </c>
      <c r="U44" s="317" t="n">
        <v>139397.72694</v>
      </c>
      <c r="V44" s="341">
        <f>IFERROR(T44*U44,"-")</f>
        <v/>
      </c>
      <c r="W44" s="341" t="n">
        <v>106019.49952</v>
      </c>
      <c r="X44" s="291" t="n">
        <v>7556.37557</v>
      </c>
      <c r="Y44" s="114" t="inlineStr">
        <is>
          <t>전자 장비 및 기기</t>
        </is>
      </c>
      <c r="Z44" s="291" t="n">
        <v>68273.07911999999</v>
      </c>
      <c r="AA44" s="291" t="n">
        <v>9922.21168</v>
      </c>
      <c r="AB44" s="291" t="n">
        <v>3893.47463</v>
      </c>
    </row>
    <row r="45">
      <c r="A45" s="261" t="inlineStr">
        <is>
          <t>A086280</t>
        </is>
      </c>
      <c r="B45" s="259" t="inlineStr">
        <is>
          <t>현대글로비스</t>
        </is>
      </c>
      <c r="C45" s="320" t="inlineStr">
        <is>
          <t>개별</t>
        </is>
      </c>
      <c r="D45" s="313" t="inlineStr">
        <is>
          <t>3Q</t>
        </is>
      </c>
      <c r="E45" s="291">
        <f>VLOOKUP($A45,종합!$A:$T,COLUMN(종합!E41),FALSE)</f>
        <v/>
      </c>
      <c r="F45" s="294">
        <f>H45/G45-1</f>
        <v/>
      </c>
      <c r="G45" s="295">
        <f>IF(COUNTIF(현재가!$A:$A,$B45),VLOOKUP($B45,현재가!$A:$B,2,FALSE),VLOOKUP($B45,현재가!$D:$E,2,FALSE))</f>
        <v/>
      </c>
      <c r="H45" s="356">
        <f>IFERROR(P45+((R45-(K45*Q45))/K45),"-")</f>
        <v/>
      </c>
      <c r="I45" s="341">
        <f>IFERROR(P45,"-")</f>
        <v/>
      </c>
      <c r="J45" s="322">
        <f>IFERROR((R45-K45*Q45)/K45,"-")</f>
        <v/>
      </c>
      <c r="K45" s="357">
        <f>$K$3</f>
        <v/>
      </c>
      <c r="L45" s="294" t="n">
        <v>0.1368474830954298</v>
      </c>
      <c r="M45" s="294">
        <f>IFERROR(IF(S45/R45&lt;0,0,1-(S45/R45)),"-")</f>
        <v/>
      </c>
      <c r="N45" s="294">
        <f>IFERROR(M45*L45,"-")</f>
        <v/>
      </c>
      <c r="O45" s="298" t="n">
        <v>21240439</v>
      </c>
      <c r="P45" s="300">
        <f>IFERROR(((W45-X45)*100000000)/O45,"-")</f>
        <v/>
      </c>
      <c r="Q45" s="385">
        <f>IFERROR((W45*100000000)/O45,"-")</f>
        <v/>
      </c>
      <c r="R45" s="268">
        <f>IFERROR((V45*100000000)/O45,"-")</f>
        <v/>
      </c>
      <c r="S45" s="317" t="n">
        <v>1595.4</v>
      </c>
      <c r="T45" s="314" t="n">
        <v>0.1154011535158663</v>
      </c>
      <c r="U45" s="317" t="n">
        <v>21604.07834</v>
      </c>
      <c r="V45" s="341">
        <f>IFERROR(T45*U45,"-")</f>
        <v/>
      </c>
      <c r="W45" s="341" t="n">
        <v>17818.72771</v>
      </c>
      <c r="X45" s="291" t="n">
        <v>210.18252</v>
      </c>
      <c r="Y45" s="114" t="inlineStr">
        <is>
          <t>게임 소프트웨어</t>
        </is>
      </c>
      <c r="Z45" s="291" t="n">
        <v>6761.801190800001</v>
      </c>
      <c r="AA45" s="291" t="n">
        <v>908.10571</v>
      </c>
      <c r="AB45" s="291" t="n">
        <v>1.12271</v>
      </c>
    </row>
    <row r="46">
      <c r="A46" s="261" t="inlineStr">
        <is>
          <t>A023530</t>
        </is>
      </c>
      <c r="B46" s="259" t="inlineStr">
        <is>
          <t>롯데쇼핑</t>
        </is>
      </c>
      <c r="C46" s="320" t="inlineStr">
        <is>
          <t>개별</t>
        </is>
      </c>
      <c r="D46" s="313" t="inlineStr">
        <is>
          <t>3Q</t>
        </is>
      </c>
      <c r="E46" s="291">
        <f>VLOOKUP($A46,종합!$A:$T,COLUMN(종합!E42),FALSE)</f>
        <v/>
      </c>
      <c r="F46" s="294">
        <f>H46/G46-1</f>
        <v/>
      </c>
      <c r="G46" s="295">
        <f>IF(COUNTIF(현재가!$A:$A,$B46),VLOOKUP($B46,현재가!$A:$B,2,FALSE),VLOOKUP($B46,현재가!$D:$E,2,FALSE))</f>
        <v/>
      </c>
      <c r="H46" s="356">
        <f>IFERROR(P46+((R46-(K46*Q46))/K46),"-")</f>
        <v/>
      </c>
      <c r="I46" s="341">
        <f>IFERROR(P46,"-")</f>
        <v/>
      </c>
      <c r="J46" s="322">
        <f>IFERROR((R46-K46*Q46)/K46,"-")</f>
        <v/>
      </c>
      <c r="K46" s="357">
        <f>$K$3</f>
        <v/>
      </c>
      <c r="L46" s="294" t="n">
        <v>0.1246843146280081</v>
      </c>
      <c r="M46" s="294">
        <f>IFERROR(IF(S46/R46&lt;0,0,1-(S46/R46)),"-")</f>
        <v/>
      </c>
      <c r="N46" s="294">
        <f>IFERROR(M46*L46,"-")</f>
        <v/>
      </c>
      <c r="O46" s="298" t="n">
        <v>533800000</v>
      </c>
      <c r="P46" s="300">
        <f>IFERROR(((W46-X46)*100000000)/O46,"-")</f>
        <v/>
      </c>
      <c r="Q46" s="385">
        <f>IFERROR((W46*100000000)/O46,"-")</f>
        <v/>
      </c>
      <c r="R46" s="268">
        <f>IFERROR((V46*100000000)/O46,"-")</f>
        <v/>
      </c>
      <c r="S46" s="317" t="n">
        <v>140.56</v>
      </c>
      <c r="T46" s="314" t="n">
        <v>0.08685757315513065</v>
      </c>
      <c r="U46" s="317" t="n">
        <v>24884.37542</v>
      </c>
      <c r="V46" s="341">
        <f>IFERROR(T46*U46,"-")</f>
        <v/>
      </c>
      <c r="W46" s="341" t="n">
        <v>16575.46017</v>
      </c>
      <c r="X46" s="291" t="n">
        <v>986.4163600000001</v>
      </c>
      <c r="Y46" s="114" t="inlineStr">
        <is>
          <t>자동차부품</t>
        </is>
      </c>
      <c r="Z46" s="291" t="n">
        <v>22866.3780976</v>
      </c>
      <c r="AA46" s="291" t="n">
        <v>5191.05007</v>
      </c>
      <c r="AB46" s="291" t="n">
        <v>1010.31037</v>
      </c>
    </row>
    <row r="47">
      <c r="A47" s="261" t="inlineStr">
        <is>
          <t>A018880</t>
        </is>
      </c>
      <c r="B47" s="259" t="inlineStr">
        <is>
          <t>한온시스템</t>
        </is>
      </c>
      <c r="C47" s="320" t="inlineStr">
        <is>
          <t>개별</t>
        </is>
      </c>
      <c r="D47" s="313" t="inlineStr">
        <is>
          <t>3Q</t>
        </is>
      </c>
      <c r="E47" s="291">
        <f>VLOOKUP($A47,종합!$A:$T,COLUMN(종합!E43),FALSE)</f>
        <v/>
      </c>
      <c r="F47" s="294">
        <f>H47/G47-1</f>
        <v/>
      </c>
      <c r="G47" s="295">
        <f>IF(COUNTIF(현재가!$A:$A,$B47),VLOOKUP($B47,현재가!$A:$B,2,FALSE),VLOOKUP($B47,현재가!$D:$E,2,FALSE))</f>
        <v/>
      </c>
      <c r="H47" s="356">
        <f>IFERROR(P47+((R47-(K47*Q47))/K47),"-")</f>
        <v/>
      </c>
      <c r="I47" s="341">
        <f>IFERROR(P47,"-")</f>
        <v/>
      </c>
      <c r="J47" s="322">
        <f>IFERROR((R47-K47*Q47)/K47,"-")</f>
        <v/>
      </c>
      <c r="K47" s="357">
        <f>$K$3</f>
        <v/>
      </c>
      <c r="L47" s="294" t="n">
        <v>0.04676480332767063</v>
      </c>
      <c r="M47" s="294">
        <f>IFERROR(IF(S47/R47&lt;0,0,1-(S47/R47)),"-")</f>
        <v/>
      </c>
      <c r="N47" s="294">
        <f>IFERROR(M47*L47,"-")</f>
        <v/>
      </c>
      <c r="O47" s="298" t="n">
        <v>56350839</v>
      </c>
      <c r="P47" s="300">
        <f>IFERROR(((W47-X47)*100000000)/O47,"-")</f>
        <v/>
      </c>
      <c r="Q47" s="385">
        <f>IFERROR((W47*100000000)/O47,"-")</f>
        <v/>
      </c>
      <c r="R47" s="268">
        <f>IFERROR((V47*100000000)/O47,"-")</f>
        <v/>
      </c>
      <c r="S47" s="317" t="n">
        <v>490.2</v>
      </c>
      <c r="T47" s="314" t="n">
        <v>0.03833907262328151</v>
      </c>
      <c r="U47" s="317" t="n">
        <v>6618.32368</v>
      </c>
      <c r="V47" s="341">
        <f>IFERROR(T47*U47,"-")</f>
        <v/>
      </c>
      <c r="W47" s="341" t="n">
        <v>5792.7496</v>
      </c>
      <c r="X47" s="291" t="n">
        <v>60.50369</v>
      </c>
      <c r="Y47" s="114" t="inlineStr">
        <is>
          <t>제약</t>
        </is>
      </c>
      <c r="Z47" s="291" t="n">
        <v>1640.5199246</v>
      </c>
      <c r="AA47" s="291" t="n">
        <v>132.93986</v>
      </c>
      <c r="AB47" s="291" t="n">
        <v>0</v>
      </c>
    </row>
    <row r="48">
      <c r="A48" s="261" t="inlineStr">
        <is>
          <t>A035720</t>
        </is>
      </c>
      <c r="B48" s="259" t="inlineStr">
        <is>
          <t>카카오</t>
        </is>
      </c>
      <c r="C48" s="320" t="inlineStr">
        <is>
          <t>개별</t>
        </is>
      </c>
      <c r="D48" s="313" t="inlineStr">
        <is>
          <t>3Q</t>
        </is>
      </c>
      <c r="E48" s="291">
        <f>VLOOKUP($A48,종합!$A:$T,COLUMN(종합!E44),FALSE)</f>
        <v/>
      </c>
      <c r="F48" s="294">
        <f>H48/G48-1</f>
        <v/>
      </c>
      <c r="G48" s="295">
        <f>IF(COUNTIF(현재가!$A:$A,$B48),VLOOKUP($B48,현재가!$A:$B,2,FALSE),VLOOKUP($B48,현재가!$D:$E,2,FALSE))</f>
        <v/>
      </c>
      <c r="H48" s="356">
        <f>IFERROR(P48+((R48-(K48*Q48))/K48),"-")</f>
        <v/>
      </c>
      <c r="I48" s="341">
        <f>IFERROR(P48,"-")</f>
        <v/>
      </c>
      <c r="J48" s="322">
        <f>IFERROR((R48-K48*Q48)/K48,"-")</f>
        <v/>
      </c>
      <c r="K48" s="357">
        <f>$K$3</f>
        <v/>
      </c>
      <c r="L48" s="294" t="n">
        <v>0.1329158048564152</v>
      </c>
      <c r="M48" s="294">
        <f>IFERROR(IF(S48/R48&lt;0,0,1-(S48/R48)),"-")</f>
        <v/>
      </c>
      <c r="N48" s="294">
        <f>IFERROR(M48*L48,"-")</f>
        <v/>
      </c>
      <c r="O48" s="298" t="n">
        <v>67610527</v>
      </c>
      <c r="P48" s="300">
        <f>IFERROR(((W48-X48)*100000000)/O48,"-")</f>
        <v/>
      </c>
      <c r="Q48" s="385">
        <f>IFERROR((W48*100000000)/O48,"-")</f>
        <v/>
      </c>
      <c r="R48" s="268">
        <f>IFERROR((V48*100000000)/O48,"-")</f>
        <v/>
      </c>
      <c r="S48" s="317" t="n">
        <v>838</v>
      </c>
      <c r="T48" s="314" t="n">
        <v>0.1107034602775603</v>
      </c>
      <c r="U48" s="317" t="n">
        <v>47336.48992</v>
      </c>
      <c r="V48" s="341">
        <f>IFERROR(T48*U48,"-")</f>
        <v/>
      </c>
      <c r="W48" s="341" t="n">
        <v>33597.22481</v>
      </c>
      <c r="X48" s="291" t="n">
        <v>17004.85044</v>
      </c>
      <c r="Y48" s="114" t="inlineStr">
        <is>
          <t>인터넷 서비스</t>
        </is>
      </c>
      <c r="Z48" s="291" t="n">
        <v>8395.857716</v>
      </c>
      <c r="AA48" s="291" t="n">
        <v>782.6205200000001</v>
      </c>
      <c r="AB48" s="291" t="n">
        <v>30.08813</v>
      </c>
    </row>
    <row r="49">
      <c r="A49" s="261" t="inlineStr">
        <is>
          <t>A001040</t>
        </is>
      </c>
      <c r="B49" s="259" t="inlineStr">
        <is>
          <t>CJ</t>
        </is>
      </c>
      <c r="C49" s="320" t="inlineStr">
        <is>
          <t>개별</t>
        </is>
      </c>
      <c r="D49" s="313" t="inlineStr">
        <is>
          <t>3Q</t>
        </is>
      </c>
      <c r="E49" s="291">
        <f>VLOOKUP($A49,종합!$A:$T,COLUMN(종합!E45),FALSE)</f>
        <v/>
      </c>
      <c r="F49" s="294">
        <f>H49/G49-1</f>
        <v/>
      </c>
      <c r="G49" s="295">
        <f>IF(COUNTIF(현재가!$A:$A,$B49),VLOOKUP($B49,현재가!$A:$B,2,FALSE),VLOOKUP($B49,현재가!$D:$E,2,FALSE))</f>
        <v/>
      </c>
      <c r="H49" s="356">
        <f>IFERROR(P49+((R49-(K49*Q49))/K49),"-")</f>
        <v/>
      </c>
      <c r="I49" s="341">
        <f>IFERROR(P49,"-")</f>
        <v/>
      </c>
      <c r="J49" s="322">
        <f>IFERROR((R49-K49*Q49)/K49,"-")</f>
        <v/>
      </c>
      <c r="K49" s="357">
        <f>$K$3</f>
        <v/>
      </c>
      <c r="L49" s="294" t="n">
        <v>0.0491014921204862</v>
      </c>
      <c r="M49" s="294">
        <f>IFERROR(IF(S49/R49&lt;0,0,1-(S49/R49)),"-")</f>
        <v/>
      </c>
      <c r="N49" s="294">
        <f>IFERROR(M49*L49,"-")</f>
        <v/>
      </c>
      <c r="O49" s="298" t="n">
        <v>28465665</v>
      </c>
      <c r="P49" s="300">
        <f>IFERROR(((W49-X49)*100000000)/O49,"-")</f>
        <v/>
      </c>
      <c r="Q49" s="385">
        <f>IFERROR((W49*100000000)/O49,"-")</f>
        <v/>
      </c>
      <c r="R49" s="268">
        <f>IFERROR((V49*100000000)/O49,"-")</f>
        <v/>
      </c>
      <c r="S49" s="317" t="n">
        <v>910</v>
      </c>
      <c r="T49" s="314" t="n">
        <v>0.03930635267140614</v>
      </c>
      <c r="U49" s="317" t="n">
        <v>29648.80416</v>
      </c>
      <c r="V49" s="341">
        <f>IFERROR(T49*U49,"-")</f>
        <v/>
      </c>
      <c r="W49" s="341" t="n">
        <v>26882.52178</v>
      </c>
      <c r="X49" s="291" t="n">
        <v>168.87508</v>
      </c>
      <c r="Y49" s="114" t="inlineStr">
        <is>
          <t>식료품</t>
        </is>
      </c>
      <c r="Z49" s="291" t="n">
        <v>1207.79399</v>
      </c>
      <c r="AA49" s="291" t="n">
        <v>0</v>
      </c>
      <c r="AB49" s="291" t="n">
        <v>0</v>
      </c>
    </row>
    <row r="50">
      <c r="A50" s="261" t="inlineStr">
        <is>
          <t>A036570</t>
        </is>
      </c>
      <c r="B50" s="259" t="inlineStr">
        <is>
          <t>엔씨소프트</t>
        </is>
      </c>
      <c r="C50" s="320" t="inlineStr">
        <is>
          <t>개별</t>
        </is>
      </c>
      <c r="D50" s="313" t="inlineStr">
        <is>
          <t>3Q</t>
        </is>
      </c>
      <c r="E50" s="291">
        <f>VLOOKUP($A50,종합!$A:$T,COLUMN(종합!E46),FALSE)</f>
        <v/>
      </c>
      <c r="F50" s="294">
        <f>H50/G50-1</f>
        <v/>
      </c>
      <c r="G50" s="295">
        <f>IF(COUNTIF(현재가!$A:$A,$B50),VLOOKUP($B50,현재가!$A:$B,2,FALSE),VLOOKUP($B50,현재가!$D:$E,2,FALSE))</f>
        <v/>
      </c>
      <c r="H50" s="356">
        <f>IFERROR(P50+((R50-(K50*Q50))/K50),"-")</f>
        <v/>
      </c>
      <c r="I50" s="341">
        <f>IFERROR(P50,"-")</f>
        <v/>
      </c>
      <c r="J50" s="322">
        <f>IFERROR((R50-K50*Q50)/K50,"-")</f>
        <v/>
      </c>
      <c r="K50" s="357">
        <f>$K$3</f>
        <v/>
      </c>
      <c r="L50" s="294" t="n">
        <v>0.05207126630898018</v>
      </c>
      <c r="M50" s="294">
        <f>IFERROR(IF(S50/R50&lt;0,0,1-(S50/R50)),"-")</f>
        <v/>
      </c>
      <c r="N50" s="294">
        <f>IFERROR(M50*L50,"-")</f>
        <v/>
      </c>
      <c r="O50" s="298" t="n">
        <v>436611361</v>
      </c>
      <c r="P50" s="300">
        <f>IFERROR(((W50-X50)*100000000)/O50,"-")</f>
        <v/>
      </c>
      <c r="Q50" s="385">
        <f>IFERROR((W50*100000000)/O50,"-")</f>
        <v/>
      </c>
      <c r="R50" s="268">
        <f>IFERROR((V50*100000000)/O50,"-")</f>
        <v/>
      </c>
      <c r="S50" s="317" t="n">
        <v>175</v>
      </c>
      <c r="T50" s="314" t="n">
        <v>0.01914409981680087</v>
      </c>
      <c r="U50" s="317" t="n">
        <v>117764.68</v>
      </c>
      <c r="V50" s="341">
        <f>IFERROR(T50*U50,"-")</f>
        <v/>
      </c>
      <c r="W50" s="341" t="n">
        <v>47398.65</v>
      </c>
      <c r="X50" s="291" t="n">
        <v>8427.02</v>
      </c>
      <c r="Y50" s="114" t="inlineStr">
        <is>
          <t>무선통신</t>
        </is>
      </c>
      <c r="Z50" s="291" t="n">
        <v>111780.6</v>
      </c>
      <c r="AA50" s="291" t="n">
        <v>20039.82</v>
      </c>
      <c r="AB50" s="291" t="n">
        <v>2554.16</v>
      </c>
    </row>
    <row r="51">
      <c r="A51" s="261" t="inlineStr">
        <is>
          <t>A001800</t>
        </is>
      </c>
      <c r="B51" s="259" t="inlineStr">
        <is>
          <t>오리온</t>
        </is>
      </c>
      <c r="C51" s="320" t="n"/>
      <c r="D51" s="313" t="n"/>
      <c r="E51" s="291" t="n"/>
      <c r="F51" s="294" t="n"/>
      <c r="G51" s="295" t="n"/>
      <c r="H51" s="356" t="n"/>
      <c r="I51" s="341" t="n"/>
      <c r="J51" s="322" t="n"/>
      <c r="K51" s="357" t="n"/>
      <c r="L51" s="294" t="n"/>
      <c r="M51" s="294" t="n"/>
      <c r="N51" s="294" t="n"/>
      <c r="O51" s="298" t="n"/>
      <c r="P51" s="300" t="n"/>
      <c r="Q51" s="385" t="n"/>
      <c r="R51" s="268" t="n"/>
      <c r="S51" s="317" t="n"/>
      <c r="T51" s="314" t="n"/>
      <c r="U51" s="317" t="n"/>
      <c r="V51" s="341" t="n"/>
      <c r="W51" s="341" t="n"/>
      <c r="X51" s="291" t="n"/>
      <c r="Y51" s="114" t="n"/>
    </row>
    <row r="52">
      <c r="A52" s="261" t="inlineStr">
        <is>
          <t>A027410</t>
        </is>
      </c>
      <c r="B52" s="259" t="inlineStr">
        <is>
          <t>BGF리테일</t>
        </is>
      </c>
      <c r="C52" s="320" t="n"/>
      <c r="D52" s="313" t="n"/>
      <c r="E52" s="291" t="n"/>
      <c r="F52" s="294" t="n"/>
      <c r="G52" s="295" t="n"/>
      <c r="H52" s="356" t="n"/>
      <c r="I52" s="341" t="n"/>
      <c r="J52" s="322" t="n"/>
      <c r="K52" s="357" t="n"/>
      <c r="L52" s="294" t="n"/>
      <c r="M52" s="294" t="n"/>
      <c r="N52" s="294" t="n"/>
      <c r="O52" s="298" t="n"/>
      <c r="P52" s="300" t="n"/>
      <c r="Q52" s="385" t="n"/>
      <c r="R52" s="268" t="n"/>
      <c r="S52" s="317" t="n"/>
      <c r="T52" s="314" t="n"/>
      <c r="U52" s="317" t="n"/>
      <c r="V52" s="341" t="n"/>
      <c r="W52" s="341" t="n"/>
      <c r="X52" s="291" t="n"/>
      <c r="Y52" s="114" t="n"/>
    </row>
    <row r="53">
      <c r="A53" s="261" t="inlineStr">
        <is>
          <t>A097950</t>
        </is>
      </c>
      <c r="B53" s="259" t="inlineStr">
        <is>
          <t>CJ제일제당</t>
        </is>
      </c>
      <c r="C53" s="320" t="n"/>
      <c r="D53" s="313" t="n"/>
      <c r="E53" s="291" t="n"/>
      <c r="F53" s="294" t="n"/>
      <c r="G53" s="295" t="n"/>
      <c r="H53" s="356" t="n"/>
      <c r="I53" s="341" t="n"/>
      <c r="J53" s="322" t="n"/>
      <c r="K53" s="357" t="n"/>
      <c r="L53" s="294" t="n"/>
      <c r="M53" s="294" t="n"/>
      <c r="N53" s="294" t="n"/>
      <c r="O53" s="298" t="n"/>
      <c r="P53" s="300" t="n"/>
      <c r="Q53" s="385" t="n"/>
      <c r="R53" s="268" t="n"/>
      <c r="S53" s="317" t="n"/>
      <c r="T53" s="314" t="n"/>
      <c r="U53" s="317" t="n"/>
      <c r="V53" s="341" t="n"/>
      <c r="W53" s="341" t="n"/>
      <c r="X53" s="291" t="n"/>
      <c r="Y53" s="114" t="n"/>
    </row>
    <row r="54">
      <c r="A54" s="261" t="inlineStr">
        <is>
          <t>A032640</t>
        </is>
      </c>
      <c r="B54" s="259" t="inlineStr">
        <is>
          <t>LG유플러스</t>
        </is>
      </c>
      <c r="C54" s="320" t="n"/>
      <c r="D54" s="313" t="n"/>
      <c r="E54" s="291" t="n"/>
      <c r="F54" s="294" t="n"/>
      <c r="G54" s="295" t="n"/>
      <c r="H54" s="356" t="n"/>
      <c r="I54" s="341" t="n"/>
      <c r="J54" s="322" t="n"/>
      <c r="K54" s="357" t="n"/>
      <c r="L54" s="294" t="n"/>
      <c r="M54" s="294" t="n"/>
      <c r="N54" s="294" t="n"/>
      <c r="O54" s="298" t="n"/>
      <c r="P54" s="300" t="n"/>
      <c r="Q54" s="385" t="n"/>
      <c r="R54" s="268" t="n"/>
      <c r="S54" s="317" t="n"/>
      <c r="T54" s="314" t="n"/>
      <c r="U54" s="317" t="n"/>
      <c r="V54" s="341" t="n"/>
      <c r="W54" s="341" t="n"/>
      <c r="X54" s="291" t="n"/>
      <c r="Y54" s="114" t="n"/>
    </row>
    <row r="55">
      <c r="C55" s="320" t="n"/>
      <c r="D55" s="313" t="n"/>
      <c r="E55" s="291" t="n"/>
      <c r="F55" s="294" t="n"/>
      <c r="G55" s="295" t="n"/>
      <c r="H55" s="356" t="n"/>
      <c r="I55" s="341" t="n"/>
      <c r="J55" s="322" t="n"/>
      <c r="K55" s="357" t="n"/>
      <c r="L55" s="294" t="n"/>
      <c r="M55" s="294" t="n"/>
      <c r="N55" s="294" t="n"/>
      <c r="O55" s="298" t="n"/>
      <c r="P55" s="300" t="n"/>
      <c r="Q55" s="385" t="n"/>
      <c r="R55" s="268" t="n"/>
      <c r="S55" s="317" t="n"/>
      <c r="T55" s="314" t="n"/>
      <c r="U55" s="317" t="n"/>
      <c r="V55" s="341" t="n"/>
      <c r="W55" s="341" t="n"/>
      <c r="X55" s="291" t="n"/>
      <c r="Y55" s="114" t="n"/>
    </row>
    <row r="56">
      <c r="C56" s="320" t="n"/>
      <c r="D56" s="313" t="n"/>
      <c r="E56" s="291" t="n"/>
      <c r="F56" s="294" t="n"/>
      <c r="G56" s="295" t="n"/>
      <c r="H56" s="356" t="n"/>
      <c r="I56" s="341" t="n"/>
      <c r="J56" s="322" t="n"/>
      <c r="K56" s="357" t="n"/>
      <c r="L56" s="294" t="n"/>
      <c r="M56" s="294" t="n"/>
      <c r="N56" s="294" t="n"/>
      <c r="O56" s="298" t="n"/>
      <c r="P56" s="300" t="n"/>
      <c r="Q56" s="385" t="n"/>
      <c r="R56" s="268" t="n"/>
      <c r="S56" s="317" t="n"/>
      <c r="T56" s="314" t="n"/>
      <c r="U56" s="317" t="n"/>
      <c r="V56" s="341" t="n"/>
      <c r="W56" s="341" t="n"/>
      <c r="X56" s="291" t="n"/>
      <c r="Y56" s="114" t="n"/>
    </row>
    <row r="57">
      <c r="C57" s="320" t="n"/>
      <c r="D57" s="313" t="n"/>
      <c r="E57" s="291" t="n"/>
      <c r="F57" s="294" t="n"/>
      <c r="G57" s="295" t="n"/>
      <c r="H57" s="356" t="n"/>
      <c r="I57" s="341" t="n"/>
      <c r="J57" s="322" t="n"/>
      <c r="K57" s="357" t="n"/>
      <c r="L57" s="294" t="n"/>
      <c r="M57" s="294" t="n"/>
      <c r="N57" s="294" t="n"/>
      <c r="O57" s="298" t="n"/>
      <c r="P57" s="300" t="n"/>
      <c r="Q57" s="385" t="n"/>
      <c r="R57" s="268" t="n"/>
      <c r="S57" s="317" t="n"/>
      <c r="T57" s="314" t="n"/>
      <c r="U57" s="317" t="n"/>
      <c r="V57" s="341" t="n"/>
      <c r="W57" s="341" t="n"/>
      <c r="X57" s="291" t="n"/>
      <c r="Y57" s="114" t="n"/>
    </row>
    <row r="58">
      <c r="C58" s="320" t="n"/>
      <c r="D58" s="313" t="n"/>
      <c r="E58" s="291" t="n"/>
      <c r="F58" s="294" t="n"/>
      <c r="G58" s="295" t="n"/>
      <c r="H58" s="356" t="n"/>
      <c r="I58" s="341" t="n"/>
      <c r="J58" s="322" t="n"/>
      <c r="K58" s="357" t="n"/>
      <c r="L58" s="294" t="n"/>
      <c r="M58" s="294" t="n"/>
      <c r="N58" s="294" t="n"/>
      <c r="O58" s="298" t="n"/>
      <c r="P58" s="300" t="n"/>
      <c r="Q58" s="385" t="n"/>
      <c r="R58" s="268" t="n"/>
      <c r="S58" s="317" t="n"/>
      <c r="T58" s="314" t="n"/>
      <c r="U58" s="317" t="n"/>
      <c r="V58" s="341" t="n"/>
      <c r="W58" s="341" t="n"/>
      <c r="X58" s="291" t="n"/>
      <c r="Y58" s="114" t="n"/>
    </row>
    <row r="59">
      <c r="C59" s="320" t="n"/>
      <c r="D59" s="313" t="n"/>
      <c r="E59" s="291" t="n"/>
      <c r="F59" s="294" t="n"/>
      <c r="G59" s="295" t="n"/>
      <c r="H59" s="356" t="n"/>
      <c r="I59" s="341" t="n"/>
      <c r="J59" s="322" t="n"/>
      <c r="K59" s="357" t="n"/>
      <c r="L59" s="294" t="n"/>
      <c r="M59" s="294" t="n"/>
      <c r="N59" s="294" t="n"/>
      <c r="O59" s="298" t="n"/>
      <c r="P59" s="300" t="n"/>
      <c r="Q59" s="385" t="n"/>
      <c r="R59" s="268" t="n"/>
      <c r="S59" s="317" t="n"/>
      <c r="T59" s="314" t="n"/>
      <c r="U59" s="317" t="n"/>
      <c r="V59" s="341" t="n"/>
      <c r="W59" s="341" t="n"/>
      <c r="X59" s="291" t="n"/>
      <c r="Y59" s="114" t="n"/>
    </row>
    <row r="60">
      <c r="C60" s="320" t="n"/>
      <c r="D60" s="313" t="n"/>
      <c r="E60" s="291" t="n"/>
      <c r="F60" s="294" t="n"/>
      <c r="G60" s="295" t="n"/>
      <c r="H60" s="356" t="n"/>
      <c r="I60" s="341" t="n"/>
      <c r="J60" s="322" t="n"/>
      <c r="K60" s="357" t="n"/>
      <c r="L60" s="294" t="n"/>
      <c r="M60" s="294" t="n"/>
      <c r="N60" s="294" t="n"/>
      <c r="O60" s="298" t="n"/>
      <c r="P60" s="300" t="n"/>
      <c r="Q60" s="385" t="n"/>
      <c r="R60" s="268" t="n"/>
      <c r="S60" s="317" t="n"/>
      <c r="T60" s="314" t="n"/>
      <c r="U60" s="317" t="n"/>
      <c r="V60" s="341" t="n"/>
      <c r="W60" s="341" t="n"/>
      <c r="X60" s="291" t="n"/>
      <c r="Y60" s="114" t="n"/>
    </row>
    <row r="61">
      <c r="C61" s="320" t="n"/>
      <c r="D61" s="313" t="n"/>
      <c r="E61" s="291" t="n"/>
      <c r="F61" s="294" t="n"/>
      <c r="G61" s="295" t="n"/>
      <c r="H61" s="356" t="n"/>
      <c r="I61" s="341" t="n"/>
      <c r="J61" s="322" t="n"/>
      <c r="K61" s="357" t="n"/>
      <c r="L61" s="294" t="n"/>
      <c r="M61" s="294" t="n"/>
      <c r="N61" s="294" t="n"/>
      <c r="O61" s="298" t="n"/>
      <c r="P61" s="300" t="n"/>
      <c r="Q61" s="385" t="n"/>
      <c r="R61" s="268" t="n"/>
      <c r="S61" s="317" t="n"/>
      <c r="T61" s="314" t="n"/>
      <c r="U61" s="317" t="n"/>
      <c r="V61" s="341" t="n"/>
      <c r="W61" s="341" t="n"/>
      <c r="X61" s="291" t="n"/>
      <c r="Y61" s="114" t="n"/>
    </row>
    <row r="62">
      <c r="C62" s="320" t="n"/>
      <c r="D62" s="313" t="n"/>
      <c r="E62" s="291" t="n"/>
      <c r="F62" s="294" t="n"/>
      <c r="G62" s="295" t="n"/>
      <c r="H62" s="356" t="n"/>
      <c r="I62" s="341" t="n"/>
      <c r="J62" s="322" t="n"/>
      <c r="K62" s="357" t="n"/>
      <c r="L62" s="294" t="n"/>
      <c r="M62" s="294" t="n"/>
      <c r="N62" s="294" t="n"/>
      <c r="O62" s="298" t="n"/>
      <c r="P62" s="300" t="n"/>
      <c r="Q62" s="385" t="n"/>
      <c r="R62" s="268" t="n"/>
      <c r="S62" s="317" t="n"/>
      <c r="T62" s="314" t="n"/>
      <c r="U62" s="317" t="n"/>
      <c r="V62" s="341" t="n"/>
      <c r="W62" s="341" t="n"/>
      <c r="X62" s="291" t="n"/>
      <c r="Y62" s="114" t="n"/>
    </row>
    <row r="63">
      <c r="C63" s="320" t="n"/>
      <c r="D63" s="313" t="n"/>
      <c r="E63" s="291" t="n"/>
      <c r="F63" s="294" t="n"/>
      <c r="G63" s="295" t="n"/>
      <c r="H63" s="356" t="n"/>
      <c r="I63" s="341" t="n"/>
      <c r="J63" s="322" t="n"/>
      <c r="K63" s="357" t="n"/>
      <c r="L63" s="294" t="n"/>
      <c r="M63" s="294" t="n"/>
      <c r="N63" s="294" t="n"/>
      <c r="O63" s="298" t="n"/>
      <c r="P63" s="300" t="n"/>
      <c r="Q63" s="385" t="n"/>
      <c r="R63" s="268" t="n"/>
      <c r="S63" s="317" t="n"/>
      <c r="T63" s="314" t="n"/>
      <c r="U63" s="317" t="n"/>
      <c r="V63" s="341" t="n"/>
      <c r="W63" s="341" t="n"/>
      <c r="X63" s="291" t="n"/>
      <c r="Y63" s="114" t="n"/>
    </row>
    <row r="64">
      <c r="C64" s="320" t="n"/>
      <c r="D64" s="313" t="n"/>
      <c r="E64" s="291" t="n"/>
      <c r="F64" s="294" t="n"/>
      <c r="G64" s="295" t="n"/>
      <c r="H64" s="356" t="n"/>
      <c r="I64" s="341" t="n"/>
      <c r="J64" s="322" t="n"/>
      <c r="K64" s="357" t="n"/>
      <c r="L64" s="294" t="n"/>
      <c r="M64" s="294" t="n"/>
      <c r="N64" s="294" t="n"/>
      <c r="O64" s="298" t="n"/>
      <c r="P64" s="300" t="n"/>
      <c r="Q64" s="385" t="n"/>
      <c r="R64" s="268" t="n"/>
      <c r="S64" s="317" t="n"/>
      <c r="T64" s="314" t="n"/>
      <c r="U64" s="317" t="n"/>
      <c r="V64" s="341" t="n"/>
      <c r="W64" s="341" t="n"/>
      <c r="X64" s="291" t="n"/>
      <c r="Y64" s="114" t="n"/>
    </row>
    <row r="65">
      <c r="C65" s="320" t="n"/>
      <c r="D65" s="313" t="n"/>
      <c r="E65" s="291" t="n"/>
      <c r="F65" s="294" t="n"/>
      <c r="G65" s="295" t="n"/>
      <c r="H65" s="356" t="n"/>
      <c r="I65" s="341" t="n"/>
      <c r="J65" s="322" t="n"/>
      <c r="K65" s="357" t="n"/>
      <c r="L65" s="294" t="n"/>
      <c r="M65" s="294" t="n"/>
      <c r="N65" s="294" t="n"/>
      <c r="O65" s="298" t="n"/>
      <c r="P65" s="300" t="n"/>
      <c r="Q65" s="385" t="n"/>
      <c r="R65" s="268" t="n"/>
      <c r="S65" s="317" t="n"/>
      <c r="T65" s="314" t="n"/>
      <c r="U65" s="317" t="n"/>
      <c r="V65" s="341" t="n"/>
      <c r="W65" s="341" t="n"/>
      <c r="X65" s="291" t="n"/>
      <c r="Y65" s="114" t="n"/>
    </row>
    <row r="66">
      <c r="C66" s="320" t="n"/>
      <c r="D66" s="313" t="n"/>
      <c r="E66" s="291" t="n"/>
      <c r="F66" s="294" t="n"/>
      <c r="G66" s="295" t="n"/>
      <c r="H66" s="356" t="n"/>
      <c r="I66" s="341" t="n"/>
      <c r="J66" s="322" t="n"/>
      <c r="K66" s="357" t="n"/>
      <c r="L66" s="294" t="n"/>
      <c r="M66" s="294" t="n"/>
      <c r="N66" s="294" t="n"/>
      <c r="O66" s="298" t="n"/>
      <c r="P66" s="300" t="n"/>
      <c r="Q66" s="385" t="n"/>
      <c r="R66" s="268" t="n"/>
      <c r="S66" s="317" t="n"/>
      <c r="T66" s="314" t="n"/>
      <c r="U66" s="317" t="n"/>
      <c r="V66" s="341" t="n"/>
      <c r="W66" s="341" t="n"/>
      <c r="X66" s="291" t="n"/>
      <c r="Y66" s="114" t="n"/>
    </row>
    <row r="67">
      <c r="C67" s="320" t="n"/>
      <c r="D67" s="313" t="n"/>
      <c r="E67" s="291" t="n"/>
      <c r="F67" s="294" t="n"/>
      <c r="G67" s="295" t="n"/>
      <c r="H67" s="356" t="n"/>
      <c r="I67" s="341" t="n"/>
      <c r="J67" s="322" t="n"/>
      <c r="K67" s="357" t="n"/>
      <c r="L67" s="294" t="n"/>
      <c r="M67" s="294" t="n"/>
      <c r="N67" s="294" t="n"/>
      <c r="O67" s="298" t="n"/>
      <c r="P67" s="300" t="n"/>
      <c r="Q67" s="385" t="n"/>
      <c r="R67" s="268" t="n"/>
      <c r="S67" s="317" t="n"/>
      <c r="T67" s="314" t="n"/>
      <c r="U67" s="317" t="n"/>
      <c r="V67" s="341" t="n"/>
      <c r="W67" s="341" t="n"/>
      <c r="X67" s="291" t="n"/>
      <c r="Y67" s="114" t="n"/>
    </row>
    <row r="68">
      <c r="C68" s="320" t="n"/>
      <c r="D68" s="313" t="n"/>
      <c r="E68" s="291" t="n"/>
      <c r="F68" s="294" t="n"/>
      <c r="G68" s="295" t="n"/>
      <c r="H68" s="356" t="n"/>
      <c r="I68" s="341" t="n"/>
      <c r="J68" s="322" t="n"/>
      <c r="K68" s="357" t="n"/>
      <c r="L68" s="294" t="n"/>
      <c r="M68" s="294" t="n"/>
      <c r="N68" s="294" t="n"/>
      <c r="O68" s="298" t="n"/>
      <c r="P68" s="300" t="n"/>
      <c r="Q68" s="385" t="n"/>
      <c r="R68" s="268" t="n"/>
      <c r="S68" s="317" t="n"/>
      <c r="T68" s="314" t="n"/>
      <c r="U68" s="317" t="n"/>
      <c r="V68" s="341" t="n"/>
      <c r="W68" s="341" t="n"/>
      <c r="X68" s="291" t="n"/>
      <c r="Y68" s="114" t="n"/>
    </row>
    <row r="69">
      <c r="C69" s="320" t="n"/>
      <c r="D69" s="313" t="n"/>
      <c r="E69" s="291" t="n"/>
      <c r="F69" s="294" t="n"/>
      <c r="G69" s="295" t="n"/>
      <c r="H69" s="356" t="n"/>
      <c r="I69" s="341" t="n"/>
      <c r="J69" s="322" t="n"/>
      <c r="K69" s="357" t="n"/>
      <c r="L69" s="294" t="n"/>
      <c r="M69" s="294" t="n"/>
      <c r="N69" s="294" t="n"/>
      <c r="O69" s="298" t="n"/>
      <c r="P69" s="300" t="n"/>
      <c r="Q69" s="385" t="n"/>
      <c r="R69" s="268" t="n"/>
      <c r="S69" s="317" t="n"/>
      <c r="T69" s="314" t="n"/>
      <c r="U69" s="317" t="n"/>
      <c r="V69" s="341" t="n"/>
      <c r="W69" s="341" t="n"/>
      <c r="X69" s="291" t="n"/>
      <c r="Y69" s="114" t="n"/>
    </row>
    <row r="70">
      <c r="C70" s="320" t="n"/>
      <c r="D70" s="313" t="n"/>
      <c r="E70" s="291" t="n"/>
      <c r="F70" s="294" t="n"/>
      <c r="G70" s="295" t="n"/>
      <c r="H70" s="356" t="n"/>
      <c r="I70" s="341" t="n"/>
      <c r="J70" s="322" t="n"/>
      <c r="K70" s="357" t="n"/>
      <c r="L70" s="294" t="n"/>
      <c r="M70" s="294" t="n"/>
      <c r="N70" s="294" t="n"/>
      <c r="O70" s="298" t="n"/>
      <c r="P70" s="300" t="n"/>
      <c r="Q70" s="385" t="n"/>
      <c r="R70" s="268" t="n"/>
      <c r="S70" s="317" t="n"/>
      <c r="T70" s="314" t="n"/>
      <c r="U70" s="317" t="n"/>
      <c r="V70" s="341" t="n"/>
      <c r="W70" s="341" t="n"/>
      <c r="X70" s="291" t="n"/>
      <c r="Y70" s="114" t="n"/>
    </row>
    <row r="71">
      <c r="C71" s="320" t="n"/>
      <c r="D71" s="313" t="n"/>
      <c r="E71" s="291" t="n"/>
      <c r="F71" s="294" t="n"/>
      <c r="G71" s="295" t="n"/>
      <c r="H71" s="356" t="n"/>
      <c r="I71" s="341" t="n"/>
      <c r="J71" s="322" t="n"/>
      <c r="K71" s="357" t="n"/>
      <c r="L71" s="294" t="n"/>
      <c r="M71" s="294" t="n"/>
      <c r="N71" s="294" t="n"/>
      <c r="O71" s="298" t="n"/>
      <c r="P71" s="300" t="n"/>
      <c r="Q71" s="385" t="n"/>
      <c r="R71" s="268" t="n"/>
      <c r="S71" s="317" t="n"/>
      <c r="T71" s="314" t="n"/>
      <c r="U71" s="317" t="n"/>
      <c r="V71" s="341" t="n"/>
      <c r="W71" s="341" t="n"/>
      <c r="X71" s="291" t="n"/>
      <c r="Y71" s="114" t="n"/>
    </row>
    <row r="72">
      <c r="C72" s="320" t="n"/>
      <c r="D72" s="313" t="n"/>
      <c r="E72" s="291" t="n"/>
      <c r="F72" s="294" t="n"/>
      <c r="G72" s="295" t="n"/>
      <c r="H72" s="356" t="n"/>
      <c r="I72" s="341" t="n"/>
      <c r="J72" s="322" t="n"/>
      <c r="K72" s="357" t="n"/>
      <c r="L72" s="294" t="n"/>
      <c r="M72" s="294" t="n"/>
      <c r="N72" s="294" t="n"/>
      <c r="O72" s="298" t="n"/>
      <c r="P72" s="300" t="n"/>
      <c r="Q72" s="385" t="n"/>
      <c r="R72" s="268" t="n"/>
      <c r="S72" s="317" t="n"/>
      <c r="T72" s="314" t="n"/>
      <c r="U72" s="317" t="n"/>
      <c r="V72" s="341" t="n"/>
      <c r="W72" s="341" t="n"/>
      <c r="X72" s="291" t="n"/>
      <c r="Y72" s="114" t="n"/>
    </row>
    <row r="73">
      <c r="C73" s="320" t="n"/>
      <c r="D73" s="313" t="n"/>
      <c r="E73" s="291" t="n"/>
      <c r="F73" s="294" t="n"/>
      <c r="G73" s="295" t="n"/>
      <c r="H73" s="356" t="n"/>
      <c r="I73" s="341" t="n"/>
      <c r="J73" s="322" t="n"/>
      <c r="K73" s="357" t="n"/>
      <c r="L73" s="294" t="n"/>
      <c r="M73" s="294" t="n"/>
      <c r="N73" s="294" t="n"/>
      <c r="O73" s="298" t="n"/>
      <c r="P73" s="300" t="n"/>
      <c r="Q73" s="385" t="n"/>
      <c r="R73" s="268" t="n"/>
      <c r="S73" s="317" t="n"/>
      <c r="T73" s="314" t="n"/>
      <c r="U73" s="317" t="n"/>
      <c r="V73" s="341" t="n"/>
      <c r="W73" s="341" t="n"/>
      <c r="X73" s="291" t="n"/>
      <c r="Y73" s="114" t="n"/>
    </row>
    <row r="74">
      <c r="C74" s="320" t="n"/>
      <c r="D74" s="313" t="n"/>
      <c r="E74" s="291" t="n"/>
      <c r="F74" s="294" t="n"/>
      <c r="G74" s="295" t="n"/>
      <c r="H74" s="356" t="n"/>
      <c r="I74" s="341" t="n"/>
      <c r="J74" s="322" t="n"/>
      <c r="K74" s="357" t="n"/>
      <c r="L74" s="294" t="n"/>
      <c r="M74" s="294" t="n"/>
      <c r="N74" s="294" t="n"/>
      <c r="O74" s="298" t="n"/>
      <c r="P74" s="300" t="n"/>
      <c r="Q74" s="385" t="n"/>
      <c r="R74" s="268" t="n"/>
      <c r="S74" s="317" t="n"/>
      <c r="T74" s="314" t="n"/>
      <c r="U74" s="317" t="n"/>
      <c r="V74" s="341" t="n"/>
      <c r="W74" s="341" t="n"/>
      <c r="X74" s="291" t="n"/>
      <c r="Y74" s="114" t="n"/>
    </row>
    <row r="75">
      <c r="C75" s="320" t="n"/>
      <c r="D75" s="313" t="n"/>
      <c r="E75" s="291" t="n"/>
      <c r="F75" s="294" t="n"/>
      <c r="G75" s="295" t="n"/>
      <c r="H75" s="356" t="n"/>
      <c r="I75" s="341" t="n"/>
      <c r="J75" s="322" t="n"/>
      <c r="K75" s="357" t="n"/>
      <c r="L75" s="294" t="n"/>
      <c r="M75" s="294" t="n"/>
      <c r="N75" s="294" t="n"/>
      <c r="O75" s="298" t="n"/>
      <c r="P75" s="300" t="n"/>
      <c r="Q75" s="385" t="n"/>
      <c r="R75" s="268" t="n"/>
      <c r="S75" s="317" t="n"/>
      <c r="T75" s="314" t="n"/>
      <c r="U75" s="317" t="n"/>
      <c r="V75" s="341" t="n"/>
      <c r="W75" s="341" t="n"/>
      <c r="X75" s="291" t="n"/>
      <c r="Y75" s="114" t="n"/>
    </row>
    <row r="76">
      <c r="C76" s="320" t="n"/>
      <c r="D76" s="313" t="n"/>
      <c r="E76" s="291" t="n"/>
      <c r="F76" s="294" t="n"/>
      <c r="G76" s="295" t="n"/>
      <c r="H76" s="356" t="n"/>
      <c r="I76" s="341" t="n"/>
      <c r="J76" s="322" t="n"/>
      <c r="K76" s="357" t="n"/>
      <c r="L76" s="294" t="n"/>
      <c r="M76" s="294" t="n"/>
      <c r="N76" s="294" t="n"/>
      <c r="O76" s="298" t="n"/>
      <c r="P76" s="300" t="n"/>
      <c r="Q76" s="385" t="n"/>
      <c r="R76" s="268" t="n"/>
      <c r="S76" s="317" t="n"/>
      <c r="T76" s="314" t="n"/>
      <c r="U76" s="317" t="n"/>
      <c r="V76" s="341" t="n"/>
      <c r="W76" s="341" t="n"/>
      <c r="X76" s="291" t="n"/>
      <c r="Y76" s="114" t="n"/>
    </row>
    <row r="77">
      <c r="C77" s="320" t="n"/>
      <c r="D77" s="313" t="n"/>
      <c r="E77" s="291" t="n"/>
      <c r="F77" s="294" t="n"/>
      <c r="G77" s="295" t="n"/>
      <c r="H77" s="356" t="n"/>
      <c r="I77" s="341" t="n"/>
      <c r="J77" s="322" t="n"/>
      <c r="K77" s="357" t="n"/>
      <c r="L77" s="294" t="n"/>
      <c r="M77" s="294" t="n"/>
      <c r="N77" s="294" t="n"/>
      <c r="O77" s="298" t="n"/>
      <c r="P77" s="300" t="n"/>
      <c r="Q77" s="385" t="n"/>
      <c r="R77" s="268" t="n"/>
      <c r="S77" s="317" t="n"/>
      <c r="T77" s="314" t="n"/>
      <c r="U77" s="317" t="n"/>
      <c r="V77" s="341" t="n"/>
      <c r="W77" s="341" t="n"/>
      <c r="X77" s="291" t="n"/>
      <c r="Y77" s="114" t="n"/>
    </row>
    <row r="78">
      <c r="C78" s="320" t="n"/>
      <c r="D78" s="313" t="n"/>
      <c r="E78" s="291" t="n"/>
      <c r="F78" s="294" t="n"/>
      <c r="G78" s="295" t="n"/>
      <c r="H78" s="356" t="n"/>
      <c r="I78" s="341" t="n"/>
      <c r="J78" s="322" t="n"/>
      <c r="K78" s="357" t="n"/>
      <c r="L78" s="294" t="n"/>
      <c r="M78" s="294" t="n"/>
      <c r="N78" s="294" t="n"/>
      <c r="O78" s="298" t="n"/>
      <c r="P78" s="300" t="n"/>
      <c r="Q78" s="385" t="n"/>
      <c r="R78" s="268" t="n"/>
      <c r="S78" s="317" t="n"/>
      <c r="T78" s="314" t="n"/>
      <c r="U78" s="317" t="n"/>
      <c r="V78" s="341" t="n"/>
      <c r="W78" s="341" t="n"/>
      <c r="X78" s="291" t="n"/>
      <c r="Y78" s="114" t="n"/>
    </row>
    <row r="79">
      <c r="C79" s="320" t="n"/>
      <c r="D79" s="313" t="n"/>
      <c r="E79" s="291" t="n"/>
      <c r="F79" s="294" t="n"/>
      <c r="G79" s="295" t="n"/>
      <c r="H79" s="356" t="n"/>
      <c r="I79" s="341" t="n"/>
      <c r="J79" s="322" t="n"/>
      <c r="K79" s="357" t="n"/>
      <c r="L79" s="294" t="n"/>
      <c r="M79" s="294" t="n"/>
      <c r="N79" s="294" t="n"/>
      <c r="O79" s="298" t="n"/>
      <c r="P79" s="300" t="n"/>
      <c r="Q79" s="385" t="n"/>
      <c r="R79" s="268" t="n"/>
      <c r="S79" s="317" t="n"/>
      <c r="T79" s="314" t="n"/>
      <c r="U79" s="317" t="n"/>
      <c r="V79" s="341" t="n"/>
      <c r="W79" s="341" t="n"/>
      <c r="X79" s="291" t="n"/>
      <c r="Y79" s="114" t="n"/>
    </row>
    <row r="80">
      <c r="C80" s="320" t="n"/>
      <c r="D80" s="313" t="n"/>
      <c r="E80" s="291" t="n"/>
      <c r="F80" s="294" t="n"/>
      <c r="G80" s="295" t="n"/>
      <c r="H80" s="356" t="n"/>
      <c r="I80" s="341" t="n"/>
      <c r="J80" s="322" t="n"/>
      <c r="K80" s="357" t="n"/>
      <c r="L80" s="294" t="n"/>
      <c r="M80" s="294" t="n"/>
      <c r="N80" s="294" t="n"/>
      <c r="O80" s="298" t="n"/>
      <c r="P80" s="300" t="n"/>
      <c r="Q80" s="385" t="n"/>
      <c r="R80" s="268" t="n"/>
      <c r="S80" s="317" t="n"/>
      <c r="T80" s="314" t="n"/>
      <c r="U80" s="317" t="n"/>
      <c r="V80" s="341" t="n"/>
      <c r="W80" s="341" t="n"/>
      <c r="X80" s="291" t="n"/>
      <c r="Y80" s="114" t="n"/>
    </row>
    <row r="81">
      <c r="C81" s="320" t="n"/>
      <c r="D81" s="313" t="n"/>
      <c r="E81" s="291" t="n"/>
      <c r="F81" s="294" t="n"/>
      <c r="G81" s="295" t="n"/>
      <c r="H81" s="356" t="n"/>
      <c r="I81" s="341" t="n"/>
      <c r="J81" s="322" t="n"/>
      <c r="K81" s="357" t="n"/>
      <c r="L81" s="294" t="n"/>
      <c r="M81" s="294" t="n"/>
      <c r="N81" s="294" t="n"/>
      <c r="O81" s="298" t="n"/>
      <c r="P81" s="300" t="n"/>
      <c r="Q81" s="385" t="n"/>
      <c r="R81" s="268" t="n"/>
      <c r="S81" s="317" t="n"/>
      <c r="T81" s="314" t="n"/>
      <c r="U81" s="317" t="n"/>
      <c r="V81" s="341" t="n"/>
      <c r="W81" s="341" t="n"/>
      <c r="X81" s="291" t="n"/>
      <c r="Y81" s="114" t="n"/>
    </row>
    <row r="82">
      <c r="C82" s="320" t="n"/>
      <c r="D82" s="313" t="n"/>
      <c r="E82" s="291" t="n"/>
      <c r="F82" s="294" t="n"/>
      <c r="G82" s="295" t="n"/>
      <c r="H82" s="356" t="n"/>
      <c r="I82" s="341" t="n"/>
      <c r="J82" s="322" t="n"/>
      <c r="K82" s="357" t="n"/>
      <c r="L82" s="294" t="n"/>
      <c r="M82" s="294" t="n"/>
      <c r="N82" s="294" t="n"/>
      <c r="O82" s="298" t="n"/>
      <c r="P82" s="300" t="n"/>
      <c r="Q82" s="385" t="n"/>
      <c r="R82" s="268" t="n"/>
      <c r="S82" s="317" t="n"/>
      <c r="T82" s="314" t="n"/>
      <c r="U82" s="317" t="n"/>
      <c r="V82" s="341" t="n"/>
      <c r="W82" s="341" t="n"/>
      <c r="X82" s="291" t="n"/>
      <c r="Y82" s="114" t="n"/>
    </row>
    <row r="83">
      <c r="C83" s="320" t="n"/>
      <c r="D83" s="313" t="n"/>
      <c r="E83" s="291" t="n"/>
      <c r="F83" s="294" t="n"/>
      <c r="G83" s="295" t="n"/>
      <c r="H83" s="356" t="n"/>
      <c r="I83" s="341" t="n"/>
      <c r="J83" s="322" t="n"/>
      <c r="K83" s="357" t="n"/>
      <c r="L83" s="294" t="n"/>
      <c r="M83" s="294" t="n"/>
      <c r="N83" s="294" t="n"/>
      <c r="O83" s="298" t="n"/>
      <c r="P83" s="300" t="n"/>
      <c r="Q83" s="385" t="n"/>
      <c r="R83" s="268" t="n"/>
      <c r="S83" s="317" t="n"/>
      <c r="T83" s="314" t="n"/>
      <c r="U83" s="317" t="n"/>
      <c r="V83" s="341" t="n"/>
      <c r="W83" s="341" t="n"/>
      <c r="X83" s="291" t="n"/>
      <c r="Y83" s="114" t="n"/>
    </row>
    <row r="84">
      <c r="C84" s="320" t="n"/>
      <c r="D84" s="313" t="n"/>
      <c r="E84" s="291" t="n"/>
      <c r="F84" s="294" t="n"/>
      <c r="G84" s="295" t="n"/>
      <c r="H84" s="356" t="n"/>
      <c r="I84" s="341" t="n"/>
      <c r="J84" s="322" t="n"/>
      <c r="K84" s="357" t="n"/>
      <c r="L84" s="294" t="n"/>
      <c r="M84" s="294" t="n"/>
      <c r="N84" s="294" t="n"/>
      <c r="O84" s="298" t="n"/>
      <c r="P84" s="300" t="n"/>
      <c r="Q84" s="385" t="n"/>
      <c r="R84" s="268" t="n"/>
      <c r="S84" s="317" t="n"/>
      <c r="T84" s="314" t="n"/>
      <c r="U84" s="317" t="n"/>
      <c r="V84" s="341" t="n"/>
      <c r="W84" s="341" t="n"/>
      <c r="X84" s="291" t="n"/>
      <c r="Y84" s="114" t="n"/>
    </row>
    <row r="85">
      <c r="C85" s="320" t="n"/>
      <c r="D85" s="313" t="n"/>
      <c r="E85" s="291" t="n"/>
      <c r="F85" s="294" t="n"/>
      <c r="G85" s="295" t="n"/>
      <c r="H85" s="356" t="n"/>
      <c r="I85" s="341" t="n"/>
      <c r="J85" s="322" t="n"/>
      <c r="K85" s="357" t="n"/>
      <c r="L85" s="294" t="n"/>
      <c r="M85" s="294" t="n"/>
      <c r="N85" s="294" t="n"/>
      <c r="O85" s="298" t="n"/>
      <c r="P85" s="300" t="n"/>
      <c r="Q85" s="385" t="n"/>
      <c r="R85" s="268" t="n"/>
      <c r="S85" s="317" t="n"/>
      <c r="T85" s="314" t="n"/>
      <c r="U85" s="317" t="n"/>
      <c r="V85" s="341" t="n"/>
      <c r="W85" s="341" t="n"/>
      <c r="X85" s="291" t="n"/>
      <c r="Y85" s="114" t="n"/>
    </row>
    <row r="86">
      <c r="C86" s="320" t="n"/>
      <c r="D86" s="313" t="n"/>
      <c r="E86" s="291" t="n"/>
      <c r="F86" s="294" t="n"/>
      <c r="G86" s="295" t="n"/>
      <c r="H86" s="356" t="n"/>
      <c r="I86" s="341" t="n"/>
      <c r="J86" s="322" t="n"/>
      <c r="K86" s="357" t="n"/>
      <c r="L86" s="294" t="n"/>
      <c r="M86" s="294" t="n"/>
      <c r="N86" s="294" t="n"/>
      <c r="O86" s="298" t="n"/>
      <c r="P86" s="300" t="n"/>
      <c r="Q86" s="385" t="n"/>
      <c r="R86" s="268" t="n"/>
      <c r="S86" s="317" t="n"/>
      <c r="T86" s="314" t="n"/>
      <c r="U86" s="317" t="n"/>
      <c r="V86" s="341" t="n"/>
      <c r="W86" s="341" t="n"/>
      <c r="X86" s="291" t="n"/>
      <c r="Y86" s="114" t="n"/>
    </row>
    <row r="87">
      <c r="C87" s="320" t="n"/>
      <c r="D87" s="313" t="n"/>
      <c r="E87" s="291" t="n"/>
      <c r="F87" s="294" t="n"/>
      <c r="G87" s="295" t="n"/>
      <c r="H87" s="356" t="n"/>
      <c r="I87" s="341" t="n"/>
      <c r="J87" s="322" t="n"/>
      <c r="K87" s="357" t="n"/>
      <c r="L87" s="294" t="n"/>
      <c r="M87" s="294" t="n"/>
      <c r="N87" s="294" t="n"/>
      <c r="O87" s="298" t="n"/>
      <c r="P87" s="300" t="n"/>
      <c r="Q87" s="385" t="n"/>
      <c r="R87" s="268" t="n"/>
      <c r="S87" s="317" t="n"/>
      <c r="T87" s="314" t="n"/>
      <c r="U87" s="317" t="n"/>
      <c r="V87" s="341" t="n"/>
      <c r="W87" s="341" t="n"/>
      <c r="X87" s="291" t="n"/>
      <c r="Y87" s="114" t="n"/>
    </row>
    <row r="88">
      <c r="C88" s="320" t="n"/>
      <c r="D88" s="313" t="n"/>
      <c r="E88" s="291" t="n"/>
      <c r="F88" s="294" t="n"/>
      <c r="G88" s="295" t="n"/>
      <c r="H88" s="356" t="n"/>
      <c r="I88" s="341" t="n"/>
      <c r="J88" s="322" t="n"/>
      <c r="K88" s="357" t="n"/>
      <c r="L88" s="294" t="n"/>
      <c r="M88" s="294" t="n"/>
      <c r="N88" s="294" t="n"/>
      <c r="O88" s="298" t="n"/>
      <c r="P88" s="300" t="n"/>
      <c r="Q88" s="385" t="n"/>
      <c r="R88" s="268" t="n"/>
      <c r="S88" s="317" t="n"/>
      <c r="T88" s="314" t="n"/>
      <c r="U88" s="317" t="n"/>
      <c r="V88" s="341" t="n"/>
      <c r="W88" s="341" t="n"/>
      <c r="X88" s="291" t="n"/>
      <c r="Y88" s="114" t="n"/>
    </row>
    <row r="89">
      <c r="C89" s="320" t="n"/>
      <c r="D89" s="313" t="n"/>
      <c r="E89" s="291" t="n"/>
      <c r="F89" s="294" t="n"/>
      <c r="G89" s="295" t="n"/>
      <c r="H89" s="356" t="n"/>
      <c r="I89" s="341" t="n"/>
      <c r="J89" s="322" t="n"/>
      <c r="K89" s="357" t="n"/>
      <c r="L89" s="294" t="n"/>
      <c r="M89" s="294" t="n"/>
      <c r="N89" s="294" t="n"/>
      <c r="O89" s="298" t="n"/>
      <c r="P89" s="300" t="n"/>
      <c r="Q89" s="385" t="n"/>
      <c r="R89" s="268" t="n"/>
      <c r="S89" s="317" t="n"/>
      <c r="T89" s="314" t="n"/>
      <c r="U89" s="317" t="n"/>
      <c r="V89" s="341" t="n"/>
      <c r="W89" s="341" t="n"/>
      <c r="X89" s="291" t="n"/>
      <c r="Y89" s="114" t="n"/>
    </row>
    <row r="90">
      <c r="C90" s="320" t="n"/>
      <c r="D90" s="313" t="n"/>
      <c r="E90" s="291" t="n"/>
      <c r="F90" s="294" t="n"/>
      <c r="G90" s="295" t="n"/>
      <c r="H90" s="356" t="n"/>
      <c r="I90" s="341" t="n"/>
      <c r="J90" s="322" t="n"/>
      <c r="K90" s="357" t="n"/>
      <c r="L90" s="294" t="n"/>
      <c r="M90" s="294" t="n"/>
      <c r="N90" s="294" t="n"/>
      <c r="O90" s="298" t="n"/>
      <c r="P90" s="300" t="n"/>
      <c r="Q90" s="385" t="n"/>
      <c r="R90" s="268" t="n"/>
      <c r="S90" s="317" t="n"/>
      <c r="T90" s="314" t="n"/>
      <c r="U90" s="317" t="n"/>
      <c r="V90" s="341" t="n"/>
      <c r="W90" s="341" t="n"/>
      <c r="X90" s="291" t="n"/>
      <c r="Y90" s="114" t="n"/>
    </row>
    <row r="91">
      <c r="C91" s="320" t="n"/>
      <c r="D91" s="313" t="n"/>
      <c r="E91" s="291" t="n"/>
      <c r="F91" s="294" t="n"/>
      <c r="G91" s="295" t="n"/>
      <c r="H91" s="356" t="n"/>
      <c r="I91" s="341" t="n"/>
      <c r="J91" s="322" t="n"/>
      <c r="K91" s="357" t="n"/>
      <c r="L91" s="294" t="n"/>
      <c r="M91" s="294" t="n"/>
      <c r="N91" s="294" t="n"/>
      <c r="O91" s="298" t="n"/>
      <c r="P91" s="300" t="n"/>
      <c r="Q91" s="385" t="n"/>
      <c r="R91" s="268" t="n"/>
      <c r="S91" s="317" t="n"/>
      <c r="T91" s="314" t="n"/>
      <c r="U91" s="317" t="n"/>
      <c r="V91" s="341" t="n"/>
      <c r="W91" s="341" t="n"/>
      <c r="X91" s="291" t="n"/>
      <c r="Y91" s="114" t="n"/>
    </row>
    <row r="92">
      <c r="C92" s="320" t="n"/>
      <c r="D92" s="313" t="n"/>
      <c r="E92" s="291" t="n"/>
      <c r="F92" s="294" t="n"/>
      <c r="G92" s="295" t="n"/>
      <c r="H92" s="356" t="n"/>
      <c r="I92" s="341" t="n"/>
      <c r="J92" s="322" t="n"/>
      <c r="K92" s="357" t="n"/>
      <c r="L92" s="294" t="n"/>
      <c r="M92" s="294" t="n"/>
      <c r="N92" s="294" t="n"/>
      <c r="O92" s="298" t="n"/>
      <c r="P92" s="300" t="n"/>
      <c r="Q92" s="385" t="n"/>
      <c r="R92" s="268" t="n"/>
      <c r="S92" s="317" t="n"/>
      <c r="T92" s="314" t="n"/>
      <c r="U92" s="317" t="n"/>
      <c r="V92" s="341" t="n"/>
      <c r="W92" s="341" t="n"/>
      <c r="X92" s="291" t="n"/>
      <c r="Y92" s="114" t="n"/>
    </row>
    <row r="93">
      <c r="C93" s="320" t="n"/>
      <c r="D93" s="313" t="n"/>
      <c r="E93" s="291" t="n"/>
      <c r="F93" s="294" t="n"/>
      <c r="G93" s="295" t="n"/>
      <c r="H93" s="356" t="n"/>
      <c r="I93" s="341" t="n"/>
      <c r="J93" s="322" t="n"/>
      <c r="K93" s="357" t="n"/>
      <c r="L93" s="294" t="n"/>
      <c r="M93" s="294" t="n"/>
      <c r="N93" s="294" t="n"/>
      <c r="O93" s="298" t="n"/>
      <c r="P93" s="300" t="n"/>
      <c r="Q93" s="385" t="n"/>
      <c r="R93" s="268" t="n"/>
      <c r="S93" s="317" t="n"/>
      <c r="T93" s="314" t="n"/>
      <c r="U93" s="317" t="n"/>
      <c r="V93" s="341" t="n"/>
      <c r="W93" s="341" t="n"/>
      <c r="X93" s="291" t="n"/>
      <c r="Y93" s="114" t="n"/>
    </row>
    <row r="94">
      <c r="C94" s="320" t="n"/>
      <c r="D94" s="313" t="n"/>
      <c r="E94" s="291" t="n"/>
      <c r="F94" s="294" t="n"/>
      <c r="G94" s="295" t="n"/>
      <c r="H94" s="356" t="n"/>
      <c r="I94" s="341" t="n"/>
      <c r="J94" s="322" t="n"/>
      <c r="K94" s="357" t="n"/>
      <c r="L94" s="294" t="n"/>
      <c r="M94" s="294" t="n"/>
      <c r="N94" s="294" t="n"/>
      <c r="O94" s="298" t="n"/>
      <c r="P94" s="300" t="n"/>
      <c r="Q94" s="385" t="n"/>
      <c r="R94" s="268" t="n"/>
      <c r="S94" s="317" t="n"/>
      <c r="T94" s="314" t="n"/>
      <c r="U94" s="317" t="n"/>
      <c r="V94" s="341" t="n"/>
      <c r="W94" s="341" t="n"/>
      <c r="X94" s="291" t="n"/>
      <c r="Y94" s="114" t="n"/>
    </row>
    <row r="95">
      <c r="C95" s="320" t="n"/>
      <c r="D95" s="313" t="n"/>
      <c r="E95" s="291" t="n"/>
      <c r="F95" s="294" t="n"/>
      <c r="G95" s="295" t="n"/>
      <c r="H95" s="356" t="n"/>
      <c r="I95" s="341" t="n"/>
      <c r="J95" s="322" t="n"/>
      <c r="K95" s="357" t="n"/>
      <c r="L95" s="294" t="n"/>
      <c r="M95" s="294" t="n"/>
      <c r="N95" s="294" t="n"/>
      <c r="O95" s="298" t="n"/>
      <c r="P95" s="300" t="n"/>
      <c r="Q95" s="385" t="n"/>
      <c r="R95" s="268" t="n"/>
      <c r="S95" s="317" t="n"/>
      <c r="T95" s="314" t="n"/>
      <c r="U95" s="317" t="n"/>
      <c r="V95" s="341" t="n"/>
      <c r="W95" s="341" t="n"/>
      <c r="X95" s="291" t="n"/>
      <c r="Y95" s="114" t="n"/>
    </row>
    <row r="96">
      <c r="C96" s="320" t="n"/>
      <c r="D96" s="313" t="n"/>
      <c r="E96" s="291" t="n"/>
      <c r="F96" s="294" t="n"/>
      <c r="G96" s="295" t="n"/>
      <c r="H96" s="356" t="n"/>
      <c r="I96" s="341" t="n"/>
      <c r="J96" s="322" t="n"/>
      <c r="K96" s="357" t="n"/>
      <c r="L96" s="294" t="n"/>
      <c r="M96" s="294" t="n"/>
      <c r="N96" s="294" t="n"/>
      <c r="O96" s="298" t="n"/>
      <c r="P96" s="300" t="n"/>
      <c r="Q96" s="385" t="n"/>
      <c r="R96" s="268" t="n"/>
      <c r="S96" s="317" t="n"/>
      <c r="T96" s="314" t="n"/>
      <c r="U96" s="317" t="n"/>
      <c r="V96" s="341" t="n"/>
      <c r="W96" s="341" t="n"/>
      <c r="X96" s="291" t="n"/>
      <c r="Y96" s="114" t="n"/>
    </row>
    <row r="97">
      <c r="C97" s="320" t="n"/>
      <c r="D97" s="313" t="n"/>
      <c r="E97" s="291" t="n"/>
      <c r="F97" s="294" t="n"/>
      <c r="G97" s="295" t="n"/>
      <c r="H97" s="356" t="n"/>
      <c r="I97" s="341" t="n"/>
      <c r="J97" s="322" t="n"/>
      <c r="K97" s="357" t="n"/>
      <c r="L97" s="294" t="n"/>
      <c r="M97" s="294" t="n"/>
      <c r="N97" s="294" t="n"/>
      <c r="O97" s="298" t="n"/>
      <c r="P97" s="300" t="n"/>
      <c r="Q97" s="385" t="n"/>
      <c r="R97" s="268" t="n"/>
      <c r="S97" s="317" t="n"/>
      <c r="T97" s="314" t="n"/>
      <c r="U97" s="317" t="n"/>
      <c r="V97" s="341" t="n"/>
      <c r="W97" s="341" t="n"/>
      <c r="X97" s="291" t="n"/>
      <c r="Y97" s="114" t="n"/>
    </row>
    <row r="98">
      <c r="C98" s="320" t="n"/>
      <c r="D98" s="313" t="n"/>
      <c r="E98" s="291" t="n"/>
      <c r="F98" s="294" t="n"/>
      <c r="G98" s="295" t="n"/>
      <c r="H98" s="356" t="n"/>
      <c r="I98" s="341" t="n"/>
      <c r="J98" s="322" t="n"/>
      <c r="K98" s="357" t="n"/>
      <c r="L98" s="294" t="n"/>
      <c r="M98" s="294" t="n"/>
      <c r="N98" s="294" t="n"/>
      <c r="O98" s="298" t="n"/>
      <c r="P98" s="300" t="n"/>
      <c r="Q98" s="385" t="n"/>
      <c r="R98" s="268" t="n"/>
      <c r="S98" s="317" t="n"/>
      <c r="T98" s="314" t="n"/>
      <c r="U98" s="317" t="n"/>
      <c r="V98" s="341" t="n"/>
      <c r="W98" s="341" t="n"/>
      <c r="X98" s="291" t="n"/>
      <c r="Y98" s="114" t="n"/>
    </row>
    <row r="99">
      <c r="C99" s="320" t="n"/>
      <c r="D99" s="313" t="n"/>
      <c r="E99" s="291" t="n"/>
      <c r="F99" s="294" t="n"/>
      <c r="G99" s="295" t="n"/>
      <c r="H99" s="356" t="n"/>
      <c r="I99" s="341" t="n"/>
      <c r="J99" s="322" t="n"/>
      <c r="K99" s="357" t="n"/>
      <c r="L99" s="294" t="n"/>
      <c r="M99" s="294" t="n"/>
      <c r="N99" s="294" t="n"/>
      <c r="O99" s="298" t="n"/>
      <c r="P99" s="300" t="n"/>
      <c r="Q99" s="385" t="n"/>
      <c r="R99" s="268" t="n"/>
      <c r="S99" s="317" t="n"/>
      <c r="T99" s="314" t="n"/>
      <c r="U99" s="317" t="n"/>
      <c r="V99" s="341" t="n"/>
      <c r="W99" s="341" t="n"/>
      <c r="X99" s="291" t="n"/>
      <c r="Y99" s="114" t="n"/>
    </row>
    <row r="100">
      <c r="C100" s="320" t="n"/>
      <c r="D100" s="313" t="n"/>
      <c r="E100" s="291" t="n"/>
      <c r="F100" s="294" t="n"/>
      <c r="G100" s="295" t="n"/>
      <c r="H100" s="356" t="n"/>
      <c r="I100" s="341" t="n"/>
      <c r="J100" s="322" t="n"/>
      <c r="K100" s="357" t="n"/>
      <c r="L100" s="294" t="n"/>
      <c r="M100" s="294" t="n"/>
      <c r="N100" s="294" t="n"/>
      <c r="O100" s="298" t="n"/>
      <c r="P100" s="300" t="n"/>
      <c r="Q100" s="385" t="n"/>
      <c r="R100" s="268" t="n"/>
      <c r="S100" s="317" t="n"/>
      <c r="T100" s="314" t="n"/>
      <c r="U100" s="317" t="n"/>
      <c r="V100" s="341" t="n"/>
      <c r="W100" s="341" t="n"/>
      <c r="X100" s="291" t="n"/>
      <c r="Y100" s="114" t="n"/>
    </row>
    <row r="101">
      <c r="C101" s="320" t="n"/>
      <c r="D101" s="313" t="n"/>
      <c r="E101" s="291" t="n"/>
      <c r="F101" s="294" t="n"/>
      <c r="G101" s="295" t="n"/>
      <c r="H101" s="356" t="n"/>
      <c r="I101" s="341" t="n"/>
      <c r="J101" s="322" t="n"/>
      <c r="K101" s="357" t="n"/>
      <c r="L101" s="294" t="n"/>
      <c r="M101" s="294" t="n"/>
      <c r="N101" s="294" t="n"/>
      <c r="O101" s="298" t="n"/>
      <c r="P101" s="300" t="n"/>
      <c r="Q101" s="385" t="n"/>
      <c r="R101" s="268" t="n"/>
      <c r="S101" s="317" t="n"/>
      <c r="T101" s="314" t="n"/>
      <c r="U101" s="317" t="n"/>
      <c r="V101" s="341" t="n"/>
      <c r="W101" s="341" t="n"/>
      <c r="X101" s="291" t="n"/>
      <c r="Y101" s="114" t="n"/>
    </row>
    <row r="102">
      <c r="C102" s="320" t="n"/>
      <c r="D102" s="313" t="n"/>
      <c r="E102" s="291" t="n"/>
      <c r="F102" s="294" t="n"/>
      <c r="G102" s="295" t="n"/>
      <c r="H102" s="356" t="n"/>
      <c r="I102" s="341" t="n"/>
      <c r="J102" s="322" t="n"/>
      <c r="K102" s="357" t="n"/>
      <c r="L102" s="294" t="n"/>
      <c r="M102" s="294" t="n"/>
      <c r="N102" s="294" t="n"/>
      <c r="O102" s="298" t="n"/>
      <c r="P102" s="300" t="n"/>
      <c r="Q102" s="385" t="n"/>
      <c r="R102" s="268" t="n"/>
      <c r="S102" s="317" t="n"/>
      <c r="T102" s="314" t="n"/>
      <c r="U102" s="317" t="n"/>
      <c r="V102" s="341" t="n"/>
      <c r="W102" s="341" t="n"/>
      <c r="X102" s="291" t="n"/>
      <c r="Y102" s="114" t="n"/>
    </row>
    <row r="103">
      <c r="C103" s="320" t="n"/>
      <c r="D103" s="313" t="n"/>
      <c r="E103" s="291" t="n"/>
      <c r="F103" s="294" t="n"/>
      <c r="G103" s="295" t="n"/>
      <c r="H103" s="356" t="n"/>
      <c r="I103" s="341" t="n"/>
      <c r="J103" s="322" t="n"/>
      <c r="K103" s="357" t="n"/>
      <c r="L103" s="294" t="n"/>
      <c r="M103" s="294" t="n"/>
      <c r="N103" s="294" t="n"/>
      <c r="O103" s="298" t="n"/>
      <c r="P103" s="300" t="n"/>
      <c r="Q103" s="385" t="n"/>
      <c r="R103" s="268" t="n"/>
      <c r="S103" s="317" t="n"/>
      <c r="T103" s="314" t="n"/>
      <c r="U103" s="317" t="n"/>
      <c r="V103" s="341" t="n"/>
      <c r="W103" s="341" t="n"/>
      <c r="X103" s="291" t="n"/>
      <c r="Y103" s="114" t="n"/>
    </row>
    <row r="104">
      <c r="C104" s="320" t="n"/>
      <c r="D104" s="313" t="n"/>
      <c r="E104" s="291" t="n"/>
      <c r="F104" s="294" t="n"/>
      <c r="G104" s="295" t="n"/>
      <c r="H104" s="356" t="n"/>
      <c r="I104" s="341" t="n"/>
      <c r="J104" s="322" t="n"/>
      <c r="K104" s="357" t="n"/>
      <c r="L104" s="294" t="n"/>
      <c r="M104" s="294" t="n"/>
      <c r="N104" s="294" t="n"/>
      <c r="O104" s="298" t="n"/>
      <c r="P104" s="300" t="n"/>
      <c r="Q104" s="385" t="n"/>
      <c r="R104" s="268" t="n"/>
      <c r="S104" s="317" t="n"/>
      <c r="T104" s="314" t="n"/>
      <c r="U104" s="317" t="n"/>
      <c r="V104" s="341" t="n"/>
      <c r="W104" s="341" t="n"/>
      <c r="X104" s="291" t="n"/>
      <c r="Y104" s="114" t="n"/>
    </row>
    <row r="105">
      <c r="C105" s="320" t="n"/>
      <c r="D105" s="313" t="n"/>
      <c r="E105" s="291" t="n"/>
      <c r="F105" s="294" t="n"/>
      <c r="G105" s="295" t="n"/>
      <c r="H105" s="356" t="n"/>
      <c r="I105" s="341" t="n"/>
      <c r="J105" s="322" t="n"/>
      <c r="K105" s="357" t="n"/>
      <c r="L105" s="294" t="n"/>
      <c r="M105" s="294" t="n"/>
      <c r="N105" s="294" t="n"/>
      <c r="O105" s="298" t="n"/>
      <c r="P105" s="300" t="n"/>
      <c r="Q105" s="385" t="n"/>
      <c r="R105" s="268" t="n"/>
      <c r="S105" s="317" t="n"/>
      <c r="T105" s="314" t="n"/>
      <c r="U105" s="317" t="n"/>
      <c r="V105" s="341" t="n"/>
      <c r="W105" s="341" t="n"/>
      <c r="X105" s="291" t="n"/>
      <c r="Y105" s="114" t="n"/>
    </row>
    <row r="106">
      <c r="C106" s="320" t="n"/>
      <c r="D106" s="313" t="n"/>
      <c r="E106" s="291" t="n"/>
      <c r="F106" s="294" t="n"/>
      <c r="G106" s="295" t="n"/>
      <c r="H106" s="356" t="n"/>
      <c r="I106" s="341" t="n"/>
      <c r="J106" s="322" t="n"/>
      <c r="K106" s="357" t="n"/>
      <c r="L106" s="294" t="n"/>
      <c r="M106" s="294" t="n"/>
      <c r="N106" s="294" t="n"/>
      <c r="O106" s="298" t="n"/>
      <c r="P106" s="300" t="n"/>
      <c r="Q106" s="385" t="n"/>
      <c r="R106" s="268" t="n"/>
      <c r="S106" s="317" t="n"/>
      <c r="T106" s="314" t="n"/>
      <c r="U106" s="317" t="n"/>
      <c r="V106" s="341" t="n"/>
      <c r="W106" s="341" t="n"/>
      <c r="X106" s="291" t="n"/>
      <c r="Y106" s="114" t="n"/>
    </row>
    <row r="107">
      <c r="C107" s="320" t="n"/>
      <c r="D107" s="313" t="n"/>
      <c r="E107" s="291" t="n"/>
      <c r="F107" s="294" t="n"/>
      <c r="G107" s="295" t="n"/>
      <c r="H107" s="356" t="n"/>
      <c r="I107" s="341" t="n"/>
      <c r="J107" s="322" t="n"/>
      <c r="K107" s="357" t="n"/>
      <c r="L107" s="294" t="n"/>
      <c r="M107" s="294" t="n"/>
      <c r="N107" s="294" t="n"/>
      <c r="O107" s="298" t="n"/>
      <c r="P107" s="300" t="n"/>
      <c r="Q107" s="385" t="n"/>
      <c r="R107" s="268" t="n"/>
      <c r="S107" s="317" t="n"/>
      <c r="T107" s="314" t="n"/>
      <c r="U107" s="317" t="n"/>
      <c r="V107" s="341" t="n"/>
      <c r="W107" s="341" t="n"/>
      <c r="X107" s="291" t="n"/>
      <c r="Y107" s="114" t="n"/>
    </row>
    <row r="108">
      <c r="C108" s="320" t="n"/>
      <c r="D108" s="313" t="n"/>
      <c r="E108" s="291" t="n"/>
      <c r="F108" s="294" t="n"/>
      <c r="G108" s="295" t="n"/>
      <c r="H108" s="356" t="n"/>
      <c r="I108" s="341" t="n"/>
      <c r="J108" s="322" t="n"/>
      <c r="K108" s="357" t="n"/>
      <c r="L108" s="294" t="n"/>
      <c r="M108" s="294" t="n"/>
      <c r="N108" s="294" t="n"/>
      <c r="O108" s="298" t="n"/>
      <c r="P108" s="300" t="n"/>
      <c r="Q108" s="385" t="n"/>
      <c r="R108" s="268" t="n"/>
      <c r="S108" s="317" t="n"/>
      <c r="T108" s="314" t="n"/>
      <c r="U108" s="317" t="n"/>
      <c r="V108" s="341" t="n"/>
      <c r="W108" s="341" t="n"/>
      <c r="X108" s="291" t="n"/>
      <c r="Y108" s="114" t="n"/>
    </row>
    <row r="109">
      <c r="C109" s="320" t="n"/>
      <c r="D109" s="313" t="n"/>
      <c r="E109" s="291" t="n"/>
      <c r="F109" s="294" t="n"/>
      <c r="G109" s="295" t="n"/>
      <c r="H109" s="356" t="n"/>
      <c r="I109" s="341" t="n"/>
      <c r="J109" s="322" t="n"/>
      <c r="K109" s="357" t="n"/>
      <c r="L109" s="294" t="n"/>
      <c r="M109" s="294" t="n"/>
      <c r="N109" s="294" t="n"/>
      <c r="O109" s="298" t="n"/>
      <c r="P109" s="300" t="n"/>
      <c r="Q109" s="385" t="n"/>
      <c r="R109" s="268" t="n"/>
      <c r="S109" s="317" t="n"/>
      <c r="T109" s="314" t="n"/>
      <c r="U109" s="317" t="n"/>
      <c r="V109" s="341" t="n"/>
      <c r="W109" s="341" t="n"/>
      <c r="X109" s="291" t="n"/>
      <c r="Y109" s="114" t="n"/>
    </row>
    <row r="110">
      <c r="C110" s="320" t="n"/>
      <c r="D110" s="313" t="n"/>
      <c r="E110" s="291" t="n"/>
      <c r="F110" s="294" t="n"/>
      <c r="G110" s="295" t="n"/>
      <c r="H110" s="356" t="n"/>
      <c r="I110" s="341" t="n"/>
      <c r="J110" s="322" t="n"/>
      <c r="K110" s="357" t="n"/>
      <c r="L110" s="294" t="n"/>
      <c r="M110" s="294" t="n"/>
      <c r="N110" s="294" t="n"/>
      <c r="O110" s="298" t="n"/>
      <c r="P110" s="300" t="n"/>
      <c r="Q110" s="385" t="n"/>
      <c r="R110" s="268" t="n"/>
      <c r="S110" s="317" t="n"/>
      <c r="T110" s="314" t="n"/>
      <c r="U110" s="317" t="n"/>
      <c r="V110" s="341" t="n"/>
      <c r="W110" s="341" t="n"/>
      <c r="X110" s="291" t="n"/>
      <c r="Y110" s="114" t="n"/>
    </row>
    <row r="111">
      <c r="C111" s="320" t="n"/>
      <c r="D111" s="313" t="n"/>
      <c r="E111" s="291" t="n"/>
      <c r="F111" s="294" t="n"/>
      <c r="G111" s="295" t="n"/>
      <c r="H111" s="356" t="n"/>
      <c r="I111" s="341" t="n"/>
      <c r="J111" s="322" t="n"/>
      <c r="K111" s="357" t="n"/>
      <c r="L111" s="294" t="n"/>
      <c r="M111" s="294" t="n"/>
      <c r="N111" s="294" t="n"/>
      <c r="O111" s="298" t="n"/>
      <c r="P111" s="300" t="n"/>
      <c r="Q111" s="385" t="n"/>
      <c r="R111" s="268" t="n"/>
      <c r="S111" s="317" t="n"/>
      <c r="T111" s="314" t="n"/>
      <c r="U111" s="317" t="n"/>
      <c r="V111" s="341" t="n"/>
      <c r="W111" s="341" t="n"/>
      <c r="X111" s="291" t="n"/>
      <c r="Y111" s="114" t="n"/>
    </row>
    <row r="112">
      <c r="C112" s="320" t="n"/>
      <c r="D112" s="313" t="n"/>
      <c r="E112" s="291" t="n"/>
      <c r="F112" s="294" t="n"/>
      <c r="G112" s="295" t="n"/>
      <c r="H112" s="356" t="n"/>
      <c r="I112" s="341" t="n"/>
      <c r="J112" s="322" t="n"/>
      <c r="K112" s="357" t="n"/>
      <c r="L112" s="294" t="n"/>
      <c r="M112" s="294" t="n"/>
      <c r="N112" s="294" t="n"/>
      <c r="O112" s="298" t="n"/>
      <c r="P112" s="300" t="n"/>
      <c r="Q112" s="385" t="n"/>
      <c r="R112" s="268" t="n"/>
      <c r="S112" s="317" t="n"/>
      <c r="T112" s="314" t="n"/>
      <c r="U112" s="317" t="n"/>
      <c r="V112" s="341" t="n"/>
      <c r="W112" s="341" t="n"/>
      <c r="X112" s="291" t="n"/>
      <c r="Y112" s="114" t="n"/>
    </row>
    <row r="113">
      <c r="C113" s="320" t="n"/>
      <c r="D113" s="313" t="n"/>
      <c r="E113" s="291" t="n"/>
      <c r="F113" s="294" t="n"/>
      <c r="G113" s="295" t="n"/>
      <c r="H113" s="356" t="n"/>
      <c r="I113" s="341" t="n"/>
      <c r="J113" s="322" t="n"/>
      <c r="K113" s="357" t="n"/>
      <c r="L113" s="294" t="n"/>
      <c r="M113" s="294" t="n"/>
      <c r="N113" s="294" t="n"/>
      <c r="O113" s="298" t="n"/>
      <c r="P113" s="300" t="n"/>
      <c r="Q113" s="385" t="n"/>
      <c r="R113" s="268" t="n"/>
      <c r="S113" s="317" t="n"/>
      <c r="T113" s="314" t="n"/>
      <c r="U113" s="317" t="n"/>
      <c r="V113" s="341" t="n"/>
      <c r="W113" s="341" t="n"/>
      <c r="X113" s="291" t="n"/>
      <c r="Y113" s="114" t="n"/>
    </row>
    <row r="114">
      <c r="C114" s="320" t="n"/>
      <c r="D114" s="313" t="n"/>
      <c r="E114" s="291" t="n"/>
      <c r="F114" s="294" t="n"/>
      <c r="G114" s="295" t="n"/>
      <c r="H114" s="356" t="n"/>
      <c r="I114" s="341" t="n"/>
      <c r="J114" s="322" t="n"/>
      <c r="K114" s="357" t="n"/>
      <c r="L114" s="294" t="n"/>
      <c r="M114" s="294" t="n"/>
      <c r="N114" s="294" t="n"/>
      <c r="O114" s="298" t="n"/>
      <c r="P114" s="300" t="n"/>
      <c r="Q114" s="385" t="n"/>
      <c r="R114" s="268" t="n"/>
      <c r="S114" s="317" t="n"/>
      <c r="T114" s="314" t="n"/>
      <c r="U114" s="317" t="n"/>
      <c r="V114" s="341" t="n"/>
      <c r="W114" s="341" t="n"/>
      <c r="X114" s="291" t="n"/>
      <c r="Y114" s="114" t="n"/>
    </row>
    <row r="115">
      <c r="C115" s="320" t="n"/>
      <c r="D115" s="313" t="n"/>
      <c r="E115" s="291" t="n"/>
      <c r="F115" s="294" t="n"/>
      <c r="G115" s="295" t="n"/>
      <c r="H115" s="356" t="n"/>
      <c r="I115" s="341" t="n"/>
      <c r="J115" s="322" t="n"/>
      <c r="K115" s="357" t="n"/>
      <c r="L115" s="294" t="n"/>
      <c r="M115" s="294" t="n"/>
      <c r="N115" s="294" t="n"/>
      <c r="O115" s="298" t="n"/>
      <c r="P115" s="300" t="n"/>
      <c r="Q115" s="385" t="n"/>
      <c r="R115" s="268" t="n"/>
      <c r="S115" s="317" t="n"/>
      <c r="T115" s="314" t="n"/>
      <c r="U115" s="317" t="n"/>
      <c r="V115" s="341" t="n"/>
      <c r="W115" s="341" t="n"/>
      <c r="X115" s="291" t="n"/>
      <c r="Y115" s="114" t="n"/>
    </row>
    <row r="116">
      <c r="C116" s="320" t="n"/>
      <c r="D116" s="313" t="n"/>
      <c r="E116" s="291" t="n"/>
      <c r="F116" s="294" t="n"/>
      <c r="G116" s="295" t="n"/>
      <c r="H116" s="356" t="n"/>
      <c r="I116" s="341" t="n"/>
      <c r="J116" s="322" t="n"/>
      <c r="K116" s="357" t="n"/>
      <c r="L116" s="294" t="n"/>
      <c r="M116" s="294" t="n"/>
      <c r="N116" s="294" t="n"/>
      <c r="O116" s="298" t="n"/>
      <c r="P116" s="300" t="n"/>
      <c r="Q116" s="385" t="n"/>
      <c r="R116" s="268" t="n"/>
      <c r="S116" s="317" t="n"/>
      <c r="T116" s="314" t="n"/>
      <c r="U116" s="317" t="n"/>
      <c r="V116" s="341" t="n"/>
      <c r="W116" s="341" t="n"/>
      <c r="X116" s="291" t="n"/>
      <c r="Y116" s="114" t="n"/>
    </row>
    <row r="117">
      <c r="C117" s="320" t="n"/>
      <c r="D117" s="313" t="n"/>
      <c r="E117" s="291" t="n"/>
      <c r="F117" s="294" t="n"/>
      <c r="G117" s="295" t="n"/>
      <c r="H117" s="356" t="n"/>
      <c r="I117" s="341" t="n"/>
      <c r="J117" s="322" t="n"/>
      <c r="K117" s="357" t="n"/>
      <c r="L117" s="294" t="n"/>
      <c r="M117" s="294" t="n"/>
      <c r="N117" s="294" t="n"/>
      <c r="O117" s="298" t="n"/>
      <c r="P117" s="300" t="n"/>
      <c r="Q117" s="385" t="n"/>
      <c r="R117" s="268" t="n"/>
      <c r="S117" s="317" t="n"/>
      <c r="T117" s="314" t="n"/>
      <c r="U117" s="317" t="n"/>
      <c r="V117" s="341" t="n"/>
      <c r="W117" s="341" t="n"/>
      <c r="X117" s="291" t="n"/>
      <c r="Y117" s="114" t="n"/>
    </row>
    <row r="118">
      <c r="C118" s="320" t="n"/>
      <c r="D118" s="313" t="n"/>
      <c r="E118" s="291" t="n"/>
      <c r="F118" s="294" t="n"/>
      <c r="G118" s="295" t="n"/>
      <c r="H118" s="356" t="n"/>
      <c r="I118" s="341" t="n"/>
      <c r="J118" s="322" t="n"/>
      <c r="K118" s="357" t="n"/>
      <c r="L118" s="294" t="n"/>
      <c r="M118" s="294" t="n"/>
      <c r="N118" s="294" t="n"/>
      <c r="O118" s="298" t="n"/>
      <c r="P118" s="300" t="n"/>
      <c r="Q118" s="385" t="n"/>
      <c r="R118" s="268" t="n"/>
      <c r="S118" s="317" t="n"/>
      <c r="T118" s="314" t="n"/>
      <c r="U118" s="317" t="n"/>
      <c r="V118" s="341" t="n"/>
      <c r="W118" s="341" t="n"/>
      <c r="X118" s="291" t="n"/>
      <c r="Y118" s="114" t="n"/>
    </row>
    <row r="119">
      <c r="C119" s="320" t="n"/>
      <c r="D119" s="313" t="n"/>
      <c r="E119" s="291" t="n"/>
      <c r="F119" s="294" t="n"/>
      <c r="G119" s="295" t="n"/>
      <c r="H119" s="356" t="n"/>
      <c r="I119" s="341" t="n"/>
      <c r="J119" s="322" t="n"/>
      <c r="K119" s="357" t="n"/>
      <c r="L119" s="294" t="n"/>
      <c r="M119" s="294" t="n"/>
      <c r="N119" s="294" t="n"/>
      <c r="O119" s="298" t="n"/>
      <c r="P119" s="300" t="n"/>
      <c r="Q119" s="385" t="n"/>
      <c r="R119" s="268" t="n"/>
      <c r="S119" s="317" t="n"/>
      <c r="T119" s="314" t="n"/>
      <c r="U119" s="317" t="n"/>
      <c r="V119" s="341" t="n"/>
      <c r="W119" s="341" t="n"/>
      <c r="X119" s="291" t="n"/>
      <c r="Y119" s="114" t="n"/>
    </row>
    <row r="120">
      <c r="C120" s="320" t="n"/>
      <c r="D120" s="313" t="n"/>
      <c r="E120" s="291" t="n"/>
      <c r="F120" s="294" t="n"/>
      <c r="G120" s="295" t="n"/>
      <c r="H120" s="356" t="n"/>
      <c r="I120" s="341" t="n"/>
      <c r="J120" s="322" t="n"/>
      <c r="K120" s="357" t="n"/>
      <c r="L120" s="294" t="n"/>
      <c r="M120" s="294" t="n"/>
      <c r="N120" s="294" t="n"/>
      <c r="O120" s="298" t="n"/>
      <c r="P120" s="300" t="n"/>
      <c r="Q120" s="385" t="n"/>
      <c r="R120" s="268" t="n"/>
      <c r="S120" s="317" t="n"/>
      <c r="T120" s="314" t="n"/>
      <c r="U120" s="317" t="n"/>
      <c r="V120" s="341" t="n"/>
      <c r="W120" s="341" t="n"/>
      <c r="X120" s="291" t="n"/>
      <c r="Y120" s="114" t="n"/>
    </row>
    <row r="121">
      <c r="C121" s="320" t="n"/>
      <c r="D121" s="313" t="n"/>
      <c r="E121" s="291" t="n"/>
      <c r="F121" s="294" t="n"/>
      <c r="G121" s="295" t="n"/>
      <c r="H121" s="356" t="n"/>
      <c r="I121" s="341" t="n"/>
      <c r="J121" s="322" t="n"/>
      <c r="K121" s="357" t="n"/>
      <c r="L121" s="294" t="n"/>
      <c r="M121" s="294" t="n"/>
      <c r="N121" s="294" t="n"/>
      <c r="O121" s="298" t="n"/>
      <c r="P121" s="300" t="n"/>
      <c r="Q121" s="385" t="n"/>
      <c r="R121" s="268" t="n"/>
      <c r="S121" s="317" t="n"/>
      <c r="T121" s="314" t="n"/>
      <c r="U121" s="317" t="n"/>
      <c r="V121" s="341" t="n"/>
      <c r="W121" s="341" t="n"/>
      <c r="X121" s="291" t="n"/>
      <c r="Y121" s="114" t="n"/>
    </row>
    <row r="122">
      <c r="C122" s="320" t="n"/>
      <c r="D122" s="313" t="n"/>
      <c r="E122" s="291" t="n"/>
      <c r="F122" s="294" t="n"/>
      <c r="G122" s="295" t="n"/>
      <c r="H122" s="356" t="n"/>
      <c r="I122" s="341" t="n"/>
      <c r="J122" s="322" t="n"/>
      <c r="K122" s="357" t="n"/>
      <c r="L122" s="294" t="n"/>
      <c r="M122" s="294" t="n"/>
      <c r="N122" s="294" t="n"/>
      <c r="O122" s="298" t="n"/>
      <c r="P122" s="300" t="n"/>
      <c r="Q122" s="385" t="n"/>
      <c r="R122" s="268" t="n"/>
      <c r="S122" s="317" t="n"/>
      <c r="T122" s="314" t="n"/>
      <c r="U122" s="317" t="n"/>
      <c r="V122" s="341" t="n"/>
      <c r="W122" s="341" t="n"/>
      <c r="X122" s="291" t="n"/>
      <c r="Y122" s="114" t="n"/>
    </row>
    <row r="123">
      <c r="C123" s="320" t="n"/>
      <c r="D123" s="313" t="n"/>
      <c r="E123" s="291" t="n"/>
      <c r="F123" s="294" t="n"/>
      <c r="G123" s="295" t="n"/>
      <c r="H123" s="356" t="n"/>
      <c r="I123" s="341" t="n"/>
      <c r="J123" s="322" t="n"/>
      <c r="K123" s="357" t="n"/>
      <c r="L123" s="294" t="n"/>
      <c r="M123" s="294" t="n"/>
      <c r="N123" s="294" t="n"/>
      <c r="O123" s="298" t="n"/>
      <c r="P123" s="300" t="n"/>
      <c r="Q123" s="385" t="n"/>
      <c r="R123" s="268" t="n"/>
      <c r="S123" s="317" t="n"/>
      <c r="T123" s="314" t="n"/>
      <c r="U123" s="317" t="n"/>
      <c r="V123" s="341" t="n"/>
      <c r="W123" s="341" t="n"/>
      <c r="X123" s="291" t="n"/>
      <c r="Y123" s="114" t="n"/>
    </row>
    <row r="124">
      <c r="C124" s="320" t="n"/>
      <c r="D124" s="313" t="n"/>
      <c r="E124" s="291" t="n"/>
      <c r="F124" s="294" t="n"/>
      <c r="G124" s="295" t="n"/>
      <c r="H124" s="356" t="n"/>
      <c r="I124" s="341" t="n"/>
      <c r="J124" s="322" t="n"/>
      <c r="K124" s="357" t="n"/>
      <c r="L124" s="294" t="n"/>
      <c r="M124" s="294" t="n"/>
      <c r="N124" s="294" t="n"/>
      <c r="O124" s="298" t="n"/>
      <c r="P124" s="300" t="n"/>
      <c r="Q124" s="385" t="n"/>
      <c r="R124" s="268" t="n"/>
      <c r="S124" s="317" t="n"/>
      <c r="T124" s="314" t="n"/>
      <c r="U124" s="317" t="n"/>
      <c r="V124" s="341" t="n"/>
      <c r="W124" s="341" t="n"/>
      <c r="X124" s="291" t="n"/>
      <c r="Y124" s="114" t="n"/>
    </row>
    <row r="125">
      <c r="C125" s="320" t="n"/>
      <c r="D125" s="313" t="n"/>
      <c r="E125" s="291" t="n"/>
      <c r="F125" s="294" t="n"/>
      <c r="G125" s="295" t="n"/>
      <c r="H125" s="356" t="n"/>
      <c r="I125" s="341" t="n"/>
      <c r="J125" s="322" t="n"/>
      <c r="K125" s="357" t="n"/>
      <c r="L125" s="294" t="n"/>
      <c r="M125" s="294" t="n"/>
      <c r="N125" s="294" t="n"/>
      <c r="O125" s="298" t="n"/>
      <c r="P125" s="300" t="n"/>
      <c r="Q125" s="385" t="n"/>
      <c r="R125" s="268" t="n"/>
      <c r="S125" s="317" t="n"/>
      <c r="T125" s="314" t="n"/>
      <c r="U125" s="317" t="n"/>
      <c r="V125" s="341" t="n"/>
      <c r="W125" s="341" t="n"/>
      <c r="X125" s="291" t="n"/>
      <c r="Y125" s="114" t="n"/>
    </row>
    <row r="126">
      <c r="C126" s="320" t="n"/>
      <c r="D126" s="313" t="n"/>
      <c r="E126" s="291" t="n"/>
      <c r="F126" s="294" t="n"/>
      <c r="G126" s="295" t="n"/>
      <c r="H126" s="356" t="n"/>
      <c r="I126" s="341" t="n"/>
      <c r="J126" s="322" t="n"/>
      <c r="K126" s="357" t="n"/>
      <c r="L126" s="294" t="n"/>
      <c r="M126" s="294" t="n"/>
      <c r="N126" s="294" t="n"/>
      <c r="O126" s="298" t="n"/>
      <c r="P126" s="300" t="n"/>
      <c r="Q126" s="385" t="n"/>
      <c r="R126" s="268" t="n"/>
      <c r="S126" s="317" t="n"/>
      <c r="T126" s="314" t="n"/>
      <c r="U126" s="317" t="n"/>
      <c r="V126" s="341" t="n"/>
      <c r="W126" s="341" t="n"/>
      <c r="X126" s="291" t="n"/>
      <c r="Y126" s="114" t="n"/>
    </row>
    <row r="127">
      <c r="C127" s="320" t="n"/>
      <c r="D127" s="313" t="n"/>
      <c r="E127" s="291" t="n"/>
      <c r="F127" s="294" t="n"/>
      <c r="G127" s="295" t="n"/>
      <c r="H127" s="356" t="n"/>
      <c r="I127" s="341" t="n"/>
      <c r="J127" s="322" t="n"/>
      <c r="K127" s="357" t="n"/>
      <c r="L127" s="294" t="n"/>
      <c r="M127" s="294" t="n"/>
      <c r="N127" s="294" t="n"/>
      <c r="O127" s="298" t="n"/>
      <c r="P127" s="300" t="n"/>
      <c r="Q127" s="385" t="n"/>
      <c r="R127" s="268" t="n"/>
      <c r="S127" s="317" t="n"/>
      <c r="T127" s="314" t="n"/>
      <c r="U127" s="317" t="n"/>
      <c r="V127" s="341" t="n"/>
      <c r="W127" s="341" t="n"/>
      <c r="X127" s="291" t="n"/>
      <c r="Y127" s="114" t="n"/>
    </row>
    <row r="128">
      <c r="C128" s="320" t="n"/>
      <c r="D128" s="313" t="n"/>
      <c r="E128" s="291" t="n"/>
      <c r="F128" s="294" t="n"/>
      <c r="G128" s="295" t="n"/>
      <c r="H128" s="356" t="n"/>
      <c r="I128" s="341" t="n"/>
      <c r="J128" s="322" t="n"/>
      <c r="K128" s="357" t="n"/>
      <c r="L128" s="294" t="n"/>
      <c r="M128" s="294" t="n"/>
      <c r="N128" s="294" t="n"/>
      <c r="O128" s="298" t="n"/>
      <c r="P128" s="300" t="n"/>
      <c r="Q128" s="385" t="n"/>
      <c r="R128" s="268" t="n"/>
      <c r="S128" s="317" t="n"/>
      <c r="T128" s="314" t="n"/>
      <c r="U128" s="317" t="n"/>
      <c r="V128" s="341" t="n"/>
      <c r="W128" s="341" t="n"/>
      <c r="X128" s="291" t="n"/>
      <c r="Y128" s="114" t="n"/>
    </row>
    <row r="129">
      <c r="C129" s="320" t="n"/>
      <c r="D129" s="313" t="n"/>
      <c r="E129" s="291" t="n"/>
      <c r="F129" s="294" t="n"/>
      <c r="G129" s="295" t="n"/>
      <c r="H129" s="356" t="n"/>
      <c r="I129" s="341" t="n"/>
      <c r="J129" s="322" t="n"/>
      <c r="K129" s="357" t="n"/>
      <c r="L129" s="294" t="n"/>
      <c r="M129" s="294" t="n"/>
      <c r="N129" s="294" t="n"/>
      <c r="O129" s="298" t="n"/>
      <c r="P129" s="300" t="n"/>
      <c r="Q129" s="385" t="n"/>
      <c r="R129" s="268" t="n"/>
      <c r="S129" s="317" t="n"/>
      <c r="T129" s="314" t="n"/>
      <c r="U129" s="317" t="n"/>
      <c r="V129" s="341" t="n"/>
      <c r="W129" s="341" t="n"/>
      <c r="X129" s="291" t="n"/>
      <c r="Y129" s="114" t="n"/>
    </row>
    <row r="130">
      <c r="C130" s="320" t="n"/>
      <c r="D130" s="313" t="n"/>
      <c r="E130" s="291" t="n"/>
      <c r="F130" s="294" t="n"/>
      <c r="G130" s="295" t="n"/>
      <c r="H130" s="356" t="n"/>
      <c r="I130" s="341" t="n"/>
      <c r="J130" s="322" t="n"/>
      <c r="K130" s="357" t="n"/>
      <c r="L130" s="294" t="n"/>
      <c r="M130" s="294" t="n"/>
      <c r="N130" s="294" t="n"/>
      <c r="O130" s="298" t="n"/>
      <c r="P130" s="300" t="n"/>
      <c r="Q130" s="385" t="n"/>
      <c r="R130" s="268" t="n"/>
      <c r="S130" s="317" t="n"/>
      <c r="T130" s="314" t="n"/>
      <c r="U130" s="317" t="n"/>
      <c r="V130" s="341" t="n"/>
      <c r="W130" s="341" t="n"/>
      <c r="X130" s="291" t="n"/>
      <c r="Y130" s="114" t="n"/>
    </row>
    <row r="131">
      <c r="C131" s="320" t="n"/>
      <c r="D131" s="313" t="n"/>
      <c r="E131" s="291" t="n"/>
      <c r="F131" s="294" t="n"/>
      <c r="G131" s="295" t="n"/>
      <c r="H131" s="356" t="n"/>
      <c r="I131" s="341" t="n"/>
      <c r="J131" s="322" t="n"/>
      <c r="K131" s="357" t="n"/>
      <c r="L131" s="294" t="n"/>
      <c r="M131" s="294" t="n"/>
      <c r="N131" s="294" t="n"/>
      <c r="O131" s="298" t="n"/>
      <c r="P131" s="300" t="n"/>
      <c r="Q131" s="385" t="n"/>
      <c r="R131" s="268" t="n"/>
      <c r="S131" s="317" t="n"/>
      <c r="T131" s="314" t="n"/>
      <c r="U131" s="317" t="n"/>
      <c r="V131" s="341" t="n"/>
      <c r="W131" s="341" t="n"/>
      <c r="X131" s="291" t="n"/>
      <c r="Y131" s="114" t="n"/>
    </row>
    <row r="132">
      <c r="C132" s="320" t="n"/>
      <c r="D132" s="313" t="n"/>
      <c r="E132" s="291" t="n"/>
      <c r="F132" s="294" t="n"/>
      <c r="G132" s="295" t="n"/>
      <c r="H132" s="356" t="n"/>
      <c r="I132" s="341" t="n"/>
      <c r="J132" s="322" t="n"/>
      <c r="K132" s="357" t="n"/>
      <c r="L132" s="294" t="n"/>
      <c r="M132" s="294" t="n"/>
      <c r="N132" s="294" t="n"/>
      <c r="O132" s="298" t="n"/>
      <c r="P132" s="300" t="n"/>
      <c r="Q132" s="385" t="n"/>
      <c r="R132" s="268" t="n"/>
      <c r="S132" s="317" t="n"/>
      <c r="T132" s="314" t="n"/>
      <c r="U132" s="317" t="n"/>
      <c r="V132" s="341" t="n"/>
      <c r="W132" s="341" t="n"/>
      <c r="X132" s="291" t="n"/>
      <c r="Y132" s="114" t="n"/>
    </row>
    <row r="133">
      <c r="C133" s="320" t="n"/>
      <c r="D133" s="313" t="n"/>
      <c r="E133" s="291" t="n"/>
      <c r="F133" s="294" t="n"/>
      <c r="G133" s="295" t="n"/>
      <c r="H133" s="356" t="n"/>
      <c r="I133" s="341" t="n"/>
      <c r="J133" s="322" t="n"/>
      <c r="K133" s="357" t="n"/>
      <c r="L133" s="294" t="n"/>
      <c r="M133" s="294" t="n"/>
      <c r="N133" s="294" t="n"/>
      <c r="O133" s="298" t="n"/>
      <c r="P133" s="300" t="n"/>
      <c r="Q133" s="385" t="n"/>
      <c r="R133" s="268" t="n"/>
      <c r="S133" s="317" t="n"/>
      <c r="T133" s="314" t="n"/>
      <c r="U133" s="317" t="n"/>
      <c r="V133" s="341" t="n"/>
      <c r="W133" s="341" t="n"/>
      <c r="X133" s="291" t="n"/>
      <c r="Y133" s="114" t="n"/>
    </row>
    <row r="134">
      <c r="C134" s="320" t="n"/>
      <c r="D134" s="313" t="n"/>
      <c r="E134" s="291" t="n"/>
      <c r="F134" s="294" t="n"/>
      <c r="G134" s="295" t="n"/>
      <c r="H134" s="356" t="n"/>
      <c r="I134" s="341" t="n"/>
      <c r="J134" s="322" t="n"/>
      <c r="K134" s="357" t="n"/>
      <c r="L134" s="294" t="n"/>
      <c r="M134" s="294" t="n"/>
      <c r="N134" s="294" t="n"/>
      <c r="O134" s="298" t="n"/>
      <c r="P134" s="300" t="n"/>
      <c r="Q134" s="385" t="n"/>
      <c r="R134" s="268" t="n"/>
      <c r="S134" s="317" t="n"/>
      <c r="T134" s="314" t="n"/>
      <c r="U134" s="317" t="n"/>
      <c r="V134" s="341" t="n"/>
      <c r="W134" s="341" t="n"/>
      <c r="X134" s="291" t="n"/>
      <c r="Y134" s="114" t="n"/>
    </row>
    <row r="135">
      <c r="C135" s="320" t="n"/>
      <c r="D135" s="313" t="n"/>
      <c r="E135" s="291" t="n"/>
      <c r="F135" s="294" t="n"/>
      <c r="G135" s="295" t="n"/>
      <c r="H135" s="356" t="n"/>
      <c r="I135" s="341" t="n"/>
      <c r="J135" s="322" t="n"/>
      <c r="K135" s="357" t="n"/>
      <c r="L135" s="294" t="n"/>
      <c r="M135" s="294" t="n"/>
      <c r="N135" s="294" t="n"/>
      <c r="O135" s="298" t="n"/>
      <c r="P135" s="300" t="n"/>
      <c r="Q135" s="385" t="n"/>
      <c r="R135" s="268" t="n"/>
      <c r="S135" s="317" t="n"/>
      <c r="T135" s="314" t="n"/>
      <c r="U135" s="317" t="n"/>
      <c r="V135" s="341" t="n"/>
      <c r="W135" s="341" t="n"/>
      <c r="X135" s="291" t="n"/>
      <c r="Y135" s="114" t="n"/>
    </row>
    <row r="136">
      <c r="C136" s="320" t="n"/>
      <c r="D136" s="313" t="n"/>
      <c r="E136" s="291" t="n"/>
      <c r="F136" s="294" t="n"/>
      <c r="G136" s="295" t="n"/>
      <c r="H136" s="356" t="n"/>
      <c r="I136" s="341" t="n"/>
      <c r="J136" s="322" t="n"/>
      <c r="K136" s="357" t="n"/>
      <c r="L136" s="294" t="n"/>
      <c r="M136" s="294" t="n"/>
      <c r="N136" s="294" t="n"/>
      <c r="O136" s="298" t="n"/>
      <c r="P136" s="300" t="n"/>
      <c r="Q136" s="385" t="n"/>
      <c r="R136" s="268" t="n"/>
      <c r="S136" s="317" t="n"/>
      <c r="T136" s="314" t="n"/>
      <c r="U136" s="317" t="n"/>
      <c r="V136" s="341" t="n"/>
      <c r="W136" s="341" t="n"/>
      <c r="X136" s="291" t="n"/>
      <c r="Y136" s="114" t="n"/>
    </row>
    <row r="137">
      <c r="C137" s="320" t="n"/>
      <c r="D137" s="313" t="n"/>
      <c r="E137" s="291" t="n"/>
      <c r="F137" s="294" t="n"/>
      <c r="G137" s="295" t="n"/>
      <c r="H137" s="356" t="n"/>
      <c r="I137" s="341" t="n"/>
      <c r="J137" s="322" t="n"/>
      <c r="K137" s="357" t="n"/>
      <c r="L137" s="294" t="n"/>
      <c r="M137" s="294" t="n"/>
      <c r="N137" s="294" t="n"/>
      <c r="O137" s="298" t="n"/>
      <c r="P137" s="300" t="n"/>
      <c r="Q137" s="385" t="n"/>
      <c r="R137" s="268" t="n"/>
      <c r="S137" s="317" t="n"/>
      <c r="T137" s="314" t="n"/>
      <c r="U137" s="317" t="n"/>
      <c r="V137" s="341" t="n"/>
      <c r="W137" s="341" t="n"/>
      <c r="X137" s="291" t="n"/>
      <c r="Y137" s="114" t="n"/>
    </row>
    <row r="138">
      <c r="C138" s="320" t="n"/>
      <c r="D138" s="313" t="n"/>
      <c r="E138" s="291" t="n"/>
      <c r="F138" s="294" t="n"/>
      <c r="G138" s="295" t="n"/>
      <c r="H138" s="356" t="n"/>
      <c r="I138" s="341" t="n"/>
      <c r="J138" s="322" t="n"/>
      <c r="K138" s="357" t="n"/>
      <c r="L138" s="294" t="n"/>
      <c r="M138" s="294" t="n"/>
      <c r="N138" s="294" t="n"/>
      <c r="O138" s="298" t="n"/>
      <c r="P138" s="300" t="n"/>
      <c r="Q138" s="385" t="n"/>
      <c r="R138" s="268" t="n"/>
      <c r="S138" s="317" t="n"/>
      <c r="T138" s="314" t="n"/>
      <c r="U138" s="317" t="n"/>
      <c r="V138" s="341" t="n"/>
      <c r="W138" s="341" t="n"/>
      <c r="X138" s="291" t="n"/>
      <c r="Y138" s="114" t="n"/>
    </row>
    <row r="139">
      <c r="C139" s="320" t="n"/>
      <c r="D139" s="313" t="n"/>
      <c r="E139" s="291" t="n"/>
      <c r="F139" s="294" t="n"/>
      <c r="G139" s="295" t="n"/>
      <c r="H139" s="356" t="n"/>
      <c r="I139" s="341" t="n"/>
      <c r="J139" s="322" t="n"/>
      <c r="K139" s="357" t="n"/>
      <c r="L139" s="294" t="n"/>
      <c r="M139" s="294" t="n"/>
      <c r="N139" s="294" t="n"/>
      <c r="O139" s="298" t="n"/>
      <c r="P139" s="300" t="n"/>
      <c r="Q139" s="385" t="n"/>
      <c r="R139" s="268" t="n"/>
      <c r="S139" s="317" t="n"/>
      <c r="T139" s="314" t="n"/>
      <c r="U139" s="317" t="n"/>
      <c r="V139" s="341" t="n"/>
      <c r="W139" s="341" t="n"/>
      <c r="X139" s="291" t="n"/>
      <c r="Y139" s="114" t="n"/>
    </row>
    <row r="140">
      <c r="C140" s="320" t="n"/>
      <c r="D140" s="313" t="n"/>
      <c r="E140" s="291" t="n"/>
      <c r="F140" s="294" t="n"/>
      <c r="G140" s="295" t="n"/>
      <c r="H140" s="356" t="n"/>
      <c r="I140" s="341" t="n"/>
      <c r="J140" s="322" t="n"/>
      <c r="K140" s="357" t="n"/>
      <c r="L140" s="294" t="n"/>
      <c r="M140" s="294" t="n"/>
      <c r="N140" s="294" t="n"/>
      <c r="O140" s="298" t="n"/>
      <c r="P140" s="300" t="n"/>
      <c r="Q140" s="385" t="n"/>
      <c r="R140" s="268" t="n"/>
      <c r="S140" s="317" t="n"/>
      <c r="T140" s="314" t="n"/>
      <c r="U140" s="317" t="n"/>
      <c r="V140" s="341" t="n"/>
      <c r="W140" s="341" t="n"/>
      <c r="X140" s="291" t="n"/>
      <c r="Y140" s="114" t="n"/>
    </row>
    <row r="141">
      <c r="C141" s="320" t="n"/>
      <c r="D141" s="313" t="n"/>
      <c r="E141" s="291" t="n"/>
      <c r="F141" s="294" t="n"/>
      <c r="G141" s="295" t="n"/>
      <c r="H141" s="356" t="n"/>
      <c r="I141" s="341" t="n"/>
      <c r="J141" s="322" t="n"/>
      <c r="K141" s="357" t="n"/>
      <c r="L141" s="294" t="n"/>
      <c r="M141" s="294" t="n"/>
      <c r="N141" s="294" t="n"/>
      <c r="O141" s="298" t="n"/>
      <c r="P141" s="300" t="n"/>
      <c r="Q141" s="385" t="n"/>
      <c r="R141" s="268" t="n"/>
      <c r="S141" s="317" t="n"/>
      <c r="T141" s="314" t="n"/>
      <c r="U141" s="317" t="n"/>
      <c r="V141" s="341" t="n"/>
      <c r="W141" s="341" t="n"/>
      <c r="X141" s="291" t="n"/>
      <c r="Y141" s="114" t="n"/>
    </row>
    <row r="142">
      <c r="C142" s="320" t="n"/>
      <c r="D142" s="313" t="n"/>
      <c r="E142" s="291" t="n"/>
      <c r="F142" s="294" t="n"/>
      <c r="G142" s="295" t="n"/>
      <c r="H142" s="356" t="n"/>
      <c r="I142" s="341" t="n"/>
      <c r="J142" s="322" t="n"/>
      <c r="K142" s="357" t="n"/>
      <c r="L142" s="294" t="n"/>
      <c r="M142" s="294" t="n"/>
      <c r="N142" s="294" t="n"/>
      <c r="O142" s="298" t="n"/>
      <c r="P142" s="300" t="n"/>
      <c r="Q142" s="385" t="n"/>
      <c r="R142" s="268" t="n"/>
      <c r="S142" s="317" t="n"/>
      <c r="T142" s="314" t="n"/>
      <c r="U142" s="317" t="n"/>
      <c r="V142" s="341" t="n"/>
      <c r="W142" s="341" t="n"/>
      <c r="X142" s="291" t="n"/>
      <c r="Y142" s="114" t="n"/>
    </row>
    <row r="143">
      <c r="C143" s="320" t="n"/>
      <c r="D143" s="313" t="n"/>
      <c r="E143" s="291" t="n"/>
      <c r="F143" s="294" t="n"/>
      <c r="G143" s="295" t="n"/>
      <c r="H143" s="356" t="n"/>
      <c r="I143" s="341" t="n"/>
      <c r="J143" s="322" t="n"/>
      <c r="K143" s="357" t="n"/>
      <c r="L143" s="294" t="n"/>
      <c r="M143" s="294" t="n"/>
      <c r="N143" s="294" t="n"/>
      <c r="O143" s="298" t="n"/>
      <c r="P143" s="300" t="n"/>
      <c r="Q143" s="385" t="n"/>
      <c r="R143" s="268" t="n"/>
      <c r="S143" s="317" t="n"/>
      <c r="T143" s="314" t="n"/>
      <c r="U143" s="317" t="n"/>
      <c r="V143" s="341" t="n"/>
      <c r="W143" s="341" t="n"/>
      <c r="X143" s="291" t="n"/>
      <c r="Y143" s="114" t="n"/>
    </row>
    <row r="144">
      <c r="C144" s="320" t="n"/>
      <c r="D144" s="313" t="n"/>
      <c r="E144" s="291" t="n"/>
      <c r="F144" s="294" t="n"/>
      <c r="G144" s="295" t="n"/>
      <c r="H144" s="356" t="n"/>
      <c r="I144" s="341" t="n"/>
      <c r="J144" s="322" t="n"/>
      <c r="K144" s="357" t="n"/>
      <c r="L144" s="294" t="n"/>
      <c r="M144" s="294" t="n"/>
      <c r="N144" s="294" t="n"/>
      <c r="O144" s="298" t="n"/>
      <c r="P144" s="300" t="n"/>
      <c r="Q144" s="385" t="n"/>
      <c r="R144" s="268" t="n"/>
      <c r="S144" s="317" t="n"/>
      <c r="T144" s="314" t="n"/>
      <c r="U144" s="317" t="n"/>
      <c r="V144" s="341" t="n"/>
      <c r="W144" s="341" t="n"/>
      <c r="X144" s="291" t="n"/>
      <c r="Y144" s="114" t="n"/>
    </row>
    <row r="145">
      <c r="C145" s="320" t="n"/>
      <c r="D145" s="313" t="n"/>
      <c r="E145" s="291" t="n"/>
      <c r="F145" s="294" t="n"/>
      <c r="G145" s="295" t="n"/>
      <c r="H145" s="356" t="n"/>
      <c r="I145" s="341" t="n"/>
      <c r="J145" s="322" t="n"/>
      <c r="K145" s="357" t="n"/>
      <c r="L145" s="294" t="n"/>
      <c r="M145" s="294" t="n"/>
      <c r="N145" s="294" t="n"/>
      <c r="O145" s="298" t="n"/>
      <c r="P145" s="300" t="n"/>
      <c r="Q145" s="385" t="n"/>
      <c r="R145" s="268" t="n"/>
      <c r="S145" s="317" t="n"/>
      <c r="T145" s="314" t="n"/>
      <c r="U145" s="317" t="n"/>
      <c r="V145" s="341" t="n"/>
      <c r="W145" s="341" t="n"/>
      <c r="X145" s="291" t="n"/>
      <c r="Y145" s="114" t="n"/>
    </row>
    <row r="146">
      <c r="C146" s="320" t="n"/>
      <c r="D146" s="313" t="n"/>
      <c r="E146" s="291" t="n"/>
      <c r="F146" s="294" t="n"/>
      <c r="G146" s="295" t="n"/>
      <c r="H146" s="356" t="n"/>
      <c r="I146" s="341" t="n"/>
      <c r="J146" s="322" t="n"/>
      <c r="K146" s="357" t="n"/>
      <c r="L146" s="294" t="n"/>
      <c r="M146" s="294" t="n"/>
      <c r="N146" s="294" t="n"/>
      <c r="O146" s="298" t="n"/>
      <c r="P146" s="300" t="n"/>
      <c r="Q146" s="385" t="n"/>
      <c r="R146" s="268" t="n"/>
      <c r="S146" s="317" t="n"/>
      <c r="T146" s="314" t="n"/>
      <c r="U146" s="317" t="n"/>
      <c r="V146" s="341" t="n"/>
      <c r="W146" s="341" t="n"/>
      <c r="X146" s="291" t="n"/>
      <c r="Y146" s="114" t="n"/>
    </row>
    <row r="147">
      <c r="C147" s="320" t="n"/>
      <c r="D147" s="313" t="n"/>
      <c r="E147" s="291" t="n"/>
      <c r="F147" s="294" t="n"/>
      <c r="G147" s="295" t="n"/>
      <c r="H147" s="356" t="n"/>
      <c r="I147" s="341" t="n"/>
      <c r="J147" s="322" t="n"/>
      <c r="K147" s="357" t="n"/>
      <c r="L147" s="294" t="n"/>
      <c r="M147" s="294" t="n"/>
      <c r="N147" s="294" t="n"/>
      <c r="O147" s="298" t="n"/>
      <c r="P147" s="300" t="n"/>
      <c r="Q147" s="385" t="n"/>
      <c r="R147" s="268" t="n"/>
      <c r="S147" s="317" t="n"/>
      <c r="T147" s="314" t="n"/>
      <c r="U147" s="317" t="n"/>
      <c r="V147" s="341" t="n"/>
      <c r="W147" s="341" t="n"/>
      <c r="X147" s="291" t="n"/>
      <c r="Y147" s="114" t="n"/>
    </row>
    <row r="148">
      <c r="C148" s="320" t="n"/>
      <c r="D148" s="313" t="n"/>
      <c r="E148" s="291" t="n"/>
      <c r="F148" s="294" t="n"/>
      <c r="G148" s="295" t="n"/>
      <c r="H148" s="356" t="n"/>
      <c r="I148" s="341" t="n"/>
      <c r="J148" s="322" t="n"/>
      <c r="K148" s="357" t="n"/>
      <c r="L148" s="294" t="n"/>
      <c r="M148" s="294" t="n"/>
      <c r="N148" s="294" t="n"/>
      <c r="O148" s="298" t="n"/>
      <c r="P148" s="300" t="n"/>
      <c r="Q148" s="385" t="n"/>
      <c r="R148" s="268" t="n"/>
      <c r="S148" s="317" t="n"/>
      <c r="T148" s="314" t="n"/>
      <c r="U148" s="317" t="n"/>
      <c r="V148" s="341" t="n"/>
      <c r="W148" s="341" t="n"/>
      <c r="X148" s="291" t="n"/>
      <c r="Y148" s="114" t="n"/>
    </row>
    <row r="149">
      <c r="C149" s="320" t="n"/>
      <c r="D149" s="313" t="n"/>
      <c r="E149" s="291" t="n"/>
      <c r="F149" s="294" t="n"/>
      <c r="G149" s="295" t="n"/>
      <c r="H149" s="356" t="n"/>
      <c r="I149" s="341" t="n"/>
      <c r="J149" s="322" t="n"/>
      <c r="K149" s="357" t="n"/>
      <c r="L149" s="294" t="n"/>
      <c r="M149" s="294" t="n"/>
      <c r="N149" s="294" t="n"/>
      <c r="O149" s="298" t="n"/>
      <c r="P149" s="300" t="n"/>
      <c r="Q149" s="385" t="n"/>
      <c r="R149" s="268" t="n"/>
      <c r="S149" s="317" t="n"/>
      <c r="T149" s="314" t="n"/>
      <c r="U149" s="317" t="n"/>
      <c r="V149" s="341" t="n"/>
      <c r="W149" s="341" t="n"/>
      <c r="X149" s="291" t="n"/>
      <c r="Y149" s="114" t="n"/>
    </row>
    <row r="150">
      <c r="C150" s="320" t="n"/>
      <c r="D150" s="313" t="n"/>
      <c r="E150" s="291" t="n"/>
      <c r="F150" s="294" t="n"/>
      <c r="G150" s="295" t="n"/>
      <c r="H150" s="356" t="n"/>
      <c r="I150" s="341" t="n"/>
      <c r="J150" s="322" t="n"/>
      <c r="K150" s="357" t="n"/>
      <c r="L150" s="294" t="n"/>
      <c r="M150" s="294" t="n"/>
      <c r="N150" s="294" t="n"/>
      <c r="O150" s="298" t="n"/>
      <c r="P150" s="300" t="n"/>
      <c r="Q150" s="385" t="n"/>
      <c r="R150" s="268" t="n"/>
      <c r="S150" s="317" t="n"/>
      <c r="T150" s="314" t="n"/>
      <c r="U150" s="317" t="n"/>
      <c r="V150" s="341" t="n"/>
      <c r="W150" s="341" t="n"/>
      <c r="X150" s="291" t="n"/>
      <c r="Y150" s="114" t="n"/>
    </row>
    <row r="151">
      <c r="C151" s="320" t="n"/>
      <c r="D151" s="313" t="n"/>
      <c r="E151" s="291" t="n"/>
      <c r="F151" s="294" t="n"/>
      <c r="G151" s="295" t="n"/>
      <c r="H151" s="356" t="n"/>
      <c r="I151" s="341" t="n"/>
      <c r="J151" s="322" t="n"/>
      <c r="K151" s="357" t="n"/>
      <c r="L151" s="294" t="n"/>
      <c r="M151" s="294" t="n"/>
      <c r="N151" s="294" t="n"/>
      <c r="O151" s="298" t="n"/>
      <c r="P151" s="300" t="n"/>
      <c r="Q151" s="385" t="n"/>
      <c r="R151" s="268" t="n"/>
      <c r="S151" s="317" t="n"/>
      <c r="T151" s="314" t="n"/>
      <c r="U151" s="317" t="n"/>
      <c r="V151" s="341" t="n"/>
      <c r="W151" s="341" t="n"/>
      <c r="X151" s="291" t="n"/>
      <c r="Y151" s="114" t="n"/>
    </row>
    <row r="152">
      <c r="C152" s="320" t="n"/>
      <c r="D152" s="313" t="n"/>
      <c r="E152" s="291" t="n"/>
      <c r="F152" s="294" t="n"/>
      <c r="G152" s="295" t="n"/>
      <c r="H152" s="356" t="n"/>
      <c r="I152" s="341" t="n"/>
      <c r="J152" s="322" t="n"/>
      <c r="K152" s="357" t="n"/>
      <c r="L152" s="294" t="n"/>
      <c r="M152" s="294" t="n"/>
      <c r="N152" s="294" t="n"/>
      <c r="O152" s="298" t="n"/>
      <c r="P152" s="300" t="n"/>
      <c r="Q152" s="385" t="n"/>
      <c r="R152" s="268" t="n"/>
      <c r="S152" s="317" t="n"/>
      <c r="T152" s="314" t="n"/>
      <c r="U152" s="317" t="n"/>
      <c r="V152" s="341" t="n"/>
      <c r="W152" s="341" t="n"/>
      <c r="X152" s="291" t="n"/>
      <c r="Y152" s="114" t="n"/>
    </row>
    <row r="153">
      <c r="C153" s="320" t="n"/>
      <c r="D153" s="313" t="n"/>
      <c r="E153" s="291" t="n"/>
      <c r="F153" s="294" t="n"/>
      <c r="G153" s="295" t="n"/>
      <c r="H153" s="356" t="n"/>
      <c r="I153" s="341" t="n"/>
      <c r="J153" s="322" t="n"/>
      <c r="K153" s="357" t="n"/>
      <c r="L153" s="294" t="n"/>
      <c r="M153" s="294" t="n"/>
      <c r="N153" s="294" t="n"/>
      <c r="O153" s="298" t="n"/>
      <c r="P153" s="300" t="n"/>
      <c r="Q153" s="385" t="n"/>
      <c r="R153" s="268" t="n"/>
      <c r="S153" s="317" t="n"/>
      <c r="T153" s="314" t="n"/>
      <c r="U153" s="317" t="n"/>
      <c r="V153" s="341" t="n"/>
      <c r="W153" s="341" t="n"/>
      <c r="X153" s="291" t="n"/>
      <c r="Y153" s="114" t="n"/>
    </row>
    <row r="154">
      <c r="C154" s="320" t="n"/>
      <c r="D154" s="313" t="n"/>
      <c r="E154" s="291" t="n"/>
      <c r="F154" s="294" t="n"/>
      <c r="G154" s="295" t="n"/>
      <c r="H154" s="356" t="n"/>
      <c r="I154" s="341" t="n"/>
      <c r="J154" s="322" t="n"/>
      <c r="K154" s="357" t="n"/>
      <c r="L154" s="294" t="n"/>
      <c r="M154" s="294" t="n"/>
      <c r="N154" s="294" t="n"/>
      <c r="O154" s="298" t="n"/>
      <c r="P154" s="300" t="n"/>
      <c r="Q154" s="385" t="n"/>
      <c r="R154" s="268" t="n"/>
      <c r="S154" s="317" t="n"/>
      <c r="T154" s="314" t="n"/>
      <c r="U154" s="317" t="n"/>
      <c r="V154" s="341" t="n"/>
      <c r="W154" s="341" t="n"/>
      <c r="X154" s="291" t="n"/>
      <c r="Y154" s="114" t="n"/>
    </row>
    <row r="155">
      <c r="C155" s="320" t="n"/>
      <c r="D155" s="313" t="n"/>
      <c r="E155" s="291" t="n"/>
      <c r="F155" s="294" t="n"/>
      <c r="G155" s="295" t="n"/>
      <c r="H155" s="356" t="n"/>
      <c r="I155" s="341" t="n"/>
      <c r="J155" s="322" t="n"/>
      <c r="K155" s="357" t="n"/>
      <c r="L155" s="294" t="n"/>
      <c r="M155" s="294" t="n"/>
      <c r="N155" s="294" t="n"/>
      <c r="O155" s="298" t="n"/>
      <c r="P155" s="300" t="n"/>
      <c r="Q155" s="385" t="n"/>
      <c r="R155" s="268" t="n"/>
      <c r="S155" s="317" t="n"/>
      <c r="T155" s="314" t="n"/>
      <c r="U155" s="317" t="n"/>
      <c r="V155" s="341" t="n"/>
      <c r="W155" s="341" t="n"/>
      <c r="X155" s="291" t="n"/>
      <c r="Y155" s="114" t="n"/>
    </row>
    <row r="156">
      <c r="C156" s="320" t="n"/>
      <c r="D156" s="313" t="n"/>
      <c r="E156" s="291" t="n"/>
      <c r="F156" s="294" t="n"/>
      <c r="G156" s="295" t="n"/>
      <c r="H156" s="356" t="n"/>
      <c r="I156" s="341" t="n"/>
      <c r="J156" s="322" t="n"/>
      <c r="K156" s="357" t="n"/>
      <c r="L156" s="294" t="n"/>
      <c r="M156" s="294" t="n"/>
      <c r="N156" s="294" t="n"/>
      <c r="O156" s="298" t="n"/>
      <c r="P156" s="300" t="n"/>
      <c r="Q156" s="385" t="n"/>
      <c r="R156" s="268" t="n"/>
      <c r="S156" s="317" t="n"/>
      <c r="T156" s="314" t="n"/>
      <c r="U156" s="317" t="n"/>
      <c r="V156" s="341" t="n"/>
      <c r="W156" s="341" t="n"/>
      <c r="X156" s="291" t="n"/>
      <c r="Y156" s="114" t="n"/>
    </row>
    <row r="157">
      <c r="C157" s="320" t="n"/>
      <c r="D157" s="313" t="n"/>
      <c r="E157" s="291" t="n"/>
      <c r="F157" s="294" t="n"/>
      <c r="G157" s="295" t="n"/>
      <c r="H157" s="356" t="n"/>
      <c r="I157" s="341" t="n"/>
      <c r="J157" s="322" t="n"/>
      <c r="K157" s="357" t="n"/>
      <c r="L157" s="294" t="n"/>
      <c r="M157" s="294" t="n"/>
      <c r="N157" s="294" t="n"/>
      <c r="O157" s="298" t="n"/>
      <c r="P157" s="300" t="n"/>
      <c r="Q157" s="385" t="n"/>
      <c r="R157" s="268" t="n"/>
      <c r="S157" s="317" t="n"/>
      <c r="T157" s="314" t="n"/>
      <c r="U157" s="317" t="n"/>
      <c r="V157" s="341" t="n"/>
      <c r="W157" s="341" t="n"/>
      <c r="X157" s="291" t="n"/>
      <c r="Y157" s="114" t="n"/>
    </row>
    <row r="158">
      <c r="C158" s="320" t="n"/>
      <c r="D158" s="313" t="n"/>
      <c r="E158" s="291" t="n"/>
      <c r="F158" s="294" t="n"/>
      <c r="G158" s="295" t="n"/>
      <c r="H158" s="356" t="n"/>
      <c r="I158" s="341" t="n"/>
      <c r="J158" s="322" t="n"/>
      <c r="K158" s="357" t="n"/>
      <c r="L158" s="294" t="n"/>
      <c r="M158" s="294" t="n"/>
      <c r="N158" s="294" t="n"/>
      <c r="O158" s="298" t="n"/>
      <c r="P158" s="300" t="n"/>
      <c r="Q158" s="385" t="n"/>
      <c r="R158" s="268" t="n"/>
      <c r="S158" s="317" t="n"/>
      <c r="T158" s="314" t="n"/>
      <c r="U158" s="317" t="n"/>
      <c r="V158" s="341" t="n"/>
      <c r="W158" s="341" t="n"/>
      <c r="X158" s="291" t="n"/>
      <c r="Y158" s="114" t="n"/>
    </row>
    <row r="159">
      <c r="C159" s="320" t="n"/>
      <c r="D159" s="313" t="n"/>
      <c r="E159" s="291" t="n"/>
      <c r="F159" s="294" t="n"/>
      <c r="G159" s="295" t="n"/>
      <c r="H159" s="356" t="n"/>
      <c r="I159" s="341" t="n"/>
      <c r="J159" s="322" t="n"/>
      <c r="K159" s="357" t="n"/>
      <c r="L159" s="294" t="n"/>
      <c r="M159" s="294" t="n"/>
      <c r="N159" s="294" t="n"/>
      <c r="O159" s="298" t="n"/>
      <c r="P159" s="300" t="n"/>
      <c r="Q159" s="385" t="n"/>
      <c r="R159" s="268" t="n"/>
      <c r="S159" s="317" t="n"/>
      <c r="T159" s="314" t="n"/>
      <c r="U159" s="317" t="n"/>
      <c r="V159" s="341" t="n"/>
      <c r="W159" s="341" t="n"/>
      <c r="X159" s="291" t="n"/>
      <c r="Y159" s="114" t="n"/>
    </row>
    <row r="160">
      <c r="C160" s="320" t="n"/>
      <c r="D160" s="313" t="n"/>
      <c r="E160" s="291" t="n"/>
      <c r="F160" s="294" t="n"/>
      <c r="G160" s="295" t="n"/>
      <c r="H160" s="356" t="n"/>
      <c r="I160" s="341" t="n"/>
      <c r="J160" s="322" t="n"/>
      <c r="K160" s="357" t="n"/>
      <c r="L160" s="294" t="n"/>
      <c r="M160" s="294" t="n"/>
      <c r="N160" s="294" t="n"/>
      <c r="O160" s="298" t="n"/>
      <c r="P160" s="300" t="n"/>
      <c r="Q160" s="385" t="n"/>
      <c r="R160" s="268" t="n"/>
      <c r="S160" s="317" t="n"/>
      <c r="T160" s="314" t="n"/>
      <c r="U160" s="317" t="n"/>
      <c r="V160" s="341" t="n"/>
      <c r="W160" s="341" t="n"/>
      <c r="X160" s="291" t="n"/>
      <c r="Y160" s="114" t="n"/>
    </row>
    <row r="161">
      <c r="C161" s="320" t="n"/>
      <c r="D161" s="313" t="n"/>
      <c r="E161" s="291" t="n"/>
      <c r="F161" s="294" t="n"/>
      <c r="G161" s="295" t="n"/>
      <c r="H161" s="356" t="n"/>
      <c r="I161" s="341" t="n"/>
      <c r="J161" s="322" t="n"/>
      <c r="K161" s="357" t="n"/>
      <c r="L161" s="294" t="n"/>
      <c r="M161" s="294" t="n"/>
      <c r="N161" s="294" t="n"/>
      <c r="O161" s="298" t="n"/>
      <c r="P161" s="300" t="n"/>
      <c r="Q161" s="385" t="n"/>
      <c r="R161" s="268" t="n"/>
      <c r="S161" s="317" t="n"/>
      <c r="T161" s="314" t="n"/>
      <c r="U161" s="317" t="n"/>
      <c r="V161" s="341" t="n"/>
      <c r="W161" s="341" t="n"/>
      <c r="X161" s="291" t="n"/>
      <c r="Y161" s="114" t="n"/>
    </row>
    <row r="162">
      <c r="C162" s="320" t="n"/>
      <c r="D162" s="313" t="n"/>
      <c r="E162" s="291" t="n"/>
      <c r="F162" s="294" t="n"/>
      <c r="G162" s="295" t="n"/>
      <c r="H162" s="356" t="n"/>
      <c r="I162" s="341" t="n"/>
      <c r="J162" s="322" t="n"/>
      <c r="K162" s="357" t="n"/>
      <c r="L162" s="294" t="n"/>
      <c r="M162" s="294" t="n"/>
      <c r="N162" s="294" t="n"/>
      <c r="O162" s="298" t="n"/>
      <c r="P162" s="300" t="n"/>
      <c r="Q162" s="385" t="n"/>
      <c r="R162" s="268" t="n"/>
      <c r="S162" s="317" t="n"/>
      <c r="T162" s="314" t="n"/>
      <c r="U162" s="317" t="n"/>
      <c r="V162" s="341" t="n"/>
      <c r="W162" s="341" t="n"/>
      <c r="X162" s="291" t="n"/>
      <c r="Y162" s="114" t="n"/>
    </row>
    <row r="163">
      <c r="C163" s="320" t="n"/>
      <c r="D163" s="313" t="n"/>
      <c r="E163" s="291" t="n"/>
      <c r="F163" s="294" t="n"/>
      <c r="G163" s="295" t="n"/>
      <c r="H163" s="356" t="n"/>
      <c r="I163" s="341" t="n"/>
      <c r="J163" s="322" t="n"/>
      <c r="K163" s="357" t="n"/>
      <c r="L163" s="294" t="n"/>
      <c r="M163" s="294" t="n"/>
      <c r="N163" s="294" t="n"/>
      <c r="O163" s="298" t="n"/>
      <c r="P163" s="300" t="n"/>
      <c r="Q163" s="385" t="n"/>
      <c r="R163" s="268" t="n"/>
      <c r="S163" s="317" t="n"/>
      <c r="T163" s="314" t="n"/>
      <c r="U163" s="317" t="n"/>
      <c r="V163" s="341" t="n"/>
      <c r="W163" s="341" t="n"/>
      <c r="X163" s="291" t="n"/>
      <c r="Y163" s="114" t="n"/>
    </row>
    <row r="164">
      <c r="C164" s="320" t="n"/>
      <c r="D164" s="313" t="n"/>
      <c r="E164" s="291" t="n"/>
      <c r="F164" s="294" t="n"/>
      <c r="G164" s="295" t="n"/>
      <c r="H164" s="356" t="n"/>
      <c r="I164" s="341" t="n"/>
      <c r="J164" s="322" t="n"/>
      <c r="K164" s="357" t="n"/>
      <c r="L164" s="294" t="n"/>
      <c r="M164" s="294" t="n"/>
      <c r="N164" s="294" t="n"/>
      <c r="O164" s="298" t="n"/>
      <c r="P164" s="300" t="n"/>
      <c r="Q164" s="385" t="n"/>
      <c r="R164" s="268" t="n"/>
      <c r="S164" s="317" t="n"/>
      <c r="T164" s="314" t="n"/>
      <c r="U164" s="317" t="n"/>
      <c r="V164" s="341" t="n"/>
      <c r="W164" s="341" t="n"/>
      <c r="X164" s="291" t="n"/>
      <c r="Y164" s="114" t="n"/>
    </row>
    <row r="165">
      <c r="C165" s="320" t="n"/>
      <c r="D165" s="313" t="n"/>
      <c r="E165" s="291" t="n"/>
      <c r="F165" s="294" t="n"/>
      <c r="G165" s="295" t="n"/>
      <c r="H165" s="356" t="n"/>
      <c r="I165" s="341" t="n"/>
      <c r="J165" s="322" t="n"/>
      <c r="K165" s="357" t="n"/>
      <c r="L165" s="294" t="n"/>
      <c r="M165" s="294" t="n"/>
      <c r="N165" s="294" t="n"/>
      <c r="O165" s="298" t="n"/>
      <c r="P165" s="300" t="n"/>
      <c r="Q165" s="385" t="n"/>
      <c r="R165" s="268" t="n"/>
      <c r="S165" s="317" t="n"/>
      <c r="T165" s="314" t="n"/>
      <c r="U165" s="317" t="n"/>
      <c r="V165" s="341" t="n"/>
      <c r="W165" s="341" t="n"/>
      <c r="X165" s="291" t="n"/>
      <c r="Y165" s="114" t="n"/>
    </row>
    <row r="166">
      <c r="C166" s="320" t="n"/>
      <c r="D166" s="313" t="n"/>
      <c r="E166" s="291" t="n"/>
      <c r="F166" s="294" t="n"/>
      <c r="G166" s="295" t="n"/>
      <c r="H166" s="356" t="n"/>
      <c r="I166" s="341" t="n"/>
      <c r="J166" s="322" t="n"/>
      <c r="K166" s="357" t="n"/>
      <c r="L166" s="294" t="n"/>
      <c r="M166" s="294" t="n"/>
      <c r="N166" s="294" t="n"/>
      <c r="O166" s="298" t="n"/>
      <c r="P166" s="300" t="n"/>
      <c r="Q166" s="385" t="n"/>
      <c r="R166" s="268" t="n"/>
      <c r="S166" s="317" t="n"/>
      <c r="T166" s="314" t="n"/>
      <c r="U166" s="317" t="n"/>
      <c r="V166" s="341" t="n"/>
      <c r="W166" s="341" t="n"/>
      <c r="X166" s="291" t="n"/>
      <c r="Y166" s="114" t="n"/>
    </row>
    <row r="167">
      <c r="C167" s="320" t="n"/>
      <c r="D167" s="313" t="n"/>
      <c r="E167" s="291" t="n"/>
      <c r="F167" s="294" t="n"/>
      <c r="G167" s="295" t="n"/>
      <c r="H167" s="356" t="n"/>
      <c r="I167" s="341" t="n"/>
      <c r="J167" s="322" t="n"/>
      <c r="K167" s="357" t="n"/>
      <c r="L167" s="294" t="n"/>
      <c r="M167" s="294" t="n"/>
      <c r="N167" s="294" t="n"/>
      <c r="O167" s="298" t="n"/>
      <c r="P167" s="300" t="n"/>
      <c r="Q167" s="385" t="n"/>
      <c r="R167" s="268" t="n"/>
      <c r="S167" s="317" t="n"/>
      <c r="T167" s="314" t="n"/>
      <c r="U167" s="317" t="n"/>
      <c r="V167" s="341" t="n"/>
      <c r="W167" s="341" t="n"/>
      <c r="X167" s="291" t="n"/>
      <c r="Y167" s="114" t="n"/>
    </row>
    <row r="168">
      <c r="C168" s="320" t="n"/>
      <c r="D168" s="313" t="n"/>
      <c r="E168" s="291" t="n"/>
      <c r="F168" s="294" t="n"/>
      <c r="G168" s="295" t="n"/>
      <c r="H168" s="356" t="n"/>
      <c r="I168" s="341" t="n"/>
      <c r="J168" s="322" t="n"/>
      <c r="K168" s="357" t="n"/>
      <c r="L168" s="294" t="n"/>
      <c r="M168" s="294" t="n"/>
      <c r="N168" s="294" t="n"/>
      <c r="O168" s="298" t="n"/>
      <c r="P168" s="300" t="n"/>
      <c r="Q168" s="385" t="n"/>
      <c r="R168" s="268" t="n"/>
      <c r="S168" s="317" t="n"/>
      <c r="T168" s="314" t="n"/>
      <c r="U168" s="317" t="n"/>
      <c r="V168" s="341" t="n"/>
      <c r="W168" s="341" t="n"/>
      <c r="X168" s="291" t="n"/>
      <c r="Y168" s="114" t="n"/>
    </row>
    <row r="169">
      <c r="C169" s="320" t="n"/>
      <c r="D169" s="313" t="n"/>
      <c r="E169" s="291" t="n"/>
      <c r="F169" s="294" t="n"/>
      <c r="G169" s="295" t="n"/>
      <c r="H169" s="356" t="n"/>
      <c r="I169" s="341" t="n"/>
      <c r="J169" s="322" t="n"/>
      <c r="K169" s="357" t="n"/>
      <c r="L169" s="294" t="n"/>
      <c r="M169" s="294" t="n"/>
      <c r="N169" s="294" t="n"/>
      <c r="O169" s="298" t="n"/>
      <c r="P169" s="300" t="n"/>
      <c r="Q169" s="385" t="n"/>
      <c r="R169" s="268" t="n"/>
      <c r="S169" s="317" t="n"/>
      <c r="T169" s="314" t="n"/>
      <c r="U169" s="317" t="n"/>
      <c r="V169" s="341" t="n"/>
      <c r="W169" s="341" t="n"/>
      <c r="X169" s="291" t="n"/>
      <c r="Y169" s="114" t="n"/>
    </row>
    <row r="170">
      <c r="C170" s="320" t="n"/>
      <c r="D170" s="313" t="n"/>
      <c r="E170" s="291" t="n"/>
      <c r="F170" s="294" t="n"/>
      <c r="G170" s="295" t="n"/>
      <c r="H170" s="356" t="n"/>
      <c r="I170" s="341" t="n"/>
      <c r="J170" s="322" t="n"/>
      <c r="K170" s="357" t="n"/>
      <c r="L170" s="294" t="n"/>
      <c r="M170" s="294" t="n"/>
      <c r="N170" s="294" t="n"/>
      <c r="O170" s="298" t="n"/>
      <c r="P170" s="300" t="n"/>
      <c r="Q170" s="385" t="n"/>
      <c r="R170" s="268" t="n"/>
      <c r="S170" s="317" t="n"/>
      <c r="T170" s="314" t="n"/>
      <c r="U170" s="317" t="n"/>
      <c r="V170" s="341" t="n"/>
      <c r="W170" s="341" t="n"/>
      <c r="X170" s="291" t="n"/>
      <c r="Y170" s="114" t="n"/>
    </row>
    <row r="171">
      <c r="C171" s="320" t="n"/>
      <c r="D171" s="313" t="n"/>
      <c r="E171" s="291" t="n"/>
      <c r="F171" s="294" t="n"/>
      <c r="G171" s="295" t="n"/>
      <c r="H171" s="356" t="n"/>
      <c r="I171" s="341" t="n"/>
      <c r="J171" s="322" t="n"/>
      <c r="K171" s="357" t="n"/>
      <c r="L171" s="294" t="n"/>
      <c r="M171" s="294" t="n"/>
      <c r="N171" s="294" t="n"/>
      <c r="O171" s="298" t="n"/>
      <c r="P171" s="300" t="n"/>
      <c r="Q171" s="385" t="n"/>
      <c r="R171" s="268" t="n"/>
      <c r="S171" s="317" t="n"/>
      <c r="T171" s="314" t="n"/>
      <c r="U171" s="317" t="n"/>
      <c r="V171" s="341" t="n"/>
      <c r="W171" s="341" t="n"/>
      <c r="X171" s="291" t="n"/>
      <c r="Y171" s="114" t="n"/>
    </row>
    <row r="172">
      <c r="C172" s="320" t="n"/>
      <c r="D172" s="313" t="n"/>
      <c r="E172" s="291" t="n"/>
      <c r="F172" s="294" t="n"/>
      <c r="G172" s="295" t="n"/>
      <c r="H172" s="356" t="n"/>
      <c r="I172" s="341" t="n"/>
      <c r="J172" s="322" t="n"/>
      <c r="K172" s="357" t="n"/>
      <c r="L172" s="294" t="n"/>
      <c r="M172" s="294" t="n"/>
      <c r="N172" s="294" t="n"/>
      <c r="O172" s="298" t="n"/>
      <c r="P172" s="300" t="n"/>
      <c r="Q172" s="385" t="n"/>
      <c r="R172" s="268" t="n"/>
      <c r="S172" s="317" t="n"/>
      <c r="T172" s="314" t="n"/>
      <c r="U172" s="317" t="n"/>
      <c r="V172" s="341" t="n"/>
      <c r="W172" s="341" t="n"/>
      <c r="X172" s="291" t="n"/>
      <c r="Y172" s="114" t="n"/>
    </row>
    <row r="173">
      <c r="C173" s="320" t="n"/>
      <c r="D173" s="313" t="n"/>
      <c r="E173" s="291" t="n"/>
      <c r="F173" s="294" t="n"/>
      <c r="G173" s="295" t="n"/>
      <c r="H173" s="356" t="n"/>
      <c r="I173" s="341" t="n"/>
      <c r="J173" s="322" t="n"/>
      <c r="K173" s="357" t="n"/>
      <c r="L173" s="294" t="n"/>
      <c r="M173" s="294" t="n"/>
      <c r="N173" s="294" t="n"/>
      <c r="O173" s="298" t="n"/>
      <c r="P173" s="300" t="n"/>
      <c r="Q173" s="385" t="n"/>
      <c r="R173" s="268" t="n"/>
      <c r="S173" s="317" t="n"/>
      <c r="T173" s="314" t="n"/>
      <c r="U173" s="317" t="n"/>
      <c r="V173" s="341" t="n"/>
      <c r="W173" s="341" t="n"/>
      <c r="X173" s="291" t="n"/>
      <c r="Y173" s="114" t="n"/>
    </row>
    <row r="174">
      <c r="C174" s="320" t="n"/>
      <c r="D174" s="313" t="n"/>
      <c r="E174" s="291" t="n"/>
      <c r="F174" s="294" t="n"/>
      <c r="G174" s="295" t="n"/>
      <c r="H174" s="356" t="n"/>
      <c r="I174" s="341" t="n"/>
      <c r="J174" s="322" t="n"/>
      <c r="K174" s="357" t="n"/>
      <c r="L174" s="294" t="n"/>
      <c r="M174" s="294" t="n"/>
      <c r="N174" s="294" t="n"/>
      <c r="O174" s="298" t="n"/>
      <c r="P174" s="300" t="n"/>
      <c r="Q174" s="385" t="n"/>
      <c r="R174" s="268" t="n"/>
      <c r="S174" s="317" t="n"/>
      <c r="T174" s="314" t="n"/>
      <c r="U174" s="317" t="n"/>
      <c r="V174" s="341" t="n"/>
      <c r="W174" s="341" t="n"/>
      <c r="X174" s="291" t="n"/>
      <c r="Y174" s="114" t="n"/>
    </row>
    <row r="175">
      <c r="C175" s="320" t="n"/>
      <c r="D175" s="313" t="n"/>
      <c r="E175" s="291" t="n"/>
      <c r="F175" s="294" t="n"/>
      <c r="G175" s="295" t="n"/>
      <c r="H175" s="356" t="n"/>
      <c r="I175" s="341" t="n"/>
      <c r="J175" s="322" t="n"/>
      <c r="K175" s="357" t="n"/>
      <c r="L175" s="294" t="n"/>
      <c r="M175" s="294" t="n"/>
      <c r="N175" s="294" t="n"/>
      <c r="O175" s="298" t="n"/>
      <c r="P175" s="300" t="n"/>
      <c r="Q175" s="385" t="n"/>
      <c r="R175" s="268" t="n"/>
      <c r="S175" s="317" t="n"/>
      <c r="T175" s="314" t="n"/>
      <c r="U175" s="317" t="n"/>
      <c r="V175" s="341" t="n"/>
      <c r="W175" s="341" t="n"/>
      <c r="X175" s="291" t="n"/>
      <c r="Y175" s="114" t="n"/>
    </row>
    <row r="176">
      <c r="C176" s="320" t="n"/>
      <c r="D176" s="313" t="n"/>
      <c r="E176" s="291" t="n"/>
      <c r="F176" s="294" t="n"/>
      <c r="G176" s="295" t="n"/>
      <c r="H176" s="356" t="n"/>
      <c r="I176" s="341" t="n"/>
      <c r="J176" s="322" t="n"/>
      <c r="K176" s="357" t="n"/>
      <c r="L176" s="294" t="n"/>
      <c r="M176" s="294" t="n"/>
      <c r="N176" s="294" t="n"/>
      <c r="O176" s="298" t="n"/>
      <c r="P176" s="300" t="n"/>
      <c r="Q176" s="385" t="n"/>
      <c r="R176" s="268" t="n"/>
      <c r="S176" s="317" t="n"/>
      <c r="T176" s="314" t="n"/>
      <c r="U176" s="317" t="n"/>
      <c r="V176" s="341" t="n"/>
      <c r="W176" s="341" t="n"/>
      <c r="X176" s="291" t="n"/>
      <c r="Y176" s="114" t="n"/>
    </row>
    <row r="177">
      <c r="C177" s="320" t="n"/>
      <c r="D177" s="313" t="n"/>
      <c r="E177" s="291" t="n"/>
      <c r="F177" s="294" t="n"/>
      <c r="G177" s="295" t="n"/>
      <c r="H177" s="356" t="n"/>
      <c r="I177" s="341" t="n"/>
      <c r="J177" s="322" t="n"/>
      <c r="K177" s="357" t="n"/>
      <c r="L177" s="294" t="n"/>
      <c r="M177" s="294" t="n"/>
      <c r="N177" s="294" t="n"/>
      <c r="O177" s="298" t="n"/>
      <c r="P177" s="300" t="n"/>
      <c r="Q177" s="385" t="n"/>
      <c r="R177" s="268" t="n"/>
      <c r="S177" s="317" t="n"/>
      <c r="T177" s="314" t="n"/>
      <c r="U177" s="317" t="n"/>
      <c r="V177" s="341" t="n"/>
      <c r="W177" s="341" t="n"/>
      <c r="X177" s="291" t="n"/>
      <c r="Y177" s="114" t="n"/>
    </row>
    <row r="178">
      <c r="C178" s="320" t="n"/>
      <c r="D178" s="313" t="n"/>
      <c r="E178" s="291" t="n"/>
      <c r="F178" s="294" t="n"/>
      <c r="G178" s="295" t="n"/>
      <c r="H178" s="356" t="n"/>
      <c r="I178" s="341" t="n"/>
      <c r="J178" s="322" t="n"/>
      <c r="K178" s="357" t="n"/>
      <c r="L178" s="294" t="n"/>
      <c r="M178" s="294" t="n"/>
      <c r="N178" s="294" t="n"/>
      <c r="O178" s="298" t="n"/>
      <c r="P178" s="300" t="n"/>
      <c r="Q178" s="385" t="n"/>
      <c r="R178" s="268" t="n"/>
      <c r="S178" s="317" t="n"/>
      <c r="T178" s="314" t="n"/>
      <c r="U178" s="317" t="n"/>
      <c r="V178" s="341" t="n"/>
      <c r="W178" s="341" t="n"/>
      <c r="X178" s="291" t="n"/>
      <c r="Y178" s="114" t="n"/>
    </row>
    <row r="179">
      <c r="C179" s="320" t="n"/>
      <c r="D179" s="313" t="n"/>
      <c r="E179" s="291" t="n"/>
      <c r="F179" s="294" t="n"/>
      <c r="G179" s="295" t="n"/>
      <c r="H179" s="356" t="n"/>
      <c r="I179" s="341" t="n"/>
      <c r="J179" s="322" t="n"/>
      <c r="K179" s="357" t="n"/>
      <c r="L179" s="294" t="n"/>
      <c r="M179" s="294" t="n"/>
      <c r="N179" s="294" t="n"/>
      <c r="O179" s="298" t="n"/>
      <c r="P179" s="300" t="n"/>
      <c r="Q179" s="385" t="n"/>
      <c r="R179" s="268" t="n"/>
      <c r="S179" s="317" t="n"/>
      <c r="T179" s="314" t="n"/>
      <c r="U179" s="317" t="n"/>
      <c r="V179" s="341" t="n"/>
      <c r="W179" s="341" t="n"/>
      <c r="X179" s="291" t="n"/>
      <c r="Y179" s="114" t="n"/>
    </row>
    <row r="180">
      <c r="C180" s="320" t="n"/>
      <c r="D180" s="313" t="n"/>
      <c r="E180" s="291" t="n"/>
      <c r="F180" s="294" t="n"/>
      <c r="G180" s="295" t="n"/>
      <c r="H180" s="356" t="n"/>
      <c r="I180" s="341" t="n"/>
      <c r="J180" s="322" t="n"/>
      <c r="K180" s="357" t="n"/>
      <c r="L180" s="294" t="n"/>
      <c r="M180" s="294" t="n"/>
      <c r="N180" s="294" t="n"/>
      <c r="O180" s="298" t="n"/>
      <c r="P180" s="300" t="n"/>
      <c r="Q180" s="385" t="n"/>
      <c r="R180" s="268" t="n"/>
      <c r="S180" s="317" t="n"/>
      <c r="T180" s="314" t="n"/>
      <c r="U180" s="317" t="n"/>
      <c r="V180" s="341" t="n"/>
      <c r="W180" s="341" t="n"/>
      <c r="X180" s="291" t="n"/>
      <c r="Y180" s="114" t="n"/>
    </row>
    <row r="181">
      <c r="C181" s="320" t="n"/>
      <c r="D181" s="313" t="n"/>
      <c r="E181" s="291" t="n"/>
      <c r="F181" s="294" t="n"/>
      <c r="G181" s="295" t="n"/>
      <c r="H181" s="356" t="n"/>
      <c r="I181" s="341" t="n"/>
      <c r="J181" s="322" t="n"/>
      <c r="K181" s="357" t="n"/>
      <c r="L181" s="294" t="n"/>
      <c r="M181" s="294" t="n"/>
      <c r="N181" s="294" t="n"/>
      <c r="O181" s="298" t="n"/>
      <c r="P181" s="300" t="n"/>
      <c r="Q181" s="385" t="n"/>
      <c r="R181" s="268" t="n"/>
      <c r="S181" s="317" t="n"/>
      <c r="T181" s="314" t="n"/>
      <c r="U181" s="317" t="n"/>
      <c r="V181" s="341" t="n"/>
      <c r="W181" s="341" t="n"/>
      <c r="X181" s="291" t="n"/>
      <c r="Y181" s="114" t="n"/>
    </row>
    <row r="182">
      <c r="C182" s="320" t="n"/>
      <c r="D182" s="313" t="n"/>
      <c r="E182" s="291" t="n"/>
      <c r="F182" s="294" t="n"/>
      <c r="G182" s="295" t="n"/>
      <c r="H182" s="356" t="n"/>
      <c r="I182" s="341" t="n"/>
      <c r="J182" s="322" t="n"/>
      <c r="K182" s="357" t="n"/>
      <c r="L182" s="294" t="n"/>
      <c r="M182" s="294" t="n"/>
      <c r="N182" s="294" t="n"/>
      <c r="O182" s="298" t="n"/>
      <c r="P182" s="300" t="n"/>
      <c r="Q182" s="385" t="n"/>
      <c r="R182" s="268" t="n"/>
      <c r="S182" s="317" t="n"/>
      <c r="T182" s="314" t="n"/>
      <c r="U182" s="317" t="n"/>
      <c r="V182" s="341" t="n"/>
      <c r="W182" s="341" t="n"/>
      <c r="X182" s="291" t="n"/>
      <c r="Y182" s="114" t="n"/>
    </row>
    <row r="183">
      <c r="C183" s="320" t="n"/>
      <c r="D183" s="313" t="n"/>
      <c r="E183" s="291" t="n"/>
      <c r="F183" s="294" t="n"/>
      <c r="G183" s="295" t="n"/>
      <c r="H183" s="356" t="n"/>
      <c r="I183" s="341" t="n"/>
      <c r="J183" s="322" t="n"/>
      <c r="K183" s="357" t="n"/>
      <c r="L183" s="294" t="n"/>
      <c r="M183" s="294" t="n"/>
      <c r="N183" s="294" t="n"/>
      <c r="O183" s="298" t="n"/>
      <c r="P183" s="300" t="n"/>
      <c r="Q183" s="385" t="n"/>
      <c r="R183" s="268" t="n"/>
      <c r="S183" s="317" t="n"/>
      <c r="T183" s="314" t="n"/>
      <c r="U183" s="317" t="n"/>
      <c r="V183" s="341" t="n"/>
      <c r="W183" s="341" t="n"/>
      <c r="X183" s="291" t="n"/>
      <c r="Y183" s="114" t="n"/>
    </row>
    <row r="184">
      <c r="C184" s="320" t="n"/>
      <c r="D184" s="313" t="n"/>
      <c r="E184" s="291" t="n"/>
      <c r="F184" s="294" t="n"/>
      <c r="G184" s="295" t="n"/>
      <c r="H184" s="356" t="n"/>
      <c r="I184" s="341" t="n"/>
      <c r="J184" s="322" t="n"/>
      <c r="K184" s="357" t="n"/>
      <c r="L184" s="294" t="n"/>
      <c r="M184" s="294" t="n"/>
      <c r="N184" s="294" t="n"/>
      <c r="O184" s="298" t="n"/>
      <c r="P184" s="300" t="n"/>
      <c r="Q184" s="385" t="n"/>
      <c r="R184" s="268" t="n"/>
      <c r="S184" s="317" t="n"/>
      <c r="T184" s="314" t="n"/>
      <c r="U184" s="317" t="n"/>
      <c r="V184" s="341" t="n"/>
      <c r="W184" s="341" t="n"/>
      <c r="X184" s="291" t="n"/>
      <c r="Y184" s="114" t="n"/>
    </row>
    <row r="185">
      <c r="C185" s="320" t="n"/>
      <c r="D185" s="313" t="n"/>
      <c r="E185" s="291" t="n"/>
      <c r="F185" s="294" t="n"/>
      <c r="G185" s="295" t="n"/>
      <c r="H185" s="356" t="n"/>
      <c r="I185" s="341" t="n"/>
      <c r="J185" s="322" t="n"/>
      <c r="K185" s="357" t="n"/>
      <c r="L185" s="294" t="n"/>
      <c r="M185" s="294" t="n"/>
      <c r="N185" s="294" t="n"/>
      <c r="O185" s="298" t="n"/>
      <c r="P185" s="300" t="n"/>
      <c r="Q185" s="385" t="n"/>
      <c r="R185" s="268" t="n"/>
      <c r="S185" s="317" t="n"/>
      <c r="T185" s="314" t="n"/>
      <c r="U185" s="317" t="n"/>
      <c r="V185" s="341" t="n"/>
      <c r="W185" s="341" t="n"/>
      <c r="X185" s="291" t="n"/>
      <c r="Y185" s="114" t="n"/>
    </row>
    <row r="186">
      <c r="C186" s="320" t="n"/>
      <c r="D186" s="313" t="n"/>
      <c r="E186" s="291" t="n"/>
      <c r="F186" s="294" t="n"/>
      <c r="G186" s="295" t="n"/>
      <c r="H186" s="356" t="n"/>
      <c r="I186" s="341" t="n"/>
      <c r="J186" s="322" t="n"/>
      <c r="K186" s="357" t="n"/>
      <c r="L186" s="294" t="n"/>
      <c r="M186" s="294" t="n"/>
      <c r="N186" s="294" t="n"/>
      <c r="O186" s="298" t="n"/>
      <c r="P186" s="300" t="n"/>
      <c r="Q186" s="385" t="n"/>
      <c r="R186" s="268" t="n"/>
      <c r="S186" s="317" t="n"/>
      <c r="T186" s="314" t="n"/>
      <c r="U186" s="317" t="n"/>
      <c r="V186" s="341" t="n"/>
      <c r="W186" s="341" t="n"/>
      <c r="X186" s="291" t="n"/>
      <c r="Y186" s="114" t="n"/>
    </row>
    <row r="187">
      <c r="C187" s="320" t="n"/>
      <c r="D187" s="313" t="n"/>
      <c r="E187" s="291" t="n"/>
      <c r="F187" s="294" t="n"/>
      <c r="G187" s="295" t="n"/>
      <c r="H187" s="356" t="n"/>
      <c r="I187" s="341" t="n"/>
      <c r="J187" s="322" t="n"/>
      <c r="K187" s="357" t="n"/>
      <c r="L187" s="294" t="n"/>
      <c r="M187" s="294" t="n"/>
      <c r="N187" s="294" t="n"/>
      <c r="O187" s="298" t="n"/>
      <c r="P187" s="300" t="n"/>
      <c r="Q187" s="385" t="n"/>
      <c r="R187" s="268" t="n"/>
      <c r="S187" s="317" t="n"/>
      <c r="T187" s="314" t="n"/>
      <c r="U187" s="317" t="n"/>
      <c r="V187" s="341" t="n"/>
      <c r="W187" s="341" t="n"/>
      <c r="X187" s="291" t="n"/>
      <c r="Y187" s="114" t="n"/>
    </row>
    <row r="188">
      <c r="C188" s="320" t="n"/>
      <c r="D188" s="313" t="n"/>
      <c r="E188" s="291" t="n"/>
      <c r="F188" s="294" t="n"/>
      <c r="G188" s="295" t="n"/>
      <c r="H188" s="356" t="n"/>
      <c r="I188" s="341" t="n"/>
      <c r="J188" s="322" t="n"/>
      <c r="K188" s="357" t="n"/>
      <c r="L188" s="294" t="n"/>
      <c r="M188" s="294" t="n"/>
      <c r="N188" s="294" t="n"/>
      <c r="O188" s="298" t="n"/>
      <c r="P188" s="300" t="n"/>
      <c r="Q188" s="385" t="n"/>
      <c r="R188" s="268" t="n"/>
      <c r="S188" s="317" t="n"/>
      <c r="T188" s="314" t="n"/>
      <c r="U188" s="317" t="n"/>
      <c r="V188" s="341" t="n"/>
      <c r="W188" s="341" t="n"/>
      <c r="X188" s="291" t="n"/>
      <c r="Y188" s="114" t="n"/>
    </row>
    <row r="189">
      <c r="C189" s="320" t="n"/>
      <c r="D189" s="313" t="n"/>
      <c r="E189" s="291" t="n"/>
      <c r="F189" s="294" t="n"/>
      <c r="G189" s="295" t="n"/>
      <c r="H189" s="356" t="n"/>
      <c r="I189" s="341" t="n"/>
      <c r="J189" s="322" t="n"/>
      <c r="K189" s="357" t="n"/>
      <c r="L189" s="294" t="n"/>
      <c r="M189" s="294" t="n"/>
      <c r="N189" s="294" t="n"/>
      <c r="O189" s="298" t="n"/>
      <c r="P189" s="300" t="n"/>
      <c r="Q189" s="385" t="n"/>
      <c r="R189" s="268" t="n"/>
      <c r="S189" s="317" t="n"/>
      <c r="T189" s="314" t="n"/>
      <c r="U189" s="317" t="n"/>
      <c r="V189" s="341" t="n"/>
      <c r="W189" s="341" t="n"/>
      <c r="X189" s="291" t="n"/>
      <c r="Y189" s="114" t="n"/>
    </row>
    <row r="190">
      <c r="C190" s="320" t="n"/>
      <c r="D190" s="313" t="n"/>
      <c r="E190" s="291" t="n"/>
      <c r="F190" s="294" t="n"/>
      <c r="G190" s="295" t="n"/>
      <c r="H190" s="356" t="n"/>
      <c r="I190" s="341" t="n"/>
      <c r="J190" s="322" t="n"/>
      <c r="K190" s="357" t="n"/>
      <c r="L190" s="294" t="n"/>
      <c r="M190" s="294" t="n"/>
      <c r="N190" s="294" t="n"/>
      <c r="O190" s="298" t="n"/>
      <c r="P190" s="300" t="n"/>
      <c r="Q190" s="385" t="n"/>
      <c r="R190" s="268" t="n"/>
      <c r="S190" s="317" t="n"/>
      <c r="T190" s="314" t="n"/>
      <c r="U190" s="317" t="n"/>
      <c r="V190" s="341" t="n"/>
      <c r="W190" s="341" t="n"/>
      <c r="X190" s="291" t="n"/>
      <c r="Y190" s="114" t="n"/>
    </row>
    <row r="191">
      <c r="C191" s="320" t="n"/>
      <c r="D191" s="313" t="n"/>
      <c r="E191" s="291" t="n"/>
      <c r="F191" s="294" t="n"/>
      <c r="G191" s="295" t="n"/>
      <c r="H191" s="356" t="n"/>
      <c r="I191" s="341" t="n"/>
      <c r="J191" s="322" t="n"/>
      <c r="K191" s="357" t="n"/>
      <c r="L191" s="294" t="n"/>
      <c r="M191" s="294" t="n"/>
      <c r="N191" s="294" t="n"/>
      <c r="O191" s="298" t="n"/>
      <c r="P191" s="300" t="n"/>
      <c r="Q191" s="385" t="n"/>
      <c r="R191" s="268" t="n"/>
      <c r="S191" s="317" t="n"/>
      <c r="T191" s="314" t="n"/>
      <c r="U191" s="317" t="n"/>
      <c r="V191" s="341" t="n"/>
      <c r="W191" s="341" t="n"/>
      <c r="X191" s="291" t="n"/>
      <c r="Y191" s="114" t="n"/>
    </row>
    <row r="192">
      <c r="C192" s="320" t="n"/>
      <c r="D192" s="313" t="n"/>
      <c r="E192" s="291" t="n"/>
      <c r="F192" s="294" t="n"/>
      <c r="G192" s="295" t="n"/>
      <c r="H192" s="356" t="n"/>
      <c r="I192" s="341" t="n"/>
      <c r="J192" s="322" t="n"/>
      <c r="K192" s="357" t="n"/>
      <c r="L192" s="294" t="n"/>
      <c r="M192" s="294" t="n"/>
      <c r="N192" s="294" t="n"/>
      <c r="O192" s="298" t="n"/>
      <c r="P192" s="300" t="n"/>
      <c r="Q192" s="385" t="n"/>
      <c r="R192" s="268" t="n"/>
      <c r="S192" s="317" t="n"/>
      <c r="T192" s="314" t="n"/>
      <c r="U192" s="317" t="n"/>
      <c r="V192" s="341" t="n"/>
      <c r="W192" s="341" t="n"/>
      <c r="X192" s="291" t="n"/>
      <c r="Y192" s="114" t="n"/>
    </row>
    <row r="193">
      <c r="C193" s="320" t="n"/>
      <c r="D193" s="313" t="n"/>
      <c r="E193" s="291" t="n"/>
      <c r="F193" s="294" t="n"/>
      <c r="G193" s="295" t="n"/>
      <c r="H193" s="356" t="n"/>
      <c r="I193" s="341" t="n"/>
      <c r="J193" s="322" t="n"/>
      <c r="K193" s="357" t="n"/>
      <c r="L193" s="294" t="n"/>
      <c r="M193" s="294" t="n"/>
      <c r="N193" s="294" t="n"/>
      <c r="O193" s="298" t="n"/>
      <c r="P193" s="300" t="n"/>
      <c r="Q193" s="385" t="n"/>
      <c r="R193" s="268" t="n"/>
      <c r="S193" s="317" t="n"/>
      <c r="T193" s="314" t="n"/>
      <c r="U193" s="317" t="n"/>
      <c r="V193" s="341" t="n"/>
      <c r="W193" s="341" t="n"/>
      <c r="X193" s="291" t="n"/>
      <c r="Y193" s="114" t="n"/>
    </row>
    <row r="194">
      <c r="C194" s="320" t="n"/>
      <c r="D194" s="313" t="n"/>
      <c r="E194" s="291" t="n"/>
      <c r="F194" s="294" t="n"/>
      <c r="G194" s="295" t="n"/>
      <c r="H194" s="356" t="n"/>
      <c r="I194" s="341" t="n"/>
      <c r="J194" s="322" t="n"/>
      <c r="K194" s="357" t="n"/>
      <c r="L194" s="294" t="n"/>
      <c r="M194" s="294" t="n"/>
      <c r="N194" s="294" t="n"/>
      <c r="O194" s="298" t="n"/>
      <c r="P194" s="300" t="n"/>
      <c r="Q194" s="385" t="n"/>
      <c r="R194" s="268" t="n"/>
      <c r="S194" s="317" t="n"/>
      <c r="T194" s="314" t="n"/>
      <c r="U194" s="317" t="n"/>
      <c r="V194" s="341" t="n"/>
      <c r="W194" s="341" t="n"/>
      <c r="X194" s="291" t="n"/>
      <c r="Y194" s="114" t="n"/>
    </row>
    <row r="195">
      <c r="C195" s="320" t="n"/>
      <c r="D195" s="313" t="n"/>
      <c r="E195" s="291" t="n"/>
      <c r="F195" s="294" t="n"/>
      <c r="G195" s="295" t="n"/>
      <c r="H195" s="356" t="n"/>
      <c r="I195" s="341" t="n"/>
      <c r="J195" s="322" t="n"/>
      <c r="K195" s="357" t="n"/>
      <c r="L195" s="294" t="n"/>
      <c r="M195" s="294" t="n"/>
      <c r="N195" s="294" t="n"/>
      <c r="O195" s="298" t="n"/>
      <c r="P195" s="300" t="n"/>
      <c r="Q195" s="385" t="n"/>
      <c r="R195" s="268" t="n"/>
      <c r="S195" s="317" t="n"/>
      <c r="T195" s="314" t="n"/>
      <c r="U195" s="317" t="n"/>
      <c r="V195" s="341" t="n"/>
      <c r="W195" s="341" t="n"/>
      <c r="X195" s="291" t="n"/>
      <c r="Y195" s="114" t="n"/>
    </row>
    <row r="196">
      <c r="C196" s="320" t="n"/>
      <c r="D196" s="313" t="n"/>
      <c r="E196" s="291" t="n"/>
      <c r="F196" s="294" t="n"/>
      <c r="G196" s="295" t="n"/>
      <c r="H196" s="356" t="n"/>
      <c r="I196" s="341" t="n"/>
      <c r="J196" s="322" t="n"/>
      <c r="K196" s="357" t="n"/>
      <c r="L196" s="294" t="n"/>
      <c r="M196" s="294" t="n"/>
      <c r="N196" s="294" t="n"/>
      <c r="O196" s="298" t="n"/>
      <c r="P196" s="300" t="n"/>
      <c r="Q196" s="385" t="n"/>
      <c r="R196" s="268" t="n"/>
      <c r="S196" s="317" t="n"/>
      <c r="T196" s="314" t="n"/>
      <c r="U196" s="317" t="n"/>
      <c r="V196" s="341" t="n"/>
      <c r="W196" s="341" t="n"/>
      <c r="X196" s="291" t="n"/>
      <c r="Y196" s="114" t="n"/>
    </row>
    <row r="197">
      <c r="C197" s="320" t="n"/>
      <c r="D197" s="313" t="n"/>
      <c r="E197" s="291" t="n"/>
      <c r="F197" s="294" t="n"/>
      <c r="G197" s="295" t="n"/>
      <c r="H197" s="356" t="n"/>
      <c r="I197" s="341" t="n"/>
      <c r="J197" s="322" t="n"/>
      <c r="K197" s="357" t="n"/>
      <c r="L197" s="294" t="n"/>
      <c r="M197" s="294" t="n"/>
      <c r="N197" s="294" t="n"/>
      <c r="O197" s="298" t="n"/>
      <c r="P197" s="300" t="n"/>
      <c r="Q197" s="385" t="n"/>
      <c r="R197" s="268" t="n"/>
      <c r="S197" s="317" t="n"/>
      <c r="T197" s="314" t="n"/>
      <c r="U197" s="317" t="n"/>
      <c r="V197" s="341" t="n"/>
      <c r="W197" s="341" t="n"/>
      <c r="X197" s="291" t="n"/>
      <c r="Y197" s="114" t="n"/>
    </row>
    <row r="198">
      <c r="C198" s="320" t="n"/>
      <c r="D198" s="313" t="n"/>
      <c r="E198" s="291" t="n"/>
      <c r="F198" s="294" t="n"/>
      <c r="G198" s="295" t="n"/>
      <c r="H198" s="356" t="n"/>
      <c r="I198" s="341" t="n"/>
      <c r="J198" s="322" t="n"/>
      <c r="K198" s="357" t="n"/>
      <c r="L198" s="294" t="n"/>
      <c r="M198" s="294" t="n"/>
      <c r="N198" s="294" t="n"/>
      <c r="O198" s="298" t="n"/>
      <c r="P198" s="300" t="n"/>
      <c r="Q198" s="385" t="n"/>
      <c r="R198" s="268" t="n"/>
      <c r="S198" s="317" t="n"/>
      <c r="T198" s="314" t="n"/>
      <c r="U198" s="317" t="n"/>
      <c r="V198" s="341" t="n"/>
      <c r="W198" s="341" t="n"/>
      <c r="X198" s="291" t="n"/>
      <c r="Y198" s="114" t="n"/>
    </row>
    <row r="199">
      <c r="C199" s="320" t="n"/>
      <c r="D199" s="313" t="n"/>
      <c r="E199" s="291" t="n"/>
      <c r="F199" s="294" t="n"/>
      <c r="G199" s="295" t="n"/>
      <c r="H199" s="356" t="n"/>
      <c r="I199" s="341" t="n"/>
      <c r="J199" s="322" t="n"/>
      <c r="K199" s="357" t="n"/>
      <c r="L199" s="294" t="n"/>
      <c r="M199" s="294" t="n"/>
      <c r="N199" s="294" t="n"/>
      <c r="O199" s="298" t="n"/>
      <c r="P199" s="300" t="n"/>
      <c r="Q199" s="385" t="n"/>
      <c r="R199" s="268" t="n"/>
      <c r="S199" s="317" t="n"/>
      <c r="T199" s="314" t="n"/>
      <c r="U199" s="317" t="n"/>
      <c r="V199" s="341" t="n"/>
      <c r="W199" s="341" t="n"/>
      <c r="X199" s="291" t="n"/>
      <c r="Y199" s="114" t="n"/>
    </row>
    <row r="200">
      <c r="C200" s="320" t="n"/>
      <c r="D200" s="313" t="n"/>
      <c r="E200" s="291" t="n"/>
      <c r="F200" s="294" t="n"/>
      <c r="G200" s="295" t="n"/>
      <c r="H200" s="356" t="n"/>
      <c r="I200" s="341" t="n"/>
      <c r="J200" s="322" t="n"/>
      <c r="K200" s="357" t="n"/>
      <c r="L200" s="294" t="n"/>
      <c r="M200" s="294" t="n"/>
      <c r="N200" s="294" t="n"/>
      <c r="O200" s="298" t="n"/>
      <c r="P200" s="300" t="n"/>
      <c r="Q200" s="385" t="n"/>
      <c r="R200" s="268" t="n"/>
      <c r="S200" s="317" t="n"/>
      <c r="T200" s="314" t="n"/>
      <c r="U200" s="317" t="n"/>
      <c r="V200" s="341" t="n"/>
      <c r="W200" s="341" t="n"/>
      <c r="X200" s="291" t="n"/>
      <c r="Y200" s="114" t="n"/>
    </row>
    <row r="201">
      <c r="C201" s="320" t="n"/>
      <c r="D201" s="313" t="n"/>
      <c r="E201" s="291" t="n"/>
      <c r="F201" s="294" t="n"/>
      <c r="G201" s="295" t="n"/>
      <c r="H201" s="356" t="n"/>
      <c r="I201" s="341" t="n"/>
      <c r="J201" s="322" t="n"/>
      <c r="K201" s="357" t="n"/>
      <c r="L201" s="294" t="n"/>
      <c r="M201" s="294" t="n"/>
      <c r="N201" s="294" t="n"/>
      <c r="O201" s="298" t="n"/>
      <c r="P201" s="300" t="n"/>
      <c r="Q201" s="385" t="n"/>
      <c r="R201" s="268" t="n"/>
      <c r="S201" s="317" t="n"/>
      <c r="T201" s="314" t="n"/>
      <c r="U201" s="317" t="n"/>
      <c r="V201" s="341" t="n"/>
      <c r="W201" s="341" t="n"/>
      <c r="X201" s="291" t="n"/>
      <c r="Y201" s="114" t="n"/>
    </row>
    <row r="202">
      <c r="C202" s="320" t="n"/>
      <c r="D202" s="313" t="n"/>
      <c r="E202" s="291" t="n"/>
      <c r="F202" s="294" t="n"/>
      <c r="G202" s="295" t="n"/>
      <c r="H202" s="356" t="n"/>
      <c r="I202" s="341" t="n"/>
      <c r="J202" s="322" t="n"/>
      <c r="K202" s="357" t="n"/>
      <c r="L202" s="294" t="n"/>
      <c r="M202" s="294" t="n"/>
      <c r="N202" s="294" t="n"/>
      <c r="O202" s="298" t="n"/>
      <c r="P202" s="300" t="n"/>
      <c r="Q202" s="385" t="n"/>
      <c r="R202" s="268" t="n"/>
      <c r="S202" s="317" t="n"/>
      <c r="T202" s="314" t="n"/>
      <c r="U202" s="317" t="n"/>
      <c r="V202" s="341" t="n"/>
      <c r="W202" s="341" t="n"/>
      <c r="X202" s="291" t="n"/>
      <c r="Y202" s="114" t="n"/>
    </row>
    <row r="203">
      <c r="C203" s="320" t="n"/>
      <c r="D203" s="313" t="n"/>
      <c r="E203" s="291" t="n"/>
      <c r="F203" s="294" t="n"/>
      <c r="G203" s="295" t="n"/>
      <c r="H203" s="356" t="n"/>
      <c r="I203" s="341" t="n"/>
      <c r="J203" s="322" t="n"/>
      <c r="K203" s="357" t="n"/>
      <c r="L203" s="294" t="n"/>
      <c r="M203" s="294" t="n"/>
      <c r="N203" s="294" t="n"/>
      <c r="O203" s="298" t="n"/>
      <c r="P203" s="300" t="n"/>
      <c r="Q203" s="385" t="n"/>
      <c r="R203" s="268" t="n"/>
      <c r="S203" s="317" t="n"/>
      <c r="T203" s="314" t="n"/>
      <c r="U203" s="317" t="n"/>
      <c r="V203" s="341" t="n"/>
      <c r="W203" s="341" t="n"/>
      <c r="X203" s="291" t="n"/>
      <c r="Y203" s="114" t="n"/>
    </row>
    <row r="204">
      <c r="C204" s="320" t="n"/>
      <c r="D204" s="313" t="n"/>
      <c r="E204" s="291" t="n"/>
      <c r="F204" s="294" t="n"/>
      <c r="G204" s="295" t="n"/>
      <c r="H204" s="356" t="n"/>
      <c r="I204" s="341" t="n"/>
      <c r="J204" s="322" t="n"/>
      <c r="K204" s="357" t="n"/>
      <c r="L204" s="294" t="n"/>
      <c r="M204" s="294" t="n"/>
      <c r="N204" s="294" t="n"/>
      <c r="O204" s="298" t="n"/>
      <c r="P204" s="300" t="n"/>
      <c r="Q204" s="385" t="n"/>
      <c r="R204" s="268" t="n"/>
      <c r="S204" s="317" t="n"/>
      <c r="T204" s="314" t="n"/>
      <c r="U204" s="317" t="n"/>
      <c r="V204" s="341" t="n"/>
      <c r="W204" s="341" t="n"/>
      <c r="X204" s="291" t="n"/>
      <c r="Y204" s="114" t="n"/>
    </row>
    <row r="205">
      <c r="C205" s="320" t="n"/>
      <c r="D205" s="313" t="n"/>
      <c r="E205" s="291" t="n"/>
      <c r="F205" s="294" t="n"/>
      <c r="G205" s="295" t="n"/>
      <c r="H205" s="356" t="n"/>
      <c r="I205" s="341" t="n"/>
      <c r="J205" s="322" t="n"/>
      <c r="K205" s="357" t="n"/>
      <c r="L205" s="294" t="n"/>
      <c r="M205" s="294" t="n"/>
      <c r="N205" s="294" t="n"/>
      <c r="O205" s="298" t="n"/>
      <c r="P205" s="300" t="n"/>
      <c r="Q205" s="385" t="n"/>
      <c r="R205" s="268" t="n"/>
      <c r="S205" s="317" t="n"/>
      <c r="T205" s="314" t="n"/>
      <c r="U205" s="317" t="n"/>
      <c r="V205" s="341" t="n"/>
      <c r="W205" s="341" t="n"/>
      <c r="X205" s="291" t="n"/>
      <c r="Y205" s="114" t="n"/>
    </row>
    <row r="206">
      <c r="C206" s="320" t="n"/>
      <c r="D206" s="313" t="n"/>
      <c r="E206" s="291" t="n"/>
      <c r="F206" s="294" t="n"/>
      <c r="G206" s="295" t="n"/>
      <c r="H206" s="356" t="n"/>
      <c r="I206" s="341" t="n"/>
      <c r="J206" s="322" t="n"/>
      <c r="K206" s="357" t="n"/>
      <c r="L206" s="294" t="n"/>
      <c r="M206" s="294" t="n"/>
      <c r="N206" s="294" t="n"/>
      <c r="O206" s="298" t="n"/>
      <c r="P206" s="300" t="n"/>
      <c r="Q206" s="385" t="n"/>
      <c r="R206" s="268" t="n"/>
      <c r="S206" s="317" t="n"/>
      <c r="T206" s="314" t="n"/>
      <c r="U206" s="317" t="n"/>
      <c r="V206" s="341" t="n"/>
      <c r="W206" s="341" t="n"/>
      <c r="X206" s="291" t="n"/>
      <c r="Y206" s="114" t="n"/>
    </row>
    <row r="207">
      <c r="C207" s="320" t="n"/>
      <c r="D207" s="313" t="n"/>
      <c r="E207" s="291" t="n"/>
      <c r="F207" s="294" t="n"/>
      <c r="G207" s="295" t="n"/>
      <c r="H207" s="356" t="n"/>
      <c r="I207" s="341" t="n"/>
      <c r="J207" s="322" t="n"/>
      <c r="K207" s="357" t="n"/>
      <c r="L207" s="294" t="n"/>
      <c r="M207" s="294" t="n"/>
      <c r="N207" s="294" t="n"/>
      <c r="O207" s="298" t="n"/>
      <c r="P207" s="300" t="n"/>
      <c r="Q207" s="385" t="n"/>
      <c r="R207" s="268" t="n"/>
      <c r="S207" s="317" t="n"/>
      <c r="T207" s="314" t="n"/>
      <c r="U207" s="317" t="n"/>
      <c r="V207" s="341" t="n"/>
      <c r="W207" s="341" t="n"/>
      <c r="X207" s="291" t="n"/>
      <c r="Y207" s="114" t="n"/>
    </row>
    <row r="208">
      <c r="C208" s="320" t="n"/>
      <c r="D208" s="313" t="n"/>
      <c r="E208" s="291" t="n"/>
      <c r="F208" s="294" t="n"/>
      <c r="G208" s="295" t="n"/>
      <c r="H208" s="356" t="n"/>
      <c r="I208" s="341" t="n"/>
      <c r="J208" s="322" t="n"/>
      <c r="K208" s="357" t="n"/>
      <c r="L208" s="294" t="n"/>
      <c r="M208" s="294" t="n"/>
      <c r="N208" s="294" t="n"/>
      <c r="O208" s="298" t="n"/>
      <c r="P208" s="300" t="n"/>
      <c r="Q208" s="385" t="n"/>
      <c r="R208" s="268" t="n"/>
      <c r="S208" s="317" t="n"/>
      <c r="T208" s="314" t="n"/>
      <c r="U208" s="317" t="n"/>
      <c r="V208" s="341" t="n"/>
      <c r="W208" s="341" t="n"/>
      <c r="X208" s="291" t="n"/>
      <c r="Y208" s="114" t="n"/>
    </row>
    <row r="209">
      <c r="C209" s="320" t="n"/>
      <c r="D209" s="313" t="n"/>
      <c r="E209" s="291" t="n"/>
      <c r="F209" s="294" t="n"/>
      <c r="G209" s="295" t="n"/>
      <c r="H209" s="356" t="n"/>
      <c r="I209" s="341" t="n"/>
      <c r="J209" s="322" t="n"/>
      <c r="K209" s="357" t="n"/>
      <c r="L209" s="294" t="n"/>
      <c r="M209" s="294" t="n"/>
      <c r="N209" s="294" t="n"/>
      <c r="O209" s="298" t="n"/>
      <c r="P209" s="300" t="n"/>
      <c r="Q209" s="385" t="n"/>
      <c r="R209" s="268" t="n"/>
      <c r="S209" s="317" t="n"/>
      <c r="T209" s="314" t="n"/>
      <c r="U209" s="317" t="n"/>
      <c r="V209" s="341" t="n"/>
      <c r="W209" s="341" t="n"/>
      <c r="X209" s="291" t="n"/>
      <c r="Y209" s="114" t="n"/>
    </row>
    <row r="210">
      <c r="C210" s="320" t="n"/>
      <c r="D210" s="313" t="n"/>
      <c r="E210" s="291" t="n"/>
      <c r="F210" s="294" t="n"/>
      <c r="G210" s="295" t="n"/>
      <c r="H210" s="356" t="n"/>
      <c r="I210" s="341" t="n"/>
      <c r="J210" s="322" t="n"/>
      <c r="K210" s="357" t="n"/>
      <c r="L210" s="294" t="n"/>
      <c r="M210" s="294" t="n"/>
      <c r="N210" s="294" t="n"/>
      <c r="O210" s="298" t="n"/>
      <c r="P210" s="300" t="n"/>
      <c r="Q210" s="385" t="n"/>
      <c r="R210" s="268" t="n"/>
      <c r="S210" s="317" t="n"/>
      <c r="T210" s="314" t="n"/>
      <c r="U210" s="317" t="n"/>
      <c r="V210" s="341" t="n"/>
      <c r="W210" s="341" t="n"/>
      <c r="X210" s="291" t="n"/>
      <c r="Y210" s="114" t="n"/>
    </row>
    <row r="211">
      <c r="C211" s="320" t="n"/>
      <c r="D211" s="313" t="n"/>
      <c r="E211" s="291" t="n"/>
      <c r="F211" s="294" t="n"/>
      <c r="G211" s="295" t="n"/>
      <c r="H211" s="356" t="n"/>
      <c r="I211" s="341" t="n"/>
      <c r="J211" s="322" t="n"/>
      <c r="K211" s="357" t="n"/>
      <c r="L211" s="294" t="n"/>
      <c r="M211" s="294" t="n"/>
      <c r="N211" s="294" t="n"/>
      <c r="O211" s="298" t="n"/>
      <c r="P211" s="300" t="n"/>
      <c r="Q211" s="385" t="n"/>
      <c r="R211" s="268" t="n"/>
      <c r="S211" s="317" t="n"/>
      <c r="T211" s="314" t="n"/>
      <c r="U211" s="317" t="n"/>
      <c r="V211" s="341" t="n"/>
      <c r="W211" s="341" t="n"/>
      <c r="X211" s="291" t="n"/>
      <c r="Y211" s="114" t="n"/>
    </row>
    <row r="212">
      <c r="C212" s="320" t="n"/>
      <c r="D212" s="313" t="n"/>
      <c r="E212" s="291" t="n"/>
      <c r="F212" s="294" t="n"/>
      <c r="G212" s="295" t="n"/>
      <c r="H212" s="356" t="n"/>
      <c r="I212" s="341" t="n"/>
      <c r="J212" s="322" t="n"/>
      <c r="K212" s="357" t="n"/>
      <c r="L212" s="294" t="n"/>
      <c r="M212" s="294" t="n"/>
      <c r="N212" s="294" t="n"/>
      <c r="O212" s="298" t="n"/>
      <c r="P212" s="300" t="n"/>
      <c r="Q212" s="385" t="n"/>
      <c r="R212" s="268" t="n"/>
      <c r="S212" s="317" t="n"/>
      <c r="T212" s="314" t="n"/>
      <c r="U212" s="317" t="n"/>
      <c r="V212" s="341" t="n"/>
      <c r="W212" s="341" t="n"/>
      <c r="X212" s="291" t="n"/>
      <c r="Y212" s="114" t="n"/>
    </row>
    <row r="213">
      <c r="C213" s="320" t="n"/>
      <c r="D213" s="313" t="n"/>
      <c r="E213" s="291" t="n"/>
      <c r="F213" s="294" t="n"/>
      <c r="G213" s="295" t="n"/>
      <c r="H213" s="356" t="n"/>
      <c r="I213" s="341" t="n"/>
      <c r="J213" s="322" t="n"/>
      <c r="K213" s="357" t="n"/>
      <c r="L213" s="294" t="n"/>
      <c r="M213" s="294" t="n"/>
      <c r="N213" s="294" t="n"/>
      <c r="O213" s="298" t="n"/>
      <c r="P213" s="300" t="n"/>
      <c r="Q213" s="385" t="n"/>
      <c r="R213" s="268" t="n"/>
      <c r="S213" s="317" t="n"/>
      <c r="T213" s="314" t="n"/>
      <c r="U213" s="317" t="n"/>
      <c r="V213" s="341" t="n"/>
      <c r="W213" s="341" t="n"/>
      <c r="X213" s="291" t="n"/>
      <c r="Y213" s="114" t="n"/>
    </row>
    <row r="214">
      <c r="C214" s="320" t="n"/>
      <c r="D214" s="313" t="n"/>
      <c r="E214" s="291" t="n"/>
      <c r="F214" s="294" t="n"/>
      <c r="G214" s="295" t="n"/>
      <c r="H214" s="356" t="n"/>
      <c r="I214" s="341" t="n"/>
      <c r="J214" s="322" t="n"/>
      <c r="K214" s="357" t="n"/>
      <c r="L214" s="294" t="n"/>
      <c r="M214" s="294" t="n"/>
      <c r="N214" s="294" t="n"/>
      <c r="O214" s="298" t="n"/>
      <c r="P214" s="300" t="n"/>
      <c r="Q214" s="385" t="n"/>
      <c r="R214" s="268" t="n"/>
      <c r="S214" s="317" t="n"/>
      <c r="T214" s="314" t="n"/>
      <c r="U214" s="317" t="n"/>
      <c r="V214" s="341" t="n"/>
      <c r="W214" s="341" t="n"/>
      <c r="X214" s="291" t="n"/>
      <c r="Y214" s="114" t="n"/>
    </row>
    <row r="215">
      <c r="C215" s="320" t="n"/>
      <c r="D215" s="313" t="n"/>
      <c r="E215" s="291" t="n"/>
      <c r="F215" s="294" t="n"/>
      <c r="G215" s="295" t="n"/>
      <c r="H215" s="356" t="n"/>
      <c r="I215" s="341" t="n"/>
      <c r="J215" s="322" t="n"/>
      <c r="K215" s="357" t="n"/>
      <c r="L215" s="294" t="n"/>
      <c r="M215" s="294" t="n"/>
      <c r="N215" s="294" t="n"/>
      <c r="O215" s="298" t="n"/>
      <c r="P215" s="300" t="n"/>
      <c r="Q215" s="385" t="n"/>
      <c r="R215" s="268" t="n"/>
      <c r="S215" s="317" t="n"/>
      <c r="T215" s="314" t="n"/>
      <c r="U215" s="317" t="n"/>
      <c r="V215" s="341" t="n"/>
      <c r="W215" s="341" t="n"/>
      <c r="X215" s="291" t="n"/>
      <c r="Y215" s="114" t="n"/>
    </row>
    <row r="216">
      <c r="C216" s="320" t="n"/>
      <c r="D216" s="313" t="n"/>
      <c r="E216" s="291" t="n"/>
      <c r="F216" s="294" t="n"/>
      <c r="G216" s="295" t="n"/>
      <c r="H216" s="356" t="n"/>
      <c r="I216" s="341" t="n"/>
      <c r="J216" s="322" t="n"/>
      <c r="K216" s="357" t="n"/>
      <c r="L216" s="294" t="n"/>
      <c r="M216" s="294" t="n"/>
      <c r="N216" s="294" t="n"/>
      <c r="O216" s="298" t="n"/>
      <c r="P216" s="300" t="n"/>
      <c r="Q216" s="385" t="n"/>
      <c r="R216" s="268" t="n"/>
      <c r="S216" s="317" t="n"/>
      <c r="T216" s="314" t="n"/>
      <c r="U216" s="317" t="n"/>
      <c r="V216" s="341" t="n"/>
      <c r="W216" s="341" t="n"/>
      <c r="X216" s="291" t="n"/>
      <c r="Y216" s="114" t="n"/>
    </row>
    <row r="217">
      <c r="C217" s="320" t="n"/>
      <c r="D217" s="313" t="n"/>
      <c r="E217" s="291" t="n"/>
      <c r="F217" s="294" t="n"/>
      <c r="G217" s="295" t="n"/>
      <c r="H217" s="356" t="n"/>
      <c r="I217" s="341" t="n"/>
      <c r="J217" s="322" t="n"/>
      <c r="K217" s="357" t="n"/>
      <c r="L217" s="294" t="n"/>
      <c r="M217" s="294" t="n"/>
      <c r="N217" s="294" t="n"/>
      <c r="O217" s="298" t="n"/>
      <c r="P217" s="300" t="n"/>
      <c r="Q217" s="385" t="n"/>
      <c r="R217" s="268" t="n"/>
      <c r="S217" s="317" t="n"/>
      <c r="T217" s="314" t="n"/>
      <c r="U217" s="317" t="n"/>
      <c r="V217" s="341" t="n"/>
      <c r="W217" s="341" t="n"/>
      <c r="X217" s="291" t="n"/>
      <c r="Y217" s="114" t="n"/>
    </row>
    <row r="218">
      <c r="C218" s="320" t="n"/>
      <c r="D218" s="313" t="n"/>
      <c r="E218" s="291" t="n"/>
      <c r="F218" s="294" t="n"/>
      <c r="G218" s="295" t="n"/>
      <c r="H218" s="356" t="n"/>
      <c r="I218" s="341" t="n"/>
      <c r="J218" s="322" t="n"/>
      <c r="K218" s="357" t="n"/>
      <c r="L218" s="294" t="n"/>
      <c r="M218" s="294" t="n"/>
      <c r="N218" s="294" t="n"/>
      <c r="O218" s="298" t="n"/>
      <c r="P218" s="300" t="n"/>
      <c r="Q218" s="385" t="n"/>
      <c r="R218" s="268" t="n"/>
      <c r="S218" s="317" t="n"/>
      <c r="T218" s="314" t="n"/>
      <c r="U218" s="317" t="n"/>
      <c r="V218" s="341" t="n"/>
      <c r="W218" s="341" t="n"/>
      <c r="X218" s="291" t="n"/>
      <c r="Y218" s="114" t="n"/>
    </row>
    <row r="219">
      <c r="C219" s="320" t="n"/>
      <c r="D219" s="313" t="n"/>
      <c r="E219" s="291" t="n"/>
      <c r="F219" s="294" t="n"/>
      <c r="G219" s="295" t="n"/>
      <c r="H219" s="356" t="n"/>
      <c r="I219" s="341" t="n"/>
      <c r="J219" s="322" t="n"/>
      <c r="K219" s="357" t="n"/>
      <c r="L219" s="294" t="n"/>
      <c r="M219" s="294" t="n"/>
      <c r="N219" s="294" t="n"/>
      <c r="O219" s="298" t="n"/>
      <c r="P219" s="300" t="n"/>
      <c r="Q219" s="385" t="n"/>
      <c r="R219" s="268" t="n"/>
      <c r="S219" s="317" t="n"/>
      <c r="T219" s="314" t="n"/>
      <c r="U219" s="317" t="n"/>
      <c r="V219" s="341" t="n"/>
      <c r="W219" s="341" t="n"/>
      <c r="X219" s="291" t="n"/>
      <c r="Y219" s="114" t="n"/>
    </row>
    <row r="220">
      <c r="C220" s="320" t="n"/>
      <c r="D220" s="313" t="n"/>
      <c r="E220" s="291" t="n"/>
      <c r="F220" s="294" t="n"/>
      <c r="G220" s="295" t="n"/>
      <c r="H220" s="356" t="n"/>
      <c r="I220" s="341" t="n"/>
      <c r="J220" s="322" t="n"/>
      <c r="K220" s="357" t="n"/>
      <c r="L220" s="294" t="n"/>
      <c r="M220" s="294" t="n"/>
      <c r="N220" s="294" t="n"/>
      <c r="O220" s="298" t="n"/>
      <c r="P220" s="300" t="n"/>
      <c r="Q220" s="385" t="n"/>
      <c r="R220" s="268" t="n"/>
      <c r="S220" s="317" t="n"/>
      <c r="T220" s="314" t="n"/>
      <c r="U220" s="317" t="n"/>
      <c r="V220" s="341" t="n"/>
      <c r="W220" s="341" t="n"/>
      <c r="X220" s="291" t="n"/>
      <c r="Y220" s="114" t="n"/>
    </row>
    <row r="221">
      <c r="C221" s="320" t="n"/>
      <c r="D221" s="313" t="n"/>
      <c r="E221" s="291" t="n"/>
      <c r="F221" s="294" t="n"/>
      <c r="G221" s="295" t="n"/>
      <c r="H221" s="356" t="n"/>
      <c r="I221" s="341" t="n"/>
      <c r="J221" s="322" t="n"/>
      <c r="K221" s="357" t="n"/>
      <c r="L221" s="294" t="n"/>
      <c r="M221" s="294" t="n"/>
      <c r="N221" s="294" t="n"/>
      <c r="O221" s="298" t="n"/>
      <c r="P221" s="300" t="n"/>
      <c r="Q221" s="385" t="n"/>
      <c r="R221" s="268" t="n"/>
      <c r="S221" s="317" t="n"/>
      <c r="T221" s="314" t="n"/>
      <c r="U221" s="317" t="n"/>
      <c r="V221" s="341" t="n"/>
      <c r="W221" s="341" t="n"/>
      <c r="X221" s="291" t="n"/>
      <c r="Y221" s="114" t="n"/>
    </row>
    <row r="222">
      <c r="C222" s="320" t="n"/>
      <c r="D222" s="313" t="n"/>
      <c r="E222" s="291" t="n"/>
      <c r="F222" s="294" t="n"/>
      <c r="G222" s="295" t="n"/>
      <c r="H222" s="356" t="n"/>
      <c r="I222" s="341" t="n"/>
      <c r="J222" s="322" t="n"/>
      <c r="K222" s="357" t="n"/>
      <c r="L222" s="294" t="n"/>
      <c r="M222" s="294" t="n"/>
      <c r="N222" s="294" t="n"/>
      <c r="O222" s="298" t="n"/>
      <c r="P222" s="300" t="n"/>
      <c r="Q222" s="385" t="n"/>
      <c r="R222" s="268" t="n"/>
      <c r="S222" s="317" t="n"/>
      <c r="T222" s="314" t="n"/>
      <c r="U222" s="317" t="n"/>
      <c r="V222" s="341" t="n"/>
      <c r="W222" s="341" t="n"/>
      <c r="X222" s="291" t="n"/>
      <c r="Y222" s="114" t="n"/>
    </row>
    <row r="223">
      <c r="C223" s="320" t="n"/>
      <c r="D223" s="313" t="n"/>
      <c r="E223" s="291" t="n"/>
      <c r="F223" s="294" t="n"/>
      <c r="G223" s="295" t="n"/>
      <c r="H223" s="356" t="n"/>
      <c r="I223" s="341" t="n"/>
      <c r="J223" s="322" t="n"/>
      <c r="K223" s="357" t="n"/>
      <c r="L223" s="294" t="n"/>
      <c r="M223" s="294" t="n"/>
      <c r="N223" s="294" t="n"/>
      <c r="O223" s="298" t="n"/>
      <c r="P223" s="300" t="n"/>
      <c r="Q223" s="385" t="n"/>
      <c r="R223" s="268" t="n"/>
      <c r="S223" s="317" t="n"/>
      <c r="T223" s="314" t="n"/>
      <c r="U223" s="317" t="n"/>
      <c r="V223" s="341" t="n"/>
      <c r="W223" s="341" t="n"/>
      <c r="X223" s="291" t="n"/>
      <c r="Y223" s="114" t="n"/>
    </row>
    <row r="224">
      <c r="C224" s="320" t="n"/>
      <c r="D224" s="313" t="n"/>
      <c r="E224" s="291" t="n"/>
      <c r="F224" s="294" t="n"/>
      <c r="G224" s="295" t="n"/>
      <c r="H224" s="356" t="n"/>
      <c r="I224" s="341" t="n"/>
      <c r="J224" s="322" t="n"/>
      <c r="K224" s="357" t="n"/>
      <c r="L224" s="294" t="n"/>
      <c r="M224" s="294" t="n"/>
      <c r="N224" s="294" t="n"/>
      <c r="O224" s="298" t="n"/>
      <c r="P224" s="300" t="n"/>
      <c r="Q224" s="385" t="n"/>
      <c r="R224" s="268" t="n"/>
      <c r="S224" s="317" t="n"/>
      <c r="T224" s="314" t="n"/>
      <c r="U224" s="317" t="n"/>
      <c r="V224" s="341" t="n"/>
      <c r="W224" s="341" t="n"/>
      <c r="X224" s="291" t="n"/>
      <c r="Y224" s="114" t="n"/>
    </row>
    <row r="225">
      <c r="C225" s="320" t="n"/>
      <c r="D225" s="313" t="n"/>
      <c r="E225" s="291" t="n"/>
      <c r="F225" s="294" t="n"/>
      <c r="G225" s="295" t="n"/>
      <c r="H225" s="356" t="n"/>
      <c r="I225" s="341" t="n"/>
      <c r="J225" s="322" t="n"/>
      <c r="K225" s="357" t="n"/>
      <c r="L225" s="294" t="n"/>
      <c r="M225" s="294" t="n"/>
      <c r="N225" s="294" t="n"/>
      <c r="O225" s="298" t="n"/>
      <c r="P225" s="300" t="n"/>
      <c r="Q225" s="385" t="n"/>
      <c r="R225" s="268" t="n"/>
      <c r="S225" s="317" t="n"/>
      <c r="T225" s="314" t="n"/>
      <c r="U225" s="317" t="n"/>
      <c r="V225" s="341" t="n"/>
      <c r="W225" s="341" t="n"/>
      <c r="X225" s="291" t="n"/>
      <c r="Y225" s="114" t="n"/>
    </row>
    <row r="226">
      <c r="C226" s="320" t="n"/>
      <c r="D226" s="313" t="n"/>
      <c r="E226" s="291" t="n"/>
      <c r="F226" s="294" t="n"/>
      <c r="G226" s="295" t="n"/>
      <c r="H226" s="356" t="n"/>
      <c r="I226" s="341" t="n"/>
      <c r="J226" s="322" t="n"/>
      <c r="K226" s="357" t="n"/>
      <c r="L226" s="294" t="n"/>
      <c r="M226" s="294" t="n"/>
      <c r="N226" s="294" t="n"/>
      <c r="O226" s="298" t="n"/>
      <c r="P226" s="300" t="n"/>
      <c r="Q226" s="385" t="n"/>
      <c r="R226" s="268" t="n"/>
      <c r="S226" s="317" t="n"/>
      <c r="T226" s="314" t="n"/>
      <c r="U226" s="317" t="n"/>
      <c r="V226" s="341" t="n"/>
      <c r="W226" s="341" t="n"/>
      <c r="X226" s="291" t="n"/>
      <c r="Y226" s="114" t="n"/>
    </row>
    <row r="227">
      <c r="C227" s="320" t="n"/>
      <c r="D227" s="313" t="n"/>
      <c r="E227" s="291" t="n"/>
      <c r="F227" s="294" t="n"/>
      <c r="G227" s="295" t="n"/>
      <c r="H227" s="356" t="n"/>
      <c r="I227" s="341" t="n"/>
      <c r="J227" s="322" t="n"/>
      <c r="K227" s="357" t="n"/>
      <c r="L227" s="294" t="n"/>
      <c r="M227" s="294" t="n"/>
      <c r="N227" s="294" t="n"/>
      <c r="O227" s="298" t="n"/>
      <c r="P227" s="300" t="n"/>
      <c r="Q227" s="385" t="n"/>
      <c r="R227" s="268" t="n"/>
      <c r="S227" s="317" t="n"/>
      <c r="T227" s="314" t="n"/>
      <c r="U227" s="317" t="n"/>
      <c r="V227" s="341" t="n"/>
      <c r="W227" s="341" t="n"/>
      <c r="X227" s="291" t="n"/>
      <c r="Y227" s="114" t="n"/>
    </row>
    <row r="228">
      <c r="C228" s="320" t="n"/>
      <c r="D228" s="313" t="n"/>
      <c r="E228" s="291" t="n"/>
      <c r="F228" s="294" t="n"/>
      <c r="G228" s="295" t="n"/>
      <c r="H228" s="356" t="n"/>
      <c r="I228" s="341" t="n"/>
      <c r="J228" s="322" t="n"/>
      <c r="K228" s="357" t="n"/>
      <c r="L228" s="294" t="n"/>
      <c r="M228" s="294" t="n"/>
      <c r="N228" s="294" t="n"/>
      <c r="O228" s="298" t="n"/>
      <c r="P228" s="300" t="n"/>
      <c r="Q228" s="385" t="n"/>
      <c r="R228" s="268" t="n"/>
      <c r="S228" s="317" t="n"/>
      <c r="T228" s="314" t="n"/>
      <c r="U228" s="317" t="n"/>
      <c r="V228" s="341" t="n"/>
      <c r="W228" s="341" t="n"/>
      <c r="X228" s="291" t="n"/>
      <c r="Y228" s="114" t="n"/>
    </row>
    <row r="229">
      <c r="C229" s="320" t="n"/>
      <c r="D229" s="313" t="n"/>
      <c r="E229" s="291" t="n"/>
      <c r="F229" s="294" t="n"/>
      <c r="G229" s="295" t="n"/>
      <c r="H229" s="356" t="n"/>
      <c r="I229" s="341" t="n"/>
      <c r="J229" s="322" t="n"/>
      <c r="K229" s="357" t="n"/>
      <c r="L229" s="294" t="n"/>
      <c r="M229" s="294" t="n"/>
      <c r="N229" s="294" t="n"/>
      <c r="O229" s="298" t="n"/>
      <c r="P229" s="300" t="n"/>
      <c r="Q229" s="385" t="n"/>
      <c r="R229" s="268" t="n"/>
      <c r="S229" s="317" t="n"/>
      <c r="T229" s="314" t="n"/>
      <c r="U229" s="317" t="n"/>
      <c r="V229" s="341" t="n"/>
      <c r="W229" s="341" t="n"/>
      <c r="X229" s="291" t="n"/>
      <c r="Y229" s="114" t="n"/>
    </row>
    <row r="230">
      <c r="C230" s="320" t="n"/>
      <c r="D230" s="313" t="n"/>
      <c r="E230" s="291" t="n"/>
      <c r="F230" s="294" t="n"/>
      <c r="G230" s="295" t="n"/>
      <c r="H230" s="356" t="n"/>
      <c r="I230" s="341" t="n"/>
      <c r="J230" s="322" t="n"/>
      <c r="K230" s="357" t="n"/>
      <c r="L230" s="294" t="n"/>
      <c r="M230" s="294" t="n"/>
      <c r="N230" s="294" t="n"/>
      <c r="O230" s="298" t="n"/>
      <c r="P230" s="300" t="n"/>
      <c r="Q230" s="385" t="n"/>
      <c r="R230" s="268" t="n"/>
      <c r="S230" s="317" t="n"/>
      <c r="T230" s="314" t="n"/>
      <c r="U230" s="317" t="n"/>
      <c r="V230" s="341" t="n"/>
      <c r="W230" s="341" t="n"/>
      <c r="X230" s="291" t="n"/>
      <c r="Y230" s="114" t="n"/>
    </row>
    <row r="231">
      <c r="C231" s="320" t="n"/>
      <c r="D231" s="313" t="n"/>
      <c r="E231" s="291" t="n"/>
      <c r="F231" s="294" t="n"/>
      <c r="G231" s="295" t="n"/>
      <c r="H231" s="356" t="n"/>
      <c r="I231" s="341" t="n"/>
      <c r="J231" s="322" t="n"/>
      <c r="K231" s="357" t="n"/>
      <c r="L231" s="294" t="n"/>
      <c r="M231" s="294" t="n"/>
      <c r="N231" s="294" t="n"/>
      <c r="O231" s="298" t="n"/>
      <c r="P231" s="300" t="n"/>
      <c r="Q231" s="385" t="n"/>
      <c r="R231" s="268" t="n"/>
      <c r="S231" s="317" t="n"/>
      <c r="T231" s="314" t="n"/>
      <c r="U231" s="317" t="n"/>
      <c r="V231" s="341" t="n"/>
      <c r="W231" s="341" t="n"/>
      <c r="X231" s="291" t="n"/>
      <c r="Y231" s="114" t="n"/>
    </row>
    <row r="232">
      <c r="C232" s="320" t="n"/>
      <c r="D232" s="313" t="n"/>
      <c r="E232" s="291" t="n"/>
      <c r="F232" s="294" t="n"/>
      <c r="G232" s="295" t="n"/>
      <c r="H232" s="356" t="n"/>
      <c r="I232" s="341" t="n"/>
      <c r="J232" s="322" t="n"/>
      <c r="K232" s="357" t="n"/>
      <c r="L232" s="294" t="n"/>
      <c r="M232" s="294" t="n"/>
      <c r="N232" s="294" t="n"/>
      <c r="O232" s="298" t="n"/>
      <c r="P232" s="300" t="n"/>
      <c r="Q232" s="385" t="n"/>
      <c r="R232" s="268" t="n"/>
      <c r="S232" s="317" t="n"/>
      <c r="T232" s="314" t="n"/>
      <c r="U232" s="317" t="n"/>
      <c r="V232" s="341" t="n"/>
      <c r="W232" s="341" t="n"/>
      <c r="X232" s="291" t="n"/>
      <c r="Y232" s="114" t="n"/>
    </row>
    <row r="233">
      <c r="C233" s="320" t="n"/>
      <c r="D233" s="313" t="n"/>
      <c r="E233" s="291" t="n"/>
      <c r="F233" s="294" t="n"/>
      <c r="G233" s="295" t="n"/>
      <c r="H233" s="356" t="n"/>
      <c r="I233" s="341" t="n"/>
      <c r="J233" s="322" t="n"/>
      <c r="K233" s="357" t="n"/>
      <c r="L233" s="294" t="n"/>
      <c r="M233" s="294" t="n"/>
      <c r="N233" s="294" t="n"/>
      <c r="O233" s="298" t="n"/>
      <c r="P233" s="300" t="n"/>
      <c r="Q233" s="385" t="n"/>
      <c r="R233" s="268" t="n"/>
      <c r="S233" s="317" t="n"/>
      <c r="T233" s="314" t="n"/>
      <c r="U233" s="317" t="n"/>
      <c r="V233" s="341" t="n"/>
      <c r="W233" s="341" t="n"/>
      <c r="X233" s="291" t="n"/>
      <c r="Y233" s="114" t="n"/>
    </row>
    <row r="234">
      <c r="C234" s="320" t="n"/>
      <c r="D234" s="313" t="n"/>
      <c r="E234" s="291" t="n"/>
      <c r="F234" s="294" t="n"/>
      <c r="G234" s="295" t="n"/>
      <c r="H234" s="356" t="n"/>
      <c r="I234" s="341" t="n"/>
      <c r="J234" s="322" t="n"/>
      <c r="K234" s="357" t="n"/>
      <c r="L234" s="294" t="n"/>
      <c r="M234" s="294" t="n"/>
      <c r="N234" s="294" t="n"/>
      <c r="O234" s="298" t="n"/>
      <c r="P234" s="300" t="n"/>
      <c r="Q234" s="385" t="n"/>
      <c r="R234" s="268" t="n"/>
      <c r="S234" s="317" t="n"/>
      <c r="T234" s="314" t="n"/>
      <c r="U234" s="317" t="n"/>
      <c r="V234" s="341" t="n"/>
      <c r="W234" s="341" t="n"/>
      <c r="X234" s="291" t="n"/>
      <c r="Y234" s="114" t="n"/>
    </row>
    <row r="235">
      <c r="C235" s="320" t="n"/>
      <c r="D235" s="313" t="n"/>
      <c r="E235" s="291" t="n"/>
      <c r="F235" s="294" t="n"/>
      <c r="G235" s="295" t="n"/>
      <c r="H235" s="356" t="n"/>
      <c r="I235" s="341" t="n"/>
      <c r="J235" s="322" t="n"/>
      <c r="K235" s="357" t="n"/>
      <c r="L235" s="294" t="n"/>
      <c r="M235" s="294" t="n"/>
      <c r="N235" s="294" t="n"/>
      <c r="O235" s="298" t="n"/>
      <c r="P235" s="300" t="n"/>
      <c r="Q235" s="385" t="n"/>
      <c r="R235" s="268" t="n"/>
      <c r="S235" s="317" t="n"/>
      <c r="T235" s="314" t="n"/>
      <c r="U235" s="317" t="n"/>
      <c r="V235" s="341" t="n"/>
      <c r="W235" s="341" t="n"/>
      <c r="X235" s="291" t="n"/>
      <c r="Y235" s="114" t="n"/>
    </row>
    <row r="236">
      <c r="C236" s="320" t="n"/>
      <c r="D236" s="313" t="n"/>
      <c r="E236" s="291" t="n"/>
      <c r="F236" s="294" t="n"/>
      <c r="G236" s="295" t="n"/>
      <c r="H236" s="356" t="n"/>
      <c r="I236" s="341" t="n"/>
      <c r="J236" s="322" t="n"/>
      <c r="K236" s="357" t="n"/>
      <c r="L236" s="294" t="n"/>
      <c r="M236" s="294" t="n"/>
      <c r="N236" s="294" t="n"/>
      <c r="O236" s="298" t="n"/>
      <c r="P236" s="300" t="n"/>
      <c r="Q236" s="385" t="n"/>
      <c r="R236" s="268" t="n"/>
      <c r="S236" s="317" t="n"/>
      <c r="T236" s="314" t="n"/>
      <c r="U236" s="317" t="n"/>
      <c r="V236" s="341" t="n"/>
      <c r="W236" s="341" t="n"/>
      <c r="X236" s="291" t="n"/>
      <c r="Y236" s="114" t="n"/>
    </row>
    <row r="237">
      <c r="C237" s="320" t="n"/>
      <c r="D237" s="313" t="n"/>
      <c r="E237" s="291" t="n"/>
      <c r="F237" s="294" t="n"/>
      <c r="G237" s="295" t="n"/>
      <c r="H237" s="356" t="n"/>
      <c r="I237" s="341" t="n"/>
      <c r="J237" s="322" t="n"/>
      <c r="K237" s="357" t="n"/>
      <c r="L237" s="294" t="n"/>
      <c r="M237" s="294" t="n"/>
      <c r="N237" s="294" t="n"/>
      <c r="O237" s="298" t="n"/>
      <c r="P237" s="300" t="n"/>
      <c r="Q237" s="385" t="n"/>
      <c r="R237" s="268" t="n"/>
      <c r="S237" s="317" t="n"/>
      <c r="T237" s="314" t="n"/>
      <c r="U237" s="317" t="n"/>
      <c r="V237" s="341" t="n"/>
      <c r="W237" s="341" t="n"/>
      <c r="X237" s="291" t="n"/>
      <c r="Y237" s="114" t="n"/>
    </row>
    <row r="238">
      <c r="C238" s="320" t="n"/>
      <c r="D238" s="313" t="n"/>
      <c r="E238" s="291" t="n"/>
      <c r="F238" s="294" t="n"/>
      <c r="G238" s="295" t="n"/>
      <c r="H238" s="356" t="n"/>
      <c r="I238" s="341" t="n"/>
      <c r="J238" s="322" t="n"/>
      <c r="K238" s="357" t="n"/>
      <c r="L238" s="294" t="n"/>
      <c r="M238" s="294" t="n"/>
      <c r="N238" s="294" t="n"/>
      <c r="O238" s="298" t="n"/>
      <c r="P238" s="300" t="n"/>
      <c r="Q238" s="385" t="n"/>
      <c r="R238" s="268" t="n"/>
      <c r="S238" s="317" t="n"/>
      <c r="T238" s="314" t="n"/>
      <c r="U238" s="317" t="n"/>
      <c r="V238" s="341" t="n"/>
      <c r="W238" s="341" t="n"/>
      <c r="X238" s="291" t="n"/>
      <c r="Y238" s="114" t="n"/>
    </row>
    <row r="239">
      <c r="C239" s="320" t="n"/>
      <c r="D239" s="313" t="n"/>
      <c r="E239" s="291" t="n"/>
      <c r="F239" s="294" t="n"/>
      <c r="G239" s="295" t="n"/>
      <c r="H239" s="356" t="n"/>
      <c r="I239" s="341" t="n"/>
      <c r="J239" s="322" t="n"/>
      <c r="K239" s="357" t="n"/>
      <c r="L239" s="294" t="n"/>
      <c r="M239" s="294" t="n"/>
      <c r="N239" s="294" t="n"/>
      <c r="O239" s="298" t="n"/>
      <c r="P239" s="300" t="n"/>
      <c r="Q239" s="385" t="n"/>
      <c r="R239" s="268" t="n"/>
      <c r="S239" s="317" t="n"/>
      <c r="T239" s="314" t="n"/>
      <c r="U239" s="317" t="n"/>
      <c r="V239" s="341" t="n"/>
      <c r="W239" s="341" t="n"/>
      <c r="X239" s="291" t="n"/>
      <c r="Y239" s="114" t="n"/>
    </row>
    <row r="240">
      <c r="C240" s="320" t="n"/>
      <c r="D240" s="313" t="n"/>
      <c r="E240" s="291" t="n"/>
      <c r="F240" s="294" t="n"/>
      <c r="G240" s="295" t="n"/>
      <c r="H240" s="356" t="n"/>
      <c r="I240" s="341" t="n"/>
      <c r="J240" s="322" t="n"/>
      <c r="K240" s="357" t="n"/>
      <c r="L240" s="294" t="n"/>
      <c r="M240" s="294" t="n"/>
      <c r="N240" s="294" t="n"/>
      <c r="O240" s="298" t="n"/>
      <c r="P240" s="300" t="n"/>
      <c r="Q240" s="385" t="n"/>
      <c r="R240" s="268" t="n"/>
      <c r="S240" s="317" t="n"/>
      <c r="T240" s="314" t="n"/>
      <c r="U240" s="317" t="n"/>
      <c r="V240" s="341" t="n"/>
      <c r="W240" s="341" t="n"/>
      <c r="X240" s="291" t="n"/>
      <c r="Y240" s="114" t="n"/>
    </row>
    <row r="241">
      <c r="C241" s="320" t="n"/>
      <c r="D241" s="313" t="n"/>
      <c r="E241" s="291" t="n"/>
      <c r="F241" s="294" t="n"/>
      <c r="G241" s="295" t="n"/>
      <c r="H241" s="356" t="n"/>
      <c r="I241" s="341" t="n"/>
      <c r="J241" s="322" t="n"/>
      <c r="K241" s="357" t="n"/>
      <c r="L241" s="294" t="n"/>
      <c r="M241" s="294" t="n"/>
      <c r="N241" s="294" t="n"/>
      <c r="O241" s="298" t="n"/>
      <c r="P241" s="300" t="n"/>
      <c r="Q241" s="385" t="n"/>
      <c r="R241" s="268" t="n"/>
      <c r="S241" s="317" t="n"/>
      <c r="T241" s="314" t="n"/>
      <c r="U241" s="317" t="n"/>
      <c r="V241" s="341" t="n"/>
      <c r="W241" s="341" t="n"/>
      <c r="X241" s="291" t="n"/>
      <c r="Y241" s="114" t="n"/>
    </row>
    <row r="242">
      <c r="C242" s="320" t="n"/>
      <c r="D242" s="313" t="n"/>
      <c r="E242" s="291" t="n"/>
      <c r="F242" s="294" t="n"/>
      <c r="G242" s="295" t="n"/>
      <c r="H242" s="356" t="n"/>
      <c r="I242" s="341" t="n"/>
      <c r="J242" s="322" t="n"/>
      <c r="K242" s="357" t="n"/>
      <c r="L242" s="294" t="n"/>
      <c r="M242" s="294" t="n"/>
      <c r="N242" s="294" t="n"/>
      <c r="O242" s="298" t="n"/>
      <c r="P242" s="300" t="n"/>
      <c r="Q242" s="385" t="n"/>
      <c r="R242" s="268" t="n"/>
      <c r="S242" s="317" t="n"/>
      <c r="T242" s="314" t="n"/>
      <c r="U242" s="317" t="n"/>
      <c r="V242" s="341" t="n"/>
      <c r="W242" s="341" t="n"/>
      <c r="X242" s="291" t="n"/>
      <c r="Y242" s="114" t="n"/>
    </row>
    <row r="243">
      <c r="C243" s="320" t="n"/>
      <c r="D243" s="313" t="n"/>
      <c r="E243" s="291" t="n"/>
      <c r="F243" s="294" t="n"/>
      <c r="G243" s="295" t="n"/>
      <c r="H243" s="356" t="n"/>
      <c r="I243" s="341" t="n"/>
      <c r="J243" s="322" t="n"/>
      <c r="K243" s="357" t="n"/>
      <c r="L243" s="294" t="n"/>
      <c r="M243" s="294" t="n"/>
      <c r="N243" s="294" t="n"/>
      <c r="O243" s="298" t="n"/>
      <c r="P243" s="300" t="n"/>
      <c r="Q243" s="385" t="n"/>
      <c r="R243" s="268" t="n"/>
      <c r="S243" s="317" t="n"/>
      <c r="T243" s="314" t="n"/>
      <c r="U243" s="317" t="n"/>
      <c r="V243" s="341" t="n"/>
      <c r="W243" s="341" t="n"/>
      <c r="X243" s="291" t="n"/>
      <c r="Y243" s="114" t="n"/>
    </row>
    <row r="244">
      <c r="C244" s="320" t="n"/>
      <c r="D244" s="313" t="n"/>
      <c r="E244" s="291" t="n"/>
      <c r="F244" s="294" t="n"/>
      <c r="G244" s="295" t="n"/>
      <c r="H244" s="356" t="n"/>
      <c r="I244" s="341" t="n"/>
      <c r="J244" s="322" t="n"/>
      <c r="K244" s="357" t="n"/>
      <c r="L244" s="294" t="n"/>
      <c r="M244" s="294" t="n"/>
      <c r="N244" s="294" t="n"/>
      <c r="O244" s="298" t="n"/>
      <c r="P244" s="300" t="n"/>
      <c r="Q244" s="385" t="n"/>
      <c r="R244" s="268" t="n"/>
      <c r="S244" s="317" t="n"/>
      <c r="T244" s="314" t="n"/>
      <c r="U244" s="317" t="n"/>
      <c r="V244" s="341" t="n"/>
      <c r="W244" s="341" t="n"/>
      <c r="X244" s="291" t="n"/>
      <c r="Y244" s="114" t="n"/>
    </row>
    <row r="245">
      <c r="C245" s="320" t="n"/>
      <c r="D245" s="313" t="n"/>
      <c r="E245" s="291" t="n"/>
      <c r="F245" s="294" t="n"/>
      <c r="G245" s="295" t="n"/>
      <c r="H245" s="356" t="n"/>
      <c r="I245" s="341" t="n"/>
      <c r="J245" s="322" t="n"/>
      <c r="K245" s="357" t="n"/>
      <c r="L245" s="294" t="n"/>
      <c r="M245" s="294" t="n"/>
      <c r="N245" s="294" t="n"/>
      <c r="O245" s="298" t="n"/>
      <c r="P245" s="300" t="n"/>
      <c r="Q245" s="385" t="n"/>
      <c r="R245" s="268" t="n"/>
      <c r="S245" s="317" t="n"/>
      <c r="T245" s="314" t="n"/>
      <c r="U245" s="317" t="n"/>
      <c r="V245" s="341" t="n"/>
      <c r="W245" s="341" t="n"/>
      <c r="X245" s="291" t="n"/>
      <c r="Y245" s="114" t="n"/>
    </row>
    <row r="246">
      <c r="C246" s="320" t="n"/>
      <c r="D246" s="313" t="n"/>
      <c r="E246" s="291" t="n"/>
      <c r="F246" s="294" t="n"/>
      <c r="G246" s="295" t="n"/>
      <c r="H246" s="356" t="n"/>
      <c r="I246" s="341" t="n"/>
      <c r="J246" s="322" t="n"/>
      <c r="K246" s="357" t="n"/>
      <c r="L246" s="294" t="n"/>
      <c r="M246" s="294" t="n"/>
      <c r="N246" s="294" t="n"/>
      <c r="O246" s="298" t="n"/>
      <c r="P246" s="300" t="n"/>
      <c r="Q246" s="385" t="n"/>
      <c r="R246" s="268" t="n"/>
      <c r="S246" s="317" t="n"/>
      <c r="T246" s="314" t="n"/>
      <c r="U246" s="317" t="n"/>
      <c r="V246" s="341" t="n"/>
      <c r="W246" s="341" t="n"/>
      <c r="X246" s="291" t="n"/>
      <c r="Y246" s="114" t="n"/>
    </row>
    <row r="247">
      <c r="C247" s="320" t="n"/>
      <c r="D247" s="313" t="n"/>
      <c r="E247" s="291" t="n"/>
      <c r="F247" s="294" t="n"/>
      <c r="G247" s="295" t="n"/>
      <c r="H247" s="356" t="n"/>
      <c r="I247" s="341" t="n"/>
      <c r="J247" s="322" t="n"/>
      <c r="K247" s="357" t="n"/>
      <c r="L247" s="294" t="n"/>
      <c r="M247" s="294" t="n"/>
      <c r="N247" s="294" t="n"/>
      <c r="O247" s="298" t="n"/>
      <c r="P247" s="300" t="n"/>
      <c r="Q247" s="385" t="n"/>
      <c r="R247" s="268" t="n"/>
      <c r="S247" s="317" t="n"/>
      <c r="T247" s="314" t="n"/>
      <c r="U247" s="317" t="n"/>
      <c r="V247" s="341" t="n"/>
      <c r="W247" s="341" t="n"/>
      <c r="X247" s="291" t="n"/>
      <c r="Y247" s="114" t="n"/>
    </row>
    <row r="248">
      <c r="C248" s="320" t="n"/>
      <c r="D248" s="313" t="n"/>
      <c r="E248" s="291" t="n"/>
      <c r="F248" s="294" t="n"/>
      <c r="G248" s="295" t="n"/>
      <c r="H248" s="356" t="n"/>
      <c r="I248" s="341" t="n"/>
      <c r="J248" s="322" t="n"/>
      <c r="K248" s="357" t="n"/>
      <c r="L248" s="294" t="n"/>
      <c r="M248" s="294" t="n"/>
      <c r="N248" s="294" t="n"/>
      <c r="O248" s="298" t="n"/>
      <c r="P248" s="300" t="n"/>
      <c r="Q248" s="385" t="n"/>
      <c r="R248" s="268" t="n"/>
      <c r="S248" s="317" t="n"/>
      <c r="T248" s="314" t="n"/>
      <c r="U248" s="317" t="n"/>
      <c r="V248" s="341" t="n"/>
      <c r="W248" s="341" t="n"/>
      <c r="X248" s="291" t="n"/>
      <c r="Y248" s="114" t="n"/>
    </row>
    <row r="249">
      <c r="C249" s="320" t="n"/>
      <c r="D249" s="313" t="n"/>
      <c r="E249" s="291" t="n"/>
      <c r="F249" s="294" t="n"/>
      <c r="G249" s="295" t="n"/>
      <c r="H249" s="356" t="n"/>
      <c r="I249" s="341" t="n"/>
      <c r="J249" s="322" t="n"/>
      <c r="K249" s="357" t="n"/>
      <c r="L249" s="294" t="n"/>
      <c r="M249" s="294" t="n"/>
      <c r="N249" s="294" t="n"/>
      <c r="O249" s="298" t="n"/>
      <c r="P249" s="300" t="n"/>
      <c r="Q249" s="385" t="n"/>
      <c r="R249" s="268" t="n"/>
      <c r="S249" s="317" t="n"/>
      <c r="T249" s="314" t="n"/>
      <c r="U249" s="317" t="n"/>
      <c r="V249" s="341" t="n"/>
      <c r="W249" s="341" t="n"/>
      <c r="X249" s="291" t="n"/>
      <c r="Y249" s="114" t="n"/>
    </row>
    <row r="250">
      <c r="C250" s="320" t="n"/>
      <c r="D250" s="313" t="n"/>
      <c r="E250" s="291" t="n"/>
      <c r="F250" s="294" t="n"/>
      <c r="G250" s="295" t="n"/>
      <c r="H250" s="356" t="n"/>
      <c r="I250" s="341" t="n"/>
      <c r="J250" s="322" t="n"/>
      <c r="K250" s="357" t="n"/>
      <c r="L250" s="294" t="n"/>
      <c r="M250" s="294" t="n"/>
      <c r="N250" s="294" t="n"/>
      <c r="O250" s="298" t="n"/>
      <c r="P250" s="300" t="n"/>
      <c r="Q250" s="385" t="n"/>
      <c r="R250" s="268" t="n"/>
      <c r="S250" s="317" t="n"/>
      <c r="T250" s="314" t="n"/>
      <c r="U250" s="317" t="n"/>
      <c r="V250" s="341" t="n"/>
      <c r="W250" s="341" t="n"/>
      <c r="X250" s="291" t="n"/>
      <c r="Y250" s="114" t="n"/>
    </row>
    <row r="251">
      <c r="C251" s="320" t="n"/>
      <c r="D251" s="313" t="n"/>
      <c r="E251" s="291" t="n"/>
      <c r="F251" s="294" t="n"/>
      <c r="G251" s="295" t="n"/>
      <c r="H251" s="356" t="n"/>
      <c r="I251" s="341" t="n"/>
      <c r="J251" s="322" t="n"/>
      <c r="K251" s="357" t="n"/>
      <c r="L251" s="294" t="n"/>
      <c r="M251" s="294" t="n"/>
      <c r="N251" s="294" t="n"/>
      <c r="O251" s="298" t="n"/>
      <c r="P251" s="300" t="n"/>
      <c r="Q251" s="385" t="n"/>
      <c r="R251" s="268" t="n"/>
      <c r="S251" s="317" t="n"/>
      <c r="T251" s="314" t="n"/>
      <c r="U251" s="317" t="n"/>
      <c r="V251" s="341" t="n"/>
      <c r="W251" s="341" t="n"/>
      <c r="X251" s="291" t="n"/>
      <c r="Y251" s="114" t="n"/>
    </row>
    <row r="252">
      <c r="C252" s="320" t="n"/>
      <c r="D252" s="313" t="n"/>
      <c r="E252" s="291" t="n"/>
      <c r="F252" s="294" t="n"/>
      <c r="G252" s="295" t="n"/>
      <c r="H252" s="356" t="n"/>
      <c r="I252" s="341" t="n"/>
      <c r="J252" s="322" t="n"/>
      <c r="K252" s="357" t="n"/>
      <c r="L252" s="294" t="n"/>
      <c r="M252" s="294" t="n"/>
      <c r="N252" s="294" t="n"/>
      <c r="O252" s="298" t="n"/>
      <c r="P252" s="300" t="n"/>
      <c r="Q252" s="385" t="n"/>
      <c r="R252" s="268" t="n"/>
      <c r="S252" s="317" t="n"/>
      <c r="T252" s="314" t="n"/>
      <c r="U252" s="317" t="n"/>
      <c r="V252" s="341" t="n"/>
      <c r="W252" s="341" t="n"/>
      <c r="X252" s="291" t="n"/>
      <c r="Y252" s="114" t="n"/>
    </row>
    <row r="253">
      <c r="C253" s="320" t="n"/>
      <c r="D253" s="313" t="n"/>
      <c r="E253" s="291" t="n"/>
      <c r="F253" s="294" t="n"/>
      <c r="G253" s="295" t="n"/>
      <c r="H253" s="356" t="n"/>
      <c r="I253" s="341" t="n"/>
      <c r="J253" s="322" t="n"/>
      <c r="K253" s="357" t="n"/>
      <c r="L253" s="294" t="n"/>
      <c r="M253" s="294" t="n"/>
      <c r="N253" s="294" t="n"/>
      <c r="O253" s="298" t="n"/>
      <c r="P253" s="300" t="n"/>
      <c r="Q253" s="385" t="n"/>
      <c r="R253" s="268" t="n"/>
      <c r="S253" s="317" t="n"/>
      <c r="T253" s="314" t="n"/>
      <c r="U253" s="317" t="n"/>
      <c r="V253" s="341" t="n"/>
      <c r="W253" s="341" t="n"/>
      <c r="X253" s="291" t="n"/>
      <c r="Y253" s="114" t="n"/>
    </row>
    <row r="254">
      <c r="C254" s="320" t="n"/>
      <c r="D254" s="313" t="n"/>
      <c r="E254" s="291" t="n"/>
      <c r="F254" s="294" t="n"/>
      <c r="G254" s="295" t="n"/>
      <c r="H254" s="356" t="n"/>
      <c r="I254" s="341" t="n"/>
      <c r="J254" s="322" t="n"/>
      <c r="K254" s="357" t="n"/>
      <c r="L254" s="294" t="n"/>
      <c r="M254" s="294" t="n"/>
      <c r="N254" s="294" t="n"/>
      <c r="O254" s="298" t="n"/>
      <c r="P254" s="300" t="n"/>
      <c r="Q254" s="385" t="n"/>
      <c r="R254" s="268" t="n"/>
      <c r="S254" s="317" t="n"/>
      <c r="T254" s="314" t="n"/>
      <c r="U254" s="317" t="n"/>
      <c r="V254" s="341" t="n"/>
      <c r="W254" s="341" t="n"/>
      <c r="X254" s="291" t="n"/>
      <c r="Y254" s="114" t="n"/>
    </row>
    <row r="255">
      <c r="C255" s="320" t="n"/>
      <c r="D255" s="313" t="n"/>
      <c r="E255" s="291" t="n"/>
      <c r="F255" s="294" t="n"/>
      <c r="G255" s="295" t="n"/>
      <c r="H255" s="356" t="n"/>
      <c r="I255" s="341" t="n"/>
      <c r="J255" s="322" t="n"/>
      <c r="K255" s="357" t="n"/>
      <c r="L255" s="294" t="n"/>
      <c r="M255" s="294" t="n"/>
      <c r="N255" s="294" t="n"/>
      <c r="O255" s="298" t="n"/>
      <c r="P255" s="300" t="n"/>
      <c r="Q255" s="385" t="n"/>
      <c r="R255" s="268" t="n"/>
      <c r="S255" s="317" t="n"/>
      <c r="T255" s="314" t="n"/>
      <c r="U255" s="317" t="n"/>
      <c r="V255" s="341" t="n"/>
      <c r="W255" s="341" t="n"/>
      <c r="X255" s="291" t="n"/>
      <c r="Y255" s="114" t="n"/>
    </row>
    <row r="256">
      <c r="C256" s="320" t="n"/>
      <c r="D256" s="313" t="n"/>
      <c r="E256" s="291" t="n"/>
      <c r="F256" s="294" t="n"/>
      <c r="G256" s="295" t="n"/>
      <c r="H256" s="356" t="n"/>
      <c r="I256" s="341" t="n"/>
      <c r="J256" s="322" t="n"/>
      <c r="K256" s="357" t="n"/>
      <c r="L256" s="294" t="n"/>
      <c r="M256" s="294" t="n"/>
      <c r="N256" s="294" t="n"/>
      <c r="O256" s="298" t="n"/>
      <c r="P256" s="300" t="n"/>
      <c r="Q256" s="385" t="n"/>
      <c r="R256" s="268" t="n"/>
      <c r="S256" s="317" t="n"/>
      <c r="T256" s="314" t="n"/>
      <c r="U256" s="317" t="n"/>
      <c r="V256" s="341" t="n"/>
      <c r="W256" s="341" t="n"/>
      <c r="X256" s="291" t="n"/>
      <c r="Y256" s="114" t="n"/>
    </row>
    <row r="257">
      <c r="C257" s="320" t="n"/>
      <c r="D257" s="313" t="n"/>
      <c r="E257" s="291" t="n"/>
      <c r="F257" s="294" t="n"/>
      <c r="G257" s="295" t="n"/>
      <c r="H257" s="356" t="n"/>
      <c r="I257" s="341" t="n"/>
      <c r="J257" s="322" t="n"/>
      <c r="K257" s="357" t="n"/>
      <c r="L257" s="294" t="n"/>
      <c r="M257" s="294" t="n"/>
      <c r="N257" s="294" t="n"/>
      <c r="O257" s="298" t="n"/>
      <c r="P257" s="300" t="n"/>
      <c r="Q257" s="385" t="n"/>
      <c r="R257" s="268" t="n"/>
      <c r="S257" s="317" t="n"/>
      <c r="T257" s="314" t="n"/>
      <c r="U257" s="317" t="n"/>
      <c r="V257" s="341" t="n"/>
      <c r="W257" s="341" t="n"/>
      <c r="X257" s="291" t="n"/>
      <c r="Y257" s="114" t="n"/>
    </row>
    <row r="258">
      <c r="C258" s="320" t="n"/>
      <c r="D258" s="313" t="n"/>
      <c r="E258" s="291" t="n"/>
      <c r="F258" s="294" t="n"/>
      <c r="G258" s="295" t="n"/>
      <c r="H258" s="356" t="n"/>
      <c r="I258" s="341" t="n"/>
      <c r="J258" s="322" t="n"/>
      <c r="K258" s="357" t="n"/>
      <c r="L258" s="294" t="n"/>
      <c r="M258" s="294" t="n"/>
      <c r="N258" s="294" t="n"/>
      <c r="O258" s="298" t="n"/>
      <c r="P258" s="300" t="n"/>
      <c r="Q258" s="385" t="n"/>
      <c r="R258" s="268" t="n"/>
      <c r="S258" s="317" t="n"/>
      <c r="T258" s="314" t="n"/>
      <c r="U258" s="317" t="n"/>
      <c r="V258" s="341" t="n"/>
      <c r="W258" s="341" t="n"/>
      <c r="X258" s="291" t="n"/>
      <c r="Y258" s="114" t="n"/>
    </row>
    <row r="259">
      <c r="C259" s="320" t="n"/>
      <c r="D259" s="313" t="n"/>
      <c r="E259" s="291" t="n"/>
      <c r="F259" s="294" t="n"/>
      <c r="G259" s="295" t="n"/>
      <c r="H259" s="356" t="n"/>
      <c r="I259" s="341" t="n"/>
      <c r="J259" s="322" t="n"/>
      <c r="K259" s="357" t="n"/>
      <c r="L259" s="294" t="n"/>
      <c r="M259" s="294" t="n"/>
      <c r="N259" s="294" t="n"/>
      <c r="O259" s="298" t="n"/>
      <c r="P259" s="300" t="n"/>
      <c r="Q259" s="385" t="n"/>
      <c r="R259" s="268" t="n"/>
      <c r="S259" s="317" t="n"/>
      <c r="T259" s="314" t="n"/>
      <c r="U259" s="317" t="n"/>
      <c r="V259" s="341" t="n"/>
      <c r="W259" s="341" t="n"/>
      <c r="X259" s="291" t="n"/>
      <c r="Y259" s="114" t="n"/>
    </row>
    <row r="260">
      <c r="C260" s="320" t="n"/>
      <c r="D260" s="313" t="n"/>
      <c r="E260" s="291" t="n"/>
      <c r="F260" s="294" t="n"/>
      <c r="G260" s="295" t="n"/>
      <c r="H260" s="356" t="n"/>
      <c r="I260" s="341" t="n"/>
      <c r="J260" s="322" t="n"/>
      <c r="K260" s="357" t="n"/>
      <c r="L260" s="294" t="n"/>
      <c r="M260" s="294" t="n"/>
      <c r="N260" s="294" t="n"/>
      <c r="O260" s="298" t="n"/>
      <c r="P260" s="300" t="n"/>
      <c r="Q260" s="385" t="n"/>
      <c r="R260" s="268" t="n"/>
      <c r="S260" s="317" t="n"/>
      <c r="T260" s="314" t="n"/>
      <c r="U260" s="317" t="n"/>
      <c r="V260" s="341" t="n"/>
      <c r="W260" s="341" t="n"/>
      <c r="X260" s="291" t="n"/>
      <c r="Y260" s="114" t="n"/>
    </row>
    <row r="261">
      <c r="C261" s="320" t="n"/>
      <c r="D261" s="313" t="n"/>
      <c r="E261" s="291" t="n"/>
      <c r="F261" s="294" t="n"/>
      <c r="G261" s="295" t="n"/>
      <c r="H261" s="356" t="n"/>
      <c r="I261" s="341" t="n"/>
      <c r="J261" s="322" t="n"/>
      <c r="K261" s="357" t="n"/>
      <c r="L261" s="294" t="n"/>
      <c r="M261" s="294" t="n"/>
      <c r="N261" s="294" t="n"/>
      <c r="O261" s="298" t="n"/>
      <c r="P261" s="300" t="n"/>
      <c r="Q261" s="385" t="n"/>
      <c r="R261" s="268" t="n"/>
      <c r="S261" s="317" t="n"/>
      <c r="T261" s="314" t="n"/>
      <c r="U261" s="317" t="n"/>
      <c r="V261" s="341" t="n"/>
      <c r="W261" s="341" t="n"/>
      <c r="X261" s="291" t="n"/>
      <c r="Y261" s="114" t="n"/>
    </row>
    <row r="262">
      <c r="C262" s="320" t="n"/>
      <c r="D262" s="313" t="n"/>
      <c r="E262" s="291" t="n"/>
      <c r="F262" s="294" t="n"/>
      <c r="G262" s="295" t="n"/>
      <c r="H262" s="356" t="n"/>
      <c r="I262" s="341" t="n"/>
      <c r="J262" s="322" t="n"/>
      <c r="K262" s="357" t="n"/>
      <c r="L262" s="294" t="n"/>
      <c r="M262" s="294" t="n"/>
      <c r="N262" s="294" t="n"/>
      <c r="O262" s="298" t="n"/>
      <c r="P262" s="300" t="n"/>
      <c r="Q262" s="385" t="n"/>
      <c r="R262" s="268" t="n"/>
      <c r="S262" s="317" t="n"/>
      <c r="T262" s="314" t="n"/>
      <c r="U262" s="317" t="n"/>
      <c r="V262" s="341" t="n"/>
      <c r="W262" s="341" t="n"/>
      <c r="X262" s="291" t="n"/>
      <c r="Y262" s="114" t="n"/>
    </row>
    <row r="263">
      <c r="C263" s="320" t="n"/>
      <c r="D263" s="313" t="n"/>
      <c r="E263" s="291" t="n"/>
      <c r="F263" s="294" t="n"/>
      <c r="G263" s="295" t="n"/>
      <c r="H263" s="356" t="n"/>
      <c r="I263" s="341" t="n"/>
      <c r="J263" s="322" t="n"/>
      <c r="K263" s="357" t="n"/>
      <c r="L263" s="294" t="n"/>
      <c r="M263" s="294" t="n"/>
      <c r="N263" s="294" t="n"/>
      <c r="O263" s="298" t="n"/>
      <c r="P263" s="300" t="n"/>
      <c r="Q263" s="385" t="n"/>
      <c r="R263" s="268" t="n"/>
      <c r="S263" s="317" t="n"/>
      <c r="T263" s="314" t="n"/>
      <c r="U263" s="317" t="n"/>
      <c r="V263" s="341" t="n"/>
      <c r="W263" s="341" t="n"/>
      <c r="X263" s="291" t="n"/>
      <c r="Y263" s="114" t="n"/>
    </row>
    <row r="264">
      <c r="C264" s="320" t="n"/>
      <c r="D264" s="313" t="n"/>
      <c r="E264" s="291" t="n"/>
      <c r="F264" s="294" t="n"/>
      <c r="G264" s="295" t="n"/>
      <c r="H264" s="356" t="n"/>
      <c r="I264" s="341" t="n"/>
      <c r="J264" s="322" t="n"/>
      <c r="K264" s="357" t="n"/>
      <c r="L264" s="294" t="n"/>
      <c r="M264" s="294" t="n"/>
      <c r="N264" s="294" t="n"/>
      <c r="O264" s="298" t="n"/>
      <c r="P264" s="300" t="n"/>
      <c r="Q264" s="385" t="n"/>
      <c r="R264" s="268" t="n"/>
      <c r="S264" s="317" t="n"/>
      <c r="T264" s="314" t="n"/>
      <c r="U264" s="317" t="n"/>
      <c r="V264" s="341" t="n"/>
      <c r="W264" s="341" t="n"/>
      <c r="X264" s="291" t="n"/>
      <c r="Y264" s="114" t="n"/>
    </row>
    <row r="265">
      <c r="C265" s="320" t="n"/>
      <c r="D265" s="313" t="n"/>
      <c r="E265" s="291" t="n"/>
      <c r="F265" s="294" t="n"/>
      <c r="G265" s="295" t="n"/>
      <c r="H265" s="356" t="n"/>
      <c r="I265" s="341" t="n"/>
      <c r="J265" s="322" t="n"/>
      <c r="K265" s="357" t="n"/>
      <c r="L265" s="294" t="n"/>
      <c r="M265" s="294" t="n"/>
      <c r="N265" s="294" t="n"/>
      <c r="O265" s="298" t="n"/>
      <c r="P265" s="300" t="n"/>
      <c r="Q265" s="385" t="n"/>
      <c r="R265" s="268" t="n"/>
      <c r="S265" s="317" t="n"/>
      <c r="T265" s="314" t="n"/>
      <c r="U265" s="317" t="n"/>
      <c r="V265" s="341" t="n"/>
      <c r="W265" s="341" t="n"/>
      <c r="X265" s="291" t="n"/>
      <c r="Y265" s="114" t="n"/>
    </row>
    <row r="266">
      <c r="C266" s="320" t="n"/>
      <c r="D266" s="313" t="n"/>
      <c r="E266" s="291" t="n"/>
      <c r="F266" s="294" t="n"/>
      <c r="G266" s="295" t="n"/>
      <c r="H266" s="356" t="n"/>
      <c r="I266" s="341" t="n"/>
      <c r="J266" s="322" t="n"/>
      <c r="K266" s="357" t="n"/>
      <c r="L266" s="294" t="n"/>
      <c r="M266" s="294" t="n"/>
      <c r="N266" s="294" t="n"/>
      <c r="O266" s="298" t="n"/>
      <c r="P266" s="300" t="n"/>
      <c r="Q266" s="385" t="n"/>
      <c r="R266" s="268" t="n"/>
      <c r="S266" s="317" t="n"/>
      <c r="T266" s="314" t="n"/>
      <c r="U266" s="317" t="n"/>
      <c r="V266" s="341" t="n"/>
      <c r="W266" s="341" t="n"/>
      <c r="X266" s="291" t="n"/>
      <c r="Y266" s="114" t="n"/>
    </row>
    <row r="267">
      <c r="C267" s="320" t="n"/>
      <c r="D267" s="313" t="n"/>
      <c r="E267" s="291" t="n"/>
      <c r="F267" s="294" t="n"/>
      <c r="G267" s="295" t="n"/>
      <c r="H267" s="356" t="n"/>
      <c r="I267" s="341" t="n"/>
      <c r="J267" s="322" t="n"/>
      <c r="K267" s="357" t="n"/>
      <c r="L267" s="294" t="n"/>
      <c r="M267" s="294" t="n"/>
      <c r="N267" s="294" t="n"/>
      <c r="O267" s="298" t="n"/>
      <c r="P267" s="300" t="n"/>
      <c r="Q267" s="385" t="n"/>
      <c r="R267" s="268" t="n"/>
      <c r="S267" s="317" t="n"/>
      <c r="T267" s="314" t="n"/>
      <c r="U267" s="317" t="n"/>
      <c r="V267" s="341" t="n"/>
      <c r="W267" s="341" t="n"/>
      <c r="X267" s="291" t="n"/>
      <c r="Y267" s="114" t="n"/>
    </row>
    <row r="268">
      <c r="C268" s="320" t="n"/>
      <c r="D268" s="313" t="n"/>
      <c r="E268" s="291" t="n"/>
      <c r="F268" s="294" t="n"/>
      <c r="G268" s="295" t="n"/>
      <c r="H268" s="356" t="n"/>
      <c r="I268" s="341" t="n"/>
      <c r="J268" s="322" t="n"/>
      <c r="K268" s="357" t="n"/>
      <c r="L268" s="294" t="n"/>
      <c r="M268" s="294" t="n"/>
      <c r="N268" s="294" t="n"/>
      <c r="O268" s="298" t="n"/>
      <c r="P268" s="300" t="n"/>
      <c r="Q268" s="385" t="n"/>
      <c r="R268" s="268" t="n"/>
      <c r="S268" s="317" t="n"/>
      <c r="T268" s="314" t="n"/>
      <c r="U268" s="317" t="n"/>
      <c r="V268" s="341" t="n"/>
      <c r="W268" s="341" t="n"/>
      <c r="X268" s="291" t="n"/>
      <c r="Y268" s="114" t="n"/>
    </row>
    <row r="269">
      <c r="C269" s="320" t="n"/>
      <c r="D269" s="313" t="n"/>
      <c r="E269" s="291" t="n"/>
      <c r="F269" s="294" t="n"/>
      <c r="G269" s="295" t="n"/>
      <c r="H269" s="356" t="n"/>
      <c r="I269" s="341" t="n"/>
      <c r="J269" s="322" t="n"/>
      <c r="K269" s="357" t="n"/>
      <c r="L269" s="294" t="n"/>
      <c r="M269" s="294" t="n"/>
      <c r="N269" s="294" t="n"/>
      <c r="O269" s="298" t="n"/>
      <c r="P269" s="300" t="n"/>
      <c r="Q269" s="385" t="n"/>
      <c r="R269" s="268" t="n"/>
      <c r="S269" s="317" t="n"/>
      <c r="T269" s="314" t="n"/>
      <c r="U269" s="317" t="n"/>
      <c r="V269" s="341" t="n"/>
      <c r="W269" s="341" t="n"/>
      <c r="X269" s="291" t="n"/>
      <c r="Y269" s="114" t="n"/>
    </row>
    <row r="270">
      <c r="C270" s="320" t="n"/>
      <c r="D270" s="313" t="n"/>
      <c r="E270" s="291" t="n"/>
      <c r="F270" s="294" t="n"/>
      <c r="G270" s="295" t="n"/>
      <c r="H270" s="356" t="n"/>
      <c r="I270" s="341" t="n"/>
      <c r="J270" s="322" t="n"/>
      <c r="K270" s="357" t="n"/>
      <c r="L270" s="294" t="n"/>
      <c r="M270" s="294" t="n"/>
      <c r="N270" s="294" t="n"/>
      <c r="O270" s="298" t="n"/>
      <c r="P270" s="300" t="n"/>
      <c r="Q270" s="385" t="n"/>
      <c r="R270" s="268" t="n"/>
      <c r="S270" s="317" t="n"/>
      <c r="T270" s="314" t="n"/>
      <c r="U270" s="317" t="n"/>
      <c r="V270" s="341" t="n"/>
      <c r="W270" s="341" t="n"/>
      <c r="X270" s="291" t="n"/>
      <c r="Y270" s="114" t="n"/>
    </row>
    <row r="271">
      <c r="C271" s="320" t="n"/>
      <c r="D271" s="313" t="n"/>
      <c r="E271" s="291" t="n"/>
      <c r="F271" s="294" t="n"/>
      <c r="G271" s="295" t="n"/>
      <c r="H271" s="356" t="n"/>
      <c r="I271" s="341" t="n"/>
      <c r="J271" s="322" t="n"/>
      <c r="K271" s="357" t="n"/>
      <c r="L271" s="294" t="n"/>
      <c r="M271" s="294" t="n"/>
      <c r="N271" s="294" t="n"/>
      <c r="O271" s="298" t="n"/>
      <c r="P271" s="300" t="n"/>
      <c r="Q271" s="385" t="n"/>
      <c r="R271" s="268" t="n"/>
      <c r="S271" s="317" t="n"/>
      <c r="T271" s="314" t="n"/>
      <c r="U271" s="317" t="n"/>
      <c r="V271" s="341" t="n"/>
      <c r="W271" s="341" t="n"/>
      <c r="X271" s="291" t="n"/>
      <c r="Y271" s="114" t="n"/>
    </row>
    <row r="272">
      <c r="C272" s="320" t="n"/>
      <c r="D272" s="313" t="n"/>
      <c r="E272" s="291" t="n"/>
      <c r="F272" s="294" t="n"/>
      <c r="G272" s="295" t="n"/>
      <c r="H272" s="356" t="n"/>
      <c r="I272" s="341" t="n"/>
      <c r="J272" s="322" t="n"/>
      <c r="K272" s="357" t="n"/>
      <c r="L272" s="294" t="n"/>
      <c r="M272" s="294" t="n"/>
      <c r="N272" s="294" t="n"/>
      <c r="O272" s="298" t="n"/>
      <c r="P272" s="300" t="n"/>
      <c r="Q272" s="385" t="n"/>
      <c r="R272" s="268" t="n"/>
      <c r="S272" s="317" t="n"/>
      <c r="T272" s="314" t="n"/>
      <c r="U272" s="317" t="n"/>
      <c r="V272" s="341" t="n"/>
      <c r="W272" s="341" t="n"/>
      <c r="X272" s="291" t="n"/>
      <c r="Y272" s="114" t="n"/>
    </row>
    <row r="273">
      <c r="C273" s="320" t="n"/>
      <c r="D273" s="313" t="n"/>
      <c r="E273" s="291" t="n"/>
      <c r="F273" s="294" t="n"/>
      <c r="G273" s="295" t="n"/>
      <c r="H273" s="356" t="n"/>
      <c r="I273" s="341" t="n"/>
      <c r="J273" s="322" t="n"/>
      <c r="K273" s="357" t="n"/>
      <c r="L273" s="294" t="n"/>
      <c r="M273" s="294" t="n"/>
      <c r="N273" s="294" t="n"/>
      <c r="O273" s="298" t="n"/>
      <c r="P273" s="300" t="n"/>
      <c r="Q273" s="385" t="n"/>
      <c r="R273" s="268" t="n"/>
      <c r="S273" s="317" t="n"/>
      <c r="T273" s="314" t="n"/>
      <c r="U273" s="317" t="n"/>
      <c r="V273" s="341" t="n"/>
      <c r="W273" s="341" t="n"/>
      <c r="X273" s="291" t="n"/>
      <c r="Y273" s="114" t="n"/>
    </row>
    <row r="274">
      <c r="C274" s="320" t="n"/>
      <c r="D274" s="313" t="n"/>
      <c r="E274" s="291" t="n"/>
      <c r="F274" s="294" t="n"/>
      <c r="G274" s="295" t="n"/>
      <c r="H274" s="356" t="n"/>
      <c r="I274" s="341" t="n"/>
      <c r="J274" s="322" t="n"/>
      <c r="K274" s="357" t="n"/>
      <c r="L274" s="294" t="n"/>
      <c r="M274" s="294" t="n"/>
      <c r="N274" s="294" t="n"/>
      <c r="O274" s="298" t="n"/>
      <c r="P274" s="300" t="n"/>
      <c r="Q274" s="385" t="n"/>
      <c r="R274" s="268" t="n"/>
      <c r="S274" s="317" t="n"/>
      <c r="T274" s="314" t="n"/>
      <c r="U274" s="317" t="n"/>
      <c r="V274" s="341" t="n"/>
      <c r="W274" s="341" t="n"/>
      <c r="X274" s="291" t="n"/>
      <c r="Y274" s="114" t="n"/>
    </row>
    <row r="275">
      <c r="C275" s="320" t="n"/>
      <c r="D275" s="313" t="n"/>
      <c r="E275" s="291" t="n"/>
      <c r="F275" s="294" t="n"/>
      <c r="G275" s="295" t="n"/>
      <c r="H275" s="356" t="n"/>
      <c r="I275" s="341" t="n"/>
      <c r="J275" s="322" t="n"/>
      <c r="K275" s="357" t="n"/>
      <c r="L275" s="294" t="n"/>
      <c r="M275" s="294" t="n"/>
      <c r="N275" s="294" t="n"/>
      <c r="O275" s="298" t="n"/>
      <c r="P275" s="300" t="n"/>
      <c r="Q275" s="385" t="n"/>
      <c r="R275" s="268" t="n"/>
      <c r="S275" s="317" t="n"/>
      <c r="T275" s="314" t="n"/>
      <c r="U275" s="317" t="n"/>
      <c r="V275" s="341" t="n"/>
      <c r="W275" s="341" t="n"/>
      <c r="X275" s="291" t="n"/>
      <c r="Y275" s="114" t="n"/>
    </row>
    <row r="276">
      <c r="C276" s="320" t="n"/>
      <c r="D276" s="313" t="n"/>
      <c r="E276" s="291" t="n"/>
      <c r="F276" s="294" t="n"/>
      <c r="G276" s="295" t="n"/>
      <c r="H276" s="356" t="n"/>
      <c r="I276" s="341" t="n"/>
      <c r="J276" s="322" t="n"/>
      <c r="K276" s="357" t="n"/>
      <c r="L276" s="294" t="n"/>
      <c r="M276" s="294" t="n"/>
      <c r="N276" s="294" t="n"/>
      <c r="O276" s="298" t="n"/>
      <c r="P276" s="300" t="n"/>
      <c r="Q276" s="385" t="n"/>
      <c r="R276" s="268" t="n"/>
      <c r="S276" s="317" t="n"/>
      <c r="T276" s="314" t="n"/>
      <c r="U276" s="317" t="n"/>
      <c r="V276" s="341" t="n"/>
      <c r="W276" s="341" t="n"/>
      <c r="X276" s="291" t="n"/>
      <c r="Y276" s="114" t="n"/>
    </row>
    <row r="277">
      <c r="C277" s="320" t="n"/>
      <c r="D277" s="313" t="n"/>
      <c r="E277" s="291" t="n"/>
      <c r="F277" s="294" t="n"/>
      <c r="G277" s="295" t="n"/>
      <c r="H277" s="356" t="n"/>
      <c r="I277" s="341" t="n"/>
      <c r="J277" s="322" t="n"/>
      <c r="K277" s="357" t="n"/>
      <c r="L277" s="294" t="n"/>
      <c r="M277" s="294" t="n"/>
      <c r="N277" s="294" t="n"/>
      <c r="O277" s="298" t="n"/>
      <c r="P277" s="300" t="n"/>
      <c r="Q277" s="385" t="n"/>
      <c r="R277" s="268" t="n"/>
      <c r="S277" s="317" t="n"/>
      <c r="T277" s="314" t="n"/>
      <c r="U277" s="317" t="n"/>
      <c r="V277" s="341" t="n"/>
      <c r="W277" s="341" t="n"/>
      <c r="X277" s="291" t="n"/>
      <c r="Y277" s="114" t="n"/>
    </row>
    <row r="278">
      <c r="C278" s="320" t="n"/>
      <c r="D278" s="313" t="n"/>
      <c r="E278" s="291" t="n"/>
      <c r="F278" s="294" t="n"/>
      <c r="G278" s="295" t="n"/>
      <c r="H278" s="356" t="n"/>
      <c r="I278" s="341" t="n"/>
      <c r="J278" s="322" t="n"/>
      <c r="K278" s="357" t="n"/>
      <c r="L278" s="294" t="n"/>
      <c r="M278" s="294" t="n"/>
      <c r="N278" s="294" t="n"/>
      <c r="O278" s="298" t="n"/>
      <c r="P278" s="300" t="n"/>
      <c r="Q278" s="385" t="n"/>
      <c r="R278" s="268" t="n"/>
      <c r="S278" s="317" t="n"/>
      <c r="T278" s="314" t="n"/>
      <c r="U278" s="317" t="n"/>
      <c r="V278" s="341" t="n"/>
      <c r="W278" s="341" t="n"/>
      <c r="X278" s="291" t="n"/>
      <c r="Y278" s="114" t="n"/>
    </row>
    <row r="279">
      <c r="C279" s="320" t="n"/>
      <c r="D279" s="313" t="n"/>
      <c r="E279" s="291" t="n"/>
      <c r="F279" s="294" t="n"/>
      <c r="G279" s="295" t="n"/>
      <c r="H279" s="356" t="n"/>
      <c r="I279" s="341" t="n"/>
      <c r="J279" s="322" t="n"/>
      <c r="K279" s="357" t="n"/>
      <c r="L279" s="294" t="n"/>
      <c r="M279" s="294" t="n"/>
      <c r="N279" s="294" t="n"/>
      <c r="O279" s="298" t="n"/>
      <c r="P279" s="300" t="n"/>
      <c r="Q279" s="385" t="n"/>
      <c r="R279" s="268" t="n"/>
      <c r="S279" s="317" t="n"/>
      <c r="T279" s="314" t="n"/>
      <c r="U279" s="317" t="n"/>
      <c r="V279" s="341" t="n"/>
      <c r="W279" s="341" t="n"/>
      <c r="X279" s="291" t="n"/>
      <c r="Y279" s="114" t="n"/>
    </row>
    <row r="280">
      <c r="C280" s="320" t="n"/>
      <c r="D280" s="313" t="n"/>
      <c r="E280" s="291" t="n"/>
      <c r="F280" s="294" t="n"/>
      <c r="G280" s="295" t="n"/>
      <c r="H280" s="356" t="n"/>
      <c r="I280" s="341" t="n"/>
      <c r="J280" s="322" t="n"/>
      <c r="K280" s="357" t="n"/>
      <c r="L280" s="294" t="n"/>
      <c r="M280" s="294" t="n"/>
      <c r="N280" s="294" t="n"/>
      <c r="O280" s="298" t="n"/>
      <c r="P280" s="300" t="n"/>
      <c r="Q280" s="385" t="n"/>
      <c r="R280" s="268" t="n"/>
      <c r="S280" s="317" t="n"/>
      <c r="T280" s="314" t="n"/>
      <c r="U280" s="317" t="n"/>
      <c r="V280" s="341" t="n"/>
      <c r="W280" s="341" t="n"/>
      <c r="X280" s="291" t="n"/>
      <c r="Y280" s="114" t="n"/>
    </row>
    <row r="281">
      <c r="C281" s="320" t="n"/>
      <c r="D281" s="313" t="n"/>
      <c r="E281" s="291" t="n"/>
      <c r="F281" s="294" t="n"/>
      <c r="G281" s="295" t="n"/>
      <c r="H281" s="356" t="n"/>
      <c r="I281" s="341" t="n"/>
      <c r="J281" s="322" t="n"/>
      <c r="K281" s="357" t="n"/>
      <c r="L281" s="294" t="n"/>
      <c r="M281" s="294" t="n"/>
      <c r="N281" s="294" t="n"/>
      <c r="O281" s="298" t="n"/>
      <c r="P281" s="300" t="n"/>
      <c r="Q281" s="385" t="n"/>
      <c r="R281" s="268" t="n"/>
      <c r="S281" s="317" t="n"/>
      <c r="T281" s="314" t="n"/>
      <c r="U281" s="317" t="n"/>
      <c r="V281" s="341" t="n"/>
      <c r="W281" s="341" t="n"/>
      <c r="X281" s="291" t="n"/>
      <c r="Y281" s="114" t="n"/>
    </row>
    <row r="282">
      <c r="C282" s="320" t="n"/>
      <c r="D282" s="313" t="n"/>
      <c r="E282" s="291" t="n"/>
      <c r="F282" s="294" t="n"/>
      <c r="G282" s="295" t="n"/>
      <c r="H282" s="356" t="n"/>
      <c r="I282" s="341" t="n"/>
      <c r="J282" s="322" t="n"/>
      <c r="K282" s="357" t="n"/>
      <c r="L282" s="294" t="n"/>
      <c r="M282" s="294" t="n"/>
      <c r="N282" s="294" t="n"/>
      <c r="O282" s="298" t="n"/>
      <c r="P282" s="300" t="n"/>
      <c r="Q282" s="385" t="n"/>
      <c r="R282" s="268" t="n"/>
      <c r="S282" s="317" t="n"/>
      <c r="T282" s="314" t="n"/>
      <c r="U282" s="317" t="n"/>
      <c r="V282" s="341" t="n"/>
      <c r="W282" s="341" t="n"/>
      <c r="X282" s="291" t="n"/>
      <c r="Y282" s="114" t="n"/>
    </row>
    <row r="283">
      <c r="C283" s="320" t="n"/>
      <c r="D283" s="313" t="n"/>
      <c r="E283" s="291" t="n"/>
      <c r="F283" s="294" t="n"/>
      <c r="G283" s="295" t="n"/>
      <c r="H283" s="356" t="n"/>
      <c r="I283" s="341" t="n"/>
      <c r="J283" s="322" t="n"/>
      <c r="K283" s="357" t="n"/>
      <c r="L283" s="294" t="n"/>
      <c r="M283" s="294" t="n"/>
      <c r="N283" s="294" t="n"/>
      <c r="O283" s="298" t="n"/>
      <c r="P283" s="300" t="n"/>
      <c r="Q283" s="385" t="n"/>
      <c r="R283" s="268" t="n"/>
      <c r="S283" s="317" t="n"/>
      <c r="T283" s="314" t="n"/>
      <c r="U283" s="317" t="n"/>
      <c r="V283" s="341" t="n"/>
      <c r="W283" s="341" t="n"/>
      <c r="X283" s="291" t="n"/>
      <c r="Y283" s="114" t="n"/>
    </row>
    <row r="284">
      <c r="C284" s="320" t="n"/>
      <c r="D284" s="313" t="n"/>
      <c r="E284" s="291" t="n"/>
      <c r="F284" s="294" t="n"/>
      <c r="G284" s="295" t="n"/>
      <c r="H284" s="356" t="n"/>
      <c r="I284" s="341" t="n"/>
      <c r="J284" s="322" t="n"/>
      <c r="K284" s="357" t="n"/>
      <c r="L284" s="294" t="n"/>
      <c r="M284" s="294" t="n"/>
      <c r="N284" s="294" t="n"/>
      <c r="O284" s="298" t="n"/>
      <c r="P284" s="300" t="n"/>
      <c r="Q284" s="385" t="n"/>
      <c r="R284" s="268" t="n"/>
      <c r="S284" s="317" t="n"/>
      <c r="T284" s="314" t="n"/>
      <c r="U284" s="317" t="n"/>
      <c r="V284" s="341" t="n"/>
      <c r="W284" s="341" t="n"/>
      <c r="X284" s="291" t="n"/>
      <c r="Y284" s="114" t="n"/>
    </row>
    <row r="285">
      <c r="C285" s="320" t="n"/>
      <c r="D285" s="313" t="n"/>
      <c r="E285" s="291" t="n"/>
      <c r="F285" s="294" t="n"/>
      <c r="G285" s="295" t="n"/>
      <c r="H285" s="356" t="n"/>
      <c r="I285" s="341" t="n"/>
      <c r="J285" s="322" t="n"/>
      <c r="K285" s="357" t="n"/>
      <c r="L285" s="294" t="n"/>
      <c r="M285" s="294" t="n"/>
      <c r="N285" s="294" t="n"/>
      <c r="O285" s="298" t="n"/>
      <c r="P285" s="300" t="n"/>
      <c r="Q285" s="385" t="n"/>
      <c r="R285" s="268" t="n"/>
      <c r="S285" s="317" t="n"/>
      <c r="T285" s="314" t="n"/>
      <c r="U285" s="317" t="n"/>
      <c r="V285" s="341" t="n"/>
      <c r="W285" s="341" t="n"/>
      <c r="X285" s="291" t="n"/>
      <c r="Y285" s="114" t="n"/>
    </row>
    <row r="286">
      <c r="C286" s="320" t="n"/>
      <c r="D286" s="313" t="n"/>
      <c r="E286" s="291" t="n"/>
      <c r="F286" s="294" t="n"/>
      <c r="G286" s="295" t="n"/>
      <c r="H286" s="356" t="n"/>
      <c r="I286" s="341" t="n"/>
      <c r="J286" s="322" t="n"/>
      <c r="K286" s="357" t="n"/>
      <c r="L286" s="294" t="n"/>
      <c r="M286" s="294" t="n"/>
      <c r="N286" s="294" t="n"/>
      <c r="O286" s="298" t="n"/>
      <c r="P286" s="300" t="n"/>
      <c r="Q286" s="385" t="n"/>
      <c r="R286" s="268" t="n"/>
      <c r="S286" s="317" t="n"/>
      <c r="T286" s="314" t="n"/>
      <c r="U286" s="317" t="n"/>
      <c r="V286" s="341" t="n"/>
      <c r="W286" s="341" t="n"/>
      <c r="X286" s="291" t="n"/>
      <c r="Y286" s="114" t="n"/>
    </row>
    <row r="287">
      <c r="C287" s="320" t="n"/>
      <c r="D287" s="313" t="n"/>
      <c r="E287" s="291" t="n"/>
      <c r="F287" s="294" t="n"/>
      <c r="G287" s="295" t="n"/>
      <c r="H287" s="356" t="n"/>
      <c r="I287" s="341" t="n"/>
      <c r="J287" s="322" t="n"/>
      <c r="K287" s="357" t="n"/>
      <c r="L287" s="294" t="n"/>
      <c r="M287" s="294" t="n"/>
      <c r="N287" s="294" t="n"/>
      <c r="O287" s="298" t="n"/>
      <c r="P287" s="300" t="n"/>
      <c r="Q287" s="385" t="n"/>
      <c r="R287" s="268" t="n"/>
      <c r="S287" s="317" t="n"/>
      <c r="T287" s="314" t="n"/>
      <c r="U287" s="317" t="n"/>
      <c r="V287" s="341" t="n"/>
      <c r="W287" s="341" t="n"/>
      <c r="X287" s="291" t="n"/>
      <c r="Y287" s="114" t="n"/>
    </row>
    <row r="288">
      <c r="C288" s="320" t="n"/>
      <c r="D288" s="313" t="n"/>
      <c r="E288" s="291" t="n"/>
      <c r="F288" s="294" t="n"/>
      <c r="G288" s="295" t="n"/>
      <c r="H288" s="356" t="n"/>
      <c r="I288" s="341" t="n"/>
      <c r="J288" s="322" t="n"/>
      <c r="K288" s="357" t="n"/>
      <c r="L288" s="294" t="n"/>
      <c r="M288" s="294" t="n"/>
      <c r="N288" s="294" t="n"/>
      <c r="O288" s="298" t="n"/>
      <c r="P288" s="300" t="n"/>
      <c r="Q288" s="385" t="n"/>
      <c r="R288" s="268" t="n"/>
      <c r="S288" s="317" t="n"/>
      <c r="T288" s="314" t="n"/>
      <c r="U288" s="317" t="n"/>
      <c r="V288" s="341" t="n"/>
      <c r="W288" s="341" t="n"/>
      <c r="X288" s="291" t="n"/>
      <c r="Y288" s="114" t="n"/>
    </row>
    <row r="289">
      <c r="C289" s="320" t="n"/>
      <c r="D289" s="313" t="n"/>
      <c r="E289" s="291" t="n"/>
      <c r="F289" s="294" t="n"/>
      <c r="G289" s="295" t="n"/>
      <c r="H289" s="356" t="n"/>
      <c r="I289" s="341" t="n"/>
      <c r="J289" s="322" t="n"/>
      <c r="K289" s="357" t="n"/>
      <c r="L289" s="294" t="n"/>
      <c r="M289" s="294" t="n"/>
      <c r="N289" s="294" t="n"/>
      <c r="O289" s="298" t="n"/>
      <c r="P289" s="300" t="n"/>
      <c r="Q289" s="385" t="n"/>
      <c r="R289" s="268" t="n"/>
      <c r="S289" s="317" t="n"/>
      <c r="T289" s="314" t="n"/>
      <c r="U289" s="317" t="n"/>
      <c r="V289" s="341" t="n"/>
      <c r="W289" s="341" t="n"/>
      <c r="X289" s="291" t="n"/>
      <c r="Y289" s="114" t="n"/>
    </row>
    <row r="290">
      <c r="C290" s="320" t="n"/>
      <c r="D290" s="313" t="n"/>
      <c r="E290" s="291" t="n"/>
      <c r="F290" s="294" t="n"/>
      <c r="G290" s="295" t="n"/>
      <c r="H290" s="356" t="n"/>
      <c r="I290" s="341" t="n"/>
      <c r="J290" s="322" t="n"/>
      <c r="K290" s="357" t="n"/>
      <c r="L290" s="294" t="n"/>
      <c r="M290" s="294" t="n"/>
      <c r="N290" s="294" t="n"/>
      <c r="O290" s="298" t="n"/>
      <c r="P290" s="300" t="n"/>
      <c r="Q290" s="385" t="n"/>
      <c r="R290" s="268" t="n"/>
      <c r="S290" s="317" t="n"/>
      <c r="T290" s="314" t="n"/>
      <c r="U290" s="317" t="n"/>
      <c r="V290" s="341" t="n"/>
      <c r="W290" s="341" t="n"/>
      <c r="X290" s="291" t="n"/>
      <c r="Y290" s="114" t="n"/>
    </row>
    <row r="291">
      <c r="C291" s="320" t="n"/>
      <c r="D291" s="313" t="n"/>
      <c r="E291" s="291" t="n"/>
      <c r="F291" s="294" t="n"/>
      <c r="G291" s="295" t="n"/>
      <c r="H291" s="356" t="n"/>
      <c r="I291" s="341" t="n"/>
      <c r="J291" s="322" t="n"/>
      <c r="K291" s="357" t="n"/>
      <c r="L291" s="294" t="n"/>
      <c r="M291" s="294" t="n"/>
      <c r="N291" s="294" t="n"/>
      <c r="O291" s="298" t="n"/>
      <c r="P291" s="300" t="n"/>
      <c r="Q291" s="385" t="n"/>
      <c r="R291" s="268" t="n"/>
      <c r="S291" s="317" t="n"/>
      <c r="T291" s="314" t="n"/>
      <c r="U291" s="317" t="n"/>
      <c r="V291" s="341" t="n"/>
      <c r="W291" s="341" t="n"/>
      <c r="X291" s="291" t="n"/>
      <c r="Y291" s="114" t="n"/>
    </row>
    <row r="292">
      <c r="C292" s="320" t="n"/>
      <c r="D292" s="313" t="n"/>
      <c r="E292" s="291" t="n"/>
      <c r="F292" s="294" t="n"/>
      <c r="G292" s="295" t="n"/>
      <c r="H292" s="356" t="n"/>
      <c r="I292" s="341" t="n"/>
      <c r="J292" s="322" t="n"/>
      <c r="K292" s="357" t="n"/>
      <c r="L292" s="294" t="n"/>
      <c r="M292" s="294" t="n"/>
      <c r="N292" s="294" t="n"/>
      <c r="O292" s="298" t="n"/>
      <c r="P292" s="300" t="n"/>
      <c r="Q292" s="385" t="n"/>
      <c r="R292" s="268" t="n"/>
      <c r="S292" s="317" t="n"/>
      <c r="T292" s="314" t="n"/>
      <c r="U292" s="317" t="n"/>
      <c r="V292" s="341" t="n"/>
      <c r="W292" s="341" t="n"/>
      <c r="X292" s="291" t="n"/>
      <c r="Y292" s="114" t="n"/>
    </row>
    <row r="293">
      <c r="C293" s="320" t="n"/>
      <c r="D293" s="313" t="n"/>
      <c r="E293" s="291" t="n"/>
      <c r="F293" s="294" t="n"/>
      <c r="G293" s="295" t="n"/>
      <c r="H293" s="356" t="n"/>
      <c r="I293" s="341" t="n"/>
      <c r="J293" s="322" t="n"/>
      <c r="K293" s="357" t="n"/>
      <c r="L293" s="294" t="n"/>
      <c r="M293" s="294" t="n"/>
      <c r="N293" s="294" t="n"/>
      <c r="O293" s="298" t="n"/>
      <c r="P293" s="300" t="n"/>
      <c r="Q293" s="385" t="n"/>
      <c r="R293" s="268" t="n"/>
      <c r="S293" s="317" t="n"/>
      <c r="T293" s="314" t="n"/>
      <c r="U293" s="317" t="n"/>
      <c r="V293" s="341" t="n"/>
      <c r="W293" s="341" t="n"/>
      <c r="X293" s="291" t="n"/>
      <c r="Y293" s="114" t="n"/>
    </row>
    <row r="294">
      <c r="C294" s="320" t="n"/>
      <c r="D294" s="313" t="n"/>
      <c r="E294" s="291" t="n"/>
      <c r="F294" s="294" t="n"/>
      <c r="G294" s="295" t="n"/>
      <c r="H294" s="356" t="n"/>
      <c r="I294" s="341" t="n"/>
      <c r="J294" s="322" t="n"/>
      <c r="K294" s="357" t="n"/>
      <c r="L294" s="294" t="n"/>
      <c r="M294" s="294" t="n"/>
      <c r="N294" s="294" t="n"/>
      <c r="O294" s="298" t="n"/>
      <c r="P294" s="300" t="n"/>
      <c r="Q294" s="385" t="n"/>
      <c r="R294" s="268" t="n"/>
      <c r="S294" s="317" t="n"/>
      <c r="T294" s="314" t="n"/>
      <c r="U294" s="317" t="n"/>
      <c r="V294" s="341" t="n"/>
      <c r="W294" s="341" t="n"/>
      <c r="X294" s="291" t="n"/>
      <c r="Y294" s="114" t="n"/>
    </row>
    <row r="295">
      <c r="C295" s="320" t="n"/>
      <c r="D295" s="313" t="n"/>
      <c r="E295" s="291" t="n"/>
      <c r="F295" s="294" t="n"/>
      <c r="G295" s="295" t="n"/>
      <c r="H295" s="356" t="n"/>
      <c r="I295" s="341" t="n"/>
      <c r="J295" s="322" t="n"/>
      <c r="K295" s="357" t="n"/>
      <c r="L295" s="294" t="n"/>
      <c r="M295" s="294" t="n"/>
      <c r="N295" s="294" t="n"/>
      <c r="O295" s="298" t="n"/>
      <c r="P295" s="300" t="n"/>
      <c r="Q295" s="385" t="n"/>
      <c r="R295" s="268" t="n"/>
      <c r="S295" s="317" t="n"/>
      <c r="T295" s="314" t="n"/>
      <c r="U295" s="317" t="n"/>
      <c r="V295" s="341" t="n"/>
      <c r="W295" s="341" t="n"/>
      <c r="X295" s="291" t="n"/>
      <c r="Y295" s="114" t="n"/>
    </row>
    <row r="296">
      <c r="C296" s="320" t="n"/>
      <c r="D296" s="313" t="n"/>
      <c r="E296" s="291" t="n"/>
      <c r="F296" s="294" t="n"/>
      <c r="G296" s="295" t="n"/>
      <c r="H296" s="356" t="n"/>
      <c r="I296" s="341" t="n"/>
      <c r="J296" s="322" t="n"/>
      <c r="K296" s="357" t="n"/>
      <c r="L296" s="294" t="n"/>
      <c r="M296" s="294" t="n"/>
      <c r="N296" s="294" t="n"/>
      <c r="O296" s="298" t="n"/>
      <c r="P296" s="300" t="n"/>
      <c r="Q296" s="385" t="n"/>
      <c r="R296" s="268" t="n"/>
      <c r="S296" s="317" t="n"/>
      <c r="T296" s="314" t="n"/>
      <c r="U296" s="317" t="n"/>
      <c r="V296" s="341" t="n"/>
      <c r="W296" s="341" t="n"/>
      <c r="X296" s="291" t="n"/>
      <c r="Y296" s="114" t="n"/>
    </row>
    <row r="297">
      <c r="C297" s="320" t="n"/>
      <c r="D297" s="313" t="n"/>
      <c r="E297" s="291" t="n"/>
      <c r="F297" s="294" t="n"/>
      <c r="G297" s="295" t="n"/>
      <c r="H297" s="356" t="n"/>
      <c r="I297" s="341" t="n"/>
      <c r="J297" s="322" t="n"/>
      <c r="K297" s="357" t="n"/>
      <c r="L297" s="294" t="n"/>
      <c r="M297" s="294" t="n"/>
      <c r="N297" s="294" t="n"/>
      <c r="O297" s="298" t="n"/>
      <c r="P297" s="300" t="n"/>
      <c r="Q297" s="385" t="n"/>
      <c r="R297" s="268" t="n"/>
      <c r="S297" s="317" t="n"/>
      <c r="T297" s="314" t="n"/>
      <c r="U297" s="317" t="n"/>
      <c r="V297" s="341" t="n"/>
      <c r="W297" s="341" t="n"/>
      <c r="X297" s="291" t="n"/>
      <c r="Y297" s="114" t="n"/>
    </row>
    <row r="298">
      <c r="C298" s="320" t="n"/>
      <c r="D298" s="313" t="n"/>
      <c r="E298" s="291" t="n"/>
      <c r="F298" s="294" t="n"/>
      <c r="G298" s="295" t="n"/>
      <c r="H298" s="356" t="n"/>
      <c r="I298" s="341" t="n"/>
      <c r="J298" s="322" t="n"/>
      <c r="K298" s="357" t="n"/>
      <c r="L298" s="294" t="n"/>
      <c r="M298" s="294" t="n"/>
      <c r="N298" s="294" t="n"/>
      <c r="O298" s="298" t="n"/>
      <c r="P298" s="300" t="n"/>
      <c r="Q298" s="385" t="n"/>
      <c r="R298" s="268" t="n"/>
      <c r="S298" s="317" t="n"/>
      <c r="T298" s="314" t="n"/>
      <c r="U298" s="317" t="n"/>
      <c r="V298" s="341" t="n"/>
      <c r="W298" s="341" t="n"/>
      <c r="X298" s="291" t="n"/>
      <c r="Y298" s="114" t="n"/>
    </row>
    <row r="299">
      <c r="C299" s="320" t="n"/>
      <c r="D299" s="313" t="n"/>
      <c r="E299" s="291" t="n"/>
      <c r="F299" s="294" t="n"/>
      <c r="G299" s="295" t="n"/>
      <c r="H299" s="356" t="n"/>
      <c r="I299" s="341" t="n"/>
      <c r="J299" s="322" t="n"/>
      <c r="K299" s="357" t="n"/>
      <c r="L299" s="294" t="n"/>
      <c r="M299" s="294" t="n"/>
      <c r="N299" s="294" t="n"/>
      <c r="O299" s="298" t="n"/>
      <c r="P299" s="300" t="n"/>
      <c r="Q299" s="385" t="n"/>
      <c r="R299" s="268" t="n"/>
      <c r="S299" s="317" t="n"/>
      <c r="T299" s="314" t="n"/>
      <c r="U299" s="317" t="n"/>
      <c r="V299" s="341" t="n"/>
      <c r="W299" s="341" t="n"/>
      <c r="X299" s="291" t="n"/>
      <c r="Y299" s="114" t="n"/>
    </row>
    <row r="300">
      <c r="C300" s="320" t="n"/>
      <c r="D300" s="313" t="n"/>
      <c r="E300" s="291" t="n"/>
      <c r="F300" s="294" t="n"/>
      <c r="G300" s="295" t="n"/>
      <c r="H300" s="356" t="n"/>
      <c r="I300" s="341" t="n"/>
      <c r="J300" s="322" t="n"/>
      <c r="K300" s="357" t="n"/>
      <c r="L300" s="294" t="n"/>
      <c r="M300" s="294" t="n"/>
      <c r="N300" s="294" t="n"/>
      <c r="O300" s="298" t="n"/>
      <c r="P300" s="300" t="n"/>
      <c r="Q300" s="385" t="n"/>
      <c r="R300" s="268" t="n"/>
      <c r="S300" s="317" t="n"/>
      <c r="T300" s="314" t="n"/>
      <c r="U300" s="317" t="n"/>
      <c r="V300" s="341" t="n"/>
      <c r="W300" s="341" t="n"/>
      <c r="X300" s="291" t="n"/>
      <c r="Y300" s="114" t="n"/>
    </row>
    <row r="301">
      <c r="C301" s="320" t="n"/>
      <c r="D301" s="313" t="n"/>
      <c r="E301" s="291" t="n"/>
      <c r="F301" s="294" t="n"/>
      <c r="G301" s="295" t="n"/>
      <c r="H301" s="356" t="n"/>
      <c r="I301" s="341" t="n"/>
      <c r="J301" s="322" t="n"/>
      <c r="K301" s="357" t="n"/>
      <c r="L301" s="294" t="n"/>
      <c r="M301" s="294" t="n"/>
      <c r="N301" s="294" t="n"/>
      <c r="O301" s="298" t="n"/>
      <c r="P301" s="300" t="n"/>
      <c r="Q301" s="385" t="n"/>
      <c r="R301" s="268" t="n"/>
      <c r="S301" s="317" t="n"/>
      <c r="T301" s="314" t="n"/>
      <c r="U301" s="317" t="n"/>
      <c r="V301" s="341" t="n"/>
      <c r="W301" s="341" t="n"/>
      <c r="X301" s="291" t="n"/>
      <c r="Y301" s="114" t="n"/>
    </row>
    <row r="302">
      <c r="C302" s="320" t="n"/>
      <c r="D302" s="313" t="n"/>
      <c r="E302" s="291" t="n"/>
      <c r="F302" s="294" t="n"/>
      <c r="G302" s="295" t="n"/>
      <c r="H302" s="356" t="n"/>
      <c r="I302" s="341" t="n"/>
      <c r="J302" s="322" t="n"/>
      <c r="K302" s="357" t="n"/>
      <c r="L302" s="294" t="n"/>
      <c r="M302" s="294" t="n"/>
      <c r="N302" s="294" t="n"/>
      <c r="O302" s="298" t="n"/>
      <c r="P302" s="300" t="n"/>
      <c r="Q302" s="385" t="n"/>
      <c r="R302" s="268" t="n"/>
      <c r="S302" s="317" t="n"/>
      <c r="T302" s="314" t="n"/>
      <c r="U302" s="317" t="n"/>
      <c r="V302" s="341" t="n"/>
      <c r="W302" s="341" t="n"/>
      <c r="X302" s="291" t="n"/>
      <c r="Y302" s="114" t="n"/>
    </row>
    <row r="303">
      <c r="C303" s="320" t="n"/>
      <c r="D303" s="313" t="n"/>
      <c r="E303" s="291" t="n"/>
      <c r="F303" s="294" t="n"/>
      <c r="G303" s="295" t="n"/>
      <c r="H303" s="356" t="n"/>
      <c r="I303" s="341" t="n"/>
      <c r="J303" s="322" t="n"/>
      <c r="K303" s="357" t="n"/>
      <c r="L303" s="294" t="n"/>
      <c r="M303" s="294" t="n"/>
      <c r="N303" s="294" t="n"/>
      <c r="O303" s="298" t="n"/>
      <c r="P303" s="300" t="n"/>
      <c r="Q303" s="385" t="n"/>
      <c r="R303" s="268" t="n"/>
      <c r="S303" s="317" t="n"/>
      <c r="T303" s="314" t="n"/>
      <c r="U303" s="317" t="n"/>
      <c r="V303" s="341" t="n"/>
      <c r="W303" s="341" t="n"/>
      <c r="X303" s="291" t="n"/>
      <c r="Y303" s="114" t="n"/>
    </row>
    <row r="304">
      <c r="C304" s="320" t="n"/>
      <c r="D304" s="313" t="n"/>
      <c r="E304" s="291" t="n"/>
      <c r="F304" s="294" t="n"/>
      <c r="G304" s="295" t="n"/>
      <c r="H304" s="356" t="n"/>
      <c r="I304" s="341" t="n"/>
      <c r="J304" s="322" t="n"/>
      <c r="K304" s="357" t="n"/>
      <c r="L304" s="294" t="n"/>
      <c r="M304" s="294" t="n"/>
      <c r="N304" s="294" t="n"/>
      <c r="O304" s="298" t="n"/>
      <c r="P304" s="300" t="n"/>
      <c r="Q304" s="385" t="n"/>
      <c r="R304" s="268" t="n"/>
      <c r="S304" s="317" t="n"/>
      <c r="T304" s="314" t="n"/>
      <c r="U304" s="317" t="n"/>
      <c r="V304" s="341" t="n"/>
      <c r="W304" s="341" t="n"/>
      <c r="X304" s="291" t="n"/>
      <c r="Y304" s="114" t="n"/>
    </row>
    <row r="305">
      <c r="C305" s="320" t="n"/>
      <c r="D305" s="313" t="n"/>
      <c r="E305" s="291" t="n"/>
      <c r="F305" s="294" t="n"/>
      <c r="G305" s="295" t="n"/>
      <c r="H305" s="356" t="n"/>
      <c r="I305" s="341" t="n"/>
      <c r="J305" s="322" t="n"/>
      <c r="K305" s="357" t="n"/>
      <c r="L305" s="294" t="n"/>
      <c r="M305" s="294" t="n"/>
      <c r="N305" s="294" t="n"/>
      <c r="O305" s="298" t="n"/>
      <c r="P305" s="300" t="n"/>
      <c r="Q305" s="385" t="n"/>
      <c r="R305" s="268" t="n"/>
      <c r="S305" s="317" t="n"/>
      <c r="T305" s="314" t="n"/>
      <c r="U305" s="317" t="n"/>
      <c r="V305" s="341" t="n"/>
      <c r="W305" s="341" t="n"/>
      <c r="X305" s="291" t="n"/>
      <c r="Y305" s="114" t="n"/>
    </row>
    <row r="306">
      <c r="C306" s="320" t="n"/>
      <c r="D306" s="313" t="n"/>
      <c r="E306" s="291" t="n"/>
      <c r="F306" s="294" t="n"/>
      <c r="G306" s="295" t="n"/>
      <c r="H306" s="356" t="n"/>
      <c r="I306" s="341" t="n"/>
      <c r="J306" s="322" t="n"/>
      <c r="K306" s="357" t="n"/>
      <c r="L306" s="294" t="n"/>
      <c r="M306" s="294" t="n"/>
      <c r="N306" s="294" t="n"/>
      <c r="O306" s="298" t="n"/>
      <c r="P306" s="300" t="n"/>
      <c r="Q306" s="385" t="n"/>
      <c r="R306" s="268" t="n"/>
      <c r="S306" s="317" t="n"/>
      <c r="T306" s="314" t="n"/>
      <c r="U306" s="317" t="n"/>
      <c r="V306" s="341" t="n"/>
      <c r="W306" s="341" t="n"/>
      <c r="X306" s="291" t="n"/>
      <c r="Y306" s="114" t="n"/>
    </row>
    <row r="307">
      <c r="C307" s="320" t="n"/>
      <c r="D307" s="313" t="n"/>
      <c r="E307" s="291" t="n"/>
      <c r="F307" s="294" t="n"/>
      <c r="G307" s="295" t="n"/>
      <c r="H307" s="356" t="n"/>
      <c r="I307" s="341" t="n"/>
      <c r="J307" s="322" t="n"/>
      <c r="K307" s="357" t="n"/>
      <c r="L307" s="294" t="n"/>
      <c r="M307" s="294" t="n"/>
      <c r="N307" s="294" t="n"/>
      <c r="O307" s="298" t="n"/>
      <c r="P307" s="300" t="n"/>
      <c r="Q307" s="385" t="n"/>
      <c r="R307" s="268" t="n"/>
      <c r="S307" s="317" t="n"/>
      <c r="T307" s="314" t="n"/>
      <c r="U307" s="317" t="n"/>
      <c r="V307" s="341" t="n"/>
      <c r="W307" s="341" t="n"/>
      <c r="X307" s="291" t="n"/>
      <c r="Y307" s="114" t="n"/>
    </row>
    <row r="308">
      <c r="C308" s="320" t="n"/>
      <c r="D308" s="313" t="n"/>
      <c r="E308" s="291" t="n"/>
      <c r="F308" s="294" t="n"/>
      <c r="G308" s="295" t="n"/>
      <c r="H308" s="356" t="n"/>
      <c r="I308" s="341" t="n"/>
      <c r="J308" s="322" t="n"/>
      <c r="K308" s="357" t="n"/>
      <c r="L308" s="294" t="n"/>
      <c r="M308" s="294" t="n"/>
      <c r="N308" s="294" t="n"/>
      <c r="O308" s="298" t="n"/>
      <c r="P308" s="300" t="n"/>
      <c r="Q308" s="385" t="n"/>
      <c r="R308" s="268" t="n"/>
      <c r="S308" s="317" t="n"/>
      <c r="T308" s="314" t="n"/>
      <c r="U308" s="317" t="n"/>
      <c r="V308" s="341" t="n"/>
      <c r="W308" s="341" t="n"/>
      <c r="X308" s="291" t="n"/>
      <c r="Y308" s="114" t="n"/>
    </row>
    <row r="309">
      <c r="C309" s="320" t="n"/>
      <c r="D309" s="313" t="n"/>
      <c r="E309" s="291" t="n"/>
      <c r="F309" s="294" t="n"/>
      <c r="G309" s="295" t="n"/>
      <c r="H309" s="356" t="n"/>
      <c r="I309" s="341" t="n"/>
      <c r="J309" s="322" t="n"/>
      <c r="K309" s="357" t="n"/>
      <c r="L309" s="294" t="n"/>
      <c r="M309" s="294" t="n"/>
      <c r="N309" s="294" t="n"/>
      <c r="O309" s="298" t="n"/>
      <c r="P309" s="300" t="n"/>
      <c r="Q309" s="385" t="n"/>
      <c r="R309" s="268" t="n"/>
      <c r="S309" s="317" t="n"/>
      <c r="T309" s="314" t="n"/>
      <c r="U309" s="317" t="n"/>
      <c r="V309" s="341" t="n"/>
      <c r="W309" s="341" t="n"/>
      <c r="X309" s="291" t="n"/>
      <c r="Y309" s="114" t="n"/>
    </row>
    <row r="310">
      <c r="C310" s="320" t="n"/>
      <c r="D310" s="313" t="n"/>
      <c r="E310" s="291" t="n"/>
      <c r="F310" s="294" t="n"/>
      <c r="G310" s="295" t="n"/>
      <c r="H310" s="356" t="n"/>
      <c r="I310" s="341" t="n"/>
      <c r="J310" s="322" t="n"/>
      <c r="K310" s="357" t="n"/>
      <c r="L310" s="294" t="n"/>
      <c r="M310" s="294" t="n"/>
      <c r="N310" s="294" t="n"/>
      <c r="O310" s="298" t="n"/>
      <c r="P310" s="300" t="n"/>
      <c r="Q310" s="385" t="n"/>
      <c r="R310" s="268" t="n"/>
      <c r="S310" s="317" t="n"/>
      <c r="T310" s="314" t="n"/>
      <c r="U310" s="317" t="n"/>
      <c r="V310" s="341" t="n"/>
      <c r="W310" s="341" t="n"/>
      <c r="X310" s="291" t="n"/>
      <c r="Y310" s="114" t="n"/>
    </row>
    <row r="311">
      <c r="C311" s="320" t="n"/>
      <c r="D311" s="313" t="n"/>
      <c r="E311" s="291" t="n"/>
      <c r="F311" s="294" t="n"/>
      <c r="G311" s="295" t="n"/>
      <c r="H311" s="356" t="n"/>
      <c r="I311" s="341" t="n"/>
      <c r="J311" s="322" t="n"/>
      <c r="K311" s="357" t="n"/>
      <c r="L311" s="294" t="n"/>
      <c r="M311" s="294" t="n"/>
      <c r="N311" s="294" t="n"/>
      <c r="O311" s="298" t="n"/>
      <c r="P311" s="300" t="n"/>
      <c r="Q311" s="385" t="n"/>
      <c r="R311" s="268" t="n"/>
      <c r="S311" s="317" t="n"/>
      <c r="T311" s="314" t="n"/>
      <c r="U311" s="317" t="n"/>
      <c r="V311" s="341" t="n"/>
      <c r="W311" s="341" t="n"/>
      <c r="X311" s="291" t="n"/>
      <c r="Y311" s="114" t="n"/>
    </row>
    <row r="312">
      <c r="C312" s="320" t="n"/>
      <c r="D312" s="313" t="n"/>
      <c r="E312" s="291" t="n"/>
      <c r="F312" s="294" t="n"/>
      <c r="G312" s="295" t="n"/>
      <c r="H312" s="356" t="n"/>
      <c r="I312" s="341" t="n"/>
      <c r="J312" s="322" t="n"/>
      <c r="K312" s="357" t="n"/>
      <c r="L312" s="294" t="n"/>
      <c r="M312" s="294" t="n"/>
      <c r="N312" s="294" t="n"/>
      <c r="O312" s="298" t="n"/>
      <c r="P312" s="300" t="n"/>
      <c r="Q312" s="385" t="n"/>
      <c r="R312" s="268" t="n"/>
      <c r="S312" s="317" t="n"/>
      <c r="T312" s="314" t="n"/>
      <c r="U312" s="317" t="n"/>
      <c r="V312" s="341" t="n"/>
      <c r="W312" s="341" t="n"/>
      <c r="X312" s="291" t="n"/>
      <c r="Y312" s="114" t="n"/>
    </row>
    <row r="313">
      <c r="C313" s="320" t="n"/>
      <c r="D313" s="313" t="n"/>
      <c r="E313" s="291" t="n"/>
      <c r="F313" s="294" t="n"/>
      <c r="G313" s="295" t="n"/>
      <c r="H313" s="356" t="n"/>
      <c r="I313" s="341" t="n"/>
      <c r="J313" s="322" t="n"/>
      <c r="K313" s="357" t="n"/>
      <c r="L313" s="294" t="n"/>
      <c r="M313" s="294" t="n"/>
      <c r="N313" s="294" t="n"/>
      <c r="O313" s="298" t="n"/>
      <c r="P313" s="300" t="n"/>
      <c r="Q313" s="385" t="n"/>
      <c r="R313" s="268" t="n"/>
      <c r="S313" s="317" t="n"/>
      <c r="T313" s="314" t="n"/>
      <c r="U313" s="317" t="n"/>
      <c r="V313" s="341" t="n"/>
      <c r="W313" s="341" t="n"/>
      <c r="X313" s="291" t="n"/>
      <c r="Y313" s="114" t="n"/>
    </row>
    <row r="314">
      <c r="C314" s="320" t="n"/>
      <c r="D314" s="313" t="n"/>
      <c r="E314" s="291" t="n"/>
      <c r="F314" s="294" t="n"/>
      <c r="G314" s="295" t="n"/>
      <c r="H314" s="356" t="n"/>
      <c r="I314" s="341" t="n"/>
      <c r="J314" s="322" t="n"/>
      <c r="K314" s="357" t="n"/>
      <c r="L314" s="294" t="n"/>
      <c r="M314" s="294" t="n"/>
      <c r="N314" s="294" t="n"/>
      <c r="O314" s="298" t="n"/>
      <c r="P314" s="300" t="n"/>
      <c r="Q314" s="385" t="n"/>
      <c r="R314" s="268" t="n"/>
      <c r="S314" s="317" t="n"/>
      <c r="T314" s="314" t="n"/>
      <c r="U314" s="317" t="n"/>
      <c r="V314" s="341" t="n"/>
      <c r="W314" s="341" t="n"/>
      <c r="X314" s="291" t="n"/>
      <c r="Y314" s="114" t="n"/>
    </row>
    <row r="315">
      <c r="C315" s="320" t="n"/>
      <c r="D315" s="313" t="n"/>
      <c r="E315" s="291" t="n"/>
      <c r="F315" s="294" t="n"/>
      <c r="G315" s="295" t="n"/>
      <c r="H315" s="356" t="n"/>
      <c r="I315" s="341" t="n"/>
      <c r="J315" s="322" t="n"/>
      <c r="K315" s="357" t="n"/>
      <c r="L315" s="294" t="n"/>
      <c r="M315" s="294" t="n"/>
      <c r="N315" s="294" t="n"/>
      <c r="O315" s="298" t="n"/>
      <c r="P315" s="300" t="n"/>
      <c r="Q315" s="385" t="n"/>
      <c r="R315" s="268" t="n"/>
      <c r="S315" s="317" t="n"/>
      <c r="T315" s="314" t="n"/>
      <c r="U315" s="317" t="n"/>
      <c r="V315" s="341" t="n"/>
      <c r="W315" s="341" t="n"/>
      <c r="X315" s="291" t="n"/>
      <c r="Y315" s="114" t="n"/>
    </row>
    <row r="316">
      <c r="C316" s="320" t="n"/>
      <c r="D316" s="313" t="n"/>
      <c r="E316" s="291" t="n"/>
      <c r="F316" s="294" t="n"/>
      <c r="G316" s="295" t="n"/>
      <c r="H316" s="356" t="n"/>
      <c r="I316" s="341" t="n"/>
      <c r="J316" s="322" t="n"/>
      <c r="K316" s="357" t="n"/>
      <c r="L316" s="294" t="n"/>
      <c r="M316" s="294" t="n"/>
      <c r="N316" s="294" t="n"/>
      <c r="O316" s="298" t="n"/>
      <c r="P316" s="300" t="n"/>
      <c r="Q316" s="385" t="n"/>
      <c r="R316" s="268" t="n"/>
      <c r="S316" s="317" t="n"/>
      <c r="T316" s="314" t="n"/>
      <c r="U316" s="317" t="n"/>
      <c r="V316" s="341" t="n"/>
      <c r="W316" s="341" t="n"/>
      <c r="X316" s="291" t="n"/>
      <c r="Y316" s="114" t="n"/>
    </row>
    <row r="317">
      <c r="C317" s="320" t="n"/>
      <c r="D317" s="313" t="n"/>
      <c r="E317" s="291" t="n"/>
      <c r="F317" s="294" t="n"/>
      <c r="G317" s="295" t="n"/>
      <c r="H317" s="356" t="n"/>
      <c r="I317" s="341" t="n"/>
      <c r="J317" s="322" t="n"/>
      <c r="K317" s="357" t="n"/>
      <c r="L317" s="294" t="n"/>
      <c r="M317" s="294" t="n"/>
      <c r="N317" s="294" t="n"/>
      <c r="O317" s="298" t="n"/>
      <c r="P317" s="300" t="n"/>
      <c r="Q317" s="385" t="n"/>
      <c r="R317" s="268" t="n"/>
      <c r="S317" s="317" t="n"/>
      <c r="T317" s="314" t="n"/>
      <c r="U317" s="317" t="n"/>
      <c r="V317" s="341" t="n"/>
      <c r="W317" s="341" t="n"/>
      <c r="X317" s="291" t="n"/>
      <c r="Y317" s="114" t="n"/>
    </row>
    <row r="318">
      <c r="C318" s="320" t="n"/>
      <c r="D318" s="313" t="n"/>
      <c r="E318" s="291" t="n"/>
      <c r="F318" s="294" t="n"/>
      <c r="G318" s="295" t="n"/>
      <c r="H318" s="356" t="n"/>
      <c r="I318" s="341" t="n"/>
      <c r="J318" s="322" t="n"/>
      <c r="K318" s="357" t="n"/>
      <c r="L318" s="294" t="n"/>
      <c r="M318" s="294" t="n"/>
      <c r="N318" s="294" t="n"/>
      <c r="O318" s="298" t="n"/>
      <c r="P318" s="300" t="n"/>
      <c r="Q318" s="385" t="n"/>
      <c r="R318" s="268" t="n"/>
      <c r="S318" s="317" t="n"/>
      <c r="T318" s="314" t="n"/>
      <c r="U318" s="317" t="n"/>
      <c r="V318" s="341" t="n"/>
      <c r="W318" s="341" t="n"/>
      <c r="X318" s="291" t="n"/>
      <c r="Y318" s="114" t="n"/>
    </row>
    <row r="319">
      <c r="C319" s="320" t="n"/>
      <c r="D319" s="313" t="n"/>
      <c r="E319" s="291" t="n"/>
      <c r="F319" s="294" t="n"/>
      <c r="G319" s="295" t="n"/>
      <c r="H319" s="356" t="n"/>
      <c r="I319" s="341" t="n"/>
      <c r="J319" s="322" t="n"/>
      <c r="K319" s="357" t="n"/>
      <c r="L319" s="294" t="n"/>
      <c r="M319" s="294" t="n"/>
      <c r="N319" s="294" t="n"/>
      <c r="O319" s="298" t="n"/>
      <c r="P319" s="300" t="n"/>
      <c r="Q319" s="385" t="n"/>
      <c r="R319" s="268" t="n"/>
      <c r="S319" s="317" t="n"/>
      <c r="T319" s="314" t="n"/>
      <c r="U319" s="317" t="n"/>
      <c r="V319" s="341" t="n"/>
      <c r="W319" s="341" t="n"/>
      <c r="X319" s="291" t="n"/>
      <c r="Y319" s="114" t="n"/>
    </row>
    <row r="320">
      <c r="C320" s="320" t="n"/>
      <c r="D320" s="313" t="n"/>
      <c r="E320" s="291" t="n"/>
      <c r="F320" s="294" t="n"/>
      <c r="G320" s="295" t="n"/>
      <c r="H320" s="356" t="n"/>
      <c r="I320" s="341" t="n"/>
      <c r="J320" s="322" t="n"/>
      <c r="K320" s="357" t="n"/>
      <c r="L320" s="294" t="n"/>
      <c r="M320" s="294" t="n"/>
      <c r="N320" s="294" t="n"/>
      <c r="O320" s="298" t="n"/>
      <c r="P320" s="300" t="n"/>
      <c r="Q320" s="385" t="n"/>
      <c r="R320" s="268" t="n"/>
      <c r="S320" s="317" t="n"/>
      <c r="T320" s="314" t="n"/>
      <c r="U320" s="317" t="n"/>
      <c r="V320" s="341" t="n"/>
      <c r="W320" s="341" t="n"/>
      <c r="X320" s="291" t="n"/>
      <c r="Y320" s="114" t="n"/>
    </row>
    <row r="321">
      <c r="C321" s="320" t="n"/>
      <c r="D321" s="313" t="n"/>
      <c r="E321" s="291" t="n"/>
      <c r="F321" s="294" t="n"/>
      <c r="G321" s="295" t="n"/>
      <c r="H321" s="356" t="n"/>
      <c r="I321" s="341" t="n"/>
      <c r="J321" s="322" t="n"/>
      <c r="K321" s="357" t="n"/>
      <c r="L321" s="294" t="n"/>
      <c r="M321" s="294" t="n"/>
      <c r="N321" s="294" t="n"/>
      <c r="O321" s="298" t="n"/>
      <c r="P321" s="300" t="n"/>
      <c r="Q321" s="385" t="n"/>
      <c r="R321" s="268" t="n"/>
      <c r="S321" s="317" t="n"/>
      <c r="T321" s="314" t="n"/>
      <c r="U321" s="317" t="n"/>
      <c r="V321" s="341" t="n"/>
      <c r="W321" s="341" t="n"/>
      <c r="X321" s="291" t="n"/>
      <c r="Y321" s="114" t="n"/>
    </row>
    <row r="322">
      <c r="C322" s="320" t="n"/>
      <c r="D322" s="313" t="n"/>
      <c r="E322" s="291" t="n"/>
      <c r="F322" s="294" t="n"/>
      <c r="G322" s="295" t="n"/>
      <c r="H322" s="356" t="n"/>
      <c r="I322" s="341" t="n"/>
      <c r="J322" s="322" t="n"/>
      <c r="K322" s="357" t="n"/>
      <c r="L322" s="294" t="n"/>
      <c r="M322" s="294" t="n"/>
      <c r="N322" s="294" t="n"/>
      <c r="O322" s="298" t="n"/>
      <c r="P322" s="300" t="n"/>
      <c r="Q322" s="385" t="n"/>
      <c r="R322" s="268" t="n"/>
      <c r="S322" s="317" t="n"/>
      <c r="T322" s="314" t="n"/>
      <c r="U322" s="317" t="n"/>
      <c r="V322" s="341" t="n"/>
      <c r="W322" s="341" t="n"/>
      <c r="X322" s="291" t="n"/>
      <c r="Y322" s="114" t="n"/>
    </row>
    <row r="323">
      <c r="C323" s="320" t="n"/>
      <c r="D323" s="313" t="n"/>
      <c r="E323" s="291" t="n"/>
      <c r="F323" s="294" t="n"/>
      <c r="G323" s="295" t="n"/>
      <c r="H323" s="356" t="n"/>
      <c r="I323" s="341" t="n"/>
      <c r="J323" s="322" t="n"/>
      <c r="K323" s="357" t="n"/>
      <c r="L323" s="294" t="n"/>
      <c r="M323" s="294" t="n"/>
      <c r="N323" s="294" t="n"/>
      <c r="O323" s="298" t="n"/>
      <c r="P323" s="300" t="n"/>
      <c r="Q323" s="385" t="n"/>
      <c r="R323" s="268" t="n"/>
      <c r="S323" s="317" t="n"/>
      <c r="T323" s="314" t="n"/>
      <c r="U323" s="317" t="n"/>
      <c r="V323" s="341" t="n"/>
      <c r="W323" s="341" t="n"/>
      <c r="X323" s="291" t="n"/>
      <c r="Y323" s="114" t="n"/>
    </row>
    <row r="324">
      <c r="C324" s="320" t="n"/>
      <c r="D324" s="313" t="n"/>
      <c r="E324" s="291" t="n"/>
      <c r="F324" s="294" t="n"/>
      <c r="G324" s="295" t="n"/>
      <c r="H324" s="356" t="n"/>
      <c r="I324" s="341" t="n"/>
      <c r="J324" s="322" t="n"/>
      <c r="K324" s="357" t="n"/>
      <c r="L324" s="294" t="n"/>
      <c r="M324" s="294" t="n"/>
      <c r="N324" s="294" t="n"/>
      <c r="O324" s="298" t="n"/>
      <c r="P324" s="300" t="n"/>
      <c r="Q324" s="385" t="n"/>
      <c r="R324" s="268" t="n"/>
      <c r="S324" s="317" t="n"/>
      <c r="T324" s="314" t="n"/>
      <c r="U324" s="317" t="n"/>
      <c r="V324" s="341" t="n"/>
      <c r="W324" s="341" t="n"/>
      <c r="X324" s="291" t="n"/>
      <c r="Y324" s="114" t="n"/>
    </row>
    <row r="325">
      <c r="C325" s="320" t="n"/>
      <c r="D325" s="313" t="n"/>
      <c r="E325" s="291" t="n"/>
      <c r="F325" s="294" t="n"/>
      <c r="G325" s="295" t="n"/>
      <c r="H325" s="356" t="n"/>
      <c r="I325" s="341" t="n"/>
      <c r="J325" s="322" t="n"/>
      <c r="K325" s="357" t="n"/>
      <c r="L325" s="294" t="n"/>
      <c r="M325" s="294" t="n"/>
      <c r="N325" s="294" t="n"/>
      <c r="O325" s="298" t="n"/>
      <c r="P325" s="300" t="n"/>
      <c r="Q325" s="385" t="n"/>
      <c r="R325" s="268" t="n"/>
      <c r="S325" s="317" t="n"/>
      <c r="T325" s="314" t="n"/>
      <c r="U325" s="317" t="n"/>
      <c r="V325" s="341" t="n"/>
      <c r="W325" s="341" t="n"/>
      <c r="X325" s="291" t="n"/>
      <c r="Y325" s="114" t="n"/>
    </row>
    <row r="326">
      <c r="C326" s="320" t="n"/>
      <c r="D326" s="313" t="n"/>
      <c r="E326" s="291" t="n"/>
      <c r="F326" s="294" t="n"/>
      <c r="G326" s="295" t="n"/>
      <c r="H326" s="356" t="n"/>
      <c r="I326" s="341" t="n"/>
      <c r="J326" s="322" t="n"/>
      <c r="K326" s="357" t="n"/>
      <c r="L326" s="294" t="n"/>
      <c r="M326" s="294" t="n"/>
      <c r="N326" s="294" t="n"/>
      <c r="O326" s="298" t="n"/>
      <c r="P326" s="300" t="n"/>
      <c r="Q326" s="385" t="n"/>
      <c r="R326" s="268" t="n"/>
      <c r="S326" s="317" t="n"/>
      <c r="T326" s="314" t="n"/>
      <c r="U326" s="317" t="n"/>
      <c r="V326" s="341" t="n"/>
      <c r="W326" s="341" t="n"/>
      <c r="X326" s="291" t="n"/>
      <c r="Y326" s="114" t="n"/>
    </row>
    <row r="327">
      <c r="C327" s="320" t="n"/>
      <c r="D327" s="313" t="n"/>
      <c r="E327" s="291" t="n"/>
      <c r="F327" s="294" t="n"/>
      <c r="G327" s="295" t="n"/>
      <c r="H327" s="356" t="n"/>
      <c r="I327" s="341" t="n"/>
      <c r="J327" s="322" t="n"/>
      <c r="K327" s="357" t="n"/>
      <c r="L327" s="294" t="n"/>
      <c r="M327" s="294" t="n"/>
      <c r="N327" s="294" t="n"/>
      <c r="O327" s="298" t="n"/>
      <c r="P327" s="300" t="n"/>
      <c r="Q327" s="385" t="n"/>
      <c r="R327" s="268" t="n"/>
      <c r="S327" s="317" t="n"/>
      <c r="T327" s="314" t="n"/>
      <c r="U327" s="317" t="n"/>
      <c r="V327" s="341" t="n"/>
      <c r="W327" s="341" t="n"/>
      <c r="X327" s="291" t="n"/>
      <c r="Y327" s="114" t="n"/>
    </row>
    <row r="328">
      <c r="C328" s="320" t="n"/>
      <c r="D328" s="313" t="n"/>
      <c r="E328" s="291" t="n"/>
      <c r="F328" s="294" t="n"/>
      <c r="G328" s="295" t="n"/>
      <c r="H328" s="356" t="n"/>
      <c r="I328" s="341" t="n"/>
      <c r="J328" s="322" t="n"/>
      <c r="K328" s="357" t="n"/>
      <c r="L328" s="294" t="n"/>
      <c r="M328" s="294" t="n"/>
      <c r="N328" s="294" t="n"/>
      <c r="O328" s="298" t="n"/>
      <c r="P328" s="300" t="n"/>
      <c r="Q328" s="385" t="n"/>
      <c r="R328" s="268" t="n"/>
      <c r="S328" s="317" t="n"/>
      <c r="T328" s="314" t="n"/>
      <c r="U328" s="317" t="n"/>
      <c r="V328" s="341" t="n"/>
      <c r="W328" s="341" t="n"/>
      <c r="X328" s="291" t="n"/>
      <c r="Y328" s="114" t="n"/>
    </row>
    <row r="329">
      <c r="C329" s="320" t="n"/>
      <c r="D329" s="313" t="n"/>
      <c r="E329" s="291" t="n"/>
      <c r="F329" s="294" t="n"/>
      <c r="G329" s="295" t="n"/>
      <c r="H329" s="356" t="n"/>
      <c r="I329" s="341" t="n"/>
      <c r="J329" s="322" t="n"/>
      <c r="K329" s="357" t="n"/>
      <c r="L329" s="294" t="n"/>
      <c r="M329" s="294" t="n"/>
      <c r="N329" s="294" t="n"/>
      <c r="O329" s="298" t="n"/>
      <c r="P329" s="300" t="n"/>
      <c r="Q329" s="385" t="n"/>
      <c r="R329" s="268" t="n"/>
      <c r="S329" s="317" t="n"/>
      <c r="T329" s="314" t="n"/>
      <c r="U329" s="317" t="n"/>
      <c r="V329" s="341" t="n"/>
      <c r="W329" s="341" t="n"/>
      <c r="X329" s="291" t="n"/>
      <c r="Y329" s="114" t="n"/>
    </row>
    <row r="330">
      <c r="C330" s="320" t="n"/>
      <c r="D330" s="313" t="n"/>
      <c r="E330" s="291" t="n"/>
      <c r="F330" s="294" t="n"/>
      <c r="G330" s="295" t="n"/>
      <c r="H330" s="356" t="n"/>
      <c r="I330" s="341" t="n"/>
      <c r="J330" s="322" t="n"/>
      <c r="K330" s="357" t="n"/>
      <c r="L330" s="294" t="n"/>
      <c r="M330" s="294" t="n"/>
      <c r="N330" s="294" t="n"/>
      <c r="O330" s="298" t="n"/>
      <c r="P330" s="300" t="n"/>
      <c r="Q330" s="385" t="n"/>
      <c r="R330" s="268" t="n"/>
      <c r="S330" s="317" t="n"/>
      <c r="T330" s="314" t="n"/>
      <c r="U330" s="317" t="n"/>
      <c r="V330" s="341" t="n"/>
      <c r="W330" s="341" t="n"/>
      <c r="X330" s="291" t="n"/>
      <c r="Y330" s="114" t="n"/>
    </row>
    <row r="331">
      <c r="C331" s="320" t="n"/>
      <c r="D331" s="313" t="n"/>
      <c r="E331" s="291" t="n"/>
      <c r="F331" s="294" t="n"/>
      <c r="G331" s="295" t="n"/>
      <c r="H331" s="356" t="n"/>
      <c r="I331" s="341" t="n"/>
      <c r="J331" s="322" t="n"/>
      <c r="K331" s="357" t="n"/>
      <c r="L331" s="294" t="n"/>
      <c r="M331" s="294" t="n"/>
      <c r="N331" s="294" t="n"/>
      <c r="O331" s="298" t="n"/>
      <c r="P331" s="300" t="n"/>
      <c r="Q331" s="385" t="n"/>
      <c r="R331" s="268" t="n"/>
      <c r="S331" s="317" t="n"/>
      <c r="T331" s="314" t="n"/>
      <c r="U331" s="317" t="n"/>
      <c r="V331" s="341" t="n"/>
      <c r="W331" s="341" t="n"/>
      <c r="X331" s="291" t="n"/>
      <c r="Y331" s="114" t="n"/>
    </row>
    <row r="332">
      <c r="C332" s="320" t="n"/>
      <c r="D332" s="313" t="n"/>
      <c r="E332" s="291" t="n"/>
      <c r="F332" s="294" t="n"/>
      <c r="G332" s="295" t="n"/>
      <c r="H332" s="356" t="n"/>
      <c r="I332" s="341" t="n"/>
      <c r="J332" s="322" t="n"/>
      <c r="K332" s="357" t="n"/>
      <c r="L332" s="294" t="n"/>
      <c r="M332" s="294" t="n"/>
      <c r="N332" s="294" t="n"/>
      <c r="O332" s="298" t="n"/>
      <c r="P332" s="300" t="n"/>
      <c r="Q332" s="385" t="n"/>
      <c r="R332" s="268" t="n"/>
      <c r="S332" s="317" t="n"/>
      <c r="T332" s="314" t="n"/>
      <c r="U332" s="317" t="n"/>
      <c r="V332" s="341" t="n"/>
      <c r="W332" s="341" t="n"/>
      <c r="X332" s="291" t="n"/>
      <c r="Y332" s="114" t="n"/>
    </row>
    <row r="333">
      <c r="C333" s="320" t="n"/>
      <c r="D333" s="313" t="n"/>
      <c r="E333" s="291" t="n"/>
      <c r="F333" s="294" t="n"/>
      <c r="G333" s="295" t="n"/>
      <c r="H333" s="356" t="n"/>
      <c r="I333" s="341" t="n"/>
      <c r="J333" s="322" t="n"/>
      <c r="K333" s="357" t="n"/>
      <c r="L333" s="294" t="n"/>
      <c r="M333" s="294" t="n"/>
      <c r="N333" s="294" t="n"/>
      <c r="O333" s="298" t="n"/>
      <c r="P333" s="300" t="n"/>
      <c r="Q333" s="385" t="n"/>
      <c r="R333" s="268" t="n"/>
      <c r="S333" s="317" t="n"/>
      <c r="T333" s="314" t="n"/>
      <c r="U333" s="317" t="n"/>
      <c r="V333" s="341" t="n"/>
      <c r="W333" s="341" t="n"/>
      <c r="X333" s="291" t="n"/>
      <c r="Y333" s="114" t="n"/>
    </row>
    <row r="334">
      <c r="C334" s="320" t="n"/>
      <c r="D334" s="313" t="n"/>
      <c r="E334" s="291" t="n"/>
      <c r="F334" s="294" t="n"/>
      <c r="G334" s="295" t="n"/>
      <c r="H334" s="356" t="n"/>
      <c r="I334" s="341" t="n"/>
      <c r="J334" s="322" t="n"/>
      <c r="K334" s="357" t="n"/>
      <c r="L334" s="294" t="n"/>
      <c r="M334" s="294" t="n"/>
      <c r="N334" s="294" t="n"/>
      <c r="O334" s="298" t="n"/>
      <c r="P334" s="300" t="n"/>
      <c r="Q334" s="385" t="n"/>
      <c r="R334" s="268" t="n"/>
      <c r="S334" s="317" t="n"/>
      <c r="T334" s="314" t="n"/>
      <c r="U334" s="317" t="n"/>
      <c r="V334" s="341" t="n"/>
      <c r="W334" s="341" t="n"/>
      <c r="X334" s="291" t="n"/>
      <c r="Y334" s="114" t="n"/>
    </row>
    <row r="335">
      <c r="C335" s="320" t="n"/>
      <c r="D335" s="313" t="n"/>
      <c r="E335" s="291" t="n"/>
      <c r="F335" s="294" t="n"/>
      <c r="G335" s="295" t="n"/>
      <c r="H335" s="356" t="n"/>
      <c r="I335" s="341" t="n"/>
      <c r="J335" s="322" t="n"/>
      <c r="K335" s="357" t="n"/>
      <c r="L335" s="294" t="n"/>
      <c r="M335" s="294" t="n"/>
      <c r="N335" s="294" t="n"/>
      <c r="O335" s="298" t="n"/>
      <c r="P335" s="300" t="n"/>
      <c r="Q335" s="385" t="n"/>
      <c r="R335" s="268" t="n"/>
      <c r="S335" s="317" t="n"/>
      <c r="T335" s="314" t="n"/>
      <c r="U335" s="317" t="n"/>
      <c r="V335" s="341" t="n"/>
      <c r="W335" s="341" t="n"/>
      <c r="X335" s="291" t="n"/>
      <c r="Y335" s="114" t="n"/>
    </row>
    <row r="336">
      <c r="C336" s="320" t="n"/>
      <c r="D336" s="313" t="n"/>
      <c r="E336" s="291" t="n"/>
      <c r="F336" s="294" t="n"/>
      <c r="G336" s="295" t="n"/>
      <c r="H336" s="356" t="n"/>
      <c r="I336" s="341" t="n"/>
      <c r="J336" s="322" t="n"/>
      <c r="K336" s="357" t="n"/>
      <c r="L336" s="294" t="n"/>
      <c r="M336" s="294" t="n"/>
      <c r="N336" s="294" t="n"/>
      <c r="O336" s="298" t="n"/>
      <c r="P336" s="300" t="n"/>
      <c r="Q336" s="385" t="n"/>
      <c r="R336" s="268" t="n"/>
      <c r="S336" s="317" t="n"/>
      <c r="T336" s="314" t="n"/>
      <c r="U336" s="317" t="n"/>
      <c r="V336" s="341" t="n"/>
      <c r="W336" s="341" t="n"/>
      <c r="X336" s="291" t="n"/>
      <c r="Y336" s="114" t="n"/>
    </row>
    <row r="337">
      <c r="C337" s="320" t="n"/>
      <c r="D337" s="313" t="n"/>
      <c r="E337" s="291" t="n"/>
      <c r="F337" s="294" t="n"/>
      <c r="G337" s="295" t="n"/>
      <c r="H337" s="356" t="n"/>
      <c r="I337" s="341" t="n"/>
      <c r="J337" s="322" t="n"/>
      <c r="K337" s="357" t="n"/>
      <c r="L337" s="294" t="n"/>
      <c r="M337" s="294" t="n"/>
      <c r="N337" s="294" t="n"/>
      <c r="O337" s="298" t="n"/>
      <c r="P337" s="300" t="n"/>
      <c r="Q337" s="385" t="n"/>
      <c r="R337" s="268" t="n"/>
      <c r="S337" s="317" t="n"/>
      <c r="T337" s="314" t="n"/>
      <c r="U337" s="317" t="n"/>
      <c r="V337" s="341" t="n"/>
      <c r="W337" s="341" t="n"/>
      <c r="X337" s="291" t="n"/>
      <c r="Y337" s="114" t="n"/>
    </row>
    <row r="338">
      <c r="C338" s="320" t="n"/>
      <c r="D338" s="313" t="n"/>
      <c r="E338" s="291" t="n"/>
      <c r="F338" s="294" t="n"/>
      <c r="G338" s="295" t="n"/>
      <c r="H338" s="356" t="n"/>
      <c r="I338" s="341" t="n"/>
      <c r="J338" s="322" t="n"/>
      <c r="K338" s="357" t="n"/>
      <c r="L338" s="294" t="n"/>
      <c r="M338" s="294" t="n"/>
      <c r="N338" s="294" t="n"/>
      <c r="O338" s="298" t="n"/>
      <c r="P338" s="300" t="n"/>
      <c r="Q338" s="385" t="n"/>
      <c r="R338" s="268" t="n"/>
      <c r="S338" s="317" t="n"/>
      <c r="T338" s="314" t="n"/>
      <c r="U338" s="317" t="n"/>
      <c r="V338" s="341" t="n"/>
      <c r="W338" s="341" t="n"/>
      <c r="X338" s="291" t="n"/>
      <c r="Y338" s="114" t="n"/>
    </row>
    <row r="339">
      <c r="C339" s="320" t="n"/>
      <c r="D339" s="313" t="n"/>
      <c r="E339" s="291" t="n"/>
      <c r="F339" s="294" t="n"/>
      <c r="G339" s="295" t="n"/>
      <c r="H339" s="356" t="n"/>
      <c r="I339" s="341" t="n"/>
      <c r="J339" s="322" t="n"/>
      <c r="K339" s="357" t="n"/>
      <c r="L339" s="294" t="n"/>
      <c r="M339" s="294" t="n"/>
      <c r="N339" s="294" t="n"/>
      <c r="O339" s="298" t="n"/>
      <c r="P339" s="300" t="n"/>
      <c r="Q339" s="385" t="n"/>
      <c r="R339" s="268" t="n"/>
      <c r="S339" s="317" t="n"/>
      <c r="T339" s="314" t="n"/>
      <c r="U339" s="317" t="n"/>
      <c r="V339" s="341" t="n"/>
      <c r="W339" s="341" t="n"/>
      <c r="X339" s="291" t="n"/>
      <c r="Y339" s="114" t="n"/>
    </row>
    <row r="340">
      <c r="C340" s="320" t="n"/>
      <c r="D340" s="313" t="n"/>
      <c r="E340" s="291" t="n"/>
      <c r="F340" s="294" t="n"/>
      <c r="G340" s="295" t="n"/>
      <c r="H340" s="356" t="n"/>
      <c r="I340" s="341" t="n"/>
      <c r="J340" s="322" t="n"/>
      <c r="K340" s="357" t="n"/>
      <c r="L340" s="294" t="n"/>
      <c r="M340" s="294" t="n"/>
      <c r="N340" s="294" t="n"/>
      <c r="O340" s="298" t="n"/>
      <c r="P340" s="300" t="n"/>
      <c r="Q340" s="385" t="n"/>
      <c r="R340" s="268" t="n"/>
      <c r="S340" s="317" t="n"/>
      <c r="T340" s="314" t="n"/>
      <c r="U340" s="317" t="n"/>
      <c r="V340" s="341" t="n"/>
      <c r="W340" s="341" t="n"/>
      <c r="X340" s="291" t="n"/>
      <c r="Y340" s="114" t="n"/>
    </row>
    <row r="341">
      <c r="C341" s="320" t="n"/>
      <c r="D341" s="313" t="n"/>
      <c r="E341" s="291" t="n"/>
      <c r="F341" s="294" t="n"/>
      <c r="G341" s="295" t="n"/>
      <c r="H341" s="356" t="n"/>
      <c r="I341" s="341" t="n"/>
      <c r="J341" s="322" t="n"/>
      <c r="K341" s="357" t="n"/>
      <c r="L341" s="294" t="n"/>
      <c r="M341" s="294" t="n"/>
      <c r="N341" s="294" t="n"/>
      <c r="O341" s="298" t="n"/>
      <c r="P341" s="300" t="n"/>
      <c r="Q341" s="385" t="n"/>
      <c r="R341" s="268" t="n"/>
      <c r="S341" s="317" t="n"/>
      <c r="T341" s="314" t="n"/>
      <c r="U341" s="317" t="n"/>
      <c r="V341" s="341" t="n"/>
      <c r="W341" s="341" t="n"/>
      <c r="X341" s="291" t="n"/>
      <c r="Y341" s="114" t="n"/>
    </row>
    <row r="342">
      <c r="C342" s="320" t="n"/>
      <c r="D342" s="313" t="n"/>
      <c r="E342" s="291" t="n"/>
      <c r="F342" s="294" t="n"/>
      <c r="G342" s="295" t="n"/>
      <c r="H342" s="356" t="n"/>
      <c r="I342" s="341" t="n"/>
      <c r="J342" s="322" t="n"/>
      <c r="K342" s="357" t="n"/>
      <c r="L342" s="294" t="n"/>
      <c r="M342" s="294" t="n"/>
      <c r="N342" s="294" t="n"/>
      <c r="O342" s="298" t="n"/>
      <c r="P342" s="300" t="n"/>
      <c r="Q342" s="385" t="n"/>
      <c r="R342" s="268" t="n"/>
      <c r="S342" s="317" t="n"/>
      <c r="T342" s="314" t="n"/>
      <c r="U342" s="317" t="n"/>
      <c r="V342" s="341" t="n"/>
      <c r="W342" s="341" t="n"/>
      <c r="X342" s="291" t="n"/>
      <c r="Y342" s="114" t="n"/>
    </row>
    <row r="343">
      <c r="C343" s="320" t="n"/>
      <c r="D343" s="313" t="n"/>
      <c r="E343" s="291" t="n"/>
      <c r="F343" s="294" t="n"/>
      <c r="G343" s="295" t="n"/>
      <c r="H343" s="356" t="n"/>
      <c r="I343" s="341" t="n"/>
      <c r="J343" s="322" t="n"/>
      <c r="K343" s="357" t="n"/>
      <c r="L343" s="294" t="n"/>
      <c r="M343" s="294" t="n"/>
      <c r="N343" s="294" t="n"/>
      <c r="O343" s="298" t="n"/>
      <c r="P343" s="300" t="n"/>
      <c r="Q343" s="385" t="n"/>
      <c r="R343" s="268" t="n"/>
      <c r="S343" s="317" t="n"/>
      <c r="T343" s="314" t="n"/>
      <c r="U343" s="317" t="n"/>
      <c r="V343" s="341" t="n"/>
      <c r="W343" s="341" t="n"/>
      <c r="X343" s="291" t="n"/>
      <c r="Y343" s="114" t="n"/>
    </row>
    <row r="344">
      <c r="C344" s="320" t="n"/>
      <c r="D344" s="313" t="n"/>
      <c r="E344" s="291" t="n"/>
      <c r="F344" s="294" t="n"/>
      <c r="G344" s="295" t="n"/>
      <c r="H344" s="356" t="n"/>
      <c r="I344" s="341" t="n"/>
      <c r="J344" s="322" t="n"/>
      <c r="K344" s="357" t="n"/>
      <c r="L344" s="294" t="n"/>
      <c r="M344" s="294" t="n"/>
      <c r="N344" s="294" t="n"/>
      <c r="O344" s="298" t="n"/>
      <c r="P344" s="300" t="n"/>
      <c r="Q344" s="385" t="n"/>
      <c r="R344" s="268" t="n"/>
      <c r="S344" s="317" t="n"/>
      <c r="T344" s="314" t="n"/>
      <c r="U344" s="317" t="n"/>
      <c r="V344" s="341" t="n"/>
      <c r="W344" s="341" t="n"/>
      <c r="X344" s="291" t="n"/>
      <c r="Y344" s="114" t="n"/>
    </row>
    <row r="345">
      <c r="C345" s="320" t="n"/>
      <c r="D345" s="313" t="n"/>
      <c r="E345" s="291" t="n"/>
      <c r="F345" s="294" t="n"/>
      <c r="G345" s="295" t="n"/>
      <c r="H345" s="356" t="n"/>
      <c r="I345" s="341" t="n"/>
      <c r="J345" s="322" t="n"/>
      <c r="K345" s="357" t="n"/>
      <c r="L345" s="294" t="n"/>
      <c r="M345" s="294" t="n"/>
      <c r="N345" s="294" t="n"/>
      <c r="O345" s="298" t="n"/>
      <c r="P345" s="300" t="n"/>
      <c r="Q345" s="385" t="n"/>
      <c r="R345" s="268" t="n"/>
      <c r="S345" s="317" t="n"/>
      <c r="T345" s="314" t="n"/>
      <c r="U345" s="317" t="n"/>
      <c r="V345" s="341" t="n"/>
      <c r="W345" s="341" t="n"/>
      <c r="X345" s="291" t="n"/>
      <c r="Y345" s="114" t="n"/>
    </row>
    <row r="346">
      <c r="C346" s="320" t="n"/>
      <c r="D346" s="313" t="n"/>
      <c r="E346" s="291" t="n"/>
      <c r="F346" s="294" t="n"/>
      <c r="G346" s="295" t="n"/>
      <c r="H346" s="356" t="n"/>
      <c r="I346" s="341" t="n"/>
      <c r="J346" s="322" t="n"/>
      <c r="K346" s="357" t="n"/>
      <c r="L346" s="294" t="n"/>
      <c r="M346" s="294" t="n"/>
      <c r="N346" s="294" t="n"/>
      <c r="O346" s="298" t="n"/>
      <c r="P346" s="300" t="n"/>
      <c r="Q346" s="385" t="n"/>
      <c r="R346" s="268" t="n"/>
      <c r="S346" s="317" t="n"/>
      <c r="T346" s="314" t="n"/>
      <c r="U346" s="317" t="n"/>
      <c r="V346" s="341" t="n"/>
      <c r="W346" s="341" t="n"/>
      <c r="X346" s="291" t="n"/>
      <c r="Y346" s="114" t="n"/>
    </row>
    <row r="347">
      <c r="C347" s="320" t="n"/>
      <c r="D347" s="313" t="n"/>
      <c r="E347" s="291" t="n"/>
      <c r="F347" s="294" t="n"/>
      <c r="G347" s="295" t="n"/>
      <c r="H347" s="356" t="n"/>
      <c r="I347" s="341" t="n"/>
      <c r="J347" s="322" t="n"/>
      <c r="K347" s="357" t="n"/>
      <c r="L347" s="294" t="n"/>
      <c r="M347" s="294" t="n"/>
      <c r="N347" s="294" t="n"/>
      <c r="O347" s="298" t="n"/>
      <c r="P347" s="300" t="n"/>
      <c r="Q347" s="385" t="n"/>
      <c r="R347" s="268" t="n"/>
      <c r="S347" s="317" t="n"/>
      <c r="T347" s="314" t="n"/>
      <c r="U347" s="317" t="n"/>
      <c r="V347" s="341" t="n"/>
      <c r="W347" s="341" t="n"/>
      <c r="X347" s="291" t="n"/>
      <c r="Y347" s="114" t="n"/>
    </row>
    <row r="348">
      <c r="C348" s="320" t="n"/>
      <c r="D348" s="313" t="n"/>
      <c r="E348" s="291" t="n"/>
      <c r="F348" s="294" t="n"/>
      <c r="G348" s="295" t="n"/>
      <c r="H348" s="356" t="n"/>
      <c r="I348" s="341" t="n"/>
      <c r="J348" s="322" t="n"/>
      <c r="K348" s="357" t="n"/>
      <c r="L348" s="294" t="n"/>
      <c r="M348" s="294" t="n"/>
      <c r="N348" s="294" t="n"/>
      <c r="O348" s="298" t="n"/>
      <c r="P348" s="300" t="n"/>
      <c r="Q348" s="385" t="n"/>
      <c r="R348" s="268" t="n"/>
      <c r="S348" s="317" t="n"/>
      <c r="T348" s="314" t="n"/>
      <c r="U348" s="317" t="n"/>
      <c r="V348" s="341" t="n"/>
      <c r="W348" s="341" t="n"/>
      <c r="X348" s="291" t="n"/>
      <c r="Y348" s="114" t="n"/>
    </row>
    <row r="349">
      <c r="C349" s="320" t="n"/>
      <c r="D349" s="313" t="n"/>
      <c r="E349" s="291" t="n"/>
      <c r="F349" s="294" t="n"/>
      <c r="G349" s="295" t="n"/>
      <c r="H349" s="356" t="n"/>
      <c r="I349" s="341" t="n"/>
      <c r="J349" s="322" t="n"/>
      <c r="K349" s="357" t="n"/>
      <c r="L349" s="294" t="n"/>
      <c r="M349" s="294" t="n"/>
      <c r="N349" s="294" t="n"/>
      <c r="O349" s="298" t="n"/>
      <c r="P349" s="300" t="n"/>
      <c r="Q349" s="385" t="n"/>
      <c r="R349" s="268" t="n"/>
      <c r="S349" s="317" t="n"/>
      <c r="T349" s="314" t="n"/>
      <c r="U349" s="317" t="n"/>
      <c r="V349" s="341" t="n"/>
      <c r="W349" s="341" t="n"/>
      <c r="X349" s="291" t="n"/>
      <c r="Y349" s="114" t="n"/>
    </row>
    <row r="350">
      <c r="C350" s="320" t="n"/>
      <c r="D350" s="313" t="n"/>
      <c r="E350" s="291" t="n"/>
      <c r="F350" s="294" t="n"/>
      <c r="G350" s="295" t="n"/>
      <c r="H350" s="356" t="n"/>
      <c r="I350" s="341" t="n"/>
      <c r="J350" s="322" t="n"/>
      <c r="K350" s="357" t="n"/>
      <c r="L350" s="294" t="n"/>
      <c r="M350" s="294" t="n"/>
      <c r="N350" s="294" t="n"/>
      <c r="O350" s="298" t="n"/>
      <c r="P350" s="300" t="n"/>
      <c r="Q350" s="385" t="n"/>
      <c r="R350" s="268" t="n"/>
      <c r="S350" s="317" t="n"/>
      <c r="T350" s="314" t="n"/>
      <c r="U350" s="317" t="n"/>
      <c r="V350" s="341" t="n"/>
      <c r="W350" s="341" t="n"/>
      <c r="X350" s="291" t="n"/>
      <c r="Y350" s="114" t="n"/>
    </row>
    <row r="351">
      <c r="C351" s="320" t="n"/>
      <c r="D351" s="313" t="n"/>
      <c r="E351" s="291" t="n"/>
      <c r="F351" s="294" t="n"/>
      <c r="G351" s="295" t="n"/>
      <c r="H351" s="356" t="n"/>
      <c r="I351" s="341" t="n"/>
      <c r="J351" s="322" t="n"/>
      <c r="K351" s="357" t="n"/>
      <c r="L351" s="294" t="n"/>
      <c r="M351" s="294" t="n"/>
      <c r="N351" s="294" t="n"/>
      <c r="O351" s="298" t="n"/>
      <c r="P351" s="300" t="n"/>
      <c r="Q351" s="385" t="n"/>
      <c r="R351" s="268" t="n"/>
      <c r="S351" s="317" t="n"/>
      <c r="T351" s="314" t="n"/>
      <c r="U351" s="317" t="n"/>
      <c r="V351" s="341" t="n"/>
      <c r="W351" s="341" t="n"/>
      <c r="X351" s="291" t="n"/>
      <c r="Y351" s="114" t="n"/>
    </row>
    <row r="352">
      <c r="C352" s="320" t="n"/>
      <c r="D352" s="313" t="n"/>
      <c r="E352" s="291" t="n"/>
      <c r="F352" s="294" t="n"/>
      <c r="G352" s="295" t="n"/>
      <c r="H352" s="356" t="n"/>
      <c r="I352" s="341" t="n"/>
      <c r="J352" s="322" t="n"/>
      <c r="K352" s="357" t="n"/>
      <c r="L352" s="294" t="n"/>
      <c r="M352" s="294" t="n"/>
      <c r="N352" s="294" t="n"/>
      <c r="O352" s="298" t="n"/>
      <c r="P352" s="300" t="n"/>
      <c r="Q352" s="385" t="n"/>
      <c r="R352" s="268" t="n"/>
      <c r="S352" s="317" t="n"/>
      <c r="T352" s="314" t="n"/>
      <c r="U352" s="317" t="n"/>
      <c r="V352" s="341" t="n"/>
      <c r="W352" s="341" t="n"/>
      <c r="X352" s="291" t="n"/>
      <c r="Y352" s="114" t="n"/>
    </row>
    <row r="353">
      <c r="C353" s="320" t="n"/>
      <c r="D353" s="313" t="n"/>
      <c r="E353" s="291" t="n"/>
      <c r="F353" s="294" t="n"/>
      <c r="G353" s="295" t="n"/>
      <c r="H353" s="356" t="n"/>
      <c r="I353" s="341" t="n"/>
      <c r="J353" s="322" t="n"/>
      <c r="K353" s="357" t="n"/>
      <c r="L353" s="294" t="n"/>
      <c r="M353" s="294" t="n"/>
      <c r="N353" s="294" t="n"/>
      <c r="O353" s="298" t="n"/>
      <c r="P353" s="300" t="n"/>
      <c r="Q353" s="385" t="n"/>
      <c r="R353" s="268" t="n"/>
      <c r="S353" s="317" t="n"/>
      <c r="T353" s="314" t="n"/>
      <c r="U353" s="317" t="n"/>
      <c r="V353" s="341" t="n"/>
      <c r="W353" s="341" t="n"/>
      <c r="X353" s="291" t="n"/>
      <c r="Y353" s="114" t="n"/>
    </row>
    <row r="354">
      <c r="C354" s="320" t="n"/>
      <c r="D354" s="313" t="n"/>
      <c r="E354" s="291" t="n"/>
      <c r="F354" s="294" t="n"/>
      <c r="G354" s="295" t="n"/>
      <c r="H354" s="356" t="n"/>
      <c r="I354" s="341" t="n"/>
      <c r="J354" s="322" t="n"/>
      <c r="K354" s="357" t="n"/>
      <c r="L354" s="294" t="n"/>
      <c r="M354" s="294" t="n"/>
      <c r="N354" s="294" t="n"/>
      <c r="O354" s="298" t="n"/>
      <c r="P354" s="300" t="n"/>
      <c r="Q354" s="385" t="n"/>
      <c r="R354" s="268" t="n"/>
      <c r="S354" s="317" t="n"/>
      <c r="T354" s="314" t="n"/>
      <c r="U354" s="317" t="n"/>
      <c r="V354" s="341" t="n"/>
      <c r="W354" s="341" t="n"/>
      <c r="X354" s="291" t="n"/>
      <c r="Y354" s="114" t="n"/>
    </row>
    <row r="355">
      <c r="C355" s="320" t="n"/>
      <c r="D355" s="313" t="n"/>
      <c r="E355" s="291" t="n"/>
      <c r="F355" s="294" t="n"/>
      <c r="G355" s="295" t="n"/>
      <c r="H355" s="356" t="n"/>
      <c r="I355" s="341" t="n"/>
      <c r="J355" s="322" t="n"/>
      <c r="K355" s="357" t="n"/>
      <c r="L355" s="294" t="n"/>
      <c r="M355" s="294" t="n"/>
      <c r="N355" s="294" t="n"/>
      <c r="O355" s="298" t="n"/>
      <c r="P355" s="300" t="n"/>
      <c r="Q355" s="385" t="n"/>
      <c r="R355" s="268" t="n"/>
      <c r="S355" s="317" t="n"/>
      <c r="T355" s="314" t="n"/>
      <c r="U355" s="317" t="n"/>
      <c r="V355" s="341" t="n"/>
      <c r="W355" s="341" t="n"/>
      <c r="X355" s="291" t="n"/>
      <c r="Y355" s="114" t="n"/>
    </row>
    <row r="356">
      <c r="C356" s="320" t="n"/>
      <c r="D356" s="313" t="n"/>
      <c r="E356" s="291" t="n"/>
      <c r="F356" s="294" t="n"/>
      <c r="G356" s="295" t="n"/>
      <c r="H356" s="356" t="n"/>
      <c r="I356" s="341" t="n"/>
      <c r="J356" s="322" t="n"/>
      <c r="K356" s="357" t="n"/>
      <c r="L356" s="294" t="n"/>
      <c r="M356" s="294" t="n"/>
      <c r="N356" s="294" t="n"/>
      <c r="O356" s="298" t="n"/>
      <c r="P356" s="300" t="n"/>
      <c r="Q356" s="385" t="n"/>
      <c r="R356" s="268" t="n"/>
      <c r="S356" s="317" t="n"/>
      <c r="T356" s="314" t="n"/>
      <c r="U356" s="317" t="n"/>
      <c r="V356" s="341" t="n"/>
      <c r="W356" s="341" t="n"/>
      <c r="X356" s="291" t="n"/>
      <c r="Y356" s="114" t="n"/>
    </row>
    <row r="357">
      <c r="C357" s="320" t="n"/>
      <c r="D357" s="313" t="n"/>
      <c r="E357" s="291" t="n"/>
      <c r="F357" s="294" t="n"/>
      <c r="G357" s="295" t="n"/>
      <c r="H357" s="356" t="n"/>
      <c r="I357" s="341" t="n"/>
      <c r="J357" s="322" t="n"/>
      <c r="K357" s="357" t="n"/>
      <c r="L357" s="294" t="n"/>
      <c r="M357" s="294" t="n"/>
      <c r="N357" s="294" t="n"/>
      <c r="O357" s="298" t="n"/>
      <c r="P357" s="300" t="n"/>
      <c r="Q357" s="385" t="n"/>
      <c r="R357" s="268" t="n"/>
      <c r="S357" s="317" t="n"/>
      <c r="T357" s="314" t="n"/>
      <c r="U357" s="317" t="n"/>
      <c r="V357" s="341" t="n"/>
      <c r="W357" s="341" t="n"/>
      <c r="X357" s="291" t="n"/>
      <c r="Y357" s="114" t="n"/>
    </row>
    <row r="358">
      <c r="C358" s="320" t="n"/>
      <c r="D358" s="313" t="n"/>
      <c r="E358" s="291" t="n"/>
      <c r="F358" s="294" t="n"/>
      <c r="G358" s="295" t="n"/>
      <c r="H358" s="356" t="n"/>
      <c r="I358" s="341" t="n"/>
      <c r="J358" s="322" t="n"/>
      <c r="K358" s="357" t="n"/>
      <c r="L358" s="294" t="n"/>
      <c r="M358" s="294" t="n"/>
      <c r="N358" s="294" t="n"/>
      <c r="O358" s="298" t="n"/>
      <c r="P358" s="300" t="n"/>
      <c r="Q358" s="385" t="n"/>
      <c r="R358" s="268" t="n"/>
      <c r="S358" s="317" t="n"/>
      <c r="T358" s="314" t="n"/>
      <c r="U358" s="317" t="n"/>
      <c r="V358" s="341" t="n"/>
      <c r="W358" s="341" t="n"/>
      <c r="X358" s="291" t="n"/>
      <c r="Y358" s="114" t="n"/>
    </row>
    <row r="359">
      <c r="C359" s="320" t="n"/>
      <c r="D359" s="313" t="n"/>
      <c r="E359" s="291" t="n"/>
      <c r="F359" s="294" t="n"/>
      <c r="G359" s="295" t="n"/>
      <c r="H359" s="356" t="n"/>
      <c r="I359" s="341" t="n"/>
      <c r="J359" s="322" t="n"/>
      <c r="K359" s="357" t="n"/>
      <c r="L359" s="294" t="n"/>
      <c r="M359" s="294" t="n"/>
      <c r="N359" s="294" t="n"/>
      <c r="O359" s="298" t="n"/>
      <c r="P359" s="300" t="n"/>
      <c r="Q359" s="385" t="n"/>
      <c r="R359" s="268" t="n"/>
      <c r="S359" s="317" t="n"/>
      <c r="T359" s="314" t="n"/>
      <c r="U359" s="317" t="n"/>
      <c r="V359" s="341" t="n"/>
      <c r="W359" s="341" t="n"/>
      <c r="X359" s="291" t="n"/>
      <c r="Y359" s="114" t="n"/>
    </row>
    <row r="360">
      <c r="C360" s="320" t="n"/>
      <c r="D360" s="313" t="n"/>
      <c r="E360" s="291" t="n"/>
      <c r="F360" s="294" t="n"/>
      <c r="G360" s="295" t="n"/>
      <c r="H360" s="356" t="n"/>
      <c r="I360" s="341" t="n"/>
      <c r="J360" s="322" t="n"/>
      <c r="K360" s="357" t="n"/>
      <c r="L360" s="294" t="n"/>
      <c r="M360" s="294" t="n"/>
      <c r="N360" s="294" t="n"/>
      <c r="O360" s="298" t="n"/>
      <c r="P360" s="300" t="n"/>
      <c r="Q360" s="385" t="n"/>
      <c r="R360" s="268" t="n"/>
      <c r="S360" s="317" t="n"/>
      <c r="T360" s="314" t="n"/>
      <c r="U360" s="317" t="n"/>
      <c r="V360" s="341" t="n"/>
      <c r="W360" s="341" t="n"/>
      <c r="X360" s="291" t="n"/>
      <c r="Y360" s="114" t="n"/>
    </row>
    <row r="361">
      <c r="C361" s="320" t="n"/>
      <c r="D361" s="313" t="n"/>
      <c r="E361" s="291" t="n"/>
      <c r="F361" s="294" t="n"/>
      <c r="G361" s="295" t="n"/>
      <c r="H361" s="356" t="n"/>
      <c r="I361" s="341" t="n"/>
      <c r="J361" s="322" t="n"/>
      <c r="K361" s="357" t="n"/>
      <c r="L361" s="294" t="n"/>
      <c r="M361" s="294" t="n"/>
      <c r="N361" s="294" t="n"/>
      <c r="O361" s="298" t="n"/>
      <c r="P361" s="300" t="n"/>
      <c r="Q361" s="385" t="n"/>
      <c r="R361" s="268" t="n"/>
      <c r="S361" s="317" t="n"/>
      <c r="T361" s="314" t="n"/>
      <c r="U361" s="317" t="n"/>
      <c r="V361" s="341" t="n"/>
      <c r="W361" s="341" t="n"/>
      <c r="X361" s="291" t="n"/>
      <c r="Y361" s="114" t="n"/>
    </row>
    <row r="362">
      <c r="C362" s="320" t="n"/>
      <c r="D362" s="313" t="n"/>
      <c r="E362" s="291" t="n"/>
      <c r="F362" s="294" t="n"/>
      <c r="G362" s="295" t="n"/>
      <c r="H362" s="356" t="n"/>
      <c r="I362" s="341" t="n"/>
      <c r="J362" s="322" t="n"/>
      <c r="K362" s="357" t="n"/>
      <c r="L362" s="294" t="n"/>
      <c r="M362" s="294" t="n"/>
      <c r="N362" s="294" t="n"/>
      <c r="O362" s="298" t="n"/>
      <c r="P362" s="300" t="n"/>
      <c r="Q362" s="385" t="n"/>
      <c r="R362" s="268" t="n"/>
      <c r="S362" s="317" t="n"/>
      <c r="T362" s="314" t="n"/>
      <c r="U362" s="317" t="n"/>
      <c r="V362" s="341" t="n"/>
      <c r="W362" s="341" t="n"/>
      <c r="X362" s="291" t="n"/>
      <c r="Y362" s="114" t="n"/>
    </row>
    <row r="363">
      <c r="C363" s="320" t="n"/>
      <c r="D363" s="313" t="n"/>
      <c r="E363" s="291" t="n"/>
      <c r="F363" s="294" t="n"/>
      <c r="G363" s="295" t="n"/>
      <c r="H363" s="356" t="n"/>
      <c r="I363" s="341" t="n"/>
      <c r="J363" s="322" t="n"/>
      <c r="K363" s="357" t="n"/>
      <c r="L363" s="294" t="n"/>
      <c r="M363" s="294" t="n"/>
      <c r="N363" s="294" t="n"/>
      <c r="O363" s="298" t="n"/>
      <c r="P363" s="300" t="n"/>
      <c r="Q363" s="385" t="n"/>
      <c r="R363" s="268" t="n"/>
      <c r="S363" s="317" t="n"/>
      <c r="T363" s="314" t="n"/>
      <c r="U363" s="317" t="n"/>
      <c r="V363" s="341" t="n"/>
      <c r="W363" s="341" t="n"/>
      <c r="X363" s="291" t="n"/>
      <c r="Y363" s="114" t="n"/>
    </row>
    <row r="364">
      <c r="C364" s="320" t="n"/>
      <c r="D364" s="313" t="n"/>
      <c r="E364" s="291" t="n"/>
      <c r="F364" s="294" t="n"/>
      <c r="G364" s="295" t="n"/>
      <c r="H364" s="356" t="n"/>
      <c r="I364" s="341" t="n"/>
      <c r="J364" s="322" t="n"/>
      <c r="K364" s="357" t="n"/>
      <c r="L364" s="294" t="n"/>
      <c r="M364" s="294" t="n"/>
      <c r="N364" s="294" t="n"/>
      <c r="O364" s="298" t="n"/>
      <c r="P364" s="300" t="n"/>
      <c r="Q364" s="385" t="n"/>
      <c r="R364" s="268" t="n"/>
      <c r="S364" s="317" t="n"/>
      <c r="T364" s="314" t="n"/>
      <c r="U364" s="317" t="n"/>
      <c r="V364" s="341" t="n"/>
      <c r="W364" s="341" t="n"/>
      <c r="X364" s="291" t="n"/>
      <c r="Y364" s="114" t="n"/>
    </row>
    <row r="365">
      <c r="C365" s="320" t="n"/>
      <c r="D365" s="313" t="n"/>
      <c r="E365" s="291" t="n"/>
      <c r="F365" s="294" t="n"/>
      <c r="G365" s="295" t="n"/>
      <c r="H365" s="356" t="n"/>
      <c r="I365" s="341" t="n"/>
      <c r="J365" s="322" t="n"/>
      <c r="K365" s="357" t="n"/>
      <c r="L365" s="294" t="n"/>
      <c r="M365" s="294" t="n"/>
      <c r="N365" s="294" t="n"/>
      <c r="O365" s="298" t="n"/>
      <c r="P365" s="300" t="n"/>
      <c r="Q365" s="385" t="n"/>
      <c r="R365" s="268" t="n"/>
      <c r="S365" s="317" t="n"/>
      <c r="T365" s="314" t="n"/>
      <c r="U365" s="317" t="n"/>
      <c r="V365" s="341" t="n"/>
      <c r="W365" s="341" t="n"/>
      <c r="X365" s="291" t="n"/>
      <c r="Y365" s="114" t="n"/>
    </row>
    <row r="366">
      <c r="C366" s="320" t="n"/>
      <c r="D366" s="313" t="n"/>
      <c r="E366" s="291" t="n"/>
      <c r="F366" s="294" t="n"/>
      <c r="G366" s="295" t="n"/>
      <c r="H366" s="356" t="n"/>
      <c r="I366" s="341" t="n"/>
      <c r="J366" s="322" t="n"/>
      <c r="K366" s="357" t="n"/>
      <c r="L366" s="294" t="n"/>
      <c r="M366" s="294" t="n"/>
      <c r="N366" s="294" t="n"/>
      <c r="O366" s="298" t="n"/>
      <c r="P366" s="300" t="n"/>
      <c r="Q366" s="385" t="n"/>
      <c r="R366" s="268" t="n"/>
      <c r="S366" s="317" t="n"/>
      <c r="T366" s="314" t="n"/>
      <c r="U366" s="317" t="n"/>
      <c r="V366" s="341" t="n"/>
      <c r="W366" s="341" t="n"/>
      <c r="X366" s="291" t="n"/>
      <c r="Y366" s="114" t="n"/>
    </row>
    <row r="367">
      <c r="C367" s="320" t="n"/>
      <c r="D367" s="313" t="n"/>
      <c r="E367" s="291" t="n"/>
      <c r="F367" s="294" t="n"/>
      <c r="G367" s="295" t="n"/>
      <c r="H367" s="356" t="n"/>
      <c r="I367" s="341" t="n"/>
      <c r="J367" s="322" t="n"/>
      <c r="K367" s="357" t="n"/>
      <c r="L367" s="294" t="n"/>
      <c r="M367" s="294" t="n"/>
      <c r="N367" s="294" t="n"/>
      <c r="O367" s="298" t="n"/>
      <c r="P367" s="300" t="n"/>
      <c r="Q367" s="385" t="n"/>
      <c r="R367" s="268" t="n"/>
      <c r="S367" s="317" t="n"/>
      <c r="T367" s="314" t="n"/>
      <c r="U367" s="317" t="n"/>
      <c r="V367" s="341" t="n"/>
      <c r="W367" s="341" t="n"/>
      <c r="X367" s="291" t="n"/>
      <c r="Y367" s="114" t="n"/>
    </row>
    <row r="368">
      <c r="C368" s="320" t="n"/>
      <c r="D368" s="313" t="n"/>
      <c r="E368" s="291" t="n"/>
      <c r="F368" s="294" t="n"/>
      <c r="G368" s="295" t="n"/>
      <c r="H368" s="356" t="n"/>
      <c r="I368" s="341" t="n"/>
      <c r="J368" s="322" t="n"/>
      <c r="K368" s="357" t="n"/>
      <c r="L368" s="294" t="n"/>
      <c r="M368" s="294" t="n"/>
      <c r="N368" s="294" t="n"/>
      <c r="O368" s="298" t="n"/>
      <c r="P368" s="300" t="n"/>
      <c r="Q368" s="385" t="n"/>
      <c r="R368" s="268" t="n"/>
      <c r="S368" s="317" t="n"/>
      <c r="T368" s="314" t="n"/>
      <c r="U368" s="317" t="n"/>
      <c r="V368" s="341" t="n"/>
      <c r="W368" s="341" t="n"/>
      <c r="X368" s="291" t="n"/>
      <c r="Y368" s="114" t="n"/>
    </row>
    <row r="369">
      <c r="C369" s="320" t="n"/>
      <c r="D369" s="313" t="n"/>
      <c r="E369" s="291" t="n"/>
      <c r="F369" s="294" t="n"/>
      <c r="G369" s="295" t="n"/>
      <c r="H369" s="356" t="n"/>
      <c r="I369" s="341" t="n"/>
      <c r="J369" s="322" t="n"/>
      <c r="K369" s="357" t="n"/>
      <c r="L369" s="294" t="n"/>
      <c r="M369" s="294" t="n"/>
      <c r="N369" s="294" t="n"/>
      <c r="O369" s="298" t="n"/>
      <c r="P369" s="300" t="n"/>
      <c r="Q369" s="385" t="n"/>
      <c r="R369" s="268" t="n"/>
      <c r="S369" s="317" t="n"/>
      <c r="T369" s="314" t="n"/>
      <c r="U369" s="317" t="n"/>
      <c r="V369" s="341" t="n"/>
      <c r="W369" s="341" t="n"/>
      <c r="X369" s="291" t="n"/>
      <c r="Y369" s="114" t="n"/>
    </row>
    <row r="370">
      <c r="C370" s="320" t="n"/>
      <c r="D370" s="313" t="n"/>
      <c r="E370" s="291" t="n"/>
      <c r="F370" s="294" t="n"/>
      <c r="G370" s="295" t="n"/>
      <c r="H370" s="356" t="n"/>
      <c r="I370" s="341" t="n"/>
      <c r="J370" s="322" t="n"/>
      <c r="K370" s="357" t="n"/>
      <c r="L370" s="294" t="n"/>
      <c r="M370" s="294" t="n"/>
      <c r="N370" s="294" t="n"/>
      <c r="O370" s="298" t="n"/>
      <c r="P370" s="300" t="n"/>
      <c r="Q370" s="385" t="n"/>
      <c r="R370" s="268" t="n"/>
      <c r="S370" s="317" t="n"/>
      <c r="T370" s="314" t="n"/>
      <c r="U370" s="317" t="n"/>
      <c r="V370" s="341" t="n"/>
      <c r="W370" s="341" t="n"/>
      <c r="X370" s="291" t="n"/>
      <c r="Y370" s="114" t="n"/>
    </row>
    <row r="371">
      <c r="C371" s="320" t="n"/>
      <c r="D371" s="313" t="n"/>
      <c r="E371" s="291" t="n"/>
      <c r="F371" s="294" t="n"/>
      <c r="G371" s="295" t="n"/>
      <c r="H371" s="356" t="n"/>
      <c r="I371" s="341" t="n"/>
      <c r="J371" s="322" t="n"/>
      <c r="K371" s="357" t="n"/>
      <c r="L371" s="294" t="n"/>
      <c r="M371" s="294" t="n"/>
      <c r="N371" s="294" t="n"/>
      <c r="O371" s="298" t="n"/>
      <c r="P371" s="300" t="n"/>
      <c r="Q371" s="385" t="n"/>
      <c r="R371" s="268" t="n"/>
      <c r="S371" s="317" t="n"/>
      <c r="T371" s="314" t="n"/>
      <c r="U371" s="317" t="n"/>
      <c r="V371" s="341" t="n"/>
      <c r="W371" s="341" t="n"/>
      <c r="X371" s="291" t="n"/>
      <c r="Y371" s="114" t="n"/>
    </row>
    <row r="372">
      <c r="C372" s="320" t="n"/>
      <c r="D372" s="313" t="n"/>
      <c r="E372" s="291" t="n"/>
      <c r="F372" s="294" t="n"/>
      <c r="G372" s="295" t="n"/>
      <c r="H372" s="356" t="n"/>
      <c r="I372" s="341" t="n"/>
      <c r="J372" s="322" t="n"/>
      <c r="K372" s="357" t="n"/>
      <c r="L372" s="294" t="n"/>
      <c r="M372" s="294" t="n"/>
      <c r="N372" s="294" t="n"/>
      <c r="O372" s="298" t="n"/>
      <c r="P372" s="300" t="n"/>
      <c r="Q372" s="385" t="n"/>
      <c r="R372" s="268" t="n"/>
      <c r="S372" s="317" t="n"/>
      <c r="T372" s="314" t="n"/>
      <c r="U372" s="317" t="n"/>
      <c r="V372" s="341" t="n"/>
      <c r="W372" s="341" t="n"/>
      <c r="X372" s="291" t="n"/>
      <c r="Y372" s="114" t="n"/>
    </row>
    <row r="373">
      <c r="C373" s="320" t="n"/>
      <c r="D373" s="313" t="n"/>
      <c r="E373" s="291" t="n"/>
      <c r="F373" s="294" t="n"/>
      <c r="G373" s="295" t="n"/>
      <c r="H373" s="356" t="n"/>
      <c r="I373" s="341" t="n"/>
      <c r="J373" s="322" t="n"/>
      <c r="K373" s="357" t="n"/>
      <c r="L373" s="294" t="n"/>
      <c r="M373" s="294" t="n"/>
      <c r="N373" s="294" t="n"/>
      <c r="O373" s="298" t="n"/>
      <c r="P373" s="300" t="n"/>
      <c r="Q373" s="385" t="n"/>
      <c r="R373" s="268" t="n"/>
      <c r="S373" s="317" t="n"/>
      <c r="T373" s="314" t="n"/>
      <c r="U373" s="317" t="n"/>
      <c r="V373" s="341" t="n"/>
      <c r="W373" s="341" t="n"/>
      <c r="X373" s="291" t="n"/>
      <c r="Y373" s="114" t="n"/>
    </row>
    <row r="374">
      <c r="C374" s="320" t="n"/>
      <c r="D374" s="313" t="n"/>
      <c r="E374" s="291" t="n"/>
      <c r="F374" s="294" t="n"/>
      <c r="G374" s="295" t="n"/>
      <c r="H374" s="356" t="n"/>
      <c r="I374" s="341" t="n"/>
      <c r="J374" s="322" t="n"/>
      <c r="K374" s="357" t="n"/>
      <c r="L374" s="294" t="n"/>
      <c r="M374" s="294" t="n"/>
      <c r="N374" s="294" t="n"/>
      <c r="O374" s="298" t="n"/>
      <c r="P374" s="300" t="n"/>
      <c r="Q374" s="385" t="n"/>
      <c r="R374" s="268" t="n"/>
      <c r="S374" s="317" t="n"/>
      <c r="T374" s="314" t="n"/>
      <c r="U374" s="317" t="n"/>
      <c r="V374" s="341" t="n"/>
      <c r="W374" s="341" t="n"/>
      <c r="X374" s="291" t="n"/>
      <c r="Y374" s="114" t="n"/>
    </row>
    <row r="375">
      <c r="C375" s="320" t="n"/>
      <c r="D375" s="313" t="n"/>
      <c r="E375" s="291" t="n"/>
      <c r="F375" s="294" t="n"/>
      <c r="G375" s="295" t="n"/>
      <c r="H375" s="356" t="n"/>
      <c r="I375" s="341" t="n"/>
      <c r="J375" s="322" t="n"/>
      <c r="K375" s="357" t="n"/>
      <c r="L375" s="294" t="n"/>
      <c r="M375" s="294" t="n"/>
      <c r="N375" s="294" t="n"/>
      <c r="O375" s="298" t="n"/>
      <c r="P375" s="300" t="n"/>
      <c r="Q375" s="385" t="n"/>
      <c r="R375" s="268" t="n"/>
      <c r="S375" s="317" t="n"/>
      <c r="T375" s="314" t="n"/>
      <c r="U375" s="317" t="n"/>
      <c r="V375" s="341" t="n"/>
      <c r="W375" s="341" t="n"/>
      <c r="X375" s="291" t="n"/>
      <c r="Y375" s="114" t="n"/>
    </row>
    <row r="376">
      <c r="C376" s="320" t="n"/>
      <c r="D376" s="313" t="n"/>
      <c r="E376" s="291" t="n"/>
      <c r="F376" s="294" t="n"/>
      <c r="G376" s="295" t="n"/>
      <c r="H376" s="356" t="n"/>
      <c r="I376" s="341" t="n"/>
      <c r="J376" s="322" t="n"/>
      <c r="K376" s="357" t="n"/>
      <c r="L376" s="294" t="n"/>
      <c r="M376" s="294" t="n"/>
      <c r="N376" s="294" t="n"/>
      <c r="O376" s="298" t="n"/>
      <c r="P376" s="300" t="n"/>
      <c r="Q376" s="385" t="n"/>
      <c r="R376" s="268" t="n"/>
      <c r="S376" s="317" t="n"/>
      <c r="T376" s="314" t="n"/>
      <c r="U376" s="317" t="n"/>
      <c r="V376" s="341" t="n"/>
      <c r="W376" s="341" t="n"/>
      <c r="X376" s="291" t="n"/>
      <c r="Y376" s="114" t="n"/>
    </row>
    <row r="377">
      <c r="C377" s="320" t="n"/>
      <c r="D377" s="313" t="n"/>
      <c r="E377" s="291" t="n"/>
      <c r="F377" s="294" t="n"/>
      <c r="G377" s="295" t="n"/>
      <c r="H377" s="356" t="n"/>
      <c r="I377" s="341" t="n"/>
      <c r="J377" s="322" t="n"/>
      <c r="K377" s="357" t="n"/>
      <c r="L377" s="294" t="n"/>
      <c r="M377" s="294" t="n"/>
      <c r="N377" s="294" t="n"/>
      <c r="O377" s="298" t="n"/>
      <c r="P377" s="300" t="n"/>
      <c r="Q377" s="385" t="n"/>
      <c r="R377" s="268" t="n"/>
      <c r="S377" s="317" t="n"/>
      <c r="T377" s="314" t="n"/>
      <c r="U377" s="317" t="n"/>
      <c r="V377" s="341" t="n"/>
      <c r="W377" s="341" t="n"/>
      <c r="X377" s="291" t="n"/>
      <c r="Y377" s="114" t="n"/>
    </row>
    <row r="378">
      <c r="C378" s="320" t="n"/>
      <c r="D378" s="313" t="n"/>
      <c r="E378" s="291" t="n"/>
      <c r="F378" s="294" t="n"/>
      <c r="G378" s="295" t="n"/>
      <c r="H378" s="356" t="n"/>
      <c r="I378" s="341" t="n"/>
      <c r="J378" s="322" t="n"/>
      <c r="K378" s="357" t="n"/>
      <c r="L378" s="294" t="n"/>
      <c r="M378" s="294" t="n"/>
      <c r="N378" s="294" t="n"/>
      <c r="O378" s="298" t="n"/>
      <c r="P378" s="300" t="n"/>
      <c r="Q378" s="385" t="n"/>
      <c r="R378" s="268" t="n"/>
      <c r="S378" s="317" t="n"/>
      <c r="T378" s="314" t="n"/>
      <c r="U378" s="317" t="n"/>
      <c r="V378" s="341" t="n"/>
      <c r="W378" s="341" t="n"/>
      <c r="X378" s="291" t="n"/>
      <c r="Y378" s="114" t="n"/>
    </row>
    <row r="379">
      <c r="C379" s="320" t="n"/>
      <c r="D379" s="313" t="n"/>
      <c r="E379" s="291" t="n"/>
      <c r="F379" s="294" t="n"/>
      <c r="G379" s="295" t="n"/>
      <c r="H379" s="356" t="n"/>
      <c r="I379" s="341" t="n"/>
      <c r="J379" s="322" t="n"/>
      <c r="K379" s="357" t="n"/>
      <c r="L379" s="294" t="n"/>
      <c r="M379" s="294" t="n"/>
      <c r="N379" s="294" t="n"/>
      <c r="O379" s="298" t="n"/>
      <c r="P379" s="300" t="n"/>
      <c r="Q379" s="385" t="n"/>
      <c r="R379" s="268" t="n"/>
      <c r="S379" s="317" t="n"/>
      <c r="T379" s="314" t="n"/>
      <c r="U379" s="317" t="n"/>
      <c r="V379" s="341" t="n"/>
      <c r="W379" s="341" t="n"/>
      <c r="X379" s="291" t="n"/>
      <c r="Y379" s="114" t="n"/>
    </row>
    <row r="380">
      <c r="C380" s="320" t="n"/>
      <c r="D380" s="313" t="n"/>
      <c r="E380" s="291" t="n"/>
      <c r="F380" s="294" t="n"/>
      <c r="G380" s="295" t="n"/>
      <c r="H380" s="356" t="n"/>
      <c r="I380" s="341" t="n"/>
      <c r="J380" s="322" t="n"/>
      <c r="K380" s="357" t="n"/>
      <c r="L380" s="294" t="n"/>
      <c r="M380" s="294" t="n"/>
      <c r="N380" s="294" t="n"/>
      <c r="O380" s="298" t="n"/>
      <c r="P380" s="300" t="n"/>
      <c r="Q380" s="385" t="n"/>
      <c r="R380" s="268" t="n"/>
      <c r="S380" s="317" t="n"/>
      <c r="T380" s="314" t="n"/>
      <c r="U380" s="317" t="n"/>
      <c r="V380" s="341" t="n"/>
      <c r="W380" s="341" t="n"/>
      <c r="X380" s="291" t="n"/>
      <c r="Y380" s="114" t="n"/>
    </row>
    <row r="381">
      <c r="C381" s="320" t="n"/>
      <c r="D381" s="313" t="n"/>
      <c r="E381" s="291" t="n"/>
      <c r="F381" s="294" t="n"/>
      <c r="G381" s="295" t="n"/>
      <c r="H381" s="356" t="n"/>
      <c r="I381" s="341" t="n"/>
      <c r="J381" s="322" t="n"/>
      <c r="K381" s="357" t="n"/>
      <c r="L381" s="294" t="n"/>
      <c r="M381" s="294" t="n"/>
      <c r="N381" s="294" t="n"/>
      <c r="O381" s="298" t="n"/>
      <c r="P381" s="300" t="n"/>
      <c r="Q381" s="385" t="n"/>
      <c r="R381" s="268" t="n"/>
      <c r="S381" s="317" t="n"/>
      <c r="T381" s="314" t="n"/>
      <c r="U381" s="317" t="n"/>
      <c r="V381" s="341" t="n"/>
      <c r="W381" s="341" t="n"/>
      <c r="X381" s="291" t="n"/>
      <c r="Y381" s="114" t="n"/>
    </row>
    <row r="382">
      <c r="C382" s="320" t="n"/>
      <c r="D382" s="313" t="n"/>
      <c r="E382" s="291" t="n"/>
      <c r="F382" s="294" t="n"/>
      <c r="G382" s="295" t="n"/>
      <c r="H382" s="356" t="n"/>
      <c r="I382" s="341" t="n"/>
      <c r="J382" s="322" t="n"/>
      <c r="K382" s="357" t="n"/>
      <c r="L382" s="294" t="n"/>
      <c r="M382" s="294" t="n"/>
      <c r="N382" s="294" t="n"/>
      <c r="O382" s="298" t="n"/>
      <c r="P382" s="300" t="n"/>
      <c r="Q382" s="385" t="n"/>
      <c r="R382" s="268" t="n"/>
      <c r="S382" s="317" t="n"/>
      <c r="T382" s="314" t="n"/>
      <c r="U382" s="317" t="n"/>
      <c r="V382" s="341" t="n"/>
      <c r="W382" s="341" t="n"/>
      <c r="X382" s="291" t="n"/>
      <c r="Y382" s="114" t="n"/>
    </row>
    <row r="383">
      <c r="C383" s="320" t="n"/>
      <c r="D383" s="313" t="n"/>
      <c r="E383" s="291" t="n"/>
      <c r="F383" s="294" t="n"/>
      <c r="G383" s="295" t="n"/>
      <c r="H383" s="356" t="n"/>
      <c r="I383" s="341" t="n"/>
      <c r="J383" s="322" t="n"/>
      <c r="K383" s="357" t="n"/>
      <c r="L383" s="294" t="n"/>
      <c r="M383" s="294" t="n"/>
      <c r="N383" s="294" t="n"/>
      <c r="O383" s="298" t="n"/>
      <c r="P383" s="300" t="n"/>
      <c r="Q383" s="385" t="n"/>
      <c r="R383" s="268" t="n"/>
      <c r="S383" s="317" t="n"/>
      <c r="T383" s="314" t="n"/>
      <c r="U383" s="317" t="n"/>
      <c r="V383" s="341" t="n"/>
      <c r="W383" s="341" t="n"/>
      <c r="X383" s="291" t="n"/>
      <c r="Y383" s="114" t="n"/>
    </row>
    <row r="384">
      <c r="C384" s="320" t="n"/>
      <c r="D384" s="313" t="n"/>
      <c r="E384" s="291" t="n"/>
      <c r="F384" s="294" t="n"/>
      <c r="G384" s="295" t="n"/>
      <c r="H384" s="356" t="n"/>
      <c r="I384" s="341" t="n"/>
      <c r="J384" s="322" t="n"/>
      <c r="K384" s="357" t="n"/>
      <c r="L384" s="294" t="n"/>
      <c r="M384" s="294" t="n"/>
      <c r="N384" s="294" t="n"/>
      <c r="O384" s="298" t="n"/>
      <c r="P384" s="300" t="n"/>
      <c r="Q384" s="385" t="n"/>
      <c r="R384" s="268" t="n"/>
      <c r="S384" s="317" t="n"/>
      <c r="T384" s="314" t="n"/>
      <c r="U384" s="317" t="n"/>
      <c r="V384" s="341" t="n"/>
      <c r="W384" s="341" t="n"/>
      <c r="X384" s="291" t="n"/>
      <c r="Y384" s="114" t="n"/>
    </row>
    <row r="385">
      <c r="C385" s="320" t="n"/>
      <c r="D385" s="313" t="n"/>
      <c r="E385" s="291" t="n"/>
      <c r="F385" s="294" t="n"/>
      <c r="G385" s="295" t="n"/>
      <c r="H385" s="356" t="n"/>
      <c r="I385" s="341" t="n"/>
      <c r="J385" s="322" t="n"/>
      <c r="K385" s="357" t="n"/>
      <c r="L385" s="294" t="n"/>
      <c r="M385" s="294" t="n"/>
      <c r="N385" s="294" t="n"/>
      <c r="O385" s="298" t="n"/>
      <c r="P385" s="300" t="n"/>
      <c r="Q385" s="385" t="n"/>
      <c r="R385" s="268" t="n"/>
      <c r="S385" s="317" t="n"/>
      <c r="T385" s="314" t="n"/>
      <c r="U385" s="317" t="n"/>
      <c r="V385" s="341" t="n"/>
      <c r="W385" s="341" t="n"/>
      <c r="X385" s="291" t="n"/>
      <c r="Y385" s="114" t="n"/>
    </row>
    <row r="386">
      <c r="C386" s="320" t="n"/>
      <c r="D386" s="313" t="n"/>
      <c r="E386" s="291" t="n"/>
      <c r="F386" s="294" t="n"/>
      <c r="G386" s="295" t="n"/>
      <c r="H386" s="356" t="n"/>
      <c r="I386" s="341" t="n"/>
      <c r="J386" s="322" t="n"/>
      <c r="K386" s="357" t="n"/>
      <c r="L386" s="294" t="n"/>
      <c r="M386" s="294" t="n"/>
      <c r="N386" s="294" t="n"/>
      <c r="O386" s="298" t="n"/>
      <c r="P386" s="300" t="n"/>
      <c r="Q386" s="385" t="n"/>
      <c r="R386" s="268" t="n"/>
      <c r="S386" s="317" t="n"/>
      <c r="T386" s="314" t="n"/>
      <c r="U386" s="317" t="n"/>
      <c r="V386" s="341" t="n"/>
      <c r="W386" s="341" t="n"/>
      <c r="X386" s="291" t="n"/>
      <c r="Y386" s="114" t="n"/>
    </row>
    <row r="387">
      <c r="C387" s="320" t="n"/>
      <c r="D387" s="313" t="n"/>
      <c r="E387" s="291" t="n"/>
      <c r="F387" s="294" t="n"/>
      <c r="G387" s="295" t="n"/>
      <c r="H387" s="356" t="n"/>
      <c r="I387" s="341" t="n"/>
      <c r="J387" s="322" t="n"/>
      <c r="K387" s="357" t="n"/>
      <c r="L387" s="294" t="n"/>
      <c r="M387" s="294" t="n"/>
      <c r="N387" s="294" t="n"/>
      <c r="O387" s="298" t="n"/>
      <c r="P387" s="300" t="n"/>
      <c r="Q387" s="385" t="n"/>
      <c r="R387" s="268" t="n"/>
      <c r="S387" s="317" t="n"/>
      <c r="T387" s="314" t="n"/>
      <c r="U387" s="317" t="n"/>
      <c r="V387" s="341" t="n"/>
      <c r="W387" s="341" t="n"/>
      <c r="X387" s="291" t="n"/>
      <c r="Y387" s="114" t="n"/>
    </row>
    <row r="388">
      <c r="C388" s="320" t="n"/>
      <c r="D388" s="313" t="n"/>
      <c r="E388" s="291" t="n"/>
      <c r="F388" s="294" t="n"/>
      <c r="G388" s="295" t="n"/>
      <c r="H388" s="356" t="n"/>
      <c r="I388" s="341" t="n"/>
      <c r="J388" s="322" t="n"/>
      <c r="K388" s="357" t="n"/>
      <c r="L388" s="294" t="n"/>
      <c r="M388" s="294" t="n"/>
      <c r="N388" s="294" t="n"/>
      <c r="O388" s="298" t="n"/>
      <c r="P388" s="300" t="n"/>
      <c r="Q388" s="385" t="n"/>
      <c r="R388" s="268" t="n"/>
      <c r="S388" s="317" t="n"/>
      <c r="T388" s="314" t="n"/>
      <c r="U388" s="317" t="n"/>
      <c r="V388" s="341" t="n"/>
      <c r="W388" s="341" t="n"/>
      <c r="X388" s="291" t="n"/>
      <c r="Y388" s="114" t="n"/>
    </row>
    <row r="389">
      <c r="C389" s="320" t="n"/>
      <c r="D389" s="313" t="n"/>
      <c r="E389" s="291" t="n"/>
      <c r="F389" s="294" t="n"/>
      <c r="G389" s="295" t="n"/>
      <c r="H389" s="356" t="n"/>
      <c r="I389" s="341" t="n"/>
      <c r="J389" s="322" t="n"/>
      <c r="K389" s="357" t="n"/>
      <c r="L389" s="294" t="n"/>
      <c r="M389" s="294" t="n"/>
      <c r="N389" s="294" t="n"/>
      <c r="O389" s="298" t="n"/>
      <c r="P389" s="300" t="n"/>
      <c r="Q389" s="385" t="n"/>
      <c r="R389" s="268" t="n"/>
      <c r="S389" s="317" t="n"/>
      <c r="T389" s="314" t="n"/>
      <c r="U389" s="317" t="n"/>
      <c r="V389" s="341" t="n"/>
      <c r="W389" s="341" t="n"/>
      <c r="X389" s="291" t="n"/>
      <c r="Y389" s="114" t="n"/>
    </row>
    <row r="390">
      <c r="C390" s="320" t="n"/>
      <c r="D390" s="313" t="n"/>
      <c r="E390" s="291" t="n"/>
      <c r="F390" s="294" t="n"/>
      <c r="G390" s="295" t="n"/>
      <c r="H390" s="356" t="n"/>
      <c r="I390" s="341" t="n"/>
      <c r="J390" s="322" t="n"/>
      <c r="K390" s="357" t="n"/>
      <c r="L390" s="294" t="n"/>
      <c r="M390" s="294" t="n"/>
      <c r="N390" s="294" t="n"/>
      <c r="O390" s="298" t="n"/>
      <c r="P390" s="300" t="n"/>
      <c r="Q390" s="385" t="n"/>
      <c r="R390" s="268" t="n"/>
      <c r="S390" s="317" t="n"/>
      <c r="T390" s="314" t="n"/>
      <c r="U390" s="317" t="n"/>
      <c r="V390" s="341" t="n"/>
      <c r="W390" s="341" t="n"/>
      <c r="X390" s="291" t="n"/>
      <c r="Y390" s="114" t="n"/>
    </row>
    <row r="391">
      <c r="C391" s="320" t="n"/>
      <c r="D391" s="313" t="n"/>
      <c r="E391" s="291" t="n"/>
      <c r="F391" s="294" t="n"/>
      <c r="G391" s="295" t="n"/>
      <c r="H391" s="356" t="n"/>
      <c r="I391" s="341" t="n"/>
      <c r="J391" s="322" t="n"/>
      <c r="K391" s="357" t="n"/>
      <c r="L391" s="294" t="n"/>
      <c r="M391" s="294" t="n"/>
      <c r="N391" s="294" t="n"/>
      <c r="O391" s="298" t="n"/>
      <c r="P391" s="300" t="n"/>
      <c r="Q391" s="385" t="n"/>
      <c r="R391" s="268" t="n"/>
      <c r="S391" s="317" t="n"/>
      <c r="T391" s="314" t="n"/>
      <c r="U391" s="317" t="n"/>
      <c r="V391" s="341" t="n"/>
      <c r="W391" s="341" t="n"/>
      <c r="X391" s="291" t="n"/>
      <c r="Y391" s="114" t="n"/>
    </row>
    <row r="392">
      <c r="C392" s="320" t="n"/>
      <c r="D392" s="313" t="n"/>
      <c r="E392" s="291" t="n"/>
      <c r="F392" s="294" t="n"/>
      <c r="G392" s="295" t="n"/>
      <c r="H392" s="356" t="n"/>
      <c r="I392" s="341" t="n"/>
      <c r="J392" s="322" t="n"/>
      <c r="K392" s="357" t="n"/>
      <c r="L392" s="294" t="n"/>
      <c r="M392" s="294" t="n"/>
      <c r="N392" s="294" t="n"/>
      <c r="O392" s="298" t="n"/>
      <c r="P392" s="300" t="n"/>
      <c r="Q392" s="385" t="n"/>
      <c r="R392" s="268" t="n"/>
      <c r="S392" s="317" t="n"/>
      <c r="T392" s="314" t="n"/>
      <c r="U392" s="317" t="n"/>
      <c r="V392" s="341" t="n"/>
      <c r="W392" s="341" t="n"/>
      <c r="X392" s="291" t="n"/>
      <c r="Y392" s="114" t="n"/>
    </row>
    <row r="393">
      <c r="C393" s="320" t="n"/>
      <c r="D393" s="313" t="n"/>
      <c r="E393" s="291" t="n"/>
      <c r="F393" s="294" t="n"/>
      <c r="G393" s="295" t="n"/>
      <c r="H393" s="356" t="n"/>
      <c r="I393" s="341" t="n"/>
      <c r="J393" s="322" t="n"/>
      <c r="K393" s="357" t="n"/>
      <c r="L393" s="294" t="n"/>
      <c r="M393" s="294" t="n"/>
      <c r="N393" s="294" t="n"/>
      <c r="O393" s="298" t="n"/>
      <c r="P393" s="300" t="n"/>
      <c r="Q393" s="385" t="n"/>
      <c r="R393" s="268" t="n"/>
      <c r="S393" s="317" t="n"/>
      <c r="T393" s="314" t="n"/>
      <c r="U393" s="317" t="n"/>
      <c r="V393" s="341" t="n"/>
      <c r="W393" s="341" t="n"/>
      <c r="X393" s="291" t="n"/>
      <c r="Y393" s="114" t="n"/>
    </row>
    <row r="394">
      <c r="C394" s="320" t="n"/>
      <c r="D394" s="313" t="n"/>
      <c r="E394" s="291" t="n"/>
      <c r="F394" s="294" t="n"/>
      <c r="G394" s="295" t="n"/>
      <c r="H394" s="356" t="n"/>
      <c r="I394" s="341" t="n"/>
      <c r="J394" s="322" t="n"/>
      <c r="K394" s="357" t="n"/>
      <c r="L394" s="294" t="n"/>
      <c r="M394" s="294" t="n"/>
      <c r="N394" s="294" t="n"/>
      <c r="O394" s="298" t="n"/>
      <c r="P394" s="300" t="n"/>
      <c r="Q394" s="385" t="n"/>
      <c r="R394" s="268" t="n"/>
      <c r="S394" s="317" t="n"/>
      <c r="T394" s="314" t="n"/>
      <c r="U394" s="317" t="n"/>
      <c r="V394" s="341" t="n"/>
      <c r="W394" s="341" t="n"/>
      <c r="X394" s="291" t="n"/>
      <c r="Y394" s="114" t="n"/>
    </row>
    <row r="395">
      <c r="C395" s="320" t="n"/>
      <c r="D395" s="313" t="n"/>
      <c r="E395" s="291" t="n"/>
      <c r="F395" s="294" t="n"/>
      <c r="G395" s="295" t="n"/>
      <c r="H395" s="356" t="n"/>
      <c r="I395" s="341" t="n"/>
      <c r="J395" s="322" t="n"/>
      <c r="K395" s="357" t="n"/>
      <c r="L395" s="294" t="n"/>
      <c r="M395" s="294" t="n"/>
      <c r="N395" s="294" t="n"/>
      <c r="O395" s="298" t="n"/>
      <c r="P395" s="300" t="n"/>
      <c r="Q395" s="385" t="n"/>
      <c r="R395" s="268" t="n"/>
      <c r="S395" s="317" t="n"/>
      <c r="T395" s="314" t="n"/>
      <c r="U395" s="317" t="n"/>
      <c r="V395" s="341" t="n"/>
      <c r="W395" s="341" t="n"/>
      <c r="X395" s="291" t="n"/>
      <c r="Y395" s="114" t="n"/>
    </row>
    <row r="396">
      <c r="C396" s="320" t="n"/>
      <c r="D396" s="313" t="n"/>
      <c r="E396" s="291" t="n"/>
      <c r="F396" s="294" t="n"/>
      <c r="G396" s="295" t="n"/>
      <c r="H396" s="356" t="n"/>
      <c r="I396" s="341" t="n"/>
      <c r="J396" s="322" t="n"/>
      <c r="K396" s="357" t="n"/>
      <c r="L396" s="294" t="n"/>
      <c r="M396" s="294" t="n"/>
      <c r="N396" s="294" t="n"/>
      <c r="O396" s="298" t="n"/>
      <c r="P396" s="300" t="n"/>
      <c r="Q396" s="385" t="n"/>
      <c r="R396" s="268" t="n"/>
      <c r="S396" s="317" t="n"/>
      <c r="T396" s="314" t="n"/>
      <c r="U396" s="317" t="n"/>
      <c r="V396" s="341" t="n"/>
      <c r="W396" s="341" t="n"/>
      <c r="X396" s="291" t="n"/>
      <c r="Y396" s="114" t="n"/>
    </row>
    <row r="397">
      <c r="C397" s="320" t="n"/>
      <c r="D397" s="313" t="n"/>
      <c r="E397" s="291" t="n"/>
      <c r="F397" s="294" t="n"/>
      <c r="G397" s="295" t="n"/>
      <c r="H397" s="356" t="n"/>
      <c r="I397" s="341" t="n"/>
      <c r="J397" s="322" t="n"/>
      <c r="K397" s="357" t="n"/>
      <c r="L397" s="294" t="n"/>
      <c r="M397" s="294" t="n"/>
      <c r="N397" s="294" t="n"/>
      <c r="O397" s="298" t="n"/>
      <c r="P397" s="300" t="n"/>
      <c r="Q397" s="385" t="n"/>
      <c r="R397" s="268" t="n"/>
      <c r="S397" s="317" t="n"/>
      <c r="T397" s="314" t="n"/>
      <c r="U397" s="317" t="n"/>
      <c r="V397" s="341" t="n"/>
      <c r="W397" s="341" t="n"/>
      <c r="X397" s="291" t="n"/>
      <c r="Y397" s="114" t="n"/>
    </row>
    <row r="398">
      <c r="C398" s="320" t="n"/>
      <c r="D398" s="313" t="n"/>
      <c r="E398" s="291" t="n"/>
      <c r="F398" s="294" t="n"/>
      <c r="G398" s="295" t="n"/>
      <c r="H398" s="356" t="n"/>
      <c r="I398" s="341" t="n"/>
      <c r="J398" s="322" t="n"/>
      <c r="K398" s="357" t="n"/>
      <c r="L398" s="294" t="n"/>
      <c r="M398" s="294" t="n"/>
      <c r="N398" s="294" t="n"/>
      <c r="O398" s="298" t="n"/>
      <c r="P398" s="300" t="n"/>
      <c r="Q398" s="385" t="n"/>
      <c r="R398" s="268" t="n"/>
      <c r="S398" s="317" t="n"/>
      <c r="T398" s="314" t="n"/>
      <c r="U398" s="317" t="n"/>
      <c r="V398" s="341" t="n"/>
      <c r="W398" s="341" t="n"/>
      <c r="X398" s="291" t="n"/>
      <c r="Y398" s="114" t="n"/>
    </row>
    <row r="399">
      <c r="C399" s="320" t="n"/>
      <c r="D399" s="313" t="n"/>
      <c r="E399" s="291" t="n"/>
      <c r="F399" s="294" t="n"/>
      <c r="G399" s="295" t="n"/>
      <c r="H399" s="356" t="n"/>
      <c r="I399" s="341" t="n"/>
      <c r="J399" s="322" t="n"/>
      <c r="K399" s="357" t="n"/>
      <c r="L399" s="294" t="n"/>
      <c r="M399" s="294" t="n"/>
      <c r="N399" s="294" t="n"/>
      <c r="O399" s="298" t="n"/>
      <c r="P399" s="300" t="n"/>
      <c r="Q399" s="385" t="n"/>
      <c r="R399" s="268" t="n"/>
      <c r="S399" s="317" t="n"/>
      <c r="T399" s="314" t="n"/>
      <c r="U399" s="317" t="n"/>
      <c r="V399" s="341" t="n"/>
      <c r="W399" s="341" t="n"/>
      <c r="X399" s="291" t="n"/>
      <c r="Y399" s="114" t="n"/>
    </row>
    <row r="400">
      <c r="C400" s="320" t="n"/>
      <c r="D400" s="313" t="n"/>
      <c r="E400" s="291" t="n"/>
      <c r="F400" s="294" t="n"/>
      <c r="G400" s="295" t="n"/>
      <c r="H400" s="356" t="n"/>
      <c r="I400" s="341" t="n"/>
      <c r="J400" s="322" t="n"/>
      <c r="K400" s="357" t="n"/>
      <c r="L400" s="294" t="n"/>
      <c r="M400" s="294" t="n"/>
      <c r="N400" s="294" t="n"/>
      <c r="O400" s="298" t="n"/>
      <c r="P400" s="300" t="n"/>
      <c r="Q400" s="385" t="n"/>
      <c r="R400" s="268" t="n"/>
      <c r="S400" s="317" t="n"/>
      <c r="T400" s="314" t="n"/>
      <c r="U400" s="317" t="n"/>
      <c r="V400" s="341" t="n"/>
      <c r="W400" s="341" t="n"/>
      <c r="X400" s="291" t="n"/>
      <c r="Y400" s="114" t="n"/>
    </row>
    <row r="401">
      <c r="C401" s="320" t="n"/>
      <c r="D401" s="313" t="n"/>
      <c r="E401" s="291" t="n"/>
      <c r="F401" s="294" t="n"/>
      <c r="G401" s="295" t="n"/>
      <c r="H401" s="356" t="n"/>
      <c r="I401" s="341" t="n"/>
      <c r="J401" s="322" t="n"/>
      <c r="K401" s="357" t="n"/>
      <c r="L401" s="294" t="n"/>
      <c r="M401" s="294" t="n"/>
      <c r="N401" s="294" t="n"/>
      <c r="O401" s="298" t="n"/>
      <c r="P401" s="300" t="n"/>
      <c r="Q401" s="385" t="n"/>
      <c r="R401" s="268" t="n"/>
      <c r="S401" s="317" t="n"/>
      <c r="T401" s="314" t="n"/>
      <c r="U401" s="317" t="n"/>
      <c r="V401" s="341" t="n"/>
      <c r="W401" s="341" t="n"/>
      <c r="X401" s="291" t="n"/>
      <c r="Y401" s="114" t="n"/>
    </row>
    <row r="402">
      <c r="C402" s="320" t="n"/>
      <c r="D402" s="313" t="n"/>
      <c r="E402" s="291" t="n"/>
      <c r="F402" s="294" t="n"/>
      <c r="G402" s="295" t="n"/>
      <c r="H402" s="356" t="n"/>
      <c r="I402" s="341" t="n"/>
      <c r="J402" s="322" t="n"/>
      <c r="K402" s="357" t="n"/>
      <c r="L402" s="294" t="n"/>
      <c r="M402" s="294" t="n"/>
      <c r="N402" s="294" t="n"/>
      <c r="O402" s="298" t="n"/>
      <c r="P402" s="300" t="n"/>
      <c r="Q402" s="385" t="n"/>
      <c r="R402" s="268" t="n"/>
      <c r="S402" s="317" t="n"/>
      <c r="T402" s="314" t="n"/>
      <c r="U402" s="317" t="n"/>
      <c r="V402" s="341" t="n"/>
      <c r="W402" s="341" t="n"/>
      <c r="X402" s="291" t="n"/>
      <c r="Y402" s="114" t="n"/>
    </row>
    <row r="403">
      <c r="C403" s="320" t="n"/>
      <c r="D403" s="313" t="n"/>
      <c r="E403" s="291" t="n"/>
      <c r="F403" s="294" t="n"/>
      <c r="G403" s="295" t="n"/>
      <c r="H403" s="356" t="n"/>
      <c r="I403" s="341" t="n"/>
      <c r="J403" s="322" t="n"/>
      <c r="K403" s="357" t="n"/>
      <c r="L403" s="294" t="n"/>
      <c r="M403" s="294" t="n"/>
      <c r="N403" s="294" t="n"/>
      <c r="O403" s="298" t="n"/>
      <c r="P403" s="300" t="n"/>
      <c r="Q403" s="385" t="n"/>
      <c r="R403" s="268" t="n"/>
      <c r="S403" s="317" t="n"/>
      <c r="T403" s="314" t="n"/>
      <c r="U403" s="317" t="n"/>
      <c r="V403" s="341" t="n"/>
      <c r="W403" s="341" t="n"/>
      <c r="X403" s="291" t="n"/>
      <c r="Y403" s="114" t="n"/>
    </row>
    <row r="404">
      <c r="C404" s="320" t="n"/>
      <c r="D404" s="313" t="n"/>
      <c r="E404" s="291" t="n"/>
      <c r="F404" s="294" t="n"/>
      <c r="G404" s="295" t="n"/>
      <c r="H404" s="356" t="n"/>
      <c r="I404" s="341" t="n"/>
      <c r="J404" s="322" t="n"/>
      <c r="K404" s="357" t="n"/>
      <c r="L404" s="294" t="n"/>
      <c r="M404" s="294" t="n"/>
      <c r="N404" s="294" t="n"/>
      <c r="O404" s="298" t="n"/>
      <c r="P404" s="300" t="n"/>
      <c r="Q404" s="385" t="n"/>
      <c r="R404" s="268" t="n"/>
      <c r="S404" s="317" t="n"/>
      <c r="T404" s="314" t="n"/>
      <c r="U404" s="317" t="n"/>
      <c r="V404" s="341" t="n"/>
      <c r="W404" s="341" t="n"/>
      <c r="X404" s="291" t="n"/>
      <c r="Y404" s="114" t="n"/>
    </row>
    <row r="405">
      <c r="C405" s="320" t="n"/>
      <c r="D405" s="313" t="n"/>
      <c r="E405" s="291" t="n"/>
      <c r="F405" s="294" t="n"/>
      <c r="G405" s="295" t="n"/>
      <c r="H405" s="356" t="n"/>
      <c r="I405" s="341" t="n"/>
      <c r="J405" s="322" t="n"/>
      <c r="K405" s="357" t="n"/>
      <c r="L405" s="294" t="n"/>
      <c r="M405" s="294" t="n"/>
      <c r="N405" s="294" t="n"/>
      <c r="O405" s="298" t="n"/>
      <c r="P405" s="300" t="n"/>
      <c r="Q405" s="385" t="n"/>
      <c r="R405" s="268" t="n"/>
      <c r="S405" s="317" t="n"/>
      <c r="T405" s="314" t="n"/>
      <c r="U405" s="317" t="n"/>
      <c r="V405" s="341" t="n"/>
      <c r="W405" s="341" t="n"/>
      <c r="X405" s="291" t="n"/>
      <c r="Y405" s="114" t="n"/>
    </row>
    <row r="406">
      <c r="C406" s="320" t="n"/>
      <c r="D406" s="313" t="n"/>
      <c r="E406" s="291" t="n"/>
      <c r="F406" s="294" t="n"/>
      <c r="G406" s="295" t="n"/>
      <c r="H406" s="356" t="n"/>
      <c r="I406" s="341" t="n"/>
      <c r="J406" s="322" t="n"/>
      <c r="K406" s="357" t="n"/>
      <c r="L406" s="294" t="n"/>
      <c r="M406" s="294" t="n"/>
      <c r="N406" s="294" t="n"/>
      <c r="O406" s="298" t="n"/>
      <c r="P406" s="300" t="n"/>
      <c r="Q406" s="385" t="n"/>
      <c r="R406" s="268" t="n"/>
      <c r="S406" s="317" t="n"/>
      <c r="T406" s="314" t="n"/>
      <c r="U406" s="317" t="n"/>
      <c r="V406" s="341" t="n"/>
      <c r="W406" s="341" t="n"/>
      <c r="X406" s="291" t="n"/>
      <c r="Y406" s="114" t="n"/>
    </row>
    <row r="407">
      <c r="C407" s="320" t="n"/>
      <c r="D407" s="313" t="n"/>
      <c r="E407" s="291" t="n"/>
      <c r="F407" s="294" t="n"/>
      <c r="G407" s="295" t="n"/>
      <c r="H407" s="356" t="n"/>
      <c r="I407" s="341" t="n"/>
      <c r="J407" s="322" t="n"/>
      <c r="K407" s="357" t="n"/>
      <c r="L407" s="294" t="n"/>
      <c r="M407" s="294" t="n"/>
      <c r="N407" s="294" t="n"/>
      <c r="O407" s="298" t="n"/>
      <c r="P407" s="300" t="n"/>
      <c r="Q407" s="385" t="n"/>
      <c r="R407" s="268" t="n"/>
      <c r="S407" s="317" t="n"/>
      <c r="T407" s="314" t="n"/>
      <c r="U407" s="317" t="n"/>
      <c r="V407" s="341" t="n"/>
      <c r="W407" s="341" t="n"/>
      <c r="X407" s="291" t="n"/>
      <c r="Y407" s="114" t="n"/>
    </row>
    <row r="408">
      <c r="C408" s="320" t="n"/>
      <c r="D408" s="313" t="n"/>
      <c r="E408" s="291" t="n"/>
      <c r="F408" s="294" t="n"/>
      <c r="G408" s="295" t="n"/>
      <c r="H408" s="356" t="n"/>
      <c r="I408" s="341" t="n"/>
      <c r="J408" s="322" t="n"/>
      <c r="K408" s="357" t="n"/>
      <c r="L408" s="294" t="n"/>
      <c r="M408" s="294" t="n"/>
      <c r="N408" s="294" t="n"/>
      <c r="O408" s="298" t="n"/>
      <c r="P408" s="300" t="n"/>
      <c r="Q408" s="385" t="n"/>
      <c r="R408" s="268" t="n"/>
      <c r="S408" s="317" t="n"/>
      <c r="T408" s="314" t="n"/>
      <c r="U408" s="317" t="n"/>
      <c r="V408" s="341" t="n"/>
      <c r="W408" s="341" t="n"/>
      <c r="X408" s="291" t="n"/>
      <c r="Y408" s="114" t="n"/>
    </row>
    <row r="409">
      <c r="C409" s="320" t="n"/>
      <c r="D409" s="313" t="n"/>
      <c r="E409" s="291" t="n"/>
      <c r="F409" s="294" t="n"/>
      <c r="G409" s="295" t="n"/>
      <c r="H409" s="356" t="n"/>
      <c r="I409" s="341" t="n"/>
      <c r="J409" s="322" t="n"/>
      <c r="K409" s="357" t="n"/>
      <c r="L409" s="294" t="n"/>
      <c r="M409" s="294" t="n"/>
      <c r="N409" s="294" t="n"/>
      <c r="O409" s="298" t="n"/>
      <c r="P409" s="300" t="n"/>
      <c r="Q409" s="385" t="n"/>
      <c r="R409" s="268" t="n"/>
      <c r="S409" s="317" t="n"/>
      <c r="T409" s="314" t="n"/>
      <c r="U409" s="317" t="n"/>
      <c r="V409" s="341" t="n"/>
      <c r="W409" s="341" t="n"/>
      <c r="X409" s="291" t="n"/>
      <c r="Y409" s="114" t="n"/>
    </row>
    <row r="410">
      <c r="C410" s="320" t="n"/>
      <c r="D410" s="313" t="n"/>
      <c r="E410" s="291" t="n"/>
      <c r="F410" s="294" t="n"/>
      <c r="G410" s="295" t="n"/>
      <c r="H410" s="356" t="n"/>
      <c r="I410" s="341" t="n"/>
      <c r="J410" s="322" t="n"/>
      <c r="K410" s="357" t="n"/>
      <c r="L410" s="294" t="n"/>
      <c r="M410" s="294" t="n"/>
      <c r="N410" s="294" t="n"/>
      <c r="O410" s="298" t="n"/>
      <c r="P410" s="300" t="n"/>
      <c r="Q410" s="385" t="n"/>
      <c r="R410" s="268" t="n"/>
      <c r="S410" s="317" t="n"/>
      <c r="T410" s="314" t="n"/>
      <c r="U410" s="317" t="n"/>
      <c r="V410" s="341" t="n"/>
      <c r="W410" s="341" t="n"/>
      <c r="X410" s="291" t="n"/>
      <c r="Y410" s="114" t="n"/>
    </row>
    <row r="411">
      <c r="C411" s="320" t="n"/>
      <c r="D411" s="313" t="n"/>
      <c r="E411" s="291" t="n"/>
      <c r="F411" s="294" t="n"/>
      <c r="G411" s="295" t="n"/>
      <c r="H411" s="356" t="n"/>
      <c r="I411" s="341" t="n"/>
      <c r="J411" s="322" t="n"/>
      <c r="K411" s="357" t="n"/>
      <c r="L411" s="294" t="n"/>
      <c r="M411" s="294" t="n"/>
      <c r="N411" s="294" t="n"/>
      <c r="O411" s="298" t="n"/>
      <c r="P411" s="300" t="n"/>
      <c r="Q411" s="385" t="n"/>
      <c r="R411" s="268" t="n"/>
      <c r="S411" s="317" t="n"/>
      <c r="T411" s="314" t="n"/>
      <c r="U411" s="317" t="n"/>
      <c r="V411" s="341" t="n"/>
      <c r="W411" s="341" t="n"/>
      <c r="X411" s="291" t="n"/>
      <c r="Y411" s="114" t="n"/>
    </row>
    <row r="412">
      <c r="C412" s="320" t="n"/>
      <c r="D412" s="313" t="n"/>
      <c r="E412" s="291" t="n"/>
      <c r="F412" s="294" t="n"/>
      <c r="G412" s="295" t="n"/>
      <c r="H412" s="356" t="n"/>
      <c r="I412" s="341" t="n"/>
      <c r="J412" s="322" t="n"/>
      <c r="K412" s="357" t="n"/>
      <c r="L412" s="294" t="n"/>
      <c r="M412" s="294" t="n"/>
      <c r="N412" s="294" t="n"/>
      <c r="O412" s="298" t="n"/>
      <c r="P412" s="300" t="n"/>
      <c r="Q412" s="385" t="n"/>
      <c r="R412" s="268" t="n"/>
      <c r="S412" s="317" t="n"/>
      <c r="T412" s="314" t="n"/>
      <c r="U412" s="317" t="n"/>
      <c r="V412" s="341" t="n"/>
      <c r="W412" s="341" t="n"/>
      <c r="X412" s="291" t="n"/>
      <c r="Y412" s="114" t="n"/>
    </row>
    <row r="413">
      <c r="C413" s="320" t="n"/>
      <c r="D413" s="313" t="n"/>
      <c r="E413" s="291" t="n"/>
      <c r="F413" s="294" t="n"/>
      <c r="G413" s="295" t="n"/>
      <c r="H413" s="356" t="n"/>
      <c r="I413" s="341" t="n"/>
      <c r="J413" s="322" t="n"/>
      <c r="K413" s="357" t="n"/>
      <c r="L413" s="294" t="n"/>
      <c r="M413" s="294" t="n"/>
      <c r="N413" s="294" t="n"/>
      <c r="O413" s="298" t="n"/>
      <c r="P413" s="300" t="n"/>
      <c r="Q413" s="385" t="n"/>
      <c r="R413" s="268" t="n"/>
      <c r="S413" s="317" t="n"/>
      <c r="T413" s="314" t="n"/>
      <c r="U413" s="317" t="n"/>
      <c r="V413" s="341" t="n"/>
      <c r="W413" s="341" t="n"/>
      <c r="X413" s="291" t="n"/>
      <c r="Y413" s="114" t="n"/>
    </row>
    <row r="414">
      <c r="C414" s="320" t="n"/>
      <c r="D414" s="313" t="n"/>
      <c r="E414" s="291" t="n"/>
      <c r="F414" s="294" t="n"/>
      <c r="G414" s="295" t="n"/>
      <c r="H414" s="356" t="n"/>
      <c r="I414" s="341" t="n"/>
      <c r="J414" s="322" t="n"/>
      <c r="K414" s="357" t="n"/>
      <c r="L414" s="294" t="n"/>
      <c r="M414" s="294" t="n"/>
      <c r="N414" s="294" t="n"/>
      <c r="O414" s="298" t="n"/>
      <c r="P414" s="300" t="n"/>
      <c r="Q414" s="385" t="n"/>
      <c r="R414" s="268" t="n"/>
      <c r="S414" s="317" t="n"/>
      <c r="T414" s="314" t="n"/>
      <c r="U414" s="317" t="n"/>
      <c r="V414" s="341" t="n"/>
      <c r="W414" s="341" t="n"/>
      <c r="X414" s="291" t="n"/>
      <c r="Y414" s="114" t="n"/>
    </row>
    <row r="415">
      <c r="C415" s="320" t="n"/>
      <c r="D415" s="313" t="n"/>
      <c r="E415" s="291" t="n"/>
      <c r="F415" s="294" t="n"/>
      <c r="G415" s="295" t="n"/>
      <c r="H415" s="356" t="n"/>
      <c r="I415" s="341" t="n"/>
      <c r="J415" s="322" t="n"/>
      <c r="K415" s="357" t="n"/>
      <c r="L415" s="294" t="n"/>
      <c r="M415" s="294" t="n"/>
      <c r="N415" s="294" t="n"/>
      <c r="O415" s="298" t="n"/>
      <c r="P415" s="300" t="n"/>
      <c r="Q415" s="385" t="n"/>
      <c r="R415" s="268" t="n"/>
      <c r="S415" s="317" t="n"/>
      <c r="T415" s="314" t="n"/>
      <c r="U415" s="317" t="n"/>
      <c r="V415" s="341" t="n"/>
      <c r="W415" s="341" t="n"/>
      <c r="X415" s="291" t="n"/>
      <c r="Y415" s="114" t="n"/>
    </row>
    <row r="416">
      <c r="C416" s="320" t="n"/>
      <c r="D416" s="313" t="n"/>
      <c r="E416" s="291" t="n"/>
      <c r="F416" s="294" t="n"/>
      <c r="G416" s="295" t="n"/>
      <c r="H416" s="356" t="n"/>
      <c r="I416" s="341" t="n"/>
      <c r="J416" s="322" t="n"/>
      <c r="K416" s="357" t="n"/>
      <c r="L416" s="294" t="n"/>
      <c r="M416" s="294" t="n"/>
      <c r="N416" s="294" t="n"/>
      <c r="O416" s="298" t="n"/>
      <c r="P416" s="300" t="n"/>
      <c r="Q416" s="385" t="n"/>
      <c r="R416" s="268" t="n"/>
      <c r="S416" s="317" t="n"/>
      <c r="T416" s="314" t="n"/>
      <c r="U416" s="317" t="n"/>
      <c r="V416" s="341" t="n"/>
      <c r="W416" s="341" t="n"/>
      <c r="X416" s="291" t="n"/>
      <c r="Y416" s="114" t="n"/>
    </row>
    <row r="417">
      <c r="C417" s="320" t="n"/>
      <c r="D417" s="313" t="n"/>
      <c r="E417" s="291" t="n"/>
      <c r="F417" s="294" t="n"/>
      <c r="G417" s="295" t="n"/>
      <c r="H417" s="356" t="n"/>
      <c r="I417" s="341" t="n"/>
      <c r="J417" s="322" t="n"/>
      <c r="K417" s="357" t="n"/>
      <c r="L417" s="294" t="n"/>
      <c r="M417" s="294" t="n"/>
      <c r="N417" s="294" t="n"/>
      <c r="O417" s="298" t="n"/>
      <c r="P417" s="300" t="n"/>
      <c r="Q417" s="385" t="n"/>
      <c r="R417" s="268" t="n"/>
      <c r="S417" s="317" t="n"/>
      <c r="T417" s="314" t="n"/>
      <c r="U417" s="317" t="n"/>
      <c r="V417" s="341" t="n"/>
      <c r="W417" s="341" t="n"/>
      <c r="X417" s="291" t="n"/>
      <c r="Y417" s="114" t="n"/>
    </row>
    <row r="418">
      <c r="C418" s="320" t="n"/>
      <c r="D418" s="313" t="n"/>
      <c r="E418" s="291" t="n"/>
      <c r="F418" s="294" t="n"/>
      <c r="G418" s="295" t="n"/>
      <c r="H418" s="356" t="n"/>
      <c r="I418" s="341" t="n"/>
      <c r="J418" s="322" t="n"/>
      <c r="K418" s="357" t="n"/>
      <c r="L418" s="294" t="n"/>
      <c r="M418" s="294" t="n"/>
      <c r="N418" s="294" t="n"/>
      <c r="O418" s="298" t="n"/>
      <c r="P418" s="300" t="n"/>
      <c r="Q418" s="385" t="n"/>
      <c r="R418" s="268" t="n"/>
      <c r="S418" s="317" t="n"/>
      <c r="T418" s="314" t="n"/>
      <c r="U418" s="317" t="n"/>
      <c r="V418" s="341" t="n"/>
      <c r="W418" s="341" t="n"/>
      <c r="X418" s="291" t="n"/>
      <c r="Y418" s="114" t="n"/>
    </row>
    <row r="419">
      <c r="C419" s="320" t="n"/>
      <c r="D419" s="313" t="n"/>
      <c r="E419" s="291" t="n"/>
      <c r="F419" s="294" t="n"/>
      <c r="G419" s="295" t="n"/>
      <c r="H419" s="356" t="n"/>
      <c r="I419" s="341" t="n"/>
      <c r="J419" s="322" t="n"/>
      <c r="K419" s="357" t="n"/>
      <c r="L419" s="294" t="n"/>
      <c r="M419" s="294" t="n"/>
      <c r="N419" s="294" t="n"/>
      <c r="O419" s="298" t="n"/>
      <c r="P419" s="300" t="n"/>
      <c r="Q419" s="385" t="n"/>
      <c r="R419" s="268" t="n"/>
      <c r="S419" s="317" t="n"/>
      <c r="T419" s="314" t="n"/>
      <c r="U419" s="317" t="n"/>
      <c r="V419" s="341" t="n"/>
      <c r="W419" s="341" t="n"/>
      <c r="X419" s="291" t="n"/>
      <c r="Y419" s="114" t="n"/>
    </row>
    <row r="420">
      <c r="C420" s="320" t="n"/>
      <c r="D420" s="313" t="n"/>
      <c r="E420" s="291" t="n"/>
      <c r="F420" s="294" t="n"/>
      <c r="G420" s="295" t="n"/>
      <c r="H420" s="356" t="n"/>
      <c r="I420" s="341" t="n"/>
      <c r="J420" s="322" t="n"/>
      <c r="K420" s="357" t="n"/>
      <c r="L420" s="294" t="n"/>
      <c r="M420" s="294" t="n"/>
      <c r="N420" s="294" t="n"/>
      <c r="O420" s="298" t="n"/>
      <c r="P420" s="300" t="n"/>
      <c r="Q420" s="385" t="n"/>
      <c r="R420" s="268" t="n"/>
      <c r="S420" s="317" t="n"/>
      <c r="T420" s="314" t="n"/>
      <c r="U420" s="317" t="n"/>
      <c r="V420" s="341" t="n"/>
      <c r="W420" s="341" t="n"/>
      <c r="X420" s="291" t="n"/>
      <c r="Y420" s="114" t="n"/>
    </row>
    <row r="421">
      <c r="C421" s="320" t="n"/>
      <c r="D421" s="313" t="n"/>
      <c r="E421" s="291" t="n"/>
      <c r="F421" s="294" t="n"/>
      <c r="G421" s="295" t="n"/>
      <c r="H421" s="356" t="n"/>
      <c r="I421" s="341" t="n"/>
      <c r="J421" s="322" t="n"/>
      <c r="K421" s="357" t="n"/>
      <c r="L421" s="294" t="n"/>
      <c r="M421" s="294" t="n"/>
      <c r="N421" s="294" t="n"/>
      <c r="O421" s="298" t="n"/>
      <c r="P421" s="300" t="n"/>
      <c r="Q421" s="385" t="n"/>
      <c r="R421" s="268" t="n"/>
      <c r="S421" s="317" t="n"/>
      <c r="T421" s="314" t="n"/>
      <c r="U421" s="317" t="n"/>
      <c r="V421" s="341" t="n"/>
      <c r="W421" s="341" t="n"/>
      <c r="X421" s="291" t="n"/>
      <c r="Y421" s="114" t="n"/>
    </row>
    <row r="422">
      <c r="C422" s="320" t="n"/>
      <c r="D422" s="313" t="n"/>
      <c r="E422" s="291" t="n"/>
      <c r="F422" s="294" t="n"/>
      <c r="G422" s="295" t="n"/>
      <c r="H422" s="356" t="n"/>
      <c r="I422" s="341" t="n"/>
      <c r="J422" s="322" t="n"/>
      <c r="K422" s="357" t="n"/>
      <c r="L422" s="294" t="n"/>
      <c r="M422" s="294" t="n"/>
      <c r="N422" s="294" t="n"/>
      <c r="O422" s="298" t="n"/>
      <c r="P422" s="300" t="n"/>
      <c r="Q422" s="385" t="n"/>
      <c r="R422" s="268" t="n"/>
      <c r="S422" s="317" t="n"/>
      <c r="T422" s="314" t="n"/>
      <c r="U422" s="317" t="n"/>
      <c r="V422" s="341" t="n"/>
      <c r="W422" s="341" t="n"/>
      <c r="X422" s="291" t="n"/>
      <c r="Y422" s="114" t="n"/>
    </row>
    <row r="423">
      <c r="C423" s="320" t="n"/>
      <c r="D423" s="313" t="n"/>
      <c r="E423" s="291" t="n"/>
      <c r="F423" s="294" t="n"/>
      <c r="G423" s="295" t="n"/>
      <c r="H423" s="356" t="n"/>
      <c r="I423" s="341" t="n"/>
      <c r="J423" s="322" t="n"/>
      <c r="K423" s="357" t="n"/>
      <c r="L423" s="294" t="n"/>
      <c r="M423" s="294" t="n"/>
      <c r="N423" s="294" t="n"/>
      <c r="O423" s="298" t="n"/>
      <c r="P423" s="300" t="n"/>
      <c r="Q423" s="385" t="n"/>
      <c r="R423" s="268" t="n"/>
      <c r="S423" s="317" t="n"/>
      <c r="T423" s="314" t="n"/>
      <c r="U423" s="317" t="n"/>
      <c r="V423" s="341" t="n"/>
      <c r="W423" s="341" t="n"/>
      <c r="X423" s="291" t="n"/>
      <c r="Y423" s="114" t="n"/>
    </row>
    <row r="424">
      <c r="C424" s="320" t="n"/>
      <c r="D424" s="313" t="n"/>
      <c r="E424" s="291" t="n"/>
      <c r="F424" s="294" t="n"/>
      <c r="G424" s="295" t="n"/>
      <c r="H424" s="356" t="n"/>
      <c r="I424" s="341" t="n"/>
      <c r="J424" s="322" t="n"/>
      <c r="K424" s="357" t="n"/>
      <c r="L424" s="294" t="n"/>
      <c r="M424" s="294" t="n"/>
      <c r="N424" s="294" t="n"/>
      <c r="O424" s="298" t="n"/>
      <c r="P424" s="300" t="n"/>
      <c r="Q424" s="385" t="n"/>
      <c r="R424" s="268" t="n"/>
      <c r="S424" s="317" t="n"/>
      <c r="T424" s="314" t="n"/>
      <c r="U424" s="317" t="n"/>
      <c r="V424" s="341" t="n"/>
      <c r="W424" s="341" t="n"/>
      <c r="X424" s="291" t="n"/>
      <c r="Y424" s="114" t="n"/>
    </row>
    <row r="425">
      <c r="C425" s="320" t="n"/>
      <c r="D425" s="313" t="n"/>
      <c r="E425" s="291" t="n"/>
      <c r="F425" s="294" t="n"/>
      <c r="G425" s="295" t="n"/>
      <c r="H425" s="356" t="n"/>
      <c r="I425" s="341" t="n"/>
      <c r="J425" s="322" t="n"/>
      <c r="K425" s="357" t="n"/>
      <c r="L425" s="294" t="n"/>
      <c r="M425" s="294" t="n"/>
      <c r="N425" s="294" t="n"/>
      <c r="O425" s="298" t="n"/>
      <c r="P425" s="300" t="n"/>
      <c r="Q425" s="385" t="n"/>
      <c r="R425" s="268" t="n"/>
      <c r="S425" s="317" t="n"/>
      <c r="T425" s="314" t="n"/>
      <c r="U425" s="317" t="n"/>
      <c r="V425" s="341" t="n"/>
      <c r="W425" s="341" t="n"/>
      <c r="X425" s="291" t="n"/>
      <c r="Y425" s="114" t="n"/>
    </row>
    <row r="426">
      <c r="C426" s="320" t="n"/>
      <c r="D426" s="313" t="n"/>
      <c r="E426" s="291" t="n"/>
      <c r="F426" s="294" t="n"/>
      <c r="G426" s="295" t="n"/>
      <c r="H426" s="356" t="n"/>
      <c r="I426" s="341" t="n"/>
      <c r="J426" s="322" t="n"/>
      <c r="K426" s="357" t="n"/>
      <c r="L426" s="294" t="n"/>
      <c r="M426" s="294" t="n"/>
      <c r="N426" s="294" t="n"/>
      <c r="O426" s="298" t="n"/>
      <c r="P426" s="300" t="n"/>
      <c r="Q426" s="385" t="n"/>
      <c r="R426" s="268" t="n"/>
      <c r="S426" s="317" t="n"/>
      <c r="T426" s="314" t="n"/>
      <c r="U426" s="317" t="n"/>
      <c r="V426" s="341" t="n"/>
      <c r="W426" s="341" t="n"/>
      <c r="X426" s="291" t="n"/>
      <c r="Y426" s="114" t="n"/>
    </row>
    <row r="427">
      <c r="C427" s="320" t="n"/>
      <c r="D427" s="313" t="n"/>
      <c r="E427" s="291" t="n"/>
      <c r="F427" s="294" t="n"/>
      <c r="G427" s="295" t="n"/>
      <c r="H427" s="356" t="n"/>
      <c r="I427" s="341" t="n"/>
      <c r="J427" s="322" t="n"/>
      <c r="K427" s="357" t="n"/>
      <c r="L427" s="294" t="n"/>
      <c r="M427" s="294" t="n"/>
      <c r="N427" s="294" t="n"/>
      <c r="O427" s="298" t="n"/>
      <c r="P427" s="300" t="n"/>
      <c r="Q427" s="385" t="n"/>
      <c r="R427" s="268" t="n"/>
      <c r="S427" s="317" t="n"/>
      <c r="T427" s="314" t="n"/>
      <c r="U427" s="317" t="n"/>
      <c r="V427" s="341" t="n"/>
      <c r="W427" s="341" t="n"/>
      <c r="X427" s="291" t="n"/>
      <c r="Y427" s="114" t="n"/>
    </row>
    <row r="428">
      <c r="C428" s="320" t="n"/>
      <c r="D428" s="313" t="n"/>
      <c r="E428" s="291" t="n"/>
      <c r="F428" s="294" t="n"/>
      <c r="G428" s="295" t="n"/>
      <c r="H428" s="356" t="n"/>
      <c r="I428" s="341" t="n"/>
      <c r="J428" s="322" t="n"/>
      <c r="K428" s="357" t="n"/>
      <c r="L428" s="294" t="n"/>
      <c r="M428" s="294" t="n"/>
      <c r="N428" s="294" t="n"/>
      <c r="O428" s="298" t="n"/>
      <c r="P428" s="300" t="n"/>
      <c r="Q428" s="385" t="n"/>
      <c r="R428" s="268" t="n"/>
      <c r="S428" s="317" t="n"/>
      <c r="T428" s="314" t="n"/>
      <c r="U428" s="317" t="n"/>
      <c r="V428" s="341" t="n"/>
      <c r="W428" s="341" t="n"/>
      <c r="X428" s="291" t="n"/>
      <c r="Y428" s="114" t="n"/>
    </row>
    <row r="429">
      <c r="C429" s="320" t="n"/>
      <c r="D429" s="313" t="n"/>
      <c r="E429" s="291" t="n"/>
      <c r="F429" s="294" t="n"/>
      <c r="G429" s="295" t="n"/>
      <c r="H429" s="356" t="n"/>
      <c r="I429" s="341" t="n"/>
      <c r="J429" s="322" t="n"/>
      <c r="K429" s="357" t="n"/>
      <c r="L429" s="294" t="n"/>
      <c r="M429" s="294" t="n"/>
      <c r="N429" s="294" t="n"/>
      <c r="O429" s="298" t="n"/>
      <c r="P429" s="300" t="n"/>
      <c r="Q429" s="385" t="n"/>
      <c r="R429" s="268" t="n"/>
      <c r="S429" s="317" t="n"/>
      <c r="T429" s="314" t="n"/>
      <c r="U429" s="317" t="n"/>
      <c r="V429" s="341" t="n"/>
      <c r="W429" s="341" t="n"/>
      <c r="X429" s="291" t="n"/>
      <c r="Y429" s="114" t="n"/>
    </row>
    <row r="430">
      <c r="C430" s="320" t="n"/>
      <c r="D430" s="313" t="n"/>
      <c r="E430" s="291" t="n"/>
      <c r="F430" s="294" t="n"/>
      <c r="G430" s="295" t="n"/>
      <c r="H430" s="356" t="n"/>
      <c r="I430" s="341" t="n"/>
      <c r="J430" s="322" t="n"/>
      <c r="K430" s="357" t="n"/>
      <c r="L430" s="294" t="n"/>
      <c r="M430" s="294" t="n"/>
      <c r="N430" s="294" t="n"/>
      <c r="O430" s="298" t="n"/>
      <c r="P430" s="300" t="n"/>
      <c r="Q430" s="385" t="n"/>
      <c r="R430" s="268" t="n"/>
      <c r="S430" s="317" t="n"/>
      <c r="T430" s="314" t="n"/>
      <c r="U430" s="317" t="n"/>
      <c r="V430" s="341" t="n"/>
      <c r="W430" s="341" t="n"/>
      <c r="X430" s="291" t="n"/>
      <c r="Y430" s="114" t="n"/>
    </row>
    <row r="431">
      <c r="C431" s="320" t="n"/>
      <c r="D431" s="313" t="n"/>
      <c r="E431" s="291" t="n"/>
      <c r="F431" s="294" t="n"/>
      <c r="G431" s="295" t="n"/>
      <c r="H431" s="356" t="n"/>
      <c r="I431" s="341" t="n"/>
      <c r="J431" s="322" t="n"/>
      <c r="K431" s="357" t="n"/>
      <c r="L431" s="294" t="n"/>
      <c r="M431" s="294" t="n"/>
      <c r="N431" s="294" t="n"/>
      <c r="O431" s="298" t="n"/>
      <c r="P431" s="300" t="n"/>
      <c r="Q431" s="385" t="n"/>
      <c r="R431" s="268" t="n"/>
      <c r="S431" s="317" t="n"/>
      <c r="T431" s="314" t="n"/>
      <c r="U431" s="317" t="n"/>
      <c r="V431" s="341" t="n"/>
      <c r="W431" s="341" t="n"/>
      <c r="X431" s="291" t="n"/>
      <c r="Y431" s="114" t="n"/>
    </row>
    <row r="432">
      <c r="C432" s="320" t="n"/>
      <c r="D432" s="313" t="n"/>
      <c r="E432" s="291" t="n"/>
      <c r="F432" s="294" t="n"/>
      <c r="G432" s="295" t="n"/>
      <c r="H432" s="356" t="n"/>
      <c r="I432" s="341" t="n"/>
      <c r="J432" s="322" t="n"/>
      <c r="K432" s="357" t="n"/>
      <c r="L432" s="294" t="n"/>
      <c r="M432" s="294" t="n"/>
      <c r="N432" s="294" t="n"/>
      <c r="O432" s="298" t="n"/>
      <c r="P432" s="300" t="n"/>
      <c r="Q432" s="385" t="n"/>
      <c r="R432" s="268" t="n"/>
      <c r="S432" s="317" t="n"/>
      <c r="T432" s="314" t="n"/>
      <c r="U432" s="317" t="n"/>
      <c r="V432" s="341" t="n"/>
      <c r="W432" s="341" t="n"/>
      <c r="X432" s="291" t="n"/>
      <c r="Y432" s="114" t="n"/>
    </row>
    <row r="433">
      <c r="C433" s="320" t="n"/>
      <c r="D433" s="313" t="n"/>
      <c r="E433" s="291" t="n"/>
      <c r="F433" s="294" t="n"/>
      <c r="G433" s="295" t="n"/>
      <c r="H433" s="356" t="n"/>
      <c r="I433" s="341" t="n"/>
      <c r="J433" s="322" t="n"/>
      <c r="K433" s="357" t="n"/>
      <c r="L433" s="294" t="n"/>
      <c r="M433" s="294" t="n"/>
      <c r="N433" s="294" t="n"/>
      <c r="O433" s="298" t="n"/>
      <c r="P433" s="300" t="n"/>
      <c r="Q433" s="385" t="n"/>
      <c r="R433" s="268" t="n"/>
      <c r="S433" s="317" t="n"/>
      <c r="T433" s="314" t="n"/>
      <c r="U433" s="317" t="n"/>
      <c r="V433" s="341" t="n"/>
      <c r="W433" s="341" t="n"/>
      <c r="X433" s="291" t="n"/>
      <c r="Y433" s="114" t="n"/>
    </row>
    <row r="434">
      <c r="C434" s="320" t="n"/>
      <c r="D434" s="313" t="n"/>
      <c r="E434" s="291" t="n"/>
      <c r="F434" s="294" t="n"/>
      <c r="G434" s="295" t="n"/>
      <c r="H434" s="356" t="n"/>
      <c r="I434" s="341" t="n"/>
      <c r="J434" s="322" t="n"/>
      <c r="K434" s="357" t="n"/>
      <c r="L434" s="294" t="n"/>
      <c r="M434" s="294" t="n"/>
      <c r="N434" s="294" t="n"/>
      <c r="O434" s="298" t="n"/>
      <c r="P434" s="300" t="n"/>
      <c r="Q434" s="385" t="n"/>
      <c r="R434" s="268" t="n"/>
      <c r="S434" s="317" t="n"/>
      <c r="T434" s="314" t="n"/>
      <c r="U434" s="317" t="n"/>
      <c r="V434" s="341" t="n"/>
      <c r="W434" s="341" t="n"/>
      <c r="X434" s="291" t="n"/>
      <c r="Y434" s="114" t="n"/>
    </row>
    <row r="435">
      <c r="C435" s="320" t="n"/>
      <c r="D435" s="313" t="n"/>
      <c r="E435" s="291" t="n"/>
      <c r="F435" s="294" t="n"/>
      <c r="G435" s="295" t="n"/>
      <c r="H435" s="356" t="n"/>
      <c r="I435" s="341" t="n"/>
      <c r="J435" s="322" t="n"/>
      <c r="K435" s="357" t="n"/>
      <c r="L435" s="294" t="n"/>
      <c r="M435" s="294" t="n"/>
      <c r="N435" s="294" t="n"/>
      <c r="O435" s="298" t="n"/>
      <c r="P435" s="300" t="n"/>
      <c r="Q435" s="385" t="n"/>
      <c r="R435" s="268" t="n"/>
      <c r="S435" s="317" t="n"/>
      <c r="T435" s="314" t="n"/>
      <c r="U435" s="317" t="n"/>
      <c r="V435" s="341" t="n"/>
      <c r="W435" s="341" t="n"/>
      <c r="X435" s="291" t="n"/>
      <c r="Y435" s="114" t="n"/>
    </row>
    <row r="436">
      <c r="C436" s="320" t="n"/>
      <c r="D436" s="313" t="n"/>
      <c r="E436" s="291" t="n"/>
      <c r="F436" s="294" t="n"/>
      <c r="G436" s="295" t="n"/>
      <c r="H436" s="356" t="n"/>
      <c r="I436" s="341" t="n"/>
      <c r="J436" s="322" t="n"/>
      <c r="K436" s="357" t="n"/>
      <c r="L436" s="294" t="n"/>
      <c r="M436" s="294" t="n"/>
      <c r="N436" s="294" t="n"/>
      <c r="O436" s="298" t="n"/>
      <c r="P436" s="300" t="n"/>
      <c r="Q436" s="385" t="n"/>
      <c r="R436" s="268" t="n"/>
      <c r="S436" s="317" t="n"/>
      <c r="T436" s="314" t="n"/>
      <c r="U436" s="317" t="n"/>
      <c r="V436" s="341" t="n"/>
      <c r="W436" s="341" t="n"/>
      <c r="X436" s="291" t="n"/>
      <c r="Y436" s="114" t="n"/>
    </row>
    <row r="437">
      <c r="C437" s="320" t="n"/>
      <c r="D437" s="313" t="n"/>
      <c r="E437" s="291" t="n"/>
      <c r="F437" s="294" t="n"/>
      <c r="G437" s="295" t="n"/>
      <c r="H437" s="356" t="n"/>
      <c r="I437" s="341" t="n"/>
      <c r="J437" s="322" t="n"/>
      <c r="K437" s="357" t="n"/>
      <c r="L437" s="294" t="n"/>
      <c r="M437" s="294" t="n"/>
      <c r="N437" s="294" t="n"/>
      <c r="O437" s="298" t="n"/>
      <c r="P437" s="300" t="n"/>
      <c r="Q437" s="385" t="n"/>
      <c r="R437" s="268" t="n"/>
      <c r="S437" s="317" t="n"/>
      <c r="T437" s="314" t="n"/>
      <c r="U437" s="317" t="n"/>
      <c r="V437" s="341" t="n"/>
      <c r="W437" s="341" t="n"/>
      <c r="X437" s="291" t="n"/>
      <c r="Y437" s="114" t="n"/>
    </row>
    <row r="438">
      <c r="C438" s="320" t="n"/>
      <c r="D438" s="313" t="n"/>
      <c r="E438" s="291" t="n"/>
      <c r="F438" s="294" t="n"/>
      <c r="G438" s="295" t="n"/>
      <c r="H438" s="356" t="n"/>
      <c r="I438" s="341" t="n"/>
      <c r="J438" s="322" t="n"/>
      <c r="K438" s="357" t="n"/>
      <c r="L438" s="294" t="n"/>
      <c r="M438" s="294" t="n"/>
      <c r="N438" s="294" t="n"/>
      <c r="O438" s="298" t="n"/>
      <c r="P438" s="300" t="n"/>
      <c r="Q438" s="385" t="n"/>
      <c r="R438" s="268" t="n"/>
      <c r="S438" s="317" t="n"/>
      <c r="T438" s="314" t="n"/>
      <c r="U438" s="317" t="n"/>
      <c r="V438" s="341" t="n"/>
      <c r="W438" s="341" t="n"/>
      <c r="X438" s="291" t="n"/>
      <c r="Y438" s="114" t="n"/>
    </row>
    <row r="439">
      <c r="C439" s="320" t="n"/>
      <c r="D439" s="313" t="n"/>
      <c r="E439" s="291" t="n"/>
      <c r="F439" s="294" t="n"/>
      <c r="G439" s="295" t="n"/>
      <c r="H439" s="356" t="n"/>
      <c r="I439" s="341" t="n"/>
      <c r="J439" s="322" t="n"/>
      <c r="K439" s="357" t="n"/>
      <c r="L439" s="294" t="n"/>
      <c r="M439" s="294" t="n"/>
      <c r="N439" s="294" t="n"/>
      <c r="O439" s="298" t="n"/>
      <c r="P439" s="300" t="n"/>
      <c r="Q439" s="385" t="n"/>
      <c r="R439" s="268" t="n"/>
      <c r="S439" s="317" t="n"/>
      <c r="T439" s="314" t="n"/>
      <c r="U439" s="317" t="n"/>
      <c r="V439" s="341" t="n"/>
      <c r="W439" s="341" t="n"/>
      <c r="X439" s="291" t="n"/>
      <c r="Y439" s="114" t="n"/>
    </row>
    <row r="440">
      <c r="C440" s="320" t="n"/>
      <c r="D440" s="313" t="n"/>
      <c r="E440" s="291" t="n"/>
      <c r="F440" s="294" t="n"/>
      <c r="G440" s="295" t="n"/>
      <c r="H440" s="356" t="n"/>
      <c r="I440" s="341" t="n"/>
      <c r="J440" s="322" t="n"/>
      <c r="K440" s="357" t="n"/>
      <c r="L440" s="294" t="n"/>
      <c r="M440" s="294" t="n"/>
      <c r="N440" s="294" t="n"/>
      <c r="O440" s="298" t="n"/>
      <c r="P440" s="300" t="n"/>
      <c r="Q440" s="385" t="n"/>
      <c r="R440" s="268" t="n"/>
      <c r="S440" s="317" t="n"/>
      <c r="T440" s="314" t="n"/>
      <c r="U440" s="317" t="n"/>
      <c r="V440" s="341" t="n"/>
      <c r="W440" s="341" t="n"/>
      <c r="X440" s="291" t="n"/>
      <c r="Y440" s="114" t="n"/>
    </row>
    <row r="441">
      <c r="C441" s="320" t="n"/>
      <c r="D441" s="313" t="n"/>
      <c r="E441" s="291" t="n"/>
      <c r="F441" s="294" t="n"/>
      <c r="G441" s="295" t="n"/>
      <c r="H441" s="356" t="n"/>
      <c r="I441" s="341" t="n"/>
      <c r="J441" s="322" t="n"/>
      <c r="K441" s="357" t="n"/>
      <c r="L441" s="294" t="n"/>
      <c r="M441" s="294" t="n"/>
      <c r="N441" s="294" t="n"/>
      <c r="O441" s="298" t="n"/>
      <c r="P441" s="300" t="n"/>
      <c r="Q441" s="385" t="n"/>
      <c r="R441" s="268" t="n"/>
      <c r="S441" s="317" t="n"/>
      <c r="T441" s="314" t="n"/>
      <c r="U441" s="317" t="n"/>
      <c r="V441" s="341" t="n"/>
      <c r="W441" s="341" t="n"/>
      <c r="X441" s="291" t="n"/>
      <c r="Y441" s="114" t="n"/>
    </row>
    <row r="442">
      <c r="C442" s="320" t="n"/>
      <c r="D442" s="313" t="n"/>
      <c r="E442" s="291" t="n"/>
      <c r="F442" s="294" t="n"/>
      <c r="G442" s="295" t="n"/>
      <c r="H442" s="356" t="n"/>
      <c r="I442" s="341" t="n"/>
      <c r="J442" s="322" t="n"/>
      <c r="K442" s="357" t="n"/>
      <c r="L442" s="294" t="n"/>
      <c r="M442" s="294" t="n"/>
      <c r="N442" s="294" t="n"/>
      <c r="O442" s="298" t="n"/>
      <c r="P442" s="300" t="n"/>
      <c r="Q442" s="385" t="n"/>
      <c r="R442" s="268" t="n"/>
      <c r="S442" s="317" t="n"/>
      <c r="T442" s="314" t="n"/>
      <c r="U442" s="317" t="n"/>
      <c r="V442" s="341" t="n"/>
      <c r="W442" s="341" t="n"/>
      <c r="X442" s="291" t="n"/>
      <c r="Y442" s="114" t="n"/>
    </row>
    <row r="443">
      <c r="C443" s="320" t="n"/>
      <c r="D443" s="313" t="n"/>
      <c r="E443" s="291" t="n"/>
      <c r="F443" s="294" t="n"/>
      <c r="G443" s="295" t="n"/>
      <c r="H443" s="356" t="n"/>
      <c r="I443" s="341" t="n"/>
      <c r="J443" s="322" t="n"/>
      <c r="K443" s="357" t="n"/>
      <c r="L443" s="294" t="n"/>
      <c r="M443" s="294" t="n"/>
      <c r="N443" s="294" t="n"/>
      <c r="O443" s="298" t="n"/>
      <c r="P443" s="300" t="n"/>
      <c r="Q443" s="385" t="n"/>
      <c r="R443" s="268" t="n"/>
      <c r="S443" s="317" t="n"/>
      <c r="T443" s="314" t="n"/>
      <c r="U443" s="317" t="n"/>
      <c r="V443" s="341" t="n"/>
      <c r="W443" s="341" t="n"/>
      <c r="X443" s="291" t="n"/>
      <c r="Y443" s="114" t="n"/>
    </row>
    <row r="444">
      <c r="C444" s="320" t="n"/>
      <c r="D444" s="313" t="n"/>
      <c r="E444" s="291" t="n"/>
      <c r="F444" s="294" t="n"/>
      <c r="G444" s="295" t="n"/>
      <c r="H444" s="356" t="n"/>
      <c r="I444" s="341" t="n"/>
      <c r="J444" s="322" t="n"/>
      <c r="K444" s="357" t="n"/>
      <c r="L444" s="294" t="n"/>
      <c r="M444" s="294" t="n"/>
      <c r="N444" s="294" t="n"/>
      <c r="O444" s="298" t="n"/>
      <c r="P444" s="300" t="n"/>
      <c r="Q444" s="385" t="n"/>
      <c r="R444" s="268" t="n"/>
      <c r="S444" s="317" t="n"/>
      <c r="T444" s="314" t="n"/>
      <c r="U444" s="317" t="n"/>
      <c r="V444" s="341" t="n"/>
      <c r="W444" s="341" t="n"/>
      <c r="X444" s="291" t="n"/>
      <c r="Y444" s="114" t="n"/>
    </row>
    <row r="445">
      <c r="C445" s="320" t="n"/>
      <c r="D445" s="313" t="n"/>
      <c r="E445" s="291" t="n"/>
      <c r="F445" s="294" t="n"/>
      <c r="G445" s="295" t="n"/>
      <c r="H445" s="356" t="n"/>
      <c r="I445" s="341" t="n"/>
      <c r="J445" s="322" t="n"/>
      <c r="K445" s="357" t="n"/>
      <c r="L445" s="294" t="n"/>
      <c r="M445" s="294" t="n"/>
      <c r="N445" s="294" t="n"/>
      <c r="O445" s="298" t="n"/>
      <c r="P445" s="300" t="n"/>
      <c r="Q445" s="385" t="n"/>
      <c r="R445" s="268" t="n"/>
      <c r="S445" s="317" t="n"/>
      <c r="T445" s="314" t="n"/>
      <c r="U445" s="317" t="n"/>
      <c r="V445" s="341" t="n"/>
      <c r="W445" s="341" t="n"/>
      <c r="X445" s="291" t="n"/>
      <c r="Y445" s="114" t="n"/>
    </row>
    <row r="446">
      <c r="C446" s="320" t="n"/>
      <c r="D446" s="313" t="n"/>
      <c r="E446" s="291" t="n"/>
      <c r="F446" s="294" t="n"/>
      <c r="G446" s="295" t="n"/>
      <c r="H446" s="356" t="n"/>
      <c r="I446" s="341" t="n"/>
      <c r="J446" s="322" t="n"/>
      <c r="K446" s="357" t="n"/>
      <c r="L446" s="294" t="n"/>
      <c r="M446" s="294" t="n"/>
      <c r="N446" s="294" t="n"/>
      <c r="O446" s="298" t="n"/>
      <c r="P446" s="300" t="n"/>
      <c r="Q446" s="385" t="n"/>
      <c r="R446" s="268" t="n"/>
      <c r="S446" s="317" t="n"/>
      <c r="T446" s="314" t="n"/>
      <c r="U446" s="317" t="n"/>
      <c r="V446" s="341" t="n"/>
      <c r="W446" s="341" t="n"/>
      <c r="X446" s="291" t="n"/>
      <c r="Y446" s="114" t="n"/>
    </row>
    <row r="447">
      <c r="C447" s="320" t="n"/>
      <c r="D447" s="313" t="n"/>
      <c r="E447" s="291" t="n"/>
      <c r="F447" s="294" t="n"/>
      <c r="G447" s="295" t="n"/>
      <c r="H447" s="356" t="n"/>
      <c r="I447" s="341" t="n"/>
      <c r="J447" s="322" t="n"/>
      <c r="K447" s="357" t="n"/>
      <c r="L447" s="294" t="n"/>
      <c r="M447" s="294" t="n"/>
      <c r="N447" s="294" t="n"/>
      <c r="O447" s="298" t="n"/>
      <c r="P447" s="300" t="n"/>
      <c r="Q447" s="385" t="n"/>
      <c r="R447" s="268" t="n"/>
      <c r="S447" s="317" t="n"/>
      <c r="T447" s="314" t="n"/>
      <c r="U447" s="317" t="n"/>
      <c r="V447" s="341" t="n"/>
      <c r="W447" s="341" t="n"/>
      <c r="X447" s="291" t="n"/>
      <c r="Y447" s="114" t="n"/>
    </row>
    <row r="448">
      <c r="C448" s="320" t="n"/>
      <c r="D448" s="313" t="n"/>
      <c r="E448" s="291" t="n"/>
      <c r="F448" s="294" t="n"/>
      <c r="G448" s="295" t="n"/>
      <c r="H448" s="356" t="n"/>
      <c r="I448" s="341" t="n"/>
      <c r="J448" s="322" t="n"/>
      <c r="K448" s="357" t="n"/>
      <c r="L448" s="294" t="n"/>
      <c r="M448" s="294" t="n"/>
      <c r="N448" s="294" t="n"/>
      <c r="O448" s="298" t="n"/>
      <c r="P448" s="300" t="n"/>
      <c r="Q448" s="385" t="n"/>
      <c r="R448" s="268" t="n"/>
      <c r="S448" s="317" t="n"/>
      <c r="T448" s="314" t="n"/>
      <c r="U448" s="317" t="n"/>
      <c r="V448" s="341" t="n"/>
      <c r="W448" s="341" t="n"/>
      <c r="X448" s="291" t="n"/>
      <c r="Y448" s="114" t="n"/>
    </row>
    <row r="449">
      <c r="C449" s="320" t="n"/>
      <c r="D449" s="313" t="n"/>
      <c r="E449" s="291" t="n"/>
      <c r="F449" s="294" t="n"/>
      <c r="G449" s="295" t="n"/>
      <c r="H449" s="356" t="n"/>
      <c r="I449" s="341" t="n"/>
      <c r="J449" s="322" t="n"/>
      <c r="K449" s="357" t="n"/>
      <c r="L449" s="294" t="n"/>
      <c r="M449" s="294" t="n"/>
      <c r="N449" s="294" t="n"/>
      <c r="O449" s="298" t="n"/>
      <c r="P449" s="300" t="n"/>
      <c r="Q449" s="385" t="n"/>
      <c r="R449" s="268" t="n"/>
      <c r="S449" s="317" t="n"/>
      <c r="T449" s="314" t="n"/>
      <c r="U449" s="317" t="n"/>
      <c r="V449" s="341" t="n"/>
      <c r="W449" s="341" t="n"/>
      <c r="X449" s="291" t="n"/>
      <c r="Y449" s="114" t="n"/>
    </row>
    <row r="450">
      <c r="C450" s="320" t="n"/>
      <c r="D450" s="313" t="n"/>
      <c r="E450" s="291" t="n"/>
      <c r="F450" s="294" t="n"/>
      <c r="G450" s="295" t="n"/>
      <c r="H450" s="356" t="n"/>
      <c r="I450" s="341" t="n"/>
      <c r="J450" s="322" t="n"/>
      <c r="K450" s="357" t="n"/>
      <c r="L450" s="294" t="n"/>
      <c r="M450" s="294" t="n"/>
      <c r="N450" s="294" t="n"/>
      <c r="O450" s="298" t="n"/>
      <c r="P450" s="300" t="n"/>
      <c r="Q450" s="385" t="n"/>
      <c r="R450" s="268" t="n"/>
      <c r="S450" s="317" t="n"/>
      <c r="T450" s="314" t="n"/>
      <c r="U450" s="317" t="n"/>
      <c r="V450" s="341" t="n"/>
      <c r="W450" s="341" t="n"/>
      <c r="X450" s="291" t="n"/>
      <c r="Y450" s="114" t="n"/>
    </row>
    <row r="451">
      <c r="C451" s="320" t="n"/>
      <c r="D451" s="313" t="n"/>
      <c r="E451" s="291" t="n"/>
      <c r="F451" s="294" t="n"/>
      <c r="G451" s="295" t="n"/>
      <c r="H451" s="356" t="n"/>
      <c r="I451" s="341" t="n"/>
      <c r="J451" s="322" t="n"/>
      <c r="K451" s="357" t="n"/>
      <c r="L451" s="294" t="n"/>
      <c r="M451" s="294" t="n"/>
      <c r="N451" s="294" t="n"/>
      <c r="O451" s="298" t="n"/>
      <c r="P451" s="300" t="n"/>
      <c r="Q451" s="385" t="n"/>
      <c r="R451" s="268" t="n"/>
      <c r="S451" s="317" t="n"/>
      <c r="T451" s="314" t="n"/>
      <c r="U451" s="317" t="n"/>
      <c r="V451" s="341" t="n"/>
      <c r="W451" s="341" t="n"/>
      <c r="X451" s="291" t="n"/>
      <c r="Y451" s="114" t="n"/>
    </row>
    <row r="452">
      <c r="C452" s="320" t="n"/>
      <c r="D452" s="313" t="n"/>
      <c r="E452" s="291" t="n"/>
      <c r="F452" s="294" t="n"/>
      <c r="G452" s="295" t="n"/>
      <c r="H452" s="356" t="n"/>
      <c r="I452" s="341" t="n"/>
      <c r="J452" s="322" t="n"/>
      <c r="K452" s="357" t="n"/>
      <c r="L452" s="294" t="n"/>
      <c r="M452" s="294" t="n"/>
      <c r="N452" s="294" t="n"/>
      <c r="O452" s="298" t="n"/>
      <c r="P452" s="300" t="n"/>
      <c r="Q452" s="385" t="n"/>
      <c r="R452" s="268" t="n"/>
      <c r="S452" s="317" t="n"/>
      <c r="T452" s="314" t="n"/>
      <c r="U452" s="317" t="n"/>
      <c r="V452" s="341" t="n"/>
      <c r="W452" s="341" t="n"/>
      <c r="X452" s="291" t="n"/>
      <c r="Y452" s="114" t="n"/>
    </row>
    <row r="453">
      <c r="C453" s="320" t="n"/>
      <c r="D453" s="313" t="n"/>
      <c r="E453" s="291" t="n"/>
      <c r="F453" s="294" t="n"/>
      <c r="G453" s="295" t="n"/>
      <c r="H453" s="356" t="n"/>
      <c r="I453" s="341" t="n"/>
      <c r="J453" s="322" t="n"/>
      <c r="K453" s="357" t="n"/>
      <c r="L453" s="294" t="n"/>
      <c r="M453" s="294" t="n"/>
      <c r="N453" s="294" t="n"/>
      <c r="O453" s="298" t="n"/>
      <c r="P453" s="300" t="n"/>
      <c r="Q453" s="385" t="n"/>
      <c r="R453" s="268" t="n"/>
      <c r="S453" s="317" t="n"/>
      <c r="T453" s="314" t="n"/>
      <c r="U453" s="317" t="n"/>
      <c r="V453" s="341" t="n"/>
      <c r="W453" s="341" t="n"/>
      <c r="X453" s="291" t="n"/>
      <c r="Y453" s="114" t="n"/>
    </row>
    <row r="454">
      <c r="C454" s="320" t="n"/>
      <c r="D454" s="313" t="n"/>
      <c r="E454" s="291" t="n"/>
      <c r="F454" s="294" t="n"/>
      <c r="G454" s="295" t="n"/>
      <c r="H454" s="356" t="n"/>
      <c r="I454" s="341" t="n"/>
      <c r="J454" s="322" t="n"/>
      <c r="K454" s="357" t="n"/>
      <c r="L454" s="294" t="n"/>
      <c r="M454" s="294" t="n"/>
      <c r="N454" s="294" t="n"/>
      <c r="O454" s="298" t="n"/>
      <c r="P454" s="300" t="n"/>
      <c r="Q454" s="385" t="n"/>
      <c r="R454" s="268" t="n"/>
      <c r="S454" s="317" t="n"/>
      <c r="T454" s="314" t="n"/>
      <c r="U454" s="317" t="n"/>
      <c r="V454" s="341" t="n"/>
      <c r="W454" s="341" t="n"/>
      <c r="X454" s="291" t="n"/>
      <c r="Y454" s="114" t="n"/>
    </row>
    <row r="455">
      <c r="C455" s="320" t="n"/>
      <c r="D455" s="313" t="n"/>
      <c r="E455" s="291" t="n"/>
      <c r="F455" s="294" t="n"/>
      <c r="G455" s="295" t="n"/>
      <c r="H455" s="356" t="n"/>
      <c r="I455" s="341" t="n"/>
      <c r="J455" s="322" t="n"/>
      <c r="K455" s="357" t="n"/>
      <c r="L455" s="294" t="n"/>
      <c r="M455" s="294" t="n"/>
      <c r="N455" s="294" t="n"/>
      <c r="O455" s="298" t="n"/>
      <c r="P455" s="300" t="n"/>
      <c r="Q455" s="385" t="n"/>
      <c r="R455" s="268" t="n"/>
      <c r="S455" s="317" t="n"/>
      <c r="T455" s="314" t="n"/>
      <c r="U455" s="317" t="n"/>
      <c r="V455" s="341" t="n"/>
      <c r="W455" s="341" t="n"/>
      <c r="X455" s="291" t="n"/>
      <c r="Y455" s="114" t="n"/>
    </row>
    <row r="456">
      <c r="C456" s="320" t="n"/>
      <c r="D456" s="313" t="n"/>
      <c r="E456" s="291" t="n"/>
      <c r="F456" s="294" t="n"/>
      <c r="G456" s="295" t="n"/>
      <c r="H456" s="356" t="n"/>
      <c r="I456" s="341" t="n"/>
      <c r="J456" s="322" t="n"/>
      <c r="K456" s="357" t="n"/>
      <c r="L456" s="294" t="n"/>
      <c r="M456" s="294" t="n"/>
      <c r="N456" s="294" t="n"/>
      <c r="O456" s="298" t="n"/>
      <c r="P456" s="300" t="n"/>
      <c r="Q456" s="385" t="n"/>
      <c r="R456" s="268" t="n"/>
      <c r="S456" s="317" t="n"/>
      <c r="T456" s="314" t="n"/>
      <c r="U456" s="317" t="n"/>
      <c r="V456" s="341" t="n"/>
      <c r="W456" s="341" t="n"/>
      <c r="X456" s="291" t="n"/>
      <c r="Y456" s="114" t="n"/>
    </row>
    <row r="457">
      <c r="C457" s="320" t="n"/>
      <c r="D457" s="313" t="n"/>
      <c r="E457" s="291" t="n"/>
      <c r="F457" s="294" t="n"/>
      <c r="G457" s="295" t="n"/>
      <c r="H457" s="356" t="n"/>
      <c r="I457" s="341" t="n"/>
      <c r="J457" s="322" t="n"/>
      <c r="K457" s="357" t="n"/>
      <c r="L457" s="294" t="n"/>
      <c r="M457" s="294" t="n"/>
      <c r="N457" s="294" t="n"/>
      <c r="O457" s="298" t="n"/>
      <c r="P457" s="300" t="n"/>
      <c r="Q457" s="385" t="n"/>
      <c r="R457" s="268" t="n"/>
      <c r="S457" s="317" t="n"/>
      <c r="T457" s="314" t="n"/>
      <c r="U457" s="317" t="n"/>
      <c r="V457" s="341" t="n"/>
      <c r="W457" s="341" t="n"/>
      <c r="X457" s="291" t="n"/>
      <c r="Y457" s="114" t="n"/>
    </row>
    <row r="458">
      <c r="C458" s="320" t="n"/>
      <c r="D458" s="313" t="n"/>
      <c r="E458" s="291" t="n"/>
      <c r="F458" s="294" t="n"/>
      <c r="G458" s="295" t="n"/>
      <c r="H458" s="356" t="n"/>
      <c r="I458" s="341" t="n"/>
      <c r="J458" s="322" t="n"/>
      <c r="K458" s="357" t="n"/>
      <c r="L458" s="294" t="n"/>
      <c r="M458" s="294" t="n"/>
      <c r="N458" s="294" t="n"/>
      <c r="O458" s="298" t="n"/>
      <c r="P458" s="300" t="n"/>
      <c r="Q458" s="385" t="n"/>
      <c r="R458" s="268" t="n"/>
      <c r="S458" s="317" t="n"/>
      <c r="T458" s="314" t="n"/>
      <c r="U458" s="317" t="n"/>
      <c r="V458" s="341" t="n"/>
      <c r="W458" s="341" t="n"/>
      <c r="X458" s="291" t="n"/>
      <c r="Y458" s="114" t="n"/>
    </row>
    <row r="459">
      <c r="C459" s="320" t="n"/>
      <c r="D459" s="313" t="n"/>
      <c r="E459" s="291" t="n"/>
      <c r="F459" s="294" t="n"/>
      <c r="G459" s="295" t="n"/>
      <c r="H459" s="356" t="n"/>
      <c r="I459" s="341" t="n"/>
      <c r="J459" s="322" t="n"/>
      <c r="K459" s="357" t="n"/>
      <c r="L459" s="294" t="n"/>
      <c r="M459" s="294" t="n"/>
      <c r="N459" s="294" t="n"/>
      <c r="O459" s="298" t="n"/>
      <c r="P459" s="300" t="n"/>
      <c r="Q459" s="385" t="n"/>
      <c r="R459" s="268" t="n"/>
      <c r="S459" s="317" t="n"/>
      <c r="T459" s="314" t="n"/>
      <c r="U459" s="317" t="n"/>
      <c r="V459" s="341" t="n"/>
      <c r="W459" s="341" t="n"/>
      <c r="X459" s="291" t="n"/>
      <c r="Y459" s="114" t="n"/>
    </row>
    <row r="460">
      <c r="C460" s="320" t="n"/>
      <c r="D460" s="313" t="n"/>
      <c r="E460" s="291" t="n"/>
      <c r="F460" s="294" t="n"/>
      <c r="G460" s="295" t="n"/>
      <c r="H460" s="356" t="n"/>
      <c r="I460" s="341" t="n"/>
      <c r="J460" s="322" t="n"/>
      <c r="K460" s="357" t="n"/>
      <c r="L460" s="294" t="n"/>
      <c r="M460" s="294" t="n"/>
      <c r="N460" s="294" t="n"/>
      <c r="O460" s="298" t="n"/>
      <c r="P460" s="300" t="n"/>
      <c r="Q460" s="385" t="n"/>
      <c r="R460" s="268" t="n"/>
      <c r="S460" s="317" t="n"/>
      <c r="T460" s="314" t="n"/>
      <c r="U460" s="317" t="n"/>
      <c r="V460" s="341" t="n"/>
      <c r="W460" s="341" t="n"/>
      <c r="X460" s="291" t="n"/>
      <c r="Y460" s="114" t="n"/>
    </row>
    <row r="461">
      <c r="C461" s="320" t="n"/>
      <c r="D461" s="313" t="n"/>
      <c r="E461" s="291" t="n"/>
      <c r="F461" s="294" t="n"/>
      <c r="G461" s="295" t="n"/>
      <c r="H461" s="356" t="n"/>
      <c r="I461" s="341" t="n"/>
      <c r="J461" s="322" t="n"/>
      <c r="K461" s="357" t="n"/>
      <c r="L461" s="294" t="n"/>
      <c r="M461" s="294" t="n"/>
      <c r="N461" s="294" t="n"/>
      <c r="O461" s="298" t="n"/>
      <c r="P461" s="300" t="n"/>
      <c r="Q461" s="385" t="n"/>
      <c r="R461" s="268" t="n"/>
      <c r="S461" s="317" t="n"/>
      <c r="T461" s="314" t="n"/>
      <c r="U461" s="317" t="n"/>
      <c r="V461" s="341" t="n"/>
      <c r="W461" s="341" t="n"/>
      <c r="X461" s="291" t="n"/>
      <c r="Y461" s="114" t="n"/>
    </row>
    <row r="462">
      <c r="C462" s="320" t="n"/>
      <c r="D462" s="313" t="n"/>
      <c r="E462" s="291" t="n"/>
      <c r="F462" s="294" t="n"/>
      <c r="G462" s="295" t="n"/>
      <c r="H462" s="356" t="n"/>
      <c r="I462" s="341" t="n"/>
      <c r="J462" s="322" t="n"/>
      <c r="K462" s="357" t="n"/>
      <c r="L462" s="294" t="n"/>
      <c r="M462" s="294" t="n"/>
      <c r="N462" s="294" t="n"/>
      <c r="O462" s="298" t="n"/>
      <c r="P462" s="300" t="n"/>
      <c r="Q462" s="385" t="n"/>
      <c r="R462" s="268" t="n"/>
      <c r="S462" s="317" t="n"/>
      <c r="T462" s="314" t="n"/>
      <c r="U462" s="317" t="n"/>
      <c r="V462" s="341" t="n"/>
      <c r="W462" s="341" t="n"/>
      <c r="X462" s="291" t="n"/>
      <c r="Y462" s="114" t="n"/>
    </row>
    <row r="463">
      <c r="C463" s="320" t="n"/>
      <c r="D463" s="313" t="n"/>
      <c r="E463" s="291" t="n"/>
      <c r="F463" s="294" t="n"/>
      <c r="G463" s="295" t="n"/>
      <c r="H463" s="356" t="n"/>
      <c r="I463" s="341" t="n"/>
      <c r="J463" s="322" t="n"/>
      <c r="K463" s="357" t="n"/>
      <c r="L463" s="294" t="n"/>
      <c r="M463" s="294" t="n"/>
      <c r="N463" s="294" t="n"/>
      <c r="O463" s="298" t="n"/>
      <c r="P463" s="300" t="n"/>
      <c r="Q463" s="385" t="n"/>
      <c r="R463" s="268" t="n"/>
      <c r="S463" s="317" t="n"/>
      <c r="T463" s="314" t="n"/>
      <c r="U463" s="317" t="n"/>
      <c r="V463" s="341" t="n"/>
      <c r="W463" s="341" t="n"/>
      <c r="X463" s="291" t="n"/>
      <c r="Y463" s="114" t="n"/>
    </row>
    <row r="464">
      <c r="C464" s="320" t="n"/>
      <c r="D464" s="313" t="n"/>
      <c r="E464" s="291" t="n"/>
      <c r="F464" s="294" t="n"/>
      <c r="G464" s="295" t="n"/>
      <c r="H464" s="356" t="n"/>
      <c r="I464" s="341" t="n"/>
      <c r="J464" s="322" t="n"/>
      <c r="K464" s="357" t="n"/>
      <c r="L464" s="294" t="n"/>
      <c r="M464" s="294" t="n"/>
      <c r="N464" s="294" t="n"/>
      <c r="O464" s="298" t="n"/>
      <c r="P464" s="300" t="n"/>
      <c r="Q464" s="385" t="n"/>
      <c r="R464" s="268" t="n"/>
      <c r="S464" s="317" t="n"/>
      <c r="T464" s="314" t="n"/>
      <c r="U464" s="317" t="n"/>
      <c r="V464" s="341" t="n"/>
      <c r="W464" s="341" t="n"/>
      <c r="X464" s="291" t="n"/>
      <c r="Y464" s="114" t="n"/>
    </row>
    <row r="465">
      <c r="C465" s="320" t="n"/>
      <c r="D465" s="313" t="n"/>
      <c r="E465" s="291" t="n"/>
      <c r="F465" s="294" t="n"/>
      <c r="G465" s="295" t="n"/>
      <c r="H465" s="356" t="n"/>
      <c r="I465" s="341" t="n"/>
      <c r="J465" s="322" t="n"/>
      <c r="K465" s="357" t="n"/>
      <c r="L465" s="294" t="n"/>
      <c r="M465" s="294" t="n"/>
      <c r="N465" s="294" t="n"/>
      <c r="O465" s="298" t="n"/>
      <c r="P465" s="300" t="n"/>
      <c r="Q465" s="385" t="n"/>
      <c r="R465" s="268" t="n"/>
      <c r="S465" s="317" t="n"/>
      <c r="T465" s="314" t="n"/>
      <c r="U465" s="317" t="n"/>
      <c r="V465" s="341" t="n"/>
      <c r="W465" s="341" t="n"/>
      <c r="X465" s="291" t="n"/>
      <c r="Y465" s="114" t="n"/>
    </row>
    <row r="466">
      <c r="C466" s="320" t="n"/>
      <c r="D466" s="313" t="n"/>
      <c r="E466" s="291" t="n"/>
      <c r="F466" s="294" t="n"/>
      <c r="G466" s="295" t="n"/>
      <c r="H466" s="356" t="n"/>
      <c r="I466" s="341" t="n"/>
      <c r="J466" s="322" t="n"/>
      <c r="K466" s="357" t="n"/>
      <c r="L466" s="294" t="n"/>
      <c r="M466" s="294" t="n"/>
      <c r="N466" s="294" t="n"/>
      <c r="O466" s="298" t="n"/>
      <c r="P466" s="300" t="n"/>
      <c r="Q466" s="385" t="n"/>
      <c r="R466" s="268" t="n"/>
      <c r="S466" s="317" t="n"/>
      <c r="T466" s="314" t="n"/>
      <c r="U466" s="317" t="n"/>
      <c r="V466" s="341" t="n"/>
      <c r="W466" s="341" t="n"/>
      <c r="X466" s="291" t="n"/>
      <c r="Y466" s="114" t="n"/>
    </row>
    <row r="467">
      <c r="C467" s="320" t="n"/>
      <c r="D467" s="313" t="n"/>
      <c r="E467" s="291" t="n"/>
      <c r="F467" s="294" t="n"/>
      <c r="G467" s="295" t="n"/>
      <c r="H467" s="356" t="n"/>
      <c r="I467" s="341" t="n"/>
      <c r="J467" s="322" t="n"/>
      <c r="K467" s="357" t="n"/>
      <c r="L467" s="294" t="n"/>
      <c r="M467" s="294" t="n"/>
      <c r="N467" s="294" t="n"/>
      <c r="O467" s="298" t="n"/>
      <c r="P467" s="300" t="n"/>
      <c r="Q467" s="385" t="n"/>
      <c r="R467" s="268" t="n"/>
      <c r="S467" s="317" t="n"/>
      <c r="T467" s="314" t="n"/>
      <c r="U467" s="317" t="n"/>
      <c r="V467" s="341" t="n"/>
      <c r="W467" s="341" t="n"/>
      <c r="X467" s="291" t="n"/>
      <c r="Y467" s="114" t="n"/>
    </row>
    <row r="468">
      <c r="C468" s="320" t="n"/>
      <c r="D468" s="313" t="n"/>
      <c r="E468" s="291" t="n"/>
      <c r="F468" s="294" t="n"/>
      <c r="G468" s="295" t="n"/>
      <c r="H468" s="356" t="n"/>
      <c r="I468" s="341" t="n"/>
      <c r="J468" s="322" t="n"/>
      <c r="K468" s="357" t="n"/>
      <c r="L468" s="294" t="n"/>
      <c r="M468" s="294" t="n"/>
      <c r="N468" s="294" t="n"/>
      <c r="O468" s="298" t="n"/>
      <c r="P468" s="300" t="n"/>
      <c r="Q468" s="385" t="n"/>
      <c r="R468" s="268" t="n"/>
      <c r="S468" s="317" t="n"/>
      <c r="T468" s="314" t="n"/>
      <c r="U468" s="317" t="n"/>
      <c r="V468" s="341" t="n"/>
      <c r="W468" s="341" t="n"/>
      <c r="X468" s="291" t="n"/>
      <c r="Y468" s="114" t="n"/>
    </row>
    <row r="469">
      <c r="C469" s="320" t="n"/>
      <c r="D469" s="313" t="n"/>
      <c r="E469" s="291" t="n"/>
      <c r="F469" s="294" t="n"/>
      <c r="G469" s="295" t="n"/>
      <c r="H469" s="356" t="n"/>
      <c r="I469" s="341" t="n"/>
      <c r="J469" s="322" t="n"/>
      <c r="K469" s="357" t="n"/>
      <c r="L469" s="294" t="n"/>
      <c r="M469" s="294" t="n"/>
      <c r="N469" s="294" t="n"/>
      <c r="O469" s="298" t="n"/>
      <c r="P469" s="300" t="n"/>
      <c r="Q469" s="385" t="n"/>
      <c r="R469" s="268" t="n"/>
      <c r="S469" s="317" t="n"/>
      <c r="T469" s="314" t="n"/>
      <c r="U469" s="317" t="n"/>
      <c r="V469" s="341" t="n"/>
      <c r="W469" s="341" t="n"/>
      <c r="X469" s="291" t="n"/>
      <c r="Y469" s="114" t="n"/>
    </row>
    <row r="470">
      <c r="C470" s="320" t="n"/>
      <c r="D470" s="313" t="n"/>
      <c r="E470" s="291" t="n"/>
      <c r="F470" s="294" t="n"/>
      <c r="G470" s="295" t="n"/>
      <c r="H470" s="356" t="n"/>
      <c r="I470" s="341" t="n"/>
      <c r="J470" s="322" t="n"/>
      <c r="K470" s="357" t="n"/>
      <c r="L470" s="294" t="n"/>
      <c r="M470" s="294" t="n"/>
      <c r="N470" s="294" t="n"/>
      <c r="O470" s="298" t="n"/>
      <c r="P470" s="300" t="n"/>
      <c r="Q470" s="385" t="n"/>
      <c r="R470" s="268" t="n"/>
      <c r="S470" s="317" t="n"/>
      <c r="T470" s="314" t="n"/>
      <c r="U470" s="317" t="n"/>
      <c r="V470" s="341" t="n"/>
      <c r="W470" s="341" t="n"/>
      <c r="X470" s="291" t="n"/>
      <c r="Y470" s="114" t="n"/>
    </row>
    <row r="471">
      <c r="C471" s="320" t="n"/>
      <c r="D471" s="313" t="n"/>
      <c r="E471" s="291" t="n"/>
      <c r="F471" s="294" t="n"/>
      <c r="G471" s="295" t="n"/>
      <c r="H471" s="356" t="n"/>
      <c r="I471" s="341" t="n"/>
      <c r="J471" s="322" t="n"/>
      <c r="K471" s="357" t="n"/>
      <c r="L471" s="294" t="n"/>
      <c r="M471" s="294" t="n"/>
      <c r="N471" s="294" t="n"/>
      <c r="O471" s="298" t="n"/>
      <c r="P471" s="300" t="n"/>
      <c r="Q471" s="385" t="n"/>
      <c r="R471" s="268" t="n"/>
      <c r="S471" s="317" t="n"/>
      <c r="T471" s="314" t="n"/>
      <c r="U471" s="317" t="n"/>
      <c r="V471" s="341" t="n"/>
      <c r="W471" s="341" t="n"/>
      <c r="X471" s="291" t="n"/>
      <c r="Y471" s="114" t="n"/>
    </row>
    <row r="472">
      <c r="C472" s="320" t="n"/>
      <c r="D472" s="313" t="n"/>
      <c r="E472" s="291" t="n"/>
      <c r="F472" s="294" t="n"/>
      <c r="G472" s="295" t="n"/>
      <c r="H472" s="356" t="n"/>
      <c r="I472" s="341" t="n"/>
      <c r="J472" s="322" t="n"/>
      <c r="K472" s="357" t="n"/>
      <c r="L472" s="294" t="n"/>
      <c r="M472" s="294" t="n"/>
      <c r="N472" s="294" t="n"/>
      <c r="O472" s="298" t="n"/>
      <c r="P472" s="300" t="n"/>
      <c r="Q472" s="385" t="n"/>
      <c r="R472" s="268" t="n"/>
      <c r="S472" s="317" t="n"/>
      <c r="T472" s="314" t="n"/>
      <c r="U472" s="317" t="n"/>
      <c r="V472" s="341" t="n"/>
      <c r="W472" s="341" t="n"/>
      <c r="X472" s="291" t="n"/>
      <c r="Y472" s="114" t="n"/>
    </row>
    <row r="473">
      <c r="C473" s="320" t="n"/>
      <c r="D473" s="313" t="n"/>
      <c r="E473" s="291" t="n"/>
      <c r="F473" s="294" t="n"/>
      <c r="G473" s="295" t="n"/>
      <c r="H473" s="356" t="n"/>
      <c r="I473" s="341" t="n"/>
      <c r="J473" s="322" t="n"/>
      <c r="K473" s="357" t="n"/>
      <c r="L473" s="294" t="n"/>
      <c r="M473" s="294" t="n"/>
      <c r="N473" s="294" t="n"/>
      <c r="O473" s="298" t="n"/>
      <c r="P473" s="300" t="n"/>
      <c r="Q473" s="385" t="n"/>
      <c r="R473" s="268" t="n"/>
      <c r="S473" s="317" t="n"/>
      <c r="T473" s="314" t="n"/>
      <c r="U473" s="317" t="n"/>
      <c r="V473" s="341" t="n"/>
      <c r="W473" s="341" t="n"/>
      <c r="X473" s="291" t="n"/>
      <c r="Y473" s="114" t="n"/>
    </row>
    <row r="474">
      <c r="C474" s="320" t="n"/>
      <c r="D474" s="313" t="n"/>
      <c r="E474" s="291" t="n"/>
      <c r="F474" s="294" t="n"/>
      <c r="G474" s="295" t="n"/>
      <c r="H474" s="356" t="n"/>
      <c r="I474" s="341" t="n"/>
      <c r="J474" s="322" t="n"/>
      <c r="K474" s="357" t="n"/>
      <c r="L474" s="294" t="n"/>
      <c r="M474" s="294" t="n"/>
      <c r="N474" s="294" t="n"/>
      <c r="O474" s="298" t="n"/>
      <c r="P474" s="300" t="n"/>
      <c r="Q474" s="385" t="n"/>
      <c r="R474" s="268" t="n"/>
      <c r="S474" s="317" t="n"/>
      <c r="T474" s="314" t="n"/>
      <c r="U474" s="317" t="n"/>
      <c r="V474" s="341" t="n"/>
      <c r="W474" s="341" t="n"/>
      <c r="X474" s="291" t="n"/>
      <c r="Y474" s="114" t="n"/>
    </row>
    <row r="475">
      <c r="C475" s="320" t="n"/>
      <c r="D475" s="313" t="n"/>
      <c r="E475" s="291" t="n"/>
      <c r="F475" s="294" t="n"/>
      <c r="G475" s="295" t="n"/>
      <c r="H475" s="356" t="n"/>
      <c r="I475" s="341" t="n"/>
      <c r="J475" s="322" t="n"/>
      <c r="K475" s="357" t="n"/>
      <c r="L475" s="294" t="n"/>
      <c r="M475" s="294" t="n"/>
      <c r="N475" s="294" t="n"/>
      <c r="O475" s="298" t="n"/>
      <c r="P475" s="300" t="n"/>
      <c r="Q475" s="385" t="n"/>
      <c r="R475" s="268" t="n"/>
      <c r="S475" s="317" t="n"/>
      <c r="T475" s="314" t="n"/>
      <c r="U475" s="317" t="n"/>
      <c r="V475" s="341" t="n"/>
      <c r="W475" s="341" t="n"/>
      <c r="X475" s="291" t="n"/>
      <c r="Y475" s="114" t="n"/>
    </row>
    <row r="476">
      <c r="C476" s="320" t="n"/>
      <c r="D476" s="313" t="n"/>
      <c r="E476" s="291" t="n"/>
      <c r="F476" s="294" t="n"/>
      <c r="G476" s="295" t="n"/>
      <c r="H476" s="356" t="n"/>
      <c r="I476" s="341" t="n"/>
      <c r="J476" s="322" t="n"/>
      <c r="K476" s="357" t="n"/>
      <c r="L476" s="294" t="n"/>
      <c r="M476" s="294" t="n"/>
      <c r="N476" s="294" t="n"/>
      <c r="O476" s="298" t="n"/>
      <c r="P476" s="300" t="n"/>
      <c r="Q476" s="385" t="n"/>
      <c r="R476" s="268" t="n"/>
      <c r="S476" s="317" t="n"/>
      <c r="T476" s="314" t="n"/>
      <c r="U476" s="317" t="n"/>
      <c r="V476" s="341" t="n"/>
      <c r="W476" s="341" t="n"/>
      <c r="X476" s="291" t="n"/>
      <c r="Y476" s="114" t="n"/>
    </row>
    <row r="477">
      <c r="C477" s="320" t="n"/>
      <c r="D477" s="313" t="n"/>
      <c r="E477" s="291" t="n"/>
      <c r="F477" s="294" t="n"/>
      <c r="G477" s="295" t="n"/>
      <c r="H477" s="356" t="n"/>
      <c r="I477" s="341" t="n"/>
      <c r="J477" s="322" t="n"/>
      <c r="K477" s="357" t="n"/>
      <c r="L477" s="294" t="n"/>
      <c r="M477" s="294" t="n"/>
      <c r="N477" s="294" t="n"/>
      <c r="O477" s="298" t="n"/>
      <c r="P477" s="300" t="n"/>
      <c r="Q477" s="385" t="n"/>
      <c r="R477" s="268" t="n"/>
      <c r="S477" s="317" t="n"/>
      <c r="T477" s="314" t="n"/>
      <c r="U477" s="317" t="n"/>
      <c r="V477" s="341" t="n"/>
      <c r="W477" s="341" t="n"/>
      <c r="X477" s="291" t="n"/>
      <c r="Y477" s="114" t="n"/>
    </row>
    <row r="478">
      <c r="C478" s="320" t="n"/>
      <c r="D478" s="313" t="n"/>
      <c r="E478" s="291" t="n"/>
      <c r="F478" s="294" t="n"/>
      <c r="G478" s="295" t="n"/>
      <c r="H478" s="356" t="n"/>
      <c r="I478" s="341" t="n"/>
      <c r="J478" s="322" t="n"/>
      <c r="K478" s="357" t="n"/>
      <c r="L478" s="294" t="n"/>
      <c r="M478" s="294" t="n"/>
      <c r="N478" s="294" t="n"/>
      <c r="O478" s="298" t="n"/>
      <c r="P478" s="300" t="n"/>
      <c r="Q478" s="385" t="n"/>
      <c r="R478" s="268" t="n"/>
      <c r="S478" s="317" t="n"/>
      <c r="T478" s="314" t="n"/>
      <c r="U478" s="317" t="n"/>
      <c r="V478" s="341" t="n"/>
      <c r="W478" s="341" t="n"/>
      <c r="X478" s="291" t="n"/>
      <c r="Y478" s="114" t="n"/>
    </row>
    <row r="479">
      <c r="C479" s="320" t="n"/>
      <c r="D479" s="313" t="n"/>
      <c r="E479" s="291" t="n"/>
      <c r="F479" s="294" t="n"/>
      <c r="G479" s="295" t="n"/>
      <c r="H479" s="356" t="n"/>
      <c r="I479" s="341" t="n"/>
      <c r="J479" s="322" t="n"/>
      <c r="K479" s="357" t="n"/>
      <c r="L479" s="294" t="n"/>
      <c r="M479" s="294" t="n"/>
      <c r="N479" s="294" t="n"/>
      <c r="O479" s="298" t="n"/>
      <c r="P479" s="300" t="n"/>
      <c r="Q479" s="385" t="n"/>
      <c r="R479" s="268" t="n"/>
      <c r="S479" s="317" t="n"/>
      <c r="T479" s="314" t="n"/>
      <c r="U479" s="317" t="n"/>
      <c r="V479" s="341" t="n"/>
      <c r="W479" s="341" t="n"/>
      <c r="X479" s="291" t="n"/>
      <c r="Y479" s="114" t="n"/>
    </row>
    <row r="480">
      <c r="C480" s="320" t="n"/>
      <c r="D480" s="313" t="n"/>
      <c r="E480" s="291" t="n"/>
      <c r="F480" s="294" t="n"/>
      <c r="G480" s="295" t="n"/>
      <c r="H480" s="356" t="n"/>
      <c r="I480" s="341" t="n"/>
      <c r="J480" s="322" t="n"/>
      <c r="K480" s="357" t="n"/>
      <c r="L480" s="294" t="n"/>
      <c r="M480" s="294" t="n"/>
      <c r="N480" s="294" t="n"/>
      <c r="O480" s="298" t="n"/>
      <c r="P480" s="300" t="n"/>
      <c r="Q480" s="385" t="n"/>
      <c r="R480" s="268" t="n"/>
      <c r="S480" s="317" t="n"/>
      <c r="T480" s="314" t="n"/>
      <c r="U480" s="317" t="n"/>
      <c r="V480" s="341" t="n"/>
      <c r="W480" s="341" t="n"/>
      <c r="X480" s="291" t="n"/>
      <c r="Y480" s="114" t="n"/>
    </row>
    <row r="481">
      <c r="C481" s="320" t="n"/>
      <c r="D481" s="313" t="n"/>
      <c r="E481" s="291" t="n"/>
      <c r="F481" s="294" t="n"/>
      <c r="G481" s="295" t="n"/>
      <c r="H481" s="356" t="n"/>
      <c r="I481" s="341" t="n"/>
      <c r="J481" s="322" t="n"/>
      <c r="K481" s="357" t="n"/>
      <c r="L481" s="294" t="n"/>
      <c r="M481" s="294" t="n"/>
      <c r="N481" s="294" t="n"/>
      <c r="O481" s="298" t="n"/>
      <c r="P481" s="300" t="n"/>
      <c r="Q481" s="385" t="n"/>
      <c r="R481" s="268" t="n"/>
      <c r="S481" s="317" t="n"/>
      <c r="T481" s="314" t="n"/>
      <c r="U481" s="317" t="n"/>
      <c r="V481" s="341" t="n"/>
      <c r="W481" s="341" t="n"/>
      <c r="X481" s="291" t="n"/>
      <c r="Y481" s="114" t="n"/>
    </row>
    <row r="482">
      <c r="C482" s="320" t="n"/>
      <c r="D482" s="313" t="n"/>
      <c r="E482" s="291" t="n"/>
      <c r="F482" s="294" t="n"/>
      <c r="G482" s="295" t="n"/>
      <c r="H482" s="356" t="n"/>
      <c r="I482" s="341" t="n"/>
      <c r="J482" s="322" t="n"/>
      <c r="K482" s="357" t="n"/>
      <c r="L482" s="294" t="n"/>
      <c r="M482" s="294" t="n"/>
      <c r="N482" s="294" t="n"/>
      <c r="O482" s="298" t="n"/>
      <c r="P482" s="300" t="n"/>
      <c r="Q482" s="385" t="n"/>
      <c r="R482" s="268" t="n"/>
      <c r="S482" s="317" t="n"/>
      <c r="T482" s="314" t="n"/>
      <c r="U482" s="317" t="n"/>
      <c r="V482" s="341" t="n"/>
      <c r="W482" s="341" t="n"/>
      <c r="X482" s="291" t="n"/>
      <c r="Y482" s="114" t="n"/>
    </row>
    <row r="483">
      <c r="C483" s="320" t="n"/>
      <c r="D483" s="313" t="n"/>
      <c r="E483" s="291" t="n"/>
      <c r="F483" s="294" t="n"/>
      <c r="G483" s="295" t="n"/>
      <c r="H483" s="356" t="n"/>
      <c r="I483" s="341" t="n"/>
      <c r="J483" s="322" t="n"/>
      <c r="K483" s="357" t="n"/>
      <c r="L483" s="294" t="n"/>
      <c r="M483" s="294" t="n"/>
      <c r="N483" s="294" t="n"/>
      <c r="O483" s="298" t="n"/>
      <c r="P483" s="300" t="n"/>
      <c r="Q483" s="385" t="n"/>
      <c r="R483" s="268" t="n"/>
      <c r="S483" s="317" t="n"/>
      <c r="T483" s="314" t="n"/>
      <c r="U483" s="317" t="n"/>
      <c r="V483" s="341" t="n"/>
      <c r="W483" s="341" t="n"/>
      <c r="X483" s="291" t="n"/>
      <c r="Y483" s="114" t="n"/>
    </row>
    <row r="484">
      <c r="C484" s="320" t="n"/>
      <c r="D484" s="313" t="n"/>
      <c r="E484" s="291" t="n"/>
      <c r="F484" s="294" t="n"/>
      <c r="G484" s="295" t="n"/>
      <c r="H484" s="356" t="n"/>
      <c r="I484" s="341" t="n"/>
      <c r="J484" s="322" t="n"/>
      <c r="K484" s="357" t="n"/>
      <c r="L484" s="294" t="n"/>
      <c r="M484" s="294" t="n"/>
      <c r="N484" s="294" t="n"/>
      <c r="O484" s="298" t="n"/>
      <c r="P484" s="300" t="n"/>
      <c r="Q484" s="385" t="n"/>
      <c r="R484" s="268" t="n"/>
      <c r="S484" s="317" t="n"/>
      <c r="T484" s="314" t="n"/>
      <c r="U484" s="317" t="n"/>
      <c r="V484" s="341" t="n"/>
      <c r="W484" s="341" t="n"/>
      <c r="X484" s="291" t="n"/>
      <c r="Y484" s="114" t="n"/>
    </row>
    <row r="485">
      <c r="C485" s="320" t="n"/>
      <c r="D485" s="313" t="n"/>
      <c r="E485" s="291" t="n"/>
      <c r="F485" s="294" t="n"/>
      <c r="G485" s="295" t="n"/>
      <c r="H485" s="356" t="n"/>
      <c r="I485" s="341" t="n"/>
      <c r="J485" s="322" t="n"/>
      <c r="K485" s="357" t="n"/>
      <c r="L485" s="294" t="n"/>
      <c r="M485" s="294" t="n"/>
      <c r="N485" s="294" t="n"/>
      <c r="O485" s="298" t="n"/>
      <c r="P485" s="300" t="n"/>
      <c r="Q485" s="385" t="n"/>
      <c r="R485" s="268" t="n"/>
      <c r="S485" s="317" t="n"/>
      <c r="T485" s="314" t="n"/>
      <c r="U485" s="317" t="n"/>
      <c r="V485" s="341" t="n"/>
      <c r="W485" s="341" t="n"/>
      <c r="X485" s="291" t="n"/>
      <c r="Y485" s="114" t="n"/>
    </row>
    <row r="486">
      <c r="C486" s="320" t="n"/>
      <c r="D486" s="313" t="n"/>
      <c r="E486" s="291" t="n"/>
      <c r="F486" s="294" t="n"/>
      <c r="G486" s="295" t="n"/>
      <c r="H486" s="356" t="n"/>
      <c r="I486" s="341" t="n"/>
      <c r="J486" s="322" t="n"/>
      <c r="K486" s="357" t="n"/>
      <c r="L486" s="294" t="n"/>
      <c r="M486" s="294" t="n"/>
      <c r="N486" s="294" t="n"/>
      <c r="O486" s="298" t="n"/>
      <c r="P486" s="300" t="n"/>
      <c r="Q486" s="385" t="n"/>
      <c r="R486" s="268" t="n"/>
      <c r="S486" s="317" t="n"/>
      <c r="T486" s="314" t="n"/>
      <c r="U486" s="317" t="n"/>
      <c r="V486" s="341" t="n"/>
      <c r="W486" s="341" t="n"/>
      <c r="X486" s="291" t="n"/>
      <c r="Y486" s="114" t="n"/>
    </row>
    <row r="487">
      <c r="C487" s="320" t="n"/>
      <c r="D487" s="313" t="n"/>
      <c r="E487" s="291" t="n"/>
      <c r="F487" s="294" t="n"/>
      <c r="G487" s="295" t="n"/>
      <c r="H487" s="356" t="n"/>
      <c r="I487" s="341" t="n"/>
      <c r="J487" s="322" t="n"/>
      <c r="K487" s="357" t="n"/>
      <c r="L487" s="294" t="n"/>
      <c r="M487" s="294" t="n"/>
      <c r="N487" s="294" t="n"/>
      <c r="O487" s="298" t="n"/>
      <c r="P487" s="300" t="n"/>
      <c r="Q487" s="385" t="n"/>
      <c r="R487" s="268" t="n"/>
      <c r="S487" s="317" t="n"/>
      <c r="T487" s="314" t="n"/>
      <c r="U487" s="317" t="n"/>
      <c r="V487" s="341" t="n"/>
      <c r="W487" s="341" t="n"/>
      <c r="X487" s="291" t="n"/>
      <c r="Y487" s="114" t="n"/>
    </row>
    <row r="488">
      <c r="C488" s="320" t="n"/>
      <c r="D488" s="313" t="n"/>
      <c r="E488" s="291" t="n"/>
      <c r="F488" s="294" t="n"/>
      <c r="G488" s="295" t="n"/>
      <c r="H488" s="356" t="n"/>
      <c r="I488" s="341" t="n"/>
      <c r="J488" s="322" t="n"/>
      <c r="K488" s="357" t="n"/>
      <c r="L488" s="294" t="n"/>
      <c r="M488" s="294" t="n"/>
      <c r="N488" s="294" t="n"/>
      <c r="O488" s="298" t="n"/>
      <c r="P488" s="300" t="n"/>
      <c r="Q488" s="385" t="n"/>
      <c r="R488" s="268" t="n"/>
      <c r="S488" s="317" t="n"/>
      <c r="T488" s="314" t="n"/>
      <c r="U488" s="317" t="n"/>
      <c r="V488" s="341" t="n"/>
      <c r="W488" s="341" t="n"/>
      <c r="X488" s="291" t="n"/>
      <c r="Y488" s="114" t="n"/>
    </row>
    <row r="489">
      <c r="C489" s="320" t="n"/>
      <c r="D489" s="313" t="n"/>
      <c r="E489" s="291" t="n"/>
      <c r="F489" s="294" t="n"/>
      <c r="G489" s="295" t="n"/>
      <c r="H489" s="356" t="n"/>
      <c r="I489" s="341" t="n"/>
      <c r="J489" s="322" t="n"/>
      <c r="K489" s="357" t="n"/>
      <c r="L489" s="294" t="n"/>
      <c r="M489" s="294" t="n"/>
      <c r="N489" s="294" t="n"/>
      <c r="O489" s="298" t="n"/>
      <c r="P489" s="300" t="n"/>
      <c r="Q489" s="385" t="n"/>
      <c r="R489" s="268" t="n"/>
      <c r="S489" s="317" t="n"/>
      <c r="T489" s="314" t="n"/>
      <c r="U489" s="317" t="n"/>
      <c r="V489" s="341" t="n"/>
      <c r="W489" s="341" t="n"/>
      <c r="X489" s="291" t="n"/>
      <c r="Y489" s="114" t="n"/>
    </row>
    <row r="490">
      <c r="C490" s="320" t="n"/>
      <c r="D490" s="313" t="n"/>
      <c r="E490" s="291" t="n"/>
      <c r="F490" s="294" t="n"/>
      <c r="G490" s="295" t="n"/>
      <c r="H490" s="356" t="n"/>
      <c r="I490" s="341" t="n"/>
      <c r="J490" s="322" t="n"/>
      <c r="K490" s="357" t="n"/>
      <c r="L490" s="294" t="n"/>
      <c r="M490" s="294" t="n"/>
      <c r="N490" s="294" t="n"/>
      <c r="O490" s="298" t="n"/>
      <c r="P490" s="300" t="n"/>
      <c r="Q490" s="385" t="n"/>
      <c r="R490" s="268" t="n"/>
      <c r="S490" s="317" t="n"/>
      <c r="T490" s="314" t="n"/>
      <c r="U490" s="317" t="n"/>
      <c r="V490" s="341" t="n"/>
      <c r="W490" s="341" t="n"/>
      <c r="X490" s="291" t="n"/>
      <c r="Y490" s="114" t="n"/>
    </row>
    <row r="491">
      <c r="C491" s="320" t="n"/>
      <c r="D491" s="313" t="n"/>
      <c r="E491" s="291" t="n"/>
      <c r="F491" s="294" t="n"/>
      <c r="G491" s="295" t="n"/>
      <c r="H491" s="356" t="n"/>
      <c r="I491" s="341" t="n"/>
      <c r="J491" s="322" t="n"/>
      <c r="K491" s="357" t="n"/>
      <c r="L491" s="294" t="n"/>
      <c r="M491" s="294" t="n"/>
      <c r="N491" s="294" t="n"/>
      <c r="O491" s="298" t="n"/>
      <c r="P491" s="300" t="n"/>
      <c r="Q491" s="385" t="n"/>
      <c r="R491" s="268" t="n"/>
      <c r="S491" s="317" t="n"/>
      <c r="T491" s="314" t="n"/>
      <c r="U491" s="317" t="n"/>
      <c r="V491" s="341" t="n"/>
      <c r="W491" s="341" t="n"/>
      <c r="X491" s="291" t="n"/>
      <c r="Y491" s="114" t="n"/>
    </row>
    <row r="492">
      <c r="C492" s="320" t="n"/>
      <c r="D492" s="313" t="n"/>
      <c r="E492" s="291" t="n"/>
      <c r="F492" s="294" t="n"/>
      <c r="G492" s="295" t="n"/>
      <c r="H492" s="356" t="n"/>
      <c r="I492" s="341" t="n"/>
      <c r="J492" s="322" t="n"/>
      <c r="K492" s="357" t="n"/>
      <c r="L492" s="294" t="n"/>
      <c r="M492" s="294" t="n"/>
      <c r="N492" s="294" t="n"/>
      <c r="O492" s="298" t="n"/>
      <c r="P492" s="300" t="n"/>
      <c r="Q492" s="385" t="n"/>
      <c r="R492" s="268" t="n"/>
      <c r="S492" s="317" t="n"/>
      <c r="T492" s="314" t="n"/>
      <c r="U492" s="317" t="n"/>
      <c r="V492" s="341" t="n"/>
      <c r="W492" s="341" t="n"/>
      <c r="X492" s="291" t="n"/>
      <c r="Y492" s="114" t="n"/>
    </row>
    <row r="493">
      <c r="C493" s="320" t="n"/>
      <c r="D493" s="313" t="n"/>
      <c r="E493" s="291" t="n"/>
      <c r="F493" s="294" t="n"/>
      <c r="G493" s="295" t="n"/>
      <c r="H493" s="356" t="n"/>
      <c r="I493" s="341" t="n"/>
      <c r="J493" s="322" t="n"/>
      <c r="K493" s="357" t="n"/>
      <c r="L493" s="294" t="n"/>
      <c r="M493" s="294" t="n"/>
      <c r="N493" s="294" t="n"/>
      <c r="O493" s="298" t="n"/>
      <c r="P493" s="300" t="n"/>
      <c r="Q493" s="385" t="n"/>
      <c r="R493" s="268" t="n"/>
      <c r="S493" s="317" t="n"/>
      <c r="T493" s="314" t="n"/>
      <c r="U493" s="317" t="n"/>
      <c r="V493" s="341" t="n"/>
      <c r="W493" s="341" t="n"/>
      <c r="X493" s="291" t="n"/>
      <c r="Y493" s="114" t="n"/>
    </row>
    <row r="494">
      <c r="C494" s="320" t="n"/>
      <c r="D494" s="313" t="n"/>
      <c r="E494" s="291" t="n"/>
      <c r="F494" s="294" t="n"/>
      <c r="G494" s="295" t="n"/>
      <c r="H494" s="356" t="n"/>
      <c r="I494" s="341" t="n"/>
      <c r="J494" s="322" t="n"/>
      <c r="K494" s="357" t="n"/>
      <c r="L494" s="294" t="n"/>
      <c r="M494" s="294" t="n"/>
      <c r="N494" s="294" t="n"/>
      <c r="O494" s="298" t="n"/>
      <c r="P494" s="300" t="n"/>
      <c r="Q494" s="385" t="n"/>
      <c r="R494" s="268" t="n"/>
      <c r="S494" s="317" t="n"/>
      <c r="T494" s="314" t="n"/>
      <c r="U494" s="317" t="n"/>
      <c r="V494" s="341" t="n"/>
      <c r="W494" s="341" t="n"/>
      <c r="X494" s="291" t="n"/>
      <c r="Y494" s="114" t="n"/>
    </row>
    <row r="495">
      <c r="C495" s="320" t="n"/>
      <c r="D495" s="313" t="n"/>
      <c r="E495" s="291" t="n"/>
      <c r="F495" s="294" t="n"/>
      <c r="G495" s="295" t="n"/>
      <c r="H495" s="356" t="n"/>
      <c r="I495" s="341" t="n"/>
      <c r="J495" s="322" t="n"/>
      <c r="K495" s="357" t="n"/>
      <c r="L495" s="294" t="n"/>
      <c r="M495" s="294" t="n"/>
      <c r="N495" s="294" t="n"/>
      <c r="O495" s="298" t="n"/>
      <c r="P495" s="300" t="n"/>
      <c r="Q495" s="385" t="n"/>
      <c r="R495" s="268" t="n"/>
      <c r="S495" s="317" t="n"/>
      <c r="T495" s="314" t="n"/>
      <c r="U495" s="317" t="n"/>
      <c r="V495" s="341" t="n"/>
      <c r="W495" s="341" t="n"/>
      <c r="X495" s="291" t="n"/>
      <c r="Y495" s="114" t="n"/>
    </row>
    <row r="496">
      <c r="C496" s="320" t="n"/>
      <c r="D496" s="313" t="n"/>
      <c r="E496" s="291" t="n"/>
      <c r="F496" s="294" t="n"/>
      <c r="G496" s="295" t="n"/>
      <c r="H496" s="356" t="n"/>
      <c r="I496" s="341" t="n"/>
      <c r="J496" s="322" t="n"/>
      <c r="K496" s="357" t="n"/>
      <c r="L496" s="294" t="n"/>
      <c r="M496" s="294" t="n"/>
      <c r="N496" s="294" t="n"/>
      <c r="O496" s="298" t="n"/>
      <c r="P496" s="300" t="n"/>
      <c r="Q496" s="385" t="n"/>
      <c r="R496" s="268" t="n"/>
      <c r="S496" s="317" t="n"/>
      <c r="T496" s="314" t="n"/>
      <c r="U496" s="317" t="n"/>
      <c r="V496" s="341" t="n"/>
      <c r="W496" s="341" t="n"/>
      <c r="X496" s="291" t="n"/>
      <c r="Y496" s="114" t="n"/>
    </row>
    <row r="497">
      <c r="C497" s="320" t="n"/>
      <c r="D497" s="313" t="n"/>
      <c r="E497" s="291" t="n"/>
      <c r="F497" s="294" t="n"/>
      <c r="G497" s="295" t="n"/>
      <c r="H497" s="356" t="n"/>
      <c r="I497" s="341" t="n"/>
      <c r="J497" s="322" t="n"/>
      <c r="K497" s="357" t="n"/>
      <c r="L497" s="294" t="n"/>
      <c r="M497" s="294" t="n"/>
      <c r="N497" s="294" t="n"/>
      <c r="O497" s="298" t="n"/>
      <c r="P497" s="300" t="n"/>
      <c r="Q497" s="385" t="n"/>
      <c r="R497" s="268" t="n"/>
      <c r="S497" s="317" t="n"/>
      <c r="T497" s="314" t="n"/>
      <c r="U497" s="317" t="n"/>
      <c r="V497" s="341" t="n"/>
      <c r="W497" s="341" t="n"/>
      <c r="X497" s="291" t="n"/>
      <c r="Y497" s="114" t="n"/>
    </row>
    <row r="498">
      <c r="C498" s="320" t="n"/>
      <c r="D498" s="313" t="n"/>
      <c r="E498" s="291" t="n"/>
      <c r="F498" s="294" t="n"/>
      <c r="G498" s="295" t="n"/>
      <c r="H498" s="356" t="n"/>
      <c r="I498" s="341" t="n"/>
      <c r="J498" s="322" t="n"/>
      <c r="K498" s="357" t="n"/>
      <c r="L498" s="294" t="n"/>
      <c r="M498" s="294" t="n"/>
      <c r="N498" s="294" t="n"/>
      <c r="O498" s="298" t="n"/>
      <c r="P498" s="300" t="n"/>
      <c r="Q498" s="385" t="n"/>
      <c r="R498" s="268" t="n"/>
      <c r="S498" s="317" t="n"/>
      <c r="T498" s="314" t="n"/>
      <c r="U498" s="317" t="n"/>
      <c r="V498" s="341" t="n"/>
      <c r="W498" s="341" t="n"/>
      <c r="X498" s="291" t="n"/>
      <c r="Y498" s="114" t="n"/>
    </row>
    <row r="499">
      <c r="C499" s="320" t="n"/>
      <c r="D499" s="313" t="n"/>
      <c r="E499" s="291" t="n"/>
      <c r="F499" s="294" t="n"/>
      <c r="G499" s="295" t="n"/>
      <c r="H499" s="356" t="n"/>
      <c r="I499" s="341" t="n"/>
      <c r="J499" s="322" t="n"/>
      <c r="K499" s="357" t="n"/>
      <c r="L499" s="294" t="n"/>
      <c r="M499" s="294" t="n"/>
      <c r="N499" s="294" t="n"/>
      <c r="O499" s="298" t="n"/>
      <c r="P499" s="300" t="n"/>
      <c r="Q499" s="385" t="n"/>
      <c r="R499" s="268" t="n"/>
      <c r="S499" s="317" t="n"/>
      <c r="T499" s="314" t="n"/>
      <c r="U499" s="317" t="n"/>
      <c r="V499" s="341" t="n"/>
      <c r="W499" s="341" t="n"/>
      <c r="X499" s="291" t="n"/>
      <c r="Y499" s="114" t="n"/>
    </row>
    <row r="500">
      <c r="C500" s="320" t="n"/>
      <c r="D500" s="313" t="n"/>
      <c r="E500" s="291" t="n"/>
      <c r="F500" s="294" t="n"/>
      <c r="G500" s="295" t="n"/>
      <c r="H500" s="356" t="n"/>
      <c r="I500" s="341" t="n"/>
      <c r="J500" s="322" t="n"/>
      <c r="K500" s="357" t="n"/>
      <c r="L500" s="294" t="n"/>
      <c r="M500" s="294" t="n"/>
      <c r="N500" s="294" t="n"/>
      <c r="O500" s="298" t="n"/>
      <c r="P500" s="300" t="n"/>
      <c r="Q500" s="385" t="n"/>
      <c r="R500" s="268" t="n"/>
      <c r="S500" s="317" t="n"/>
      <c r="T500" s="314" t="n"/>
      <c r="U500" s="317" t="n"/>
      <c r="V500" s="341" t="n"/>
      <c r="W500" s="341" t="n"/>
      <c r="X500" s="291" t="n"/>
      <c r="Y500" s="114" t="n"/>
    </row>
    <row r="501">
      <c r="C501" s="320" t="n"/>
      <c r="D501" s="313" t="n"/>
      <c r="E501" s="291" t="n"/>
      <c r="F501" s="294" t="n"/>
      <c r="G501" s="295" t="n"/>
      <c r="H501" s="356" t="n"/>
      <c r="I501" s="341" t="n"/>
      <c r="J501" s="322" t="n"/>
      <c r="K501" s="357" t="n"/>
      <c r="L501" s="294" t="n"/>
      <c r="M501" s="294" t="n"/>
      <c r="N501" s="294" t="n"/>
      <c r="O501" s="298" t="n"/>
      <c r="P501" s="300" t="n"/>
      <c r="Q501" s="385" t="n"/>
      <c r="R501" s="268" t="n"/>
      <c r="S501" s="317" t="n"/>
      <c r="T501" s="314" t="n"/>
      <c r="U501" s="317" t="n"/>
      <c r="V501" s="341" t="n"/>
      <c r="W501" s="341" t="n"/>
      <c r="X501" s="291" t="n"/>
      <c r="Y501" s="114" t="n"/>
    </row>
    <row r="502">
      <c r="C502" s="320" t="n"/>
      <c r="D502" s="313" t="n"/>
      <c r="E502" s="291" t="n"/>
      <c r="F502" s="294" t="n"/>
      <c r="G502" s="295" t="n"/>
      <c r="H502" s="356" t="n"/>
      <c r="I502" s="341" t="n"/>
      <c r="J502" s="322" t="n"/>
      <c r="K502" s="357" t="n"/>
      <c r="L502" s="294" t="n"/>
      <c r="M502" s="294" t="n"/>
      <c r="N502" s="294" t="n"/>
      <c r="O502" s="298" t="n"/>
      <c r="P502" s="300" t="n"/>
      <c r="Q502" s="385" t="n"/>
      <c r="R502" s="268" t="n"/>
      <c r="S502" s="317" t="n"/>
      <c r="T502" s="314" t="n"/>
      <c r="U502" s="317" t="n"/>
      <c r="V502" s="341" t="n"/>
      <c r="W502" s="341" t="n"/>
      <c r="X502" s="291" t="n"/>
      <c r="Y502" s="114" t="n"/>
    </row>
    <row r="503">
      <c r="C503" s="320" t="n"/>
      <c r="D503" s="313" t="n"/>
      <c r="E503" s="291" t="n"/>
      <c r="F503" s="294" t="n"/>
      <c r="G503" s="295" t="n"/>
      <c r="H503" s="356" t="n"/>
      <c r="I503" s="341" t="n"/>
      <c r="J503" s="322" t="n"/>
      <c r="K503" s="357" t="n"/>
      <c r="L503" s="294" t="n"/>
      <c r="M503" s="294" t="n"/>
      <c r="N503" s="294" t="n"/>
      <c r="O503" s="298" t="n"/>
      <c r="P503" s="300" t="n"/>
      <c r="Q503" s="385" t="n"/>
      <c r="R503" s="268" t="n"/>
      <c r="S503" s="317" t="n"/>
      <c r="T503" s="314" t="n"/>
      <c r="U503" s="317" t="n"/>
      <c r="V503" s="341" t="n"/>
      <c r="W503" s="341" t="n"/>
      <c r="X503" s="291" t="n"/>
      <c r="Y503" s="114" t="n"/>
    </row>
    <row r="504">
      <c r="C504" s="320" t="n"/>
      <c r="D504" s="313" t="n"/>
      <c r="E504" s="291" t="n"/>
      <c r="F504" s="294" t="n"/>
      <c r="G504" s="295" t="n"/>
      <c r="H504" s="356" t="n"/>
      <c r="I504" s="341" t="n"/>
      <c r="J504" s="322" t="n"/>
      <c r="K504" s="357" t="n"/>
      <c r="L504" s="294" t="n"/>
      <c r="M504" s="294" t="n"/>
      <c r="N504" s="294" t="n"/>
      <c r="O504" s="298" t="n"/>
      <c r="P504" s="300" t="n"/>
      <c r="Q504" s="385" t="n"/>
      <c r="R504" s="268" t="n"/>
      <c r="S504" s="317" t="n"/>
      <c r="T504" s="314" t="n"/>
      <c r="U504" s="317" t="n"/>
      <c r="V504" s="341" t="n"/>
      <c r="W504" s="341" t="n"/>
      <c r="X504" s="291" t="n"/>
      <c r="Y504" s="114" t="n"/>
    </row>
    <row r="505">
      <c r="C505" s="320" t="n"/>
      <c r="D505" s="313" t="n"/>
      <c r="E505" s="291" t="n"/>
      <c r="F505" s="294" t="n"/>
      <c r="G505" s="295" t="n"/>
      <c r="H505" s="356" t="n"/>
      <c r="I505" s="341" t="n"/>
      <c r="J505" s="322" t="n"/>
      <c r="K505" s="357" t="n"/>
      <c r="L505" s="294" t="n"/>
      <c r="M505" s="294" t="n"/>
      <c r="N505" s="294" t="n"/>
      <c r="O505" s="298" t="n"/>
      <c r="P505" s="300" t="n"/>
      <c r="Q505" s="385" t="n"/>
      <c r="R505" s="268" t="n"/>
      <c r="S505" s="317" t="n"/>
      <c r="T505" s="314" t="n"/>
      <c r="U505" s="317" t="n"/>
      <c r="V505" s="341" t="n"/>
      <c r="W505" s="341" t="n"/>
      <c r="X505" s="291" t="n"/>
      <c r="Y505" s="114" t="n"/>
    </row>
    <row r="506">
      <c r="C506" s="320" t="n"/>
      <c r="D506" s="313" t="n"/>
      <c r="E506" s="291" t="n"/>
      <c r="F506" s="294" t="n"/>
      <c r="G506" s="295" t="n"/>
      <c r="H506" s="356" t="n"/>
      <c r="I506" s="341" t="n"/>
      <c r="J506" s="322" t="n"/>
      <c r="K506" s="357" t="n"/>
      <c r="L506" s="294" t="n"/>
      <c r="M506" s="294" t="n"/>
      <c r="N506" s="294" t="n"/>
      <c r="O506" s="298" t="n"/>
      <c r="P506" s="300" t="n"/>
      <c r="Q506" s="385" t="n"/>
      <c r="R506" s="268" t="n"/>
      <c r="S506" s="317" t="n"/>
      <c r="T506" s="314" t="n"/>
      <c r="U506" s="317" t="n"/>
      <c r="V506" s="341" t="n"/>
      <c r="W506" s="341" t="n"/>
      <c r="X506" s="291" t="n"/>
      <c r="Y506" s="114" t="n"/>
    </row>
    <row r="507">
      <c r="C507" s="320" t="n"/>
      <c r="D507" s="313" t="n"/>
      <c r="E507" s="291" t="n"/>
      <c r="F507" s="294" t="n"/>
      <c r="G507" s="295" t="n"/>
      <c r="H507" s="356" t="n"/>
      <c r="I507" s="341" t="n"/>
      <c r="J507" s="322" t="n"/>
      <c r="K507" s="357" t="n"/>
      <c r="L507" s="294" t="n"/>
      <c r="M507" s="294" t="n"/>
      <c r="N507" s="294" t="n"/>
      <c r="O507" s="298" t="n"/>
      <c r="P507" s="300" t="n"/>
      <c r="Q507" s="385" t="n"/>
      <c r="R507" s="268" t="n"/>
      <c r="S507" s="317" t="n"/>
      <c r="T507" s="314" t="n"/>
      <c r="U507" s="317" t="n"/>
      <c r="V507" s="341" t="n"/>
      <c r="W507" s="341" t="n"/>
      <c r="X507" s="291" t="n"/>
      <c r="Y507" s="114" t="n"/>
    </row>
    <row r="508">
      <c r="C508" s="320" t="n"/>
      <c r="D508" s="313" t="n"/>
      <c r="E508" s="291" t="n"/>
      <c r="F508" s="294" t="n"/>
      <c r="G508" s="295" t="n"/>
      <c r="H508" s="356" t="n"/>
      <c r="I508" s="341" t="n"/>
      <c r="J508" s="322" t="n"/>
      <c r="K508" s="357" t="n"/>
      <c r="L508" s="294" t="n"/>
      <c r="M508" s="294" t="n"/>
      <c r="N508" s="294" t="n"/>
      <c r="O508" s="298" t="n"/>
      <c r="P508" s="300" t="n"/>
      <c r="Q508" s="385" t="n"/>
      <c r="R508" s="268" t="n"/>
      <c r="S508" s="317" t="n"/>
      <c r="T508" s="314" t="n"/>
      <c r="U508" s="317" t="n"/>
      <c r="V508" s="341" t="n"/>
      <c r="W508" s="341" t="n"/>
      <c r="X508" s="291" t="n"/>
      <c r="Y508" s="114" t="n"/>
    </row>
    <row r="509">
      <c r="C509" s="320" t="n"/>
      <c r="D509" s="313" t="n"/>
      <c r="E509" s="291" t="n"/>
      <c r="F509" s="294" t="n"/>
      <c r="G509" s="295" t="n"/>
      <c r="H509" s="356" t="n"/>
      <c r="I509" s="341" t="n"/>
      <c r="J509" s="322" t="n"/>
      <c r="K509" s="357" t="n"/>
      <c r="L509" s="294" t="n"/>
      <c r="M509" s="294" t="n"/>
      <c r="N509" s="294" t="n"/>
      <c r="O509" s="298" t="n"/>
      <c r="P509" s="300" t="n"/>
      <c r="Q509" s="385" t="n"/>
      <c r="R509" s="268" t="n"/>
      <c r="S509" s="317" t="n"/>
      <c r="T509" s="314" t="n"/>
      <c r="U509" s="317" t="n"/>
      <c r="V509" s="341" t="n"/>
      <c r="W509" s="341" t="n"/>
      <c r="X509" s="291" t="n"/>
      <c r="Y509" s="114" t="n"/>
    </row>
    <row r="510">
      <c r="C510" s="320" t="n"/>
      <c r="D510" s="313" t="n"/>
      <c r="E510" s="291" t="n"/>
      <c r="F510" s="294" t="n"/>
      <c r="G510" s="295" t="n"/>
      <c r="H510" s="356" t="n"/>
      <c r="I510" s="341" t="n"/>
      <c r="J510" s="322" t="n"/>
      <c r="K510" s="357" t="n"/>
      <c r="L510" s="294" t="n"/>
      <c r="M510" s="294" t="n"/>
      <c r="N510" s="294" t="n"/>
      <c r="O510" s="298" t="n"/>
      <c r="P510" s="300" t="n"/>
      <c r="Q510" s="385" t="n"/>
      <c r="R510" s="268" t="n"/>
      <c r="S510" s="317" t="n"/>
      <c r="T510" s="314" t="n"/>
      <c r="U510" s="317" t="n"/>
      <c r="V510" s="341" t="n"/>
      <c r="W510" s="341" t="n"/>
      <c r="X510" s="291" t="n"/>
      <c r="Y510" s="114" t="n"/>
    </row>
    <row r="511">
      <c r="C511" s="320" t="n"/>
      <c r="D511" s="313" t="n"/>
      <c r="E511" s="291" t="n"/>
      <c r="F511" s="294" t="n"/>
      <c r="G511" s="295" t="n"/>
      <c r="H511" s="356" t="n"/>
      <c r="I511" s="341" t="n"/>
      <c r="J511" s="322" t="n"/>
      <c r="K511" s="357" t="n"/>
      <c r="L511" s="294" t="n"/>
      <c r="M511" s="294" t="n"/>
      <c r="N511" s="294" t="n"/>
      <c r="O511" s="298" t="n"/>
      <c r="P511" s="300" t="n"/>
      <c r="Q511" s="385" t="n"/>
      <c r="R511" s="268" t="n"/>
      <c r="S511" s="317" t="n"/>
      <c r="T511" s="314" t="n"/>
      <c r="U511" s="317" t="n"/>
      <c r="V511" s="341" t="n"/>
      <c r="W511" s="341" t="n"/>
      <c r="X511" s="291" t="n"/>
      <c r="Y511" s="114" t="n"/>
    </row>
    <row r="512">
      <c r="C512" s="320" t="n"/>
      <c r="D512" s="313" t="n"/>
      <c r="E512" s="291" t="n"/>
      <c r="F512" s="294" t="n"/>
      <c r="G512" s="295" t="n"/>
      <c r="H512" s="356" t="n"/>
      <c r="I512" s="341" t="n"/>
      <c r="J512" s="322" t="n"/>
      <c r="K512" s="357" t="n"/>
      <c r="L512" s="294" t="n"/>
      <c r="M512" s="294" t="n"/>
      <c r="N512" s="294" t="n"/>
      <c r="O512" s="298" t="n"/>
      <c r="P512" s="300" t="n"/>
      <c r="Q512" s="385" t="n"/>
      <c r="R512" s="268" t="n"/>
      <c r="S512" s="317" t="n"/>
      <c r="T512" s="314" t="n"/>
      <c r="U512" s="317" t="n"/>
      <c r="V512" s="341" t="n"/>
      <c r="W512" s="341" t="n"/>
      <c r="X512" s="291" t="n"/>
      <c r="Y512" s="114" t="n"/>
    </row>
    <row r="513">
      <c r="C513" s="320" t="n"/>
      <c r="D513" s="313" t="n"/>
      <c r="E513" s="291" t="n"/>
      <c r="F513" s="294" t="n"/>
      <c r="G513" s="295" t="n"/>
      <c r="H513" s="356" t="n"/>
      <c r="I513" s="341" t="n"/>
      <c r="J513" s="322" t="n"/>
      <c r="K513" s="357" t="n"/>
      <c r="L513" s="294" t="n"/>
      <c r="M513" s="294" t="n"/>
      <c r="N513" s="294" t="n"/>
      <c r="O513" s="298" t="n"/>
      <c r="P513" s="300" t="n"/>
      <c r="Q513" s="385" t="n"/>
      <c r="R513" s="268" t="n"/>
      <c r="S513" s="317" t="n"/>
      <c r="T513" s="314" t="n"/>
      <c r="U513" s="317" t="n"/>
      <c r="V513" s="341" t="n"/>
      <c r="W513" s="341" t="n"/>
      <c r="X513" s="291" t="n"/>
      <c r="Y513" s="114" t="n"/>
    </row>
    <row r="514">
      <c r="C514" s="320" t="n"/>
      <c r="D514" s="313" t="n"/>
      <c r="E514" s="291" t="n"/>
      <c r="F514" s="294" t="n"/>
      <c r="G514" s="295" t="n"/>
      <c r="H514" s="356" t="n"/>
      <c r="I514" s="341" t="n"/>
      <c r="J514" s="322" t="n"/>
      <c r="K514" s="357" t="n"/>
      <c r="L514" s="294" t="n"/>
      <c r="M514" s="294" t="n"/>
      <c r="N514" s="294" t="n"/>
      <c r="O514" s="298" t="n"/>
      <c r="P514" s="300" t="n"/>
      <c r="Q514" s="385" t="n"/>
      <c r="R514" s="268" t="n"/>
      <c r="S514" s="317" t="n"/>
      <c r="T514" s="314" t="n"/>
      <c r="U514" s="317" t="n"/>
      <c r="V514" s="341" t="n"/>
      <c r="W514" s="341" t="n"/>
      <c r="X514" s="291" t="n"/>
      <c r="Y514" s="114" t="n"/>
    </row>
    <row r="515">
      <c r="C515" s="320" t="n"/>
      <c r="D515" s="313" t="n"/>
      <c r="E515" s="291" t="n"/>
      <c r="F515" s="294" t="n"/>
      <c r="G515" s="295" t="n"/>
      <c r="H515" s="356" t="n"/>
      <c r="I515" s="341" t="n"/>
      <c r="J515" s="322" t="n"/>
      <c r="K515" s="357" t="n"/>
      <c r="L515" s="294" t="n"/>
      <c r="M515" s="294" t="n"/>
      <c r="N515" s="294" t="n"/>
      <c r="O515" s="298" t="n"/>
      <c r="P515" s="300" t="n"/>
      <c r="Q515" s="385" t="n"/>
      <c r="R515" s="268" t="n"/>
      <c r="S515" s="317" t="n"/>
      <c r="T515" s="314" t="n"/>
      <c r="U515" s="317" t="n"/>
      <c r="V515" s="341" t="n"/>
      <c r="W515" s="341" t="n"/>
      <c r="X515" s="291" t="n"/>
      <c r="Y515" s="114" t="n"/>
    </row>
    <row r="516">
      <c r="C516" s="320" t="n"/>
      <c r="D516" s="313" t="n"/>
      <c r="E516" s="291" t="n"/>
      <c r="F516" s="294" t="n"/>
      <c r="G516" s="295" t="n"/>
      <c r="H516" s="356" t="n"/>
      <c r="I516" s="341" t="n"/>
      <c r="J516" s="322" t="n"/>
      <c r="K516" s="357" t="n"/>
      <c r="L516" s="294" t="n"/>
      <c r="M516" s="294" t="n"/>
      <c r="N516" s="294" t="n"/>
      <c r="O516" s="298" t="n"/>
      <c r="P516" s="300" t="n"/>
      <c r="Q516" s="385" t="n"/>
      <c r="R516" s="268" t="n"/>
      <c r="S516" s="317" t="n"/>
      <c r="T516" s="314" t="n"/>
      <c r="U516" s="317" t="n"/>
      <c r="V516" s="341" t="n"/>
      <c r="W516" s="341" t="n"/>
      <c r="X516" s="291" t="n"/>
      <c r="Y516" s="114" t="n"/>
    </row>
    <row r="517">
      <c r="C517" s="320" t="n"/>
      <c r="D517" s="313" t="n"/>
      <c r="E517" s="291" t="n"/>
      <c r="F517" s="294" t="n"/>
      <c r="G517" s="295" t="n"/>
      <c r="H517" s="356" t="n"/>
      <c r="I517" s="341" t="n"/>
      <c r="J517" s="322" t="n"/>
      <c r="K517" s="357" t="n"/>
      <c r="L517" s="294" t="n"/>
      <c r="M517" s="294" t="n"/>
      <c r="N517" s="294" t="n"/>
      <c r="O517" s="298" t="n"/>
      <c r="P517" s="300" t="n"/>
      <c r="Q517" s="385" t="n"/>
      <c r="R517" s="268" t="n"/>
      <c r="S517" s="317" t="n"/>
      <c r="T517" s="314" t="n"/>
      <c r="U517" s="317" t="n"/>
      <c r="V517" s="341" t="n"/>
      <c r="W517" s="341" t="n"/>
      <c r="X517" s="291" t="n"/>
      <c r="Y517" s="114" t="n"/>
    </row>
    <row r="518">
      <c r="C518" s="320" t="n"/>
      <c r="D518" s="313" t="n"/>
      <c r="E518" s="291" t="n"/>
      <c r="F518" s="294" t="n"/>
      <c r="G518" s="295" t="n"/>
      <c r="H518" s="356" t="n"/>
      <c r="I518" s="341" t="n"/>
      <c r="J518" s="322" t="n"/>
      <c r="K518" s="357" t="n"/>
      <c r="L518" s="294" t="n"/>
      <c r="M518" s="294" t="n"/>
      <c r="N518" s="294" t="n"/>
      <c r="O518" s="298" t="n"/>
      <c r="P518" s="300" t="n"/>
      <c r="Q518" s="385" t="n"/>
      <c r="R518" s="268" t="n"/>
      <c r="S518" s="317" t="n"/>
      <c r="T518" s="314" t="n"/>
      <c r="U518" s="317" t="n"/>
      <c r="V518" s="341" t="n"/>
      <c r="W518" s="341" t="n"/>
      <c r="X518" s="291" t="n"/>
      <c r="Y518" s="114" t="n"/>
    </row>
    <row r="519">
      <c r="C519" s="320" t="n"/>
      <c r="D519" s="313" t="n"/>
      <c r="E519" s="291" t="n"/>
      <c r="F519" s="294" t="n"/>
      <c r="G519" s="295" t="n"/>
      <c r="H519" s="356" t="n"/>
      <c r="I519" s="341" t="n"/>
      <c r="J519" s="322" t="n"/>
      <c r="K519" s="357" t="n"/>
      <c r="L519" s="294" t="n"/>
      <c r="M519" s="294" t="n"/>
      <c r="N519" s="294" t="n"/>
      <c r="O519" s="298" t="n"/>
      <c r="P519" s="300" t="n"/>
      <c r="Q519" s="385" t="n"/>
      <c r="R519" s="268" t="n"/>
      <c r="S519" s="317" t="n"/>
      <c r="T519" s="314" t="n"/>
      <c r="U519" s="317" t="n"/>
      <c r="V519" s="341" t="n"/>
      <c r="W519" s="341" t="n"/>
      <c r="X519" s="291" t="n"/>
      <c r="Y519" s="114" t="n"/>
    </row>
    <row r="520">
      <c r="C520" s="320" t="n"/>
      <c r="D520" s="313" t="n"/>
      <c r="E520" s="291" t="n"/>
      <c r="F520" s="294" t="n"/>
      <c r="G520" s="295" t="n"/>
      <c r="H520" s="356" t="n"/>
      <c r="I520" s="341" t="n"/>
      <c r="J520" s="322" t="n"/>
      <c r="K520" s="357" t="n"/>
      <c r="L520" s="294" t="n"/>
      <c r="M520" s="294" t="n"/>
      <c r="N520" s="294" t="n"/>
      <c r="O520" s="298" t="n"/>
      <c r="P520" s="300" t="n"/>
      <c r="Q520" s="385" t="n"/>
      <c r="R520" s="268" t="n"/>
      <c r="S520" s="317" t="n"/>
      <c r="T520" s="314" t="n"/>
      <c r="U520" s="317" t="n"/>
      <c r="V520" s="341" t="n"/>
      <c r="W520" s="341" t="n"/>
      <c r="X520" s="291" t="n"/>
      <c r="Y520" s="114" t="n"/>
    </row>
    <row r="521">
      <c r="C521" s="320" t="n"/>
      <c r="D521" s="313" t="n"/>
      <c r="E521" s="291" t="n"/>
      <c r="F521" s="294" t="n"/>
      <c r="G521" s="295" t="n"/>
      <c r="H521" s="356" t="n"/>
      <c r="I521" s="341" t="n"/>
      <c r="J521" s="322" t="n"/>
      <c r="K521" s="357" t="n"/>
      <c r="L521" s="294" t="n"/>
      <c r="M521" s="294" t="n"/>
      <c r="N521" s="294" t="n"/>
      <c r="O521" s="298" t="n"/>
      <c r="P521" s="300" t="n"/>
      <c r="Q521" s="385" t="n"/>
      <c r="R521" s="268" t="n"/>
      <c r="S521" s="317" t="n"/>
      <c r="T521" s="314" t="n"/>
      <c r="U521" s="317" t="n"/>
      <c r="V521" s="341" t="n"/>
      <c r="W521" s="341" t="n"/>
      <c r="X521" s="291" t="n"/>
      <c r="Y521" s="114" t="n"/>
    </row>
    <row r="522">
      <c r="C522" s="320" t="n"/>
      <c r="D522" s="313" t="n"/>
      <c r="E522" s="291" t="n"/>
      <c r="F522" s="294" t="n"/>
      <c r="G522" s="295" t="n"/>
      <c r="H522" s="356" t="n"/>
      <c r="I522" s="341" t="n"/>
      <c r="J522" s="322" t="n"/>
      <c r="K522" s="357" t="n"/>
      <c r="L522" s="294" t="n"/>
      <c r="M522" s="294" t="n"/>
      <c r="N522" s="294" t="n"/>
      <c r="O522" s="298" t="n"/>
      <c r="P522" s="300" t="n"/>
      <c r="Q522" s="385" t="n"/>
      <c r="R522" s="268" t="n"/>
      <c r="S522" s="317" t="n"/>
      <c r="T522" s="314" t="n"/>
      <c r="U522" s="317" t="n"/>
      <c r="V522" s="341" t="n"/>
      <c r="W522" s="341" t="n"/>
      <c r="X522" s="291" t="n"/>
      <c r="Y522" s="114" t="n"/>
    </row>
    <row r="523">
      <c r="C523" s="320" t="n"/>
      <c r="D523" s="313" t="n"/>
      <c r="E523" s="291" t="n"/>
      <c r="F523" s="294" t="n"/>
      <c r="G523" s="295" t="n"/>
      <c r="H523" s="356" t="n"/>
      <c r="I523" s="341" t="n"/>
      <c r="J523" s="322" t="n"/>
      <c r="K523" s="357" t="n"/>
      <c r="L523" s="294" t="n"/>
      <c r="M523" s="294" t="n"/>
      <c r="N523" s="294" t="n"/>
      <c r="O523" s="298" t="n"/>
      <c r="P523" s="300" t="n"/>
      <c r="Q523" s="385" t="n"/>
      <c r="R523" s="268" t="n"/>
      <c r="S523" s="317" t="n"/>
      <c r="T523" s="314" t="n"/>
      <c r="U523" s="317" t="n"/>
      <c r="V523" s="341" t="n"/>
      <c r="W523" s="341" t="n"/>
      <c r="X523" s="291" t="n"/>
      <c r="Y523" s="114" t="n"/>
    </row>
    <row r="524">
      <c r="C524" s="320" t="n"/>
      <c r="D524" s="313" t="n"/>
      <c r="E524" s="291" t="n"/>
      <c r="F524" s="294" t="n"/>
      <c r="G524" s="295" t="n"/>
      <c r="H524" s="356" t="n"/>
      <c r="I524" s="341" t="n"/>
      <c r="J524" s="322" t="n"/>
      <c r="K524" s="357" t="n"/>
      <c r="L524" s="294" t="n"/>
      <c r="M524" s="294" t="n"/>
      <c r="N524" s="294" t="n"/>
      <c r="O524" s="298" t="n"/>
      <c r="P524" s="300" t="n"/>
      <c r="Q524" s="385" t="n"/>
      <c r="R524" s="268" t="n"/>
      <c r="S524" s="317" t="n"/>
      <c r="T524" s="314" t="n"/>
      <c r="U524" s="317" t="n"/>
      <c r="V524" s="341" t="n"/>
      <c r="W524" s="341" t="n"/>
      <c r="X524" s="291" t="n"/>
      <c r="Y524" s="114" t="n"/>
    </row>
    <row r="525">
      <c r="C525" s="320" t="n"/>
      <c r="D525" s="313" t="n"/>
      <c r="E525" s="291" t="n"/>
      <c r="F525" s="294" t="n"/>
      <c r="G525" s="295" t="n"/>
      <c r="H525" s="356" t="n"/>
      <c r="I525" s="341" t="n"/>
      <c r="J525" s="322" t="n"/>
      <c r="K525" s="357" t="n"/>
      <c r="L525" s="294" t="n"/>
      <c r="M525" s="294" t="n"/>
      <c r="N525" s="294" t="n"/>
      <c r="O525" s="298" t="n"/>
      <c r="P525" s="300" t="n"/>
      <c r="Q525" s="385" t="n"/>
      <c r="R525" s="268" t="n"/>
      <c r="S525" s="317" t="n"/>
      <c r="T525" s="314" t="n"/>
      <c r="U525" s="317" t="n"/>
      <c r="V525" s="341" t="n"/>
      <c r="W525" s="341" t="n"/>
      <c r="X525" s="291" t="n"/>
      <c r="Y525" s="114" t="n"/>
    </row>
    <row r="526">
      <c r="C526" s="320" t="n"/>
      <c r="D526" s="313" t="n"/>
      <c r="E526" s="291" t="n"/>
      <c r="F526" s="294" t="n"/>
      <c r="G526" s="295" t="n"/>
      <c r="H526" s="356" t="n"/>
      <c r="I526" s="341" t="n"/>
      <c r="J526" s="322" t="n"/>
      <c r="K526" s="357" t="n"/>
      <c r="L526" s="294" t="n"/>
      <c r="M526" s="294" t="n"/>
      <c r="N526" s="294" t="n"/>
      <c r="O526" s="298" t="n"/>
      <c r="P526" s="300" t="n"/>
      <c r="Q526" s="385" t="n"/>
      <c r="R526" s="268" t="n"/>
      <c r="S526" s="317" t="n"/>
      <c r="T526" s="314" t="n"/>
      <c r="U526" s="317" t="n"/>
      <c r="V526" s="341" t="n"/>
      <c r="W526" s="341" t="n"/>
      <c r="X526" s="291" t="n"/>
      <c r="Y526" s="114" t="n"/>
    </row>
    <row r="527">
      <c r="C527" s="320" t="n"/>
      <c r="D527" s="313" t="n"/>
      <c r="E527" s="291" t="n"/>
      <c r="F527" s="294" t="n"/>
      <c r="G527" s="295" t="n"/>
      <c r="H527" s="356" t="n"/>
      <c r="I527" s="341" t="n"/>
      <c r="J527" s="322" t="n"/>
      <c r="K527" s="357" t="n"/>
      <c r="L527" s="294" t="n"/>
      <c r="M527" s="294" t="n"/>
      <c r="N527" s="294" t="n"/>
      <c r="O527" s="298" t="n"/>
      <c r="P527" s="300" t="n"/>
      <c r="Q527" s="385" t="n"/>
      <c r="R527" s="268" t="n"/>
      <c r="S527" s="317" t="n"/>
      <c r="T527" s="314" t="n"/>
      <c r="U527" s="317" t="n"/>
      <c r="V527" s="341" t="n"/>
      <c r="W527" s="341" t="n"/>
      <c r="X527" s="291" t="n"/>
      <c r="Y527" s="114" t="n"/>
    </row>
    <row r="528">
      <c r="C528" s="320" t="n"/>
      <c r="D528" s="313" t="n"/>
      <c r="E528" s="291" t="n"/>
      <c r="F528" s="294" t="n"/>
      <c r="G528" s="295" t="n"/>
      <c r="H528" s="356" t="n"/>
      <c r="I528" s="341" t="n"/>
      <c r="J528" s="322" t="n"/>
      <c r="K528" s="357" t="n"/>
      <c r="L528" s="294" t="n"/>
      <c r="M528" s="294" t="n"/>
      <c r="N528" s="294" t="n"/>
      <c r="O528" s="298" t="n"/>
      <c r="P528" s="300" t="n"/>
      <c r="Q528" s="385" t="n"/>
      <c r="R528" s="268" t="n"/>
      <c r="S528" s="317" t="n"/>
      <c r="T528" s="314" t="n"/>
      <c r="U528" s="317" t="n"/>
      <c r="V528" s="341" t="n"/>
      <c r="W528" s="341" t="n"/>
      <c r="X528" s="291" t="n"/>
      <c r="Y528" s="114" t="n"/>
    </row>
    <row r="529">
      <c r="C529" s="320" t="n"/>
      <c r="D529" s="313" t="n"/>
      <c r="E529" s="291" t="n"/>
      <c r="F529" s="294" t="n"/>
      <c r="G529" s="295" t="n"/>
      <c r="H529" s="356" t="n"/>
      <c r="I529" s="341" t="n"/>
      <c r="J529" s="322" t="n"/>
      <c r="K529" s="357" t="n"/>
      <c r="L529" s="294" t="n"/>
      <c r="M529" s="294" t="n"/>
      <c r="N529" s="294" t="n"/>
      <c r="O529" s="298" t="n"/>
      <c r="P529" s="300" t="n"/>
      <c r="Q529" s="385" t="n"/>
      <c r="R529" s="268" t="n"/>
      <c r="S529" s="317" t="n"/>
      <c r="T529" s="314" t="n"/>
      <c r="U529" s="317" t="n"/>
      <c r="V529" s="341" t="n"/>
      <c r="W529" s="341" t="n"/>
      <c r="X529" s="291" t="n"/>
      <c r="Y529" s="114" t="n"/>
    </row>
    <row r="530">
      <c r="C530" s="320" t="n"/>
      <c r="D530" s="313" t="n"/>
      <c r="E530" s="291" t="n"/>
      <c r="F530" s="294" t="n"/>
      <c r="G530" s="295" t="n"/>
      <c r="H530" s="356" t="n"/>
      <c r="I530" s="341" t="n"/>
      <c r="J530" s="322" t="n"/>
      <c r="K530" s="357" t="n"/>
      <c r="L530" s="294" t="n"/>
      <c r="M530" s="294" t="n"/>
      <c r="N530" s="294" t="n"/>
      <c r="O530" s="298" t="n"/>
      <c r="P530" s="300" t="n"/>
      <c r="Q530" s="385" t="n"/>
      <c r="R530" s="268" t="n"/>
      <c r="S530" s="317" t="n"/>
      <c r="T530" s="314" t="n"/>
      <c r="U530" s="317" t="n"/>
      <c r="V530" s="341" t="n"/>
      <c r="W530" s="341" t="n"/>
      <c r="X530" s="291" t="n"/>
      <c r="Y530" s="114" t="n"/>
    </row>
    <row r="531">
      <c r="C531" s="320" t="n"/>
      <c r="D531" s="313" t="n"/>
      <c r="E531" s="291" t="n"/>
      <c r="F531" s="294" t="n"/>
      <c r="G531" s="295" t="n"/>
      <c r="H531" s="356" t="n"/>
      <c r="I531" s="341" t="n"/>
      <c r="J531" s="322" t="n"/>
      <c r="K531" s="357" t="n"/>
      <c r="L531" s="294" t="n"/>
      <c r="M531" s="294" t="n"/>
      <c r="N531" s="294" t="n"/>
      <c r="O531" s="298" t="n"/>
      <c r="P531" s="300" t="n"/>
      <c r="Q531" s="385" t="n"/>
      <c r="R531" s="268" t="n"/>
      <c r="S531" s="317" t="n"/>
      <c r="T531" s="314" t="n"/>
      <c r="U531" s="317" t="n"/>
      <c r="V531" s="341" t="n"/>
      <c r="W531" s="341" t="n"/>
      <c r="X531" s="291" t="n"/>
      <c r="Y531" s="114" t="n"/>
    </row>
    <row r="532">
      <c r="C532" s="320" t="n"/>
      <c r="D532" s="313" t="n"/>
      <c r="E532" s="291" t="n"/>
      <c r="F532" s="294" t="n"/>
      <c r="G532" s="295" t="n"/>
      <c r="H532" s="356" t="n"/>
      <c r="I532" s="341" t="n"/>
      <c r="J532" s="322" t="n"/>
      <c r="K532" s="357" t="n"/>
      <c r="L532" s="294" t="n"/>
      <c r="M532" s="294" t="n"/>
      <c r="N532" s="294" t="n"/>
      <c r="O532" s="298" t="n"/>
      <c r="P532" s="300" t="n"/>
      <c r="Q532" s="385" t="n"/>
      <c r="R532" s="268" t="n"/>
      <c r="S532" s="317" t="n"/>
      <c r="T532" s="314" t="n"/>
      <c r="U532" s="317" t="n"/>
      <c r="V532" s="341" t="n"/>
      <c r="W532" s="341" t="n"/>
      <c r="X532" s="291" t="n"/>
      <c r="Y532" s="114" t="n"/>
    </row>
    <row r="533">
      <c r="C533" s="320" t="n"/>
      <c r="D533" s="313" t="n"/>
      <c r="E533" s="291" t="n"/>
      <c r="F533" s="294" t="n"/>
      <c r="G533" s="295" t="n"/>
      <c r="H533" s="356" t="n"/>
      <c r="I533" s="341" t="n"/>
      <c r="J533" s="322" t="n"/>
      <c r="K533" s="357" t="n"/>
      <c r="L533" s="294" t="n"/>
      <c r="M533" s="294" t="n"/>
      <c r="N533" s="294" t="n"/>
      <c r="O533" s="298" t="n"/>
      <c r="P533" s="300" t="n"/>
      <c r="Q533" s="385" t="n"/>
      <c r="R533" s="268" t="n"/>
      <c r="S533" s="317" t="n"/>
      <c r="T533" s="314" t="n"/>
      <c r="U533" s="317" t="n"/>
      <c r="V533" s="341" t="n"/>
      <c r="W533" s="341" t="n"/>
      <c r="X533" s="291" t="n"/>
      <c r="Y533" s="114" t="n"/>
    </row>
    <row r="534">
      <c r="C534" s="320" t="n"/>
      <c r="D534" s="313" t="n"/>
      <c r="E534" s="291" t="n"/>
      <c r="F534" s="294" t="n"/>
      <c r="G534" s="295" t="n"/>
      <c r="H534" s="356" t="n"/>
      <c r="I534" s="341" t="n"/>
      <c r="J534" s="322" t="n"/>
      <c r="K534" s="357" t="n"/>
      <c r="L534" s="294" t="n"/>
      <c r="M534" s="294" t="n"/>
      <c r="N534" s="294" t="n"/>
      <c r="O534" s="298" t="n"/>
      <c r="P534" s="300" t="n"/>
      <c r="Q534" s="385" t="n"/>
      <c r="R534" s="268" t="n"/>
      <c r="S534" s="317" t="n"/>
      <c r="T534" s="314" t="n"/>
      <c r="U534" s="317" t="n"/>
      <c r="V534" s="341" t="n"/>
      <c r="W534" s="341" t="n"/>
      <c r="X534" s="291" t="n"/>
      <c r="Y534" s="114" t="n"/>
    </row>
    <row r="535">
      <c r="C535" s="320" t="n"/>
      <c r="D535" s="313" t="n"/>
      <c r="E535" s="291" t="n"/>
      <c r="F535" s="294" t="n"/>
      <c r="G535" s="295" t="n"/>
      <c r="H535" s="356" t="n"/>
      <c r="I535" s="341" t="n"/>
      <c r="J535" s="322" t="n"/>
      <c r="K535" s="357" t="n"/>
      <c r="L535" s="294" t="n"/>
      <c r="M535" s="294" t="n"/>
      <c r="N535" s="294" t="n"/>
      <c r="O535" s="298" t="n"/>
      <c r="P535" s="300" t="n"/>
      <c r="Q535" s="385" t="n"/>
      <c r="R535" s="268" t="n"/>
      <c r="S535" s="317" t="n"/>
      <c r="T535" s="314" t="n"/>
      <c r="U535" s="317" t="n"/>
      <c r="V535" s="341" t="n"/>
      <c r="W535" s="341" t="n"/>
      <c r="X535" s="291" t="n"/>
      <c r="Y535" s="114" t="n"/>
    </row>
    <row r="536">
      <c r="C536" s="320" t="n"/>
      <c r="D536" s="313" t="n"/>
      <c r="E536" s="291" t="n"/>
      <c r="F536" s="294" t="n"/>
      <c r="G536" s="295" t="n"/>
      <c r="H536" s="356" t="n"/>
      <c r="I536" s="341" t="n"/>
      <c r="J536" s="322" t="n"/>
      <c r="K536" s="357" t="n"/>
      <c r="L536" s="294" t="n"/>
      <c r="M536" s="294" t="n"/>
      <c r="N536" s="294" t="n"/>
      <c r="O536" s="298" t="n"/>
      <c r="P536" s="300" t="n"/>
      <c r="Q536" s="385" t="n"/>
      <c r="R536" s="268" t="n"/>
      <c r="S536" s="317" t="n"/>
      <c r="T536" s="314" t="n"/>
      <c r="U536" s="317" t="n"/>
      <c r="V536" s="341" t="n"/>
      <c r="W536" s="341" t="n"/>
      <c r="X536" s="291" t="n"/>
      <c r="Y536" s="114" t="n"/>
    </row>
    <row r="537">
      <c r="C537" s="320" t="n"/>
      <c r="D537" s="313" t="n"/>
      <c r="E537" s="291" t="n"/>
      <c r="F537" s="294" t="n"/>
      <c r="G537" s="295" t="n"/>
      <c r="H537" s="356" t="n"/>
      <c r="I537" s="341" t="n"/>
      <c r="J537" s="322" t="n"/>
      <c r="K537" s="357" t="n"/>
      <c r="L537" s="294" t="n"/>
      <c r="M537" s="294" t="n"/>
      <c r="N537" s="294" t="n"/>
      <c r="O537" s="298" t="n"/>
      <c r="P537" s="300" t="n"/>
      <c r="Q537" s="385" t="n"/>
      <c r="R537" s="268" t="n"/>
      <c r="S537" s="317" t="n"/>
      <c r="T537" s="314" t="n"/>
      <c r="U537" s="317" t="n"/>
      <c r="V537" s="341" t="n"/>
      <c r="W537" s="341" t="n"/>
      <c r="X537" s="291" t="n"/>
      <c r="Y537" s="114" t="n"/>
    </row>
    <row r="538">
      <c r="C538" s="320" t="n"/>
      <c r="D538" s="313" t="n"/>
      <c r="E538" s="291" t="n"/>
      <c r="F538" s="294" t="n"/>
      <c r="G538" s="295" t="n"/>
      <c r="H538" s="356" t="n"/>
      <c r="I538" s="341" t="n"/>
      <c r="J538" s="322" t="n"/>
      <c r="K538" s="357" t="n"/>
      <c r="L538" s="294" t="n"/>
      <c r="M538" s="294" t="n"/>
      <c r="N538" s="294" t="n"/>
      <c r="O538" s="298" t="n"/>
      <c r="P538" s="300" t="n"/>
      <c r="Q538" s="385" t="n"/>
      <c r="R538" s="268" t="n"/>
      <c r="S538" s="317" t="n"/>
      <c r="T538" s="314" t="n"/>
      <c r="U538" s="317" t="n"/>
      <c r="V538" s="341" t="n"/>
      <c r="W538" s="341" t="n"/>
      <c r="X538" s="291" t="n"/>
      <c r="Y538" s="114" t="n"/>
    </row>
    <row r="539">
      <c r="C539" s="320" t="n"/>
      <c r="D539" s="313" t="n"/>
      <c r="E539" s="291" t="n"/>
      <c r="F539" s="294" t="n"/>
      <c r="G539" s="295" t="n"/>
      <c r="H539" s="356" t="n"/>
      <c r="I539" s="341" t="n"/>
      <c r="J539" s="322" t="n"/>
      <c r="K539" s="357" t="n"/>
      <c r="L539" s="294" t="n"/>
      <c r="M539" s="294" t="n"/>
      <c r="N539" s="294" t="n"/>
      <c r="O539" s="298" t="n"/>
      <c r="P539" s="300" t="n"/>
      <c r="Q539" s="385" t="n"/>
      <c r="R539" s="268" t="n"/>
      <c r="S539" s="317" t="n"/>
      <c r="T539" s="314" t="n"/>
      <c r="U539" s="317" t="n"/>
      <c r="V539" s="341" t="n"/>
      <c r="W539" s="341" t="n"/>
      <c r="X539" s="291" t="n"/>
      <c r="Y539" s="114" t="n"/>
    </row>
    <row r="540">
      <c r="C540" s="320" t="n"/>
      <c r="D540" s="313" t="n"/>
      <c r="E540" s="291" t="n"/>
      <c r="F540" s="294" t="n"/>
      <c r="G540" s="295" t="n"/>
      <c r="H540" s="356" t="n"/>
      <c r="I540" s="341" t="n"/>
      <c r="J540" s="322" t="n"/>
      <c r="K540" s="357" t="n"/>
      <c r="L540" s="294" t="n"/>
      <c r="M540" s="294" t="n"/>
      <c r="N540" s="294" t="n"/>
      <c r="O540" s="298" t="n"/>
      <c r="P540" s="300" t="n"/>
      <c r="Q540" s="385" t="n"/>
      <c r="R540" s="268" t="n"/>
      <c r="S540" s="317" t="n"/>
      <c r="T540" s="314" t="n"/>
      <c r="U540" s="317" t="n"/>
      <c r="V540" s="341" t="n"/>
      <c r="W540" s="341" t="n"/>
      <c r="X540" s="291" t="n"/>
      <c r="Y540" s="114" t="n"/>
    </row>
    <row r="541">
      <c r="C541" s="320" t="n"/>
      <c r="D541" s="313" t="n"/>
      <c r="E541" s="291" t="n"/>
      <c r="F541" s="294" t="n"/>
      <c r="G541" s="295" t="n"/>
      <c r="H541" s="356" t="n"/>
      <c r="I541" s="341" t="n"/>
      <c r="J541" s="322" t="n"/>
      <c r="K541" s="357" t="n"/>
      <c r="L541" s="294" t="n"/>
      <c r="M541" s="294" t="n"/>
      <c r="N541" s="294" t="n"/>
      <c r="O541" s="298" t="n"/>
      <c r="P541" s="300" t="n"/>
      <c r="Q541" s="385" t="n"/>
      <c r="R541" s="268" t="n"/>
      <c r="S541" s="317" t="n"/>
      <c r="T541" s="314" t="n"/>
      <c r="U541" s="317" t="n"/>
      <c r="V541" s="341" t="n"/>
      <c r="W541" s="341" t="n"/>
      <c r="X541" s="291" t="n"/>
      <c r="Y541" s="114" t="n"/>
    </row>
    <row r="542">
      <c r="C542" s="320" t="n"/>
      <c r="D542" s="313" t="n"/>
      <c r="E542" s="291" t="n"/>
      <c r="F542" s="294" t="n"/>
      <c r="G542" s="295" t="n"/>
      <c r="H542" s="356" t="n"/>
      <c r="I542" s="341" t="n"/>
      <c r="J542" s="322" t="n"/>
      <c r="K542" s="357" t="n"/>
      <c r="L542" s="294" t="n"/>
      <c r="M542" s="294" t="n"/>
      <c r="N542" s="294" t="n"/>
      <c r="O542" s="298" t="n"/>
      <c r="P542" s="300" t="n"/>
      <c r="Q542" s="385" t="n"/>
      <c r="R542" s="268" t="n"/>
      <c r="S542" s="317" t="n"/>
      <c r="T542" s="314" t="n"/>
      <c r="U542" s="317" t="n"/>
      <c r="V542" s="341" t="n"/>
      <c r="W542" s="341" t="n"/>
      <c r="X542" s="291" t="n"/>
      <c r="Y542" s="114" t="n"/>
    </row>
    <row r="543">
      <c r="C543" s="320" t="n"/>
      <c r="D543" s="313" t="n"/>
      <c r="E543" s="291" t="n"/>
      <c r="F543" s="294" t="n"/>
      <c r="G543" s="295" t="n"/>
      <c r="H543" s="356" t="n"/>
      <c r="I543" s="341" t="n"/>
      <c r="J543" s="322" t="n"/>
      <c r="K543" s="357" t="n"/>
      <c r="L543" s="294" t="n"/>
      <c r="M543" s="294" t="n"/>
      <c r="N543" s="294" t="n"/>
      <c r="O543" s="298" t="n"/>
      <c r="P543" s="300" t="n"/>
      <c r="Q543" s="385" t="n"/>
      <c r="R543" s="268" t="n"/>
      <c r="S543" s="317" t="n"/>
      <c r="T543" s="314" t="n"/>
      <c r="U543" s="317" t="n"/>
      <c r="V543" s="341" t="n"/>
      <c r="W543" s="341" t="n"/>
      <c r="X543" s="291" t="n"/>
      <c r="Y543" s="114" t="n"/>
    </row>
    <row r="544">
      <c r="C544" s="320" t="n"/>
      <c r="D544" s="313" t="n"/>
      <c r="E544" s="291" t="n"/>
      <c r="F544" s="294" t="n"/>
      <c r="G544" s="295" t="n"/>
      <c r="H544" s="356" t="n"/>
      <c r="I544" s="341" t="n"/>
      <c r="J544" s="322" t="n"/>
      <c r="K544" s="357" t="n"/>
      <c r="L544" s="294" t="n"/>
      <c r="M544" s="294" t="n"/>
      <c r="N544" s="294" t="n"/>
      <c r="O544" s="298" t="n"/>
      <c r="P544" s="300" t="n"/>
      <c r="Q544" s="385" t="n"/>
      <c r="R544" s="268" t="n"/>
      <c r="S544" s="317" t="n"/>
      <c r="T544" s="314" t="n"/>
      <c r="U544" s="317" t="n"/>
      <c r="V544" s="341" t="n"/>
      <c r="W544" s="341" t="n"/>
      <c r="X544" s="291" t="n"/>
      <c r="Y544" s="114" t="n"/>
    </row>
    <row r="545">
      <c r="C545" s="320" t="n"/>
      <c r="D545" s="313" t="n"/>
      <c r="E545" s="291" t="n"/>
      <c r="F545" s="294" t="n"/>
      <c r="G545" s="295" t="n"/>
      <c r="H545" s="356" t="n"/>
      <c r="I545" s="341" t="n"/>
      <c r="J545" s="322" t="n"/>
      <c r="K545" s="357" t="n"/>
      <c r="L545" s="294" t="n"/>
      <c r="M545" s="294" t="n"/>
      <c r="N545" s="294" t="n"/>
      <c r="O545" s="298" t="n"/>
      <c r="P545" s="300" t="n"/>
      <c r="Q545" s="385" t="n"/>
      <c r="R545" s="268" t="n"/>
      <c r="S545" s="317" t="n"/>
      <c r="T545" s="314" t="n"/>
      <c r="U545" s="317" t="n"/>
      <c r="V545" s="341" t="n"/>
      <c r="W545" s="341" t="n"/>
      <c r="X545" s="291" t="n"/>
      <c r="Y545" s="114" t="n"/>
    </row>
    <row r="546">
      <c r="C546" s="320" t="n"/>
      <c r="D546" s="313" t="n"/>
      <c r="E546" s="291" t="n"/>
      <c r="F546" s="294" t="n"/>
      <c r="G546" s="295" t="n"/>
      <c r="H546" s="356" t="n"/>
      <c r="I546" s="341" t="n"/>
      <c r="J546" s="322" t="n"/>
      <c r="K546" s="357" t="n"/>
      <c r="L546" s="294" t="n"/>
      <c r="M546" s="294" t="n"/>
      <c r="N546" s="294" t="n"/>
      <c r="O546" s="298" t="n"/>
      <c r="P546" s="300" t="n"/>
      <c r="Q546" s="385" t="n"/>
      <c r="R546" s="268" t="n"/>
      <c r="S546" s="317" t="n"/>
      <c r="T546" s="314" t="n"/>
      <c r="U546" s="317" t="n"/>
      <c r="V546" s="341" t="n"/>
      <c r="W546" s="341" t="n"/>
      <c r="X546" s="291" t="n"/>
      <c r="Y546" s="114" t="n"/>
    </row>
    <row r="547">
      <c r="C547" s="320" t="n"/>
      <c r="D547" s="313" t="n"/>
      <c r="E547" s="291" t="n"/>
      <c r="F547" s="294" t="n"/>
      <c r="G547" s="295" t="n"/>
      <c r="H547" s="356" t="n"/>
      <c r="I547" s="341" t="n"/>
      <c r="J547" s="322" t="n"/>
      <c r="K547" s="357" t="n"/>
      <c r="L547" s="294" t="n"/>
      <c r="M547" s="294" t="n"/>
      <c r="N547" s="294" t="n"/>
      <c r="O547" s="298" t="n"/>
      <c r="P547" s="300" t="n"/>
      <c r="Q547" s="385" t="n"/>
      <c r="R547" s="268" t="n"/>
      <c r="S547" s="317" t="n"/>
      <c r="T547" s="314" t="n"/>
      <c r="U547" s="317" t="n"/>
      <c r="V547" s="341" t="n"/>
      <c r="W547" s="341" t="n"/>
      <c r="X547" s="291" t="n"/>
      <c r="Y547" s="114" t="n"/>
    </row>
    <row r="548">
      <c r="C548" s="320" t="n"/>
      <c r="D548" s="313" t="n"/>
      <c r="E548" s="291" t="n"/>
      <c r="F548" s="294" t="n"/>
      <c r="G548" s="295" t="n"/>
      <c r="H548" s="356" t="n"/>
      <c r="I548" s="341" t="n"/>
      <c r="J548" s="322" t="n"/>
      <c r="K548" s="357" t="n"/>
      <c r="L548" s="294" t="n"/>
      <c r="M548" s="294" t="n"/>
      <c r="N548" s="294" t="n"/>
      <c r="O548" s="298" t="n"/>
      <c r="P548" s="300" t="n"/>
      <c r="Q548" s="385" t="n"/>
      <c r="R548" s="268" t="n"/>
      <c r="S548" s="317" t="n"/>
      <c r="T548" s="314" t="n"/>
      <c r="U548" s="317" t="n"/>
      <c r="V548" s="341" t="n"/>
      <c r="W548" s="341" t="n"/>
      <c r="X548" s="291" t="n"/>
      <c r="Y548" s="114" t="n"/>
    </row>
    <row r="549">
      <c r="C549" s="320" t="n"/>
      <c r="D549" s="313" t="n"/>
      <c r="E549" s="291" t="n"/>
      <c r="F549" s="294" t="n"/>
      <c r="G549" s="295" t="n"/>
      <c r="H549" s="356" t="n"/>
      <c r="I549" s="341" t="n"/>
      <c r="J549" s="322" t="n"/>
      <c r="K549" s="357" t="n"/>
      <c r="L549" s="294" t="n"/>
      <c r="M549" s="294" t="n"/>
      <c r="N549" s="294" t="n"/>
      <c r="O549" s="298" t="n"/>
      <c r="P549" s="300" t="n"/>
      <c r="Q549" s="385" t="n"/>
      <c r="R549" s="268" t="n"/>
      <c r="S549" s="317" t="n"/>
      <c r="T549" s="314" t="n"/>
      <c r="U549" s="317" t="n"/>
      <c r="V549" s="341" t="n"/>
      <c r="W549" s="341" t="n"/>
      <c r="X549" s="291" t="n"/>
      <c r="Y549" s="114" t="n"/>
    </row>
    <row r="550">
      <c r="C550" s="320" t="n"/>
      <c r="D550" s="313" t="n"/>
      <c r="E550" s="291" t="n"/>
      <c r="F550" s="294" t="n"/>
      <c r="G550" s="295" t="n"/>
      <c r="H550" s="356" t="n"/>
      <c r="I550" s="341" t="n"/>
      <c r="J550" s="322" t="n"/>
      <c r="K550" s="357" t="n"/>
      <c r="L550" s="294" t="n"/>
      <c r="M550" s="294" t="n"/>
      <c r="N550" s="294" t="n"/>
      <c r="O550" s="298" t="n"/>
      <c r="P550" s="300" t="n"/>
      <c r="Q550" s="385" t="n"/>
      <c r="R550" s="268" t="n"/>
      <c r="S550" s="317" t="n"/>
      <c r="T550" s="314" t="n"/>
      <c r="U550" s="317" t="n"/>
      <c r="V550" s="341" t="n"/>
      <c r="W550" s="341" t="n"/>
      <c r="X550" s="291" t="n"/>
      <c r="Y550" s="114" t="n"/>
    </row>
    <row r="551">
      <c r="C551" s="320" t="n"/>
      <c r="D551" s="313" t="n"/>
      <c r="E551" s="291" t="n"/>
      <c r="F551" s="294" t="n"/>
      <c r="G551" s="295" t="n"/>
      <c r="H551" s="356" t="n"/>
      <c r="I551" s="341" t="n"/>
      <c r="J551" s="322" t="n"/>
      <c r="K551" s="357" t="n"/>
      <c r="L551" s="294" t="n"/>
      <c r="M551" s="294" t="n"/>
      <c r="N551" s="294" t="n"/>
      <c r="O551" s="298" t="n"/>
      <c r="P551" s="300" t="n"/>
      <c r="Q551" s="385" t="n"/>
      <c r="R551" s="268" t="n"/>
      <c r="S551" s="317" t="n"/>
      <c r="T551" s="314" t="n"/>
      <c r="U551" s="317" t="n"/>
      <c r="V551" s="341" t="n"/>
      <c r="W551" s="341" t="n"/>
      <c r="X551" s="291" t="n"/>
      <c r="Y551" s="114" t="n"/>
    </row>
    <row r="552">
      <c r="C552" s="320" t="n"/>
      <c r="D552" s="313" t="n"/>
      <c r="E552" s="291" t="n"/>
      <c r="F552" s="294" t="n"/>
      <c r="G552" s="295" t="n"/>
      <c r="H552" s="356" t="n"/>
      <c r="I552" s="341" t="n"/>
      <c r="J552" s="322" t="n"/>
      <c r="K552" s="357" t="n"/>
      <c r="L552" s="294" t="n"/>
      <c r="M552" s="294" t="n"/>
      <c r="N552" s="294" t="n"/>
      <c r="O552" s="298" t="n"/>
      <c r="P552" s="300" t="n"/>
      <c r="Q552" s="385" t="n"/>
      <c r="R552" s="268" t="n"/>
      <c r="S552" s="317" t="n"/>
      <c r="T552" s="314" t="n"/>
      <c r="U552" s="317" t="n"/>
      <c r="V552" s="341" t="n"/>
      <c r="W552" s="341" t="n"/>
      <c r="X552" s="291" t="n"/>
      <c r="Y552" s="114" t="n"/>
    </row>
    <row r="553">
      <c r="C553" s="320" t="n"/>
      <c r="D553" s="313" t="n"/>
      <c r="E553" s="291" t="n"/>
      <c r="F553" s="294" t="n"/>
      <c r="G553" s="295" t="n"/>
      <c r="H553" s="356" t="n"/>
      <c r="I553" s="341" t="n"/>
      <c r="J553" s="322" t="n"/>
      <c r="K553" s="357" t="n"/>
      <c r="L553" s="294" t="n"/>
      <c r="M553" s="294" t="n"/>
      <c r="N553" s="294" t="n"/>
      <c r="O553" s="298" t="n"/>
      <c r="P553" s="300" t="n"/>
      <c r="Q553" s="385" t="n"/>
      <c r="R553" s="268" t="n"/>
      <c r="S553" s="317" t="n"/>
      <c r="T553" s="314" t="n"/>
      <c r="U553" s="317" t="n"/>
      <c r="V553" s="341" t="n"/>
      <c r="W553" s="341" t="n"/>
      <c r="X553" s="291" t="n"/>
      <c r="Y553" s="114" t="n"/>
    </row>
    <row r="554">
      <c r="C554" s="320" t="n"/>
      <c r="D554" s="313" t="n"/>
      <c r="E554" s="291" t="n"/>
      <c r="F554" s="294" t="n"/>
      <c r="G554" s="295" t="n"/>
      <c r="H554" s="356" t="n"/>
      <c r="I554" s="341" t="n"/>
      <c r="J554" s="322" t="n"/>
      <c r="K554" s="357" t="n"/>
      <c r="L554" s="294" t="n"/>
      <c r="M554" s="294" t="n"/>
      <c r="N554" s="294" t="n"/>
      <c r="O554" s="298" t="n"/>
      <c r="P554" s="300" t="n"/>
      <c r="Q554" s="385" t="n"/>
      <c r="R554" s="268" t="n"/>
      <c r="S554" s="317" t="n"/>
      <c r="T554" s="314" t="n"/>
      <c r="U554" s="317" t="n"/>
      <c r="V554" s="341" t="n"/>
      <c r="W554" s="341" t="n"/>
      <c r="X554" s="291" t="n"/>
      <c r="Y554" s="114" t="n"/>
    </row>
    <row r="555">
      <c r="C555" s="320" t="n"/>
      <c r="D555" s="313" t="n"/>
      <c r="E555" s="291" t="n"/>
      <c r="F555" s="294" t="n"/>
      <c r="G555" s="295" t="n"/>
      <c r="H555" s="356" t="n"/>
      <c r="I555" s="341" t="n"/>
      <c r="J555" s="322" t="n"/>
      <c r="K555" s="357" t="n"/>
      <c r="L555" s="294" t="n"/>
      <c r="M555" s="294" t="n"/>
      <c r="N555" s="294" t="n"/>
      <c r="O555" s="298" t="n"/>
      <c r="P555" s="300" t="n"/>
      <c r="Q555" s="385" t="n"/>
      <c r="R555" s="268" t="n"/>
      <c r="S555" s="317" t="n"/>
      <c r="T555" s="314" t="n"/>
      <c r="U555" s="317" t="n"/>
      <c r="V555" s="341" t="n"/>
      <c r="W555" s="341" t="n"/>
      <c r="X555" s="291" t="n"/>
      <c r="Y555" s="114" t="n"/>
    </row>
    <row r="556">
      <c r="C556" s="320" t="n"/>
      <c r="D556" s="313" t="n"/>
      <c r="E556" s="291" t="n"/>
      <c r="F556" s="294" t="n"/>
      <c r="G556" s="295" t="n"/>
      <c r="H556" s="356" t="n"/>
      <c r="I556" s="341" t="n"/>
      <c r="J556" s="322" t="n"/>
      <c r="K556" s="357" t="n"/>
      <c r="L556" s="294" t="n"/>
      <c r="M556" s="294" t="n"/>
      <c r="N556" s="294" t="n"/>
      <c r="O556" s="298" t="n"/>
      <c r="P556" s="300" t="n"/>
      <c r="Q556" s="385" t="n"/>
      <c r="R556" s="268" t="n"/>
      <c r="S556" s="317" t="n"/>
      <c r="T556" s="314" t="n"/>
      <c r="U556" s="317" t="n"/>
      <c r="V556" s="341" t="n"/>
      <c r="W556" s="341" t="n"/>
      <c r="X556" s="291" t="n"/>
      <c r="Y556" s="114" t="n"/>
    </row>
    <row r="557">
      <c r="C557" s="320" t="n"/>
      <c r="D557" s="313" t="n"/>
      <c r="E557" s="291" t="n"/>
      <c r="F557" s="294" t="n"/>
      <c r="G557" s="295" t="n"/>
      <c r="H557" s="356" t="n"/>
      <c r="I557" s="341" t="n"/>
      <c r="J557" s="322" t="n"/>
      <c r="K557" s="357" t="n"/>
      <c r="L557" s="294" t="n"/>
      <c r="M557" s="294" t="n"/>
      <c r="N557" s="294" t="n"/>
      <c r="O557" s="298" t="n"/>
      <c r="P557" s="300" t="n"/>
      <c r="Q557" s="385" t="n"/>
      <c r="R557" s="268" t="n"/>
      <c r="S557" s="317" t="n"/>
      <c r="T557" s="314" t="n"/>
      <c r="U557" s="317" t="n"/>
      <c r="V557" s="341" t="n"/>
      <c r="W557" s="341" t="n"/>
      <c r="X557" s="291" t="n"/>
      <c r="Y557" s="114" t="n"/>
    </row>
    <row r="558">
      <c r="C558" s="320" t="n"/>
      <c r="D558" s="313" t="n"/>
      <c r="E558" s="291" t="n"/>
      <c r="F558" s="294" t="n"/>
      <c r="G558" s="295" t="n"/>
      <c r="H558" s="356" t="n"/>
      <c r="I558" s="341" t="n"/>
      <c r="J558" s="322" t="n"/>
      <c r="K558" s="357" t="n"/>
      <c r="L558" s="294" t="n"/>
      <c r="M558" s="294" t="n"/>
      <c r="N558" s="294" t="n"/>
      <c r="O558" s="298" t="n"/>
      <c r="P558" s="300" t="n"/>
      <c r="Q558" s="385" t="n"/>
      <c r="R558" s="268" t="n"/>
      <c r="S558" s="317" t="n"/>
      <c r="T558" s="314" t="n"/>
      <c r="U558" s="317" t="n"/>
      <c r="V558" s="341" t="n"/>
      <c r="W558" s="341" t="n"/>
      <c r="X558" s="291" t="n"/>
      <c r="Y558" s="114" t="n"/>
    </row>
    <row r="559">
      <c r="C559" s="320" t="n"/>
      <c r="D559" s="313" t="n"/>
      <c r="E559" s="291" t="n"/>
      <c r="F559" s="294" t="n"/>
      <c r="G559" s="295" t="n"/>
      <c r="H559" s="356" t="n"/>
      <c r="I559" s="341" t="n"/>
      <c r="J559" s="322" t="n"/>
      <c r="K559" s="357" t="n"/>
      <c r="L559" s="294" t="n"/>
      <c r="M559" s="294" t="n"/>
      <c r="N559" s="294" t="n"/>
      <c r="O559" s="298" t="n"/>
      <c r="P559" s="300" t="n"/>
      <c r="Q559" s="385" t="n"/>
      <c r="R559" s="268" t="n"/>
      <c r="S559" s="317" t="n"/>
      <c r="T559" s="314" t="n"/>
      <c r="U559" s="317" t="n"/>
      <c r="V559" s="341" t="n"/>
      <c r="W559" s="341" t="n"/>
      <c r="X559" s="291" t="n"/>
      <c r="Y559" s="114" t="n"/>
    </row>
    <row r="560">
      <c r="C560" s="320" t="n"/>
      <c r="D560" s="313" t="n"/>
      <c r="E560" s="291" t="n"/>
      <c r="F560" s="294" t="n"/>
      <c r="G560" s="295" t="n"/>
      <c r="H560" s="356" t="n"/>
      <c r="I560" s="341" t="n"/>
      <c r="J560" s="322" t="n"/>
      <c r="K560" s="357" t="n"/>
      <c r="L560" s="294" t="n"/>
      <c r="M560" s="294" t="n"/>
      <c r="N560" s="294" t="n"/>
      <c r="O560" s="298" t="n"/>
      <c r="P560" s="300" t="n"/>
      <c r="Q560" s="385" t="n"/>
      <c r="R560" s="268" t="n"/>
      <c r="S560" s="317" t="n"/>
      <c r="T560" s="314" t="n"/>
      <c r="U560" s="317" t="n"/>
      <c r="V560" s="341" t="n"/>
      <c r="W560" s="341" t="n"/>
      <c r="X560" s="291" t="n"/>
      <c r="Y560" s="114" t="n"/>
    </row>
    <row r="561">
      <c r="C561" s="320" t="n"/>
      <c r="D561" s="313" t="n"/>
      <c r="E561" s="291" t="n"/>
      <c r="F561" s="294" t="n"/>
      <c r="G561" s="295" t="n"/>
      <c r="H561" s="356" t="n"/>
      <c r="I561" s="341" t="n"/>
      <c r="J561" s="322" t="n"/>
      <c r="K561" s="357" t="n"/>
      <c r="L561" s="294" t="n"/>
      <c r="M561" s="294" t="n"/>
      <c r="N561" s="294" t="n"/>
      <c r="O561" s="298" t="n"/>
      <c r="P561" s="300" t="n"/>
      <c r="Q561" s="385" t="n"/>
      <c r="R561" s="268" t="n"/>
      <c r="S561" s="317" t="n"/>
      <c r="T561" s="314" t="n"/>
      <c r="U561" s="317" t="n"/>
      <c r="V561" s="341" t="n"/>
      <c r="W561" s="341" t="n"/>
      <c r="X561" s="291" t="n"/>
      <c r="Y561" s="114" t="n"/>
    </row>
    <row r="562">
      <c r="C562" s="320" t="n"/>
      <c r="D562" s="313" t="n"/>
      <c r="E562" s="291" t="n"/>
      <c r="F562" s="294" t="n"/>
      <c r="G562" s="295" t="n"/>
      <c r="H562" s="356" t="n"/>
      <c r="I562" s="341" t="n"/>
      <c r="J562" s="322" t="n"/>
      <c r="K562" s="357" t="n"/>
      <c r="L562" s="294" t="n"/>
      <c r="M562" s="294" t="n"/>
      <c r="N562" s="294" t="n"/>
      <c r="O562" s="298" t="n"/>
      <c r="P562" s="300" t="n"/>
      <c r="Q562" s="385" t="n"/>
      <c r="R562" s="268" t="n"/>
      <c r="S562" s="317" t="n"/>
      <c r="T562" s="314" t="n"/>
      <c r="U562" s="317" t="n"/>
      <c r="V562" s="341" t="n"/>
      <c r="W562" s="341" t="n"/>
      <c r="X562" s="291" t="n"/>
      <c r="Y562" s="114" t="n"/>
    </row>
    <row r="563">
      <c r="C563" s="320" t="n"/>
      <c r="D563" s="313" t="n"/>
      <c r="E563" s="291" t="n"/>
      <c r="F563" s="294" t="n"/>
      <c r="G563" s="295" t="n"/>
      <c r="H563" s="356" t="n"/>
      <c r="I563" s="341" t="n"/>
      <c r="J563" s="322" t="n"/>
      <c r="K563" s="357" t="n"/>
      <c r="L563" s="294" t="n"/>
      <c r="M563" s="294" t="n"/>
      <c r="N563" s="294" t="n"/>
      <c r="O563" s="298" t="n"/>
      <c r="P563" s="300" t="n"/>
      <c r="Q563" s="385" t="n"/>
      <c r="R563" s="268" t="n"/>
      <c r="S563" s="317" t="n"/>
      <c r="T563" s="314" t="n"/>
      <c r="U563" s="317" t="n"/>
      <c r="V563" s="341" t="n"/>
      <c r="W563" s="341" t="n"/>
      <c r="X563" s="291" t="n"/>
      <c r="Y563" s="114" t="n"/>
    </row>
    <row r="564">
      <c r="C564" s="320" t="n"/>
      <c r="D564" s="313" t="n"/>
      <c r="E564" s="291" t="n"/>
      <c r="F564" s="294" t="n"/>
      <c r="G564" s="295" t="n"/>
      <c r="H564" s="356" t="n"/>
      <c r="I564" s="341" t="n"/>
      <c r="J564" s="322" t="n"/>
      <c r="K564" s="357" t="n"/>
      <c r="L564" s="294" t="n"/>
      <c r="M564" s="294" t="n"/>
      <c r="N564" s="294" t="n"/>
      <c r="O564" s="298" t="n"/>
      <c r="P564" s="300" t="n"/>
      <c r="Q564" s="385" t="n"/>
      <c r="R564" s="268" t="n"/>
      <c r="S564" s="317" t="n"/>
      <c r="T564" s="314" t="n"/>
      <c r="U564" s="317" t="n"/>
      <c r="V564" s="341" t="n"/>
      <c r="W564" s="341" t="n"/>
      <c r="X564" s="291" t="n"/>
      <c r="Y564" s="114" t="n"/>
    </row>
    <row r="565">
      <c r="C565" s="320" t="n"/>
      <c r="D565" s="313" t="n"/>
      <c r="E565" s="291" t="n"/>
      <c r="F565" s="294" t="n"/>
      <c r="G565" s="295" t="n"/>
      <c r="H565" s="356" t="n"/>
      <c r="I565" s="341" t="n"/>
      <c r="J565" s="322" t="n"/>
      <c r="K565" s="357" t="n"/>
      <c r="L565" s="294" t="n"/>
      <c r="M565" s="294" t="n"/>
      <c r="N565" s="294" t="n"/>
      <c r="O565" s="298" t="n"/>
      <c r="P565" s="300" t="n"/>
      <c r="Q565" s="385" t="n"/>
      <c r="R565" s="268" t="n"/>
      <c r="S565" s="317" t="n"/>
      <c r="T565" s="314" t="n"/>
      <c r="U565" s="317" t="n"/>
      <c r="V565" s="341" t="n"/>
      <c r="W565" s="341" t="n"/>
      <c r="X565" s="291" t="n"/>
      <c r="Y565" s="114" t="n"/>
    </row>
    <row r="566">
      <c r="C566" s="320" t="n"/>
      <c r="D566" s="313" t="n"/>
      <c r="E566" s="291" t="n"/>
      <c r="F566" s="294" t="n"/>
      <c r="G566" s="295" t="n"/>
      <c r="H566" s="356" t="n"/>
      <c r="I566" s="341" t="n"/>
      <c r="J566" s="322" t="n"/>
      <c r="K566" s="357" t="n"/>
      <c r="L566" s="294" t="n"/>
      <c r="M566" s="294" t="n"/>
      <c r="N566" s="294" t="n"/>
      <c r="O566" s="298" t="n"/>
      <c r="P566" s="300" t="n"/>
      <c r="Q566" s="385" t="n"/>
      <c r="R566" s="268" t="n"/>
      <c r="S566" s="317" t="n"/>
      <c r="T566" s="314" t="n"/>
      <c r="U566" s="317" t="n"/>
      <c r="V566" s="341" t="n"/>
      <c r="W566" s="341" t="n"/>
      <c r="X566" s="291" t="n"/>
      <c r="Y566" s="114" t="n"/>
    </row>
    <row r="567">
      <c r="C567" s="320" t="n"/>
      <c r="D567" s="313" t="n"/>
      <c r="E567" s="291" t="n"/>
      <c r="F567" s="294" t="n"/>
      <c r="G567" s="295" t="n"/>
      <c r="H567" s="356" t="n"/>
      <c r="I567" s="341" t="n"/>
      <c r="J567" s="322" t="n"/>
      <c r="K567" s="357" t="n"/>
      <c r="L567" s="294" t="n"/>
      <c r="M567" s="294" t="n"/>
      <c r="N567" s="294" t="n"/>
      <c r="O567" s="298" t="n"/>
      <c r="P567" s="300" t="n"/>
      <c r="Q567" s="385" t="n"/>
      <c r="R567" s="268" t="n"/>
      <c r="S567" s="317" t="n"/>
      <c r="T567" s="314" t="n"/>
      <c r="U567" s="317" t="n"/>
      <c r="V567" s="341" t="n"/>
      <c r="W567" s="341" t="n"/>
      <c r="X567" s="291" t="n"/>
      <c r="Y567" s="114" t="n"/>
    </row>
    <row r="568">
      <c r="C568" s="320" t="n"/>
      <c r="D568" s="313" t="n"/>
      <c r="E568" s="291" t="n"/>
      <c r="F568" s="294" t="n"/>
      <c r="G568" s="295" t="n"/>
      <c r="H568" s="356" t="n"/>
      <c r="I568" s="341" t="n"/>
      <c r="J568" s="322" t="n"/>
      <c r="K568" s="357" t="n"/>
      <c r="L568" s="294" t="n"/>
      <c r="M568" s="294" t="n"/>
      <c r="N568" s="294" t="n"/>
      <c r="O568" s="298" t="n"/>
      <c r="P568" s="300" t="n"/>
      <c r="Q568" s="385" t="n"/>
      <c r="R568" s="268" t="n"/>
      <c r="S568" s="317" t="n"/>
      <c r="T568" s="314" t="n"/>
      <c r="U568" s="317" t="n"/>
      <c r="V568" s="341" t="n"/>
      <c r="W568" s="341" t="n"/>
      <c r="X568" s="291" t="n"/>
      <c r="Y568" s="114" t="n"/>
    </row>
    <row r="569">
      <c r="C569" s="320" t="n"/>
      <c r="D569" s="313" t="n"/>
      <c r="E569" s="291" t="n"/>
      <c r="F569" s="294" t="n"/>
      <c r="G569" s="295" t="n"/>
      <c r="H569" s="356" t="n"/>
      <c r="I569" s="341" t="n"/>
      <c r="J569" s="322" t="n"/>
      <c r="K569" s="357" t="n"/>
      <c r="L569" s="294" t="n"/>
      <c r="M569" s="294" t="n"/>
      <c r="N569" s="294" t="n"/>
      <c r="O569" s="298" t="n"/>
      <c r="P569" s="300" t="n"/>
      <c r="Q569" s="385" t="n"/>
      <c r="R569" s="268" t="n"/>
      <c r="S569" s="317" t="n"/>
      <c r="T569" s="314" t="n"/>
      <c r="U569" s="317" t="n"/>
      <c r="V569" s="341" t="n"/>
      <c r="W569" s="341" t="n"/>
      <c r="X569" s="291" t="n"/>
      <c r="Y569" s="114" t="n"/>
    </row>
    <row r="570">
      <c r="C570" s="320" t="n"/>
      <c r="D570" s="313" t="n"/>
      <c r="E570" s="291" t="n"/>
      <c r="F570" s="294" t="n"/>
      <c r="G570" s="295" t="n"/>
      <c r="H570" s="356" t="n"/>
      <c r="I570" s="341" t="n"/>
      <c r="J570" s="322" t="n"/>
      <c r="K570" s="357" t="n"/>
      <c r="L570" s="294" t="n"/>
      <c r="M570" s="294" t="n"/>
      <c r="N570" s="294" t="n"/>
      <c r="O570" s="298" t="n"/>
      <c r="P570" s="300" t="n"/>
      <c r="Q570" s="385" t="n"/>
      <c r="R570" s="268" t="n"/>
      <c r="S570" s="317" t="n"/>
      <c r="T570" s="314" t="n"/>
      <c r="U570" s="317" t="n"/>
      <c r="V570" s="341" t="n"/>
      <c r="W570" s="341" t="n"/>
      <c r="X570" s="291" t="n"/>
      <c r="Y570" s="114" t="n"/>
    </row>
    <row r="571">
      <c r="C571" s="320" t="n"/>
      <c r="D571" s="313" t="n"/>
      <c r="E571" s="291" t="n"/>
      <c r="F571" s="294" t="n"/>
      <c r="G571" s="295" t="n"/>
      <c r="H571" s="356" t="n"/>
      <c r="I571" s="341" t="n"/>
      <c r="J571" s="322" t="n"/>
      <c r="K571" s="357" t="n"/>
      <c r="L571" s="294" t="n"/>
      <c r="M571" s="294" t="n"/>
      <c r="N571" s="294" t="n"/>
      <c r="O571" s="298" t="n"/>
      <c r="P571" s="300" t="n"/>
      <c r="Q571" s="385" t="n"/>
      <c r="R571" s="268" t="n"/>
      <c r="S571" s="317" t="n"/>
      <c r="T571" s="314" t="n"/>
      <c r="U571" s="317" t="n"/>
      <c r="V571" s="341" t="n"/>
      <c r="W571" s="341" t="n"/>
      <c r="X571" s="291" t="n"/>
      <c r="Y571" s="114" t="n"/>
    </row>
    <row r="572">
      <c r="C572" s="320" t="n"/>
      <c r="D572" s="313" t="n"/>
      <c r="E572" s="291" t="n"/>
      <c r="F572" s="294" t="n"/>
      <c r="G572" s="295" t="n"/>
      <c r="H572" s="356" t="n"/>
      <c r="I572" s="341" t="n"/>
      <c r="J572" s="322" t="n"/>
      <c r="K572" s="357" t="n"/>
      <c r="L572" s="294" t="n"/>
      <c r="M572" s="294" t="n"/>
      <c r="N572" s="294" t="n"/>
      <c r="O572" s="298" t="n"/>
      <c r="P572" s="300" t="n"/>
      <c r="Q572" s="385" t="n"/>
      <c r="R572" s="268" t="n"/>
      <c r="S572" s="317" t="n"/>
      <c r="T572" s="314" t="n"/>
      <c r="U572" s="317" t="n"/>
      <c r="V572" s="341" t="n"/>
      <c r="W572" s="341" t="n"/>
      <c r="X572" s="291" t="n"/>
      <c r="Y572" s="114" t="n"/>
    </row>
    <row r="573">
      <c r="C573" s="320" t="n"/>
      <c r="D573" s="313" t="n"/>
      <c r="E573" s="291" t="n"/>
      <c r="F573" s="294" t="n"/>
      <c r="G573" s="295" t="n"/>
      <c r="H573" s="356" t="n"/>
      <c r="I573" s="341" t="n"/>
      <c r="J573" s="322" t="n"/>
      <c r="K573" s="357" t="n"/>
      <c r="L573" s="294" t="n"/>
      <c r="M573" s="294" t="n"/>
      <c r="N573" s="294" t="n"/>
      <c r="O573" s="298" t="n"/>
      <c r="P573" s="300" t="n"/>
      <c r="Q573" s="385" t="n"/>
      <c r="R573" s="268" t="n"/>
      <c r="S573" s="317" t="n"/>
      <c r="T573" s="314" t="n"/>
      <c r="U573" s="317" t="n"/>
      <c r="V573" s="341" t="n"/>
      <c r="W573" s="341" t="n"/>
      <c r="X573" s="291" t="n"/>
      <c r="Y573" s="114" t="n"/>
    </row>
    <row r="574">
      <c r="C574" s="320" t="n"/>
      <c r="D574" s="313" t="n"/>
      <c r="E574" s="291" t="n"/>
      <c r="F574" s="294" t="n"/>
      <c r="G574" s="295" t="n"/>
      <c r="H574" s="356" t="n"/>
      <c r="I574" s="341" t="n"/>
      <c r="J574" s="322" t="n"/>
      <c r="K574" s="357" t="n"/>
      <c r="L574" s="294" t="n"/>
      <c r="M574" s="294" t="n"/>
      <c r="N574" s="294" t="n"/>
      <c r="O574" s="298" t="n"/>
      <c r="P574" s="300" t="n"/>
      <c r="Q574" s="385" t="n"/>
      <c r="R574" s="268" t="n"/>
      <c r="S574" s="317" t="n"/>
      <c r="T574" s="314" t="n"/>
      <c r="U574" s="317" t="n"/>
      <c r="V574" s="341" t="n"/>
      <c r="W574" s="341" t="n"/>
      <c r="X574" s="291" t="n"/>
      <c r="Y574" s="114" t="n"/>
    </row>
    <row r="575">
      <c r="C575" s="320" t="n"/>
      <c r="D575" s="313" t="n"/>
      <c r="E575" s="291" t="n"/>
      <c r="F575" s="294" t="n"/>
      <c r="G575" s="295" t="n"/>
      <c r="H575" s="356" t="n"/>
      <c r="I575" s="341" t="n"/>
      <c r="J575" s="322" t="n"/>
      <c r="K575" s="357" t="n"/>
      <c r="L575" s="294" t="n"/>
      <c r="M575" s="294" t="n"/>
      <c r="N575" s="294" t="n"/>
      <c r="O575" s="298" t="n"/>
      <c r="P575" s="300" t="n"/>
      <c r="Q575" s="385" t="n"/>
      <c r="R575" s="268" t="n"/>
      <c r="S575" s="317" t="n"/>
      <c r="T575" s="314" t="n"/>
      <c r="U575" s="317" t="n"/>
      <c r="V575" s="341" t="n"/>
      <c r="W575" s="341" t="n"/>
      <c r="X575" s="291" t="n"/>
      <c r="Y575" s="114" t="n"/>
    </row>
    <row r="576">
      <c r="C576" s="320" t="n"/>
      <c r="D576" s="313" t="n"/>
      <c r="E576" s="291" t="n"/>
      <c r="F576" s="294" t="n"/>
      <c r="G576" s="295" t="n"/>
      <c r="H576" s="356" t="n"/>
      <c r="I576" s="341" t="n"/>
      <c r="J576" s="322" t="n"/>
      <c r="K576" s="357" t="n"/>
      <c r="L576" s="294" t="n"/>
      <c r="M576" s="294" t="n"/>
      <c r="N576" s="294" t="n"/>
      <c r="O576" s="298" t="n"/>
      <c r="P576" s="300" t="n"/>
      <c r="Q576" s="385" t="n"/>
      <c r="R576" s="268" t="n"/>
      <c r="S576" s="317" t="n"/>
      <c r="T576" s="314" t="n"/>
      <c r="U576" s="317" t="n"/>
      <c r="V576" s="341" t="n"/>
      <c r="W576" s="341" t="n"/>
      <c r="X576" s="291" t="n"/>
      <c r="Y576" s="114" t="n"/>
    </row>
    <row r="577">
      <c r="C577" s="320" t="n"/>
      <c r="D577" s="313" t="n"/>
      <c r="E577" s="291" t="n"/>
      <c r="F577" s="294" t="n"/>
      <c r="G577" s="295" t="n"/>
      <c r="H577" s="356" t="n"/>
      <c r="I577" s="341" t="n"/>
      <c r="J577" s="322" t="n"/>
      <c r="K577" s="357" t="n"/>
      <c r="L577" s="294" t="n"/>
      <c r="M577" s="294" t="n"/>
      <c r="N577" s="294" t="n"/>
      <c r="O577" s="298" t="n"/>
      <c r="P577" s="300" t="n"/>
      <c r="Q577" s="385" t="n"/>
      <c r="R577" s="268" t="n"/>
      <c r="S577" s="317" t="n"/>
      <c r="T577" s="314" t="n"/>
      <c r="U577" s="317" t="n"/>
      <c r="V577" s="341" t="n"/>
      <c r="W577" s="341" t="n"/>
      <c r="X577" s="291" t="n"/>
      <c r="Y577" s="114" t="n"/>
    </row>
    <row r="578">
      <c r="C578" s="320" t="n"/>
      <c r="D578" s="313" t="n"/>
      <c r="E578" s="291" t="n"/>
      <c r="F578" s="294" t="n"/>
      <c r="G578" s="295" t="n"/>
      <c r="H578" s="356" t="n"/>
      <c r="I578" s="341" t="n"/>
      <c r="J578" s="322" t="n"/>
      <c r="K578" s="357" t="n"/>
      <c r="L578" s="294" t="n"/>
      <c r="M578" s="294" t="n"/>
      <c r="N578" s="294" t="n"/>
      <c r="O578" s="298" t="n"/>
      <c r="P578" s="300" t="n"/>
      <c r="Q578" s="385" t="n"/>
      <c r="R578" s="268" t="n"/>
      <c r="S578" s="317" t="n"/>
      <c r="T578" s="314" t="n"/>
      <c r="U578" s="317" t="n"/>
      <c r="V578" s="341" t="n"/>
      <c r="W578" s="341" t="n"/>
      <c r="X578" s="291" t="n"/>
      <c r="Y578" s="114" t="n"/>
    </row>
    <row r="579">
      <c r="C579" s="320" t="n"/>
      <c r="D579" s="313" t="n"/>
      <c r="E579" s="291" t="n"/>
      <c r="F579" s="294" t="n"/>
      <c r="G579" s="295" t="n"/>
      <c r="H579" s="356" t="n"/>
      <c r="I579" s="341" t="n"/>
      <c r="J579" s="322" t="n"/>
      <c r="K579" s="357" t="n"/>
      <c r="L579" s="294" t="n"/>
      <c r="M579" s="294" t="n"/>
      <c r="N579" s="294" t="n"/>
      <c r="O579" s="298" t="n"/>
      <c r="P579" s="300" t="n"/>
      <c r="Q579" s="385" t="n"/>
      <c r="R579" s="268" t="n"/>
      <c r="S579" s="317" t="n"/>
      <c r="T579" s="314" t="n"/>
      <c r="U579" s="317" t="n"/>
      <c r="V579" s="341" t="n"/>
      <c r="W579" s="341" t="n"/>
      <c r="X579" s="291" t="n"/>
      <c r="Y579" s="114" t="n"/>
    </row>
    <row r="580">
      <c r="C580" s="320" t="n"/>
      <c r="D580" s="313" t="n"/>
      <c r="E580" s="291" t="n"/>
      <c r="F580" s="294" t="n"/>
      <c r="G580" s="295" t="n"/>
      <c r="H580" s="356" t="n"/>
      <c r="I580" s="341" t="n"/>
      <c r="J580" s="322" t="n"/>
      <c r="K580" s="357" t="n"/>
      <c r="L580" s="294" t="n"/>
      <c r="M580" s="294" t="n"/>
      <c r="N580" s="294" t="n"/>
      <c r="O580" s="298" t="n"/>
      <c r="P580" s="300" t="n"/>
      <c r="Q580" s="385" t="n"/>
      <c r="R580" s="268" t="n"/>
      <c r="S580" s="317" t="n"/>
      <c r="T580" s="314" t="n"/>
      <c r="U580" s="317" t="n"/>
      <c r="V580" s="341" t="n"/>
      <c r="W580" s="341" t="n"/>
      <c r="X580" s="291" t="n"/>
      <c r="Y580" s="114" t="n"/>
    </row>
    <row r="581">
      <c r="C581" s="320" t="n"/>
      <c r="D581" s="313" t="n"/>
      <c r="E581" s="291" t="n"/>
      <c r="F581" s="294" t="n"/>
      <c r="G581" s="295" t="n"/>
      <c r="H581" s="356" t="n"/>
      <c r="I581" s="341" t="n"/>
      <c r="J581" s="322" t="n"/>
      <c r="K581" s="357" t="n"/>
      <c r="L581" s="294" t="n"/>
      <c r="M581" s="294" t="n"/>
      <c r="N581" s="294" t="n"/>
      <c r="O581" s="298" t="n"/>
      <c r="P581" s="300" t="n"/>
      <c r="Q581" s="385" t="n"/>
      <c r="R581" s="268" t="n"/>
      <c r="S581" s="317" t="n"/>
      <c r="T581" s="314" t="n"/>
      <c r="U581" s="317" t="n"/>
      <c r="V581" s="341" t="n"/>
      <c r="W581" s="341" t="n"/>
      <c r="X581" s="291" t="n"/>
      <c r="Y581" s="114" t="n"/>
    </row>
    <row r="582">
      <c r="C582" s="320" t="n"/>
      <c r="D582" s="313" t="n"/>
      <c r="E582" s="291" t="n"/>
      <c r="F582" s="294" t="n"/>
      <c r="G582" s="295" t="n"/>
      <c r="H582" s="356" t="n"/>
      <c r="I582" s="341" t="n"/>
      <c r="J582" s="322" t="n"/>
      <c r="K582" s="357" t="n"/>
      <c r="L582" s="294" t="n"/>
      <c r="M582" s="294" t="n"/>
      <c r="N582" s="294" t="n"/>
      <c r="O582" s="298" t="n"/>
      <c r="P582" s="300" t="n"/>
      <c r="Q582" s="385" t="n"/>
      <c r="R582" s="268" t="n"/>
      <c r="S582" s="317" t="n"/>
      <c r="T582" s="314" t="n"/>
      <c r="U582" s="317" t="n"/>
      <c r="V582" s="341" t="n"/>
      <c r="W582" s="341" t="n"/>
      <c r="X582" s="291" t="n"/>
      <c r="Y582" s="114" t="n"/>
    </row>
    <row r="583">
      <c r="C583" s="320" t="n"/>
      <c r="D583" s="313" t="n"/>
      <c r="E583" s="291" t="n"/>
      <c r="F583" s="294" t="n"/>
      <c r="G583" s="295" t="n"/>
      <c r="H583" s="356" t="n"/>
      <c r="I583" s="341" t="n"/>
      <c r="J583" s="322" t="n"/>
      <c r="K583" s="357" t="n"/>
      <c r="L583" s="294" t="n"/>
      <c r="M583" s="294" t="n"/>
      <c r="N583" s="294" t="n"/>
      <c r="O583" s="298" t="n"/>
      <c r="P583" s="300" t="n"/>
      <c r="Q583" s="385" t="n"/>
      <c r="R583" s="268" t="n"/>
      <c r="S583" s="317" t="n"/>
      <c r="T583" s="314" t="n"/>
      <c r="U583" s="317" t="n"/>
      <c r="V583" s="341" t="n"/>
      <c r="W583" s="341" t="n"/>
      <c r="X583" s="291" t="n"/>
      <c r="Y583" s="114" t="n"/>
    </row>
    <row r="584">
      <c r="C584" s="320" t="n"/>
      <c r="D584" s="313" t="n"/>
      <c r="E584" s="291" t="n"/>
      <c r="F584" s="294" t="n"/>
      <c r="G584" s="295" t="n"/>
      <c r="H584" s="356" t="n"/>
      <c r="I584" s="341" t="n"/>
      <c r="J584" s="322" t="n"/>
      <c r="K584" s="357" t="n"/>
      <c r="L584" s="294" t="n"/>
      <c r="M584" s="294" t="n"/>
      <c r="N584" s="294" t="n"/>
      <c r="O584" s="298" t="n"/>
      <c r="P584" s="300" t="n"/>
      <c r="Q584" s="385" t="n"/>
      <c r="R584" s="268" t="n"/>
      <c r="S584" s="317" t="n"/>
      <c r="T584" s="314" t="n"/>
      <c r="U584" s="317" t="n"/>
      <c r="V584" s="341" t="n"/>
      <c r="W584" s="341" t="n"/>
      <c r="X584" s="291" t="n"/>
      <c r="Y584" s="114" t="n"/>
    </row>
    <row r="585">
      <c r="C585" s="320" t="n"/>
      <c r="D585" s="313" t="n"/>
      <c r="E585" s="291" t="n"/>
      <c r="F585" s="294" t="n"/>
      <c r="G585" s="295" t="n"/>
      <c r="H585" s="356" t="n"/>
      <c r="I585" s="341" t="n"/>
      <c r="J585" s="322" t="n"/>
      <c r="K585" s="357" t="n"/>
      <c r="L585" s="294" t="n"/>
      <c r="M585" s="294" t="n"/>
      <c r="N585" s="294" t="n"/>
      <c r="O585" s="298" t="n"/>
      <c r="P585" s="300" t="n"/>
      <c r="Q585" s="385" t="n"/>
      <c r="R585" s="268" t="n"/>
      <c r="S585" s="317" t="n"/>
      <c r="T585" s="314" t="n"/>
      <c r="U585" s="317" t="n"/>
      <c r="V585" s="341" t="n"/>
      <c r="W585" s="341" t="n"/>
      <c r="X585" s="291" t="n"/>
      <c r="Y585" s="114" t="n"/>
    </row>
    <row r="586">
      <c r="C586" s="320" t="n"/>
      <c r="D586" s="313" t="n"/>
      <c r="E586" s="291" t="n"/>
      <c r="F586" s="294" t="n"/>
      <c r="G586" s="295" t="n"/>
      <c r="H586" s="356" t="n"/>
      <c r="I586" s="341" t="n"/>
      <c r="J586" s="322" t="n"/>
      <c r="K586" s="357" t="n"/>
      <c r="L586" s="294" t="n"/>
      <c r="M586" s="294" t="n"/>
      <c r="N586" s="294" t="n"/>
      <c r="O586" s="298" t="n"/>
      <c r="P586" s="300" t="n"/>
      <c r="Q586" s="385" t="n"/>
      <c r="R586" s="268" t="n"/>
      <c r="S586" s="317" t="n"/>
      <c r="T586" s="314" t="n"/>
      <c r="U586" s="317" t="n"/>
      <c r="V586" s="341" t="n"/>
      <c r="W586" s="341" t="n"/>
      <c r="X586" s="291" t="n"/>
      <c r="Y586" s="114" t="n"/>
    </row>
    <row r="587">
      <c r="C587" s="320" t="n"/>
      <c r="D587" s="313" t="n"/>
      <c r="E587" s="291" t="n"/>
      <c r="F587" s="294" t="n"/>
      <c r="G587" s="295" t="n"/>
      <c r="H587" s="356" t="n"/>
      <c r="I587" s="341" t="n"/>
      <c r="J587" s="322" t="n"/>
      <c r="K587" s="357" t="n"/>
      <c r="L587" s="294" t="n"/>
      <c r="M587" s="294" t="n"/>
      <c r="N587" s="294" t="n"/>
      <c r="O587" s="298" t="n"/>
      <c r="P587" s="300" t="n"/>
      <c r="Q587" s="385" t="n"/>
      <c r="R587" s="268" t="n"/>
      <c r="S587" s="317" t="n"/>
      <c r="T587" s="314" t="n"/>
      <c r="U587" s="317" t="n"/>
      <c r="V587" s="341" t="n"/>
      <c r="W587" s="341" t="n"/>
      <c r="X587" s="291" t="n"/>
      <c r="Y587" s="114" t="n"/>
    </row>
    <row r="588">
      <c r="C588" s="320" t="n"/>
      <c r="D588" s="313" t="n"/>
      <c r="E588" s="291" t="n"/>
      <c r="F588" s="294" t="n"/>
      <c r="G588" s="295" t="n"/>
      <c r="H588" s="356" t="n"/>
      <c r="I588" s="341" t="n"/>
      <c r="J588" s="322" t="n"/>
      <c r="K588" s="357" t="n"/>
      <c r="L588" s="294" t="n"/>
      <c r="M588" s="294" t="n"/>
      <c r="N588" s="294" t="n"/>
      <c r="O588" s="298" t="n"/>
      <c r="P588" s="300" t="n"/>
      <c r="Q588" s="385" t="n"/>
      <c r="R588" s="268" t="n"/>
      <c r="S588" s="317" t="n"/>
      <c r="T588" s="314" t="n"/>
      <c r="U588" s="317" t="n"/>
      <c r="V588" s="341" t="n"/>
      <c r="W588" s="341" t="n"/>
      <c r="X588" s="291" t="n"/>
      <c r="Y588" s="114" t="n"/>
    </row>
    <row r="589">
      <c r="C589" s="320" t="n"/>
      <c r="D589" s="313" t="n"/>
      <c r="E589" s="291" t="n"/>
      <c r="F589" s="294" t="n"/>
      <c r="G589" s="295" t="n"/>
      <c r="H589" s="356" t="n"/>
      <c r="I589" s="341" t="n"/>
      <c r="J589" s="322" t="n"/>
      <c r="K589" s="357" t="n"/>
      <c r="L589" s="294" t="n"/>
      <c r="M589" s="294" t="n"/>
      <c r="N589" s="294" t="n"/>
      <c r="O589" s="298" t="n"/>
      <c r="P589" s="300" t="n"/>
      <c r="Q589" s="385" t="n"/>
      <c r="R589" s="268" t="n"/>
      <c r="S589" s="317" t="n"/>
      <c r="T589" s="314" t="n"/>
      <c r="U589" s="317" t="n"/>
      <c r="V589" s="341" t="n"/>
      <c r="W589" s="341" t="n"/>
      <c r="X589" s="291" t="n"/>
      <c r="Y589" s="114" t="n"/>
    </row>
    <row r="590">
      <c r="C590" s="320" t="n"/>
      <c r="D590" s="313" t="n"/>
      <c r="E590" s="291" t="n"/>
      <c r="F590" s="294" t="n"/>
      <c r="G590" s="295" t="n"/>
      <c r="H590" s="356" t="n"/>
      <c r="I590" s="341" t="n"/>
      <c r="J590" s="322" t="n"/>
      <c r="K590" s="357" t="n"/>
      <c r="L590" s="294" t="n"/>
      <c r="M590" s="294" t="n"/>
      <c r="N590" s="294" t="n"/>
      <c r="O590" s="298" t="n"/>
      <c r="P590" s="300" t="n"/>
      <c r="Q590" s="385" t="n"/>
      <c r="R590" s="268" t="n"/>
      <c r="S590" s="317" t="n"/>
      <c r="T590" s="314" t="n"/>
      <c r="U590" s="317" t="n"/>
      <c r="V590" s="341" t="n"/>
      <c r="W590" s="341" t="n"/>
      <c r="X590" s="291" t="n"/>
      <c r="Y590" s="114" t="n"/>
    </row>
    <row r="591">
      <c r="C591" s="320" t="n"/>
      <c r="D591" s="313" t="n"/>
      <c r="E591" s="291" t="n"/>
      <c r="F591" s="294" t="n"/>
      <c r="G591" s="295" t="n"/>
      <c r="H591" s="356" t="n"/>
      <c r="I591" s="341" t="n"/>
      <c r="J591" s="322" t="n"/>
      <c r="K591" s="357" t="n"/>
      <c r="L591" s="294" t="n"/>
      <c r="M591" s="294" t="n"/>
      <c r="N591" s="294" t="n"/>
      <c r="O591" s="298" t="n"/>
      <c r="P591" s="300" t="n"/>
      <c r="Q591" s="385" t="n"/>
      <c r="R591" s="268" t="n"/>
      <c r="S591" s="317" t="n"/>
      <c r="T591" s="314" t="n"/>
      <c r="U591" s="317" t="n"/>
      <c r="V591" s="341" t="n"/>
      <c r="W591" s="341" t="n"/>
      <c r="X591" s="291" t="n"/>
      <c r="Y591" s="114" t="n"/>
    </row>
    <row r="592">
      <c r="C592" s="320" t="n"/>
      <c r="D592" s="313" t="n"/>
      <c r="E592" s="291" t="n"/>
      <c r="F592" s="294" t="n"/>
      <c r="G592" s="295" t="n"/>
      <c r="H592" s="356" t="n"/>
      <c r="I592" s="341" t="n"/>
      <c r="J592" s="322" t="n"/>
      <c r="K592" s="357" t="n"/>
      <c r="L592" s="294" t="n"/>
      <c r="M592" s="294" t="n"/>
      <c r="N592" s="294" t="n"/>
      <c r="O592" s="298" t="n"/>
      <c r="P592" s="300" t="n"/>
      <c r="Q592" s="385" t="n"/>
      <c r="R592" s="268" t="n"/>
      <c r="S592" s="317" t="n"/>
      <c r="T592" s="314" t="n"/>
      <c r="U592" s="317" t="n"/>
      <c r="V592" s="341" t="n"/>
      <c r="W592" s="341" t="n"/>
      <c r="X592" s="291" t="n"/>
      <c r="Y592" s="114" t="n"/>
    </row>
    <row r="593">
      <c r="C593" s="320" t="n"/>
      <c r="D593" s="313" t="n"/>
      <c r="E593" s="291" t="n"/>
      <c r="F593" s="294" t="n"/>
      <c r="G593" s="295" t="n"/>
      <c r="H593" s="356" t="n"/>
      <c r="I593" s="341" t="n"/>
      <c r="J593" s="322" t="n"/>
      <c r="K593" s="357" t="n"/>
      <c r="L593" s="294" t="n"/>
      <c r="M593" s="294" t="n"/>
      <c r="N593" s="294" t="n"/>
      <c r="O593" s="298" t="n"/>
      <c r="P593" s="300" t="n"/>
      <c r="Q593" s="385" t="n"/>
      <c r="R593" s="268" t="n"/>
      <c r="S593" s="317" t="n"/>
      <c r="T593" s="314" t="n"/>
      <c r="U593" s="317" t="n"/>
      <c r="V593" s="341" t="n"/>
      <c r="W593" s="341" t="n"/>
      <c r="X593" s="291" t="n"/>
      <c r="Y593" s="114" t="n"/>
    </row>
    <row r="594">
      <c r="C594" s="320" t="n"/>
      <c r="D594" s="313" t="n"/>
      <c r="E594" s="291" t="n"/>
      <c r="F594" s="294" t="n"/>
      <c r="G594" s="295" t="n"/>
      <c r="H594" s="356" t="n"/>
      <c r="I594" s="341" t="n"/>
      <c r="J594" s="322" t="n"/>
      <c r="K594" s="357" t="n"/>
      <c r="L594" s="294" t="n"/>
      <c r="M594" s="294" t="n"/>
      <c r="N594" s="294" t="n"/>
      <c r="O594" s="298" t="n"/>
      <c r="P594" s="300" t="n"/>
      <c r="Q594" s="385" t="n"/>
      <c r="R594" s="268" t="n"/>
      <c r="S594" s="317" t="n"/>
      <c r="T594" s="314" t="n"/>
      <c r="U594" s="317" t="n"/>
      <c r="V594" s="341" t="n"/>
      <c r="W594" s="341" t="n"/>
      <c r="X594" s="291" t="n"/>
      <c r="Y594" s="114" t="n"/>
    </row>
    <row r="595">
      <c r="C595" s="320" t="n"/>
      <c r="D595" s="313" t="n"/>
      <c r="E595" s="291" t="n"/>
      <c r="F595" s="294" t="n"/>
      <c r="G595" s="295" t="n"/>
      <c r="H595" s="356" t="n"/>
      <c r="I595" s="341" t="n"/>
      <c r="J595" s="322" t="n"/>
      <c r="K595" s="357" t="n"/>
      <c r="L595" s="294" t="n"/>
      <c r="M595" s="294" t="n"/>
      <c r="N595" s="294" t="n"/>
      <c r="O595" s="298" t="n"/>
      <c r="P595" s="300" t="n"/>
      <c r="Q595" s="385" t="n"/>
      <c r="R595" s="268" t="n"/>
      <c r="S595" s="317" t="n"/>
      <c r="T595" s="314" t="n"/>
      <c r="U595" s="317" t="n"/>
      <c r="V595" s="341" t="n"/>
      <c r="W595" s="341" t="n"/>
      <c r="X595" s="291" t="n"/>
      <c r="Y595" s="114" t="n"/>
    </row>
    <row r="596">
      <c r="C596" s="320" t="n"/>
      <c r="D596" s="313" t="n"/>
      <c r="E596" s="291" t="n"/>
      <c r="F596" s="294" t="n"/>
      <c r="G596" s="295" t="n"/>
      <c r="H596" s="356" t="n"/>
      <c r="I596" s="341" t="n"/>
      <c r="J596" s="322" t="n"/>
      <c r="K596" s="357" t="n"/>
      <c r="L596" s="294" t="n"/>
      <c r="M596" s="294" t="n"/>
      <c r="N596" s="294" t="n"/>
      <c r="O596" s="298" t="n"/>
      <c r="P596" s="300" t="n"/>
      <c r="Q596" s="385" t="n"/>
      <c r="R596" s="268" t="n"/>
      <c r="S596" s="317" t="n"/>
      <c r="T596" s="314" t="n"/>
      <c r="U596" s="317" t="n"/>
      <c r="V596" s="341" t="n"/>
      <c r="W596" s="341" t="n"/>
      <c r="X596" s="291" t="n"/>
      <c r="Y596" s="114" t="n"/>
    </row>
    <row r="597">
      <c r="C597" s="320" t="n"/>
      <c r="D597" s="313" t="n"/>
      <c r="E597" s="291" t="n"/>
      <c r="F597" s="294" t="n"/>
      <c r="G597" s="295" t="n"/>
      <c r="H597" s="356" t="n"/>
      <c r="I597" s="341" t="n"/>
      <c r="J597" s="322" t="n"/>
      <c r="K597" s="357" t="n"/>
      <c r="L597" s="294" t="n"/>
      <c r="M597" s="294" t="n"/>
      <c r="N597" s="294" t="n"/>
      <c r="O597" s="298" t="n"/>
      <c r="P597" s="300" t="n"/>
      <c r="Q597" s="385" t="n"/>
      <c r="R597" s="268" t="n"/>
      <c r="S597" s="317" t="n"/>
      <c r="T597" s="314" t="n"/>
      <c r="U597" s="317" t="n"/>
      <c r="V597" s="341" t="n"/>
      <c r="W597" s="341" t="n"/>
      <c r="X597" s="291" t="n"/>
      <c r="Y597" s="114" t="n"/>
    </row>
    <row r="598">
      <c r="C598" s="320" t="n"/>
      <c r="D598" s="313" t="n"/>
      <c r="E598" s="291" t="n"/>
      <c r="F598" s="294" t="n"/>
      <c r="G598" s="295" t="n"/>
      <c r="H598" s="356" t="n"/>
      <c r="I598" s="341" t="n"/>
      <c r="J598" s="322" t="n"/>
      <c r="K598" s="357" t="n"/>
      <c r="L598" s="294" t="n"/>
      <c r="M598" s="294" t="n"/>
      <c r="N598" s="294" t="n"/>
      <c r="O598" s="298" t="n"/>
      <c r="P598" s="300" t="n"/>
      <c r="Q598" s="385" t="n"/>
      <c r="R598" s="268" t="n"/>
      <c r="S598" s="317" t="n"/>
      <c r="T598" s="314" t="n"/>
      <c r="U598" s="317" t="n"/>
      <c r="V598" s="341" t="n"/>
      <c r="W598" s="341" t="n"/>
      <c r="X598" s="291" t="n"/>
      <c r="Y598" s="114" t="n"/>
    </row>
    <row r="599">
      <c r="C599" s="320" t="n"/>
      <c r="D599" s="313" t="n"/>
      <c r="E599" s="291" t="n"/>
      <c r="F599" s="294" t="n"/>
      <c r="G599" s="295" t="n"/>
      <c r="H599" s="356" t="n"/>
      <c r="I599" s="341" t="n"/>
      <c r="J599" s="322" t="n"/>
      <c r="K599" s="357" t="n"/>
      <c r="L599" s="294" t="n"/>
      <c r="M599" s="294" t="n"/>
      <c r="N599" s="294" t="n"/>
      <c r="O599" s="298" t="n"/>
      <c r="P599" s="300" t="n"/>
      <c r="Q599" s="385" t="n"/>
      <c r="R599" s="268" t="n"/>
      <c r="S599" s="317" t="n"/>
      <c r="T599" s="314" t="n"/>
      <c r="U599" s="317" t="n"/>
      <c r="V599" s="341" t="n"/>
      <c r="W599" s="341" t="n"/>
      <c r="X599" s="291" t="n"/>
      <c r="Y599" s="114" t="n"/>
    </row>
    <row r="600">
      <c r="C600" s="320" t="n"/>
      <c r="D600" s="313" t="n"/>
      <c r="E600" s="291" t="n"/>
      <c r="F600" s="294" t="n"/>
      <c r="G600" s="295" t="n"/>
      <c r="H600" s="356" t="n"/>
      <c r="I600" s="341" t="n"/>
      <c r="J600" s="322" t="n"/>
      <c r="K600" s="357" t="n"/>
      <c r="L600" s="294" t="n"/>
      <c r="M600" s="294" t="n"/>
      <c r="N600" s="294" t="n"/>
      <c r="O600" s="298" t="n"/>
      <c r="P600" s="300" t="n"/>
      <c r="Q600" s="385" t="n"/>
      <c r="R600" s="268" t="n"/>
      <c r="S600" s="317" t="n"/>
      <c r="T600" s="314" t="n"/>
      <c r="U600" s="317" t="n"/>
      <c r="V600" s="341" t="n"/>
      <c r="W600" s="341" t="n"/>
      <c r="X600" s="291" t="n"/>
      <c r="Y600" s="114" t="n"/>
    </row>
    <row r="601">
      <c r="C601" s="320" t="n"/>
      <c r="D601" s="313" t="n"/>
      <c r="E601" s="291" t="n"/>
      <c r="F601" s="294" t="n"/>
      <c r="G601" s="295" t="n"/>
      <c r="H601" s="356" t="n"/>
      <c r="I601" s="341" t="n"/>
      <c r="J601" s="322" t="n"/>
      <c r="K601" s="357" t="n"/>
      <c r="L601" s="294" t="n"/>
      <c r="M601" s="294" t="n"/>
      <c r="N601" s="294" t="n"/>
      <c r="O601" s="298" t="n"/>
      <c r="P601" s="300" t="n"/>
      <c r="Q601" s="385" t="n"/>
      <c r="R601" s="268" t="n"/>
      <c r="S601" s="317" t="n"/>
      <c r="T601" s="314" t="n"/>
      <c r="U601" s="317" t="n"/>
      <c r="V601" s="341" t="n"/>
      <c r="W601" s="341" t="n"/>
      <c r="X601" s="291" t="n"/>
      <c r="Y601" s="114" t="n"/>
    </row>
    <row r="602">
      <c r="C602" s="320" t="n"/>
      <c r="D602" s="313" t="n"/>
      <c r="E602" s="291" t="n"/>
      <c r="F602" s="294" t="n"/>
      <c r="G602" s="295" t="n"/>
      <c r="H602" s="356" t="n"/>
      <c r="I602" s="341" t="n"/>
      <c r="J602" s="322" t="n"/>
      <c r="K602" s="357" t="n"/>
      <c r="L602" s="294" t="n"/>
      <c r="M602" s="294" t="n"/>
      <c r="N602" s="294" t="n"/>
      <c r="O602" s="298" t="n"/>
      <c r="P602" s="300" t="n"/>
      <c r="Q602" s="385" t="n"/>
      <c r="R602" s="268" t="n"/>
      <c r="S602" s="317" t="n"/>
      <c r="T602" s="314" t="n"/>
      <c r="U602" s="317" t="n"/>
      <c r="V602" s="341" t="n"/>
      <c r="W602" s="341" t="n"/>
      <c r="X602" s="291" t="n"/>
      <c r="Y602" s="114" t="n"/>
    </row>
    <row r="603">
      <c r="C603" s="320" t="n"/>
      <c r="D603" s="313" t="n"/>
      <c r="E603" s="291" t="n"/>
      <c r="F603" s="294" t="n"/>
      <c r="G603" s="295" t="n"/>
      <c r="H603" s="356" t="n"/>
      <c r="I603" s="341" t="n"/>
      <c r="J603" s="322" t="n"/>
      <c r="K603" s="357" t="n"/>
      <c r="L603" s="294" t="n"/>
      <c r="M603" s="294" t="n"/>
      <c r="N603" s="294" t="n"/>
      <c r="O603" s="298" t="n"/>
      <c r="P603" s="300" t="n"/>
      <c r="Q603" s="385" t="n"/>
      <c r="R603" s="268" t="n"/>
      <c r="S603" s="317" t="n"/>
      <c r="T603" s="314" t="n"/>
      <c r="U603" s="317" t="n"/>
      <c r="V603" s="341" t="n"/>
      <c r="W603" s="341" t="n"/>
      <c r="X603" s="291" t="n"/>
      <c r="Y603" s="114" t="n"/>
    </row>
    <row r="604">
      <c r="C604" s="320" t="n"/>
      <c r="D604" s="313" t="n"/>
      <c r="E604" s="291" t="n"/>
      <c r="F604" s="294" t="n"/>
      <c r="G604" s="295" t="n"/>
      <c r="H604" s="356" t="n"/>
      <c r="I604" s="341" t="n"/>
      <c r="J604" s="322" t="n"/>
      <c r="K604" s="357" t="n"/>
      <c r="L604" s="294" t="n"/>
      <c r="M604" s="294" t="n"/>
      <c r="N604" s="294" t="n"/>
      <c r="O604" s="298" t="n"/>
      <c r="P604" s="300" t="n"/>
      <c r="Q604" s="385" t="n"/>
      <c r="R604" s="268" t="n"/>
      <c r="S604" s="317" t="n"/>
      <c r="T604" s="314" t="n"/>
      <c r="U604" s="317" t="n"/>
      <c r="V604" s="341" t="n"/>
      <c r="W604" s="341" t="n"/>
      <c r="X604" s="291" t="n"/>
      <c r="Y604" s="114" t="n"/>
    </row>
    <row r="605">
      <c r="C605" s="320" t="n"/>
      <c r="D605" s="313" t="n"/>
      <c r="E605" s="291" t="n"/>
      <c r="F605" s="294" t="n"/>
      <c r="G605" s="295" t="n"/>
      <c r="H605" s="356" t="n"/>
      <c r="I605" s="341" t="n"/>
      <c r="J605" s="322" t="n"/>
      <c r="K605" s="357" t="n"/>
      <c r="L605" s="294" t="n"/>
      <c r="M605" s="294" t="n"/>
      <c r="N605" s="294" t="n"/>
      <c r="O605" s="298" t="n"/>
      <c r="P605" s="300" t="n"/>
      <c r="Q605" s="385" t="n"/>
      <c r="R605" s="268" t="n"/>
      <c r="S605" s="317" t="n"/>
      <c r="T605" s="314" t="n"/>
      <c r="U605" s="317" t="n"/>
      <c r="V605" s="341" t="n"/>
      <c r="W605" s="341" t="n"/>
      <c r="X605" s="291" t="n"/>
      <c r="Y605" s="114" t="n"/>
    </row>
    <row r="606">
      <c r="C606" s="320" t="n"/>
      <c r="D606" s="313" t="n"/>
      <c r="E606" s="291" t="n"/>
      <c r="F606" s="294" t="n"/>
      <c r="G606" s="295" t="n"/>
      <c r="H606" s="356" t="n"/>
      <c r="I606" s="341" t="n"/>
      <c r="J606" s="322" t="n"/>
      <c r="K606" s="357" t="n"/>
      <c r="L606" s="294" t="n"/>
      <c r="M606" s="294" t="n"/>
      <c r="N606" s="294" t="n"/>
      <c r="O606" s="298" t="n"/>
      <c r="P606" s="300" t="n"/>
      <c r="Q606" s="385" t="n"/>
      <c r="R606" s="268" t="n"/>
      <c r="S606" s="317" t="n"/>
      <c r="T606" s="314" t="n"/>
      <c r="U606" s="317" t="n"/>
      <c r="V606" s="341" t="n"/>
      <c r="W606" s="341" t="n"/>
      <c r="X606" s="291" t="n"/>
      <c r="Y606" s="114" t="n"/>
    </row>
    <row r="607">
      <c r="C607" s="320" t="n"/>
      <c r="D607" s="313" t="n"/>
      <c r="E607" s="291" t="n"/>
      <c r="F607" s="294" t="n"/>
      <c r="G607" s="295" t="n"/>
      <c r="H607" s="356" t="n"/>
      <c r="I607" s="341" t="n"/>
      <c r="J607" s="322" t="n"/>
      <c r="K607" s="357" t="n"/>
      <c r="L607" s="294" t="n"/>
      <c r="M607" s="294" t="n"/>
      <c r="N607" s="294" t="n"/>
      <c r="O607" s="298" t="n"/>
      <c r="P607" s="300" t="n"/>
      <c r="Q607" s="385" t="n"/>
      <c r="R607" s="268" t="n"/>
      <c r="S607" s="317" t="n"/>
      <c r="T607" s="314" t="n"/>
      <c r="U607" s="317" t="n"/>
      <c r="V607" s="341" t="n"/>
      <c r="W607" s="341" t="n"/>
      <c r="X607" s="291" t="n"/>
      <c r="Y607" s="114" t="n"/>
    </row>
    <row r="608">
      <c r="C608" s="320" t="n"/>
      <c r="D608" s="313" t="n"/>
      <c r="E608" s="291" t="n"/>
      <c r="F608" s="294" t="n"/>
      <c r="G608" s="295" t="n"/>
      <c r="H608" s="356" t="n"/>
      <c r="I608" s="341" t="n"/>
      <c r="J608" s="322" t="n"/>
      <c r="K608" s="357" t="n"/>
      <c r="L608" s="294" t="n"/>
      <c r="M608" s="294" t="n"/>
      <c r="N608" s="294" t="n"/>
      <c r="O608" s="298" t="n"/>
      <c r="P608" s="300" t="n"/>
      <c r="Q608" s="385" t="n"/>
      <c r="R608" s="268" t="n"/>
      <c r="S608" s="317" t="n"/>
      <c r="T608" s="314" t="n"/>
      <c r="U608" s="317" t="n"/>
      <c r="V608" s="341" t="n"/>
      <c r="W608" s="341" t="n"/>
      <c r="X608" s="291" t="n"/>
      <c r="Y608" s="114" t="n"/>
    </row>
    <row r="609">
      <c r="C609" s="320" t="n"/>
      <c r="D609" s="313" t="n"/>
      <c r="E609" s="291" t="n"/>
      <c r="F609" s="294" t="n"/>
      <c r="G609" s="295" t="n"/>
      <c r="H609" s="356" t="n"/>
      <c r="I609" s="341" t="n"/>
      <c r="J609" s="322" t="n"/>
      <c r="K609" s="357" t="n"/>
      <c r="L609" s="294" t="n"/>
      <c r="M609" s="294" t="n"/>
      <c r="N609" s="294" t="n"/>
      <c r="O609" s="298" t="n"/>
      <c r="P609" s="300" t="n"/>
      <c r="Q609" s="385" t="n"/>
      <c r="R609" s="268" t="n"/>
      <c r="S609" s="317" t="n"/>
      <c r="T609" s="314" t="n"/>
      <c r="U609" s="317" t="n"/>
      <c r="V609" s="341" t="n"/>
      <c r="W609" s="341" t="n"/>
      <c r="X609" s="291" t="n"/>
      <c r="Y609" s="114" t="n"/>
    </row>
    <row r="610">
      <c r="C610" s="320" t="n"/>
      <c r="D610" s="313" t="n"/>
      <c r="E610" s="291" t="n"/>
      <c r="F610" s="294" t="n"/>
      <c r="G610" s="295" t="n"/>
      <c r="H610" s="356" t="n"/>
      <c r="I610" s="341" t="n"/>
      <c r="J610" s="322" t="n"/>
      <c r="K610" s="357" t="n"/>
      <c r="L610" s="294" t="n"/>
      <c r="M610" s="294" t="n"/>
      <c r="N610" s="294" t="n"/>
      <c r="O610" s="298" t="n"/>
      <c r="P610" s="300" t="n"/>
      <c r="Q610" s="385" t="n"/>
      <c r="R610" s="268" t="n"/>
      <c r="S610" s="317" t="n"/>
      <c r="T610" s="314" t="n"/>
      <c r="U610" s="317" t="n"/>
      <c r="V610" s="341" t="n"/>
      <c r="W610" s="341" t="n"/>
      <c r="X610" s="291" t="n"/>
      <c r="Y610" s="114" t="n"/>
    </row>
    <row r="611">
      <c r="C611" s="320" t="n"/>
      <c r="D611" s="313" t="n"/>
      <c r="E611" s="291" t="n"/>
      <c r="F611" s="294" t="n"/>
      <c r="G611" s="295" t="n"/>
      <c r="H611" s="356" t="n"/>
      <c r="I611" s="341" t="n"/>
      <c r="J611" s="322" t="n"/>
      <c r="K611" s="357" t="n"/>
      <c r="L611" s="294" t="n"/>
      <c r="M611" s="294" t="n"/>
      <c r="N611" s="294" t="n"/>
      <c r="O611" s="298" t="n"/>
      <c r="P611" s="300" t="n"/>
      <c r="Q611" s="385" t="n"/>
      <c r="R611" s="268" t="n"/>
      <c r="S611" s="317" t="n"/>
      <c r="T611" s="314" t="n"/>
      <c r="U611" s="317" t="n"/>
      <c r="V611" s="341" t="n"/>
      <c r="W611" s="341" t="n"/>
      <c r="X611" s="291" t="n"/>
      <c r="Y611" s="114" t="n"/>
    </row>
    <row r="612">
      <c r="C612" s="320" t="n"/>
      <c r="D612" s="313" t="n"/>
      <c r="E612" s="291" t="n"/>
      <c r="F612" s="294" t="n"/>
      <c r="G612" s="295" t="n"/>
      <c r="H612" s="356" t="n"/>
      <c r="I612" s="341" t="n"/>
      <c r="J612" s="322" t="n"/>
      <c r="K612" s="357" t="n"/>
      <c r="L612" s="294" t="n"/>
      <c r="M612" s="294" t="n"/>
      <c r="N612" s="294" t="n"/>
      <c r="O612" s="298" t="n"/>
      <c r="P612" s="300" t="n"/>
      <c r="Q612" s="385" t="n"/>
      <c r="R612" s="268" t="n"/>
      <c r="S612" s="317" t="n"/>
      <c r="T612" s="314" t="n"/>
      <c r="U612" s="317" t="n"/>
      <c r="V612" s="341" t="n"/>
      <c r="W612" s="341" t="n"/>
      <c r="X612" s="291" t="n"/>
      <c r="Y612" s="114" t="n"/>
    </row>
    <row r="613">
      <c r="C613" s="320" t="n"/>
      <c r="D613" s="313" t="n"/>
      <c r="E613" s="291" t="n"/>
      <c r="F613" s="294" t="n"/>
      <c r="G613" s="295" t="n"/>
      <c r="H613" s="356" t="n"/>
      <c r="I613" s="341" t="n"/>
      <c r="J613" s="322" t="n"/>
      <c r="K613" s="357" t="n"/>
      <c r="L613" s="294" t="n"/>
      <c r="M613" s="294" t="n"/>
      <c r="N613" s="294" t="n"/>
      <c r="O613" s="298" t="n"/>
      <c r="P613" s="300" t="n"/>
      <c r="Q613" s="385" t="n"/>
      <c r="R613" s="268" t="n"/>
      <c r="S613" s="317" t="n"/>
      <c r="T613" s="314" t="n"/>
      <c r="U613" s="317" t="n"/>
      <c r="V613" s="341" t="n"/>
      <c r="W613" s="341" t="n"/>
      <c r="X613" s="291" t="n"/>
      <c r="Y613" s="114" t="n"/>
    </row>
    <row r="614">
      <c r="C614" s="320" t="n"/>
      <c r="D614" s="313" t="n"/>
      <c r="E614" s="291" t="n"/>
      <c r="F614" s="294" t="n"/>
      <c r="G614" s="295" t="n"/>
      <c r="H614" s="356" t="n"/>
      <c r="I614" s="341" t="n"/>
      <c r="J614" s="322" t="n"/>
      <c r="K614" s="357" t="n"/>
      <c r="L614" s="294" t="n"/>
      <c r="M614" s="294" t="n"/>
      <c r="N614" s="294" t="n"/>
      <c r="O614" s="298" t="n"/>
      <c r="P614" s="300" t="n"/>
      <c r="Q614" s="385" t="n"/>
      <c r="R614" s="268" t="n"/>
      <c r="S614" s="317" t="n"/>
      <c r="T614" s="314" t="n"/>
      <c r="U614" s="317" t="n"/>
      <c r="V614" s="341" t="n"/>
      <c r="W614" s="341" t="n"/>
      <c r="X614" s="291" t="n"/>
      <c r="Y614" s="114" t="n"/>
    </row>
    <row r="615">
      <c r="C615" s="320" t="n"/>
      <c r="D615" s="313" t="n"/>
      <c r="E615" s="291" t="n"/>
      <c r="F615" s="294" t="n"/>
      <c r="G615" s="295" t="n"/>
      <c r="H615" s="356" t="n"/>
      <c r="I615" s="341" t="n"/>
      <c r="J615" s="322" t="n"/>
      <c r="K615" s="357" t="n"/>
      <c r="L615" s="294" t="n"/>
      <c r="M615" s="294" t="n"/>
      <c r="N615" s="294" t="n"/>
      <c r="O615" s="298" t="n"/>
      <c r="P615" s="300" t="n"/>
      <c r="Q615" s="385" t="n"/>
      <c r="R615" s="268" t="n"/>
      <c r="S615" s="317" t="n"/>
      <c r="T615" s="314" t="n"/>
      <c r="U615" s="317" t="n"/>
      <c r="V615" s="341" t="n"/>
      <c r="W615" s="341" t="n"/>
      <c r="X615" s="291" t="n"/>
      <c r="Y615" s="114" t="n"/>
    </row>
    <row r="616">
      <c r="C616" s="320" t="n"/>
      <c r="D616" s="313" t="n"/>
      <c r="E616" s="291" t="n"/>
      <c r="F616" s="294" t="n"/>
      <c r="G616" s="295" t="n"/>
      <c r="H616" s="356" t="n"/>
      <c r="I616" s="341" t="n"/>
      <c r="J616" s="322" t="n"/>
      <c r="K616" s="357" t="n"/>
      <c r="L616" s="294" t="n"/>
      <c r="M616" s="294" t="n"/>
      <c r="N616" s="294" t="n"/>
      <c r="O616" s="298" t="n"/>
      <c r="P616" s="300" t="n"/>
      <c r="Q616" s="385" t="n"/>
      <c r="R616" s="268" t="n"/>
      <c r="S616" s="317" t="n"/>
      <c r="T616" s="314" t="n"/>
      <c r="U616" s="317" t="n"/>
      <c r="V616" s="341" t="n"/>
      <c r="W616" s="341" t="n"/>
      <c r="X616" s="291" t="n"/>
      <c r="Y616" s="114" t="n"/>
    </row>
    <row r="617">
      <c r="C617" s="320" t="n"/>
      <c r="D617" s="313" t="n"/>
      <c r="E617" s="291" t="n"/>
      <c r="F617" s="294" t="n"/>
      <c r="G617" s="295" t="n"/>
      <c r="H617" s="356" t="n"/>
      <c r="I617" s="341" t="n"/>
      <c r="J617" s="322" t="n"/>
      <c r="K617" s="357" t="n"/>
      <c r="L617" s="294" t="n"/>
      <c r="M617" s="294" t="n"/>
      <c r="N617" s="294" t="n"/>
      <c r="O617" s="298" t="n"/>
      <c r="P617" s="300" t="n"/>
      <c r="Q617" s="385" t="n"/>
      <c r="R617" s="268" t="n"/>
      <c r="S617" s="317" t="n"/>
      <c r="T617" s="314" t="n"/>
      <c r="U617" s="317" t="n"/>
      <c r="V617" s="341" t="n"/>
      <c r="W617" s="341" t="n"/>
      <c r="X617" s="291" t="n"/>
      <c r="Y617" s="114" t="n"/>
    </row>
    <row r="618">
      <c r="C618" s="320" t="n"/>
      <c r="D618" s="313" t="n"/>
      <c r="E618" s="291" t="n"/>
      <c r="F618" s="294" t="n"/>
      <c r="G618" s="295" t="n"/>
      <c r="H618" s="356" t="n"/>
      <c r="I618" s="341" t="n"/>
      <c r="J618" s="322" t="n"/>
      <c r="K618" s="357" t="n"/>
      <c r="L618" s="294" t="n"/>
      <c r="M618" s="294" t="n"/>
      <c r="N618" s="294" t="n"/>
      <c r="O618" s="298" t="n"/>
      <c r="P618" s="300" t="n"/>
      <c r="Q618" s="385" t="n"/>
      <c r="R618" s="268" t="n"/>
      <c r="S618" s="317" t="n"/>
      <c r="T618" s="314" t="n"/>
      <c r="U618" s="317" t="n"/>
      <c r="V618" s="341" t="n"/>
      <c r="W618" s="341" t="n"/>
      <c r="X618" s="291" t="n"/>
      <c r="Y618" s="114" t="n"/>
    </row>
    <row r="619">
      <c r="C619" s="320" t="n"/>
      <c r="D619" s="313" t="n"/>
      <c r="E619" s="291" t="n"/>
      <c r="F619" s="294" t="n"/>
      <c r="G619" s="295" t="n"/>
      <c r="H619" s="356" t="n"/>
      <c r="I619" s="341" t="n"/>
      <c r="J619" s="322" t="n"/>
      <c r="K619" s="357" t="n"/>
      <c r="L619" s="294" t="n"/>
      <c r="M619" s="294" t="n"/>
      <c r="N619" s="294" t="n"/>
      <c r="O619" s="298" t="n"/>
      <c r="P619" s="300" t="n"/>
      <c r="Q619" s="385" t="n"/>
      <c r="R619" s="268" t="n"/>
      <c r="S619" s="317" t="n"/>
      <c r="T619" s="314" t="n"/>
      <c r="U619" s="317" t="n"/>
      <c r="V619" s="341" t="n"/>
      <c r="W619" s="341" t="n"/>
      <c r="X619" s="291" t="n"/>
      <c r="Y619" s="114" t="n"/>
    </row>
    <row r="620">
      <c r="C620" s="320" t="n"/>
      <c r="D620" s="313" t="n"/>
      <c r="E620" s="291" t="n"/>
      <c r="F620" s="294" t="n"/>
      <c r="G620" s="295" t="n"/>
      <c r="H620" s="356" t="n"/>
      <c r="I620" s="341" t="n"/>
      <c r="J620" s="322" t="n"/>
      <c r="K620" s="357" t="n"/>
      <c r="L620" s="294" t="n"/>
      <c r="M620" s="294" t="n"/>
      <c r="N620" s="294" t="n"/>
      <c r="O620" s="298" t="n"/>
      <c r="P620" s="300" t="n"/>
      <c r="Q620" s="385" t="n"/>
      <c r="R620" s="268" t="n"/>
      <c r="S620" s="317" t="n"/>
      <c r="T620" s="314" t="n"/>
      <c r="U620" s="317" t="n"/>
      <c r="V620" s="341" t="n"/>
      <c r="W620" s="341" t="n"/>
      <c r="X620" s="291" t="n"/>
      <c r="Y620" s="114" t="n"/>
    </row>
    <row r="621">
      <c r="C621" s="320" t="n"/>
      <c r="D621" s="313" t="n"/>
      <c r="E621" s="291" t="n"/>
      <c r="F621" s="294" t="n"/>
      <c r="G621" s="295" t="n"/>
      <c r="H621" s="356" t="n"/>
      <c r="I621" s="341" t="n"/>
      <c r="J621" s="322" t="n"/>
      <c r="K621" s="357" t="n"/>
      <c r="L621" s="294" t="n"/>
      <c r="M621" s="294" t="n"/>
      <c r="N621" s="294" t="n"/>
      <c r="O621" s="298" t="n"/>
      <c r="P621" s="300" t="n"/>
      <c r="Q621" s="385" t="n"/>
      <c r="R621" s="268" t="n"/>
      <c r="S621" s="317" t="n"/>
      <c r="T621" s="314" t="n"/>
      <c r="U621" s="317" t="n"/>
      <c r="V621" s="341" t="n"/>
      <c r="W621" s="341" t="n"/>
      <c r="X621" s="291" t="n"/>
      <c r="Y621" s="114" t="n"/>
    </row>
    <row r="622">
      <c r="C622" s="320" t="n"/>
      <c r="D622" s="313" t="n"/>
      <c r="E622" s="291" t="n"/>
      <c r="F622" s="294" t="n"/>
      <c r="G622" s="295" t="n"/>
      <c r="H622" s="356" t="n"/>
      <c r="I622" s="341" t="n"/>
      <c r="J622" s="322" t="n"/>
      <c r="K622" s="357" t="n"/>
      <c r="L622" s="294" t="n"/>
      <c r="M622" s="294" t="n"/>
      <c r="N622" s="294" t="n"/>
      <c r="O622" s="298" t="n"/>
      <c r="P622" s="300" t="n"/>
      <c r="Q622" s="385" t="n"/>
      <c r="R622" s="268" t="n"/>
      <c r="S622" s="317" t="n"/>
      <c r="T622" s="314" t="n"/>
      <c r="U622" s="317" t="n"/>
      <c r="V622" s="341" t="n"/>
      <c r="W622" s="341" t="n"/>
      <c r="X622" s="291" t="n"/>
      <c r="Y622" s="114" t="n"/>
    </row>
    <row r="623">
      <c r="C623" s="320" t="n"/>
      <c r="D623" s="313" t="n"/>
      <c r="E623" s="291" t="n"/>
      <c r="F623" s="294" t="n"/>
      <c r="G623" s="295" t="n"/>
      <c r="H623" s="356" t="n"/>
      <c r="I623" s="341" t="n"/>
      <c r="J623" s="322" t="n"/>
      <c r="K623" s="357" t="n"/>
      <c r="L623" s="294" t="n"/>
      <c r="M623" s="294" t="n"/>
      <c r="N623" s="294" t="n"/>
      <c r="O623" s="298" t="n"/>
      <c r="P623" s="300" t="n"/>
      <c r="Q623" s="385" t="n"/>
      <c r="R623" s="268" t="n"/>
      <c r="S623" s="317" t="n"/>
      <c r="T623" s="314" t="n"/>
      <c r="U623" s="317" t="n"/>
      <c r="V623" s="341" t="n"/>
      <c r="W623" s="341" t="n"/>
      <c r="X623" s="291" t="n"/>
      <c r="Y623" s="114" t="n"/>
    </row>
    <row r="624">
      <c r="C624" s="320" t="n"/>
      <c r="D624" s="313" t="n"/>
      <c r="E624" s="291" t="n"/>
      <c r="F624" s="294" t="n"/>
      <c r="G624" s="295" t="n"/>
      <c r="H624" s="356" t="n"/>
      <c r="I624" s="341" t="n"/>
      <c r="J624" s="322" t="n"/>
      <c r="K624" s="357" t="n"/>
      <c r="L624" s="294" t="n"/>
      <c r="M624" s="294" t="n"/>
      <c r="N624" s="294" t="n"/>
      <c r="O624" s="298" t="n"/>
      <c r="P624" s="300" t="n"/>
      <c r="Q624" s="385" t="n"/>
      <c r="R624" s="268" t="n"/>
      <c r="S624" s="317" t="n"/>
      <c r="T624" s="314" t="n"/>
      <c r="U624" s="317" t="n"/>
      <c r="V624" s="341" t="n"/>
      <c r="W624" s="341" t="n"/>
      <c r="X624" s="291" t="n"/>
      <c r="Y624" s="114" t="n"/>
    </row>
    <row r="625">
      <c r="C625" s="320" t="n"/>
      <c r="D625" s="313" t="n"/>
      <c r="E625" s="291" t="n"/>
      <c r="F625" s="294" t="n"/>
      <c r="G625" s="295" t="n"/>
      <c r="H625" s="356" t="n"/>
      <c r="I625" s="341" t="n"/>
      <c r="J625" s="322" t="n"/>
      <c r="K625" s="357" t="n"/>
      <c r="L625" s="294" t="n"/>
      <c r="M625" s="294" t="n"/>
      <c r="N625" s="294" t="n"/>
      <c r="O625" s="298" t="n"/>
      <c r="P625" s="300" t="n"/>
      <c r="Q625" s="385" t="n"/>
      <c r="R625" s="268" t="n"/>
      <c r="S625" s="317" t="n"/>
      <c r="T625" s="314" t="n"/>
      <c r="U625" s="317" t="n"/>
      <c r="V625" s="341" t="n"/>
      <c r="W625" s="341" t="n"/>
      <c r="X625" s="291" t="n"/>
      <c r="Y625" s="114" t="n"/>
    </row>
    <row r="626">
      <c r="C626" s="320" t="n"/>
      <c r="D626" s="313" t="n"/>
      <c r="E626" s="291" t="n"/>
      <c r="F626" s="294" t="n"/>
      <c r="G626" s="295" t="n"/>
      <c r="H626" s="356" t="n"/>
      <c r="I626" s="341" t="n"/>
      <c r="J626" s="322" t="n"/>
      <c r="K626" s="357" t="n"/>
      <c r="L626" s="294" t="n"/>
      <c r="M626" s="294" t="n"/>
      <c r="N626" s="294" t="n"/>
      <c r="O626" s="298" t="n"/>
      <c r="P626" s="300" t="n"/>
      <c r="Q626" s="385" t="n"/>
      <c r="R626" s="268" t="n"/>
      <c r="S626" s="317" t="n"/>
      <c r="T626" s="314" t="n"/>
      <c r="U626" s="317" t="n"/>
      <c r="V626" s="341" t="n"/>
      <c r="W626" s="341" t="n"/>
      <c r="X626" s="291" t="n"/>
      <c r="Y626" s="114" t="n"/>
    </row>
    <row r="627">
      <c r="C627" s="320" t="n"/>
      <c r="D627" s="313" t="n"/>
      <c r="E627" s="291" t="n"/>
      <c r="F627" s="294" t="n"/>
      <c r="G627" s="295" t="n"/>
      <c r="H627" s="356" t="n"/>
      <c r="I627" s="341" t="n"/>
      <c r="J627" s="322" t="n"/>
      <c r="K627" s="357" t="n"/>
      <c r="L627" s="294" t="n"/>
      <c r="M627" s="294" t="n"/>
      <c r="N627" s="294" t="n"/>
      <c r="O627" s="298" t="n"/>
      <c r="P627" s="300" t="n"/>
      <c r="Q627" s="385" t="n"/>
      <c r="R627" s="268" t="n"/>
      <c r="S627" s="317" t="n"/>
      <c r="T627" s="314" t="n"/>
      <c r="U627" s="317" t="n"/>
      <c r="V627" s="341" t="n"/>
      <c r="W627" s="341" t="n"/>
      <c r="X627" s="291" t="n"/>
      <c r="Y627" s="114" t="n"/>
    </row>
    <row r="628">
      <c r="C628" s="320" t="n"/>
      <c r="D628" s="313" t="n"/>
      <c r="E628" s="291" t="n"/>
      <c r="F628" s="294" t="n"/>
      <c r="G628" s="295" t="n"/>
      <c r="H628" s="356" t="n"/>
      <c r="I628" s="341" t="n"/>
      <c r="J628" s="322" t="n"/>
      <c r="K628" s="357" t="n"/>
      <c r="L628" s="294" t="n"/>
      <c r="M628" s="294" t="n"/>
      <c r="N628" s="294" t="n"/>
      <c r="O628" s="298" t="n"/>
      <c r="P628" s="300" t="n"/>
      <c r="Q628" s="385" t="n"/>
      <c r="R628" s="268" t="n"/>
      <c r="S628" s="317" t="n"/>
      <c r="T628" s="314" t="n"/>
      <c r="U628" s="317" t="n"/>
      <c r="V628" s="341" t="n"/>
      <c r="W628" s="341" t="n"/>
      <c r="X628" s="291" t="n"/>
      <c r="Y628" s="114" t="n"/>
    </row>
    <row r="629">
      <c r="C629" s="320" t="n"/>
      <c r="D629" s="313" t="n"/>
      <c r="E629" s="291" t="n"/>
      <c r="F629" s="294" t="n"/>
      <c r="G629" s="295" t="n"/>
      <c r="H629" s="356" t="n"/>
      <c r="I629" s="341" t="n"/>
      <c r="J629" s="322" t="n"/>
      <c r="K629" s="357" t="n"/>
      <c r="L629" s="294" t="n"/>
      <c r="M629" s="294" t="n"/>
      <c r="N629" s="294" t="n"/>
      <c r="O629" s="298" t="n"/>
      <c r="P629" s="300" t="n"/>
      <c r="Q629" s="385" t="n"/>
      <c r="R629" s="268" t="n"/>
      <c r="S629" s="317" t="n"/>
      <c r="T629" s="314" t="n"/>
      <c r="U629" s="317" t="n"/>
      <c r="V629" s="341" t="n"/>
      <c r="W629" s="341" t="n"/>
      <c r="X629" s="291" t="n"/>
      <c r="Y629" s="114" t="n"/>
    </row>
    <row r="630">
      <c r="C630" s="320" t="n"/>
      <c r="D630" s="313" t="n"/>
      <c r="E630" s="291" t="n"/>
      <c r="F630" s="294" t="n"/>
      <c r="G630" s="295" t="n"/>
      <c r="H630" s="356" t="n"/>
      <c r="I630" s="341" t="n"/>
      <c r="J630" s="322" t="n"/>
      <c r="K630" s="357" t="n"/>
      <c r="L630" s="294" t="n"/>
      <c r="M630" s="294" t="n"/>
      <c r="N630" s="294" t="n"/>
      <c r="O630" s="298" t="n"/>
      <c r="P630" s="300" t="n"/>
      <c r="Q630" s="385" t="n"/>
      <c r="R630" s="268" t="n"/>
      <c r="S630" s="317" t="n"/>
      <c r="T630" s="314" t="n"/>
      <c r="U630" s="317" t="n"/>
      <c r="V630" s="341" t="n"/>
      <c r="W630" s="341" t="n"/>
      <c r="X630" s="291" t="n"/>
      <c r="Y630" s="114" t="n"/>
    </row>
    <row r="631">
      <c r="C631" s="320" t="n"/>
      <c r="D631" s="313" t="n"/>
      <c r="E631" s="291" t="n"/>
      <c r="F631" s="294" t="n"/>
      <c r="G631" s="295" t="n"/>
      <c r="H631" s="356" t="n"/>
      <c r="I631" s="341" t="n"/>
      <c r="J631" s="322" t="n"/>
      <c r="K631" s="357" t="n"/>
      <c r="L631" s="294" t="n"/>
      <c r="M631" s="294" t="n"/>
      <c r="N631" s="294" t="n"/>
      <c r="O631" s="298" t="n"/>
      <c r="P631" s="300" t="n"/>
      <c r="Q631" s="385" t="n"/>
      <c r="R631" s="268" t="n"/>
      <c r="S631" s="317" t="n"/>
      <c r="T631" s="314" t="n"/>
      <c r="U631" s="317" t="n"/>
      <c r="V631" s="341" t="n"/>
      <c r="W631" s="341" t="n"/>
      <c r="X631" s="291" t="n"/>
      <c r="Y631" s="114" t="n"/>
    </row>
    <row r="632">
      <c r="C632" s="320" t="n"/>
      <c r="D632" s="313" t="n"/>
      <c r="E632" s="291" t="n"/>
      <c r="F632" s="294" t="n"/>
      <c r="G632" s="295" t="n"/>
      <c r="H632" s="356" t="n"/>
      <c r="I632" s="341" t="n"/>
      <c r="J632" s="322" t="n"/>
      <c r="K632" s="357" t="n"/>
      <c r="L632" s="294" t="n"/>
      <c r="M632" s="294" t="n"/>
      <c r="N632" s="294" t="n"/>
      <c r="O632" s="298" t="n"/>
      <c r="P632" s="300" t="n"/>
      <c r="Q632" s="385" t="n"/>
      <c r="R632" s="268" t="n"/>
      <c r="S632" s="317" t="n"/>
      <c r="T632" s="314" t="n"/>
      <c r="U632" s="317" t="n"/>
      <c r="V632" s="341" t="n"/>
      <c r="W632" s="341" t="n"/>
      <c r="X632" s="291" t="n"/>
      <c r="Y632" s="114" t="n"/>
    </row>
    <row r="633">
      <c r="C633" s="320" t="n"/>
      <c r="D633" s="313" t="n"/>
      <c r="E633" s="291" t="n"/>
      <c r="F633" s="294" t="n"/>
      <c r="G633" s="295" t="n"/>
      <c r="H633" s="356" t="n"/>
      <c r="I633" s="341" t="n"/>
      <c r="J633" s="322" t="n"/>
      <c r="K633" s="357" t="n"/>
      <c r="L633" s="294" t="n"/>
      <c r="M633" s="294" t="n"/>
      <c r="N633" s="294" t="n"/>
      <c r="O633" s="298" t="n"/>
      <c r="P633" s="300" t="n"/>
      <c r="Q633" s="385" t="n"/>
      <c r="R633" s="268" t="n"/>
      <c r="S633" s="317" t="n"/>
      <c r="T633" s="314" t="n"/>
      <c r="U633" s="317" t="n"/>
      <c r="V633" s="341" t="n"/>
      <c r="W633" s="341" t="n"/>
      <c r="X633" s="291" t="n"/>
      <c r="Y633" s="114" t="n"/>
    </row>
    <row r="634">
      <c r="C634" s="320" t="n"/>
      <c r="D634" s="313" t="n"/>
      <c r="E634" s="291" t="n"/>
      <c r="F634" s="294" t="n"/>
      <c r="G634" s="295" t="n"/>
      <c r="H634" s="356" t="n"/>
      <c r="I634" s="341" t="n"/>
      <c r="J634" s="322" t="n"/>
      <c r="K634" s="357" t="n"/>
      <c r="L634" s="294" t="n"/>
      <c r="M634" s="294" t="n"/>
      <c r="N634" s="294" t="n"/>
      <c r="O634" s="298" t="n"/>
      <c r="P634" s="300" t="n"/>
      <c r="Q634" s="385" t="n"/>
      <c r="R634" s="268" t="n"/>
      <c r="S634" s="317" t="n"/>
      <c r="T634" s="314" t="n"/>
      <c r="U634" s="317" t="n"/>
      <c r="V634" s="341" t="n"/>
      <c r="W634" s="341" t="n"/>
      <c r="X634" s="291" t="n"/>
      <c r="Y634" s="114" t="n"/>
    </row>
    <row r="635">
      <c r="C635" s="320" t="n"/>
      <c r="D635" s="313" t="n"/>
      <c r="E635" s="291" t="n"/>
      <c r="F635" s="294" t="n"/>
      <c r="G635" s="295" t="n"/>
      <c r="H635" s="356" t="n"/>
      <c r="I635" s="341" t="n"/>
      <c r="J635" s="322" t="n"/>
      <c r="K635" s="357" t="n"/>
      <c r="L635" s="294" t="n"/>
      <c r="M635" s="294" t="n"/>
      <c r="N635" s="294" t="n"/>
      <c r="O635" s="298" t="n"/>
      <c r="P635" s="300" t="n"/>
      <c r="Q635" s="385" t="n"/>
      <c r="R635" s="268" t="n"/>
      <c r="S635" s="317" t="n"/>
      <c r="T635" s="314" t="n"/>
      <c r="U635" s="317" t="n"/>
      <c r="V635" s="341" t="n"/>
      <c r="W635" s="341" t="n"/>
      <c r="X635" s="291" t="n"/>
      <c r="Y635" s="114" t="n"/>
    </row>
    <row r="636">
      <c r="C636" s="320" t="n"/>
      <c r="D636" s="313" t="n"/>
      <c r="E636" s="291" t="n"/>
      <c r="F636" s="294" t="n"/>
      <c r="G636" s="295" t="n"/>
      <c r="H636" s="356" t="n"/>
      <c r="I636" s="341" t="n"/>
      <c r="J636" s="322" t="n"/>
      <c r="K636" s="357" t="n"/>
      <c r="L636" s="294" t="n"/>
      <c r="M636" s="294" t="n"/>
      <c r="N636" s="294" t="n"/>
      <c r="O636" s="298" t="n"/>
      <c r="P636" s="300" t="n"/>
      <c r="Q636" s="385" t="n"/>
      <c r="R636" s="268" t="n"/>
      <c r="S636" s="317" t="n"/>
      <c r="T636" s="314" t="n"/>
      <c r="U636" s="317" t="n"/>
      <c r="V636" s="341" t="n"/>
      <c r="W636" s="341" t="n"/>
      <c r="X636" s="291" t="n"/>
      <c r="Y636" s="114" t="n"/>
    </row>
    <row r="637">
      <c r="C637" s="320" t="n"/>
      <c r="D637" s="313" t="n"/>
      <c r="E637" s="291" t="n"/>
      <c r="F637" s="294" t="n"/>
      <c r="G637" s="295" t="n"/>
      <c r="H637" s="356" t="n"/>
      <c r="I637" s="341" t="n"/>
      <c r="J637" s="322" t="n"/>
      <c r="K637" s="357" t="n"/>
      <c r="L637" s="294" t="n"/>
      <c r="M637" s="294" t="n"/>
      <c r="N637" s="294" t="n"/>
      <c r="O637" s="298" t="n"/>
      <c r="P637" s="300" t="n"/>
      <c r="Q637" s="385" t="n"/>
      <c r="R637" s="268" t="n"/>
      <c r="S637" s="317" t="n"/>
      <c r="T637" s="314" t="n"/>
      <c r="U637" s="317" t="n"/>
      <c r="V637" s="341" t="n"/>
      <c r="W637" s="341" t="n"/>
      <c r="X637" s="291" t="n"/>
      <c r="Y637" s="114" t="n"/>
    </row>
    <row r="638">
      <c r="C638" s="320" t="n"/>
      <c r="D638" s="313" t="n"/>
      <c r="E638" s="291" t="n"/>
      <c r="F638" s="294" t="n"/>
      <c r="G638" s="295" t="n"/>
      <c r="H638" s="356" t="n"/>
      <c r="I638" s="341" t="n"/>
      <c r="J638" s="322" t="n"/>
      <c r="K638" s="357" t="n"/>
      <c r="L638" s="294" t="n"/>
      <c r="M638" s="294" t="n"/>
      <c r="N638" s="294" t="n"/>
      <c r="O638" s="298" t="n"/>
      <c r="P638" s="300" t="n"/>
      <c r="Q638" s="385" t="n"/>
      <c r="R638" s="268" t="n"/>
      <c r="S638" s="317" t="n"/>
      <c r="T638" s="314" t="n"/>
      <c r="U638" s="317" t="n"/>
      <c r="V638" s="341" t="n"/>
      <c r="W638" s="341" t="n"/>
      <c r="X638" s="291" t="n"/>
      <c r="Y638" s="114" t="n"/>
    </row>
    <row r="639">
      <c r="C639" s="320" t="n"/>
      <c r="D639" s="313" t="n"/>
      <c r="E639" s="291" t="n"/>
      <c r="F639" s="294" t="n"/>
      <c r="G639" s="295" t="n"/>
      <c r="H639" s="356" t="n"/>
      <c r="I639" s="341" t="n"/>
      <c r="J639" s="322" t="n"/>
      <c r="K639" s="357" t="n"/>
      <c r="L639" s="294" t="n"/>
      <c r="M639" s="294" t="n"/>
      <c r="N639" s="294" t="n"/>
      <c r="O639" s="298" t="n"/>
      <c r="P639" s="300" t="n"/>
      <c r="Q639" s="385" t="n"/>
      <c r="R639" s="268" t="n"/>
      <c r="S639" s="317" t="n"/>
      <c r="T639" s="314" t="n"/>
      <c r="U639" s="317" t="n"/>
      <c r="V639" s="341" t="n"/>
      <c r="W639" s="341" t="n"/>
      <c r="X639" s="291" t="n"/>
      <c r="Y639" s="114" t="n"/>
    </row>
    <row r="640">
      <c r="C640" s="320" t="n"/>
      <c r="D640" s="313" t="n"/>
      <c r="E640" s="291" t="n"/>
      <c r="F640" s="294" t="n"/>
      <c r="G640" s="295" t="n"/>
      <c r="H640" s="356" t="n"/>
      <c r="I640" s="341" t="n"/>
      <c r="J640" s="322" t="n"/>
      <c r="K640" s="357" t="n"/>
      <c r="L640" s="294" t="n"/>
      <c r="M640" s="294" t="n"/>
      <c r="N640" s="294" t="n"/>
      <c r="O640" s="298" t="n"/>
      <c r="P640" s="300" t="n"/>
      <c r="Q640" s="385" t="n"/>
      <c r="R640" s="268" t="n"/>
      <c r="S640" s="317" t="n"/>
      <c r="T640" s="314" t="n"/>
      <c r="U640" s="317" t="n"/>
      <c r="V640" s="341" t="n"/>
      <c r="W640" s="341" t="n"/>
      <c r="X640" s="291" t="n"/>
      <c r="Y640" s="114" t="n"/>
    </row>
    <row r="641">
      <c r="C641" s="320" t="n"/>
      <c r="D641" s="313" t="n"/>
      <c r="E641" s="291" t="n"/>
      <c r="F641" s="294" t="n"/>
      <c r="G641" s="295" t="n"/>
      <c r="H641" s="356" t="n"/>
      <c r="I641" s="341" t="n"/>
      <c r="J641" s="322" t="n"/>
      <c r="K641" s="357" t="n"/>
      <c r="L641" s="294" t="n"/>
      <c r="M641" s="294" t="n"/>
      <c r="N641" s="294" t="n"/>
      <c r="O641" s="298" t="n"/>
      <c r="P641" s="300" t="n"/>
      <c r="Q641" s="385" t="n"/>
      <c r="R641" s="268" t="n"/>
      <c r="S641" s="317" t="n"/>
      <c r="T641" s="314" t="n"/>
      <c r="U641" s="317" t="n"/>
      <c r="V641" s="341" t="n"/>
      <c r="W641" s="341" t="n"/>
      <c r="X641" s="291" t="n"/>
      <c r="Y641" s="114" t="n"/>
    </row>
    <row r="642">
      <c r="C642" s="320" t="n"/>
      <c r="D642" s="313" t="n"/>
      <c r="E642" s="291" t="n"/>
      <c r="F642" s="294" t="n"/>
      <c r="G642" s="295" t="n"/>
      <c r="H642" s="356" t="n"/>
      <c r="I642" s="341" t="n"/>
      <c r="J642" s="322" t="n"/>
      <c r="K642" s="357" t="n"/>
      <c r="L642" s="294" t="n"/>
      <c r="M642" s="294" t="n"/>
      <c r="N642" s="294" t="n"/>
      <c r="O642" s="298" t="n"/>
      <c r="P642" s="300" t="n"/>
      <c r="Q642" s="385" t="n"/>
      <c r="R642" s="268" t="n"/>
      <c r="S642" s="317" t="n"/>
      <c r="T642" s="314" t="n"/>
      <c r="U642" s="317" t="n"/>
      <c r="V642" s="341" t="n"/>
      <c r="W642" s="341" t="n"/>
      <c r="X642" s="291" t="n"/>
      <c r="Y642" s="114" t="n"/>
    </row>
    <row r="643">
      <c r="C643" s="320" t="n"/>
      <c r="D643" s="313" t="n"/>
      <c r="E643" s="291" t="n"/>
      <c r="F643" s="294" t="n"/>
      <c r="G643" s="295" t="n"/>
      <c r="H643" s="356" t="n"/>
      <c r="I643" s="341" t="n"/>
      <c r="J643" s="322" t="n"/>
      <c r="K643" s="357" t="n"/>
      <c r="L643" s="294" t="n"/>
      <c r="M643" s="294" t="n"/>
      <c r="N643" s="294" t="n"/>
      <c r="O643" s="298" t="n"/>
      <c r="P643" s="300" t="n"/>
      <c r="Q643" s="385" t="n"/>
      <c r="R643" s="268" t="n"/>
      <c r="S643" s="317" t="n"/>
      <c r="T643" s="314" t="n"/>
      <c r="U643" s="317" t="n"/>
      <c r="V643" s="341" t="n"/>
      <c r="W643" s="341" t="n"/>
      <c r="X643" s="291" t="n"/>
      <c r="Y643" s="114" t="n"/>
    </row>
    <row r="644">
      <c r="C644" s="320" t="n"/>
      <c r="D644" s="313" t="n"/>
      <c r="E644" s="291" t="n"/>
      <c r="F644" s="294" t="n"/>
      <c r="G644" s="295" t="n"/>
      <c r="H644" s="356" t="n"/>
      <c r="I644" s="341" t="n"/>
      <c r="J644" s="322" t="n"/>
      <c r="K644" s="357" t="n"/>
      <c r="L644" s="294" t="n"/>
      <c r="M644" s="294" t="n"/>
      <c r="N644" s="294" t="n"/>
      <c r="O644" s="298" t="n"/>
      <c r="P644" s="300" t="n"/>
      <c r="Q644" s="385" t="n"/>
      <c r="R644" s="268" t="n"/>
      <c r="S644" s="317" t="n"/>
      <c r="T644" s="314" t="n"/>
      <c r="U644" s="317" t="n"/>
      <c r="V644" s="341" t="n"/>
      <c r="W644" s="341" t="n"/>
      <c r="X644" s="291" t="n"/>
      <c r="Y644" s="114" t="n"/>
    </row>
    <row r="645">
      <c r="C645" s="320" t="n"/>
      <c r="D645" s="313" t="n"/>
      <c r="E645" s="291" t="n"/>
      <c r="F645" s="294" t="n"/>
      <c r="G645" s="295" t="n"/>
      <c r="H645" s="356" t="n"/>
      <c r="I645" s="341" t="n"/>
      <c r="J645" s="322" t="n"/>
      <c r="K645" s="357" t="n"/>
      <c r="L645" s="294" t="n"/>
      <c r="M645" s="294" t="n"/>
      <c r="N645" s="294" t="n"/>
      <c r="O645" s="298" t="n"/>
      <c r="P645" s="300" t="n"/>
      <c r="Q645" s="385" t="n"/>
      <c r="R645" s="268" t="n"/>
      <c r="S645" s="317" t="n"/>
      <c r="T645" s="314" t="n"/>
      <c r="U645" s="317" t="n"/>
      <c r="V645" s="341" t="n"/>
      <c r="W645" s="341" t="n"/>
      <c r="X645" s="291" t="n"/>
      <c r="Y645" s="114" t="n"/>
    </row>
    <row r="646">
      <c r="C646" s="320" t="n"/>
      <c r="D646" s="313" t="n"/>
      <c r="E646" s="291" t="n"/>
      <c r="F646" s="294" t="n"/>
      <c r="G646" s="295" t="n"/>
      <c r="H646" s="356" t="n"/>
      <c r="I646" s="341" t="n"/>
      <c r="J646" s="322" t="n"/>
      <c r="K646" s="357" t="n"/>
      <c r="L646" s="294" t="n"/>
      <c r="M646" s="294" t="n"/>
      <c r="N646" s="294" t="n"/>
      <c r="O646" s="298" t="n"/>
      <c r="P646" s="300" t="n"/>
      <c r="Q646" s="385" t="n"/>
      <c r="R646" s="268" t="n"/>
      <c r="S646" s="317" t="n"/>
      <c r="T646" s="314" t="n"/>
      <c r="U646" s="317" t="n"/>
      <c r="V646" s="341" t="n"/>
      <c r="W646" s="341" t="n"/>
      <c r="X646" s="291" t="n"/>
      <c r="Y646" s="114" t="n"/>
    </row>
    <row r="647">
      <c r="C647" s="320" t="n"/>
      <c r="D647" s="313" t="n"/>
      <c r="E647" s="291" t="n"/>
      <c r="F647" s="294" t="n"/>
      <c r="G647" s="295" t="n"/>
      <c r="H647" s="356" t="n"/>
      <c r="I647" s="341" t="n"/>
      <c r="J647" s="322" t="n"/>
      <c r="K647" s="357" t="n"/>
      <c r="L647" s="294" t="n"/>
      <c r="M647" s="294" t="n"/>
      <c r="N647" s="294" t="n"/>
      <c r="O647" s="298" t="n"/>
      <c r="P647" s="300" t="n"/>
      <c r="Q647" s="385" t="n"/>
      <c r="R647" s="268" t="n"/>
      <c r="S647" s="317" t="n"/>
      <c r="T647" s="314" t="n"/>
      <c r="U647" s="317" t="n"/>
      <c r="V647" s="341" t="n"/>
      <c r="W647" s="341" t="n"/>
      <c r="X647" s="291" t="n"/>
      <c r="Y647" s="114" t="n"/>
    </row>
    <row r="648">
      <c r="C648" s="320" t="n"/>
      <c r="D648" s="313" t="n"/>
      <c r="E648" s="291" t="n"/>
      <c r="F648" s="294" t="n"/>
      <c r="G648" s="295" t="n"/>
      <c r="H648" s="356" t="n"/>
      <c r="I648" s="341" t="n"/>
      <c r="J648" s="322" t="n"/>
      <c r="K648" s="357" t="n"/>
      <c r="L648" s="294" t="n"/>
      <c r="M648" s="294" t="n"/>
      <c r="N648" s="294" t="n"/>
      <c r="O648" s="298" t="n"/>
      <c r="P648" s="300" t="n"/>
      <c r="Q648" s="385" t="n"/>
      <c r="R648" s="268" t="n"/>
      <c r="S648" s="317" t="n"/>
      <c r="T648" s="314" t="n"/>
      <c r="U648" s="317" t="n"/>
      <c r="V648" s="341" t="n"/>
      <c r="W648" s="341" t="n"/>
      <c r="X648" s="291" t="n"/>
      <c r="Y648" s="114" t="n"/>
    </row>
    <row r="649">
      <c r="C649" s="320" t="n"/>
      <c r="D649" s="313" t="n"/>
      <c r="E649" s="291" t="n"/>
      <c r="F649" s="294" t="n"/>
      <c r="G649" s="295" t="n"/>
      <c r="H649" s="356" t="n"/>
      <c r="I649" s="341" t="n"/>
      <c r="J649" s="322" t="n"/>
      <c r="K649" s="357" t="n"/>
      <c r="L649" s="294" t="n"/>
      <c r="M649" s="294" t="n"/>
      <c r="N649" s="294" t="n"/>
      <c r="O649" s="298" t="n"/>
      <c r="P649" s="300" t="n"/>
      <c r="Q649" s="385" t="n"/>
      <c r="R649" s="268" t="n"/>
      <c r="S649" s="317" t="n"/>
      <c r="T649" s="314" t="n"/>
      <c r="U649" s="317" t="n"/>
      <c r="V649" s="341" t="n"/>
      <c r="W649" s="341" t="n"/>
      <c r="X649" s="291" t="n"/>
      <c r="Y649" s="114" t="n"/>
    </row>
    <row r="650">
      <c r="C650" s="320" t="n"/>
      <c r="D650" s="313" t="n"/>
      <c r="E650" s="291" t="n"/>
      <c r="F650" s="294" t="n"/>
      <c r="G650" s="295" t="n"/>
      <c r="H650" s="356" t="n"/>
      <c r="I650" s="341" t="n"/>
      <c r="J650" s="322" t="n"/>
      <c r="K650" s="357" t="n"/>
      <c r="L650" s="294" t="n"/>
      <c r="M650" s="294" t="n"/>
      <c r="N650" s="294" t="n"/>
      <c r="O650" s="298" t="n"/>
      <c r="P650" s="300" t="n"/>
      <c r="Q650" s="385" t="n"/>
      <c r="R650" s="268" t="n"/>
      <c r="S650" s="317" t="n"/>
      <c r="T650" s="314" t="n"/>
      <c r="U650" s="317" t="n"/>
      <c r="V650" s="341" t="n"/>
      <c r="W650" s="341" t="n"/>
      <c r="X650" s="291" t="n"/>
      <c r="Y650" s="114" t="n"/>
    </row>
    <row r="651">
      <c r="C651" s="320" t="n"/>
      <c r="D651" s="313" t="n"/>
      <c r="E651" s="291" t="n"/>
      <c r="F651" s="294" t="n"/>
      <c r="G651" s="295" t="n"/>
      <c r="H651" s="356" t="n"/>
      <c r="I651" s="341" t="n"/>
      <c r="J651" s="322" t="n"/>
      <c r="K651" s="357" t="n"/>
      <c r="L651" s="294" t="n"/>
      <c r="M651" s="294" t="n"/>
      <c r="N651" s="294" t="n"/>
      <c r="O651" s="298" t="n"/>
      <c r="P651" s="300" t="n"/>
      <c r="Q651" s="385" t="n"/>
      <c r="R651" s="268" t="n"/>
      <c r="S651" s="317" t="n"/>
      <c r="T651" s="314" t="n"/>
      <c r="U651" s="317" t="n"/>
      <c r="V651" s="341" t="n"/>
      <c r="W651" s="341" t="n"/>
      <c r="X651" s="291" t="n"/>
      <c r="Y651" s="114" t="n"/>
    </row>
    <row r="652">
      <c r="C652" s="320" t="n"/>
      <c r="D652" s="313" t="n"/>
      <c r="E652" s="291" t="n"/>
      <c r="F652" s="294" t="n"/>
      <c r="G652" s="295" t="n"/>
      <c r="H652" s="356" t="n"/>
      <c r="I652" s="341" t="n"/>
      <c r="J652" s="322" t="n"/>
      <c r="K652" s="357" t="n"/>
      <c r="L652" s="294" t="n"/>
      <c r="M652" s="294" t="n"/>
      <c r="N652" s="294" t="n"/>
      <c r="O652" s="298" t="n"/>
      <c r="P652" s="300" t="n"/>
      <c r="Q652" s="385" t="n"/>
      <c r="R652" s="268" t="n"/>
      <c r="S652" s="317" t="n"/>
      <c r="T652" s="314" t="n"/>
      <c r="U652" s="317" t="n"/>
      <c r="V652" s="341" t="n"/>
      <c r="W652" s="341" t="n"/>
      <c r="X652" s="291" t="n"/>
      <c r="Y652" s="114" t="n"/>
    </row>
    <row r="653">
      <c r="C653" s="320" t="n"/>
      <c r="D653" s="313" t="n"/>
      <c r="E653" s="291" t="n"/>
      <c r="F653" s="294" t="n"/>
      <c r="G653" s="295" t="n"/>
      <c r="H653" s="356" t="n"/>
      <c r="I653" s="341" t="n"/>
      <c r="J653" s="322" t="n"/>
      <c r="K653" s="357" t="n"/>
      <c r="L653" s="294" t="n"/>
      <c r="M653" s="294" t="n"/>
      <c r="N653" s="294" t="n"/>
      <c r="O653" s="298" t="n"/>
      <c r="P653" s="300" t="n"/>
      <c r="Q653" s="385" t="n"/>
      <c r="R653" s="268" t="n"/>
      <c r="S653" s="317" t="n"/>
      <c r="T653" s="314" t="n"/>
      <c r="U653" s="317" t="n"/>
      <c r="V653" s="341" t="n"/>
      <c r="W653" s="341" t="n"/>
      <c r="X653" s="291" t="n"/>
      <c r="Y653" s="114" t="n"/>
    </row>
    <row r="654">
      <c r="C654" s="320" t="n"/>
      <c r="D654" s="313" t="n"/>
      <c r="E654" s="291" t="n"/>
      <c r="F654" s="294" t="n"/>
      <c r="G654" s="295" t="n"/>
      <c r="H654" s="356" t="n"/>
      <c r="I654" s="341" t="n"/>
      <c r="J654" s="322" t="n"/>
      <c r="K654" s="357" t="n"/>
      <c r="L654" s="294" t="n"/>
      <c r="M654" s="294" t="n"/>
      <c r="N654" s="294" t="n"/>
      <c r="O654" s="298" t="n"/>
      <c r="P654" s="300" t="n"/>
      <c r="Q654" s="385" t="n"/>
      <c r="R654" s="268" t="n"/>
      <c r="S654" s="317" t="n"/>
      <c r="T654" s="314" t="n"/>
      <c r="U654" s="317" t="n"/>
      <c r="V654" s="341" t="n"/>
      <c r="W654" s="341" t="n"/>
      <c r="X654" s="291" t="n"/>
      <c r="Y654" s="114" t="n"/>
    </row>
    <row r="655">
      <c r="C655" s="320" t="n"/>
      <c r="D655" s="313" t="n"/>
      <c r="E655" s="291" t="n"/>
      <c r="F655" s="294" t="n"/>
      <c r="G655" s="295" t="n"/>
      <c r="H655" s="356" t="n"/>
      <c r="I655" s="341" t="n"/>
      <c r="J655" s="322" t="n"/>
      <c r="K655" s="357" t="n"/>
      <c r="L655" s="294" t="n"/>
      <c r="M655" s="294" t="n"/>
      <c r="N655" s="294" t="n"/>
      <c r="O655" s="298" t="n"/>
      <c r="P655" s="300" t="n"/>
      <c r="Q655" s="385" t="n"/>
      <c r="R655" s="268" t="n"/>
      <c r="S655" s="317" t="n"/>
      <c r="T655" s="314" t="n"/>
      <c r="U655" s="317" t="n"/>
      <c r="V655" s="341" t="n"/>
      <c r="W655" s="341" t="n"/>
      <c r="X655" s="291" t="n"/>
      <c r="Y655" s="114" t="n"/>
    </row>
    <row r="656">
      <c r="C656" s="320" t="n"/>
      <c r="D656" s="313" t="n"/>
      <c r="E656" s="291" t="n"/>
      <c r="F656" s="294" t="n"/>
      <c r="G656" s="295" t="n"/>
      <c r="H656" s="356" t="n"/>
      <c r="I656" s="341" t="n"/>
      <c r="J656" s="322" t="n"/>
      <c r="K656" s="357" t="n"/>
      <c r="L656" s="294" t="n"/>
      <c r="M656" s="294" t="n"/>
      <c r="N656" s="294" t="n"/>
      <c r="O656" s="298" t="n"/>
      <c r="P656" s="300" t="n"/>
      <c r="Q656" s="385" t="n"/>
      <c r="R656" s="268" t="n"/>
      <c r="S656" s="317" t="n"/>
      <c r="T656" s="314" t="n"/>
      <c r="U656" s="317" t="n"/>
      <c r="V656" s="341" t="n"/>
      <c r="W656" s="341" t="n"/>
      <c r="X656" s="291" t="n"/>
      <c r="Y656" s="114" t="n"/>
    </row>
    <row r="657">
      <c r="C657" s="320" t="n"/>
      <c r="D657" s="313" t="n"/>
      <c r="E657" s="291" t="n"/>
      <c r="F657" s="294" t="n"/>
      <c r="G657" s="295" t="n"/>
      <c r="H657" s="356" t="n"/>
      <c r="I657" s="341" t="n"/>
      <c r="J657" s="322" t="n"/>
      <c r="K657" s="357" t="n"/>
      <c r="L657" s="294" t="n"/>
      <c r="M657" s="294" t="n"/>
      <c r="N657" s="294" t="n"/>
      <c r="O657" s="298" t="n"/>
      <c r="P657" s="300" t="n"/>
      <c r="Q657" s="385" t="n"/>
      <c r="R657" s="268" t="n"/>
      <c r="S657" s="317" t="n"/>
      <c r="T657" s="314" t="n"/>
      <c r="U657" s="317" t="n"/>
      <c r="V657" s="341" t="n"/>
      <c r="W657" s="341" t="n"/>
      <c r="X657" s="291" t="n"/>
      <c r="Y657" s="114" t="n"/>
    </row>
    <row r="658">
      <c r="C658" s="320" t="n"/>
      <c r="D658" s="313" t="n"/>
      <c r="E658" s="291" t="n"/>
      <c r="F658" s="294" t="n"/>
      <c r="G658" s="295" t="n"/>
      <c r="H658" s="356" t="n"/>
      <c r="I658" s="341" t="n"/>
      <c r="J658" s="322" t="n"/>
      <c r="K658" s="357" t="n"/>
      <c r="L658" s="294" t="n"/>
      <c r="M658" s="294" t="n"/>
      <c r="N658" s="294" t="n"/>
      <c r="O658" s="298" t="n"/>
      <c r="P658" s="300" t="n"/>
      <c r="Q658" s="385" t="n"/>
      <c r="R658" s="268" t="n"/>
      <c r="S658" s="317" t="n"/>
      <c r="T658" s="314" t="n"/>
      <c r="U658" s="317" t="n"/>
      <c r="V658" s="341" t="n"/>
      <c r="W658" s="341" t="n"/>
      <c r="X658" s="291" t="n"/>
      <c r="Y658" s="114" t="n"/>
    </row>
    <row r="659">
      <c r="C659" s="320" t="n"/>
      <c r="D659" s="313" t="n"/>
      <c r="E659" s="291" t="n"/>
      <c r="F659" s="294" t="n"/>
      <c r="G659" s="295" t="n"/>
      <c r="H659" s="356" t="n"/>
      <c r="I659" s="341" t="n"/>
      <c r="J659" s="322" t="n"/>
      <c r="K659" s="357" t="n"/>
      <c r="L659" s="294" t="n"/>
      <c r="M659" s="294" t="n"/>
      <c r="N659" s="294" t="n"/>
      <c r="O659" s="298" t="n"/>
      <c r="P659" s="300" t="n"/>
      <c r="Q659" s="385" t="n"/>
      <c r="R659" s="268" t="n"/>
      <c r="S659" s="317" t="n"/>
      <c r="T659" s="314" t="n"/>
      <c r="U659" s="317" t="n"/>
      <c r="V659" s="341" t="n"/>
      <c r="W659" s="341" t="n"/>
      <c r="X659" s="291" t="n"/>
      <c r="Y659" s="114" t="n"/>
    </row>
    <row r="660">
      <c r="C660" s="320" t="n"/>
      <c r="D660" s="313" t="n"/>
      <c r="E660" s="291" t="n"/>
      <c r="F660" s="294" t="n"/>
      <c r="G660" s="295" t="n"/>
      <c r="H660" s="356" t="n"/>
      <c r="I660" s="341" t="n"/>
      <c r="J660" s="322" t="n"/>
      <c r="K660" s="357" t="n"/>
      <c r="L660" s="294" t="n"/>
      <c r="M660" s="294" t="n"/>
      <c r="N660" s="294" t="n"/>
      <c r="O660" s="298" t="n"/>
      <c r="P660" s="300" t="n"/>
      <c r="Q660" s="385" t="n"/>
      <c r="R660" s="268" t="n"/>
      <c r="S660" s="317" t="n"/>
      <c r="T660" s="314" t="n"/>
      <c r="U660" s="317" t="n"/>
      <c r="V660" s="341" t="n"/>
      <c r="W660" s="341" t="n"/>
      <c r="X660" s="291" t="n"/>
      <c r="Y660" s="114" t="n"/>
    </row>
    <row r="661">
      <c r="C661" s="320" t="n"/>
      <c r="D661" s="313" t="n"/>
      <c r="E661" s="291" t="n"/>
      <c r="F661" s="294" t="n"/>
      <c r="G661" s="295" t="n"/>
      <c r="H661" s="356" t="n"/>
      <c r="I661" s="341" t="n"/>
      <c r="J661" s="322" t="n"/>
      <c r="K661" s="357" t="n"/>
      <c r="L661" s="294" t="n"/>
      <c r="M661" s="294" t="n"/>
      <c r="N661" s="294" t="n"/>
      <c r="O661" s="298" t="n"/>
      <c r="P661" s="300" t="n"/>
      <c r="Q661" s="385" t="n"/>
      <c r="R661" s="268" t="n"/>
      <c r="S661" s="317" t="n"/>
      <c r="T661" s="314" t="n"/>
      <c r="U661" s="317" t="n"/>
      <c r="V661" s="341" t="n"/>
      <c r="W661" s="341" t="n"/>
      <c r="X661" s="291" t="n"/>
      <c r="Y661" s="114" t="n"/>
    </row>
    <row r="662">
      <c r="C662" s="320" t="n"/>
      <c r="D662" s="313" t="n"/>
      <c r="E662" s="291" t="n"/>
      <c r="F662" s="294" t="n"/>
      <c r="G662" s="295" t="n"/>
      <c r="H662" s="356" t="n"/>
      <c r="I662" s="341" t="n"/>
      <c r="J662" s="322" t="n"/>
      <c r="K662" s="357" t="n"/>
      <c r="L662" s="294" t="n"/>
      <c r="M662" s="294" t="n"/>
      <c r="N662" s="294" t="n"/>
      <c r="O662" s="298" t="n"/>
      <c r="P662" s="300" t="n"/>
      <c r="Q662" s="385" t="n"/>
      <c r="R662" s="268" t="n"/>
      <c r="S662" s="317" t="n"/>
      <c r="T662" s="314" t="n"/>
      <c r="U662" s="317" t="n"/>
      <c r="V662" s="341" t="n"/>
      <c r="W662" s="341" t="n"/>
      <c r="X662" s="291" t="n"/>
      <c r="Y662" s="114" t="n"/>
    </row>
    <row r="663">
      <c r="C663" s="320" t="n"/>
      <c r="D663" s="313" t="n"/>
      <c r="E663" s="291" t="n"/>
      <c r="F663" s="294" t="n"/>
      <c r="G663" s="295" t="n"/>
      <c r="H663" s="356" t="n"/>
      <c r="I663" s="341" t="n"/>
      <c r="J663" s="322" t="n"/>
      <c r="K663" s="357" t="n"/>
      <c r="L663" s="294" t="n"/>
      <c r="M663" s="294" t="n"/>
      <c r="N663" s="294" t="n"/>
      <c r="O663" s="298" t="n"/>
      <c r="P663" s="300" t="n"/>
      <c r="Q663" s="385" t="n"/>
      <c r="R663" s="268" t="n"/>
      <c r="S663" s="317" t="n"/>
      <c r="T663" s="314" t="n"/>
      <c r="U663" s="317" t="n"/>
      <c r="V663" s="341" t="n"/>
      <c r="W663" s="341" t="n"/>
      <c r="X663" s="291" t="n"/>
      <c r="Y663" s="114" t="n"/>
    </row>
    <row r="664">
      <c r="C664" s="320" t="n"/>
      <c r="D664" s="313" t="n"/>
      <c r="E664" s="291" t="n"/>
      <c r="F664" s="294" t="n"/>
      <c r="G664" s="295" t="n"/>
      <c r="H664" s="356" t="n"/>
      <c r="I664" s="341" t="n"/>
      <c r="J664" s="322" t="n"/>
      <c r="K664" s="357" t="n"/>
      <c r="L664" s="294" t="n"/>
      <c r="M664" s="294" t="n"/>
      <c r="N664" s="294" t="n"/>
      <c r="O664" s="298" t="n"/>
      <c r="P664" s="300" t="n"/>
      <c r="Q664" s="385" t="n"/>
      <c r="R664" s="268" t="n"/>
      <c r="S664" s="317" t="n"/>
      <c r="T664" s="314" t="n"/>
      <c r="U664" s="317" t="n"/>
      <c r="V664" s="341" t="n"/>
      <c r="W664" s="341" t="n"/>
      <c r="X664" s="291" t="n"/>
      <c r="Y664" s="114" t="n"/>
    </row>
    <row r="665">
      <c r="C665" s="320" t="n"/>
      <c r="D665" s="313" t="n"/>
      <c r="E665" s="291" t="n"/>
      <c r="F665" s="294" t="n"/>
      <c r="G665" s="295" t="n"/>
      <c r="H665" s="356" t="n"/>
      <c r="I665" s="341" t="n"/>
      <c r="J665" s="322" t="n"/>
      <c r="K665" s="357" t="n"/>
      <c r="L665" s="294" t="n"/>
      <c r="M665" s="294" t="n"/>
      <c r="N665" s="294" t="n"/>
      <c r="O665" s="298" t="n"/>
      <c r="P665" s="300" t="n"/>
      <c r="Q665" s="385" t="n"/>
      <c r="R665" s="268" t="n"/>
      <c r="S665" s="317" t="n"/>
      <c r="T665" s="314" t="n"/>
      <c r="U665" s="317" t="n"/>
      <c r="V665" s="341" t="n"/>
      <c r="W665" s="341" t="n"/>
      <c r="X665" s="291" t="n"/>
      <c r="Y665" s="114" t="n"/>
    </row>
    <row r="666">
      <c r="C666" s="320" t="n"/>
      <c r="D666" s="313" t="n"/>
      <c r="E666" s="291" t="n"/>
      <c r="F666" s="294" t="n"/>
      <c r="G666" s="295" t="n"/>
      <c r="H666" s="356" t="n"/>
      <c r="I666" s="341" t="n"/>
      <c r="J666" s="322" t="n"/>
      <c r="K666" s="357" t="n"/>
      <c r="L666" s="294" t="n"/>
      <c r="M666" s="294" t="n"/>
      <c r="N666" s="294" t="n"/>
      <c r="O666" s="298" t="n"/>
      <c r="P666" s="300" t="n"/>
      <c r="Q666" s="385" t="n"/>
      <c r="R666" s="268" t="n"/>
      <c r="S666" s="317" t="n"/>
      <c r="T666" s="314" t="n"/>
      <c r="U666" s="317" t="n"/>
      <c r="V666" s="341" t="n"/>
      <c r="W666" s="341" t="n"/>
      <c r="X666" s="291" t="n"/>
      <c r="Y666" s="114" t="n"/>
    </row>
    <row r="667">
      <c r="C667" s="320" t="n"/>
      <c r="D667" s="313" t="n"/>
      <c r="E667" s="291" t="n"/>
      <c r="F667" s="294" t="n"/>
      <c r="G667" s="295" t="n"/>
      <c r="H667" s="356" t="n"/>
      <c r="I667" s="341" t="n"/>
      <c r="J667" s="322" t="n"/>
      <c r="K667" s="357" t="n"/>
      <c r="L667" s="294" t="n"/>
      <c r="M667" s="294" t="n"/>
      <c r="N667" s="294" t="n"/>
      <c r="O667" s="298" t="n"/>
      <c r="P667" s="300" t="n"/>
      <c r="Q667" s="385" t="n"/>
      <c r="R667" s="268" t="n"/>
      <c r="S667" s="317" t="n"/>
      <c r="T667" s="314" t="n"/>
      <c r="U667" s="317" t="n"/>
      <c r="V667" s="341" t="n"/>
      <c r="W667" s="341" t="n"/>
      <c r="X667" s="291" t="n"/>
      <c r="Y667" s="114" t="n"/>
    </row>
    <row r="668">
      <c r="C668" s="320" t="n"/>
      <c r="D668" s="313" t="n"/>
      <c r="E668" s="291" t="n"/>
      <c r="F668" s="294" t="n"/>
      <c r="G668" s="295" t="n"/>
      <c r="H668" s="356" t="n"/>
      <c r="I668" s="341" t="n"/>
      <c r="J668" s="322" t="n"/>
      <c r="K668" s="357" t="n"/>
      <c r="L668" s="294" t="n"/>
      <c r="M668" s="294" t="n"/>
      <c r="N668" s="294" t="n"/>
      <c r="O668" s="298" t="n"/>
      <c r="P668" s="300" t="n"/>
      <c r="Q668" s="385" t="n"/>
      <c r="R668" s="268" t="n"/>
      <c r="S668" s="317" t="n"/>
      <c r="T668" s="314" t="n"/>
      <c r="U668" s="317" t="n"/>
      <c r="V668" s="341" t="n"/>
      <c r="W668" s="341" t="n"/>
      <c r="X668" s="291" t="n"/>
      <c r="Y668" s="114" t="n"/>
    </row>
    <row r="669">
      <c r="C669" s="320" t="n"/>
      <c r="D669" s="313" t="n"/>
      <c r="E669" s="291" t="n"/>
      <c r="F669" s="294" t="n"/>
      <c r="G669" s="295" t="n"/>
      <c r="H669" s="356" t="n"/>
      <c r="I669" s="341" t="n"/>
      <c r="J669" s="322" t="n"/>
      <c r="K669" s="357" t="n"/>
      <c r="L669" s="294" t="n"/>
      <c r="M669" s="294" t="n"/>
      <c r="N669" s="294" t="n"/>
      <c r="O669" s="298" t="n"/>
      <c r="P669" s="300" t="n"/>
      <c r="Q669" s="385" t="n"/>
      <c r="R669" s="268" t="n"/>
      <c r="S669" s="317" t="n"/>
      <c r="T669" s="314" t="n"/>
      <c r="U669" s="317" t="n"/>
      <c r="V669" s="341" t="n"/>
      <c r="W669" s="341" t="n"/>
      <c r="X669" s="291" t="n"/>
      <c r="Y669" s="114" t="n"/>
    </row>
    <row r="670">
      <c r="C670" s="320" t="n"/>
      <c r="D670" s="313" t="n"/>
      <c r="E670" s="291" t="n"/>
      <c r="F670" s="294" t="n"/>
      <c r="G670" s="295" t="n"/>
      <c r="H670" s="356" t="n"/>
      <c r="I670" s="341" t="n"/>
      <c r="J670" s="322" t="n"/>
      <c r="K670" s="357" t="n"/>
      <c r="L670" s="294" t="n"/>
      <c r="M670" s="294" t="n"/>
      <c r="N670" s="294" t="n"/>
      <c r="O670" s="298" t="n"/>
      <c r="P670" s="300" t="n"/>
      <c r="Q670" s="385" t="n"/>
      <c r="R670" s="268" t="n"/>
      <c r="S670" s="317" t="n"/>
      <c r="T670" s="314" t="n"/>
      <c r="U670" s="317" t="n"/>
      <c r="V670" s="341" t="n"/>
      <c r="W670" s="341" t="n"/>
      <c r="X670" s="291" t="n"/>
      <c r="Y670" s="114" t="n"/>
    </row>
    <row r="671">
      <c r="C671" s="320" t="n"/>
      <c r="D671" s="313" t="n"/>
      <c r="E671" s="291" t="n"/>
      <c r="F671" s="294" t="n"/>
      <c r="G671" s="295" t="n"/>
      <c r="H671" s="356" t="n"/>
      <c r="I671" s="341" t="n"/>
      <c r="J671" s="322" t="n"/>
      <c r="K671" s="357" t="n"/>
      <c r="L671" s="294" t="n"/>
      <c r="M671" s="294" t="n"/>
      <c r="N671" s="294" t="n"/>
      <c r="O671" s="298" t="n"/>
      <c r="P671" s="300" t="n"/>
      <c r="Q671" s="385" t="n"/>
      <c r="R671" s="268" t="n"/>
      <c r="S671" s="317" t="n"/>
      <c r="T671" s="314" t="n"/>
      <c r="U671" s="317" t="n"/>
      <c r="V671" s="341" t="n"/>
      <c r="W671" s="341" t="n"/>
      <c r="X671" s="291" t="n"/>
      <c r="Y671" s="114" t="n"/>
    </row>
    <row r="672">
      <c r="C672" s="320" t="n"/>
      <c r="D672" s="313" t="n"/>
      <c r="E672" s="291" t="n"/>
      <c r="F672" s="294" t="n"/>
      <c r="G672" s="295" t="n"/>
      <c r="H672" s="356" t="n"/>
      <c r="I672" s="341" t="n"/>
      <c r="J672" s="322" t="n"/>
      <c r="K672" s="357" t="n"/>
      <c r="L672" s="294" t="n"/>
      <c r="M672" s="294" t="n"/>
      <c r="N672" s="294" t="n"/>
      <c r="O672" s="298" t="n"/>
      <c r="P672" s="300" t="n"/>
      <c r="Q672" s="385" t="n"/>
      <c r="R672" s="268" t="n"/>
      <c r="S672" s="317" t="n"/>
      <c r="T672" s="314" t="n"/>
      <c r="U672" s="317" t="n"/>
      <c r="V672" s="341" t="n"/>
      <c r="W672" s="341" t="n"/>
      <c r="X672" s="291" t="n"/>
      <c r="Y672" s="114" t="n"/>
    </row>
    <row r="673">
      <c r="C673" s="320" t="n"/>
      <c r="D673" s="313" t="n"/>
      <c r="E673" s="291" t="n"/>
      <c r="F673" s="294" t="n"/>
      <c r="G673" s="295" t="n"/>
      <c r="H673" s="356" t="n"/>
      <c r="I673" s="341" t="n"/>
      <c r="J673" s="322" t="n"/>
      <c r="K673" s="357" t="n"/>
      <c r="L673" s="294" t="n"/>
      <c r="M673" s="294" t="n"/>
      <c r="N673" s="294" t="n"/>
      <c r="O673" s="298" t="n"/>
      <c r="P673" s="300" t="n"/>
      <c r="Q673" s="385" t="n"/>
      <c r="R673" s="268" t="n"/>
      <c r="S673" s="317" t="n"/>
      <c r="T673" s="314" t="n"/>
      <c r="U673" s="317" t="n"/>
      <c r="V673" s="341" t="n"/>
      <c r="W673" s="341" t="n"/>
      <c r="X673" s="291" t="n"/>
      <c r="Y673" s="114" t="n"/>
    </row>
    <row r="674">
      <c r="C674" s="320" t="n"/>
      <c r="D674" s="313" t="n"/>
      <c r="E674" s="291" t="n"/>
      <c r="F674" s="294" t="n"/>
      <c r="G674" s="295" t="n"/>
      <c r="H674" s="356" t="n"/>
      <c r="I674" s="341" t="n"/>
      <c r="J674" s="322" t="n"/>
      <c r="K674" s="357" t="n"/>
      <c r="L674" s="294" t="n"/>
      <c r="M674" s="294" t="n"/>
      <c r="N674" s="294" t="n"/>
      <c r="O674" s="298" t="n"/>
      <c r="P674" s="300" t="n"/>
      <c r="Q674" s="385" t="n"/>
      <c r="R674" s="268" t="n"/>
      <c r="S674" s="317" t="n"/>
      <c r="T674" s="314" t="n"/>
      <c r="U674" s="317" t="n"/>
      <c r="V674" s="341" t="n"/>
      <c r="W674" s="341" t="n"/>
      <c r="X674" s="291" t="n"/>
      <c r="Y674" s="114" t="n"/>
    </row>
    <row r="675">
      <c r="C675" s="320" t="n"/>
      <c r="D675" s="313" t="n"/>
      <c r="E675" s="291" t="n"/>
      <c r="F675" s="294" t="n"/>
      <c r="G675" s="295" t="n"/>
      <c r="H675" s="356" t="n"/>
      <c r="I675" s="341" t="n"/>
      <c r="J675" s="322" t="n"/>
      <c r="K675" s="357" t="n"/>
      <c r="L675" s="294" t="n"/>
      <c r="M675" s="294" t="n"/>
      <c r="N675" s="294" t="n"/>
      <c r="O675" s="298" t="n"/>
      <c r="P675" s="300" t="n"/>
      <c r="Q675" s="385" t="n"/>
      <c r="R675" s="268" t="n"/>
      <c r="S675" s="317" t="n"/>
      <c r="T675" s="314" t="n"/>
      <c r="U675" s="317" t="n"/>
      <c r="V675" s="341" t="n"/>
      <c r="W675" s="341" t="n"/>
      <c r="X675" s="291" t="n"/>
      <c r="Y675" s="114" t="n"/>
    </row>
    <row r="676">
      <c r="C676" s="320" t="n"/>
      <c r="D676" s="313" t="n"/>
      <c r="E676" s="291" t="n"/>
      <c r="F676" s="294" t="n"/>
      <c r="G676" s="295" t="n"/>
      <c r="H676" s="356" t="n"/>
      <c r="I676" s="341" t="n"/>
      <c r="J676" s="322" t="n"/>
      <c r="K676" s="357" t="n"/>
      <c r="L676" s="294" t="n"/>
      <c r="M676" s="294" t="n"/>
      <c r="N676" s="294" t="n"/>
      <c r="O676" s="298" t="n"/>
      <c r="P676" s="300" t="n"/>
      <c r="Q676" s="385" t="n"/>
      <c r="R676" s="268" t="n"/>
      <c r="S676" s="317" t="n"/>
      <c r="T676" s="314" t="n"/>
      <c r="U676" s="317" t="n"/>
      <c r="V676" s="341" t="n"/>
      <c r="W676" s="341" t="n"/>
      <c r="X676" s="291" t="n"/>
      <c r="Y676" s="114" t="n"/>
    </row>
    <row r="677">
      <c r="C677" s="320" t="n"/>
      <c r="D677" s="313" t="n"/>
      <c r="E677" s="291" t="n"/>
      <c r="F677" s="294" t="n"/>
      <c r="G677" s="295" t="n"/>
      <c r="H677" s="356" t="n"/>
      <c r="I677" s="341" t="n"/>
      <c r="J677" s="322" t="n"/>
      <c r="K677" s="357" t="n"/>
      <c r="L677" s="294" t="n"/>
      <c r="M677" s="294" t="n"/>
      <c r="N677" s="294" t="n"/>
      <c r="O677" s="298" t="n"/>
      <c r="P677" s="300" t="n"/>
      <c r="Q677" s="385" t="n"/>
      <c r="R677" s="268" t="n"/>
      <c r="S677" s="317" t="n"/>
      <c r="T677" s="314" t="n"/>
      <c r="U677" s="317" t="n"/>
      <c r="V677" s="341" t="n"/>
      <c r="W677" s="341" t="n"/>
      <c r="X677" s="291" t="n"/>
      <c r="Y677" s="114" t="n"/>
    </row>
    <row r="678">
      <c r="C678" s="320" t="n"/>
      <c r="D678" s="313" t="n"/>
      <c r="E678" s="291" t="n"/>
      <c r="F678" s="294" t="n"/>
      <c r="G678" s="295" t="n"/>
      <c r="H678" s="356" t="n"/>
      <c r="I678" s="341" t="n"/>
      <c r="J678" s="322" t="n"/>
      <c r="K678" s="357" t="n"/>
      <c r="L678" s="294" t="n"/>
      <c r="M678" s="294" t="n"/>
      <c r="N678" s="294" t="n"/>
      <c r="O678" s="298" t="n"/>
      <c r="P678" s="300" t="n"/>
      <c r="Q678" s="385" t="n"/>
      <c r="R678" s="268" t="n"/>
      <c r="S678" s="317" t="n"/>
      <c r="T678" s="314" t="n"/>
      <c r="U678" s="317" t="n"/>
      <c r="V678" s="341" t="n"/>
      <c r="W678" s="341" t="n"/>
      <c r="X678" s="291" t="n"/>
      <c r="Y678" s="114" t="n"/>
    </row>
    <row r="679">
      <c r="C679" s="320" t="n"/>
      <c r="D679" s="313" t="n"/>
      <c r="E679" s="291" t="n"/>
      <c r="F679" s="294" t="n"/>
      <c r="G679" s="295" t="n"/>
      <c r="H679" s="356" t="n"/>
      <c r="I679" s="341" t="n"/>
      <c r="J679" s="322" t="n"/>
      <c r="K679" s="357" t="n"/>
      <c r="L679" s="294" t="n"/>
      <c r="M679" s="294" t="n"/>
      <c r="N679" s="294" t="n"/>
      <c r="O679" s="298" t="n"/>
      <c r="P679" s="300" t="n"/>
      <c r="Q679" s="385" t="n"/>
      <c r="R679" s="268" t="n"/>
      <c r="S679" s="317" t="n"/>
      <c r="T679" s="314" t="n"/>
      <c r="U679" s="317" t="n"/>
      <c r="V679" s="341" t="n"/>
      <c r="W679" s="341" t="n"/>
      <c r="X679" s="291" t="n"/>
      <c r="Y679" s="114" t="n"/>
    </row>
    <row r="680">
      <c r="C680" s="320" t="n"/>
      <c r="D680" s="313" t="n"/>
      <c r="E680" s="291" t="n"/>
      <c r="F680" s="294" t="n"/>
      <c r="G680" s="295" t="n"/>
      <c r="H680" s="356" t="n"/>
      <c r="I680" s="341" t="n"/>
      <c r="J680" s="322" t="n"/>
      <c r="K680" s="357" t="n"/>
      <c r="L680" s="294" t="n"/>
      <c r="M680" s="294" t="n"/>
      <c r="N680" s="294" t="n"/>
      <c r="O680" s="298" t="n"/>
      <c r="P680" s="300" t="n"/>
      <c r="Q680" s="385" t="n"/>
      <c r="R680" s="268" t="n"/>
      <c r="S680" s="317" t="n"/>
      <c r="T680" s="314" t="n"/>
      <c r="U680" s="317" t="n"/>
      <c r="V680" s="341" t="n"/>
      <c r="W680" s="341" t="n"/>
      <c r="X680" s="291" t="n"/>
      <c r="Y680" s="114" t="n"/>
    </row>
    <row r="681">
      <c r="C681" s="320" t="n"/>
      <c r="D681" s="313" t="n"/>
      <c r="E681" s="291" t="n"/>
      <c r="F681" s="294" t="n"/>
      <c r="G681" s="295" t="n"/>
      <c r="H681" s="356" t="n"/>
      <c r="I681" s="341" t="n"/>
      <c r="J681" s="322" t="n"/>
      <c r="K681" s="357" t="n"/>
      <c r="L681" s="294" t="n"/>
      <c r="M681" s="294" t="n"/>
      <c r="N681" s="294" t="n"/>
      <c r="O681" s="298" t="n"/>
      <c r="P681" s="300" t="n"/>
      <c r="Q681" s="385" t="n"/>
      <c r="R681" s="268" t="n"/>
      <c r="S681" s="317" t="n"/>
      <c r="T681" s="314" t="n"/>
      <c r="U681" s="317" t="n"/>
      <c r="V681" s="341" t="n"/>
      <c r="W681" s="341" t="n"/>
      <c r="X681" s="291" t="n"/>
      <c r="Y681" s="114" t="n"/>
    </row>
    <row r="682">
      <c r="C682" s="320" t="n"/>
      <c r="D682" s="313" t="n"/>
      <c r="E682" s="291" t="n"/>
      <c r="F682" s="294" t="n"/>
      <c r="G682" s="295" t="n"/>
      <c r="H682" s="356" t="n"/>
      <c r="I682" s="341" t="n"/>
      <c r="J682" s="322" t="n"/>
      <c r="K682" s="357" t="n"/>
      <c r="L682" s="294" t="n"/>
      <c r="M682" s="294" t="n"/>
      <c r="N682" s="294" t="n"/>
      <c r="O682" s="298" t="n"/>
      <c r="P682" s="300" t="n"/>
      <c r="Q682" s="385" t="n"/>
      <c r="R682" s="268" t="n"/>
      <c r="S682" s="317" t="n"/>
      <c r="T682" s="314" t="n"/>
      <c r="U682" s="317" t="n"/>
      <c r="V682" s="341" t="n"/>
      <c r="W682" s="341" t="n"/>
      <c r="X682" s="291" t="n"/>
      <c r="Y682" s="114" t="n"/>
    </row>
    <row r="683">
      <c r="C683" s="320" t="n"/>
      <c r="D683" s="313" t="n"/>
      <c r="E683" s="291" t="n"/>
      <c r="F683" s="294" t="n"/>
      <c r="G683" s="295" t="n"/>
      <c r="H683" s="356" t="n"/>
      <c r="I683" s="341" t="n"/>
      <c r="J683" s="322" t="n"/>
      <c r="K683" s="357" t="n"/>
      <c r="L683" s="294" t="n"/>
      <c r="M683" s="294" t="n"/>
      <c r="N683" s="294" t="n"/>
      <c r="O683" s="298" t="n"/>
      <c r="P683" s="300" t="n"/>
      <c r="Q683" s="385" t="n"/>
      <c r="R683" s="268" t="n"/>
      <c r="S683" s="317" t="n"/>
      <c r="T683" s="314" t="n"/>
      <c r="U683" s="317" t="n"/>
      <c r="V683" s="341" t="n"/>
      <c r="W683" s="341" t="n"/>
      <c r="X683" s="291" t="n"/>
      <c r="Y683" s="114" t="n"/>
    </row>
    <row r="684">
      <c r="C684" s="320" t="n"/>
      <c r="D684" s="313" t="n"/>
      <c r="E684" s="291" t="n"/>
      <c r="F684" s="294" t="n"/>
      <c r="G684" s="295" t="n"/>
      <c r="H684" s="356" t="n"/>
      <c r="I684" s="341" t="n"/>
      <c r="J684" s="322" t="n"/>
      <c r="K684" s="357" t="n"/>
      <c r="L684" s="294" t="n"/>
      <c r="M684" s="294" t="n"/>
      <c r="N684" s="294" t="n"/>
      <c r="O684" s="298" t="n"/>
      <c r="P684" s="300" t="n"/>
      <c r="Q684" s="385" t="n"/>
      <c r="R684" s="268" t="n"/>
      <c r="S684" s="317" t="n"/>
      <c r="T684" s="314" t="n"/>
      <c r="U684" s="317" t="n"/>
      <c r="V684" s="341" t="n"/>
      <c r="W684" s="341" t="n"/>
      <c r="X684" s="291" t="n"/>
      <c r="Y684" s="114" t="n"/>
    </row>
    <row r="685">
      <c r="C685" s="320" t="n"/>
      <c r="D685" s="313" t="n"/>
      <c r="E685" s="291" t="n"/>
      <c r="F685" s="294" t="n"/>
      <c r="G685" s="295" t="n"/>
      <c r="H685" s="356" t="n"/>
      <c r="I685" s="341" t="n"/>
      <c r="J685" s="322" t="n"/>
      <c r="K685" s="357" t="n"/>
      <c r="L685" s="294" t="n"/>
      <c r="M685" s="294" t="n"/>
      <c r="N685" s="294" t="n"/>
      <c r="O685" s="298" t="n"/>
      <c r="P685" s="300" t="n"/>
      <c r="Q685" s="385" t="n"/>
      <c r="R685" s="268" t="n"/>
      <c r="S685" s="317" t="n"/>
      <c r="T685" s="314" t="n"/>
      <c r="U685" s="317" t="n"/>
      <c r="V685" s="341" t="n"/>
      <c r="W685" s="341" t="n"/>
      <c r="X685" s="291" t="n"/>
      <c r="Y685" s="114" t="n"/>
    </row>
    <row r="686">
      <c r="C686" s="320" t="n"/>
      <c r="D686" s="313" t="n"/>
      <c r="E686" s="291" t="n"/>
      <c r="F686" s="294" t="n"/>
      <c r="G686" s="295" t="n"/>
      <c r="H686" s="356" t="n"/>
      <c r="I686" s="341" t="n"/>
      <c r="J686" s="322" t="n"/>
      <c r="K686" s="357" t="n"/>
      <c r="L686" s="294" t="n"/>
      <c r="M686" s="294" t="n"/>
      <c r="N686" s="294" t="n"/>
      <c r="O686" s="298" t="n"/>
      <c r="P686" s="300" t="n"/>
      <c r="Q686" s="385" t="n"/>
      <c r="R686" s="268" t="n"/>
      <c r="S686" s="317" t="n"/>
      <c r="T686" s="314" t="n"/>
      <c r="U686" s="317" t="n"/>
      <c r="V686" s="341" t="n"/>
      <c r="W686" s="341" t="n"/>
      <c r="X686" s="291" t="n"/>
      <c r="Y686" s="114" t="n"/>
    </row>
    <row r="687">
      <c r="C687" s="320" t="n"/>
      <c r="D687" s="313" t="n"/>
      <c r="E687" s="291" t="n"/>
      <c r="F687" s="294" t="n"/>
      <c r="G687" s="295" t="n"/>
      <c r="H687" s="356" t="n"/>
      <c r="I687" s="341" t="n"/>
      <c r="J687" s="322" t="n"/>
      <c r="K687" s="357" t="n"/>
      <c r="L687" s="294" t="n"/>
      <c r="M687" s="294" t="n"/>
      <c r="N687" s="294" t="n"/>
      <c r="O687" s="298" t="n"/>
      <c r="P687" s="300" t="n"/>
      <c r="Q687" s="385" t="n"/>
      <c r="R687" s="268" t="n"/>
      <c r="S687" s="317" t="n"/>
      <c r="T687" s="314" t="n"/>
      <c r="U687" s="317" t="n"/>
      <c r="V687" s="341" t="n"/>
      <c r="W687" s="341" t="n"/>
      <c r="X687" s="291" t="n"/>
      <c r="Y687" s="114" t="n"/>
    </row>
    <row r="688">
      <c r="C688" s="320" t="n"/>
      <c r="D688" s="313" t="n"/>
      <c r="E688" s="291" t="n"/>
      <c r="F688" s="294" t="n"/>
      <c r="G688" s="295" t="n"/>
      <c r="H688" s="356" t="n"/>
      <c r="I688" s="341" t="n"/>
      <c r="J688" s="322" t="n"/>
      <c r="K688" s="357" t="n"/>
      <c r="L688" s="294" t="n"/>
      <c r="M688" s="294" t="n"/>
      <c r="N688" s="294" t="n"/>
      <c r="O688" s="298" t="n"/>
      <c r="P688" s="300" t="n"/>
      <c r="Q688" s="385" t="n"/>
      <c r="R688" s="268" t="n"/>
      <c r="S688" s="317" t="n"/>
      <c r="T688" s="314" t="n"/>
      <c r="U688" s="317" t="n"/>
      <c r="V688" s="341" t="n"/>
      <c r="W688" s="341" t="n"/>
      <c r="X688" s="291" t="n"/>
      <c r="Y688" s="114" t="n"/>
    </row>
    <row r="689">
      <c r="C689" s="320" t="n"/>
      <c r="D689" s="313" t="n"/>
      <c r="E689" s="291" t="n"/>
      <c r="F689" s="294" t="n"/>
      <c r="G689" s="295" t="n"/>
      <c r="H689" s="356" t="n"/>
      <c r="I689" s="341" t="n"/>
      <c r="J689" s="322" t="n"/>
      <c r="K689" s="357" t="n"/>
      <c r="L689" s="294" t="n"/>
      <c r="M689" s="294" t="n"/>
      <c r="N689" s="294" t="n"/>
      <c r="O689" s="298" t="n"/>
      <c r="P689" s="300" t="n"/>
      <c r="Q689" s="385" t="n"/>
      <c r="R689" s="268" t="n"/>
      <c r="S689" s="317" t="n"/>
      <c r="T689" s="314" t="n"/>
      <c r="U689" s="317" t="n"/>
      <c r="V689" s="341" t="n"/>
      <c r="W689" s="341" t="n"/>
      <c r="X689" s="291" t="n"/>
      <c r="Y689" s="114" t="n"/>
    </row>
    <row r="690">
      <c r="C690" s="320" t="n"/>
      <c r="D690" s="313" t="n"/>
      <c r="E690" s="291" t="n"/>
      <c r="F690" s="294" t="n"/>
      <c r="G690" s="295" t="n"/>
      <c r="H690" s="356" t="n"/>
      <c r="I690" s="341" t="n"/>
      <c r="J690" s="322" t="n"/>
      <c r="K690" s="357" t="n"/>
      <c r="L690" s="294" t="n"/>
      <c r="M690" s="294" t="n"/>
      <c r="N690" s="294" t="n"/>
      <c r="O690" s="298" t="n"/>
      <c r="P690" s="300" t="n"/>
      <c r="Q690" s="385" t="n"/>
      <c r="R690" s="268" t="n"/>
      <c r="S690" s="317" t="n"/>
      <c r="T690" s="314" t="n"/>
      <c r="U690" s="317" t="n"/>
      <c r="V690" s="341" t="n"/>
      <c r="W690" s="341" t="n"/>
      <c r="X690" s="291" t="n"/>
      <c r="Y690" s="114" t="n"/>
    </row>
    <row r="691">
      <c r="C691" s="320" t="n"/>
      <c r="D691" s="313" t="n"/>
      <c r="E691" s="291" t="n"/>
      <c r="F691" s="294" t="n"/>
      <c r="G691" s="295" t="n"/>
      <c r="H691" s="356" t="n"/>
      <c r="I691" s="341" t="n"/>
      <c r="J691" s="322" t="n"/>
      <c r="K691" s="357" t="n"/>
      <c r="L691" s="294" t="n"/>
      <c r="M691" s="294" t="n"/>
      <c r="N691" s="294" t="n"/>
      <c r="O691" s="298" t="n"/>
      <c r="P691" s="300" t="n"/>
      <c r="Q691" s="385" t="n"/>
      <c r="R691" s="268" t="n"/>
      <c r="S691" s="317" t="n"/>
      <c r="T691" s="314" t="n"/>
      <c r="U691" s="317" t="n"/>
      <c r="V691" s="341" t="n"/>
      <c r="W691" s="341" t="n"/>
      <c r="X691" s="291" t="n"/>
      <c r="Y691" s="114" t="n"/>
    </row>
    <row r="692">
      <c r="C692" s="320" t="n"/>
      <c r="D692" s="313" t="n"/>
      <c r="E692" s="291" t="n"/>
      <c r="F692" s="294" t="n"/>
      <c r="G692" s="295" t="n"/>
      <c r="H692" s="356" t="n"/>
      <c r="I692" s="341" t="n"/>
      <c r="J692" s="322" t="n"/>
      <c r="K692" s="357" t="n"/>
      <c r="L692" s="294" t="n"/>
      <c r="M692" s="294" t="n"/>
      <c r="N692" s="294" t="n"/>
      <c r="O692" s="298" t="n"/>
      <c r="P692" s="300" t="n"/>
      <c r="Q692" s="385" t="n"/>
      <c r="R692" s="268" t="n"/>
      <c r="S692" s="317" t="n"/>
      <c r="T692" s="314" t="n"/>
      <c r="U692" s="317" t="n"/>
      <c r="V692" s="341" t="n"/>
      <c r="W692" s="341" t="n"/>
      <c r="X692" s="291" t="n"/>
      <c r="Y692" s="114" t="n"/>
    </row>
    <row r="693">
      <c r="C693" s="320" t="n"/>
      <c r="D693" s="313" t="n"/>
      <c r="E693" s="291" t="n"/>
      <c r="F693" s="294" t="n"/>
      <c r="G693" s="295" t="n"/>
      <c r="H693" s="356" t="n"/>
      <c r="I693" s="341" t="n"/>
      <c r="J693" s="322" t="n"/>
      <c r="K693" s="357" t="n"/>
      <c r="L693" s="294" t="n"/>
      <c r="M693" s="294" t="n"/>
      <c r="N693" s="294" t="n"/>
      <c r="O693" s="298" t="n"/>
      <c r="P693" s="300" t="n"/>
      <c r="Q693" s="385" t="n"/>
      <c r="R693" s="268" t="n"/>
      <c r="S693" s="317" t="n"/>
      <c r="T693" s="314" t="n"/>
      <c r="U693" s="317" t="n"/>
      <c r="V693" s="341" t="n"/>
      <c r="W693" s="341" t="n"/>
      <c r="X693" s="291" t="n"/>
      <c r="Y693" s="114" t="n"/>
    </row>
    <row r="694">
      <c r="C694" s="320" t="n"/>
      <c r="D694" s="313" t="n"/>
      <c r="E694" s="291" t="n"/>
      <c r="F694" s="294" t="n"/>
      <c r="G694" s="295" t="n"/>
      <c r="H694" s="356" t="n"/>
      <c r="I694" s="341" t="n"/>
      <c r="J694" s="322" t="n"/>
      <c r="K694" s="357" t="n"/>
      <c r="L694" s="294" t="n"/>
      <c r="M694" s="294" t="n"/>
      <c r="N694" s="294" t="n"/>
      <c r="O694" s="298" t="n"/>
      <c r="P694" s="300" t="n"/>
      <c r="Q694" s="385" t="n"/>
      <c r="R694" s="268" t="n"/>
      <c r="S694" s="317" t="n"/>
      <c r="T694" s="314" t="n"/>
      <c r="U694" s="317" t="n"/>
      <c r="V694" s="341" t="n"/>
      <c r="W694" s="341" t="n"/>
      <c r="X694" s="291" t="n"/>
      <c r="Y694" s="114" t="n"/>
    </row>
    <row r="695">
      <c r="C695" s="320" t="n"/>
      <c r="D695" s="313" t="n"/>
      <c r="E695" s="291" t="n"/>
      <c r="F695" s="294" t="n"/>
      <c r="G695" s="295" t="n"/>
      <c r="H695" s="356" t="n"/>
      <c r="I695" s="341" t="n"/>
      <c r="J695" s="322" t="n"/>
      <c r="K695" s="357" t="n"/>
      <c r="L695" s="294" t="n"/>
      <c r="M695" s="294" t="n"/>
      <c r="N695" s="294" t="n"/>
      <c r="O695" s="298" t="n"/>
      <c r="P695" s="300" t="n"/>
      <c r="Q695" s="385" t="n"/>
      <c r="R695" s="268" t="n"/>
      <c r="S695" s="317" t="n"/>
      <c r="T695" s="314" t="n"/>
      <c r="U695" s="317" t="n"/>
      <c r="V695" s="341" t="n"/>
      <c r="W695" s="341" t="n"/>
      <c r="X695" s="291" t="n"/>
      <c r="Y695" s="114" t="n"/>
    </row>
    <row r="696">
      <c r="C696" s="320" t="n"/>
      <c r="D696" s="313" t="n"/>
      <c r="E696" s="291" t="n"/>
      <c r="F696" s="294" t="n"/>
      <c r="G696" s="295" t="n"/>
      <c r="H696" s="356" t="n"/>
      <c r="I696" s="341" t="n"/>
      <c r="J696" s="322" t="n"/>
      <c r="K696" s="357" t="n"/>
      <c r="L696" s="294" t="n"/>
      <c r="M696" s="294" t="n"/>
      <c r="N696" s="294" t="n"/>
      <c r="O696" s="298" t="n"/>
      <c r="P696" s="300" t="n"/>
      <c r="Q696" s="385" t="n"/>
      <c r="R696" s="268" t="n"/>
      <c r="S696" s="317" t="n"/>
      <c r="T696" s="314" t="n"/>
      <c r="U696" s="317" t="n"/>
      <c r="V696" s="341" t="n"/>
      <c r="W696" s="341" t="n"/>
      <c r="X696" s="291" t="n"/>
      <c r="Y696" s="114" t="n"/>
    </row>
    <row r="697">
      <c r="C697" s="320" t="n"/>
      <c r="D697" s="313" t="n"/>
      <c r="E697" s="291" t="n"/>
      <c r="F697" s="294" t="n"/>
      <c r="G697" s="295" t="n"/>
      <c r="H697" s="356" t="n"/>
      <c r="I697" s="341" t="n"/>
      <c r="J697" s="322" t="n"/>
      <c r="K697" s="357" t="n"/>
      <c r="L697" s="294" t="n"/>
      <c r="M697" s="294" t="n"/>
      <c r="N697" s="294" t="n"/>
      <c r="O697" s="298" t="n"/>
      <c r="P697" s="300" t="n"/>
      <c r="Q697" s="385" t="n"/>
      <c r="R697" s="268" t="n"/>
      <c r="S697" s="317" t="n"/>
      <c r="T697" s="314" t="n"/>
      <c r="U697" s="317" t="n"/>
      <c r="V697" s="341" t="n"/>
      <c r="W697" s="341" t="n"/>
      <c r="X697" s="291" t="n"/>
      <c r="Y697" s="114" t="n"/>
    </row>
    <row r="698">
      <c r="C698" s="320" t="n"/>
      <c r="D698" s="313" t="n"/>
      <c r="E698" s="291" t="n"/>
      <c r="F698" s="294" t="n"/>
      <c r="G698" s="295" t="n"/>
      <c r="H698" s="356" t="n"/>
      <c r="I698" s="341" t="n"/>
      <c r="J698" s="322" t="n"/>
      <c r="K698" s="357" t="n"/>
      <c r="L698" s="294" t="n"/>
      <c r="M698" s="294" t="n"/>
      <c r="N698" s="294" t="n"/>
      <c r="O698" s="298" t="n"/>
      <c r="P698" s="300" t="n"/>
      <c r="Q698" s="385" t="n"/>
      <c r="R698" s="268" t="n"/>
      <c r="S698" s="317" t="n"/>
      <c r="T698" s="314" t="n"/>
      <c r="U698" s="317" t="n"/>
      <c r="V698" s="341" t="n"/>
      <c r="W698" s="341" t="n"/>
      <c r="X698" s="291" t="n"/>
      <c r="Y698" s="114" t="n"/>
    </row>
    <row r="699">
      <c r="C699" s="320" t="n"/>
      <c r="D699" s="313" t="n"/>
      <c r="E699" s="291" t="n"/>
      <c r="F699" s="294" t="n"/>
      <c r="G699" s="295" t="n"/>
      <c r="H699" s="356" t="n"/>
      <c r="I699" s="341" t="n"/>
      <c r="J699" s="322" t="n"/>
      <c r="K699" s="357" t="n"/>
      <c r="L699" s="294" t="n"/>
      <c r="M699" s="294" t="n"/>
      <c r="N699" s="294" t="n"/>
      <c r="O699" s="298" t="n"/>
      <c r="P699" s="300" t="n"/>
      <c r="Q699" s="385" t="n"/>
      <c r="R699" s="268" t="n"/>
      <c r="S699" s="317" t="n"/>
      <c r="T699" s="314" t="n"/>
      <c r="U699" s="317" t="n"/>
      <c r="V699" s="341" t="n"/>
      <c r="W699" s="341" t="n"/>
      <c r="X699" s="291" t="n"/>
      <c r="Y699" s="114" t="n"/>
    </row>
    <row r="700">
      <c r="C700" s="320" t="n"/>
      <c r="D700" s="313" t="n"/>
      <c r="E700" s="291" t="n"/>
      <c r="F700" s="294" t="n"/>
      <c r="G700" s="295" t="n"/>
      <c r="H700" s="356" t="n"/>
      <c r="I700" s="341" t="n"/>
      <c r="J700" s="322" t="n"/>
      <c r="K700" s="357" t="n"/>
      <c r="L700" s="294" t="n"/>
      <c r="M700" s="294" t="n"/>
      <c r="N700" s="294" t="n"/>
      <c r="O700" s="298" t="n"/>
      <c r="P700" s="300" t="n"/>
      <c r="Q700" s="385" t="n"/>
      <c r="R700" s="268" t="n"/>
      <c r="S700" s="317" t="n"/>
      <c r="T700" s="314" t="n"/>
      <c r="U700" s="317" t="n"/>
      <c r="V700" s="341" t="n"/>
      <c r="W700" s="341" t="n"/>
      <c r="X700" s="291" t="n"/>
      <c r="Y700" s="114" t="n"/>
    </row>
    <row r="701">
      <c r="C701" s="320" t="n"/>
      <c r="D701" s="313" t="n"/>
      <c r="E701" s="291" t="n"/>
      <c r="F701" s="294" t="n"/>
      <c r="G701" s="295" t="n"/>
      <c r="H701" s="356" t="n"/>
      <c r="I701" s="341" t="n"/>
      <c r="J701" s="322" t="n"/>
      <c r="K701" s="357" t="n"/>
      <c r="L701" s="294" t="n"/>
      <c r="M701" s="294" t="n"/>
      <c r="N701" s="294" t="n"/>
      <c r="O701" s="298" t="n"/>
      <c r="P701" s="300" t="n"/>
      <c r="Q701" s="385" t="n"/>
      <c r="R701" s="268" t="n"/>
      <c r="S701" s="317" t="n"/>
      <c r="T701" s="314" t="n"/>
      <c r="U701" s="317" t="n"/>
      <c r="V701" s="341" t="n"/>
      <c r="W701" s="341" t="n"/>
      <c r="X701" s="291" t="n"/>
      <c r="Y701" s="114" t="n"/>
    </row>
    <row r="702">
      <c r="C702" s="320" t="n"/>
      <c r="D702" s="313" t="n"/>
      <c r="E702" s="291" t="n"/>
      <c r="F702" s="294" t="n"/>
      <c r="G702" s="295" t="n"/>
      <c r="H702" s="356" t="n"/>
      <c r="I702" s="341" t="n"/>
      <c r="J702" s="322" t="n"/>
      <c r="K702" s="357" t="n"/>
      <c r="L702" s="294" t="n"/>
      <c r="M702" s="294" t="n"/>
      <c r="N702" s="294" t="n"/>
      <c r="O702" s="298" t="n"/>
      <c r="P702" s="300" t="n"/>
      <c r="Q702" s="385" t="n"/>
      <c r="R702" s="268" t="n"/>
      <c r="S702" s="317" t="n"/>
      <c r="T702" s="314" t="n"/>
      <c r="U702" s="317" t="n"/>
      <c r="V702" s="341" t="n"/>
      <c r="W702" s="341" t="n"/>
      <c r="X702" s="291" t="n"/>
      <c r="Y702" s="114" t="n"/>
    </row>
    <row r="703">
      <c r="C703" s="320" t="n"/>
      <c r="D703" s="313" t="n"/>
      <c r="E703" s="291" t="n"/>
      <c r="F703" s="294" t="n"/>
      <c r="G703" s="295" t="n"/>
      <c r="H703" s="356" t="n"/>
      <c r="I703" s="341" t="n"/>
      <c r="J703" s="322" t="n"/>
      <c r="K703" s="357" t="n"/>
      <c r="L703" s="294" t="n"/>
      <c r="M703" s="294" t="n"/>
      <c r="N703" s="294" t="n"/>
      <c r="O703" s="298" t="n"/>
      <c r="P703" s="300" t="n"/>
      <c r="Q703" s="385" t="n"/>
      <c r="R703" s="268" t="n"/>
      <c r="S703" s="317" t="n"/>
      <c r="T703" s="314" t="n"/>
      <c r="U703" s="317" t="n"/>
      <c r="V703" s="341" t="n"/>
      <c r="W703" s="341" t="n"/>
      <c r="X703" s="291" t="n"/>
      <c r="Y703" s="114" t="n"/>
    </row>
    <row r="704">
      <c r="C704" s="320" t="n"/>
      <c r="D704" s="313" t="n"/>
      <c r="E704" s="291" t="n"/>
      <c r="F704" s="294" t="n"/>
      <c r="G704" s="295" t="n"/>
      <c r="H704" s="356" t="n"/>
      <c r="I704" s="341" t="n"/>
      <c r="J704" s="322" t="n"/>
      <c r="K704" s="357" t="n"/>
      <c r="L704" s="294" t="n"/>
      <c r="M704" s="294" t="n"/>
      <c r="N704" s="294" t="n"/>
      <c r="O704" s="298" t="n"/>
      <c r="P704" s="300" t="n"/>
      <c r="Q704" s="385" t="n"/>
      <c r="R704" s="268" t="n"/>
      <c r="S704" s="317" t="n"/>
      <c r="T704" s="314" t="n"/>
      <c r="U704" s="317" t="n"/>
      <c r="V704" s="341" t="n"/>
      <c r="W704" s="341" t="n"/>
      <c r="X704" s="291" t="n"/>
      <c r="Y704" s="114" t="n"/>
    </row>
    <row r="705">
      <c r="C705" s="320" t="n"/>
      <c r="D705" s="313" t="n"/>
      <c r="E705" s="291" t="n"/>
      <c r="F705" s="294" t="n"/>
      <c r="G705" s="295" t="n"/>
      <c r="H705" s="356" t="n"/>
      <c r="I705" s="341" t="n"/>
      <c r="J705" s="322" t="n"/>
      <c r="K705" s="357" t="n"/>
      <c r="L705" s="294" t="n"/>
      <c r="M705" s="294" t="n"/>
      <c r="N705" s="294" t="n"/>
      <c r="O705" s="298" t="n"/>
      <c r="P705" s="300" t="n"/>
      <c r="Q705" s="385" t="n"/>
      <c r="R705" s="268" t="n"/>
      <c r="S705" s="317" t="n"/>
      <c r="T705" s="314" t="n"/>
      <c r="U705" s="317" t="n"/>
      <c r="V705" s="341" t="n"/>
      <c r="W705" s="341" t="n"/>
      <c r="X705" s="291" t="n"/>
      <c r="Y705" s="114" t="n"/>
    </row>
    <row r="706">
      <c r="C706" s="320" t="n"/>
      <c r="D706" s="313" t="n"/>
      <c r="E706" s="291" t="n"/>
      <c r="F706" s="294" t="n"/>
      <c r="G706" s="295" t="n"/>
      <c r="H706" s="356" t="n"/>
      <c r="I706" s="341" t="n"/>
      <c r="J706" s="322" t="n"/>
      <c r="K706" s="357" t="n"/>
      <c r="L706" s="294" t="n"/>
      <c r="M706" s="294" t="n"/>
      <c r="N706" s="294" t="n"/>
      <c r="O706" s="298" t="n"/>
      <c r="P706" s="300" t="n"/>
      <c r="Q706" s="385" t="n"/>
      <c r="R706" s="268" t="n"/>
      <c r="S706" s="317" t="n"/>
      <c r="T706" s="314" t="n"/>
      <c r="U706" s="317" t="n"/>
      <c r="V706" s="341" t="n"/>
      <c r="W706" s="341" t="n"/>
      <c r="X706" s="291" t="n"/>
      <c r="Y706" s="114" t="n"/>
    </row>
    <row r="707">
      <c r="C707" s="320" t="n"/>
      <c r="D707" s="313" t="n"/>
      <c r="E707" s="291" t="n"/>
      <c r="F707" s="294" t="n"/>
      <c r="G707" s="295" t="n"/>
      <c r="H707" s="356" t="n"/>
      <c r="I707" s="341" t="n"/>
      <c r="J707" s="322" t="n"/>
      <c r="K707" s="357" t="n"/>
      <c r="L707" s="294" t="n"/>
      <c r="M707" s="294" t="n"/>
      <c r="N707" s="294" t="n"/>
      <c r="O707" s="298" t="n"/>
      <c r="P707" s="300" t="n"/>
      <c r="Q707" s="385" t="n"/>
      <c r="R707" s="268" t="n"/>
      <c r="S707" s="317" t="n"/>
      <c r="T707" s="314" t="n"/>
      <c r="U707" s="317" t="n"/>
      <c r="V707" s="341" t="n"/>
      <c r="W707" s="341" t="n"/>
      <c r="X707" s="291" t="n"/>
      <c r="Y707" s="114" t="n"/>
    </row>
    <row r="708">
      <c r="C708" s="320" t="n"/>
      <c r="D708" s="313" t="n"/>
      <c r="E708" s="291" t="n"/>
      <c r="F708" s="294" t="n"/>
      <c r="G708" s="295" t="n"/>
      <c r="H708" s="356" t="n"/>
      <c r="I708" s="341" t="n"/>
      <c r="J708" s="322" t="n"/>
      <c r="K708" s="357" t="n"/>
      <c r="L708" s="294" t="n"/>
      <c r="M708" s="294" t="n"/>
      <c r="N708" s="294" t="n"/>
      <c r="O708" s="298" t="n"/>
      <c r="P708" s="300" t="n"/>
      <c r="Q708" s="385" t="n"/>
      <c r="R708" s="268" t="n"/>
      <c r="S708" s="317" t="n"/>
      <c r="T708" s="314" t="n"/>
      <c r="U708" s="317" t="n"/>
      <c r="V708" s="341" t="n"/>
      <c r="W708" s="341" t="n"/>
      <c r="X708" s="291" t="n"/>
      <c r="Y708" s="114" t="n"/>
    </row>
    <row r="709">
      <c r="C709" s="320" t="n"/>
      <c r="D709" s="313" t="n"/>
      <c r="E709" s="291" t="n"/>
      <c r="F709" s="294" t="n"/>
      <c r="G709" s="295" t="n"/>
      <c r="H709" s="356" t="n"/>
      <c r="I709" s="341" t="n"/>
      <c r="J709" s="322" t="n"/>
      <c r="K709" s="357" t="n"/>
      <c r="L709" s="294" t="n"/>
      <c r="M709" s="294" t="n"/>
      <c r="N709" s="294" t="n"/>
      <c r="O709" s="298" t="n"/>
      <c r="P709" s="300" t="n"/>
      <c r="Q709" s="385" t="n"/>
      <c r="R709" s="268" t="n"/>
      <c r="S709" s="317" t="n"/>
      <c r="T709" s="314" t="n"/>
      <c r="U709" s="317" t="n"/>
      <c r="V709" s="341" t="n"/>
      <c r="W709" s="341" t="n"/>
      <c r="X709" s="291" t="n"/>
      <c r="Y709" s="114" t="n"/>
    </row>
    <row r="710">
      <c r="C710" s="320" t="n"/>
      <c r="D710" s="313" t="n"/>
      <c r="E710" s="291" t="n"/>
      <c r="F710" s="294" t="n"/>
      <c r="G710" s="295" t="n"/>
      <c r="H710" s="356" t="n"/>
      <c r="I710" s="341" t="n"/>
      <c r="J710" s="322" t="n"/>
      <c r="K710" s="357" t="n"/>
      <c r="L710" s="294" t="n"/>
      <c r="M710" s="294" t="n"/>
      <c r="N710" s="294" t="n"/>
      <c r="O710" s="298" t="n"/>
      <c r="P710" s="300" t="n"/>
      <c r="Q710" s="385" t="n"/>
      <c r="R710" s="268" t="n"/>
      <c r="S710" s="317" t="n"/>
      <c r="T710" s="314" t="n"/>
      <c r="U710" s="317" t="n"/>
      <c r="V710" s="341" t="n"/>
      <c r="W710" s="341" t="n"/>
      <c r="X710" s="291" t="n"/>
      <c r="Y710" s="114" t="n"/>
    </row>
    <row r="711">
      <c r="C711" s="320" t="n"/>
      <c r="D711" s="313" t="n"/>
      <c r="E711" s="291" t="n"/>
      <c r="F711" s="294" t="n"/>
      <c r="G711" s="295" t="n"/>
      <c r="H711" s="356" t="n"/>
      <c r="I711" s="341" t="n"/>
      <c r="J711" s="322" t="n"/>
      <c r="K711" s="357" t="n"/>
      <c r="L711" s="294" t="n"/>
      <c r="M711" s="294" t="n"/>
      <c r="N711" s="294" t="n"/>
      <c r="O711" s="298" t="n"/>
      <c r="P711" s="300" t="n"/>
      <c r="Q711" s="385" t="n"/>
      <c r="R711" s="268" t="n"/>
      <c r="S711" s="317" t="n"/>
      <c r="T711" s="314" t="n"/>
      <c r="U711" s="317" t="n"/>
      <c r="V711" s="341" t="n"/>
      <c r="W711" s="341" t="n"/>
      <c r="X711" s="291" t="n"/>
      <c r="Y711" s="114" t="n"/>
    </row>
    <row r="712">
      <c r="C712" s="320" t="n"/>
      <c r="D712" s="313" t="n"/>
      <c r="E712" s="291" t="n"/>
      <c r="F712" s="294" t="n"/>
      <c r="G712" s="295" t="n"/>
      <c r="H712" s="356" t="n"/>
      <c r="I712" s="341" t="n"/>
      <c r="J712" s="322" t="n"/>
      <c r="K712" s="357" t="n"/>
      <c r="L712" s="294" t="n"/>
      <c r="M712" s="294" t="n"/>
      <c r="N712" s="294" t="n"/>
      <c r="O712" s="298" t="n"/>
      <c r="P712" s="300" t="n"/>
      <c r="Q712" s="385" t="n"/>
      <c r="R712" s="268" t="n"/>
      <c r="S712" s="317" t="n"/>
      <c r="T712" s="314" t="n"/>
      <c r="U712" s="317" t="n"/>
      <c r="V712" s="341" t="n"/>
      <c r="W712" s="341" t="n"/>
      <c r="X712" s="291" t="n"/>
      <c r="Y712" s="114" t="n"/>
    </row>
    <row r="713">
      <c r="C713" s="320" t="n"/>
      <c r="D713" s="313" t="n"/>
      <c r="E713" s="291" t="n"/>
      <c r="F713" s="294" t="n"/>
      <c r="G713" s="295" t="n"/>
      <c r="H713" s="356" t="n"/>
      <c r="I713" s="341" t="n"/>
      <c r="J713" s="322" t="n"/>
      <c r="K713" s="357" t="n"/>
      <c r="L713" s="294" t="n"/>
      <c r="M713" s="294" t="n"/>
      <c r="N713" s="294" t="n"/>
      <c r="O713" s="298" t="n"/>
      <c r="P713" s="300" t="n"/>
      <c r="Q713" s="385" t="n"/>
      <c r="R713" s="268" t="n"/>
      <c r="S713" s="317" t="n"/>
      <c r="T713" s="314" t="n"/>
      <c r="U713" s="317" t="n"/>
      <c r="V713" s="341" t="n"/>
      <c r="W713" s="341" t="n"/>
      <c r="X713" s="291" t="n"/>
      <c r="Y713" s="114" t="n"/>
    </row>
    <row r="714">
      <c r="C714" s="320" t="n"/>
      <c r="D714" s="313" t="n"/>
      <c r="E714" s="291" t="n"/>
      <c r="F714" s="294" t="n"/>
      <c r="G714" s="295" t="n"/>
      <c r="H714" s="356" t="n"/>
      <c r="I714" s="341" t="n"/>
      <c r="J714" s="322" t="n"/>
      <c r="K714" s="357" t="n"/>
      <c r="L714" s="294" t="n"/>
      <c r="M714" s="294" t="n"/>
      <c r="N714" s="294" t="n"/>
      <c r="O714" s="298" t="n"/>
      <c r="P714" s="300" t="n"/>
      <c r="Q714" s="385" t="n"/>
      <c r="R714" s="268" t="n"/>
      <c r="S714" s="317" t="n"/>
      <c r="T714" s="314" t="n"/>
      <c r="U714" s="317" t="n"/>
      <c r="V714" s="341" t="n"/>
      <c r="W714" s="341" t="n"/>
      <c r="X714" s="291" t="n"/>
      <c r="Y714" s="114" t="n"/>
    </row>
    <row r="715">
      <c r="C715" s="320" t="n"/>
      <c r="D715" s="313" t="n"/>
      <c r="E715" s="291" t="n"/>
      <c r="F715" s="294" t="n"/>
      <c r="G715" s="295" t="n"/>
      <c r="H715" s="356" t="n"/>
      <c r="I715" s="341" t="n"/>
      <c r="J715" s="322" t="n"/>
      <c r="K715" s="357" t="n"/>
      <c r="L715" s="294" t="n"/>
      <c r="M715" s="294" t="n"/>
      <c r="N715" s="294" t="n"/>
      <c r="O715" s="298" t="n"/>
      <c r="P715" s="300" t="n"/>
      <c r="Q715" s="385" t="n"/>
      <c r="R715" s="268" t="n"/>
      <c r="S715" s="317" t="n"/>
      <c r="T715" s="314" t="n"/>
      <c r="U715" s="317" t="n"/>
      <c r="V715" s="341" t="n"/>
      <c r="W715" s="341" t="n"/>
      <c r="X715" s="291" t="n"/>
      <c r="Y715" s="114" t="n"/>
    </row>
    <row r="716">
      <c r="C716" s="320" t="n"/>
      <c r="D716" s="313" t="n"/>
      <c r="E716" s="291" t="n"/>
      <c r="F716" s="294" t="n"/>
      <c r="G716" s="295" t="n"/>
      <c r="H716" s="356" t="n"/>
      <c r="I716" s="341" t="n"/>
      <c r="J716" s="322" t="n"/>
      <c r="K716" s="357" t="n"/>
      <c r="L716" s="294" t="n"/>
      <c r="M716" s="294" t="n"/>
      <c r="N716" s="294" t="n"/>
      <c r="O716" s="298" t="n"/>
      <c r="P716" s="300" t="n"/>
      <c r="Q716" s="385" t="n"/>
      <c r="R716" s="268" t="n"/>
      <c r="S716" s="317" t="n"/>
      <c r="T716" s="314" t="n"/>
      <c r="U716" s="317" t="n"/>
      <c r="V716" s="341" t="n"/>
      <c r="W716" s="341" t="n"/>
      <c r="X716" s="291" t="n"/>
      <c r="Y716" s="114" t="n"/>
    </row>
    <row r="717">
      <c r="C717" s="320" t="n"/>
      <c r="D717" s="313" t="n"/>
      <c r="E717" s="291" t="n"/>
      <c r="F717" s="294" t="n"/>
      <c r="G717" s="295" t="n"/>
      <c r="H717" s="356" t="n"/>
      <c r="I717" s="341" t="n"/>
      <c r="J717" s="322" t="n"/>
      <c r="K717" s="357" t="n"/>
      <c r="L717" s="294" t="n"/>
      <c r="M717" s="294" t="n"/>
      <c r="N717" s="294" t="n"/>
      <c r="O717" s="298" t="n"/>
      <c r="P717" s="300" t="n"/>
      <c r="Q717" s="385" t="n"/>
      <c r="R717" s="268" t="n"/>
      <c r="S717" s="317" t="n"/>
      <c r="T717" s="314" t="n"/>
      <c r="U717" s="317" t="n"/>
      <c r="V717" s="341" t="n"/>
      <c r="W717" s="341" t="n"/>
      <c r="X717" s="291" t="n"/>
      <c r="Y717" s="114" t="n"/>
    </row>
    <row r="718">
      <c r="C718" s="320" t="n"/>
      <c r="D718" s="313" t="n"/>
      <c r="E718" s="291" t="n"/>
      <c r="F718" s="294" t="n"/>
      <c r="G718" s="295" t="n"/>
      <c r="H718" s="356" t="n"/>
      <c r="I718" s="341" t="n"/>
      <c r="J718" s="322" t="n"/>
      <c r="K718" s="357" t="n"/>
      <c r="L718" s="294" t="n"/>
      <c r="M718" s="294" t="n"/>
      <c r="N718" s="294" t="n"/>
      <c r="O718" s="298" t="n"/>
      <c r="P718" s="300" t="n"/>
      <c r="Q718" s="385" t="n"/>
      <c r="R718" s="268" t="n"/>
      <c r="S718" s="317" t="n"/>
      <c r="T718" s="314" t="n"/>
      <c r="U718" s="317" t="n"/>
      <c r="V718" s="341" t="n"/>
      <c r="W718" s="341" t="n"/>
      <c r="X718" s="291" t="n"/>
      <c r="Y718" s="114" t="n"/>
    </row>
    <row r="719">
      <c r="C719" s="320" t="n"/>
      <c r="D719" s="313" t="n"/>
      <c r="E719" s="291" t="n"/>
      <c r="F719" s="294" t="n"/>
      <c r="G719" s="295" t="n"/>
      <c r="H719" s="356" t="n"/>
      <c r="I719" s="341" t="n"/>
      <c r="J719" s="322" t="n"/>
      <c r="K719" s="357" t="n"/>
      <c r="L719" s="294" t="n"/>
      <c r="M719" s="294" t="n"/>
      <c r="N719" s="294" t="n"/>
      <c r="O719" s="298" t="n"/>
      <c r="P719" s="300" t="n"/>
      <c r="Q719" s="385" t="n"/>
      <c r="R719" s="268" t="n"/>
      <c r="S719" s="317" t="n"/>
      <c r="T719" s="314" t="n"/>
      <c r="U719" s="317" t="n"/>
      <c r="V719" s="341" t="n"/>
      <c r="W719" s="341" t="n"/>
      <c r="X719" s="291" t="n"/>
      <c r="Y719" s="114" t="n"/>
    </row>
    <row r="720">
      <c r="C720" s="320" t="n"/>
      <c r="D720" s="313" t="n"/>
      <c r="E720" s="291" t="n"/>
      <c r="F720" s="294" t="n"/>
      <c r="G720" s="295" t="n"/>
      <c r="H720" s="356" t="n"/>
      <c r="I720" s="341" t="n"/>
      <c r="J720" s="322" t="n"/>
      <c r="K720" s="357" t="n"/>
      <c r="L720" s="294" t="n"/>
      <c r="M720" s="294" t="n"/>
      <c r="N720" s="294" t="n"/>
      <c r="O720" s="298" t="n"/>
      <c r="P720" s="300" t="n"/>
      <c r="Q720" s="385" t="n"/>
      <c r="R720" s="268" t="n"/>
      <c r="S720" s="317" t="n"/>
      <c r="T720" s="314" t="n"/>
      <c r="U720" s="317" t="n"/>
      <c r="V720" s="341" t="n"/>
      <c r="W720" s="341" t="n"/>
      <c r="X720" s="291" t="n"/>
      <c r="Y720" s="114" t="n"/>
    </row>
    <row r="721">
      <c r="C721" s="320" t="n"/>
      <c r="D721" s="313" t="n"/>
      <c r="E721" s="291" t="n"/>
      <c r="F721" s="294" t="n"/>
      <c r="G721" s="295" t="n"/>
      <c r="H721" s="356" t="n"/>
      <c r="I721" s="341" t="n"/>
      <c r="J721" s="322" t="n"/>
      <c r="K721" s="357" t="n"/>
      <c r="L721" s="294" t="n"/>
      <c r="M721" s="294" t="n"/>
      <c r="N721" s="294" t="n"/>
      <c r="O721" s="298" t="n"/>
      <c r="P721" s="300" t="n"/>
      <c r="Q721" s="385" t="n"/>
      <c r="R721" s="268" t="n"/>
      <c r="S721" s="317" t="n"/>
      <c r="T721" s="314" t="n"/>
      <c r="U721" s="317" t="n"/>
      <c r="V721" s="341" t="n"/>
      <c r="W721" s="341" t="n"/>
      <c r="X721" s="291" t="n"/>
      <c r="Y721" s="114" t="n"/>
    </row>
    <row r="722">
      <c r="C722" s="320" t="n"/>
      <c r="D722" s="313" t="n"/>
      <c r="E722" s="291" t="n"/>
      <c r="F722" s="294" t="n"/>
      <c r="G722" s="295" t="n"/>
      <c r="H722" s="356" t="n"/>
      <c r="I722" s="341" t="n"/>
      <c r="J722" s="322" t="n"/>
      <c r="K722" s="357" t="n"/>
      <c r="L722" s="294" t="n"/>
      <c r="M722" s="294" t="n"/>
      <c r="N722" s="294" t="n"/>
      <c r="O722" s="298" t="n"/>
      <c r="P722" s="300" t="n"/>
      <c r="Q722" s="385" t="n"/>
      <c r="R722" s="268" t="n"/>
      <c r="S722" s="317" t="n"/>
      <c r="T722" s="314" t="n"/>
      <c r="U722" s="317" t="n"/>
      <c r="V722" s="341" t="n"/>
      <c r="W722" s="341" t="n"/>
      <c r="X722" s="291" t="n"/>
      <c r="Y722" s="114" t="n"/>
    </row>
    <row r="723">
      <c r="C723" s="320" t="n"/>
      <c r="D723" s="313" t="n"/>
      <c r="E723" s="291" t="n"/>
      <c r="F723" s="294" t="n"/>
      <c r="G723" s="295" t="n"/>
      <c r="H723" s="356" t="n"/>
      <c r="I723" s="341" t="n"/>
      <c r="J723" s="322" t="n"/>
      <c r="K723" s="357" t="n"/>
      <c r="L723" s="294" t="n"/>
      <c r="M723" s="294" t="n"/>
      <c r="N723" s="294" t="n"/>
      <c r="O723" s="298" t="n"/>
      <c r="P723" s="300" t="n"/>
      <c r="Q723" s="385" t="n"/>
      <c r="R723" s="268" t="n"/>
      <c r="S723" s="317" t="n"/>
      <c r="T723" s="314" t="n"/>
      <c r="U723" s="317" t="n"/>
      <c r="V723" s="341" t="n"/>
      <c r="W723" s="341" t="n"/>
      <c r="X723" s="291" t="n"/>
      <c r="Y723" s="114" t="n"/>
    </row>
    <row r="724">
      <c r="C724" s="320" t="n"/>
      <c r="D724" s="313" t="n"/>
      <c r="E724" s="291" t="n"/>
      <c r="F724" s="294" t="n"/>
      <c r="G724" s="295" t="n"/>
      <c r="H724" s="356" t="n"/>
      <c r="I724" s="341" t="n"/>
      <c r="J724" s="322" t="n"/>
      <c r="K724" s="357" t="n"/>
      <c r="L724" s="294" t="n"/>
      <c r="M724" s="294" t="n"/>
      <c r="N724" s="294" t="n"/>
      <c r="O724" s="298" t="n"/>
      <c r="P724" s="300" t="n"/>
      <c r="Q724" s="385" t="n"/>
      <c r="R724" s="268" t="n"/>
      <c r="S724" s="317" t="n"/>
      <c r="T724" s="314" t="n"/>
      <c r="U724" s="317" t="n"/>
      <c r="V724" s="341" t="n"/>
      <c r="W724" s="341" t="n"/>
      <c r="X724" s="291" t="n"/>
      <c r="Y724" s="114" t="n"/>
    </row>
    <row r="725">
      <c r="C725" s="320" t="n"/>
      <c r="D725" s="313" t="n"/>
      <c r="E725" s="291" t="n"/>
      <c r="F725" s="294" t="n"/>
      <c r="G725" s="295" t="n"/>
      <c r="H725" s="356" t="n"/>
      <c r="I725" s="341" t="n"/>
      <c r="J725" s="322" t="n"/>
      <c r="K725" s="357" t="n"/>
      <c r="L725" s="294" t="n"/>
      <c r="M725" s="294" t="n"/>
      <c r="N725" s="294" t="n"/>
      <c r="O725" s="298" t="n"/>
      <c r="P725" s="300" t="n"/>
      <c r="Q725" s="385" t="n"/>
      <c r="R725" s="268" t="n"/>
      <c r="S725" s="317" t="n"/>
      <c r="T725" s="314" t="n"/>
      <c r="U725" s="317" t="n"/>
      <c r="V725" s="341" t="n"/>
      <c r="W725" s="341" t="n"/>
      <c r="X725" s="291" t="n"/>
      <c r="Y725" s="114" t="n"/>
    </row>
    <row r="726">
      <c r="C726" s="320" t="n"/>
      <c r="D726" s="313" t="n"/>
      <c r="E726" s="291" t="n"/>
      <c r="F726" s="294" t="n"/>
      <c r="G726" s="295" t="n"/>
      <c r="H726" s="356" t="n"/>
      <c r="I726" s="341" t="n"/>
      <c r="J726" s="322" t="n"/>
      <c r="K726" s="357" t="n"/>
      <c r="L726" s="294" t="n"/>
      <c r="M726" s="294" t="n"/>
      <c r="N726" s="294" t="n"/>
      <c r="O726" s="298" t="n"/>
      <c r="P726" s="300" t="n"/>
      <c r="Q726" s="385" t="n"/>
      <c r="R726" s="268" t="n"/>
      <c r="S726" s="317" t="n"/>
      <c r="T726" s="314" t="n"/>
      <c r="U726" s="317" t="n"/>
      <c r="V726" s="341" t="n"/>
      <c r="W726" s="341" t="n"/>
      <c r="X726" s="291" t="n"/>
      <c r="Y726" s="114" t="n"/>
    </row>
    <row r="727">
      <c r="C727" s="320" t="n"/>
      <c r="D727" s="313" t="n"/>
      <c r="E727" s="291" t="n"/>
      <c r="F727" s="294" t="n"/>
      <c r="G727" s="295" t="n"/>
      <c r="H727" s="356" t="n"/>
      <c r="I727" s="341" t="n"/>
      <c r="J727" s="322" t="n"/>
      <c r="K727" s="357" t="n"/>
      <c r="L727" s="294" t="n"/>
      <c r="M727" s="294" t="n"/>
      <c r="N727" s="294" t="n"/>
      <c r="O727" s="298" t="n"/>
      <c r="P727" s="300" t="n"/>
      <c r="Q727" s="385" t="n"/>
      <c r="R727" s="268" t="n"/>
      <c r="S727" s="317" t="n"/>
      <c r="T727" s="314" t="n"/>
      <c r="U727" s="317" t="n"/>
      <c r="V727" s="341" t="n"/>
      <c r="W727" s="341" t="n"/>
      <c r="X727" s="291" t="n"/>
      <c r="Y727" s="114" t="n"/>
    </row>
    <row r="728">
      <c r="C728" s="320" t="n"/>
      <c r="D728" s="313" t="n"/>
      <c r="E728" s="291" t="n"/>
      <c r="F728" s="294" t="n"/>
      <c r="G728" s="295" t="n"/>
      <c r="H728" s="356" t="n"/>
      <c r="I728" s="341" t="n"/>
      <c r="J728" s="322" t="n"/>
      <c r="K728" s="357" t="n"/>
      <c r="L728" s="294" t="n"/>
      <c r="M728" s="294" t="n"/>
      <c r="N728" s="294" t="n"/>
      <c r="O728" s="298" t="n"/>
      <c r="P728" s="300" t="n"/>
      <c r="Q728" s="385" t="n"/>
      <c r="R728" s="268" t="n"/>
      <c r="S728" s="317" t="n"/>
      <c r="T728" s="314" t="n"/>
      <c r="U728" s="317" t="n"/>
      <c r="V728" s="341" t="n"/>
      <c r="W728" s="341" t="n"/>
      <c r="X728" s="291" t="n"/>
      <c r="Y728" s="114" t="n"/>
    </row>
    <row r="729">
      <c r="C729" s="320" t="n"/>
      <c r="D729" s="313" t="n"/>
      <c r="E729" s="291" t="n"/>
      <c r="F729" s="294" t="n"/>
      <c r="G729" s="295" t="n"/>
      <c r="H729" s="356" t="n"/>
      <c r="I729" s="341" t="n"/>
      <c r="J729" s="322" t="n"/>
      <c r="K729" s="357" t="n"/>
      <c r="L729" s="294" t="n"/>
      <c r="M729" s="294" t="n"/>
      <c r="N729" s="294" t="n"/>
      <c r="O729" s="298" t="n"/>
      <c r="P729" s="300" t="n"/>
      <c r="Q729" s="385" t="n"/>
      <c r="R729" s="268" t="n"/>
      <c r="S729" s="317" t="n"/>
      <c r="T729" s="314" t="n"/>
      <c r="U729" s="317" t="n"/>
      <c r="V729" s="341" t="n"/>
      <c r="W729" s="341" t="n"/>
      <c r="X729" s="291" t="n"/>
      <c r="Y729" s="114" t="n"/>
    </row>
    <row r="730">
      <c r="C730" s="320" t="n"/>
      <c r="D730" s="313" t="n"/>
      <c r="E730" s="291" t="n"/>
      <c r="F730" s="294" t="n"/>
      <c r="G730" s="295" t="n"/>
      <c r="H730" s="356" t="n"/>
      <c r="I730" s="341" t="n"/>
      <c r="J730" s="322" t="n"/>
      <c r="K730" s="357" t="n"/>
      <c r="L730" s="294" t="n"/>
      <c r="M730" s="294" t="n"/>
      <c r="N730" s="294" t="n"/>
      <c r="O730" s="298" t="n"/>
      <c r="P730" s="300" t="n"/>
      <c r="Q730" s="385" t="n"/>
      <c r="R730" s="268" t="n"/>
      <c r="S730" s="317" t="n"/>
      <c r="T730" s="314" t="n"/>
      <c r="U730" s="317" t="n"/>
      <c r="V730" s="341" t="n"/>
      <c r="W730" s="341" t="n"/>
      <c r="X730" s="291" t="n"/>
      <c r="Y730" s="114" t="n"/>
    </row>
    <row r="731">
      <c r="C731" s="320" t="n"/>
      <c r="D731" s="313" t="n"/>
      <c r="E731" s="291" t="n"/>
      <c r="F731" s="294" t="n"/>
      <c r="G731" s="295" t="n"/>
      <c r="H731" s="356" t="n"/>
      <c r="I731" s="341" t="n"/>
      <c r="J731" s="322" t="n"/>
      <c r="K731" s="357" t="n"/>
      <c r="L731" s="294" t="n"/>
      <c r="M731" s="294" t="n"/>
      <c r="N731" s="294" t="n"/>
      <c r="O731" s="298" t="n"/>
      <c r="P731" s="300" t="n"/>
      <c r="Q731" s="385" t="n"/>
      <c r="R731" s="268" t="n"/>
      <c r="S731" s="317" t="n"/>
      <c r="T731" s="314" t="n"/>
      <c r="U731" s="317" t="n"/>
      <c r="V731" s="341" t="n"/>
      <c r="W731" s="341" t="n"/>
      <c r="X731" s="291" t="n"/>
      <c r="Y731" s="114" t="n"/>
    </row>
    <row r="732">
      <c r="C732" s="320" t="n"/>
      <c r="D732" s="313" t="n"/>
      <c r="E732" s="291" t="n"/>
      <c r="F732" s="294" t="n"/>
      <c r="G732" s="295" t="n"/>
      <c r="H732" s="356" t="n"/>
      <c r="I732" s="341" t="n"/>
      <c r="J732" s="322" t="n"/>
      <c r="K732" s="357" t="n"/>
      <c r="L732" s="294" t="n"/>
      <c r="M732" s="294" t="n"/>
      <c r="N732" s="294" t="n"/>
      <c r="O732" s="298" t="n"/>
      <c r="P732" s="300" t="n"/>
      <c r="Q732" s="385" t="n"/>
      <c r="R732" s="268" t="n"/>
      <c r="S732" s="317" t="n"/>
      <c r="T732" s="314" t="n"/>
      <c r="U732" s="317" t="n"/>
      <c r="V732" s="341" t="n"/>
      <c r="W732" s="341" t="n"/>
      <c r="X732" s="291" t="n"/>
      <c r="Y732" s="114" t="n"/>
    </row>
    <row r="733">
      <c r="C733" s="320" t="n"/>
      <c r="D733" s="313" t="n"/>
      <c r="E733" s="291" t="n"/>
      <c r="F733" s="294" t="n"/>
      <c r="G733" s="295" t="n"/>
      <c r="H733" s="356" t="n"/>
      <c r="I733" s="341" t="n"/>
      <c r="J733" s="322" t="n"/>
      <c r="K733" s="357" t="n"/>
      <c r="L733" s="294" t="n"/>
      <c r="M733" s="294" t="n"/>
      <c r="N733" s="294" t="n"/>
      <c r="O733" s="298" t="n"/>
      <c r="P733" s="300" t="n"/>
      <c r="Q733" s="385" t="n"/>
      <c r="R733" s="268" t="n"/>
      <c r="S733" s="317" t="n"/>
      <c r="T733" s="314" t="n"/>
      <c r="U733" s="317" t="n"/>
      <c r="V733" s="341" t="n"/>
      <c r="W733" s="341" t="n"/>
      <c r="X733" s="291" t="n"/>
      <c r="Y733" s="114" t="n"/>
    </row>
    <row r="734">
      <c r="C734" s="320" t="n"/>
      <c r="D734" s="313" t="n"/>
      <c r="E734" s="291" t="n"/>
      <c r="F734" s="294" t="n"/>
      <c r="G734" s="295" t="n"/>
      <c r="H734" s="356" t="n"/>
      <c r="I734" s="341" t="n"/>
      <c r="J734" s="322" t="n"/>
      <c r="K734" s="357" t="n"/>
      <c r="L734" s="294" t="n"/>
      <c r="M734" s="294" t="n"/>
      <c r="N734" s="294" t="n"/>
      <c r="O734" s="298" t="n"/>
      <c r="P734" s="300" t="n"/>
      <c r="Q734" s="385" t="n"/>
      <c r="R734" s="268" t="n"/>
      <c r="S734" s="317" t="n"/>
      <c r="T734" s="314" t="n"/>
      <c r="U734" s="317" t="n"/>
      <c r="V734" s="341" t="n"/>
      <c r="W734" s="341" t="n"/>
      <c r="X734" s="291" t="n"/>
      <c r="Y734" s="114" t="n"/>
    </row>
    <row r="735">
      <c r="C735" s="320" t="n"/>
      <c r="D735" s="313" t="n"/>
      <c r="E735" s="291" t="n"/>
      <c r="F735" s="294" t="n"/>
      <c r="G735" s="295" t="n"/>
      <c r="H735" s="356" t="n"/>
      <c r="I735" s="341" t="n"/>
      <c r="J735" s="322" t="n"/>
      <c r="K735" s="357" t="n"/>
      <c r="L735" s="294" t="n"/>
      <c r="M735" s="294" t="n"/>
      <c r="N735" s="294" t="n"/>
      <c r="O735" s="298" t="n"/>
      <c r="P735" s="300" t="n"/>
      <c r="Q735" s="385" t="n"/>
      <c r="R735" s="268" t="n"/>
      <c r="S735" s="317" t="n"/>
      <c r="T735" s="314" t="n"/>
      <c r="U735" s="317" t="n"/>
      <c r="V735" s="341" t="n"/>
      <c r="W735" s="341" t="n"/>
      <c r="X735" s="291" t="n"/>
      <c r="Y735" s="114" t="n"/>
    </row>
    <row r="736">
      <c r="C736" s="320" t="n"/>
      <c r="D736" s="313" t="n"/>
      <c r="E736" s="291" t="n"/>
      <c r="F736" s="294" t="n"/>
      <c r="G736" s="295" t="n"/>
      <c r="H736" s="356" t="n"/>
      <c r="I736" s="341" t="n"/>
      <c r="J736" s="322" t="n"/>
      <c r="K736" s="357" t="n"/>
      <c r="L736" s="294" t="n"/>
      <c r="M736" s="294" t="n"/>
      <c r="N736" s="294" t="n"/>
      <c r="O736" s="298" t="n"/>
      <c r="P736" s="300" t="n"/>
      <c r="Q736" s="385" t="n"/>
      <c r="R736" s="268" t="n"/>
      <c r="S736" s="317" t="n"/>
      <c r="T736" s="314" t="n"/>
      <c r="U736" s="317" t="n"/>
      <c r="V736" s="341" t="n"/>
      <c r="W736" s="341" t="n"/>
      <c r="X736" s="291" t="n"/>
      <c r="Y736" s="114" t="n"/>
    </row>
    <row r="737">
      <c r="C737" s="320" t="n"/>
      <c r="D737" s="313" t="n"/>
      <c r="E737" s="291" t="n"/>
      <c r="F737" s="294" t="n"/>
      <c r="G737" s="295" t="n"/>
      <c r="H737" s="356" t="n"/>
      <c r="I737" s="341" t="n"/>
      <c r="J737" s="322" t="n"/>
      <c r="K737" s="357" t="n"/>
      <c r="L737" s="294" t="n"/>
      <c r="M737" s="294" t="n"/>
      <c r="N737" s="294" t="n"/>
      <c r="O737" s="298" t="n"/>
      <c r="P737" s="300" t="n"/>
      <c r="Q737" s="385" t="n"/>
      <c r="R737" s="268" t="n"/>
      <c r="S737" s="317" t="n"/>
      <c r="T737" s="314" t="n"/>
      <c r="U737" s="317" t="n"/>
      <c r="V737" s="341" t="n"/>
      <c r="W737" s="341" t="n"/>
      <c r="X737" s="291" t="n"/>
      <c r="Y737" s="114" t="n"/>
    </row>
    <row r="738">
      <c r="C738" s="320" t="n"/>
      <c r="D738" s="313" t="n"/>
      <c r="E738" s="291" t="n"/>
      <c r="F738" s="294" t="n"/>
      <c r="G738" s="295" t="n"/>
      <c r="H738" s="356" t="n"/>
      <c r="I738" s="341" t="n"/>
      <c r="J738" s="322" t="n"/>
      <c r="K738" s="357" t="n"/>
      <c r="L738" s="294" t="n"/>
      <c r="M738" s="294" t="n"/>
      <c r="N738" s="294" t="n"/>
      <c r="O738" s="298" t="n"/>
      <c r="P738" s="300" t="n"/>
      <c r="Q738" s="385" t="n"/>
      <c r="R738" s="268" t="n"/>
      <c r="S738" s="317" t="n"/>
      <c r="T738" s="314" t="n"/>
      <c r="U738" s="317" t="n"/>
      <c r="V738" s="341" t="n"/>
      <c r="W738" s="341" t="n"/>
      <c r="X738" s="291" t="n"/>
      <c r="Y738" s="114" t="n"/>
    </row>
    <row r="739">
      <c r="C739" s="320" t="n"/>
      <c r="D739" s="313" t="n"/>
      <c r="E739" s="291" t="n"/>
      <c r="F739" s="294" t="n"/>
      <c r="G739" s="295" t="n"/>
      <c r="H739" s="356" t="n"/>
      <c r="I739" s="341" t="n"/>
      <c r="J739" s="322" t="n"/>
      <c r="K739" s="357" t="n"/>
      <c r="L739" s="294" t="n"/>
      <c r="M739" s="294" t="n"/>
      <c r="N739" s="294" t="n"/>
      <c r="O739" s="298" t="n"/>
      <c r="P739" s="300" t="n"/>
      <c r="Q739" s="385" t="n"/>
      <c r="R739" s="268" t="n"/>
      <c r="S739" s="317" t="n"/>
      <c r="T739" s="314" t="n"/>
      <c r="U739" s="317" t="n"/>
      <c r="V739" s="341" t="n"/>
      <c r="W739" s="341" t="n"/>
      <c r="X739" s="291" t="n"/>
      <c r="Y739" s="114" t="n"/>
    </row>
    <row r="740">
      <c r="C740" s="320" t="n"/>
      <c r="D740" s="313" t="n"/>
      <c r="E740" s="291" t="n"/>
      <c r="F740" s="294" t="n"/>
      <c r="G740" s="295" t="n"/>
      <c r="H740" s="356" t="n"/>
      <c r="I740" s="341" t="n"/>
      <c r="J740" s="322" t="n"/>
      <c r="K740" s="357" t="n"/>
      <c r="L740" s="294" t="n"/>
      <c r="M740" s="294" t="n"/>
      <c r="N740" s="294" t="n"/>
      <c r="O740" s="298" t="n"/>
      <c r="P740" s="300" t="n"/>
      <c r="Q740" s="385" t="n"/>
      <c r="R740" s="268" t="n"/>
      <c r="S740" s="317" t="n"/>
      <c r="T740" s="314" t="n"/>
      <c r="U740" s="317" t="n"/>
      <c r="V740" s="341" t="n"/>
      <c r="W740" s="341" t="n"/>
      <c r="X740" s="291" t="n"/>
      <c r="Y740" s="114" t="n"/>
    </row>
    <row r="741">
      <c r="C741" s="320" t="n"/>
      <c r="D741" s="313" t="n"/>
      <c r="E741" s="291" t="n"/>
      <c r="F741" s="294" t="n"/>
      <c r="G741" s="295" t="n"/>
      <c r="H741" s="356" t="n"/>
      <c r="I741" s="341" t="n"/>
      <c r="J741" s="322" t="n"/>
      <c r="K741" s="357" t="n"/>
      <c r="L741" s="294" t="n"/>
      <c r="M741" s="294" t="n"/>
      <c r="N741" s="294" t="n"/>
      <c r="O741" s="298" t="n"/>
      <c r="P741" s="300" t="n"/>
      <c r="Q741" s="385" t="n"/>
      <c r="R741" s="268" t="n"/>
      <c r="S741" s="317" t="n"/>
      <c r="T741" s="314" t="n"/>
      <c r="U741" s="317" t="n"/>
      <c r="V741" s="341" t="n"/>
      <c r="W741" s="341" t="n"/>
      <c r="X741" s="291" t="n"/>
      <c r="Y741" s="114" t="n"/>
    </row>
    <row r="742">
      <c r="C742" s="320" t="n"/>
      <c r="D742" s="313" t="n"/>
      <c r="E742" s="291" t="n"/>
      <c r="F742" s="294" t="n"/>
      <c r="G742" s="295" t="n"/>
      <c r="H742" s="356" t="n"/>
      <c r="I742" s="341" t="n"/>
      <c r="J742" s="322" t="n"/>
      <c r="K742" s="357" t="n"/>
      <c r="L742" s="294" t="n"/>
      <c r="M742" s="294" t="n"/>
      <c r="N742" s="294" t="n"/>
      <c r="O742" s="298" t="n"/>
      <c r="P742" s="300" t="n"/>
      <c r="Q742" s="385" t="n"/>
      <c r="R742" s="268" t="n"/>
      <c r="S742" s="317" t="n"/>
      <c r="T742" s="314" t="n"/>
      <c r="U742" s="317" t="n"/>
      <c r="V742" s="341" t="n"/>
      <c r="W742" s="341" t="n"/>
      <c r="X742" s="291" t="n"/>
      <c r="Y742" s="114" t="n"/>
    </row>
    <row r="743">
      <c r="C743" s="320" t="n"/>
      <c r="D743" s="313" t="n"/>
      <c r="E743" s="291" t="n"/>
      <c r="F743" s="294" t="n"/>
      <c r="G743" s="295" t="n"/>
      <c r="H743" s="356" t="n"/>
      <c r="I743" s="341" t="n"/>
      <c r="J743" s="322" t="n"/>
      <c r="K743" s="357" t="n"/>
      <c r="L743" s="294" t="n"/>
      <c r="M743" s="294" t="n"/>
      <c r="N743" s="294" t="n"/>
      <c r="O743" s="298" t="n"/>
      <c r="P743" s="300" t="n"/>
      <c r="Q743" s="385" t="n"/>
      <c r="R743" s="268" t="n"/>
      <c r="S743" s="317" t="n"/>
      <c r="T743" s="314" t="n"/>
      <c r="U743" s="317" t="n"/>
      <c r="V743" s="341" t="n"/>
      <c r="W743" s="341" t="n"/>
      <c r="X743" s="291" t="n"/>
      <c r="Y743" s="114" t="n"/>
    </row>
    <row r="744">
      <c r="C744" s="320" t="n"/>
      <c r="D744" s="313" t="n"/>
      <c r="E744" s="291" t="n"/>
      <c r="F744" s="294" t="n"/>
      <c r="G744" s="295" t="n"/>
      <c r="H744" s="356" t="n"/>
      <c r="I744" s="341" t="n"/>
      <c r="J744" s="322" t="n"/>
      <c r="K744" s="357" t="n"/>
      <c r="L744" s="294" t="n"/>
      <c r="M744" s="294" t="n"/>
      <c r="N744" s="294" t="n"/>
      <c r="O744" s="298" t="n"/>
      <c r="P744" s="300" t="n"/>
      <c r="Q744" s="385" t="n"/>
      <c r="R744" s="268" t="n"/>
      <c r="S744" s="317" t="n"/>
      <c r="T744" s="314" t="n"/>
      <c r="U744" s="317" t="n"/>
      <c r="V744" s="341" t="n"/>
      <c r="W744" s="341" t="n"/>
      <c r="X744" s="291" t="n"/>
      <c r="Y744" s="114" t="n"/>
    </row>
    <row r="745">
      <c r="C745" s="320" t="n"/>
      <c r="D745" s="313" t="n"/>
      <c r="E745" s="291" t="n"/>
      <c r="F745" s="294" t="n"/>
      <c r="G745" s="295" t="n"/>
      <c r="H745" s="356" t="n"/>
      <c r="I745" s="341" t="n"/>
      <c r="J745" s="322" t="n"/>
      <c r="K745" s="357" t="n"/>
      <c r="L745" s="294" t="n"/>
      <c r="M745" s="294" t="n"/>
      <c r="N745" s="294" t="n"/>
      <c r="O745" s="298" t="n"/>
      <c r="P745" s="300" t="n"/>
      <c r="Q745" s="385" t="n"/>
      <c r="R745" s="268" t="n"/>
      <c r="S745" s="317" t="n"/>
      <c r="T745" s="314" t="n"/>
      <c r="U745" s="317" t="n"/>
      <c r="V745" s="341" t="n"/>
      <c r="W745" s="341" t="n"/>
      <c r="X745" s="291" t="n"/>
      <c r="Y745" s="114" t="n"/>
    </row>
    <row r="746">
      <c r="C746" s="320" t="n"/>
      <c r="D746" s="313" t="n"/>
      <c r="E746" s="291" t="n"/>
      <c r="F746" s="294" t="n"/>
      <c r="G746" s="295" t="n"/>
      <c r="H746" s="356" t="n"/>
      <c r="I746" s="341" t="n"/>
      <c r="J746" s="322" t="n"/>
      <c r="K746" s="357" t="n"/>
      <c r="L746" s="294" t="n"/>
      <c r="M746" s="294" t="n"/>
      <c r="N746" s="294" t="n"/>
      <c r="O746" s="298" t="n"/>
      <c r="P746" s="300" t="n"/>
      <c r="Q746" s="385" t="n"/>
      <c r="R746" s="268" t="n"/>
      <c r="S746" s="317" t="n"/>
      <c r="T746" s="314" t="n"/>
      <c r="U746" s="317" t="n"/>
      <c r="V746" s="341" t="n"/>
      <c r="W746" s="341" t="n"/>
      <c r="X746" s="291" t="n"/>
      <c r="Y746" s="114" t="n"/>
    </row>
    <row r="747">
      <c r="C747" s="320" t="n"/>
      <c r="D747" s="313" t="n"/>
      <c r="E747" s="291" t="n"/>
      <c r="F747" s="294" t="n"/>
      <c r="G747" s="295" t="n"/>
      <c r="H747" s="356" t="n"/>
      <c r="I747" s="341" t="n"/>
      <c r="J747" s="322" t="n"/>
      <c r="K747" s="357" t="n"/>
      <c r="L747" s="294" t="n"/>
      <c r="M747" s="294" t="n"/>
      <c r="N747" s="294" t="n"/>
      <c r="O747" s="298" t="n"/>
      <c r="P747" s="300" t="n"/>
      <c r="Q747" s="385" t="n"/>
      <c r="R747" s="268" t="n"/>
      <c r="S747" s="317" t="n"/>
      <c r="T747" s="314" t="n"/>
      <c r="U747" s="317" t="n"/>
      <c r="V747" s="341" t="n"/>
      <c r="W747" s="341" t="n"/>
      <c r="X747" s="291" t="n"/>
      <c r="Y747" s="114" t="n"/>
    </row>
    <row r="748">
      <c r="C748" s="320" t="n"/>
      <c r="D748" s="313" t="n"/>
      <c r="E748" s="291" t="n"/>
      <c r="F748" s="294" t="n"/>
      <c r="G748" s="295" t="n"/>
      <c r="H748" s="356" t="n"/>
      <c r="I748" s="341" t="n"/>
      <c r="J748" s="322" t="n"/>
      <c r="K748" s="357" t="n"/>
      <c r="L748" s="294" t="n"/>
      <c r="M748" s="294" t="n"/>
      <c r="N748" s="294" t="n"/>
      <c r="O748" s="298" t="n"/>
      <c r="P748" s="300" t="n"/>
      <c r="Q748" s="385" t="n"/>
      <c r="R748" s="268" t="n"/>
      <c r="S748" s="317" t="n"/>
      <c r="T748" s="314" t="n"/>
      <c r="U748" s="317" t="n"/>
      <c r="V748" s="341" t="n"/>
      <c r="W748" s="341" t="n"/>
      <c r="X748" s="291" t="n"/>
      <c r="Y748" s="114" t="n"/>
    </row>
    <row r="749">
      <c r="C749" s="320" t="n"/>
      <c r="D749" s="313" t="n"/>
      <c r="E749" s="291" t="n"/>
      <c r="F749" s="294" t="n"/>
      <c r="G749" s="295" t="n"/>
      <c r="H749" s="356" t="n"/>
      <c r="I749" s="341" t="n"/>
      <c r="J749" s="322" t="n"/>
      <c r="K749" s="357" t="n"/>
      <c r="L749" s="294" t="n"/>
      <c r="M749" s="294" t="n"/>
      <c r="N749" s="294" t="n"/>
      <c r="O749" s="298" t="n"/>
      <c r="P749" s="300" t="n"/>
      <c r="Q749" s="385" t="n"/>
      <c r="R749" s="268" t="n"/>
      <c r="S749" s="317" t="n"/>
      <c r="T749" s="314" t="n"/>
      <c r="U749" s="317" t="n"/>
      <c r="V749" s="341" t="n"/>
      <c r="W749" s="341" t="n"/>
      <c r="X749" s="291" t="n"/>
      <c r="Y749" s="114" t="n"/>
    </row>
    <row r="750">
      <c r="C750" s="320" t="n"/>
      <c r="D750" s="313" t="n"/>
      <c r="E750" s="291" t="n"/>
      <c r="F750" s="294" t="n"/>
      <c r="G750" s="295" t="n"/>
      <c r="H750" s="356" t="n"/>
      <c r="I750" s="341" t="n"/>
      <c r="J750" s="322" t="n"/>
      <c r="K750" s="357" t="n"/>
      <c r="L750" s="294" t="n"/>
      <c r="M750" s="294" t="n"/>
      <c r="N750" s="294" t="n"/>
      <c r="O750" s="298" t="n"/>
      <c r="P750" s="300" t="n"/>
      <c r="Q750" s="385" t="n"/>
      <c r="R750" s="268" t="n"/>
      <c r="S750" s="317" t="n"/>
      <c r="T750" s="314" t="n"/>
      <c r="U750" s="317" t="n"/>
      <c r="V750" s="341" t="n"/>
      <c r="W750" s="341" t="n"/>
      <c r="X750" s="291" t="n"/>
      <c r="Y750" s="114" t="n"/>
    </row>
    <row r="751">
      <c r="C751" s="320" t="n"/>
      <c r="D751" s="313" t="n"/>
      <c r="E751" s="291" t="n"/>
      <c r="F751" s="294" t="n"/>
      <c r="G751" s="295" t="n"/>
      <c r="H751" s="356" t="n"/>
      <c r="I751" s="341" t="n"/>
      <c r="J751" s="322" t="n"/>
      <c r="K751" s="357" t="n"/>
      <c r="L751" s="294" t="n"/>
      <c r="M751" s="294" t="n"/>
      <c r="N751" s="294" t="n"/>
      <c r="O751" s="298" t="n"/>
      <c r="P751" s="300" t="n"/>
      <c r="Q751" s="385" t="n"/>
      <c r="R751" s="268" t="n"/>
      <c r="S751" s="317" t="n"/>
      <c r="T751" s="314" t="n"/>
      <c r="U751" s="317" t="n"/>
      <c r="V751" s="341" t="n"/>
      <c r="W751" s="341" t="n"/>
      <c r="X751" s="291" t="n"/>
      <c r="Y751" s="114" t="n"/>
    </row>
    <row r="752">
      <c r="C752" s="320" t="n"/>
      <c r="D752" s="313" t="n"/>
      <c r="E752" s="291" t="n"/>
      <c r="F752" s="294" t="n"/>
      <c r="G752" s="295" t="n"/>
      <c r="H752" s="356" t="n"/>
      <c r="I752" s="341" t="n"/>
      <c r="J752" s="322" t="n"/>
      <c r="K752" s="357" t="n"/>
      <c r="L752" s="294" t="n"/>
      <c r="M752" s="294" t="n"/>
      <c r="N752" s="294" t="n"/>
      <c r="O752" s="298" t="n"/>
      <c r="P752" s="300" t="n"/>
      <c r="Q752" s="385" t="n"/>
      <c r="R752" s="268" t="n"/>
      <c r="S752" s="317" t="n"/>
      <c r="T752" s="314" t="n"/>
      <c r="U752" s="317" t="n"/>
      <c r="V752" s="341" t="n"/>
      <c r="W752" s="341" t="n"/>
      <c r="X752" s="291" t="n"/>
      <c r="Y752" s="114" t="n"/>
    </row>
    <row r="753">
      <c r="C753" s="320" t="n"/>
      <c r="D753" s="313" t="n"/>
      <c r="E753" s="291" t="n"/>
      <c r="F753" s="294" t="n"/>
      <c r="G753" s="295" t="n"/>
      <c r="H753" s="356" t="n"/>
      <c r="I753" s="341" t="n"/>
      <c r="J753" s="322" t="n"/>
      <c r="K753" s="357" t="n"/>
      <c r="L753" s="294" t="n"/>
      <c r="M753" s="294" t="n"/>
      <c r="N753" s="294" t="n"/>
      <c r="O753" s="298" t="n"/>
      <c r="P753" s="300" t="n"/>
      <c r="Q753" s="385" t="n"/>
      <c r="R753" s="268" t="n"/>
      <c r="S753" s="317" t="n"/>
      <c r="T753" s="314" t="n"/>
      <c r="U753" s="317" t="n"/>
      <c r="V753" s="341" t="n"/>
      <c r="W753" s="341" t="n"/>
      <c r="X753" s="291" t="n"/>
      <c r="Y753" s="114" t="n"/>
    </row>
    <row r="754">
      <c r="C754" s="320" t="n"/>
      <c r="D754" s="313" t="n"/>
      <c r="E754" s="291" t="n"/>
      <c r="F754" s="294" t="n"/>
      <c r="G754" s="295" t="n"/>
      <c r="H754" s="356" t="n"/>
      <c r="I754" s="341" t="n"/>
      <c r="J754" s="322" t="n"/>
      <c r="K754" s="357" t="n"/>
      <c r="L754" s="294" t="n"/>
      <c r="M754" s="294" t="n"/>
      <c r="N754" s="294" t="n"/>
      <c r="O754" s="298" t="n"/>
      <c r="P754" s="300" t="n"/>
      <c r="Q754" s="385" t="n"/>
      <c r="R754" s="268" t="n"/>
      <c r="S754" s="317" t="n"/>
      <c r="T754" s="314" t="n"/>
      <c r="U754" s="317" t="n"/>
      <c r="V754" s="341" t="n"/>
      <c r="W754" s="341" t="n"/>
      <c r="X754" s="291" t="n"/>
      <c r="Y754" s="114" t="n"/>
    </row>
    <row r="755">
      <c r="C755" s="320" t="n"/>
      <c r="D755" s="313" t="n"/>
      <c r="E755" s="291" t="n"/>
      <c r="F755" s="294" t="n"/>
      <c r="G755" s="295" t="n"/>
      <c r="H755" s="356" t="n"/>
      <c r="I755" s="341" t="n"/>
      <c r="J755" s="322" t="n"/>
      <c r="K755" s="357" t="n"/>
      <c r="L755" s="294" t="n"/>
      <c r="M755" s="294" t="n"/>
      <c r="N755" s="294" t="n"/>
      <c r="O755" s="298" t="n"/>
      <c r="P755" s="300" t="n"/>
      <c r="Q755" s="385" t="n"/>
      <c r="R755" s="268" t="n"/>
      <c r="S755" s="317" t="n"/>
      <c r="T755" s="314" t="n"/>
      <c r="U755" s="317" t="n"/>
      <c r="V755" s="341" t="n"/>
      <c r="W755" s="341" t="n"/>
      <c r="X755" s="291" t="n"/>
      <c r="Y755" s="114" t="n"/>
    </row>
    <row r="756">
      <c r="C756" s="320" t="n"/>
      <c r="D756" s="313" t="n"/>
      <c r="E756" s="291" t="n"/>
      <c r="F756" s="294" t="n"/>
      <c r="G756" s="295" t="n"/>
      <c r="H756" s="356" t="n"/>
      <c r="I756" s="341" t="n"/>
      <c r="J756" s="322" t="n"/>
      <c r="K756" s="357" t="n"/>
      <c r="L756" s="294" t="n"/>
      <c r="M756" s="294" t="n"/>
      <c r="N756" s="294" t="n"/>
      <c r="O756" s="298" t="n"/>
      <c r="P756" s="300" t="n"/>
      <c r="Q756" s="385" t="n"/>
      <c r="R756" s="268" t="n"/>
      <c r="S756" s="317" t="n"/>
      <c r="T756" s="314" t="n"/>
      <c r="U756" s="317" t="n"/>
      <c r="V756" s="341" t="n"/>
      <c r="W756" s="341" t="n"/>
      <c r="X756" s="291" t="n"/>
      <c r="Y756" s="114" t="n"/>
    </row>
    <row r="757">
      <c r="C757" s="320" t="n"/>
      <c r="D757" s="313" t="n"/>
      <c r="E757" s="291" t="n"/>
      <c r="F757" s="294" t="n"/>
      <c r="G757" s="295" t="n"/>
      <c r="H757" s="356" t="n"/>
      <c r="I757" s="341" t="n"/>
      <c r="J757" s="322" t="n"/>
      <c r="K757" s="357" t="n"/>
      <c r="L757" s="294" t="n"/>
      <c r="M757" s="294" t="n"/>
      <c r="N757" s="294" t="n"/>
      <c r="O757" s="298" t="n"/>
      <c r="P757" s="300" t="n"/>
      <c r="Q757" s="385" t="n"/>
      <c r="R757" s="268" t="n"/>
      <c r="S757" s="317" t="n"/>
      <c r="T757" s="314" t="n"/>
      <c r="U757" s="317" t="n"/>
      <c r="V757" s="341" t="n"/>
      <c r="W757" s="341" t="n"/>
      <c r="X757" s="291" t="n"/>
      <c r="Y757" s="114" t="n"/>
    </row>
    <row r="758">
      <c r="C758" s="320" t="n"/>
      <c r="D758" s="313" t="n"/>
      <c r="E758" s="291" t="n"/>
      <c r="F758" s="294" t="n"/>
      <c r="G758" s="295" t="n"/>
      <c r="H758" s="356" t="n"/>
      <c r="I758" s="341" t="n"/>
      <c r="J758" s="322" t="n"/>
      <c r="K758" s="357" t="n"/>
      <c r="L758" s="294" t="n"/>
      <c r="M758" s="294" t="n"/>
      <c r="N758" s="294" t="n"/>
      <c r="O758" s="298" t="n"/>
      <c r="P758" s="300" t="n"/>
      <c r="Q758" s="385" t="n"/>
      <c r="R758" s="268" t="n"/>
      <c r="S758" s="317" t="n"/>
      <c r="T758" s="314" t="n"/>
      <c r="U758" s="317" t="n"/>
      <c r="V758" s="341" t="n"/>
      <c r="W758" s="341" t="n"/>
      <c r="X758" s="291" t="n"/>
      <c r="Y758" s="114" t="n"/>
    </row>
    <row r="759">
      <c r="C759" s="320" t="n"/>
      <c r="D759" s="313" t="n"/>
      <c r="E759" s="291" t="n"/>
      <c r="F759" s="294" t="n"/>
      <c r="G759" s="295" t="n"/>
      <c r="H759" s="356" t="n"/>
      <c r="I759" s="341" t="n"/>
      <c r="J759" s="322" t="n"/>
      <c r="K759" s="357" t="n"/>
      <c r="L759" s="294" t="n"/>
      <c r="M759" s="294" t="n"/>
      <c r="N759" s="294" t="n"/>
      <c r="O759" s="298" t="n"/>
      <c r="P759" s="300" t="n"/>
      <c r="Q759" s="385" t="n"/>
      <c r="R759" s="268" t="n"/>
      <c r="S759" s="317" t="n"/>
      <c r="T759" s="314" t="n"/>
      <c r="U759" s="317" t="n"/>
      <c r="V759" s="341" t="n"/>
      <c r="W759" s="341" t="n"/>
      <c r="X759" s="291" t="n"/>
      <c r="Y759" s="114" t="n"/>
    </row>
    <row r="760">
      <c r="C760" s="320" t="n"/>
      <c r="D760" s="313" t="n"/>
      <c r="E760" s="291" t="n"/>
      <c r="F760" s="294" t="n"/>
      <c r="G760" s="295" t="n"/>
      <c r="H760" s="356" t="n"/>
      <c r="I760" s="341" t="n"/>
      <c r="J760" s="322" t="n"/>
      <c r="K760" s="357" t="n"/>
      <c r="L760" s="294" t="n"/>
      <c r="M760" s="294" t="n"/>
      <c r="N760" s="294" t="n"/>
      <c r="O760" s="298" t="n"/>
      <c r="P760" s="300" t="n"/>
      <c r="Q760" s="385" t="n"/>
      <c r="R760" s="268" t="n"/>
      <c r="S760" s="317" t="n"/>
      <c r="T760" s="314" t="n"/>
      <c r="U760" s="317" t="n"/>
      <c r="V760" s="341" t="n"/>
      <c r="W760" s="341" t="n"/>
      <c r="X760" s="291" t="n"/>
      <c r="Y760" s="114" t="n"/>
    </row>
    <row r="761">
      <c r="C761" s="320" t="n"/>
      <c r="D761" s="313" t="n"/>
      <c r="E761" s="291" t="n"/>
      <c r="F761" s="294" t="n"/>
      <c r="G761" s="295" t="n"/>
      <c r="H761" s="356" t="n"/>
      <c r="I761" s="341" t="n"/>
      <c r="J761" s="322" t="n"/>
      <c r="K761" s="357" t="n"/>
      <c r="L761" s="294" t="n"/>
      <c r="M761" s="294" t="n"/>
      <c r="N761" s="294" t="n"/>
      <c r="O761" s="298" t="n"/>
      <c r="P761" s="300" t="n"/>
      <c r="Q761" s="385" t="n"/>
      <c r="R761" s="268" t="n"/>
      <c r="S761" s="317" t="n"/>
      <c r="T761" s="314" t="n"/>
      <c r="U761" s="317" t="n"/>
      <c r="V761" s="341" t="n"/>
      <c r="W761" s="341" t="n"/>
      <c r="X761" s="291" t="n"/>
      <c r="Y761" s="114" t="n"/>
    </row>
    <row r="762">
      <c r="C762" s="320" t="n"/>
      <c r="D762" s="313" t="n"/>
      <c r="E762" s="291" t="n"/>
      <c r="F762" s="294" t="n"/>
      <c r="G762" s="295" t="n"/>
      <c r="H762" s="356" t="n"/>
      <c r="I762" s="341" t="n"/>
      <c r="J762" s="322" t="n"/>
      <c r="K762" s="357" t="n"/>
      <c r="L762" s="294" t="n"/>
      <c r="M762" s="294" t="n"/>
      <c r="N762" s="294" t="n"/>
      <c r="O762" s="298" t="n"/>
      <c r="P762" s="300" t="n"/>
      <c r="Q762" s="385" t="n"/>
      <c r="R762" s="268" t="n"/>
      <c r="S762" s="317" t="n"/>
      <c r="T762" s="314" t="n"/>
      <c r="U762" s="317" t="n"/>
      <c r="V762" s="341" t="n"/>
      <c r="W762" s="341" t="n"/>
      <c r="X762" s="291" t="n"/>
      <c r="Y762" s="114" t="n"/>
    </row>
    <row r="763">
      <c r="C763" s="320" t="n"/>
      <c r="D763" s="313" t="n"/>
      <c r="E763" s="291" t="n"/>
      <c r="F763" s="294" t="n"/>
      <c r="G763" s="295" t="n"/>
      <c r="H763" s="356" t="n"/>
      <c r="I763" s="341" t="n"/>
      <c r="J763" s="322" t="n"/>
      <c r="K763" s="357" t="n"/>
      <c r="L763" s="294" t="n"/>
      <c r="M763" s="294" t="n"/>
      <c r="N763" s="294" t="n"/>
      <c r="O763" s="298" t="n"/>
      <c r="P763" s="300" t="n"/>
      <c r="Q763" s="385" t="n"/>
      <c r="R763" s="268" t="n"/>
      <c r="S763" s="317" t="n"/>
      <c r="T763" s="314" t="n"/>
      <c r="U763" s="317" t="n"/>
      <c r="V763" s="341" t="n"/>
      <c r="W763" s="341" t="n"/>
      <c r="X763" s="291" t="n"/>
      <c r="Y763" s="114" t="n"/>
    </row>
    <row r="764">
      <c r="C764" s="320" t="n"/>
      <c r="D764" s="313" t="n"/>
      <c r="E764" s="291" t="n"/>
      <c r="F764" s="294" t="n"/>
      <c r="G764" s="295" t="n"/>
      <c r="H764" s="356" t="n"/>
      <c r="I764" s="341" t="n"/>
      <c r="J764" s="322" t="n"/>
      <c r="K764" s="357" t="n"/>
      <c r="L764" s="294" t="n"/>
      <c r="M764" s="294" t="n"/>
      <c r="N764" s="294" t="n"/>
      <c r="O764" s="298" t="n"/>
      <c r="P764" s="300" t="n"/>
      <c r="Q764" s="385" t="n"/>
      <c r="R764" s="268" t="n"/>
      <c r="S764" s="317" t="n"/>
      <c r="T764" s="314" t="n"/>
      <c r="U764" s="317" t="n"/>
      <c r="V764" s="341" t="n"/>
      <c r="W764" s="341" t="n"/>
      <c r="X764" s="291" t="n"/>
      <c r="Y764" s="114" t="n"/>
    </row>
    <row r="765">
      <c r="C765" s="320" t="n"/>
      <c r="D765" s="313" t="n"/>
      <c r="E765" s="291" t="n"/>
      <c r="F765" s="294" t="n"/>
      <c r="G765" s="295" t="n"/>
      <c r="H765" s="356" t="n"/>
      <c r="I765" s="341" t="n"/>
      <c r="J765" s="322" t="n"/>
      <c r="K765" s="357" t="n"/>
      <c r="L765" s="294" t="n"/>
      <c r="M765" s="294" t="n"/>
      <c r="N765" s="294" t="n"/>
      <c r="O765" s="298" t="n"/>
      <c r="P765" s="300" t="n"/>
      <c r="Q765" s="385" t="n"/>
      <c r="R765" s="268" t="n"/>
      <c r="S765" s="317" t="n"/>
      <c r="T765" s="314" t="n"/>
      <c r="U765" s="317" t="n"/>
      <c r="V765" s="341" t="n"/>
      <c r="W765" s="341" t="n"/>
      <c r="X765" s="291" t="n"/>
      <c r="Y765" s="114" t="n"/>
    </row>
    <row r="766">
      <c r="C766" s="320" t="n"/>
      <c r="D766" s="313" t="n"/>
      <c r="E766" s="291" t="n"/>
      <c r="F766" s="294" t="n"/>
      <c r="G766" s="295" t="n"/>
      <c r="H766" s="356" t="n"/>
      <c r="I766" s="341" t="n"/>
      <c r="J766" s="322" t="n"/>
      <c r="K766" s="357" t="n"/>
      <c r="L766" s="294" t="n"/>
      <c r="M766" s="294" t="n"/>
      <c r="N766" s="294" t="n"/>
      <c r="O766" s="298" t="n"/>
      <c r="P766" s="300" t="n"/>
      <c r="Q766" s="385" t="n"/>
      <c r="R766" s="268" t="n"/>
      <c r="S766" s="317" t="n"/>
      <c r="T766" s="314" t="n"/>
      <c r="U766" s="317" t="n"/>
      <c r="V766" s="341" t="n"/>
      <c r="W766" s="341" t="n"/>
      <c r="X766" s="291" t="n"/>
      <c r="Y766" s="114" t="n"/>
    </row>
    <row r="767">
      <c r="C767" s="320" t="n"/>
      <c r="D767" s="313" t="n"/>
      <c r="E767" s="291" t="n"/>
      <c r="F767" s="294" t="n"/>
      <c r="G767" s="295" t="n"/>
      <c r="H767" s="356" t="n"/>
      <c r="I767" s="341" t="n"/>
      <c r="J767" s="322" t="n"/>
      <c r="K767" s="357" t="n"/>
      <c r="L767" s="294" t="n"/>
      <c r="M767" s="294" t="n"/>
      <c r="N767" s="294" t="n"/>
      <c r="O767" s="298" t="n"/>
      <c r="P767" s="300" t="n"/>
      <c r="Q767" s="385" t="n"/>
      <c r="R767" s="268" t="n"/>
      <c r="S767" s="317" t="n"/>
      <c r="T767" s="314" t="n"/>
      <c r="U767" s="317" t="n"/>
      <c r="V767" s="341" t="n"/>
      <c r="W767" s="341" t="n"/>
      <c r="X767" s="291" t="n"/>
      <c r="Y767" s="114" t="n"/>
    </row>
    <row r="768">
      <c r="C768" s="320" t="n"/>
      <c r="D768" s="313" t="n"/>
      <c r="E768" s="291" t="n"/>
      <c r="F768" s="294" t="n"/>
      <c r="G768" s="295" t="n"/>
      <c r="H768" s="356" t="n"/>
      <c r="I768" s="341" t="n"/>
      <c r="J768" s="322" t="n"/>
      <c r="K768" s="357" t="n"/>
      <c r="L768" s="294" t="n"/>
      <c r="M768" s="294" t="n"/>
      <c r="N768" s="294" t="n"/>
      <c r="O768" s="298" t="n"/>
      <c r="P768" s="300" t="n"/>
      <c r="Q768" s="385" t="n"/>
      <c r="R768" s="268" t="n"/>
      <c r="S768" s="317" t="n"/>
      <c r="T768" s="314" t="n"/>
      <c r="U768" s="317" t="n"/>
      <c r="V768" s="341" t="n"/>
      <c r="W768" s="341" t="n"/>
      <c r="X768" s="291" t="n"/>
      <c r="Y768" s="114" t="n"/>
    </row>
    <row r="769">
      <c r="C769" s="320" t="n"/>
      <c r="D769" s="313" t="n"/>
      <c r="E769" s="291" t="n"/>
      <c r="F769" s="294" t="n"/>
      <c r="G769" s="295" t="n"/>
      <c r="H769" s="356" t="n"/>
      <c r="I769" s="341" t="n"/>
      <c r="J769" s="322" t="n"/>
      <c r="K769" s="357" t="n"/>
      <c r="L769" s="294" t="n"/>
      <c r="M769" s="294" t="n"/>
      <c r="N769" s="294" t="n"/>
      <c r="O769" s="298" t="n"/>
      <c r="P769" s="300" t="n"/>
      <c r="Q769" s="385" t="n"/>
      <c r="R769" s="268" t="n"/>
      <c r="S769" s="317" t="n"/>
      <c r="T769" s="314" t="n"/>
      <c r="U769" s="317" t="n"/>
      <c r="V769" s="341" t="n"/>
      <c r="W769" s="341" t="n"/>
      <c r="X769" s="291" t="n"/>
      <c r="Y769" s="114" t="n"/>
    </row>
    <row r="770">
      <c r="C770" s="320" t="n"/>
      <c r="D770" s="313" t="n"/>
      <c r="E770" s="291" t="n"/>
      <c r="F770" s="294" t="n"/>
      <c r="G770" s="295" t="n"/>
      <c r="H770" s="356" t="n"/>
      <c r="I770" s="341" t="n"/>
      <c r="J770" s="322" t="n"/>
      <c r="K770" s="357" t="n"/>
      <c r="L770" s="294" t="n"/>
      <c r="M770" s="294" t="n"/>
      <c r="N770" s="294" t="n"/>
      <c r="O770" s="298" t="n"/>
      <c r="P770" s="300" t="n"/>
      <c r="Q770" s="385" t="n"/>
      <c r="R770" s="268" t="n"/>
      <c r="S770" s="317" t="n"/>
      <c r="T770" s="314" t="n"/>
      <c r="U770" s="317" t="n"/>
      <c r="V770" s="341" t="n"/>
      <c r="W770" s="341" t="n"/>
      <c r="X770" s="291" t="n"/>
      <c r="Y770" s="114" t="n"/>
    </row>
    <row r="771">
      <c r="C771" s="320" t="n"/>
      <c r="D771" s="313" t="n"/>
      <c r="E771" s="291" t="n"/>
      <c r="F771" s="294" t="n"/>
      <c r="G771" s="295" t="n"/>
      <c r="H771" s="356" t="n"/>
      <c r="I771" s="341" t="n"/>
      <c r="J771" s="322" t="n"/>
      <c r="K771" s="357" t="n"/>
      <c r="L771" s="294" t="n"/>
      <c r="M771" s="294" t="n"/>
      <c r="N771" s="294" t="n"/>
      <c r="O771" s="298" t="n"/>
      <c r="P771" s="300" t="n"/>
      <c r="Q771" s="385" t="n"/>
      <c r="R771" s="268" t="n"/>
      <c r="S771" s="317" t="n"/>
      <c r="T771" s="314" t="n"/>
      <c r="U771" s="317" t="n"/>
      <c r="V771" s="341" t="n"/>
      <c r="W771" s="341" t="n"/>
      <c r="X771" s="291" t="n"/>
      <c r="Y771" s="114" t="n"/>
    </row>
    <row r="772">
      <c r="C772" s="320" t="n"/>
      <c r="D772" s="313" t="n"/>
      <c r="E772" s="291" t="n"/>
      <c r="F772" s="294" t="n"/>
      <c r="G772" s="295" t="n"/>
      <c r="H772" s="356" t="n"/>
      <c r="I772" s="341" t="n"/>
      <c r="J772" s="322" t="n"/>
      <c r="K772" s="357" t="n"/>
      <c r="L772" s="294" t="n"/>
      <c r="M772" s="294" t="n"/>
      <c r="N772" s="294" t="n"/>
      <c r="O772" s="298" t="n"/>
      <c r="P772" s="300" t="n"/>
      <c r="Q772" s="385" t="n"/>
      <c r="R772" s="268" t="n"/>
      <c r="S772" s="317" t="n"/>
      <c r="T772" s="314" t="n"/>
      <c r="U772" s="317" t="n"/>
      <c r="V772" s="341" t="n"/>
      <c r="W772" s="341" t="n"/>
      <c r="X772" s="291" t="n"/>
      <c r="Y772" s="114" t="n"/>
    </row>
    <row r="773">
      <c r="C773" s="320" t="n"/>
      <c r="D773" s="313" t="n"/>
      <c r="E773" s="291" t="n"/>
      <c r="F773" s="294" t="n"/>
      <c r="G773" s="295" t="n"/>
      <c r="H773" s="356" t="n"/>
      <c r="I773" s="341" t="n"/>
      <c r="J773" s="322" t="n"/>
      <c r="K773" s="357" t="n"/>
      <c r="L773" s="294" t="n"/>
      <c r="M773" s="294" t="n"/>
      <c r="N773" s="294" t="n"/>
      <c r="O773" s="298" t="n"/>
      <c r="P773" s="300" t="n"/>
      <c r="Q773" s="385" t="n"/>
      <c r="R773" s="268" t="n"/>
      <c r="S773" s="317" t="n"/>
      <c r="T773" s="314" t="n"/>
      <c r="U773" s="317" t="n"/>
      <c r="V773" s="341" t="n"/>
      <c r="W773" s="341" t="n"/>
      <c r="X773" s="291" t="n"/>
      <c r="Y773" s="114" t="n"/>
    </row>
    <row r="774">
      <c r="C774" s="320" t="n"/>
      <c r="D774" s="313" t="n"/>
      <c r="E774" s="291" t="n"/>
      <c r="F774" s="294" t="n"/>
      <c r="G774" s="295" t="n"/>
      <c r="H774" s="356" t="n"/>
      <c r="I774" s="341" t="n"/>
      <c r="J774" s="322" t="n"/>
      <c r="K774" s="357" t="n"/>
      <c r="L774" s="294" t="n"/>
      <c r="M774" s="294" t="n"/>
      <c r="N774" s="294" t="n"/>
      <c r="O774" s="298" t="n"/>
      <c r="P774" s="300" t="n"/>
      <c r="Q774" s="385" t="n"/>
      <c r="R774" s="268" t="n"/>
      <c r="S774" s="317" t="n"/>
      <c r="T774" s="314" t="n"/>
      <c r="U774" s="317" t="n"/>
      <c r="V774" s="341" t="n"/>
      <c r="W774" s="341" t="n"/>
      <c r="X774" s="291" t="n"/>
      <c r="Y774" s="114" t="n"/>
    </row>
    <row r="775">
      <c r="C775" s="320" t="n"/>
      <c r="D775" s="313" t="n"/>
      <c r="E775" s="291" t="n"/>
      <c r="F775" s="294" t="n"/>
      <c r="G775" s="295" t="n"/>
      <c r="H775" s="356" t="n"/>
      <c r="I775" s="341" t="n"/>
      <c r="J775" s="322" t="n"/>
      <c r="K775" s="357" t="n"/>
      <c r="L775" s="294" t="n"/>
      <c r="M775" s="294" t="n"/>
      <c r="N775" s="294" t="n"/>
      <c r="O775" s="298" t="n"/>
      <c r="P775" s="300" t="n"/>
      <c r="Q775" s="385" t="n"/>
      <c r="R775" s="268" t="n"/>
      <c r="S775" s="317" t="n"/>
      <c r="T775" s="314" t="n"/>
      <c r="U775" s="317" t="n"/>
      <c r="V775" s="341" t="n"/>
      <c r="W775" s="341" t="n"/>
      <c r="X775" s="291" t="n"/>
      <c r="Y775" s="114" t="n"/>
    </row>
    <row r="776">
      <c r="C776" s="320" t="n"/>
      <c r="D776" s="313" t="n"/>
      <c r="E776" s="291" t="n"/>
      <c r="F776" s="294" t="n"/>
      <c r="G776" s="295" t="n"/>
      <c r="H776" s="356" t="n"/>
      <c r="I776" s="341" t="n"/>
      <c r="J776" s="322" t="n"/>
      <c r="K776" s="357" t="n"/>
      <c r="L776" s="294" t="n"/>
      <c r="M776" s="294" t="n"/>
      <c r="N776" s="294" t="n"/>
      <c r="O776" s="298" t="n"/>
      <c r="P776" s="300" t="n"/>
      <c r="Q776" s="385" t="n"/>
      <c r="R776" s="268" t="n"/>
      <c r="S776" s="317" t="n"/>
      <c r="T776" s="314" t="n"/>
      <c r="U776" s="317" t="n"/>
      <c r="V776" s="341" t="n"/>
      <c r="W776" s="341" t="n"/>
      <c r="X776" s="291" t="n"/>
      <c r="Y776" s="114" t="n"/>
    </row>
    <row r="777">
      <c r="C777" s="320" t="n"/>
      <c r="D777" s="313" t="n"/>
      <c r="E777" s="291" t="n"/>
      <c r="F777" s="294" t="n"/>
      <c r="G777" s="295" t="n"/>
      <c r="H777" s="356" t="n"/>
      <c r="I777" s="341" t="n"/>
      <c r="J777" s="322" t="n"/>
      <c r="K777" s="357" t="n"/>
      <c r="L777" s="294" t="n"/>
      <c r="M777" s="294" t="n"/>
      <c r="N777" s="294" t="n"/>
      <c r="O777" s="298" t="n"/>
      <c r="P777" s="300" t="n"/>
      <c r="Q777" s="385" t="n"/>
      <c r="R777" s="268" t="n"/>
      <c r="S777" s="317" t="n"/>
      <c r="T777" s="314" t="n"/>
      <c r="U777" s="317" t="n"/>
      <c r="V777" s="341" t="n"/>
      <c r="W777" s="341" t="n"/>
      <c r="X777" s="291" t="n"/>
      <c r="Y777" s="114" t="n"/>
    </row>
    <row r="778">
      <c r="C778" s="320" t="n"/>
      <c r="D778" s="313" t="n"/>
      <c r="E778" s="291" t="n"/>
      <c r="F778" s="294" t="n"/>
      <c r="G778" s="295" t="n"/>
      <c r="H778" s="356" t="n"/>
      <c r="I778" s="341" t="n"/>
      <c r="J778" s="322" t="n"/>
      <c r="K778" s="357" t="n"/>
      <c r="L778" s="294" t="n"/>
      <c r="M778" s="294" t="n"/>
      <c r="N778" s="294" t="n"/>
      <c r="O778" s="298" t="n"/>
      <c r="P778" s="300" t="n"/>
      <c r="Q778" s="385" t="n"/>
      <c r="R778" s="268" t="n"/>
      <c r="S778" s="317" t="n"/>
      <c r="T778" s="314" t="n"/>
      <c r="U778" s="317" t="n"/>
      <c r="V778" s="341" t="n"/>
      <c r="W778" s="341" t="n"/>
      <c r="X778" s="291" t="n"/>
      <c r="Y778" s="114" t="n"/>
    </row>
    <row r="779">
      <c r="C779" s="320" t="n"/>
      <c r="D779" s="313" t="n"/>
      <c r="E779" s="291" t="n"/>
      <c r="F779" s="294" t="n"/>
      <c r="G779" s="295" t="n"/>
      <c r="H779" s="356" t="n"/>
      <c r="I779" s="341" t="n"/>
      <c r="J779" s="322" t="n"/>
      <c r="K779" s="357" t="n"/>
      <c r="L779" s="294" t="n"/>
      <c r="M779" s="294" t="n"/>
      <c r="N779" s="294" t="n"/>
      <c r="O779" s="298" t="n"/>
      <c r="P779" s="300" t="n"/>
      <c r="Q779" s="385" t="n"/>
      <c r="R779" s="268" t="n"/>
      <c r="S779" s="317" t="n"/>
      <c r="T779" s="314" t="n"/>
      <c r="U779" s="317" t="n"/>
      <c r="V779" s="341" t="n"/>
      <c r="W779" s="341" t="n"/>
      <c r="X779" s="291" t="n"/>
      <c r="Y779" s="114" t="n"/>
    </row>
    <row r="780">
      <c r="C780" s="320" t="n"/>
      <c r="D780" s="313" t="n"/>
      <c r="E780" s="291" t="n"/>
      <c r="F780" s="294" t="n"/>
      <c r="G780" s="295" t="n"/>
      <c r="H780" s="356" t="n"/>
      <c r="I780" s="341" t="n"/>
      <c r="J780" s="322" t="n"/>
      <c r="K780" s="357" t="n"/>
      <c r="L780" s="294" t="n"/>
      <c r="M780" s="294" t="n"/>
      <c r="N780" s="294" t="n"/>
      <c r="O780" s="298" t="n"/>
      <c r="P780" s="300" t="n"/>
      <c r="Q780" s="385" t="n"/>
      <c r="R780" s="268" t="n"/>
      <c r="S780" s="317" t="n"/>
      <c r="T780" s="314" t="n"/>
      <c r="U780" s="317" t="n"/>
      <c r="V780" s="341" t="n"/>
      <c r="W780" s="341" t="n"/>
      <c r="X780" s="291" t="n"/>
      <c r="Y780" s="114" t="n"/>
    </row>
    <row r="781">
      <c r="C781" s="320" t="n"/>
      <c r="D781" s="313" t="n"/>
      <c r="E781" s="291" t="n"/>
      <c r="F781" s="294" t="n"/>
      <c r="G781" s="295" t="n"/>
      <c r="H781" s="356" t="n"/>
      <c r="I781" s="341" t="n"/>
      <c r="J781" s="322" t="n"/>
      <c r="K781" s="357" t="n"/>
      <c r="L781" s="294" t="n"/>
      <c r="M781" s="294" t="n"/>
      <c r="N781" s="294" t="n"/>
      <c r="O781" s="298" t="n"/>
      <c r="P781" s="300" t="n"/>
      <c r="Q781" s="385" t="n"/>
      <c r="R781" s="268" t="n"/>
      <c r="S781" s="317" t="n"/>
      <c r="T781" s="314" t="n"/>
      <c r="U781" s="317" t="n"/>
      <c r="V781" s="341" t="n"/>
      <c r="W781" s="341" t="n"/>
      <c r="X781" s="291" t="n"/>
      <c r="Y781" s="114" t="n"/>
    </row>
    <row r="782">
      <c r="C782" s="320" t="n"/>
      <c r="D782" s="313" t="n"/>
      <c r="E782" s="291" t="n"/>
      <c r="F782" s="294" t="n"/>
      <c r="G782" s="295" t="n"/>
      <c r="H782" s="356" t="n"/>
      <c r="I782" s="341" t="n"/>
      <c r="J782" s="322" t="n"/>
      <c r="K782" s="357" t="n"/>
      <c r="L782" s="294" t="n"/>
      <c r="M782" s="294" t="n"/>
      <c r="N782" s="294" t="n"/>
      <c r="O782" s="298" t="n"/>
      <c r="P782" s="300" t="n"/>
      <c r="Q782" s="385" t="n"/>
      <c r="R782" s="268" t="n"/>
      <c r="S782" s="317" t="n"/>
      <c r="T782" s="314" t="n"/>
      <c r="U782" s="317" t="n"/>
      <c r="V782" s="341" t="n"/>
      <c r="W782" s="341" t="n"/>
      <c r="X782" s="291" t="n"/>
      <c r="Y782" s="114" t="n"/>
    </row>
    <row r="783">
      <c r="C783" s="320" t="n"/>
      <c r="D783" s="313" t="n"/>
      <c r="E783" s="291" t="n"/>
      <c r="F783" s="294" t="n"/>
      <c r="G783" s="295" t="n"/>
      <c r="H783" s="356" t="n"/>
      <c r="I783" s="341" t="n"/>
      <c r="J783" s="322" t="n"/>
      <c r="K783" s="357" t="n"/>
      <c r="L783" s="294" t="n"/>
      <c r="M783" s="294" t="n"/>
      <c r="N783" s="294" t="n"/>
      <c r="O783" s="298" t="n"/>
      <c r="P783" s="300" t="n"/>
      <c r="Q783" s="385" t="n"/>
      <c r="R783" s="268" t="n"/>
      <c r="S783" s="317" t="n"/>
      <c r="T783" s="314" t="n"/>
      <c r="U783" s="317" t="n"/>
      <c r="V783" s="341" t="n"/>
      <c r="W783" s="341" t="n"/>
      <c r="X783" s="291" t="n"/>
      <c r="Y783" s="114" t="n"/>
    </row>
    <row r="784">
      <c r="C784" s="320" t="n"/>
      <c r="D784" s="313" t="n"/>
      <c r="E784" s="291" t="n"/>
      <c r="F784" s="294" t="n"/>
      <c r="G784" s="295" t="n"/>
      <c r="H784" s="356" t="n"/>
      <c r="I784" s="341" t="n"/>
      <c r="J784" s="322" t="n"/>
      <c r="K784" s="357" t="n"/>
      <c r="L784" s="294" t="n"/>
      <c r="M784" s="294" t="n"/>
      <c r="N784" s="294" t="n"/>
      <c r="O784" s="298" t="n"/>
      <c r="P784" s="300" t="n"/>
      <c r="Q784" s="385" t="n"/>
      <c r="R784" s="268" t="n"/>
      <c r="S784" s="317" t="n"/>
      <c r="T784" s="314" t="n"/>
      <c r="U784" s="317" t="n"/>
      <c r="V784" s="341" t="n"/>
      <c r="W784" s="341" t="n"/>
      <c r="X784" s="291" t="n"/>
      <c r="Y784" s="114" t="n"/>
    </row>
    <row r="785">
      <c r="C785" s="320" t="n"/>
      <c r="D785" s="313" t="n"/>
      <c r="E785" s="291" t="n"/>
      <c r="F785" s="294" t="n"/>
      <c r="G785" s="295" t="n"/>
      <c r="H785" s="356" t="n"/>
      <c r="I785" s="341" t="n"/>
      <c r="J785" s="322" t="n"/>
      <c r="K785" s="357" t="n"/>
      <c r="L785" s="294" t="n"/>
      <c r="M785" s="294" t="n"/>
      <c r="N785" s="294" t="n"/>
      <c r="O785" s="298" t="n"/>
      <c r="P785" s="300" t="n"/>
      <c r="Q785" s="385" t="n"/>
      <c r="R785" s="268" t="n"/>
      <c r="S785" s="317" t="n"/>
      <c r="T785" s="314" t="n"/>
      <c r="U785" s="317" t="n"/>
      <c r="V785" s="341" t="n"/>
      <c r="W785" s="341" t="n"/>
      <c r="X785" s="291" t="n"/>
      <c r="Y785" s="114" t="n"/>
    </row>
    <row r="786">
      <c r="C786" s="320" t="n"/>
      <c r="D786" s="313" t="n"/>
      <c r="E786" s="291" t="n"/>
      <c r="F786" s="294" t="n"/>
      <c r="G786" s="295" t="n"/>
      <c r="H786" s="356" t="n"/>
      <c r="I786" s="341" t="n"/>
      <c r="J786" s="322" t="n"/>
      <c r="K786" s="357" t="n"/>
      <c r="L786" s="294" t="n"/>
      <c r="M786" s="294" t="n"/>
      <c r="N786" s="294" t="n"/>
      <c r="O786" s="298" t="n"/>
      <c r="P786" s="300" t="n"/>
      <c r="Q786" s="385" t="n"/>
      <c r="R786" s="268" t="n"/>
      <c r="S786" s="317" t="n"/>
      <c r="T786" s="314" t="n"/>
      <c r="U786" s="317" t="n"/>
      <c r="V786" s="341" t="n"/>
      <c r="W786" s="341" t="n"/>
      <c r="X786" s="291" t="n"/>
      <c r="Y786" s="114" t="n"/>
    </row>
    <row r="787">
      <c r="C787" s="320" t="n"/>
      <c r="D787" s="313" t="n"/>
      <c r="E787" s="291" t="n"/>
      <c r="F787" s="294" t="n"/>
      <c r="G787" s="295" t="n"/>
      <c r="H787" s="356" t="n"/>
      <c r="I787" s="341" t="n"/>
      <c r="J787" s="322" t="n"/>
      <c r="K787" s="357" t="n"/>
      <c r="L787" s="294" t="n"/>
      <c r="M787" s="294" t="n"/>
      <c r="N787" s="294" t="n"/>
      <c r="O787" s="298" t="n"/>
      <c r="P787" s="300" t="n"/>
      <c r="Q787" s="385" t="n"/>
      <c r="R787" s="268" t="n"/>
      <c r="S787" s="317" t="n"/>
      <c r="T787" s="314" t="n"/>
      <c r="U787" s="317" t="n"/>
      <c r="V787" s="341" t="n"/>
      <c r="W787" s="341" t="n"/>
      <c r="X787" s="291" t="n"/>
      <c r="Y787" s="114" t="n"/>
    </row>
    <row r="788">
      <c r="C788" s="320" t="n"/>
      <c r="D788" s="313" t="n"/>
      <c r="E788" s="291" t="n"/>
      <c r="F788" s="294" t="n"/>
      <c r="G788" s="295" t="n"/>
      <c r="H788" s="356" t="n"/>
      <c r="I788" s="341" t="n"/>
      <c r="J788" s="322" t="n"/>
      <c r="K788" s="357" t="n"/>
      <c r="L788" s="294" t="n"/>
      <c r="M788" s="294" t="n"/>
      <c r="N788" s="294" t="n"/>
      <c r="O788" s="298" t="n"/>
      <c r="P788" s="300" t="n"/>
      <c r="Q788" s="385" t="n"/>
      <c r="R788" s="268" t="n"/>
      <c r="S788" s="317" t="n"/>
      <c r="T788" s="314" t="n"/>
      <c r="U788" s="317" t="n"/>
      <c r="V788" s="341" t="n"/>
      <c r="W788" s="341" t="n"/>
      <c r="X788" s="291" t="n"/>
      <c r="Y788" s="114" t="n"/>
    </row>
    <row r="789">
      <c r="C789" s="320" t="n"/>
      <c r="D789" s="313" t="n"/>
      <c r="E789" s="291" t="n"/>
      <c r="F789" s="294" t="n"/>
      <c r="G789" s="295" t="n"/>
      <c r="H789" s="356" t="n"/>
      <c r="I789" s="341" t="n"/>
      <c r="J789" s="322" t="n"/>
      <c r="K789" s="357" t="n"/>
      <c r="L789" s="294" t="n"/>
      <c r="M789" s="294" t="n"/>
      <c r="N789" s="294" t="n"/>
      <c r="O789" s="298" t="n"/>
      <c r="P789" s="300" t="n"/>
      <c r="Q789" s="385" t="n"/>
      <c r="R789" s="268" t="n"/>
      <c r="S789" s="317" t="n"/>
      <c r="T789" s="314" t="n"/>
      <c r="U789" s="317" t="n"/>
      <c r="V789" s="341" t="n"/>
      <c r="W789" s="341" t="n"/>
      <c r="X789" s="291" t="n"/>
      <c r="Y789" s="114" t="n"/>
    </row>
    <row r="790">
      <c r="C790" s="320" t="n"/>
      <c r="D790" s="313" t="n"/>
      <c r="E790" s="291" t="n"/>
      <c r="F790" s="294" t="n"/>
      <c r="G790" s="295" t="n"/>
      <c r="H790" s="356" t="n"/>
      <c r="I790" s="341" t="n"/>
      <c r="J790" s="322" t="n"/>
      <c r="K790" s="357" t="n"/>
      <c r="L790" s="294" t="n"/>
      <c r="M790" s="294" t="n"/>
      <c r="N790" s="294" t="n"/>
      <c r="O790" s="298" t="n"/>
      <c r="P790" s="300" t="n"/>
      <c r="Q790" s="385" t="n"/>
      <c r="R790" s="268" t="n"/>
      <c r="S790" s="317" t="n"/>
      <c r="T790" s="314" t="n"/>
      <c r="U790" s="317" t="n"/>
      <c r="V790" s="341" t="n"/>
      <c r="W790" s="341" t="n"/>
      <c r="X790" s="291" t="n"/>
      <c r="Y790" s="114" t="n"/>
    </row>
    <row r="791">
      <c r="C791" s="320" t="n"/>
      <c r="D791" s="313" t="n"/>
      <c r="E791" s="291" t="n"/>
      <c r="F791" s="294" t="n"/>
      <c r="G791" s="295" t="n"/>
      <c r="H791" s="356" t="n"/>
      <c r="I791" s="341" t="n"/>
      <c r="J791" s="322" t="n"/>
      <c r="K791" s="357" t="n"/>
      <c r="L791" s="294" t="n"/>
      <c r="M791" s="294" t="n"/>
      <c r="N791" s="294" t="n"/>
      <c r="O791" s="298" t="n"/>
      <c r="P791" s="300" t="n"/>
      <c r="Q791" s="385" t="n"/>
      <c r="R791" s="268" t="n"/>
      <c r="S791" s="317" t="n"/>
      <c r="T791" s="314" t="n"/>
      <c r="U791" s="317" t="n"/>
      <c r="V791" s="341" t="n"/>
      <c r="W791" s="341" t="n"/>
      <c r="X791" s="291" t="n"/>
      <c r="Y791" s="114" t="n"/>
    </row>
    <row r="792">
      <c r="C792" s="320" t="n"/>
      <c r="D792" s="313" t="n"/>
      <c r="E792" s="291" t="n"/>
      <c r="F792" s="294" t="n"/>
      <c r="G792" s="295" t="n"/>
      <c r="H792" s="356" t="n"/>
      <c r="I792" s="341" t="n"/>
      <c r="J792" s="322" t="n"/>
      <c r="K792" s="357" t="n"/>
      <c r="L792" s="294" t="n"/>
      <c r="M792" s="294" t="n"/>
      <c r="N792" s="294" t="n"/>
      <c r="O792" s="298" t="n"/>
      <c r="P792" s="300" t="n"/>
      <c r="Q792" s="385" t="n"/>
      <c r="R792" s="268" t="n"/>
      <c r="S792" s="317" t="n"/>
      <c r="T792" s="314" t="n"/>
      <c r="U792" s="317" t="n"/>
      <c r="V792" s="341" t="n"/>
      <c r="W792" s="341" t="n"/>
      <c r="X792" s="291" t="n"/>
      <c r="Y792" s="114" t="n"/>
    </row>
    <row r="793">
      <c r="C793" s="320" t="n"/>
      <c r="D793" s="313" t="n"/>
      <c r="E793" s="291" t="n"/>
      <c r="F793" s="294" t="n"/>
      <c r="G793" s="295" t="n"/>
      <c r="H793" s="356" t="n"/>
      <c r="I793" s="341" t="n"/>
      <c r="J793" s="322" t="n"/>
      <c r="K793" s="357" t="n"/>
      <c r="L793" s="294" t="n"/>
      <c r="M793" s="294" t="n"/>
      <c r="N793" s="294" t="n"/>
      <c r="O793" s="298" t="n"/>
      <c r="P793" s="300" t="n"/>
      <c r="Q793" s="385" t="n"/>
      <c r="R793" s="268" t="n"/>
      <c r="S793" s="317" t="n"/>
      <c r="T793" s="314" t="n"/>
      <c r="U793" s="317" t="n"/>
      <c r="V793" s="341" t="n"/>
      <c r="W793" s="341" t="n"/>
      <c r="X793" s="291" t="n"/>
      <c r="Y793" s="114" t="n"/>
    </row>
    <row r="794">
      <c r="C794" s="320" t="n"/>
      <c r="D794" s="313" t="n"/>
      <c r="E794" s="291" t="n"/>
      <c r="F794" s="294" t="n"/>
      <c r="G794" s="295" t="n"/>
      <c r="H794" s="356" t="n"/>
      <c r="I794" s="341" t="n"/>
      <c r="J794" s="322" t="n"/>
      <c r="K794" s="357" t="n"/>
      <c r="L794" s="294" t="n"/>
      <c r="M794" s="294" t="n"/>
      <c r="N794" s="294" t="n"/>
      <c r="O794" s="298" t="n"/>
      <c r="P794" s="300" t="n"/>
      <c r="Q794" s="385" t="n"/>
      <c r="R794" s="268" t="n"/>
      <c r="S794" s="317" t="n"/>
      <c r="T794" s="314" t="n"/>
      <c r="U794" s="317" t="n"/>
      <c r="V794" s="341" t="n"/>
      <c r="W794" s="341" t="n"/>
      <c r="X794" s="291" t="n"/>
      <c r="Y794" s="114" t="n"/>
    </row>
    <row r="795">
      <c r="C795" s="320" t="n"/>
      <c r="D795" s="313" t="n"/>
      <c r="E795" s="291" t="n"/>
      <c r="F795" s="294" t="n"/>
      <c r="G795" s="295" t="n"/>
      <c r="H795" s="356" t="n"/>
      <c r="I795" s="341" t="n"/>
      <c r="J795" s="322" t="n"/>
      <c r="K795" s="357" t="n"/>
      <c r="L795" s="294" t="n"/>
      <c r="M795" s="294" t="n"/>
      <c r="N795" s="294" t="n"/>
      <c r="O795" s="298" t="n"/>
      <c r="P795" s="300" t="n"/>
      <c r="Q795" s="385" t="n"/>
      <c r="R795" s="268" t="n"/>
      <c r="S795" s="317" t="n"/>
      <c r="T795" s="314" t="n"/>
      <c r="U795" s="317" t="n"/>
      <c r="V795" s="341" t="n"/>
      <c r="W795" s="341" t="n"/>
      <c r="X795" s="291" t="n"/>
      <c r="Y795" s="114" t="n"/>
    </row>
    <row r="796">
      <c r="C796" s="320" t="n"/>
      <c r="D796" s="313" t="n"/>
      <c r="E796" s="291" t="n"/>
      <c r="F796" s="294" t="n"/>
      <c r="G796" s="295" t="n"/>
      <c r="H796" s="356" t="n"/>
      <c r="I796" s="341" t="n"/>
      <c r="J796" s="322" t="n"/>
      <c r="K796" s="357" t="n"/>
      <c r="L796" s="294" t="n"/>
      <c r="M796" s="294" t="n"/>
      <c r="N796" s="294" t="n"/>
      <c r="O796" s="298" t="n"/>
      <c r="P796" s="300" t="n"/>
      <c r="Q796" s="385" t="n"/>
      <c r="R796" s="268" t="n"/>
      <c r="S796" s="317" t="n"/>
      <c r="T796" s="314" t="n"/>
      <c r="U796" s="317" t="n"/>
      <c r="V796" s="341" t="n"/>
      <c r="W796" s="341" t="n"/>
      <c r="X796" s="291" t="n"/>
      <c r="Y796" s="114" t="n"/>
    </row>
    <row r="797">
      <c r="C797" s="320" t="n"/>
      <c r="D797" s="313" t="n"/>
      <c r="E797" s="291" t="n"/>
      <c r="F797" s="294" t="n"/>
      <c r="G797" s="295" t="n"/>
      <c r="H797" s="356" t="n"/>
      <c r="I797" s="341" t="n"/>
      <c r="J797" s="322" t="n"/>
      <c r="K797" s="357" t="n"/>
      <c r="L797" s="294" t="n"/>
      <c r="M797" s="294" t="n"/>
      <c r="N797" s="294" t="n"/>
      <c r="O797" s="298" t="n"/>
      <c r="P797" s="300" t="n"/>
      <c r="Q797" s="385" t="n"/>
      <c r="R797" s="268" t="n"/>
      <c r="S797" s="317" t="n"/>
      <c r="T797" s="314" t="n"/>
      <c r="U797" s="317" t="n"/>
      <c r="V797" s="341" t="n"/>
      <c r="W797" s="341" t="n"/>
      <c r="X797" s="291" t="n"/>
      <c r="Y797" s="114" t="n"/>
    </row>
    <row r="798">
      <c r="C798" s="320" t="n"/>
      <c r="D798" s="313" t="n"/>
      <c r="E798" s="291" t="n"/>
      <c r="F798" s="294" t="n"/>
      <c r="G798" s="295" t="n"/>
      <c r="H798" s="356" t="n"/>
      <c r="I798" s="341" t="n"/>
      <c r="J798" s="322" t="n"/>
      <c r="K798" s="357" t="n"/>
      <c r="L798" s="294" t="n"/>
      <c r="M798" s="294" t="n"/>
      <c r="N798" s="294" t="n"/>
      <c r="O798" s="298" t="n"/>
      <c r="P798" s="300" t="n"/>
      <c r="Q798" s="385" t="n"/>
      <c r="R798" s="268" t="n"/>
      <c r="S798" s="317" t="n"/>
      <c r="T798" s="314" t="n"/>
      <c r="U798" s="317" t="n"/>
      <c r="V798" s="341" t="n"/>
      <c r="W798" s="341" t="n"/>
      <c r="X798" s="291" t="n"/>
      <c r="Y798" s="114" t="n"/>
    </row>
    <row r="799">
      <c r="C799" s="320" t="n"/>
      <c r="D799" s="313" t="n"/>
      <c r="E799" s="291" t="n"/>
      <c r="F799" s="294" t="n"/>
      <c r="G799" s="295" t="n"/>
      <c r="H799" s="356" t="n"/>
      <c r="I799" s="341" t="n"/>
      <c r="J799" s="322" t="n"/>
      <c r="K799" s="357" t="n"/>
      <c r="L799" s="294" t="n"/>
      <c r="M799" s="294" t="n"/>
      <c r="N799" s="294" t="n"/>
      <c r="O799" s="298" t="n"/>
      <c r="P799" s="300" t="n"/>
      <c r="Q799" s="385" t="n"/>
      <c r="R799" s="268" t="n"/>
      <c r="S799" s="317" t="n"/>
      <c r="T799" s="314" t="n"/>
      <c r="U799" s="317" t="n"/>
      <c r="V799" s="341" t="n"/>
      <c r="W799" s="341" t="n"/>
      <c r="X799" s="291" t="n"/>
      <c r="Y799" s="114" t="n"/>
    </row>
    <row r="800">
      <c r="C800" s="320" t="n"/>
      <c r="D800" s="313" t="n"/>
      <c r="E800" s="291" t="n"/>
      <c r="F800" s="294" t="n"/>
      <c r="G800" s="295" t="n"/>
      <c r="H800" s="356" t="n"/>
      <c r="I800" s="341" t="n"/>
      <c r="J800" s="322" t="n"/>
      <c r="K800" s="357" t="n"/>
      <c r="L800" s="294" t="n"/>
      <c r="M800" s="294" t="n"/>
      <c r="N800" s="294" t="n"/>
      <c r="O800" s="298" t="n"/>
      <c r="P800" s="300" t="n"/>
      <c r="Q800" s="385" t="n"/>
      <c r="R800" s="268" t="n"/>
      <c r="S800" s="317" t="n"/>
      <c r="T800" s="314" t="n"/>
      <c r="U800" s="317" t="n"/>
      <c r="V800" s="341" t="n"/>
      <c r="W800" s="341" t="n"/>
      <c r="X800" s="291" t="n"/>
      <c r="Y800" s="114" t="n"/>
    </row>
    <row r="801">
      <c r="C801" s="320" t="n"/>
      <c r="D801" s="313" t="n"/>
      <c r="E801" s="291" t="n"/>
      <c r="F801" s="294" t="n"/>
      <c r="G801" s="295" t="n"/>
      <c r="H801" s="356" t="n"/>
      <c r="I801" s="341" t="n"/>
      <c r="J801" s="322" t="n"/>
      <c r="K801" s="357" t="n"/>
      <c r="L801" s="294" t="n"/>
      <c r="M801" s="294" t="n"/>
      <c r="N801" s="294" t="n"/>
      <c r="O801" s="298" t="n"/>
      <c r="P801" s="300" t="n"/>
      <c r="Q801" s="385" t="n"/>
      <c r="R801" s="268" t="n"/>
      <c r="S801" s="317" t="n"/>
      <c r="T801" s="314" t="n"/>
      <c r="U801" s="317" t="n"/>
      <c r="V801" s="341" t="n"/>
      <c r="W801" s="341" t="n"/>
      <c r="X801" s="291" t="n"/>
      <c r="Y801" s="114" t="n"/>
    </row>
    <row r="802">
      <c r="C802" s="320" t="n"/>
      <c r="D802" s="313" t="n"/>
      <c r="E802" s="291" t="n"/>
      <c r="F802" s="294" t="n"/>
      <c r="G802" s="295" t="n"/>
      <c r="H802" s="356" t="n"/>
      <c r="I802" s="341" t="n"/>
      <c r="J802" s="322" t="n"/>
      <c r="K802" s="357" t="n"/>
      <c r="L802" s="294" t="n"/>
      <c r="M802" s="294" t="n"/>
      <c r="N802" s="294" t="n"/>
      <c r="O802" s="298" t="n"/>
      <c r="P802" s="300" t="n"/>
      <c r="Q802" s="385" t="n"/>
      <c r="R802" s="268" t="n"/>
      <c r="S802" s="317" t="n"/>
      <c r="T802" s="314" t="n"/>
      <c r="U802" s="317" t="n"/>
      <c r="V802" s="341" t="n"/>
      <c r="W802" s="341" t="n"/>
      <c r="X802" s="291" t="n"/>
      <c r="Y802" s="114" t="n"/>
    </row>
    <row r="803">
      <c r="C803" s="320" t="n"/>
      <c r="D803" s="313" t="n"/>
      <c r="E803" s="291" t="n"/>
      <c r="F803" s="294" t="n"/>
      <c r="G803" s="295" t="n"/>
      <c r="H803" s="356" t="n"/>
      <c r="I803" s="341" t="n"/>
      <c r="J803" s="322" t="n"/>
      <c r="K803" s="357" t="n"/>
      <c r="L803" s="294" t="n"/>
      <c r="M803" s="294" t="n"/>
      <c r="N803" s="294" t="n"/>
      <c r="O803" s="298" t="n"/>
      <c r="P803" s="300" t="n"/>
      <c r="Q803" s="385" t="n"/>
      <c r="R803" s="268" t="n"/>
      <c r="S803" s="317" t="n"/>
      <c r="T803" s="314" t="n"/>
      <c r="U803" s="317" t="n"/>
      <c r="V803" s="341" t="n"/>
      <c r="W803" s="341" t="n"/>
      <c r="X803" s="291" t="n"/>
      <c r="Y803" s="114" t="n"/>
    </row>
    <row r="804">
      <c r="C804" s="320" t="n"/>
      <c r="D804" s="313" t="n"/>
      <c r="E804" s="291" t="n"/>
      <c r="F804" s="294" t="n"/>
      <c r="G804" s="295" t="n"/>
      <c r="H804" s="356" t="n"/>
      <c r="I804" s="341" t="n"/>
      <c r="J804" s="322" t="n"/>
      <c r="K804" s="357" t="n"/>
      <c r="L804" s="294" t="n"/>
      <c r="M804" s="294" t="n"/>
      <c r="N804" s="294" t="n"/>
      <c r="O804" s="298" t="n"/>
      <c r="P804" s="300" t="n"/>
      <c r="Q804" s="385" t="n"/>
      <c r="R804" s="268" t="n"/>
      <c r="S804" s="317" t="n"/>
      <c r="T804" s="314" t="n"/>
      <c r="U804" s="317" t="n"/>
      <c r="V804" s="341" t="n"/>
      <c r="W804" s="341" t="n"/>
      <c r="X804" s="291" t="n"/>
      <c r="Y804" s="114" t="n"/>
    </row>
    <row r="805">
      <c r="C805" s="320" t="n"/>
      <c r="D805" s="313" t="n"/>
      <c r="E805" s="291" t="n"/>
      <c r="F805" s="294" t="n"/>
      <c r="G805" s="295" t="n"/>
      <c r="H805" s="356" t="n"/>
      <c r="I805" s="341" t="n"/>
      <c r="J805" s="322" t="n"/>
      <c r="K805" s="357" t="n"/>
      <c r="L805" s="294" t="n"/>
      <c r="M805" s="294" t="n"/>
      <c r="N805" s="294" t="n"/>
      <c r="O805" s="298" t="n"/>
      <c r="P805" s="300" t="n"/>
      <c r="Q805" s="385" t="n"/>
      <c r="R805" s="268" t="n"/>
      <c r="S805" s="317" t="n"/>
      <c r="T805" s="314" t="n"/>
      <c r="U805" s="317" t="n"/>
      <c r="V805" s="341" t="n"/>
      <c r="W805" s="341" t="n"/>
      <c r="X805" s="291" t="n"/>
      <c r="Y805" s="114" t="n"/>
    </row>
    <row r="806">
      <c r="C806" s="320" t="n"/>
      <c r="D806" s="313" t="n"/>
      <c r="E806" s="291" t="n"/>
      <c r="F806" s="294" t="n"/>
      <c r="G806" s="295" t="n"/>
      <c r="H806" s="356" t="n"/>
      <c r="I806" s="341" t="n"/>
      <c r="J806" s="322" t="n"/>
      <c r="K806" s="357" t="n"/>
      <c r="L806" s="294" t="n"/>
      <c r="M806" s="294" t="n"/>
      <c r="N806" s="294" t="n"/>
      <c r="O806" s="298" t="n"/>
      <c r="P806" s="300" t="n"/>
      <c r="Q806" s="385" t="n"/>
      <c r="R806" s="268" t="n"/>
      <c r="S806" s="317" t="n"/>
      <c r="T806" s="314" t="n"/>
      <c r="U806" s="317" t="n"/>
      <c r="V806" s="341" t="n"/>
      <c r="W806" s="341" t="n"/>
      <c r="X806" s="291" t="n"/>
      <c r="Y806" s="114" t="n"/>
    </row>
    <row r="807">
      <c r="C807" s="320" t="n"/>
      <c r="D807" s="313" t="n"/>
      <c r="E807" s="291" t="n"/>
      <c r="F807" s="294" t="n"/>
      <c r="G807" s="295" t="n"/>
      <c r="H807" s="356" t="n"/>
      <c r="I807" s="341" t="n"/>
      <c r="J807" s="322" t="n"/>
      <c r="K807" s="357" t="n"/>
      <c r="L807" s="294" t="n"/>
      <c r="M807" s="294" t="n"/>
      <c r="N807" s="294" t="n"/>
      <c r="O807" s="298" t="n"/>
      <c r="P807" s="300" t="n"/>
      <c r="Q807" s="385" t="n"/>
      <c r="R807" s="268" t="n"/>
      <c r="S807" s="317" t="n"/>
      <c r="T807" s="314" t="n"/>
      <c r="U807" s="317" t="n"/>
      <c r="V807" s="341" t="n"/>
      <c r="W807" s="341" t="n"/>
      <c r="X807" s="291" t="n"/>
      <c r="Y807" s="114" t="n"/>
    </row>
    <row r="808">
      <c r="C808" s="320" t="n"/>
      <c r="D808" s="313" t="n"/>
      <c r="E808" s="291" t="n"/>
      <c r="F808" s="294" t="n"/>
      <c r="G808" s="295" t="n"/>
      <c r="H808" s="356" t="n"/>
      <c r="I808" s="341" t="n"/>
      <c r="J808" s="322" t="n"/>
      <c r="K808" s="357" t="n"/>
      <c r="L808" s="294" t="n"/>
      <c r="M808" s="294" t="n"/>
      <c r="N808" s="294" t="n"/>
      <c r="O808" s="298" t="n"/>
      <c r="P808" s="300" t="n"/>
      <c r="Q808" s="385" t="n"/>
      <c r="R808" s="268" t="n"/>
      <c r="S808" s="317" t="n"/>
      <c r="T808" s="314" t="n"/>
      <c r="U808" s="317" t="n"/>
      <c r="V808" s="341" t="n"/>
      <c r="W808" s="341" t="n"/>
      <c r="X808" s="291" t="n"/>
      <c r="Y808" s="114" t="n"/>
    </row>
    <row r="809">
      <c r="C809" s="320" t="n"/>
      <c r="D809" s="313" t="n"/>
      <c r="E809" s="291" t="n"/>
      <c r="F809" s="294" t="n"/>
      <c r="G809" s="295" t="n"/>
      <c r="H809" s="356" t="n"/>
      <c r="I809" s="341" t="n"/>
      <c r="J809" s="322" t="n"/>
      <c r="K809" s="357" t="n"/>
      <c r="L809" s="294" t="n"/>
      <c r="M809" s="294" t="n"/>
      <c r="N809" s="294" t="n"/>
      <c r="O809" s="298" t="n"/>
      <c r="P809" s="300" t="n"/>
      <c r="Q809" s="385" t="n"/>
      <c r="R809" s="268" t="n"/>
      <c r="S809" s="317" t="n"/>
      <c r="T809" s="314" t="n"/>
      <c r="U809" s="317" t="n"/>
      <c r="V809" s="341" t="n"/>
      <c r="W809" s="341" t="n"/>
      <c r="X809" s="291" t="n"/>
      <c r="Y809" s="114" t="n"/>
    </row>
    <row r="810">
      <c r="C810" s="320" t="n"/>
      <c r="D810" s="313" t="n"/>
      <c r="E810" s="291" t="n"/>
      <c r="F810" s="294" t="n"/>
      <c r="G810" s="295" t="n"/>
      <c r="H810" s="356" t="n"/>
      <c r="I810" s="341" t="n"/>
      <c r="J810" s="322" t="n"/>
      <c r="K810" s="357" t="n"/>
      <c r="L810" s="294" t="n"/>
      <c r="M810" s="294" t="n"/>
      <c r="N810" s="294" t="n"/>
      <c r="O810" s="298" t="n"/>
      <c r="P810" s="300" t="n"/>
      <c r="Q810" s="385" t="n"/>
      <c r="R810" s="268" t="n"/>
      <c r="S810" s="317" t="n"/>
      <c r="T810" s="314" t="n"/>
      <c r="U810" s="317" t="n"/>
      <c r="V810" s="341" t="n"/>
      <c r="W810" s="341" t="n"/>
      <c r="X810" s="291" t="n"/>
      <c r="Y810" s="114" t="n"/>
    </row>
    <row r="811">
      <c r="C811" s="320" t="n"/>
      <c r="D811" s="313" t="n"/>
      <c r="E811" s="291" t="n"/>
      <c r="F811" s="294" t="n"/>
      <c r="G811" s="295" t="n"/>
      <c r="H811" s="356" t="n"/>
      <c r="I811" s="341" t="n"/>
      <c r="J811" s="322" t="n"/>
      <c r="K811" s="357" t="n"/>
      <c r="L811" s="294" t="n"/>
      <c r="M811" s="294" t="n"/>
      <c r="N811" s="294" t="n"/>
      <c r="O811" s="298" t="n"/>
      <c r="P811" s="300" t="n"/>
      <c r="Q811" s="385" t="n"/>
      <c r="R811" s="268" t="n"/>
      <c r="S811" s="317" t="n"/>
      <c r="T811" s="314" t="n"/>
      <c r="U811" s="317" t="n"/>
      <c r="V811" s="341" t="n"/>
      <c r="W811" s="341" t="n"/>
      <c r="X811" s="291" t="n"/>
      <c r="Y811" s="114" t="n"/>
    </row>
    <row r="812">
      <c r="C812" s="320" t="n"/>
      <c r="D812" s="313" t="n"/>
      <c r="E812" s="291" t="n"/>
      <c r="F812" s="294" t="n"/>
      <c r="G812" s="295" t="n"/>
      <c r="H812" s="356" t="n"/>
      <c r="I812" s="341" t="n"/>
      <c r="J812" s="322" t="n"/>
      <c r="K812" s="357" t="n"/>
      <c r="L812" s="294" t="n"/>
      <c r="M812" s="294" t="n"/>
      <c r="N812" s="294" t="n"/>
      <c r="O812" s="298" t="n"/>
      <c r="P812" s="300" t="n"/>
      <c r="Q812" s="385" t="n"/>
      <c r="R812" s="268" t="n"/>
      <c r="S812" s="317" t="n"/>
      <c r="T812" s="314" t="n"/>
      <c r="U812" s="317" t="n"/>
      <c r="V812" s="341" t="n"/>
      <c r="W812" s="341" t="n"/>
      <c r="X812" s="291" t="n"/>
      <c r="Y812" s="114" t="n"/>
    </row>
    <row r="813">
      <c r="C813" s="320" t="n"/>
      <c r="D813" s="313" t="n"/>
      <c r="E813" s="291" t="n"/>
      <c r="F813" s="294" t="n"/>
      <c r="G813" s="295" t="n"/>
      <c r="H813" s="356" t="n"/>
      <c r="I813" s="341" t="n"/>
      <c r="J813" s="322" t="n"/>
      <c r="K813" s="357" t="n"/>
      <c r="L813" s="294" t="n"/>
      <c r="M813" s="294" t="n"/>
      <c r="N813" s="294" t="n"/>
      <c r="O813" s="298" t="n"/>
      <c r="P813" s="300" t="n"/>
      <c r="Q813" s="385" t="n"/>
      <c r="R813" s="268" t="n"/>
      <c r="S813" s="317" t="n"/>
      <c r="T813" s="314" t="n"/>
      <c r="U813" s="317" t="n"/>
      <c r="V813" s="341" t="n"/>
      <c r="W813" s="341" t="n"/>
      <c r="X813" s="291" t="n"/>
      <c r="Y813" s="114" t="n"/>
    </row>
    <row r="814">
      <c r="C814" s="320" t="n"/>
      <c r="D814" s="313" t="n"/>
      <c r="E814" s="291" t="n"/>
      <c r="F814" s="294" t="n"/>
      <c r="G814" s="295" t="n"/>
      <c r="H814" s="356" t="n"/>
      <c r="I814" s="341" t="n"/>
      <c r="J814" s="322" t="n"/>
      <c r="K814" s="357" t="n"/>
      <c r="L814" s="294" t="n"/>
      <c r="M814" s="294" t="n"/>
      <c r="N814" s="294" t="n"/>
      <c r="O814" s="298" t="n"/>
      <c r="P814" s="300" t="n"/>
      <c r="Q814" s="385" t="n"/>
      <c r="R814" s="268" t="n"/>
      <c r="S814" s="317" t="n"/>
      <c r="T814" s="314" t="n"/>
      <c r="U814" s="317" t="n"/>
      <c r="V814" s="341" t="n"/>
      <c r="W814" s="341" t="n"/>
      <c r="X814" s="291" t="n"/>
      <c r="Y814" s="114" t="n"/>
    </row>
    <row r="815">
      <c r="C815" s="320" t="n"/>
      <c r="D815" s="313" t="n"/>
      <c r="E815" s="291" t="n"/>
      <c r="F815" s="294" t="n"/>
      <c r="G815" s="295" t="n"/>
      <c r="H815" s="356" t="n"/>
      <c r="I815" s="341" t="n"/>
      <c r="J815" s="322" t="n"/>
      <c r="K815" s="357" t="n"/>
      <c r="L815" s="294" t="n"/>
      <c r="M815" s="294" t="n"/>
      <c r="N815" s="294" t="n"/>
      <c r="O815" s="298" t="n"/>
      <c r="P815" s="300" t="n"/>
      <c r="Q815" s="385" t="n"/>
      <c r="R815" s="268" t="n"/>
      <c r="S815" s="317" t="n"/>
      <c r="T815" s="314" t="n"/>
      <c r="U815" s="317" t="n"/>
      <c r="V815" s="341" t="n"/>
      <c r="W815" s="341" t="n"/>
      <c r="X815" s="291" t="n"/>
      <c r="Y815" s="114" t="n"/>
    </row>
    <row r="816">
      <c r="C816" s="320" t="n"/>
      <c r="D816" s="313" t="n"/>
      <c r="E816" s="291" t="n"/>
      <c r="F816" s="294" t="n"/>
      <c r="G816" s="295" t="n"/>
      <c r="H816" s="356" t="n"/>
      <c r="I816" s="341" t="n"/>
      <c r="J816" s="322" t="n"/>
      <c r="K816" s="357" t="n"/>
      <c r="L816" s="294" t="n"/>
      <c r="M816" s="294" t="n"/>
      <c r="N816" s="294" t="n"/>
      <c r="O816" s="298" t="n"/>
      <c r="P816" s="300" t="n"/>
      <c r="Q816" s="385" t="n"/>
      <c r="R816" s="268" t="n"/>
      <c r="S816" s="317" t="n"/>
      <c r="T816" s="314" t="n"/>
      <c r="U816" s="317" t="n"/>
      <c r="V816" s="341" t="n"/>
      <c r="W816" s="341" t="n"/>
      <c r="X816" s="291" t="n"/>
      <c r="Y816" s="114" t="n"/>
    </row>
    <row r="817">
      <c r="C817" s="320" t="n"/>
      <c r="D817" s="313" t="n"/>
      <c r="E817" s="291" t="n"/>
      <c r="F817" s="294" t="n"/>
      <c r="G817" s="295" t="n"/>
      <c r="H817" s="356" t="n"/>
      <c r="I817" s="341" t="n"/>
      <c r="J817" s="322" t="n"/>
      <c r="K817" s="357" t="n"/>
      <c r="L817" s="294" t="n"/>
      <c r="M817" s="294" t="n"/>
      <c r="N817" s="294" t="n"/>
      <c r="O817" s="298" t="n"/>
      <c r="P817" s="300" t="n"/>
      <c r="Q817" s="385" t="n"/>
      <c r="R817" s="268" t="n"/>
      <c r="S817" s="317" t="n"/>
      <c r="T817" s="314" t="n"/>
      <c r="U817" s="317" t="n"/>
      <c r="V817" s="341" t="n"/>
      <c r="W817" s="341" t="n"/>
      <c r="X817" s="291" t="n"/>
      <c r="Y817" s="114" t="n"/>
    </row>
    <row r="818">
      <c r="C818" s="320" t="n"/>
      <c r="D818" s="313" t="n"/>
      <c r="E818" s="291" t="n"/>
      <c r="F818" s="294" t="n"/>
      <c r="G818" s="295" t="n"/>
      <c r="H818" s="356" t="n"/>
      <c r="I818" s="341" t="n"/>
      <c r="J818" s="322" t="n"/>
      <c r="K818" s="357" t="n"/>
      <c r="L818" s="294" t="n"/>
      <c r="M818" s="294" t="n"/>
      <c r="N818" s="294" t="n"/>
      <c r="O818" s="298" t="n"/>
      <c r="P818" s="300" t="n"/>
      <c r="Q818" s="385" t="n"/>
      <c r="R818" s="268" t="n"/>
      <c r="S818" s="317" t="n"/>
      <c r="T818" s="314" t="n"/>
      <c r="U818" s="317" t="n"/>
      <c r="V818" s="341" t="n"/>
      <c r="W818" s="341" t="n"/>
      <c r="X818" s="291" t="n"/>
      <c r="Y818" s="114" t="n"/>
    </row>
    <row r="819">
      <c r="C819" s="320" t="n"/>
      <c r="D819" s="313" t="n"/>
      <c r="E819" s="291" t="n"/>
      <c r="F819" s="294" t="n"/>
      <c r="G819" s="295" t="n"/>
      <c r="H819" s="356" t="n"/>
      <c r="I819" s="341" t="n"/>
      <c r="J819" s="322" t="n"/>
      <c r="K819" s="357" t="n"/>
      <c r="L819" s="294" t="n"/>
      <c r="M819" s="294" t="n"/>
      <c r="N819" s="294" t="n"/>
      <c r="O819" s="298" t="n"/>
      <c r="P819" s="300" t="n"/>
      <c r="Q819" s="385" t="n"/>
      <c r="R819" s="268" t="n"/>
      <c r="S819" s="317" t="n"/>
      <c r="T819" s="314" t="n"/>
      <c r="U819" s="317" t="n"/>
      <c r="V819" s="341" t="n"/>
      <c r="W819" s="341" t="n"/>
      <c r="X819" s="291" t="n"/>
      <c r="Y819" s="114" t="n"/>
    </row>
    <row r="820">
      <c r="C820" s="320" t="n"/>
      <c r="D820" s="313" t="n"/>
      <c r="E820" s="291" t="n"/>
      <c r="F820" s="294" t="n"/>
      <c r="G820" s="295" t="n"/>
      <c r="H820" s="356" t="n"/>
      <c r="I820" s="341" t="n"/>
      <c r="J820" s="322" t="n"/>
      <c r="K820" s="357" t="n"/>
      <c r="L820" s="294" t="n"/>
      <c r="M820" s="294" t="n"/>
      <c r="N820" s="294" t="n"/>
      <c r="O820" s="298" t="n"/>
      <c r="P820" s="300" t="n"/>
      <c r="Q820" s="385" t="n"/>
      <c r="R820" s="268" t="n"/>
      <c r="S820" s="317" t="n"/>
      <c r="T820" s="314" t="n"/>
      <c r="U820" s="317" t="n"/>
      <c r="V820" s="341" t="n"/>
      <c r="W820" s="341" t="n"/>
      <c r="X820" s="291" t="n"/>
      <c r="Y820" s="114" t="n"/>
    </row>
    <row r="821">
      <c r="C821" s="320" t="n"/>
      <c r="D821" s="313" t="n"/>
      <c r="E821" s="291" t="n"/>
      <c r="F821" s="294" t="n"/>
      <c r="G821" s="295" t="n"/>
      <c r="H821" s="356" t="n"/>
      <c r="I821" s="341" t="n"/>
      <c r="J821" s="322" t="n"/>
      <c r="K821" s="357" t="n"/>
      <c r="L821" s="294" t="n"/>
      <c r="M821" s="294" t="n"/>
      <c r="N821" s="294" t="n"/>
      <c r="O821" s="298" t="n"/>
      <c r="P821" s="300" t="n"/>
      <c r="Q821" s="385" t="n"/>
      <c r="R821" s="268" t="n"/>
      <c r="S821" s="317" t="n"/>
      <c r="T821" s="314" t="n"/>
      <c r="U821" s="317" t="n"/>
      <c r="V821" s="341" t="n"/>
      <c r="W821" s="341" t="n"/>
      <c r="X821" s="291" t="n"/>
      <c r="Y821" s="114" t="n"/>
    </row>
    <row r="822">
      <c r="C822" s="320" t="n"/>
      <c r="D822" s="313" t="n"/>
      <c r="E822" s="291" t="n"/>
      <c r="F822" s="294" t="n"/>
      <c r="G822" s="295" t="n"/>
      <c r="H822" s="356" t="n"/>
      <c r="I822" s="341" t="n"/>
      <c r="J822" s="322" t="n"/>
      <c r="K822" s="357" t="n"/>
      <c r="L822" s="294" t="n"/>
      <c r="M822" s="294" t="n"/>
      <c r="N822" s="294" t="n"/>
      <c r="O822" s="298" t="n"/>
      <c r="P822" s="300" t="n"/>
      <c r="Q822" s="385" t="n"/>
      <c r="R822" s="268" t="n"/>
      <c r="S822" s="317" t="n"/>
      <c r="T822" s="314" t="n"/>
      <c r="U822" s="317" t="n"/>
      <c r="V822" s="341" t="n"/>
      <c r="W822" s="341" t="n"/>
      <c r="X822" s="291" t="n"/>
      <c r="Y822" s="114" t="n"/>
    </row>
    <row r="823">
      <c r="C823" s="320" t="n"/>
      <c r="D823" s="313" t="n"/>
      <c r="E823" s="291" t="n"/>
      <c r="F823" s="294" t="n"/>
      <c r="G823" s="295" t="n"/>
      <c r="H823" s="356" t="n"/>
      <c r="I823" s="341" t="n"/>
      <c r="J823" s="322" t="n"/>
      <c r="K823" s="357" t="n"/>
      <c r="L823" s="294" t="n"/>
      <c r="M823" s="294" t="n"/>
      <c r="N823" s="294" t="n"/>
      <c r="O823" s="298" t="n"/>
      <c r="P823" s="300" t="n"/>
      <c r="Q823" s="385" t="n"/>
      <c r="R823" s="268" t="n"/>
      <c r="S823" s="317" t="n"/>
      <c r="T823" s="314" t="n"/>
      <c r="U823" s="317" t="n"/>
      <c r="V823" s="341" t="n"/>
      <c r="W823" s="341" t="n"/>
      <c r="X823" s="291" t="n"/>
      <c r="Y823" s="114" t="n"/>
    </row>
    <row r="824">
      <c r="C824" s="320" t="n"/>
      <c r="D824" s="313" t="n"/>
      <c r="E824" s="291" t="n"/>
      <c r="F824" s="294" t="n"/>
      <c r="G824" s="295" t="n"/>
      <c r="H824" s="356" t="n"/>
      <c r="I824" s="341" t="n"/>
      <c r="J824" s="322" t="n"/>
      <c r="K824" s="357" t="n"/>
      <c r="L824" s="294" t="n"/>
      <c r="M824" s="294" t="n"/>
      <c r="N824" s="294" t="n"/>
      <c r="O824" s="298" t="n"/>
      <c r="P824" s="300" t="n"/>
      <c r="Q824" s="385" t="n"/>
      <c r="R824" s="268" t="n"/>
      <c r="S824" s="317" t="n"/>
      <c r="T824" s="314" t="n"/>
      <c r="U824" s="317" t="n"/>
      <c r="V824" s="341" t="n"/>
      <c r="W824" s="341" t="n"/>
      <c r="X824" s="291" t="n"/>
      <c r="Y824" s="114" t="n"/>
    </row>
    <row r="825">
      <c r="C825" s="320" t="n"/>
      <c r="D825" s="313" t="n"/>
      <c r="E825" s="291" t="n"/>
      <c r="F825" s="294" t="n"/>
      <c r="G825" s="295" t="n"/>
      <c r="H825" s="356" t="n"/>
      <c r="I825" s="341" t="n"/>
      <c r="J825" s="322" t="n"/>
      <c r="K825" s="357" t="n"/>
      <c r="L825" s="294" t="n"/>
      <c r="M825" s="294" t="n"/>
      <c r="N825" s="294" t="n"/>
      <c r="O825" s="298" t="n"/>
      <c r="P825" s="300" t="n"/>
      <c r="Q825" s="385" t="n"/>
      <c r="R825" s="268" t="n"/>
      <c r="S825" s="317" t="n"/>
      <c r="T825" s="314" t="n"/>
      <c r="U825" s="317" t="n"/>
      <c r="V825" s="341" t="n"/>
      <c r="W825" s="341" t="n"/>
      <c r="X825" s="291" t="n"/>
      <c r="Y825" s="114" t="n"/>
    </row>
    <row r="826">
      <c r="C826" s="320" t="n"/>
      <c r="D826" s="313" t="n"/>
      <c r="E826" s="291" t="n"/>
      <c r="F826" s="294" t="n"/>
      <c r="G826" s="295" t="n"/>
      <c r="H826" s="356" t="n"/>
      <c r="I826" s="341" t="n"/>
      <c r="J826" s="322" t="n"/>
      <c r="K826" s="357" t="n"/>
      <c r="L826" s="294" t="n"/>
      <c r="M826" s="294" t="n"/>
      <c r="N826" s="294" t="n"/>
      <c r="O826" s="298" t="n"/>
      <c r="P826" s="300" t="n"/>
      <c r="Q826" s="385" t="n"/>
      <c r="R826" s="268" t="n"/>
      <c r="S826" s="317" t="n"/>
      <c r="T826" s="314" t="n"/>
      <c r="U826" s="317" t="n"/>
      <c r="V826" s="341" t="n"/>
      <c r="W826" s="341" t="n"/>
      <c r="X826" s="291" t="n"/>
      <c r="Y826" s="114" t="n"/>
    </row>
    <row r="827">
      <c r="C827" s="320" t="n"/>
      <c r="D827" s="313" t="n"/>
      <c r="E827" s="291" t="n"/>
      <c r="F827" s="294" t="n"/>
      <c r="G827" s="295" t="n"/>
      <c r="H827" s="356" t="n"/>
      <c r="I827" s="341" t="n"/>
      <c r="J827" s="322" t="n"/>
      <c r="K827" s="357" t="n"/>
      <c r="L827" s="294" t="n"/>
      <c r="M827" s="294" t="n"/>
      <c r="N827" s="294" t="n"/>
      <c r="O827" s="298" t="n"/>
      <c r="P827" s="300" t="n"/>
      <c r="Q827" s="385" t="n"/>
      <c r="R827" s="268" t="n"/>
      <c r="S827" s="317" t="n"/>
      <c r="T827" s="314" t="n"/>
      <c r="U827" s="317" t="n"/>
      <c r="V827" s="341" t="n"/>
      <c r="W827" s="341" t="n"/>
      <c r="X827" s="291" t="n"/>
      <c r="Y827" s="114" t="n"/>
    </row>
    <row r="828">
      <c r="C828" s="320" t="n"/>
      <c r="D828" s="313" t="n"/>
      <c r="E828" s="291" t="n"/>
      <c r="F828" s="294" t="n"/>
      <c r="G828" s="295" t="n"/>
      <c r="H828" s="356" t="n"/>
      <c r="I828" s="341" t="n"/>
      <c r="J828" s="322" t="n"/>
      <c r="K828" s="357" t="n"/>
      <c r="L828" s="294" t="n"/>
      <c r="M828" s="294" t="n"/>
      <c r="N828" s="294" t="n"/>
      <c r="O828" s="298" t="n"/>
      <c r="P828" s="300" t="n"/>
      <c r="Q828" s="385" t="n"/>
      <c r="R828" s="268" t="n"/>
      <c r="S828" s="317" t="n"/>
      <c r="T828" s="314" t="n"/>
      <c r="U828" s="317" t="n"/>
      <c r="V828" s="341" t="n"/>
      <c r="W828" s="341" t="n"/>
      <c r="X828" s="291" t="n"/>
      <c r="Y828" s="114" t="n"/>
    </row>
    <row r="829">
      <c r="C829" s="320" t="n"/>
      <c r="D829" s="313" t="n"/>
      <c r="E829" s="291" t="n"/>
      <c r="F829" s="294" t="n"/>
      <c r="G829" s="295" t="n"/>
      <c r="H829" s="356" t="n"/>
      <c r="I829" s="341" t="n"/>
      <c r="J829" s="322" t="n"/>
      <c r="K829" s="357" t="n"/>
      <c r="L829" s="294" t="n"/>
      <c r="M829" s="294" t="n"/>
      <c r="N829" s="294" t="n"/>
      <c r="O829" s="298" t="n"/>
      <c r="P829" s="300" t="n"/>
      <c r="Q829" s="385" t="n"/>
      <c r="R829" s="268" t="n"/>
      <c r="S829" s="317" t="n"/>
      <c r="T829" s="314" t="n"/>
      <c r="U829" s="317" t="n"/>
      <c r="V829" s="341" t="n"/>
      <c r="W829" s="341" t="n"/>
      <c r="X829" s="291" t="n"/>
      <c r="Y829" s="114" t="n"/>
    </row>
    <row r="830">
      <c r="C830" s="320" t="n"/>
      <c r="D830" s="313" t="n"/>
      <c r="E830" s="291" t="n"/>
      <c r="F830" s="294" t="n"/>
      <c r="G830" s="295" t="n"/>
      <c r="H830" s="356" t="n"/>
      <c r="I830" s="341" t="n"/>
      <c r="J830" s="322" t="n"/>
      <c r="K830" s="357" t="n"/>
      <c r="L830" s="294" t="n"/>
      <c r="M830" s="294" t="n"/>
      <c r="N830" s="294" t="n"/>
      <c r="O830" s="298" t="n"/>
      <c r="P830" s="300" t="n"/>
      <c r="Q830" s="385" t="n"/>
      <c r="R830" s="268" t="n"/>
      <c r="S830" s="317" t="n"/>
      <c r="T830" s="314" t="n"/>
      <c r="U830" s="317" t="n"/>
      <c r="V830" s="341" t="n"/>
      <c r="W830" s="341" t="n"/>
      <c r="X830" s="291" t="n"/>
      <c r="Y830" s="114" t="n"/>
    </row>
    <row r="831">
      <c r="C831" s="320" t="n"/>
      <c r="D831" s="313" t="n"/>
      <c r="E831" s="291" t="n"/>
      <c r="F831" s="294" t="n"/>
      <c r="G831" s="295" t="n"/>
      <c r="H831" s="356" t="n"/>
      <c r="I831" s="341" t="n"/>
      <c r="J831" s="322" t="n"/>
      <c r="K831" s="357" t="n"/>
      <c r="L831" s="294" t="n"/>
      <c r="M831" s="294" t="n"/>
      <c r="N831" s="294" t="n"/>
      <c r="O831" s="298" t="n"/>
      <c r="P831" s="300" t="n"/>
      <c r="Q831" s="385" t="n"/>
      <c r="R831" s="268" t="n"/>
      <c r="S831" s="317" t="n"/>
      <c r="T831" s="314" t="n"/>
      <c r="U831" s="317" t="n"/>
      <c r="V831" s="341" t="n"/>
      <c r="W831" s="341" t="n"/>
      <c r="X831" s="291" t="n"/>
      <c r="Y831" s="114" t="n"/>
    </row>
    <row r="832">
      <c r="C832" s="320" t="n"/>
      <c r="D832" s="313" t="n"/>
      <c r="E832" s="291" t="n"/>
      <c r="F832" s="294" t="n"/>
      <c r="G832" s="295" t="n"/>
      <c r="H832" s="356" t="n"/>
      <c r="I832" s="341" t="n"/>
      <c r="J832" s="322" t="n"/>
      <c r="K832" s="357" t="n"/>
      <c r="L832" s="294" t="n"/>
      <c r="M832" s="294" t="n"/>
      <c r="N832" s="294" t="n"/>
      <c r="O832" s="298" t="n"/>
      <c r="P832" s="300" t="n"/>
      <c r="Q832" s="385" t="n"/>
      <c r="R832" s="268" t="n"/>
      <c r="S832" s="317" t="n"/>
      <c r="T832" s="314" t="n"/>
      <c r="U832" s="317" t="n"/>
      <c r="V832" s="341" t="n"/>
      <c r="W832" s="341" t="n"/>
      <c r="X832" s="291" t="n"/>
      <c r="Y832" s="114" t="n"/>
    </row>
    <row r="833">
      <c r="C833" s="320" t="n"/>
      <c r="D833" s="313" t="n"/>
      <c r="E833" s="291" t="n"/>
      <c r="F833" s="294" t="n"/>
      <c r="G833" s="295" t="n"/>
      <c r="H833" s="356" t="n"/>
      <c r="I833" s="341" t="n"/>
      <c r="J833" s="322" t="n"/>
      <c r="K833" s="357" t="n"/>
      <c r="L833" s="294" t="n"/>
      <c r="M833" s="294" t="n"/>
      <c r="N833" s="294" t="n"/>
      <c r="O833" s="298" t="n"/>
      <c r="P833" s="300" t="n"/>
      <c r="Q833" s="385" t="n"/>
      <c r="R833" s="268" t="n"/>
      <c r="S833" s="317" t="n"/>
      <c r="T833" s="314" t="n"/>
      <c r="U833" s="317" t="n"/>
      <c r="V833" s="341" t="n"/>
      <c r="W833" s="341" t="n"/>
      <c r="X833" s="291" t="n"/>
      <c r="Y833" s="114" t="n"/>
    </row>
    <row r="834">
      <c r="C834" s="320" t="n"/>
      <c r="D834" s="313" t="n"/>
      <c r="E834" s="291" t="n"/>
      <c r="F834" s="294" t="n"/>
      <c r="G834" s="295" t="n"/>
      <c r="H834" s="356" t="n"/>
      <c r="I834" s="341" t="n"/>
      <c r="J834" s="322" t="n"/>
      <c r="K834" s="357" t="n"/>
      <c r="L834" s="294" t="n"/>
      <c r="M834" s="294" t="n"/>
      <c r="N834" s="294" t="n"/>
      <c r="O834" s="298" t="n"/>
      <c r="P834" s="300" t="n"/>
      <c r="Q834" s="385" t="n"/>
      <c r="R834" s="268" t="n"/>
      <c r="S834" s="317" t="n"/>
      <c r="T834" s="314" t="n"/>
      <c r="U834" s="317" t="n"/>
      <c r="V834" s="341" t="n"/>
      <c r="W834" s="341" t="n"/>
      <c r="X834" s="291" t="n"/>
      <c r="Y834" s="114" t="n"/>
    </row>
    <row r="835">
      <c r="C835" s="320" t="n"/>
      <c r="D835" s="313" t="n"/>
      <c r="E835" s="291" t="n"/>
      <c r="F835" s="294" t="n"/>
      <c r="G835" s="295" t="n"/>
      <c r="H835" s="356" t="n"/>
      <c r="I835" s="341" t="n"/>
      <c r="J835" s="322" t="n"/>
      <c r="K835" s="357" t="n"/>
      <c r="L835" s="294" t="n"/>
      <c r="M835" s="294" t="n"/>
      <c r="N835" s="294" t="n"/>
      <c r="O835" s="298" t="n"/>
      <c r="P835" s="300" t="n"/>
      <c r="Q835" s="385" t="n"/>
      <c r="R835" s="268" t="n"/>
      <c r="S835" s="317" t="n"/>
      <c r="T835" s="314" t="n"/>
      <c r="U835" s="317" t="n"/>
      <c r="V835" s="341" t="n"/>
      <c r="W835" s="341" t="n"/>
      <c r="X835" s="291" t="n"/>
      <c r="Y835" s="114" t="n"/>
    </row>
    <row r="836">
      <c r="C836" s="320" t="n"/>
      <c r="D836" s="313" t="n"/>
      <c r="E836" s="291" t="n"/>
      <c r="F836" s="294" t="n"/>
      <c r="G836" s="295" t="n"/>
      <c r="H836" s="356" t="n"/>
      <c r="I836" s="341" t="n"/>
      <c r="J836" s="322" t="n"/>
      <c r="K836" s="357" t="n"/>
      <c r="L836" s="294" t="n"/>
      <c r="M836" s="294" t="n"/>
      <c r="N836" s="294" t="n"/>
      <c r="O836" s="298" t="n"/>
      <c r="P836" s="300" t="n"/>
      <c r="Q836" s="385" t="n"/>
      <c r="R836" s="268" t="n"/>
      <c r="S836" s="317" t="n"/>
      <c r="T836" s="314" t="n"/>
      <c r="U836" s="317" t="n"/>
      <c r="V836" s="341" t="n"/>
      <c r="W836" s="341" t="n"/>
      <c r="X836" s="291" t="n"/>
      <c r="Y836" s="114" t="n"/>
    </row>
    <row r="837">
      <c r="C837" s="320" t="n"/>
      <c r="D837" s="313" t="n"/>
      <c r="E837" s="291" t="n"/>
      <c r="F837" s="294" t="n"/>
      <c r="G837" s="295" t="n"/>
      <c r="H837" s="356" t="n"/>
      <c r="I837" s="341" t="n"/>
      <c r="J837" s="322" t="n"/>
      <c r="K837" s="357" t="n"/>
      <c r="L837" s="294" t="n"/>
      <c r="M837" s="294" t="n"/>
      <c r="N837" s="294" t="n"/>
      <c r="O837" s="298" t="n"/>
      <c r="P837" s="300" t="n"/>
      <c r="Q837" s="385" t="n"/>
      <c r="R837" s="268" t="n"/>
      <c r="S837" s="317" t="n"/>
      <c r="T837" s="314" t="n"/>
      <c r="U837" s="317" t="n"/>
      <c r="V837" s="341" t="n"/>
      <c r="W837" s="341" t="n"/>
      <c r="X837" s="291" t="n"/>
      <c r="Y837" s="114" t="n"/>
    </row>
    <row r="838">
      <c r="C838" s="320" t="n"/>
      <c r="D838" s="313" t="n"/>
      <c r="E838" s="291" t="n"/>
      <c r="F838" s="294" t="n"/>
      <c r="G838" s="295" t="n"/>
      <c r="H838" s="356" t="n"/>
      <c r="I838" s="341" t="n"/>
      <c r="J838" s="322" t="n"/>
      <c r="K838" s="357" t="n"/>
      <c r="L838" s="294" t="n"/>
      <c r="M838" s="294" t="n"/>
      <c r="N838" s="294" t="n"/>
      <c r="O838" s="298" t="n"/>
      <c r="P838" s="300" t="n"/>
      <c r="Q838" s="385" t="n"/>
      <c r="R838" s="268" t="n"/>
      <c r="S838" s="317" t="n"/>
      <c r="T838" s="314" t="n"/>
      <c r="U838" s="317" t="n"/>
      <c r="V838" s="341" t="n"/>
      <c r="W838" s="341" t="n"/>
      <c r="X838" s="291" t="n"/>
      <c r="Y838" s="114" t="n"/>
    </row>
    <row r="839">
      <c r="C839" s="320" t="n"/>
      <c r="D839" s="313" t="n"/>
      <c r="E839" s="291" t="n"/>
      <c r="F839" s="294" t="n"/>
      <c r="G839" s="295" t="n"/>
      <c r="H839" s="356" t="n"/>
      <c r="I839" s="341" t="n"/>
      <c r="J839" s="322" t="n"/>
      <c r="K839" s="357" t="n"/>
      <c r="L839" s="294" t="n"/>
      <c r="M839" s="294" t="n"/>
      <c r="N839" s="294" t="n"/>
      <c r="O839" s="298" t="n"/>
      <c r="P839" s="300" t="n"/>
      <c r="Q839" s="385" t="n"/>
      <c r="R839" s="268" t="n"/>
      <c r="S839" s="317" t="n"/>
      <c r="T839" s="314" t="n"/>
      <c r="U839" s="317" t="n"/>
      <c r="V839" s="341" t="n"/>
      <c r="W839" s="341" t="n"/>
      <c r="X839" s="291" t="n"/>
      <c r="Y839" s="114" t="n"/>
    </row>
    <row r="840">
      <c r="C840" s="320" t="n"/>
      <c r="D840" s="313" t="n"/>
      <c r="E840" s="291" t="n"/>
      <c r="F840" s="294" t="n"/>
      <c r="G840" s="295" t="n"/>
      <c r="H840" s="356" t="n"/>
      <c r="I840" s="341" t="n"/>
      <c r="J840" s="322" t="n"/>
      <c r="K840" s="357" t="n"/>
      <c r="L840" s="294" t="n"/>
      <c r="M840" s="294" t="n"/>
      <c r="N840" s="294" t="n"/>
      <c r="O840" s="298" t="n"/>
      <c r="P840" s="300" t="n"/>
      <c r="Q840" s="385" t="n"/>
      <c r="R840" s="268" t="n"/>
      <c r="S840" s="317" t="n"/>
      <c r="T840" s="314" t="n"/>
      <c r="U840" s="317" t="n"/>
      <c r="V840" s="341" t="n"/>
      <c r="W840" s="341" t="n"/>
      <c r="X840" s="291" t="n"/>
      <c r="Y840" s="114" t="n"/>
    </row>
    <row r="841">
      <c r="C841" s="320" t="n"/>
      <c r="D841" s="313" t="n"/>
      <c r="E841" s="291" t="n"/>
      <c r="F841" s="294" t="n"/>
      <c r="G841" s="295" t="n"/>
      <c r="H841" s="356" t="n"/>
      <c r="I841" s="341" t="n"/>
      <c r="J841" s="322" t="n"/>
      <c r="K841" s="357" t="n"/>
      <c r="L841" s="294" t="n"/>
      <c r="M841" s="294" t="n"/>
      <c r="N841" s="294" t="n"/>
      <c r="O841" s="298" t="n"/>
      <c r="P841" s="300" t="n"/>
      <c r="Q841" s="385" t="n"/>
      <c r="R841" s="268" t="n"/>
      <c r="S841" s="317" t="n"/>
      <c r="T841" s="314" t="n"/>
      <c r="U841" s="317" t="n"/>
      <c r="V841" s="341" t="n"/>
      <c r="W841" s="341" t="n"/>
      <c r="X841" s="291" t="n"/>
      <c r="Y841" s="114" t="n"/>
    </row>
    <row r="842">
      <c r="C842" s="320" t="n"/>
      <c r="D842" s="313" t="n"/>
      <c r="E842" s="291" t="n"/>
      <c r="F842" s="294" t="n"/>
      <c r="G842" s="295" t="n"/>
      <c r="H842" s="356" t="n"/>
      <c r="I842" s="341" t="n"/>
      <c r="J842" s="322" t="n"/>
      <c r="K842" s="357" t="n"/>
      <c r="L842" s="294" t="n"/>
      <c r="M842" s="294" t="n"/>
      <c r="N842" s="294" t="n"/>
      <c r="O842" s="298" t="n"/>
      <c r="P842" s="300" t="n"/>
      <c r="Q842" s="385" t="n"/>
      <c r="R842" s="268" t="n"/>
      <c r="S842" s="317" t="n"/>
      <c r="T842" s="314" t="n"/>
      <c r="U842" s="317" t="n"/>
      <c r="V842" s="341" t="n"/>
      <c r="W842" s="341" t="n"/>
      <c r="X842" s="291" t="n"/>
      <c r="Y842" s="114" t="n"/>
    </row>
    <row r="843">
      <c r="C843" s="320" t="n"/>
      <c r="D843" s="313" t="n"/>
      <c r="E843" s="291" t="n"/>
      <c r="F843" s="294" t="n"/>
      <c r="G843" s="295" t="n"/>
      <c r="H843" s="356" t="n"/>
      <c r="I843" s="341" t="n"/>
      <c r="J843" s="322" t="n"/>
      <c r="K843" s="357" t="n"/>
      <c r="L843" s="294" t="n"/>
      <c r="M843" s="294" t="n"/>
      <c r="N843" s="294" t="n"/>
      <c r="O843" s="298" t="n"/>
      <c r="P843" s="300" t="n"/>
      <c r="Q843" s="385" t="n"/>
      <c r="R843" s="268" t="n"/>
      <c r="S843" s="317" t="n"/>
      <c r="T843" s="314" t="n"/>
      <c r="U843" s="317" t="n"/>
      <c r="V843" s="341" t="n"/>
      <c r="W843" s="341" t="n"/>
      <c r="X843" s="291" t="n"/>
      <c r="Y843" s="114" t="n"/>
    </row>
    <row r="844">
      <c r="C844" s="320" t="n"/>
      <c r="D844" s="313" t="n"/>
      <c r="E844" s="291" t="n"/>
      <c r="F844" s="294" t="n"/>
      <c r="G844" s="295" t="n"/>
      <c r="H844" s="356" t="n"/>
      <c r="I844" s="341" t="n"/>
      <c r="J844" s="322" t="n"/>
      <c r="K844" s="357" t="n"/>
      <c r="L844" s="294" t="n"/>
      <c r="M844" s="294" t="n"/>
      <c r="N844" s="294" t="n"/>
      <c r="O844" s="298" t="n"/>
      <c r="P844" s="300" t="n"/>
      <c r="Q844" s="385" t="n"/>
      <c r="R844" s="268" t="n"/>
      <c r="S844" s="317" t="n"/>
      <c r="T844" s="314" t="n"/>
      <c r="U844" s="317" t="n"/>
      <c r="V844" s="341" t="n"/>
      <c r="W844" s="341" t="n"/>
      <c r="X844" s="291" t="n"/>
      <c r="Y844" s="114" t="n"/>
    </row>
    <row r="845">
      <c r="C845" s="320" t="n"/>
      <c r="D845" s="313" t="n"/>
      <c r="E845" s="291" t="n"/>
      <c r="F845" s="294" t="n"/>
      <c r="G845" s="295" t="n"/>
      <c r="H845" s="356" t="n"/>
      <c r="I845" s="341" t="n"/>
      <c r="J845" s="322" t="n"/>
      <c r="K845" s="357" t="n"/>
      <c r="L845" s="294" t="n"/>
      <c r="M845" s="294" t="n"/>
      <c r="N845" s="294" t="n"/>
      <c r="O845" s="298" t="n"/>
      <c r="P845" s="300" t="n"/>
      <c r="Q845" s="385" t="n"/>
      <c r="R845" s="268" t="n"/>
      <c r="S845" s="317" t="n"/>
      <c r="T845" s="314" t="n"/>
      <c r="U845" s="317" t="n"/>
      <c r="V845" s="341" t="n"/>
      <c r="W845" s="341" t="n"/>
      <c r="X845" s="291" t="n"/>
      <c r="Y845" s="114" t="n"/>
    </row>
    <row r="846">
      <c r="C846" s="320" t="n"/>
      <c r="D846" s="313" t="n"/>
      <c r="E846" s="291" t="n"/>
      <c r="F846" s="294" t="n"/>
      <c r="G846" s="295" t="n"/>
      <c r="H846" s="356" t="n"/>
      <c r="I846" s="341" t="n"/>
      <c r="J846" s="322" t="n"/>
      <c r="K846" s="357" t="n"/>
      <c r="L846" s="294" t="n"/>
      <c r="M846" s="294" t="n"/>
      <c r="N846" s="294" t="n"/>
      <c r="O846" s="298" t="n"/>
      <c r="P846" s="300" t="n"/>
      <c r="Q846" s="385" t="n"/>
      <c r="R846" s="268" t="n"/>
      <c r="S846" s="317" t="n"/>
      <c r="T846" s="314" t="n"/>
      <c r="U846" s="317" t="n"/>
      <c r="V846" s="341" t="n"/>
      <c r="W846" s="341" t="n"/>
      <c r="X846" s="291" t="n"/>
      <c r="Y846" s="114" t="n"/>
    </row>
    <row r="847">
      <c r="C847" s="320" t="n"/>
      <c r="D847" s="313" t="n"/>
      <c r="E847" s="291" t="n"/>
      <c r="F847" s="294" t="n"/>
      <c r="G847" s="295" t="n"/>
      <c r="H847" s="356" t="n"/>
      <c r="I847" s="341" t="n"/>
      <c r="J847" s="322" t="n"/>
      <c r="K847" s="357" t="n"/>
      <c r="L847" s="294" t="n"/>
      <c r="M847" s="294" t="n"/>
      <c r="N847" s="294" t="n"/>
      <c r="O847" s="298" t="n"/>
      <c r="P847" s="300" t="n"/>
      <c r="Q847" s="385" t="n"/>
      <c r="R847" s="268" t="n"/>
      <c r="S847" s="317" t="n"/>
      <c r="T847" s="314" t="n"/>
      <c r="U847" s="317" t="n"/>
      <c r="V847" s="341" t="n"/>
      <c r="W847" s="341" t="n"/>
      <c r="X847" s="291" t="n"/>
      <c r="Y847" s="114" t="n"/>
    </row>
    <row r="848">
      <c r="C848" s="320" t="n"/>
      <c r="D848" s="313" t="n"/>
      <c r="E848" s="291" t="n"/>
      <c r="F848" s="294" t="n"/>
      <c r="G848" s="295" t="n"/>
      <c r="H848" s="356" t="n"/>
      <c r="I848" s="341" t="n"/>
      <c r="J848" s="322" t="n"/>
      <c r="K848" s="357" t="n"/>
      <c r="L848" s="294" t="n"/>
      <c r="M848" s="294" t="n"/>
      <c r="N848" s="294" t="n"/>
      <c r="O848" s="298" t="n"/>
      <c r="P848" s="300" t="n"/>
      <c r="Q848" s="385" t="n"/>
      <c r="R848" s="268" t="n"/>
      <c r="S848" s="317" t="n"/>
      <c r="T848" s="314" t="n"/>
      <c r="U848" s="317" t="n"/>
      <c r="V848" s="341" t="n"/>
      <c r="W848" s="341" t="n"/>
      <c r="X848" s="291" t="n"/>
      <c r="Y848" s="114" t="n"/>
    </row>
    <row r="849">
      <c r="C849" s="320" t="n"/>
      <c r="D849" s="313" t="n"/>
      <c r="E849" s="291" t="n"/>
      <c r="F849" s="294" t="n"/>
      <c r="G849" s="295" t="n"/>
      <c r="H849" s="356" t="n"/>
      <c r="I849" s="341" t="n"/>
      <c r="J849" s="322" t="n"/>
      <c r="K849" s="357" t="n"/>
      <c r="L849" s="294" t="n"/>
      <c r="M849" s="294" t="n"/>
      <c r="N849" s="294" t="n"/>
      <c r="O849" s="298" t="n"/>
      <c r="P849" s="300" t="n"/>
      <c r="Q849" s="385" t="n"/>
      <c r="R849" s="268" t="n"/>
      <c r="S849" s="317" t="n"/>
      <c r="T849" s="314" t="n"/>
      <c r="U849" s="317" t="n"/>
      <c r="V849" s="341" t="n"/>
      <c r="W849" s="341" t="n"/>
      <c r="X849" s="291" t="n"/>
      <c r="Y849" s="114" t="n"/>
    </row>
    <row r="850">
      <c r="C850" s="320" t="n"/>
      <c r="D850" s="313" t="n"/>
      <c r="E850" s="291" t="n"/>
      <c r="F850" s="294" t="n"/>
      <c r="G850" s="295" t="n"/>
      <c r="H850" s="356" t="n"/>
      <c r="I850" s="341" t="n"/>
      <c r="J850" s="322" t="n"/>
      <c r="K850" s="357" t="n"/>
      <c r="L850" s="294" t="n"/>
      <c r="M850" s="294" t="n"/>
      <c r="N850" s="294" t="n"/>
      <c r="O850" s="298" t="n"/>
      <c r="P850" s="300" t="n"/>
      <c r="Q850" s="385" t="n"/>
      <c r="R850" s="268" t="n"/>
      <c r="S850" s="317" t="n"/>
      <c r="T850" s="314" t="n"/>
      <c r="U850" s="317" t="n"/>
      <c r="V850" s="341" t="n"/>
      <c r="W850" s="341" t="n"/>
      <c r="X850" s="291" t="n"/>
      <c r="Y850" s="114" t="n"/>
    </row>
    <row r="851">
      <c r="C851" s="320" t="n"/>
      <c r="D851" s="313" t="n"/>
      <c r="E851" s="291" t="n"/>
      <c r="F851" s="294" t="n"/>
      <c r="G851" s="295" t="n"/>
      <c r="H851" s="356" t="n"/>
      <c r="I851" s="341" t="n"/>
      <c r="J851" s="322" t="n"/>
      <c r="K851" s="357" t="n"/>
      <c r="L851" s="294" t="n"/>
      <c r="M851" s="294" t="n"/>
      <c r="N851" s="294" t="n"/>
      <c r="O851" s="298" t="n"/>
      <c r="P851" s="300" t="n"/>
      <c r="Q851" s="385" t="n"/>
      <c r="R851" s="268" t="n"/>
      <c r="S851" s="317" t="n"/>
      <c r="T851" s="314" t="n"/>
      <c r="U851" s="317" t="n"/>
      <c r="V851" s="341" t="n"/>
      <c r="W851" s="341" t="n"/>
      <c r="X851" s="291" t="n"/>
      <c r="Y851" s="114" t="n"/>
    </row>
    <row r="852">
      <c r="C852" s="320" t="n"/>
      <c r="D852" s="313" t="n"/>
      <c r="E852" s="291" t="n"/>
      <c r="F852" s="294" t="n"/>
      <c r="G852" s="295" t="n"/>
      <c r="H852" s="356" t="n"/>
      <c r="I852" s="341" t="n"/>
      <c r="J852" s="322" t="n"/>
      <c r="K852" s="357" t="n"/>
      <c r="L852" s="294" t="n"/>
      <c r="M852" s="294" t="n"/>
      <c r="N852" s="294" t="n"/>
      <c r="O852" s="298" t="n"/>
      <c r="P852" s="300" t="n"/>
      <c r="Q852" s="385" t="n"/>
      <c r="R852" s="268" t="n"/>
      <c r="S852" s="317" t="n"/>
      <c r="T852" s="314" t="n"/>
      <c r="U852" s="317" t="n"/>
      <c r="V852" s="341" t="n"/>
      <c r="W852" s="341" t="n"/>
      <c r="X852" s="291" t="n"/>
      <c r="Y852" s="114" t="n"/>
    </row>
    <row r="853">
      <c r="C853" s="320" t="n"/>
      <c r="D853" s="313" t="n"/>
      <c r="E853" s="291" t="n"/>
      <c r="F853" s="294" t="n"/>
      <c r="G853" s="295" t="n"/>
      <c r="H853" s="356" t="n"/>
      <c r="I853" s="341" t="n"/>
      <c r="J853" s="322" t="n"/>
      <c r="K853" s="357" t="n"/>
      <c r="L853" s="294" t="n"/>
      <c r="M853" s="294" t="n"/>
      <c r="N853" s="294" t="n"/>
      <c r="O853" s="298" t="n"/>
      <c r="P853" s="300" t="n"/>
      <c r="Q853" s="385" t="n"/>
      <c r="R853" s="268" t="n"/>
      <c r="S853" s="317" t="n"/>
      <c r="T853" s="314" t="n"/>
      <c r="U853" s="317" t="n"/>
      <c r="V853" s="341" t="n"/>
      <c r="W853" s="341" t="n"/>
      <c r="X853" s="291" t="n"/>
      <c r="Y853" s="114" t="n"/>
    </row>
    <row r="854">
      <c r="C854" s="320" t="n"/>
      <c r="D854" s="313" t="n"/>
      <c r="E854" s="291" t="n"/>
      <c r="F854" s="294" t="n"/>
      <c r="G854" s="295" t="n"/>
      <c r="H854" s="356" t="n"/>
      <c r="I854" s="341" t="n"/>
      <c r="J854" s="322" t="n"/>
      <c r="K854" s="357" t="n"/>
      <c r="L854" s="294" t="n"/>
      <c r="M854" s="294" t="n"/>
      <c r="N854" s="294" t="n"/>
      <c r="O854" s="298" t="n"/>
      <c r="P854" s="300" t="n"/>
      <c r="Q854" s="385" t="n"/>
      <c r="R854" s="268" t="n"/>
      <c r="S854" s="317" t="n"/>
      <c r="T854" s="314" t="n"/>
      <c r="U854" s="317" t="n"/>
      <c r="V854" s="341" t="n"/>
      <c r="W854" s="341" t="n"/>
      <c r="X854" s="291" t="n"/>
      <c r="Y854" s="114" t="n"/>
    </row>
    <row r="855">
      <c r="C855" s="320" t="n"/>
      <c r="D855" s="313" t="n"/>
      <c r="E855" s="291" t="n"/>
      <c r="F855" s="294" t="n"/>
      <c r="G855" s="295" t="n"/>
      <c r="H855" s="356" t="n"/>
      <c r="I855" s="341" t="n"/>
      <c r="J855" s="322" t="n"/>
      <c r="K855" s="357" t="n"/>
      <c r="L855" s="294" t="n"/>
      <c r="M855" s="294" t="n"/>
      <c r="N855" s="294" t="n"/>
      <c r="O855" s="298" t="n"/>
      <c r="P855" s="300" t="n"/>
      <c r="Q855" s="385" t="n"/>
      <c r="R855" s="268" t="n"/>
      <c r="S855" s="317" t="n"/>
      <c r="T855" s="314" t="n"/>
      <c r="U855" s="317" t="n"/>
      <c r="V855" s="341" t="n"/>
      <c r="W855" s="341" t="n"/>
      <c r="X855" s="291" t="n"/>
      <c r="Y855" s="114" t="n"/>
    </row>
    <row r="856">
      <c r="C856" s="320" t="n"/>
      <c r="D856" s="313" t="n"/>
      <c r="E856" s="291" t="n"/>
      <c r="F856" s="294" t="n"/>
      <c r="G856" s="295" t="n"/>
      <c r="H856" s="356" t="n"/>
      <c r="I856" s="341" t="n"/>
      <c r="J856" s="322" t="n"/>
      <c r="K856" s="357" t="n"/>
      <c r="L856" s="294" t="n"/>
      <c r="M856" s="294" t="n"/>
      <c r="N856" s="294" t="n"/>
      <c r="O856" s="298" t="n"/>
      <c r="P856" s="300" t="n"/>
      <c r="Q856" s="385" t="n"/>
      <c r="R856" s="268" t="n"/>
      <c r="S856" s="317" t="n"/>
      <c r="T856" s="314" t="n"/>
      <c r="U856" s="317" t="n"/>
      <c r="V856" s="341" t="n"/>
      <c r="W856" s="341" t="n"/>
      <c r="X856" s="291" t="n"/>
      <c r="Y856" s="114" t="n"/>
    </row>
    <row r="857">
      <c r="C857" s="320" t="n"/>
      <c r="D857" s="313" t="n"/>
      <c r="E857" s="291" t="n"/>
      <c r="F857" s="294" t="n"/>
      <c r="G857" s="295" t="n"/>
      <c r="H857" s="356" t="n"/>
      <c r="I857" s="341" t="n"/>
      <c r="J857" s="322" t="n"/>
      <c r="K857" s="357" t="n"/>
      <c r="L857" s="294" t="n"/>
      <c r="M857" s="294" t="n"/>
      <c r="N857" s="294" t="n"/>
      <c r="O857" s="298" t="n"/>
      <c r="P857" s="300" t="n"/>
      <c r="Q857" s="385" t="n"/>
      <c r="R857" s="268" t="n"/>
      <c r="S857" s="317" t="n"/>
      <c r="T857" s="314" t="n"/>
      <c r="U857" s="317" t="n"/>
      <c r="V857" s="341" t="n"/>
      <c r="W857" s="341" t="n"/>
      <c r="X857" s="291" t="n"/>
      <c r="Y857" s="114" t="n"/>
    </row>
    <row r="858">
      <c r="C858" s="320" t="n"/>
      <c r="D858" s="313" t="n"/>
      <c r="E858" s="291" t="n"/>
      <c r="F858" s="294" t="n"/>
      <c r="G858" s="295" t="n"/>
      <c r="H858" s="356" t="n"/>
      <c r="I858" s="341" t="n"/>
      <c r="J858" s="322" t="n"/>
      <c r="K858" s="357" t="n"/>
      <c r="L858" s="294" t="n"/>
      <c r="M858" s="294" t="n"/>
      <c r="N858" s="294" t="n"/>
      <c r="O858" s="298" t="n"/>
      <c r="P858" s="300" t="n"/>
      <c r="Q858" s="385" t="n"/>
      <c r="R858" s="268" t="n"/>
      <c r="S858" s="317" t="n"/>
      <c r="T858" s="314" t="n"/>
      <c r="U858" s="317" t="n"/>
      <c r="V858" s="341" t="n"/>
      <c r="W858" s="341" t="n"/>
      <c r="X858" s="291" t="n"/>
      <c r="Y858" s="114" t="n"/>
    </row>
    <row r="859">
      <c r="C859" s="320" t="n"/>
      <c r="D859" s="313" t="n"/>
      <c r="E859" s="291" t="n"/>
      <c r="F859" s="294" t="n"/>
      <c r="G859" s="295" t="n"/>
      <c r="H859" s="356" t="n"/>
      <c r="I859" s="341" t="n"/>
      <c r="J859" s="322" t="n"/>
      <c r="K859" s="357" t="n"/>
      <c r="L859" s="294" t="n"/>
      <c r="M859" s="294" t="n"/>
      <c r="N859" s="294" t="n"/>
      <c r="O859" s="298" t="n"/>
      <c r="P859" s="300" t="n"/>
      <c r="Q859" s="385" t="n"/>
      <c r="R859" s="268" t="n"/>
      <c r="S859" s="317" t="n"/>
      <c r="T859" s="314" t="n"/>
      <c r="U859" s="317" t="n"/>
      <c r="V859" s="341" t="n"/>
      <c r="W859" s="341" t="n"/>
      <c r="X859" s="291" t="n"/>
      <c r="Y859" s="114" t="n"/>
    </row>
    <row r="860">
      <c r="C860" s="320" t="n"/>
      <c r="D860" s="313" t="n"/>
      <c r="E860" s="291" t="n"/>
      <c r="F860" s="294" t="n"/>
      <c r="G860" s="295" t="n"/>
      <c r="H860" s="356" t="n"/>
      <c r="I860" s="341" t="n"/>
      <c r="J860" s="322" t="n"/>
      <c r="K860" s="357" t="n"/>
      <c r="L860" s="294" t="n"/>
      <c r="M860" s="294" t="n"/>
      <c r="N860" s="294" t="n"/>
      <c r="O860" s="298" t="n"/>
      <c r="P860" s="300" t="n"/>
      <c r="Q860" s="385" t="n"/>
      <c r="R860" s="268" t="n"/>
      <c r="S860" s="317" t="n"/>
      <c r="T860" s="314" t="n"/>
      <c r="U860" s="317" t="n"/>
      <c r="V860" s="341" t="n"/>
      <c r="W860" s="341" t="n"/>
      <c r="X860" s="291" t="n"/>
      <c r="Y860" s="114" t="n"/>
    </row>
    <row r="861">
      <c r="C861" s="320" t="n"/>
      <c r="D861" s="313" t="n"/>
      <c r="E861" s="291" t="n"/>
      <c r="F861" s="294" t="n"/>
      <c r="G861" s="295" t="n"/>
      <c r="H861" s="356" t="n"/>
      <c r="I861" s="341" t="n"/>
      <c r="J861" s="322" t="n"/>
      <c r="K861" s="357" t="n"/>
      <c r="L861" s="294" t="n"/>
      <c r="M861" s="294" t="n"/>
      <c r="N861" s="294" t="n"/>
      <c r="O861" s="298" t="n"/>
      <c r="P861" s="300" t="n"/>
      <c r="Q861" s="385" t="n"/>
      <c r="R861" s="268" t="n"/>
      <c r="S861" s="317" t="n"/>
      <c r="T861" s="314" t="n"/>
      <c r="U861" s="317" t="n"/>
      <c r="V861" s="341" t="n"/>
      <c r="W861" s="341" t="n"/>
      <c r="X861" s="291" t="n"/>
      <c r="Y861" s="114" t="n"/>
    </row>
    <row r="862">
      <c r="C862" s="320" t="n"/>
      <c r="D862" s="313" t="n"/>
      <c r="E862" s="291" t="n"/>
      <c r="F862" s="294" t="n"/>
      <c r="G862" s="295" t="n"/>
      <c r="H862" s="356" t="n"/>
      <c r="I862" s="341" t="n"/>
      <c r="J862" s="322" t="n"/>
      <c r="K862" s="357" t="n"/>
      <c r="L862" s="294" t="n"/>
      <c r="M862" s="294" t="n"/>
      <c r="N862" s="294" t="n"/>
      <c r="O862" s="298" t="n"/>
      <c r="P862" s="300" t="n"/>
      <c r="Q862" s="385" t="n"/>
      <c r="R862" s="268" t="n"/>
      <c r="S862" s="317" t="n"/>
      <c r="T862" s="314" t="n"/>
      <c r="U862" s="317" t="n"/>
      <c r="V862" s="341" t="n"/>
      <c r="W862" s="341" t="n"/>
      <c r="X862" s="291" t="n"/>
      <c r="Y862" s="114" t="n"/>
    </row>
    <row r="863">
      <c r="C863" s="320" t="n"/>
      <c r="D863" s="313" t="n"/>
      <c r="E863" s="291" t="n"/>
      <c r="F863" s="294" t="n"/>
      <c r="G863" s="295" t="n"/>
      <c r="H863" s="356" t="n"/>
      <c r="I863" s="341" t="n"/>
      <c r="J863" s="322" t="n"/>
      <c r="K863" s="357" t="n"/>
      <c r="L863" s="294" t="n"/>
      <c r="M863" s="294" t="n"/>
      <c r="N863" s="294" t="n"/>
      <c r="O863" s="298" t="n"/>
      <c r="P863" s="300" t="n"/>
      <c r="Q863" s="385" t="n"/>
      <c r="R863" s="268" t="n"/>
      <c r="S863" s="317" t="n"/>
      <c r="T863" s="314" t="n"/>
      <c r="U863" s="317" t="n"/>
      <c r="V863" s="341" t="n"/>
      <c r="W863" s="341" t="n"/>
      <c r="X863" s="291" t="n"/>
      <c r="Y863" s="114" t="n"/>
    </row>
    <row r="864">
      <c r="C864" s="320" t="n"/>
      <c r="D864" s="313" t="n"/>
      <c r="E864" s="291" t="n"/>
      <c r="F864" s="294" t="n"/>
      <c r="G864" s="295" t="n"/>
      <c r="H864" s="356" t="n"/>
      <c r="I864" s="341" t="n"/>
      <c r="J864" s="322" t="n"/>
      <c r="K864" s="357" t="n"/>
      <c r="L864" s="294" t="n"/>
      <c r="M864" s="294" t="n"/>
      <c r="N864" s="294" t="n"/>
      <c r="O864" s="298" t="n"/>
      <c r="P864" s="300" t="n"/>
      <c r="Q864" s="385" t="n"/>
      <c r="R864" s="268" t="n"/>
      <c r="S864" s="317" t="n"/>
      <c r="T864" s="314" t="n"/>
      <c r="U864" s="317" t="n"/>
      <c r="V864" s="341" t="n"/>
      <c r="W864" s="341" t="n"/>
      <c r="X864" s="291" t="n"/>
      <c r="Y864" s="114" t="n"/>
    </row>
    <row r="865">
      <c r="C865" s="320" t="n"/>
      <c r="D865" s="313" t="n"/>
      <c r="E865" s="291" t="n"/>
      <c r="F865" s="294" t="n"/>
      <c r="G865" s="295" t="n"/>
      <c r="H865" s="356" t="n"/>
      <c r="I865" s="341" t="n"/>
      <c r="J865" s="322" t="n"/>
      <c r="K865" s="357" t="n"/>
      <c r="L865" s="294" t="n"/>
      <c r="M865" s="294" t="n"/>
      <c r="N865" s="294" t="n"/>
      <c r="O865" s="298" t="n"/>
      <c r="P865" s="300" t="n"/>
      <c r="Q865" s="385" t="n"/>
      <c r="R865" s="268" t="n"/>
      <c r="S865" s="317" t="n"/>
      <c r="T865" s="314" t="n"/>
      <c r="U865" s="317" t="n"/>
      <c r="V865" s="341" t="n"/>
      <c r="W865" s="341" t="n"/>
      <c r="X865" s="291" t="n"/>
      <c r="Y865" s="114" t="n"/>
    </row>
    <row r="866">
      <c r="C866" s="320" t="n"/>
      <c r="D866" s="313" t="n"/>
      <c r="E866" s="291" t="n"/>
      <c r="F866" s="294" t="n"/>
      <c r="G866" s="295" t="n"/>
      <c r="H866" s="356" t="n"/>
      <c r="I866" s="341" t="n"/>
      <c r="J866" s="322" t="n"/>
      <c r="K866" s="357" t="n"/>
      <c r="L866" s="294" t="n"/>
      <c r="M866" s="294" t="n"/>
      <c r="N866" s="294" t="n"/>
      <c r="O866" s="298" t="n"/>
      <c r="P866" s="300" t="n"/>
      <c r="Q866" s="385" t="n"/>
      <c r="R866" s="268" t="n"/>
      <c r="S866" s="317" t="n"/>
      <c r="T866" s="314" t="n"/>
      <c r="U866" s="317" t="n"/>
      <c r="V866" s="341" t="n"/>
      <c r="W866" s="341" t="n"/>
      <c r="X866" s="291" t="n"/>
      <c r="Y866" s="114" t="n"/>
    </row>
    <row r="867">
      <c r="C867" s="320" t="n"/>
      <c r="D867" s="313" t="n"/>
      <c r="E867" s="291" t="n"/>
      <c r="F867" s="294" t="n"/>
      <c r="G867" s="295" t="n"/>
      <c r="H867" s="356" t="n"/>
      <c r="I867" s="341" t="n"/>
      <c r="J867" s="322" t="n"/>
      <c r="K867" s="357" t="n"/>
      <c r="L867" s="294" t="n"/>
      <c r="M867" s="294" t="n"/>
      <c r="N867" s="294" t="n"/>
      <c r="O867" s="298" t="n"/>
      <c r="P867" s="300" t="n"/>
      <c r="Q867" s="385" t="n"/>
      <c r="R867" s="268" t="n"/>
      <c r="S867" s="317" t="n"/>
      <c r="T867" s="314" t="n"/>
      <c r="U867" s="317" t="n"/>
      <c r="V867" s="341" t="n"/>
      <c r="W867" s="341" t="n"/>
      <c r="X867" s="291" t="n"/>
      <c r="Y867" s="114" t="n"/>
    </row>
    <row r="868">
      <c r="C868" s="320" t="n"/>
      <c r="D868" s="313" t="n"/>
      <c r="E868" s="291" t="n"/>
      <c r="F868" s="294" t="n"/>
      <c r="G868" s="295" t="n"/>
      <c r="H868" s="356" t="n"/>
      <c r="I868" s="341" t="n"/>
      <c r="J868" s="322" t="n"/>
      <c r="K868" s="357" t="n"/>
      <c r="L868" s="294" t="n"/>
      <c r="M868" s="294" t="n"/>
      <c r="N868" s="294" t="n"/>
      <c r="O868" s="298" t="n"/>
      <c r="P868" s="300" t="n"/>
      <c r="Q868" s="385" t="n"/>
      <c r="R868" s="268" t="n"/>
      <c r="S868" s="317" t="n"/>
      <c r="T868" s="314" t="n"/>
      <c r="U868" s="317" t="n"/>
      <c r="V868" s="341" t="n"/>
      <c r="W868" s="341" t="n"/>
      <c r="X868" s="291" t="n"/>
      <c r="Y868" s="114" t="n"/>
    </row>
    <row r="869">
      <c r="C869" s="320" t="n"/>
      <c r="D869" s="313" t="n"/>
      <c r="E869" s="291" t="n"/>
      <c r="F869" s="294" t="n"/>
      <c r="G869" s="295" t="n"/>
      <c r="H869" s="356" t="n"/>
      <c r="I869" s="341" t="n"/>
      <c r="J869" s="322" t="n"/>
      <c r="K869" s="357" t="n"/>
      <c r="L869" s="294" t="n"/>
      <c r="M869" s="294" t="n"/>
      <c r="N869" s="294" t="n"/>
      <c r="O869" s="298" t="n"/>
      <c r="P869" s="300" t="n"/>
      <c r="Q869" s="385" t="n"/>
      <c r="R869" s="268" t="n"/>
      <c r="S869" s="317" t="n"/>
      <c r="T869" s="314" t="n"/>
      <c r="U869" s="317" t="n"/>
      <c r="V869" s="341" t="n"/>
      <c r="W869" s="341" t="n"/>
      <c r="X869" s="291" t="n"/>
      <c r="Y869" s="114" t="n"/>
    </row>
    <row r="870">
      <c r="C870" s="320" t="n"/>
      <c r="D870" s="313" t="n"/>
      <c r="E870" s="291" t="n"/>
      <c r="F870" s="294" t="n"/>
      <c r="G870" s="295" t="n"/>
      <c r="H870" s="356" t="n"/>
      <c r="I870" s="341" t="n"/>
      <c r="J870" s="322" t="n"/>
      <c r="K870" s="357" t="n"/>
      <c r="L870" s="294" t="n"/>
      <c r="M870" s="294" t="n"/>
      <c r="N870" s="294" t="n"/>
      <c r="O870" s="298" t="n"/>
      <c r="P870" s="300" t="n"/>
      <c r="Q870" s="385" t="n"/>
      <c r="R870" s="268" t="n"/>
      <c r="S870" s="317" t="n"/>
      <c r="T870" s="314" t="n"/>
      <c r="U870" s="317" t="n"/>
      <c r="V870" s="341" t="n"/>
      <c r="W870" s="341" t="n"/>
      <c r="X870" s="291" t="n"/>
      <c r="Y870" s="114" t="n"/>
    </row>
    <row r="871">
      <c r="C871" s="320" t="n"/>
      <c r="D871" s="313" t="n"/>
      <c r="E871" s="291" t="n"/>
      <c r="F871" s="294" t="n"/>
      <c r="G871" s="295" t="n"/>
      <c r="H871" s="356" t="n"/>
      <c r="I871" s="341" t="n"/>
      <c r="J871" s="322" t="n"/>
      <c r="K871" s="357" t="n"/>
      <c r="L871" s="294" t="n"/>
      <c r="M871" s="294" t="n"/>
      <c r="N871" s="294" t="n"/>
      <c r="O871" s="298" t="n"/>
      <c r="P871" s="300" t="n"/>
      <c r="Q871" s="385" t="n"/>
      <c r="R871" s="268" t="n"/>
      <c r="S871" s="317" t="n"/>
      <c r="T871" s="314" t="n"/>
      <c r="U871" s="317" t="n"/>
      <c r="V871" s="341" t="n"/>
      <c r="W871" s="341" t="n"/>
      <c r="X871" s="291" t="n"/>
      <c r="Y871" s="114" t="n"/>
    </row>
    <row r="872">
      <c r="C872" s="320" t="n"/>
      <c r="D872" s="313" t="n"/>
      <c r="E872" s="291" t="n"/>
      <c r="F872" s="294" t="n"/>
      <c r="G872" s="295" t="n"/>
      <c r="H872" s="356" t="n"/>
      <c r="I872" s="341" t="n"/>
      <c r="J872" s="322" t="n"/>
      <c r="K872" s="357" t="n"/>
      <c r="L872" s="294" t="n"/>
      <c r="M872" s="294" t="n"/>
      <c r="N872" s="294" t="n"/>
      <c r="O872" s="298" t="n"/>
      <c r="P872" s="300" t="n"/>
      <c r="Q872" s="385" t="n"/>
      <c r="R872" s="268" t="n"/>
      <c r="S872" s="317" t="n"/>
      <c r="T872" s="314" t="n"/>
      <c r="U872" s="317" t="n"/>
      <c r="V872" s="341" t="n"/>
      <c r="W872" s="341" t="n"/>
      <c r="X872" s="291" t="n"/>
      <c r="Y872" s="114" t="n"/>
    </row>
    <row r="873">
      <c r="C873" s="320" t="n"/>
      <c r="D873" s="313" t="n"/>
      <c r="E873" s="291" t="n"/>
      <c r="F873" s="294" t="n"/>
      <c r="G873" s="295" t="n"/>
      <c r="H873" s="356" t="n"/>
      <c r="I873" s="341" t="n"/>
      <c r="J873" s="322" t="n"/>
      <c r="K873" s="357" t="n"/>
      <c r="L873" s="294" t="n"/>
      <c r="M873" s="294" t="n"/>
      <c r="N873" s="294" t="n"/>
      <c r="O873" s="298" t="n"/>
      <c r="P873" s="300" t="n"/>
      <c r="Q873" s="385" t="n"/>
      <c r="R873" s="268" t="n"/>
      <c r="S873" s="317" t="n"/>
      <c r="T873" s="314" t="n"/>
      <c r="U873" s="317" t="n"/>
      <c r="V873" s="341" t="n"/>
      <c r="W873" s="341" t="n"/>
      <c r="X873" s="291" t="n"/>
      <c r="Y873" s="114" t="n"/>
    </row>
    <row r="874">
      <c r="C874" s="320" t="n"/>
      <c r="D874" s="313" t="n"/>
      <c r="E874" s="291" t="n"/>
      <c r="F874" s="294" t="n"/>
      <c r="G874" s="295" t="n"/>
      <c r="H874" s="356" t="n"/>
      <c r="I874" s="341" t="n"/>
      <c r="J874" s="322" t="n"/>
      <c r="K874" s="357" t="n"/>
      <c r="L874" s="294" t="n"/>
      <c r="M874" s="294" t="n"/>
      <c r="N874" s="294" t="n"/>
      <c r="O874" s="298" t="n"/>
      <c r="P874" s="300" t="n"/>
      <c r="Q874" s="385" t="n"/>
      <c r="R874" s="268" t="n"/>
      <c r="S874" s="317" t="n"/>
      <c r="T874" s="314" t="n"/>
      <c r="U874" s="317" t="n"/>
      <c r="V874" s="341" t="n"/>
      <c r="W874" s="341" t="n"/>
      <c r="X874" s="291" t="n"/>
      <c r="Y874" s="114" t="n"/>
    </row>
    <row r="875">
      <c r="C875" s="320" t="n"/>
      <c r="D875" s="313" t="n"/>
      <c r="E875" s="291" t="n"/>
      <c r="F875" s="294" t="n"/>
      <c r="G875" s="295" t="n"/>
      <c r="H875" s="356" t="n"/>
      <c r="I875" s="341" t="n"/>
      <c r="J875" s="322" t="n"/>
      <c r="K875" s="357" t="n"/>
      <c r="L875" s="294" t="n"/>
      <c r="M875" s="294" t="n"/>
      <c r="N875" s="294" t="n"/>
      <c r="O875" s="298" t="n"/>
      <c r="P875" s="300" t="n"/>
      <c r="Q875" s="385" t="n"/>
      <c r="R875" s="268" t="n"/>
      <c r="S875" s="317" t="n"/>
      <c r="T875" s="314" t="n"/>
      <c r="U875" s="317" t="n"/>
      <c r="V875" s="341" t="n"/>
      <c r="W875" s="341" t="n"/>
      <c r="X875" s="291" t="n"/>
      <c r="Y875" s="114" t="n"/>
    </row>
    <row r="876">
      <c r="C876" s="320" t="n"/>
      <c r="D876" s="313" t="n"/>
      <c r="E876" s="291" t="n"/>
      <c r="F876" s="294" t="n"/>
      <c r="G876" s="295" t="n"/>
      <c r="H876" s="356" t="n"/>
      <c r="I876" s="341" t="n"/>
      <c r="J876" s="322" t="n"/>
      <c r="K876" s="357" t="n"/>
      <c r="L876" s="294" t="n"/>
      <c r="M876" s="294" t="n"/>
      <c r="N876" s="294" t="n"/>
      <c r="O876" s="298" t="n"/>
      <c r="P876" s="300" t="n"/>
      <c r="Q876" s="385" t="n"/>
      <c r="R876" s="268" t="n"/>
      <c r="S876" s="317" t="n"/>
      <c r="T876" s="314" t="n"/>
      <c r="U876" s="317" t="n"/>
      <c r="V876" s="341" t="n"/>
      <c r="W876" s="341" t="n"/>
      <c r="X876" s="291" t="n"/>
      <c r="Y876" s="114" t="n"/>
    </row>
    <row r="877">
      <c r="C877" s="320" t="n"/>
      <c r="D877" s="313" t="n"/>
      <c r="E877" s="291" t="n"/>
      <c r="F877" s="294" t="n"/>
      <c r="G877" s="295" t="n"/>
      <c r="H877" s="356" t="n"/>
      <c r="I877" s="341" t="n"/>
      <c r="J877" s="322" t="n"/>
      <c r="K877" s="357" t="n"/>
      <c r="L877" s="294" t="n"/>
      <c r="M877" s="294" t="n"/>
      <c r="N877" s="294" t="n"/>
      <c r="O877" s="298" t="n"/>
      <c r="P877" s="300" t="n"/>
      <c r="Q877" s="385" t="n"/>
      <c r="R877" s="268" t="n"/>
      <c r="S877" s="317" t="n"/>
      <c r="T877" s="314" t="n"/>
      <c r="U877" s="317" t="n"/>
      <c r="V877" s="341" t="n"/>
      <c r="W877" s="341" t="n"/>
      <c r="X877" s="291" t="n"/>
      <c r="Y877" s="114" t="n"/>
    </row>
    <row r="878">
      <c r="C878" s="320" t="n"/>
      <c r="D878" s="313" t="n"/>
      <c r="E878" s="291" t="n"/>
      <c r="F878" s="294" t="n"/>
      <c r="G878" s="295" t="n"/>
      <c r="H878" s="356" t="n"/>
      <c r="I878" s="341" t="n"/>
      <c r="J878" s="322" t="n"/>
      <c r="K878" s="357" t="n"/>
      <c r="L878" s="294" t="n"/>
      <c r="M878" s="294" t="n"/>
      <c r="N878" s="294" t="n"/>
      <c r="O878" s="298" t="n"/>
      <c r="P878" s="300" t="n"/>
      <c r="Q878" s="385" t="n"/>
      <c r="R878" s="268" t="n"/>
      <c r="S878" s="317" t="n"/>
      <c r="T878" s="314" t="n"/>
      <c r="U878" s="317" t="n"/>
      <c r="V878" s="341" t="n"/>
      <c r="W878" s="341" t="n"/>
      <c r="X878" s="291" t="n"/>
      <c r="Y878" s="114" t="n"/>
    </row>
    <row r="879">
      <c r="C879" s="320" t="n"/>
      <c r="D879" s="313" t="n"/>
      <c r="E879" s="291" t="n"/>
      <c r="F879" s="294" t="n"/>
      <c r="G879" s="295" t="n"/>
      <c r="H879" s="356" t="n"/>
      <c r="I879" s="341" t="n"/>
      <c r="J879" s="322" t="n"/>
      <c r="K879" s="357" t="n"/>
      <c r="L879" s="294" t="n"/>
      <c r="M879" s="294" t="n"/>
      <c r="N879" s="294" t="n"/>
      <c r="O879" s="298" t="n"/>
      <c r="P879" s="300" t="n"/>
      <c r="Q879" s="385" t="n"/>
      <c r="R879" s="268" t="n"/>
      <c r="S879" s="317" t="n"/>
      <c r="T879" s="314" t="n"/>
      <c r="U879" s="317" t="n"/>
      <c r="V879" s="341" t="n"/>
      <c r="W879" s="341" t="n"/>
      <c r="X879" s="291" t="n"/>
      <c r="Y879" s="114" t="n"/>
    </row>
    <row r="880">
      <c r="C880" s="320" t="n"/>
      <c r="D880" s="313" t="n"/>
      <c r="E880" s="291" t="n"/>
      <c r="F880" s="294" t="n"/>
      <c r="G880" s="295" t="n"/>
      <c r="H880" s="356" t="n"/>
      <c r="I880" s="341" t="n"/>
      <c r="J880" s="322" t="n"/>
      <c r="K880" s="357" t="n"/>
      <c r="L880" s="294" t="n"/>
      <c r="M880" s="294" t="n"/>
      <c r="N880" s="294" t="n"/>
      <c r="O880" s="298" t="n"/>
      <c r="P880" s="300" t="n"/>
      <c r="Q880" s="385" t="n"/>
      <c r="R880" s="268" t="n"/>
      <c r="S880" s="317" t="n"/>
      <c r="T880" s="314" t="n"/>
      <c r="U880" s="317" t="n"/>
      <c r="V880" s="341" t="n"/>
      <c r="W880" s="341" t="n"/>
      <c r="X880" s="291" t="n"/>
      <c r="Y880" s="114" t="n"/>
    </row>
    <row r="881">
      <c r="C881" s="320" t="n"/>
      <c r="D881" s="313" t="n"/>
      <c r="E881" s="291" t="n"/>
      <c r="F881" s="294" t="n"/>
      <c r="G881" s="295" t="n"/>
      <c r="H881" s="356" t="n"/>
      <c r="I881" s="341" t="n"/>
      <c r="J881" s="322" t="n"/>
      <c r="K881" s="357" t="n"/>
      <c r="L881" s="294" t="n"/>
      <c r="M881" s="294" t="n"/>
      <c r="N881" s="294" t="n"/>
      <c r="O881" s="298" t="n"/>
      <c r="P881" s="300" t="n"/>
      <c r="Q881" s="385" t="n"/>
      <c r="R881" s="268" t="n"/>
      <c r="S881" s="317" t="n"/>
      <c r="T881" s="314" t="n"/>
      <c r="U881" s="317" t="n"/>
      <c r="V881" s="341" t="n"/>
      <c r="W881" s="341" t="n"/>
      <c r="X881" s="291" t="n"/>
      <c r="Y881" s="114" t="n"/>
    </row>
    <row r="882">
      <c r="C882" s="320" t="n"/>
      <c r="D882" s="313" t="n"/>
      <c r="E882" s="291" t="n"/>
      <c r="F882" s="294" t="n"/>
      <c r="G882" s="295" t="n"/>
      <c r="H882" s="356" t="n"/>
      <c r="I882" s="341" t="n"/>
      <c r="J882" s="322" t="n"/>
      <c r="K882" s="357" t="n"/>
      <c r="L882" s="294" t="n"/>
      <c r="M882" s="294" t="n"/>
      <c r="N882" s="294" t="n"/>
      <c r="O882" s="298" t="n"/>
      <c r="P882" s="300" t="n"/>
      <c r="Q882" s="385" t="n"/>
      <c r="R882" s="268" t="n"/>
      <c r="S882" s="317" t="n"/>
      <c r="T882" s="314" t="n"/>
      <c r="U882" s="317" t="n"/>
      <c r="V882" s="341" t="n"/>
      <c r="W882" s="341" t="n"/>
      <c r="X882" s="291" t="n"/>
      <c r="Y882" s="114" t="n"/>
    </row>
    <row r="883">
      <c r="C883" s="320" t="n"/>
      <c r="D883" s="313" t="n"/>
      <c r="E883" s="291" t="n"/>
      <c r="F883" s="294" t="n"/>
      <c r="G883" s="295" t="n"/>
      <c r="H883" s="356" t="n"/>
      <c r="I883" s="341" t="n"/>
      <c r="J883" s="322" t="n"/>
      <c r="K883" s="357" t="n"/>
      <c r="L883" s="294" t="n"/>
      <c r="M883" s="294" t="n"/>
      <c r="N883" s="294" t="n"/>
      <c r="O883" s="298" t="n"/>
      <c r="P883" s="300" t="n"/>
      <c r="Q883" s="385" t="n"/>
      <c r="R883" s="268" t="n"/>
      <c r="S883" s="317" t="n"/>
      <c r="T883" s="314" t="n"/>
      <c r="U883" s="317" t="n"/>
      <c r="V883" s="341" t="n"/>
      <c r="W883" s="341" t="n"/>
      <c r="X883" s="291" t="n"/>
      <c r="Y883" s="114" t="n"/>
    </row>
    <row r="884">
      <c r="C884" s="320" t="n"/>
      <c r="D884" s="313" t="n"/>
      <c r="E884" s="291" t="n"/>
      <c r="F884" s="294" t="n"/>
      <c r="G884" s="295" t="n"/>
      <c r="H884" s="356" t="n"/>
      <c r="I884" s="341" t="n"/>
      <c r="J884" s="322" t="n"/>
      <c r="K884" s="357" t="n"/>
      <c r="L884" s="294" t="n"/>
      <c r="M884" s="294" t="n"/>
      <c r="N884" s="294" t="n"/>
      <c r="O884" s="298" t="n"/>
      <c r="P884" s="300" t="n"/>
      <c r="Q884" s="385" t="n"/>
      <c r="R884" s="268" t="n"/>
      <c r="S884" s="317" t="n"/>
      <c r="T884" s="314" t="n"/>
      <c r="U884" s="317" t="n"/>
      <c r="V884" s="341" t="n"/>
      <c r="W884" s="341" t="n"/>
      <c r="X884" s="291" t="n"/>
      <c r="Y884" s="114" t="n"/>
    </row>
    <row r="885">
      <c r="C885" s="320" t="n"/>
      <c r="D885" s="313" t="n"/>
      <c r="E885" s="291" t="n"/>
      <c r="F885" s="294" t="n"/>
      <c r="G885" s="295" t="n"/>
      <c r="H885" s="356" t="n"/>
      <c r="I885" s="341" t="n"/>
      <c r="J885" s="322" t="n"/>
      <c r="K885" s="357" t="n"/>
      <c r="L885" s="294" t="n"/>
      <c r="M885" s="294" t="n"/>
      <c r="N885" s="294" t="n"/>
      <c r="O885" s="298" t="n"/>
      <c r="P885" s="300" t="n"/>
      <c r="Q885" s="385" t="n"/>
      <c r="R885" s="268" t="n"/>
      <c r="S885" s="317" t="n"/>
      <c r="T885" s="314" t="n"/>
      <c r="U885" s="317" t="n"/>
      <c r="V885" s="341" t="n"/>
      <c r="W885" s="341" t="n"/>
      <c r="X885" s="291" t="n"/>
      <c r="Y885" s="114" t="n"/>
    </row>
    <row r="886">
      <c r="C886" s="320" t="n"/>
      <c r="D886" s="313" t="n"/>
      <c r="E886" s="291" t="n"/>
      <c r="F886" s="294" t="n"/>
      <c r="G886" s="295" t="n"/>
      <c r="H886" s="356" t="n"/>
      <c r="I886" s="341" t="n"/>
      <c r="J886" s="322" t="n"/>
      <c r="K886" s="357" t="n"/>
      <c r="L886" s="294" t="n"/>
      <c r="M886" s="294" t="n"/>
      <c r="N886" s="294" t="n"/>
      <c r="O886" s="298" t="n"/>
      <c r="P886" s="300" t="n"/>
      <c r="Q886" s="385" t="n"/>
      <c r="R886" s="268" t="n"/>
      <c r="S886" s="317" t="n"/>
      <c r="T886" s="314" t="n"/>
      <c r="U886" s="317" t="n"/>
      <c r="V886" s="341" t="n"/>
      <c r="W886" s="341" t="n"/>
      <c r="X886" s="291" t="n"/>
      <c r="Y886" s="114" t="n"/>
    </row>
    <row r="887">
      <c r="C887" s="320" t="n"/>
      <c r="D887" s="313" t="n"/>
      <c r="E887" s="291" t="n"/>
      <c r="F887" s="294" t="n"/>
      <c r="G887" s="295" t="n"/>
      <c r="H887" s="356" t="n"/>
      <c r="I887" s="341" t="n"/>
      <c r="J887" s="322" t="n"/>
      <c r="K887" s="357" t="n"/>
      <c r="L887" s="294" t="n"/>
      <c r="M887" s="294" t="n"/>
      <c r="N887" s="294" t="n"/>
      <c r="O887" s="298" t="n"/>
      <c r="P887" s="300" t="n"/>
      <c r="Q887" s="385" t="n"/>
      <c r="R887" s="268" t="n"/>
      <c r="S887" s="317" t="n"/>
      <c r="T887" s="314" t="n"/>
      <c r="U887" s="317" t="n"/>
      <c r="V887" s="341" t="n"/>
      <c r="W887" s="341" t="n"/>
      <c r="X887" s="291" t="n"/>
      <c r="Y887" s="114" t="n"/>
    </row>
    <row r="888">
      <c r="C888" s="320" t="n"/>
      <c r="D888" s="313" t="n"/>
      <c r="E888" s="291" t="n"/>
      <c r="F888" s="294" t="n"/>
      <c r="G888" s="295" t="n"/>
      <c r="H888" s="356" t="n"/>
      <c r="I888" s="341" t="n"/>
      <c r="J888" s="322" t="n"/>
      <c r="K888" s="357" t="n"/>
      <c r="L888" s="294" t="n"/>
      <c r="M888" s="294" t="n"/>
      <c r="N888" s="294" t="n"/>
      <c r="O888" s="298" t="n"/>
      <c r="P888" s="300" t="n"/>
      <c r="Q888" s="385" t="n"/>
      <c r="R888" s="268" t="n"/>
      <c r="S888" s="317" t="n"/>
      <c r="T888" s="314" t="n"/>
      <c r="U888" s="317" t="n"/>
      <c r="V888" s="341" t="n"/>
      <c r="W888" s="341" t="n"/>
      <c r="X888" s="291" t="n"/>
      <c r="Y888" s="114" t="n"/>
    </row>
    <row r="889">
      <c r="C889" s="320" t="n"/>
      <c r="D889" s="313" t="n"/>
      <c r="E889" s="291" t="n"/>
      <c r="F889" s="294" t="n"/>
      <c r="G889" s="295" t="n"/>
      <c r="H889" s="356" t="n"/>
      <c r="I889" s="341" t="n"/>
      <c r="J889" s="322" t="n"/>
      <c r="K889" s="357" t="n"/>
      <c r="L889" s="294" t="n"/>
      <c r="M889" s="294" t="n"/>
      <c r="N889" s="294" t="n"/>
      <c r="O889" s="298" t="n"/>
      <c r="P889" s="300" t="n"/>
      <c r="Q889" s="385" t="n"/>
      <c r="R889" s="268" t="n"/>
      <c r="S889" s="317" t="n"/>
      <c r="T889" s="314" t="n"/>
      <c r="U889" s="317" t="n"/>
      <c r="V889" s="341" t="n"/>
      <c r="W889" s="341" t="n"/>
      <c r="X889" s="291" t="n"/>
      <c r="Y889" s="114" t="n"/>
    </row>
    <row r="890">
      <c r="C890" s="320" t="n"/>
      <c r="D890" s="313" t="n"/>
      <c r="E890" s="291" t="n"/>
      <c r="F890" s="294" t="n"/>
      <c r="G890" s="295" t="n"/>
      <c r="H890" s="356" t="n"/>
      <c r="I890" s="341" t="n"/>
      <c r="J890" s="322" t="n"/>
      <c r="K890" s="357" t="n"/>
      <c r="L890" s="294" t="n"/>
      <c r="M890" s="294" t="n"/>
      <c r="N890" s="294" t="n"/>
      <c r="O890" s="298" t="n"/>
      <c r="P890" s="300" t="n"/>
      <c r="Q890" s="385" t="n"/>
      <c r="R890" s="268" t="n"/>
      <c r="S890" s="317" t="n"/>
      <c r="T890" s="314" t="n"/>
      <c r="U890" s="317" t="n"/>
      <c r="V890" s="341" t="n"/>
      <c r="W890" s="341" t="n"/>
      <c r="X890" s="291" t="n"/>
      <c r="Y890" s="114" t="n"/>
    </row>
    <row r="891">
      <c r="C891" s="320" t="n"/>
      <c r="D891" s="313" t="n"/>
      <c r="E891" s="291" t="n"/>
      <c r="F891" s="294" t="n"/>
      <c r="G891" s="295" t="n"/>
      <c r="H891" s="356" t="n"/>
      <c r="I891" s="341" t="n"/>
      <c r="J891" s="322" t="n"/>
      <c r="K891" s="357" t="n"/>
      <c r="L891" s="294" t="n"/>
      <c r="M891" s="294" t="n"/>
      <c r="N891" s="294" t="n"/>
      <c r="O891" s="298" t="n"/>
      <c r="P891" s="300" t="n"/>
      <c r="Q891" s="385" t="n"/>
      <c r="R891" s="268" t="n"/>
      <c r="S891" s="317" t="n"/>
      <c r="T891" s="314" t="n"/>
      <c r="U891" s="317" t="n"/>
      <c r="V891" s="341" t="n"/>
      <c r="W891" s="341" t="n"/>
      <c r="X891" s="291" t="n"/>
      <c r="Y891" s="114" t="n"/>
    </row>
    <row r="892">
      <c r="C892" s="320" t="n"/>
      <c r="D892" s="313" t="n"/>
      <c r="E892" s="291" t="n"/>
      <c r="F892" s="294" t="n"/>
      <c r="G892" s="295" t="n"/>
      <c r="H892" s="356" t="n"/>
      <c r="I892" s="341" t="n"/>
      <c r="J892" s="322" t="n"/>
      <c r="K892" s="357" t="n"/>
      <c r="L892" s="294" t="n"/>
      <c r="M892" s="294" t="n"/>
      <c r="N892" s="294" t="n"/>
      <c r="O892" s="298" t="n"/>
      <c r="P892" s="300" t="n"/>
      <c r="Q892" s="385" t="n"/>
      <c r="R892" s="268" t="n"/>
      <c r="S892" s="317" t="n"/>
      <c r="T892" s="314" t="n"/>
      <c r="U892" s="317" t="n"/>
      <c r="V892" s="341" t="n"/>
      <c r="W892" s="341" t="n"/>
      <c r="X892" s="291" t="n"/>
      <c r="Y892" s="114" t="n"/>
    </row>
    <row r="893">
      <c r="C893" s="320" t="n"/>
      <c r="D893" s="313" t="n"/>
      <c r="E893" s="291" t="n"/>
      <c r="F893" s="294" t="n"/>
      <c r="G893" s="295" t="n"/>
      <c r="H893" s="356" t="n"/>
      <c r="I893" s="341" t="n"/>
      <c r="J893" s="322" t="n"/>
      <c r="K893" s="357" t="n"/>
      <c r="L893" s="294" t="n"/>
      <c r="M893" s="294" t="n"/>
      <c r="N893" s="294" t="n"/>
      <c r="O893" s="298" t="n"/>
      <c r="P893" s="300" t="n"/>
      <c r="Q893" s="385" t="n"/>
      <c r="R893" s="268" t="n"/>
      <c r="S893" s="317" t="n"/>
      <c r="T893" s="314" t="n"/>
      <c r="U893" s="317" t="n"/>
      <c r="V893" s="341" t="n"/>
      <c r="W893" s="341" t="n"/>
      <c r="X893" s="291" t="n"/>
      <c r="Y893" s="114" t="n"/>
    </row>
    <row r="894">
      <c r="C894" s="320" t="n"/>
      <c r="D894" s="313" t="n"/>
      <c r="E894" s="291" t="n"/>
      <c r="F894" s="294" t="n"/>
      <c r="G894" s="295" t="n"/>
      <c r="H894" s="356" t="n"/>
      <c r="I894" s="341" t="n"/>
      <c r="J894" s="322" t="n"/>
      <c r="K894" s="357" t="n"/>
      <c r="L894" s="294" t="n"/>
      <c r="M894" s="294" t="n"/>
      <c r="N894" s="294" t="n"/>
      <c r="O894" s="298" t="n"/>
      <c r="P894" s="300" t="n"/>
      <c r="Q894" s="385" t="n"/>
      <c r="R894" s="268" t="n"/>
      <c r="S894" s="317" t="n"/>
      <c r="T894" s="314" t="n"/>
      <c r="U894" s="317" t="n"/>
      <c r="V894" s="341" t="n"/>
      <c r="W894" s="341" t="n"/>
      <c r="X894" s="291" t="n"/>
      <c r="Y894" s="114" t="n"/>
    </row>
    <row r="895">
      <c r="C895" s="320" t="n"/>
      <c r="D895" s="313" t="n"/>
      <c r="E895" s="291" t="n"/>
      <c r="F895" s="294" t="n"/>
      <c r="G895" s="295" t="n"/>
      <c r="H895" s="356" t="n"/>
      <c r="I895" s="341" t="n"/>
      <c r="J895" s="322" t="n"/>
      <c r="K895" s="357" t="n"/>
      <c r="L895" s="294" t="n"/>
      <c r="M895" s="294" t="n"/>
      <c r="N895" s="294" t="n"/>
      <c r="O895" s="298" t="n"/>
      <c r="P895" s="300" t="n"/>
      <c r="Q895" s="385" t="n"/>
      <c r="R895" s="268" t="n"/>
      <c r="S895" s="317" t="n"/>
      <c r="T895" s="314" t="n"/>
      <c r="U895" s="317" t="n"/>
      <c r="V895" s="341" t="n"/>
      <c r="W895" s="341" t="n"/>
      <c r="X895" s="291" t="n"/>
      <c r="Y895" s="114" t="n"/>
    </row>
    <row r="896">
      <c r="C896" s="320" t="n"/>
      <c r="D896" s="313" t="n"/>
      <c r="E896" s="291" t="n"/>
      <c r="F896" s="294" t="n"/>
      <c r="G896" s="295" t="n"/>
      <c r="H896" s="356" t="n"/>
      <c r="I896" s="341" t="n"/>
      <c r="J896" s="322" t="n"/>
      <c r="K896" s="357" t="n"/>
      <c r="L896" s="294" t="n"/>
      <c r="M896" s="294" t="n"/>
      <c r="N896" s="294" t="n"/>
      <c r="O896" s="298" t="n"/>
      <c r="P896" s="300" t="n"/>
      <c r="Q896" s="385" t="n"/>
      <c r="R896" s="268" t="n"/>
      <c r="S896" s="317" t="n"/>
      <c r="T896" s="314" t="n"/>
      <c r="U896" s="317" t="n"/>
      <c r="V896" s="341" t="n"/>
      <c r="W896" s="341" t="n"/>
      <c r="X896" s="291" t="n"/>
      <c r="Y896" s="114" t="n"/>
    </row>
    <row r="897">
      <c r="C897" s="320" t="n"/>
      <c r="D897" s="313" t="n"/>
      <c r="E897" s="291" t="n"/>
      <c r="F897" s="294" t="n"/>
      <c r="G897" s="295" t="n"/>
      <c r="H897" s="356" t="n"/>
      <c r="I897" s="341" t="n"/>
      <c r="J897" s="322" t="n"/>
      <c r="K897" s="357" t="n"/>
      <c r="L897" s="294" t="n"/>
      <c r="M897" s="294" t="n"/>
      <c r="N897" s="294" t="n"/>
      <c r="O897" s="298" t="n"/>
      <c r="P897" s="300" t="n"/>
      <c r="Q897" s="385" t="n"/>
      <c r="R897" s="268" t="n"/>
      <c r="S897" s="317" t="n"/>
      <c r="T897" s="314" t="n"/>
      <c r="U897" s="317" t="n"/>
      <c r="V897" s="341" t="n"/>
      <c r="W897" s="341" t="n"/>
      <c r="X897" s="291" t="n"/>
      <c r="Y897" s="114" t="n"/>
    </row>
    <row r="898">
      <c r="C898" s="320" t="n"/>
      <c r="D898" s="313" t="n"/>
      <c r="E898" s="291" t="n"/>
      <c r="F898" s="294" t="n"/>
      <c r="G898" s="295" t="n"/>
      <c r="H898" s="356" t="n"/>
      <c r="I898" s="341" t="n"/>
      <c r="J898" s="322" t="n"/>
      <c r="K898" s="357" t="n"/>
      <c r="L898" s="294" t="n"/>
      <c r="M898" s="294" t="n"/>
      <c r="N898" s="294" t="n"/>
      <c r="O898" s="298" t="n"/>
      <c r="P898" s="300" t="n"/>
      <c r="Q898" s="385" t="n"/>
      <c r="R898" s="268" t="n"/>
      <c r="S898" s="317" t="n"/>
      <c r="T898" s="314" t="n"/>
      <c r="U898" s="317" t="n"/>
      <c r="V898" s="341" t="n"/>
      <c r="W898" s="341" t="n"/>
      <c r="X898" s="291" t="n"/>
      <c r="Y898" s="114" t="n"/>
    </row>
    <row r="899">
      <c r="C899" s="320" t="n"/>
      <c r="D899" s="313" t="n"/>
      <c r="E899" s="291" t="n"/>
      <c r="F899" s="294" t="n"/>
      <c r="G899" s="295" t="n"/>
      <c r="H899" s="356" t="n"/>
      <c r="I899" s="341" t="n"/>
      <c r="J899" s="322" t="n"/>
      <c r="K899" s="357" t="n"/>
      <c r="L899" s="294" t="n"/>
      <c r="M899" s="294" t="n"/>
      <c r="N899" s="294" t="n"/>
      <c r="O899" s="298" t="n"/>
      <c r="P899" s="300" t="n"/>
      <c r="Q899" s="385" t="n"/>
      <c r="R899" s="268" t="n"/>
      <c r="S899" s="317" t="n"/>
      <c r="T899" s="314" t="n"/>
      <c r="U899" s="317" t="n"/>
      <c r="V899" s="341" t="n"/>
      <c r="W899" s="341" t="n"/>
      <c r="X899" s="291" t="n"/>
      <c r="Y899" s="114" t="n"/>
    </row>
    <row r="900">
      <c r="C900" s="320" t="n"/>
      <c r="D900" s="313" t="n"/>
      <c r="E900" s="291" t="n"/>
      <c r="F900" s="294" t="n"/>
      <c r="G900" s="295" t="n"/>
      <c r="H900" s="356" t="n"/>
      <c r="I900" s="341" t="n"/>
      <c r="J900" s="322" t="n"/>
      <c r="K900" s="357" t="n"/>
      <c r="L900" s="294" t="n"/>
      <c r="M900" s="294" t="n"/>
      <c r="N900" s="294" t="n"/>
      <c r="O900" s="298" t="n"/>
      <c r="P900" s="300" t="n"/>
      <c r="Q900" s="385" t="n"/>
      <c r="R900" s="268" t="n"/>
      <c r="S900" s="317" t="n"/>
      <c r="T900" s="314" t="n"/>
      <c r="U900" s="317" t="n"/>
      <c r="V900" s="341" t="n"/>
      <c r="W900" s="341" t="n"/>
      <c r="X900" s="291" t="n"/>
      <c r="Y900" s="114" t="n"/>
    </row>
    <row r="901">
      <c r="C901" s="320" t="n"/>
      <c r="D901" s="313" t="n"/>
      <c r="E901" s="291" t="n"/>
      <c r="F901" s="294" t="n"/>
      <c r="G901" s="295" t="n"/>
      <c r="H901" s="356" t="n"/>
      <c r="I901" s="341" t="n"/>
      <c r="J901" s="322" t="n"/>
      <c r="K901" s="357" t="n"/>
      <c r="L901" s="294" t="n"/>
      <c r="M901" s="294" t="n"/>
      <c r="N901" s="294" t="n"/>
      <c r="O901" s="298" t="n"/>
      <c r="P901" s="300" t="n"/>
      <c r="Q901" s="385" t="n"/>
      <c r="R901" s="268" t="n"/>
      <c r="S901" s="317" t="n"/>
      <c r="T901" s="314" t="n"/>
      <c r="U901" s="317" t="n"/>
      <c r="V901" s="341" t="n"/>
      <c r="W901" s="341" t="n"/>
      <c r="X901" s="291" t="n"/>
      <c r="Y901" s="114" t="n"/>
    </row>
    <row r="902">
      <c r="C902" s="320" t="n"/>
      <c r="D902" s="313" t="n"/>
      <c r="E902" s="291" t="n"/>
      <c r="F902" s="294" t="n"/>
      <c r="G902" s="295" t="n"/>
      <c r="H902" s="356" t="n"/>
      <c r="I902" s="341" t="n"/>
      <c r="J902" s="322" t="n"/>
      <c r="K902" s="357" t="n"/>
      <c r="L902" s="294" t="n"/>
      <c r="M902" s="294" t="n"/>
      <c r="N902" s="294" t="n"/>
      <c r="O902" s="298" t="n"/>
      <c r="P902" s="300" t="n"/>
      <c r="Q902" s="385" t="n"/>
      <c r="R902" s="268" t="n"/>
      <c r="S902" s="317" t="n"/>
      <c r="T902" s="314" t="n"/>
      <c r="U902" s="317" t="n"/>
      <c r="V902" s="341" t="n"/>
      <c r="W902" s="341" t="n"/>
      <c r="X902" s="291" t="n"/>
      <c r="Y902" s="114" t="n"/>
    </row>
    <row r="903">
      <c r="C903" s="320" t="n"/>
      <c r="D903" s="313" t="n"/>
      <c r="E903" s="291" t="n"/>
      <c r="F903" s="294" t="n"/>
      <c r="G903" s="295" t="n"/>
      <c r="H903" s="356" t="n"/>
      <c r="I903" s="341" t="n"/>
      <c r="J903" s="322" t="n"/>
      <c r="K903" s="357" t="n"/>
      <c r="L903" s="294" t="n"/>
      <c r="M903" s="294" t="n"/>
      <c r="N903" s="294" t="n"/>
      <c r="O903" s="298" t="n"/>
      <c r="P903" s="300" t="n"/>
      <c r="Q903" s="385" t="n"/>
      <c r="R903" s="268" t="n"/>
      <c r="S903" s="317" t="n"/>
      <c r="T903" s="314" t="n"/>
      <c r="U903" s="317" t="n"/>
      <c r="V903" s="341" t="n"/>
      <c r="W903" s="341" t="n"/>
      <c r="X903" s="291" t="n"/>
      <c r="Y903" s="114" t="n"/>
    </row>
    <row r="904">
      <c r="C904" s="320" t="n"/>
      <c r="D904" s="313" t="n"/>
      <c r="E904" s="291" t="n"/>
      <c r="F904" s="294" t="n"/>
      <c r="G904" s="295" t="n"/>
      <c r="H904" s="356" t="n"/>
      <c r="I904" s="341" t="n"/>
      <c r="J904" s="322" t="n"/>
      <c r="K904" s="357" t="n"/>
      <c r="L904" s="294" t="n"/>
      <c r="M904" s="294" t="n"/>
      <c r="N904" s="294" t="n"/>
      <c r="O904" s="298" t="n"/>
      <c r="P904" s="300" t="n"/>
      <c r="Q904" s="385" t="n"/>
      <c r="R904" s="268" t="n"/>
      <c r="S904" s="317" t="n"/>
      <c r="T904" s="314" t="n"/>
      <c r="U904" s="317" t="n"/>
      <c r="V904" s="341" t="n"/>
      <c r="W904" s="341" t="n"/>
      <c r="X904" s="291" t="n"/>
      <c r="Y904" s="114" t="n"/>
    </row>
    <row r="905">
      <c r="C905" s="320" t="n"/>
      <c r="D905" s="313" t="n"/>
      <c r="E905" s="291" t="n"/>
      <c r="F905" s="294" t="n"/>
      <c r="G905" s="295" t="n"/>
      <c r="H905" s="356" t="n"/>
      <c r="I905" s="341" t="n"/>
      <c r="J905" s="322" t="n"/>
      <c r="K905" s="357" t="n"/>
      <c r="L905" s="294" t="n"/>
      <c r="M905" s="294" t="n"/>
      <c r="N905" s="294" t="n"/>
      <c r="O905" s="298" t="n"/>
      <c r="P905" s="300" t="n"/>
      <c r="Q905" s="385" t="n"/>
      <c r="R905" s="268" t="n"/>
      <c r="S905" s="317" t="n"/>
      <c r="T905" s="314" t="n"/>
      <c r="U905" s="317" t="n"/>
      <c r="V905" s="341" t="n"/>
      <c r="W905" s="341" t="n"/>
      <c r="X905" s="291" t="n"/>
      <c r="Y905" s="114" t="n"/>
    </row>
    <row r="906">
      <c r="C906" s="320" t="n"/>
      <c r="D906" s="313" t="n"/>
      <c r="E906" s="291" t="n"/>
      <c r="F906" s="294" t="n"/>
      <c r="G906" s="295" t="n"/>
      <c r="H906" s="356" t="n"/>
      <c r="I906" s="341" t="n"/>
      <c r="J906" s="322" t="n"/>
      <c r="K906" s="357" t="n"/>
      <c r="L906" s="294" t="n"/>
      <c r="M906" s="294" t="n"/>
      <c r="N906" s="294" t="n"/>
      <c r="O906" s="298" t="n"/>
      <c r="P906" s="300" t="n"/>
      <c r="Q906" s="385" t="n"/>
      <c r="R906" s="268" t="n"/>
      <c r="S906" s="317" t="n"/>
      <c r="T906" s="314" t="n"/>
      <c r="U906" s="317" t="n"/>
      <c r="V906" s="341" t="n"/>
      <c r="W906" s="341" t="n"/>
      <c r="X906" s="291" t="n"/>
      <c r="Y906" s="114" t="n"/>
    </row>
    <row r="907">
      <c r="C907" s="320" t="n"/>
      <c r="D907" s="313" t="n"/>
      <c r="E907" s="291" t="n"/>
      <c r="F907" s="294" t="n"/>
      <c r="G907" s="295" t="n"/>
      <c r="H907" s="356" t="n"/>
      <c r="I907" s="341" t="n"/>
      <c r="J907" s="322" t="n"/>
      <c r="K907" s="357" t="n"/>
      <c r="L907" s="294" t="n"/>
      <c r="M907" s="294" t="n"/>
      <c r="N907" s="294" t="n"/>
      <c r="O907" s="298" t="n"/>
      <c r="P907" s="300" t="n"/>
      <c r="Q907" s="385" t="n"/>
      <c r="R907" s="268" t="n"/>
      <c r="S907" s="317" t="n"/>
      <c r="T907" s="314" t="n"/>
      <c r="U907" s="317" t="n"/>
      <c r="V907" s="341" t="n"/>
      <c r="W907" s="341" t="n"/>
      <c r="X907" s="291" t="n"/>
      <c r="Y907" s="114" t="n"/>
    </row>
    <row r="908">
      <c r="C908" s="320" t="n"/>
      <c r="D908" s="313" t="n"/>
      <c r="E908" s="291" t="n"/>
      <c r="F908" s="294" t="n"/>
      <c r="G908" s="295" t="n"/>
      <c r="H908" s="356" t="n"/>
      <c r="I908" s="341" t="n"/>
      <c r="J908" s="322" t="n"/>
      <c r="K908" s="357" t="n"/>
      <c r="L908" s="294" t="n"/>
      <c r="M908" s="294" t="n"/>
      <c r="N908" s="294" t="n"/>
      <c r="O908" s="298" t="n"/>
      <c r="P908" s="300" t="n"/>
      <c r="Q908" s="385" t="n"/>
      <c r="R908" s="268" t="n"/>
      <c r="S908" s="317" t="n"/>
      <c r="T908" s="314" t="n"/>
      <c r="U908" s="317" t="n"/>
      <c r="V908" s="341" t="n"/>
      <c r="W908" s="341" t="n"/>
      <c r="X908" s="291" t="n"/>
      <c r="Y908" s="114" t="n"/>
    </row>
    <row r="909">
      <c r="C909" s="320" t="n"/>
      <c r="D909" s="313" t="n"/>
      <c r="E909" s="291" t="n"/>
      <c r="F909" s="294" t="n"/>
      <c r="G909" s="295" t="n"/>
      <c r="H909" s="356" t="n"/>
      <c r="I909" s="341" t="n"/>
      <c r="J909" s="322" t="n"/>
      <c r="K909" s="357" t="n"/>
      <c r="L909" s="294" t="n"/>
      <c r="M909" s="294" t="n"/>
      <c r="N909" s="294" t="n"/>
      <c r="O909" s="298" t="n"/>
      <c r="P909" s="300" t="n"/>
      <c r="Q909" s="385" t="n"/>
      <c r="R909" s="268" t="n"/>
      <c r="S909" s="317" t="n"/>
      <c r="T909" s="314" t="n"/>
      <c r="U909" s="317" t="n"/>
      <c r="V909" s="341" t="n"/>
      <c r="W909" s="341" t="n"/>
      <c r="X909" s="291" t="n"/>
      <c r="Y909" s="114" t="n"/>
    </row>
    <row r="910">
      <c r="C910" s="320" t="n"/>
      <c r="D910" s="313" t="n"/>
      <c r="E910" s="291" t="n"/>
      <c r="F910" s="294" t="n"/>
      <c r="G910" s="295" t="n"/>
      <c r="H910" s="356" t="n"/>
      <c r="I910" s="341" t="n"/>
      <c r="J910" s="322" t="n"/>
      <c r="K910" s="357" t="n"/>
      <c r="L910" s="294" t="n"/>
      <c r="M910" s="294" t="n"/>
      <c r="N910" s="294" t="n"/>
      <c r="O910" s="298" t="n"/>
      <c r="P910" s="300" t="n"/>
      <c r="Q910" s="385" t="n"/>
      <c r="R910" s="268" t="n"/>
      <c r="S910" s="317" t="n"/>
      <c r="T910" s="314" t="n"/>
      <c r="U910" s="317" t="n"/>
      <c r="V910" s="341" t="n"/>
      <c r="W910" s="341" t="n"/>
      <c r="X910" s="291" t="n"/>
      <c r="Y910" s="114" t="n"/>
    </row>
    <row r="911">
      <c r="C911" s="320" t="n"/>
      <c r="D911" s="313" t="n"/>
      <c r="E911" s="291" t="n"/>
      <c r="F911" s="294" t="n"/>
      <c r="G911" s="295" t="n"/>
      <c r="H911" s="356" t="n"/>
      <c r="I911" s="341" t="n"/>
      <c r="J911" s="322" t="n"/>
      <c r="K911" s="357" t="n"/>
      <c r="L911" s="294" t="n"/>
      <c r="M911" s="294" t="n"/>
      <c r="N911" s="294" t="n"/>
      <c r="O911" s="298" t="n"/>
      <c r="P911" s="300" t="n"/>
      <c r="Q911" s="385" t="n"/>
      <c r="R911" s="268" t="n"/>
      <c r="S911" s="317" t="n"/>
      <c r="T911" s="314" t="n"/>
      <c r="U911" s="317" t="n"/>
      <c r="V911" s="341" t="n"/>
      <c r="W911" s="341" t="n"/>
      <c r="X911" s="291" t="n"/>
      <c r="Y911" s="114" t="n"/>
    </row>
    <row r="912">
      <c r="C912" s="320" t="n"/>
      <c r="D912" s="313" t="n"/>
      <c r="E912" s="291" t="n"/>
      <c r="F912" s="294" t="n"/>
      <c r="G912" s="295" t="n"/>
      <c r="H912" s="356" t="n"/>
      <c r="I912" s="341" t="n"/>
      <c r="J912" s="322" t="n"/>
      <c r="K912" s="357" t="n"/>
      <c r="L912" s="294" t="n"/>
      <c r="M912" s="294" t="n"/>
      <c r="N912" s="294" t="n"/>
      <c r="O912" s="298" t="n"/>
      <c r="P912" s="300" t="n"/>
      <c r="Q912" s="385" t="n"/>
      <c r="R912" s="268" t="n"/>
      <c r="S912" s="317" t="n"/>
      <c r="T912" s="314" t="n"/>
      <c r="U912" s="317" t="n"/>
      <c r="V912" s="341" t="n"/>
      <c r="W912" s="341" t="n"/>
      <c r="X912" s="291" t="n"/>
      <c r="Y912" s="114" t="n"/>
    </row>
    <row r="913">
      <c r="C913" s="320" t="n"/>
      <c r="D913" s="313" t="n"/>
      <c r="E913" s="291" t="n"/>
      <c r="F913" s="294" t="n"/>
      <c r="G913" s="295" t="n"/>
      <c r="H913" s="356" t="n"/>
      <c r="I913" s="341" t="n"/>
      <c r="J913" s="322" t="n"/>
      <c r="K913" s="357" t="n"/>
      <c r="L913" s="294" t="n"/>
      <c r="M913" s="294" t="n"/>
      <c r="N913" s="294" t="n"/>
      <c r="O913" s="298" t="n"/>
      <c r="P913" s="300" t="n"/>
      <c r="Q913" s="385" t="n"/>
      <c r="R913" s="268" t="n"/>
      <c r="S913" s="317" t="n"/>
      <c r="T913" s="314" t="n"/>
      <c r="U913" s="317" t="n"/>
      <c r="V913" s="341" t="n"/>
      <c r="W913" s="341" t="n"/>
      <c r="X913" s="291" t="n"/>
      <c r="Y913" s="114" t="n"/>
    </row>
    <row r="914">
      <c r="C914" s="320" t="n"/>
      <c r="D914" s="313" t="n"/>
      <c r="E914" s="291" t="n"/>
      <c r="F914" s="294" t="n"/>
      <c r="G914" s="295" t="n"/>
      <c r="H914" s="356" t="n"/>
      <c r="I914" s="341" t="n"/>
      <c r="J914" s="322" t="n"/>
      <c r="K914" s="357" t="n"/>
      <c r="L914" s="294" t="n"/>
      <c r="M914" s="294" t="n"/>
      <c r="N914" s="294" t="n"/>
      <c r="O914" s="298" t="n"/>
      <c r="P914" s="300" t="n"/>
      <c r="Q914" s="385" t="n"/>
      <c r="R914" s="268" t="n"/>
      <c r="S914" s="317" t="n"/>
      <c r="T914" s="314" t="n"/>
      <c r="U914" s="317" t="n"/>
      <c r="V914" s="341" t="n"/>
      <c r="W914" s="341" t="n"/>
      <c r="X914" s="291" t="n"/>
      <c r="Y914" s="114" t="n"/>
    </row>
    <row r="915">
      <c r="C915" s="320" t="n"/>
      <c r="D915" s="313" t="n"/>
      <c r="E915" s="291" t="n"/>
      <c r="F915" s="294" t="n"/>
      <c r="G915" s="295" t="n"/>
      <c r="H915" s="356" t="n"/>
      <c r="I915" s="341" t="n"/>
      <c r="J915" s="322" t="n"/>
      <c r="K915" s="357" t="n"/>
      <c r="L915" s="294" t="n"/>
      <c r="M915" s="294" t="n"/>
      <c r="N915" s="294" t="n"/>
      <c r="O915" s="298" t="n"/>
      <c r="P915" s="300" t="n"/>
      <c r="Q915" s="385" t="n"/>
      <c r="R915" s="268" t="n"/>
      <c r="S915" s="317" t="n"/>
      <c r="T915" s="314" t="n"/>
      <c r="U915" s="317" t="n"/>
      <c r="V915" s="341" t="n"/>
      <c r="W915" s="341" t="n"/>
      <c r="X915" s="291" t="n"/>
      <c r="Y915" s="114" t="n"/>
    </row>
    <row r="916">
      <c r="C916" s="320" t="n"/>
      <c r="D916" s="313" t="n"/>
      <c r="E916" s="291" t="n"/>
      <c r="F916" s="294" t="n"/>
      <c r="G916" s="295" t="n"/>
      <c r="H916" s="356" t="n"/>
      <c r="I916" s="341" t="n"/>
      <c r="J916" s="322" t="n"/>
      <c r="K916" s="357" t="n"/>
      <c r="L916" s="294" t="n"/>
      <c r="M916" s="294" t="n"/>
      <c r="N916" s="294" t="n"/>
      <c r="O916" s="298" t="n"/>
      <c r="P916" s="300" t="n"/>
      <c r="Q916" s="385" t="n"/>
      <c r="R916" s="268" t="n"/>
      <c r="S916" s="317" t="n"/>
      <c r="T916" s="314" t="n"/>
      <c r="U916" s="317" t="n"/>
      <c r="V916" s="341" t="n"/>
      <c r="W916" s="341" t="n"/>
      <c r="X916" s="291" t="n"/>
      <c r="Y916" s="114" t="n"/>
    </row>
    <row r="917">
      <c r="C917" s="320" t="n"/>
      <c r="D917" s="313" t="n"/>
      <c r="E917" s="291" t="n"/>
      <c r="F917" s="294" t="n"/>
      <c r="G917" s="295" t="n"/>
      <c r="H917" s="356" t="n"/>
      <c r="I917" s="341" t="n"/>
      <c r="J917" s="322" t="n"/>
      <c r="K917" s="357" t="n"/>
      <c r="L917" s="294" t="n"/>
      <c r="M917" s="294" t="n"/>
      <c r="N917" s="294" t="n"/>
      <c r="O917" s="298" t="n"/>
      <c r="P917" s="300" t="n"/>
      <c r="Q917" s="385" t="n"/>
      <c r="R917" s="268" t="n"/>
      <c r="S917" s="317" t="n"/>
      <c r="T917" s="314" t="n"/>
      <c r="U917" s="317" t="n"/>
      <c r="V917" s="341" t="n"/>
      <c r="W917" s="341" t="n"/>
      <c r="X917" s="291" t="n"/>
      <c r="Y917" s="114" t="n"/>
    </row>
    <row r="918">
      <c r="C918" s="320" t="n"/>
      <c r="D918" s="313" t="n"/>
      <c r="E918" s="291" t="n"/>
      <c r="F918" s="294" t="n"/>
      <c r="G918" s="295" t="n"/>
      <c r="H918" s="356" t="n"/>
      <c r="I918" s="341" t="n"/>
      <c r="J918" s="322" t="n"/>
      <c r="K918" s="357" t="n"/>
      <c r="L918" s="294" t="n"/>
      <c r="M918" s="294" t="n"/>
      <c r="N918" s="294" t="n"/>
      <c r="O918" s="298" t="n"/>
      <c r="P918" s="300" t="n"/>
      <c r="Q918" s="385" t="n"/>
      <c r="R918" s="268" t="n"/>
      <c r="S918" s="317" t="n"/>
      <c r="T918" s="314" t="n"/>
      <c r="U918" s="317" t="n"/>
      <c r="V918" s="341" t="n"/>
      <c r="W918" s="341" t="n"/>
      <c r="X918" s="291" t="n"/>
      <c r="Y918" s="114" t="n"/>
    </row>
    <row r="919">
      <c r="C919" s="320" t="n"/>
      <c r="D919" s="313" t="n"/>
      <c r="E919" s="291" t="n"/>
      <c r="F919" s="294" t="n"/>
      <c r="G919" s="295" t="n"/>
      <c r="H919" s="356" t="n"/>
      <c r="I919" s="341" t="n"/>
      <c r="J919" s="322" t="n"/>
      <c r="K919" s="357" t="n"/>
      <c r="L919" s="294" t="n"/>
      <c r="M919" s="294" t="n"/>
      <c r="N919" s="294" t="n"/>
      <c r="O919" s="298" t="n"/>
      <c r="P919" s="300" t="n"/>
      <c r="Q919" s="385" t="n"/>
      <c r="R919" s="268" t="n"/>
      <c r="S919" s="317" t="n"/>
      <c r="T919" s="314" t="n"/>
      <c r="U919" s="317" t="n"/>
      <c r="V919" s="341" t="n"/>
      <c r="W919" s="341" t="n"/>
      <c r="X919" s="291" t="n"/>
      <c r="Y919" s="114" t="n"/>
    </row>
    <row r="920">
      <c r="C920" s="320" t="n"/>
      <c r="D920" s="313" t="n"/>
      <c r="E920" s="291" t="n"/>
      <c r="F920" s="294" t="n"/>
      <c r="G920" s="295" t="n"/>
      <c r="H920" s="356" t="n"/>
      <c r="I920" s="341" t="n"/>
      <c r="J920" s="322" t="n"/>
      <c r="K920" s="357" t="n"/>
      <c r="L920" s="294" t="n"/>
      <c r="M920" s="294" t="n"/>
      <c r="N920" s="294" t="n"/>
      <c r="O920" s="298" t="n"/>
      <c r="P920" s="300" t="n"/>
      <c r="Q920" s="385" t="n"/>
      <c r="R920" s="268" t="n"/>
      <c r="S920" s="317" t="n"/>
      <c r="T920" s="314" t="n"/>
      <c r="U920" s="317" t="n"/>
      <c r="V920" s="341" t="n"/>
      <c r="W920" s="341" t="n"/>
      <c r="X920" s="291" t="n"/>
      <c r="Y920" s="114" t="n"/>
    </row>
    <row r="921">
      <c r="C921" s="320" t="n"/>
      <c r="D921" s="313" t="n"/>
      <c r="E921" s="291" t="n"/>
      <c r="F921" s="294" t="n"/>
      <c r="G921" s="295" t="n"/>
      <c r="H921" s="356" t="n"/>
      <c r="I921" s="341" t="n"/>
      <c r="J921" s="322" t="n"/>
      <c r="K921" s="357" t="n"/>
      <c r="L921" s="294" t="n"/>
      <c r="M921" s="294" t="n"/>
      <c r="N921" s="294" t="n"/>
      <c r="O921" s="298" t="n"/>
      <c r="P921" s="300" t="n"/>
      <c r="Q921" s="385" t="n"/>
      <c r="R921" s="268" t="n"/>
      <c r="S921" s="317" t="n"/>
      <c r="T921" s="314" t="n"/>
      <c r="U921" s="317" t="n"/>
      <c r="V921" s="341" t="n"/>
      <c r="W921" s="341" t="n"/>
      <c r="X921" s="291" t="n"/>
      <c r="Y921" s="114" t="n"/>
    </row>
    <row r="922">
      <c r="C922" s="320" t="n"/>
      <c r="D922" s="313" t="n"/>
      <c r="E922" s="291" t="n"/>
      <c r="F922" s="294" t="n"/>
      <c r="G922" s="295" t="n"/>
      <c r="H922" s="356" t="n"/>
      <c r="I922" s="341" t="n"/>
      <c r="J922" s="322" t="n"/>
      <c r="K922" s="357" t="n"/>
      <c r="L922" s="294" t="n"/>
      <c r="M922" s="294" t="n"/>
      <c r="N922" s="294" t="n"/>
      <c r="O922" s="298" t="n"/>
      <c r="P922" s="300" t="n"/>
      <c r="Q922" s="385" t="n"/>
      <c r="R922" s="268" t="n"/>
      <c r="S922" s="317" t="n"/>
      <c r="T922" s="314" t="n"/>
      <c r="U922" s="317" t="n"/>
      <c r="V922" s="341" t="n"/>
      <c r="W922" s="341" t="n"/>
      <c r="X922" s="291" t="n"/>
      <c r="Y922" s="114" t="n"/>
    </row>
    <row r="923">
      <c r="C923" s="320" t="n"/>
      <c r="D923" s="313" t="n"/>
      <c r="E923" s="291" t="n"/>
      <c r="F923" s="294" t="n"/>
      <c r="G923" s="295" t="n"/>
      <c r="H923" s="356" t="n"/>
      <c r="I923" s="341" t="n"/>
      <c r="J923" s="322" t="n"/>
      <c r="K923" s="357" t="n"/>
      <c r="L923" s="294" t="n"/>
      <c r="M923" s="294" t="n"/>
      <c r="N923" s="294" t="n"/>
      <c r="O923" s="298" t="n"/>
      <c r="P923" s="300" t="n"/>
      <c r="Q923" s="385" t="n"/>
      <c r="R923" s="268" t="n"/>
      <c r="S923" s="317" t="n"/>
      <c r="T923" s="314" t="n"/>
      <c r="U923" s="317" t="n"/>
      <c r="V923" s="341" t="n"/>
      <c r="W923" s="341" t="n"/>
      <c r="X923" s="291" t="n"/>
      <c r="Y923" s="114" t="n"/>
    </row>
    <row r="924">
      <c r="C924" s="320" t="n"/>
      <c r="D924" s="313" t="n"/>
      <c r="E924" s="291" t="n"/>
      <c r="F924" s="294" t="n"/>
      <c r="G924" s="295" t="n"/>
      <c r="H924" s="356" t="n"/>
      <c r="I924" s="341" t="n"/>
      <c r="J924" s="322" t="n"/>
      <c r="K924" s="357" t="n"/>
      <c r="L924" s="294" t="n"/>
      <c r="M924" s="294" t="n"/>
      <c r="N924" s="294" t="n"/>
      <c r="O924" s="298" t="n"/>
      <c r="P924" s="300" t="n"/>
      <c r="Q924" s="385" t="n"/>
      <c r="R924" s="268" t="n"/>
      <c r="S924" s="317" t="n"/>
      <c r="T924" s="314" t="n"/>
      <c r="U924" s="317" t="n"/>
      <c r="V924" s="341" t="n"/>
      <c r="W924" s="341" t="n"/>
      <c r="X924" s="291" t="n"/>
      <c r="Y924" s="114" t="n"/>
    </row>
    <row r="925">
      <c r="C925" s="320" t="n"/>
      <c r="D925" s="313" t="n"/>
      <c r="E925" s="291" t="n"/>
      <c r="F925" s="294" t="n"/>
      <c r="G925" s="295" t="n"/>
      <c r="H925" s="356" t="n"/>
      <c r="I925" s="341" t="n"/>
      <c r="J925" s="322" t="n"/>
      <c r="K925" s="357" t="n"/>
      <c r="L925" s="294" t="n"/>
      <c r="M925" s="294" t="n"/>
      <c r="N925" s="294" t="n"/>
      <c r="O925" s="298" t="n"/>
      <c r="P925" s="300" t="n"/>
      <c r="Q925" s="385" t="n"/>
      <c r="R925" s="268" t="n"/>
      <c r="S925" s="317" t="n"/>
      <c r="T925" s="314" t="n"/>
      <c r="U925" s="317" t="n"/>
      <c r="V925" s="341" t="n"/>
      <c r="W925" s="341" t="n"/>
      <c r="X925" s="291" t="n"/>
      <c r="Y925" s="114" t="n"/>
    </row>
    <row r="926">
      <c r="C926" s="320" t="n"/>
      <c r="D926" s="313" t="n"/>
      <c r="E926" s="291" t="n"/>
      <c r="F926" s="294" t="n"/>
      <c r="G926" s="295" t="n"/>
      <c r="H926" s="356" t="n"/>
      <c r="I926" s="341" t="n"/>
      <c r="J926" s="322" t="n"/>
      <c r="K926" s="357" t="n"/>
      <c r="L926" s="294" t="n"/>
      <c r="M926" s="294" t="n"/>
      <c r="N926" s="294" t="n"/>
      <c r="O926" s="298" t="n"/>
      <c r="P926" s="300" t="n"/>
      <c r="Q926" s="385" t="n"/>
      <c r="R926" s="268" t="n"/>
      <c r="S926" s="317" t="n"/>
      <c r="T926" s="314" t="n"/>
      <c r="U926" s="317" t="n"/>
      <c r="V926" s="341" t="n"/>
      <c r="W926" s="341" t="n"/>
      <c r="X926" s="291" t="n"/>
      <c r="Y926" s="114" t="n"/>
    </row>
    <row r="927">
      <c r="C927" s="320" t="n"/>
      <c r="D927" s="313" t="n"/>
      <c r="E927" s="291" t="n"/>
      <c r="F927" s="294" t="n"/>
      <c r="G927" s="295" t="n"/>
      <c r="H927" s="356" t="n"/>
      <c r="I927" s="341" t="n"/>
      <c r="J927" s="322" t="n"/>
      <c r="K927" s="357" t="n"/>
      <c r="L927" s="294" t="n"/>
      <c r="M927" s="294" t="n"/>
      <c r="N927" s="294" t="n"/>
      <c r="O927" s="298" t="n"/>
      <c r="P927" s="300" t="n"/>
      <c r="Q927" s="385" t="n"/>
      <c r="R927" s="268" t="n"/>
      <c r="S927" s="317" t="n"/>
      <c r="T927" s="314" t="n"/>
      <c r="U927" s="317" t="n"/>
      <c r="V927" s="341" t="n"/>
      <c r="W927" s="341" t="n"/>
      <c r="X927" s="291" t="n"/>
      <c r="Y927" s="114" t="n"/>
    </row>
    <row r="928">
      <c r="C928" s="320" t="n"/>
      <c r="D928" s="313" t="n"/>
      <c r="E928" s="291" t="n"/>
      <c r="F928" s="294" t="n"/>
      <c r="G928" s="295" t="n"/>
      <c r="H928" s="356" t="n"/>
      <c r="I928" s="341" t="n"/>
      <c r="J928" s="322" t="n"/>
      <c r="K928" s="357" t="n"/>
      <c r="L928" s="294" t="n"/>
      <c r="M928" s="294" t="n"/>
      <c r="N928" s="294" t="n"/>
      <c r="O928" s="298" t="n"/>
      <c r="P928" s="300" t="n"/>
      <c r="Q928" s="385" t="n"/>
      <c r="R928" s="268" t="n"/>
      <c r="S928" s="317" t="n"/>
      <c r="T928" s="314" t="n"/>
      <c r="U928" s="317" t="n"/>
      <c r="V928" s="341" t="n"/>
      <c r="W928" s="341" t="n"/>
      <c r="X928" s="291" t="n"/>
      <c r="Y928" s="114" t="n"/>
    </row>
    <row r="929">
      <c r="C929" s="320" t="n"/>
      <c r="D929" s="313" t="n"/>
      <c r="E929" s="291" t="n"/>
      <c r="F929" s="294" t="n"/>
      <c r="G929" s="295" t="n"/>
      <c r="H929" s="356" t="n"/>
      <c r="I929" s="341" t="n"/>
      <c r="J929" s="322" t="n"/>
      <c r="K929" s="357" t="n"/>
      <c r="L929" s="294" t="n"/>
      <c r="M929" s="294" t="n"/>
      <c r="N929" s="294" t="n"/>
      <c r="O929" s="298" t="n"/>
      <c r="P929" s="300" t="n"/>
      <c r="Q929" s="385" t="n"/>
      <c r="R929" s="268" t="n"/>
      <c r="S929" s="317" t="n"/>
      <c r="T929" s="314" t="n"/>
      <c r="U929" s="317" t="n"/>
      <c r="V929" s="341" t="n"/>
      <c r="W929" s="341" t="n"/>
      <c r="X929" s="291" t="n"/>
      <c r="Y929" s="114" t="n"/>
    </row>
    <row r="930">
      <c r="C930" s="320" t="n"/>
      <c r="D930" s="313" t="n"/>
      <c r="E930" s="291" t="n"/>
      <c r="F930" s="294" t="n"/>
      <c r="G930" s="295" t="n"/>
      <c r="H930" s="356" t="n"/>
      <c r="I930" s="341" t="n"/>
      <c r="J930" s="322" t="n"/>
      <c r="K930" s="357" t="n"/>
      <c r="L930" s="294" t="n"/>
      <c r="M930" s="294" t="n"/>
      <c r="N930" s="294" t="n"/>
      <c r="O930" s="298" t="n"/>
      <c r="P930" s="300" t="n"/>
      <c r="Q930" s="385" t="n"/>
      <c r="R930" s="268" t="n"/>
      <c r="S930" s="317" t="n"/>
      <c r="T930" s="314" t="n"/>
      <c r="U930" s="317" t="n"/>
      <c r="V930" s="341" t="n"/>
      <c r="W930" s="341" t="n"/>
      <c r="X930" s="291" t="n"/>
      <c r="Y930" s="114" t="n"/>
    </row>
    <row r="931">
      <c r="C931" s="320" t="n"/>
      <c r="D931" s="313" t="n"/>
      <c r="E931" s="291" t="n"/>
      <c r="F931" s="294" t="n"/>
      <c r="G931" s="295" t="n"/>
      <c r="H931" s="356" t="n"/>
      <c r="I931" s="341" t="n"/>
      <c r="J931" s="322" t="n"/>
      <c r="K931" s="357" t="n"/>
      <c r="L931" s="294" t="n"/>
      <c r="M931" s="294" t="n"/>
      <c r="N931" s="294" t="n"/>
      <c r="O931" s="298" t="n"/>
      <c r="P931" s="300" t="n"/>
      <c r="Q931" s="385" t="n"/>
      <c r="R931" s="268" t="n"/>
      <c r="S931" s="317" t="n"/>
      <c r="T931" s="314" t="n"/>
      <c r="U931" s="317" t="n"/>
      <c r="V931" s="341" t="n"/>
      <c r="W931" s="341" t="n"/>
      <c r="X931" s="291" t="n"/>
      <c r="Y931" s="114" t="n"/>
    </row>
    <row r="932">
      <c r="C932" s="320" t="n"/>
      <c r="D932" s="313" t="n"/>
      <c r="E932" s="291" t="n"/>
      <c r="F932" s="294" t="n"/>
      <c r="G932" s="295" t="n"/>
      <c r="H932" s="356" t="n"/>
      <c r="I932" s="341" t="n"/>
      <c r="J932" s="322" t="n"/>
      <c r="K932" s="357" t="n"/>
      <c r="L932" s="294" t="n"/>
      <c r="M932" s="294" t="n"/>
      <c r="N932" s="294" t="n"/>
      <c r="O932" s="298" t="n"/>
      <c r="P932" s="300" t="n"/>
      <c r="Q932" s="385" t="n"/>
      <c r="R932" s="268" t="n"/>
      <c r="S932" s="317" t="n"/>
      <c r="T932" s="314" t="n"/>
      <c r="U932" s="317" t="n"/>
      <c r="V932" s="341" t="n"/>
      <c r="W932" s="341" t="n"/>
      <c r="X932" s="291" t="n"/>
      <c r="Y932" s="114" t="n"/>
    </row>
    <row r="933">
      <c r="C933" s="320" t="n"/>
      <c r="D933" s="313" t="n"/>
      <c r="E933" s="291" t="n"/>
      <c r="F933" s="294" t="n"/>
      <c r="G933" s="295" t="n"/>
      <c r="H933" s="356" t="n"/>
      <c r="I933" s="341" t="n"/>
      <c r="J933" s="322" t="n"/>
      <c r="K933" s="357" t="n"/>
      <c r="L933" s="294" t="n"/>
      <c r="M933" s="294" t="n"/>
      <c r="N933" s="294" t="n"/>
      <c r="O933" s="298" t="n"/>
      <c r="P933" s="300" t="n"/>
      <c r="Q933" s="385" t="n"/>
      <c r="R933" s="268" t="n"/>
      <c r="S933" s="317" t="n"/>
      <c r="T933" s="314" t="n"/>
      <c r="U933" s="317" t="n"/>
      <c r="V933" s="341" t="n"/>
      <c r="W933" s="341" t="n"/>
      <c r="X933" s="291" t="n"/>
      <c r="Y933" s="114" t="n"/>
    </row>
    <row r="934">
      <c r="C934" s="320" t="n"/>
      <c r="D934" s="313" t="n"/>
      <c r="E934" s="291" t="n"/>
      <c r="F934" s="294" t="n"/>
      <c r="G934" s="295" t="n"/>
      <c r="H934" s="356" t="n"/>
      <c r="I934" s="341" t="n"/>
      <c r="J934" s="322" t="n"/>
      <c r="K934" s="357" t="n"/>
      <c r="L934" s="294" t="n"/>
      <c r="M934" s="294" t="n"/>
      <c r="N934" s="294" t="n"/>
      <c r="O934" s="298" t="n"/>
      <c r="P934" s="300" t="n"/>
      <c r="Q934" s="385" t="n"/>
      <c r="R934" s="268" t="n"/>
      <c r="S934" s="317" t="n"/>
      <c r="T934" s="314" t="n"/>
      <c r="U934" s="317" t="n"/>
      <c r="V934" s="341" t="n"/>
      <c r="W934" s="341" t="n"/>
      <c r="X934" s="291" t="n"/>
      <c r="Y934" s="114" t="n"/>
    </row>
    <row r="935">
      <c r="C935" s="320" t="n"/>
      <c r="D935" s="313" t="n"/>
      <c r="E935" s="291" t="n"/>
      <c r="F935" s="294" t="n"/>
      <c r="G935" s="295" t="n"/>
      <c r="H935" s="356" t="n"/>
      <c r="I935" s="341" t="n"/>
      <c r="J935" s="322" t="n"/>
      <c r="K935" s="357" t="n"/>
      <c r="L935" s="294" t="n"/>
      <c r="M935" s="294" t="n"/>
      <c r="N935" s="294" t="n"/>
      <c r="O935" s="298" t="n"/>
      <c r="P935" s="300" t="n"/>
      <c r="Q935" s="385" t="n"/>
      <c r="R935" s="268" t="n"/>
      <c r="S935" s="317" t="n"/>
      <c r="T935" s="314" t="n"/>
      <c r="U935" s="317" t="n"/>
      <c r="V935" s="341" t="n"/>
      <c r="W935" s="341" t="n"/>
      <c r="X935" s="291" t="n"/>
      <c r="Y935" s="114" t="n"/>
    </row>
    <row r="936">
      <c r="C936" s="320" t="n"/>
      <c r="D936" s="313" t="n"/>
      <c r="E936" s="291" t="n"/>
      <c r="F936" s="294" t="n"/>
      <c r="G936" s="295" t="n"/>
      <c r="H936" s="356" t="n"/>
      <c r="I936" s="341" t="n"/>
      <c r="J936" s="322" t="n"/>
      <c r="K936" s="357" t="n"/>
      <c r="L936" s="294" t="n"/>
      <c r="M936" s="294" t="n"/>
      <c r="N936" s="294" t="n"/>
      <c r="O936" s="298" t="n"/>
      <c r="P936" s="300" t="n"/>
      <c r="Q936" s="385" t="n"/>
      <c r="R936" s="268" t="n"/>
      <c r="S936" s="317" t="n"/>
      <c r="T936" s="314" t="n"/>
      <c r="U936" s="317" t="n"/>
      <c r="V936" s="341" t="n"/>
      <c r="W936" s="341" t="n"/>
      <c r="X936" s="291" t="n"/>
      <c r="Y936" s="114" t="n"/>
    </row>
    <row r="937">
      <c r="C937" s="320" t="n"/>
      <c r="D937" s="313" t="n"/>
      <c r="E937" s="291" t="n"/>
      <c r="F937" s="294" t="n"/>
      <c r="G937" s="295" t="n"/>
      <c r="H937" s="356" t="n"/>
      <c r="I937" s="341" t="n"/>
      <c r="J937" s="322" t="n"/>
      <c r="K937" s="357" t="n"/>
      <c r="L937" s="294" t="n"/>
      <c r="M937" s="294" t="n"/>
      <c r="N937" s="294" t="n"/>
      <c r="O937" s="298" t="n"/>
      <c r="P937" s="300" t="n"/>
      <c r="Q937" s="385" t="n"/>
      <c r="R937" s="268" t="n"/>
      <c r="S937" s="317" t="n"/>
      <c r="T937" s="314" t="n"/>
      <c r="U937" s="317" t="n"/>
      <c r="V937" s="341" t="n"/>
      <c r="W937" s="341" t="n"/>
      <c r="X937" s="291" t="n"/>
      <c r="Y937" s="114" t="n"/>
    </row>
    <row r="938">
      <c r="C938" s="320" t="n"/>
      <c r="D938" s="313" t="n"/>
      <c r="E938" s="291" t="n"/>
      <c r="F938" s="294" t="n"/>
      <c r="G938" s="295" t="n"/>
      <c r="H938" s="356" t="n"/>
      <c r="I938" s="341" t="n"/>
      <c r="J938" s="322" t="n"/>
      <c r="K938" s="357" t="n"/>
      <c r="L938" s="294" t="n"/>
      <c r="M938" s="294" t="n"/>
      <c r="N938" s="294" t="n"/>
      <c r="O938" s="298" t="n"/>
      <c r="P938" s="300" t="n"/>
      <c r="Q938" s="385" t="n"/>
      <c r="R938" s="268" t="n"/>
      <c r="S938" s="317" t="n"/>
      <c r="T938" s="314" t="n"/>
      <c r="U938" s="317" t="n"/>
      <c r="V938" s="341" t="n"/>
      <c r="W938" s="341" t="n"/>
      <c r="X938" s="291" t="n"/>
      <c r="Y938" s="114" t="n"/>
    </row>
    <row r="939">
      <c r="C939" s="320" t="n"/>
      <c r="D939" s="313" t="n"/>
      <c r="E939" s="291" t="n"/>
      <c r="F939" s="294" t="n"/>
      <c r="G939" s="295" t="n"/>
      <c r="H939" s="356" t="n"/>
      <c r="I939" s="341" t="n"/>
      <c r="J939" s="322" t="n"/>
      <c r="K939" s="357" t="n"/>
      <c r="L939" s="294" t="n"/>
      <c r="M939" s="294" t="n"/>
      <c r="N939" s="294" t="n"/>
      <c r="O939" s="298" t="n"/>
      <c r="P939" s="300" t="n"/>
      <c r="Q939" s="385" t="n"/>
      <c r="R939" s="268" t="n"/>
      <c r="S939" s="317" t="n"/>
      <c r="T939" s="314" t="n"/>
      <c r="U939" s="317" t="n"/>
      <c r="V939" s="341" t="n"/>
      <c r="W939" s="341" t="n"/>
      <c r="X939" s="291" t="n"/>
      <c r="Y939" s="114" t="n"/>
    </row>
    <row r="940">
      <c r="C940" s="320" t="n"/>
      <c r="D940" s="313" t="n"/>
      <c r="E940" s="291" t="n"/>
      <c r="F940" s="294" t="n"/>
      <c r="G940" s="295" t="n"/>
      <c r="H940" s="356" t="n"/>
      <c r="I940" s="341" t="n"/>
      <c r="J940" s="322" t="n"/>
      <c r="K940" s="357" t="n"/>
      <c r="L940" s="294" t="n"/>
      <c r="M940" s="294" t="n"/>
      <c r="N940" s="294" t="n"/>
      <c r="O940" s="298" t="n"/>
      <c r="P940" s="300" t="n"/>
      <c r="Q940" s="385" t="n"/>
      <c r="R940" s="268" t="n"/>
      <c r="S940" s="317" t="n"/>
      <c r="T940" s="314" t="n"/>
      <c r="U940" s="317" t="n"/>
      <c r="V940" s="341" t="n"/>
      <c r="W940" s="341" t="n"/>
      <c r="X940" s="291" t="n"/>
      <c r="Y940" s="114" t="n"/>
    </row>
    <row r="941">
      <c r="C941" s="320" t="n"/>
      <c r="D941" s="313" t="n"/>
      <c r="E941" s="291" t="n"/>
      <c r="F941" s="294" t="n"/>
      <c r="G941" s="295" t="n"/>
      <c r="H941" s="356" t="n"/>
      <c r="I941" s="341" t="n"/>
      <c r="J941" s="322" t="n"/>
      <c r="K941" s="357" t="n"/>
      <c r="L941" s="294" t="n"/>
      <c r="M941" s="294" t="n"/>
      <c r="N941" s="294" t="n"/>
      <c r="O941" s="298" t="n"/>
      <c r="P941" s="300" t="n"/>
      <c r="Q941" s="385" t="n"/>
      <c r="R941" s="268" t="n"/>
      <c r="S941" s="317" t="n"/>
      <c r="T941" s="314" t="n"/>
      <c r="U941" s="317" t="n"/>
      <c r="V941" s="341" t="n"/>
      <c r="W941" s="341" t="n"/>
      <c r="X941" s="291" t="n"/>
      <c r="Y941" s="114" t="n"/>
    </row>
    <row r="942">
      <c r="C942" s="320" t="n"/>
      <c r="D942" s="313" t="n"/>
      <c r="E942" s="291" t="n"/>
      <c r="F942" s="294" t="n"/>
      <c r="G942" s="295" t="n"/>
      <c r="H942" s="356" t="n"/>
      <c r="I942" s="341" t="n"/>
      <c r="J942" s="322" t="n"/>
      <c r="K942" s="357" t="n"/>
      <c r="L942" s="294" t="n"/>
      <c r="M942" s="294" t="n"/>
      <c r="N942" s="294" t="n"/>
      <c r="O942" s="298" t="n"/>
      <c r="P942" s="300" t="n"/>
      <c r="Q942" s="385" t="n"/>
      <c r="R942" s="268" t="n"/>
      <c r="S942" s="317" t="n"/>
      <c r="T942" s="314" t="n"/>
      <c r="U942" s="317" t="n"/>
      <c r="V942" s="341" t="n"/>
      <c r="W942" s="341" t="n"/>
      <c r="X942" s="291" t="n"/>
      <c r="Y942" s="114" t="n"/>
    </row>
    <row r="943">
      <c r="C943" s="320" t="n"/>
      <c r="D943" s="313" t="n"/>
      <c r="E943" s="291" t="n"/>
      <c r="F943" s="294" t="n"/>
      <c r="G943" s="295" t="n"/>
      <c r="H943" s="356" t="n"/>
      <c r="I943" s="341" t="n"/>
      <c r="J943" s="322" t="n"/>
      <c r="K943" s="357" t="n"/>
      <c r="L943" s="294" t="n"/>
      <c r="M943" s="294" t="n"/>
      <c r="N943" s="294" t="n"/>
      <c r="O943" s="298" t="n"/>
      <c r="P943" s="300" t="n"/>
      <c r="Q943" s="385" t="n"/>
      <c r="R943" s="268" t="n"/>
      <c r="S943" s="317" t="n"/>
      <c r="T943" s="314" t="n"/>
      <c r="U943" s="317" t="n"/>
      <c r="V943" s="341" t="n"/>
      <c r="W943" s="341" t="n"/>
      <c r="X943" s="291" t="n"/>
      <c r="Y943" s="114" t="n"/>
    </row>
    <row r="944">
      <c r="C944" s="320" t="n"/>
      <c r="D944" s="313" t="n"/>
      <c r="E944" s="291" t="n"/>
      <c r="F944" s="294" t="n"/>
      <c r="G944" s="295" t="n"/>
      <c r="H944" s="356" t="n"/>
      <c r="I944" s="341" t="n"/>
      <c r="J944" s="322" t="n"/>
      <c r="K944" s="357" t="n"/>
      <c r="L944" s="294" t="n"/>
      <c r="M944" s="294" t="n"/>
      <c r="N944" s="294" t="n"/>
      <c r="O944" s="298" t="n"/>
      <c r="P944" s="300" t="n"/>
      <c r="Q944" s="385" t="n"/>
      <c r="R944" s="268" t="n"/>
      <c r="S944" s="317" t="n"/>
      <c r="T944" s="314" t="n"/>
      <c r="U944" s="317" t="n"/>
      <c r="V944" s="341" t="n"/>
      <c r="W944" s="341" t="n"/>
      <c r="X944" s="291" t="n"/>
      <c r="Y944" s="114" t="n"/>
    </row>
    <row r="945">
      <c r="C945" s="320" t="n"/>
      <c r="D945" s="313" t="n"/>
      <c r="E945" s="291" t="n"/>
      <c r="F945" s="294" t="n"/>
      <c r="G945" s="295" t="n"/>
      <c r="H945" s="356" t="n"/>
      <c r="I945" s="341" t="n"/>
      <c r="J945" s="322" t="n"/>
      <c r="K945" s="357" t="n"/>
      <c r="L945" s="294" t="n"/>
      <c r="M945" s="294" t="n"/>
      <c r="N945" s="294" t="n"/>
      <c r="O945" s="298" t="n"/>
      <c r="P945" s="300" t="n"/>
      <c r="Q945" s="385" t="n"/>
      <c r="R945" s="268" t="n"/>
      <c r="S945" s="317" t="n"/>
      <c r="T945" s="314" t="n"/>
      <c r="U945" s="317" t="n"/>
      <c r="V945" s="341" t="n"/>
      <c r="W945" s="341" t="n"/>
      <c r="X945" s="291" t="n"/>
      <c r="Y945" s="114" t="n"/>
    </row>
    <row r="946">
      <c r="C946" s="320" t="n"/>
      <c r="D946" s="313" t="n"/>
      <c r="E946" s="291" t="n"/>
      <c r="F946" s="294" t="n"/>
      <c r="G946" s="295" t="n"/>
      <c r="H946" s="356" t="n"/>
      <c r="I946" s="341" t="n"/>
      <c r="J946" s="322" t="n"/>
      <c r="K946" s="357" t="n"/>
      <c r="L946" s="294" t="n"/>
      <c r="M946" s="294" t="n"/>
      <c r="N946" s="294" t="n"/>
      <c r="O946" s="298" t="n"/>
      <c r="P946" s="300" t="n"/>
      <c r="Q946" s="385" t="n"/>
      <c r="R946" s="268" t="n"/>
      <c r="S946" s="317" t="n"/>
      <c r="T946" s="314" t="n"/>
      <c r="U946" s="317" t="n"/>
      <c r="V946" s="341" t="n"/>
      <c r="W946" s="341" t="n"/>
      <c r="X946" s="291" t="n"/>
      <c r="Y946" s="114" t="n"/>
    </row>
    <row r="947">
      <c r="C947" s="320" t="n"/>
      <c r="D947" s="313" t="n"/>
      <c r="E947" s="291" t="n"/>
      <c r="F947" s="294" t="n"/>
      <c r="G947" s="295" t="n"/>
      <c r="H947" s="356" t="n"/>
      <c r="I947" s="341" t="n"/>
      <c r="J947" s="322" t="n"/>
      <c r="K947" s="357" t="n"/>
      <c r="L947" s="294" t="n"/>
      <c r="M947" s="294" t="n"/>
      <c r="N947" s="294" t="n"/>
      <c r="O947" s="298" t="n"/>
      <c r="P947" s="300" t="n"/>
      <c r="Q947" s="385" t="n"/>
      <c r="R947" s="268" t="n"/>
      <c r="S947" s="317" t="n"/>
      <c r="T947" s="314" t="n"/>
      <c r="U947" s="317" t="n"/>
      <c r="V947" s="341" t="n"/>
      <c r="W947" s="341" t="n"/>
      <c r="X947" s="291" t="n"/>
      <c r="Y947" s="114" t="n"/>
    </row>
    <row r="948">
      <c r="C948" s="320" t="n"/>
      <c r="D948" s="313" t="n"/>
      <c r="E948" s="291" t="n"/>
      <c r="F948" s="294" t="n"/>
      <c r="G948" s="295" t="n"/>
      <c r="H948" s="356" t="n"/>
      <c r="I948" s="341" t="n"/>
      <c r="J948" s="322" t="n"/>
      <c r="K948" s="357" t="n"/>
      <c r="L948" s="294" t="n"/>
      <c r="M948" s="294" t="n"/>
      <c r="N948" s="294" t="n"/>
      <c r="O948" s="298" t="n"/>
      <c r="P948" s="300" t="n"/>
      <c r="Q948" s="385" t="n"/>
      <c r="R948" s="268" t="n"/>
      <c r="S948" s="317" t="n"/>
      <c r="T948" s="314" t="n"/>
      <c r="U948" s="317" t="n"/>
      <c r="V948" s="341" t="n"/>
      <c r="W948" s="341" t="n"/>
      <c r="X948" s="291" t="n"/>
      <c r="Y948" s="114" t="n"/>
    </row>
    <row r="949">
      <c r="C949" s="320" t="n"/>
      <c r="D949" s="313" t="n"/>
      <c r="E949" s="291" t="n"/>
      <c r="F949" s="294" t="n"/>
      <c r="G949" s="295" t="n"/>
      <c r="H949" s="356" t="n"/>
      <c r="I949" s="341" t="n"/>
      <c r="J949" s="322" t="n"/>
      <c r="K949" s="357" t="n"/>
      <c r="L949" s="294" t="n"/>
      <c r="M949" s="294" t="n"/>
      <c r="N949" s="294" t="n"/>
      <c r="O949" s="298" t="n"/>
      <c r="P949" s="300" t="n"/>
      <c r="Q949" s="385" t="n"/>
      <c r="R949" s="268" t="n"/>
      <c r="S949" s="317" t="n"/>
      <c r="T949" s="314" t="n"/>
      <c r="U949" s="317" t="n"/>
      <c r="V949" s="341" t="n"/>
      <c r="W949" s="341" t="n"/>
      <c r="X949" s="291" t="n"/>
      <c r="Y949" s="114" t="n"/>
    </row>
    <row r="950">
      <c r="C950" s="320" t="n"/>
      <c r="D950" s="313" t="n"/>
      <c r="E950" s="291" t="n"/>
      <c r="F950" s="294" t="n"/>
      <c r="G950" s="295" t="n"/>
      <c r="H950" s="356" t="n"/>
      <c r="I950" s="341" t="n"/>
      <c r="J950" s="322" t="n"/>
      <c r="K950" s="357" t="n"/>
      <c r="L950" s="294" t="n"/>
      <c r="M950" s="294" t="n"/>
      <c r="N950" s="294" t="n"/>
      <c r="O950" s="298" t="n"/>
      <c r="P950" s="300" t="n"/>
      <c r="Q950" s="385" t="n"/>
      <c r="R950" s="268" t="n"/>
      <c r="S950" s="317" t="n"/>
      <c r="T950" s="314" t="n"/>
      <c r="U950" s="317" t="n"/>
      <c r="V950" s="341" t="n"/>
      <c r="W950" s="341" t="n"/>
      <c r="X950" s="291" t="n"/>
      <c r="Y950" s="114" t="n"/>
    </row>
    <row r="951">
      <c r="C951" s="320" t="n"/>
      <c r="D951" s="313" t="n"/>
      <c r="E951" s="291" t="n"/>
      <c r="F951" s="294" t="n"/>
      <c r="G951" s="295" t="n"/>
      <c r="H951" s="356" t="n"/>
      <c r="I951" s="341" t="n"/>
      <c r="J951" s="322" t="n"/>
      <c r="K951" s="357" t="n"/>
      <c r="L951" s="294" t="n"/>
      <c r="M951" s="294" t="n"/>
      <c r="N951" s="294" t="n"/>
      <c r="O951" s="298" t="n"/>
      <c r="P951" s="300" t="n"/>
      <c r="Q951" s="385" t="n"/>
      <c r="R951" s="268" t="n"/>
      <c r="S951" s="317" t="n"/>
      <c r="T951" s="314" t="n"/>
      <c r="U951" s="317" t="n"/>
      <c r="V951" s="341" t="n"/>
      <c r="W951" s="341" t="n"/>
      <c r="X951" s="291" t="n"/>
      <c r="Y951" s="114" t="n"/>
    </row>
    <row r="952">
      <c r="C952" s="320" t="n"/>
      <c r="D952" s="313" t="n"/>
      <c r="E952" s="291" t="n"/>
      <c r="F952" s="294" t="n"/>
      <c r="G952" s="295" t="n"/>
      <c r="H952" s="356" t="n"/>
      <c r="I952" s="341" t="n"/>
      <c r="J952" s="322" t="n"/>
      <c r="K952" s="357" t="n"/>
      <c r="L952" s="294" t="n"/>
      <c r="M952" s="294" t="n"/>
      <c r="N952" s="294" t="n"/>
      <c r="O952" s="298" t="n"/>
      <c r="P952" s="300" t="n"/>
      <c r="Q952" s="385" t="n"/>
      <c r="R952" s="268" t="n"/>
      <c r="S952" s="317" t="n"/>
      <c r="T952" s="314" t="n"/>
      <c r="U952" s="317" t="n"/>
      <c r="V952" s="341" t="n"/>
      <c r="W952" s="341" t="n"/>
      <c r="X952" s="291" t="n"/>
      <c r="Y952" s="114" t="n"/>
    </row>
    <row r="953">
      <c r="C953" s="320" t="n"/>
      <c r="D953" s="313" t="n"/>
      <c r="E953" s="291" t="n"/>
      <c r="F953" s="294" t="n"/>
      <c r="G953" s="295" t="n"/>
      <c r="H953" s="356" t="n"/>
      <c r="I953" s="341" t="n"/>
      <c r="J953" s="322" t="n"/>
      <c r="K953" s="357" t="n"/>
      <c r="L953" s="294" t="n"/>
      <c r="M953" s="294" t="n"/>
      <c r="N953" s="294" t="n"/>
      <c r="O953" s="298" t="n"/>
      <c r="P953" s="300" t="n"/>
      <c r="Q953" s="385" t="n"/>
      <c r="R953" s="268" t="n"/>
      <c r="S953" s="317" t="n"/>
      <c r="T953" s="314" t="n"/>
      <c r="U953" s="317" t="n"/>
      <c r="V953" s="341" t="n"/>
      <c r="W953" s="341" t="n"/>
      <c r="X953" s="291" t="n"/>
      <c r="Y953" s="114" t="n"/>
    </row>
    <row r="954">
      <c r="C954" s="320" t="n"/>
      <c r="D954" s="313" t="n"/>
      <c r="E954" s="291" t="n"/>
      <c r="F954" s="294" t="n"/>
      <c r="G954" s="295" t="n"/>
      <c r="H954" s="356" t="n"/>
      <c r="I954" s="341" t="n"/>
      <c r="J954" s="322" t="n"/>
      <c r="K954" s="357" t="n"/>
      <c r="L954" s="294" t="n"/>
      <c r="M954" s="294" t="n"/>
      <c r="N954" s="294" t="n"/>
      <c r="O954" s="298" t="n"/>
      <c r="P954" s="300" t="n"/>
      <c r="Q954" s="385" t="n"/>
      <c r="R954" s="268" t="n"/>
      <c r="S954" s="317" t="n"/>
      <c r="T954" s="314" t="n"/>
      <c r="U954" s="317" t="n"/>
      <c r="V954" s="341" t="n"/>
      <c r="W954" s="341" t="n"/>
      <c r="X954" s="291" t="n"/>
      <c r="Y954" s="114" t="n"/>
    </row>
    <row r="955">
      <c r="C955" s="320" t="n"/>
      <c r="D955" s="313" t="n"/>
      <c r="E955" s="291" t="n"/>
      <c r="F955" s="294" t="n"/>
      <c r="G955" s="295" t="n"/>
      <c r="H955" s="356" t="n"/>
      <c r="I955" s="341" t="n"/>
      <c r="J955" s="322" t="n"/>
      <c r="K955" s="357" t="n"/>
      <c r="L955" s="294" t="n"/>
      <c r="M955" s="294" t="n"/>
      <c r="N955" s="294" t="n"/>
      <c r="O955" s="298" t="n"/>
      <c r="P955" s="300" t="n"/>
      <c r="Q955" s="385" t="n"/>
      <c r="R955" s="268" t="n"/>
      <c r="S955" s="317" t="n"/>
      <c r="T955" s="314" t="n"/>
      <c r="U955" s="317" t="n"/>
      <c r="V955" s="341" t="n"/>
      <c r="W955" s="341" t="n"/>
      <c r="X955" s="291" t="n"/>
      <c r="Y955" s="114" t="n"/>
    </row>
    <row r="956">
      <c r="C956" s="320" t="n"/>
      <c r="D956" s="313" t="n"/>
      <c r="E956" s="291" t="n"/>
      <c r="F956" s="294" t="n"/>
      <c r="G956" s="295" t="n"/>
      <c r="H956" s="356" t="n"/>
      <c r="I956" s="341" t="n"/>
      <c r="J956" s="322" t="n"/>
      <c r="K956" s="357" t="n"/>
      <c r="L956" s="294" t="n"/>
      <c r="M956" s="294" t="n"/>
      <c r="N956" s="294" t="n"/>
      <c r="O956" s="298" t="n"/>
      <c r="P956" s="300" t="n"/>
      <c r="Q956" s="385" t="n"/>
      <c r="R956" s="268" t="n"/>
      <c r="S956" s="317" t="n"/>
      <c r="T956" s="314" t="n"/>
      <c r="U956" s="317" t="n"/>
      <c r="V956" s="341" t="n"/>
      <c r="W956" s="341" t="n"/>
      <c r="X956" s="291" t="n"/>
      <c r="Y956" s="114" t="n"/>
    </row>
    <row r="957">
      <c r="C957" s="320" t="n"/>
      <c r="D957" s="313" t="n"/>
      <c r="E957" s="291" t="n"/>
      <c r="F957" s="294" t="n"/>
      <c r="G957" s="295" t="n"/>
      <c r="H957" s="356" t="n"/>
      <c r="I957" s="341" t="n"/>
      <c r="J957" s="322" t="n"/>
      <c r="K957" s="357" t="n"/>
      <c r="L957" s="294" t="n"/>
      <c r="M957" s="294" t="n"/>
      <c r="N957" s="294" t="n"/>
      <c r="O957" s="298" t="n"/>
      <c r="P957" s="300" t="n"/>
      <c r="Q957" s="385" t="n"/>
      <c r="R957" s="268" t="n"/>
      <c r="S957" s="317" t="n"/>
      <c r="T957" s="314" t="n"/>
      <c r="U957" s="317" t="n"/>
      <c r="V957" s="341" t="n"/>
      <c r="W957" s="341" t="n"/>
      <c r="X957" s="291" t="n"/>
      <c r="Y957" s="114" t="n"/>
    </row>
    <row r="958">
      <c r="C958" s="320" t="n"/>
      <c r="D958" s="313" t="n"/>
      <c r="E958" s="291" t="n"/>
      <c r="F958" s="294" t="n"/>
      <c r="G958" s="295" t="n"/>
      <c r="H958" s="356" t="n"/>
      <c r="I958" s="341" t="n"/>
      <c r="J958" s="322" t="n"/>
      <c r="K958" s="357" t="n"/>
      <c r="L958" s="294" t="n"/>
      <c r="M958" s="294" t="n"/>
      <c r="N958" s="294" t="n"/>
      <c r="O958" s="298" t="n"/>
      <c r="P958" s="300" t="n"/>
      <c r="Q958" s="385" t="n"/>
      <c r="R958" s="268" t="n"/>
      <c r="S958" s="317" t="n"/>
      <c r="T958" s="314" t="n"/>
      <c r="U958" s="317" t="n"/>
      <c r="V958" s="341" t="n"/>
      <c r="W958" s="341" t="n"/>
      <c r="X958" s="291" t="n"/>
      <c r="Y958" s="114" t="n"/>
    </row>
    <row r="959">
      <c r="C959" s="320" t="n"/>
      <c r="D959" s="313" t="n"/>
      <c r="E959" s="291" t="n"/>
      <c r="F959" s="294" t="n"/>
      <c r="G959" s="295" t="n"/>
      <c r="H959" s="356" t="n"/>
      <c r="I959" s="341" t="n"/>
      <c r="J959" s="322" t="n"/>
      <c r="K959" s="357" t="n"/>
      <c r="L959" s="294" t="n"/>
      <c r="M959" s="294" t="n"/>
      <c r="N959" s="294" t="n"/>
      <c r="O959" s="298" t="n"/>
      <c r="P959" s="300" t="n"/>
      <c r="Q959" s="385" t="n"/>
      <c r="R959" s="268" t="n"/>
      <c r="S959" s="317" t="n"/>
      <c r="T959" s="314" t="n"/>
      <c r="U959" s="317" t="n"/>
      <c r="V959" s="341" t="n"/>
      <c r="W959" s="341" t="n"/>
      <c r="X959" s="291" t="n"/>
      <c r="Y959" s="114" t="n"/>
    </row>
    <row r="960">
      <c r="C960" s="320" t="n"/>
      <c r="D960" s="313" t="n"/>
      <c r="E960" s="291" t="n"/>
      <c r="F960" s="294" t="n"/>
      <c r="G960" s="295" t="n"/>
      <c r="H960" s="356" t="n"/>
      <c r="I960" s="341" t="n"/>
      <c r="J960" s="322" t="n"/>
      <c r="K960" s="357" t="n"/>
      <c r="L960" s="294" t="n"/>
      <c r="M960" s="294" t="n"/>
      <c r="N960" s="294" t="n"/>
      <c r="O960" s="298" t="n"/>
      <c r="P960" s="300" t="n"/>
      <c r="Q960" s="385" t="n"/>
      <c r="R960" s="268" t="n"/>
      <c r="S960" s="317" t="n"/>
      <c r="T960" s="314" t="n"/>
      <c r="U960" s="317" t="n"/>
      <c r="V960" s="341" t="n"/>
      <c r="W960" s="341" t="n"/>
      <c r="X960" s="291" t="n"/>
      <c r="Y960" s="114" t="n"/>
    </row>
    <row r="961">
      <c r="C961" s="320" t="n"/>
      <c r="D961" s="313" t="n"/>
      <c r="E961" s="291" t="n"/>
      <c r="F961" s="294" t="n"/>
      <c r="G961" s="295" t="n"/>
      <c r="H961" s="356" t="n"/>
      <c r="I961" s="341" t="n"/>
      <c r="J961" s="322" t="n"/>
      <c r="K961" s="357" t="n"/>
      <c r="L961" s="294" t="n"/>
      <c r="M961" s="294" t="n"/>
      <c r="N961" s="294" t="n"/>
      <c r="O961" s="298" t="n"/>
      <c r="P961" s="300" t="n"/>
      <c r="Q961" s="385" t="n"/>
      <c r="R961" s="268" t="n"/>
      <c r="S961" s="317" t="n"/>
      <c r="T961" s="314" t="n"/>
      <c r="U961" s="317" t="n"/>
      <c r="V961" s="341" t="n"/>
      <c r="W961" s="341" t="n"/>
      <c r="X961" s="291" t="n"/>
      <c r="Y961" s="114" t="n"/>
    </row>
    <row r="962">
      <c r="C962" s="320" t="n"/>
      <c r="D962" s="313" t="n"/>
      <c r="E962" s="291" t="n"/>
      <c r="F962" s="294" t="n"/>
      <c r="G962" s="295" t="n"/>
      <c r="H962" s="356" t="n"/>
      <c r="I962" s="341" t="n"/>
      <c r="J962" s="322" t="n"/>
      <c r="K962" s="357" t="n"/>
      <c r="L962" s="294" t="n"/>
      <c r="M962" s="294" t="n"/>
      <c r="N962" s="294" t="n"/>
      <c r="O962" s="298" t="n"/>
      <c r="P962" s="300" t="n"/>
      <c r="Q962" s="385" t="n"/>
      <c r="R962" s="268" t="n"/>
      <c r="S962" s="317" t="n"/>
      <c r="T962" s="314" t="n"/>
      <c r="U962" s="317" t="n"/>
      <c r="V962" s="341" t="n"/>
      <c r="W962" s="341" t="n"/>
      <c r="X962" s="291" t="n"/>
      <c r="Y962" s="114" t="n"/>
    </row>
    <row r="963">
      <c r="C963" s="320" t="n"/>
      <c r="D963" s="313" t="n"/>
      <c r="E963" s="291" t="n"/>
      <c r="F963" s="294" t="n"/>
      <c r="G963" s="295" t="n"/>
      <c r="H963" s="356" t="n"/>
      <c r="I963" s="341" t="n"/>
      <c r="J963" s="322" t="n"/>
      <c r="K963" s="357" t="n"/>
      <c r="L963" s="294" t="n"/>
      <c r="M963" s="294" t="n"/>
      <c r="N963" s="294" t="n"/>
      <c r="O963" s="298" t="n"/>
      <c r="P963" s="300" t="n"/>
      <c r="Q963" s="385" t="n"/>
      <c r="R963" s="268" t="n"/>
      <c r="S963" s="317" t="n"/>
      <c r="T963" s="314" t="n"/>
      <c r="U963" s="317" t="n"/>
      <c r="V963" s="341" t="n"/>
      <c r="W963" s="341" t="n"/>
      <c r="X963" s="291" t="n"/>
      <c r="Y963" s="114" t="n"/>
    </row>
    <row r="964">
      <c r="C964" s="320" t="n"/>
      <c r="D964" s="313" t="n"/>
      <c r="E964" s="291" t="n"/>
      <c r="F964" s="294" t="n"/>
      <c r="G964" s="295" t="n"/>
      <c r="H964" s="356" t="n"/>
      <c r="I964" s="341" t="n"/>
      <c r="J964" s="322" t="n"/>
      <c r="K964" s="357" t="n"/>
      <c r="L964" s="294" t="n"/>
      <c r="M964" s="294" t="n"/>
      <c r="N964" s="294" t="n"/>
      <c r="O964" s="298" t="n"/>
      <c r="P964" s="300" t="n"/>
      <c r="Q964" s="385" t="n"/>
      <c r="R964" s="268" t="n"/>
      <c r="S964" s="317" t="n"/>
      <c r="T964" s="314" t="n"/>
      <c r="U964" s="317" t="n"/>
      <c r="V964" s="341" t="n"/>
      <c r="W964" s="341" t="n"/>
      <c r="X964" s="291" t="n"/>
      <c r="Y964" s="114" t="n"/>
    </row>
    <row r="965">
      <c r="C965" s="320" t="n"/>
      <c r="D965" s="313" t="n"/>
      <c r="E965" s="291" t="n"/>
      <c r="F965" s="294" t="n"/>
      <c r="G965" s="295" t="n"/>
      <c r="H965" s="356" t="n"/>
      <c r="I965" s="341" t="n"/>
      <c r="J965" s="322" t="n"/>
      <c r="K965" s="357" t="n"/>
      <c r="L965" s="294" t="n"/>
      <c r="M965" s="294" t="n"/>
      <c r="N965" s="294" t="n"/>
      <c r="O965" s="298" t="n"/>
      <c r="P965" s="300" t="n"/>
      <c r="Q965" s="385" t="n"/>
      <c r="R965" s="268" t="n"/>
      <c r="S965" s="317" t="n"/>
      <c r="T965" s="314" t="n"/>
      <c r="U965" s="317" t="n"/>
      <c r="V965" s="341" t="n"/>
      <c r="W965" s="341" t="n"/>
      <c r="X965" s="291" t="n"/>
      <c r="Y965" s="114" t="n"/>
    </row>
    <row r="966">
      <c r="C966" s="320" t="n"/>
      <c r="D966" s="313" t="n"/>
      <c r="E966" s="291" t="n"/>
      <c r="F966" s="294" t="n"/>
      <c r="G966" s="295" t="n"/>
      <c r="H966" s="356" t="n"/>
      <c r="I966" s="341" t="n"/>
      <c r="J966" s="322" t="n"/>
      <c r="K966" s="357" t="n"/>
      <c r="L966" s="294" t="n"/>
      <c r="M966" s="294" t="n"/>
      <c r="N966" s="294" t="n"/>
      <c r="O966" s="298" t="n"/>
      <c r="P966" s="300" t="n"/>
      <c r="Q966" s="385" t="n"/>
      <c r="R966" s="268" t="n"/>
      <c r="S966" s="317" t="n"/>
      <c r="T966" s="314" t="n"/>
      <c r="U966" s="317" t="n"/>
      <c r="V966" s="341" t="n"/>
      <c r="W966" s="341" t="n"/>
      <c r="X966" s="291" t="n"/>
      <c r="Y966" s="114" t="n"/>
    </row>
    <row r="967">
      <c r="C967" s="320" t="n"/>
      <c r="D967" s="313" t="n"/>
      <c r="E967" s="291" t="n"/>
      <c r="F967" s="294" t="n"/>
      <c r="G967" s="295" t="n"/>
      <c r="H967" s="356" t="n"/>
      <c r="I967" s="341" t="n"/>
      <c r="J967" s="322" t="n"/>
      <c r="K967" s="357" t="n"/>
      <c r="L967" s="294" t="n"/>
      <c r="M967" s="294" t="n"/>
      <c r="N967" s="294" t="n"/>
      <c r="O967" s="298" t="n"/>
      <c r="P967" s="300" t="n"/>
      <c r="Q967" s="385" t="n"/>
      <c r="R967" s="268" t="n"/>
      <c r="S967" s="317" t="n"/>
      <c r="T967" s="314" t="n"/>
      <c r="U967" s="317" t="n"/>
      <c r="V967" s="341" t="n"/>
      <c r="W967" s="341" t="n"/>
      <c r="X967" s="291" t="n"/>
      <c r="Y967" s="114" t="n"/>
    </row>
    <row r="968">
      <c r="C968" s="320" t="n"/>
      <c r="D968" s="313" t="n"/>
      <c r="E968" s="291" t="n"/>
      <c r="F968" s="294" t="n"/>
      <c r="G968" s="295" t="n"/>
      <c r="H968" s="356" t="n"/>
      <c r="I968" s="341" t="n"/>
      <c r="J968" s="322" t="n"/>
      <c r="K968" s="357" t="n"/>
      <c r="L968" s="294" t="n"/>
      <c r="M968" s="294" t="n"/>
      <c r="N968" s="294" t="n"/>
      <c r="O968" s="298" t="n"/>
      <c r="P968" s="300" t="n"/>
      <c r="Q968" s="385" t="n"/>
      <c r="R968" s="268" t="n"/>
      <c r="S968" s="317" t="n"/>
      <c r="T968" s="314" t="n"/>
      <c r="U968" s="317" t="n"/>
      <c r="V968" s="341" t="n"/>
      <c r="W968" s="341" t="n"/>
      <c r="X968" s="291" t="n"/>
      <c r="Y968" s="114" t="n"/>
    </row>
    <row r="969">
      <c r="C969" s="320" t="n"/>
      <c r="D969" s="313" t="n"/>
      <c r="E969" s="291" t="n"/>
      <c r="F969" s="294" t="n"/>
      <c r="G969" s="295" t="n"/>
      <c r="H969" s="356" t="n"/>
      <c r="I969" s="341" t="n"/>
      <c r="J969" s="322" t="n"/>
      <c r="K969" s="357" t="n"/>
      <c r="L969" s="294" t="n"/>
      <c r="M969" s="294" t="n"/>
      <c r="N969" s="294" t="n"/>
      <c r="O969" s="298" t="n"/>
      <c r="P969" s="300" t="n"/>
      <c r="Q969" s="385" t="n"/>
      <c r="R969" s="268" t="n"/>
      <c r="S969" s="317" t="n"/>
      <c r="T969" s="314" t="n"/>
      <c r="U969" s="317" t="n"/>
      <c r="V969" s="341" t="n"/>
      <c r="W969" s="341" t="n"/>
      <c r="X969" s="291" t="n"/>
      <c r="Y969" s="114" t="n"/>
    </row>
    <row r="970">
      <c r="C970" s="320" t="n"/>
      <c r="D970" s="313" t="n"/>
      <c r="E970" s="291" t="n"/>
      <c r="F970" s="294" t="n"/>
      <c r="G970" s="295" t="n"/>
      <c r="H970" s="356" t="n"/>
      <c r="I970" s="341" t="n"/>
      <c r="J970" s="322" t="n"/>
      <c r="K970" s="357" t="n"/>
      <c r="L970" s="294" t="n"/>
      <c r="M970" s="294" t="n"/>
      <c r="N970" s="294" t="n"/>
      <c r="O970" s="298" t="n"/>
      <c r="P970" s="300" t="n"/>
      <c r="Q970" s="385" t="n"/>
      <c r="R970" s="268" t="n"/>
      <c r="S970" s="317" t="n"/>
      <c r="T970" s="314" t="n"/>
      <c r="U970" s="317" t="n"/>
      <c r="V970" s="341" t="n"/>
      <c r="W970" s="341" t="n"/>
      <c r="X970" s="291" t="n"/>
      <c r="Y970" s="114" t="n"/>
    </row>
    <row r="971">
      <c r="C971" s="320" t="n"/>
      <c r="D971" s="313" t="n"/>
      <c r="E971" s="291" t="n"/>
      <c r="F971" s="294" t="n"/>
      <c r="G971" s="295" t="n"/>
      <c r="H971" s="356" t="n"/>
      <c r="I971" s="341" t="n"/>
      <c r="J971" s="322" t="n"/>
      <c r="K971" s="357" t="n"/>
      <c r="L971" s="294" t="n"/>
      <c r="M971" s="294" t="n"/>
      <c r="N971" s="294" t="n"/>
      <c r="O971" s="298" t="n"/>
      <c r="P971" s="300" t="n"/>
      <c r="Q971" s="385" t="n"/>
      <c r="R971" s="268" t="n"/>
      <c r="S971" s="317" t="n"/>
      <c r="T971" s="314" t="n"/>
      <c r="U971" s="317" t="n"/>
      <c r="V971" s="341" t="n"/>
      <c r="W971" s="341" t="n"/>
      <c r="X971" s="291" t="n"/>
      <c r="Y971" s="114" t="n"/>
    </row>
    <row r="972">
      <c r="C972" s="320" t="n"/>
      <c r="D972" s="313" t="n"/>
      <c r="E972" s="291" t="n"/>
      <c r="F972" s="294" t="n"/>
      <c r="G972" s="295" t="n"/>
      <c r="H972" s="356" t="n"/>
      <c r="I972" s="341" t="n"/>
      <c r="J972" s="322" t="n"/>
      <c r="K972" s="357" t="n"/>
      <c r="L972" s="294" t="n"/>
      <c r="M972" s="294" t="n"/>
      <c r="N972" s="294" t="n"/>
      <c r="O972" s="298" t="n"/>
      <c r="P972" s="300" t="n"/>
      <c r="Q972" s="385" t="n"/>
      <c r="R972" s="268" t="n"/>
      <c r="S972" s="317" t="n"/>
      <c r="T972" s="314" t="n"/>
      <c r="U972" s="317" t="n"/>
      <c r="V972" s="341" t="n"/>
      <c r="W972" s="341" t="n"/>
      <c r="X972" s="291" t="n"/>
      <c r="Y972" s="114" t="n"/>
    </row>
    <row r="973">
      <c r="C973" s="320" t="n"/>
      <c r="D973" s="313" t="n"/>
      <c r="E973" s="291" t="n"/>
      <c r="F973" s="294" t="n"/>
      <c r="G973" s="295" t="n"/>
      <c r="H973" s="356" t="n"/>
      <c r="I973" s="341" t="n"/>
      <c r="J973" s="322" t="n"/>
      <c r="K973" s="357" t="n"/>
      <c r="L973" s="294" t="n"/>
      <c r="M973" s="294" t="n"/>
      <c r="N973" s="294" t="n"/>
      <c r="O973" s="298" t="n"/>
      <c r="P973" s="300" t="n"/>
      <c r="Q973" s="385" t="n"/>
      <c r="R973" s="268" t="n"/>
      <c r="S973" s="317" t="n"/>
      <c r="T973" s="314" t="n"/>
      <c r="U973" s="317" t="n"/>
      <c r="V973" s="341" t="n"/>
      <c r="W973" s="341" t="n"/>
      <c r="X973" s="291" t="n"/>
      <c r="Y973" s="114" t="n"/>
    </row>
    <row r="974">
      <c r="C974" s="320" t="n"/>
      <c r="D974" s="313" t="n"/>
      <c r="E974" s="291" t="n"/>
      <c r="F974" s="294" t="n"/>
      <c r="G974" s="295" t="n"/>
      <c r="H974" s="356" t="n"/>
      <c r="I974" s="341" t="n"/>
      <c r="J974" s="322" t="n"/>
      <c r="K974" s="357" t="n"/>
      <c r="L974" s="294" t="n"/>
      <c r="M974" s="294" t="n"/>
      <c r="N974" s="294" t="n"/>
      <c r="O974" s="298" t="n"/>
      <c r="P974" s="300" t="n"/>
      <c r="Q974" s="385" t="n"/>
      <c r="R974" s="268" t="n"/>
      <c r="S974" s="317" t="n"/>
      <c r="T974" s="314" t="n"/>
      <c r="U974" s="317" t="n"/>
      <c r="V974" s="341" t="n"/>
      <c r="W974" s="341" t="n"/>
      <c r="X974" s="291" t="n"/>
      <c r="Y974" s="114" t="n"/>
    </row>
    <row r="975">
      <c r="C975" s="320" t="n"/>
      <c r="D975" s="313" t="n"/>
      <c r="E975" s="291" t="n"/>
      <c r="F975" s="294" t="n"/>
      <c r="G975" s="295" t="n"/>
      <c r="H975" s="356" t="n"/>
      <c r="I975" s="341" t="n"/>
      <c r="J975" s="322" t="n"/>
      <c r="K975" s="357" t="n"/>
      <c r="L975" s="294" t="n"/>
      <c r="M975" s="294" t="n"/>
      <c r="N975" s="294" t="n"/>
      <c r="O975" s="298" t="n"/>
      <c r="P975" s="300" t="n"/>
      <c r="Q975" s="385" t="n"/>
      <c r="R975" s="268" t="n"/>
      <c r="S975" s="317" t="n"/>
      <c r="T975" s="314" t="n"/>
      <c r="U975" s="317" t="n"/>
      <c r="V975" s="341" t="n"/>
      <c r="W975" s="341" t="n"/>
      <c r="X975" s="291" t="n"/>
      <c r="Y975" s="114" t="n"/>
    </row>
    <row r="976">
      <c r="C976" s="320" t="n"/>
      <c r="D976" s="313" t="n"/>
      <c r="E976" s="291" t="n"/>
      <c r="F976" s="294" t="n"/>
      <c r="G976" s="295" t="n"/>
      <c r="H976" s="356" t="n"/>
      <c r="I976" s="341" t="n"/>
      <c r="J976" s="322" t="n"/>
      <c r="K976" s="357" t="n"/>
      <c r="L976" s="294" t="n"/>
      <c r="M976" s="294" t="n"/>
      <c r="N976" s="294" t="n"/>
      <c r="O976" s="298" t="n"/>
      <c r="P976" s="300" t="n"/>
      <c r="Q976" s="385" t="n"/>
      <c r="R976" s="268" t="n"/>
      <c r="S976" s="317" t="n"/>
      <c r="T976" s="314" t="n"/>
      <c r="U976" s="317" t="n"/>
      <c r="V976" s="341" t="n"/>
      <c r="W976" s="341" t="n"/>
      <c r="X976" s="291" t="n"/>
      <c r="Y976" s="114" t="n"/>
    </row>
    <row r="977">
      <c r="C977" s="320" t="n"/>
      <c r="D977" s="313" t="n"/>
      <c r="E977" s="291" t="n"/>
      <c r="F977" s="294" t="n"/>
      <c r="G977" s="295" t="n"/>
      <c r="H977" s="356" t="n"/>
      <c r="I977" s="341" t="n"/>
      <c r="J977" s="322" t="n"/>
      <c r="K977" s="357" t="n"/>
      <c r="L977" s="294" t="n"/>
      <c r="M977" s="294" t="n"/>
      <c r="N977" s="294" t="n"/>
      <c r="O977" s="298" t="n"/>
      <c r="P977" s="300" t="n"/>
      <c r="Q977" s="385" t="n"/>
      <c r="R977" s="268" t="n"/>
      <c r="S977" s="317" t="n"/>
      <c r="T977" s="314" t="n"/>
      <c r="U977" s="317" t="n"/>
      <c r="V977" s="341" t="n"/>
      <c r="W977" s="341" t="n"/>
      <c r="X977" s="291" t="n"/>
      <c r="Y977" s="114" t="n"/>
    </row>
    <row r="978">
      <c r="C978" s="320" t="n"/>
      <c r="D978" s="313" t="n"/>
      <c r="E978" s="291" t="n"/>
      <c r="F978" s="294" t="n"/>
      <c r="G978" s="295" t="n"/>
      <c r="H978" s="356" t="n"/>
      <c r="I978" s="341" t="n"/>
      <c r="J978" s="322" t="n"/>
      <c r="K978" s="357" t="n"/>
      <c r="L978" s="294" t="n"/>
      <c r="M978" s="294" t="n"/>
      <c r="N978" s="294" t="n"/>
      <c r="O978" s="298" t="n"/>
      <c r="P978" s="300" t="n"/>
      <c r="Q978" s="385" t="n"/>
      <c r="R978" s="268" t="n"/>
      <c r="S978" s="317" t="n"/>
      <c r="T978" s="314" t="n"/>
      <c r="U978" s="317" t="n"/>
      <c r="V978" s="341" t="n"/>
      <c r="W978" s="341" t="n"/>
      <c r="X978" s="291" t="n"/>
      <c r="Y978" s="114" t="n"/>
    </row>
    <row r="979">
      <c r="C979" s="320" t="n"/>
      <c r="D979" s="313" t="n"/>
      <c r="E979" s="291" t="n"/>
      <c r="F979" s="294" t="n"/>
      <c r="G979" s="295" t="n"/>
      <c r="H979" s="356" t="n"/>
      <c r="I979" s="341" t="n"/>
      <c r="J979" s="322" t="n"/>
      <c r="K979" s="357" t="n"/>
      <c r="L979" s="294" t="n"/>
      <c r="M979" s="294" t="n"/>
      <c r="N979" s="294" t="n"/>
      <c r="O979" s="298" t="n"/>
      <c r="P979" s="300" t="n"/>
      <c r="Q979" s="385" t="n"/>
      <c r="R979" s="268" t="n"/>
      <c r="S979" s="317" t="n"/>
      <c r="T979" s="314" t="n"/>
      <c r="U979" s="317" t="n"/>
      <c r="V979" s="341" t="n"/>
      <c r="W979" s="341" t="n"/>
      <c r="X979" s="291" t="n"/>
      <c r="Y979" s="114" t="n"/>
    </row>
    <row r="980">
      <c r="C980" s="320" t="n"/>
      <c r="D980" s="313" t="n"/>
      <c r="E980" s="291" t="n"/>
      <c r="F980" s="294" t="n"/>
      <c r="G980" s="295" t="n"/>
      <c r="H980" s="356" t="n"/>
      <c r="I980" s="341" t="n"/>
      <c r="J980" s="322" t="n"/>
      <c r="K980" s="357" t="n"/>
      <c r="L980" s="294" t="n"/>
      <c r="M980" s="294" t="n"/>
      <c r="N980" s="294" t="n"/>
      <c r="O980" s="298" t="n"/>
      <c r="P980" s="300" t="n"/>
      <c r="Q980" s="385" t="n"/>
      <c r="R980" s="268" t="n"/>
      <c r="S980" s="317" t="n"/>
      <c r="T980" s="314" t="n"/>
      <c r="U980" s="317" t="n"/>
      <c r="V980" s="341" t="n"/>
      <c r="W980" s="341" t="n"/>
      <c r="X980" s="291" t="n"/>
      <c r="Y980" s="114" t="n"/>
    </row>
    <row r="981">
      <c r="C981" s="320" t="n"/>
      <c r="D981" s="313" t="n"/>
      <c r="E981" s="291" t="n"/>
      <c r="F981" s="294" t="n"/>
      <c r="G981" s="295" t="n"/>
      <c r="H981" s="356" t="n"/>
      <c r="I981" s="341" t="n"/>
      <c r="J981" s="322" t="n"/>
      <c r="K981" s="357" t="n"/>
      <c r="L981" s="294" t="n"/>
      <c r="M981" s="294" t="n"/>
      <c r="N981" s="294" t="n"/>
      <c r="O981" s="298" t="n"/>
      <c r="P981" s="300" t="n"/>
      <c r="Q981" s="385" t="n"/>
      <c r="R981" s="268" t="n"/>
      <c r="S981" s="317" t="n"/>
      <c r="T981" s="314" t="n"/>
      <c r="U981" s="317" t="n"/>
      <c r="V981" s="341" t="n"/>
      <c r="W981" s="341" t="n"/>
      <c r="X981" s="291" t="n"/>
      <c r="Y981" s="114" t="n"/>
    </row>
    <row r="982">
      <c r="C982" s="320" t="n"/>
      <c r="D982" s="313" t="n"/>
      <c r="E982" s="291" t="n"/>
      <c r="F982" s="294" t="n"/>
      <c r="G982" s="295" t="n"/>
      <c r="H982" s="356" t="n"/>
      <c r="I982" s="341" t="n"/>
      <c r="J982" s="322" t="n"/>
      <c r="K982" s="357" t="n"/>
      <c r="L982" s="294" t="n"/>
      <c r="M982" s="294" t="n"/>
      <c r="N982" s="294" t="n"/>
      <c r="O982" s="298" t="n"/>
      <c r="P982" s="300" t="n"/>
      <c r="Q982" s="385" t="n"/>
      <c r="R982" s="268" t="n"/>
      <c r="S982" s="317" t="n"/>
      <c r="T982" s="314" t="n"/>
      <c r="U982" s="317" t="n"/>
      <c r="V982" s="341" t="n"/>
      <c r="W982" s="341" t="n"/>
      <c r="X982" s="291" t="n"/>
      <c r="Y982" s="114" t="n"/>
    </row>
    <row r="983">
      <c r="C983" s="320" t="n"/>
      <c r="D983" s="313" t="n"/>
      <c r="E983" s="291" t="n"/>
      <c r="F983" s="294" t="n"/>
      <c r="G983" s="295" t="n"/>
      <c r="H983" s="356" t="n"/>
      <c r="I983" s="341" t="n"/>
      <c r="J983" s="322" t="n"/>
      <c r="K983" s="357" t="n"/>
      <c r="L983" s="294" t="n"/>
      <c r="M983" s="294" t="n"/>
      <c r="N983" s="294" t="n"/>
      <c r="O983" s="298" t="n"/>
      <c r="P983" s="300" t="n"/>
      <c r="Q983" s="385" t="n"/>
      <c r="R983" s="268" t="n"/>
      <c r="S983" s="317" t="n"/>
      <c r="T983" s="314" t="n"/>
      <c r="U983" s="317" t="n"/>
      <c r="V983" s="341" t="n"/>
      <c r="W983" s="341" t="n"/>
      <c r="X983" s="291" t="n"/>
      <c r="Y983" s="114" t="n"/>
    </row>
    <row r="984">
      <c r="C984" s="320" t="n"/>
      <c r="D984" s="313" t="n"/>
      <c r="E984" s="291" t="n"/>
      <c r="F984" s="294" t="n"/>
      <c r="G984" s="295" t="n"/>
      <c r="H984" s="356" t="n"/>
      <c r="I984" s="341" t="n"/>
      <c r="J984" s="322" t="n"/>
      <c r="K984" s="357" t="n"/>
      <c r="L984" s="294" t="n"/>
      <c r="M984" s="294" t="n"/>
      <c r="N984" s="294" t="n"/>
      <c r="O984" s="298" t="n"/>
      <c r="P984" s="300" t="n"/>
      <c r="Q984" s="385" t="n"/>
      <c r="R984" s="268" t="n"/>
      <c r="S984" s="317" t="n"/>
      <c r="T984" s="314" t="n"/>
      <c r="U984" s="317" t="n"/>
      <c r="V984" s="341" t="n"/>
      <c r="W984" s="341" t="n"/>
      <c r="X984" s="291" t="n"/>
      <c r="Y984" s="114" t="n"/>
    </row>
    <row r="985">
      <c r="C985" s="320" t="n"/>
      <c r="D985" s="313" t="n"/>
      <c r="E985" s="291" t="n"/>
      <c r="F985" s="294" t="n"/>
      <c r="G985" s="295" t="n"/>
      <c r="H985" s="356" t="n"/>
      <c r="I985" s="341" t="n"/>
      <c r="J985" s="322" t="n"/>
      <c r="K985" s="357" t="n"/>
      <c r="L985" s="294" t="n"/>
      <c r="M985" s="294" t="n"/>
      <c r="N985" s="294" t="n"/>
      <c r="O985" s="298" t="n"/>
      <c r="P985" s="300" t="n"/>
      <c r="Q985" s="385" t="n"/>
      <c r="R985" s="268" t="n"/>
      <c r="S985" s="317" t="n"/>
      <c r="T985" s="314" t="n"/>
      <c r="U985" s="317" t="n"/>
      <c r="V985" s="341" t="n"/>
      <c r="W985" s="341" t="n"/>
      <c r="X985" s="291" t="n"/>
      <c r="Y985" s="114" t="n"/>
    </row>
    <row r="986">
      <c r="C986" s="320" t="n"/>
      <c r="D986" s="313" t="n"/>
      <c r="E986" s="291" t="n"/>
      <c r="F986" s="294" t="n"/>
      <c r="G986" s="295" t="n"/>
      <c r="H986" s="356" t="n"/>
      <c r="I986" s="341" t="n"/>
      <c r="J986" s="322" t="n"/>
      <c r="K986" s="357" t="n"/>
      <c r="L986" s="294" t="n"/>
      <c r="M986" s="294" t="n"/>
      <c r="N986" s="294" t="n"/>
      <c r="O986" s="298" t="n"/>
      <c r="P986" s="300" t="n"/>
      <c r="Q986" s="385" t="n"/>
      <c r="R986" s="268" t="n"/>
      <c r="S986" s="317" t="n"/>
      <c r="T986" s="314" t="n"/>
      <c r="U986" s="317" t="n"/>
      <c r="V986" s="341" t="n"/>
      <c r="W986" s="341" t="n"/>
      <c r="X986" s="291" t="n"/>
      <c r="Y986" s="114" t="n"/>
    </row>
    <row r="987">
      <c r="C987" s="320" t="n"/>
      <c r="D987" s="313" t="n"/>
      <c r="E987" s="291" t="n"/>
      <c r="F987" s="294" t="n"/>
      <c r="G987" s="295" t="n"/>
      <c r="H987" s="356" t="n"/>
      <c r="I987" s="341" t="n"/>
      <c r="J987" s="322" t="n"/>
      <c r="K987" s="357" t="n"/>
      <c r="L987" s="294" t="n"/>
      <c r="M987" s="294" t="n"/>
      <c r="N987" s="294" t="n"/>
      <c r="O987" s="298" t="n"/>
      <c r="P987" s="300" t="n"/>
      <c r="Q987" s="385" t="n"/>
      <c r="R987" s="268" t="n"/>
      <c r="S987" s="317" t="n"/>
      <c r="T987" s="314" t="n"/>
      <c r="U987" s="317" t="n"/>
      <c r="V987" s="341" t="n"/>
      <c r="W987" s="341" t="n"/>
      <c r="X987" s="291" t="n"/>
      <c r="Y987" s="114" t="n"/>
    </row>
    <row r="988">
      <c r="C988" s="320" t="n"/>
      <c r="D988" s="313" t="n"/>
      <c r="E988" s="291" t="n"/>
      <c r="F988" s="294" t="n"/>
      <c r="G988" s="295" t="n"/>
      <c r="H988" s="356" t="n"/>
      <c r="I988" s="341" t="n"/>
      <c r="J988" s="322" t="n"/>
      <c r="K988" s="357" t="n"/>
      <c r="L988" s="294" t="n"/>
      <c r="M988" s="294" t="n"/>
      <c r="N988" s="294" t="n"/>
      <c r="O988" s="298" t="n"/>
      <c r="P988" s="300" t="n"/>
      <c r="Q988" s="385" t="n"/>
      <c r="R988" s="268" t="n"/>
      <c r="S988" s="317" t="n"/>
      <c r="T988" s="314" t="n"/>
      <c r="U988" s="317" t="n"/>
      <c r="V988" s="341" t="n"/>
      <c r="W988" s="341" t="n"/>
      <c r="X988" s="291" t="n"/>
      <c r="Y988" s="114" t="n"/>
    </row>
    <row r="989">
      <c r="C989" s="320" t="n"/>
      <c r="D989" s="313" t="n"/>
      <c r="E989" s="291" t="n"/>
      <c r="F989" s="294" t="n"/>
      <c r="G989" s="295" t="n"/>
      <c r="H989" s="356" t="n"/>
      <c r="I989" s="341" t="n"/>
      <c r="J989" s="322" t="n"/>
      <c r="K989" s="357" t="n"/>
      <c r="L989" s="294" t="n"/>
      <c r="M989" s="294" t="n"/>
      <c r="N989" s="294" t="n"/>
      <c r="O989" s="298" t="n"/>
      <c r="P989" s="300" t="n"/>
      <c r="Q989" s="385" t="n"/>
      <c r="R989" s="268" t="n"/>
      <c r="S989" s="317" t="n"/>
      <c r="T989" s="314" t="n"/>
      <c r="U989" s="317" t="n"/>
      <c r="V989" s="341" t="n"/>
      <c r="W989" s="341" t="n"/>
      <c r="X989" s="291" t="n"/>
      <c r="Y989" s="114" t="n"/>
    </row>
    <row r="990">
      <c r="C990" s="320" t="n"/>
      <c r="D990" s="313" t="n"/>
      <c r="E990" s="291" t="n"/>
      <c r="F990" s="294" t="n"/>
      <c r="G990" s="295" t="n"/>
      <c r="H990" s="356" t="n"/>
      <c r="I990" s="341" t="n"/>
      <c r="J990" s="322" t="n"/>
      <c r="K990" s="357" t="n"/>
      <c r="L990" s="294" t="n"/>
      <c r="M990" s="294" t="n"/>
      <c r="N990" s="294" t="n"/>
      <c r="O990" s="298" t="n"/>
      <c r="P990" s="300" t="n"/>
      <c r="Q990" s="385" t="n"/>
      <c r="R990" s="268" t="n"/>
      <c r="S990" s="317" t="n"/>
      <c r="T990" s="314" t="n"/>
      <c r="U990" s="317" t="n"/>
      <c r="V990" s="341" t="n"/>
      <c r="W990" s="341" t="n"/>
      <c r="X990" s="291" t="n"/>
      <c r="Y990" s="114" t="n"/>
    </row>
    <row r="991">
      <c r="C991" s="320" t="n"/>
      <c r="D991" s="313" t="n"/>
      <c r="E991" s="291" t="n"/>
      <c r="F991" s="294" t="n"/>
      <c r="G991" s="295" t="n"/>
      <c r="H991" s="356" t="n"/>
      <c r="I991" s="341" t="n"/>
      <c r="J991" s="322" t="n"/>
      <c r="K991" s="357" t="n"/>
      <c r="L991" s="294" t="n"/>
      <c r="M991" s="294" t="n"/>
      <c r="N991" s="294" t="n"/>
      <c r="O991" s="298" t="n"/>
      <c r="P991" s="300" t="n"/>
      <c r="Q991" s="385" t="n"/>
      <c r="R991" s="268" t="n"/>
      <c r="S991" s="317" t="n"/>
      <c r="T991" s="314" t="n"/>
      <c r="U991" s="317" t="n"/>
      <c r="V991" s="341" t="n"/>
      <c r="W991" s="341" t="n"/>
      <c r="X991" s="291" t="n"/>
      <c r="Y991" s="114" t="n"/>
    </row>
    <row r="992">
      <c r="C992" s="320" t="n"/>
      <c r="D992" s="313" t="n"/>
      <c r="E992" s="291" t="n"/>
      <c r="F992" s="294" t="n"/>
      <c r="G992" s="295" t="n"/>
      <c r="H992" s="356" t="n"/>
      <c r="I992" s="341" t="n"/>
      <c r="J992" s="322" t="n"/>
      <c r="K992" s="357" t="n"/>
      <c r="L992" s="294" t="n"/>
      <c r="M992" s="294" t="n"/>
      <c r="N992" s="294" t="n"/>
      <c r="O992" s="298" t="n"/>
      <c r="P992" s="300" t="n"/>
      <c r="Q992" s="385" t="n"/>
      <c r="R992" s="268" t="n"/>
      <c r="S992" s="317" t="n"/>
      <c r="T992" s="314" t="n"/>
      <c r="U992" s="317" t="n"/>
      <c r="V992" s="341" t="n"/>
      <c r="W992" s="341" t="n"/>
      <c r="X992" s="291" t="n"/>
      <c r="Y992" s="114" t="n"/>
    </row>
    <row r="993">
      <c r="C993" s="320" t="n"/>
      <c r="D993" s="313" t="n"/>
      <c r="E993" s="291" t="n"/>
      <c r="F993" s="294" t="n"/>
      <c r="G993" s="295" t="n"/>
      <c r="H993" s="356" t="n"/>
      <c r="I993" s="341" t="n"/>
      <c r="J993" s="322" t="n"/>
      <c r="K993" s="357" t="n"/>
      <c r="L993" s="294" t="n"/>
      <c r="M993" s="294" t="n"/>
      <c r="N993" s="294" t="n"/>
      <c r="O993" s="298" t="n"/>
      <c r="P993" s="300" t="n"/>
      <c r="Q993" s="385" t="n"/>
      <c r="R993" s="268" t="n"/>
      <c r="S993" s="317" t="n"/>
      <c r="T993" s="314" t="n"/>
      <c r="U993" s="317" t="n"/>
      <c r="V993" s="341" t="n"/>
      <c r="W993" s="341" t="n"/>
      <c r="X993" s="291" t="n"/>
      <c r="Y993" s="114" t="n"/>
    </row>
    <row r="994">
      <c r="C994" s="320" t="n"/>
      <c r="D994" s="313" t="n"/>
      <c r="E994" s="291" t="n"/>
      <c r="F994" s="294" t="n"/>
      <c r="G994" s="295" t="n"/>
      <c r="H994" s="356" t="n"/>
      <c r="I994" s="341" t="n"/>
      <c r="J994" s="322" t="n"/>
      <c r="K994" s="357" t="n"/>
      <c r="L994" s="294" t="n"/>
      <c r="M994" s="294" t="n"/>
      <c r="N994" s="294" t="n"/>
      <c r="O994" s="298" t="n"/>
      <c r="P994" s="300" t="n"/>
      <c r="Q994" s="385" t="n"/>
      <c r="R994" s="268" t="n"/>
      <c r="S994" s="317" t="n"/>
      <c r="T994" s="314" t="n"/>
      <c r="U994" s="317" t="n"/>
      <c r="V994" s="341" t="n"/>
      <c r="W994" s="341" t="n"/>
      <c r="X994" s="291" t="n"/>
      <c r="Y994" s="114" t="n"/>
    </row>
    <row r="995">
      <c r="C995" s="320" t="n"/>
      <c r="D995" s="313" t="n"/>
      <c r="E995" s="291" t="n"/>
      <c r="F995" s="294" t="n"/>
      <c r="G995" s="295" t="n"/>
      <c r="H995" s="356" t="n"/>
      <c r="I995" s="341" t="n"/>
      <c r="J995" s="322" t="n"/>
      <c r="K995" s="357" t="n"/>
      <c r="L995" s="294" t="n"/>
      <c r="M995" s="294" t="n"/>
      <c r="N995" s="294" t="n"/>
      <c r="O995" s="298" t="n"/>
      <c r="P995" s="300" t="n"/>
      <c r="Q995" s="385" t="n"/>
      <c r="R995" s="268" t="n"/>
      <c r="S995" s="317" t="n"/>
      <c r="T995" s="314" t="n"/>
      <c r="U995" s="317" t="n"/>
      <c r="V995" s="341" t="n"/>
      <c r="W995" s="341" t="n"/>
      <c r="X995" s="291" t="n"/>
      <c r="Y995" s="114" t="n"/>
    </row>
    <row r="996">
      <c r="C996" s="320" t="n"/>
      <c r="D996" s="313" t="n"/>
      <c r="E996" s="291" t="n"/>
      <c r="F996" s="294" t="n"/>
      <c r="G996" s="295" t="n"/>
      <c r="H996" s="356" t="n"/>
      <c r="I996" s="341" t="n"/>
      <c r="J996" s="322" t="n"/>
      <c r="K996" s="357" t="n"/>
      <c r="L996" s="294" t="n"/>
      <c r="M996" s="294" t="n"/>
      <c r="N996" s="294" t="n"/>
      <c r="O996" s="298" t="n"/>
      <c r="P996" s="300" t="n"/>
      <c r="Q996" s="385" t="n"/>
      <c r="R996" s="268" t="n"/>
      <c r="S996" s="317" t="n"/>
      <c r="T996" s="314" t="n"/>
      <c r="U996" s="317" t="n"/>
      <c r="V996" s="341" t="n"/>
      <c r="W996" s="341" t="n"/>
      <c r="X996" s="291" t="n"/>
      <c r="Y996" s="114" t="n"/>
    </row>
    <row r="997">
      <c r="C997" s="320" t="n"/>
      <c r="D997" s="313" t="n"/>
      <c r="E997" s="291" t="n"/>
      <c r="F997" s="294" t="n"/>
      <c r="G997" s="295" t="n"/>
      <c r="H997" s="356" t="n"/>
      <c r="I997" s="341" t="n"/>
      <c r="J997" s="322" t="n"/>
      <c r="K997" s="357" t="n"/>
      <c r="L997" s="294" t="n"/>
      <c r="M997" s="294" t="n"/>
      <c r="N997" s="294" t="n"/>
      <c r="O997" s="298" t="n"/>
      <c r="P997" s="300" t="n"/>
      <c r="Q997" s="385" t="n"/>
      <c r="R997" s="268" t="n"/>
      <c r="S997" s="317" t="n"/>
      <c r="T997" s="314" t="n"/>
      <c r="U997" s="317" t="n"/>
      <c r="V997" s="341" t="n"/>
      <c r="W997" s="341" t="n"/>
      <c r="X997" s="291" t="n"/>
      <c r="Y997" s="114" t="n"/>
    </row>
    <row r="998">
      <c r="C998" s="320" t="n"/>
      <c r="D998" s="313" t="n"/>
      <c r="E998" s="291" t="n"/>
      <c r="F998" s="294" t="n"/>
      <c r="G998" s="295" t="n"/>
      <c r="H998" s="356" t="n"/>
      <c r="I998" s="341" t="n"/>
      <c r="J998" s="322" t="n"/>
      <c r="K998" s="357" t="n"/>
      <c r="L998" s="294" t="n"/>
      <c r="M998" s="294" t="n"/>
      <c r="N998" s="294" t="n"/>
      <c r="O998" s="298" t="n"/>
      <c r="P998" s="300" t="n"/>
      <c r="Q998" s="385" t="n"/>
      <c r="R998" s="268" t="n"/>
      <c r="S998" s="317" t="n"/>
      <c r="T998" s="314" t="n"/>
      <c r="U998" s="317" t="n"/>
      <c r="V998" s="341" t="n"/>
      <c r="W998" s="341" t="n"/>
      <c r="X998" s="291" t="n"/>
      <c r="Y998" s="114" t="n"/>
    </row>
    <row r="999">
      <c r="C999" s="320" t="n"/>
      <c r="D999" s="313" t="n"/>
      <c r="E999" s="291" t="n"/>
      <c r="F999" s="294" t="n"/>
      <c r="G999" s="295" t="n"/>
      <c r="H999" s="356" t="n"/>
      <c r="I999" s="341" t="n"/>
      <c r="J999" s="322" t="n"/>
      <c r="K999" s="357" t="n"/>
      <c r="L999" s="294" t="n"/>
      <c r="M999" s="294" t="n"/>
      <c r="N999" s="294" t="n"/>
      <c r="O999" s="298" t="n"/>
      <c r="P999" s="300" t="n"/>
      <c r="Q999" s="385" t="n"/>
      <c r="R999" s="268" t="n"/>
      <c r="S999" s="317" t="n"/>
      <c r="T999" s="314" t="n"/>
      <c r="U999" s="317" t="n"/>
      <c r="V999" s="341" t="n"/>
      <c r="W999" s="341" t="n"/>
      <c r="X999" s="291" t="n"/>
      <c r="Y999" s="114" t="n"/>
    </row>
    <row r="1000">
      <c r="C1000" s="320" t="n"/>
      <c r="D1000" s="313" t="n"/>
      <c r="E1000" s="291" t="n"/>
      <c r="F1000" s="294" t="n"/>
      <c r="G1000" s="295" t="n"/>
      <c r="H1000" s="356" t="n"/>
      <c r="I1000" s="341" t="n"/>
      <c r="J1000" s="322" t="n"/>
      <c r="K1000" s="357" t="n"/>
      <c r="L1000" s="294" t="n"/>
      <c r="M1000" s="294" t="n"/>
      <c r="N1000" s="294" t="n"/>
      <c r="O1000" s="298" t="n"/>
      <c r="P1000" s="300" t="n"/>
      <c r="Q1000" s="385" t="n"/>
      <c r="R1000" s="268" t="n"/>
      <c r="S1000" s="317" t="n"/>
      <c r="T1000" s="314" t="n"/>
      <c r="U1000" s="317" t="n"/>
      <c r="V1000" s="341" t="n"/>
      <c r="W1000" s="341" t="n"/>
      <c r="X1000" s="291" t="n"/>
      <c r="Y1000" s="114" t="n"/>
    </row>
    <row r="1001">
      <c r="C1001" s="320" t="n"/>
      <c r="D1001" s="313" t="n"/>
      <c r="E1001" s="291" t="n"/>
      <c r="F1001" s="294" t="n"/>
      <c r="G1001" s="295" t="n"/>
      <c r="H1001" s="356" t="n"/>
      <c r="I1001" s="341" t="n"/>
      <c r="J1001" s="322" t="n"/>
      <c r="K1001" s="357" t="n"/>
      <c r="L1001" s="294" t="n"/>
      <c r="M1001" s="294" t="n"/>
      <c r="N1001" s="294" t="n"/>
      <c r="O1001" s="298" t="n"/>
      <c r="P1001" s="300" t="n"/>
      <c r="Q1001" s="385" t="n"/>
      <c r="R1001" s="268" t="n"/>
      <c r="S1001" s="317" t="n"/>
      <c r="T1001" s="314" t="n"/>
      <c r="U1001" s="317" t="n"/>
      <c r="V1001" s="341" t="n"/>
      <c r="W1001" s="341" t="n"/>
      <c r="X1001" s="291" t="n"/>
      <c r="Y1001" s="114" t="n"/>
    </row>
    <row r="1002">
      <c r="C1002" s="320" t="n"/>
      <c r="D1002" s="313" t="n"/>
      <c r="E1002" s="291" t="n"/>
      <c r="F1002" s="294" t="n"/>
      <c r="G1002" s="295" t="n"/>
      <c r="H1002" s="356" t="n"/>
      <c r="I1002" s="341" t="n"/>
      <c r="J1002" s="322" t="n"/>
      <c r="K1002" s="357" t="n"/>
      <c r="L1002" s="294" t="n"/>
      <c r="M1002" s="294" t="n"/>
      <c r="N1002" s="294" t="n"/>
      <c r="O1002" s="298" t="n"/>
      <c r="P1002" s="300" t="n"/>
      <c r="Q1002" s="385" t="n"/>
      <c r="R1002" s="268" t="n"/>
      <c r="S1002" s="317" t="n"/>
      <c r="T1002" s="314" t="n"/>
      <c r="U1002" s="317" t="n"/>
      <c r="V1002" s="341" t="n"/>
      <c r="W1002" s="341" t="n"/>
      <c r="X1002" s="291" t="n"/>
      <c r="Y1002" s="114" t="n"/>
    </row>
    <row r="1003">
      <c r="C1003" s="320" t="n"/>
      <c r="D1003" s="313" t="n"/>
      <c r="E1003" s="291" t="n"/>
      <c r="F1003" s="294" t="n"/>
      <c r="G1003" s="295" t="n"/>
      <c r="H1003" s="356" t="n"/>
      <c r="I1003" s="341" t="n"/>
      <c r="J1003" s="322" t="n"/>
      <c r="K1003" s="357" t="n"/>
      <c r="L1003" s="294" t="n"/>
      <c r="M1003" s="294" t="n"/>
      <c r="N1003" s="294" t="n"/>
      <c r="O1003" s="298" t="n"/>
      <c r="P1003" s="300" t="n"/>
      <c r="Q1003" s="385" t="n"/>
      <c r="R1003" s="268" t="n"/>
      <c r="S1003" s="317" t="n"/>
      <c r="T1003" s="314" t="n"/>
      <c r="U1003" s="317" t="n"/>
      <c r="V1003" s="341" t="n"/>
      <c r="W1003" s="341" t="n"/>
      <c r="X1003" s="291" t="n"/>
      <c r="Y1003" s="114" t="n"/>
    </row>
    <row r="1004">
      <c r="C1004" s="320" t="n"/>
      <c r="D1004" s="313" t="n"/>
      <c r="E1004" s="291" t="n"/>
      <c r="F1004" s="294" t="n"/>
      <c r="G1004" s="295" t="n"/>
      <c r="H1004" s="356" t="n"/>
      <c r="I1004" s="341" t="n"/>
      <c r="J1004" s="322" t="n"/>
      <c r="K1004" s="357" t="n"/>
      <c r="L1004" s="294" t="n"/>
      <c r="M1004" s="294" t="n"/>
      <c r="N1004" s="294" t="n"/>
      <c r="O1004" s="298" t="n"/>
      <c r="P1004" s="300" t="n"/>
      <c r="Q1004" s="385" t="n"/>
      <c r="R1004" s="268" t="n"/>
      <c r="S1004" s="317" t="n"/>
      <c r="T1004" s="314" t="n"/>
      <c r="U1004" s="317" t="n"/>
      <c r="V1004" s="341" t="n"/>
      <c r="W1004" s="341" t="n"/>
      <c r="X1004" s="291" t="n"/>
      <c r="Y1004" s="114" t="n"/>
    </row>
    <row r="1005">
      <c r="C1005" s="320" t="n"/>
      <c r="D1005" s="313" t="n"/>
      <c r="E1005" s="291" t="n"/>
      <c r="F1005" s="294" t="n"/>
      <c r="G1005" s="295" t="n"/>
      <c r="H1005" s="356" t="n"/>
      <c r="I1005" s="341" t="n"/>
      <c r="J1005" s="322" t="n"/>
      <c r="K1005" s="357" t="n"/>
      <c r="L1005" s="294" t="n"/>
      <c r="M1005" s="294" t="n"/>
      <c r="N1005" s="294" t="n"/>
      <c r="O1005" s="298" t="n"/>
      <c r="P1005" s="300" t="n"/>
      <c r="Q1005" s="385" t="n"/>
      <c r="R1005" s="268" t="n"/>
      <c r="S1005" s="317" t="n"/>
      <c r="T1005" s="314" t="n"/>
      <c r="U1005" s="317" t="n"/>
      <c r="V1005" s="341" t="n"/>
      <c r="W1005" s="341" t="n"/>
      <c r="X1005" s="291" t="n"/>
      <c r="Y1005" s="114" t="n"/>
    </row>
    <row r="1006">
      <c r="C1006" s="320" t="n"/>
      <c r="D1006" s="313" t="n"/>
      <c r="E1006" s="291" t="n"/>
      <c r="F1006" s="294" t="n"/>
      <c r="G1006" s="295" t="n"/>
      <c r="H1006" s="356" t="n"/>
      <c r="I1006" s="341" t="n"/>
      <c r="J1006" s="322" t="n"/>
      <c r="K1006" s="357" t="n"/>
      <c r="L1006" s="294" t="n"/>
      <c r="M1006" s="294" t="n"/>
      <c r="N1006" s="294" t="n"/>
      <c r="O1006" s="298" t="n"/>
      <c r="P1006" s="300" t="n"/>
      <c r="Q1006" s="385" t="n"/>
      <c r="R1006" s="268" t="n"/>
      <c r="S1006" s="317" t="n"/>
      <c r="T1006" s="314" t="n"/>
      <c r="U1006" s="317" t="n"/>
      <c r="V1006" s="341" t="n"/>
      <c r="W1006" s="341" t="n"/>
      <c r="X1006" s="291" t="n"/>
      <c r="Y1006" s="114" t="n"/>
    </row>
    <row r="1007">
      <c r="C1007" s="320" t="n"/>
      <c r="D1007" s="313" t="n"/>
      <c r="E1007" s="291" t="n"/>
      <c r="F1007" s="294" t="n"/>
      <c r="G1007" s="295" t="n"/>
      <c r="H1007" s="356" t="n"/>
      <c r="I1007" s="341" t="n"/>
      <c r="J1007" s="322" t="n"/>
      <c r="K1007" s="357" t="n"/>
      <c r="L1007" s="294" t="n"/>
      <c r="M1007" s="294" t="n"/>
      <c r="N1007" s="294" t="n"/>
      <c r="O1007" s="298" t="n"/>
      <c r="P1007" s="300" t="n"/>
      <c r="Q1007" s="385" t="n"/>
      <c r="R1007" s="268" t="n"/>
      <c r="S1007" s="317" t="n"/>
      <c r="T1007" s="314" t="n"/>
      <c r="U1007" s="317" t="n"/>
      <c r="V1007" s="341" t="n"/>
      <c r="W1007" s="341" t="n"/>
      <c r="X1007" s="291" t="n"/>
      <c r="Y1007" s="114" t="n"/>
    </row>
    <row r="1008">
      <c r="C1008" s="320" t="n"/>
      <c r="D1008" s="313" t="n"/>
      <c r="E1008" s="291" t="n"/>
      <c r="F1008" s="294" t="n"/>
      <c r="G1008" s="295" t="n"/>
      <c r="H1008" s="356" t="n"/>
      <c r="I1008" s="341" t="n"/>
      <c r="J1008" s="322" t="n"/>
      <c r="K1008" s="357" t="n"/>
      <c r="L1008" s="294" t="n"/>
      <c r="M1008" s="294" t="n"/>
      <c r="N1008" s="294" t="n"/>
      <c r="O1008" s="298" t="n"/>
      <c r="P1008" s="300" t="n"/>
      <c r="Q1008" s="385" t="n"/>
      <c r="R1008" s="268" t="n"/>
      <c r="S1008" s="317" t="n"/>
      <c r="T1008" s="314" t="n"/>
      <c r="U1008" s="317" t="n"/>
      <c r="V1008" s="341" t="n"/>
      <c r="W1008" s="341" t="n"/>
      <c r="X1008" s="291" t="n"/>
      <c r="Y1008" s="114" t="n"/>
    </row>
    <row r="1009">
      <c r="C1009" s="320" t="n"/>
      <c r="D1009" s="313" t="n"/>
      <c r="E1009" s="291" t="n"/>
      <c r="F1009" s="294" t="n"/>
      <c r="G1009" s="295" t="n"/>
      <c r="H1009" s="356" t="n"/>
      <c r="I1009" s="341" t="n"/>
      <c r="J1009" s="322" t="n"/>
      <c r="K1009" s="357" t="n"/>
      <c r="L1009" s="294" t="n"/>
      <c r="M1009" s="294" t="n"/>
      <c r="N1009" s="294" t="n"/>
      <c r="O1009" s="298" t="n"/>
      <c r="P1009" s="300" t="n"/>
      <c r="Q1009" s="385" t="n"/>
      <c r="R1009" s="268" t="n"/>
      <c r="S1009" s="317" t="n"/>
      <c r="T1009" s="314" t="n"/>
      <c r="U1009" s="317" t="n"/>
      <c r="V1009" s="341" t="n"/>
      <c r="W1009" s="341" t="n"/>
      <c r="X1009" s="291" t="n"/>
      <c r="Y1009" s="114" t="n"/>
    </row>
    <row r="1010">
      <c r="C1010" s="320" t="n"/>
      <c r="D1010" s="313" t="n"/>
      <c r="E1010" s="291" t="n"/>
      <c r="F1010" s="294" t="n"/>
      <c r="G1010" s="295" t="n"/>
      <c r="H1010" s="356" t="n"/>
      <c r="I1010" s="341" t="n"/>
      <c r="J1010" s="322" t="n"/>
      <c r="K1010" s="357" t="n"/>
      <c r="L1010" s="294" t="n"/>
      <c r="M1010" s="294" t="n"/>
      <c r="N1010" s="294" t="n"/>
      <c r="O1010" s="298" t="n"/>
      <c r="P1010" s="300" t="n"/>
      <c r="Q1010" s="385" t="n"/>
      <c r="R1010" s="268" t="n"/>
      <c r="S1010" s="317" t="n"/>
      <c r="T1010" s="314" t="n"/>
      <c r="U1010" s="317" t="n"/>
      <c r="V1010" s="341" t="n"/>
      <c r="W1010" s="341" t="n"/>
      <c r="X1010" s="291" t="n"/>
      <c r="Y1010" s="114" t="n"/>
    </row>
    <row r="1011">
      <c r="C1011" s="320" t="n"/>
      <c r="D1011" s="313" t="n"/>
      <c r="E1011" s="291" t="n"/>
      <c r="F1011" s="294" t="n"/>
      <c r="G1011" s="295" t="n"/>
      <c r="H1011" s="356" t="n"/>
      <c r="I1011" s="341" t="n"/>
      <c r="J1011" s="322" t="n"/>
      <c r="K1011" s="357" t="n"/>
      <c r="L1011" s="294" t="n"/>
      <c r="M1011" s="294" t="n"/>
      <c r="N1011" s="294" t="n"/>
      <c r="O1011" s="298" t="n"/>
      <c r="P1011" s="300" t="n"/>
      <c r="Q1011" s="385" t="n"/>
      <c r="R1011" s="268" t="n"/>
      <c r="S1011" s="317" t="n"/>
      <c r="T1011" s="314" t="n"/>
      <c r="U1011" s="317" t="n"/>
      <c r="V1011" s="341" t="n"/>
      <c r="W1011" s="341" t="n"/>
      <c r="X1011" s="291" t="n"/>
      <c r="Y1011" s="114" t="n"/>
    </row>
    <row r="1012">
      <c r="C1012" s="320" t="n"/>
      <c r="D1012" s="313" t="n"/>
      <c r="E1012" s="291" t="n"/>
      <c r="F1012" s="294" t="n"/>
      <c r="G1012" s="295" t="n"/>
      <c r="H1012" s="356" t="n"/>
      <c r="I1012" s="341" t="n"/>
      <c r="J1012" s="322" t="n"/>
      <c r="K1012" s="357" t="n"/>
      <c r="L1012" s="294" t="n"/>
      <c r="M1012" s="294" t="n"/>
      <c r="N1012" s="294" t="n"/>
      <c r="O1012" s="298" t="n"/>
      <c r="P1012" s="300" t="n"/>
      <c r="Q1012" s="385" t="n"/>
      <c r="R1012" s="268" t="n"/>
      <c r="S1012" s="317" t="n"/>
      <c r="T1012" s="314" t="n"/>
      <c r="U1012" s="317" t="n"/>
      <c r="V1012" s="341" t="n"/>
      <c r="W1012" s="341" t="n"/>
      <c r="X1012" s="291" t="n"/>
      <c r="Y1012" s="114" t="n"/>
    </row>
    <row r="1013">
      <c r="C1013" s="320" t="n"/>
      <c r="D1013" s="313" t="n"/>
      <c r="E1013" s="291" t="n"/>
      <c r="F1013" s="294" t="n"/>
      <c r="G1013" s="295" t="n"/>
      <c r="H1013" s="356" t="n"/>
      <c r="I1013" s="341" t="n"/>
      <c r="J1013" s="322" t="n"/>
      <c r="K1013" s="357" t="n"/>
      <c r="L1013" s="294" t="n"/>
      <c r="M1013" s="294" t="n"/>
      <c r="N1013" s="294" t="n"/>
      <c r="O1013" s="298" t="n"/>
      <c r="P1013" s="300" t="n"/>
      <c r="Q1013" s="385" t="n"/>
      <c r="R1013" s="268" t="n"/>
      <c r="S1013" s="317" t="n"/>
      <c r="T1013" s="314" t="n"/>
      <c r="U1013" s="317" t="n"/>
      <c r="V1013" s="341" t="n"/>
      <c r="W1013" s="341" t="n"/>
      <c r="X1013" s="291" t="n"/>
      <c r="Y1013" s="114" t="n"/>
    </row>
    <row r="1014">
      <c r="C1014" s="320" t="n"/>
      <c r="D1014" s="313" t="n"/>
      <c r="E1014" s="291" t="n"/>
      <c r="F1014" s="294" t="n"/>
      <c r="G1014" s="295" t="n"/>
      <c r="H1014" s="356" t="n"/>
      <c r="I1014" s="341" t="n"/>
      <c r="J1014" s="322" t="n"/>
      <c r="K1014" s="357" t="n"/>
      <c r="L1014" s="294" t="n"/>
      <c r="M1014" s="294" t="n"/>
      <c r="N1014" s="294" t="n"/>
      <c r="O1014" s="298" t="n"/>
      <c r="P1014" s="300" t="n"/>
      <c r="Q1014" s="385" t="n"/>
      <c r="R1014" s="268" t="n"/>
      <c r="S1014" s="317" t="n"/>
      <c r="T1014" s="314" t="n"/>
      <c r="U1014" s="317" t="n"/>
      <c r="V1014" s="341" t="n"/>
      <c r="W1014" s="341" t="n"/>
      <c r="X1014" s="291" t="n"/>
      <c r="Y1014" s="114" t="n"/>
    </row>
    <row r="1015">
      <c r="C1015" s="320" t="n"/>
      <c r="D1015" s="313" t="n"/>
      <c r="E1015" s="291" t="n"/>
      <c r="F1015" s="294" t="n"/>
      <c r="G1015" s="295" t="n"/>
      <c r="H1015" s="356" t="n"/>
      <c r="I1015" s="341" t="n"/>
      <c r="J1015" s="322" t="n"/>
      <c r="K1015" s="357" t="n"/>
      <c r="L1015" s="294" t="n"/>
      <c r="M1015" s="294" t="n"/>
      <c r="N1015" s="294" t="n"/>
      <c r="O1015" s="298" t="n"/>
      <c r="P1015" s="300" t="n"/>
      <c r="Q1015" s="385" t="n"/>
      <c r="R1015" s="268" t="n"/>
      <c r="S1015" s="317" t="n"/>
      <c r="T1015" s="314" t="n"/>
      <c r="U1015" s="317" t="n"/>
      <c r="V1015" s="341" t="n"/>
      <c r="W1015" s="341" t="n"/>
      <c r="X1015" s="291" t="n"/>
      <c r="Y1015" s="114" t="n"/>
    </row>
    <row r="1016">
      <c r="C1016" s="320" t="n"/>
      <c r="D1016" s="313" t="n"/>
      <c r="E1016" s="291" t="n"/>
      <c r="F1016" s="294" t="n"/>
      <c r="G1016" s="295" t="n"/>
      <c r="H1016" s="356" t="n"/>
      <c r="I1016" s="341" t="n"/>
      <c r="J1016" s="322" t="n"/>
      <c r="K1016" s="357" t="n"/>
      <c r="L1016" s="294" t="n"/>
      <c r="M1016" s="294" t="n"/>
      <c r="N1016" s="294" t="n"/>
      <c r="O1016" s="298" t="n"/>
      <c r="P1016" s="300" t="n"/>
      <c r="Q1016" s="385" t="n"/>
      <c r="R1016" s="268" t="n"/>
      <c r="S1016" s="317" t="n"/>
      <c r="T1016" s="314" t="n"/>
      <c r="U1016" s="317" t="n"/>
      <c r="V1016" s="341" t="n"/>
      <c r="W1016" s="341" t="n"/>
      <c r="X1016" s="291" t="n"/>
      <c r="Y1016" s="114" t="n"/>
    </row>
    <row r="1017">
      <c r="C1017" s="320" t="n"/>
      <c r="D1017" s="313" t="n"/>
      <c r="E1017" s="291" t="n"/>
      <c r="F1017" s="294" t="n"/>
      <c r="G1017" s="295" t="n"/>
      <c r="H1017" s="356" t="n"/>
      <c r="I1017" s="341" t="n"/>
      <c r="J1017" s="322" t="n"/>
      <c r="K1017" s="357" t="n"/>
      <c r="L1017" s="294" t="n"/>
      <c r="M1017" s="294" t="n"/>
      <c r="N1017" s="294" t="n"/>
      <c r="O1017" s="298" t="n"/>
      <c r="P1017" s="300" t="n"/>
      <c r="Q1017" s="385" t="n"/>
      <c r="R1017" s="268" t="n"/>
      <c r="S1017" s="317" t="n"/>
      <c r="T1017" s="314" t="n"/>
      <c r="U1017" s="317" t="n"/>
      <c r="V1017" s="341" t="n"/>
      <c r="W1017" s="341" t="n"/>
      <c r="X1017" s="291" t="n"/>
      <c r="Y1017" s="114" t="n"/>
    </row>
    <row r="1018">
      <c r="C1018" s="320" t="n"/>
      <c r="D1018" s="313" t="n"/>
      <c r="E1018" s="291" t="n"/>
      <c r="F1018" s="294" t="n"/>
      <c r="G1018" s="295" t="n"/>
      <c r="H1018" s="356" t="n"/>
      <c r="I1018" s="341" t="n"/>
      <c r="J1018" s="322" t="n"/>
      <c r="K1018" s="357" t="n"/>
      <c r="L1018" s="294" t="n"/>
      <c r="M1018" s="294" t="n"/>
      <c r="N1018" s="294" t="n"/>
      <c r="O1018" s="298" t="n"/>
      <c r="P1018" s="300" t="n"/>
      <c r="Q1018" s="385" t="n"/>
      <c r="R1018" s="268" t="n"/>
      <c r="S1018" s="317" t="n"/>
      <c r="T1018" s="314" t="n"/>
      <c r="U1018" s="317" t="n"/>
      <c r="V1018" s="341" t="n"/>
      <c r="W1018" s="341" t="n"/>
      <c r="X1018" s="291" t="n"/>
      <c r="Y1018" s="114" t="n"/>
    </row>
    <row r="1019">
      <c r="C1019" s="320" t="n"/>
      <c r="D1019" s="313" t="n"/>
      <c r="E1019" s="291" t="n"/>
      <c r="F1019" s="294" t="n"/>
      <c r="G1019" s="295" t="n"/>
      <c r="H1019" s="356" t="n"/>
      <c r="I1019" s="341" t="n"/>
      <c r="J1019" s="322" t="n"/>
      <c r="K1019" s="357" t="n"/>
      <c r="L1019" s="294" t="n"/>
      <c r="M1019" s="294" t="n"/>
      <c r="N1019" s="294" t="n"/>
      <c r="O1019" s="298" t="n"/>
      <c r="P1019" s="300" t="n"/>
      <c r="Q1019" s="385" t="n"/>
      <c r="R1019" s="268" t="n"/>
      <c r="S1019" s="317" t="n"/>
      <c r="T1019" s="314" t="n"/>
      <c r="U1019" s="317" t="n"/>
      <c r="V1019" s="341" t="n"/>
      <c r="W1019" s="341" t="n"/>
      <c r="X1019" s="291" t="n"/>
      <c r="Y1019" s="114" t="n"/>
    </row>
    <row r="1020">
      <c r="C1020" s="320" t="n"/>
      <c r="D1020" s="313" t="n"/>
      <c r="E1020" s="291" t="n"/>
      <c r="F1020" s="294" t="n"/>
      <c r="G1020" s="295" t="n"/>
      <c r="H1020" s="356" t="n"/>
      <c r="I1020" s="341" t="n"/>
      <c r="J1020" s="322" t="n"/>
      <c r="K1020" s="357" t="n"/>
      <c r="L1020" s="294" t="n"/>
      <c r="M1020" s="294" t="n"/>
      <c r="N1020" s="294" t="n"/>
      <c r="O1020" s="298" t="n"/>
      <c r="P1020" s="300" t="n"/>
      <c r="Q1020" s="385" t="n"/>
      <c r="R1020" s="268" t="n"/>
      <c r="S1020" s="317" t="n"/>
      <c r="T1020" s="314" t="n"/>
      <c r="U1020" s="317" t="n"/>
      <c r="V1020" s="341" t="n"/>
      <c r="W1020" s="341" t="n"/>
      <c r="X1020" s="291" t="n"/>
      <c r="Y1020" s="114" t="n"/>
    </row>
    <row r="1021">
      <c r="C1021" s="320" t="n"/>
      <c r="D1021" s="313" t="n"/>
      <c r="E1021" s="291" t="n"/>
      <c r="F1021" s="294" t="n"/>
      <c r="G1021" s="295" t="n"/>
      <c r="H1021" s="356" t="n"/>
      <c r="I1021" s="341" t="n"/>
      <c r="J1021" s="322" t="n"/>
      <c r="K1021" s="357" t="n"/>
      <c r="L1021" s="294" t="n"/>
      <c r="M1021" s="294" t="n"/>
      <c r="N1021" s="294" t="n"/>
      <c r="O1021" s="298" t="n"/>
      <c r="P1021" s="300" t="n"/>
      <c r="Q1021" s="385" t="n"/>
      <c r="R1021" s="268" t="n"/>
      <c r="S1021" s="317" t="n"/>
      <c r="T1021" s="314" t="n"/>
      <c r="U1021" s="317" t="n"/>
      <c r="V1021" s="341" t="n"/>
      <c r="W1021" s="341" t="n"/>
      <c r="X1021" s="291" t="n"/>
      <c r="Y1021" s="114" t="n"/>
    </row>
    <row r="1022">
      <c r="C1022" s="320" t="n"/>
      <c r="D1022" s="313" t="n"/>
      <c r="E1022" s="291" t="n"/>
      <c r="F1022" s="294" t="n"/>
      <c r="G1022" s="295" t="n"/>
      <c r="H1022" s="356" t="n"/>
      <c r="I1022" s="341" t="n"/>
      <c r="J1022" s="322" t="n"/>
      <c r="K1022" s="357" t="n"/>
      <c r="L1022" s="294" t="n"/>
      <c r="M1022" s="294" t="n"/>
      <c r="N1022" s="294" t="n"/>
      <c r="O1022" s="298" t="n"/>
      <c r="P1022" s="300" t="n"/>
      <c r="Q1022" s="385" t="n"/>
      <c r="R1022" s="268" t="n"/>
      <c r="S1022" s="317" t="n"/>
      <c r="T1022" s="314" t="n"/>
      <c r="U1022" s="317" t="n"/>
      <c r="V1022" s="341" t="n"/>
      <c r="W1022" s="341" t="n"/>
      <c r="X1022" s="291" t="n"/>
      <c r="Y1022" s="114" t="n"/>
    </row>
    <row r="1023">
      <c r="C1023" s="320" t="n"/>
      <c r="D1023" s="313" t="n"/>
      <c r="E1023" s="291" t="n"/>
      <c r="F1023" s="294" t="n"/>
      <c r="G1023" s="295" t="n"/>
      <c r="H1023" s="356" t="n"/>
      <c r="I1023" s="341" t="n"/>
      <c r="J1023" s="322" t="n"/>
      <c r="K1023" s="357" t="n"/>
      <c r="L1023" s="294" t="n"/>
      <c r="M1023" s="294" t="n"/>
      <c r="N1023" s="294" t="n"/>
      <c r="O1023" s="298" t="n"/>
      <c r="P1023" s="300" t="n"/>
      <c r="Q1023" s="385" t="n"/>
      <c r="R1023" s="268" t="n"/>
      <c r="S1023" s="317" t="n"/>
      <c r="T1023" s="314" t="n"/>
      <c r="U1023" s="317" t="n"/>
      <c r="V1023" s="341" t="n"/>
      <c r="W1023" s="341" t="n"/>
      <c r="X1023" s="291" t="n"/>
      <c r="Y1023" s="114" t="n"/>
    </row>
    <row r="1024">
      <c r="C1024" s="320" t="n"/>
      <c r="D1024" s="313" t="n"/>
      <c r="E1024" s="291" t="n"/>
      <c r="F1024" s="294" t="n"/>
      <c r="G1024" s="295" t="n"/>
      <c r="H1024" s="356" t="n"/>
      <c r="I1024" s="341" t="n"/>
      <c r="J1024" s="322" t="n"/>
      <c r="K1024" s="357" t="n"/>
      <c r="L1024" s="294" t="n"/>
      <c r="M1024" s="294" t="n"/>
      <c r="N1024" s="294" t="n"/>
      <c r="O1024" s="298" t="n"/>
      <c r="P1024" s="300" t="n"/>
      <c r="Q1024" s="385" t="n"/>
      <c r="R1024" s="268" t="n"/>
      <c r="S1024" s="317" t="n"/>
      <c r="T1024" s="314" t="n"/>
      <c r="U1024" s="317" t="n"/>
      <c r="V1024" s="341" t="n"/>
      <c r="W1024" s="341" t="n"/>
      <c r="X1024" s="291" t="n"/>
      <c r="Y1024" s="114" t="n"/>
    </row>
    <row r="1025">
      <c r="C1025" s="320" t="n"/>
      <c r="D1025" s="313" t="n"/>
      <c r="E1025" s="291" t="n"/>
      <c r="F1025" s="294" t="n"/>
      <c r="G1025" s="295" t="n"/>
      <c r="H1025" s="356" t="n"/>
      <c r="I1025" s="341" t="n"/>
      <c r="J1025" s="322" t="n"/>
      <c r="K1025" s="357" t="n"/>
      <c r="L1025" s="294" t="n"/>
      <c r="M1025" s="294" t="n"/>
      <c r="N1025" s="294" t="n"/>
      <c r="O1025" s="298" t="n"/>
      <c r="P1025" s="300" t="n"/>
      <c r="Q1025" s="385" t="n"/>
      <c r="R1025" s="268" t="n"/>
      <c r="S1025" s="317" t="n"/>
      <c r="T1025" s="314" t="n"/>
      <c r="U1025" s="317" t="n"/>
      <c r="V1025" s="341" t="n"/>
      <c r="W1025" s="341" t="n"/>
      <c r="X1025" s="291" t="n"/>
      <c r="Y1025" s="114" t="n"/>
    </row>
    <row r="1026">
      <c r="C1026" s="320" t="n"/>
      <c r="D1026" s="313" t="n"/>
      <c r="E1026" s="291" t="n"/>
      <c r="F1026" s="294" t="n"/>
      <c r="G1026" s="295" t="n"/>
      <c r="H1026" s="356" t="n"/>
      <c r="I1026" s="341" t="n"/>
      <c r="J1026" s="322" t="n"/>
      <c r="K1026" s="357" t="n"/>
      <c r="L1026" s="294" t="n"/>
      <c r="M1026" s="294" t="n"/>
      <c r="N1026" s="294" t="n"/>
      <c r="O1026" s="298" t="n"/>
      <c r="P1026" s="300" t="n"/>
      <c r="Q1026" s="385" t="n"/>
      <c r="R1026" s="268" t="n"/>
      <c r="S1026" s="317" t="n"/>
      <c r="T1026" s="314" t="n"/>
      <c r="U1026" s="317" t="n"/>
      <c r="V1026" s="341" t="n"/>
      <c r="W1026" s="341" t="n"/>
      <c r="X1026" s="291" t="n"/>
      <c r="Y1026" s="114" t="n"/>
    </row>
    <row r="1027">
      <c r="C1027" s="320" t="n"/>
      <c r="D1027" s="313" t="n"/>
      <c r="E1027" s="291" t="n"/>
      <c r="F1027" s="294" t="n"/>
      <c r="G1027" s="295" t="n"/>
      <c r="H1027" s="356" t="n"/>
      <c r="I1027" s="341" t="n"/>
      <c r="J1027" s="322" t="n"/>
      <c r="K1027" s="357" t="n"/>
      <c r="L1027" s="294" t="n"/>
      <c r="M1027" s="294" t="n"/>
      <c r="N1027" s="294" t="n"/>
      <c r="O1027" s="298" t="n"/>
      <c r="P1027" s="300" t="n"/>
      <c r="Q1027" s="385" t="n"/>
      <c r="R1027" s="268" t="n"/>
      <c r="S1027" s="317" t="n"/>
      <c r="T1027" s="314" t="n"/>
      <c r="U1027" s="317" t="n"/>
      <c r="V1027" s="341" t="n"/>
      <c r="W1027" s="341" t="n"/>
      <c r="X1027" s="291" t="n"/>
      <c r="Y1027" s="114" t="n"/>
    </row>
    <row r="1028">
      <c r="C1028" s="320" t="n"/>
      <c r="D1028" s="313" t="n"/>
      <c r="E1028" s="291" t="n"/>
      <c r="F1028" s="294" t="n"/>
      <c r="G1028" s="295" t="n"/>
      <c r="H1028" s="356" t="n"/>
      <c r="I1028" s="341" t="n"/>
      <c r="J1028" s="322" t="n"/>
      <c r="K1028" s="357" t="n"/>
      <c r="L1028" s="294" t="n"/>
      <c r="M1028" s="294" t="n"/>
      <c r="N1028" s="294" t="n"/>
      <c r="O1028" s="298" t="n"/>
      <c r="P1028" s="300" t="n"/>
      <c r="Q1028" s="385" t="n"/>
      <c r="R1028" s="268" t="n"/>
      <c r="S1028" s="317" t="n"/>
      <c r="T1028" s="314" t="n"/>
      <c r="U1028" s="317" t="n"/>
      <c r="V1028" s="341" t="n"/>
      <c r="W1028" s="341" t="n"/>
      <c r="X1028" s="291" t="n"/>
      <c r="Y1028" s="114" t="n"/>
    </row>
    <row r="1029">
      <c r="C1029" s="320" t="n"/>
      <c r="D1029" s="313" t="n"/>
      <c r="E1029" s="291" t="n"/>
      <c r="F1029" s="294" t="n"/>
      <c r="G1029" s="295" t="n"/>
      <c r="H1029" s="356" t="n"/>
      <c r="I1029" s="341" t="n"/>
      <c r="J1029" s="322" t="n"/>
      <c r="K1029" s="357" t="n"/>
      <c r="L1029" s="294" t="n"/>
      <c r="M1029" s="294" t="n"/>
      <c r="N1029" s="294" t="n"/>
      <c r="O1029" s="298" t="n"/>
      <c r="P1029" s="300" t="n"/>
      <c r="Q1029" s="385" t="n"/>
      <c r="R1029" s="268" t="n"/>
      <c r="S1029" s="317" t="n"/>
      <c r="T1029" s="314" t="n"/>
      <c r="U1029" s="317" t="n"/>
      <c r="V1029" s="341" t="n"/>
      <c r="W1029" s="341" t="n"/>
      <c r="X1029" s="291" t="n"/>
      <c r="Y1029" s="114" t="n"/>
    </row>
    <row r="1030">
      <c r="C1030" s="320" t="n"/>
      <c r="D1030" s="313" t="n"/>
      <c r="E1030" s="291" t="n"/>
      <c r="F1030" s="294" t="n"/>
      <c r="G1030" s="295" t="n"/>
      <c r="H1030" s="356" t="n"/>
      <c r="I1030" s="341" t="n"/>
      <c r="J1030" s="322" t="n"/>
      <c r="K1030" s="357" t="n"/>
      <c r="L1030" s="294" t="n"/>
      <c r="M1030" s="294" t="n"/>
      <c r="N1030" s="294" t="n"/>
      <c r="O1030" s="298" t="n"/>
      <c r="P1030" s="300" t="n"/>
      <c r="Q1030" s="385" t="n"/>
      <c r="R1030" s="268" t="n"/>
      <c r="S1030" s="317" t="n"/>
      <c r="T1030" s="314" t="n"/>
      <c r="U1030" s="317" t="n"/>
      <c r="V1030" s="341" t="n"/>
      <c r="W1030" s="341" t="n"/>
      <c r="X1030" s="291" t="n"/>
      <c r="Y1030" s="114" t="n"/>
    </row>
    <row r="1031">
      <c r="C1031" s="320" t="n"/>
      <c r="D1031" s="313" t="n"/>
      <c r="E1031" s="291" t="n"/>
      <c r="F1031" s="294" t="n"/>
      <c r="G1031" s="295" t="n"/>
      <c r="H1031" s="356" t="n"/>
      <c r="I1031" s="341" t="n"/>
      <c r="J1031" s="322" t="n"/>
      <c r="K1031" s="357" t="n"/>
      <c r="L1031" s="294" t="n"/>
      <c r="M1031" s="294" t="n"/>
      <c r="N1031" s="294" t="n"/>
      <c r="O1031" s="298" t="n"/>
      <c r="P1031" s="300" t="n"/>
      <c r="Q1031" s="385" t="n"/>
      <c r="R1031" s="268" t="n"/>
      <c r="S1031" s="317" t="n"/>
      <c r="T1031" s="314" t="n"/>
      <c r="U1031" s="317" t="n"/>
      <c r="V1031" s="341" t="n"/>
      <c r="W1031" s="341" t="n"/>
      <c r="X1031" s="291" t="n"/>
      <c r="Y1031" s="114" t="n"/>
    </row>
    <row r="1032">
      <c r="C1032" s="320" t="n"/>
      <c r="D1032" s="313" t="n"/>
      <c r="E1032" s="291" t="n"/>
      <c r="F1032" s="294" t="n"/>
      <c r="G1032" s="295" t="n"/>
      <c r="H1032" s="356" t="n"/>
      <c r="I1032" s="341" t="n"/>
      <c r="J1032" s="322" t="n"/>
      <c r="K1032" s="357" t="n"/>
      <c r="L1032" s="294" t="n"/>
      <c r="M1032" s="294" t="n"/>
      <c r="N1032" s="294" t="n"/>
      <c r="O1032" s="298" t="n"/>
      <c r="P1032" s="300" t="n"/>
      <c r="Q1032" s="385" t="n"/>
      <c r="R1032" s="268" t="n"/>
      <c r="S1032" s="317" t="n"/>
      <c r="T1032" s="314" t="n"/>
      <c r="U1032" s="317" t="n"/>
      <c r="V1032" s="341" t="n"/>
      <c r="W1032" s="341" t="n"/>
      <c r="X1032" s="291" t="n"/>
      <c r="Y1032" s="114" t="n"/>
    </row>
    <row r="1033">
      <c r="C1033" s="320" t="n"/>
      <c r="D1033" s="313" t="n"/>
      <c r="E1033" s="291" t="n"/>
      <c r="F1033" s="294" t="n"/>
      <c r="G1033" s="295" t="n"/>
      <c r="H1033" s="356" t="n"/>
      <c r="I1033" s="341" t="n"/>
      <c r="J1033" s="322" t="n"/>
      <c r="K1033" s="357" t="n"/>
      <c r="L1033" s="294" t="n"/>
      <c r="M1033" s="294" t="n"/>
      <c r="N1033" s="294" t="n"/>
      <c r="O1033" s="298" t="n"/>
      <c r="P1033" s="300" t="n"/>
      <c r="Q1033" s="385" t="n"/>
      <c r="R1033" s="268" t="n"/>
      <c r="S1033" s="317" t="n"/>
      <c r="T1033" s="314" t="n"/>
      <c r="U1033" s="317" t="n"/>
      <c r="V1033" s="341" t="n"/>
      <c r="W1033" s="341" t="n"/>
      <c r="X1033" s="291" t="n"/>
      <c r="Y1033" s="114" t="n"/>
    </row>
    <row r="1034">
      <c r="C1034" s="320" t="n"/>
      <c r="D1034" s="313" t="n"/>
      <c r="E1034" s="291" t="n"/>
      <c r="F1034" s="294" t="n"/>
      <c r="G1034" s="295" t="n"/>
      <c r="H1034" s="356" t="n"/>
      <c r="I1034" s="341" t="n"/>
      <c r="J1034" s="322" t="n"/>
      <c r="K1034" s="357" t="n"/>
      <c r="L1034" s="294" t="n"/>
      <c r="M1034" s="294" t="n"/>
      <c r="N1034" s="294" t="n"/>
      <c r="O1034" s="298" t="n"/>
      <c r="P1034" s="300" t="n"/>
      <c r="Q1034" s="385" t="n"/>
      <c r="R1034" s="268" t="n"/>
      <c r="S1034" s="317" t="n"/>
      <c r="T1034" s="314" t="n"/>
      <c r="U1034" s="317" t="n"/>
      <c r="V1034" s="341" t="n"/>
      <c r="W1034" s="341" t="n"/>
      <c r="X1034" s="291" t="n"/>
      <c r="Y1034" s="114" t="n"/>
    </row>
    <row r="1035">
      <c r="C1035" s="320" t="n"/>
      <c r="D1035" s="313" t="n"/>
      <c r="E1035" s="291" t="n"/>
      <c r="F1035" s="294" t="n"/>
      <c r="G1035" s="295" t="n"/>
      <c r="H1035" s="356" t="n"/>
      <c r="I1035" s="341" t="n"/>
      <c r="J1035" s="322" t="n"/>
      <c r="K1035" s="357" t="n"/>
      <c r="L1035" s="294" t="n"/>
      <c r="M1035" s="294" t="n"/>
      <c r="N1035" s="294" t="n"/>
      <c r="O1035" s="298" t="n"/>
      <c r="P1035" s="300" t="n"/>
      <c r="Q1035" s="385" t="n"/>
      <c r="R1035" s="268" t="n"/>
      <c r="S1035" s="317" t="n"/>
      <c r="T1035" s="314" t="n"/>
      <c r="U1035" s="317" t="n"/>
      <c r="V1035" s="341" t="n"/>
      <c r="W1035" s="341" t="n"/>
      <c r="X1035" s="291" t="n"/>
      <c r="Y1035" s="114" t="n"/>
    </row>
    <row r="1036">
      <c r="C1036" s="320" t="n"/>
      <c r="D1036" s="313" t="n"/>
      <c r="E1036" s="291" t="n"/>
      <c r="F1036" s="294" t="n"/>
      <c r="G1036" s="295" t="n"/>
      <c r="H1036" s="356" t="n"/>
      <c r="I1036" s="341" t="n"/>
      <c r="J1036" s="322" t="n"/>
      <c r="K1036" s="357" t="n"/>
      <c r="L1036" s="294" t="n"/>
      <c r="M1036" s="294" t="n"/>
      <c r="N1036" s="294" t="n"/>
      <c r="O1036" s="298" t="n"/>
      <c r="P1036" s="300" t="n"/>
      <c r="Q1036" s="385" t="n"/>
      <c r="R1036" s="268" t="n"/>
      <c r="S1036" s="317" t="n"/>
      <c r="T1036" s="314" t="n"/>
      <c r="U1036" s="317" t="n"/>
      <c r="V1036" s="341" t="n"/>
      <c r="W1036" s="341" t="n"/>
      <c r="X1036" s="291" t="n"/>
      <c r="Y1036" s="114" t="n"/>
    </row>
    <row r="1037">
      <c r="C1037" s="320" t="n"/>
      <c r="D1037" s="313" t="n"/>
      <c r="E1037" s="291" t="n"/>
      <c r="F1037" s="294" t="n"/>
      <c r="G1037" s="295" t="n"/>
      <c r="H1037" s="356" t="n"/>
      <c r="I1037" s="341" t="n"/>
      <c r="J1037" s="322" t="n"/>
      <c r="K1037" s="357" t="n"/>
      <c r="L1037" s="294" t="n"/>
      <c r="M1037" s="294" t="n"/>
      <c r="N1037" s="294" t="n"/>
      <c r="O1037" s="298" t="n"/>
      <c r="P1037" s="300" t="n"/>
      <c r="Q1037" s="385" t="n"/>
      <c r="R1037" s="268" t="n"/>
      <c r="S1037" s="317" t="n"/>
      <c r="T1037" s="314" t="n"/>
      <c r="U1037" s="317" t="n"/>
      <c r="V1037" s="341" t="n"/>
      <c r="W1037" s="341" t="n"/>
      <c r="X1037" s="291" t="n"/>
      <c r="Y1037" s="114" t="n"/>
    </row>
    <row r="1038">
      <c r="C1038" s="320" t="n"/>
      <c r="D1038" s="313" t="n"/>
      <c r="E1038" s="291" t="n"/>
      <c r="F1038" s="294" t="n"/>
      <c r="G1038" s="295" t="n"/>
      <c r="H1038" s="356" t="n"/>
      <c r="I1038" s="341" t="n"/>
      <c r="J1038" s="322" t="n"/>
      <c r="K1038" s="357" t="n"/>
      <c r="L1038" s="294" t="n"/>
      <c r="M1038" s="294" t="n"/>
      <c r="N1038" s="294" t="n"/>
      <c r="O1038" s="298" t="n"/>
      <c r="P1038" s="300" t="n"/>
      <c r="Q1038" s="385" t="n"/>
      <c r="R1038" s="268" t="n"/>
      <c r="S1038" s="317" t="n"/>
      <c r="T1038" s="314" t="n"/>
      <c r="U1038" s="317" t="n"/>
      <c r="V1038" s="341" t="n"/>
      <c r="W1038" s="341" t="n"/>
      <c r="X1038" s="291" t="n"/>
      <c r="Y1038" s="114" t="n"/>
    </row>
    <row r="1039">
      <c r="C1039" s="320" t="n"/>
      <c r="D1039" s="313" t="n"/>
      <c r="E1039" s="291" t="n"/>
      <c r="F1039" s="294" t="n"/>
      <c r="G1039" s="295" t="n"/>
      <c r="H1039" s="356" t="n"/>
      <c r="I1039" s="341" t="n"/>
      <c r="J1039" s="322" t="n"/>
      <c r="K1039" s="357" t="n"/>
      <c r="L1039" s="294" t="n"/>
      <c r="M1039" s="294" t="n"/>
      <c r="N1039" s="294" t="n"/>
      <c r="O1039" s="298" t="n"/>
      <c r="P1039" s="300" t="n"/>
      <c r="Q1039" s="385" t="n"/>
      <c r="R1039" s="268" t="n"/>
      <c r="S1039" s="317" t="n"/>
      <c r="T1039" s="314" t="n"/>
      <c r="U1039" s="317" t="n"/>
      <c r="V1039" s="341" t="n"/>
      <c r="W1039" s="341" t="n"/>
      <c r="X1039" s="291" t="n"/>
      <c r="Y1039" s="114" t="n"/>
    </row>
    <row r="1040">
      <c r="C1040" s="320" t="n"/>
      <c r="D1040" s="313" t="n"/>
      <c r="E1040" s="291" t="n"/>
      <c r="F1040" s="294" t="n"/>
      <c r="G1040" s="295" t="n"/>
      <c r="H1040" s="356" t="n"/>
      <c r="I1040" s="341" t="n"/>
      <c r="J1040" s="322" t="n"/>
      <c r="K1040" s="357" t="n"/>
      <c r="L1040" s="294" t="n"/>
      <c r="M1040" s="294" t="n"/>
      <c r="N1040" s="294" t="n"/>
      <c r="O1040" s="298" t="n"/>
      <c r="P1040" s="300" t="n"/>
      <c r="Q1040" s="385" t="n"/>
      <c r="R1040" s="268" t="n"/>
      <c r="S1040" s="317" t="n"/>
      <c r="T1040" s="314" t="n"/>
      <c r="U1040" s="317" t="n"/>
      <c r="V1040" s="341" t="n"/>
      <c r="W1040" s="341" t="n"/>
      <c r="X1040" s="291" t="n"/>
      <c r="Y1040" s="114" t="n"/>
    </row>
    <row r="1041">
      <c r="C1041" s="320" t="n"/>
      <c r="D1041" s="313" t="n"/>
      <c r="E1041" s="291" t="n"/>
      <c r="F1041" s="294" t="n"/>
      <c r="G1041" s="295" t="n"/>
      <c r="H1041" s="356" t="n"/>
      <c r="I1041" s="341" t="n"/>
      <c r="J1041" s="322" t="n"/>
      <c r="K1041" s="357" t="n"/>
      <c r="L1041" s="294" t="n"/>
      <c r="M1041" s="294" t="n"/>
      <c r="N1041" s="294" t="n"/>
      <c r="O1041" s="298" t="n"/>
      <c r="P1041" s="300" t="n"/>
      <c r="Q1041" s="385" t="n"/>
      <c r="R1041" s="268" t="n"/>
      <c r="S1041" s="317" t="n"/>
      <c r="T1041" s="314" t="n"/>
      <c r="U1041" s="317" t="n"/>
      <c r="V1041" s="341" t="n"/>
      <c r="W1041" s="341" t="n"/>
      <c r="X1041" s="291" t="n"/>
      <c r="Y1041" s="114" t="n"/>
    </row>
    <row r="1042">
      <c r="C1042" s="320" t="n"/>
      <c r="D1042" s="313" t="n"/>
      <c r="E1042" s="291" t="n"/>
      <c r="F1042" s="294" t="n"/>
      <c r="G1042" s="295" t="n"/>
      <c r="H1042" s="356" t="n"/>
      <c r="I1042" s="341" t="n"/>
      <c r="J1042" s="322" t="n"/>
      <c r="K1042" s="357" t="n"/>
      <c r="L1042" s="294" t="n"/>
      <c r="M1042" s="294" t="n"/>
      <c r="N1042" s="294" t="n"/>
      <c r="O1042" s="298" t="n"/>
      <c r="P1042" s="300" t="n"/>
      <c r="Q1042" s="385" t="n"/>
      <c r="R1042" s="268" t="n"/>
      <c r="S1042" s="317" t="n"/>
      <c r="T1042" s="314" t="n"/>
      <c r="U1042" s="317" t="n"/>
      <c r="V1042" s="341" t="n"/>
      <c r="W1042" s="341" t="n"/>
      <c r="X1042" s="291" t="n"/>
      <c r="Y1042" s="114" t="n"/>
    </row>
    <row r="1043">
      <c r="C1043" s="320" t="n"/>
      <c r="D1043" s="313" t="n"/>
      <c r="E1043" s="291" t="n"/>
      <c r="F1043" s="294" t="n"/>
      <c r="G1043" s="295" t="n"/>
      <c r="H1043" s="356" t="n"/>
      <c r="I1043" s="341" t="n"/>
      <c r="J1043" s="322" t="n"/>
      <c r="K1043" s="357" t="n"/>
      <c r="L1043" s="294" t="n"/>
      <c r="M1043" s="294" t="n"/>
      <c r="N1043" s="294" t="n"/>
      <c r="O1043" s="298" t="n"/>
      <c r="P1043" s="300" t="n"/>
      <c r="Q1043" s="385" t="n"/>
      <c r="R1043" s="268" t="n"/>
      <c r="S1043" s="317" t="n"/>
      <c r="T1043" s="314" t="n"/>
      <c r="U1043" s="317" t="n"/>
      <c r="V1043" s="341" t="n"/>
      <c r="W1043" s="341" t="n"/>
      <c r="X1043" s="291" t="n"/>
      <c r="Y1043" s="114" t="n"/>
    </row>
    <row r="1044">
      <c r="C1044" s="320" t="n"/>
      <c r="D1044" s="313" t="n"/>
      <c r="E1044" s="291" t="n"/>
      <c r="F1044" s="294" t="n"/>
      <c r="G1044" s="295" t="n"/>
      <c r="H1044" s="356" t="n"/>
      <c r="I1044" s="341" t="n"/>
      <c r="J1044" s="322" t="n"/>
      <c r="K1044" s="357" t="n"/>
      <c r="L1044" s="294" t="n"/>
      <c r="M1044" s="294" t="n"/>
      <c r="N1044" s="294" t="n"/>
      <c r="O1044" s="298" t="n"/>
      <c r="P1044" s="300" t="n"/>
      <c r="Q1044" s="385" t="n"/>
      <c r="R1044" s="268" t="n"/>
      <c r="S1044" s="317" t="n"/>
      <c r="T1044" s="314" t="n"/>
      <c r="U1044" s="317" t="n"/>
      <c r="V1044" s="341" t="n"/>
      <c r="W1044" s="341" t="n"/>
      <c r="X1044" s="291" t="n"/>
      <c r="Y1044" s="114" t="n"/>
    </row>
    <row r="1045">
      <c r="C1045" s="320" t="n"/>
      <c r="D1045" s="313" t="n"/>
      <c r="E1045" s="291" t="n"/>
      <c r="F1045" s="294" t="n"/>
      <c r="G1045" s="295" t="n"/>
      <c r="H1045" s="356" t="n"/>
      <c r="I1045" s="341" t="n"/>
      <c r="J1045" s="322" t="n"/>
      <c r="K1045" s="357" t="n"/>
      <c r="L1045" s="294" t="n"/>
      <c r="M1045" s="294" t="n"/>
      <c r="N1045" s="294" t="n"/>
      <c r="O1045" s="298" t="n"/>
      <c r="P1045" s="300" t="n"/>
      <c r="Q1045" s="385" t="n"/>
      <c r="R1045" s="268" t="n"/>
      <c r="S1045" s="317" t="n"/>
      <c r="T1045" s="314" t="n"/>
      <c r="U1045" s="317" t="n"/>
      <c r="V1045" s="341" t="n"/>
      <c r="W1045" s="341" t="n"/>
      <c r="X1045" s="291" t="n"/>
      <c r="Y1045" s="114" t="n"/>
    </row>
    <row r="1046">
      <c r="C1046" s="320" t="n"/>
      <c r="D1046" s="313" t="n"/>
      <c r="E1046" s="291" t="n"/>
      <c r="F1046" s="294" t="n"/>
      <c r="G1046" s="295" t="n"/>
      <c r="H1046" s="356" t="n"/>
      <c r="I1046" s="341" t="n"/>
      <c r="J1046" s="322" t="n"/>
      <c r="K1046" s="357" t="n"/>
      <c r="L1046" s="294" t="n"/>
      <c r="M1046" s="294" t="n"/>
      <c r="N1046" s="294" t="n"/>
      <c r="O1046" s="298" t="n"/>
      <c r="P1046" s="300" t="n"/>
      <c r="Q1046" s="385" t="n"/>
      <c r="R1046" s="268" t="n"/>
      <c r="S1046" s="317" t="n"/>
      <c r="T1046" s="314" t="n"/>
      <c r="U1046" s="317" t="n"/>
      <c r="V1046" s="341" t="n"/>
      <c r="W1046" s="341" t="n"/>
      <c r="X1046" s="291" t="n"/>
      <c r="Y1046" s="114" t="n"/>
    </row>
    <row r="1047">
      <c r="C1047" s="320" t="n"/>
      <c r="D1047" s="313" t="n"/>
      <c r="E1047" s="291" t="n"/>
      <c r="F1047" s="294" t="n"/>
      <c r="G1047" s="295" t="n"/>
      <c r="H1047" s="356" t="n"/>
      <c r="I1047" s="341" t="n"/>
      <c r="J1047" s="322" t="n"/>
      <c r="K1047" s="357" t="n"/>
      <c r="L1047" s="294" t="n"/>
      <c r="M1047" s="294" t="n"/>
      <c r="N1047" s="294" t="n"/>
      <c r="O1047" s="298" t="n"/>
      <c r="P1047" s="300" t="n"/>
      <c r="Q1047" s="385" t="n"/>
      <c r="R1047" s="268" t="n"/>
      <c r="S1047" s="317" t="n"/>
      <c r="T1047" s="314" t="n"/>
      <c r="U1047" s="317" t="n"/>
      <c r="V1047" s="341" t="n"/>
      <c r="W1047" s="341" t="n"/>
      <c r="X1047" s="291" t="n"/>
      <c r="Y1047" s="114" t="n"/>
    </row>
    <row r="1048">
      <c r="C1048" s="320" t="n"/>
      <c r="D1048" s="313" t="n"/>
      <c r="E1048" s="291" t="n"/>
      <c r="F1048" s="294" t="n"/>
      <c r="G1048" s="295" t="n"/>
      <c r="H1048" s="356" t="n"/>
      <c r="I1048" s="341" t="n"/>
      <c r="J1048" s="322" t="n"/>
      <c r="K1048" s="357" t="n"/>
      <c r="L1048" s="294" t="n"/>
      <c r="M1048" s="294" t="n"/>
      <c r="N1048" s="294" t="n"/>
      <c r="O1048" s="298" t="n"/>
      <c r="P1048" s="300" t="n"/>
      <c r="Q1048" s="385" t="n"/>
      <c r="R1048" s="268" t="n"/>
      <c r="S1048" s="317" t="n"/>
      <c r="T1048" s="314" t="n"/>
      <c r="U1048" s="317" t="n"/>
      <c r="V1048" s="341" t="n"/>
      <c r="W1048" s="341" t="n"/>
      <c r="X1048" s="291" t="n"/>
      <c r="Y1048" s="114" t="n"/>
    </row>
    <row r="1049">
      <c r="C1049" s="320" t="n"/>
      <c r="D1049" s="313" t="n"/>
      <c r="E1049" s="291" t="n"/>
      <c r="F1049" s="294" t="n"/>
      <c r="G1049" s="295" t="n"/>
      <c r="H1049" s="356" t="n"/>
      <c r="I1049" s="341" t="n"/>
      <c r="J1049" s="322" t="n"/>
      <c r="K1049" s="357" t="n"/>
      <c r="L1049" s="294" t="n"/>
      <c r="M1049" s="294" t="n"/>
      <c r="N1049" s="294" t="n"/>
      <c r="O1049" s="298" t="n"/>
      <c r="P1049" s="300" t="n"/>
      <c r="Q1049" s="385" t="n"/>
      <c r="R1049" s="268" t="n"/>
      <c r="S1049" s="317" t="n"/>
      <c r="T1049" s="314" t="n"/>
      <c r="U1049" s="317" t="n"/>
      <c r="V1049" s="341" t="n"/>
      <c r="W1049" s="341" t="n"/>
      <c r="X1049" s="291" t="n"/>
      <c r="Y1049" s="114" t="n"/>
    </row>
    <row r="1050">
      <c r="C1050" s="320" t="n"/>
      <c r="D1050" s="313" t="n"/>
      <c r="E1050" s="291" t="n"/>
      <c r="F1050" s="294" t="n"/>
      <c r="G1050" s="295" t="n"/>
      <c r="H1050" s="356" t="n"/>
      <c r="I1050" s="341" t="n"/>
      <c r="J1050" s="322" t="n"/>
      <c r="K1050" s="357" t="n"/>
      <c r="L1050" s="294" t="n"/>
      <c r="M1050" s="294" t="n"/>
      <c r="N1050" s="294" t="n"/>
      <c r="O1050" s="298" t="n"/>
      <c r="P1050" s="300" t="n"/>
      <c r="Q1050" s="385" t="n"/>
      <c r="R1050" s="268" t="n"/>
      <c r="S1050" s="317" t="n"/>
      <c r="T1050" s="314" t="n"/>
      <c r="U1050" s="317" t="n"/>
      <c r="V1050" s="341" t="n"/>
      <c r="W1050" s="341" t="n"/>
      <c r="X1050" s="291" t="n"/>
      <c r="Y1050" s="114" t="n"/>
    </row>
    <row r="1051">
      <c r="C1051" s="320" t="n"/>
      <c r="D1051" s="313" t="n"/>
      <c r="E1051" s="291" t="n"/>
      <c r="F1051" s="294" t="n"/>
      <c r="G1051" s="295" t="n"/>
      <c r="H1051" s="356" t="n"/>
      <c r="I1051" s="341" t="n"/>
      <c r="J1051" s="322" t="n"/>
      <c r="K1051" s="357" t="n"/>
      <c r="L1051" s="294" t="n"/>
      <c r="M1051" s="294" t="n"/>
      <c r="N1051" s="294" t="n"/>
      <c r="O1051" s="298" t="n"/>
      <c r="P1051" s="300" t="n"/>
      <c r="Q1051" s="385" t="n"/>
      <c r="R1051" s="268" t="n"/>
      <c r="S1051" s="317" t="n"/>
      <c r="T1051" s="314" t="n"/>
      <c r="U1051" s="317" t="n"/>
      <c r="V1051" s="341" t="n"/>
      <c r="W1051" s="341" t="n"/>
      <c r="X1051" s="291" t="n"/>
      <c r="Y1051" s="114" t="n"/>
    </row>
    <row r="1052">
      <c r="C1052" s="320" t="n"/>
      <c r="D1052" s="313" t="n"/>
      <c r="E1052" s="291" t="n"/>
      <c r="F1052" s="294" t="n"/>
      <c r="G1052" s="295" t="n"/>
      <c r="H1052" s="356" t="n"/>
      <c r="I1052" s="341" t="n"/>
      <c r="J1052" s="322" t="n"/>
      <c r="K1052" s="357" t="n"/>
      <c r="L1052" s="294" t="n"/>
      <c r="M1052" s="294" t="n"/>
      <c r="N1052" s="294" t="n"/>
      <c r="O1052" s="298" t="n"/>
      <c r="P1052" s="300" t="n"/>
      <c r="Q1052" s="385" t="n"/>
      <c r="R1052" s="268" t="n"/>
      <c r="S1052" s="317" t="n"/>
      <c r="T1052" s="314" t="n"/>
      <c r="U1052" s="317" t="n"/>
      <c r="V1052" s="341" t="n"/>
      <c r="W1052" s="341" t="n"/>
      <c r="X1052" s="291" t="n"/>
      <c r="Y1052" s="114" t="n"/>
    </row>
    <row r="1053">
      <c r="C1053" s="320" t="n"/>
      <c r="D1053" s="313" t="n"/>
      <c r="E1053" s="291" t="n"/>
      <c r="F1053" s="294" t="n"/>
      <c r="G1053" s="295" t="n"/>
      <c r="H1053" s="356" t="n"/>
      <c r="I1053" s="341" t="n"/>
      <c r="J1053" s="322" t="n"/>
      <c r="K1053" s="357" t="n"/>
      <c r="L1053" s="294" t="n"/>
      <c r="M1053" s="294" t="n"/>
      <c r="N1053" s="294" t="n"/>
      <c r="O1053" s="298" t="n"/>
      <c r="P1053" s="300" t="n"/>
      <c r="Q1053" s="385" t="n"/>
      <c r="R1053" s="268" t="n"/>
      <c r="S1053" s="317" t="n"/>
      <c r="T1053" s="314" t="n"/>
      <c r="U1053" s="317" t="n"/>
      <c r="V1053" s="341" t="n"/>
      <c r="W1053" s="341" t="n"/>
      <c r="X1053" s="291" t="n"/>
      <c r="Y1053" s="114" t="n"/>
    </row>
    <row r="1054">
      <c r="C1054" s="320" t="n"/>
      <c r="D1054" s="313" t="n"/>
      <c r="E1054" s="291" t="n"/>
      <c r="F1054" s="294" t="n"/>
      <c r="G1054" s="295" t="n"/>
      <c r="H1054" s="356" t="n"/>
      <c r="I1054" s="341" t="n"/>
      <c r="J1054" s="322" t="n"/>
      <c r="K1054" s="357" t="n"/>
      <c r="L1054" s="294" t="n"/>
      <c r="M1054" s="294" t="n"/>
      <c r="N1054" s="294" t="n"/>
      <c r="O1054" s="298" t="n"/>
      <c r="P1054" s="300" t="n"/>
      <c r="Q1054" s="385" t="n"/>
      <c r="R1054" s="268" t="n"/>
      <c r="S1054" s="317" t="n"/>
      <c r="T1054" s="314" t="n"/>
      <c r="U1054" s="317" t="n"/>
      <c r="V1054" s="341" t="n"/>
      <c r="W1054" s="341" t="n"/>
      <c r="X1054" s="291" t="n"/>
      <c r="Y1054" s="114" t="n"/>
    </row>
    <row r="1055">
      <c r="C1055" s="320" t="n"/>
      <c r="D1055" s="313" t="n"/>
      <c r="E1055" s="291" t="n"/>
      <c r="F1055" s="294" t="n"/>
      <c r="G1055" s="295" t="n"/>
      <c r="H1055" s="356" t="n"/>
      <c r="I1055" s="341" t="n"/>
      <c r="J1055" s="322" t="n"/>
      <c r="K1055" s="357" t="n"/>
      <c r="L1055" s="294" t="n"/>
      <c r="M1055" s="294" t="n"/>
      <c r="N1055" s="294" t="n"/>
      <c r="O1055" s="298" t="n"/>
      <c r="P1055" s="300" t="n"/>
      <c r="Q1055" s="385" t="n"/>
      <c r="R1055" s="268" t="n"/>
      <c r="S1055" s="317" t="n"/>
      <c r="T1055" s="314" t="n"/>
      <c r="U1055" s="317" t="n"/>
      <c r="V1055" s="341" t="n"/>
      <c r="W1055" s="341" t="n"/>
      <c r="X1055" s="291" t="n"/>
      <c r="Y1055" s="114" t="n"/>
    </row>
    <row r="1056">
      <c r="C1056" s="320" t="n"/>
      <c r="D1056" s="313" t="n"/>
      <c r="E1056" s="291" t="n"/>
      <c r="F1056" s="294" t="n"/>
      <c r="G1056" s="295" t="n"/>
      <c r="H1056" s="356" t="n"/>
      <c r="I1056" s="341" t="n"/>
      <c r="J1056" s="322" t="n"/>
      <c r="K1056" s="357" t="n"/>
      <c r="L1056" s="294" t="n"/>
      <c r="M1056" s="294" t="n"/>
      <c r="N1056" s="294" t="n"/>
      <c r="O1056" s="298" t="n"/>
      <c r="P1056" s="300" t="n"/>
      <c r="Q1056" s="385" t="n"/>
      <c r="R1056" s="268" t="n"/>
      <c r="S1056" s="317" t="n"/>
      <c r="T1056" s="314" t="n"/>
      <c r="U1056" s="317" t="n"/>
      <c r="V1056" s="341" t="n"/>
      <c r="W1056" s="341" t="n"/>
      <c r="X1056" s="291" t="n"/>
      <c r="Y1056" s="114" t="n"/>
    </row>
    <row r="1057">
      <c r="C1057" s="320" t="n"/>
      <c r="D1057" s="313" t="n"/>
      <c r="E1057" s="291" t="n"/>
      <c r="F1057" s="294" t="n"/>
      <c r="G1057" s="295" t="n"/>
      <c r="H1057" s="356" t="n"/>
      <c r="I1057" s="341" t="n"/>
      <c r="J1057" s="322" t="n"/>
      <c r="K1057" s="357" t="n"/>
      <c r="L1057" s="294" t="n"/>
      <c r="M1057" s="294" t="n"/>
      <c r="N1057" s="294" t="n"/>
      <c r="O1057" s="298" t="n"/>
      <c r="P1057" s="300" t="n"/>
      <c r="Q1057" s="385" t="n"/>
      <c r="R1057" s="268" t="n"/>
      <c r="S1057" s="317" t="n"/>
      <c r="T1057" s="314" t="n"/>
      <c r="U1057" s="317" t="n"/>
      <c r="V1057" s="341" t="n"/>
      <c r="W1057" s="341" t="n"/>
      <c r="X1057" s="291" t="n"/>
      <c r="Y1057" s="114" t="n"/>
    </row>
    <row r="1058">
      <c r="C1058" s="320" t="n"/>
      <c r="D1058" s="313" t="n"/>
      <c r="E1058" s="291" t="n"/>
      <c r="F1058" s="294" t="n"/>
      <c r="G1058" s="295" t="n"/>
      <c r="H1058" s="356" t="n"/>
      <c r="I1058" s="341" t="n"/>
      <c r="J1058" s="322" t="n"/>
      <c r="K1058" s="357" t="n"/>
      <c r="L1058" s="294" t="n"/>
      <c r="M1058" s="294" t="n"/>
      <c r="N1058" s="294" t="n"/>
      <c r="O1058" s="298" t="n"/>
      <c r="P1058" s="300" t="n"/>
      <c r="Q1058" s="385" t="n"/>
      <c r="R1058" s="268" t="n"/>
      <c r="S1058" s="317" t="n"/>
      <c r="T1058" s="314" t="n"/>
      <c r="U1058" s="317" t="n"/>
      <c r="V1058" s="341" t="n"/>
      <c r="W1058" s="341" t="n"/>
      <c r="X1058" s="291" t="n"/>
      <c r="Y1058" s="114" t="n"/>
    </row>
    <row r="1059">
      <c r="C1059" s="320" t="n"/>
      <c r="D1059" s="313" t="n"/>
      <c r="E1059" s="291" t="n"/>
      <c r="F1059" s="294" t="n"/>
      <c r="G1059" s="295" t="n"/>
      <c r="H1059" s="356" t="n"/>
      <c r="I1059" s="341" t="n"/>
      <c r="J1059" s="322" t="n"/>
      <c r="K1059" s="357" t="n"/>
      <c r="L1059" s="294" t="n"/>
      <c r="M1059" s="294" t="n"/>
      <c r="N1059" s="294" t="n"/>
      <c r="O1059" s="298" t="n"/>
      <c r="P1059" s="300" t="n"/>
      <c r="Q1059" s="385" t="n"/>
      <c r="R1059" s="268" t="n"/>
      <c r="S1059" s="317" t="n"/>
      <c r="T1059" s="314" t="n"/>
      <c r="U1059" s="317" t="n"/>
      <c r="V1059" s="341" t="n"/>
      <c r="W1059" s="341" t="n"/>
      <c r="X1059" s="291" t="n"/>
      <c r="Y1059" s="114" t="n"/>
    </row>
    <row r="1060">
      <c r="C1060" s="320" t="n"/>
      <c r="D1060" s="313" t="n"/>
      <c r="E1060" s="291" t="n"/>
      <c r="F1060" s="294" t="n"/>
      <c r="G1060" s="295" t="n"/>
      <c r="H1060" s="356" t="n"/>
      <c r="I1060" s="341" t="n"/>
      <c r="J1060" s="322" t="n"/>
      <c r="K1060" s="357" t="n"/>
      <c r="L1060" s="294" t="n"/>
      <c r="M1060" s="294" t="n"/>
      <c r="N1060" s="294" t="n"/>
      <c r="O1060" s="298" t="n"/>
      <c r="P1060" s="300" t="n"/>
      <c r="Q1060" s="385" t="n"/>
      <c r="R1060" s="268" t="n"/>
      <c r="S1060" s="317" t="n"/>
      <c r="T1060" s="314" t="n"/>
      <c r="U1060" s="317" t="n"/>
      <c r="V1060" s="341" t="n"/>
      <c r="W1060" s="341" t="n"/>
      <c r="X1060" s="291" t="n"/>
      <c r="Y1060" s="114" t="n"/>
    </row>
    <row r="1061">
      <c r="C1061" s="320" t="n"/>
      <c r="D1061" s="313" t="n"/>
      <c r="E1061" s="291" t="n"/>
      <c r="F1061" s="294" t="n"/>
      <c r="G1061" s="295" t="n"/>
      <c r="H1061" s="356" t="n"/>
      <c r="I1061" s="341" t="n"/>
      <c r="J1061" s="322" t="n"/>
      <c r="K1061" s="357" t="n"/>
      <c r="L1061" s="294" t="n"/>
      <c r="M1061" s="294" t="n"/>
      <c r="N1061" s="294" t="n"/>
      <c r="O1061" s="298" t="n"/>
      <c r="P1061" s="300" t="n"/>
      <c r="Q1061" s="385" t="n"/>
      <c r="R1061" s="268" t="n"/>
      <c r="S1061" s="317" t="n"/>
      <c r="T1061" s="314" t="n"/>
      <c r="U1061" s="317" t="n"/>
      <c r="V1061" s="341" t="n"/>
      <c r="W1061" s="341" t="n"/>
      <c r="X1061" s="291" t="n"/>
      <c r="Y1061" s="114" t="n"/>
    </row>
    <row r="1062">
      <c r="C1062" s="320" t="n"/>
      <c r="D1062" s="313" t="n"/>
      <c r="E1062" s="291" t="n"/>
      <c r="F1062" s="294" t="n"/>
      <c r="G1062" s="295" t="n"/>
      <c r="H1062" s="356" t="n"/>
      <c r="I1062" s="341" t="n"/>
      <c r="J1062" s="322" t="n"/>
      <c r="K1062" s="357" t="n"/>
      <c r="L1062" s="294" t="n"/>
      <c r="M1062" s="294" t="n"/>
      <c r="N1062" s="294" t="n"/>
      <c r="O1062" s="298" t="n"/>
      <c r="P1062" s="300" t="n"/>
      <c r="Q1062" s="385" t="n"/>
      <c r="R1062" s="268" t="n"/>
      <c r="S1062" s="317" t="n"/>
      <c r="T1062" s="314" t="n"/>
      <c r="U1062" s="317" t="n"/>
      <c r="V1062" s="341" t="n"/>
      <c r="W1062" s="341" t="n"/>
      <c r="X1062" s="291" t="n"/>
      <c r="Y1062" s="114" t="n"/>
    </row>
    <row r="1063">
      <c r="C1063" s="320" t="n"/>
      <c r="D1063" s="313" t="n"/>
      <c r="E1063" s="291" t="n"/>
      <c r="F1063" s="294" t="n"/>
      <c r="G1063" s="295" t="n"/>
      <c r="H1063" s="356" t="n"/>
      <c r="I1063" s="341" t="n"/>
      <c r="J1063" s="322" t="n"/>
      <c r="K1063" s="357" t="n"/>
      <c r="L1063" s="294" t="n"/>
      <c r="M1063" s="294" t="n"/>
      <c r="N1063" s="294" t="n"/>
      <c r="O1063" s="298" t="n"/>
      <c r="P1063" s="300" t="n"/>
      <c r="Q1063" s="385" t="n"/>
      <c r="R1063" s="268" t="n"/>
      <c r="S1063" s="317" t="n"/>
      <c r="T1063" s="314" t="n"/>
      <c r="U1063" s="317" t="n"/>
      <c r="V1063" s="341" t="n"/>
      <c r="W1063" s="341" t="n"/>
      <c r="X1063" s="291" t="n"/>
      <c r="Y1063" s="114" t="n"/>
    </row>
    <row r="1064">
      <c r="C1064" s="320" t="n"/>
      <c r="D1064" s="313" t="n"/>
      <c r="E1064" s="291" t="n"/>
      <c r="F1064" s="294" t="n"/>
      <c r="G1064" s="295" t="n"/>
      <c r="H1064" s="356" t="n"/>
      <c r="I1064" s="341" t="n"/>
      <c r="J1064" s="322" t="n"/>
      <c r="K1064" s="357" t="n"/>
      <c r="L1064" s="294" t="n"/>
      <c r="M1064" s="294" t="n"/>
      <c r="N1064" s="294" t="n"/>
      <c r="O1064" s="298" t="n"/>
      <c r="P1064" s="300" t="n"/>
      <c r="Q1064" s="385" t="n"/>
      <c r="R1064" s="268" t="n"/>
      <c r="S1064" s="317" t="n"/>
      <c r="T1064" s="314" t="n"/>
      <c r="U1064" s="317" t="n"/>
      <c r="V1064" s="341" t="n"/>
      <c r="W1064" s="341" t="n"/>
      <c r="X1064" s="291" t="n"/>
      <c r="Y1064" s="114" t="n"/>
    </row>
    <row r="1065">
      <c r="C1065" s="320" t="n"/>
      <c r="D1065" s="313" t="n"/>
      <c r="E1065" s="291" t="n"/>
      <c r="F1065" s="294" t="n"/>
      <c r="G1065" s="295" t="n"/>
      <c r="H1065" s="356" t="n"/>
      <c r="I1065" s="341" t="n"/>
      <c r="J1065" s="322" t="n"/>
      <c r="K1065" s="357" t="n"/>
      <c r="L1065" s="294" t="n"/>
      <c r="M1065" s="294" t="n"/>
      <c r="N1065" s="294" t="n"/>
      <c r="O1065" s="298" t="n"/>
      <c r="P1065" s="300" t="n"/>
      <c r="Q1065" s="385" t="n"/>
      <c r="R1065" s="268" t="n"/>
      <c r="S1065" s="317" t="n"/>
      <c r="T1065" s="314" t="n"/>
      <c r="U1065" s="317" t="n"/>
      <c r="V1065" s="341" t="n"/>
      <c r="W1065" s="341" t="n"/>
      <c r="X1065" s="291" t="n"/>
      <c r="Y1065" s="114" t="n"/>
    </row>
    <row r="1066">
      <c r="C1066" s="320" t="n"/>
      <c r="D1066" s="313" t="n"/>
      <c r="E1066" s="291" t="n"/>
      <c r="F1066" s="294" t="n"/>
      <c r="G1066" s="295" t="n"/>
      <c r="H1066" s="356" t="n"/>
      <c r="I1066" s="341" t="n"/>
      <c r="J1066" s="322" t="n"/>
      <c r="K1066" s="357" t="n"/>
      <c r="L1066" s="294" t="n"/>
      <c r="M1066" s="294" t="n"/>
      <c r="N1066" s="294" t="n"/>
      <c r="O1066" s="298" t="n"/>
      <c r="P1066" s="300" t="n"/>
      <c r="Q1066" s="385" t="n"/>
      <c r="R1066" s="268" t="n"/>
      <c r="S1066" s="317" t="n"/>
      <c r="T1066" s="314" t="n"/>
      <c r="U1066" s="317" t="n"/>
      <c r="V1066" s="341" t="n"/>
      <c r="W1066" s="341" t="n"/>
      <c r="X1066" s="291" t="n"/>
      <c r="Y1066" s="114" t="n"/>
    </row>
    <row r="1067">
      <c r="C1067" s="320" t="n"/>
      <c r="D1067" s="313" t="n"/>
      <c r="E1067" s="291" t="n"/>
      <c r="F1067" s="294" t="n"/>
      <c r="G1067" s="295" t="n"/>
      <c r="H1067" s="356" t="n"/>
      <c r="I1067" s="341" t="n"/>
      <c r="J1067" s="322" t="n"/>
      <c r="K1067" s="357" t="n"/>
      <c r="L1067" s="294" t="n"/>
      <c r="M1067" s="294" t="n"/>
      <c r="N1067" s="294" t="n"/>
      <c r="O1067" s="298" t="n"/>
      <c r="P1067" s="300" t="n"/>
      <c r="Q1067" s="385" t="n"/>
      <c r="R1067" s="268" t="n"/>
      <c r="S1067" s="317" t="n"/>
      <c r="T1067" s="314" t="n"/>
      <c r="U1067" s="317" t="n"/>
      <c r="V1067" s="341" t="n"/>
      <c r="W1067" s="341" t="n"/>
      <c r="X1067" s="291" t="n"/>
      <c r="Y1067" s="114" t="n"/>
    </row>
    <row r="1068">
      <c r="C1068" s="320" t="n"/>
      <c r="D1068" s="313" t="n"/>
      <c r="E1068" s="291" t="n"/>
      <c r="F1068" s="294" t="n"/>
      <c r="G1068" s="295" t="n"/>
      <c r="H1068" s="356" t="n"/>
      <c r="I1068" s="341" t="n"/>
      <c r="J1068" s="322" t="n"/>
      <c r="K1068" s="357" t="n"/>
      <c r="L1068" s="294" t="n"/>
      <c r="M1068" s="294" t="n"/>
      <c r="N1068" s="294" t="n"/>
      <c r="O1068" s="298" t="n"/>
      <c r="P1068" s="300" t="n"/>
      <c r="Q1068" s="385" t="n"/>
      <c r="R1068" s="268" t="n"/>
      <c r="S1068" s="317" t="n"/>
      <c r="T1068" s="314" t="n"/>
      <c r="U1068" s="317" t="n"/>
      <c r="V1068" s="341" t="n"/>
      <c r="W1068" s="341" t="n"/>
      <c r="X1068" s="291" t="n"/>
      <c r="Y1068" s="114" t="n"/>
    </row>
    <row r="1069">
      <c r="C1069" s="320" t="n"/>
      <c r="D1069" s="313" t="n"/>
      <c r="E1069" s="291" t="n"/>
      <c r="F1069" s="294" t="n"/>
      <c r="G1069" s="295" t="n"/>
      <c r="H1069" s="356" t="n"/>
      <c r="I1069" s="341" t="n"/>
      <c r="J1069" s="322" t="n"/>
      <c r="K1069" s="357" t="n"/>
      <c r="L1069" s="294" t="n"/>
      <c r="M1069" s="294" t="n"/>
      <c r="N1069" s="294" t="n"/>
      <c r="O1069" s="298" t="n"/>
      <c r="P1069" s="300" t="n"/>
      <c r="Q1069" s="385" t="n"/>
      <c r="R1069" s="268" t="n"/>
      <c r="S1069" s="317" t="n"/>
      <c r="T1069" s="314" t="n"/>
      <c r="U1069" s="317" t="n"/>
      <c r="V1069" s="341" t="n"/>
      <c r="W1069" s="341" t="n"/>
      <c r="X1069" s="291" t="n"/>
      <c r="Y1069" s="114" t="n"/>
    </row>
    <row r="1070">
      <c r="C1070" s="320" t="n"/>
      <c r="D1070" s="313" t="n"/>
      <c r="E1070" s="291" t="n"/>
      <c r="F1070" s="294" t="n"/>
      <c r="G1070" s="295" t="n"/>
      <c r="H1070" s="356" t="n"/>
      <c r="I1070" s="341" t="n"/>
      <c r="J1070" s="322" t="n"/>
      <c r="K1070" s="357" t="n"/>
      <c r="L1070" s="294" t="n"/>
      <c r="M1070" s="294" t="n"/>
      <c r="N1070" s="294" t="n"/>
      <c r="O1070" s="298" t="n"/>
      <c r="P1070" s="300" t="n"/>
      <c r="Q1070" s="385" t="n"/>
      <c r="R1070" s="268" t="n"/>
      <c r="S1070" s="317" t="n"/>
      <c r="T1070" s="314" t="n"/>
      <c r="U1070" s="317" t="n"/>
      <c r="V1070" s="341" t="n"/>
      <c r="W1070" s="341" t="n"/>
      <c r="X1070" s="291" t="n"/>
      <c r="Y1070" s="114" t="n"/>
    </row>
    <row r="1071">
      <c r="C1071" s="320" t="n"/>
      <c r="D1071" s="313" t="n"/>
      <c r="E1071" s="291" t="n"/>
      <c r="F1071" s="294" t="n"/>
      <c r="G1071" s="295" t="n"/>
      <c r="H1071" s="356" t="n"/>
      <c r="I1071" s="341" t="n"/>
      <c r="J1071" s="322" t="n"/>
      <c r="K1071" s="357" t="n"/>
      <c r="L1071" s="294" t="n"/>
      <c r="M1071" s="294" t="n"/>
      <c r="N1071" s="294" t="n"/>
      <c r="O1071" s="298" t="n"/>
      <c r="P1071" s="300" t="n"/>
      <c r="Q1071" s="385" t="n"/>
      <c r="R1071" s="268" t="n"/>
      <c r="S1071" s="317" t="n"/>
      <c r="T1071" s="314" t="n"/>
      <c r="U1071" s="317" t="n"/>
      <c r="V1071" s="341" t="n"/>
      <c r="W1071" s="341" t="n"/>
      <c r="X1071" s="291" t="n"/>
      <c r="Y1071" s="114" t="n"/>
    </row>
    <row r="1072">
      <c r="C1072" s="320" t="n"/>
      <c r="D1072" s="313" t="n"/>
      <c r="E1072" s="291" t="n"/>
      <c r="F1072" s="294" t="n"/>
      <c r="G1072" s="295" t="n"/>
      <c r="H1072" s="356" t="n"/>
      <c r="I1072" s="341" t="n"/>
      <c r="J1072" s="322" t="n"/>
      <c r="K1072" s="357" t="n"/>
      <c r="L1072" s="294" t="n"/>
      <c r="M1072" s="294" t="n"/>
      <c r="N1072" s="294" t="n"/>
      <c r="O1072" s="298" t="n"/>
      <c r="P1072" s="300" t="n"/>
      <c r="Q1072" s="385" t="n"/>
      <c r="R1072" s="268" t="n"/>
      <c r="S1072" s="317" t="n"/>
      <c r="T1072" s="314" t="n"/>
      <c r="U1072" s="317" t="n"/>
      <c r="V1072" s="341" t="n"/>
      <c r="W1072" s="341" t="n"/>
      <c r="X1072" s="291" t="n"/>
      <c r="Y1072" s="114" t="n"/>
    </row>
    <row r="1073">
      <c r="C1073" s="320" t="n"/>
      <c r="D1073" s="313" t="n"/>
      <c r="E1073" s="291" t="n"/>
      <c r="F1073" s="294" t="n"/>
      <c r="G1073" s="295" t="n"/>
      <c r="H1073" s="356" t="n"/>
      <c r="I1073" s="341" t="n"/>
      <c r="J1073" s="322" t="n"/>
      <c r="K1073" s="357" t="n"/>
      <c r="L1073" s="294" t="n"/>
      <c r="M1073" s="294" t="n"/>
      <c r="N1073" s="294" t="n"/>
      <c r="O1073" s="298" t="n"/>
      <c r="P1073" s="300" t="n"/>
      <c r="Q1073" s="385" t="n"/>
      <c r="R1073" s="268" t="n"/>
      <c r="S1073" s="317" t="n"/>
      <c r="T1073" s="314" t="n"/>
      <c r="U1073" s="317" t="n"/>
      <c r="V1073" s="341" t="n"/>
      <c r="W1073" s="341" t="n"/>
      <c r="X1073" s="291" t="n"/>
      <c r="Y1073" s="114" t="n"/>
    </row>
    <row r="1074">
      <c r="C1074" s="320" t="n"/>
      <c r="D1074" s="313" t="n"/>
      <c r="E1074" s="291" t="n"/>
      <c r="F1074" s="294" t="n"/>
      <c r="G1074" s="295" t="n"/>
      <c r="H1074" s="356" t="n"/>
      <c r="I1074" s="341" t="n"/>
      <c r="J1074" s="322" t="n"/>
      <c r="K1074" s="357" t="n"/>
      <c r="L1074" s="294" t="n"/>
      <c r="M1074" s="294" t="n"/>
      <c r="N1074" s="294" t="n"/>
      <c r="O1074" s="298" t="n"/>
      <c r="P1074" s="300" t="n"/>
      <c r="Q1074" s="385" t="n"/>
      <c r="R1074" s="268" t="n"/>
      <c r="S1074" s="317" t="n"/>
      <c r="T1074" s="314" t="n"/>
      <c r="U1074" s="317" t="n"/>
      <c r="V1074" s="341" t="n"/>
      <c r="W1074" s="341" t="n"/>
      <c r="X1074" s="291" t="n"/>
      <c r="Y1074" s="114" t="n"/>
    </row>
    <row r="1075">
      <c r="C1075" s="320" t="n"/>
      <c r="D1075" s="313" t="n"/>
      <c r="E1075" s="291" t="n"/>
      <c r="F1075" s="294" t="n"/>
      <c r="G1075" s="295" t="n"/>
      <c r="H1075" s="356" t="n"/>
      <c r="I1075" s="341" t="n"/>
      <c r="J1075" s="322" t="n"/>
      <c r="K1075" s="357" t="n"/>
      <c r="L1075" s="294" t="n"/>
      <c r="M1075" s="294" t="n"/>
      <c r="N1075" s="294" t="n"/>
      <c r="O1075" s="298" t="n"/>
      <c r="P1075" s="300" t="n"/>
      <c r="Q1075" s="385" t="n"/>
      <c r="R1075" s="268" t="n"/>
      <c r="S1075" s="317" t="n"/>
      <c r="T1075" s="314" t="n"/>
      <c r="U1075" s="317" t="n"/>
      <c r="V1075" s="341" t="n"/>
      <c r="W1075" s="341" t="n"/>
      <c r="X1075" s="291" t="n"/>
      <c r="Y1075" s="114" t="n"/>
    </row>
    <row r="1076">
      <c r="C1076" s="320" t="n"/>
      <c r="D1076" s="313" t="n"/>
      <c r="E1076" s="291" t="n"/>
      <c r="F1076" s="294" t="n"/>
      <c r="G1076" s="295" t="n"/>
      <c r="H1076" s="356" t="n"/>
      <c r="I1076" s="341" t="n"/>
      <c r="J1076" s="322" t="n"/>
      <c r="K1076" s="357" t="n"/>
      <c r="L1076" s="294" t="n"/>
      <c r="M1076" s="294" t="n"/>
      <c r="N1076" s="294" t="n"/>
      <c r="O1076" s="298" t="n"/>
      <c r="P1076" s="300" t="n"/>
      <c r="Q1076" s="385" t="n"/>
      <c r="R1076" s="268" t="n"/>
      <c r="S1076" s="317" t="n"/>
      <c r="T1076" s="314" t="n"/>
      <c r="U1076" s="317" t="n"/>
      <c r="V1076" s="341" t="n"/>
      <c r="W1076" s="341" t="n"/>
      <c r="X1076" s="291" t="n"/>
      <c r="Y1076" s="114" t="n"/>
    </row>
    <row r="1077">
      <c r="C1077" s="320" t="n"/>
      <c r="D1077" s="313" t="n"/>
      <c r="E1077" s="291" t="n"/>
      <c r="F1077" s="294" t="n"/>
      <c r="G1077" s="295" t="n"/>
      <c r="H1077" s="356" t="n"/>
      <c r="I1077" s="341" t="n"/>
      <c r="J1077" s="322" t="n"/>
      <c r="K1077" s="357" t="n"/>
      <c r="L1077" s="294" t="n"/>
      <c r="M1077" s="294" t="n"/>
      <c r="N1077" s="294" t="n"/>
      <c r="O1077" s="298" t="n"/>
      <c r="P1077" s="300" t="n"/>
      <c r="Q1077" s="385" t="n"/>
      <c r="R1077" s="268" t="n"/>
      <c r="S1077" s="317" t="n"/>
      <c r="T1077" s="314" t="n"/>
      <c r="U1077" s="317" t="n"/>
      <c r="V1077" s="341" t="n"/>
      <c r="W1077" s="341" t="n"/>
      <c r="X1077" s="291" t="n"/>
      <c r="Y1077" s="114" t="n"/>
    </row>
    <row r="1078">
      <c r="C1078" s="320" t="n"/>
      <c r="D1078" s="313" t="n"/>
      <c r="E1078" s="291" t="n"/>
      <c r="F1078" s="294" t="n"/>
      <c r="G1078" s="295" t="n"/>
      <c r="H1078" s="356" t="n"/>
      <c r="I1078" s="341" t="n"/>
      <c r="J1078" s="322" t="n"/>
      <c r="K1078" s="357" t="n"/>
      <c r="L1078" s="294" t="n"/>
      <c r="M1078" s="294" t="n"/>
      <c r="N1078" s="294" t="n"/>
      <c r="O1078" s="298" t="n"/>
      <c r="P1078" s="300" t="n"/>
      <c r="Q1078" s="385" t="n"/>
      <c r="R1078" s="268" t="n"/>
      <c r="S1078" s="317" t="n"/>
      <c r="T1078" s="314" t="n"/>
      <c r="U1078" s="317" t="n"/>
      <c r="V1078" s="341" t="n"/>
      <c r="W1078" s="341" t="n"/>
      <c r="X1078" s="291" t="n"/>
      <c r="Y1078" s="114" t="n"/>
    </row>
    <row r="1079">
      <c r="C1079" s="320" t="n"/>
      <c r="D1079" s="313" t="n"/>
      <c r="E1079" s="291" t="n"/>
      <c r="F1079" s="294" t="n"/>
      <c r="G1079" s="295" t="n"/>
      <c r="H1079" s="356" t="n"/>
      <c r="I1079" s="341" t="n"/>
      <c r="J1079" s="322" t="n"/>
      <c r="K1079" s="357" t="n"/>
      <c r="L1079" s="294" t="n"/>
      <c r="M1079" s="294" t="n"/>
      <c r="N1079" s="294" t="n"/>
      <c r="O1079" s="298" t="n"/>
      <c r="P1079" s="300" t="n"/>
      <c r="Q1079" s="385" t="n"/>
      <c r="R1079" s="268" t="n"/>
      <c r="S1079" s="317" t="n"/>
      <c r="T1079" s="314" t="n"/>
      <c r="U1079" s="317" t="n"/>
      <c r="V1079" s="341" t="n"/>
      <c r="W1079" s="341" t="n"/>
      <c r="X1079" s="291" t="n"/>
      <c r="Y1079" s="114" t="n"/>
    </row>
    <row r="1080">
      <c r="C1080" s="320" t="n"/>
      <c r="D1080" s="313" t="n"/>
      <c r="E1080" s="291" t="n"/>
      <c r="F1080" s="294" t="n"/>
      <c r="G1080" s="295" t="n"/>
      <c r="H1080" s="356" t="n"/>
      <c r="I1080" s="341" t="n"/>
      <c r="J1080" s="322" t="n"/>
      <c r="K1080" s="357" t="n"/>
      <c r="L1080" s="294" t="n"/>
      <c r="M1080" s="294" t="n"/>
      <c r="N1080" s="294" t="n"/>
      <c r="O1080" s="298" t="n"/>
      <c r="P1080" s="300" t="n"/>
      <c r="Q1080" s="385" t="n"/>
      <c r="R1080" s="268" t="n"/>
      <c r="S1080" s="317" t="n"/>
      <c r="T1080" s="314" t="n"/>
      <c r="U1080" s="317" t="n"/>
      <c r="V1080" s="341" t="n"/>
      <c r="W1080" s="341" t="n"/>
      <c r="X1080" s="291" t="n"/>
      <c r="Y1080" s="114" t="n"/>
    </row>
    <row r="1081">
      <c r="C1081" s="320" t="n"/>
      <c r="D1081" s="313" t="n"/>
      <c r="E1081" s="291" t="n"/>
      <c r="F1081" s="294" t="n"/>
      <c r="G1081" s="295" t="n"/>
      <c r="H1081" s="356" t="n"/>
      <c r="I1081" s="341" t="n"/>
      <c r="J1081" s="322" t="n"/>
      <c r="K1081" s="357" t="n"/>
      <c r="L1081" s="294" t="n"/>
      <c r="M1081" s="294" t="n"/>
      <c r="N1081" s="294" t="n"/>
      <c r="O1081" s="298" t="n"/>
      <c r="P1081" s="300" t="n"/>
      <c r="Q1081" s="385" t="n"/>
      <c r="R1081" s="268" t="n"/>
      <c r="S1081" s="317" t="n"/>
      <c r="T1081" s="314" t="n"/>
      <c r="U1081" s="317" t="n"/>
      <c r="V1081" s="341" t="n"/>
      <c r="W1081" s="341" t="n"/>
      <c r="X1081" s="291" t="n"/>
      <c r="Y1081" s="114" t="n"/>
    </row>
    <row r="1082">
      <c r="C1082" s="320" t="n"/>
      <c r="D1082" s="313" t="n"/>
      <c r="E1082" s="291" t="n"/>
      <c r="F1082" s="294" t="n"/>
      <c r="G1082" s="295" t="n"/>
      <c r="H1082" s="356" t="n"/>
      <c r="I1082" s="341" t="n"/>
      <c r="J1082" s="322" t="n"/>
      <c r="K1082" s="357" t="n"/>
      <c r="L1082" s="294" t="n"/>
      <c r="M1082" s="294" t="n"/>
      <c r="N1082" s="294" t="n"/>
      <c r="O1082" s="298" t="n"/>
      <c r="P1082" s="300" t="n"/>
      <c r="Q1082" s="385" t="n"/>
      <c r="R1082" s="268" t="n"/>
      <c r="S1082" s="317" t="n"/>
      <c r="T1082" s="314" t="n"/>
      <c r="U1082" s="317" t="n"/>
      <c r="V1082" s="341" t="n"/>
      <c r="W1082" s="341" t="n"/>
      <c r="X1082" s="291" t="n"/>
      <c r="Y1082" s="114" t="n"/>
    </row>
    <row r="1083">
      <c r="C1083" s="320" t="n"/>
      <c r="D1083" s="313" t="n"/>
      <c r="E1083" s="291" t="n"/>
      <c r="F1083" s="294" t="n"/>
      <c r="G1083" s="295" t="n"/>
      <c r="H1083" s="356" t="n"/>
      <c r="I1083" s="341" t="n"/>
      <c r="J1083" s="322" t="n"/>
      <c r="K1083" s="357" t="n"/>
      <c r="L1083" s="294" t="n"/>
      <c r="M1083" s="294" t="n"/>
      <c r="N1083" s="294" t="n"/>
      <c r="O1083" s="298" t="n"/>
      <c r="P1083" s="300" t="n"/>
      <c r="Q1083" s="385" t="n"/>
      <c r="R1083" s="268" t="n"/>
      <c r="S1083" s="317" t="n"/>
      <c r="T1083" s="314" t="n"/>
      <c r="U1083" s="317" t="n"/>
      <c r="V1083" s="341" t="n"/>
      <c r="W1083" s="341" t="n"/>
      <c r="X1083" s="291" t="n"/>
      <c r="Y1083" s="114" t="n"/>
    </row>
    <row r="1084">
      <c r="C1084" s="320" t="n"/>
      <c r="D1084" s="313" t="n"/>
      <c r="E1084" s="291" t="n"/>
      <c r="F1084" s="294" t="n"/>
      <c r="G1084" s="295" t="n"/>
      <c r="H1084" s="356" t="n"/>
      <c r="I1084" s="341" t="n"/>
      <c r="J1084" s="322" t="n"/>
      <c r="K1084" s="357" t="n"/>
      <c r="L1084" s="294" t="n"/>
      <c r="M1084" s="294" t="n"/>
      <c r="N1084" s="294" t="n"/>
      <c r="O1084" s="298" t="n"/>
      <c r="P1084" s="300" t="n"/>
      <c r="Q1084" s="385" t="n"/>
      <c r="R1084" s="268" t="n"/>
      <c r="S1084" s="317" t="n"/>
      <c r="T1084" s="314" t="n"/>
      <c r="U1084" s="317" t="n"/>
      <c r="V1084" s="341" t="n"/>
      <c r="W1084" s="341" t="n"/>
      <c r="X1084" s="291" t="n"/>
      <c r="Y1084" s="114" t="n"/>
    </row>
    <row r="1085">
      <c r="C1085" s="320" t="n"/>
      <c r="D1085" s="313" t="n"/>
      <c r="E1085" s="291" t="n"/>
      <c r="F1085" s="294" t="n"/>
      <c r="G1085" s="295" t="n"/>
      <c r="H1085" s="356" t="n"/>
      <c r="I1085" s="341" t="n"/>
      <c r="J1085" s="322" t="n"/>
      <c r="K1085" s="357" t="n"/>
      <c r="L1085" s="294" t="n"/>
      <c r="M1085" s="294" t="n"/>
      <c r="N1085" s="294" t="n"/>
      <c r="O1085" s="298" t="n"/>
      <c r="P1085" s="300" t="n"/>
      <c r="Q1085" s="385" t="n"/>
      <c r="R1085" s="268" t="n"/>
      <c r="S1085" s="317" t="n"/>
      <c r="T1085" s="314" t="n"/>
      <c r="U1085" s="317" t="n"/>
      <c r="V1085" s="341" t="n"/>
      <c r="W1085" s="341" t="n"/>
      <c r="X1085" s="291" t="n"/>
      <c r="Y1085" s="114" t="n"/>
    </row>
    <row r="1086">
      <c r="C1086" s="320" t="n"/>
      <c r="D1086" s="313" t="n"/>
      <c r="E1086" s="291" t="n"/>
      <c r="F1086" s="294" t="n"/>
      <c r="G1086" s="295" t="n"/>
      <c r="H1086" s="356" t="n"/>
      <c r="I1086" s="341" t="n"/>
      <c r="J1086" s="322" t="n"/>
      <c r="K1086" s="357" t="n"/>
      <c r="L1086" s="294" t="n"/>
      <c r="M1086" s="294" t="n"/>
      <c r="N1086" s="294" t="n"/>
      <c r="O1086" s="298" t="n"/>
      <c r="P1086" s="300" t="n"/>
      <c r="Q1086" s="385" t="n"/>
      <c r="R1086" s="268" t="n"/>
      <c r="S1086" s="317" t="n"/>
      <c r="T1086" s="314" t="n"/>
      <c r="U1086" s="317" t="n"/>
      <c r="V1086" s="341" t="n"/>
      <c r="W1086" s="341" t="n"/>
      <c r="X1086" s="291" t="n"/>
      <c r="Y1086" s="114" t="n"/>
    </row>
    <row r="1087">
      <c r="C1087" s="320" t="n"/>
      <c r="D1087" s="313" t="n"/>
      <c r="E1087" s="291" t="n"/>
      <c r="F1087" s="294" t="n"/>
      <c r="G1087" s="295" t="n"/>
      <c r="H1087" s="356" t="n"/>
      <c r="I1087" s="341" t="n"/>
      <c r="J1087" s="322" t="n"/>
      <c r="K1087" s="357" t="n"/>
      <c r="L1087" s="294" t="n"/>
      <c r="M1087" s="294" t="n"/>
      <c r="N1087" s="294" t="n"/>
      <c r="O1087" s="298" t="n"/>
      <c r="P1087" s="300" t="n"/>
      <c r="Q1087" s="385" t="n"/>
      <c r="R1087" s="268" t="n"/>
      <c r="S1087" s="317" t="n"/>
      <c r="T1087" s="314" t="n"/>
      <c r="U1087" s="317" t="n"/>
      <c r="V1087" s="341" t="n"/>
      <c r="W1087" s="341" t="n"/>
      <c r="X1087" s="291" t="n"/>
      <c r="Y1087" s="114" t="n"/>
    </row>
    <row r="1088">
      <c r="C1088" s="320" t="n"/>
      <c r="D1088" s="313" t="n"/>
      <c r="E1088" s="291" t="n"/>
      <c r="F1088" s="294" t="n"/>
      <c r="G1088" s="295" t="n"/>
      <c r="H1088" s="356" t="n"/>
      <c r="I1088" s="341" t="n"/>
      <c r="J1088" s="322" t="n"/>
      <c r="K1088" s="357" t="n"/>
      <c r="L1088" s="294" t="n"/>
      <c r="M1088" s="294" t="n"/>
      <c r="N1088" s="294" t="n"/>
      <c r="O1088" s="298" t="n"/>
      <c r="P1088" s="300" t="n"/>
      <c r="Q1088" s="385" t="n"/>
      <c r="R1088" s="268" t="n"/>
      <c r="S1088" s="317" t="n"/>
      <c r="T1088" s="314" t="n"/>
      <c r="U1088" s="317" t="n"/>
      <c r="V1088" s="341" t="n"/>
      <c r="W1088" s="341" t="n"/>
      <c r="X1088" s="291" t="n"/>
      <c r="Y1088" s="114" t="n"/>
    </row>
    <row r="1089">
      <c r="C1089" s="320" t="n"/>
      <c r="D1089" s="313" t="n"/>
      <c r="E1089" s="291" t="n"/>
      <c r="F1089" s="294" t="n"/>
      <c r="G1089" s="295" t="n"/>
      <c r="H1089" s="356" t="n"/>
      <c r="I1089" s="341" t="n"/>
      <c r="J1089" s="322" t="n"/>
      <c r="K1089" s="357" t="n"/>
      <c r="L1089" s="294" t="n"/>
      <c r="M1089" s="294" t="n"/>
      <c r="N1089" s="294" t="n"/>
      <c r="O1089" s="298" t="n"/>
      <c r="P1089" s="300" t="n"/>
      <c r="Q1089" s="385" t="n"/>
      <c r="R1089" s="268" t="n"/>
      <c r="S1089" s="317" t="n"/>
      <c r="T1089" s="314" t="n"/>
      <c r="U1089" s="317" t="n"/>
      <c r="V1089" s="341" t="n"/>
      <c r="W1089" s="341" t="n"/>
      <c r="X1089" s="291" t="n"/>
      <c r="Y1089" s="114" t="n"/>
    </row>
    <row r="1090">
      <c r="C1090" s="320" t="n"/>
      <c r="D1090" s="313" t="n"/>
      <c r="E1090" s="291" t="n"/>
      <c r="F1090" s="294" t="n"/>
      <c r="G1090" s="295" t="n"/>
      <c r="H1090" s="356" t="n"/>
      <c r="I1090" s="341" t="n"/>
      <c r="J1090" s="322" t="n"/>
      <c r="K1090" s="357" t="n"/>
      <c r="L1090" s="294" t="n"/>
      <c r="M1090" s="294" t="n"/>
      <c r="N1090" s="294" t="n"/>
      <c r="O1090" s="298" t="n"/>
      <c r="P1090" s="300" t="n"/>
      <c r="Q1090" s="385" t="n"/>
      <c r="R1090" s="268" t="n"/>
      <c r="S1090" s="317" t="n"/>
      <c r="T1090" s="314" t="n"/>
      <c r="U1090" s="317" t="n"/>
      <c r="V1090" s="341" t="n"/>
      <c r="W1090" s="341" t="n"/>
      <c r="X1090" s="291" t="n"/>
      <c r="Y1090" s="114" t="n"/>
    </row>
    <row r="1091">
      <c r="C1091" s="320" t="n"/>
      <c r="D1091" s="313" t="n"/>
      <c r="E1091" s="291" t="n"/>
      <c r="F1091" s="294" t="n"/>
      <c r="G1091" s="295" t="n"/>
      <c r="H1091" s="356" t="n"/>
      <c r="I1091" s="341" t="n"/>
      <c r="J1091" s="322" t="n"/>
      <c r="K1091" s="357" t="n"/>
      <c r="L1091" s="294" t="n"/>
      <c r="M1091" s="294" t="n"/>
      <c r="N1091" s="294" t="n"/>
      <c r="O1091" s="298" t="n"/>
      <c r="P1091" s="300" t="n"/>
      <c r="Q1091" s="385" t="n"/>
      <c r="R1091" s="268" t="n"/>
      <c r="S1091" s="317" t="n"/>
      <c r="T1091" s="314" t="n"/>
      <c r="U1091" s="317" t="n"/>
      <c r="V1091" s="341" t="n"/>
      <c r="W1091" s="341" t="n"/>
      <c r="X1091" s="291" t="n"/>
      <c r="Y1091" s="114" t="n"/>
    </row>
    <row r="1092">
      <c r="C1092" s="320" t="n"/>
      <c r="D1092" s="313" t="n"/>
      <c r="E1092" s="291" t="n"/>
      <c r="F1092" s="294" t="n"/>
      <c r="G1092" s="295" t="n"/>
      <c r="H1092" s="356" t="n"/>
      <c r="I1092" s="341" t="n"/>
      <c r="J1092" s="322" t="n"/>
      <c r="K1092" s="357" t="n"/>
      <c r="L1092" s="294" t="n"/>
      <c r="M1092" s="294" t="n"/>
      <c r="N1092" s="294" t="n"/>
      <c r="O1092" s="298" t="n"/>
      <c r="P1092" s="300" t="n"/>
      <c r="Q1092" s="385" t="n"/>
      <c r="R1092" s="268" t="n"/>
      <c r="S1092" s="317" t="n"/>
      <c r="T1092" s="314" t="n"/>
      <c r="U1092" s="317" t="n"/>
      <c r="V1092" s="341" t="n"/>
      <c r="W1092" s="341" t="n"/>
      <c r="X1092" s="291" t="n"/>
      <c r="Y1092" s="114" t="n"/>
    </row>
    <row r="1093">
      <c r="C1093" s="320" t="n"/>
      <c r="D1093" s="313" t="n"/>
      <c r="E1093" s="291" t="n"/>
      <c r="F1093" s="294" t="n"/>
      <c r="G1093" s="295" t="n"/>
      <c r="H1093" s="356" t="n"/>
      <c r="I1093" s="341" t="n"/>
      <c r="J1093" s="322" t="n"/>
      <c r="K1093" s="357" t="n"/>
      <c r="L1093" s="294" t="n"/>
      <c r="M1093" s="294" t="n"/>
      <c r="N1093" s="294" t="n"/>
      <c r="O1093" s="298" t="n"/>
      <c r="P1093" s="300" t="n"/>
      <c r="Q1093" s="385" t="n"/>
      <c r="R1093" s="268" t="n"/>
      <c r="S1093" s="317" t="n"/>
      <c r="T1093" s="314" t="n"/>
      <c r="U1093" s="317" t="n"/>
      <c r="V1093" s="341" t="n"/>
      <c r="W1093" s="341" t="n"/>
      <c r="X1093" s="291" t="n"/>
      <c r="Y1093" s="114" t="n"/>
    </row>
    <row r="1094">
      <c r="C1094" s="320" t="n"/>
      <c r="D1094" s="313" t="n"/>
      <c r="E1094" s="291" t="n"/>
      <c r="F1094" s="294" t="n"/>
      <c r="G1094" s="295" t="n"/>
      <c r="H1094" s="356" t="n"/>
      <c r="I1094" s="341" t="n"/>
      <c r="J1094" s="322" t="n"/>
      <c r="K1094" s="357" t="n"/>
      <c r="L1094" s="294" t="n"/>
      <c r="M1094" s="294" t="n"/>
      <c r="N1094" s="294" t="n"/>
      <c r="O1094" s="298" t="n"/>
      <c r="P1094" s="300" t="n"/>
      <c r="Q1094" s="385" t="n"/>
      <c r="R1094" s="268" t="n"/>
      <c r="S1094" s="317" t="n"/>
      <c r="T1094" s="314" t="n"/>
      <c r="U1094" s="317" t="n"/>
      <c r="V1094" s="341" t="n"/>
      <c r="W1094" s="341" t="n"/>
      <c r="X1094" s="291" t="n"/>
      <c r="Y1094" s="114" t="n"/>
    </row>
    <row r="1095">
      <c r="C1095" s="320" t="n"/>
      <c r="D1095" s="313" t="n"/>
      <c r="E1095" s="291" t="n"/>
      <c r="F1095" s="294" t="n"/>
      <c r="G1095" s="295" t="n"/>
      <c r="H1095" s="356" t="n"/>
      <c r="I1095" s="341" t="n"/>
      <c r="J1095" s="322" t="n"/>
      <c r="K1095" s="357" t="n"/>
      <c r="L1095" s="294" t="n"/>
      <c r="M1095" s="294" t="n"/>
      <c r="N1095" s="294" t="n"/>
      <c r="O1095" s="298" t="n"/>
      <c r="P1095" s="300" t="n"/>
      <c r="Q1095" s="385" t="n"/>
      <c r="R1095" s="268" t="n"/>
      <c r="S1095" s="317" t="n"/>
      <c r="T1095" s="314" t="n"/>
      <c r="U1095" s="317" t="n"/>
      <c r="V1095" s="341" t="n"/>
      <c r="W1095" s="341" t="n"/>
      <c r="X1095" s="291" t="n"/>
      <c r="Y1095" s="114" t="n"/>
    </row>
    <row r="1096">
      <c r="C1096" s="320" t="n"/>
      <c r="D1096" s="313" t="n"/>
      <c r="E1096" s="291" t="n"/>
      <c r="F1096" s="294" t="n"/>
      <c r="G1096" s="295" t="n"/>
      <c r="H1096" s="356" t="n"/>
      <c r="I1096" s="341" t="n"/>
      <c r="J1096" s="322" t="n"/>
      <c r="K1096" s="357" t="n"/>
      <c r="L1096" s="294" t="n"/>
      <c r="M1096" s="294" t="n"/>
      <c r="N1096" s="294" t="n"/>
      <c r="O1096" s="298" t="n"/>
      <c r="P1096" s="300" t="n"/>
      <c r="Q1096" s="385" t="n"/>
      <c r="R1096" s="268" t="n"/>
      <c r="S1096" s="317" t="n"/>
      <c r="T1096" s="314" t="n"/>
      <c r="U1096" s="317" t="n"/>
      <c r="V1096" s="341" t="n"/>
      <c r="W1096" s="341" t="n"/>
      <c r="X1096" s="291" t="n"/>
      <c r="Y1096" s="114" t="n"/>
    </row>
    <row r="1097">
      <c r="C1097" s="320" t="n"/>
      <c r="D1097" s="313" t="n"/>
      <c r="E1097" s="291" t="n"/>
      <c r="F1097" s="294" t="n"/>
      <c r="G1097" s="295" t="n"/>
      <c r="H1097" s="356" t="n"/>
      <c r="I1097" s="341" t="n"/>
      <c r="J1097" s="322" t="n"/>
      <c r="K1097" s="357" t="n"/>
      <c r="L1097" s="294" t="n"/>
      <c r="M1097" s="294" t="n"/>
      <c r="N1097" s="294" t="n"/>
      <c r="O1097" s="298" t="n"/>
      <c r="P1097" s="300" t="n"/>
      <c r="Q1097" s="385" t="n"/>
      <c r="R1097" s="268" t="n"/>
      <c r="S1097" s="317" t="n"/>
      <c r="T1097" s="314" t="n"/>
      <c r="U1097" s="317" t="n"/>
      <c r="V1097" s="341" t="n"/>
      <c r="W1097" s="341" t="n"/>
      <c r="X1097" s="291" t="n"/>
      <c r="Y1097" s="114" t="n"/>
    </row>
    <row r="1098">
      <c r="C1098" s="320" t="n"/>
      <c r="D1098" s="313" t="n"/>
      <c r="E1098" s="291" t="n"/>
      <c r="F1098" s="294" t="n"/>
      <c r="G1098" s="295" t="n"/>
      <c r="H1098" s="356" t="n"/>
      <c r="I1098" s="341" t="n"/>
      <c r="J1098" s="322" t="n"/>
      <c r="K1098" s="357" t="n"/>
      <c r="L1098" s="294" t="n"/>
      <c r="M1098" s="294" t="n"/>
      <c r="N1098" s="294" t="n"/>
      <c r="O1098" s="298" t="n"/>
      <c r="P1098" s="300" t="n"/>
      <c r="Q1098" s="385" t="n"/>
      <c r="R1098" s="268" t="n"/>
      <c r="S1098" s="317" t="n"/>
      <c r="T1098" s="314" t="n"/>
      <c r="U1098" s="317" t="n"/>
      <c r="V1098" s="341" t="n"/>
      <c r="W1098" s="341" t="n"/>
      <c r="X1098" s="291" t="n"/>
      <c r="Y1098" s="114" t="n"/>
    </row>
    <row r="1099">
      <c r="C1099" s="320" t="n"/>
      <c r="D1099" s="313" t="n"/>
      <c r="E1099" s="291" t="n"/>
      <c r="F1099" s="294" t="n"/>
      <c r="G1099" s="295" t="n"/>
      <c r="H1099" s="356" t="n"/>
      <c r="I1099" s="341" t="n"/>
      <c r="J1099" s="322" t="n"/>
      <c r="K1099" s="357" t="n"/>
      <c r="L1099" s="294" t="n"/>
      <c r="M1099" s="294" t="n"/>
      <c r="N1099" s="294" t="n"/>
      <c r="O1099" s="298" t="n"/>
      <c r="P1099" s="300" t="n"/>
      <c r="Q1099" s="385" t="n"/>
      <c r="R1099" s="268" t="n"/>
      <c r="S1099" s="317" t="n"/>
      <c r="T1099" s="314" t="n"/>
      <c r="U1099" s="317" t="n"/>
      <c r="V1099" s="341" t="n"/>
      <c r="W1099" s="341" t="n"/>
      <c r="X1099" s="291" t="n"/>
      <c r="Y1099" s="114" t="n"/>
    </row>
    <row r="1100">
      <c r="C1100" s="320" t="n"/>
      <c r="D1100" s="313" t="n"/>
      <c r="E1100" s="291" t="n"/>
      <c r="F1100" s="294" t="n"/>
      <c r="G1100" s="295" t="n"/>
      <c r="H1100" s="356" t="n"/>
      <c r="I1100" s="341" t="n"/>
      <c r="J1100" s="322" t="n"/>
      <c r="K1100" s="357" t="n"/>
      <c r="L1100" s="294" t="n"/>
      <c r="M1100" s="294" t="n"/>
      <c r="N1100" s="294" t="n"/>
      <c r="O1100" s="298" t="n"/>
      <c r="P1100" s="300" t="n"/>
      <c r="Q1100" s="385" t="n"/>
      <c r="R1100" s="268" t="n"/>
      <c r="S1100" s="317" t="n"/>
      <c r="T1100" s="314" t="n"/>
      <c r="U1100" s="317" t="n"/>
      <c r="V1100" s="341" t="n"/>
      <c r="W1100" s="341" t="n"/>
      <c r="X1100" s="291" t="n"/>
      <c r="Y1100" s="114" t="n"/>
    </row>
    <row r="1101">
      <c r="C1101" s="320" t="n"/>
      <c r="D1101" s="313" t="n"/>
      <c r="E1101" s="291" t="n"/>
      <c r="F1101" s="294" t="n"/>
      <c r="G1101" s="295" t="n"/>
      <c r="H1101" s="356" t="n"/>
      <c r="I1101" s="341" t="n"/>
      <c r="J1101" s="322" t="n"/>
      <c r="K1101" s="357" t="n"/>
      <c r="L1101" s="294" t="n"/>
      <c r="M1101" s="294" t="n"/>
      <c r="N1101" s="294" t="n"/>
      <c r="O1101" s="298" t="n"/>
      <c r="P1101" s="300" t="n"/>
      <c r="Q1101" s="385" t="n"/>
      <c r="R1101" s="268" t="n"/>
      <c r="S1101" s="317" t="n"/>
      <c r="T1101" s="314" t="n"/>
      <c r="U1101" s="317" t="n"/>
      <c r="V1101" s="341" t="n"/>
      <c r="W1101" s="341" t="n"/>
      <c r="X1101" s="291" t="n"/>
      <c r="Y1101" s="114" t="n"/>
    </row>
    <row r="1102">
      <c r="C1102" s="320" t="n"/>
      <c r="D1102" s="313" t="n"/>
      <c r="E1102" s="291" t="n"/>
      <c r="F1102" s="294" t="n"/>
      <c r="G1102" s="295" t="n"/>
      <c r="H1102" s="356" t="n"/>
      <c r="I1102" s="341" t="n"/>
      <c r="J1102" s="322" t="n"/>
      <c r="K1102" s="357" t="n"/>
      <c r="L1102" s="294" t="n"/>
      <c r="M1102" s="294" t="n"/>
      <c r="N1102" s="294" t="n"/>
      <c r="O1102" s="298" t="n"/>
      <c r="P1102" s="300" t="n"/>
      <c r="Q1102" s="385" t="n"/>
      <c r="R1102" s="268" t="n"/>
      <c r="S1102" s="317" t="n"/>
      <c r="T1102" s="314" t="n"/>
      <c r="U1102" s="317" t="n"/>
      <c r="V1102" s="341" t="n"/>
      <c r="W1102" s="341" t="n"/>
      <c r="X1102" s="291" t="n"/>
      <c r="Y1102" s="114" t="n"/>
    </row>
    <row r="1103">
      <c r="C1103" s="320" t="n"/>
      <c r="D1103" s="313" t="n"/>
      <c r="E1103" s="291" t="n"/>
      <c r="F1103" s="294" t="n"/>
      <c r="G1103" s="295" t="n"/>
      <c r="H1103" s="356" t="n"/>
      <c r="I1103" s="341" t="n"/>
      <c r="J1103" s="322" t="n"/>
      <c r="K1103" s="357" t="n"/>
      <c r="L1103" s="294" t="n"/>
      <c r="M1103" s="294" t="n"/>
      <c r="N1103" s="294" t="n"/>
      <c r="O1103" s="298" t="n"/>
      <c r="P1103" s="300" t="n"/>
      <c r="Q1103" s="385" t="n"/>
      <c r="R1103" s="268" t="n"/>
      <c r="S1103" s="317" t="n"/>
      <c r="T1103" s="314" t="n"/>
      <c r="U1103" s="317" t="n"/>
      <c r="V1103" s="341" t="n"/>
      <c r="W1103" s="341" t="n"/>
      <c r="X1103" s="291" t="n"/>
      <c r="Y1103" s="114" t="n"/>
    </row>
    <row r="1104">
      <c r="C1104" s="320" t="n"/>
      <c r="D1104" s="313" t="n"/>
      <c r="E1104" s="291" t="n"/>
      <c r="F1104" s="294" t="n"/>
      <c r="G1104" s="295" t="n"/>
      <c r="H1104" s="356" t="n"/>
      <c r="I1104" s="341" t="n"/>
      <c r="J1104" s="322" t="n"/>
      <c r="K1104" s="357" t="n"/>
      <c r="L1104" s="294" t="n"/>
      <c r="M1104" s="294" t="n"/>
      <c r="N1104" s="294" t="n"/>
      <c r="O1104" s="298" t="n"/>
      <c r="P1104" s="300" t="n"/>
      <c r="Q1104" s="385" t="n"/>
      <c r="R1104" s="268" t="n"/>
      <c r="S1104" s="317" t="n"/>
      <c r="T1104" s="314" t="n"/>
      <c r="U1104" s="317" t="n"/>
      <c r="V1104" s="341" t="n"/>
      <c r="W1104" s="341" t="n"/>
      <c r="X1104" s="291" t="n"/>
      <c r="Y1104" s="114" t="n"/>
    </row>
    <row r="1105">
      <c r="C1105" s="320" t="n"/>
      <c r="D1105" s="313" t="n"/>
      <c r="E1105" s="291" t="n"/>
      <c r="F1105" s="294" t="n"/>
      <c r="G1105" s="295" t="n"/>
      <c r="H1105" s="356" t="n"/>
      <c r="I1105" s="341" t="n"/>
      <c r="J1105" s="322" t="n"/>
      <c r="K1105" s="357" t="n"/>
      <c r="L1105" s="294" t="n"/>
      <c r="M1105" s="294" t="n"/>
      <c r="N1105" s="294" t="n"/>
      <c r="O1105" s="298" t="n"/>
      <c r="P1105" s="300" t="n"/>
      <c r="Q1105" s="385" t="n"/>
      <c r="R1105" s="268" t="n"/>
      <c r="S1105" s="317" t="n"/>
      <c r="T1105" s="314" t="n"/>
      <c r="U1105" s="317" t="n"/>
      <c r="V1105" s="341" t="n"/>
      <c r="W1105" s="341" t="n"/>
      <c r="X1105" s="291" t="n"/>
      <c r="Y1105" s="114" t="n"/>
    </row>
    <row r="1106">
      <c r="C1106" s="320" t="n"/>
      <c r="D1106" s="313" t="n"/>
      <c r="E1106" s="291" t="n"/>
      <c r="F1106" s="294" t="n"/>
      <c r="G1106" s="295" t="n"/>
      <c r="H1106" s="356" t="n"/>
      <c r="I1106" s="341" t="n"/>
      <c r="J1106" s="322" t="n"/>
      <c r="K1106" s="357" t="n"/>
      <c r="L1106" s="294" t="n"/>
      <c r="M1106" s="294" t="n"/>
      <c r="N1106" s="294" t="n"/>
      <c r="O1106" s="298" t="n"/>
      <c r="P1106" s="300" t="n"/>
      <c r="Q1106" s="385" t="n"/>
      <c r="R1106" s="268" t="n"/>
      <c r="S1106" s="317" t="n"/>
      <c r="T1106" s="314" t="n"/>
      <c r="U1106" s="317" t="n"/>
      <c r="V1106" s="341" t="n"/>
      <c r="W1106" s="341" t="n"/>
      <c r="X1106" s="291" t="n"/>
      <c r="Y1106" s="114" t="n"/>
    </row>
    <row r="1107">
      <c r="C1107" s="320" t="n"/>
      <c r="D1107" s="313" t="n"/>
      <c r="E1107" s="291" t="n"/>
      <c r="F1107" s="294" t="n"/>
      <c r="G1107" s="295" t="n"/>
      <c r="H1107" s="356" t="n"/>
      <c r="I1107" s="341" t="n"/>
      <c r="J1107" s="322" t="n"/>
      <c r="K1107" s="357" t="n"/>
      <c r="L1107" s="294" t="n"/>
      <c r="M1107" s="294" t="n"/>
      <c r="N1107" s="294" t="n"/>
      <c r="O1107" s="298" t="n"/>
      <c r="P1107" s="300" t="n"/>
      <c r="Q1107" s="385" t="n"/>
      <c r="R1107" s="268" t="n"/>
      <c r="S1107" s="317" t="n"/>
      <c r="T1107" s="314" t="n"/>
      <c r="U1107" s="317" t="n"/>
      <c r="V1107" s="341" t="n"/>
      <c r="W1107" s="341" t="n"/>
      <c r="X1107" s="291" t="n"/>
      <c r="Y1107" s="114" t="n"/>
    </row>
    <row r="1108">
      <c r="C1108" s="320" t="n"/>
      <c r="D1108" s="313" t="n"/>
      <c r="E1108" s="291" t="n"/>
      <c r="F1108" s="294" t="n"/>
      <c r="G1108" s="295" t="n"/>
      <c r="H1108" s="356" t="n"/>
      <c r="I1108" s="341" t="n"/>
      <c r="J1108" s="322" t="n"/>
      <c r="K1108" s="357" t="n"/>
      <c r="L1108" s="294" t="n"/>
      <c r="M1108" s="294" t="n"/>
      <c r="N1108" s="294" t="n"/>
      <c r="O1108" s="298" t="n"/>
      <c r="P1108" s="300" t="n"/>
      <c r="Q1108" s="385" t="n"/>
      <c r="R1108" s="268" t="n"/>
      <c r="S1108" s="317" t="n"/>
      <c r="T1108" s="314" t="n"/>
      <c r="U1108" s="317" t="n"/>
      <c r="V1108" s="341" t="n"/>
      <c r="W1108" s="341" t="n"/>
      <c r="X1108" s="291" t="n"/>
      <c r="Y1108" s="114" t="n"/>
    </row>
    <row r="1109">
      <c r="C1109" s="320" t="n"/>
      <c r="D1109" s="313" t="n"/>
      <c r="E1109" s="291" t="n"/>
      <c r="F1109" s="294" t="n"/>
      <c r="G1109" s="295" t="n"/>
      <c r="H1109" s="356" t="n"/>
      <c r="I1109" s="341" t="n"/>
      <c r="J1109" s="322" t="n"/>
      <c r="K1109" s="357" t="n"/>
      <c r="L1109" s="294" t="n"/>
      <c r="M1109" s="294" t="n"/>
      <c r="N1109" s="294" t="n"/>
      <c r="O1109" s="298" t="n"/>
      <c r="P1109" s="300" t="n"/>
      <c r="Q1109" s="385" t="n"/>
      <c r="R1109" s="268" t="n"/>
      <c r="S1109" s="317" t="n"/>
      <c r="T1109" s="314" t="n"/>
      <c r="U1109" s="317" t="n"/>
      <c r="V1109" s="341" t="n"/>
      <c r="W1109" s="341" t="n"/>
      <c r="X1109" s="291" t="n"/>
      <c r="Y1109" s="114" t="n"/>
    </row>
    <row r="1110">
      <c r="C1110" s="320" t="n"/>
      <c r="D1110" s="313" t="n"/>
      <c r="E1110" s="291" t="n"/>
      <c r="F1110" s="294" t="n"/>
      <c r="G1110" s="295" t="n"/>
      <c r="H1110" s="356" t="n"/>
      <c r="I1110" s="341" t="n"/>
      <c r="J1110" s="322" t="n"/>
      <c r="K1110" s="357" t="n"/>
      <c r="L1110" s="294" t="n"/>
      <c r="M1110" s="294" t="n"/>
      <c r="N1110" s="294" t="n"/>
      <c r="O1110" s="298" t="n"/>
      <c r="P1110" s="300" t="n"/>
      <c r="Q1110" s="385" t="n"/>
      <c r="R1110" s="268" t="n"/>
      <c r="S1110" s="317" t="n"/>
      <c r="T1110" s="314" t="n"/>
      <c r="U1110" s="317" t="n"/>
      <c r="V1110" s="341" t="n"/>
      <c r="W1110" s="341" t="n"/>
      <c r="X1110" s="291" t="n"/>
      <c r="Y1110" s="114" t="n"/>
    </row>
    <row r="1111">
      <c r="C1111" s="320" t="n"/>
      <c r="D1111" s="313" t="n"/>
      <c r="E1111" s="291" t="n"/>
      <c r="F1111" s="294" t="n"/>
      <c r="G1111" s="295" t="n"/>
      <c r="H1111" s="356" t="n"/>
      <c r="I1111" s="341" t="n"/>
      <c r="J1111" s="322" t="n"/>
      <c r="K1111" s="357" t="n"/>
      <c r="L1111" s="294" t="n"/>
      <c r="M1111" s="294" t="n"/>
      <c r="N1111" s="294" t="n"/>
      <c r="O1111" s="298" t="n"/>
      <c r="P1111" s="300" t="n"/>
      <c r="Q1111" s="385" t="n"/>
      <c r="R1111" s="268" t="n"/>
      <c r="S1111" s="317" t="n"/>
      <c r="T1111" s="314" t="n"/>
      <c r="U1111" s="317" t="n"/>
      <c r="V1111" s="341" t="n"/>
      <c r="W1111" s="341" t="n"/>
      <c r="X1111" s="291" t="n"/>
      <c r="Y1111" s="114" t="n"/>
    </row>
    <row r="1112">
      <c r="C1112" s="320" t="n"/>
      <c r="D1112" s="313" t="n"/>
      <c r="E1112" s="291" t="n"/>
      <c r="F1112" s="294" t="n"/>
      <c r="G1112" s="295" t="n"/>
      <c r="H1112" s="356" t="n"/>
      <c r="I1112" s="341" t="n"/>
      <c r="J1112" s="322" t="n"/>
      <c r="K1112" s="357" t="n"/>
      <c r="L1112" s="294" t="n"/>
      <c r="M1112" s="294" t="n"/>
      <c r="N1112" s="294" t="n"/>
      <c r="O1112" s="298" t="n"/>
      <c r="P1112" s="300" t="n"/>
      <c r="Q1112" s="385" t="n"/>
      <c r="R1112" s="268" t="n"/>
      <c r="S1112" s="317" t="n"/>
      <c r="T1112" s="314" t="n"/>
      <c r="U1112" s="317" t="n"/>
      <c r="V1112" s="341" t="n"/>
      <c r="W1112" s="341" t="n"/>
      <c r="X1112" s="291" t="n"/>
      <c r="Y1112" s="114" t="n"/>
    </row>
    <row r="1113">
      <c r="C1113" s="320" t="n"/>
      <c r="D1113" s="313" t="n"/>
      <c r="E1113" s="291" t="n"/>
      <c r="F1113" s="294" t="n"/>
      <c r="G1113" s="295" t="n"/>
      <c r="H1113" s="356" t="n"/>
      <c r="I1113" s="341" t="n"/>
      <c r="J1113" s="322" t="n"/>
      <c r="K1113" s="357" t="n"/>
      <c r="L1113" s="294" t="n"/>
      <c r="M1113" s="294" t="n"/>
      <c r="N1113" s="294" t="n"/>
      <c r="O1113" s="298" t="n"/>
      <c r="P1113" s="300" t="n"/>
      <c r="Q1113" s="385" t="n"/>
      <c r="R1113" s="268" t="n"/>
      <c r="S1113" s="317" t="n"/>
      <c r="T1113" s="314" t="n"/>
      <c r="U1113" s="317" t="n"/>
      <c r="V1113" s="341" t="n"/>
      <c r="W1113" s="341" t="n"/>
      <c r="X1113" s="291" t="n"/>
      <c r="Y1113" s="114" t="n"/>
    </row>
    <row r="1114">
      <c r="C1114" s="320" t="n"/>
      <c r="D1114" s="313" t="n"/>
      <c r="E1114" s="291" t="n"/>
      <c r="F1114" s="294" t="n"/>
      <c r="G1114" s="295" t="n"/>
      <c r="H1114" s="356" t="n"/>
      <c r="I1114" s="341" t="n"/>
      <c r="J1114" s="322" t="n"/>
      <c r="K1114" s="357" t="n"/>
      <c r="L1114" s="294" t="n"/>
      <c r="M1114" s="294" t="n"/>
      <c r="N1114" s="294" t="n"/>
      <c r="O1114" s="298" t="n"/>
      <c r="P1114" s="300" t="n"/>
      <c r="Q1114" s="385" t="n"/>
      <c r="R1114" s="268" t="n"/>
      <c r="S1114" s="317" t="n"/>
      <c r="T1114" s="314" t="n"/>
      <c r="U1114" s="317" t="n"/>
      <c r="V1114" s="341" t="n"/>
      <c r="W1114" s="341" t="n"/>
      <c r="X1114" s="291" t="n"/>
      <c r="Y1114" s="114" t="n"/>
    </row>
    <row r="1115">
      <c r="C1115" s="320" t="n"/>
      <c r="D1115" s="313" t="n"/>
      <c r="E1115" s="291" t="n"/>
      <c r="F1115" s="294" t="n"/>
      <c r="G1115" s="295" t="n"/>
      <c r="H1115" s="356" t="n"/>
      <c r="I1115" s="341" t="n"/>
      <c r="J1115" s="322" t="n"/>
      <c r="K1115" s="357" t="n"/>
      <c r="L1115" s="294" t="n"/>
      <c r="M1115" s="294" t="n"/>
      <c r="N1115" s="294" t="n"/>
      <c r="O1115" s="298" t="n"/>
      <c r="P1115" s="300" t="n"/>
      <c r="Q1115" s="385" t="n"/>
      <c r="R1115" s="268" t="n"/>
      <c r="S1115" s="317" t="n"/>
      <c r="T1115" s="314" t="n"/>
      <c r="U1115" s="317" t="n"/>
      <c r="V1115" s="341" t="n"/>
      <c r="W1115" s="341" t="n"/>
      <c r="X1115" s="291" t="n"/>
      <c r="Y1115" s="114" t="n"/>
    </row>
    <row r="1116">
      <c r="C1116" s="320" t="n"/>
      <c r="D1116" s="313" t="n"/>
      <c r="E1116" s="291" t="n"/>
      <c r="F1116" s="294" t="n"/>
      <c r="G1116" s="295" t="n"/>
      <c r="H1116" s="356" t="n"/>
      <c r="I1116" s="341" t="n"/>
      <c r="J1116" s="322" t="n"/>
      <c r="K1116" s="357" t="n"/>
      <c r="L1116" s="294" t="n"/>
      <c r="M1116" s="294" t="n"/>
      <c r="N1116" s="294" t="n"/>
      <c r="O1116" s="298" t="n"/>
      <c r="P1116" s="300" t="n"/>
      <c r="Q1116" s="385" t="n"/>
      <c r="R1116" s="268" t="n"/>
      <c r="S1116" s="317" t="n"/>
      <c r="T1116" s="314" t="n"/>
      <c r="U1116" s="317" t="n"/>
      <c r="V1116" s="341" t="n"/>
      <c r="W1116" s="341" t="n"/>
      <c r="X1116" s="291" t="n"/>
      <c r="Y1116" s="114" t="n"/>
    </row>
    <row r="1117">
      <c r="C1117" s="320" t="n"/>
      <c r="D1117" s="313" t="n"/>
      <c r="E1117" s="291" t="n"/>
      <c r="F1117" s="294" t="n"/>
      <c r="G1117" s="295" t="n"/>
      <c r="H1117" s="356" t="n"/>
      <c r="I1117" s="341" t="n"/>
      <c r="J1117" s="322" t="n"/>
      <c r="K1117" s="357" t="n"/>
      <c r="L1117" s="294" t="n"/>
      <c r="M1117" s="294" t="n"/>
      <c r="N1117" s="294" t="n"/>
      <c r="O1117" s="298" t="n"/>
      <c r="P1117" s="300" t="n"/>
      <c r="Q1117" s="385" t="n"/>
      <c r="R1117" s="268" t="n"/>
      <c r="S1117" s="317" t="n"/>
      <c r="T1117" s="314" t="n"/>
      <c r="U1117" s="317" t="n"/>
      <c r="V1117" s="341" t="n"/>
      <c r="W1117" s="341" t="n"/>
      <c r="X1117" s="291" t="n"/>
      <c r="Y1117" s="114" t="n"/>
    </row>
    <row r="1118">
      <c r="C1118" s="320" t="n"/>
      <c r="D1118" s="313" t="n"/>
      <c r="E1118" s="291" t="n"/>
      <c r="F1118" s="294" t="n"/>
      <c r="G1118" s="295" t="n"/>
      <c r="H1118" s="356" t="n"/>
      <c r="I1118" s="341" t="n"/>
      <c r="J1118" s="322" t="n"/>
      <c r="K1118" s="357" t="n"/>
      <c r="L1118" s="294" t="n"/>
      <c r="M1118" s="294" t="n"/>
      <c r="N1118" s="294" t="n"/>
      <c r="O1118" s="298" t="n"/>
      <c r="P1118" s="300" t="n"/>
      <c r="Q1118" s="385" t="n"/>
      <c r="R1118" s="268" t="n"/>
      <c r="S1118" s="317" t="n"/>
      <c r="T1118" s="314" t="n"/>
      <c r="U1118" s="317" t="n"/>
      <c r="V1118" s="341" t="n"/>
      <c r="W1118" s="341" t="n"/>
      <c r="X1118" s="291" t="n"/>
      <c r="Y1118" s="114" t="n"/>
    </row>
    <row r="1119">
      <c r="C1119" s="320" t="n"/>
      <c r="D1119" s="313" t="n"/>
      <c r="E1119" s="291" t="n"/>
      <c r="F1119" s="294" t="n"/>
      <c r="G1119" s="295" t="n"/>
      <c r="H1119" s="356" t="n"/>
      <c r="I1119" s="341" t="n"/>
      <c r="J1119" s="322" t="n"/>
      <c r="K1119" s="357" t="n"/>
      <c r="L1119" s="294" t="n"/>
      <c r="M1119" s="294" t="n"/>
      <c r="N1119" s="294" t="n"/>
      <c r="O1119" s="298" t="n"/>
      <c r="P1119" s="300" t="n"/>
      <c r="Q1119" s="385" t="n"/>
      <c r="R1119" s="268" t="n"/>
      <c r="S1119" s="317" t="n"/>
      <c r="T1119" s="314" t="n"/>
      <c r="U1119" s="317" t="n"/>
      <c r="V1119" s="341" t="n"/>
      <c r="W1119" s="341" t="n"/>
      <c r="X1119" s="291" t="n"/>
      <c r="Y1119" s="114" t="n"/>
    </row>
    <row r="1120">
      <c r="C1120" s="320" t="n"/>
      <c r="D1120" s="313" t="n"/>
      <c r="E1120" s="291" t="n"/>
      <c r="F1120" s="294" t="n"/>
      <c r="G1120" s="295" t="n"/>
      <c r="H1120" s="356" t="n"/>
      <c r="I1120" s="341" t="n"/>
      <c r="J1120" s="322" t="n"/>
      <c r="K1120" s="357" t="n"/>
      <c r="L1120" s="294" t="n"/>
      <c r="M1120" s="294" t="n"/>
      <c r="N1120" s="294" t="n"/>
      <c r="O1120" s="298" t="n"/>
      <c r="P1120" s="300" t="n"/>
      <c r="Q1120" s="385" t="n"/>
      <c r="R1120" s="268" t="n"/>
      <c r="S1120" s="317" t="n"/>
      <c r="T1120" s="314" t="n"/>
      <c r="U1120" s="317" t="n"/>
      <c r="V1120" s="341" t="n"/>
      <c r="W1120" s="341" t="n"/>
      <c r="X1120" s="291" t="n"/>
      <c r="Y1120" s="114" t="n"/>
    </row>
    <row r="1121">
      <c r="C1121" s="320" t="n"/>
      <c r="D1121" s="313" t="n"/>
      <c r="E1121" s="291" t="n"/>
      <c r="F1121" s="294" t="n"/>
      <c r="G1121" s="295" t="n"/>
      <c r="H1121" s="356" t="n"/>
      <c r="I1121" s="341" t="n"/>
      <c r="J1121" s="322" t="n"/>
      <c r="K1121" s="357" t="n"/>
      <c r="L1121" s="294" t="n"/>
      <c r="M1121" s="294" t="n"/>
      <c r="N1121" s="294" t="n"/>
      <c r="O1121" s="298" t="n"/>
      <c r="P1121" s="300" t="n"/>
      <c r="Q1121" s="385" t="n"/>
      <c r="R1121" s="268" t="n"/>
      <c r="S1121" s="317" t="n"/>
      <c r="T1121" s="314" t="n"/>
      <c r="U1121" s="317" t="n"/>
      <c r="V1121" s="341" t="n"/>
      <c r="W1121" s="341" t="n"/>
      <c r="X1121" s="291" t="n"/>
      <c r="Y1121" s="114" t="n"/>
    </row>
    <row r="1122">
      <c r="C1122" s="320" t="n"/>
      <c r="D1122" s="313" t="n"/>
      <c r="E1122" s="291" t="n"/>
      <c r="F1122" s="294" t="n"/>
      <c r="G1122" s="295" t="n"/>
      <c r="H1122" s="356" t="n"/>
      <c r="I1122" s="341" t="n"/>
      <c r="J1122" s="322" t="n"/>
      <c r="K1122" s="357" t="n"/>
      <c r="L1122" s="294" t="n"/>
      <c r="M1122" s="294" t="n"/>
      <c r="N1122" s="294" t="n"/>
      <c r="O1122" s="298" t="n"/>
      <c r="P1122" s="300" t="n"/>
      <c r="Q1122" s="385" t="n"/>
      <c r="R1122" s="268" t="n"/>
      <c r="S1122" s="317" t="n"/>
      <c r="T1122" s="314" t="n"/>
      <c r="U1122" s="317" t="n"/>
      <c r="V1122" s="341" t="n"/>
      <c r="W1122" s="341" t="n"/>
      <c r="X1122" s="291" t="n"/>
      <c r="Y1122" s="114" t="n"/>
    </row>
    <row r="1123">
      <c r="C1123" s="320" t="n"/>
      <c r="D1123" s="313" t="n"/>
      <c r="E1123" s="291" t="n"/>
      <c r="F1123" s="294" t="n"/>
      <c r="G1123" s="295" t="n"/>
      <c r="H1123" s="356" t="n"/>
      <c r="I1123" s="341" t="n"/>
      <c r="J1123" s="322" t="n"/>
      <c r="K1123" s="357" t="n"/>
      <c r="L1123" s="294" t="n"/>
      <c r="M1123" s="294" t="n"/>
      <c r="N1123" s="294" t="n"/>
      <c r="O1123" s="298" t="n"/>
      <c r="P1123" s="300" t="n"/>
      <c r="Q1123" s="385" t="n"/>
      <c r="R1123" s="268" t="n"/>
      <c r="S1123" s="317" t="n"/>
      <c r="T1123" s="314" t="n"/>
      <c r="U1123" s="317" t="n"/>
      <c r="V1123" s="341" t="n"/>
      <c r="W1123" s="341" t="n"/>
      <c r="X1123" s="291" t="n"/>
      <c r="Y1123" s="114" t="n"/>
    </row>
    <row r="1124">
      <c r="C1124" s="320" t="n"/>
      <c r="D1124" s="313" t="n"/>
      <c r="E1124" s="291" t="n"/>
      <c r="F1124" s="294" t="n"/>
      <c r="G1124" s="295" t="n"/>
      <c r="H1124" s="356" t="n"/>
      <c r="I1124" s="341" t="n"/>
      <c r="J1124" s="322" t="n"/>
      <c r="K1124" s="357" t="n"/>
      <c r="L1124" s="294" t="n"/>
      <c r="M1124" s="294" t="n"/>
      <c r="N1124" s="294" t="n"/>
      <c r="O1124" s="298" t="n"/>
      <c r="P1124" s="300" t="n"/>
      <c r="Q1124" s="385" t="n"/>
      <c r="R1124" s="268" t="n"/>
      <c r="S1124" s="317" t="n"/>
      <c r="T1124" s="314" t="n"/>
      <c r="U1124" s="317" t="n"/>
      <c r="V1124" s="341" t="n"/>
      <c r="W1124" s="341" t="n"/>
      <c r="X1124" s="291" t="n"/>
      <c r="Y1124" s="114" t="n"/>
    </row>
    <row r="1125">
      <c r="C1125" s="320" t="n"/>
      <c r="D1125" s="313" t="n"/>
      <c r="E1125" s="291" t="n"/>
      <c r="F1125" s="294" t="n"/>
      <c r="G1125" s="295" t="n"/>
      <c r="H1125" s="356" t="n"/>
      <c r="I1125" s="341" t="n"/>
      <c r="J1125" s="322" t="n"/>
      <c r="K1125" s="357" t="n"/>
      <c r="L1125" s="294" t="n"/>
      <c r="M1125" s="294" t="n"/>
      <c r="N1125" s="294" t="n"/>
      <c r="O1125" s="298" t="n"/>
      <c r="P1125" s="300" t="n"/>
      <c r="Q1125" s="385" t="n"/>
      <c r="R1125" s="268" t="n"/>
      <c r="S1125" s="317" t="n"/>
      <c r="T1125" s="314" t="n"/>
      <c r="U1125" s="317" t="n"/>
      <c r="V1125" s="341" t="n"/>
      <c r="W1125" s="341" t="n"/>
      <c r="X1125" s="291" t="n"/>
      <c r="Y1125" s="114" t="n"/>
    </row>
    <row r="1126">
      <c r="C1126" s="320" t="n"/>
      <c r="D1126" s="313" t="n"/>
      <c r="E1126" s="291" t="n"/>
      <c r="F1126" s="294" t="n"/>
      <c r="G1126" s="295" t="n"/>
      <c r="H1126" s="356" t="n"/>
      <c r="I1126" s="341" t="n"/>
      <c r="J1126" s="322" t="n"/>
      <c r="K1126" s="357" t="n"/>
      <c r="L1126" s="294" t="n"/>
      <c r="M1126" s="294" t="n"/>
      <c r="N1126" s="294" t="n"/>
      <c r="O1126" s="298" t="n"/>
      <c r="P1126" s="300" t="n"/>
      <c r="Q1126" s="385" t="n"/>
      <c r="R1126" s="268" t="n"/>
      <c r="S1126" s="317" t="n"/>
      <c r="T1126" s="314" t="n"/>
      <c r="U1126" s="317" t="n"/>
      <c r="V1126" s="341" t="n"/>
      <c r="W1126" s="341" t="n"/>
      <c r="X1126" s="291" t="n"/>
      <c r="Y1126" s="114" t="n"/>
    </row>
    <row r="1127">
      <c r="C1127" s="320" t="n"/>
      <c r="D1127" s="313" t="n"/>
      <c r="E1127" s="291" t="n"/>
      <c r="F1127" s="294" t="n"/>
      <c r="G1127" s="295" t="n"/>
      <c r="H1127" s="356" t="n"/>
      <c r="I1127" s="341" t="n"/>
      <c r="J1127" s="322" t="n"/>
      <c r="K1127" s="357" t="n"/>
      <c r="L1127" s="294" t="n"/>
      <c r="M1127" s="294" t="n"/>
      <c r="N1127" s="294" t="n"/>
      <c r="O1127" s="298" t="n"/>
      <c r="P1127" s="300" t="n"/>
      <c r="Q1127" s="385" t="n"/>
      <c r="R1127" s="268" t="n"/>
      <c r="S1127" s="317" t="n"/>
      <c r="T1127" s="314" t="n"/>
      <c r="U1127" s="317" t="n"/>
      <c r="V1127" s="341" t="n"/>
      <c r="W1127" s="341" t="n"/>
      <c r="X1127" s="291" t="n"/>
      <c r="Y1127" s="114" t="n"/>
    </row>
    <row r="1128">
      <c r="C1128" s="320" t="n"/>
      <c r="D1128" s="313" t="n"/>
      <c r="E1128" s="291" t="n"/>
      <c r="F1128" s="294" t="n"/>
      <c r="G1128" s="295" t="n"/>
      <c r="H1128" s="356" t="n"/>
      <c r="I1128" s="341" t="n"/>
      <c r="J1128" s="322" t="n"/>
      <c r="K1128" s="357" t="n"/>
      <c r="L1128" s="294" t="n"/>
      <c r="M1128" s="294" t="n"/>
      <c r="N1128" s="294" t="n"/>
      <c r="O1128" s="298" t="n"/>
      <c r="P1128" s="300" t="n"/>
      <c r="Q1128" s="385" t="n"/>
      <c r="R1128" s="268" t="n"/>
      <c r="S1128" s="317" t="n"/>
      <c r="T1128" s="314" t="n"/>
      <c r="U1128" s="317" t="n"/>
      <c r="V1128" s="341" t="n"/>
      <c r="W1128" s="341" t="n"/>
      <c r="X1128" s="291" t="n"/>
      <c r="Y1128" s="114" t="n"/>
    </row>
    <row r="1129">
      <c r="C1129" s="320" t="n"/>
      <c r="D1129" s="313" t="n"/>
      <c r="E1129" s="291" t="n"/>
      <c r="F1129" s="294" t="n"/>
      <c r="G1129" s="295" t="n"/>
      <c r="H1129" s="356" t="n"/>
      <c r="I1129" s="341" t="n"/>
      <c r="J1129" s="322" t="n"/>
      <c r="K1129" s="357" t="n"/>
      <c r="L1129" s="294" t="n"/>
      <c r="M1129" s="294" t="n"/>
      <c r="N1129" s="294" t="n"/>
      <c r="O1129" s="298" t="n"/>
      <c r="P1129" s="300" t="n"/>
      <c r="Q1129" s="385" t="n"/>
      <c r="R1129" s="268" t="n"/>
      <c r="S1129" s="317" t="n"/>
      <c r="T1129" s="314" t="n"/>
      <c r="U1129" s="317" t="n"/>
      <c r="V1129" s="341" t="n"/>
      <c r="W1129" s="341" t="n"/>
      <c r="X1129" s="291" t="n"/>
      <c r="Y1129" s="114" t="n"/>
    </row>
    <row r="1130">
      <c r="C1130" s="320" t="n"/>
      <c r="D1130" s="313" t="n"/>
      <c r="E1130" s="291" t="n"/>
      <c r="F1130" s="294" t="n"/>
      <c r="G1130" s="295" t="n"/>
      <c r="H1130" s="356" t="n"/>
      <c r="I1130" s="341" t="n"/>
      <c r="J1130" s="322" t="n"/>
      <c r="K1130" s="357" t="n"/>
      <c r="L1130" s="294" t="n"/>
      <c r="M1130" s="294" t="n"/>
      <c r="N1130" s="294" t="n"/>
      <c r="O1130" s="298" t="n"/>
      <c r="P1130" s="300" t="n"/>
      <c r="Q1130" s="385" t="n"/>
      <c r="R1130" s="268" t="n"/>
      <c r="S1130" s="317" t="n"/>
      <c r="T1130" s="314" t="n"/>
      <c r="U1130" s="317" t="n"/>
      <c r="V1130" s="341" t="n"/>
      <c r="W1130" s="341" t="n"/>
      <c r="X1130" s="291" t="n"/>
      <c r="Y1130" s="114" t="n"/>
    </row>
    <row r="1131">
      <c r="C1131" s="320" t="n"/>
      <c r="D1131" s="313" t="n"/>
      <c r="E1131" s="291" t="n"/>
      <c r="F1131" s="294" t="n"/>
      <c r="G1131" s="295" t="n"/>
      <c r="H1131" s="356" t="n"/>
      <c r="I1131" s="341" t="n"/>
      <c r="J1131" s="322" t="n"/>
      <c r="K1131" s="357" t="n"/>
      <c r="L1131" s="294" t="n"/>
      <c r="M1131" s="294" t="n"/>
      <c r="N1131" s="294" t="n"/>
      <c r="O1131" s="298" t="n"/>
      <c r="P1131" s="300" t="n"/>
      <c r="Q1131" s="385" t="n"/>
      <c r="R1131" s="268" t="n"/>
      <c r="S1131" s="317" t="n"/>
      <c r="T1131" s="314" t="n"/>
      <c r="U1131" s="317" t="n"/>
      <c r="V1131" s="341" t="n"/>
      <c r="W1131" s="341" t="n"/>
      <c r="X1131" s="291" t="n"/>
      <c r="Y1131" s="114" t="n"/>
    </row>
    <row r="1132">
      <c r="C1132" s="320" t="n"/>
      <c r="D1132" s="313" t="n"/>
      <c r="E1132" s="291" t="n"/>
      <c r="F1132" s="294" t="n"/>
      <c r="G1132" s="295" t="n"/>
      <c r="H1132" s="356" t="n"/>
      <c r="I1132" s="341" t="n"/>
      <c r="J1132" s="322" t="n"/>
      <c r="K1132" s="357" t="n"/>
      <c r="L1132" s="294" t="n"/>
      <c r="M1132" s="294" t="n"/>
      <c r="N1132" s="294" t="n"/>
      <c r="O1132" s="298" t="n"/>
      <c r="P1132" s="300" t="n"/>
      <c r="Q1132" s="385" t="n"/>
      <c r="R1132" s="268" t="n"/>
      <c r="S1132" s="317" t="n"/>
      <c r="T1132" s="314" t="n"/>
      <c r="U1132" s="317" t="n"/>
      <c r="V1132" s="341" t="n"/>
      <c r="W1132" s="341" t="n"/>
      <c r="X1132" s="291" t="n"/>
      <c r="Y1132" s="114" t="n"/>
    </row>
    <row r="1133">
      <c r="C1133" s="320" t="n"/>
      <c r="D1133" s="313" t="n"/>
      <c r="E1133" s="291" t="n"/>
      <c r="F1133" s="294" t="n"/>
      <c r="G1133" s="295" t="n"/>
      <c r="H1133" s="356" t="n"/>
      <c r="I1133" s="341" t="n"/>
      <c r="J1133" s="322" t="n"/>
      <c r="K1133" s="357" t="n"/>
      <c r="L1133" s="294" t="n"/>
      <c r="M1133" s="294" t="n"/>
      <c r="N1133" s="294" t="n"/>
      <c r="O1133" s="298" t="n"/>
      <c r="P1133" s="300" t="n"/>
      <c r="Q1133" s="385" t="n"/>
      <c r="R1133" s="268" t="n"/>
      <c r="S1133" s="317" t="n"/>
      <c r="T1133" s="314" t="n"/>
      <c r="U1133" s="317" t="n"/>
      <c r="V1133" s="341" t="n"/>
      <c r="W1133" s="341" t="n"/>
      <c r="X1133" s="291" t="n"/>
      <c r="Y1133" s="114" t="n"/>
    </row>
    <row r="1134">
      <c r="C1134" s="320" t="n"/>
      <c r="D1134" s="313" t="n"/>
      <c r="E1134" s="291" t="n"/>
      <c r="F1134" s="294" t="n"/>
      <c r="G1134" s="295" t="n"/>
      <c r="H1134" s="356" t="n"/>
      <c r="I1134" s="341" t="n"/>
      <c r="J1134" s="322" t="n"/>
      <c r="K1134" s="357" t="n"/>
      <c r="L1134" s="294" t="n"/>
      <c r="M1134" s="294" t="n"/>
      <c r="N1134" s="294" t="n"/>
      <c r="O1134" s="298" t="n"/>
      <c r="P1134" s="300" t="n"/>
      <c r="Q1134" s="385" t="n"/>
      <c r="R1134" s="268" t="n"/>
      <c r="S1134" s="317" t="n"/>
      <c r="T1134" s="314" t="n"/>
      <c r="U1134" s="317" t="n"/>
      <c r="V1134" s="341" t="n"/>
      <c r="W1134" s="341" t="n"/>
      <c r="X1134" s="291" t="n"/>
      <c r="Y1134" s="114" t="n"/>
    </row>
    <row r="1135">
      <c r="C1135" s="320" t="n"/>
      <c r="D1135" s="313" t="n"/>
      <c r="E1135" s="291" t="n"/>
      <c r="F1135" s="294" t="n"/>
      <c r="G1135" s="295" t="n"/>
      <c r="H1135" s="356" t="n"/>
      <c r="I1135" s="341" t="n"/>
      <c r="J1135" s="322" t="n"/>
      <c r="K1135" s="357" t="n"/>
      <c r="L1135" s="294" t="n"/>
      <c r="M1135" s="294" t="n"/>
      <c r="N1135" s="294" t="n"/>
      <c r="O1135" s="298" t="n"/>
      <c r="P1135" s="300" t="n"/>
      <c r="Q1135" s="385" t="n"/>
      <c r="R1135" s="268" t="n"/>
      <c r="S1135" s="317" t="n"/>
      <c r="T1135" s="314" t="n"/>
      <c r="U1135" s="317" t="n"/>
      <c r="V1135" s="341" t="n"/>
      <c r="W1135" s="341" t="n"/>
      <c r="X1135" s="291" t="n"/>
      <c r="Y1135" s="114" t="n"/>
    </row>
    <row r="1136">
      <c r="C1136" s="320" t="n"/>
      <c r="D1136" s="313" t="n"/>
      <c r="E1136" s="291" t="n"/>
      <c r="F1136" s="294" t="n"/>
      <c r="G1136" s="295" t="n"/>
      <c r="H1136" s="356" t="n"/>
      <c r="I1136" s="341" t="n"/>
      <c r="J1136" s="322" t="n"/>
      <c r="K1136" s="357" t="n"/>
      <c r="L1136" s="294" t="n"/>
      <c r="M1136" s="294" t="n"/>
      <c r="N1136" s="294" t="n"/>
      <c r="O1136" s="298" t="n"/>
      <c r="P1136" s="300" t="n"/>
      <c r="Q1136" s="385" t="n"/>
      <c r="R1136" s="268" t="n"/>
      <c r="S1136" s="317" t="n"/>
      <c r="T1136" s="314" t="n"/>
      <c r="U1136" s="317" t="n"/>
      <c r="V1136" s="341" t="n"/>
      <c r="W1136" s="341" t="n"/>
      <c r="X1136" s="291" t="n"/>
      <c r="Y1136" s="114" t="n"/>
    </row>
    <row r="1137">
      <c r="C1137" s="320" t="n"/>
      <c r="D1137" s="313" t="n"/>
      <c r="E1137" s="291" t="n"/>
      <c r="F1137" s="294" t="n"/>
      <c r="G1137" s="295" t="n"/>
      <c r="H1137" s="356" t="n"/>
      <c r="I1137" s="341" t="n"/>
      <c r="J1137" s="322" t="n"/>
      <c r="K1137" s="357" t="n"/>
      <c r="L1137" s="294" t="n"/>
      <c r="M1137" s="294" t="n"/>
      <c r="N1137" s="294" t="n"/>
      <c r="O1137" s="298" t="n"/>
      <c r="P1137" s="300" t="n"/>
      <c r="Q1137" s="385" t="n"/>
      <c r="R1137" s="268" t="n"/>
      <c r="S1137" s="317" t="n"/>
      <c r="T1137" s="314" t="n"/>
      <c r="U1137" s="317" t="n"/>
      <c r="V1137" s="341" t="n"/>
      <c r="W1137" s="341" t="n"/>
      <c r="X1137" s="291" t="n"/>
      <c r="Y1137" s="114" t="n"/>
    </row>
    <row r="1138">
      <c r="C1138" s="320" t="n"/>
      <c r="D1138" s="313" t="n"/>
      <c r="E1138" s="291" t="n"/>
      <c r="F1138" s="294" t="n"/>
      <c r="G1138" s="295" t="n"/>
      <c r="H1138" s="356" t="n"/>
      <c r="I1138" s="341" t="n"/>
      <c r="J1138" s="322" t="n"/>
      <c r="K1138" s="357" t="n"/>
      <c r="L1138" s="294" t="n"/>
      <c r="M1138" s="294" t="n"/>
      <c r="N1138" s="294" t="n"/>
      <c r="O1138" s="298" t="n"/>
      <c r="P1138" s="300" t="n"/>
      <c r="Q1138" s="385" t="n"/>
      <c r="R1138" s="268" t="n"/>
      <c r="S1138" s="317" t="n"/>
      <c r="T1138" s="314" t="n"/>
      <c r="U1138" s="317" t="n"/>
      <c r="V1138" s="341" t="n"/>
      <c r="W1138" s="341" t="n"/>
      <c r="X1138" s="291" t="n"/>
      <c r="Y1138" s="114" t="n"/>
    </row>
    <row r="1139">
      <c r="C1139" s="320" t="n"/>
      <c r="D1139" s="313" t="n"/>
      <c r="E1139" s="291" t="n"/>
      <c r="F1139" s="294" t="n"/>
      <c r="G1139" s="295" t="n"/>
      <c r="H1139" s="356" t="n"/>
      <c r="I1139" s="341" t="n"/>
      <c r="J1139" s="322" t="n"/>
      <c r="K1139" s="357" t="n"/>
      <c r="L1139" s="294" t="n"/>
      <c r="M1139" s="294" t="n"/>
      <c r="N1139" s="294" t="n"/>
      <c r="O1139" s="298" t="n"/>
      <c r="P1139" s="300" t="n"/>
      <c r="Q1139" s="385" t="n"/>
      <c r="R1139" s="268" t="n"/>
      <c r="S1139" s="317" t="n"/>
      <c r="T1139" s="314" t="n"/>
      <c r="U1139" s="317" t="n"/>
      <c r="V1139" s="341" t="n"/>
      <c r="W1139" s="341" t="n"/>
      <c r="X1139" s="291" t="n"/>
      <c r="Y1139" s="114" t="n"/>
    </row>
    <row r="1140">
      <c r="C1140" s="320" t="n"/>
      <c r="D1140" s="313" t="n"/>
      <c r="E1140" s="291" t="n"/>
      <c r="F1140" s="294" t="n"/>
      <c r="G1140" s="295" t="n"/>
      <c r="H1140" s="356" t="n"/>
      <c r="I1140" s="341" t="n"/>
      <c r="J1140" s="322" t="n"/>
      <c r="K1140" s="357" t="n"/>
      <c r="L1140" s="294" t="n"/>
      <c r="M1140" s="294" t="n"/>
      <c r="N1140" s="294" t="n"/>
      <c r="O1140" s="298" t="n"/>
      <c r="P1140" s="300" t="n"/>
      <c r="Q1140" s="385" t="n"/>
      <c r="R1140" s="268" t="n"/>
      <c r="S1140" s="317" t="n"/>
      <c r="T1140" s="314" t="n"/>
      <c r="U1140" s="317" t="n"/>
      <c r="V1140" s="341" t="n"/>
      <c r="W1140" s="341" t="n"/>
      <c r="X1140" s="291" t="n"/>
      <c r="Y1140" s="114" t="n"/>
    </row>
    <row r="1141">
      <c r="C1141" s="320" t="n"/>
      <c r="D1141" s="313" t="n"/>
      <c r="E1141" s="291" t="n"/>
      <c r="F1141" s="294" t="n"/>
      <c r="G1141" s="295" t="n"/>
      <c r="H1141" s="356" t="n"/>
      <c r="I1141" s="341" t="n"/>
      <c r="J1141" s="322" t="n"/>
      <c r="K1141" s="357" t="n"/>
      <c r="L1141" s="294" t="n"/>
      <c r="M1141" s="294" t="n"/>
      <c r="N1141" s="294" t="n"/>
      <c r="O1141" s="298" t="n"/>
      <c r="P1141" s="300" t="n"/>
      <c r="Q1141" s="385" t="n"/>
      <c r="R1141" s="268" t="n"/>
      <c r="S1141" s="317" t="n"/>
      <c r="T1141" s="314" t="n"/>
      <c r="U1141" s="317" t="n"/>
      <c r="V1141" s="341" t="n"/>
      <c r="W1141" s="341" t="n"/>
      <c r="X1141" s="291" t="n"/>
      <c r="Y1141" s="114" t="n"/>
    </row>
    <row r="1142">
      <c r="C1142" s="320" t="n"/>
      <c r="D1142" s="313" t="n"/>
      <c r="E1142" s="291" t="n"/>
      <c r="F1142" s="294" t="n"/>
      <c r="G1142" s="295" t="n"/>
      <c r="H1142" s="356" t="n"/>
      <c r="I1142" s="341" t="n"/>
      <c r="J1142" s="322" t="n"/>
      <c r="K1142" s="357" t="n"/>
      <c r="L1142" s="294" t="n"/>
      <c r="M1142" s="294" t="n"/>
      <c r="N1142" s="294" t="n"/>
      <c r="O1142" s="298" t="n"/>
      <c r="P1142" s="300" t="n"/>
      <c r="Q1142" s="385" t="n"/>
      <c r="R1142" s="268" t="n"/>
      <c r="S1142" s="317" t="n"/>
      <c r="T1142" s="314" t="n"/>
      <c r="U1142" s="317" t="n"/>
      <c r="V1142" s="341" t="n"/>
      <c r="W1142" s="341" t="n"/>
      <c r="X1142" s="291" t="n"/>
      <c r="Y1142" s="114" t="n"/>
    </row>
    <row r="1143">
      <c r="C1143" s="320" t="n"/>
      <c r="D1143" s="313" t="n"/>
      <c r="E1143" s="291" t="n"/>
      <c r="F1143" s="294" t="n"/>
      <c r="G1143" s="295" t="n"/>
      <c r="H1143" s="356" t="n"/>
      <c r="I1143" s="341" t="n"/>
      <c r="J1143" s="322" t="n"/>
      <c r="K1143" s="357" t="n"/>
      <c r="L1143" s="294" t="n"/>
      <c r="M1143" s="294" t="n"/>
      <c r="N1143" s="294" t="n"/>
      <c r="O1143" s="298" t="n"/>
      <c r="P1143" s="300" t="n"/>
      <c r="Q1143" s="385" t="n"/>
      <c r="R1143" s="268" t="n"/>
      <c r="S1143" s="317" t="n"/>
      <c r="T1143" s="314" t="n"/>
      <c r="U1143" s="317" t="n"/>
      <c r="V1143" s="341" t="n"/>
      <c r="W1143" s="341" t="n"/>
      <c r="X1143" s="291" t="n"/>
      <c r="Y1143" s="114" t="n"/>
    </row>
    <row r="1144">
      <c r="C1144" s="320" t="n"/>
      <c r="D1144" s="313" t="n"/>
      <c r="E1144" s="291" t="n"/>
      <c r="F1144" s="294" t="n"/>
      <c r="G1144" s="295" t="n"/>
      <c r="H1144" s="356" t="n"/>
      <c r="I1144" s="341" t="n"/>
      <c r="J1144" s="322" t="n"/>
      <c r="K1144" s="357" t="n"/>
      <c r="L1144" s="294" t="n"/>
      <c r="M1144" s="294" t="n"/>
      <c r="N1144" s="294" t="n"/>
      <c r="O1144" s="298" t="n"/>
      <c r="P1144" s="300" t="n"/>
      <c r="Q1144" s="385" t="n"/>
      <c r="R1144" s="268" t="n"/>
      <c r="S1144" s="317" t="n"/>
      <c r="T1144" s="314" t="n"/>
      <c r="U1144" s="317" t="n"/>
      <c r="V1144" s="341" t="n"/>
      <c r="W1144" s="341" t="n"/>
      <c r="X1144" s="291" t="n"/>
      <c r="Y1144" s="114" t="n"/>
    </row>
    <row r="1145">
      <c r="C1145" s="320" t="n"/>
      <c r="D1145" s="313" t="n"/>
      <c r="E1145" s="291" t="n"/>
      <c r="F1145" s="294" t="n"/>
      <c r="G1145" s="295" t="n"/>
      <c r="H1145" s="356" t="n"/>
      <c r="I1145" s="341" t="n"/>
      <c r="J1145" s="322" t="n"/>
      <c r="K1145" s="357" t="n"/>
      <c r="L1145" s="294" t="n"/>
      <c r="M1145" s="294" t="n"/>
      <c r="N1145" s="294" t="n"/>
      <c r="O1145" s="298" t="n"/>
      <c r="P1145" s="300" t="n"/>
      <c r="Q1145" s="385" t="n"/>
      <c r="R1145" s="268" t="n"/>
      <c r="S1145" s="317" t="n"/>
      <c r="T1145" s="314" t="n"/>
      <c r="U1145" s="317" t="n"/>
      <c r="V1145" s="341" t="n"/>
      <c r="W1145" s="341" t="n"/>
      <c r="X1145" s="291" t="n"/>
      <c r="Y1145" s="114" t="n"/>
    </row>
    <row r="1146">
      <c r="C1146" s="320" t="n"/>
      <c r="D1146" s="313" t="n"/>
      <c r="E1146" s="291" t="n"/>
      <c r="F1146" s="294" t="n"/>
      <c r="G1146" s="295" t="n"/>
      <c r="H1146" s="356" t="n"/>
      <c r="I1146" s="341" t="n"/>
      <c r="J1146" s="322" t="n"/>
      <c r="K1146" s="357" t="n"/>
      <c r="L1146" s="294" t="n"/>
      <c r="M1146" s="294" t="n"/>
      <c r="N1146" s="294" t="n"/>
      <c r="O1146" s="298" t="n"/>
      <c r="P1146" s="300" t="n"/>
      <c r="Q1146" s="385" t="n"/>
      <c r="R1146" s="268" t="n"/>
      <c r="S1146" s="317" t="n"/>
      <c r="T1146" s="314" t="n"/>
      <c r="U1146" s="317" t="n"/>
      <c r="V1146" s="341" t="n"/>
      <c r="W1146" s="341" t="n"/>
      <c r="X1146" s="291" t="n"/>
      <c r="Y1146" s="114" t="n"/>
    </row>
    <row r="1147">
      <c r="C1147" s="320" t="n"/>
      <c r="D1147" s="313" t="n"/>
      <c r="E1147" s="291" t="n"/>
      <c r="F1147" s="294" t="n"/>
      <c r="G1147" s="295" t="n"/>
      <c r="H1147" s="356" t="n"/>
      <c r="I1147" s="341" t="n"/>
      <c r="J1147" s="322" t="n"/>
      <c r="K1147" s="357" t="n"/>
      <c r="L1147" s="294" t="n"/>
      <c r="M1147" s="294" t="n"/>
      <c r="N1147" s="294" t="n"/>
      <c r="O1147" s="298" t="n"/>
      <c r="P1147" s="300" t="n"/>
      <c r="Q1147" s="385" t="n"/>
      <c r="R1147" s="268" t="n"/>
      <c r="S1147" s="317" t="n"/>
      <c r="T1147" s="314" t="n"/>
      <c r="U1147" s="317" t="n"/>
      <c r="V1147" s="341" t="n"/>
      <c r="W1147" s="341" t="n"/>
      <c r="X1147" s="291" t="n"/>
      <c r="Y1147" s="114" t="n"/>
    </row>
    <row r="1148">
      <c r="C1148" s="320" t="n"/>
      <c r="D1148" s="313" t="n"/>
      <c r="E1148" s="291" t="n"/>
      <c r="F1148" s="294" t="n"/>
      <c r="G1148" s="295" t="n"/>
      <c r="H1148" s="356" t="n"/>
      <c r="I1148" s="341" t="n"/>
      <c r="J1148" s="322" t="n"/>
      <c r="K1148" s="357" t="n"/>
      <c r="L1148" s="294" t="n"/>
      <c r="M1148" s="294" t="n"/>
      <c r="N1148" s="294" t="n"/>
      <c r="O1148" s="298" t="n"/>
      <c r="P1148" s="300" t="n"/>
      <c r="Q1148" s="385" t="n"/>
      <c r="R1148" s="268" t="n"/>
      <c r="S1148" s="317" t="n"/>
      <c r="T1148" s="314" t="n"/>
      <c r="U1148" s="317" t="n"/>
      <c r="V1148" s="341" t="n"/>
      <c r="W1148" s="341" t="n"/>
      <c r="X1148" s="291" t="n"/>
      <c r="Y1148" s="114" t="n"/>
    </row>
    <row r="1149">
      <c r="C1149" s="320" t="n"/>
      <c r="D1149" s="313" t="n"/>
      <c r="E1149" s="291" t="n"/>
      <c r="F1149" s="294" t="n"/>
      <c r="G1149" s="295" t="n"/>
      <c r="H1149" s="356" t="n"/>
      <c r="I1149" s="341" t="n"/>
      <c r="J1149" s="322" t="n"/>
      <c r="K1149" s="357" t="n"/>
      <c r="L1149" s="294" t="n"/>
      <c r="M1149" s="294" t="n"/>
      <c r="N1149" s="294" t="n"/>
      <c r="O1149" s="298" t="n"/>
      <c r="P1149" s="300" t="n"/>
      <c r="Q1149" s="385" t="n"/>
      <c r="R1149" s="268" t="n"/>
      <c r="S1149" s="317" t="n"/>
      <c r="T1149" s="314" t="n"/>
      <c r="U1149" s="317" t="n"/>
      <c r="V1149" s="341" t="n"/>
      <c r="W1149" s="341" t="n"/>
      <c r="X1149" s="291" t="n"/>
      <c r="Y1149" s="114" t="n"/>
    </row>
    <row r="1150">
      <c r="C1150" s="320" t="n"/>
      <c r="D1150" s="313" t="n"/>
      <c r="E1150" s="291" t="n"/>
      <c r="F1150" s="294" t="n"/>
      <c r="G1150" s="295" t="n"/>
      <c r="H1150" s="356" t="n"/>
      <c r="I1150" s="341" t="n"/>
      <c r="J1150" s="322" t="n"/>
      <c r="K1150" s="357" t="n"/>
      <c r="L1150" s="294" t="n"/>
      <c r="M1150" s="294" t="n"/>
      <c r="N1150" s="294" t="n"/>
      <c r="O1150" s="298" t="n"/>
      <c r="P1150" s="300" t="n"/>
      <c r="Q1150" s="385" t="n"/>
      <c r="R1150" s="268" t="n"/>
      <c r="S1150" s="317" t="n"/>
      <c r="T1150" s="314" t="n"/>
      <c r="U1150" s="317" t="n"/>
      <c r="V1150" s="341" t="n"/>
      <c r="W1150" s="341" t="n"/>
      <c r="X1150" s="291" t="n"/>
      <c r="Y1150" s="114" t="n"/>
    </row>
    <row r="1151">
      <c r="C1151" s="320" t="n"/>
      <c r="D1151" s="313" t="n"/>
      <c r="E1151" s="291" t="n"/>
      <c r="F1151" s="294" t="n"/>
      <c r="G1151" s="295" t="n"/>
      <c r="H1151" s="356" t="n"/>
      <c r="I1151" s="341" t="n"/>
      <c r="J1151" s="322" t="n"/>
      <c r="K1151" s="357" t="n"/>
      <c r="L1151" s="294" t="n"/>
      <c r="M1151" s="294" t="n"/>
      <c r="N1151" s="294" t="n"/>
      <c r="O1151" s="298" t="n"/>
      <c r="P1151" s="300" t="n"/>
      <c r="Q1151" s="385" t="n"/>
      <c r="R1151" s="268" t="n"/>
      <c r="S1151" s="317" t="n"/>
      <c r="T1151" s="314" t="n"/>
      <c r="U1151" s="317" t="n"/>
      <c r="V1151" s="341" t="n"/>
      <c r="W1151" s="341" t="n"/>
      <c r="X1151" s="291" t="n"/>
      <c r="Y1151" s="114" t="n"/>
    </row>
    <row r="1152">
      <c r="C1152" s="320" t="n"/>
      <c r="D1152" s="313" t="n"/>
      <c r="E1152" s="291" t="n"/>
      <c r="F1152" s="294" t="n"/>
      <c r="G1152" s="295" t="n"/>
      <c r="H1152" s="356" t="n"/>
      <c r="I1152" s="341" t="n"/>
      <c r="J1152" s="322" t="n"/>
      <c r="K1152" s="357" t="n"/>
      <c r="L1152" s="294" t="n"/>
      <c r="M1152" s="294" t="n"/>
      <c r="N1152" s="294" t="n"/>
      <c r="O1152" s="298" t="n"/>
      <c r="P1152" s="300" t="n"/>
      <c r="Q1152" s="385" t="n"/>
      <c r="R1152" s="268" t="n"/>
      <c r="S1152" s="317" t="n"/>
      <c r="T1152" s="314" t="n"/>
      <c r="U1152" s="317" t="n"/>
      <c r="V1152" s="341" t="n"/>
      <c r="W1152" s="341" t="n"/>
      <c r="X1152" s="291" t="n"/>
      <c r="Y1152" s="114" t="n"/>
    </row>
    <row r="1153">
      <c r="C1153" s="320" t="n"/>
      <c r="D1153" s="313" t="n"/>
      <c r="E1153" s="291" t="n"/>
      <c r="F1153" s="294" t="n"/>
      <c r="G1153" s="295" t="n"/>
      <c r="H1153" s="356" t="n"/>
      <c r="I1153" s="341" t="n"/>
      <c r="J1153" s="322" t="n"/>
      <c r="K1153" s="357" t="n"/>
      <c r="L1153" s="294" t="n"/>
      <c r="M1153" s="294" t="n"/>
      <c r="N1153" s="294" t="n"/>
      <c r="O1153" s="298" t="n"/>
      <c r="P1153" s="300" t="n"/>
      <c r="Q1153" s="385" t="n"/>
      <c r="R1153" s="268" t="n"/>
      <c r="S1153" s="317" t="n"/>
      <c r="T1153" s="314" t="n"/>
      <c r="U1153" s="317" t="n"/>
      <c r="V1153" s="341" t="n"/>
      <c r="W1153" s="341" t="n"/>
      <c r="X1153" s="291" t="n"/>
      <c r="Y1153" s="114" t="n"/>
    </row>
    <row r="1154">
      <c r="C1154" s="320" t="n"/>
      <c r="D1154" s="313" t="n"/>
      <c r="E1154" s="291" t="n"/>
      <c r="F1154" s="294" t="n"/>
      <c r="G1154" s="295" t="n"/>
      <c r="H1154" s="356" t="n"/>
      <c r="I1154" s="341" t="n"/>
      <c r="J1154" s="322" t="n"/>
      <c r="K1154" s="357" t="n"/>
      <c r="L1154" s="294" t="n"/>
      <c r="M1154" s="294" t="n"/>
      <c r="N1154" s="294" t="n"/>
      <c r="O1154" s="298" t="n"/>
      <c r="P1154" s="300" t="n"/>
      <c r="Q1154" s="385" t="n"/>
      <c r="R1154" s="268" t="n"/>
      <c r="S1154" s="317" t="n"/>
      <c r="T1154" s="314" t="n"/>
      <c r="U1154" s="317" t="n"/>
      <c r="V1154" s="341" t="n"/>
      <c r="W1154" s="341" t="n"/>
      <c r="X1154" s="291" t="n"/>
      <c r="Y1154" s="114" t="n"/>
    </row>
    <row r="1155">
      <c r="C1155" s="320" t="n"/>
      <c r="D1155" s="313" t="n"/>
      <c r="E1155" s="291" t="n"/>
      <c r="F1155" s="294" t="n"/>
      <c r="G1155" s="295" t="n"/>
      <c r="H1155" s="356" t="n"/>
      <c r="I1155" s="341" t="n"/>
      <c r="J1155" s="322" t="n"/>
      <c r="K1155" s="357" t="n"/>
      <c r="L1155" s="294" t="n"/>
      <c r="M1155" s="294" t="n"/>
      <c r="N1155" s="294" t="n"/>
      <c r="O1155" s="298" t="n"/>
      <c r="P1155" s="300" t="n"/>
      <c r="Q1155" s="385" t="n"/>
      <c r="R1155" s="268" t="n"/>
      <c r="S1155" s="317" t="n"/>
      <c r="T1155" s="314" t="n"/>
      <c r="U1155" s="317" t="n"/>
      <c r="V1155" s="341" t="n"/>
      <c r="W1155" s="341" t="n"/>
      <c r="X1155" s="291" t="n"/>
      <c r="Y1155" s="114" t="n"/>
    </row>
    <row r="1156">
      <c r="C1156" s="320" t="n"/>
      <c r="D1156" s="313" t="n"/>
      <c r="E1156" s="291" t="n"/>
      <c r="F1156" s="294" t="n"/>
      <c r="G1156" s="295" t="n"/>
      <c r="H1156" s="356" t="n"/>
      <c r="I1156" s="341" t="n"/>
      <c r="J1156" s="322" t="n"/>
      <c r="K1156" s="357" t="n"/>
      <c r="L1156" s="294" t="n"/>
      <c r="M1156" s="294" t="n"/>
      <c r="N1156" s="294" t="n"/>
      <c r="O1156" s="298" t="n"/>
      <c r="P1156" s="300" t="n"/>
      <c r="Q1156" s="385" t="n"/>
      <c r="R1156" s="268" t="n"/>
      <c r="S1156" s="317" t="n"/>
      <c r="T1156" s="314" t="n"/>
      <c r="U1156" s="317" t="n"/>
      <c r="V1156" s="341" t="n"/>
      <c r="W1156" s="341" t="n"/>
      <c r="X1156" s="291" t="n"/>
      <c r="Y1156" s="114" t="n"/>
    </row>
    <row r="1157">
      <c r="C1157" s="320" t="n"/>
      <c r="D1157" s="313" t="n"/>
      <c r="E1157" s="291" t="n"/>
      <c r="F1157" s="294" t="n"/>
      <c r="G1157" s="295" t="n"/>
      <c r="H1157" s="356" t="n"/>
      <c r="I1157" s="341" t="n"/>
      <c r="J1157" s="322" t="n"/>
      <c r="K1157" s="357" t="n"/>
      <c r="L1157" s="294" t="n"/>
      <c r="M1157" s="294" t="n"/>
      <c r="N1157" s="294" t="n"/>
      <c r="O1157" s="298" t="n"/>
      <c r="P1157" s="300" t="n"/>
      <c r="Q1157" s="385" t="n"/>
      <c r="R1157" s="268" t="n"/>
      <c r="S1157" s="317" t="n"/>
      <c r="T1157" s="314" t="n"/>
      <c r="U1157" s="317" t="n"/>
      <c r="V1157" s="341" t="n"/>
      <c r="W1157" s="341" t="n"/>
      <c r="X1157" s="291" t="n"/>
      <c r="Y1157" s="114" t="n"/>
    </row>
    <row r="1158">
      <c r="C1158" s="320" t="n"/>
      <c r="D1158" s="313" t="n"/>
      <c r="E1158" s="291" t="n"/>
      <c r="F1158" s="294" t="n"/>
      <c r="G1158" s="295" t="n"/>
      <c r="H1158" s="356" t="n"/>
      <c r="I1158" s="341" t="n"/>
      <c r="J1158" s="322" t="n"/>
      <c r="K1158" s="357" t="n"/>
      <c r="L1158" s="294" t="n"/>
      <c r="M1158" s="294" t="n"/>
      <c r="N1158" s="294" t="n"/>
      <c r="O1158" s="298" t="n"/>
      <c r="P1158" s="300" t="n"/>
      <c r="Q1158" s="385" t="n"/>
      <c r="R1158" s="268" t="n"/>
      <c r="S1158" s="317" t="n"/>
      <c r="T1158" s="314" t="n"/>
      <c r="U1158" s="317" t="n"/>
      <c r="V1158" s="341" t="n"/>
      <c r="W1158" s="341" t="n"/>
      <c r="X1158" s="291" t="n"/>
      <c r="Y1158" s="114" t="n"/>
    </row>
    <row r="1159">
      <c r="C1159" s="320" t="n"/>
      <c r="D1159" s="313" t="n"/>
      <c r="E1159" s="291" t="n"/>
      <c r="F1159" s="294" t="n"/>
      <c r="G1159" s="295" t="n"/>
      <c r="H1159" s="356" t="n"/>
      <c r="I1159" s="341" t="n"/>
      <c r="J1159" s="322" t="n"/>
      <c r="K1159" s="357" t="n"/>
      <c r="L1159" s="294" t="n"/>
      <c r="M1159" s="294" t="n"/>
      <c r="N1159" s="294" t="n"/>
      <c r="O1159" s="298" t="n"/>
      <c r="P1159" s="300" t="n"/>
      <c r="Q1159" s="385" t="n"/>
      <c r="R1159" s="268" t="n"/>
      <c r="S1159" s="317" t="n"/>
      <c r="T1159" s="314" t="n"/>
      <c r="U1159" s="317" t="n"/>
      <c r="V1159" s="341" t="n"/>
      <c r="W1159" s="341" t="n"/>
      <c r="X1159" s="291" t="n"/>
      <c r="Y1159" s="114" t="n"/>
    </row>
    <row r="1160">
      <c r="C1160" s="320" t="n"/>
      <c r="D1160" s="313" t="n"/>
      <c r="E1160" s="291" t="n"/>
      <c r="F1160" s="294" t="n"/>
      <c r="G1160" s="295" t="n"/>
      <c r="H1160" s="356" t="n"/>
      <c r="I1160" s="341" t="n"/>
      <c r="J1160" s="322" t="n"/>
      <c r="K1160" s="357" t="n"/>
      <c r="L1160" s="294" t="n"/>
      <c r="M1160" s="294" t="n"/>
      <c r="N1160" s="294" t="n"/>
      <c r="O1160" s="298" t="n"/>
      <c r="P1160" s="300" t="n"/>
      <c r="Q1160" s="385" t="n"/>
      <c r="R1160" s="268" t="n"/>
      <c r="S1160" s="317" t="n"/>
      <c r="T1160" s="314" t="n"/>
      <c r="U1160" s="317" t="n"/>
      <c r="V1160" s="341" t="n"/>
      <c r="W1160" s="341" t="n"/>
      <c r="X1160" s="291" t="n"/>
      <c r="Y1160" s="114" t="n"/>
    </row>
    <row r="1161">
      <c r="C1161" s="320" t="n"/>
      <c r="D1161" s="313" t="n"/>
      <c r="E1161" s="291" t="n"/>
      <c r="F1161" s="294" t="n"/>
      <c r="G1161" s="295" t="n"/>
      <c r="H1161" s="356" t="n"/>
      <c r="I1161" s="341" t="n"/>
      <c r="J1161" s="322" t="n"/>
      <c r="K1161" s="357" t="n"/>
      <c r="L1161" s="294" t="n"/>
      <c r="M1161" s="294" t="n"/>
      <c r="N1161" s="294" t="n"/>
      <c r="O1161" s="298" t="n"/>
      <c r="P1161" s="300" t="n"/>
      <c r="Q1161" s="385" t="n"/>
      <c r="R1161" s="268" t="n"/>
      <c r="S1161" s="317" t="n"/>
      <c r="T1161" s="314" t="n"/>
      <c r="U1161" s="317" t="n"/>
      <c r="V1161" s="341" t="n"/>
      <c r="W1161" s="341" t="n"/>
      <c r="X1161" s="291" t="n"/>
      <c r="Y1161" s="114" t="n"/>
    </row>
    <row r="1162">
      <c r="C1162" s="320" t="n"/>
      <c r="D1162" s="313" t="n"/>
      <c r="E1162" s="291" t="n"/>
      <c r="F1162" s="294" t="n"/>
      <c r="G1162" s="295" t="n"/>
      <c r="H1162" s="356" t="n"/>
      <c r="I1162" s="341" t="n"/>
      <c r="J1162" s="322" t="n"/>
      <c r="K1162" s="357" t="n"/>
      <c r="L1162" s="294" t="n"/>
      <c r="M1162" s="294" t="n"/>
      <c r="N1162" s="294" t="n"/>
      <c r="O1162" s="298" t="n"/>
      <c r="P1162" s="300" t="n"/>
      <c r="Q1162" s="385" t="n"/>
      <c r="R1162" s="268" t="n"/>
      <c r="S1162" s="317" t="n"/>
      <c r="T1162" s="314" t="n"/>
      <c r="U1162" s="317" t="n"/>
      <c r="V1162" s="341" t="n"/>
      <c r="W1162" s="341" t="n"/>
      <c r="X1162" s="291" t="n"/>
      <c r="Y1162" s="114" t="n"/>
    </row>
    <row r="1163">
      <c r="C1163" s="320" t="n"/>
      <c r="D1163" s="313" t="n"/>
      <c r="E1163" s="291" t="n"/>
      <c r="F1163" s="294" t="n"/>
      <c r="G1163" s="295" t="n"/>
      <c r="H1163" s="356" t="n"/>
      <c r="I1163" s="341" t="n"/>
      <c r="J1163" s="322" t="n"/>
      <c r="K1163" s="357" t="n"/>
      <c r="L1163" s="294" t="n"/>
      <c r="M1163" s="294" t="n"/>
      <c r="N1163" s="294" t="n"/>
      <c r="O1163" s="298" t="n"/>
      <c r="P1163" s="300" t="n"/>
      <c r="Q1163" s="385" t="n"/>
      <c r="R1163" s="268" t="n"/>
      <c r="S1163" s="317" t="n"/>
      <c r="T1163" s="314" t="n"/>
      <c r="U1163" s="317" t="n"/>
      <c r="V1163" s="341" t="n"/>
      <c r="W1163" s="341" t="n"/>
      <c r="X1163" s="291" t="n"/>
      <c r="Y1163" s="114" t="n"/>
    </row>
    <row r="1164">
      <c r="C1164" s="320" t="n"/>
      <c r="D1164" s="313" t="n"/>
      <c r="E1164" s="291" t="n"/>
      <c r="F1164" s="294" t="n"/>
      <c r="G1164" s="295" t="n"/>
      <c r="H1164" s="356" t="n"/>
      <c r="I1164" s="341" t="n"/>
      <c r="J1164" s="322" t="n"/>
      <c r="K1164" s="357" t="n"/>
      <c r="L1164" s="294" t="n"/>
      <c r="M1164" s="294" t="n"/>
      <c r="N1164" s="294" t="n"/>
      <c r="O1164" s="298" t="n"/>
      <c r="P1164" s="300" t="n"/>
      <c r="Q1164" s="385" t="n"/>
      <c r="R1164" s="268" t="n"/>
      <c r="S1164" s="317" t="n"/>
      <c r="T1164" s="314" t="n"/>
      <c r="U1164" s="317" t="n"/>
      <c r="V1164" s="341" t="n"/>
      <c r="W1164" s="341" t="n"/>
      <c r="X1164" s="291" t="n"/>
      <c r="Y1164" s="114" t="n"/>
    </row>
    <row r="1165">
      <c r="C1165" s="320" t="n"/>
      <c r="D1165" s="313" t="n"/>
      <c r="E1165" s="291" t="n"/>
      <c r="F1165" s="294" t="n"/>
      <c r="G1165" s="295" t="n"/>
      <c r="H1165" s="356" t="n"/>
      <c r="I1165" s="341" t="n"/>
      <c r="J1165" s="322" t="n"/>
      <c r="K1165" s="357" t="n"/>
      <c r="L1165" s="294" t="n"/>
      <c r="M1165" s="294" t="n"/>
      <c r="N1165" s="294" t="n"/>
      <c r="O1165" s="298" t="n"/>
      <c r="P1165" s="300" t="n"/>
      <c r="Q1165" s="385" t="n"/>
      <c r="R1165" s="268" t="n"/>
      <c r="S1165" s="317" t="n"/>
      <c r="T1165" s="314" t="n"/>
      <c r="U1165" s="317" t="n"/>
      <c r="V1165" s="341" t="n"/>
      <c r="W1165" s="341" t="n"/>
      <c r="X1165" s="291" t="n"/>
      <c r="Y1165" s="114" t="n"/>
    </row>
    <row r="1166">
      <c r="C1166" s="320" t="n"/>
      <c r="D1166" s="313" t="n"/>
      <c r="E1166" s="291" t="n"/>
      <c r="F1166" s="294" t="n"/>
      <c r="G1166" s="295" t="n"/>
      <c r="H1166" s="356" t="n"/>
      <c r="I1166" s="341" t="n"/>
      <c r="J1166" s="322" t="n"/>
      <c r="K1166" s="357" t="n"/>
      <c r="L1166" s="294" t="n"/>
      <c r="M1166" s="294" t="n"/>
      <c r="N1166" s="294" t="n"/>
      <c r="O1166" s="298" t="n"/>
      <c r="P1166" s="300" t="n"/>
      <c r="Q1166" s="385" t="n"/>
      <c r="R1166" s="268" t="n"/>
      <c r="S1166" s="317" t="n"/>
      <c r="T1166" s="314" t="n"/>
      <c r="U1166" s="317" t="n"/>
      <c r="V1166" s="341" t="n"/>
      <c r="W1166" s="341" t="n"/>
      <c r="X1166" s="291" t="n"/>
      <c r="Y1166" s="114" t="n"/>
    </row>
    <row r="1167">
      <c r="C1167" s="320" t="n"/>
      <c r="D1167" s="313" t="n"/>
      <c r="E1167" s="291" t="n"/>
      <c r="F1167" s="294" t="n"/>
      <c r="G1167" s="295" t="n"/>
      <c r="H1167" s="356" t="n"/>
      <c r="I1167" s="341" t="n"/>
      <c r="J1167" s="322" t="n"/>
      <c r="K1167" s="357" t="n"/>
      <c r="L1167" s="294" t="n"/>
      <c r="M1167" s="294" t="n"/>
      <c r="N1167" s="294" t="n"/>
      <c r="O1167" s="298" t="n"/>
      <c r="P1167" s="300" t="n"/>
      <c r="Q1167" s="385" t="n"/>
      <c r="R1167" s="268" t="n"/>
      <c r="S1167" s="317" t="n"/>
      <c r="T1167" s="314" t="n"/>
      <c r="U1167" s="317" t="n"/>
      <c r="V1167" s="341" t="n"/>
      <c r="W1167" s="341" t="n"/>
      <c r="X1167" s="291" t="n"/>
      <c r="Y1167" s="114" t="n"/>
    </row>
    <row r="1168">
      <c r="C1168" s="320" t="n"/>
      <c r="D1168" s="313" t="n"/>
      <c r="E1168" s="291" t="n"/>
      <c r="F1168" s="294" t="n"/>
      <c r="G1168" s="295" t="n"/>
      <c r="H1168" s="356" t="n"/>
      <c r="I1168" s="341" t="n"/>
      <c r="J1168" s="322" t="n"/>
      <c r="K1168" s="357" t="n"/>
      <c r="L1168" s="294" t="n"/>
      <c r="M1168" s="294" t="n"/>
      <c r="N1168" s="294" t="n"/>
      <c r="O1168" s="298" t="n"/>
      <c r="P1168" s="300" t="n"/>
      <c r="Q1168" s="385" t="n"/>
      <c r="R1168" s="268" t="n"/>
      <c r="S1168" s="317" t="n"/>
      <c r="T1168" s="314" t="n"/>
      <c r="U1168" s="317" t="n"/>
      <c r="V1168" s="341" t="n"/>
      <c r="W1168" s="341" t="n"/>
      <c r="X1168" s="291" t="n"/>
      <c r="Y1168" s="114" t="n"/>
    </row>
    <row r="1169">
      <c r="C1169" s="320" t="n"/>
      <c r="D1169" s="313" t="n"/>
      <c r="E1169" s="291" t="n"/>
      <c r="F1169" s="294" t="n"/>
      <c r="G1169" s="295" t="n"/>
      <c r="H1169" s="356" t="n"/>
      <c r="I1169" s="341" t="n"/>
      <c r="J1169" s="322" t="n"/>
      <c r="K1169" s="357" t="n"/>
      <c r="L1169" s="294" t="n"/>
      <c r="M1169" s="294" t="n"/>
      <c r="N1169" s="294" t="n"/>
      <c r="O1169" s="298" t="n"/>
      <c r="P1169" s="300" t="n"/>
      <c r="Q1169" s="385" t="n"/>
      <c r="R1169" s="268" t="n"/>
      <c r="S1169" s="317" t="n"/>
      <c r="T1169" s="314" t="n"/>
      <c r="U1169" s="317" t="n"/>
      <c r="V1169" s="341" t="n"/>
      <c r="W1169" s="341" t="n"/>
      <c r="X1169" s="291" t="n"/>
      <c r="Y1169" s="114" t="n"/>
    </row>
    <row r="1170">
      <c r="C1170" s="320" t="n"/>
      <c r="D1170" s="313" t="n"/>
      <c r="E1170" s="291" t="n"/>
      <c r="F1170" s="294" t="n"/>
      <c r="G1170" s="295" t="n"/>
      <c r="H1170" s="356" t="n"/>
      <c r="I1170" s="341" t="n"/>
      <c r="J1170" s="322" t="n"/>
      <c r="K1170" s="357" t="n"/>
      <c r="L1170" s="294" t="n"/>
      <c r="M1170" s="294" t="n"/>
      <c r="N1170" s="294" t="n"/>
      <c r="O1170" s="298" t="n"/>
      <c r="P1170" s="300" t="n"/>
      <c r="Q1170" s="385" t="n"/>
      <c r="R1170" s="268" t="n"/>
      <c r="S1170" s="317" t="n"/>
      <c r="T1170" s="314" t="n"/>
      <c r="U1170" s="317" t="n"/>
      <c r="V1170" s="341" t="n"/>
      <c r="W1170" s="341" t="n"/>
      <c r="X1170" s="291" t="n"/>
      <c r="Y1170" s="114" t="n"/>
    </row>
    <row r="1171">
      <c r="C1171" s="320" t="n"/>
      <c r="D1171" s="313" t="n"/>
      <c r="E1171" s="291" t="n"/>
      <c r="F1171" s="294" t="n"/>
      <c r="G1171" s="295" t="n"/>
      <c r="H1171" s="356" t="n"/>
      <c r="I1171" s="341" t="n"/>
      <c r="J1171" s="322" t="n"/>
      <c r="K1171" s="357" t="n"/>
      <c r="L1171" s="294" t="n"/>
      <c r="M1171" s="294" t="n"/>
      <c r="N1171" s="294" t="n"/>
      <c r="O1171" s="298" t="n"/>
      <c r="P1171" s="300" t="n"/>
      <c r="Q1171" s="385" t="n"/>
      <c r="R1171" s="268" t="n"/>
      <c r="S1171" s="317" t="n"/>
      <c r="T1171" s="314" t="n"/>
      <c r="U1171" s="317" t="n"/>
      <c r="V1171" s="341" t="n"/>
      <c r="W1171" s="341" t="n"/>
      <c r="X1171" s="291" t="n"/>
      <c r="Y1171" s="114" t="n"/>
    </row>
    <row r="1172">
      <c r="C1172" s="320" t="n"/>
      <c r="D1172" s="313" t="n"/>
      <c r="E1172" s="291" t="n"/>
      <c r="F1172" s="294" t="n"/>
      <c r="G1172" s="295" t="n"/>
      <c r="H1172" s="356" t="n"/>
      <c r="I1172" s="341" t="n"/>
      <c r="J1172" s="322" t="n"/>
      <c r="K1172" s="357" t="n"/>
      <c r="L1172" s="294" t="n"/>
      <c r="M1172" s="294" t="n"/>
      <c r="N1172" s="294" t="n"/>
      <c r="O1172" s="298" t="n"/>
      <c r="P1172" s="300" t="n"/>
      <c r="Q1172" s="385" t="n"/>
      <c r="R1172" s="268" t="n"/>
      <c r="S1172" s="317" t="n"/>
      <c r="T1172" s="314" t="n"/>
      <c r="U1172" s="317" t="n"/>
      <c r="V1172" s="341" t="n"/>
      <c r="W1172" s="341" t="n"/>
      <c r="X1172" s="291" t="n"/>
      <c r="Y1172" s="114" t="n"/>
    </row>
    <row r="1173">
      <c r="C1173" s="320" t="n"/>
      <c r="D1173" s="313" t="n"/>
      <c r="E1173" s="291" t="n"/>
      <c r="F1173" s="294" t="n"/>
      <c r="G1173" s="295" t="n"/>
      <c r="H1173" s="356" t="n"/>
      <c r="I1173" s="341" t="n"/>
      <c r="J1173" s="322" t="n"/>
      <c r="K1173" s="357" t="n"/>
      <c r="L1173" s="294" t="n"/>
      <c r="M1173" s="294" t="n"/>
      <c r="N1173" s="294" t="n"/>
      <c r="O1173" s="298" t="n"/>
      <c r="P1173" s="300" t="n"/>
      <c r="Q1173" s="385" t="n"/>
      <c r="R1173" s="268" t="n"/>
      <c r="S1173" s="317" t="n"/>
      <c r="T1173" s="314" t="n"/>
      <c r="U1173" s="317" t="n"/>
      <c r="V1173" s="341" t="n"/>
      <c r="W1173" s="341" t="n"/>
      <c r="X1173" s="291" t="n"/>
      <c r="Y1173" s="114" t="n"/>
    </row>
    <row r="1174">
      <c r="C1174" s="320" t="n"/>
      <c r="D1174" s="313" t="n"/>
      <c r="E1174" s="291" t="n"/>
      <c r="F1174" s="294" t="n"/>
      <c r="G1174" s="295" t="n"/>
      <c r="H1174" s="356" t="n"/>
      <c r="I1174" s="341" t="n"/>
      <c r="J1174" s="322" t="n"/>
      <c r="K1174" s="357" t="n"/>
      <c r="L1174" s="294" t="n"/>
      <c r="M1174" s="294" t="n"/>
      <c r="N1174" s="294" t="n"/>
      <c r="O1174" s="298" t="n"/>
      <c r="P1174" s="300" t="n"/>
      <c r="Q1174" s="385" t="n"/>
      <c r="R1174" s="268" t="n"/>
      <c r="S1174" s="317" t="n"/>
      <c r="T1174" s="314" t="n"/>
      <c r="U1174" s="317" t="n"/>
      <c r="V1174" s="341" t="n"/>
      <c r="W1174" s="341" t="n"/>
      <c r="X1174" s="291" t="n"/>
      <c r="Y1174" s="114" t="n"/>
    </row>
    <row r="1175">
      <c r="C1175" s="320" t="n"/>
      <c r="D1175" s="313" t="n"/>
      <c r="E1175" s="291" t="n"/>
      <c r="F1175" s="294" t="n"/>
      <c r="G1175" s="295" t="n"/>
      <c r="H1175" s="356" t="n"/>
      <c r="I1175" s="341" t="n"/>
      <c r="J1175" s="322" t="n"/>
      <c r="K1175" s="357" t="n"/>
      <c r="L1175" s="294" t="n"/>
      <c r="M1175" s="294" t="n"/>
      <c r="N1175" s="294" t="n"/>
      <c r="O1175" s="298" t="n"/>
      <c r="P1175" s="300" t="n"/>
      <c r="Q1175" s="385" t="n"/>
      <c r="R1175" s="268" t="n"/>
      <c r="S1175" s="317" t="n"/>
      <c r="T1175" s="314" t="n"/>
      <c r="U1175" s="317" t="n"/>
      <c r="V1175" s="341" t="n"/>
      <c r="W1175" s="341" t="n"/>
      <c r="X1175" s="291" t="n"/>
      <c r="Y1175" s="114" t="n"/>
    </row>
    <row r="1176">
      <c r="C1176" s="320" t="n"/>
      <c r="D1176" s="313" t="n"/>
      <c r="E1176" s="291" t="n"/>
      <c r="F1176" s="294" t="n"/>
      <c r="G1176" s="295" t="n"/>
      <c r="H1176" s="356" t="n"/>
      <c r="I1176" s="341" t="n"/>
      <c r="J1176" s="322" t="n"/>
      <c r="K1176" s="357" t="n"/>
      <c r="L1176" s="294" t="n"/>
      <c r="M1176" s="294" t="n"/>
      <c r="N1176" s="294" t="n"/>
      <c r="O1176" s="298" t="n"/>
      <c r="P1176" s="300" t="n"/>
      <c r="Q1176" s="385" t="n"/>
      <c r="R1176" s="268" t="n"/>
      <c r="S1176" s="317" t="n"/>
      <c r="T1176" s="314" t="n"/>
      <c r="U1176" s="317" t="n"/>
      <c r="V1176" s="341" t="n"/>
      <c r="W1176" s="341" t="n"/>
      <c r="X1176" s="291" t="n"/>
      <c r="Y1176" s="114" t="n"/>
    </row>
    <row r="1177">
      <c r="C1177" s="320" t="n"/>
      <c r="D1177" s="313" t="n"/>
      <c r="E1177" s="291" t="n"/>
      <c r="F1177" s="294" t="n"/>
      <c r="G1177" s="295" t="n"/>
      <c r="H1177" s="356" t="n"/>
      <c r="I1177" s="341" t="n"/>
      <c r="J1177" s="322" t="n"/>
      <c r="K1177" s="357" t="n"/>
      <c r="L1177" s="294" t="n"/>
      <c r="M1177" s="294" t="n"/>
      <c r="N1177" s="294" t="n"/>
      <c r="O1177" s="298" t="n"/>
      <c r="P1177" s="300" t="n"/>
      <c r="Q1177" s="385" t="n"/>
      <c r="R1177" s="268" t="n"/>
      <c r="S1177" s="317" t="n"/>
      <c r="T1177" s="314" t="n"/>
      <c r="U1177" s="317" t="n"/>
      <c r="V1177" s="341" t="n"/>
      <c r="W1177" s="341" t="n"/>
      <c r="X1177" s="291" t="n"/>
      <c r="Y1177" s="114" t="n"/>
    </row>
    <row r="1178">
      <c r="C1178" s="320" t="n"/>
      <c r="D1178" s="313" t="n"/>
      <c r="E1178" s="291" t="n"/>
      <c r="F1178" s="294" t="n"/>
      <c r="G1178" s="295" t="n"/>
      <c r="H1178" s="356" t="n"/>
      <c r="I1178" s="341" t="n"/>
      <c r="J1178" s="322" t="n"/>
      <c r="K1178" s="357" t="n"/>
      <c r="L1178" s="294" t="n"/>
      <c r="M1178" s="294" t="n"/>
      <c r="N1178" s="294" t="n"/>
      <c r="O1178" s="298" t="n"/>
      <c r="P1178" s="300" t="n"/>
      <c r="Q1178" s="385" t="n"/>
      <c r="R1178" s="268" t="n"/>
      <c r="S1178" s="317" t="n"/>
      <c r="T1178" s="314" t="n"/>
      <c r="U1178" s="317" t="n"/>
      <c r="V1178" s="341" t="n"/>
      <c r="W1178" s="341" t="n"/>
      <c r="X1178" s="291" t="n"/>
      <c r="Y1178" s="114" t="n"/>
    </row>
    <row r="1179">
      <c r="C1179" s="320" t="n"/>
      <c r="D1179" s="313" t="n"/>
      <c r="E1179" s="291" t="n"/>
      <c r="F1179" s="294" t="n"/>
      <c r="G1179" s="295" t="n"/>
      <c r="H1179" s="356" t="n"/>
      <c r="I1179" s="341" t="n"/>
      <c r="J1179" s="322" t="n"/>
      <c r="K1179" s="357" t="n"/>
      <c r="L1179" s="294" t="n"/>
      <c r="M1179" s="294" t="n"/>
      <c r="N1179" s="294" t="n"/>
      <c r="O1179" s="298" t="n"/>
      <c r="P1179" s="300" t="n"/>
      <c r="Q1179" s="385" t="n"/>
      <c r="R1179" s="268" t="n"/>
      <c r="S1179" s="317" t="n"/>
      <c r="T1179" s="314" t="n"/>
      <c r="U1179" s="317" t="n"/>
      <c r="V1179" s="341" t="n"/>
      <c r="W1179" s="341" t="n"/>
      <c r="X1179" s="291" t="n"/>
      <c r="Y1179" s="114" t="n"/>
    </row>
    <row r="1180">
      <c r="C1180" s="320" t="n"/>
      <c r="D1180" s="313" t="n"/>
      <c r="E1180" s="291" t="n"/>
      <c r="F1180" s="294" t="n"/>
      <c r="G1180" s="295" t="n"/>
      <c r="H1180" s="356" t="n"/>
      <c r="I1180" s="341" t="n"/>
      <c r="J1180" s="322" t="n"/>
      <c r="K1180" s="357" t="n"/>
      <c r="L1180" s="294" t="n"/>
      <c r="M1180" s="294" t="n"/>
      <c r="N1180" s="294" t="n"/>
      <c r="O1180" s="298" t="n"/>
      <c r="P1180" s="300" t="n"/>
      <c r="Q1180" s="385" t="n"/>
      <c r="R1180" s="268" t="n"/>
      <c r="S1180" s="317" t="n"/>
      <c r="T1180" s="314" t="n"/>
      <c r="U1180" s="317" t="n"/>
      <c r="V1180" s="341" t="n"/>
      <c r="W1180" s="341" t="n"/>
      <c r="X1180" s="291" t="n"/>
      <c r="Y1180" s="114" t="n"/>
    </row>
    <row r="1181">
      <c r="C1181" s="320" t="n"/>
      <c r="D1181" s="313" t="n"/>
      <c r="E1181" s="291" t="n"/>
      <c r="F1181" s="294" t="n"/>
      <c r="G1181" s="295" t="n"/>
      <c r="H1181" s="356" t="n"/>
      <c r="I1181" s="341" t="n"/>
      <c r="J1181" s="322" t="n"/>
      <c r="K1181" s="357" t="n"/>
      <c r="L1181" s="294" t="n"/>
      <c r="M1181" s="294" t="n"/>
      <c r="N1181" s="294" t="n"/>
      <c r="O1181" s="298" t="n"/>
      <c r="P1181" s="300" t="n"/>
      <c r="Q1181" s="385" t="n"/>
      <c r="R1181" s="268" t="n"/>
      <c r="S1181" s="317" t="n"/>
      <c r="T1181" s="314" t="n"/>
      <c r="U1181" s="317" t="n"/>
      <c r="V1181" s="341" t="n"/>
      <c r="W1181" s="341" t="n"/>
      <c r="X1181" s="291" t="n"/>
      <c r="Y1181" s="114" t="n"/>
    </row>
    <row r="1182">
      <c r="C1182" s="320" t="n"/>
      <c r="D1182" s="313" t="n"/>
      <c r="E1182" s="291" t="n"/>
      <c r="F1182" s="294" t="n"/>
      <c r="G1182" s="295" t="n"/>
      <c r="H1182" s="356" t="n"/>
      <c r="I1182" s="341" t="n"/>
      <c r="J1182" s="322" t="n"/>
      <c r="K1182" s="357" t="n"/>
      <c r="L1182" s="294" t="n"/>
      <c r="M1182" s="294" t="n"/>
      <c r="N1182" s="294" t="n"/>
      <c r="O1182" s="298" t="n"/>
      <c r="P1182" s="300" t="n"/>
      <c r="Q1182" s="385" t="n"/>
      <c r="R1182" s="268" t="n"/>
      <c r="S1182" s="317" t="n"/>
      <c r="T1182" s="314" t="n"/>
      <c r="U1182" s="317" t="n"/>
      <c r="V1182" s="341" t="n"/>
      <c r="W1182" s="341" t="n"/>
      <c r="X1182" s="291" t="n"/>
      <c r="Y1182" s="114" t="n"/>
    </row>
    <row r="1183">
      <c r="C1183" s="320" t="n"/>
      <c r="D1183" s="313" t="n"/>
      <c r="E1183" s="291" t="n"/>
      <c r="F1183" s="294" t="n"/>
      <c r="G1183" s="295" t="n"/>
      <c r="H1183" s="356" t="n"/>
      <c r="I1183" s="341" t="n"/>
      <c r="J1183" s="322" t="n"/>
      <c r="K1183" s="357" t="n"/>
      <c r="L1183" s="294" t="n"/>
      <c r="M1183" s="294" t="n"/>
      <c r="N1183" s="294" t="n"/>
      <c r="O1183" s="298" t="n"/>
      <c r="P1183" s="300" t="n"/>
      <c r="Q1183" s="385" t="n"/>
      <c r="R1183" s="268" t="n"/>
      <c r="S1183" s="317" t="n"/>
      <c r="T1183" s="314" t="n"/>
      <c r="U1183" s="317" t="n"/>
      <c r="V1183" s="341" t="n"/>
      <c r="W1183" s="341" t="n"/>
      <c r="X1183" s="291" t="n"/>
      <c r="Y1183" s="114" t="n"/>
    </row>
    <row r="1184">
      <c r="C1184" s="320" t="n"/>
      <c r="D1184" s="313" t="n"/>
      <c r="E1184" s="291" t="n"/>
      <c r="F1184" s="294" t="n"/>
      <c r="G1184" s="295" t="n"/>
      <c r="H1184" s="356" t="n"/>
      <c r="I1184" s="341" t="n"/>
      <c r="J1184" s="322" t="n"/>
      <c r="K1184" s="357" t="n"/>
      <c r="L1184" s="294" t="n"/>
      <c r="M1184" s="294" t="n"/>
      <c r="N1184" s="294" t="n"/>
      <c r="O1184" s="298" t="n"/>
      <c r="P1184" s="300" t="n"/>
      <c r="Q1184" s="385" t="n"/>
      <c r="R1184" s="268" t="n"/>
      <c r="S1184" s="317" t="n"/>
      <c r="T1184" s="314" t="n"/>
      <c r="U1184" s="317" t="n"/>
      <c r="V1184" s="341" t="n"/>
      <c r="W1184" s="341" t="n"/>
      <c r="X1184" s="291" t="n"/>
      <c r="Y1184" s="114" t="n"/>
    </row>
    <row r="1185">
      <c r="C1185" s="320" t="n"/>
      <c r="D1185" s="313" t="n"/>
      <c r="E1185" s="291" t="n"/>
      <c r="F1185" s="294" t="n"/>
      <c r="G1185" s="295" t="n"/>
      <c r="H1185" s="356" t="n"/>
      <c r="I1185" s="341" t="n"/>
      <c r="J1185" s="322" t="n"/>
      <c r="K1185" s="357" t="n"/>
      <c r="L1185" s="294" t="n"/>
      <c r="M1185" s="294" t="n"/>
      <c r="N1185" s="294" t="n"/>
      <c r="O1185" s="298" t="n"/>
      <c r="P1185" s="300" t="n"/>
      <c r="Q1185" s="385" t="n"/>
      <c r="R1185" s="268" t="n"/>
      <c r="S1185" s="317" t="n"/>
      <c r="T1185" s="314" t="n"/>
      <c r="U1185" s="317" t="n"/>
      <c r="V1185" s="341" t="n"/>
      <c r="W1185" s="341" t="n"/>
      <c r="X1185" s="291" t="n"/>
      <c r="Y1185" s="114" t="n"/>
    </row>
    <row r="1186">
      <c r="C1186" s="320" t="n"/>
      <c r="D1186" s="313" t="n"/>
      <c r="E1186" s="291" t="n"/>
      <c r="F1186" s="294" t="n"/>
      <c r="G1186" s="295" t="n"/>
      <c r="H1186" s="356" t="n"/>
      <c r="I1186" s="341" t="n"/>
      <c r="J1186" s="322" t="n"/>
      <c r="K1186" s="357" t="n"/>
      <c r="L1186" s="294" t="n"/>
      <c r="M1186" s="294" t="n"/>
      <c r="N1186" s="294" t="n"/>
      <c r="O1186" s="298" t="n"/>
      <c r="P1186" s="300" t="n"/>
      <c r="Q1186" s="385" t="n"/>
      <c r="R1186" s="268" t="n"/>
      <c r="S1186" s="317" t="n"/>
      <c r="T1186" s="314" t="n"/>
      <c r="U1186" s="317" t="n"/>
      <c r="V1186" s="341" t="n"/>
      <c r="W1186" s="341" t="n"/>
      <c r="X1186" s="291" t="n"/>
      <c r="Y1186" s="114" t="n"/>
    </row>
    <row r="1187">
      <c r="C1187" s="320" t="n"/>
      <c r="D1187" s="313" t="n"/>
      <c r="E1187" s="291" t="n"/>
      <c r="F1187" s="294" t="n"/>
      <c r="G1187" s="295" t="n"/>
      <c r="H1187" s="356" t="n"/>
      <c r="I1187" s="341" t="n"/>
      <c r="J1187" s="322" t="n"/>
      <c r="K1187" s="357" t="n"/>
      <c r="L1187" s="294" t="n"/>
      <c r="M1187" s="294" t="n"/>
      <c r="N1187" s="294" t="n"/>
      <c r="O1187" s="298" t="n"/>
      <c r="P1187" s="300" t="n"/>
      <c r="Q1187" s="385" t="n"/>
      <c r="R1187" s="268" t="n"/>
      <c r="S1187" s="317" t="n"/>
      <c r="T1187" s="314" t="n"/>
      <c r="U1187" s="317" t="n"/>
      <c r="V1187" s="341" t="n"/>
      <c r="W1187" s="341" t="n"/>
      <c r="X1187" s="291" t="n"/>
      <c r="Y1187" s="114" t="n"/>
    </row>
    <row r="1188">
      <c r="C1188" s="320" t="n"/>
      <c r="D1188" s="313" t="n"/>
      <c r="E1188" s="291" t="n"/>
      <c r="F1188" s="294" t="n"/>
      <c r="G1188" s="295" t="n"/>
      <c r="H1188" s="356" t="n"/>
      <c r="I1188" s="341" t="n"/>
      <c r="J1188" s="322" t="n"/>
      <c r="K1188" s="357" t="n"/>
      <c r="L1188" s="294" t="n"/>
      <c r="M1188" s="294" t="n"/>
      <c r="N1188" s="294" t="n"/>
      <c r="O1188" s="298" t="n"/>
      <c r="P1188" s="300" t="n"/>
      <c r="Q1188" s="385" t="n"/>
      <c r="R1188" s="268" t="n"/>
      <c r="S1188" s="317" t="n"/>
      <c r="T1188" s="314" t="n"/>
      <c r="U1188" s="317" t="n"/>
      <c r="V1188" s="341" t="n"/>
      <c r="W1188" s="341" t="n"/>
      <c r="X1188" s="291" t="n"/>
      <c r="Y1188" s="114" t="n"/>
    </row>
    <row r="1189">
      <c r="C1189" s="320" t="n"/>
      <c r="D1189" s="313" t="n"/>
      <c r="E1189" s="291" t="n"/>
      <c r="F1189" s="294" t="n"/>
      <c r="G1189" s="295" t="n"/>
      <c r="H1189" s="356" t="n"/>
      <c r="I1189" s="341" t="n"/>
      <c r="J1189" s="322" t="n"/>
      <c r="K1189" s="357" t="n"/>
      <c r="L1189" s="294" t="n"/>
      <c r="M1189" s="294" t="n"/>
      <c r="N1189" s="294" t="n"/>
      <c r="O1189" s="298" t="n"/>
      <c r="P1189" s="300" t="n"/>
      <c r="Q1189" s="385" t="n"/>
      <c r="R1189" s="268" t="n"/>
      <c r="S1189" s="317" t="n"/>
      <c r="T1189" s="314" t="n"/>
      <c r="U1189" s="317" t="n"/>
      <c r="V1189" s="341" t="n"/>
      <c r="W1189" s="341" t="n"/>
      <c r="X1189" s="291" t="n"/>
      <c r="Y1189" s="114" t="n"/>
    </row>
    <row r="1190">
      <c r="C1190" s="320" t="n"/>
      <c r="D1190" s="313" t="n"/>
      <c r="E1190" s="291" t="n"/>
      <c r="F1190" s="294" t="n"/>
      <c r="G1190" s="295" t="n"/>
      <c r="H1190" s="356" t="n"/>
      <c r="I1190" s="341" t="n"/>
      <c r="J1190" s="322" t="n"/>
      <c r="K1190" s="357" t="n"/>
      <c r="L1190" s="294" t="n"/>
      <c r="M1190" s="294" t="n"/>
      <c r="N1190" s="294" t="n"/>
      <c r="O1190" s="298" t="n"/>
      <c r="P1190" s="300" t="n"/>
      <c r="Q1190" s="385" t="n"/>
      <c r="R1190" s="268" t="n"/>
      <c r="S1190" s="317" t="n"/>
      <c r="T1190" s="314" t="n"/>
      <c r="U1190" s="317" t="n"/>
      <c r="V1190" s="341" t="n"/>
      <c r="W1190" s="341" t="n"/>
      <c r="X1190" s="291" t="n"/>
      <c r="Y1190" s="114" t="n"/>
    </row>
    <row r="1191">
      <c r="C1191" s="320" t="n"/>
      <c r="D1191" s="313" t="n"/>
      <c r="E1191" s="291" t="n"/>
      <c r="F1191" s="294" t="n"/>
      <c r="G1191" s="295" t="n"/>
      <c r="H1191" s="356" t="n"/>
      <c r="I1191" s="341" t="n"/>
      <c r="J1191" s="322" t="n"/>
      <c r="K1191" s="357" t="n"/>
      <c r="L1191" s="294" t="n"/>
      <c r="M1191" s="294" t="n"/>
      <c r="N1191" s="294" t="n"/>
      <c r="O1191" s="298" t="n"/>
      <c r="P1191" s="300" t="n"/>
      <c r="Q1191" s="385" t="n"/>
      <c r="R1191" s="268" t="n"/>
      <c r="S1191" s="317" t="n"/>
      <c r="T1191" s="314" t="n"/>
      <c r="U1191" s="317" t="n"/>
      <c r="V1191" s="341" t="n"/>
      <c r="W1191" s="341" t="n"/>
      <c r="X1191" s="291" t="n"/>
      <c r="Y1191" s="114" t="n"/>
    </row>
    <row r="1192">
      <c r="C1192" s="320" t="n"/>
      <c r="D1192" s="313" t="n"/>
      <c r="E1192" s="291" t="n"/>
      <c r="F1192" s="294" t="n"/>
      <c r="G1192" s="295" t="n"/>
      <c r="H1192" s="356" t="n"/>
      <c r="I1192" s="341" t="n"/>
      <c r="J1192" s="322" t="n"/>
      <c r="K1192" s="357" t="n"/>
      <c r="L1192" s="294" t="n"/>
      <c r="M1192" s="294" t="n"/>
      <c r="N1192" s="294" t="n"/>
      <c r="O1192" s="298" t="n"/>
      <c r="P1192" s="300" t="n"/>
      <c r="Q1192" s="385" t="n"/>
      <c r="R1192" s="268" t="n"/>
      <c r="S1192" s="317" t="n"/>
      <c r="T1192" s="314" t="n"/>
      <c r="U1192" s="317" t="n"/>
      <c r="V1192" s="341" t="n"/>
      <c r="W1192" s="341" t="n"/>
      <c r="X1192" s="291" t="n"/>
      <c r="Y1192" s="114" t="n"/>
    </row>
    <row r="1193">
      <c r="C1193" s="320" t="n"/>
      <c r="D1193" s="313" t="n"/>
      <c r="E1193" s="291" t="n"/>
      <c r="F1193" s="294" t="n"/>
      <c r="G1193" s="295" t="n"/>
      <c r="H1193" s="356" t="n"/>
      <c r="I1193" s="341" t="n"/>
      <c r="J1193" s="322" t="n"/>
      <c r="K1193" s="357" t="n"/>
      <c r="L1193" s="294" t="n"/>
      <c r="M1193" s="294" t="n"/>
      <c r="N1193" s="294" t="n"/>
      <c r="O1193" s="298" t="n"/>
      <c r="P1193" s="300" t="n"/>
      <c r="Q1193" s="385" t="n"/>
      <c r="R1193" s="268" t="n"/>
      <c r="S1193" s="317" t="n"/>
      <c r="T1193" s="314" t="n"/>
      <c r="U1193" s="317" t="n"/>
      <c r="V1193" s="341" t="n"/>
      <c r="W1193" s="341" t="n"/>
      <c r="X1193" s="291" t="n"/>
      <c r="Y1193" s="114" t="n"/>
    </row>
    <row r="1194">
      <c r="C1194" s="320" t="n"/>
      <c r="D1194" s="313" t="n"/>
      <c r="E1194" s="291" t="n"/>
      <c r="F1194" s="294" t="n"/>
      <c r="G1194" s="295" t="n"/>
      <c r="H1194" s="356" t="n"/>
      <c r="I1194" s="341" t="n"/>
      <c r="J1194" s="322" t="n"/>
      <c r="K1194" s="357" t="n"/>
      <c r="L1194" s="294" t="n"/>
      <c r="M1194" s="294" t="n"/>
      <c r="N1194" s="294" t="n"/>
      <c r="O1194" s="298" t="n"/>
      <c r="P1194" s="300" t="n"/>
      <c r="Q1194" s="385" t="n"/>
      <c r="R1194" s="268" t="n"/>
      <c r="S1194" s="317" t="n"/>
      <c r="T1194" s="314" t="n"/>
      <c r="U1194" s="317" t="n"/>
      <c r="V1194" s="341" t="n"/>
      <c r="W1194" s="341" t="n"/>
      <c r="X1194" s="291" t="n"/>
      <c r="Y1194" s="114" t="n"/>
    </row>
    <row r="1195">
      <c r="C1195" s="320" t="n"/>
      <c r="D1195" s="313" t="n"/>
      <c r="E1195" s="291" t="n"/>
      <c r="F1195" s="294" t="n"/>
      <c r="G1195" s="295" t="n"/>
      <c r="H1195" s="356" t="n"/>
      <c r="I1195" s="341" t="n"/>
      <c r="J1195" s="322" t="n"/>
      <c r="K1195" s="357" t="n"/>
      <c r="L1195" s="294" t="n"/>
      <c r="M1195" s="294" t="n"/>
      <c r="N1195" s="294" t="n"/>
      <c r="O1195" s="298" t="n"/>
      <c r="P1195" s="300" t="n"/>
      <c r="Q1195" s="385" t="n"/>
      <c r="R1195" s="268" t="n"/>
      <c r="S1195" s="317" t="n"/>
      <c r="T1195" s="314" t="n"/>
      <c r="U1195" s="317" t="n"/>
      <c r="V1195" s="341" t="n"/>
      <c r="W1195" s="341" t="n"/>
      <c r="X1195" s="291" t="n"/>
      <c r="Y1195" s="114" t="n"/>
    </row>
    <row r="1196">
      <c r="C1196" s="320" t="n"/>
      <c r="D1196" s="313" t="n"/>
      <c r="E1196" s="291" t="n"/>
      <c r="F1196" s="294" t="n"/>
      <c r="G1196" s="295" t="n"/>
      <c r="H1196" s="356" t="n"/>
      <c r="I1196" s="341" t="n"/>
      <c r="J1196" s="322" t="n"/>
      <c r="K1196" s="357" t="n"/>
      <c r="L1196" s="294" t="n"/>
      <c r="M1196" s="294" t="n"/>
      <c r="N1196" s="294" t="n"/>
      <c r="O1196" s="298" t="n"/>
      <c r="P1196" s="300" t="n"/>
      <c r="Q1196" s="385" t="n"/>
      <c r="R1196" s="268" t="n"/>
      <c r="S1196" s="317" t="n"/>
      <c r="T1196" s="314" t="n"/>
      <c r="U1196" s="317" t="n"/>
      <c r="V1196" s="341" t="n"/>
      <c r="W1196" s="341" t="n"/>
      <c r="X1196" s="291" t="n"/>
      <c r="Y1196" s="114" t="n"/>
    </row>
    <row r="1197">
      <c r="C1197" s="320" t="n"/>
      <c r="D1197" s="313" t="n"/>
      <c r="E1197" s="291" t="n"/>
      <c r="F1197" s="294" t="n"/>
      <c r="G1197" s="295" t="n"/>
      <c r="H1197" s="356" t="n"/>
      <c r="I1197" s="341" t="n"/>
      <c r="J1197" s="322" t="n"/>
      <c r="K1197" s="357" t="n"/>
      <c r="L1197" s="294" t="n"/>
      <c r="M1197" s="294" t="n"/>
      <c r="N1197" s="294" t="n"/>
      <c r="O1197" s="298" t="n"/>
      <c r="P1197" s="300" t="n"/>
      <c r="Q1197" s="385" t="n"/>
      <c r="R1197" s="268" t="n"/>
      <c r="S1197" s="317" t="n"/>
      <c r="T1197" s="314" t="n"/>
      <c r="U1197" s="317" t="n"/>
      <c r="V1197" s="341" t="n"/>
      <c r="W1197" s="341" t="n"/>
      <c r="X1197" s="291" t="n"/>
      <c r="Y1197" s="114" t="n"/>
    </row>
    <row r="1198">
      <c r="C1198" s="320" t="n"/>
      <c r="D1198" s="313" t="n"/>
      <c r="E1198" s="291" t="n"/>
      <c r="F1198" s="294" t="n"/>
      <c r="G1198" s="295" t="n"/>
      <c r="H1198" s="356" t="n"/>
      <c r="I1198" s="341" t="n"/>
      <c r="J1198" s="322" t="n"/>
      <c r="K1198" s="357" t="n"/>
      <c r="L1198" s="294" t="n"/>
      <c r="M1198" s="294" t="n"/>
      <c r="N1198" s="294" t="n"/>
      <c r="O1198" s="298" t="n"/>
      <c r="P1198" s="300" t="n"/>
      <c r="Q1198" s="385" t="n"/>
      <c r="R1198" s="268" t="n"/>
      <c r="S1198" s="317" t="n"/>
      <c r="T1198" s="314" t="n"/>
      <c r="U1198" s="317" t="n"/>
      <c r="V1198" s="341" t="n"/>
      <c r="W1198" s="341" t="n"/>
      <c r="X1198" s="291" t="n"/>
      <c r="Y1198" s="114" t="n"/>
    </row>
    <row r="1199">
      <c r="C1199" s="320" t="n"/>
      <c r="D1199" s="313" t="n"/>
      <c r="E1199" s="291" t="n"/>
      <c r="F1199" s="294" t="n"/>
      <c r="G1199" s="295" t="n"/>
      <c r="H1199" s="356" t="n"/>
      <c r="I1199" s="341" t="n"/>
      <c r="J1199" s="322" t="n"/>
      <c r="K1199" s="357" t="n"/>
      <c r="L1199" s="294" t="n"/>
      <c r="M1199" s="294" t="n"/>
      <c r="N1199" s="294" t="n"/>
      <c r="O1199" s="298" t="n"/>
      <c r="P1199" s="300" t="n"/>
      <c r="Q1199" s="385" t="n"/>
      <c r="R1199" s="268" t="n"/>
      <c r="S1199" s="317" t="n"/>
      <c r="T1199" s="314" t="n"/>
      <c r="U1199" s="317" t="n"/>
      <c r="V1199" s="341" t="n"/>
      <c r="W1199" s="341" t="n"/>
      <c r="X1199" s="291" t="n"/>
      <c r="Y1199" s="114" t="n"/>
    </row>
    <row r="1200">
      <c r="C1200" s="320" t="n"/>
      <c r="D1200" s="313" t="n"/>
      <c r="E1200" s="291" t="n"/>
      <c r="F1200" s="294" t="n"/>
      <c r="G1200" s="295" t="n"/>
      <c r="H1200" s="356" t="n"/>
      <c r="I1200" s="341" t="n"/>
      <c r="J1200" s="322" t="n"/>
      <c r="K1200" s="357" t="n"/>
      <c r="L1200" s="294" t="n"/>
      <c r="M1200" s="294" t="n"/>
      <c r="N1200" s="294" t="n"/>
      <c r="O1200" s="298" t="n"/>
      <c r="P1200" s="300" t="n"/>
      <c r="Q1200" s="385" t="n"/>
      <c r="R1200" s="268" t="n"/>
      <c r="S1200" s="317" t="n"/>
      <c r="T1200" s="314" t="n"/>
      <c r="U1200" s="317" t="n"/>
      <c r="V1200" s="341" t="n"/>
      <c r="W1200" s="341" t="n"/>
      <c r="X1200" s="291" t="n"/>
      <c r="Y1200" s="114" t="n"/>
    </row>
    <row r="1201">
      <c r="C1201" s="320" t="n"/>
      <c r="D1201" s="313" t="n"/>
      <c r="E1201" s="291" t="n"/>
      <c r="F1201" s="294" t="n"/>
      <c r="G1201" s="295" t="n"/>
      <c r="H1201" s="356" t="n"/>
      <c r="I1201" s="341" t="n"/>
      <c r="J1201" s="322" t="n"/>
      <c r="K1201" s="357" t="n"/>
      <c r="L1201" s="294" t="n"/>
      <c r="M1201" s="294" t="n"/>
      <c r="N1201" s="294" t="n"/>
      <c r="O1201" s="298" t="n"/>
      <c r="P1201" s="300" t="n"/>
      <c r="Q1201" s="385" t="n"/>
      <c r="R1201" s="268" t="n"/>
      <c r="S1201" s="317" t="n"/>
      <c r="T1201" s="314" t="n"/>
      <c r="U1201" s="317" t="n"/>
      <c r="V1201" s="341" t="n"/>
      <c r="W1201" s="341" t="n"/>
      <c r="X1201" s="291" t="n"/>
      <c r="Y1201" s="114" t="n"/>
    </row>
    <row r="1202">
      <c r="C1202" s="320" t="n"/>
      <c r="D1202" s="313" t="n"/>
      <c r="E1202" s="291" t="n"/>
      <c r="F1202" s="294" t="n"/>
      <c r="G1202" s="295" t="n"/>
      <c r="H1202" s="356" t="n"/>
      <c r="I1202" s="341" t="n"/>
      <c r="J1202" s="322" t="n"/>
      <c r="K1202" s="357" t="n"/>
      <c r="L1202" s="294" t="n"/>
      <c r="M1202" s="294" t="n"/>
      <c r="N1202" s="294" t="n"/>
      <c r="O1202" s="298" t="n"/>
      <c r="P1202" s="300" t="n"/>
      <c r="Q1202" s="385" t="n"/>
      <c r="R1202" s="268" t="n"/>
      <c r="S1202" s="317" t="n"/>
      <c r="T1202" s="314" t="n"/>
      <c r="U1202" s="317" t="n"/>
      <c r="V1202" s="341" t="n"/>
      <c r="W1202" s="341" t="n"/>
      <c r="X1202" s="291" t="n"/>
      <c r="Y1202" s="114" t="n"/>
    </row>
    <row r="1203">
      <c r="C1203" s="320" t="n"/>
      <c r="D1203" s="313" t="n"/>
      <c r="E1203" s="291" t="n"/>
      <c r="F1203" s="294" t="n"/>
      <c r="G1203" s="295" t="n"/>
      <c r="H1203" s="356" t="n"/>
      <c r="I1203" s="341" t="n"/>
      <c r="J1203" s="322" t="n"/>
      <c r="K1203" s="357" t="n"/>
      <c r="L1203" s="294" t="n"/>
      <c r="M1203" s="294" t="n"/>
      <c r="N1203" s="294" t="n"/>
      <c r="O1203" s="298" t="n"/>
      <c r="P1203" s="300" t="n"/>
      <c r="Q1203" s="385" t="n"/>
      <c r="R1203" s="268" t="n"/>
      <c r="S1203" s="317" t="n"/>
      <c r="T1203" s="314" t="n"/>
      <c r="U1203" s="317" t="n"/>
      <c r="V1203" s="341" t="n"/>
      <c r="W1203" s="341" t="n"/>
      <c r="X1203" s="291" t="n"/>
      <c r="Y1203" s="114" t="n"/>
    </row>
    <row r="1204">
      <c r="C1204" s="320" t="n"/>
      <c r="D1204" s="313" t="n"/>
      <c r="E1204" s="291" t="n"/>
      <c r="F1204" s="294" t="n"/>
      <c r="G1204" s="295" t="n"/>
      <c r="H1204" s="356" t="n"/>
      <c r="I1204" s="341" t="n"/>
      <c r="J1204" s="322" t="n"/>
      <c r="K1204" s="357" t="n"/>
      <c r="L1204" s="294" t="n"/>
      <c r="M1204" s="294" t="n"/>
      <c r="N1204" s="294" t="n"/>
      <c r="O1204" s="298" t="n"/>
      <c r="P1204" s="300" t="n"/>
      <c r="Q1204" s="385" t="n"/>
      <c r="R1204" s="268" t="n"/>
      <c r="S1204" s="317" t="n"/>
      <c r="T1204" s="314" t="n"/>
      <c r="U1204" s="317" t="n"/>
      <c r="V1204" s="341" t="n"/>
      <c r="W1204" s="341" t="n"/>
      <c r="X1204" s="291" t="n"/>
      <c r="Y1204" s="114" t="n"/>
    </row>
    <row r="1205">
      <c r="C1205" s="320" t="n"/>
      <c r="D1205" s="313" t="n"/>
      <c r="E1205" s="291" t="n"/>
      <c r="F1205" s="294" t="n"/>
      <c r="G1205" s="295" t="n"/>
      <c r="H1205" s="356" t="n"/>
      <c r="I1205" s="341" t="n"/>
      <c r="J1205" s="322" t="n"/>
      <c r="K1205" s="357" t="n"/>
      <c r="L1205" s="294" t="n"/>
      <c r="M1205" s="294" t="n"/>
      <c r="N1205" s="294" t="n"/>
      <c r="O1205" s="298" t="n"/>
      <c r="P1205" s="300" t="n"/>
      <c r="Q1205" s="385" t="n"/>
      <c r="R1205" s="268" t="n"/>
      <c r="S1205" s="317" t="n"/>
      <c r="T1205" s="314" t="n"/>
      <c r="U1205" s="317" t="n"/>
      <c r="V1205" s="341" t="n"/>
      <c r="W1205" s="341" t="n"/>
      <c r="X1205" s="291" t="n"/>
      <c r="Y1205" s="114" t="n"/>
    </row>
    <row r="1206">
      <c r="C1206" s="320" t="n"/>
      <c r="D1206" s="313" t="n"/>
      <c r="E1206" s="291" t="n"/>
      <c r="F1206" s="294" t="n"/>
      <c r="G1206" s="295" t="n"/>
      <c r="H1206" s="356" t="n"/>
      <c r="I1206" s="341" t="n"/>
      <c r="J1206" s="322" t="n"/>
      <c r="K1206" s="357" t="n"/>
      <c r="L1206" s="294" t="n"/>
      <c r="M1206" s="294" t="n"/>
      <c r="N1206" s="294" t="n"/>
      <c r="O1206" s="298" t="n"/>
      <c r="P1206" s="300" t="n"/>
      <c r="Q1206" s="385" t="n"/>
      <c r="R1206" s="268" t="n"/>
      <c r="S1206" s="317" t="n"/>
      <c r="T1206" s="314" t="n"/>
      <c r="U1206" s="317" t="n"/>
      <c r="V1206" s="341" t="n"/>
      <c r="W1206" s="341" t="n"/>
      <c r="X1206" s="291" t="n"/>
      <c r="Y1206" s="114" t="n"/>
    </row>
    <row r="1207">
      <c r="C1207" s="320" t="n"/>
      <c r="D1207" s="313" t="n"/>
      <c r="E1207" s="291" t="n"/>
      <c r="F1207" s="294" t="n"/>
      <c r="G1207" s="295" t="n"/>
      <c r="H1207" s="356" t="n"/>
      <c r="I1207" s="341" t="n"/>
      <c r="J1207" s="322" t="n"/>
      <c r="K1207" s="357" t="n"/>
      <c r="L1207" s="294" t="n"/>
      <c r="M1207" s="294" t="n"/>
      <c r="N1207" s="294" t="n"/>
      <c r="O1207" s="298" t="n"/>
      <c r="P1207" s="300" t="n"/>
      <c r="Q1207" s="385" t="n"/>
      <c r="R1207" s="268" t="n"/>
      <c r="S1207" s="317" t="n"/>
      <c r="T1207" s="314" t="n"/>
      <c r="U1207" s="317" t="n"/>
      <c r="V1207" s="341" t="n"/>
      <c r="W1207" s="341" t="n"/>
      <c r="X1207" s="291" t="n"/>
      <c r="Y1207" s="114" t="n"/>
    </row>
    <row r="1208">
      <c r="C1208" s="320" t="n"/>
      <c r="D1208" s="313" t="n"/>
      <c r="E1208" s="291" t="n"/>
      <c r="F1208" s="294" t="n"/>
      <c r="G1208" s="295" t="n"/>
      <c r="H1208" s="356" t="n"/>
      <c r="I1208" s="341" t="n"/>
      <c r="J1208" s="322" t="n"/>
      <c r="K1208" s="357" t="n"/>
      <c r="L1208" s="294" t="n"/>
      <c r="M1208" s="294" t="n"/>
      <c r="N1208" s="294" t="n"/>
      <c r="O1208" s="298" t="n"/>
      <c r="P1208" s="300" t="n"/>
      <c r="Q1208" s="385" t="n"/>
      <c r="R1208" s="268" t="n"/>
      <c r="S1208" s="317" t="n"/>
      <c r="T1208" s="314" t="n"/>
      <c r="U1208" s="317" t="n"/>
      <c r="V1208" s="341" t="n"/>
      <c r="W1208" s="341" t="n"/>
      <c r="X1208" s="291" t="n"/>
      <c r="Y1208" s="114" t="n"/>
    </row>
    <row r="1209">
      <c r="C1209" s="320" t="n"/>
      <c r="D1209" s="313" t="n"/>
      <c r="E1209" s="291" t="n"/>
      <c r="F1209" s="294" t="n"/>
      <c r="G1209" s="295" t="n"/>
      <c r="H1209" s="356" t="n"/>
      <c r="I1209" s="341" t="n"/>
      <c r="J1209" s="322" t="n"/>
      <c r="K1209" s="357" t="n"/>
      <c r="L1209" s="294" t="n"/>
      <c r="M1209" s="294" t="n"/>
      <c r="N1209" s="294" t="n"/>
      <c r="O1209" s="298" t="n"/>
      <c r="P1209" s="300" t="n"/>
      <c r="Q1209" s="385" t="n"/>
      <c r="R1209" s="268" t="n"/>
      <c r="S1209" s="317" t="n"/>
      <c r="T1209" s="314" t="n"/>
      <c r="U1209" s="317" t="n"/>
      <c r="V1209" s="341" t="n"/>
      <c r="W1209" s="341" t="n"/>
      <c r="X1209" s="291" t="n"/>
      <c r="Y1209" s="114" t="n"/>
    </row>
    <row r="1210">
      <c r="C1210" s="320" t="n"/>
      <c r="D1210" s="313" t="n"/>
      <c r="E1210" s="291" t="n"/>
      <c r="F1210" s="294" t="n"/>
      <c r="G1210" s="295" t="n"/>
      <c r="H1210" s="356" t="n"/>
      <c r="I1210" s="341" t="n"/>
      <c r="J1210" s="322" t="n"/>
      <c r="K1210" s="357" t="n"/>
      <c r="L1210" s="294" t="n"/>
      <c r="M1210" s="294" t="n"/>
      <c r="N1210" s="294" t="n"/>
      <c r="O1210" s="298" t="n"/>
      <c r="P1210" s="300" t="n"/>
      <c r="Q1210" s="385" t="n"/>
      <c r="R1210" s="268" t="n"/>
      <c r="S1210" s="317" t="n"/>
      <c r="T1210" s="314" t="n"/>
      <c r="U1210" s="317" t="n"/>
      <c r="V1210" s="341" t="n"/>
      <c r="W1210" s="341" t="n"/>
      <c r="X1210" s="291" t="n"/>
      <c r="Y1210" s="114" t="n"/>
    </row>
    <row r="1211">
      <c r="C1211" s="320" t="n"/>
      <c r="D1211" s="313" t="n"/>
      <c r="E1211" s="291" t="n"/>
      <c r="F1211" s="294" t="n"/>
      <c r="G1211" s="295" t="n"/>
      <c r="H1211" s="356" t="n"/>
      <c r="I1211" s="341" t="n"/>
      <c r="J1211" s="322" t="n"/>
      <c r="K1211" s="357" t="n"/>
      <c r="L1211" s="294" t="n"/>
      <c r="M1211" s="294" t="n"/>
      <c r="N1211" s="294" t="n"/>
      <c r="O1211" s="298" t="n"/>
      <c r="P1211" s="300" t="n"/>
      <c r="Q1211" s="385" t="n"/>
      <c r="R1211" s="268" t="n"/>
      <c r="S1211" s="317" t="n"/>
      <c r="T1211" s="314" t="n"/>
      <c r="U1211" s="317" t="n"/>
      <c r="V1211" s="341" t="n"/>
      <c r="W1211" s="341" t="n"/>
      <c r="X1211" s="291" t="n"/>
      <c r="Y1211" s="114" t="n"/>
    </row>
    <row r="1212">
      <c r="C1212" s="320" t="n"/>
      <c r="D1212" s="313" t="n"/>
      <c r="E1212" s="291" t="n"/>
      <c r="F1212" s="294" t="n"/>
      <c r="G1212" s="295" t="n"/>
      <c r="H1212" s="356" t="n"/>
      <c r="I1212" s="341" t="n"/>
      <c r="J1212" s="322" t="n"/>
      <c r="K1212" s="357" t="n"/>
      <c r="L1212" s="294" t="n"/>
      <c r="M1212" s="294" t="n"/>
      <c r="N1212" s="294" t="n"/>
      <c r="O1212" s="298" t="n"/>
      <c r="P1212" s="300" t="n"/>
      <c r="Q1212" s="385" t="n"/>
      <c r="R1212" s="268" t="n"/>
      <c r="S1212" s="317" t="n"/>
      <c r="T1212" s="314" t="n"/>
      <c r="U1212" s="317" t="n"/>
      <c r="V1212" s="341" t="n"/>
      <c r="W1212" s="341" t="n"/>
      <c r="X1212" s="291" t="n"/>
      <c r="Y1212" s="114" t="n"/>
    </row>
    <row r="1213">
      <c r="C1213" s="320" t="n"/>
      <c r="D1213" s="313" t="n"/>
      <c r="E1213" s="291" t="n"/>
      <c r="F1213" s="294" t="n"/>
      <c r="G1213" s="295" t="n"/>
      <c r="H1213" s="356" t="n"/>
      <c r="I1213" s="341" t="n"/>
      <c r="J1213" s="322" t="n"/>
      <c r="K1213" s="357" t="n"/>
      <c r="L1213" s="294" t="n"/>
      <c r="M1213" s="294" t="n"/>
      <c r="N1213" s="294" t="n"/>
      <c r="O1213" s="298" t="n"/>
      <c r="P1213" s="300" t="n"/>
      <c r="Q1213" s="385" t="n"/>
      <c r="R1213" s="268" t="n"/>
      <c r="S1213" s="317" t="n"/>
      <c r="T1213" s="314" t="n"/>
      <c r="U1213" s="317" t="n"/>
      <c r="V1213" s="341" t="n"/>
      <c r="W1213" s="341" t="n"/>
      <c r="X1213" s="291" t="n"/>
      <c r="Y1213" s="114" t="n"/>
    </row>
    <row r="1214">
      <c r="C1214" s="320" t="n"/>
      <c r="D1214" s="313" t="n"/>
      <c r="E1214" s="291" t="n"/>
      <c r="F1214" s="294" t="n"/>
      <c r="G1214" s="295" t="n"/>
      <c r="H1214" s="356" t="n"/>
      <c r="I1214" s="341" t="n"/>
      <c r="J1214" s="322" t="n"/>
      <c r="K1214" s="357" t="n"/>
      <c r="L1214" s="294" t="n"/>
      <c r="M1214" s="294" t="n"/>
      <c r="N1214" s="294" t="n"/>
      <c r="O1214" s="298" t="n"/>
      <c r="P1214" s="300" t="n"/>
      <c r="Q1214" s="385" t="n"/>
      <c r="R1214" s="268" t="n"/>
      <c r="S1214" s="317" t="n"/>
      <c r="T1214" s="314" t="n"/>
      <c r="U1214" s="317" t="n"/>
      <c r="V1214" s="341" t="n"/>
      <c r="W1214" s="341" t="n"/>
      <c r="X1214" s="291" t="n"/>
      <c r="Y1214" s="114" t="n"/>
    </row>
    <row r="1215">
      <c r="C1215" s="320" t="n"/>
      <c r="D1215" s="313" t="n"/>
      <c r="E1215" s="291" t="n"/>
      <c r="F1215" s="294" t="n"/>
      <c r="G1215" s="295" t="n"/>
      <c r="H1215" s="356" t="n"/>
      <c r="I1215" s="341" t="n"/>
      <c r="J1215" s="322" t="n"/>
      <c r="K1215" s="357" t="n"/>
      <c r="L1215" s="294" t="n"/>
      <c r="M1215" s="294" t="n"/>
      <c r="N1215" s="294" t="n"/>
      <c r="O1215" s="298" t="n"/>
      <c r="P1215" s="300" t="n"/>
      <c r="Q1215" s="385" t="n"/>
      <c r="R1215" s="268" t="n"/>
      <c r="S1215" s="317" t="n"/>
      <c r="T1215" s="314" t="n"/>
      <c r="U1215" s="317" t="n"/>
      <c r="V1215" s="341" t="n"/>
      <c r="W1215" s="341" t="n"/>
      <c r="X1215" s="291" t="n"/>
      <c r="Y1215" s="114" t="n"/>
    </row>
    <row r="1216">
      <c r="C1216" s="320" t="n"/>
      <c r="D1216" s="313" t="n"/>
      <c r="E1216" s="291" t="n"/>
      <c r="F1216" s="294" t="n"/>
      <c r="G1216" s="295" t="n"/>
      <c r="H1216" s="356" t="n"/>
      <c r="I1216" s="341" t="n"/>
      <c r="J1216" s="322" t="n"/>
      <c r="K1216" s="357" t="n"/>
      <c r="L1216" s="294" t="n"/>
      <c r="M1216" s="294" t="n"/>
      <c r="N1216" s="294" t="n"/>
      <c r="O1216" s="298" t="n"/>
      <c r="P1216" s="300" t="n"/>
      <c r="Q1216" s="385" t="n"/>
      <c r="R1216" s="268" t="n"/>
      <c r="S1216" s="317" t="n"/>
      <c r="T1216" s="314" t="n"/>
      <c r="U1216" s="317" t="n"/>
      <c r="V1216" s="341" t="n"/>
      <c r="W1216" s="341" t="n"/>
      <c r="X1216" s="291" t="n"/>
      <c r="Y1216" s="114" t="n"/>
    </row>
    <row r="1217">
      <c r="C1217" s="320" t="n"/>
      <c r="D1217" s="313" t="n"/>
      <c r="E1217" s="291" t="n"/>
      <c r="F1217" s="294" t="n"/>
      <c r="G1217" s="295" t="n"/>
      <c r="H1217" s="356" t="n"/>
      <c r="I1217" s="341" t="n"/>
      <c r="J1217" s="322" t="n"/>
      <c r="K1217" s="357" t="n"/>
      <c r="L1217" s="294" t="n"/>
      <c r="M1217" s="294" t="n"/>
      <c r="N1217" s="294" t="n"/>
      <c r="O1217" s="298" t="n"/>
      <c r="P1217" s="300" t="n"/>
      <c r="Q1217" s="385" t="n"/>
      <c r="R1217" s="268" t="n"/>
      <c r="S1217" s="317" t="n"/>
      <c r="T1217" s="314" t="n"/>
      <c r="U1217" s="317" t="n"/>
      <c r="V1217" s="341" t="n"/>
      <c r="W1217" s="341" t="n"/>
      <c r="X1217" s="291" t="n"/>
      <c r="Y1217" s="114" t="n"/>
    </row>
    <row r="1218">
      <c r="C1218" s="320" t="n"/>
      <c r="D1218" s="313" t="n"/>
      <c r="E1218" s="291" t="n"/>
      <c r="F1218" s="294" t="n"/>
      <c r="G1218" s="295" t="n"/>
      <c r="H1218" s="356" t="n"/>
      <c r="I1218" s="341" t="n"/>
      <c r="J1218" s="322" t="n"/>
      <c r="K1218" s="357" t="n"/>
      <c r="L1218" s="294" t="n"/>
      <c r="M1218" s="294" t="n"/>
      <c r="N1218" s="294" t="n"/>
      <c r="O1218" s="298" t="n"/>
      <c r="P1218" s="300" t="n"/>
      <c r="Q1218" s="385" t="n"/>
      <c r="R1218" s="268" t="n"/>
      <c r="S1218" s="317" t="n"/>
      <c r="T1218" s="314" t="n"/>
      <c r="U1218" s="317" t="n"/>
      <c r="V1218" s="341" t="n"/>
      <c r="W1218" s="341" t="n"/>
      <c r="X1218" s="291" t="n"/>
      <c r="Y1218" s="114" t="n"/>
    </row>
    <row r="1219">
      <c r="C1219" s="320" t="n"/>
      <c r="D1219" s="313" t="n"/>
      <c r="E1219" s="291" t="n"/>
      <c r="F1219" s="294" t="n"/>
      <c r="G1219" s="295" t="n"/>
      <c r="H1219" s="356" t="n"/>
      <c r="I1219" s="341" t="n"/>
      <c r="J1219" s="322" t="n"/>
      <c r="K1219" s="357" t="n"/>
      <c r="L1219" s="294" t="n"/>
      <c r="M1219" s="294" t="n"/>
      <c r="N1219" s="294" t="n"/>
      <c r="O1219" s="298" t="n"/>
      <c r="P1219" s="300" t="n"/>
      <c r="Q1219" s="385" t="n"/>
      <c r="R1219" s="268" t="n"/>
      <c r="S1219" s="317" t="n"/>
      <c r="T1219" s="314" t="n"/>
      <c r="U1219" s="317" t="n"/>
      <c r="V1219" s="341" t="n"/>
      <c r="W1219" s="341" t="n"/>
      <c r="X1219" s="291" t="n"/>
      <c r="Y1219" s="114" t="n"/>
    </row>
    <row r="1220">
      <c r="C1220" s="320" t="n"/>
      <c r="D1220" s="313" t="n"/>
      <c r="E1220" s="291" t="n"/>
      <c r="F1220" s="294" t="n"/>
      <c r="G1220" s="295" t="n"/>
      <c r="H1220" s="356" t="n"/>
      <c r="I1220" s="341" t="n"/>
      <c r="J1220" s="322" t="n"/>
      <c r="K1220" s="357" t="n"/>
      <c r="L1220" s="294" t="n"/>
      <c r="M1220" s="294" t="n"/>
      <c r="N1220" s="294" t="n"/>
      <c r="O1220" s="298" t="n"/>
      <c r="P1220" s="300" t="n"/>
      <c r="Q1220" s="385" t="n"/>
      <c r="R1220" s="268" t="n"/>
      <c r="S1220" s="317" t="n"/>
      <c r="T1220" s="314" t="n"/>
      <c r="U1220" s="317" t="n"/>
      <c r="V1220" s="341" t="n"/>
      <c r="W1220" s="341" t="n"/>
      <c r="X1220" s="291" t="n"/>
      <c r="Y1220" s="114" t="n"/>
    </row>
    <row r="1221">
      <c r="C1221" s="320" t="n"/>
      <c r="D1221" s="313" t="n"/>
      <c r="E1221" s="291" t="n"/>
      <c r="F1221" s="294" t="n"/>
      <c r="G1221" s="295" t="n"/>
      <c r="H1221" s="356" t="n"/>
      <c r="I1221" s="341" t="n"/>
      <c r="J1221" s="322" t="n"/>
      <c r="K1221" s="357" t="n"/>
      <c r="L1221" s="294" t="n"/>
      <c r="M1221" s="294" t="n"/>
      <c r="N1221" s="294" t="n"/>
      <c r="O1221" s="298" t="n"/>
      <c r="P1221" s="300" t="n"/>
      <c r="Q1221" s="385" t="n"/>
      <c r="R1221" s="268" t="n"/>
      <c r="S1221" s="317" t="n"/>
      <c r="T1221" s="314" t="n"/>
      <c r="U1221" s="317" t="n"/>
      <c r="V1221" s="341" t="n"/>
      <c r="W1221" s="341" t="n"/>
      <c r="X1221" s="291" t="n"/>
      <c r="Y1221" s="114" t="n"/>
    </row>
    <row r="1222">
      <c r="C1222" s="320" t="n"/>
      <c r="D1222" s="313" t="n"/>
      <c r="E1222" s="291" t="n"/>
      <c r="F1222" s="294" t="n"/>
      <c r="G1222" s="295" t="n"/>
      <c r="H1222" s="356" t="n"/>
      <c r="I1222" s="341" t="n"/>
      <c r="J1222" s="322" t="n"/>
      <c r="K1222" s="357" t="n"/>
      <c r="L1222" s="294" t="n"/>
      <c r="M1222" s="294" t="n"/>
      <c r="N1222" s="294" t="n"/>
      <c r="O1222" s="298" t="n"/>
      <c r="P1222" s="300" t="n"/>
      <c r="Q1222" s="385" t="n"/>
      <c r="R1222" s="268" t="n"/>
      <c r="S1222" s="317" t="n"/>
      <c r="T1222" s="314" t="n"/>
      <c r="U1222" s="317" t="n"/>
      <c r="V1222" s="341" t="n"/>
      <c r="W1222" s="341" t="n"/>
      <c r="X1222" s="291" t="n"/>
      <c r="Y1222" s="114" t="n"/>
    </row>
    <row r="1223">
      <c r="C1223" s="320" t="n"/>
      <c r="D1223" s="313" t="n"/>
      <c r="E1223" s="291" t="n"/>
      <c r="F1223" s="294" t="n"/>
      <c r="G1223" s="295" t="n"/>
      <c r="H1223" s="356" t="n"/>
      <c r="I1223" s="341" t="n"/>
      <c r="J1223" s="322" t="n"/>
      <c r="K1223" s="357" t="n"/>
      <c r="L1223" s="294" t="n"/>
      <c r="M1223" s="294" t="n"/>
      <c r="N1223" s="294" t="n"/>
      <c r="O1223" s="298" t="n"/>
      <c r="P1223" s="300" t="n"/>
      <c r="Q1223" s="385" t="n"/>
      <c r="R1223" s="268" t="n"/>
      <c r="S1223" s="317" t="n"/>
      <c r="T1223" s="314" t="n"/>
      <c r="U1223" s="317" t="n"/>
      <c r="V1223" s="341" t="n"/>
      <c r="W1223" s="341" t="n"/>
      <c r="X1223" s="291" t="n"/>
      <c r="Y1223" s="114" t="n"/>
    </row>
    <row r="1224">
      <c r="C1224" s="320" t="n"/>
      <c r="D1224" s="313" t="n"/>
      <c r="E1224" s="291" t="n"/>
      <c r="F1224" s="294" t="n"/>
      <c r="G1224" s="295" t="n"/>
      <c r="H1224" s="356" t="n"/>
      <c r="I1224" s="341" t="n"/>
      <c r="J1224" s="322" t="n"/>
      <c r="K1224" s="357" t="n"/>
      <c r="L1224" s="294" t="n"/>
      <c r="M1224" s="294" t="n"/>
      <c r="N1224" s="294" t="n"/>
      <c r="O1224" s="298" t="n"/>
      <c r="P1224" s="300" t="n"/>
      <c r="Q1224" s="385" t="n"/>
      <c r="R1224" s="268" t="n"/>
      <c r="S1224" s="317" t="n"/>
      <c r="T1224" s="314" t="n"/>
      <c r="U1224" s="317" t="n"/>
      <c r="V1224" s="341" t="n"/>
      <c r="W1224" s="341" t="n"/>
      <c r="X1224" s="291" t="n"/>
      <c r="Y1224" s="114" t="n"/>
    </row>
    <row r="1225">
      <c r="C1225" s="320" t="n"/>
      <c r="D1225" s="313" t="n"/>
      <c r="E1225" s="291" t="n"/>
      <c r="F1225" s="294" t="n"/>
      <c r="G1225" s="295" t="n"/>
      <c r="H1225" s="356" t="n"/>
      <c r="I1225" s="341" t="n"/>
      <c r="J1225" s="322" t="n"/>
      <c r="K1225" s="357" t="n"/>
      <c r="L1225" s="294" t="n"/>
      <c r="M1225" s="294" t="n"/>
      <c r="N1225" s="294" t="n"/>
      <c r="O1225" s="298" t="n"/>
      <c r="P1225" s="300" t="n"/>
      <c r="Q1225" s="385" t="n"/>
      <c r="R1225" s="268" t="n"/>
      <c r="S1225" s="317" t="n"/>
      <c r="T1225" s="314" t="n"/>
      <c r="U1225" s="317" t="n"/>
      <c r="V1225" s="341" t="n"/>
      <c r="W1225" s="341" t="n"/>
      <c r="X1225" s="291" t="n"/>
      <c r="Y1225" s="114" t="n"/>
    </row>
    <row r="1226">
      <c r="C1226" s="320" t="n"/>
      <c r="D1226" s="313" t="n"/>
      <c r="E1226" s="291" t="n"/>
      <c r="F1226" s="294" t="n"/>
      <c r="G1226" s="295" t="n"/>
      <c r="H1226" s="356" t="n"/>
      <c r="I1226" s="341" t="n"/>
      <c r="J1226" s="322" t="n"/>
      <c r="K1226" s="357" t="n"/>
      <c r="L1226" s="294" t="n"/>
      <c r="M1226" s="294" t="n"/>
      <c r="N1226" s="294" t="n"/>
      <c r="O1226" s="298" t="n"/>
      <c r="P1226" s="300" t="n"/>
      <c r="Q1226" s="385" t="n"/>
      <c r="R1226" s="268" t="n"/>
      <c r="S1226" s="317" t="n"/>
      <c r="T1226" s="314" t="n"/>
      <c r="U1226" s="317" t="n"/>
      <c r="V1226" s="341" t="n"/>
      <c r="W1226" s="341" t="n"/>
      <c r="X1226" s="291" t="n"/>
      <c r="Y1226" s="114" t="n"/>
    </row>
    <row r="1227">
      <c r="C1227" s="320" t="n"/>
      <c r="D1227" s="313" t="n"/>
      <c r="E1227" s="291" t="n"/>
      <c r="F1227" s="294" t="n"/>
      <c r="G1227" s="295" t="n"/>
      <c r="H1227" s="356" t="n"/>
      <c r="I1227" s="341" t="n"/>
      <c r="J1227" s="322" t="n"/>
      <c r="K1227" s="357" t="n"/>
      <c r="L1227" s="294" t="n"/>
      <c r="M1227" s="294" t="n"/>
      <c r="N1227" s="294" t="n"/>
      <c r="O1227" s="298" t="n"/>
      <c r="P1227" s="300" t="n"/>
      <c r="Q1227" s="385" t="n"/>
      <c r="R1227" s="268" t="n"/>
      <c r="S1227" s="317" t="n"/>
      <c r="T1227" s="314" t="n"/>
      <c r="U1227" s="317" t="n"/>
      <c r="V1227" s="341" t="n"/>
      <c r="W1227" s="341" t="n"/>
      <c r="X1227" s="291" t="n"/>
      <c r="Y1227" s="114" t="n"/>
    </row>
    <row r="1228">
      <c r="C1228" s="320" t="n"/>
      <c r="D1228" s="313" t="n"/>
      <c r="E1228" s="291" t="n"/>
      <c r="F1228" s="294" t="n"/>
      <c r="G1228" s="295" t="n"/>
      <c r="H1228" s="356" t="n"/>
      <c r="I1228" s="341" t="n"/>
      <c r="J1228" s="322" t="n"/>
      <c r="K1228" s="357" t="n"/>
      <c r="L1228" s="294" t="n"/>
      <c r="M1228" s="294" t="n"/>
      <c r="N1228" s="294" t="n"/>
      <c r="O1228" s="298" t="n"/>
      <c r="P1228" s="300" t="n"/>
      <c r="Q1228" s="385" t="n"/>
      <c r="R1228" s="268" t="n"/>
      <c r="S1228" s="317" t="n"/>
      <c r="T1228" s="314" t="n"/>
      <c r="U1228" s="317" t="n"/>
      <c r="V1228" s="341" t="n"/>
      <c r="W1228" s="341" t="n"/>
      <c r="X1228" s="291" t="n"/>
      <c r="Y1228" s="114" t="n"/>
    </row>
    <row r="1229">
      <c r="C1229" s="320" t="n"/>
      <c r="D1229" s="313" t="n"/>
      <c r="E1229" s="291" t="n"/>
      <c r="F1229" s="294" t="n"/>
      <c r="G1229" s="295" t="n"/>
      <c r="H1229" s="356" t="n"/>
      <c r="I1229" s="341" t="n"/>
      <c r="J1229" s="322" t="n"/>
      <c r="K1229" s="357" t="n"/>
      <c r="L1229" s="294" t="n"/>
      <c r="M1229" s="294" t="n"/>
      <c r="N1229" s="294" t="n"/>
      <c r="O1229" s="298" t="n"/>
      <c r="P1229" s="300" t="n"/>
      <c r="Q1229" s="385" t="n"/>
      <c r="R1229" s="268" t="n"/>
      <c r="S1229" s="317" t="n"/>
      <c r="T1229" s="314" t="n"/>
      <c r="U1229" s="317" t="n"/>
      <c r="V1229" s="341" t="n"/>
      <c r="W1229" s="341" t="n"/>
      <c r="X1229" s="291" t="n"/>
      <c r="Y1229" s="114" t="n"/>
    </row>
    <row r="1230">
      <c r="C1230" s="320" t="n"/>
      <c r="D1230" s="313" t="n"/>
      <c r="E1230" s="291" t="n"/>
      <c r="F1230" s="294" t="n"/>
      <c r="G1230" s="295" t="n"/>
      <c r="H1230" s="356" t="n"/>
      <c r="I1230" s="341" t="n"/>
      <c r="J1230" s="322" t="n"/>
      <c r="K1230" s="357" t="n"/>
      <c r="L1230" s="294" t="n"/>
      <c r="M1230" s="294" t="n"/>
      <c r="N1230" s="294" t="n"/>
      <c r="O1230" s="298" t="n"/>
      <c r="P1230" s="300" t="n"/>
      <c r="Q1230" s="385" t="n"/>
      <c r="R1230" s="268" t="n"/>
      <c r="S1230" s="317" t="n"/>
      <c r="T1230" s="314" t="n"/>
      <c r="U1230" s="317" t="n"/>
      <c r="V1230" s="341" t="n"/>
      <c r="W1230" s="341" t="n"/>
      <c r="X1230" s="291" t="n"/>
      <c r="Y1230" s="114" t="n"/>
    </row>
    <row r="1231">
      <c r="C1231" s="320" t="n"/>
      <c r="D1231" s="313" t="n"/>
      <c r="E1231" s="291" t="n"/>
      <c r="F1231" s="294" t="n"/>
      <c r="G1231" s="295" t="n"/>
      <c r="H1231" s="356" t="n"/>
      <c r="I1231" s="341" t="n"/>
      <c r="J1231" s="322" t="n"/>
      <c r="K1231" s="357" t="n"/>
      <c r="L1231" s="294" t="n"/>
      <c r="M1231" s="294" t="n"/>
      <c r="N1231" s="294" t="n"/>
      <c r="O1231" s="298" t="n"/>
      <c r="P1231" s="300" t="n"/>
      <c r="Q1231" s="385" t="n"/>
      <c r="R1231" s="268" t="n"/>
      <c r="S1231" s="317" t="n"/>
      <c r="T1231" s="314" t="n"/>
      <c r="U1231" s="317" t="n"/>
      <c r="V1231" s="341" t="n"/>
      <c r="W1231" s="341" t="n"/>
      <c r="X1231" s="291" t="n"/>
      <c r="Y1231" s="114" t="n"/>
    </row>
    <row r="1232">
      <c r="C1232" s="320" t="n"/>
      <c r="D1232" s="313" t="n"/>
      <c r="E1232" s="291" t="n"/>
      <c r="F1232" s="294" t="n"/>
      <c r="G1232" s="295" t="n"/>
      <c r="H1232" s="356" t="n"/>
      <c r="I1232" s="341" t="n"/>
      <c r="J1232" s="322" t="n"/>
      <c r="K1232" s="357" t="n"/>
      <c r="L1232" s="294" t="n"/>
      <c r="M1232" s="294" t="n"/>
      <c r="N1232" s="294" t="n"/>
      <c r="O1232" s="298" t="n"/>
      <c r="P1232" s="300" t="n"/>
      <c r="Q1232" s="385" t="n"/>
      <c r="R1232" s="268" t="n"/>
      <c r="S1232" s="317" t="n"/>
      <c r="T1232" s="314" t="n"/>
      <c r="U1232" s="317" t="n"/>
      <c r="V1232" s="341" t="n"/>
      <c r="W1232" s="341" t="n"/>
      <c r="X1232" s="291" t="n"/>
      <c r="Y1232" s="114" t="n"/>
    </row>
    <row r="1233">
      <c r="C1233" s="320" t="n"/>
      <c r="D1233" s="313" t="n"/>
      <c r="E1233" s="291" t="n"/>
      <c r="F1233" s="294" t="n"/>
      <c r="G1233" s="295" t="n"/>
      <c r="H1233" s="356" t="n"/>
      <c r="I1233" s="341" t="n"/>
      <c r="J1233" s="322" t="n"/>
      <c r="K1233" s="357" t="n"/>
      <c r="L1233" s="294" t="n"/>
      <c r="M1233" s="294" t="n"/>
      <c r="N1233" s="294" t="n"/>
      <c r="O1233" s="298" t="n"/>
      <c r="P1233" s="300" t="n"/>
      <c r="Q1233" s="385" t="n"/>
      <c r="R1233" s="268" t="n"/>
      <c r="S1233" s="317" t="n"/>
      <c r="T1233" s="314" t="n"/>
      <c r="U1233" s="317" t="n"/>
      <c r="V1233" s="341" t="n"/>
      <c r="W1233" s="341" t="n"/>
      <c r="X1233" s="291" t="n"/>
      <c r="Y1233" s="114" t="n"/>
    </row>
    <row r="1234">
      <c r="C1234" s="320" t="n"/>
      <c r="D1234" s="313" t="n"/>
      <c r="E1234" s="291" t="n"/>
      <c r="F1234" s="294" t="n"/>
      <c r="G1234" s="295" t="n"/>
      <c r="H1234" s="356" t="n"/>
      <c r="I1234" s="341" t="n"/>
      <c r="J1234" s="322" t="n"/>
      <c r="K1234" s="357" t="n"/>
      <c r="L1234" s="294" t="n"/>
      <c r="M1234" s="294" t="n"/>
      <c r="N1234" s="294" t="n"/>
      <c r="O1234" s="298" t="n"/>
      <c r="P1234" s="300" t="n"/>
      <c r="Q1234" s="385" t="n"/>
      <c r="R1234" s="268" t="n"/>
      <c r="S1234" s="317" t="n"/>
      <c r="T1234" s="314" t="n"/>
      <c r="U1234" s="317" t="n"/>
      <c r="V1234" s="341" t="n"/>
      <c r="W1234" s="341" t="n"/>
      <c r="X1234" s="291" t="n"/>
      <c r="Y1234" s="114" t="n"/>
    </row>
    <row r="1235">
      <c r="C1235" s="320" t="n"/>
      <c r="D1235" s="313" t="n"/>
      <c r="E1235" s="291" t="n"/>
      <c r="F1235" s="294" t="n"/>
      <c r="G1235" s="295" t="n"/>
      <c r="H1235" s="356" t="n"/>
      <c r="I1235" s="341" t="n"/>
      <c r="J1235" s="322" t="n"/>
      <c r="K1235" s="357" t="n"/>
      <c r="L1235" s="294" t="n"/>
      <c r="M1235" s="294" t="n"/>
      <c r="N1235" s="294" t="n"/>
      <c r="O1235" s="298" t="n"/>
      <c r="P1235" s="300" t="n"/>
      <c r="Q1235" s="385" t="n"/>
      <c r="R1235" s="268" t="n"/>
      <c r="S1235" s="317" t="n"/>
      <c r="T1235" s="314" t="n"/>
      <c r="U1235" s="317" t="n"/>
      <c r="V1235" s="341" t="n"/>
      <c r="W1235" s="341" t="n"/>
      <c r="X1235" s="291" t="n"/>
      <c r="Y1235" s="114" t="n"/>
    </row>
    <row r="1236">
      <c r="C1236" s="320" t="n"/>
      <c r="D1236" s="313" t="n"/>
      <c r="E1236" s="291" t="n"/>
      <c r="F1236" s="294" t="n"/>
      <c r="G1236" s="295" t="n"/>
      <c r="H1236" s="356" t="n"/>
      <c r="I1236" s="341" t="n"/>
      <c r="J1236" s="322" t="n"/>
      <c r="K1236" s="357" t="n"/>
      <c r="L1236" s="294" t="n"/>
      <c r="M1236" s="294" t="n"/>
      <c r="N1236" s="294" t="n"/>
      <c r="O1236" s="298" t="n"/>
      <c r="P1236" s="300" t="n"/>
      <c r="Q1236" s="385" t="n"/>
      <c r="R1236" s="268" t="n"/>
      <c r="S1236" s="317" t="n"/>
      <c r="T1236" s="314" t="n"/>
      <c r="U1236" s="317" t="n"/>
      <c r="V1236" s="341" t="n"/>
      <c r="W1236" s="341" t="n"/>
      <c r="X1236" s="291" t="n"/>
      <c r="Y1236" s="114" t="n"/>
    </row>
    <row r="1237">
      <c r="C1237" s="320" t="n"/>
      <c r="D1237" s="313" t="n"/>
      <c r="E1237" s="291" t="n"/>
      <c r="F1237" s="294" t="n"/>
      <c r="G1237" s="295" t="n"/>
      <c r="H1237" s="356" t="n"/>
      <c r="I1237" s="341" t="n"/>
      <c r="J1237" s="322" t="n"/>
      <c r="K1237" s="357" t="n"/>
      <c r="L1237" s="294" t="n"/>
      <c r="M1237" s="294" t="n"/>
      <c r="N1237" s="294" t="n"/>
      <c r="O1237" s="298" t="n"/>
      <c r="P1237" s="300" t="n"/>
      <c r="Q1237" s="385" t="n"/>
      <c r="R1237" s="268" t="n"/>
      <c r="S1237" s="317" t="n"/>
      <c r="T1237" s="314" t="n"/>
      <c r="U1237" s="317" t="n"/>
      <c r="V1237" s="341" t="n"/>
      <c r="W1237" s="341" t="n"/>
      <c r="X1237" s="291" t="n"/>
      <c r="Y1237" s="114" t="n"/>
    </row>
    <row r="1238">
      <c r="C1238" s="320" t="n"/>
      <c r="D1238" s="313" t="n"/>
      <c r="E1238" s="291" t="n"/>
      <c r="F1238" s="294" t="n"/>
      <c r="G1238" s="295" t="n"/>
      <c r="H1238" s="356" t="n"/>
      <c r="I1238" s="341" t="n"/>
      <c r="J1238" s="322" t="n"/>
      <c r="K1238" s="357" t="n"/>
      <c r="L1238" s="294" t="n"/>
      <c r="M1238" s="294" t="n"/>
      <c r="N1238" s="294" t="n"/>
      <c r="O1238" s="298" t="n"/>
      <c r="P1238" s="300" t="n"/>
      <c r="Q1238" s="385" t="n"/>
      <c r="R1238" s="268" t="n"/>
      <c r="S1238" s="317" t="n"/>
      <c r="T1238" s="314" t="n"/>
      <c r="U1238" s="317" t="n"/>
      <c r="V1238" s="341" t="n"/>
      <c r="W1238" s="341" t="n"/>
      <c r="X1238" s="291" t="n"/>
      <c r="Y1238" s="114" t="n"/>
    </row>
    <row r="1239">
      <c r="C1239" s="320" t="n"/>
      <c r="D1239" s="313" t="n"/>
      <c r="E1239" s="291" t="n"/>
      <c r="F1239" s="294" t="n"/>
      <c r="G1239" s="295" t="n"/>
      <c r="H1239" s="356" t="n"/>
      <c r="I1239" s="341" t="n"/>
      <c r="J1239" s="322" t="n"/>
      <c r="K1239" s="357" t="n"/>
      <c r="L1239" s="294" t="n"/>
      <c r="M1239" s="294" t="n"/>
      <c r="N1239" s="294" t="n"/>
      <c r="O1239" s="298" t="n"/>
      <c r="P1239" s="300" t="n"/>
      <c r="Q1239" s="385" t="n"/>
      <c r="R1239" s="268" t="n"/>
      <c r="S1239" s="317" t="n"/>
      <c r="T1239" s="314" t="n"/>
      <c r="U1239" s="317" t="n"/>
      <c r="V1239" s="341" t="n"/>
      <c r="W1239" s="341" t="n"/>
      <c r="X1239" s="291" t="n"/>
      <c r="Y1239" s="114" t="n"/>
    </row>
    <row r="1240">
      <c r="C1240" s="320" t="n"/>
      <c r="D1240" s="313" t="n"/>
      <c r="E1240" s="291" t="n"/>
      <c r="F1240" s="294" t="n"/>
      <c r="G1240" s="295" t="n"/>
      <c r="H1240" s="356" t="n"/>
      <c r="I1240" s="341" t="n"/>
      <c r="J1240" s="322" t="n"/>
      <c r="K1240" s="357" t="n"/>
      <c r="L1240" s="294" t="n"/>
      <c r="M1240" s="294" t="n"/>
      <c r="N1240" s="294" t="n"/>
      <c r="O1240" s="298" t="n"/>
      <c r="P1240" s="300" t="n"/>
      <c r="Q1240" s="385" t="n"/>
      <c r="R1240" s="268" t="n"/>
      <c r="S1240" s="317" t="n"/>
      <c r="T1240" s="314" t="n"/>
      <c r="U1240" s="317" t="n"/>
      <c r="V1240" s="341" t="n"/>
      <c r="W1240" s="341" t="n"/>
      <c r="X1240" s="291" t="n"/>
      <c r="Y1240" s="114" t="n"/>
    </row>
    <row r="1241">
      <c r="C1241" s="320" t="n"/>
      <c r="D1241" s="313" t="n"/>
      <c r="E1241" s="291" t="n"/>
      <c r="F1241" s="294" t="n"/>
      <c r="G1241" s="295" t="n"/>
      <c r="H1241" s="356" t="n"/>
      <c r="I1241" s="341" t="n"/>
      <c r="J1241" s="322" t="n"/>
      <c r="K1241" s="357" t="n"/>
      <c r="L1241" s="294" t="n"/>
      <c r="M1241" s="294" t="n"/>
      <c r="N1241" s="294" t="n"/>
      <c r="O1241" s="298" t="n"/>
      <c r="P1241" s="300" t="n"/>
      <c r="Q1241" s="385" t="n"/>
      <c r="R1241" s="268" t="n"/>
      <c r="S1241" s="317" t="n"/>
      <c r="T1241" s="314" t="n"/>
      <c r="U1241" s="317" t="n"/>
      <c r="V1241" s="341" t="n"/>
      <c r="W1241" s="341" t="n"/>
      <c r="X1241" s="291" t="n"/>
      <c r="Y1241" s="114" t="n"/>
    </row>
    <row r="1242">
      <c r="C1242" s="320" t="n"/>
      <c r="D1242" s="313" t="n"/>
      <c r="E1242" s="291" t="n"/>
      <c r="F1242" s="294" t="n"/>
      <c r="G1242" s="295" t="n"/>
      <c r="H1242" s="356" t="n"/>
      <c r="I1242" s="341" t="n"/>
      <c r="J1242" s="322" t="n"/>
      <c r="K1242" s="357" t="n"/>
      <c r="L1242" s="294" t="n"/>
      <c r="M1242" s="294" t="n"/>
      <c r="N1242" s="294" t="n"/>
      <c r="O1242" s="298" t="n"/>
      <c r="P1242" s="300" t="n"/>
      <c r="Q1242" s="385" t="n"/>
      <c r="R1242" s="268" t="n"/>
      <c r="S1242" s="317" t="n"/>
      <c r="T1242" s="314" t="n"/>
      <c r="U1242" s="317" t="n"/>
      <c r="V1242" s="341" t="n"/>
      <c r="W1242" s="341" t="n"/>
      <c r="X1242" s="291" t="n"/>
      <c r="Y1242" s="114" t="n"/>
    </row>
    <row r="1243">
      <c r="C1243" s="320" t="n"/>
      <c r="D1243" s="313" t="n"/>
      <c r="E1243" s="291" t="n"/>
      <c r="F1243" s="294" t="n"/>
      <c r="G1243" s="295" t="n"/>
      <c r="H1243" s="356" t="n"/>
      <c r="I1243" s="341" t="n"/>
      <c r="J1243" s="322" t="n"/>
      <c r="K1243" s="357" t="n"/>
      <c r="L1243" s="294" t="n"/>
      <c r="M1243" s="294" t="n"/>
      <c r="N1243" s="294" t="n"/>
      <c r="O1243" s="298" t="n"/>
      <c r="P1243" s="300" t="n"/>
      <c r="Q1243" s="385" t="n"/>
      <c r="R1243" s="268" t="n"/>
      <c r="S1243" s="317" t="n"/>
      <c r="T1243" s="314" t="n"/>
      <c r="U1243" s="317" t="n"/>
      <c r="V1243" s="341" t="n"/>
      <c r="W1243" s="341" t="n"/>
      <c r="X1243" s="291" t="n"/>
      <c r="Y1243" s="114" t="n"/>
    </row>
    <row r="1244">
      <c r="C1244" s="320" t="n"/>
      <c r="D1244" s="313" t="n"/>
      <c r="E1244" s="291" t="n"/>
      <c r="F1244" s="294" t="n"/>
      <c r="G1244" s="295" t="n"/>
      <c r="H1244" s="356" t="n"/>
      <c r="I1244" s="341" t="n"/>
      <c r="J1244" s="322" t="n"/>
      <c r="K1244" s="357" t="n"/>
      <c r="L1244" s="294" t="n"/>
      <c r="M1244" s="294" t="n"/>
      <c r="N1244" s="294" t="n"/>
      <c r="O1244" s="298" t="n"/>
      <c r="P1244" s="300" t="n"/>
      <c r="Q1244" s="385" t="n"/>
      <c r="R1244" s="268" t="n"/>
      <c r="S1244" s="317" t="n"/>
      <c r="T1244" s="314" t="n"/>
      <c r="U1244" s="317" t="n"/>
      <c r="V1244" s="341" t="n"/>
      <c r="W1244" s="341" t="n"/>
      <c r="X1244" s="291" t="n"/>
      <c r="Y1244" s="114" t="n"/>
    </row>
    <row r="1245">
      <c r="C1245" s="320" t="n"/>
      <c r="D1245" s="313" t="n"/>
      <c r="E1245" s="291" t="n"/>
      <c r="F1245" s="294" t="n"/>
      <c r="G1245" s="295" t="n"/>
      <c r="H1245" s="356" t="n"/>
      <c r="I1245" s="341" t="n"/>
      <c r="J1245" s="322" t="n"/>
      <c r="K1245" s="357" t="n"/>
      <c r="L1245" s="294" t="n"/>
      <c r="M1245" s="294" t="n"/>
      <c r="N1245" s="294" t="n"/>
      <c r="O1245" s="298" t="n"/>
      <c r="P1245" s="300" t="n"/>
      <c r="Q1245" s="385" t="n"/>
      <c r="R1245" s="268" t="n"/>
      <c r="S1245" s="317" t="n"/>
      <c r="T1245" s="314" t="n"/>
      <c r="U1245" s="317" t="n"/>
      <c r="V1245" s="341" t="n"/>
      <c r="W1245" s="341" t="n"/>
      <c r="X1245" s="291" t="n"/>
      <c r="Y1245" s="114" t="n"/>
    </row>
    <row r="1246">
      <c r="C1246" s="320" t="n"/>
      <c r="D1246" s="313" t="n"/>
      <c r="E1246" s="291" t="n"/>
      <c r="F1246" s="294" t="n"/>
      <c r="G1246" s="295" t="n"/>
      <c r="H1246" s="356" t="n"/>
      <c r="I1246" s="341" t="n"/>
      <c r="J1246" s="322" t="n"/>
      <c r="K1246" s="357" t="n"/>
      <c r="L1246" s="294" t="n"/>
      <c r="M1246" s="294" t="n"/>
      <c r="N1246" s="294" t="n"/>
      <c r="O1246" s="298" t="n"/>
      <c r="P1246" s="300" t="n"/>
      <c r="Q1246" s="385" t="n"/>
      <c r="R1246" s="268" t="n"/>
      <c r="S1246" s="317" t="n"/>
      <c r="T1246" s="314" t="n"/>
      <c r="U1246" s="317" t="n"/>
      <c r="V1246" s="341" t="n"/>
      <c r="W1246" s="341" t="n"/>
      <c r="X1246" s="291" t="n"/>
      <c r="Y1246" s="114" t="n"/>
    </row>
    <row r="1247">
      <c r="C1247" s="320" t="n"/>
      <c r="D1247" s="313" t="n"/>
      <c r="E1247" s="291" t="n"/>
      <c r="F1247" s="294" t="n"/>
      <c r="G1247" s="295" t="n"/>
      <c r="H1247" s="356" t="n"/>
      <c r="I1247" s="341" t="n"/>
      <c r="J1247" s="322" t="n"/>
      <c r="K1247" s="357" t="n"/>
      <c r="L1247" s="294" t="n"/>
      <c r="M1247" s="294" t="n"/>
      <c r="N1247" s="294" t="n"/>
      <c r="O1247" s="298" t="n"/>
      <c r="P1247" s="300" t="n"/>
      <c r="Q1247" s="385" t="n"/>
      <c r="R1247" s="268" t="n"/>
      <c r="S1247" s="317" t="n"/>
      <c r="T1247" s="314" t="n"/>
      <c r="U1247" s="317" t="n"/>
      <c r="V1247" s="341" t="n"/>
      <c r="W1247" s="341" t="n"/>
      <c r="X1247" s="291" t="n"/>
      <c r="Y1247" s="114" t="n"/>
    </row>
    <row r="1248">
      <c r="C1248" s="320" t="n"/>
      <c r="D1248" s="313" t="n"/>
      <c r="E1248" s="291" t="n"/>
      <c r="F1248" s="294" t="n"/>
      <c r="G1248" s="295" t="n"/>
      <c r="H1248" s="356" t="n"/>
      <c r="I1248" s="341" t="n"/>
      <c r="J1248" s="322" t="n"/>
      <c r="K1248" s="357" t="n"/>
      <c r="L1248" s="294" t="n"/>
      <c r="M1248" s="294" t="n"/>
      <c r="N1248" s="294" t="n"/>
      <c r="O1248" s="298" t="n"/>
      <c r="P1248" s="300" t="n"/>
      <c r="Q1248" s="385" t="n"/>
      <c r="R1248" s="268" t="n"/>
      <c r="S1248" s="317" t="n"/>
      <c r="T1248" s="314" t="n"/>
      <c r="U1248" s="317" t="n"/>
      <c r="V1248" s="341" t="n"/>
      <c r="W1248" s="341" t="n"/>
      <c r="X1248" s="291" t="n"/>
      <c r="Y1248" s="114" t="n"/>
    </row>
    <row r="1249">
      <c r="C1249" s="320" t="n"/>
      <c r="D1249" s="313" t="n"/>
      <c r="E1249" s="291" t="n"/>
      <c r="F1249" s="294" t="n"/>
      <c r="G1249" s="295" t="n"/>
      <c r="H1249" s="356" t="n"/>
      <c r="I1249" s="341" t="n"/>
      <c r="J1249" s="322" t="n"/>
      <c r="K1249" s="357" t="n"/>
      <c r="L1249" s="294" t="n"/>
      <c r="M1249" s="294" t="n"/>
      <c r="N1249" s="294" t="n"/>
      <c r="O1249" s="298" t="n"/>
      <c r="P1249" s="300" t="n"/>
      <c r="Q1249" s="385" t="n"/>
      <c r="R1249" s="268" t="n"/>
      <c r="S1249" s="317" t="n"/>
      <c r="T1249" s="314" t="n"/>
      <c r="U1249" s="317" t="n"/>
      <c r="V1249" s="341" t="n"/>
      <c r="W1249" s="341" t="n"/>
      <c r="X1249" s="291" t="n"/>
      <c r="Y1249" s="114" t="n"/>
    </row>
    <row r="1250">
      <c r="C1250" s="320" t="n"/>
      <c r="D1250" s="313" t="n"/>
      <c r="E1250" s="291" t="n"/>
      <c r="F1250" s="294" t="n"/>
      <c r="G1250" s="295" t="n"/>
      <c r="H1250" s="356" t="n"/>
      <c r="I1250" s="341" t="n"/>
      <c r="J1250" s="322" t="n"/>
      <c r="K1250" s="357" t="n"/>
      <c r="L1250" s="294" t="n"/>
      <c r="M1250" s="294" t="n"/>
      <c r="N1250" s="294" t="n"/>
      <c r="O1250" s="298" t="n"/>
      <c r="P1250" s="300" t="n"/>
      <c r="Q1250" s="385" t="n"/>
      <c r="R1250" s="268" t="n"/>
      <c r="S1250" s="317" t="n"/>
      <c r="T1250" s="314" t="n"/>
      <c r="U1250" s="317" t="n"/>
      <c r="V1250" s="341" t="n"/>
      <c r="W1250" s="341" t="n"/>
      <c r="X1250" s="291" t="n"/>
      <c r="Y1250" s="114" t="n"/>
    </row>
    <row r="1251">
      <c r="C1251" s="320" t="n"/>
      <c r="D1251" s="313" t="n"/>
      <c r="E1251" s="291" t="n"/>
      <c r="F1251" s="294" t="n"/>
      <c r="G1251" s="295" t="n"/>
      <c r="H1251" s="356" t="n"/>
      <c r="I1251" s="341" t="n"/>
      <c r="J1251" s="322" t="n"/>
      <c r="K1251" s="357" t="n"/>
      <c r="L1251" s="294" t="n"/>
      <c r="M1251" s="294" t="n"/>
      <c r="N1251" s="294" t="n"/>
      <c r="O1251" s="298" t="n"/>
      <c r="P1251" s="300" t="n"/>
      <c r="Q1251" s="385" t="n"/>
      <c r="R1251" s="268" t="n"/>
      <c r="S1251" s="317" t="n"/>
      <c r="T1251" s="314" t="n"/>
      <c r="U1251" s="317" t="n"/>
      <c r="V1251" s="341" t="n"/>
      <c r="W1251" s="341" t="n"/>
      <c r="X1251" s="291" t="n"/>
      <c r="Y1251" s="114" t="n"/>
    </row>
    <row r="1252">
      <c r="C1252" s="320" t="n"/>
      <c r="D1252" s="313" t="n"/>
      <c r="E1252" s="291" t="n"/>
      <c r="F1252" s="294" t="n"/>
      <c r="G1252" s="295" t="n"/>
      <c r="H1252" s="356" t="n"/>
      <c r="I1252" s="341" t="n"/>
      <c r="J1252" s="322" t="n"/>
      <c r="K1252" s="357" t="n"/>
      <c r="L1252" s="294" t="n"/>
      <c r="M1252" s="294" t="n"/>
      <c r="N1252" s="294" t="n"/>
      <c r="O1252" s="298" t="n"/>
      <c r="P1252" s="300" t="n"/>
      <c r="Q1252" s="385" t="n"/>
      <c r="R1252" s="268" t="n"/>
      <c r="S1252" s="317" t="n"/>
      <c r="T1252" s="314" t="n"/>
      <c r="U1252" s="317" t="n"/>
      <c r="V1252" s="341" t="n"/>
      <c r="W1252" s="341" t="n"/>
      <c r="X1252" s="291" t="n"/>
      <c r="Y1252" s="114" t="n"/>
    </row>
    <row r="1253">
      <c r="C1253" s="320" t="n"/>
      <c r="D1253" s="313" t="n"/>
      <c r="E1253" s="291" t="n"/>
      <c r="F1253" s="294" t="n"/>
      <c r="G1253" s="295" t="n"/>
      <c r="H1253" s="356" t="n"/>
      <c r="I1253" s="341" t="n"/>
      <c r="J1253" s="322" t="n"/>
      <c r="K1253" s="357" t="n"/>
      <c r="L1253" s="294" t="n"/>
      <c r="M1253" s="294" t="n"/>
      <c r="N1253" s="294" t="n"/>
      <c r="O1253" s="298" t="n"/>
      <c r="P1253" s="300" t="n"/>
      <c r="Q1253" s="385" t="n"/>
      <c r="R1253" s="268" t="n"/>
      <c r="S1253" s="317" t="n"/>
      <c r="T1253" s="314" t="n"/>
      <c r="U1253" s="317" t="n"/>
      <c r="V1253" s="341" t="n"/>
      <c r="W1253" s="341" t="n"/>
      <c r="X1253" s="291" t="n"/>
      <c r="Y1253" s="114" t="n"/>
    </row>
    <row r="1254">
      <c r="C1254" s="320" t="n"/>
      <c r="D1254" s="313" t="n"/>
      <c r="E1254" s="291" t="n"/>
      <c r="F1254" s="294" t="n"/>
      <c r="G1254" s="295" t="n"/>
      <c r="H1254" s="356" t="n"/>
      <c r="I1254" s="341" t="n"/>
      <c r="J1254" s="322" t="n"/>
      <c r="K1254" s="357" t="n"/>
      <c r="L1254" s="294" t="n"/>
      <c r="M1254" s="294" t="n"/>
      <c r="N1254" s="294" t="n"/>
      <c r="O1254" s="298" t="n"/>
      <c r="P1254" s="300" t="n"/>
      <c r="Q1254" s="385" t="n"/>
      <c r="R1254" s="268" t="n"/>
      <c r="S1254" s="317" t="n"/>
      <c r="T1254" s="314" t="n"/>
      <c r="U1254" s="317" t="n"/>
      <c r="V1254" s="341" t="n"/>
      <c r="W1254" s="341" t="n"/>
      <c r="X1254" s="291" t="n"/>
      <c r="Y1254" s="114" t="n"/>
    </row>
    <row r="1255">
      <c r="C1255" s="320" t="n"/>
      <c r="D1255" s="313" t="n"/>
      <c r="E1255" s="291" t="n"/>
      <c r="F1255" s="294" t="n"/>
      <c r="G1255" s="295" t="n"/>
      <c r="H1255" s="356" t="n"/>
      <c r="I1255" s="341" t="n"/>
      <c r="J1255" s="322" t="n"/>
      <c r="K1255" s="357" t="n"/>
      <c r="L1255" s="294" t="n"/>
      <c r="M1255" s="294" t="n"/>
      <c r="N1255" s="294" t="n"/>
      <c r="O1255" s="298" t="n"/>
      <c r="P1255" s="300" t="n"/>
      <c r="Q1255" s="385" t="n"/>
      <c r="R1255" s="268" t="n"/>
      <c r="S1255" s="317" t="n"/>
      <c r="T1255" s="314" t="n"/>
      <c r="U1255" s="317" t="n"/>
      <c r="V1255" s="341" t="n"/>
      <c r="W1255" s="341" t="n"/>
      <c r="X1255" s="291" t="n"/>
      <c r="Y1255" s="114" t="n"/>
    </row>
    <row r="1256">
      <c r="C1256" s="320" t="n"/>
      <c r="D1256" s="313" t="n"/>
      <c r="E1256" s="291" t="n"/>
      <c r="F1256" s="294" t="n"/>
      <c r="G1256" s="295" t="n"/>
      <c r="H1256" s="356" t="n"/>
      <c r="I1256" s="341" t="n"/>
      <c r="J1256" s="322" t="n"/>
      <c r="K1256" s="357" t="n"/>
      <c r="L1256" s="294" t="n"/>
      <c r="M1256" s="294" t="n"/>
      <c r="N1256" s="294" t="n"/>
      <c r="O1256" s="298" t="n"/>
      <c r="P1256" s="300" t="n"/>
      <c r="Q1256" s="385" t="n"/>
      <c r="R1256" s="268" t="n"/>
      <c r="S1256" s="317" t="n"/>
      <c r="T1256" s="314" t="n"/>
      <c r="U1256" s="317" t="n"/>
      <c r="V1256" s="341" t="n"/>
      <c r="W1256" s="341" t="n"/>
      <c r="X1256" s="291" t="n"/>
      <c r="Y1256" s="114" t="n"/>
    </row>
    <row r="1257">
      <c r="C1257" s="320" t="n"/>
      <c r="D1257" s="313" t="n"/>
      <c r="E1257" s="291" t="n"/>
      <c r="F1257" s="294" t="n"/>
      <c r="G1257" s="295" t="n"/>
      <c r="H1257" s="356" t="n"/>
      <c r="I1257" s="341" t="n"/>
      <c r="J1257" s="322" t="n"/>
      <c r="K1257" s="357" t="n"/>
      <c r="L1257" s="294" t="n"/>
      <c r="M1257" s="294" t="n"/>
      <c r="N1257" s="294" t="n"/>
      <c r="O1257" s="298" t="n"/>
      <c r="P1257" s="300" t="n"/>
      <c r="Q1257" s="385" t="n"/>
      <c r="R1257" s="268" t="n"/>
      <c r="S1257" s="317" t="n"/>
      <c r="T1257" s="314" t="n"/>
      <c r="U1257" s="317" t="n"/>
      <c r="V1257" s="341" t="n"/>
      <c r="W1257" s="341" t="n"/>
      <c r="X1257" s="291" t="n"/>
      <c r="Y1257" s="114" t="n"/>
    </row>
    <row r="1258">
      <c r="C1258" s="320" t="n"/>
      <c r="D1258" s="313" t="n"/>
      <c r="E1258" s="291" t="n"/>
      <c r="F1258" s="294" t="n"/>
      <c r="G1258" s="295" t="n"/>
      <c r="H1258" s="356" t="n"/>
      <c r="I1258" s="341" t="n"/>
      <c r="J1258" s="322" t="n"/>
      <c r="K1258" s="357" t="n"/>
      <c r="L1258" s="294" t="n"/>
      <c r="M1258" s="294" t="n"/>
      <c r="N1258" s="294" t="n"/>
      <c r="O1258" s="298" t="n"/>
      <c r="P1258" s="300" t="n"/>
      <c r="Q1258" s="385" t="n"/>
      <c r="R1258" s="268" t="n"/>
      <c r="S1258" s="317" t="n"/>
      <c r="T1258" s="314" t="n"/>
      <c r="U1258" s="317" t="n"/>
      <c r="V1258" s="341" t="n"/>
      <c r="W1258" s="341" t="n"/>
      <c r="X1258" s="291" t="n"/>
      <c r="Y1258" s="114" t="n"/>
    </row>
    <row r="1259">
      <c r="C1259" s="320" t="n"/>
      <c r="D1259" s="313" t="n"/>
      <c r="E1259" s="291" t="n"/>
      <c r="F1259" s="294" t="n"/>
      <c r="G1259" s="295" t="n"/>
      <c r="H1259" s="356" t="n"/>
      <c r="I1259" s="341" t="n"/>
      <c r="J1259" s="322" t="n"/>
      <c r="K1259" s="357" t="n"/>
      <c r="L1259" s="294" t="n"/>
      <c r="M1259" s="294" t="n"/>
      <c r="N1259" s="294" t="n"/>
      <c r="O1259" s="298" t="n"/>
      <c r="P1259" s="300" t="n"/>
      <c r="Q1259" s="385" t="n"/>
      <c r="R1259" s="268" t="n"/>
      <c r="S1259" s="317" t="n"/>
      <c r="T1259" s="314" t="n"/>
      <c r="U1259" s="317" t="n"/>
      <c r="V1259" s="341" t="n"/>
      <c r="W1259" s="341" t="n"/>
      <c r="X1259" s="291" t="n"/>
      <c r="Y1259" s="114" t="n"/>
    </row>
    <row r="1260">
      <c r="C1260" s="320" t="n"/>
      <c r="D1260" s="313" t="n"/>
      <c r="E1260" s="291" t="n"/>
      <c r="F1260" s="294" t="n"/>
      <c r="G1260" s="295" t="n"/>
      <c r="H1260" s="356" t="n"/>
      <c r="I1260" s="341" t="n"/>
      <c r="J1260" s="322" t="n"/>
      <c r="K1260" s="357" t="n"/>
      <c r="L1260" s="294" t="n"/>
      <c r="M1260" s="294" t="n"/>
      <c r="N1260" s="294" t="n"/>
      <c r="O1260" s="298" t="n"/>
      <c r="P1260" s="300" t="n"/>
      <c r="Q1260" s="385" t="n"/>
      <c r="R1260" s="268" t="n"/>
      <c r="S1260" s="317" t="n"/>
      <c r="T1260" s="314" t="n"/>
      <c r="U1260" s="317" t="n"/>
      <c r="V1260" s="341" t="n"/>
      <c r="W1260" s="341" t="n"/>
      <c r="X1260" s="291" t="n"/>
      <c r="Y1260" s="114" t="n"/>
    </row>
    <row r="1261">
      <c r="C1261" s="320" t="n"/>
      <c r="D1261" s="313" t="n"/>
      <c r="E1261" s="291" t="n"/>
      <c r="F1261" s="294" t="n"/>
      <c r="G1261" s="295" t="n"/>
      <c r="H1261" s="356" t="n"/>
      <c r="I1261" s="341" t="n"/>
      <c r="J1261" s="322" t="n"/>
      <c r="K1261" s="357" t="n"/>
      <c r="L1261" s="294" t="n"/>
      <c r="M1261" s="294" t="n"/>
      <c r="N1261" s="294" t="n"/>
      <c r="O1261" s="298" t="n"/>
      <c r="P1261" s="300" t="n"/>
      <c r="Q1261" s="385" t="n"/>
      <c r="R1261" s="268" t="n"/>
      <c r="S1261" s="317" t="n"/>
      <c r="T1261" s="314" t="n"/>
      <c r="U1261" s="317" t="n"/>
      <c r="V1261" s="341" t="n"/>
      <c r="W1261" s="341" t="n"/>
      <c r="X1261" s="291" t="n"/>
      <c r="Y1261" s="114" t="n"/>
    </row>
    <row r="1262">
      <c r="C1262" s="320" t="n"/>
      <c r="D1262" s="313" t="n"/>
      <c r="E1262" s="291" t="n"/>
      <c r="F1262" s="294" t="n"/>
      <c r="G1262" s="295" t="n"/>
      <c r="H1262" s="356" t="n"/>
      <c r="I1262" s="341" t="n"/>
      <c r="J1262" s="322" t="n"/>
      <c r="K1262" s="357" t="n"/>
      <c r="L1262" s="294" t="n"/>
      <c r="M1262" s="294" t="n"/>
      <c r="N1262" s="294" t="n"/>
      <c r="O1262" s="298" t="n"/>
      <c r="P1262" s="300" t="n"/>
      <c r="Q1262" s="385" t="n"/>
      <c r="R1262" s="268" t="n"/>
      <c r="S1262" s="317" t="n"/>
      <c r="T1262" s="314" t="n"/>
      <c r="U1262" s="317" t="n"/>
      <c r="V1262" s="341" t="n"/>
      <c r="W1262" s="341" t="n"/>
      <c r="X1262" s="291" t="n"/>
      <c r="Y1262" s="114" t="n"/>
    </row>
    <row r="1263">
      <c r="C1263" s="320" t="n"/>
      <c r="D1263" s="313" t="n"/>
      <c r="E1263" s="291" t="n"/>
      <c r="F1263" s="294" t="n"/>
      <c r="G1263" s="295" t="n"/>
      <c r="H1263" s="356" t="n"/>
      <c r="I1263" s="341" t="n"/>
      <c r="J1263" s="322" t="n"/>
      <c r="K1263" s="357" t="n"/>
      <c r="L1263" s="294" t="n"/>
      <c r="M1263" s="294" t="n"/>
      <c r="N1263" s="294" t="n"/>
      <c r="O1263" s="298" t="n"/>
      <c r="P1263" s="300" t="n"/>
      <c r="Q1263" s="385" t="n"/>
      <c r="R1263" s="268" t="n"/>
      <c r="S1263" s="317" t="n"/>
      <c r="T1263" s="314" t="n"/>
      <c r="U1263" s="317" t="n"/>
      <c r="V1263" s="341" t="n"/>
      <c r="W1263" s="341" t="n"/>
      <c r="X1263" s="291" t="n"/>
      <c r="Y1263" s="114" t="n"/>
    </row>
    <row r="1264">
      <c r="C1264" s="320" t="n"/>
      <c r="D1264" s="313" t="n"/>
      <c r="E1264" s="291" t="n"/>
      <c r="F1264" s="294" t="n"/>
      <c r="G1264" s="295" t="n"/>
      <c r="H1264" s="356" t="n"/>
      <c r="I1264" s="341" t="n"/>
      <c r="J1264" s="322" t="n"/>
      <c r="K1264" s="357" t="n"/>
      <c r="L1264" s="294" t="n"/>
      <c r="M1264" s="294" t="n"/>
      <c r="N1264" s="294" t="n"/>
      <c r="O1264" s="298" t="n"/>
      <c r="P1264" s="300" t="n"/>
      <c r="Q1264" s="385" t="n"/>
      <c r="R1264" s="268" t="n"/>
      <c r="S1264" s="317" t="n"/>
      <c r="T1264" s="314" t="n"/>
      <c r="U1264" s="317" t="n"/>
      <c r="V1264" s="341" t="n"/>
      <c r="W1264" s="341" t="n"/>
      <c r="X1264" s="291" t="n"/>
      <c r="Y1264" s="114" t="n"/>
    </row>
    <row r="1265">
      <c r="C1265" s="320" t="n"/>
      <c r="D1265" s="313" t="n"/>
      <c r="E1265" s="291" t="n"/>
      <c r="F1265" s="294" t="n"/>
      <c r="G1265" s="295" t="n"/>
      <c r="H1265" s="356" t="n"/>
      <c r="I1265" s="341" t="n"/>
      <c r="J1265" s="322" t="n"/>
      <c r="K1265" s="357" t="n"/>
      <c r="L1265" s="294" t="n"/>
      <c r="M1265" s="294" t="n"/>
      <c r="N1265" s="294" t="n"/>
      <c r="O1265" s="298" t="n"/>
      <c r="P1265" s="300" t="n"/>
      <c r="Q1265" s="385" t="n"/>
      <c r="R1265" s="268" t="n"/>
      <c r="S1265" s="317" t="n"/>
      <c r="T1265" s="314" t="n"/>
      <c r="U1265" s="317" t="n"/>
      <c r="V1265" s="341" t="n"/>
      <c r="W1265" s="341" t="n"/>
      <c r="X1265" s="291" t="n"/>
      <c r="Y1265" s="114" t="n"/>
    </row>
    <row r="1266">
      <c r="C1266" s="320" t="n"/>
      <c r="D1266" s="313" t="n"/>
      <c r="E1266" s="291" t="n"/>
      <c r="F1266" s="294" t="n"/>
      <c r="G1266" s="295" t="n"/>
      <c r="H1266" s="356" t="n"/>
      <c r="I1266" s="341" t="n"/>
      <c r="J1266" s="322" t="n"/>
      <c r="K1266" s="357" t="n"/>
      <c r="L1266" s="294" t="n"/>
      <c r="M1266" s="294" t="n"/>
      <c r="N1266" s="294" t="n"/>
      <c r="O1266" s="298" t="n"/>
      <c r="P1266" s="300" t="n"/>
      <c r="Q1266" s="385" t="n"/>
      <c r="R1266" s="268" t="n"/>
      <c r="S1266" s="317" t="n"/>
      <c r="T1266" s="314" t="n"/>
      <c r="U1266" s="317" t="n"/>
      <c r="V1266" s="341" t="n"/>
      <c r="W1266" s="341" t="n"/>
      <c r="X1266" s="291" t="n"/>
      <c r="Y1266" s="114" t="n"/>
    </row>
    <row r="1267">
      <c r="C1267" s="320" t="n"/>
      <c r="D1267" s="313" t="n"/>
      <c r="E1267" s="291" t="n"/>
      <c r="F1267" s="294" t="n"/>
      <c r="G1267" s="295" t="n"/>
      <c r="H1267" s="356" t="n"/>
      <c r="I1267" s="341" t="n"/>
      <c r="J1267" s="322" t="n"/>
      <c r="K1267" s="357" t="n"/>
      <c r="L1267" s="294" t="n"/>
      <c r="M1267" s="294" t="n"/>
      <c r="N1267" s="294" t="n"/>
      <c r="O1267" s="298" t="n"/>
      <c r="P1267" s="300" t="n"/>
      <c r="Q1267" s="385" t="n"/>
      <c r="R1267" s="268" t="n"/>
      <c r="S1267" s="317" t="n"/>
      <c r="T1267" s="314" t="n"/>
      <c r="U1267" s="317" t="n"/>
      <c r="V1267" s="341" t="n"/>
      <c r="W1267" s="341" t="n"/>
      <c r="X1267" s="291" t="n"/>
      <c r="Y1267" s="114" t="n"/>
    </row>
    <row r="1268">
      <c r="C1268" s="320" t="n"/>
      <c r="D1268" s="313" t="n"/>
      <c r="E1268" s="291" t="n"/>
      <c r="F1268" s="294" t="n"/>
      <c r="G1268" s="295" t="n"/>
      <c r="H1268" s="356" t="n"/>
      <c r="I1268" s="341" t="n"/>
      <c r="J1268" s="322" t="n"/>
      <c r="K1268" s="357" t="n"/>
      <c r="L1268" s="294" t="n"/>
      <c r="M1268" s="294" t="n"/>
      <c r="N1268" s="294" t="n"/>
      <c r="O1268" s="298" t="n"/>
      <c r="P1268" s="300" t="n"/>
      <c r="Q1268" s="385" t="n"/>
      <c r="R1268" s="268" t="n"/>
      <c r="S1268" s="317" t="n"/>
      <c r="T1268" s="314" t="n"/>
      <c r="U1268" s="317" t="n"/>
      <c r="V1268" s="341" t="n"/>
      <c r="W1268" s="341" t="n"/>
      <c r="X1268" s="291" t="n"/>
      <c r="Y1268" s="114" t="n"/>
    </row>
    <row r="1269">
      <c r="C1269" s="320" t="n"/>
      <c r="D1269" s="313" t="n"/>
      <c r="E1269" s="291" t="n"/>
      <c r="F1269" s="294" t="n"/>
      <c r="G1269" s="295" t="n"/>
      <c r="H1269" s="356" t="n"/>
      <c r="I1269" s="341" t="n"/>
      <c r="J1269" s="322" t="n"/>
      <c r="K1269" s="357" t="n"/>
      <c r="L1269" s="294" t="n"/>
      <c r="M1269" s="294" t="n"/>
      <c r="N1269" s="294" t="n"/>
      <c r="O1269" s="298" t="n"/>
      <c r="P1269" s="300" t="n"/>
      <c r="Q1269" s="385" t="n"/>
      <c r="R1269" s="268" t="n"/>
      <c r="S1269" s="317" t="n"/>
      <c r="T1269" s="314" t="n"/>
      <c r="U1269" s="317" t="n"/>
      <c r="V1269" s="341" t="n"/>
      <c r="W1269" s="341" t="n"/>
      <c r="X1269" s="291" t="n"/>
      <c r="Y1269" s="114" t="n"/>
    </row>
    <row r="1270">
      <c r="C1270" s="320" t="n"/>
      <c r="D1270" s="313" t="n"/>
      <c r="E1270" s="291" t="n"/>
      <c r="F1270" s="294" t="n"/>
      <c r="G1270" s="295" t="n"/>
      <c r="H1270" s="356" t="n"/>
      <c r="I1270" s="341" t="n"/>
      <c r="J1270" s="322" t="n"/>
      <c r="K1270" s="357" t="n"/>
      <c r="L1270" s="294" t="n"/>
      <c r="M1270" s="294" t="n"/>
      <c r="N1270" s="294" t="n"/>
      <c r="O1270" s="298" t="n"/>
      <c r="P1270" s="300" t="n"/>
      <c r="Q1270" s="385" t="n"/>
      <c r="R1270" s="268" t="n"/>
      <c r="S1270" s="317" t="n"/>
      <c r="T1270" s="314" t="n"/>
      <c r="U1270" s="317" t="n"/>
      <c r="V1270" s="341" t="n"/>
      <c r="W1270" s="341" t="n"/>
      <c r="X1270" s="291" t="n"/>
      <c r="Y1270" s="114" t="n"/>
    </row>
    <row r="1271">
      <c r="C1271" s="320" t="n"/>
      <c r="D1271" s="313" t="n"/>
      <c r="E1271" s="291" t="n"/>
      <c r="F1271" s="294" t="n"/>
      <c r="G1271" s="295" t="n"/>
      <c r="H1271" s="356" t="n"/>
      <c r="I1271" s="341" t="n"/>
      <c r="J1271" s="322" t="n"/>
      <c r="K1271" s="357" t="n"/>
      <c r="L1271" s="294" t="n"/>
      <c r="M1271" s="294" t="n"/>
      <c r="N1271" s="294" t="n"/>
      <c r="O1271" s="298" t="n"/>
      <c r="P1271" s="300" t="n"/>
      <c r="Q1271" s="385" t="n"/>
      <c r="R1271" s="268" t="n"/>
      <c r="S1271" s="317" t="n"/>
      <c r="T1271" s="314" t="n"/>
      <c r="U1271" s="317" t="n"/>
      <c r="V1271" s="341" t="n"/>
      <c r="W1271" s="341" t="n"/>
      <c r="X1271" s="291" t="n"/>
      <c r="Y1271" s="114" t="n"/>
    </row>
    <row r="1272">
      <c r="C1272" s="320" t="n"/>
      <c r="D1272" s="313" t="n"/>
      <c r="E1272" s="291" t="n"/>
      <c r="F1272" s="294" t="n"/>
      <c r="G1272" s="295" t="n"/>
      <c r="H1272" s="356" t="n"/>
      <c r="I1272" s="341" t="n"/>
      <c r="J1272" s="322" t="n"/>
      <c r="K1272" s="357" t="n"/>
      <c r="L1272" s="294" t="n"/>
      <c r="M1272" s="294" t="n"/>
      <c r="N1272" s="294" t="n"/>
      <c r="O1272" s="298" t="n"/>
      <c r="P1272" s="300" t="n"/>
      <c r="Q1272" s="385" t="n"/>
      <c r="R1272" s="268" t="n"/>
      <c r="S1272" s="317" t="n"/>
      <c r="T1272" s="314" t="n"/>
      <c r="U1272" s="317" t="n"/>
      <c r="V1272" s="341" t="n"/>
      <c r="W1272" s="341" t="n"/>
      <c r="X1272" s="291" t="n"/>
      <c r="Y1272" s="114" t="n"/>
    </row>
    <row r="1273">
      <c r="C1273" s="320" t="n"/>
      <c r="D1273" s="313" t="n"/>
      <c r="E1273" s="291" t="n"/>
      <c r="F1273" s="294" t="n"/>
      <c r="G1273" s="295" t="n"/>
      <c r="H1273" s="356" t="n"/>
      <c r="I1273" s="341" t="n"/>
      <c r="J1273" s="322" t="n"/>
      <c r="K1273" s="357" t="n"/>
      <c r="L1273" s="294" t="n"/>
      <c r="M1273" s="294" t="n"/>
      <c r="N1273" s="294" t="n"/>
      <c r="O1273" s="298" t="n"/>
      <c r="P1273" s="300" t="n"/>
      <c r="Q1273" s="385" t="n"/>
      <c r="R1273" s="268" t="n"/>
      <c r="S1273" s="317" t="n"/>
      <c r="T1273" s="314" t="n"/>
      <c r="U1273" s="317" t="n"/>
      <c r="V1273" s="341" t="n"/>
      <c r="W1273" s="341" t="n"/>
      <c r="X1273" s="291" t="n"/>
      <c r="Y1273" s="114" t="n"/>
    </row>
    <row r="1274">
      <c r="C1274" s="320" t="n"/>
      <c r="D1274" s="313" t="n"/>
      <c r="E1274" s="291" t="n"/>
      <c r="F1274" s="294" t="n"/>
      <c r="G1274" s="295" t="n"/>
      <c r="H1274" s="356" t="n"/>
      <c r="I1274" s="341" t="n"/>
      <c r="J1274" s="322" t="n"/>
      <c r="K1274" s="357" t="n"/>
      <c r="L1274" s="294" t="n"/>
      <c r="M1274" s="294" t="n"/>
      <c r="N1274" s="294" t="n"/>
      <c r="O1274" s="298" t="n"/>
      <c r="P1274" s="300" t="n"/>
      <c r="Q1274" s="385" t="n"/>
      <c r="R1274" s="268" t="n"/>
      <c r="S1274" s="317" t="n"/>
      <c r="T1274" s="314" t="n"/>
      <c r="U1274" s="317" t="n"/>
      <c r="V1274" s="341" t="n"/>
      <c r="W1274" s="341" t="n"/>
      <c r="X1274" s="291" t="n"/>
      <c r="Y1274" s="114" t="n"/>
    </row>
    <row r="1275">
      <c r="C1275" s="320" t="n"/>
      <c r="D1275" s="313" t="n"/>
      <c r="E1275" s="291" t="n"/>
      <c r="F1275" s="294" t="n"/>
      <c r="G1275" s="295" t="n"/>
      <c r="H1275" s="356" t="n"/>
      <c r="I1275" s="341" t="n"/>
      <c r="J1275" s="322" t="n"/>
      <c r="K1275" s="357" t="n"/>
      <c r="L1275" s="294" t="n"/>
      <c r="M1275" s="294" t="n"/>
      <c r="N1275" s="294" t="n"/>
      <c r="O1275" s="298" t="n"/>
      <c r="P1275" s="300" t="n"/>
      <c r="Q1275" s="385" t="n"/>
      <c r="R1275" s="268" t="n"/>
      <c r="S1275" s="317" t="n"/>
      <c r="T1275" s="314" t="n"/>
      <c r="U1275" s="317" t="n"/>
      <c r="V1275" s="341" t="n"/>
      <c r="W1275" s="341" t="n"/>
      <c r="X1275" s="291" t="n"/>
      <c r="Y1275" s="114" t="n"/>
    </row>
    <row r="1276">
      <c r="C1276" s="320" t="n"/>
      <c r="D1276" s="313" t="n"/>
      <c r="E1276" s="291" t="n"/>
      <c r="F1276" s="294" t="n"/>
      <c r="G1276" s="295" t="n"/>
      <c r="H1276" s="356" t="n"/>
      <c r="I1276" s="341" t="n"/>
      <c r="J1276" s="322" t="n"/>
      <c r="K1276" s="357" t="n"/>
      <c r="L1276" s="294" t="n"/>
      <c r="M1276" s="294" t="n"/>
      <c r="N1276" s="294" t="n"/>
      <c r="O1276" s="298" t="n"/>
      <c r="P1276" s="300" t="n"/>
      <c r="Q1276" s="385" t="n"/>
      <c r="R1276" s="268" t="n"/>
      <c r="S1276" s="317" t="n"/>
      <c r="T1276" s="314" t="n"/>
      <c r="U1276" s="317" t="n"/>
      <c r="V1276" s="341" t="n"/>
      <c r="W1276" s="341" t="n"/>
      <c r="X1276" s="291" t="n"/>
      <c r="Y1276" s="114" t="n"/>
    </row>
    <row r="1277">
      <c r="C1277" s="320" t="n"/>
      <c r="D1277" s="313" t="n"/>
      <c r="E1277" s="291" t="n"/>
      <c r="F1277" s="294" t="n"/>
      <c r="G1277" s="295" t="n"/>
      <c r="H1277" s="356" t="n"/>
      <c r="I1277" s="341" t="n"/>
      <c r="J1277" s="322" t="n"/>
      <c r="K1277" s="357" t="n"/>
      <c r="L1277" s="294" t="n"/>
      <c r="M1277" s="294" t="n"/>
      <c r="N1277" s="294" t="n"/>
      <c r="O1277" s="298" t="n"/>
      <c r="P1277" s="300" t="n"/>
      <c r="Q1277" s="385" t="n"/>
      <c r="R1277" s="268" t="n"/>
      <c r="S1277" s="317" t="n"/>
      <c r="T1277" s="314" t="n"/>
      <c r="U1277" s="317" t="n"/>
      <c r="V1277" s="341" t="n"/>
      <c r="W1277" s="341" t="n"/>
      <c r="X1277" s="291" t="n"/>
      <c r="Y1277" s="114" t="n"/>
    </row>
    <row r="1278">
      <c r="C1278" s="320" t="n"/>
      <c r="D1278" s="313" t="n"/>
      <c r="E1278" s="291" t="n"/>
      <c r="F1278" s="294" t="n"/>
      <c r="G1278" s="295" t="n"/>
      <c r="H1278" s="356" t="n"/>
      <c r="I1278" s="341" t="n"/>
      <c r="J1278" s="322" t="n"/>
      <c r="K1278" s="357" t="n"/>
      <c r="L1278" s="294" t="n"/>
      <c r="M1278" s="294" t="n"/>
      <c r="N1278" s="294" t="n"/>
      <c r="O1278" s="298" t="n"/>
      <c r="P1278" s="300" t="n"/>
      <c r="Q1278" s="385" t="n"/>
      <c r="R1278" s="268" t="n"/>
      <c r="S1278" s="317" t="n"/>
      <c r="T1278" s="314" t="n"/>
      <c r="U1278" s="317" t="n"/>
      <c r="V1278" s="341" t="n"/>
      <c r="W1278" s="341" t="n"/>
      <c r="X1278" s="291" t="n"/>
      <c r="Y1278" s="114" t="n"/>
    </row>
    <row r="1279">
      <c r="C1279" s="320" t="n"/>
      <c r="D1279" s="313" t="n"/>
      <c r="E1279" s="291" t="n"/>
      <c r="F1279" s="294" t="n"/>
      <c r="G1279" s="295" t="n"/>
      <c r="H1279" s="356" t="n"/>
      <c r="I1279" s="341" t="n"/>
      <c r="J1279" s="322" t="n"/>
      <c r="K1279" s="357" t="n"/>
      <c r="L1279" s="294" t="n"/>
      <c r="M1279" s="294" t="n"/>
      <c r="N1279" s="294" t="n"/>
      <c r="O1279" s="298" t="n"/>
      <c r="P1279" s="300" t="n"/>
      <c r="Q1279" s="385" t="n"/>
      <c r="R1279" s="268" t="n"/>
      <c r="S1279" s="317" t="n"/>
      <c r="T1279" s="314" t="n"/>
      <c r="U1279" s="317" t="n"/>
      <c r="V1279" s="341" t="n"/>
      <c r="W1279" s="341" t="n"/>
      <c r="X1279" s="291" t="n"/>
      <c r="Y1279" s="114" t="n"/>
    </row>
    <row r="1280">
      <c r="C1280" s="320" t="n"/>
      <c r="D1280" s="313" t="n"/>
      <c r="E1280" s="291" t="n"/>
      <c r="F1280" s="294" t="n"/>
      <c r="G1280" s="295" t="n"/>
      <c r="H1280" s="356" t="n"/>
      <c r="I1280" s="341" t="n"/>
      <c r="J1280" s="322" t="n"/>
      <c r="K1280" s="357" t="n"/>
      <c r="L1280" s="294" t="n"/>
      <c r="M1280" s="294" t="n"/>
      <c r="N1280" s="294" t="n"/>
      <c r="O1280" s="298" t="n"/>
      <c r="P1280" s="300" t="n"/>
      <c r="Q1280" s="385" t="n"/>
      <c r="R1280" s="268" t="n"/>
      <c r="S1280" s="317" t="n"/>
      <c r="T1280" s="314" t="n"/>
      <c r="U1280" s="317" t="n"/>
      <c r="V1280" s="341" t="n"/>
      <c r="W1280" s="341" t="n"/>
      <c r="X1280" s="291" t="n"/>
      <c r="Y1280" s="114" t="n"/>
    </row>
    <row r="1281">
      <c r="C1281" s="320" t="n"/>
      <c r="D1281" s="313" t="n"/>
      <c r="E1281" s="291" t="n"/>
      <c r="F1281" s="294" t="n"/>
      <c r="G1281" s="295" t="n"/>
      <c r="H1281" s="356" t="n"/>
      <c r="I1281" s="341" t="n"/>
      <c r="J1281" s="322" t="n"/>
      <c r="K1281" s="357" t="n"/>
      <c r="L1281" s="294" t="n"/>
      <c r="M1281" s="294" t="n"/>
      <c r="N1281" s="294" t="n"/>
      <c r="O1281" s="298" t="n"/>
      <c r="P1281" s="300" t="n"/>
      <c r="Q1281" s="385" t="n"/>
      <c r="R1281" s="268" t="n"/>
      <c r="S1281" s="317" t="n"/>
      <c r="T1281" s="314" t="n"/>
      <c r="U1281" s="317" t="n"/>
      <c r="V1281" s="341" t="n"/>
      <c r="W1281" s="341" t="n"/>
      <c r="X1281" s="291" t="n"/>
      <c r="Y1281" s="114" t="n"/>
    </row>
    <row r="1282">
      <c r="C1282" s="320" t="n"/>
      <c r="D1282" s="313" t="n"/>
      <c r="E1282" s="291" t="n"/>
      <c r="F1282" s="294" t="n"/>
      <c r="G1282" s="295" t="n"/>
      <c r="H1282" s="356" t="n"/>
      <c r="I1282" s="341" t="n"/>
      <c r="J1282" s="322" t="n"/>
      <c r="K1282" s="357" t="n"/>
      <c r="L1282" s="294" t="n"/>
      <c r="M1282" s="294" t="n"/>
      <c r="N1282" s="294" t="n"/>
      <c r="O1282" s="298" t="n"/>
      <c r="P1282" s="300" t="n"/>
      <c r="Q1282" s="385" t="n"/>
      <c r="R1282" s="268" t="n"/>
      <c r="S1282" s="317" t="n"/>
      <c r="T1282" s="314" t="n"/>
      <c r="U1282" s="317" t="n"/>
      <c r="V1282" s="341" t="n"/>
      <c r="W1282" s="341" t="n"/>
      <c r="X1282" s="291" t="n"/>
      <c r="Y1282" s="114" t="n"/>
    </row>
    <row r="1283">
      <c r="C1283" s="320" t="n"/>
      <c r="D1283" s="313" t="n"/>
      <c r="E1283" s="291" t="n"/>
      <c r="F1283" s="294" t="n"/>
      <c r="G1283" s="295" t="n"/>
      <c r="H1283" s="356" t="n"/>
      <c r="I1283" s="341" t="n"/>
      <c r="J1283" s="322" t="n"/>
      <c r="K1283" s="357" t="n"/>
      <c r="L1283" s="294" t="n"/>
      <c r="M1283" s="294" t="n"/>
      <c r="N1283" s="294" t="n"/>
      <c r="O1283" s="298" t="n"/>
      <c r="P1283" s="300" t="n"/>
      <c r="Q1283" s="385" t="n"/>
      <c r="R1283" s="268" t="n"/>
      <c r="S1283" s="317" t="n"/>
      <c r="T1283" s="314" t="n"/>
      <c r="U1283" s="317" t="n"/>
      <c r="V1283" s="341" t="n"/>
      <c r="W1283" s="341" t="n"/>
      <c r="X1283" s="291" t="n"/>
      <c r="Y1283" s="114" t="n"/>
    </row>
    <row r="1284">
      <c r="C1284" s="320" t="n"/>
      <c r="D1284" s="313" t="n"/>
      <c r="E1284" s="291" t="n"/>
      <c r="F1284" s="294" t="n"/>
      <c r="G1284" s="295" t="n"/>
      <c r="H1284" s="356" t="n"/>
      <c r="I1284" s="341" t="n"/>
      <c r="J1284" s="322" t="n"/>
      <c r="K1284" s="357" t="n"/>
      <c r="L1284" s="294" t="n"/>
      <c r="M1284" s="294" t="n"/>
      <c r="N1284" s="294" t="n"/>
      <c r="O1284" s="298" t="n"/>
      <c r="P1284" s="300" t="n"/>
      <c r="Q1284" s="385" t="n"/>
      <c r="R1284" s="268" t="n"/>
      <c r="S1284" s="317" t="n"/>
      <c r="T1284" s="314" t="n"/>
      <c r="U1284" s="317" t="n"/>
      <c r="V1284" s="341" t="n"/>
      <c r="W1284" s="341" t="n"/>
      <c r="X1284" s="291" t="n"/>
      <c r="Y1284" s="114" t="n"/>
    </row>
    <row r="1285">
      <c r="C1285" s="320" t="n"/>
      <c r="D1285" s="313" t="n"/>
      <c r="E1285" s="291" t="n"/>
      <c r="F1285" s="294" t="n"/>
      <c r="G1285" s="295" t="n"/>
      <c r="H1285" s="356" t="n"/>
      <c r="I1285" s="341" t="n"/>
      <c r="J1285" s="322" t="n"/>
      <c r="K1285" s="357" t="n"/>
      <c r="L1285" s="294" t="n"/>
      <c r="M1285" s="294" t="n"/>
      <c r="N1285" s="294" t="n"/>
      <c r="O1285" s="298" t="n"/>
      <c r="P1285" s="300" t="n"/>
      <c r="Q1285" s="385" t="n"/>
      <c r="R1285" s="268" t="n"/>
      <c r="S1285" s="317" t="n"/>
      <c r="T1285" s="314" t="n"/>
      <c r="U1285" s="317" t="n"/>
      <c r="V1285" s="341" t="n"/>
      <c r="W1285" s="341" t="n"/>
      <c r="X1285" s="291" t="n"/>
      <c r="Y1285" s="114" t="n"/>
    </row>
    <row r="1286">
      <c r="C1286" s="320" t="n"/>
      <c r="D1286" s="313" t="n"/>
      <c r="E1286" s="291" t="n"/>
      <c r="F1286" s="294" t="n"/>
      <c r="G1286" s="295" t="n"/>
      <c r="H1286" s="356" t="n"/>
      <c r="I1286" s="341" t="n"/>
      <c r="J1286" s="322" t="n"/>
      <c r="K1286" s="357" t="n"/>
      <c r="L1286" s="294" t="n"/>
      <c r="M1286" s="294" t="n"/>
      <c r="N1286" s="294" t="n"/>
      <c r="O1286" s="298" t="n"/>
      <c r="P1286" s="300" t="n"/>
      <c r="Q1286" s="385" t="n"/>
      <c r="R1286" s="268" t="n"/>
      <c r="S1286" s="317" t="n"/>
      <c r="T1286" s="314" t="n"/>
      <c r="U1286" s="317" t="n"/>
      <c r="V1286" s="341" t="n"/>
      <c r="W1286" s="341" t="n"/>
      <c r="X1286" s="291" t="n"/>
      <c r="Y1286" s="114" t="n"/>
    </row>
    <row r="1287">
      <c r="C1287" s="320" t="n"/>
      <c r="D1287" s="313" t="n"/>
      <c r="E1287" s="291" t="n"/>
      <c r="F1287" s="294" t="n"/>
      <c r="G1287" s="295" t="n"/>
      <c r="H1287" s="356" t="n"/>
      <c r="I1287" s="341" t="n"/>
      <c r="J1287" s="322" t="n"/>
      <c r="K1287" s="357" t="n"/>
      <c r="L1287" s="294" t="n"/>
      <c r="M1287" s="294" t="n"/>
      <c r="N1287" s="294" t="n"/>
      <c r="O1287" s="298" t="n"/>
      <c r="P1287" s="300" t="n"/>
      <c r="Q1287" s="385" t="n"/>
      <c r="R1287" s="268" t="n"/>
      <c r="S1287" s="317" t="n"/>
      <c r="T1287" s="314" t="n"/>
      <c r="U1287" s="317" t="n"/>
      <c r="V1287" s="341" t="n"/>
      <c r="W1287" s="341" t="n"/>
      <c r="X1287" s="291" t="n"/>
      <c r="Y1287" s="114" t="n"/>
    </row>
    <row r="1288">
      <c r="C1288" s="320" t="n"/>
      <c r="D1288" s="313" t="n"/>
      <c r="E1288" s="291" t="n"/>
      <c r="F1288" s="294" t="n"/>
      <c r="G1288" s="295" t="n"/>
      <c r="H1288" s="356" t="n"/>
      <c r="I1288" s="341" t="n"/>
      <c r="J1288" s="322" t="n"/>
      <c r="K1288" s="357" t="n"/>
      <c r="L1288" s="294" t="n"/>
      <c r="M1288" s="294" t="n"/>
      <c r="N1288" s="294" t="n"/>
      <c r="O1288" s="298" t="n"/>
      <c r="P1288" s="300" t="n"/>
      <c r="Q1288" s="385" t="n"/>
      <c r="R1288" s="268" t="n"/>
      <c r="S1288" s="317" t="n"/>
      <c r="T1288" s="314" t="n"/>
      <c r="U1288" s="317" t="n"/>
      <c r="V1288" s="341" t="n"/>
      <c r="W1288" s="341" t="n"/>
      <c r="X1288" s="291" t="n"/>
      <c r="Y1288" s="114" t="n"/>
    </row>
    <row r="1289">
      <c r="C1289" s="320" t="n"/>
      <c r="D1289" s="313" t="n"/>
      <c r="E1289" s="291" t="n"/>
      <c r="F1289" s="294" t="n"/>
      <c r="G1289" s="295" t="n"/>
      <c r="H1289" s="356" t="n"/>
      <c r="I1289" s="341" t="n"/>
      <c r="J1289" s="322" t="n"/>
      <c r="K1289" s="357" t="n"/>
      <c r="L1289" s="294" t="n"/>
      <c r="M1289" s="294" t="n"/>
      <c r="N1289" s="294" t="n"/>
      <c r="O1289" s="298" t="n"/>
      <c r="P1289" s="300" t="n"/>
      <c r="Q1289" s="385" t="n"/>
      <c r="R1289" s="268" t="n"/>
      <c r="S1289" s="317" t="n"/>
      <c r="T1289" s="314" t="n"/>
      <c r="U1289" s="317" t="n"/>
      <c r="V1289" s="341" t="n"/>
      <c r="W1289" s="341" t="n"/>
      <c r="X1289" s="291" t="n"/>
      <c r="Y1289" s="114" t="n"/>
    </row>
    <row r="1290">
      <c r="C1290" s="320" t="n"/>
      <c r="D1290" s="313" t="n"/>
      <c r="E1290" s="291" t="n"/>
      <c r="F1290" s="294" t="n"/>
      <c r="G1290" s="295" t="n"/>
      <c r="H1290" s="356" t="n"/>
      <c r="I1290" s="341" t="n"/>
      <c r="J1290" s="322" t="n"/>
      <c r="K1290" s="357" t="n"/>
      <c r="L1290" s="294" t="n"/>
      <c r="M1290" s="294" t="n"/>
      <c r="N1290" s="294" t="n"/>
      <c r="O1290" s="298" t="n"/>
      <c r="P1290" s="300" t="n"/>
      <c r="Q1290" s="385" t="n"/>
      <c r="R1290" s="268" t="n"/>
      <c r="S1290" s="317" t="n"/>
      <c r="T1290" s="314" t="n"/>
      <c r="U1290" s="317" t="n"/>
      <c r="V1290" s="341" t="n"/>
      <c r="W1290" s="341" t="n"/>
      <c r="X1290" s="291" t="n"/>
      <c r="Y1290" s="114" t="n"/>
    </row>
    <row r="1291">
      <c r="C1291" s="320" t="n"/>
      <c r="D1291" s="313" t="n"/>
      <c r="E1291" s="291" t="n"/>
      <c r="F1291" s="294" t="n"/>
      <c r="G1291" s="295" t="n"/>
      <c r="H1291" s="356" t="n"/>
      <c r="I1291" s="341" t="n"/>
      <c r="J1291" s="322" t="n"/>
      <c r="K1291" s="357" t="n"/>
      <c r="L1291" s="294" t="n"/>
      <c r="M1291" s="294" t="n"/>
      <c r="N1291" s="294" t="n"/>
      <c r="O1291" s="298" t="n"/>
      <c r="P1291" s="300" t="n"/>
      <c r="Q1291" s="385" t="n"/>
      <c r="R1291" s="268" t="n"/>
      <c r="S1291" s="317" t="n"/>
      <c r="T1291" s="314" t="n"/>
      <c r="U1291" s="317" t="n"/>
      <c r="V1291" s="341" t="n"/>
      <c r="W1291" s="341" t="n"/>
      <c r="X1291" s="291" t="n"/>
      <c r="Y1291" s="114" t="n"/>
    </row>
    <row r="1292">
      <c r="C1292" s="320" t="n"/>
      <c r="D1292" s="313" t="n"/>
      <c r="E1292" s="291" t="n"/>
      <c r="F1292" s="294" t="n"/>
      <c r="G1292" s="295" t="n"/>
      <c r="H1292" s="356" t="n"/>
      <c r="I1292" s="341" t="n"/>
      <c r="J1292" s="322" t="n"/>
      <c r="K1292" s="357" t="n"/>
      <c r="L1292" s="294" t="n"/>
      <c r="M1292" s="294" t="n"/>
      <c r="N1292" s="294" t="n"/>
      <c r="O1292" s="298" t="n"/>
      <c r="P1292" s="300" t="n"/>
      <c r="Q1292" s="385" t="n"/>
      <c r="R1292" s="268" t="n"/>
      <c r="S1292" s="317" t="n"/>
      <c r="T1292" s="314" t="n"/>
      <c r="U1292" s="317" t="n"/>
      <c r="V1292" s="341" t="n"/>
      <c r="W1292" s="341" t="n"/>
      <c r="X1292" s="291" t="n"/>
      <c r="Y1292" s="114" t="n"/>
    </row>
    <row r="1293">
      <c r="C1293" s="320" t="n"/>
      <c r="D1293" s="313" t="n"/>
      <c r="E1293" s="291" t="n"/>
      <c r="F1293" s="294" t="n"/>
      <c r="G1293" s="295" t="n"/>
      <c r="H1293" s="356" t="n"/>
      <c r="I1293" s="341" t="n"/>
      <c r="J1293" s="322" t="n"/>
      <c r="K1293" s="357" t="n"/>
      <c r="L1293" s="294" t="n"/>
      <c r="M1293" s="294" t="n"/>
      <c r="N1293" s="294" t="n"/>
      <c r="O1293" s="298" t="n"/>
      <c r="P1293" s="300" t="n"/>
      <c r="Q1293" s="385" t="n"/>
      <c r="R1293" s="268" t="n"/>
      <c r="S1293" s="317" t="n"/>
      <c r="T1293" s="314" t="n"/>
      <c r="U1293" s="317" t="n"/>
      <c r="V1293" s="341" t="n"/>
      <c r="W1293" s="341" t="n"/>
      <c r="X1293" s="291" t="n"/>
      <c r="Y1293" s="114" t="n"/>
    </row>
    <row r="1294">
      <c r="C1294" s="320" t="n"/>
      <c r="D1294" s="313" t="n"/>
      <c r="E1294" s="291" t="n"/>
      <c r="F1294" s="294" t="n"/>
      <c r="G1294" s="295" t="n"/>
      <c r="H1294" s="356" t="n"/>
      <c r="I1294" s="341" t="n"/>
      <c r="J1294" s="322" t="n"/>
      <c r="K1294" s="357" t="n"/>
      <c r="L1294" s="294" t="n"/>
      <c r="M1294" s="294" t="n"/>
      <c r="N1294" s="294" t="n"/>
      <c r="O1294" s="298" t="n"/>
      <c r="P1294" s="300" t="n"/>
      <c r="Q1294" s="385" t="n"/>
      <c r="R1294" s="268" t="n"/>
      <c r="S1294" s="317" t="n"/>
      <c r="T1294" s="314" t="n"/>
      <c r="U1294" s="317" t="n"/>
      <c r="V1294" s="341" t="n"/>
      <c r="W1294" s="341" t="n"/>
      <c r="X1294" s="291" t="n"/>
      <c r="Y1294" s="114" t="n"/>
    </row>
    <row r="1295">
      <c r="C1295" s="320" t="n"/>
      <c r="D1295" s="313" t="n"/>
      <c r="E1295" s="291" t="n"/>
      <c r="F1295" s="294" t="n"/>
      <c r="G1295" s="295" t="n"/>
      <c r="H1295" s="356" t="n"/>
      <c r="I1295" s="341" t="n"/>
      <c r="J1295" s="322" t="n"/>
      <c r="K1295" s="357" t="n"/>
      <c r="L1295" s="294" t="n"/>
      <c r="M1295" s="294" t="n"/>
      <c r="N1295" s="294" t="n"/>
      <c r="O1295" s="298" t="n"/>
      <c r="P1295" s="300" t="n"/>
      <c r="Q1295" s="385" t="n"/>
      <c r="R1295" s="268" t="n"/>
      <c r="S1295" s="317" t="n"/>
      <c r="T1295" s="314" t="n"/>
      <c r="U1295" s="317" t="n"/>
      <c r="V1295" s="341" t="n"/>
      <c r="W1295" s="341" t="n"/>
      <c r="X1295" s="291" t="n"/>
      <c r="Y1295" s="114" t="n"/>
    </row>
    <row r="1296">
      <c r="C1296" s="320" t="n"/>
      <c r="D1296" s="313" t="n"/>
      <c r="E1296" s="291" t="n"/>
      <c r="F1296" s="294" t="n"/>
      <c r="G1296" s="295" t="n"/>
      <c r="H1296" s="356" t="n"/>
      <c r="I1296" s="341" t="n"/>
      <c r="J1296" s="322" t="n"/>
      <c r="K1296" s="357" t="n"/>
      <c r="L1296" s="294" t="n"/>
      <c r="M1296" s="294" t="n"/>
      <c r="N1296" s="294" t="n"/>
      <c r="O1296" s="298" t="n"/>
      <c r="P1296" s="300" t="n"/>
      <c r="Q1296" s="385" t="n"/>
      <c r="R1296" s="268" t="n"/>
      <c r="S1296" s="317" t="n"/>
      <c r="T1296" s="314" t="n"/>
      <c r="U1296" s="317" t="n"/>
      <c r="V1296" s="341" t="n"/>
      <c r="W1296" s="341" t="n"/>
      <c r="X1296" s="291" t="n"/>
      <c r="Y1296" s="114" t="n"/>
    </row>
    <row r="1297">
      <c r="C1297" s="320" t="n"/>
      <c r="D1297" s="313" t="n"/>
      <c r="E1297" s="291" t="n"/>
      <c r="F1297" s="294" t="n"/>
      <c r="G1297" s="295" t="n"/>
      <c r="H1297" s="356" t="n"/>
      <c r="I1297" s="341" t="n"/>
      <c r="J1297" s="322" t="n"/>
      <c r="K1297" s="357" t="n"/>
      <c r="L1297" s="294" t="n"/>
      <c r="M1297" s="294" t="n"/>
      <c r="N1297" s="294" t="n"/>
      <c r="O1297" s="298" t="n"/>
      <c r="P1297" s="300" t="n"/>
      <c r="Q1297" s="385" t="n"/>
      <c r="R1297" s="268" t="n"/>
      <c r="S1297" s="317" t="n"/>
      <c r="T1297" s="314" t="n"/>
      <c r="U1297" s="317" t="n"/>
      <c r="V1297" s="341" t="n"/>
      <c r="W1297" s="341" t="n"/>
      <c r="X1297" s="291" t="n"/>
      <c r="Y1297" s="114" t="n"/>
    </row>
    <row r="1298">
      <c r="C1298" s="320" t="n"/>
      <c r="D1298" s="313" t="n"/>
      <c r="E1298" s="291" t="n"/>
      <c r="F1298" s="294" t="n"/>
      <c r="G1298" s="295" t="n"/>
      <c r="H1298" s="356" t="n"/>
      <c r="I1298" s="341" t="n"/>
      <c r="J1298" s="322" t="n"/>
      <c r="K1298" s="357" t="n"/>
      <c r="L1298" s="294" t="n"/>
      <c r="M1298" s="294" t="n"/>
      <c r="N1298" s="294" t="n"/>
      <c r="O1298" s="298" t="n"/>
      <c r="P1298" s="300" t="n"/>
      <c r="Q1298" s="385" t="n"/>
      <c r="R1298" s="268" t="n"/>
      <c r="S1298" s="317" t="n"/>
      <c r="T1298" s="314" t="n"/>
      <c r="U1298" s="317" t="n"/>
      <c r="V1298" s="341" t="n"/>
      <c r="W1298" s="341" t="n"/>
      <c r="X1298" s="291" t="n"/>
      <c r="Y1298" s="114" t="n"/>
    </row>
    <row r="1299">
      <c r="C1299" s="320" t="n"/>
      <c r="D1299" s="313" t="n"/>
      <c r="E1299" s="291" t="n"/>
      <c r="F1299" s="294" t="n"/>
      <c r="G1299" s="295" t="n"/>
      <c r="H1299" s="356" t="n"/>
      <c r="I1299" s="341" t="n"/>
      <c r="J1299" s="322" t="n"/>
      <c r="K1299" s="357" t="n"/>
      <c r="L1299" s="294" t="n"/>
      <c r="M1299" s="294" t="n"/>
      <c r="N1299" s="294" t="n"/>
      <c r="O1299" s="298" t="n"/>
      <c r="P1299" s="300" t="n"/>
      <c r="Q1299" s="385" t="n"/>
      <c r="R1299" s="268" t="n"/>
      <c r="S1299" s="317" t="n"/>
      <c r="T1299" s="314" t="n"/>
      <c r="U1299" s="317" t="n"/>
      <c r="V1299" s="341" t="n"/>
      <c r="W1299" s="341" t="n"/>
      <c r="X1299" s="291" t="n"/>
      <c r="Y1299" s="114" t="n"/>
    </row>
    <row r="1300">
      <c r="C1300" s="320" t="n"/>
      <c r="D1300" s="313" t="n"/>
      <c r="E1300" s="291" t="n"/>
      <c r="F1300" s="294" t="n"/>
      <c r="G1300" s="295" t="n"/>
      <c r="H1300" s="356" t="n"/>
      <c r="I1300" s="341" t="n"/>
      <c r="J1300" s="322" t="n"/>
      <c r="K1300" s="357" t="n"/>
      <c r="L1300" s="294" t="n"/>
      <c r="M1300" s="294" t="n"/>
      <c r="N1300" s="294" t="n"/>
      <c r="O1300" s="298" t="n"/>
      <c r="P1300" s="300" t="n"/>
      <c r="Q1300" s="385" t="n"/>
      <c r="R1300" s="268" t="n"/>
      <c r="S1300" s="317" t="n"/>
      <c r="T1300" s="314" t="n"/>
      <c r="U1300" s="317" t="n"/>
      <c r="V1300" s="341" t="n"/>
      <c r="W1300" s="341" t="n"/>
      <c r="X1300" s="291" t="n"/>
      <c r="Y1300" s="114" t="n"/>
    </row>
    <row r="1301">
      <c r="C1301" s="320" t="n"/>
      <c r="D1301" s="313" t="n"/>
      <c r="E1301" s="291" t="n"/>
      <c r="F1301" s="294" t="n"/>
      <c r="G1301" s="295" t="n"/>
      <c r="H1301" s="356" t="n"/>
      <c r="I1301" s="341" t="n"/>
      <c r="J1301" s="322" t="n"/>
      <c r="K1301" s="357" t="n"/>
      <c r="L1301" s="294" t="n"/>
      <c r="M1301" s="294" t="n"/>
      <c r="N1301" s="294" t="n"/>
      <c r="O1301" s="298" t="n"/>
      <c r="P1301" s="300" t="n"/>
      <c r="Q1301" s="385" t="n"/>
      <c r="R1301" s="268" t="n"/>
      <c r="S1301" s="317" t="n"/>
      <c r="T1301" s="314" t="n"/>
      <c r="U1301" s="317" t="n"/>
      <c r="V1301" s="341" t="n"/>
      <c r="W1301" s="341" t="n"/>
      <c r="X1301" s="291" t="n"/>
      <c r="Y1301" s="114" t="n"/>
    </row>
    <row r="1302">
      <c r="C1302" s="320" t="n"/>
      <c r="D1302" s="313" t="n"/>
      <c r="E1302" s="291" t="n"/>
      <c r="F1302" s="294" t="n"/>
      <c r="G1302" s="295" t="n"/>
      <c r="H1302" s="356" t="n"/>
      <c r="I1302" s="341" t="n"/>
      <c r="J1302" s="322" t="n"/>
      <c r="K1302" s="357" t="n"/>
      <c r="L1302" s="294" t="n"/>
      <c r="M1302" s="294" t="n"/>
      <c r="N1302" s="294" t="n"/>
      <c r="O1302" s="298" t="n"/>
      <c r="P1302" s="300" t="n"/>
      <c r="Q1302" s="385" t="n"/>
      <c r="R1302" s="268" t="n"/>
      <c r="S1302" s="317" t="n"/>
      <c r="T1302" s="314" t="n"/>
      <c r="U1302" s="317" t="n"/>
      <c r="V1302" s="341" t="n"/>
      <c r="W1302" s="341" t="n"/>
      <c r="X1302" s="291" t="n"/>
      <c r="Y1302" s="114" t="n"/>
    </row>
    <row r="1303">
      <c r="C1303" s="320" t="n"/>
      <c r="D1303" s="313" t="n"/>
      <c r="E1303" s="291" t="n"/>
      <c r="F1303" s="294" t="n"/>
      <c r="G1303" s="295" t="n"/>
      <c r="H1303" s="356" t="n"/>
      <c r="I1303" s="341" t="n"/>
      <c r="J1303" s="322" t="n"/>
      <c r="K1303" s="357" t="n"/>
      <c r="L1303" s="294" t="n"/>
      <c r="M1303" s="294" t="n"/>
      <c r="N1303" s="294" t="n"/>
      <c r="O1303" s="298" t="n"/>
      <c r="P1303" s="300" t="n"/>
      <c r="Q1303" s="385" t="n"/>
      <c r="R1303" s="268" t="n"/>
      <c r="S1303" s="317" t="n"/>
      <c r="T1303" s="314" t="n"/>
      <c r="U1303" s="317" t="n"/>
      <c r="V1303" s="341" t="n"/>
      <c r="W1303" s="341" t="n"/>
      <c r="X1303" s="291" t="n"/>
      <c r="Y1303" s="114" t="n"/>
    </row>
    <row r="1304">
      <c r="C1304" s="320" t="n"/>
      <c r="D1304" s="313" t="n"/>
      <c r="E1304" s="291" t="n"/>
      <c r="F1304" s="294" t="n"/>
      <c r="G1304" s="295" t="n"/>
      <c r="H1304" s="356" t="n"/>
      <c r="I1304" s="341" t="n"/>
      <c r="J1304" s="322" t="n"/>
      <c r="K1304" s="357" t="n"/>
      <c r="L1304" s="294" t="n"/>
      <c r="M1304" s="294" t="n"/>
      <c r="N1304" s="294" t="n"/>
      <c r="O1304" s="298" t="n"/>
      <c r="P1304" s="300" t="n"/>
      <c r="Q1304" s="385" t="n"/>
      <c r="R1304" s="268" t="n"/>
      <c r="S1304" s="317" t="n"/>
      <c r="T1304" s="314" t="n"/>
      <c r="U1304" s="317" t="n"/>
      <c r="V1304" s="341" t="n"/>
      <c r="W1304" s="341" t="n"/>
      <c r="X1304" s="291" t="n"/>
      <c r="Y1304" s="114" t="n"/>
    </row>
    <row r="1305">
      <c r="C1305" s="320" t="n"/>
      <c r="D1305" s="313" t="n"/>
      <c r="E1305" s="291" t="n"/>
      <c r="F1305" s="294" t="n"/>
      <c r="G1305" s="295" t="n"/>
      <c r="H1305" s="356" t="n"/>
      <c r="I1305" s="341" t="n"/>
      <c r="J1305" s="322" t="n"/>
      <c r="K1305" s="357" t="n"/>
      <c r="L1305" s="294" t="n"/>
      <c r="M1305" s="294" t="n"/>
      <c r="N1305" s="294" t="n"/>
      <c r="O1305" s="298" t="n"/>
      <c r="P1305" s="300" t="n"/>
      <c r="Q1305" s="385" t="n"/>
      <c r="R1305" s="268" t="n"/>
      <c r="S1305" s="317" t="n"/>
      <c r="T1305" s="314" t="n"/>
      <c r="U1305" s="317" t="n"/>
      <c r="V1305" s="341" t="n"/>
      <c r="W1305" s="341" t="n"/>
      <c r="X1305" s="291" t="n"/>
      <c r="Y1305" s="114" t="n"/>
    </row>
    <row r="1306">
      <c r="C1306" s="320" t="n"/>
      <c r="D1306" s="313" t="n"/>
      <c r="E1306" s="291" t="n"/>
      <c r="F1306" s="294" t="n"/>
      <c r="G1306" s="295" t="n"/>
      <c r="H1306" s="356" t="n"/>
      <c r="I1306" s="341" t="n"/>
      <c r="J1306" s="322" t="n"/>
      <c r="K1306" s="357" t="n"/>
      <c r="L1306" s="294" t="n"/>
      <c r="M1306" s="294" t="n"/>
      <c r="N1306" s="294" t="n"/>
      <c r="O1306" s="298" t="n"/>
      <c r="P1306" s="300" t="n"/>
      <c r="Q1306" s="385" t="n"/>
      <c r="R1306" s="268" t="n"/>
      <c r="S1306" s="317" t="n"/>
      <c r="T1306" s="314" t="n"/>
      <c r="U1306" s="317" t="n"/>
      <c r="V1306" s="341" t="n"/>
      <c r="W1306" s="341" t="n"/>
      <c r="X1306" s="291" t="n"/>
      <c r="Y1306" s="114" t="n"/>
    </row>
    <row r="1307">
      <c r="C1307" s="320" t="n"/>
      <c r="D1307" s="313" t="n"/>
      <c r="E1307" s="291" t="n"/>
      <c r="F1307" s="294" t="n"/>
      <c r="G1307" s="295" t="n"/>
      <c r="H1307" s="356" t="n"/>
      <c r="I1307" s="341" t="n"/>
      <c r="J1307" s="322" t="n"/>
      <c r="K1307" s="357" t="n"/>
      <c r="L1307" s="294" t="n"/>
      <c r="M1307" s="294" t="n"/>
      <c r="N1307" s="294" t="n"/>
      <c r="O1307" s="298" t="n"/>
      <c r="P1307" s="300" t="n"/>
      <c r="Q1307" s="385" t="n"/>
      <c r="R1307" s="268" t="n"/>
      <c r="S1307" s="317" t="n"/>
      <c r="T1307" s="314" t="n"/>
      <c r="U1307" s="317" t="n"/>
      <c r="V1307" s="341" t="n"/>
      <c r="W1307" s="341" t="n"/>
      <c r="X1307" s="291" t="n"/>
      <c r="Y1307" s="114" t="n"/>
    </row>
    <row r="1308">
      <c r="C1308" s="320" t="n"/>
      <c r="D1308" s="313" t="n"/>
      <c r="E1308" s="291" t="n"/>
      <c r="F1308" s="294" t="n"/>
      <c r="G1308" s="295" t="n"/>
      <c r="H1308" s="356" t="n"/>
      <c r="I1308" s="341" t="n"/>
      <c r="J1308" s="322" t="n"/>
      <c r="K1308" s="357" t="n"/>
      <c r="L1308" s="294" t="n"/>
      <c r="M1308" s="294" t="n"/>
      <c r="N1308" s="294" t="n"/>
      <c r="O1308" s="298" t="n"/>
      <c r="P1308" s="300" t="n"/>
      <c r="Q1308" s="385" t="n"/>
      <c r="R1308" s="268" t="n"/>
      <c r="S1308" s="317" t="n"/>
      <c r="T1308" s="314" t="n"/>
      <c r="U1308" s="317" t="n"/>
      <c r="V1308" s="341" t="n"/>
      <c r="W1308" s="341" t="n"/>
      <c r="X1308" s="291" t="n"/>
      <c r="Y1308" s="114" t="n"/>
    </row>
    <row r="1309">
      <c r="C1309" s="320" t="n"/>
      <c r="D1309" s="313" t="n"/>
      <c r="E1309" s="291" t="n"/>
      <c r="F1309" s="294" t="n"/>
      <c r="G1309" s="295" t="n"/>
      <c r="H1309" s="356" t="n"/>
      <c r="I1309" s="341" t="n"/>
      <c r="J1309" s="322" t="n"/>
      <c r="K1309" s="357" t="n"/>
      <c r="L1309" s="294" t="n"/>
      <c r="M1309" s="294" t="n"/>
      <c r="N1309" s="294" t="n"/>
      <c r="O1309" s="298" t="n"/>
      <c r="P1309" s="300" t="n"/>
      <c r="Q1309" s="385" t="n"/>
      <c r="R1309" s="268" t="n"/>
      <c r="S1309" s="317" t="n"/>
      <c r="T1309" s="314" t="n"/>
      <c r="U1309" s="317" t="n"/>
      <c r="V1309" s="341" t="n"/>
      <c r="W1309" s="341" t="n"/>
      <c r="X1309" s="291" t="n"/>
      <c r="Y1309" s="114" t="n"/>
    </row>
    <row r="1310">
      <c r="C1310" s="320" t="n"/>
      <c r="D1310" s="313" t="n"/>
      <c r="E1310" s="291" t="n"/>
      <c r="F1310" s="294" t="n"/>
      <c r="G1310" s="295" t="n"/>
      <c r="H1310" s="356" t="n"/>
      <c r="I1310" s="341" t="n"/>
      <c r="J1310" s="322" t="n"/>
      <c r="K1310" s="357" t="n"/>
      <c r="L1310" s="294" t="n"/>
      <c r="M1310" s="294" t="n"/>
      <c r="N1310" s="294" t="n"/>
      <c r="O1310" s="298" t="n"/>
      <c r="P1310" s="300" t="n"/>
      <c r="Q1310" s="385" t="n"/>
      <c r="R1310" s="268" t="n"/>
      <c r="S1310" s="317" t="n"/>
      <c r="T1310" s="314" t="n"/>
      <c r="U1310" s="317" t="n"/>
      <c r="V1310" s="341" t="n"/>
      <c r="W1310" s="341" t="n"/>
      <c r="X1310" s="291" t="n"/>
      <c r="Y1310" s="114" t="n"/>
    </row>
    <row r="1311">
      <c r="C1311" s="320" t="n"/>
      <c r="D1311" s="313" t="n"/>
      <c r="E1311" s="291" t="n"/>
      <c r="F1311" s="294" t="n"/>
      <c r="G1311" s="295" t="n"/>
      <c r="H1311" s="356" t="n"/>
      <c r="I1311" s="341" t="n"/>
      <c r="J1311" s="322" t="n"/>
      <c r="K1311" s="357" t="n"/>
      <c r="L1311" s="294" t="n"/>
      <c r="M1311" s="294" t="n"/>
      <c r="N1311" s="294" t="n"/>
      <c r="O1311" s="298" t="n"/>
      <c r="P1311" s="300" t="n"/>
      <c r="Q1311" s="385" t="n"/>
      <c r="R1311" s="268" t="n"/>
      <c r="S1311" s="317" t="n"/>
      <c r="T1311" s="314" t="n"/>
      <c r="U1311" s="317" t="n"/>
      <c r="V1311" s="341" t="n"/>
      <c r="W1311" s="341" t="n"/>
      <c r="X1311" s="291" t="n"/>
      <c r="Y1311" s="114" t="n"/>
    </row>
    <row r="1312">
      <c r="C1312" s="320" t="n"/>
      <c r="D1312" s="313" t="n"/>
      <c r="E1312" s="291" t="n"/>
      <c r="F1312" s="294" t="n"/>
      <c r="G1312" s="295" t="n"/>
      <c r="H1312" s="356" t="n"/>
      <c r="I1312" s="341" t="n"/>
      <c r="J1312" s="322" t="n"/>
      <c r="K1312" s="357" t="n"/>
      <c r="L1312" s="294" t="n"/>
      <c r="M1312" s="294" t="n"/>
      <c r="N1312" s="294" t="n"/>
      <c r="O1312" s="298" t="n"/>
      <c r="P1312" s="300" t="n"/>
      <c r="Q1312" s="385" t="n"/>
      <c r="R1312" s="268" t="n"/>
      <c r="S1312" s="317" t="n"/>
      <c r="T1312" s="314" t="n"/>
      <c r="U1312" s="317" t="n"/>
      <c r="V1312" s="341" t="n"/>
      <c r="W1312" s="341" t="n"/>
      <c r="X1312" s="291" t="n"/>
      <c r="Y1312" s="114" t="n"/>
    </row>
    <row r="1313">
      <c r="C1313" s="320" t="n"/>
      <c r="D1313" s="313" t="n"/>
      <c r="E1313" s="291" t="n"/>
      <c r="F1313" s="294" t="n"/>
      <c r="G1313" s="295" t="n"/>
      <c r="H1313" s="356" t="n"/>
      <c r="I1313" s="341" t="n"/>
      <c r="J1313" s="322" t="n"/>
      <c r="K1313" s="357" t="n"/>
      <c r="L1313" s="294" t="n"/>
      <c r="M1313" s="294" t="n"/>
      <c r="N1313" s="294" t="n"/>
      <c r="O1313" s="298" t="n"/>
      <c r="P1313" s="300" t="n"/>
      <c r="Q1313" s="385" t="n"/>
      <c r="R1313" s="268" t="n"/>
      <c r="S1313" s="317" t="n"/>
      <c r="T1313" s="314" t="n"/>
      <c r="U1313" s="317" t="n"/>
      <c r="V1313" s="341" t="n"/>
      <c r="W1313" s="341" t="n"/>
      <c r="X1313" s="291" t="n"/>
      <c r="Y1313" s="114" t="n"/>
    </row>
    <row r="1314">
      <c r="C1314" s="320" t="n"/>
      <c r="D1314" s="313" t="n"/>
      <c r="E1314" s="291" t="n"/>
      <c r="F1314" s="294" t="n"/>
      <c r="G1314" s="295" t="n"/>
      <c r="H1314" s="356" t="n"/>
      <c r="I1314" s="341" t="n"/>
      <c r="J1314" s="322" t="n"/>
      <c r="K1314" s="357" t="n"/>
      <c r="L1314" s="294" t="n"/>
      <c r="M1314" s="294" t="n"/>
      <c r="N1314" s="294" t="n"/>
      <c r="O1314" s="298" t="n"/>
      <c r="P1314" s="300" t="n"/>
      <c r="Q1314" s="385" t="n"/>
      <c r="R1314" s="268" t="n"/>
      <c r="S1314" s="317" t="n"/>
      <c r="T1314" s="314" t="n"/>
      <c r="U1314" s="317" t="n"/>
      <c r="V1314" s="341" t="n"/>
      <c r="W1314" s="341" t="n"/>
      <c r="X1314" s="291" t="n"/>
      <c r="Y1314" s="114" t="n"/>
    </row>
    <row r="1315">
      <c r="C1315" s="320" t="n"/>
      <c r="D1315" s="313" t="n"/>
      <c r="E1315" s="291" t="n"/>
      <c r="F1315" s="294" t="n"/>
      <c r="G1315" s="295" t="n"/>
      <c r="H1315" s="356" t="n"/>
      <c r="I1315" s="341" t="n"/>
      <c r="J1315" s="322" t="n"/>
      <c r="K1315" s="357" t="n"/>
      <c r="L1315" s="294" t="n"/>
      <c r="M1315" s="294" t="n"/>
      <c r="N1315" s="294" t="n"/>
      <c r="O1315" s="298" t="n"/>
      <c r="P1315" s="300" t="n"/>
      <c r="Q1315" s="385" t="n"/>
      <c r="R1315" s="268" t="n"/>
      <c r="S1315" s="317" t="n"/>
      <c r="T1315" s="314" t="n"/>
      <c r="U1315" s="317" t="n"/>
      <c r="V1315" s="341" t="n"/>
      <c r="W1315" s="341" t="n"/>
      <c r="X1315" s="291" t="n"/>
      <c r="Y1315" s="114" t="n"/>
    </row>
    <row r="1316">
      <c r="C1316" s="320" t="n"/>
      <c r="D1316" s="313" t="n"/>
      <c r="E1316" s="291" t="n"/>
      <c r="F1316" s="294" t="n"/>
      <c r="G1316" s="295" t="n"/>
      <c r="H1316" s="356" t="n"/>
      <c r="I1316" s="341" t="n"/>
      <c r="J1316" s="322" t="n"/>
      <c r="K1316" s="357" t="n"/>
      <c r="L1316" s="294" t="n"/>
      <c r="M1316" s="294" t="n"/>
      <c r="N1316" s="294" t="n"/>
      <c r="O1316" s="298" t="n"/>
      <c r="P1316" s="300" t="n"/>
      <c r="Q1316" s="385" t="n"/>
      <c r="R1316" s="268" t="n"/>
      <c r="S1316" s="317" t="n"/>
      <c r="T1316" s="314" t="n"/>
      <c r="U1316" s="317" t="n"/>
      <c r="V1316" s="341" t="n"/>
      <c r="W1316" s="341" t="n"/>
      <c r="X1316" s="291" t="n"/>
      <c r="Y1316" s="114" t="n"/>
    </row>
    <row r="1317">
      <c r="C1317" s="320" t="n"/>
      <c r="D1317" s="313" t="n"/>
      <c r="E1317" s="291" t="n"/>
      <c r="F1317" s="294" t="n"/>
      <c r="G1317" s="295" t="n"/>
      <c r="H1317" s="356" t="n"/>
      <c r="I1317" s="341" t="n"/>
      <c r="J1317" s="322" t="n"/>
      <c r="K1317" s="357" t="n"/>
      <c r="L1317" s="294" t="n"/>
      <c r="M1317" s="294" t="n"/>
      <c r="N1317" s="294" t="n"/>
      <c r="O1317" s="298" t="n"/>
      <c r="P1317" s="300" t="n"/>
      <c r="Q1317" s="385" t="n"/>
      <c r="R1317" s="268" t="n"/>
      <c r="S1317" s="317" t="n"/>
      <c r="T1317" s="314" t="n"/>
      <c r="U1317" s="317" t="n"/>
      <c r="V1317" s="341" t="n"/>
      <c r="W1317" s="341" t="n"/>
      <c r="X1317" s="291" t="n"/>
      <c r="Y1317" s="114" t="n"/>
    </row>
    <row r="1318">
      <c r="C1318" s="320" t="n"/>
      <c r="D1318" s="313" t="n"/>
      <c r="E1318" s="291" t="n"/>
      <c r="F1318" s="294" t="n"/>
      <c r="G1318" s="295" t="n"/>
      <c r="H1318" s="356" t="n"/>
      <c r="I1318" s="341" t="n"/>
      <c r="J1318" s="322" t="n"/>
      <c r="K1318" s="357" t="n"/>
      <c r="L1318" s="294" t="n"/>
      <c r="M1318" s="294" t="n"/>
      <c r="N1318" s="294" t="n"/>
      <c r="O1318" s="298" t="n"/>
      <c r="P1318" s="300" t="n"/>
      <c r="Q1318" s="385" t="n"/>
      <c r="R1318" s="268" t="n"/>
      <c r="S1318" s="317" t="n"/>
      <c r="T1318" s="314" t="n"/>
      <c r="U1318" s="317" t="n"/>
      <c r="V1318" s="341" t="n"/>
      <c r="W1318" s="341" t="n"/>
      <c r="X1318" s="291" t="n"/>
      <c r="Y1318" s="114" t="n"/>
    </row>
    <row r="1319">
      <c r="C1319" s="320" t="n"/>
      <c r="D1319" s="313" t="n"/>
      <c r="E1319" s="291" t="n"/>
      <c r="F1319" s="294" t="n"/>
      <c r="G1319" s="295" t="n"/>
      <c r="H1319" s="356" t="n"/>
      <c r="I1319" s="341" t="n"/>
      <c r="J1319" s="322" t="n"/>
      <c r="K1319" s="357" t="n"/>
      <c r="L1319" s="294" t="n"/>
      <c r="M1319" s="294" t="n"/>
      <c r="N1319" s="294" t="n"/>
      <c r="O1319" s="298" t="n"/>
      <c r="P1319" s="300" t="n"/>
      <c r="Q1319" s="385" t="n"/>
      <c r="R1319" s="268" t="n"/>
      <c r="S1319" s="317" t="n"/>
      <c r="T1319" s="314" t="n"/>
      <c r="U1319" s="317" t="n"/>
      <c r="V1319" s="341" t="n"/>
      <c r="W1319" s="341" t="n"/>
      <c r="X1319" s="291" t="n"/>
      <c r="Y1319" s="114" t="n"/>
    </row>
    <row r="1320">
      <c r="C1320" s="320" t="n"/>
      <c r="D1320" s="313" t="n"/>
      <c r="E1320" s="291" t="n"/>
      <c r="F1320" s="294" t="n"/>
      <c r="G1320" s="295" t="n"/>
      <c r="H1320" s="356" t="n"/>
      <c r="I1320" s="341" t="n"/>
      <c r="J1320" s="322" t="n"/>
      <c r="K1320" s="357" t="n"/>
      <c r="L1320" s="294" t="n"/>
      <c r="M1320" s="294" t="n"/>
      <c r="N1320" s="294" t="n"/>
      <c r="O1320" s="298" t="n"/>
      <c r="P1320" s="300" t="n"/>
      <c r="Q1320" s="385" t="n"/>
      <c r="R1320" s="268" t="n"/>
      <c r="S1320" s="317" t="n"/>
      <c r="T1320" s="314" t="n"/>
      <c r="U1320" s="317" t="n"/>
      <c r="V1320" s="341" t="n"/>
      <c r="W1320" s="341" t="n"/>
      <c r="X1320" s="291" t="n"/>
      <c r="Y1320" s="114" t="n"/>
    </row>
    <row r="1321">
      <c r="C1321" s="320" t="n"/>
      <c r="D1321" s="313" t="n"/>
      <c r="E1321" s="291" t="n"/>
      <c r="F1321" s="294" t="n"/>
      <c r="G1321" s="295" t="n"/>
      <c r="H1321" s="356" t="n"/>
      <c r="I1321" s="341" t="n"/>
      <c r="J1321" s="322" t="n"/>
      <c r="K1321" s="357" t="n"/>
      <c r="L1321" s="294" t="n"/>
      <c r="M1321" s="294" t="n"/>
      <c r="N1321" s="294" t="n"/>
      <c r="O1321" s="298" t="n"/>
      <c r="P1321" s="300" t="n"/>
      <c r="Q1321" s="385" t="n"/>
      <c r="R1321" s="268" t="n"/>
      <c r="S1321" s="317" t="n"/>
      <c r="T1321" s="314" t="n"/>
      <c r="U1321" s="317" t="n"/>
      <c r="V1321" s="341" t="n"/>
      <c r="W1321" s="341" t="n"/>
      <c r="X1321" s="291" t="n"/>
      <c r="Y1321" s="114" t="n"/>
    </row>
    <row r="1322">
      <c r="C1322" s="320" t="n"/>
      <c r="D1322" s="313" t="n"/>
      <c r="E1322" s="291" t="n"/>
      <c r="F1322" s="294" t="n"/>
      <c r="G1322" s="295" t="n"/>
      <c r="H1322" s="356" t="n"/>
      <c r="I1322" s="341" t="n"/>
      <c r="J1322" s="322" t="n"/>
      <c r="K1322" s="357" t="n"/>
      <c r="L1322" s="294" t="n"/>
      <c r="M1322" s="294" t="n"/>
      <c r="N1322" s="294" t="n"/>
      <c r="O1322" s="298" t="n"/>
      <c r="P1322" s="300" t="n"/>
      <c r="Q1322" s="385" t="n"/>
      <c r="R1322" s="268" t="n"/>
      <c r="S1322" s="317" t="n"/>
      <c r="T1322" s="314" t="n"/>
      <c r="U1322" s="317" t="n"/>
      <c r="V1322" s="341" t="n"/>
      <c r="W1322" s="341" t="n"/>
      <c r="X1322" s="291" t="n"/>
      <c r="Y1322" s="114" t="n"/>
    </row>
    <row r="1323">
      <c r="C1323" s="320" t="n"/>
      <c r="D1323" s="313" t="n"/>
      <c r="E1323" s="291" t="n"/>
      <c r="F1323" s="294" t="n"/>
      <c r="G1323" s="295" t="n"/>
      <c r="H1323" s="356" t="n"/>
      <c r="I1323" s="341" t="n"/>
      <c r="J1323" s="322" t="n"/>
      <c r="K1323" s="357" t="n"/>
      <c r="L1323" s="294" t="n"/>
      <c r="M1323" s="294" t="n"/>
      <c r="N1323" s="294" t="n"/>
      <c r="O1323" s="298" t="n"/>
      <c r="P1323" s="300" t="n"/>
      <c r="Q1323" s="385" t="n"/>
      <c r="R1323" s="268" t="n"/>
      <c r="S1323" s="317" t="n"/>
      <c r="T1323" s="314" t="n"/>
      <c r="U1323" s="317" t="n"/>
      <c r="V1323" s="341" t="n"/>
      <c r="W1323" s="341" t="n"/>
      <c r="X1323" s="291" t="n"/>
      <c r="Y1323" s="114" t="n"/>
    </row>
    <row r="1324">
      <c r="C1324" s="320" t="n"/>
      <c r="D1324" s="313" t="n"/>
      <c r="E1324" s="291" t="n"/>
      <c r="F1324" s="294" t="n"/>
      <c r="G1324" s="295" t="n"/>
      <c r="H1324" s="356" t="n"/>
      <c r="I1324" s="341" t="n"/>
      <c r="J1324" s="322" t="n"/>
      <c r="K1324" s="357" t="n"/>
      <c r="L1324" s="294" t="n"/>
      <c r="M1324" s="294" t="n"/>
      <c r="N1324" s="294" t="n"/>
      <c r="O1324" s="298" t="n"/>
      <c r="P1324" s="300" t="n"/>
      <c r="Q1324" s="385" t="n"/>
      <c r="R1324" s="268" t="n"/>
      <c r="S1324" s="317" t="n"/>
      <c r="T1324" s="314" t="n"/>
      <c r="U1324" s="317" t="n"/>
      <c r="V1324" s="341" t="n"/>
      <c r="W1324" s="341" t="n"/>
      <c r="X1324" s="291" t="n"/>
      <c r="Y1324" s="114" t="n"/>
    </row>
    <row r="1325">
      <c r="C1325" s="320" t="n"/>
      <c r="D1325" s="313" t="n"/>
      <c r="E1325" s="291" t="n"/>
      <c r="F1325" s="294" t="n"/>
      <c r="G1325" s="295" t="n"/>
      <c r="H1325" s="356" t="n"/>
      <c r="I1325" s="341" t="n"/>
      <c r="J1325" s="322" t="n"/>
      <c r="K1325" s="357" t="n"/>
      <c r="L1325" s="294" t="n"/>
      <c r="M1325" s="294" t="n"/>
      <c r="N1325" s="294" t="n"/>
      <c r="O1325" s="298" t="n"/>
      <c r="P1325" s="300" t="n"/>
      <c r="Q1325" s="385" t="n"/>
      <c r="R1325" s="268" t="n"/>
      <c r="S1325" s="317" t="n"/>
      <c r="T1325" s="314" t="n"/>
      <c r="U1325" s="317" t="n"/>
      <c r="V1325" s="341" t="n"/>
      <c r="W1325" s="341" t="n"/>
      <c r="X1325" s="291" t="n"/>
      <c r="Y1325" s="114" t="n"/>
    </row>
    <row r="1326">
      <c r="C1326" s="320" t="n"/>
      <c r="D1326" s="313" t="n"/>
      <c r="E1326" s="291" t="n"/>
      <c r="F1326" s="294" t="n"/>
      <c r="G1326" s="295" t="n"/>
      <c r="H1326" s="356" t="n"/>
      <c r="I1326" s="341" t="n"/>
      <c r="J1326" s="322" t="n"/>
      <c r="K1326" s="357" t="n"/>
      <c r="L1326" s="294" t="n"/>
      <c r="M1326" s="294" t="n"/>
      <c r="N1326" s="294" t="n"/>
      <c r="O1326" s="298" t="n"/>
      <c r="P1326" s="300" t="n"/>
      <c r="Q1326" s="385" t="n"/>
      <c r="R1326" s="268" t="n"/>
      <c r="S1326" s="317" t="n"/>
      <c r="T1326" s="314" t="n"/>
      <c r="U1326" s="317" t="n"/>
      <c r="V1326" s="341" t="n"/>
      <c r="W1326" s="341" t="n"/>
      <c r="X1326" s="291" t="n"/>
      <c r="Y1326" s="114" t="n"/>
    </row>
    <row r="1327">
      <c r="C1327" s="320" t="n"/>
      <c r="D1327" s="313" t="n"/>
      <c r="E1327" s="291" t="n"/>
      <c r="F1327" s="294" t="n"/>
      <c r="G1327" s="295" t="n"/>
      <c r="H1327" s="356" t="n"/>
      <c r="I1327" s="341" t="n"/>
      <c r="J1327" s="322" t="n"/>
      <c r="K1327" s="357" t="n"/>
      <c r="L1327" s="294" t="n"/>
      <c r="M1327" s="294" t="n"/>
      <c r="N1327" s="294" t="n"/>
      <c r="O1327" s="298" t="n"/>
      <c r="P1327" s="300" t="n"/>
      <c r="Q1327" s="385" t="n"/>
      <c r="R1327" s="268" t="n"/>
      <c r="S1327" s="317" t="n"/>
      <c r="T1327" s="314" t="n"/>
      <c r="U1327" s="317" t="n"/>
      <c r="V1327" s="341" t="n"/>
      <c r="W1327" s="341" t="n"/>
      <c r="X1327" s="291" t="n"/>
      <c r="Y1327" s="114" t="n"/>
    </row>
    <row r="1328">
      <c r="C1328" s="320" t="n"/>
      <c r="D1328" s="313" t="n"/>
      <c r="E1328" s="291" t="n"/>
      <c r="F1328" s="294" t="n"/>
      <c r="G1328" s="295" t="n"/>
      <c r="H1328" s="356" t="n"/>
      <c r="I1328" s="341" t="n"/>
      <c r="J1328" s="322" t="n"/>
      <c r="K1328" s="357" t="n"/>
      <c r="L1328" s="294" t="n"/>
      <c r="M1328" s="294" t="n"/>
      <c r="N1328" s="294" t="n"/>
      <c r="O1328" s="298" t="n"/>
      <c r="P1328" s="300" t="n"/>
      <c r="Q1328" s="385" t="n"/>
      <c r="R1328" s="268" t="n"/>
      <c r="S1328" s="317" t="n"/>
      <c r="T1328" s="314" t="n"/>
      <c r="U1328" s="317" t="n"/>
      <c r="V1328" s="341" t="n"/>
      <c r="W1328" s="341" t="n"/>
      <c r="X1328" s="291" t="n"/>
      <c r="Y1328" s="114" t="n"/>
    </row>
    <row r="1329">
      <c r="C1329" s="320" t="n"/>
      <c r="D1329" s="313" t="n"/>
      <c r="E1329" s="291" t="n"/>
      <c r="F1329" s="294" t="n"/>
      <c r="G1329" s="295" t="n"/>
      <c r="H1329" s="356" t="n"/>
      <c r="I1329" s="341" t="n"/>
      <c r="J1329" s="322" t="n"/>
      <c r="K1329" s="357" t="n"/>
      <c r="L1329" s="294" t="n"/>
      <c r="M1329" s="294" t="n"/>
      <c r="N1329" s="294" t="n"/>
      <c r="O1329" s="298" t="n"/>
      <c r="P1329" s="300" t="n"/>
      <c r="Q1329" s="385" t="n"/>
      <c r="R1329" s="268" t="n"/>
      <c r="S1329" s="317" t="n"/>
      <c r="T1329" s="314" t="n"/>
      <c r="U1329" s="317" t="n"/>
      <c r="V1329" s="341" t="n"/>
      <c r="W1329" s="341" t="n"/>
      <c r="X1329" s="291" t="n"/>
      <c r="Y1329" s="114" t="n"/>
    </row>
    <row r="1330">
      <c r="C1330" s="320" t="n"/>
      <c r="D1330" s="313" t="n"/>
      <c r="E1330" s="291" t="n"/>
      <c r="F1330" s="294" t="n"/>
      <c r="G1330" s="295" t="n"/>
      <c r="H1330" s="356" t="n"/>
      <c r="I1330" s="341" t="n"/>
      <c r="J1330" s="322" t="n"/>
      <c r="K1330" s="357" t="n"/>
      <c r="L1330" s="294" t="n"/>
      <c r="M1330" s="294" t="n"/>
      <c r="N1330" s="294" t="n"/>
      <c r="O1330" s="298" t="n"/>
      <c r="P1330" s="300" t="n"/>
      <c r="Q1330" s="385" t="n"/>
      <c r="R1330" s="268" t="n"/>
      <c r="S1330" s="317" t="n"/>
      <c r="T1330" s="314" t="n"/>
      <c r="U1330" s="317" t="n"/>
      <c r="V1330" s="341" t="n"/>
      <c r="W1330" s="341" t="n"/>
      <c r="X1330" s="291" t="n"/>
      <c r="Y1330" s="114" t="n"/>
    </row>
    <row r="1331">
      <c r="C1331" s="320" t="n"/>
      <c r="D1331" s="313" t="n"/>
      <c r="E1331" s="291" t="n"/>
      <c r="F1331" s="294" t="n"/>
      <c r="G1331" s="295" t="n"/>
      <c r="H1331" s="356" t="n"/>
      <c r="I1331" s="341" t="n"/>
      <c r="J1331" s="322" t="n"/>
      <c r="K1331" s="357" t="n"/>
      <c r="L1331" s="294" t="n"/>
      <c r="M1331" s="294" t="n"/>
      <c r="N1331" s="294" t="n"/>
      <c r="O1331" s="298" t="n"/>
      <c r="P1331" s="300" t="n"/>
      <c r="Q1331" s="385" t="n"/>
      <c r="R1331" s="268" t="n"/>
      <c r="S1331" s="317" t="n"/>
      <c r="T1331" s="314" t="n"/>
      <c r="U1331" s="317" t="n"/>
      <c r="V1331" s="341" t="n"/>
      <c r="W1331" s="341" t="n"/>
      <c r="X1331" s="291" t="n"/>
      <c r="Y1331" s="114" t="n"/>
    </row>
    <row r="1332">
      <c r="C1332" s="320" t="n"/>
      <c r="D1332" s="313" t="n"/>
      <c r="E1332" s="291" t="n"/>
      <c r="F1332" s="294" t="n"/>
      <c r="G1332" s="295" t="n"/>
      <c r="H1332" s="356" t="n"/>
      <c r="I1332" s="341" t="n"/>
      <c r="J1332" s="322" t="n"/>
      <c r="K1332" s="357" t="n"/>
      <c r="L1332" s="294" t="n"/>
      <c r="M1332" s="294" t="n"/>
      <c r="N1332" s="294" t="n"/>
      <c r="O1332" s="298" t="n"/>
      <c r="P1332" s="300" t="n"/>
      <c r="Q1332" s="385" t="n"/>
      <c r="R1332" s="268" t="n"/>
      <c r="S1332" s="317" t="n"/>
      <c r="T1332" s="314" t="n"/>
      <c r="U1332" s="317" t="n"/>
      <c r="V1332" s="341" t="n"/>
      <c r="W1332" s="341" t="n"/>
      <c r="X1332" s="291" t="n"/>
      <c r="Y1332" s="114" t="n"/>
    </row>
    <row r="1333">
      <c r="C1333" s="320" t="n"/>
      <c r="D1333" s="313" t="n"/>
      <c r="E1333" s="291" t="n"/>
      <c r="F1333" s="294" t="n"/>
      <c r="G1333" s="295" t="n"/>
      <c r="H1333" s="356" t="n"/>
      <c r="I1333" s="341" t="n"/>
      <c r="J1333" s="322" t="n"/>
      <c r="K1333" s="357" t="n"/>
      <c r="L1333" s="294" t="n"/>
      <c r="M1333" s="294" t="n"/>
      <c r="N1333" s="294" t="n"/>
      <c r="O1333" s="298" t="n"/>
      <c r="P1333" s="300" t="n"/>
      <c r="Q1333" s="385" t="n"/>
      <c r="R1333" s="268" t="n"/>
      <c r="S1333" s="317" t="n"/>
      <c r="T1333" s="314" t="n"/>
      <c r="U1333" s="317" t="n"/>
      <c r="V1333" s="341" t="n"/>
      <c r="W1333" s="341" t="n"/>
      <c r="X1333" s="291" t="n"/>
      <c r="Y1333" s="114" t="n"/>
    </row>
    <row r="1334">
      <c r="C1334" s="320" t="n"/>
      <c r="D1334" s="313" t="n"/>
      <c r="E1334" s="291" t="n"/>
      <c r="F1334" s="294" t="n"/>
      <c r="G1334" s="295" t="n"/>
      <c r="H1334" s="356" t="n"/>
      <c r="I1334" s="341" t="n"/>
      <c r="J1334" s="322" t="n"/>
      <c r="K1334" s="357" t="n"/>
      <c r="L1334" s="294" t="n"/>
      <c r="M1334" s="294" t="n"/>
      <c r="N1334" s="294" t="n"/>
      <c r="O1334" s="298" t="n"/>
      <c r="P1334" s="300" t="n"/>
      <c r="Q1334" s="385" t="n"/>
      <c r="R1334" s="268" t="n"/>
      <c r="S1334" s="317" t="n"/>
      <c r="T1334" s="314" t="n"/>
      <c r="U1334" s="317" t="n"/>
      <c r="V1334" s="341" t="n"/>
      <c r="W1334" s="341" t="n"/>
      <c r="X1334" s="291" t="n"/>
      <c r="Y1334" s="114" t="n"/>
    </row>
    <row r="1335">
      <c r="C1335" s="320" t="n"/>
      <c r="D1335" s="313" t="n"/>
      <c r="E1335" s="291" t="n"/>
      <c r="F1335" s="294" t="n"/>
      <c r="G1335" s="295" t="n"/>
      <c r="H1335" s="356" t="n"/>
      <c r="I1335" s="341" t="n"/>
      <c r="J1335" s="322" t="n"/>
      <c r="K1335" s="357" t="n"/>
      <c r="L1335" s="294" t="n"/>
      <c r="M1335" s="294" t="n"/>
      <c r="N1335" s="294" t="n"/>
      <c r="O1335" s="298" t="n"/>
      <c r="P1335" s="300" t="n"/>
      <c r="Q1335" s="385" t="n"/>
      <c r="R1335" s="268" t="n"/>
      <c r="S1335" s="317" t="n"/>
      <c r="T1335" s="314" t="n"/>
      <c r="U1335" s="317" t="n"/>
      <c r="V1335" s="341" t="n"/>
      <c r="W1335" s="341" t="n"/>
      <c r="X1335" s="291" t="n"/>
      <c r="Y1335" s="114" t="n"/>
    </row>
    <row r="1336">
      <c r="C1336" s="320" t="n"/>
      <c r="D1336" s="313" t="n"/>
      <c r="E1336" s="291" t="n"/>
      <c r="F1336" s="294" t="n"/>
      <c r="G1336" s="295" t="n"/>
      <c r="H1336" s="356" t="n"/>
      <c r="I1336" s="341" t="n"/>
      <c r="J1336" s="322" t="n"/>
      <c r="K1336" s="357" t="n"/>
      <c r="L1336" s="294" t="n"/>
      <c r="M1336" s="294" t="n"/>
      <c r="N1336" s="294" t="n"/>
      <c r="O1336" s="298" t="n"/>
      <c r="P1336" s="300" t="n"/>
      <c r="Q1336" s="385" t="n"/>
      <c r="R1336" s="268" t="n"/>
      <c r="S1336" s="317" t="n"/>
      <c r="T1336" s="314" t="n"/>
      <c r="U1336" s="317" t="n"/>
      <c r="V1336" s="341" t="n"/>
      <c r="W1336" s="341" t="n"/>
      <c r="X1336" s="291" t="n"/>
      <c r="Y1336" s="114" t="n"/>
    </row>
    <row r="1337">
      <c r="C1337" s="320" t="n"/>
      <c r="D1337" s="313" t="n"/>
      <c r="E1337" s="291" t="n"/>
      <c r="F1337" s="294" t="n"/>
      <c r="G1337" s="295" t="n"/>
      <c r="H1337" s="356" t="n"/>
      <c r="I1337" s="341" t="n"/>
      <c r="J1337" s="322" t="n"/>
      <c r="K1337" s="357" t="n"/>
      <c r="L1337" s="294" t="n"/>
      <c r="M1337" s="294" t="n"/>
      <c r="N1337" s="294" t="n"/>
      <c r="O1337" s="298" t="n"/>
      <c r="P1337" s="300" t="n"/>
      <c r="Q1337" s="385" t="n"/>
      <c r="R1337" s="268" t="n"/>
      <c r="S1337" s="317" t="n"/>
      <c r="T1337" s="314" t="n"/>
      <c r="U1337" s="317" t="n"/>
      <c r="V1337" s="341" t="n"/>
      <c r="W1337" s="341" t="n"/>
      <c r="X1337" s="291" t="n"/>
      <c r="Y1337" s="114" t="n"/>
    </row>
    <row r="1338">
      <c r="C1338" s="320" t="n"/>
      <c r="D1338" s="313" t="n"/>
      <c r="E1338" s="291" t="n"/>
      <c r="F1338" s="294" t="n"/>
      <c r="G1338" s="295" t="n"/>
      <c r="H1338" s="356" t="n"/>
      <c r="I1338" s="341" t="n"/>
      <c r="J1338" s="322" t="n"/>
      <c r="K1338" s="357" t="n"/>
      <c r="L1338" s="294" t="n"/>
      <c r="M1338" s="294" t="n"/>
      <c r="N1338" s="294" t="n"/>
      <c r="O1338" s="298" t="n"/>
      <c r="P1338" s="300" t="n"/>
      <c r="Q1338" s="385" t="n"/>
      <c r="R1338" s="268" t="n"/>
      <c r="S1338" s="317" t="n"/>
      <c r="T1338" s="314" t="n"/>
      <c r="U1338" s="317" t="n"/>
      <c r="V1338" s="341" t="n"/>
      <c r="W1338" s="341" t="n"/>
      <c r="X1338" s="291" t="n"/>
      <c r="Y1338" s="114" t="n"/>
    </row>
    <row r="1339">
      <c r="C1339" s="320" t="n"/>
      <c r="D1339" s="313" t="n"/>
      <c r="E1339" s="291" t="n"/>
      <c r="F1339" s="294" t="n"/>
      <c r="G1339" s="295" t="n"/>
      <c r="H1339" s="356" t="n"/>
      <c r="I1339" s="341" t="n"/>
      <c r="J1339" s="322" t="n"/>
      <c r="K1339" s="357" t="n"/>
      <c r="L1339" s="294" t="n"/>
      <c r="M1339" s="294" t="n"/>
      <c r="N1339" s="294" t="n"/>
      <c r="O1339" s="298" t="n"/>
      <c r="P1339" s="300" t="n"/>
      <c r="Q1339" s="385" t="n"/>
      <c r="R1339" s="268" t="n"/>
      <c r="S1339" s="317" t="n"/>
      <c r="T1339" s="314" t="n"/>
      <c r="U1339" s="317" t="n"/>
      <c r="V1339" s="341" t="n"/>
      <c r="W1339" s="341" t="n"/>
      <c r="X1339" s="291" t="n"/>
      <c r="Y1339" s="114" t="n"/>
    </row>
    <row r="1340">
      <c r="C1340" s="320" t="n"/>
      <c r="D1340" s="313" t="n"/>
      <c r="E1340" s="291" t="n"/>
      <c r="F1340" s="294" t="n"/>
      <c r="G1340" s="295" t="n"/>
      <c r="H1340" s="356" t="n"/>
      <c r="I1340" s="341" t="n"/>
      <c r="J1340" s="322" t="n"/>
      <c r="K1340" s="357" t="n"/>
      <c r="L1340" s="294" t="n"/>
      <c r="M1340" s="294" t="n"/>
      <c r="N1340" s="294" t="n"/>
      <c r="O1340" s="298" t="n"/>
      <c r="P1340" s="300" t="n"/>
      <c r="Q1340" s="385" t="n"/>
      <c r="R1340" s="268" t="n"/>
      <c r="S1340" s="317" t="n"/>
      <c r="T1340" s="314" t="n"/>
      <c r="U1340" s="317" t="n"/>
      <c r="V1340" s="341" t="n"/>
      <c r="W1340" s="341" t="n"/>
      <c r="X1340" s="291" t="n"/>
      <c r="Y1340" s="114" t="n"/>
    </row>
    <row r="1341">
      <c r="C1341" s="320" t="n"/>
      <c r="D1341" s="313" t="n"/>
      <c r="E1341" s="291" t="n"/>
      <c r="F1341" s="294" t="n"/>
      <c r="G1341" s="295" t="n"/>
      <c r="H1341" s="356" t="n"/>
      <c r="I1341" s="341" t="n"/>
      <c r="J1341" s="322" t="n"/>
      <c r="K1341" s="357" t="n"/>
      <c r="L1341" s="294" t="n"/>
      <c r="M1341" s="294" t="n"/>
      <c r="N1341" s="294" t="n"/>
      <c r="O1341" s="298" t="n"/>
      <c r="P1341" s="300" t="n"/>
      <c r="Q1341" s="385" t="n"/>
      <c r="R1341" s="268" t="n"/>
      <c r="S1341" s="317" t="n"/>
      <c r="T1341" s="314" t="n"/>
      <c r="U1341" s="317" t="n"/>
      <c r="V1341" s="341" t="n"/>
      <c r="W1341" s="341" t="n"/>
      <c r="X1341" s="291" t="n"/>
      <c r="Y1341" s="114" t="n"/>
    </row>
    <row r="1342">
      <c r="C1342" s="320" t="n"/>
      <c r="D1342" s="313" t="n"/>
      <c r="E1342" s="291" t="n"/>
      <c r="F1342" s="294" t="n"/>
      <c r="G1342" s="295" t="n"/>
      <c r="H1342" s="356" t="n"/>
      <c r="I1342" s="341" t="n"/>
      <c r="J1342" s="322" t="n"/>
      <c r="K1342" s="357" t="n"/>
      <c r="L1342" s="294" t="n"/>
      <c r="M1342" s="294" t="n"/>
      <c r="N1342" s="294" t="n"/>
      <c r="O1342" s="298" t="n"/>
      <c r="P1342" s="300" t="n"/>
      <c r="Q1342" s="385" t="n"/>
      <c r="R1342" s="268" t="n"/>
      <c r="S1342" s="317" t="n"/>
      <c r="T1342" s="314" t="n"/>
      <c r="U1342" s="317" t="n"/>
      <c r="V1342" s="341" t="n"/>
      <c r="W1342" s="341" t="n"/>
      <c r="X1342" s="291" t="n"/>
      <c r="Y1342" s="114" t="n"/>
    </row>
    <row r="1343">
      <c r="C1343" s="320" t="n"/>
      <c r="D1343" s="313" t="n"/>
      <c r="E1343" s="291" t="n"/>
      <c r="F1343" s="294" t="n"/>
      <c r="G1343" s="295" t="n"/>
      <c r="H1343" s="356" t="n"/>
      <c r="I1343" s="341" t="n"/>
      <c r="J1343" s="322" t="n"/>
      <c r="K1343" s="357" t="n"/>
      <c r="L1343" s="294" t="n"/>
      <c r="M1343" s="294" t="n"/>
      <c r="N1343" s="294" t="n"/>
      <c r="O1343" s="298" t="n"/>
      <c r="P1343" s="300" t="n"/>
      <c r="Q1343" s="385" t="n"/>
      <c r="R1343" s="268" t="n"/>
      <c r="S1343" s="317" t="n"/>
      <c r="T1343" s="314" t="n"/>
      <c r="U1343" s="317" t="n"/>
      <c r="V1343" s="341" t="n"/>
      <c r="W1343" s="341" t="n"/>
      <c r="X1343" s="291" t="n"/>
      <c r="Y1343" s="114" t="n"/>
    </row>
    <row r="1344">
      <c r="C1344" s="320" t="n"/>
      <c r="D1344" s="313" t="n"/>
      <c r="E1344" s="291" t="n"/>
      <c r="F1344" s="294" t="n"/>
      <c r="G1344" s="295" t="n"/>
      <c r="H1344" s="356" t="n"/>
      <c r="I1344" s="341" t="n"/>
      <c r="J1344" s="322" t="n"/>
      <c r="K1344" s="357" t="n"/>
      <c r="L1344" s="294" t="n"/>
      <c r="M1344" s="294" t="n"/>
      <c r="N1344" s="294" t="n"/>
      <c r="O1344" s="298" t="n"/>
      <c r="P1344" s="300" t="n"/>
      <c r="Q1344" s="385" t="n"/>
      <c r="R1344" s="268" t="n"/>
      <c r="S1344" s="317" t="n"/>
      <c r="T1344" s="314" t="n"/>
      <c r="U1344" s="317" t="n"/>
      <c r="V1344" s="341" t="n"/>
      <c r="W1344" s="341" t="n"/>
      <c r="X1344" s="291" t="n"/>
      <c r="Y1344" s="114" t="n"/>
    </row>
    <row r="1345">
      <c r="C1345" s="320" t="n"/>
      <c r="D1345" s="313" t="n"/>
      <c r="E1345" s="291" t="n"/>
      <c r="F1345" s="294" t="n"/>
      <c r="G1345" s="295" t="n"/>
      <c r="H1345" s="356" t="n"/>
      <c r="I1345" s="341" t="n"/>
      <c r="J1345" s="322" t="n"/>
      <c r="K1345" s="357" t="n"/>
      <c r="L1345" s="294" t="n"/>
      <c r="M1345" s="294" t="n"/>
      <c r="N1345" s="294" t="n"/>
      <c r="O1345" s="298" t="n"/>
      <c r="P1345" s="300" t="n"/>
      <c r="Q1345" s="385" t="n"/>
      <c r="R1345" s="268" t="n"/>
      <c r="S1345" s="317" t="n"/>
      <c r="T1345" s="314" t="n"/>
      <c r="U1345" s="317" t="n"/>
      <c r="V1345" s="341" t="n"/>
      <c r="W1345" s="341" t="n"/>
      <c r="X1345" s="291" t="n"/>
      <c r="Y1345" s="114" t="n"/>
    </row>
    <row r="1346">
      <c r="C1346" s="320" t="n"/>
      <c r="D1346" s="313" t="n"/>
      <c r="E1346" s="291" t="n"/>
      <c r="F1346" s="294" t="n"/>
      <c r="G1346" s="295" t="n"/>
      <c r="H1346" s="356" t="n"/>
      <c r="I1346" s="341" t="n"/>
      <c r="J1346" s="322" t="n"/>
      <c r="K1346" s="357" t="n"/>
      <c r="L1346" s="294" t="n"/>
      <c r="M1346" s="294" t="n"/>
      <c r="N1346" s="294" t="n"/>
      <c r="O1346" s="298" t="n"/>
      <c r="P1346" s="300" t="n"/>
      <c r="Q1346" s="385" t="n"/>
      <c r="R1346" s="268" t="n"/>
      <c r="S1346" s="317" t="n"/>
      <c r="T1346" s="314" t="n"/>
      <c r="U1346" s="317" t="n"/>
      <c r="V1346" s="341" t="n"/>
      <c r="W1346" s="341" t="n"/>
      <c r="X1346" s="291" t="n"/>
      <c r="Y1346" s="114" t="n"/>
    </row>
    <row r="1347">
      <c r="C1347" s="320" t="n"/>
      <c r="D1347" s="313" t="n"/>
      <c r="E1347" s="291" t="n"/>
      <c r="F1347" s="294" t="n"/>
      <c r="G1347" s="295" t="n"/>
      <c r="H1347" s="356" t="n"/>
      <c r="I1347" s="341" t="n"/>
      <c r="J1347" s="322" t="n"/>
      <c r="K1347" s="357" t="n"/>
      <c r="L1347" s="294" t="n"/>
      <c r="M1347" s="294" t="n"/>
      <c r="N1347" s="294" t="n"/>
      <c r="O1347" s="298" t="n"/>
      <c r="P1347" s="300" t="n"/>
      <c r="Q1347" s="385" t="n"/>
      <c r="R1347" s="268" t="n"/>
      <c r="S1347" s="317" t="n"/>
      <c r="T1347" s="314" t="n"/>
      <c r="U1347" s="317" t="n"/>
      <c r="V1347" s="341" t="n"/>
      <c r="W1347" s="341" t="n"/>
      <c r="X1347" s="291" t="n"/>
      <c r="Y1347" s="114" t="n"/>
    </row>
    <row r="1348">
      <c r="C1348" s="320" t="n"/>
      <c r="D1348" s="313" t="n"/>
      <c r="E1348" s="291" t="n"/>
      <c r="F1348" s="294" t="n"/>
      <c r="G1348" s="295" t="n"/>
      <c r="H1348" s="356" t="n"/>
      <c r="I1348" s="341" t="n"/>
      <c r="J1348" s="322" t="n"/>
      <c r="K1348" s="357" t="n"/>
      <c r="L1348" s="294" t="n"/>
      <c r="M1348" s="294" t="n"/>
      <c r="N1348" s="294" t="n"/>
      <c r="O1348" s="298" t="n"/>
      <c r="P1348" s="300" t="n"/>
      <c r="Q1348" s="385" t="n"/>
      <c r="R1348" s="268" t="n"/>
      <c r="S1348" s="317" t="n"/>
      <c r="T1348" s="314" t="n"/>
      <c r="U1348" s="317" t="n"/>
      <c r="V1348" s="341" t="n"/>
      <c r="W1348" s="341" t="n"/>
      <c r="X1348" s="291" t="n"/>
      <c r="Y1348" s="114" t="n"/>
    </row>
    <row r="1349">
      <c r="C1349" s="320" t="n"/>
      <c r="D1349" s="313" t="n"/>
      <c r="E1349" s="291" t="n"/>
      <c r="F1349" s="294" t="n"/>
      <c r="G1349" s="295" t="n"/>
      <c r="H1349" s="356" t="n"/>
      <c r="I1349" s="341" t="n"/>
      <c r="J1349" s="322" t="n"/>
      <c r="K1349" s="357" t="n"/>
      <c r="L1349" s="294" t="n"/>
      <c r="M1349" s="294" t="n"/>
      <c r="N1349" s="294" t="n"/>
      <c r="O1349" s="298" t="n"/>
      <c r="P1349" s="300" t="n"/>
      <c r="Q1349" s="385" t="n"/>
      <c r="R1349" s="268" t="n"/>
      <c r="S1349" s="317" t="n"/>
      <c r="T1349" s="314" t="n"/>
      <c r="U1349" s="317" t="n"/>
      <c r="V1349" s="341" t="n"/>
      <c r="W1349" s="341" t="n"/>
      <c r="X1349" s="291" t="n"/>
      <c r="Y1349" s="114" t="n"/>
    </row>
    <row r="1350">
      <c r="C1350" s="320" t="n"/>
      <c r="D1350" s="313" t="n"/>
      <c r="E1350" s="291" t="n"/>
      <c r="F1350" s="294" t="n"/>
      <c r="G1350" s="295" t="n"/>
      <c r="H1350" s="356" t="n"/>
      <c r="I1350" s="341" t="n"/>
      <c r="J1350" s="322" t="n"/>
      <c r="K1350" s="357" t="n"/>
      <c r="L1350" s="294" t="n"/>
      <c r="M1350" s="294" t="n"/>
      <c r="N1350" s="294" t="n"/>
      <c r="O1350" s="298" t="n"/>
      <c r="P1350" s="300" t="n"/>
      <c r="Q1350" s="385" t="n"/>
      <c r="R1350" s="268" t="n"/>
      <c r="S1350" s="317" t="n"/>
      <c r="T1350" s="314" t="n"/>
      <c r="U1350" s="317" t="n"/>
      <c r="V1350" s="341" t="n"/>
      <c r="W1350" s="341" t="n"/>
      <c r="X1350" s="291" t="n"/>
      <c r="Y1350" s="114" t="n"/>
    </row>
    <row r="1351">
      <c r="C1351" s="320" t="n"/>
      <c r="D1351" s="313" t="n"/>
      <c r="E1351" s="291" t="n"/>
      <c r="F1351" s="294" t="n"/>
      <c r="G1351" s="295" t="n"/>
      <c r="H1351" s="356" t="n"/>
      <c r="I1351" s="341" t="n"/>
      <c r="J1351" s="322" t="n"/>
      <c r="K1351" s="357" t="n"/>
      <c r="L1351" s="294" t="n"/>
      <c r="M1351" s="294" t="n"/>
      <c r="N1351" s="294" t="n"/>
      <c r="O1351" s="298" t="n"/>
      <c r="P1351" s="300" t="n"/>
      <c r="Q1351" s="385" t="n"/>
      <c r="R1351" s="268" t="n"/>
      <c r="S1351" s="317" t="n"/>
      <c r="T1351" s="314" t="n"/>
      <c r="U1351" s="317" t="n"/>
      <c r="V1351" s="341" t="n"/>
      <c r="W1351" s="341" t="n"/>
      <c r="X1351" s="291" t="n"/>
      <c r="Y1351" s="114" t="n"/>
    </row>
    <row r="1352">
      <c r="C1352" s="320" t="n"/>
      <c r="D1352" s="313" t="n"/>
      <c r="E1352" s="291" t="n"/>
      <c r="F1352" s="294" t="n"/>
      <c r="G1352" s="295" t="n"/>
      <c r="H1352" s="356" t="n"/>
      <c r="I1352" s="341" t="n"/>
      <c r="J1352" s="322" t="n"/>
      <c r="K1352" s="357" t="n"/>
      <c r="L1352" s="294" t="n"/>
      <c r="M1352" s="294" t="n"/>
      <c r="N1352" s="294" t="n"/>
      <c r="O1352" s="298" t="n"/>
      <c r="P1352" s="300" t="n"/>
      <c r="Q1352" s="385" t="n"/>
      <c r="R1352" s="268" t="n"/>
      <c r="S1352" s="317" t="n"/>
      <c r="T1352" s="314" t="n"/>
      <c r="U1352" s="317" t="n"/>
      <c r="V1352" s="341" t="n"/>
      <c r="W1352" s="341" t="n"/>
      <c r="X1352" s="291" t="n"/>
      <c r="Y1352" s="114" t="n"/>
    </row>
    <row r="1353">
      <c r="C1353" s="320" t="n"/>
      <c r="D1353" s="313" t="n"/>
      <c r="E1353" s="291" t="n"/>
      <c r="F1353" s="294" t="n"/>
      <c r="G1353" s="295" t="n"/>
      <c r="H1353" s="356" t="n"/>
      <c r="I1353" s="341" t="n"/>
      <c r="J1353" s="322" t="n"/>
      <c r="K1353" s="357" t="n"/>
      <c r="L1353" s="294" t="n"/>
      <c r="M1353" s="294" t="n"/>
      <c r="N1353" s="294" t="n"/>
      <c r="O1353" s="298" t="n"/>
      <c r="P1353" s="300" t="n"/>
      <c r="Q1353" s="385" t="n"/>
      <c r="R1353" s="268" t="n"/>
      <c r="S1353" s="317" t="n"/>
      <c r="T1353" s="314" t="n"/>
      <c r="U1353" s="317" t="n"/>
      <c r="V1353" s="341" t="n"/>
      <c r="W1353" s="341" t="n"/>
      <c r="X1353" s="291" t="n"/>
      <c r="Y1353" s="114" t="n"/>
    </row>
    <row r="1354">
      <c r="C1354" s="320" t="n"/>
      <c r="D1354" s="313" t="n"/>
      <c r="E1354" s="291" t="n"/>
      <c r="F1354" s="294" t="n"/>
      <c r="G1354" s="295" t="n"/>
      <c r="H1354" s="356" t="n"/>
      <c r="I1354" s="341" t="n"/>
      <c r="J1354" s="322" t="n"/>
      <c r="K1354" s="357" t="n"/>
      <c r="L1354" s="294" t="n"/>
      <c r="M1354" s="294" t="n"/>
      <c r="N1354" s="294" t="n"/>
      <c r="O1354" s="298" t="n"/>
      <c r="P1354" s="300" t="n"/>
      <c r="Q1354" s="385" t="n"/>
      <c r="R1354" s="268" t="n"/>
      <c r="S1354" s="317" t="n"/>
      <c r="T1354" s="314" t="n"/>
      <c r="U1354" s="317" t="n"/>
      <c r="V1354" s="341" t="n"/>
      <c r="W1354" s="341" t="n"/>
      <c r="X1354" s="291" t="n"/>
      <c r="Y1354" s="114" t="n"/>
    </row>
    <row r="1355">
      <c r="C1355" s="320" t="n"/>
      <c r="D1355" s="313" t="n"/>
      <c r="E1355" s="291" t="n"/>
      <c r="F1355" s="294" t="n"/>
      <c r="G1355" s="295" t="n"/>
      <c r="H1355" s="356" t="n"/>
      <c r="I1355" s="341" t="n"/>
      <c r="J1355" s="322" t="n"/>
      <c r="K1355" s="357" t="n"/>
      <c r="L1355" s="294" t="n"/>
      <c r="M1355" s="294" t="n"/>
      <c r="N1355" s="294" t="n"/>
      <c r="O1355" s="298" t="n"/>
      <c r="P1355" s="300" t="n"/>
      <c r="Q1355" s="385" t="n"/>
      <c r="R1355" s="268" t="n"/>
      <c r="S1355" s="317" t="n"/>
      <c r="T1355" s="314" t="n"/>
      <c r="U1355" s="317" t="n"/>
      <c r="V1355" s="341" t="n"/>
      <c r="W1355" s="341" t="n"/>
      <c r="X1355" s="291" t="n"/>
      <c r="Y1355" s="114" t="n"/>
    </row>
    <row r="1356">
      <c r="C1356" s="320" t="n"/>
      <c r="D1356" s="313" t="n"/>
      <c r="E1356" s="291" t="n"/>
      <c r="F1356" s="294" t="n"/>
      <c r="G1356" s="295" t="n"/>
      <c r="H1356" s="356" t="n"/>
      <c r="I1356" s="341" t="n"/>
      <c r="J1356" s="322" t="n"/>
      <c r="K1356" s="357" t="n"/>
      <c r="L1356" s="294" t="n"/>
      <c r="M1356" s="294" t="n"/>
      <c r="N1356" s="294" t="n"/>
      <c r="O1356" s="298" t="n"/>
      <c r="P1356" s="300" t="n"/>
      <c r="Q1356" s="385" t="n"/>
      <c r="R1356" s="268" t="n"/>
      <c r="S1356" s="317" t="n"/>
      <c r="T1356" s="314" t="n"/>
      <c r="U1356" s="317" t="n"/>
      <c r="V1356" s="341" t="n"/>
      <c r="W1356" s="341" t="n"/>
      <c r="X1356" s="291" t="n"/>
      <c r="Y1356" s="114" t="n"/>
    </row>
    <row r="1357">
      <c r="C1357" s="320" t="n"/>
      <c r="D1357" s="313" t="n"/>
      <c r="E1357" s="291" t="n"/>
      <c r="F1357" s="294" t="n"/>
      <c r="G1357" s="295" t="n"/>
      <c r="H1357" s="356" t="n"/>
      <c r="I1357" s="341" t="n"/>
      <c r="J1357" s="322" t="n"/>
      <c r="K1357" s="357" t="n"/>
      <c r="L1357" s="294" t="n"/>
      <c r="M1357" s="294" t="n"/>
      <c r="N1357" s="294" t="n"/>
      <c r="O1357" s="298" t="n"/>
      <c r="P1357" s="300" t="n"/>
      <c r="Q1357" s="385" t="n"/>
      <c r="R1357" s="268" t="n"/>
      <c r="S1357" s="317" t="n"/>
      <c r="T1357" s="314" t="n"/>
      <c r="U1357" s="317" t="n"/>
      <c r="V1357" s="341" t="n"/>
      <c r="W1357" s="341" t="n"/>
      <c r="X1357" s="291" t="n"/>
      <c r="Y1357" s="114" t="n"/>
    </row>
    <row r="1358">
      <c r="C1358" s="320" t="n"/>
      <c r="D1358" s="313" t="n"/>
      <c r="E1358" s="291" t="n"/>
      <c r="F1358" s="294" t="n"/>
      <c r="G1358" s="295" t="n"/>
      <c r="H1358" s="356" t="n"/>
      <c r="I1358" s="341" t="n"/>
      <c r="J1358" s="322" t="n"/>
      <c r="K1358" s="357" t="n"/>
      <c r="L1358" s="294" t="n"/>
      <c r="M1358" s="294" t="n"/>
      <c r="N1358" s="294" t="n"/>
      <c r="O1358" s="298" t="n"/>
      <c r="P1358" s="300" t="n"/>
      <c r="Q1358" s="385" t="n"/>
      <c r="R1358" s="268" t="n"/>
      <c r="S1358" s="317" t="n"/>
      <c r="T1358" s="314" t="n"/>
      <c r="U1358" s="317" t="n"/>
      <c r="V1358" s="341" t="n"/>
      <c r="W1358" s="341" t="n"/>
      <c r="X1358" s="291" t="n"/>
      <c r="Y1358" s="114" t="n"/>
    </row>
    <row r="1359">
      <c r="C1359" s="320" t="n"/>
      <c r="D1359" s="313" t="n"/>
      <c r="E1359" s="291" t="n"/>
      <c r="F1359" s="294" t="n"/>
      <c r="G1359" s="295" t="n"/>
      <c r="H1359" s="356" t="n"/>
      <c r="I1359" s="341" t="n"/>
      <c r="J1359" s="322" t="n"/>
      <c r="K1359" s="357" t="n"/>
      <c r="L1359" s="294" t="n"/>
      <c r="M1359" s="294" t="n"/>
      <c r="N1359" s="294" t="n"/>
      <c r="O1359" s="298" t="n"/>
      <c r="P1359" s="300" t="n"/>
      <c r="Q1359" s="385" t="n"/>
      <c r="R1359" s="268" t="n"/>
      <c r="S1359" s="317" t="n"/>
      <c r="T1359" s="314" t="n"/>
      <c r="U1359" s="317" t="n"/>
      <c r="V1359" s="341" t="n"/>
      <c r="W1359" s="341" t="n"/>
      <c r="X1359" s="291" t="n"/>
      <c r="Y1359" s="114" t="n"/>
    </row>
    <row r="1360">
      <c r="C1360" s="320" t="n"/>
      <c r="D1360" s="313" t="n"/>
      <c r="E1360" s="291" t="n"/>
      <c r="F1360" s="294" t="n"/>
      <c r="G1360" s="295" t="n"/>
      <c r="H1360" s="356" t="n"/>
      <c r="I1360" s="341" t="n"/>
      <c r="J1360" s="322" t="n"/>
      <c r="K1360" s="357" t="n"/>
      <c r="L1360" s="294" t="n"/>
      <c r="M1360" s="294" t="n"/>
      <c r="N1360" s="294" t="n"/>
      <c r="O1360" s="298" t="n"/>
      <c r="P1360" s="300" t="n"/>
      <c r="Q1360" s="385" t="n"/>
      <c r="R1360" s="268" t="n"/>
      <c r="S1360" s="317" t="n"/>
      <c r="T1360" s="314" t="n"/>
      <c r="U1360" s="317" t="n"/>
      <c r="V1360" s="341" t="n"/>
      <c r="W1360" s="341" t="n"/>
      <c r="X1360" s="291" t="n"/>
      <c r="Y1360" s="114" t="n"/>
    </row>
    <row r="1361">
      <c r="C1361" s="320" t="n"/>
      <c r="D1361" s="313" t="n"/>
      <c r="E1361" s="291" t="n"/>
      <c r="F1361" s="294" t="n"/>
      <c r="G1361" s="295" t="n"/>
      <c r="H1361" s="356" t="n"/>
      <c r="I1361" s="341" t="n"/>
      <c r="J1361" s="322" t="n"/>
      <c r="K1361" s="357" t="n"/>
      <c r="L1361" s="294" t="n"/>
      <c r="M1361" s="294" t="n"/>
      <c r="N1361" s="294" t="n"/>
      <c r="O1361" s="298" t="n"/>
      <c r="P1361" s="300" t="n"/>
      <c r="Q1361" s="385" t="n"/>
      <c r="R1361" s="268" t="n"/>
      <c r="S1361" s="317" t="n"/>
      <c r="T1361" s="314" t="n"/>
      <c r="U1361" s="317" t="n"/>
      <c r="V1361" s="341" t="n"/>
      <c r="W1361" s="341" t="n"/>
      <c r="X1361" s="291" t="n"/>
      <c r="Y1361" s="114" t="n"/>
    </row>
    <row r="1362">
      <c r="C1362" s="320" t="n"/>
      <c r="D1362" s="313" t="n"/>
      <c r="E1362" s="291" t="n"/>
      <c r="F1362" s="294" t="n"/>
      <c r="G1362" s="295" t="n"/>
      <c r="H1362" s="356" t="n"/>
      <c r="I1362" s="341" t="n"/>
      <c r="J1362" s="322" t="n"/>
      <c r="K1362" s="357" t="n"/>
      <c r="L1362" s="294" t="n"/>
      <c r="M1362" s="294" t="n"/>
      <c r="N1362" s="294" t="n"/>
      <c r="O1362" s="298" t="n"/>
      <c r="P1362" s="300" t="n"/>
      <c r="Q1362" s="385" t="n"/>
      <c r="R1362" s="268" t="n"/>
      <c r="S1362" s="317" t="n"/>
      <c r="T1362" s="314" t="n"/>
      <c r="U1362" s="317" t="n"/>
      <c r="V1362" s="341" t="n"/>
      <c r="W1362" s="341" t="n"/>
      <c r="X1362" s="291" t="n"/>
      <c r="Y1362" s="114" t="n"/>
    </row>
    <row r="1363">
      <c r="C1363" s="320" t="n"/>
      <c r="D1363" s="313" t="n"/>
      <c r="E1363" s="291" t="n"/>
      <c r="F1363" s="294" t="n"/>
      <c r="G1363" s="295" t="n"/>
      <c r="H1363" s="356" t="n"/>
      <c r="I1363" s="341" t="n"/>
      <c r="J1363" s="322" t="n"/>
      <c r="K1363" s="357" t="n"/>
      <c r="L1363" s="294" t="n"/>
      <c r="M1363" s="294" t="n"/>
      <c r="N1363" s="294" t="n"/>
      <c r="O1363" s="298" t="n"/>
      <c r="P1363" s="300" t="n"/>
      <c r="Q1363" s="385" t="n"/>
      <c r="R1363" s="268" t="n"/>
      <c r="S1363" s="317" t="n"/>
      <c r="T1363" s="314" t="n"/>
      <c r="U1363" s="317" t="n"/>
      <c r="V1363" s="341" t="n"/>
      <c r="W1363" s="341" t="n"/>
      <c r="X1363" s="291" t="n"/>
      <c r="Y1363" s="114" t="n"/>
    </row>
    <row r="1364">
      <c r="C1364" s="320" t="n"/>
      <c r="D1364" s="313" t="n"/>
      <c r="E1364" s="291" t="n"/>
      <c r="F1364" s="294" t="n"/>
      <c r="G1364" s="295" t="n"/>
      <c r="H1364" s="356" t="n"/>
      <c r="I1364" s="341" t="n"/>
      <c r="J1364" s="322" t="n"/>
      <c r="K1364" s="357" t="n"/>
      <c r="L1364" s="294" t="n"/>
      <c r="M1364" s="294" t="n"/>
      <c r="N1364" s="294" t="n"/>
      <c r="O1364" s="298" t="n"/>
      <c r="P1364" s="300" t="n"/>
      <c r="Q1364" s="385" t="n"/>
      <c r="R1364" s="268" t="n"/>
      <c r="S1364" s="317" t="n"/>
      <c r="T1364" s="314" t="n"/>
      <c r="U1364" s="317" t="n"/>
      <c r="V1364" s="341" t="n"/>
      <c r="W1364" s="341" t="n"/>
      <c r="X1364" s="291" t="n"/>
      <c r="Y1364" s="114" t="n"/>
    </row>
    <row r="1365">
      <c r="C1365" s="320" t="n"/>
      <c r="D1365" s="313" t="n"/>
      <c r="E1365" s="291" t="n"/>
      <c r="F1365" s="294" t="n"/>
      <c r="G1365" s="295" t="n"/>
      <c r="H1365" s="356" t="n"/>
      <c r="I1365" s="341" t="n"/>
      <c r="J1365" s="322" t="n"/>
      <c r="K1365" s="357" t="n"/>
      <c r="L1365" s="294" t="n"/>
      <c r="M1365" s="294" t="n"/>
      <c r="N1365" s="294" t="n"/>
      <c r="O1365" s="298" t="n"/>
      <c r="P1365" s="300" t="n"/>
      <c r="Q1365" s="385" t="n"/>
      <c r="R1365" s="268" t="n"/>
      <c r="S1365" s="317" t="n"/>
      <c r="T1365" s="314" t="n"/>
      <c r="U1365" s="317" t="n"/>
      <c r="V1365" s="341" t="n"/>
      <c r="W1365" s="341" t="n"/>
      <c r="X1365" s="291" t="n"/>
      <c r="Y1365" s="114" t="n"/>
    </row>
    <row r="1366">
      <c r="C1366" s="320" t="n"/>
      <c r="D1366" s="313" t="n"/>
      <c r="E1366" s="291" t="n"/>
      <c r="F1366" s="294" t="n"/>
      <c r="G1366" s="295" t="n"/>
      <c r="H1366" s="356" t="n"/>
      <c r="I1366" s="341" t="n"/>
      <c r="J1366" s="322" t="n"/>
      <c r="K1366" s="357" t="n"/>
      <c r="L1366" s="294" t="n"/>
      <c r="M1366" s="294" t="n"/>
      <c r="N1366" s="294" t="n"/>
      <c r="O1366" s="298" t="n"/>
      <c r="P1366" s="300" t="n"/>
      <c r="Q1366" s="385" t="n"/>
      <c r="R1366" s="268" t="n"/>
      <c r="S1366" s="317" t="n"/>
      <c r="T1366" s="314" t="n"/>
      <c r="U1366" s="317" t="n"/>
      <c r="V1366" s="341" t="n"/>
      <c r="W1366" s="341" t="n"/>
      <c r="X1366" s="291" t="n"/>
      <c r="Y1366" s="114" t="n"/>
    </row>
    <row r="1367">
      <c r="C1367" s="320" t="n"/>
      <c r="D1367" s="313" t="n"/>
      <c r="E1367" s="291" t="n"/>
      <c r="F1367" s="294" t="n"/>
      <c r="G1367" s="295" t="n"/>
      <c r="H1367" s="356" t="n"/>
      <c r="I1367" s="341" t="n"/>
      <c r="J1367" s="322" t="n"/>
      <c r="K1367" s="357" t="n"/>
      <c r="L1367" s="294" t="n"/>
      <c r="M1367" s="294" t="n"/>
      <c r="N1367" s="294" t="n"/>
      <c r="O1367" s="298" t="n"/>
      <c r="P1367" s="300" t="n"/>
      <c r="Q1367" s="385" t="n"/>
      <c r="R1367" s="268" t="n"/>
      <c r="S1367" s="317" t="n"/>
      <c r="T1367" s="314" t="n"/>
      <c r="U1367" s="317" t="n"/>
      <c r="V1367" s="341" t="n"/>
      <c r="W1367" s="341" t="n"/>
      <c r="X1367" s="291" t="n"/>
      <c r="Y1367" s="114" t="n"/>
    </row>
    <row r="1368">
      <c r="C1368" s="320" t="n"/>
      <c r="D1368" s="313" t="n"/>
      <c r="E1368" s="291" t="n"/>
      <c r="F1368" s="294" t="n"/>
      <c r="G1368" s="295" t="n"/>
      <c r="H1368" s="356" t="n"/>
      <c r="I1368" s="341" t="n"/>
      <c r="J1368" s="322" t="n"/>
      <c r="K1368" s="357" t="n"/>
      <c r="L1368" s="294" t="n"/>
      <c r="M1368" s="294" t="n"/>
      <c r="N1368" s="294" t="n"/>
      <c r="O1368" s="298" t="n"/>
      <c r="P1368" s="300" t="n"/>
      <c r="Q1368" s="385" t="n"/>
      <c r="R1368" s="268" t="n"/>
      <c r="S1368" s="317" t="n"/>
      <c r="T1368" s="314" t="n"/>
      <c r="U1368" s="317" t="n"/>
      <c r="V1368" s="341" t="n"/>
      <c r="W1368" s="341" t="n"/>
      <c r="X1368" s="291" t="n"/>
      <c r="Y1368" s="114" t="n"/>
    </row>
    <row r="1369">
      <c r="C1369" s="320" t="n"/>
      <c r="D1369" s="313" t="n"/>
      <c r="E1369" s="291" t="n"/>
      <c r="F1369" s="294" t="n"/>
      <c r="G1369" s="295" t="n"/>
      <c r="H1369" s="356" t="n"/>
      <c r="I1369" s="341" t="n"/>
      <c r="J1369" s="322" t="n"/>
      <c r="K1369" s="357" t="n"/>
      <c r="L1369" s="294" t="n"/>
      <c r="M1369" s="294" t="n"/>
      <c r="N1369" s="294" t="n"/>
      <c r="O1369" s="298" t="n"/>
      <c r="P1369" s="300" t="n"/>
      <c r="Q1369" s="385" t="n"/>
      <c r="R1369" s="268" t="n"/>
      <c r="S1369" s="317" t="n"/>
      <c r="T1369" s="314" t="n"/>
      <c r="U1369" s="317" t="n"/>
      <c r="V1369" s="341" t="n"/>
      <c r="W1369" s="341" t="n"/>
      <c r="X1369" s="291" t="n"/>
      <c r="Y1369" s="114" t="n"/>
    </row>
    <row r="1370">
      <c r="C1370" s="320" t="n"/>
      <c r="D1370" s="313" t="n"/>
      <c r="E1370" s="291" t="n"/>
      <c r="F1370" s="294" t="n"/>
      <c r="G1370" s="295" t="n"/>
      <c r="H1370" s="356" t="n"/>
      <c r="I1370" s="341" t="n"/>
      <c r="J1370" s="322" t="n"/>
      <c r="K1370" s="357" t="n"/>
      <c r="L1370" s="294" t="n"/>
      <c r="M1370" s="294" t="n"/>
      <c r="N1370" s="294" t="n"/>
      <c r="O1370" s="298" t="n"/>
      <c r="P1370" s="300" t="n"/>
      <c r="Q1370" s="385" t="n"/>
      <c r="R1370" s="268" t="n"/>
      <c r="S1370" s="317" t="n"/>
      <c r="T1370" s="314" t="n"/>
      <c r="U1370" s="317" t="n"/>
      <c r="V1370" s="341" t="n"/>
      <c r="W1370" s="341" t="n"/>
      <c r="X1370" s="291" t="n"/>
      <c r="Y1370" s="114" t="n"/>
    </row>
    <row r="1371">
      <c r="C1371" s="320" t="n"/>
      <c r="D1371" s="313" t="n"/>
      <c r="E1371" s="291" t="n"/>
      <c r="F1371" s="294" t="n"/>
      <c r="G1371" s="295" t="n"/>
      <c r="H1371" s="356" t="n"/>
      <c r="I1371" s="341" t="n"/>
      <c r="J1371" s="322" t="n"/>
      <c r="K1371" s="357" t="n"/>
      <c r="L1371" s="294" t="n"/>
      <c r="M1371" s="294" t="n"/>
      <c r="N1371" s="294" t="n"/>
      <c r="O1371" s="298" t="n"/>
      <c r="P1371" s="300" t="n"/>
      <c r="Q1371" s="385" t="n"/>
      <c r="R1371" s="268" t="n"/>
      <c r="S1371" s="317" t="n"/>
      <c r="T1371" s="314" t="n"/>
      <c r="U1371" s="317" t="n"/>
      <c r="V1371" s="341" t="n"/>
      <c r="W1371" s="341" t="n"/>
      <c r="X1371" s="291" t="n"/>
      <c r="Y1371" s="114" t="n"/>
    </row>
    <row r="1372">
      <c r="C1372" s="320" t="n"/>
      <c r="D1372" s="313" t="n"/>
      <c r="E1372" s="291" t="n"/>
      <c r="F1372" s="294" t="n"/>
      <c r="G1372" s="295" t="n"/>
      <c r="H1372" s="356" t="n"/>
      <c r="I1372" s="341" t="n"/>
      <c r="J1372" s="322" t="n"/>
      <c r="K1372" s="357" t="n"/>
      <c r="L1372" s="294" t="n"/>
      <c r="M1372" s="294" t="n"/>
      <c r="N1372" s="294" t="n"/>
      <c r="O1372" s="298" t="n"/>
      <c r="P1372" s="300" t="n"/>
      <c r="Q1372" s="385" t="n"/>
      <c r="R1372" s="268" t="n"/>
      <c r="S1372" s="317" t="n"/>
      <c r="T1372" s="314" t="n"/>
      <c r="U1372" s="317" t="n"/>
      <c r="V1372" s="341" t="n"/>
      <c r="W1372" s="341" t="n"/>
      <c r="X1372" s="291" t="n"/>
      <c r="Y1372" s="114" t="n"/>
    </row>
    <row r="1373">
      <c r="C1373" s="320" t="n"/>
      <c r="D1373" s="313" t="n"/>
      <c r="E1373" s="291" t="n"/>
      <c r="F1373" s="294" t="n"/>
      <c r="G1373" s="295" t="n"/>
      <c r="H1373" s="356" t="n"/>
      <c r="I1373" s="341" t="n"/>
      <c r="J1373" s="322" t="n"/>
      <c r="K1373" s="357" t="n"/>
      <c r="L1373" s="294" t="n"/>
      <c r="M1373" s="294" t="n"/>
      <c r="N1373" s="294" t="n"/>
      <c r="O1373" s="298" t="n"/>
      <c r="P1373" s="300" t="n"/>
      <c r="Q1373" s="385" t="n"/>
      <c r="R1373" s="268" t="n"/>
      <c r="S1373" s="317" t="n"/>
      <c r="T1373" s="314" t="n"/>
      <c r="U1373" s="317" t="n"/>
      <c r="V1373" s="341" t="n"/>
      <c r="W1373" s="341" t="n"/>
      <c r="X1373" s="291" t="n"/>
      <c r="Y1373" s="114" t="n"/>
    </row>
    <row r="1374">
      <c r="C1374" s="320" t="n"/>
      <c r="D1374" s="313" t="n"/>
      <c r="E1374" s="291" t="n"/>
      <c r="F1374" s="294" t="n"/>
      <c r="G1374" s="295" t="n"/>
      <c r="H1374" s="356" t="n"/>
      <c r="I1374" s="341" t="n"/>
      <c r="J1374" s="322" t="n"/>
      <c r="K1374" s="357" t="n"/>
      <c r="L1374" s="294" t="n"/>
      <c r="M1374" s="294" t="n"/>
      <c r="N1374" s="294" t="n"/>
      <c r="O1374" s="298" t="n"/>
      <c r="P1374" s="300" t="n"/>
      <c r="Q1374" s="385" t="n"/>
      <c r="R1374" s="268" t="n"/>
      <c r="S1374" s="317" t="n"/>
      <c r="T1374" s="314" t="n"/>
      <c r="U1374" s="317" t="n"/>
      <c r="V1374" s="341" t="n"/>
      <c r="W1374" s="341" t="n"/>
      <c r="X1374" s="291" t="n"/>
      <c r="Y1374" s="114" t="n"/>
    </row>
    <row r="1375">
      <c r="C1375" s="320" t="n"/>
      <c r="D1375" s="313" t="n"/>
      <c r="E1375" s="291" t="n"/>
      <c r="F1375" s="294" t="n"/>
      <c r="G1375" s="295" t="n"/>
      <c r="H1375" s="356" t="n"/>
      <c r="I1375" s="341" t="n"/>
      <c r="J1375" s="322" t="n"/>
      <c r="K1375" s="357" t="n"/>
      <c r="L1375" s="294" t="n"/>
      <c r="M1375" s="294" t="n"/>
      <c r="N1375" s="294" t="n"/>
      <c r="O1375" s="298" t="n"/>
      <c r="P1375" s="300" t="n"/>
      <c r="Q1375" s="385" t="n"/>
      <c r="R1375" s="268" t="n"/>
      <c r="S1375" s="317" t="n"/>
      <c r="T1375" s="314" t="n"/>
      <c r="U1375" s="317" t="n"/>
      <c r="V1375" s="341" t="n"/>
      <c r="W1375" s="341" t="n"/>
      <c r="X1375" s="291" t="n"/>
      <c r="Y1375" s="114" t="n"/>
    </row>
    <row r="1376">
      <c r="C1376" s="320" t="n"/>
      <c r="D1376" s="313" t="n"/>
      <c r="E1376" s="291" t="n"/>
      <c r="F1376" s="294" t="n"/>
      <c r="G1376" s="295" t="n"/>
      <c r="H1376" s="356" t="n"/>
      <c r="I1376" s="341" t="n"/>
      <c r="J1376" s="322" t="n"/>
      <c r="K1376" s="357" t="n"/>
      <c r="L1376" s="294" t="n"/>
      <c r="M1376" s="294" t="n"/>
      <c r="N1376" s="294" t="n"/>
      <c r="O1376" s="298" t="n"/>
      <c r="P1376" s="300" t="n"/>
      <c r="Q1376" s="385" t="n"/>
      <c r="R1376" s="268" t="n"/>
      <c r="S1376" s="317" t="n"/>
      <c r="T1376" s="314" t="n"/>
      <c r="U1376" s="317" t="n"/>
      <c r="V1376" s="341" t="n"/>
      <c r="W1376" s="341" t="n"/>
      <c r="X1376" s="291" t="n"/>
      <c r="Y1376" s="114" t="n"/>
    </row>
    <row r="1377">
      <c r="C1377" s="320" t="n"/>
      <c r="D1377" s="313" t="n"/>
      <c r="E1377" s="291" t="n"/>
      <c r="F1377" s="294" t="n"/>
      <c r="G1377" s="295" t="n"/>
      <c r="H1377" s="356" t="n"/>
      <c r="I1377" s="341" t="n"/>
      <c r="J1377" s="322" t="n"/>
      <c r="K1377" s="357" t="n"/>
      <c r="L1377" s="294" t="n"/>
      <c r="M1377" s="294" t="n"/>
      <c r="N1377" s="294" t="n"/>
      <c r="O1377" s="298" t="n"/>
      <c r="P1377" s="300" t="n"/>
      <c r="Q1377" s="385" t="n"/>
      <c r="R1377" s="268" t="n"/>
      <c r="S1377" s="317" t="n"/>
      <c r="T1377" s="314" t="n"/>
      <c r="U1377" s="317" t="n"/>
      <c r="V1377" s="341" t="n"/>
      <c r="W1377" s="341" t="n"/>
      <c r="X1377" s="291" t="n"/>
      <c r="Y1377" s="114" t="n"/>
    </row>
    <row r="1378">
      <c r="C1378" s="320" t="n"/>
      <c r="D1378" s="313" t="n"/>
      <c r="E1378" s="291" t="n"/>
      <c r="F1378" s="294" t="n"/>
      <c r="G1378" s="295" t="n"/>
      <c r="H1378" s="356" t="n"/>
      <c r="I1378" s="341" t="n"/>
      <c r="J1378" s="322" t="n"/>
      <c r="K1378" s="357" t="n"/>
      <c r="L1378" s="294" t="n"/>
      <c r="M1378" s="294" t="n"/>
      <c r="N1378" s="294" t="n"/>
      <c r="O1378" s="298" t="n"/>
      <c r="P1378" s="300" t="n"/>
      <c r="Q1378" s="385" t="n"/>
      <c r="R1378" s="268" t="n"/>
      <c r="S1378" s="317" t="n"/>
      <c r="T1378" s="314" t="n"/>
      <c r="U1378" s="317" t="n"/>
      <c r="V1378" s="341" t="n"/>
      <c r="W1378" s="341" t="n"/>
      <c r="X1378" s="291" t="n"/>
      <c r="Y1378" s="114" t="n"/>
    </row>
    <row r="1379">
      <c r="C1379" s="320" t="n"/>
      <c r="D1379" s="313" t="n"/>
      <c r="E1379" s="291" t="n"/>
      <c r="F1379" s="294" t="n"/>
      <c r="G1379" s="295" t="n"/>
      <c r="H1379" s="356" t="n"/>
      <c r="I1379" s="341" t="n"/>
      <c r="J1379" s="322" t="n"/>
      <c r="K1379" s="357" t="n"/>
      <c r="L1379" s="294" t="n"/>
      <c r="M1379" s="294" t="n"/>
      <c r="N1379" s="294" t="n"/>
      <c r="O1379" s="298" t="n"/>
      <c r="P1379" s="300" t="n"/>
      <c r="Q1379" s="385" t="n"/>
      <c r="R1379" s="268" t="n"/>
      <c r="S1379" s="317" t="n"/>
      <c r="T1379" s="314" t="n"/>
      <c r="U1379" s="317" t="n"/>
      <c r="V1379" s="341" t="n"/>
      <c r="W1379" s="341" t="n"/>
      <c r="X1379" s="291" t="n"/>
      <c r="Y1379" s="114" t="n"/>
    </row>
    <row r="1380">
      <c r="C1380" s="320" t="n"/>
      <c r="D1380" s="313" t="n"/>
      <c r="E1380" s="291" t="n"/>
      <c r="F1380" s="294" t="n"/>
      <c r="G1380" s="295" t="n"/>
      <c r="H1380" s="356" t="n"/>
      <c r="I1380" s="341" t="n"/>
      <c r="J1380" s="322" t="n"/>
      <c r="K1380" s="357" t="n"/>
      <c r="L1380" s="294" t="n"/>
      <c r="M1380" s="294" t="n"/>
      <c r="N1380" s="294" t="n"/>
      <c r="O1380" s="298" t="n"/>
      <c r="P1380" s="300" t="n"/>
      <c r="Q1380" s="385" t="n"/>
      <c r="R1380" s="268" t="n"/>
      <c r="S1380" s="317" t="n"/>
      <c r="T1380" s="314" t="n"/>
      <c r="U1380" s="317" t="n"/>
      <c r="V1380" s="341" t="n"/>
      <c r="W1380" s="341" t="n"/>
      <c r="X1380" s="291" t="n"/>
      <c r="Y1380" s="114" t="n"/>
    </row>
    <row r="1381">
      <c r="C1381" s="320" t="n"/>
      <c r="D1381" s="313" t="n"/>
      <c r="E1381" s="291" t="n"/>
      <c r="F1381" s="294" t="n"/>
      <c r="G1381" s="295" t="n"/>
      <c r="H1381" s="356" t="n"/>
      <c r="I1381" s="341" t="n"/>
      <c r="J1381" s="322" t="n"/>
      <c r="K1381" s="357" t="n"/>
      <c r="L1381" s="294" t="n"/>
      <c r="M1381" s="294" t="n"/>
      <c r="N1381" s="294" t="n"/>
      <c r="O1381" s="298" t="n"/>
      <c r="P1381" s="300" t="n"/>
      <c r="Q1381" s="385" t="n"/>
      <c r="R1381" s="268" t="n"/>
      <c r="S1381" s="317" t="n"/>
      <c r="T1381" s="314" t="n"/>
      <c r="U1381" s="317" t="n"/>
      <c r="V1381" s="341" t="n"/>
      <c r="W1381" s="341" t="n"/>
      <c r="X1381" s="291" t="n"/>
      <c r="Y1381" s="114" t="n"/>
    </row>
    <row r="1382">
      <c r="C1382" s="320" t="n"/>
      <c r="D1382" s="313" t="n"/>
      <c r="E1382" s="291" t="n"/>
      <c r="F1382" s="294" t="n"/>
      <c r="G1382" s="295" t="n"/>
      <c r="H1382" s="356" t="n"/>
      <c r="I1382" s="341" t="n"/>
      <c r="J1382" s="322" t="n"/>
      <c r="K1382" s="357" t="n"/>
      <c r="L1382" s="294" t="n"/>
      <c r="M1382" s="294" t="n"/>
      <c r="N1382" s="294" t="n"/>
      <c r="O1382" s="298" t="n"/>
      <c r="P1382" s="300" t="n"/>
      <c r="Q1382" s="385" t="n"/>
      <c r="R1382" s="268" t="n"/>
      <c r="S1382" s="317" t="n"/>
      <c r="T1382" s="314" t="n"/>
      <c r="U1382" s="317" t="n"/>
      <c r="V1382" s="341" t="n"/>
      <c r="W1382" s="341" t="n"/>
      <c r="X1382" s="291" t="n"/>
      <c r="Y1382" s="114" t="n"/>
    </row>
    <row r="1383">
      <c r="C1383" s="320" t="n"/>
      <c r="D1383" s="313" t="n"/>
      <c r="E1383" s="291" t="n"/>
      <c r="F1383" s="294" t="n"/>
      <c r="G1383" s="295" t="n"/>
      <c r="H1383" s="356" t="n"/>
      <c r="I1383" s="341" t="n"/>
      <c r="J1383" s="322" t="n"/>
      <c r="K1383" s="357" t="n"/>
      <c r="L1383" s="294" t="n"/>
      <c r="M1383" s="294" t="n"/>
      <c r="N1383" s="294" t="n"/>
      <c r="O1383" s="298" t="n"/>
      <c r="P1383" s="300" t="n"/>
      <c r="Q1383" s="385" t="n"/>
      <c r="R1383" s="268" t="n"/>
      <c r="S1383" s="317" t="n"/>
      <c r="T1383" s="314" t="n"/>
      <c r="U1383" s="317" t="n"/>
      <c r="V1383" s="341" t="n"/>
      <c r="W1383" s="341" t="n"/>
      <c r="X1383" s="291" t="n"/>
      <c r="Y1383" s="114" t="n"/>
    </row>
    <row r="1384">
      <c r="C1384" s="320" t="n"/>
      <c r="D1384" s="313" t="n"/>
      <c r="E1384" s="291" t="n"/>
      <c r="F1384" s="294" t="n"/>
      <c r="G1384" s="295" t="n"/>
      <c r="H1384" s="356" t="n"/>
      <c r="I1384" s="341" t="n"/>
      <c r="J1384" s="322" t="n"/>
      <c r="K1384" s="357" t="n"/>
      <c r="L1384" s="294" t="n"/>
      <c r="M1384" s="294" t="n"/>
      <c r="N1384" s="294" t="n"/>
      <c r="O1384" s="298" t="n"/>
      <c r="P1384" s="300" t="n"/>
      <c r="Q1384" s="385" t="n"/>
      <c r="R1384" s="268" t="n"/>
      <c r="S1384" s="317" t="n"/>
      <c r="T1384" s="314" t="n"/>
      <c r="U1384" s="317" t="n"/>
      <c r="V1384" s="341" t="n"/>
      <c r="W1384" s="341" t="n"/>
      <c r="X1384" s="291" t="n"/>
      <c r="Y1384" s="114" t="n"/>
    </row>
    <row r="1385">
      <c r="C1385" s="320" t="n"/>
      <c r="D1385" s="313" t="n"/>
      <c r="E1385" s="291" t="n"/>
      <c r="F1385" s="294" t="n"/>
      <c r="G1385" s="295" t="n"/>
      <c r="H1385" s="356" t="n"/>
      <c r="I1385" s="341" t="n"/>
      <c r="J1385" s="322" t="n"/>
      <c r="K1385" s="357" t="n"/>
      <c r="L1385" s="294" t="n"/>
      <c r="M1385" s="294" t="n"/>
      <c r="N1385" s="294" t="n"/>
      <c r="O1385" s="298" t="n"/>
      <c r="P1385" s="300" t="n"/>
      <c r="Q1385" s="385" t="n"/>
      <c r="R1385" s="268" t="n"/>
      <c r="S1385" s="317" t="n"/>
      <c r="T1385" s="314" t="n"/>
      <c r="U1385" s="317" t="n"/>
      <c r="V1385" s="341" t="n"/>
      <c r="W1385" s="341" t="n"/>
      <c r="X1385" s="291" t="n"/>
      <c r="Y1385" s="114" t="n"/>
    </row>
    <row r="1386">
      <c r="C1386" s="320" t="n"/>
      <c r="D1386" s="313" t="n"/>
      <c r="E1386" s="291" t="n"/>
      <c r="F1386" s="294" t="n"/>
      <c r="G1386" s="295" t="n"/>
      <c r="H1386" s="356" t="n"/>
      <c r="I1386" s="341" t="n"/>
      <c r="J1386" s="322" t="n"/>
      <c r="K1386" s="357" t="n"/>
      <c r="L1386" s="294" t="n"/>
      <c r="M1386" s="294" t="n"/>
      <c r="N1386" s="294" t="n"/>
      <c r="O1386" s="298" t="n"/>
      <c r="P1386" s="300" t="n"/>
      <c r="Q1386" s="385" t="n"/>
      <c r="R1386" s="268" t="n"/>
      <c r="S1386" s="317" t="n"/>
      <c r="T1386" s="314" t="n"/>
      <c r="U1386" s="317" t="n"/>
      <c r="V1386" s="341" t="n"/>
      <c r="W1386" s="341" t="n"/>
      <c r="X1386" s="291" t="n"/>
      <c r="Y1386" s="114" t="n"/>
    </row>
    <row r="1387">
      <c r="C1387" s="320" t="n"/>
      <c r="D1387" s="313" t="n"/>
      <c r="E1387" s="291" t="n"/>
      <c r="F1387" s="294" t="n"/>
      <c r="G1387" s="295" t="n"/>
      <c r="H1387" s="356" t="n"/>
      <c r="I1387" s="341" t="n"/>
      <c r="J1387" s="322" t="n"/>
      <c r="K1387" s="357" t="n"/>
      <c r="L1387" s="294" t="n"/>
      <c r="M1387" s="294" t="n"/>
      <c r="N1387" s="294" t="n"/>
      <c r="O1387" s="298" t="n"/>
      <c r="P1387" s="300" t="n"/>
      <c r="Q1387" s="385" t="n"/>
      <c r="R1387" s="268" t="n"/>
      <c r="S1387" s="317" t="n"/>
      <c r="T1387" s="314" t="n"/>
      <c r="U1387" s="317" t="n"/>
      <c r="V1387" s="341" t="n"/>
      <c r="W1387" s="341" t="n"/>
      <c r="X1387" s="291" t="n"/>
      <c r="Y1387" s="114" t="n"/>
    </row>
    <row r="1388">
      <c r="C1388" s="320" t="n"/>
      <c r="D1388" s="313" t="n"/>
      <c r="E1388" s="291" t="n"/>
      <c r="F1388" s="294" t="n"/>
      <c r="G1388" s="295" t="n"/>
      <c r="H1388" s="356" t="n"/>
      <c r="I1388" s="341" t="n"/>
      <c r="J1388" s="322" t="n"/>
      <c r="K1388" s="357" t="n"/>
      <c r="L1388" s="294" t="n"/>
      <c r="M1388" s="294" t="n"/>
      <c r="N1388" s="294" t="n"/>
      <c r="O1388" s="298" t="n"/>
      <c r="P1388" s="300" t="n"/>
      <c r="Q1388" s="385" t="n"/>
      <c r="R1388" s="268" t="n"/>
      <c r="S1388" s="317" t="n"/>
      <c r="T1388" s="314" t="n"/>
      <c r="U1388" s="317" t="n"/>
      <c r="V1388" s="341" t="n"/>
      <c r="W1388" s="341" t="n"/>
      <c r="X1388" s="291" t="n"/>
      <c r="Y1388" s="114" t="n"/>
    </row>
    <row r="1389">
      <c r="C1389" s="320" t="n"/>
      <c r="D1389" s="313" t="n"/>
      <c r="E1389" s="291" t="n"/>
      <c r="F1389" s="294" t="n"/>
      <c r="G1389" s="295" t="n"/>
      <c r="H1389" s="356" t="n"/>
      <c r="I1389" s="341" t="n"/>
      <c r="J1389" s="322" t="n"/>
      <c r="K1389" s="357" t="n"/>
      <c r="L1389" s="294" t="n"/>
      <c r="M1389" s="294" t="n"/>
      <c r="N1389" s="294" t="n"/>
      <c r="O1389" s="298" t="n"/>
      <c r="P1389" s="300" t="n"/>
      <c r="Q1389" s="385" t="n"/>
      <c r="R1389" s="268" t="n"/>
      <c r="S1389" s="317" t="n"/>
      <c r="T1389" s="314" t="n"/>
      <c r="U1389" s="317" t="n"/>
      <c r="V1389" s="341" t="n"/>
      <c r="W1389" s="341" t="n"/>
      <c r="X1389" s="291" t="n"/>
      <c r="Y1389" s="114" t="n"/>
    </row>
    <row r="1390">
      <c r="C1390" s="320" t="n"/>
      <c r="D1390" s="313" t="n"/>
      <c r="E1390" s="291" t="n"/>
      <c r="F1390" s="294" t="n"/>
      <c r="G1390" s="295" t="n"/>
      <c r="H1390" s="356" t="n"/>
      <c r="I1390" s="341" t="n"/>
      <c r="J1390" s="322" t="n"/>
      <c r="K1390" s="357" t="n"/>
      <c r="L1390" s="294" t="n"/>
      <c r="M1390" s="294" t="n"/>
      <c r="N1390" s="294" t="n"/>
      <c r="O1390" s="298" t="n"/>
      <c r="P1390" s="300" t="n"/>
      <c r="Q1390" s="385" t="n"/>
      <c r="R1390" s="268" t="n"/>
      <c r="S1390" s="317" t="n"/>
      <c r="T1390" s="314" t="n"/>
      <c r="U1390" s="317" t="n"/>
      <c r="V1390" s="341" t="n"/>
      <c r="W1390" s="341" t="n"/>
      <c r="X1390" s="291" t="n"/>
      <c r="Y1390" s="114" t="n"/>
    </row>
    <row r="1391">
      <c r="C1391" s="320" t="n"/>
      <c r="D1391" s="313" t="n"/>
      <c r="E1391" s="291" t="n"/>
      <c r="F1391" s="294" t="n"/>
      <c r="G1391" s="295" t="n"/>
      <c r="H1391" s="356" t="n"/>
      <c r="I1391" s="341" t="n"/>
      <c r="J1391" s="322" t="n"/>
      <c r="K1391" s="357" t="n"/>
      <c r="L1391" s="294" t="n"/>
      <c r="M1391" s="294" t="n"/>
      <c r="N1391" s="294" t="n"/>
      <c r="O1391" s="298" t="n"/>
      <c r="P1391" s="300" t="n"/>
      <c r="Q1391" s="385" t="n"/>
      <c r="R1391" s="268" t="n"/>
      <c r="S1391" s="317" t="n"/>
      <c r="T1391" s="314" t="n"/>
      <c r="U1391" s="317" t="n"/>
      <c r="V1391" s="341" t="n"/>
      <c r="W1391" s="341" t="n"/>
      <c r="X1391" s="291" t="n"/>
      <c r="Y1391" s="114" t="n"/>
    </row>
    <row r="1392">
      <c r="C1392" s="320" t="n"/>
      <c r="D1392" s="313" t="n"/>
      <c r="E1392" s="291" t="n"/>
      <c r="F1392" s="294" t="n"/>
      <c r="G1392" s="295" t="n"/>
      <c r="H1392" s="356" t="n"/>
      <c r="I1392" s="341" t="n"/>
      <c r="J1392" s="322" t="n"/>
      <c r="K1392" s="357" t="n"/>
      <c r="L1392" s="294" t="n"/>
      <c r="M1392" s="294" t="n"/>
      <c r="N1392" s="294" t="n"/>
      <c r="O1392" s="298" t="n"/>
      <c r="P1392" s="300" t="n"/>
      <c r="Q1392" s="385" t="n"/>
      <c r="R1392" s="268" t="n"/>
      <c r="S1392" s="317" t="n"/>
      <c r="T1392" s="314" t="n"/>
      <c r="U1392" s="317" t="n"/>
      <c r="V1392" s="341" t="n"/>
      <c r="W1392" s="341" t="n"/>
      <c r="X1392" s="291" t="n"/>
      <c r="Y1392" s="114" t="n"/>
    </row>
    <row r="1393">
      <c r="C1393" s="320" t="n"/>
      <c r="D1393" s="313" t="n"/>
      <c r="E1393" s="291" t="n"/>
      <c r="F1393" s="294" t="n"/>
      <c r="G1393" s="295" t="n"/>
      <c r="H1393" s="356" t="n"/>
      <c r="I1393" s="341" t="n"/>
      <c r="J1393" s="322" t="n"/>
      <c r="K1393" s="357" t="n"/>
      <c r="L1393" s="294" t="n"/>
      <c r="M1393" s="294" t="n"/>
      <c r="N1393" s="294" t="n"/>
      <c r="O1393" s="298" t="n"/>
      <c r="P1393" s="300" t="n"/>
      <c r="Q1393" s="385" t="n"/>
      <c r="R1393" s="268" t="n"/>
      <c r="S1393" s="317" t="n"/>
      <c r="T1393" s="314" t="n"/>
      <c r="U1393" s="317" t="n"/>
      <c r="V1393" s="341" t="n"/>
      <c r="W1393" s="341" t="n"/>
      <c r="X1393" s="291" t="n"/>
      <c r="Y1393" s="114" t="n"/>
    </row>
    <row r="1394">
      <c r="C1394" s="320" t="n"/>
      <c r="D1394" s="313" t="n"/>
      <c r="E1394" s="291" t="n"/>
      <c r="F1394" s="294" t="n"/>
      <c r="G1394" s="295" t="n"/>
      <c r="H1394" s="356" t="n"/>
      <c r="I1394" s="341" t="n"/>
      <c r="J1394" s="322" t="n"/>
      <c r="K1394" s="357" t="n"/>
      <c r="L1394" s="294" t="n"/>
      <c r="M1394" s="294" t="n"/>
      <c r="N1394" s="294" t="n"/>
      <c r="O1394" s="298" t="n"/>
      <c r="P1394" s="300" t="n"/>
      <c r="Q1394" s="385" t="n"/>
      <c r="R1394" s="268" t="n"/>
      <c r="S1394" s="317" t="n"/>
      <c r="T1394" s="314" t="n"/>
      <c r="U1394" s="317" t="n"/>
      <c r="V1394" s="341" t="n"/>
      <c r="W1394" s="341" t="n"/>
      <c r="X1394" s="291" t="n"/>
      <c r="Y1394" s="114" t="n"/>
    </row>
    <row r="1395">
      <c r="C1395" s="320" t="n"/>
      <c r="D1395" s="313" t="n"/>
      <c r="E1395" s="291" t="n"/>
      <c r="F1395" s="294" t="n"/>
      <c r="G1395" s="295" t="n"/>
      <c r="H1395" s="356" t="n"/>
      <c r="I1395" s="341" t="n"/>
      <c r="J1395" s="322" t="n"/>
      <c r="K1395" s="357" t="n"/>
      <c r="L1395" s="294" t="n"/>
      <c r="M1395" s="294" t="n"/>
      <c r="N1395" s="294" t="n"/>
      <c r="O1395" s="298" t="n"/>
      <c r="P1395" s="300" t="n"/>
      <c r="Q1395" s="385" t="n"/>
      <c r="R1395" s="268" t="n"/>
      <c r="S1395" s="317" t="n"/>
      <c r="T1395" s="314" t="n"/>
      <c r="U1395" s="317" t="n"/>
      <c r="V1395" s="341" t="n"/>
      <c r="W1395" s="341" t="n"/>
      <c r="X1395" s="291" t="n"/>
      <c r="Y1395" s="114" t="n"/>
    </row>
    <row r="1396">
      <c r="C1396" s="320" t="n"/>
      <c r="D1396" s="313" t="n"/>
      <c r="E1396" s="291" t="n"/>
      <c r="F1396" s="294" t="n"/>
      <c r="G1396" s="295" t="n"/>
      <c r="H1396" s="356" t="n"/>
      <c r="I1396" s="341" t="n"/>
      <c r="J1396" s="322" t="n"/>
      <c r="K1396" s="357" t="n"/>
      <c r="L1396" s="294" t="n"/>
      <c r="M1396" s="294" t="n"/>
      <c r="N1396" s="294" t="n"/>
      <c r="O1396" s="298" t="n"/>
      <c r="P1396" s="300" t="n"/>
      <c r="Q1396" s="385" t="n"/>
      <c r="R1396" s="268" t="n"/>
      <c r="S1396" s="317" t="n"/>
      <c r="T1396" s="314" t="n"/>
      <c r="U1396" s="317" t="n"/>
      <c r="V1396" s="341" t="n"/>
      <c r="W1396" s="341" t="n"/>
      <c r="X1396" s="291" t="n"/>
      <c r="Y1396" s="114" t="n"/>
    </row>
    <row r="1397">
      <c r="C1397" s="320" t="n"/>
      <c r="D1397" s="313" t="n"/>
      <c r="E1397" s="291" t="n"/>
      <c r="F1397" s="294" t="n"/>
      <c r="G1397" s="295" t="n"/>
      <c r="H1397" s="356" t="n"/>
      <c r="I1397" s="341" t="n"/>
      <c r="J1397" s="322" t="n"/>
      <c r="K1397" s="357" t="n"/>
      <c r="L1397" s="294" t="n"/>
      <c r="M1397" s="294" t="n"/>
      <c r="N1397" s="294" t="n"/>
      <c r="O1397" s="298" t="n"/>
      <c r="P1397" s="300" t="n"/>
      <c r="Q1397" s="385" t="n"/>
      <c r="R1397" s="268" t="n"/>
      <c r="S1397" s="317" t="n"/>
      <c r="T1397" s="314" t="n"/>
      <c r="U1397" s="317" t="n"/>
      <c r="V1397" s="341" t="n"/>
      <c r="W1397" s="341" t="n"/>
      <c r="X1397" s="291" t="n"/>
      <c r="Y1397" s="114" t="n"/>
    </row>
    <row r="1398">
      <c r="C1398" s="320" t="n"/>
      <c r="D1398" s="313" t="n"/>
      <c r="E1398" s="291" t="n"/>
      <c r="F1398" s="294" t="n"/>
      <c r="G1398" s="295" t="n"/>
      <c r="H1398" s="356" t="n"/>
      <c r="I1398" s="341" t="n"/>
      <c r="J1398" s="322" t="n"/>
      <c r="K1398" s="357" t="n"/>
      <c r="L1398" s="294" t="n"/>
      <c r="M1398" s="294" t="n"/>
      <c r="N1398" s="294" t="n"/>
      <c r="O1398" s="298" t="n"/>
      <c r="P1398" s="300" t="n"/>
      <c r="Q1398" s="385" t="n"/>
      <c r="R1398" s="268" t="n"/>
      <c r="S1398" s="317" t="n"/>
      <c r="T1398" s="314" t="n"/>
      <c r="U1398" s="317" t="n"/>
      <c r="V1398" s="341" t="n"/>
      <c r="W1398" s="341" t="n"/>
      <c r="X1398" s="291" t="n"/>
      <c r="Y1398" s="114" t="n"/>
    </row>
    <row r="1399">
      <c r="C1399" s="320" t="n"/>
      <c r="D1399" s="313" t="n"/>
      <c r="E1399" s="291" t="n"/>
      <c r="F1399" s="294" t="n"/>
      <c r="G1399" s="295" t="n"/>
      <c r="H1399" s="356" t="n"/>
      <c r="I1399" s="341" t="n"/>
      <c r="J1399" s="322" t="n"/>
      <c r="K1399" s="357" t="n"/>
      <c r="L1399" s="294" t="n"/>
      <c r="M1399" s="294" t="n"/>
      <c r="N1399" s="294" t="n"/>
      <c r="O1399" s="298" t="n"/>
      <c r="P1399" s="300" t="n"/>
      <c r="Q1399" s="385" t="n"/>
      <c r="R1399" s="268" t="n"/>
      <c r="S1399" s="317" t="n"/>
      <c r="T1399" s="314" t="n"/>
      <c r="U1399" s="317" t="n"/>
      <c r="V1399" s="341" t="n"/>
      <c r="W1399" s="341" t="n"/>
      <c r="X1399" s="291" t="n"/>
      <c r="Y1399" s="114" t="n"/>
    </row>
    <row r="1400">
      <c r="C1400" s="320" t="n"/>
      <c r="D1400" s="313" t="n"/>
      <c r="E1400" s="291" t="n"/>
      <c r="F1400" s="294" t="n"/>
      <c r="G1400" s="295" t="n"/>
      <c r="H1400" s="356" t="n"/>
      <c r="I1400" s="341" t="n"/>
      <c r="J1400" s="322" t="n"/>
      <c r="K1400" s="357" t="n"/>
      <c r="L1400" s="294" t="n"/>
      <c r="M1400" s="294" t="n"/>
      <c r="N1400" s="294" t="n"/>
      <c r="O1400" s="298" t="n"/>
      <c r="P1400" s="300" t="n"/>
      <c r="Q1400" s="385" t="n"/>
      <c r="R1400" s="268" t="n"/>
      <c r="S1400" s="317" t="n"/>
      <c r="T1400" s="314" t="n"/>
      <c r="U1400" s="317" t="n"/>
      <c r="V1400" s="341" t="n"/>
      <c r="W1400" s="341" t="n"/>
      <c r="X1400" s="291" t="n"/>
      <c r="Y1400" s="114" t="n"/>
    </row>
    <row r="1401">
      <c r="C1401" s="320" t="n"/>
      <c r="D1401" s="313" t="n"/>
      <c r="E1401" s="291" t="n"/>
      <c r="F1401" s="294" t="n"/>
      <c r="G1401" s="295" t="n"/>
      <c r="H1401" s="356" t="n"/>
      <c r="I1401" s="341" t="n"/>
      <c r="J1401" s="322" t="n"/>
      <c r="K1401" s="357" t="n"/>
      <c r="L1401" s="294" t="n"/>
      <c r="M1401" s="294" t="n"/>
      <c r="N1401" s="294" t="n"/>
      <c r="O1401" s="298" t="n"/>
      <c r="P1401" s="300" t="n"/>
      <c r="Q1401" s="385" t="n"/>
      <c r="R1401" s="268" t="n"/>
      <c r="S1401" s="317" t="n"/>
      <c r="T1401" s="314" t="n"/>
      <c r="U1401" s="317" t="n"/>
      <c r="V1401" s="341" t="n"/>
      <c r="W1401" s="341" t="n"/>
      <c r="X1401" s="291" t="n"/>
      <c r="Y1401" s="114" t="n"/>
    </row>
    <row r="1402">
      <c r="C1402" s="320" t="n"/>
      <c r="D1402" s="313" t="n"/>
      <c r="E1402" s="291" t="n"/>
      <c r="F1402" s="294" t="n"/>
      <c r="G1402" s="295" t="n"/>
      <c r="H1402" s="356" t="n"/>
      <c r="I1402" s="341" t="n"/>
      <c r="J1402" s="322" t="n"/>
      <c r="K1402" s="357" t="n"/>
      <c r="L1402" s="294" t="n"/>
      <c r="M1402" s="294" t="n"/>
      <c r="N1402" s="294" t="n"/>
      <c r="O1402" s="298" t="n"/>
      <c r="P1402" s="300" t="n"/>
      <c r="Q1402" s="385" t="n"/>
      <c r="R1402" s="268" t="n"/>
      <c r="S1402" s="317" t="n"/>
      <c r="T1402" s="314" t="n"/>
      <c r="U1402" s="317" t="n"/>
      <c r="V1402" s="341" t="n"/>
      <c r="W1402" s="341" t="n"/>
      <c r="X1402" s="291" t="n"/>
      <c r="Y1402" s="114" t="n"/>
    </row>
    <row r="1403">
      <c r="C1403" s="320" t="n"/>
      <c r="D1403" s="313" t="n"/>
      <c r="E1403" s="291" t="n"/>
      <c r="F1403" s="294" t="n"/>
      <c r="G1403" s="295" t="n"/>
      <c r="H1403" s="356" t="n"/>
      <c r="I1403" s="341" t="n"/>
      <c r="J1403" s="322" t="n"/>
      <c r="K1403" s="357" t="n"/>
      <c r="L1403" s="294" t="n"/>
      <c r="M1403" s="294" t="n"/>
      <c r="N1403" s="294" t="n"/>
      <c r="O1403" s="298" t="n"/>
      <c r="P1403" s="300" t="n"/>
      <c r="Q1403" s="385" t="n"/>
      <c r="R1403" s="268" t="n"/>
      <c r="S1403" s="317" t="n"/>
      <c r="T1403" s="314" t="n"/>
      <c r="U1403" s="317" t="n"/>
      <c r="V1403" s="341" t="n"/>
      <c r="W1403" s="341" t="n"/>
      <c r="X1403" s="291" t="n"/>
      <c r="Y1403" s="114" t="n"/>
    </row>
    <row r="1404">
      <c r="C1404" s="320" t="n"/>
      <c r="D1404" s="313" t="n"/>
      <c r="E1404" s="291" t="n"/>
      <c r="F1404" s="294" t="n"/>
      <c r="G1404" s="295" t="n"/>
      <c r="H1404" s="356" t="n"/>
      <c r="I1404" s="341" t="n"/>
      <c r="J1404" s="322" t="n"/>
      <c r="K1404" s="357" t="n"/>
      <c r="L1404" s="294" t="n"/>
      <c r="M1404" s="294" t="n"/>
      <c r="N1404" s="294" t="n"/>
      <c r="O1404" s="298" t="n"/>
      <c r="P1404" s="300" t="n"/>
      <c r="Q1404" s="385" t="n"/>
      <c r="R1404" s="268" t="n"/>
      <c r="S1404" s="317" t="n"/>
      <c r="T1404" s="314" t="n"/>
      <c r="U1404" s="317" t="n"/>
      <c r="V1404" s="341" t="n"/>
      <c r="W1404" s="341" t="n"/>
      <c r="X1404" s="291" t="n"/>
      <c r="Y1404" s="114" t="n"/>
    </row>
    <row r="1405">
      <c r="C1405" s="320" t="n"/>
      <c r="D1405" s="313" t="n"/>
      <c r="E1405" s="291" t="n"/>
      <c r="F1405" s="294" t="n"/>
      <c r="G1405" s="295" t="n"/>
      <c r="H1405" s="356" t="n"/>
      <c r="I1405" s="341" t="n"/>
      <c r="J1405" s="322" t="n"/>
      <c r="K1405" s="357" t="n"/>
      <c r="L1405" s="294" t="n"/>
      <c r="M1405" s="294" t="n"/>
      <c r="N1405" s="294" t="n"/>
      <c r="O1405" s="298" t="n"/>
      <c r="P1405" s="300" t="n"/>
      <c r="Q1405" s="385" t="n"/>
      <c r="R1405" s="268" t="n"/>
      <c r="S1405" s="317" t="n"/>
      <c r="T1405" s="314" t="n"/>
      <c r="U1405" s="317" t="n"/>
      <c r="V1405" s="341" t="n"/>
      <c r="W1405" s="341" t="n"/>
      <c r="X1405" s="291" t="n"/>
      <c r="Y1405" s="114" t="n"/>
    </row>
    <row r="1406">
      <c r="C1406" s="320" t="n"/>
      <c r="D1406" s="313" t="n"/>
      <c r="E1406" s="291" t="n"/>
      <c r="F1406" s="294" t="n"/>
      <c r="G1406" s="295" t="n"/>
      <c r="H1406" s="356" t="n"/>
      <c r="I1406" s="341" t="n"/>
      <c r="J1406" s="322" t="n"/>
      <c r="K1406" s="357" t="n"/>
      <c r="L1406" s="294" t="n"/>
      <c r="M1406" s="294" t="n"/>
      <c r="N1406" s="294" t="n"/>
      <c r="O1406" s="298" t="n"/>
      <c r="P1406" s="300" t="n"/>
      <c r="Q1406" s="385" t="n"/>
      <c r="R1406" s="268" t="n"/>
      <c r="S1406" s="317" t="n"/>
      <c r="T1406" s="314" t="n"/>
      <c r="U1406" s="317" t="n"/>
      <c r="V1406" s="341" t="n"/>
      <c r="W1406" s="341" t="n"/>
      <c r="X1406" s="291" t="n"/>
      <c r="Y1406" s="114" t="n"/>
    </row>
    <row r="1407">
      <c r="C1407" s="320" t="n"/>
      <c r="D1407" s="313" t="n"/>
      <c r="E1407" s="291" t="n"/>
      <c r="F1407" s="294" t="n"/>
      <c r="G1407" s="295" t="n"/>
      <c r="H1407" s="356" t="n"/>
      <c r="I1407" s="341" t="n"/>
      <c r="J1407" s="322" t="n"/>
      <c r="K1407" s="357" t="n"/>
      <c r="L1407" s="294" t="n"/>
      <c r="M1407" s="294" t="n"/>
      <c r="N1407" s="294" t="n"/>
      <c r="O1407" s="298" t="n"/>
      <c r="P1407" s="300" t="n"/>
      <c r="Q1407" s="385" t="n"/>
      <c r="R1407" s="268" t="n"/>
      <c r="S1407" s="317" t="n"/>
      <c r="T1407" s="314" t="n"/>
      <c r="U1407" s="317" t="n"/>
      <c r="V1407" s="341" t="n"/>
      <c r="W1407" s="341" t="n"/>
      <c r="X1407" s="291" t="n"/>
      <c r="Y1407" s="114" t="n"/>
    </row>
    <row r="1408">
      <c r="C1408" s="320" t="n"/>
      <c r="D1408" s="313" t="n"/>
      <c r="E1408" s="291" t="n"/>
      <c r="F1408" s="294" t="n"/>
      <c r="G1408" s="295" t="n"/>
      <c r="H1408" s="356" t="n"/>
      <c r="I1408" s="341" t="n"/>
      <c r="J1408" s="322" t="n"/>
      <c r="K1408" s="357" t="n"/>
      <c r="L1408" s="294" t="n"/>
      <c r="M1408" s="294" t="n"/>
      <c r="N1408" s="294" t="n"/>
      <c r="O1408" s="298" t="n"/>
      <c r="P1408" s="300" t="n"/>
      <c r="Q1408" s="385" t="n"/>
      <c r="R1408" s="268" t="n"/>
      <c r="S1408" s="317" t="n"/>
      <c r="T1408" s="314" t="n"/>
      <c r="U1408" s="317" t="n"/>
      <c r="V1408" s="341" t="n"/>
      <c r="W1408" s="341" t="n"/>
      <c r="X1408" s="291" t="n"/>
      <c r="Y1408" s="114" t="n"/>
    </row>
    <row r="1409">
      <c r="C1409" s="320" t="n"/>
      <c r="D1409" s="313" t="n"/>
      <c r="E1409" s="291" t="n"/>
      <c r="F1409" s="294" t="n"/>
      <c r="G1409" s="295" t="n"/>
      <c r="H1409" s="356" t="n"/>
      <c r="I1409" s="341" t="n"/>
      <c r="J1409" s="322" t="n"/>
      <c r="K1409" s="357" t="n"/>
      <c r="L1409" s="294" t="n"/>
      <c r="M1409" s="294" t="n"/>
      <c r="N1409" s="294" t="n"/>
      <c r="O1409" s="298" t="n"/>
      <c r="P1409" s="300" t="n"/>
      <c r="Q1409" s="385" t="n"/>
      <c r="R1409" s="268" t="n"/>
      <c r="S1409" s="317" t="n"/>
      <c r="T1409" s="314" t="n"/>
      <c r="U1409" s="317" t="n"/>
      <c r="V1409" s="341" t="n"/>
      <c r="W1409" s="341" t="n"/>
      <c r="X1409" s="291" t="n"/>
      <c r="Y1409" s="114" t="n"/>
    </row>
    <row r="1410">
      <c r="C1410" s="320" t="n"/>
      <c r="D1410" s="313" t="n"/>
      <c r="E1410" s="291" t="n"/>
      <c r="F1410" s="294" t="n"/>
      <c r="G1410" s="295" t="n"/>
      <c r="H1410" s="356" t="n"/>
      <c r="I1410" s="341" t="n"/>
      <c r="J1410" s="322" t="n"/>
      <c r="K1410" s="357" t="n"/>
      <c r="L1410" s="294" t="n"/>
      <c r="M1410" s="294" t="n"/>
      <c r="N1410" s="294" t="n"/>
      <c r="O1410" s="298" t="n"/>
      <c r="P1410" s="300" t="n"/>
      <c r="Q1410" s="385" t="n"/>
      <c r="R1410" s="268" t="n"/>
      <c r="S1410" s="317" t="n"/>
      <c r="T1410" s="314" t="n"/>
      <c r="U1410" s="317" t="n"/>
      <c r="V1410" s="341" t="n"/>
      <c r="W1410" s="341" t="n"/>
      <c r="X1410" s="291" t="n"/>
      <c r="Y1410" s="114" t="n"/>
    </row>
    <row r="1411">
      <c r="C1411" s="320" t="n"/>
      <c r="D1411" s="313" t="n"/>
      <c r="E1411" s="291" t="n"/>
      <c r="F1411" s="294" t="n"/>
      <c r="G1411" s="295" t="n"/>
      <c r="H1411" s="356" t="n"/>
      <c r="I1411" s="341" t="n"/>
      <c r="J1411" s="322" t="n"/>
      <c r="K1411" s="357" t="n"/>
      <c r="L1411" s="294" t="n"/>
      <c r="M1411" s="294" t="n"/>
      <c r="N1411" s="294" t="n"/>
      <c r="O1411" s="298" t="n"/>
      <c r="P1411" s="300" t="n"/>
      <c r="Q1411" s="385" t="n"/>
      <c r="R1411" s="268" t="n"/>
      <c r="S1411" s="317" t="n"/>
      <c r="T1411" s="314" t="n"/>
      <c r="U1411" s="317" t="n"/>
      <c r="V1411" s="341" t="n"/>
      <c r="W1411" s="341" t="n"/>
      <c r="X1411" s="291" t="n"/>
      <c r="Y1411" s="114" t="n"/>
    </row>
    <row r="1412">
      <c r="C1412" s="320" t="n"/>
      <c r="D1412" s="313" t="n"/>
      <c r="E1412" s="291" t="n"/>
      <c r="F1412" s="294" t="n"/>
      <c r="G1412" s="295" t="n"/>
      <c r="H1412" s="356" t="n"/>
      <c r="I1412" s="341" t="n"/>
      <c r="J1412" s="322" t="n"/>
      <c r="K1412" s="357" t="n"/>
      <c r="L1412" s="294" t="n"/>
      <c r="M1412" s="294" t="n"/>
      <c r="N1412" s="294" t="n"/>
      <c r="O1412" s="298" t="n"/>
      <c r="P1412" s="300" t="n"/>
      <c r="Q1412" s="385" t="n"/>
      <c r="R1412" s="268" t="n"/>
      <c r="S1412" s="317" t="n"/>
      <c r="T1412" s="314" t="n"/>
      <c r="U1412" s="317" t="n"/>
      <c r="V1412" s="341" t="n"/>
      <c r="W1412" s="341" t="n"/>
      <c r="X1412" s="291" t="n"/>
      <c r="Y1412" s="114" t="n"/>
    </row>
    <row r="1413">
      <c r="C1413" s="320" t="n"/>
      <c r="D1413" s="313" t="n"/>
      <c r="E1413" s="291" t="n"/>
      <c r="F1413" s="294" t="n"/>
      <c r="G1413" s="295" t="n"/>
      <c r="H1413" s="356" t="n"/>
      <c r="I1413" s="341" t="n"/>
      <c r="J1413" s="322" t="n"/>
      <c r="K1413" s="357" t="n"/>
      <c r="L1413" s="294" t="n"/>
      <c r="M1413" s="294" t="n"/>
      <c r="N1413" s="294" t="n"/>
      <c r="O1413" s="298" t="n"/>
      <c r="P1413" s="300" t="n"/>
      <c r="Q1413" s="385" t="n"/>
      <c r="R1413" s="268" t="n"/>
      <c r="S1413" s="317" t="n"/>
      <c r="T1413" s="314" t="n"/>
      <c r="U1413" s="317" t="n"/>
      <c r="V1413" s="341" t="n"/>
      <c r="W1413" s="341" t="n"/>
      <c r="X1413" s="291" t="n"/>
      <c r="Y1413" s="114" t="n"/>
    </row>
    <row r="1414">
      <c r="C1414" s="320" t="n"/>
      <c r="D1414" s="313" t="n"/>
      <c r="E1414" s="291" t="n"/>
      <c r="F1414" s="294" t="n"/>
      <c r="G1414" s="295" t="n"/>
      <c r="H1414" s="356" t="n"/>
      <c r="I1414" s="341" t="n"/>
      <c r="J1414" s="322" t="n"/>
      <c r="K1414" s="357" t="n"/>
      <c r="L1414" s="294" t="n"/>
      <c r="M1414" s="294" t="n"/>
      <c r="N1414" s="294" t="n"/>
      <c r="O1414" s="298" t="n"/>
      <c r="P1414" s="300" t="n"/>
      <c r="Q1414" s="385" t="n"/>
      <c r="R1414" s="268" t="n"/>
      <c r="S1414" s="317" t="n"/>
      <c r="T1414" s="314" t="n"/>
      <c r="U1414" s="317" t="n"/>
      <c r="V1414" s="341" t="n"/>
      <c r="W1414" s="341" t="n"/>
      <c r="X1414" s="291" t="n"/>
      <c r="Y1414" s="114" t="n"/>
    </row>
    <row r="1415">
      <c r="C1415" s="320" t="n"/>
      <c r="D1415" s="313" t="n"/>
      <c r="E1415" s="291" t="n"/>
      <c r="F1415" s="294" t="n"/>
      <c r="G1415" s="295" t="n"/>
      <c r="H1415" s="356" t="n"/>
      <c r="I1415" s="341" t="n"/>
      <c r="J1415" s="322" t="n"/>
      <c r="K1415" s="357" t="n"/>
      <c r="L1415" s="294" t="n"/>
      <c r="M1415" s="294" t="n"/>
      <c r="N1415" s="294" t="n"/>
      <c r="O1415" s="298" t="n"/>
      <c r="P1415" s="300" t="n"/>
      <c r="Q1415" s="385" t="n"/>
      <c r="R1415" s="268" t="n"/>
      <c r="S1415" s="317" t="n"/>
      <c r="T1415" s="314" t="n"/>
      <c r="U1415" s="317" t="n"/>
      <c r="V1415" s="341" t="n"/>
      <c r="W1415" s="341" t="n"/>
      <c r="X1415" s="291" t="n"/>
      <c r="Y1415" s="114" t="n"/>
    </row>
    <row r="1416">
      <c r="C1416" s="320" t="n"/>
      <c r="D1416" s="313" t="n"/>
      <c r="E1416" s="291" t="n"/>
      <c r="F1416" s="294" t="n"/>
      <c r="G1416" s="295" t="n"/>
      <c r="H1416" s="356" t="n"/>
      <c r="I1416" s="341" t="n"/>
      <c r="J1416" s="322" t="n"/>
      <c r="K1416" s="357" t="n"/>
      <c r="L1416" s="294" t="n"/>
      <c r="M1416" s="294" t="n"/>
      <c r="N1416" s="294" t="n"/>
      <c r="O1416" s="298" t="n"/>
      <c r="P1416" s="300" t="n"/>
      <c r="Q1416" s="385" t="n"/>
      <c r="R1416" s="268" t="n"/>
      <c r="S1416" s="317" t="n"/>
      <c r="T1416" s="314" t="n"/>
      <c r="U1416" s="317" t="n"/>
      <c r="V1416" s="341" t="n"/>
      <c r="W1416" s="341" t="n"/>
      <c r="X1416" s="291" t="n"/>
      <c r="Y1416" s="114" t="n"/>
    </row>
    <row r="1417">
      <c r="C1417" s="320" t="n"/>
      <c r="D1417" s="313" t="n"/>
      <c r="E1417" s="291" t="n"/>
      <c r="F1417" s="294" t="n"/>
      <c r="G1417" s="295" t="n"/>
      <c r="H1417" s="356" t="n"/>
      <c r="I1417" s="341" t="n"/>
      <c r="J1417" s="322" t="n"/>
      <c r="K1417" s="357" t="n"/>
      <c r="L1417" s="294" t="n"/>
      <c r="M1417" s="294" t="n"/>
      <c r="N1417" s="294" t="n"/>
      <c r="O1417" s="298" t="n"/>
      <c r="P1417" s="300" t="n"/>
      <c r="Q1417" s="385" t="n"/>
      <c r="R1417" s="268" t="n"/>
      <c r="S1417" s="317" t="n"/>
      <c r="T1417" s="314" t="n"/>
      <c r="U1417" s="317" t="n"/>
      <c r="V1417" s="341" t="n"/>
      <c r="W1417" s="341" t="n"/>
      <c r="X1417" s="291" t="n"/>
      <c r="Y1417" s="114" t="n"/>
    </row>
    <row r="1418">
      <c r="C1418" s="320" t="n"/>
      <c r="D1418" s="313" t="n"/>
      <c r="E1418" s="291" t="n"/>
      <c r="F1418" s="294" t="n"/>
      <c r="G1418" s="295" t="n"/>
      <c r="H1418" s="356" t="n"/>
      <c r="I1418" s="341" t="n"/>
      <c r="J1418" s="322" t="n"/>
      <c r="K1418" s="357" t="n"/>
      <c r="L1418" s="294" t="n"/>
      <c r="M1418" s="294" t="n"/>
      <c r="N1418" s="294" t="n"/>
      <c r="O1418" s="298" t="n"/>
      <c r="P1418" s="300" t="n"/>
      <c r="Q1418" s="385" t="n"/>
      <c r="R1418" s="268" t="n"/>
      <c r="S1418" s="317" t="n"/>
      <c r="T1418" s="314" t="n"/>
      <c r="U1418" s="317" t="n"/>
      <c r="V1418" s="341" t="n"/>
      <c r="W1418" s="341" t="n"/>
      <c r="X1418" s="291" t="n"/>
      <c r="Y1418" s="114" t="n"/>
    </row>
    <row r="1419">
      <c r="C1419" s="320" t="n"/>
      <c r="D1419" s="313" t="n"/>
      <c r="E1419" s="291" t="n"/>
      <c r="F1419" s="294" t="n"/>
      <c r="G1419" s="295" t="n"/>
      <c r="H1419" s="356" t="n"/>
      <c r="I1419" s="341" t="n"/>
      <c r="J1419" s="322" t="n"/>
      <c r="K1419" s="357" t="n"/>
      <c r="L1419" s="294" t="n"/>
      <c r="M1419" s="294" t="n"/>
      <c r="N1419" s="294" t="n"/>
      <c r="O1419" s="298" t="n"/>
      <c r="P1419" s="300" t="n"/>
      <c r="Q1419" s="385" t="n"/>
      <c r="R1419" s="268" t="n"/>
      <c r="S1419" s="317" t="n"/>
      <c r="T1419" s="314" t="n"/>
      <c r="U1419" s="317" t="n"/>
      <c r="V1419" s="341" t="n"/>
      <c r="W1419" s="341" t="n"/>
      <c r="X1419" s="291" t="n"/>
      <c r="Y1419" s="114" t="n"/>
    </row>
    <row r="1420">
      <c r="C1420" s="320" t="n"/>
      <c r="D1420" s="313" t="n"/>
      <c r="E1420" s="291" t="n"/>
      <c r="F1420" s="294" t="n"/>
      <c r="G1420" s="295" t="n"/>
      <c r="H1420" s="356" t="n"/>
      <c r="I1420" s="341" t="n"/>
      <c r="J1420" s="322" t="n"/>
      <c r="K1420" s="357" t="n"/>
      <c r="L1420" s="294" t="n"/>
      <c r="M1420" s="294" t="n"/>
      <c r="N1420" s="294" t="n"/>
      <c r="O1420" s="298" t="n"/>
      <c r="P1420" s="300" t="n"/>
      <c r="Q1420" s="385" t="n"/>
      <c r="R1420" s="268" t="n"/>
      <c r="S1420" s="317" t="n"/>
      <c r="T1420" s="314" t="n"/>
      <c r="U1420" s="317" t="n"/>
      <c r="V1420" s="341" t="n"/>
      <c r="W1420" s="341" t="n"/>
      <c r="X1420" s="291" t="n"/>
      <c r="Y1420" s="114" t="n"/>
    </row>
    <row r="1421">
      <c r="C1421" s="320" t="n"/>
      <c r="D1421" s="313" t="n"/>
      <c r="E1421" s="291" t="n"/>
      <c r="F1421" s="294" t="n"/>
      <c r="G1421" s="295" t="n"/>
      <c r="H1421" s="356" t="n"/>
      <c r="I1421" s="341" t="n"/>
      <c r="J1421" s="322" t="n"/>
      <c r="K1421" s="357" t="n"/>
      <c r="L1421" s="294" t="n"/>
      <c r="M1421" s="294" t="n"/>
      <c r="N1421" s="294" t="n"/>
      <c r="O1421" s="298" t="n"/>
      <c r="P1421" s="300" t="n"/>
      <c r="Q1421" s="385" t="n"/>
      <c r="R1421" s="268" t="n"/>
      <c r="S1421" s="317" t="n"/>
      <c r="T1421" s="314" t="n"/>
      <c r="U1421" s="317" t="n"/>
      <c r="V1421" s="341" t="n"/>
      <c r="W1421" s="341" t="n"/>
      <c r="X1421" s="291" t="n"/>
      <c r="Y1421" s="114" t="n"/>
    </row>
    <row r="1422">
      <c r="C1422" s="320" t="n"/>
      <c r="D1422" s="313" t="n"/>
      <c r="E1422" s="291" t="n"/>
      <c r="F1422" s="294" t="n"/>
      <c r="G1422" s="295" t="n"/>
      <c r="H1422" s="356" t="n"/>
      <c r="I1422" s="341" t="n"/>
      <c r="J1422" s="322" t="n"/>
      <c r="K1422" s="357" t="n"/>
      <c r="L1422" s="294" t="n"/>
      <c r="M1422" s="294" t="n"/>
      <c r="N1422" s="294" t="n"/>
      <c r="O1422" s="298" t="n"/>
      <c r="P1422" s="300" t="n"/>
      <c r="Q1422" s="385" t="n"/>
      <c r="R1422" s="268" t="n"/>
      <c r="S1422" s="317" t="n"/>
      <c r="T1422" s="314" t="n"/>
      <c r="U1422" s="317" t="n"/>
      <c r="V1422" s="341" t="n"/>
      <c r="W1422" s="341" t="n"/>
      <c r="X1422" s="291" t="n"/>
      <c r="Y1422" s="114" t="n"/>
    </row>
    <row r="1423">
      <c r="C1423" s="320" t="n"/>
      <c r="D1423" s="313" t="n"/>
      <c r="E1423" s="291" t="n"/>
      <c r="F1423" s="294" t="n"/>
      <c r="G1423" s="295" t="n"/>
      <c r="H1423" s="356" t="n"/>
      <c r="I1423" s="341" t="n"/>
      <c r="J1423" s="322" t="n"/>
      <c r="K1423" s="357" t="n"/>
      <c r="L1423" s="294" t="n"/>
      <c r="M1423" s="294" t="n"/>
      <c r="N1423" s="294" t="n"/>
      <c r="O1423" s="298" t="n"/>
      <c r="P1423" s="300" t="n"/>
      <c r="Q1423" s="385" t="n"/>
      <c r="R1423" s="268" t="n"/>
      <c r="S1423" s="317" t="n"/>
      <c r="T1423" s="314" t="n"/>
      <c r="U1423" s="317" t="n"/>
      <c r="V1423" s="341" t="n"/>
      <c r="W1423" s="341" t="n"/>
      <c r="X1423" s="291" t="n"/>
      <c r="Y1423" s="114" t="n"/>
    </row>
    <row r="1424">
      <c r="C1424" s="320" t="n"/>
      <c r="D1424" s="313" t="n"/>
      <c r="E1424" s="291" t="n"/>
      <c r="F1424" s="294" t="n"/>
      <c r="G1424" s="295" t="n"/>
      <c r="H1424" s="356" t="n"/>
      <c r="I1424" s="341" t="n"/>
      <c r="J1424" s="322" t="n"/>
      <c r="K1424" s="357" t="n"/>
      <c r="L1424" s="294" t="n"/>
      <c r="M1424" s="294" t="n"/>
      <c r="N1424" s="294" t="n"/>
      <c r="O1424" s="298" t="n"/>
      <c r="P1424" s="300" t="n"/>
      <c r="Q1424" s="385" t="n"/>
      <c r="R1424" s="268" t="n"/>
      <c r="S1424" s="317" t="n"/>
      <c r="T1424" s="314" t="n"/>
      <c r="U1424" s="317" t="n"/>
      <c r="V1424" s="341" t="n"/>
      <c r="W1424" s="341" t="n"/>
      <c r="X1424" s="291" t="n"/>
      <c r="Y1424" s="114" t="n"/>
    </row>
    <row r="1425">
      <c r="C1425" s="320" t="n"/>
      <c r="D1425" s="313" t="n"/>
      <c r="E1425" s="291" t="n"/>
      <c r="F1425" s="294" t="n"/>
      <c r="G1425" s="295" t="n"/>
      <c r="H1425" s="356" t="n"/>
      <c r="I1425" s="341" t="n"/>
      <c r="J1425" s="322" t="n"/>
      <c r="K1425" s="357" t="n"/>
      <c r="L1425" s="294" t="n"/>
      <c r="M1425" s="294" t="n"/>
      <c r="N1425" s="294" t="n"/>
      <c r="O1425" s="298" t="n"/>
      <c r="P1425" s="300" t="n"/>
      <c r="Q1425" s="385" t="n"/>
      <c r="R1425" s="268" t="n"/>
      <c r="S1425" s="317" t="n"/>
      <c r="T1425" s="314" t="n"/>
      <c r="U1425" s="317" t="n"/>
      <c r="V1425" s="341" t="n"/>
      <c r="W1425" s="341" t="n"/>
      <c r="X1425" s="291" t="n"/>
      <c r="Y1425" s="114" t="n"/>
    </row>
    <row r="1426">
      <c r="C1426" s="320" t="n"/>
      <c r="D1426" s="313" t="n"/>
      <c r="E1426" s="291" t="n"/>
      <c r="F1426" s="294" t="n"/>
      <c r="G1426" s="295" t="n"/>
      <c r="H1426" s="356" t="n"/>
      <c r="I1426" s="341" t="n"/>
      <c r="J1426" s="322" t="n"/>
      <c r="K1426" s="357" t="n"/>
      <c r="L1426" s="294" t="n"/>
      <c r="M1426" s="294" t="n"/>
      <c r="N1426" s="294" t="n"/>
      <c r="O1426" s="298" t="n"/>
      <c r="P1426" s="300" t="n"/>
      <c r="Q1426" s="385" t="n"/>
      <c r="R1426" s="268" t="n"/>
      <c r="S1426" s="317" t="n"/>
      <c r="T1426" s="314" t="n"/>
      <c r="U1426" s="317" t="n"/>
      <c r="V1426" s="341" t="n"/>
      <c r="W1426" s="341" t="n"/>
      <c r="X1426" s="291" t="n"/>
      <c r="Y1426" s="114" t="n"/>
    </row>
    <row r="1427">
      <c r="C1427" s="320" t="n"/>
      <c r="D1427" s="313" t="n"/>
      <c r="E1427" s="291" t="n"/>
      <c r="F1427" s="294" t="n"/>
      <c r="G1427" s="295" t="n"/>
      <c r="H1427" s="356" t="n"/>
      <c r="I1427" s="341" t="n"/>
      <c r="J1427" s="322" t="n"/>
      <c r="K1427" s="357" t="n"/>
      <c r="L1427" s="294" t="n"/>
      <c r="M1427" s="294" t="n"/>
      <c r="N1427" s="294" t="n"/>
      <c r="O1427" s="298" t="n"/>
      <c r="P1427" s="300" t="n"/>
      <c r="Q1427" s="385" t="n"/>
      <c r="R1427" s="268" t="n"/>
      <c r="S1427" s="317" t="n"/>
      <c r="T1427" s="314" t="n"/>
      <c r="U1427" s="317" t="n"/>
      <c r="V1427" s="341" t="n"/>
      <c r="W1427" s="341" t="n"/>
      <c r="X1427" s="291" t="n"/>
      <c r="Y1427" s="114" t="n"/>
    </row>
    <row r="1428">
      <c r="C1428" s="320" t="n"/>
      <c r="D1428" s="313" t="n"/>
      <c r="E1428" s="291" t="n"/>
      <c r="F1428" s="294" t="n"/>
      <c r="G1428" s="295" t="n"/>
      <c r="H1428" s="356" t="n"/>
      <c r="I1428" s="341" t="n"/>
      <c r="J1428" s="322" t="n"/>
      <c r="K1428" s="357" t="n"/>
      <c r="L1428" s="294" t="n"/>
      <c r="M1428" s="294" t="n"/>
      <c r="N1428" s="294" t="n"/>
      <c r="O1428" s="298" t="n"/>
      <c r="P1428" s="300" t="n"/>
      <c r="Q1428" s="385" t="n"/>
      <c r="R1428" s="268" t="n"/>
      <c r="S1428" s="317" t="n"/>
      <c r="T1428" s="314" t="n"/>
      <c r="U1428" s="317" t="n"/>
      <c r="V1428" s="341" t="n"/>
      <c r="W1428" s="341" t="n"/>
      <c r="X1428" s="291" t="n"/>
      <c r="Y1428" s="114" t="n"/>
    </row>
    <row r="1429">
      <c r="C1429" s="320" t="n"/>
      <c r="D1429" s="313" t="n"/>
      <c r="E1429" s="291" t="n"/>
      <c r="F1429" s="294" t="n"/>
      <c r="G1429" s="295" t="n"/>
      <c r="H1429" s="356" t="n"/>
      <c r="I1429" s="341" t="n"/>
      <c r="J1429" s="322" t="n"/>
      <c r="K1429" s="357" t="n"/>
      <c r="L1429" s="294" t="n"/>
      <c r="M1429" s="294" t="n"/>
      <c r="N1429" s="294" t="n"/>
      <c r="O1429" s="298" t="n"/>
      <c r="P1429" s="300" t="n"/>
      <c r="Q1429" s="385" t="n"/>
      <c r="R1429" s="268" t="n"/>
      <c r="S1429" s="317" t="n"/>
      <c r="T1429" s="314" t="n"/>
      <c r="U1429" s="317" t="n"/>
      <c r="V1429" s="341" t="n"/>
      <c r="W1429" s="341" t="n"/>
      <c r="X1429" s="291" t="n"/>
      <c r="Y1429" s="114" t="n"/>
    </row>
    <row r="1430">
      <c r="C1430" s="320" t="n"/>
      <c r="D1430" s="313" t="n"/>
      <c r="E1430" s="291" t="n"/>
      <c r="F1430" s="294" t="n"/>
      <c r="G1430" s="295" t="n"/>
      <c r="H1430" s="356" t="n"/>
      <c r="I1430" s="341" t="n"/>
      <c r="J1430" s="322" t="n"/>
      <c r="K1430" s="357" t="n"/>
      <c r="L1430" s="294" t="n"/>
      <c r="M1430" s="294" t="n"/>
      <c r="N1430" s="294" t="n"/>
      <c r="O1430" s="298" t="n"/>
      <c r="P1430" s="300" t="n"/>
      <c r="Q1430" s="385" t="n"/>
      <c r="R1430" s="268" t="n"/>
      <c r="S1430" s="317" t="n"/>
      <c r="T1430" s="314" t="n"/>
      <c r="U1430" s="317" t="n"/>
      <c r="V1430" s="341" t="n"/>
      <c r="W1430" s="341" t="n"/>
      <c r="X1430" s="291" t="n"/>
      <c r="Y1430" s="114" t="n"/>
    </row>
    <row r="1431">
      <c r="C1431" s="320" t="n"/>
      <c r="D1431" s="313" t="n"/>
      <c r="E1431" s="291" t="n"/>
      <c r="F1431" s="294" t="n"/>
      <c r="G1431" s="295" t="n"/>
      <c r="H1431" s="356" t="n"/>
      <c r="I1431" s="341" t="n"/>
      <c r="J1431" s="322" t="n"/>
      <c r="K1431" s="357" t="n"/>
      <c r="L1431" s="294" t="n"/>
      <c r="M1431" s="294" t="n"/>
      <c r="N1431" s="294" t="n"/>
      <c r="O1431" s="298" t="n"/>
      <c r="P1431" s="300" t="n"/>
      <c r="Q1431" s="385" t="n"/>
      <c r="R1431" s="268" t="n"/>
      <c r="S1431" s="317" t="n"/>
      <c r="T1431" s="314" t="n"/>
      <c r="U1431" s="317" t="n"/>
      <c r="V1431" s="341" t="n"/>
      <c r="W1431" s="341" t="n"/>
      <c r="X1431" s="291" t="n"/>
      <c r="Y1431" s="114" t="n"/>
    </row>
    <row r="1432">
      <c r="C1432" s="320" t="n"/>
      <c r="D1432" s="313" t="n"/>
      <c r="E1432" s="291" t="n"/>
      <c r="F1432" s="294" t="n"/>
      <c r="G1432" s="295" t="n"/>
      <c r="H1432" s="356" t="n"/>
      <c r="I1432" s="341" t="n"/>
      <c r="J1432" s="322" t="n"/>
      <c r="K1432" s="357" t="n"/>
      <c r="L1432" s="294" t="n"/>
      <c r="M1432" s="294" t="n"/>
      <c r="N1432" s="294" t="n"/>
      <c r="O1432" s="298" t="n"/>
      <c r="P1432" s="300" t="n"/>
      <c r="Q1432" s="385" t="n"/>
      <c r="R1432" s="268" t="n"/>
      <c r="S1432" s="317" t="n"/>
      <c r="T1432" s="314" t="n"/>
      <c r="U1432" s="317" t="n"/>
      <c r="V1432" s="341" t="n"/>
      <c r="W1432" s="341" t="n"/>
      <c r="X1432" s="291" t="n"/>
      <c r="Y1432" s="114" t="n"/>
    </row>
    <row r="1433">
      <c r="C1433" s="320" t="n"/>
      <c r="D1433" s="313" t="n"/>
      <c r="E1433" s="291" t="n"/>
      <c r="F1433" s="294" t="n"/>
      <c r="G1433" s="295" t="n"/>
      <c r="H1433" s="356" t="n"/>
      <c r="I1433" s="341" t="n"/>
      <c r="J1433" s="322" t="n"/>
      <c r="K1433" s="357" t="n"/>
      <c r="L1433" s="294" t="n"/>
      <c r="M1433" s="294" t="n"/>
      <c r="N1433" s="294" t="n"/>
      <c r="O1433" s="298" t="n"/>
      <c r="P1433" s="300" t="n"/>
      <c r="Q1433" s="385" t="n"/>
      <c r="R1433" s="268" t="n"/>
      <c r="S1433" s="317" t="n"/>
      <c r="T1433" s="314" t="n"/>
      <c r="U1433" s="317" t="n"/>
      <c r="V1433" s="341" t="n"/>
      <c r="W1433" s="341" t="n"/>
      <c r="X1433" s="291" t="n"/>
      <c r="Y1433" s="114" t="n"/>
    </row>
    <row r="1434">
      <c r="C1434" s="320" t="n"/>
      <c r="D1434" s="313" t="n"/>
      <c r="E1434" s="291" t="n"/>
      <c r="F1434" s="294" t="n"/>
      <c r="G1434" s="295" t="n"/>
      <c r="H1434" s="356" t="n"/>
      <c r="I1434" s="341" t="n"/>
      <c r="J1434" s="322" t="n"/>
      <c r="K1434" s="357" t="n"/>
      <c r="L1434" s="294" t="n"/>
      <c r="M1434" s="294" t="n"/>
      <c r="N1434" s="294" t="n"/>
      <c r="O1434" s="298" t="n"/>
      <c r="P1434" s="300" t="n"/>
      <c r="Q1434" s="385" t="n"/>
      <c r="R1434" s="268" t="n"/>
      <c r="S1434" s="317" t="n"/>
      <c r="T1434" s="314" t="n"/>
      <c r="U1434" s="317" t="n"/>
      <c r="V1434" s="341" t="n"/>
      <c r="W1434" s="341" t="n"/>
      <c r="X1434" s="291" t="n"/>
      <c r="Y1434" s="114" t="n"/>
    </row>
    <row r="1435">
      <c r="C1435" s="320" t="n"/>
      <c r="D1435" s="313" t="n"/>
      <c r="E1435" s="291" t="n"/>
      <c r="F1435" s="294" t="n"/>
      <c r="G1435" s="295" t="n"/>
      <c r="H1435" s="356" t="n"/>
      <c r="I1435" s="341" t="n"/>
      <c r="J1435" s="322" t="n"/>
      <c r="K1435" s="357" t="n"/>
      <c r="L1435" s="294" t="n"/>
      <c r="M1435" s="294" t="n"/>
      <c r="N1435" s="294" t="n"/>
      <c r="O1435" s="298" t="n"/>
      <c r="P1435" s="300" t="n"/>
      <c r="Q1435" s="385" t="n"/>
      <c r="R1435" s="268" t="n"/>
      <c r="S1435" s="317" t="n"/>
      <c r="T1435" s="314" t="n"/>
      <c r="U1435" s="317" t="n"/>
      <c r="V1435" s="341" t="n"/>
      <c r="W1435" s="341" t="n"/>
      <c r="X1435" s="291" t="n"/>
      <c r="Y1435" s="114" t="n"/>
    </row>
    <row r="1436">
      <c r="C1436" s="320" t="n"/>
      <c r="D1436" s="313" t="n"/>
      <c r="E1436" s="291" t="n"/>
      <c r="F1436" s="294" t="n"/>
      <c r="G1436" s="295" t="n"/>
      <c r="H1436" s="356" t="n"/>
      <c r="I1436" s="341" t="n"/>
      <c r="J1436" s="322" t="n"/>
      <c r="K1436" s="357" t="n"/>
      <c r="L1436" s="294" t="n"/>
      <c r="M1436" s="294" t="n"/>
      <c r="N1436" s="294" t="n"/>
      <c r="O1436" s="298" t="n"/>
      <c r="P1436" s="300" t="n"/>
      <c r="Q1436" s="385" t="n"/>
      <c r="R1436" s="268" t="n"/>
      <c r="S1436" s="317" t="n"/>
      <c r="T1436" s="314" t="n"/>
      <c r="U1436" s="317" t="n"/>
      <c r="V1436" s="341" t="n"/>
      <c r="W1436" s="341" t="n"/>
      <c r="X1436" s="291" t="n"/>
      <c r="Y1436" s="114" t="n"/>
    </row>
    <row r="1437">
      <c r="C1437" s="320" t="n"/>
      <c r="D1437" s="313" t="n"/>
      <c r="E1437" s="291" t="n"/>
      <c r="F1437" s="294" t="n"/>
      <c r="G1437" s="295" t="n"/>
      <c r="H1437" s="356" t="n"/>
      <c r="I1437" s="341" t="n"/>
      <c r="J1437" s="322" t="n"/>
      <c r="K1437" s="357" t="n"/>
      <c r="L1437" s="294" t="n"/>
      <c r="M1437" s="294" t="n"/>
      <c r="N1437" s="294" t="n"/>
      <c r="O1437" s="298" t="n"/>
      <c r="P1437" s="300" t="n"/>
      <c r="Q1437" s="385" t="n"/>
      <c r="R1437" s="268" t="n"/>
      <c r="S1437" s="317" t="n"/>
      <c r="T1437" s="314" t="n"/>
      <c r="U1437" s="317" t="n"/>
      <c r="V1437" s="341" t="n"/>
      <c r="W1437" s="341" t="n"/>
      <c r="X1437" s="291" t="n"/>
      <c r="Y1437" s="114" t="n"/>
    </row>
    <row r="1438">
      <c r="C1438" s="320" t="n"/>
      <c r="D1438" s="313" t="n"/>
      <c r="E1438" s="291" t="n"/>
      <c r="F1438" s="294" t="n"/>
      <c r="G1438" s="295" t="n"/>
      <c r="H1438" s="356" t="n"/>
      <c r="I1438" s="341" t="n"/>
      <c r="J1438" s="322" t="n"/>
      <c r="K1438" s="357" t="n"/>
      <c r="L1438" s="294" t="n"/>
      <c r="M1438" s="294" t="n"/>
      <c r="N1438" s="294" t="n"/>
      <c r="O1438" s="298" t="n"/>
      <c r="P1438" s="300" t="n"/>
      <c r="Q1438" s="385" t="n"/>
      <c r="R1438" s="268" t="n"/>
      <c r="S1438" s="317" t="n"/>
      <c r="T1438" s="314" t="n"/>
      <c r="U1438" s="317" t="n"/>
      <c r="V1438" s="341" t="n"/>
      <c r="W1438" s="341" t="n"/>
      <c r="X1438" s="291" t="n"/>
      <c r="Y1438" s="114" t="n"/>
    </row>
    <row r="1439">
      <c r="C1439" s="320" t="n"/>
      <c r="D1439" s="313" t="n"/>
      <c r="E1439" s="291" t="n"/>
      <c r="F1439" s="294" t="n"/>
      <c r="G1439" s="295" t="n"/>
      <c r="H1439" s="356" t="n"/>
      <c r="I1439" s="341" t="n"/>
      <c r="J1439" s="322" t="n"/>
      <c r="K1439" s="357" t="n"/>
      <c r="L1439" s="294" t="n"/>
      <c r="M1439" s="294" t="n"/>
      <c r="N1439" s="294" t="n"/>
      <c r="O1439" s="298" t="n"/>
      <c r="P1439" s="300" t="n"/>
      <c r="Q1439" s="385" t="n"/>
      <c r="R1439" s="268" t="n"/>
      <c r="S1439" s="317" t="n"/>
      <c r="T1439" s="314" t="n"/>
      <c r="U1439" s="317" t="n"/>
      <c r="V1439" s="341" t="n"/>
      <c r="W1439" s="341" t="n"/>
      <c r="X1439" s="291" t="n"/>
      <c r="Y1439" s="114" t="n"/>
    </row>
    <row r="1440">
      <c r="C1440" s="320" t="n"/>
      <c r="D1440" s="313" t="n"/>
      <c r="E1440" s="291" t="n"/>
      <c r="F1440" s="294" t="n"/>
      <c r="G1440" s="295" t="n"/>
      <c r="H1440" s="356" t="n"/>
      <c r="I1440" s="341" t="n"/>
      <c r="J1440" s="322" t="n"/>
      <c r="K1440" s="357" t="n"/>
      <c r="L1440" s="294" t="n"/>
      <c r="M1440" s="294" t="n"/>
      <c r="N1440" s="294" t="n"/>
      <c r="O1440" s="298" t="n"/>
      <c r="P1440" s="300" t="n"/>
      <c r="Q1440" s="385" t="n"/>
      <c r="R1440" s="268" t="n"/>
      <c r="S1440" s="317" t="n"/>
      <c r="T1440" s="314" t="n"/>
      <c r="U1440" s="317" t="n"/>
      <c r="V1440" s="341" t="n"/>
      <c r="W1440" s="341" t="n"/>
      <c r="X1440" s="291" t="n"/>
      <c r="Y1440" s="114" t="n"/>
    </row>
    <row r="1441">
      <c r="C1441" s="320" t="n"/>
      <c r="D1441" s="313" t="n"/>
      <c r="E1441" s="291" t="n"/>
      <c r="F1441" s="294" t="n"/>
      <c r="G1441" s="295" t="n"/>
      <c r="H1441" s="356" t="n"/>
      <c r="I1441" s="341" t="n"/>
      <c r="J1441" s="322" t="n"/>
      <c r="K1441" s="357" t="n"/>
      <c r="L1441" s="294" t="n"/>
      <c r="M1441" s="294" t="n"/>
      <c r="N1441" s="294" t="n"/>
      <c r="O1441" s="298" t="n"/>
      <c r="P1441" s="300" t="n"/>
      <c r="Q1441" s="385" t="n"/>
      <c r="R1441" s="268" t="n"/>
      <c r="S1441" s="317" t="n"/>
      <c r="T1441" s="314" t="n"/>
      <c r="U1441" s="317" t="n"/>
      <c r="V1441" s="341" t="n"/>
      <c r="W1441" s="341" t="n"/>
      <c r="X1441" s="291" t="n"/>
      <c r="Y1441" s="114" t="n"/>
    </row>
    <row r="1442">
      <c r="C1442" s="320" t="n"/>
      <c r="D1442" s="313" t="n"/>
      <c r="E1442" s="291" t="n"/>
      <c r="F1442" s="294" t="n"/>
      <c r="G1442" s="295" t="n"/>
      <c r="H1442" s="356" t="n"/>
      <c r="I1442" s="341" t="n"/>
      <c r="J1442" s="322" t="n"/>
      <c r="K1442" s="357" t="n"/>
      <c r="L1442" s="294" t="n"/>
      <c r="M1442" s="294" t="n"/>
      <c r="N1442" s="294" t="n"/>
      <c r="O1442" s="298" t="n"/>
      <c r="P1442" s="300" t="n"/>
      <c r="Q1442" s="385" t="n"/>
      <c r="R1442" s="268" t="n"/>
      <c r="S1442" s="317" t="n"/>
      <c r="T1442" s="314" t="n"/>
      <c r="U1442" s="317" t="n"/>
      <c r="V1442" s="341" t="n"/>
      <c r="W1442" s="341" t="n"/>
      <c r="X1442" s="291" t="n"/>
      <c r="Y1442" s="114" t="n"/>
    </row>
    <row r="1443">
      <c r="C1443" s="320" t="n"/>
      <c r="D1443" s="313" t="n"/>
      <c r="E1443" s="291" t="n"/>
      <c r="F1443" s="294" t="n"/>
      <c r="G1443" s="295" t="n"/>
      <c r="H1443" s="356" t="n"/>
      <c r="I1443" s="341" t="n"/>
      <c r="J1443" s="322" t="n"/>
      <c r="K1443" s="357" t="n"/>
      <c r="L1443" s="294" t="n"/>
      <c r="M1443" s="294" t="n"/>
      <c r="N1443" s="294" t="n"/>
      <c r="O1443" s="298" t="n"/>
      <c r="P1443" s="300" t="n"/>
      <c r="Q1443" s="385" t="n"/>
      <c r="R1443" s="268" t="n"/>
      <c r="S1443" s="317" t="n"/>
      <c r="T1443" s="314" t="n"/>
      <c r="U1443" s="317" t="n"/>
      <c r="V1443" s="341" t="n"/>
      <c r="W1443" s="341" t="n"/>
      <c r="X1443" s="291" t="n"/>
      <c r="Y1443" s="114" t="n"/>
    </row>
    <row r="1444">
      <c r="C1444" s="320" t="n"/>
      <c r="D1444" s="313" t="n"/>
      <c r="E1444" s="291" t="n"/>
      <c r="F1444" s="294" t="n"/>
      <c r="G1444" s="295" t="n"/>
      <c r="H1444" s="356" t="n"/>
      <c r="I1444" s="341" t="n"/>
      <c r="J1444" s="322" t="n"/>
      <c r="K1444" s="357" t="n"/>
      <c r="L1444" s="294" t="n"/>
      <c r="M1444" s="294" t="n"/>
      <c r="N1444" s="294" t="n"/>
      <c r="O1444" s="298" t="n"/>
      <c r="P1444" s="300" t="n"/>
      <c r="Q1444" s="385" t="n"/>
      <c r="R1444" s="268" t="n"/>
      <c r="S1444" s="317" t="n"/>
      <c r="T1444" s="314" t="n"/>
      <c r="U1444" s="317" t="n"/>
      <c r="V1444" s="341" t="n"/>
      <c r="W1444" s="341" t="n"/>
      <c r="X1444" s="291" t="n"/>
      <c r="Y1444" s="114" t="n"/>
    </row>
    <row r="1445">
      <c r="C1445" s="320" t="n"/>
      <c r="D1445" s="313" t="n"/>
      <c r="E1445" s="291" t="n"/>
      <c r="F1445" s="294" t="n"/>
      <c r="G1445" s="295" t="n"/>
      <c r="H1445" s="356" t="n"/>
      <c r="I1445" s="341" t="n"/>
      <c r="J1445" s="322" t="n"/>
      <c r="K1445" s="357" t="n"/>
      <c r="L1445" s="294" t="n"/>
      <c r="M1445" s="294" t="n"/>
      <c r="N1445" s="294" t="n"/>
      <c r="O1445" s="298" t="n"/>
      <c r="P1445" s="300" t="n"/>
      <c r="Q1445" s="385" t="n"/>
      <c r="R1445" s="268" t="n"/>
      <c r="S1445" s="317" t="n"/>
      <c r="T1445" s="314" t="n"/>
      <c r="U1445" s="317" t="n"/>
      <c r="V1445" s="341" t="n"/>
      <c r="W1445" s="341" t="n"/>
      <c r="X1445" s="291" t="n"/>
      <c r="Y1445" s="114" t="n"/>
    </row>
    <row r="1446">
      <c r="C1446" s="320" t="n"/>
      <c r="D1446" s="313" t="n"/>
      <c r="E1446" s="291" t="n"/>
      <c r="F1446" s="294" t="n"/>
      <c r="G1446" s="295" t="n"/>
      <c r="H1446" s="356" t="n"/>
      <c r="I1446" s="341" t="n"/>
      <c r="J1446" s="322" t="n"/>
      <c r="K1446" s="357" t="n"/>
      <c r="L1446" s="294" t="n"/>
      <c r="M1446" s="294" t="n"/>
      <c r="N1446" s="294" t="n"/>
      <c r="O1446" s="298" t="n"/>
      <c r="P1446" s="300" t="n"/>
      <c r="Q1446" s="385" t="n"/>
      <c r="R1446" s="268" t="n"/>
      <c r="S1446" s="317" t="n"/>
      <c r="T1446" s="314" t="n"/>
      <c r="U1446" s="317" t="n"/>
      <c r="V1446" s="341" t="n"/>
      <c r="W1446" s="341" t="n"/>
      <c r="X1446" s="291" t="n"/>
      <c r="Y1446" s="114" t="n"/>
    </row>
    <row r="1447">
      <c r="C1447" s="320" t="n"/>
      <c r="D1447" s="313" t="n"/>
      <c r="E1447" s="291" t="n"/>
      <c r="F1447" s="294" t="n"/>
      <c r="G1447" s="295" t="n"/>
      <c r="H1447" s="356" t="n"/>
      <c r="I1447" s="341" t="n"/>
      <c r="J1447" s="322" t="n"/>
      <c r="K1447" s="357" t="n"/>
      <c r="L1447" s="294" t="n"/>
      <c r="M1447" s="294" t="n"/>
      <c r="N1447" s="294" t="n"/>
      <c r="O1447" s="298" t="n"/>
      <c r="P1447" s="300" t="n"/>
      <c r="Q1447" s="385" t="n"/>
      <c r="R1447" s="268" t="n"/>
      <c r="S1447" s="317" t="n"/>
      <c r="T1447" s="314" t="n"/>
      <c r="U1447" s="317" t="n"/>
      <c r="V1447" s="341" t="n"/>
      <c r="W1447" s="341" t="n"/>
      <c r="X1447" s="291" t="n"/>
      <c r="Y1447" s="114" t="n"/>
    </row>
    <row r="1448">
      <c r="C1448" s="320" t="n"/>
      <c r="D1448" s="313" t="n"/>
      <c r="E1448" s="291" t="n"/>
      <c r="F1448" s="294" t="n"/>
      <c r="G1448" s="295" t="n"/>
      <c r="H1448" s="356" t="n"/>
      <c r="I1448" s="341" t="n"/>
      <c r="J1448" s="322" t="n"/>
      <c r="K1448" s="357" t="n"/>
      <c r="L1448" s="294" t="n"/>
      <c r="M1448" s="294" t="n"/>
      <c r="N1448" s="294" t="n"/>
      <c r="O1448" s="298" t="n"/>
      <c r="P1448" s="300" t="n"/>
      <c r="Q1448" s="385" t="n"/>
      <c r="R1448" s="268" t="n"/>
      <c r="S1448" s="317" t="n"/>
      <c r="T1448" s="314" t="n"/>
      <c r="U1448" s="317" t="n"/>
      <c r="V1448" s="341" t="n"/>
      <c r="W1448" s="341" t="n"/>
      <c r="X1448" s="291" t="n"/>
      <c r="Y1448" s="114" t="n"/>
    </row>
    <row r="1449">
      <c r="C1449" s="320" t="n"/>
      <c r="D1449" s="313" t="n"/>
      <c r="E1449" s="291" t="n"/>
      <c r="F1449" s="294" t="n"/>
      <c r="G1449" s="295" t="n"/>
      <c r="H1449" s="356" t="n"/>
      <c r="I1449" s="341" t="n"/>
      <c r="J1449" s="322" t="n"/>
      <c r="K1449" s="357" t="n"/>
      <c r="L1449" s="294" t="n"/>
      <c r="M1449" s="294" t="n"/>
      <c r="N1449" s="294" t="n"/>
      <c r="O1449" s="298" t="n"/>
      <c r="P1449" s="300" t="n"/>
      <c r="Q1449" s="385" t="n"/>
      <c r="R1449" s="268" t="n"/>
      <c r="S1449" s="317" t="n"/>
      <c r="T1449" s="314" t="n"/>
      <c r="U1449" s="317" t="n"/>
      <c r="V1449" s="341" t="n"/>
      <c r="W1449" s="341" t="n"/>
      <c r="X1449" s="291" t="n"/>
      <c r="Y1449" s="114" t="n"/>
    </row>
    <row r="1450">
      <c r="C1450" s="320" t="n"/>
      <c r="D1450" s="313" t="n"/>
      <c r="E1450" s="291" t="n"/>
      <c r="F1450" s="294" t="n"/>
      <c r="G1450" s="295" t="n"/>
      <c r="H1450" s="356" t="n"/>
      <c r="I1450" s="341" t="n"/>
      <c r="J1450" s="322" t="n"/>
      <c r="K1450" s="357" t="n"/>
      <c r="L1450" s="294" t="n"/>
      <c r="M1450" s="294" t="n"/>
      <c r="N1450" s="294" t="n"/>
      <c r="O1450" s="298" t="n"/>
      <c r="P1450" s="300" t="n"/>
      <c r="Q1450" s="385" t="n"/>
      <c r="R1450" s="268" t="n"/>
      <c r="S1450" s="317" t="n"/>
      <c r="T1450" s="314" t="n"/>
      <c r="U1450" s="317" t="n"/>
      <c r="V1450" s="341" t="n"/>
      <c r="W1450" s="341" t="n"/>
      <c r="X1450" s="291" t="n"/>
      <c r="Y1450" s="114" t="n"/>
    </row>
    <row r="1451">
      <c r="C1451" s="320" t="n"/>
      <c r="D1451" s="313" t="n"/>
      <c r="E1451" s="291" t="n"/>
      <c r="F1451" s="294" t="n"/>
      <c r="G1451" s="295" t="n"/>
      <c r="H1451" s="356" t="n"/>
      <c r="I1451" s="341" t="n"/>
      <c r="J1451" s="322" t="n"/>
      <c r="K1451" s="357" t="n"/>
      <c r="L1451" s="294" t="n"/>
      <c r="M1451" s="294" t="n"/>
      <c r="N1451" s="294" t="n"/>
      <c r="O1451" s="298" t="n"/>
      <c r="P1451" s="300" t="n"/>
      <c r="Q1451" s="385" t="n"/>
      <c r="R1451" s="268" t="n"/>
      <c r="S1451" s="317" t="n"/>
      <c r="T1451" s="314" t="n"/>
      <c r="U1451" s="317" t="n"/>
      <c r="V1451" s="341" t="n"/>
      <c r="W1451" s="341" t="n"/>
      <c r="X1451" s="291" t="n"/>
      <c r="Y1451" s="114" t="n"/>
    </row>
    <row r="1452">
      <c r="C1452" s="320" t="n"/>
      <c r="D1452" s="313" t="n"/>
      <c r="E1452" s="291" t="n"/>
      <c r="F1452" s="294" t="n"/>
      <c r="G1452" s="295" t="n"/>
      <c r="H1452" s="356" t="n"/>
      <c r="I1452" s="341" t="n"/>
      <c r="J1452" s="322" t="n"/>
      <c r="K1452" s="357" t="n"/>
      <c r="L1452" s="294" t="n"/>
      <c r="M1452" s="294" t="n"/>
      <c r="N1452" s="294" t="n"/>
      <c r="O1452" s="298" t="n"/>
      <c r="P1452" s="300" t="n"/>
      <c r="Q1452" s="385" t="n"/>
      <c r="R1452" s="268" t="n"/>
      <c r="S1452" s="317" t="n"/>
      <c r="T1452" s="314" t="n"/>
      <c r="U1452" s="317" t="n"/>
      <c r="V1452" s="341" t="n"/>
      <c r="W1452" s="341" t="n"/>
      <c r="X1452" s="291" t="n"/>
      <c r="Y1452" s="114" t="n"/>
    </row>
    <row r="1453">
      <c r="C1453" s="320" t="n"/>
      <c r="D1453" s="313" t="n"/>
      <c r="E1453" s="291" t="n"/>
      <c r="F1453" s="294" t="n"/>
      <c r="G1453" s="295" t="n"/>
      <c r="H1453" s="356" t="n"/>
      <c r="I1453" s="341" t="n"/>
      <c r="J1453" s="322" t="n"/>
      <c r="K1453" s="357" t="n"/>
      <c r="L1453" s="294" t="n"/>
      <c r="M1453" s="294" t="n"/>
      <c r="N1453" s="294" t="n"/>
      <c r="O1453" s="298" t="n"/>
      <c r="P1453" s="300" t="n"/>
      <c r="Q1453" s="385" t="n"/>
      <c r="R1453" s="268" t="n"/>
      <c r="S1453" s="317" t="n"/>
      <c r="T1453" s="314" t="n"/>
      <c r="U1453" s="317" t="n"/>
      <c r="V1453" s="341" t="n"/>
      <c r="W1453" s="341" t="n"/>
      <c r="X1453" s="291" t="n"/>
      <c r="Y1453" s="114" t="n"/>
    </row>
    <row r="1454">
      <c r="C1454" s="320" t="n"/>
      <c r="D1454" s="313" t="n"/>
      <c r="E1454" s="291" t="n"/>
      <c r="F1454" s="294" t="n"/>
      <c r="G1454" s="295" t="n"/>
      <c r="H1454" s="356" t="n"/>
      <c r="I1454" s="341" t="n"/>
      <c r="J1454" s="322" t="n"/>
      <c r="K1454" s="357" t="n"/>
      <c r="L1454" s="294" t="n"/>
      <c r="M1454" s="294" t="n"/>
      <c r="N1454" s="294" t="n"/>
      <c r="O1454" s="298" t="n"/>
      <c r="P1454" s="300" t="n"/>
      <c r="Q1454" s="385" t="n"/>
      <c r="R1454" s="268" t="n"/>
      <c r="S1454" s="317" t="n"/>
      <c r="T1454" s="314" t="n"/>
      <c r="U1454" s="317" t="n"/>
      <c r="V1454" s="341" t="n"/>
      <c r="W1454" s="341" t="n"/>
      <c r="X1454" s="291" t="n"/>
      <c r="Y1454" s="114" t="n"/>
    </row>
    <row r="1455">
      <c r="C1455" s="320" t="n"/>
      <c r="D1455" s="313" t="n"/>
      <c r="E1455" s="291" t="n"/>
      <c r="F1455" s="294" t="n"/>
      <c r="G1455" s="295" t="n"/>
      <c r="H1455" s="356" t="n"/>
      <c r="I1455" s="341" t="n"/>
      <c r="J1455" s="322" t="n"/>
      <c r="K1455" s="357" t="n"/>
      <c r="L1455" s="294" t="n"/>
      <c r="M1455" s="294" t="n"/>
      <c r="N1455" s="294" t="n"/>
      <c r="O1455" s="298" t="n"/>
      <c r="P1455" s="300" t="n"/>
      <c r="Q1455" s="385" t="n"/>
      <c r="R1455" s="268" t="n"/>
      <c r="S1455" s="317" t="n"/>
      <c r="T1455" s="314" t="n"/>
      <c r="U1455" s="317" t="n"/>
      <c r="V1455" s="341" t="n"/>
      <c r="W1455" s="341" t="n"/>
      <c r="X1455" s="291" t="n"/>
      <c r="Y1455" s="114" t="n"/>
    </row>
    <row r="1456">
      <c r="C1456" s="320" t="n"/>
      <c r="D1456" s="313" t="n"/>
      <c r="E1456" s="291" t="n"/>
      <c r="F1456" s="294" t="n"/>
      <c r="G1456" s="295" t="n"/>
      <c r="H1456" s="356" t="n"/>
      <c r="I1456" s="341" t="n"/>
      <c r="J1456" s="322" t="n"/>
      <c r="K1456" s="357" t="n"/>
      <c r="L1456" s="294" t="n"/>
      <c r="M1456" s="294" t="n"/>
      <c r="N1456" s="294" t="n"/>
      <c r="O1456" s="298" t="n"/>
      <c r="P1456" s="300" t="n"/>
      <c r="Q1456" s="385" t="n"/>
      <c r="R1456" s="268" t="n"/>
      <c r="S1456" s="317" t="n"/>
      <c r="T1456" s="314" t="n"/>
      <c r="U1456" s="317" t="n"/>
      <c r="V1456" s="341" t="n"/>
      <c r="W1456" s="341" t="n"/>
      <c r="X1456" s="291" t="n"/>
      <c r="Y1456" s="114" t="n"/>
    </row>
    <row r="1457">
      <c r="C1457" s="320" t="n"/>
      <c r="D1457" s="313" t="n"/>
      <c r="E1457" s="291" t="n"/>
      <c r="F1457" s="294" t="n"/>
      <c r="G1457" s="295" t="n"/>
      <c r="H1457" s="356" t="n"/>
      <c r="I1457" s="341" t="n"/>
      <c r="J1457" s="322" t="n"/>
      <c r="K1457" s="357" t="n"/>
      <c r="L1457" s="294" t="n"/>
      <c r="M1457" s="294" t="n"/>
      <c r="N1457" s="294" t="n"/>
      <c r="O1457" s="298" t="n"/>
      <c r="P1457" s="300" t="n"/>
      <c r="Q1457" s="385" t="n"/>
      <c r="R1457" s="268" t="n"/>
      <c r="S1457" s="317" t="n"/>
      <c r="T1457" s="314" t="n"/>
      <c r="U1457" s="317" t="n"/>
      <c r="V1457" s="341" t="n"/>
      <c r="W1457" s="341" t="n"/>
      <c r="X1457" s="291" t="n"/>
      <c r="Y1457" s="114" t="n"/>
    </row>
    <row r="1458">
      <c r="C1458" s="320" t="n"/>
      <c r="D1458" s="313" t="n"/>
      <c r="E1458" s="291" t="n"/>
      <c r="F1458" s="294" t="n"/>
      <c r="G1458" s="295" t="n"/>
      <c r="H1458" s="356" t="n"/>
      <c r="I1458" s="341" t="n"/>
      <c r="J1458" s="322" t="n"/>
      <c r="K1458" s="357" t="n"/>
      <c r="L1458" s="294" t="n"/>
      <c r="M1458" s="294" t="n"/>
      <c r="N1458" s="294" t="n"/>
      <c r="O1458" s="298" t="n"/>
      <c r="P1458" s="300" t="n"/>
      <c r="Q1458" s="385" t="n"/>
      <c r="R1458" s="268" t="n"/>
      <c r="S1458" s="317" t="n"/>
      <c r="T1458" s="314" t="n"/>
      <c r="U1458" s="317" t="n"/>
      <c r="V1458" s="341" t="n"/>
      <c r="W1458" s="341" t="n"/>
      <c r="X1458" s="291" t="n"/>
      <c r="Y1458" s="114" t="n"/>
    </row>
    <row r="1459">
      <c r="C1459" s="320" t="n"/>
      <c r="D1459" s="313" t="n"/>
      <c r="E1459" s="291" t="n"/>
      <c r="F1459" s="294" t="n"/>
      <c r="G1459" s="295" t="n"/>
      <c r="H1459" s="356" t="n"/>
      <c r="I1459" s="341" t="n"/>
      <c r="J1459" s="322" t="n"/>
      <c r="K1459" s="357" t="n"/>
      <c r="L1459" s="294" t="n"/>
      <c r="M1459" s="294" t="n"/>
      <c r="N1459" s="294" t="n"/>
      <c r="O1459" s="298" t="n"/>
      <c r="P1459" s="300" t="n"/>
      <c r="Q1459" s="385" t="n"/>
      <c r="R1459" s="268" t="n"/>
      <c r="S1459" s="317" t="n"/>
      <c r="T1459" s="314" t="n"/>
      <c r="U1459" s="317" t="n"/>
      <c r="V1459" s="341" t="n"/>
      <c r="W1459" s="341" t="n"/>
      <c r="X1459" s="291" t="n"/>
      <c r="Y1459" s="114" t="n"/>
    </row>
    <row r="1460">
      <c r="C1460" s="320" t="n"/>
      <c r="D1460" s="313" t="n"/>
      <c r="E1460" s="291" t="n"/>
      <c r="F1460" s="294" t="n"/>
      <c r="G1460" s="295" t="n"/>
      <c r="H1460" s="356" t="n"/>
      <c r="I1460" s="341" t="n"/>
      <c r="J1460" s="322" t="n"/>
      <c r="K1460" s="357" t="n"/>
      <c r="L1460" s="294" t="n"/>
      <c r="M1460" s="294" t="n"/>
      <c r="N1460" s="294" t="n"/>
      <c r="O1460" s="298" t="n"/>
      <c r="P1460" s="300" t="n"/>
      <c r="Q1460" s="385" t="n"/>
      <c r="R1460" s="268" t="n"/>
      <c r="S1460" s="317" t="n"/>
      <c r="T1460" s="314" t="n"/>
      <c r="U1460" s="317" t="n"/>
      <c r="V1460" s="341" t="n"/>
      <c r="W1460" s="341" t="n"/>
      <c r="X1460" s="291" t="n"/>
      <c r="Y1460" s="114" t="n"/>
    </row>
    <row r="1461">
      <c r="C1461" s="320" t="n"/>
      <c r="D1461" s="313" t="n"/>
      <c r="E1461" s="291" t="n"/>
      <c r="F1461" s="294" t="n"/>
      <c r="G1461" s="295" t="n"/>
      <c r="H1461" s="356" t="n"/>
      <c r="I1461" s="341" t="n"/>
      <c r="J1461" s="322" t="n"/>
      <c r="K1461" s="357" t="n"/>
      <c r="L1461" s="294" t="n"/>
      <c r="M1461" s="294" t="n"/>
      <c r="N1461" s="294" t="n"/>
      <c r="O1461" s="298" t="n"/>
      <c r="P1461" s="300" t="n"/>
      <c r="Q1461" s="385" t="n"/>
      <c r="R1461" s="268" t="n"/>
      <c r="S1461" s="317" t="n"/>
      <c r="T1461" s="314" t="n"/>
      <c r="U1461" s="317" t="n"/>
      <c r="V1461" s="341" t="n"/>
      <c r="W1461" s="341" t="n"/>
      <c r="X1461" s="291" t="n"/>
      <c r="Y1461" s="114" t="n"/>
    </row>
    <row r="1462">
      <c r="C1462" s="320" t="n"/>
      <c r="D1462" s="313" t="n"/>
      <c r="E1462" s="291" t="n"/>
      <c r="F1462" s="294" t="n"/>
      <c r="G1462" s="295" t="n"/>
      <c r="H1462" s="356" t="n"/>
      <c r="I1462" s="341" t="n"/>
      <c r="J1462" s="322" t="n"/>
      <c r="K1462" s="357" t="n"/>
      <c r="L1462" s="294" t="n"/>
      <c r="M1462" s="294" t="n"/>
      <c r="N1462" s="294" t="n"/>
      <c r="O1462" s="298" t="n"/>
      <c r="P1462" s="300" t="n"/>
      <c r="Q1462" s="385" t="n"/>
      <c r="R1462" s="268" t="n"/>
      <c r="S1462" s="317" t="n"/>
      <c r="T1462" s="314" t="n"/>
      <c r="U1462" s="317" t="n"/>
      <c r="V1462" s="341" t="n"/>
      <c r="W1462" s="341" t="n"/>
      <c r="X1462" s="291" t="n"/>
      <c r="Y1462" s="114" t="n"/>
    </row>
    <row r="1463">
      <c r="C1463" s="320" t="n"/>
      <c r="D1463" s="313" t="n"/>
      <c r="E1463" s="291" t="n"/>
      <c r="F1463" s="294" t="n"/>
      <c r="G1463" s="295" t="n"/>
      <c r="H1463" s="356" t="n"/>
      <c r="I1463" s="341" t="n"/>
      <c r="J1463" s="322" t="n"/>
      <c r="K1463" s="357" t="n"/>
      <c r="L1463" s="294" t="n"/>
      <c r="M1463" s="294" t="n"/>
      <c r="N1463" s="294" t="n"/>
      <c r="O1463" s="298" t="n"/>
      <c r="P1463" s="300" t="n"/>
      <c r="Q1463" s="385" t="n"/>
      <c r="R1463" s="268" t="n"/>
      <c r="S1463" s="317" t="n"/>
      <c r="T1463" s="314" t="n"/>
      <c r="U1463" s="317" t="n"/>
      <c r="V1463" s="341" t="n"/>
      <c r="W1463" s="341" t="n"/>
      <c r="X1463" s="291" t="n"/>
      <c r="Y1463" s="114" t="n"/>
    </row>
    <row r="1464">
      <c r="C1464" s="320" t="n"/>
      <c r="D1464" s="313" t="n"/>
      <c r="E1464" s="291" t="n"/>
      <c r="F1464" s="294" t="n"/>
      <c r="G1464" s="295" t="n"/>
      <c r="H1464" s="356" t="n"/>
      <c r="I1464" s="341" t="n"/>
      <c r="J1464" s="322" t="n"/>
      <c r="K1464" s="357" t="n"/>
      <c r="L1464" s="294" t="n"/>
      <c r="M1464" s="294" t="n"/>
      <c r="N1464" s="294" t="n"/>
      <c r="O1464" s="298" t="n"/>
      <c r="P1464" s="300" t="n"/>
      <c r="Q1464" s="385" t="n"/>
      <c r="R1464" s="268" t="n"/>
      <c r="S1464" s="317" t="n"/>
      <c r="T1464" s="314" t="n"/>
      <c r="U1464" s="317" t="n"/>
      <c r="V1464" s="341" t="n"/>
      <c r="W1464" s="341" t="n"/>
      <c r="X1464" s="291" t="n"/>
      <c r="Y1464" s="114" t="n"/>
    </row>
    <row r="1465">
      <c r="C1465" s="320" t="n"/>
      <c r="D1465" s="313" t="n"/>
      <c r="E1465" s="291" t="n"/>
      <c r="F1465" s="294" t="n"/>
      <c r="G1465" s="295" t="n"/>
      <c r="H1465" s="356" t="n"/>
      <c r="I1465" s="341" t="n"/>
      <c r="J1465" s="322" t="n"/>
      <c r="K1465" s="357" t="n"/>
      <c r="L1465" s="294" t="n"/>
      <c r="M1465" s="294" t="n"/>
      <c r="N1465" s="294" t="n"/>
      <c r="O1465" s="298" t="n"/>
      <c r="P1465" s="300" t="n"/>
      <c r="Q1465" s="385" t="n"/>
      <c r="R1465" s="268" t="n"/>
      <c r="S1465" s="317" t="n"/>
      <c r="T1465" s="314" t="n"/>
      <c r="U1465" s="317" t="n"/>
      <c r="V1465" s="341" t="n"/>
      <c r="W1465" s="341" t="n"/>
      <c r="X1465" s="291" t="n"/>
      <c r="Y1465" s="114" t="n"/>
    </row>
    <row r="1466">
      <c r="C1466" s="320" t="n"/>
      <c r="D1466" s="313" t="n"/>
      <c r="E1466" s="291" t="n"/>
      <c r="F1466" s="294" t="n"/>
      <c r="G1466" s="295" t="n"/>
      <c r="H1466" s="356" t="n"/>
      <c r="I1466" s="341" t="n"/>
      <c r="J1466" s="322" t="n"/>
      <c r="K1466" s="357" t="n"/>
      <c r="L1466" s="294" t="n"/>
      <c r="M1466" s="294" t="n"/>
      <c r="N1466" s="294" t="n"/>
      <c r="O1466" s="298" t="n"/>
      <c r="P1466" s="300" t="n"/>
      <c r="Q1466" s="385" t="n"/>
      <c r="R1466" s="268" t="n"/>
      <c r="S1466" s="317" t="n"/>
      <c r="T1466" s="314" t="n"/>
      <c r="U1466" s="317" t="n"/>
      <c r="V1466" s="341" t="n"/>
      <c r="W1466" s="341" t="n"/>
      <c r="X1466" s="291" t="n"/>
      <c r="Y1466" s="114" t="n"/>
    </row>
    <row r="1467">
      <c r="C1467" s="320" t="n"/>
      <c r="D1467" s="313" t="n"/>
      <c r="E1467" s="291" t="n"/>
      <c r="F1467" s="294" t="n"/>
      <c r="G1467" s="295" t="n"/>
      <c r="H1467" s="356" t="n"/>
      <c r="I1467" s="341" t="n"/>
      <c r="J1467" s="322" t="n"/>
      <c r="K1467" s="357" t="n"/>
      <c r="L1467" s="294" t="n"/>
      <c r="M1467" s="294" t="n"/>
      <c r="N1467" s="294" t="n"/>
      <c r="O1467" s="298" t="n"/>
      <c r="P1467" s="300" t="n"/>
      <c r="Q1467" s="385" t="n"/>
      <c r="R1467" s="268" t="n"/>
      <c r="S1467" s="317" t="n"/>
      <c r="T1467" s="314" t="n"/>
      <c r="U1467" s="317" t="n"/>
      <c r="V1467" s="341" t="n"/>
      <c r="W1467" s="341" t="n"/>
      <c r="X1467" s="291" t="n"/>
      <c r="Y1467" s="114" t="n"/>
    </row>
    <row r="1468">
      <c r="C1468" s="320" t="n"/>
      <c r="D1468" s="313" t="n"/>
      <c r="E1468" s="291" t="n"/>
      <c r="F1468" s="294" t="n"/>
      <c r="G1468" s="295" t="n"/>
      <c r="H1468" s="356" t="n"/>
      <c r="I1468" s="341" t="n"/>
      <c r="J1468" s="322" t="n"/>
      <c r="K1468" s="357" t="n"/>
      <c r="L1468" s="294" t="n"/>
      <c r="M1468" s="294" t="n"/>
      <c r="N1468" s="294" t="n"/>
      <c r="O1468" s="298" t="n"/>
      <c r="P1468" s="300" t="n"/>
      <c r="Q1468" s="385" t="n"/>
      <c r="R1468" s="268" t="n"/>
      <c r="S1468" s="317" t="n"/>
      <c r="T1468" s="314" t="n"/>
      <c r="U1468" s="317" t="n"/>
      <c r="V1468" s="341" t="n"/>
      <c r="W1468" s="341" t="n"/>
      <c r="X1468" s="291" t="n"/>
      <c r="Y1468" s="114" t="n"/>
    </row>
    <row r="1469">
      <c r="C1469" s="320" t="n"/>
      <c r="D1469" s="313" t="n"/>
      <c r="E1469" s="291" t="n"/>
      <c r="F1469" s="294" t="n"/>
      <c r="G1469" s="295" t="n"/>
      <c r="H1469" s="356" t="n"/>
      <c r="I1469" s="341" t="n"/>
      <c r="J1469" s="322" t="n"/>
      <c r="K1469" s="357" t="n"/>
      <c r="L1469" s="294" t="n"/>
      <c r="M1469" s="294" t="n"/>
      <c r="N1469" s="294" t="n"/>
      <c r="O1469" s="298" t="n"/>
      <c r="P1469" s="300" t="n"/>
      <c r="Q1469" s="385" t="n"/>
      <c r="R1469" s="268" t="n"/>
      <c r="S1469" s="317" t="n"/>
      <c r="T1469" s="314" t="n"/>
      <c r="U1469" s="317" t="n"/>
      <c r="V1469" s="341" t="n"/>
      <c r="W1469" s="341" t="n"/>
      <c r="X1469" s="291" t="n"/>
      <c r="Y1469" s="114" t="n"/>
    </row>
    <row r="1470">
      <c r="C1470" s="320" t="n"/>
      <c r="D1470" s="313" t="n"/>
      <c r="E1470" s="291" t="n"/>
      <c r="F1470" s="294" t="n"/>
      <c r="G1470" s="295" t="n"/>
      <c r="H1470" s="356" t="n"/>
      <c r="I1470" s="341" t="n"/>
      <c r="J1470" s="322" t="n"/>
      <c r="K1470" s="357" t="n"/>
      <c r="L1470" s="294" t="n"/>
      <c r="M1470" s="294" t="n"/>
      <c r="N1470" s="294" t="n"/>
      <c r="O1470" s="298" t="n"/>
      <c r="P1470" s="300" t="n"/>
      <c r="Q1470" s="385" t="n"/>
      <c r="R1470" s="268" t="n"/>
      <c r="S1470" s="317" t="n"/>
      <c r="T1470" s="314" t="n"/>
      <c r="U1470" s="317" t="n"/>
      <c r="V1470" s="341" t="n"/>
      <c r="W1470" s="341" t="n"/>
      <c r="X1470" s="291" t="n"/>
      <c r="Y1470" s="114" t="n"/>
    </row>
    <row r="1471">
      <c r="C1471" s="320" t="n"/>
      <c r="D1471" s="313" t="n"/>
      <c r="E1471" s="291" t="n"/>
      <c r="F1471" s="294" t="n"/>
      <c r="G1471" s="295" t="n"/>
      <c r="H1471" s="356" t="n"/>
      <c r="I1471" s="341" t="n"/>
      <c r="J1471" s="322" t="n"/>
      <c r="K1471" s="357" t="n"/>
      <c r="L1471" s="294" t="n"/>
      <c r="M1471" s="294" t="n"/>
      <c r="N1471" s="294" t="n"/>
      <c r="O1471" s="298" t="n"/>
      <c r="P1471" s="300" t="n"/>
      <c r="Q1471" s="385" t="n"/>
      <c r="R1471" s="268" t="n"/>
      <c r="S1471" s="317" t="n"/>
      <c r="T1471" s="314" t="n"/>
      <c r="U1471" s="317" t="n"/>
      <c r="V1471" s="341" t="n"/>
      <c r="W1471" s="341" t="n"/>
      <c r="X1471" s="291" t="n"/>
      <c r="Y1471" s="114" t="n"/>
    </row>
    <row r="1472">
      <c r="C1472" s="320" t="n"/>
      <c r="D1472" s="313" t="n"/>
      <c r="E1472" s="291" t="n"/>
      <c r="F1472" s="294" t="n"/>
      <c r="G1472" s="295" t="n"/>
      <c r="H1472" s="356" t="n"/>
      <c r="I1472" s="341" t="n"/>
      <c r="J1472" s="322" t="n"/>
      <c r="K1472" s="357" t="n"/>
      <c r="L1472" s="294" t="n"/>
      <c r="M1472" s="294" t="n"/>
      <c r="N1472" s="294" t="n"/>
      <c r="O1472" s="298" t="n"/>
      <c r="P1472" s="300" t="n"/>
      <c r="Q1472" s="385" t="n"/>
      <c r="R1472" s="268" t="n"/>
      <c r="S1472" s="317" t="n"/>
      <c r="T1472" s="314" t="n"/>
      <c r="U1472" s="317" t="n"/>
      <c r="V1472" s="341" t="n"/>
      <c r="W1472" s="341" t="n"/>
      <c r="X1472" s="291" t="n"/>
      <c r="Y1472" s="114" t="n"/>
    </row>
    <row r="1473">
      <c r="C1473" s="320" t="n"/>
      <c r="D1473" s="313" t="n"/>
      <c r="E1473" s="291" t="n"/>
      <c r="F1473" s="294" t="n"/>
      <c r="G1473" s="295" t="n"/>
      <c r="H1473" s="356" t="n"/>
      <c r="I1473" s="341" t="n"/>
      <c r="J1473" s="322" t="n"/>
      <c r="K1473" s="357" t="n"/>
      <c r="L1473" s="294" t="n"/>
      <c r="M1473" s="294" t="n"/>
      <c r="N1473" s="294" t="n"/>
      <c r="O1473" s="298" t="n"/>
      <c r="P1473" s="300" t="n"/>
      <c r="Q1473" s="385" t="n"/>
      <c r="R1473" s="268" t="n"/>
      <c r="S1473" s="317" t="n"/>
      <c r="T1473" s="314" t="n"/>
      <c r="U1473" s="317" t="n"/>
      <c r="V1473" s="341" t="n"/>
      <c r="W1473" s="341" t="n"/>
      <c r="X1473" s="291" t="n"/>
      <c r="Y1473" s="114" t="n"/>
    </row>
    <row r="1474">
      <c r="C1474" s="320" t="n"/>
      <c r="D1474" s="313" t="n"/>
      <c r="E1474" s="291" t="n"/>
      <c r="F1474" s="294" t="n"/>
      <c r="G1474" s="295" t="n"/>
      <c r="H1474" s="356" t="n"/>
      <c r="I1474" s="341" t="n"/>
      <c r="J1474" s="322" t="n"/>
      <c r="K1474" s="357" t="n"/>
      <c r="L1474" s="294" t="n"/>
      <c r="M1474" s="294" t="n"/>
      <c r="N1474" s="294" t="n"/>
      <c r="O1474" s="298" t="n"/>
      <c r="P1474" s="300" t="n"/>
      <c r="Q1474" s="385" t="n"/>
      <c r="R1474" s="268" t="n"/>
      <c r="S1474" s="317" t="n"/>
      <c r="T1474" s="314" t="n"/>
      <c r="U1474" s="317" t="n"/>
      <c r="V1474" s="341" t="n"/>
      <c r="W1474" s="341" t="n"/>
      <c r="X1474" s="291" t="n"/>
      <c r="Y1474" s="114" t="n"/>
    </row>
    <row r="1475">
      <c r="C1475" s="320" t="n"/>
      <c r="D1475" s="313" t="n"/>
      <c r="E1475" s="291" t="n"/>
      <c r="F1475" s="294" t="n"/>
      <c r="G1475" s="295" t="n"/>
      <c r="H1475" s="356" t="n"/>
      <c r="I1475" s="341" t="n"/>
      <c r="J1475" s="322" t="n"/>
      <c r="K1475" s="357" t="n"/>
      <c r="L1475" s="294" t="n"/>
      <c r="M1475" s="294" t="n"/>
      <c r="N1475" s="294" t="n"/>
      <c r="O1475" s="298" t="n"/>
      <c r="P1475" s="300" t="n"/>
      <c r="Q1475" s="385" t="n"/>
      <c r="R1475" s="268" t="n"/>
      <c r="S1475" s="317" t="n"/>
      <c r="T1475" s="314" t="n"/>
      <c r="U1475" s="317" t="n"/>
      <c r="V1475" s="341" t="n"/>
      <c r="W1475" s="341" t="n"/>
      <c r="X1475" s="291" t="n"/>
      <c r="Y1475" s="114" t="n"/>
    </row>
    <row r="1476">
      <c r="C1476" s="320" t="n"/>
      <c r="D1476" s="313" t="n"/>
      <c r="E1476" s="291" t="n"/>
      <c r="F1476" s="294" t="n"/>
      <c r="G1476" s="295" t="n"/>
      <c r="H1476" s="356" t="n"/>
      <c r="I1476" s="341" t="n"/>
      <c r="J1476" s="322" t="n"/>
      <c r="K1476" s="357" t="n"/>
      <c r="L1476" s="294" t="n"/>
      <c r="M1476" s="294" t="n"/>
      <c r="N1476" s="294" t="n"/>
      <c r="O1476" s="298" t="n"/>
      <c r="P1476" s="300" t="n"/>
      <c r="Q1476" s="385" t="n"/>
      <c r="R1476" s="268" t="n"/>
      <c r="S1476" s="317" t="n"/>
      <c r="T1476" s="314" t="n"/>
      <c r="U1476" s="317" t="n"/>
      <c r="V1476" s="341" t="n"/>
      <c r="W1476" s="341" t="n"/>
      <c r="X1476" s="291" t="n"/>
      <c r="Y1476" s="114" t="n"/>
    </row>
    <row r="1477">
      <c r="C1477" s="320" t="n"/>
      <c r="D1477" s="313" t="n"/>
      <c r="E1477" s="291" t="n"/>
      <c r="F1477" s="294" t="n"/>
      <c r="G1477" s="295" t="n"/>
      <c r="H1477" s="356" t="n"/>
      <c r="I1477" s="341" t="n"/>
      <c r="J1477" s="322" t="n"/>
      <c r="K1477" s="357" t="n"/>
      <c r="L1477" s="294" t="n"/>
      <c r="M1477" s="294" t="n"/>
      <c r="N1477" s="294" t="n"/>
      <c r="O1477" s="298" t="n"/>
      <c r="P1477" s="300" t="n"/>
      <c r="Q1477" s="385" t="n"/>
      <c r="R1477" s="268" t="n"/>
      <c r="S1477" s="317" t="n"/>
      <c r="T1477" s="314" t="n"/>
      <c r="U1477" s="317" t="n"/>
      <c r="V1477" s="341" t="n"/>
      <c r="W1477" s="341" t="n"/>
      <c r="X1477" s="291" t="n"/>
      <c r="Y1477" s="114" t="n"/>
    </row>
    <row r="1478">
      <c r="C1478" s="320" t="n"/>
      <c r="D1478" s="313" t="n"/>
      <c r="E1478" s="291" t="n"/>
      <c r="F1478" s="294" t="n"/>
      <c r="G1478" s="295" t="n"/>
      <c r="H1478" s="356" t="n"/>
      <c r="I1478" s="341" t="n"/>
      <c r="J1478" s="322" t="n"/>
      <c r="K1478" s="357" t="n"/>
      <c r="L1478" s="294" t="n"/>
      <c r="M1478" s="294" t="n"/>
      <c r="N1478" s="294" t="n"/>
      <c r="O1478" s="298" t="n"/>
      <c r="P1478" s="300" t="n"/>
      <c r="Q1478" s="385" t="n"/>
      <c r="R1478" s="268" t="n"/>
      <c r="S1478" s="317" t="n"/>
      <c r="T1478" s="314" t="n"/>
      <c r="U1478" s="317" t="n"/>
      <c r="V1478" s="341" t="n"/>
      <c r="W1478" s="341" t="n"/>
      <c r="X1478" s="291" t="n"/>
      <c r="Y1478" s="114" t="n"/>
    </row>
    <row r="1479">
      <c r="C1479" s="320" t="n"/>
      <c r="D1479" s="313" t="n"/>
      <c r="E1479" s="291" t="n"/>
      <c r="F1479" s="294" t="n"/>
      <c r="G1479" s="295" t="n"/>
      <c r="H1479" s="356" t="n"/>
      <c r="I1479" s="341" t="n"/>
      <c r="J1479" s="322" t="n"/>
      <c r="K1479" s="357" t="n"/>
      <c r="L1479" s="294" t="n"/>
      <c r="M1479" s="294" t="n"/>
      <c r="N1479" s="294" t="n"/>
      <c r="O1479" s="298" t="n"/>
      <c r="P1479" s="300" t="n"/>
      <c r="Q1479" s="385" t="n"/>
      <c r="R1479" s="268" t="n"/>
      <c r="S1479" s="317" t="n"/>
      <c r="T1479" s="314" t="n"/>
      <c r="U1479" s="317" t="n"/>
      <c r="V1479" s="341" t="n"/>
      <c r="W1479" s="341" t="n"/>
      <c r="X1479" s="291" t="n"/>
      <c r="Y1479" s="114" t="n"/>
    </row>
    <row r="1480">
      <c r="C1480" s="320" t="n"/>
      <c r="D1480" s="313" t="n"/>
      <c r="E1480" s="291" t="n"/>
      <c r="F1480" s="294" t="n"/>
      <c r="G1480" s="295" t="n"/>
      <c r="H1480" s="356" t="n"/>
      <c r="I1480" s="341" t="n"/>
      <c r="J1480" s="322" t="n"/>
      <c r="K1480" s="357" t="n"/>
      <c r="L1480" s="294" t="n"/>
      <c r="M1480" s="294" t="n"/>
      <c r="N1480" s="294" t="n"/>
      <c r="O1480" s="298" t="n"/>
      <c r="P1480" s="300" t="n"/>
      <c r="Q1480" s="385" t="n"/>
      <c r="R1480" s="268" t="n"/>
      <c r="S1480" s="317" t="n"/>
      <c r="T1480" s="314" t="n"/>
      <c r="U1480" s="317" t="n"/>
      <c r="V1480" s="341" t="n"/>
      <c r="W1480" s="341" t="n"/>
      <c r="X1480" s="291" t="n"/>
      <c r="Y1480" s="114" t="n"/>
    </row>
    <row r="1481">
      <c r="C1481" s="320" t="n"/>
      <c r="D1481" s="313" t="n"/>
      <c r="E1481" s="291" t="n"/>
      <c r="F1481" s="294" t="n"/>
      <c r="G1481" s="295" t="n"/>
      <c r="H1481" s="356" t="n"/>
      <c r="I1481" s="341" t="n"/>
      <c r="J1481" s="322" t="n"/>
      <c r="K1481" s="357" t="n"/>
      <c r="L1481" s="294" t="n"/>
      <c r="M1481" s="294" t="n"/>
      <c r="N1481" s="294" t="n"/>
      <c r="O1481" s="298" t="n"/>
      <c r="P1481" s="300" t="n"/>
      <c r="Q1481" s="385" t="n"/>
      <c r="R1481" s="268" t="n"/>
      <c r="S1481" s="317" t="n"/>
      <c r="T1481" s="314" t="n"/>
      <c r="U1481" s="317" t="n"/>
      <c r="V1481" s="341" t="n"/>
      <c r="W1481" s="341" t="n"/>
      <c r="X1481" s="291" t="n"/>
      <c r="Y1481" s="114" t="n"/>
    </row>
    <row r="1482">
      <c r="C1482" s="320" t="n"/>
      <c r="D1482" s="313" t="n"/>
      <c r="E1482" s="291" t="n"/>
      <c r="F1482" s="294" t="n"/>
      <c r="G1482" s="295" t="n"/>
      <c r="H1482" s="356" t="n"/>
      <c r="I1482" s="341" t="n"/>
      <c r="J1482" s="322" t="n"/>
      <c r="K1482" s="357" t="n"/>
      <c r="L1482" s="294" t="n"/>
      <c r="M1482" s="294" t="n"/>
      <c r="N1482" s="294" t="n"/>
      <c r="O1482" s="298" t="n"/>
      <c r="P1482" s="300" t="n"/>
      <c r="Q1482" s="385" t="n"/>
      <c r="R1482" s="268" t="n"/>
      <c r="S1482" s="317" t="n"/>
      <c r="T1482" s="314" t="n"/>
      <c r="U1482" s="317" t="n"/>
      <c r="V1482" s="341" t="n"/>
      <c r="W1482" s="341" t="n"/>
      <c r="X1482" s="291" t="n"/>
      <c r="Y1482" s="114" t="n"/>
    </row>
    <row r="1483">
      <c r="C1483" s="320" t="n"/>
      <c r="D1483" s="313" t="n"/>
      <c r="E1483" s="291" t="n"/>
      <c r="F1483" s="294" t="n"/>
      <c r="G1483" s="295" t="n"/>
      <c r="H1483" s="356" t="n"/>
      <c r="I1483" s="341" t="n"/>
      <c r="J1483" s="322" t="n"/>
      <c r="K1483" s="357" t="n"/>
      <c r="L1483" s="294" t="n"/>
      <c r="M1483" s="294" t="n"/>
      <c r="N1483" s="294" t="n"/>
      <c r="O1483" s="298" t="n"/>
      <c r="P1483" s="300" t="n"/>
      <c r="Q1483" s="385" t="n"/>
      <c r="R1483" s="268" t="n"/>
      <c r="S1483" s="317" t="n"/>
      <c r="T1483" s="314" t="n"/>
      <c r="U1483" s="317" t="n"/>
      <c r="V1483" s="341" t="n"/>
      <c r="W1483" s="341" t="n"/>
      <c r="X1483" s="291" t="n"/>
      <c r="Y1483" s="114" t="n"/>
    </row>
    <row r="1484">
      <c r="C1484" s="320" t="n"/>
      <c r="D1484" s="313" t="n"/>
      <c r="E1484" s="291" t="n"/>
      <c r="F1484" s="294" t="n"/>
      <c r="G1484" s="295" t="n"/>
      <c r="H1484" s="356" t="n"/>
      <c r="I1484" s="341" t="n"/>
      <c r="J1484" s="322" t="n"/>
      <c r="K1484" s="357" t="n"/>
      <c r="L1484" s="294" t="n"/>
      <c r="M1484" s="294" t="n"/>
      <c r="N1484" s="294" t="n"/>
      <c r="O1484" s="298" t="n"/>
      <c r="P1484" s="300" t="n"/>
      <c r="Q1484" s="385" t="n"/>
      <c r="R1484" s="268" t="n"/>
      <c r="S1484" s="317" t="n"/>
      <c r="T1484" s="314" t="n"/>
      <c r="U1484" s="317" t="n"/>
      <c r="V1484" s="341" t="n"/>
      <c r="W1484" s="341" t="n"/>
      <c r="X1484" s="291" t="n"/>
      <c r="Y1484" s="114" t="n"/>
    </row>
    <row r="1485">
      <c r="C1485" s="320" t="n"/>
      <c r="D1485" s="313" t="n"/>
      <c r="E1485" s="291" t="n"/>
      <c r="F1485" s="294" t="n"/>
      <c r="G1485" s="295" t="n"/>
      <c r="H1485" s="356" t="n"/>
      <c r="I1485" s="341" t="n"/>
      <c r="J1485" s="322" t="n"/>
      <c r="K1485" s="357" t="n"/>
      <c r="L1485" s="294" t="n"/>
      <c r="M1485" s="294" t="n"/>
      <c r="N1485" s="294" t="n"/>
      <c r="O1485" s="298" t="n"/>
      <c r="P1485" s="300" t="n"/>
      <c r="Q1485" s="385" t="n"/>
      <c r="R1485" s="268" t="n"/>
      <c r="S1485" s="317" t="n"/>
      <c r="T1485" s="314" t="n"/>
      <c r="U1485" s="317" t="n"/>
      <c r="V1485" s="341" t="n"/>
      <c r="W1485" s="341" t="n"/>
      <c r="X1485" s="291" t="n"/>
      <c r="Y1485" s="114" t="n"/>
    </row>
    <row r="1486">
      <c r="C1486" s="320" t="n"/>
      <c r="D1486" s="313" t="n"/>
      <c r="E1486" s="291" t="n"/>
      <c r="F1486" s="294" t="n"/>
      <c r="G1486" s="295" t="n"/>
      <c r="H1486" s="356" t="n"/>
      <c r="I1486" s="341" t="n"/>
      <c r="J1486" s="322" t="n"/>
      <c r="K1486" s="357" t="n"/>
      <c r="L1486" s="294" t="n"/>
      <c r="M1486" s="294" t="n"/>
      <c r="N1486" s="294" t="n"/>
      <c r="O1486" s="298" t="n"/>
      <c r="P1486" s="300" t="n"/>
      <c r="Q1486" s="385" t="n"/>
      <c r="R1486" s="268" t="n"/>
      <c r="S1486" s="317" t="n"/>
      <c r="T1486" s="314" t="n"/>
      <c r="U1486" s="317" t="n"/>
      <c r="V1486" s="341" t="n"/>
      <c r="W1486" s="341" t="n"/>
      <c r="X1486" s="291" t="n"/>
      <c r="Y1486" s="114" t="n"/>
    </row>
    <row r="1487">
      <c r="C1487" s="320" t="n"/>
      <c r="D1487" s="313" t="n"/>
      <c r="E1487" s="291" t="n"/>
      <c r="F1487" s="294" t="n"/>
      <c r="G1487" s="295" t="n"/>
      <c r="H1487" s="356" t="n"/>
      <c r="I1487" s="341" t="n"/>
      <c r="J1487" s="322" t="n"/>
      <c r="K1487" s="357" t="n"/>
      <c r="L1487" s="294" t="n"/>
      <c r="M1487" s="294" t="n"/>
      <c r="N1487" s="294" t="n"/>
      <c r="O1487" s="298" t="n"/>
      <c r="P1487" s="300" t="n"/>
      <c r="Q1487" s="385" t="n"/>
      <c r="R1487" s="268" t="n"/>
      <c r="S1487" s="317" t="n"/>
      <c r="T1487" s="314" t="n"/>
      <c r="U1487" s="317" t="n"/>
      <c r="V1487" s="341" t="n"/>
      <c r="W1487" s="341" t="n"/>
      <c r="X1487" s="291" t="n"/>
      <c r="Y1487" s="114" t="n"/>
    </row>
    <row r="1488">
      <c r="C1488" s="320" t="n"/>
      <c r="D1488" s="313" t="n"/>
      <c r="E1488" s="291" t="n"/>
      <c r="F1488" s="294" t="n"/>
      <c r="G1488" s="295" t="n"/>
      <c r="H1488" s="356" t="n"/>
      <c r="I1488" s="341" t="n"/>
      <c r="J1488" s="322" t="n"/>
      <c r="K1488" s="357" t="n"/>
      <c r="L1488" s="294" t="n"/>
      <c r="M1488" s="294" t="n"/>
      <c r="N1488" s="294" t="n"/>
      <c r="O1488" s="298" t="n"/>
      <c r="P1488" s="300" t="n"/>
      <c r="Q1488" s="385" t="n"/>
      <c r="R1488" s="268" t="n"/>
      <c r="S1488" s="317" t="n"/>
      <c r="T1488" s="314" t="n"/>
      <c r="U1488" s="317" t="n"/>
      <c r="V1488" s="341" t="n"/>
      <c r="W1488" s="341" t="n"/>
      <c r="X1488" s="291" t="n"/>
      <c r="Y1488" s="114" t="n"/>
    </row>
    <row r="1489">
      <c r="C1489" s="320" t="n"/>
      <c r="D1489" s="313" t="n"/>
      <c r="E1489" s="291" t="n"/>
      <c r="F1489" s="294" t="n"/>
      <c r="G1489" s="295" t="n"/>
      <c r="H1489" s="356" t="n"/>
      <c r="I1489" s="341" t="n"/>
      <c r="J1489" s="322" t="n"/>
      <c r="K1489" s="357" t="n"/>
      <c r="L1489" s="294" t="n"/>
      <c r="M1489" s="294" t="n"/>
      <c r="N1489" s="294" t="n"/>
      <c r="O1489" s="298" t="n"/>
      <c r="P1489" s="300" t="n"/>
      <c r="Q1489" s="385" t="n"/>
      <c r="R1489" s="268" t="n"/>
      <c r="S1489" s="317" t="n"/>
      <c r="T1489" s="314" t="n"/>
      <c r="U1489" s="317" t="n"/>
      <c r="V1489" s="341" t="n"/>
      <c r="W1489" s="341" t="n"/>
      <c r="X1489" s="291" t="n"/>
      <c r="Y1489" s="114" t="n"/>
    </row>
    <row r="1490">
      <c r="C1490" s="320" t="n"/>
      <c r="D1490" s="313" t="n"/>
      <c r="E1490" s="291" t="n"/>
      <c r="F1490" s="294" t="n"/>
      <c r="G1490" s="295" t="n"/>
      <c r="H1490" s="356" t="n"/>
      <c r="I1490" s="341" t="n"/>
      <c r="J1490" s="322" t="n"/>
      <c r="K1490" s="357" t="n"/>
      <c r="L1490" s="294" t="n"/>
      <c r="M1490" s="294" t="n"/>
      <c r="N1490" s="294" t="n"/>
      <c r="O1490" s="298" t="n"/>
      <c r="P1490" s="300" t="n"/>
      <c r="Q1490" s="385" t="n"/>
      <c r="R1490" s="268" t="n"/>
      <c r="S1490" s="317" t="n"/>
      <c r="T1490" s="314" t="n"/>
      <c r="U1490" s="317" t="n"/>
      <c r="V1490" s="341" t="n"/>
      <c r="W1490" s="341" t="n"/>
      <c r="X1490" s="291" t="n"/>
      <c r="Y1490" s="114" t="n"/>
    </row>
    <row r="1491">
      <c r="C1491" s="320" t="n"/>
      <c r="D1491" s="313" t="n"/>
      <c r="E1491" s="291" t="n"/>
      <c r="F1491" s="294" t="n"/>
      <c r="G1491" s="295" t="n"/>
      <c r="H1491" s="356" t="n"/>
      <c r="I1491" s="341" t="n"/>
      <c r="J1491" s="322" t="n"/>
      <c r="K1491" s="357" t="n"/>
      <c r="L1491" s="294" t="n"/>
      <c r="M1491" s="294" t="n"/>
      <c r="N1491" s="294" t="n"/>
      <c r="O1491" s="298" t="n"/>
      <c r="P1491" s="300" t="n"/>
      <c r="Q1491" s="385" t="n"/>
      <c r="R1491" s="268" t="n"/>
      <c r="S1491" s="317" t="n"/>
      <c r="T1491" s="314" t="n"/>
      <c r="U1491" s="317" t="n"/>
      <c r="V1491" s="341" t="n"/>
      <c r="W1491" s="341" t="n"/>
      <c r="X1491" s="291" t="n"/>
      <c r="Y1491" s="114" t="n"/>
    </row>
    <row r="1492">
      <c r="C1492" s="320" t="n"/>
      <c r="D1492" s="313" t="n"/>
      <c r="E1492" s="291" t="n"/>
      <c r="F1492" s="294" t="n"/>
      <c r="G1492" s="295" t="n"/>
      <c r="H1492" s="356" t="n"/>
      <c r="I1492" s="341" t="n"/>
      <c r="J1492" s="322" t="n"/>
      <c r="K1492" s="357" t="n"/>
      <c r="L1492" s="294" t="n"/>
      <c r="M1492" s="294" t="n"/>
      <c r="N1492" s="294" t="n"/>
      <c r="O1492" s="298" t="n"/>
      <c r="P1492" s="300" t="n"/>
      <c r="Q1492" s="385" t="n"/>
      <c r="R1492" s="268" t="n"/>
      <c r="S1492" s="317" t="n"/>
      <c r="T1492" s="314" t="n"/>
      <c r="U1492" s="317" t="n"/>
      <c r="V1492" s="341" t="n"/>
      <c r="W1492" s="341" t="n"/>
      <c r="X1492" s="291" t="n"/>
      <c r="Y1492" s="114" t="n"/>
    </row>
    <row r="1493">
      <c r="C1493" s="320" t="n"/>
      <c r="D1493" s="313" t="n"/>
      <c r="E1493" s="291" t="n"/>
      <c r="F1493" s="294" t="n"/>
      <c r="G1493" s="295" t="n"/>
      <c r="H1493" s="356" t="n"/>
      <c r="I1493" s="341" t="n"/>
      <c r="J1493" s="322" t="n"/>
      <c r="K1493" s="357" t="n"/>
      <c r="L1493" s="294" t="n"/>
      <c r="M1493" s="294" t="n"/>
      <c r="N1493" s="294" t="n"/>
      <c r="O1493" s="298" t="n"/>
      <c r="P1493" s="300" t="n"/>
      <c r="Q1493" s="385" t="n"/>
      <c r="R1493" s="268" t="n"/>
      <c r="S1493" s="317" t="n"/>
      <c r="T1493" s="314" t="n"/>
      <c r="U1493" s="317" t="n"/>
      <c r="V1493" s="341" t="n"/>
      <c r="W1493" s="341" t="n"/>
      <c r="X1493" s="291" t="n"/>
      <c r="Y1493" s="114" t="n"/>
    </row>
    <row r="1494">
      <c r="C1494" s="320" t="n"/>
      <c r="D1494" s="313" t="n"/>
      <c r="E1494" s="291" t="n"/>
      <c r="F1494" s="294" t="n"/>
      <c r="G1494" s="295" t="n"/>
      <c r="H1494" s="356" t="n"/>
      <c r="I1494" s="341" t="n"/>
      <c r="J1494" s="322" t="n"/>
      <c r="K1494" s="357" t="n"/>
      <c r="L1494" s="294" t="n"/>
      <c r="M1494" s="294" t="n"/>
      <c r="N1494" s="294" t="n"/>
      <c r="O1494" s="298" t="n"/>
      <c r="P1494" s="300" t="n"/>
      <c r="Q1494" s="385" t="n"/>
      <c r="R1494" s="268" t="n"/>
      <c r="S1494" s="317" t="n"/>
      <c r="T1494" s="314" t="n"/>
      <c r="U1494" s="317" t="n"/>
      <c r="V1494" s="341" t="n"/>
      <c r="W1494" s="341" t="n"/>
      <c r="X1494" s="291" t="n"/>
      <c r="Y1494" s="114" t="n"/>
    </row>
    <row r="1495">
      <c r="C1495" s="320" t="n"/>
      <c r="D1495" s="313" t="n"/>
      <c r="E1495" s="291" t="n"/>
      <c r="F1495" s="294" t="n"/>
      <c r="G1495" s="295" t="n"/>
      <c r="H1495" s="356" t="n"/>
      <c r="I1495" s="341" t="n"/>
      <c r="J1495" s="322" t="n"/>
      <c r="K1495" s="357" t="n"/>
      <c r="L1495" s="294" t="n"/>
      <c r="M1495" s="294" t="n"/>
      <c r="N1495" s="294" t="n"/>
      <c r="O1495" s="298" t="n"/>
      <c r="P1495" s="300" t="n"/>
      <c r="Q1495" s="385" t="n"/>
      <c r="R1495" s="268" t="n"/>
      <c r="S1495" s="317" t="n"/>
      <c r="T1495" s="314" t="n"/>
      <c r="U1495" s="317" t="n"/>
      <c r="V1495" s="341" t="n"/>
      <c r="W1495" s="341" t="n"/>
      <c r="X1495" s="291" t="n"/>
      <c r="Y1495" s="114" t="n"/>
    </row>
    <row r="1496">
      <c r="C1496" s="320" t="n"/>
      <c r="D1496" s="313" t="n"/>
      <c r="E1496" s="291" t="n"/>
      <c r="F1496" s="294" t="n"/>
      <c r="G1496" s="295" t="n"/>
      <c r="H1496" s="356" t="n"/>
      <c r="I1496" s="341" t="n"/>
      <c r="J1496" s="322" t="n"/>
      <c r="K1496" s="357" t="n"/>
      <c r="L1496" s="294" t="n"/>
      <c r="M1496" s="294" t="n"/>
      <c r="N1496" s="294" t="n"/>
      <c r="O1496" s="298" t="n"/>
      <c r="P1496" s="300" t="n"/>
      <c r="Q1496" s="385" t="n"/>
      <c r="R1496" s="268" t="n"/>
      <c r="S1496" s="317" t="n"/>
      <c r="T1496" s="314" t="n"/>
      <c r="U1496" s="317" t="n"/>
      <c r="V1496" s="341" t="n"/>
      <c r="W1496" s="341" t="n"/>
      <c r="X1496" s="291" t="n"/>
      <c r="Y1496" s="114" t="n"/>
    </row>
    <row r="1497">
      <c r="C1497" s="320" t="n"/>
      <c r="D1497" s="313" t="n"/>
      <c r="E1497" s="291" t="n"/>
      <c r="F1497" s="294" t="n"/>
      <c r="G1497" s="295" t="n"/>
      <c r="H1497" s="356" t="n"/>
      <c r="I1497" s="341" t="n"/>
      <c r="J1497" s="322" t="n"/>
      <c r="K1497" s="357" t="n"/>
      <c r="L1497" s="294" t="n"/>
      <c r="M1497" s="294" t="n"/>
      <c r="N1497" s="294" t="n"/>
      <c r="O1497" s="298" t="n"/>
      <c r="P1497" s="300" t="n"/>
      <c r="Q1497" s="385" t="n"/>
      <c r="R1497" s="268" t="n"/>
      <c r="S1497" s="317" t="n"/>
      <c r="T1497" s="314" t="n"/>
      <c r="U1497" s="317" t="n"/>
      <c r="V1497" s="341" t="n"/>
      <c r="W1497" s="341" t="n"/>
      <c r="X1497" s="291" t="n"/>
      <c r="Y1497" s="114" t="n"/>
    </row>
    <row r="1498">
      <c r="C1498" s="320" t="n"/>
      <c r="D1498" s="313" t="n"/>
      <c r="E1498" s="291" t="n"/>
      <c r="F1498" s="294" t="n"/>
      <c r="G1498" s="295" t="n"/>
      <c r="H1498" s="356" t="n"/>
      <c r="I1498" s="341" t="n"/>
      <c r="J1498" s="322" t="n"/>
      <c r="K1498" s="357" t="n"/>
      <c r="L1498" s="294" t="n"/>
      <c r="M1498" s="294" t="n"/>
      <c r="N1498" s="294" t="n"/>
      <c r="O1498" s="298" t="n"/>
      <c r="P1498" s="300" t="n"/>
      <c r="Q1498" s="385" t="n"/>
      <c r="R1498" s="268" t="n"/>
      <c r="S1498" s="317" t="n"/>
      <c r="T1498" s="314" t="n"/>
      <c r="U1498" s="317" t="n"/>
      <c r="V1498" s="341" t="n"/>
      <c r="W1498" s="341" t="n"/>
      <c r="X1498" s="291" t="n"/>
      <c r="Y1498" s="114" t="n"/>
    </row>
    <row r="1499">
      <c r="C1499" s="320" t="n"/>
      <c r="D1499" s="313" t="n"/>
      <c r="E1499" s="291" t="n"/>
      <c r="F1499" s="294" t="n"/>
      <c r="G1499" s="295" t="n"/>
      <c r="H1499" s="356" t="n"/>
      <c r="I1499" s="341" t="n"/>
      <c r="J1499" s="322" t="n"/>
      <c r="K1499" s="357" t="n"/>
      <c r="L1499" s="294" t="n"/>
      <c r="M1499" s="294" t="n"/>
      <c r="N1499" s="294" t="n"/>
      <c r="O1499" s="298" t="n"/>
      <c r="P1499" s="300" t="n"/>
      <c r="Q1499" s="385" t="n"/>
      <c r="R1499" s="268" t="n"/>
      <c r="S1499" s="317" t="n"/>
      <c r="T1499" s="314" t="n"/>
      <c r="U1499" s="317" t="n"/>
      <c r="V1499" s="341" t="n"/>
      <c r="W1499" s="341" t="n"/>
      <c r="X1499" s="291" t="n"/>
      <c r="Y1499" s="114" t="n"/>
    </row>
    <row r="1500">
      <c r="C1500" s="320" t="n"/>
      <c r="D1500" s="313" t="n"/>
      <c r="E1500" s="291" t="n"/>
      <c r="F1500" s="294" t="n"/>
      <c r="G1500" s="295" t="n"/>
      <c r="H1500" s="356" t="n"/>
      <c r="I1500" s="341" t="n"/>
      <c r="J1500" s="322" t="n"/>
      <c r="K1500" s="357" t="n"/>
      <c r="L1500" s="294" t="n"/>
      <c r="M1500" s="294" t="n"/>
      <c r="N1500" s="294" t="n"/>
      <c r="O1500" s="298" t="n"/>
      <c r="P1500" s="300" t="n"/>
      <c r="Q1500" s="385" t="n"/>
      <c r="R1500" s="268" t="n"/>
      <c r="S1500" s="317" t="n"/>
      <c r="T1500" s="314" t="n"/>
      <c r="U1500" s="317" t="n"/>
      <c r="V1500" s="341" t="n"/>
      <c r="W1500" s="341" t="n"/>
      <c r="X1500" s="291" t="n"/>
      <c r="Y1500" s="114" t="n"/>
    </row>
    <row r="1501">
      <c r="C1501" s="320" t="n"/>
      <c r="D1501" s="313" t="n"/>
      <c r="E1501" s="291" t="n"/>
      <c r="F1501" s="294" t="n"/>
      <c r="G1501" s="295" t="n"/>
      <c r="H1501" s="356" t="n"/>
      <c r="I1501" s="341" t="n"/>
      <c r="J1501" s="322" t="n"/>
      <c r="K1501" s="357" t="n"/>
      <c r="L1501" s="294" t="n"/>
      <c r="M1501" s="294" t="n"/>
      <c r="N1501" s="294" t="n"/>
      <c r="O1501" s="298" t="n"/>
      <c r="P1501" s="300" t="n"/>
      <c r="Q1501" s="385" t="n"/>
      <c r="R1501" s="268" t="n"/>
      <c r="S1501" s="317" t="n"/>
      <c r="T1501" s="314" t="n"/>
      <c r="U1501" s="317" t="n"/>
      <c r="V1501" s="341" t="n"/>
      <c r="W1501" s="341" t="n"/>
      <c r="X1501" s="291" t="n"/>
      <c r="Y1501" s="114" t="n"/>
    </row>
    <row r="1502">
      <c r="C1502" s="320" t="n"/>
      <c r="D1502" s="313" t="n"/>
      <c r="E1502" s="291" t="n"/>
      <c r="F1502" s="294" t="n"/>
      <c r="G1502" s="295" t="n"/>
      <c r="H1502" s="356" t="n"/>
      <c r="I1502" s="341" t="n"/>
      <c r="J1502" s="322" t="n"/>
      <c r="K1502" s="357" t="n"/>
      <c r="L1502" s="294" t="n"/>
      <c r="M1502" s="294" t="n"/>
      <c r="N1502" s="294" t="n"/>
      <c r="O1502" s="298" t="n"/>
      <c r="P1502" s="300" t="n"/>
      <c r="Q1502" s="385" t="n"/>
      <c r="R1502" s="268" t="n"/>
      <c r="S1502" s="317" t="n"/>
      <c r="T1502" s="314" t="n"/>
      <c r="U1502" s="317" t="n"/>
      <c r="V1502" s="341" t="n"/>
      <c r="W1502" s="341" t="n"/>
      <c r="X1502" s="291" t="n"/>
      <c r="Y1502" s="114" t="n"/>
    </row>
    <row r="1503">
      <c r="C1503" s="320" t="n"/>
      <c r="D1503" s="313" t="n"/>
      <c r="E1503" s="291" t="n"/>
      <c r="F1503" s="294" t="n"/>
      <c r="G1503" s="295" t="n"/>
      <c r="H1503" s="356" t="n"/>
      <c r="I1503" s="341" t="n"/>
      <c r="J1503" s="322" t="n"/>
      <c r="K1503" s="357" t="n"/>
      <c r="L1503" s="294" t="n"/>
      <c r="M1503" s="294" t="n"/>
      <c r="N1503" s="294" t="n"/>
      <c r="O1503" s="298" t="n"/>
      <c r="P1503" s="300" t="n"/>
      <c r="Q1503" s="385" t="n"/>
      <c r="R1503" s="268" t="n"/>
      <c r="S1503" s="317" t="n"/>
      <c r="T1503" s="314" t="n"/>
      <c r="U1503" s="317" t="n"/>
      <c r="V1503" s="341" t="n"/>
      <c r="W1503" s="341" t="n"/>
      <c r="X1503" s="291" t="n"/>
      <c r="Y1503" s="114" t="n"/>
    </row>
    <row r="1504">
      <c r="C1504" s="320" t="n"/>
      <c r="D1504" s="313" t="n"/>
      <c r="E1504" s="291" t="n"/>
      <c r="F1504" s="294" t="n"/>
      <c r="G1504" s="295" t="n"/>
      <c r="H1504" s="356" t="n"/>
      <c r="I1504" s="341" t="n"/>
      <c r="J1504" s="322" t="n"/>
      <c r="K1504" s="357" t="n"/>
      <c r="L1504" s="294" t="n"/>
      <c r="M1504" s="294" t="n"/>
      <c r="N1504" s="294" t="n"/>
      <c r="O1504" s="298" t="n"/>
      <c r="P1504" s="300" t="n"/>
      <c r="Q1504" s="385" t="n"/>
      <c r="R1504" s="268" t="n"/>
      <c r="S1504" s="317" t="n"/>
      <c r="T1504" s="314" t="n"/>
      <c r="U1504" s="317" t="n"/>
      <c r="V1504" s="341" t="n"/>
      <c r="W1504" s="341" t="n"/>
      <c r="X1504" s="291" t="n"/>
      <c r="Y1504" s="114" t="n"/>
    </row>
    <row r="1505">
      <c r="C1505" s="320" t="n"/>
      <c r="D1505" s="313" t="n"/>
      <c r="E1505" s="291" t="n"/>
      <c r="F1505" s="294" t="n"/>
      <c r="G1505" s="295" t="n"/>
      <c r="H1505" s="356" t="n"/>
      <c r="I1505" s="341" t="n"/>
      <c r="J1505" s="322" t="n"/>
      <c r="K1505" s="357" t="n"/>
      <c r="L1505" s="294" t="n"/>
      <c r="M1505" s="294" t="n"/>
      <c r="N1505" s="294" t="n"/>
      <c r="O1505" s="298" t="n"/>
      <c r="P1505" s="300" t="n"/>
      <c r="Q1505" s="385" t="n"/>
      <c r="R1505" s="268" t="n"/>
      <c r="S1505" s="317" t="n"/>
      <c r="T1505" s="314" t="n"/>
      <c r="U1505" s="317" t="n"/>
      <c r="V1505" s="341" t="n"/>
      <c r="W1505" s="341" t="n"/>
      <c r="X1505" s="291" t="n"/>
      <c r="Y1505" s="114" t="n"/>
    </row>
    <row r="1506">
      <c r="C1506" s="320" t="n"/>
      <c r="D1506" s="313" t="n"/>
      <c r="E1506" s="291" t="n"/>
      <c r="F1506" s="294" t="n"/>
      <c r="G1506" s="295" t="n"/>
      <c r="H1506" s="356" t="n"/>
      <c r="I1506" s="341" t="n"/>
      <c r="J1506" s="322" t="n"/>
      <c r="K1506" s="357" t="n"/>
      <c r="L1506" s="294" t="n"/>
      <c r="M1506" s="294" t="n"/>
      <c r="N1506" s="294" t="n"/>
      <c r="O1506" s="298" t="n"/>
      <c r="P1506" s="300" t="n"/>
      <c r="Q1506" s="385" t="n"/>
      <c r="R1506" s="268" t="n"/>
      <c r="S1506" s="317" t="n"/>
      <c r="T1506" s="314" t="n"/>
      <c r="U1506" s="317" t="n"/>
      <c r="V1506" s="341" t="n"/>
      <c r="W1506" s="341" t="n"/>
      <c r="X1506" s="291" t="n"/>
      <c r="Y1506" s="114" t="n"/>
    </row>
    <row r="1507">
      <c r="C1507" s="320" t="n"/>
      <c r="D1507" s="313" t="n"/>
      <c r="E1507" s="291" t="n"/>
      <c r="F1507" s="294" t="n"/>
      <c r="G1507" s="295" t="n"/>
      <c r="H1507" s="356" t="n"/>
      <c r="I1507" s="341" t="n"/>
      <c r="J1507" s="322" t="n"/>
      <c r="K1507" s="357" t="n"/>
      <c r="L1507" s="294" t="n"/>
      <c r="M1507" s="294" t="n"/>
      <c r="N1507" s="294" t="n"/>
      <c r="O1507" s="298" t="n"/>
      <c r="P1507" s="300" t="n"/>
      <c r="Q1507" s="385" t="n"/>
      <c r="R1507" s="268" t="n"/>
      <c r="S1507" s="317" t="n"/>
      <c r="T1507" s="314" t="n"/>
      <c r="U1507" s="317" t="n"/>
      <c r="V1507" s="341" t="n"/>
      <c r="W1507" s="341" t="n"/>
      <c r="X1507" s="291" t="n"/>
      <c r="Y1507" s="114" t="n"/>
    </row>
    <row r="1508">
      <c r="C1508" s="320" t="n"/>
      <c r="D1508" s="313" t="n"/>
      <c r="E1508" s="291" t="n"/>
      <c r="F1508" s="294" t="n"/>
      <c r="G1508" s="295" t="n"/>
      <c r="H1508" s="356" t="n"/>
      <c r="I1508" s="341" t="n"/>
      <c r="J1508" s="322" t="n"/>
      <c r="K1508" s="357" t="n"/>
      <c r="L1508" s="294" t="n"/>
      <c r="M1508" s="294" t="n"/>
      <c r="N1508" s="294" t="n"/>
      <c r="O1508" s="298" t="n"/>
      <c r="P1508" s="300" t="n"/>
      <c r="Q1508" s="385" t="n"/>
      <c r="R1508" s="268" t="n"/>
      <c r="S1508" s="317" t="n"/>
      <c r="T1508" s="314" t="n"/>
      <c r="U1508" s="317" t="n"/>
      <c r="V1508" s="341" t="n"/>
      <c r="W1508" s="341" t="n"/>
      <c r="X1508" s="291" t="n"/>
      <c r="Y1508" s="114" t="n"/>
    </row>
    <row r="1509">
      <c r="C1509" s="320" t="n"/>
      <c r="D1509" s="313" t="n"/>
      <c r="E1509" s="291" t="n"/>
      <c r="F1509" s="294" t="n"/>
      <c r="G1509" s="295" t="n"/>
      <c r="H1509" s="356" t="n"/>
      <c r="I1509" s="341" t="n"/>
      <c r="J1509" s="322" t="n"/>
      <c r="K1509" s="357" t="n"/>
      <c r="L1509" s="294" t="n"/>
      <c r="M1509" s="294" t="n"/>
      <c r="N1509" s="294" t="n"/>
      <c r="O1509" s="298" t="n"/>
      <c r="P1509" s="300" t="n"/>
      <c r="Q1509" s="385" t="n"/>
      <c r="R1509" s="268" t="n"/>
      <c r="S1509" s="317" t="n"/>
      <c r="T1509" s="314" t="n"/>
      <c r="U1509" s="317" t="n"/>
      <c r="V1509" s="341" t="n"/>
      <c r="W1509" s="341" t="n"/>
      <c r="X1509" s="291" t="n"/>
      <c r="Y1509" s="114" t="n"/>
    </row>
    <row r="1510">
      <c r="C1510" s="320" t="n"/>
      <c r="D1510" s="313" t="n"/>
      <c r="E1510" s="291" t="n"/>
      <c r="F1510" s="294" t="n"/>
      <c r="G1510" s="295" t="n"/>
      <c r="H1510" s="356" t="n"/>
      <c r="I1510" s="341" t="n"/>
      <c r="J1510" s="322" t="n"/>
      <c r="K1510" s="357" t="n"/>
      <c r="L1510" s="294" t="n"/>
      <c r="M1510" s="294" t="n"/>
      <c r="N1510" s="294" t="n"/>
      <c r="O1510" s="298" t="n"/>
      <c r="P1510" s="300" t="n"/>
      <c r="Q1510" s="385" t="n"/>
      <c r="R1510" s="268" t="n"/>
      <c r="S1510" s="317" t="n"/>
      <c r="T1510" s="314" t="n"/>
      <c r="U1510" s="317" t="n"/>
      <c r="V1510" s="341" t="n"/>
      <c r="W1510" s="341" t="n"/>
      <c r="X1510" s="291" t="n"/>
      <c r="Y1510" s="114" t="n"/>
    </row>
    <row r="1511">
      <c r="C1511" s="320" t="n"/>
      <c r="D1511" s="313" t="n"/>
      <c r="E1511" s="291" t="n"/>
      <c r="F1511" s="294" t="n"/>
      <c r="G1511" s="295" t="n"/>
      <c r="H1511" s="356" t="n"/>
      <c r="I1511" s="341" t="n"/>
      <c r="J1511" s="322" t="n"/>
      <c r="K1511" s="357" t="n"/>
      <c r="L1511" s="294" t="n"/>
      <c r="M1511" s="294" t="n"/>
      <c r="N1511" s="294" t="n"/>
      <c r="O1511" s="298" t="n"/>
      <c r="P1511" s="300" t="n"/>
      <c r="Q1511" s="385" t="n"/>
      <c r="R1511" s="268" t="n"/>
      <c r="S1511" s="317" t="n"/>
      <c r="T1511" s="314" t="n"/>
      <c r="U1511" s="317" t="n"/>
      <c r="V1511" s="341" t="n"/>
      <c r="W1511" s="341" t="n"/>
      <c r="X1511" s="291" t="n"/>
      <c r="Y1511" s="114" t="n"/>
    </row>
    <row r="1512">
      <c r="C1512" s="320" t="n"/>
      <c r="D1512" s="313" t="n"/>
      <c r="E1512" s="291" t="n"/>
      <c r="F1512" s="294" t="n"/>
      <c r="G1512" s="295" t="n"/>
      <c r="H1512" s="356" t="n"/>
      <c r="I1512" s="341" t="n"/>
      <c r="J1512" s="322" t="n"/>
      <c r="K1512" s="357" t="n"/>
      <c r="L1512" s="294" t="n"/>
      <c r="M1512" s="294" t="n"/>
      <c r="N1512" s="294" t="n"/>
      <c r="O1512" s="298" t="n"/>
      <c r="P1512" s="300" t="n"/>
      <c r="Q1512" s="385" t="n"/>
      <c r="R1512" s="268" t="n"/>
      <c r="S1512" s="317" t="n"/>
      <c r="T1512" s="314" t="n"/>
      <c r="U1512" s="317" t="n"/>
      <c r="V1512" s="341" t="n"/>
      <c r="W1512" s="341" t="n"/>
      <c r="X1512" s="291" t="n"/>
      <c r="Y1512" s="114" t="n"/>
    </row>
    <row r="1513">
      <c r="C1513" s="320" t="n"/>
      <c r="D1513" s="313" t="n"/>
      <c r="E1513" s="291" t="n"/>
      <c r="F1513" s="294" t="n"/>
      <c r="G1513" s="295" t="n"/>
      <c r="H1513" s="356" t="n"/>
      <c r="I1513" s="341" t="n"/>
      <c r="J1513" s="322" t="n"/>
      <c r="K1513" s="357" t="n"/>
      <c r="L1513" s="294" t="n"/>
      <c r="M1513" s="294" t="n"/>
      <c r="N1513" s="294" t="n"/>
      <c r="O1513" s="298" t="n"/>
      <c r="P1513" s="300" t="n"/>
      <c r="Q1513" s="385" t="n"/>
      <c r="R1513" s="268" t="n"/>
      <c r="S1513" s="317" t="n"/>
      <c r="T1513" s="314" t="n"/>
      <c r="U1513" s="317" t="n"/>
      <c r="V1513" s="341" t="n"/>
      <c r="W1513" s="341" t="n"/>
      <c r="X1513" s="291" t="n"/>
      <c r="Y1513" s="114" t="n"/>
    </row>
    <row r="1514">
      <c r="C1514" s="320" t="n"/>
      <c r="D1514" s="313" t="n"/>
      <c r="E1514" s="291" t="n"/>
      <c r="F1514" s="294" t="n"/>
      <c r="G1514" s="295" t="n"/>
      <c r="H1514" s="356" t="n"/>
      <c r="I1514" s="341" t="n"/>
      <c r="J1514" s="322" t="n"/>
      <c r="K1514" s="357" t="n"/>
      <c r="L1514" s="294" t="n"/>
      <c r="M1514" s="294" t="n"/>
      <c r="N1514" s="294" t="n"/>
      <c r="O1514" s="298" t="n"/>
      <c r="P1514" s="300" t="n"/>
      <c r="Q1514" s="385" t="n"/>
      <c r="R1514" s="268" t="n"/>
      <c r="S1514" s="317" t="n"/>
      <c r="T1514" s="314" t="n"/>
      <c r="U1514" s="317" t="n"/>
      <c r="V1514" s="341" t="n"/>
      <c r="W1514" s="341" t="n"/>
      <c r="X1514" s="291" t="n"/>
      <c r="Y1514" s="114" t="n"/>
    </row>
    <row r="1515">
      <c r="C1515" s="320" t="n"/>
      <c r="D1515" s="313" t="n"/>
      <c r="E1515" s="291" t="n"/>
      <c r="F1515" s="294" t="n"/>
      <c r="G1515" s="295" t="n"/>
      <c r="H1515" s="356" t="n"/>
      <c r="I1515" s="341" t="n"/>
      <c r="J1515" s="322" t="n"/>
      <c r="K1515" s="357" t="n"/>
      <c r="L1515" s="294" t="n"/>
      <c r="M1515" s="294" t="n"/>
      <c r="N1515" s="294" t="n"/>
      <c r="O1515" s="298" t="n"/>
      <c r="P1515" s="300" t="n"/>
      <c r="Q1515" s="385" t="n"/>
      <c r="R1515" s="268" t="n"/>
      <c r="S1515" s="317" t="n"/>
      <c r="T1515" s="314" t="n"/>
      <c r="U1515" s="317" t="n"/>
      <c r="V1515" s="341" t="n"/>
      <c r="W1515" s="341" t="n"/>
      <c r="X1515" s="291" t="n"/>
      <c r="Y1515" s="114" t="n"/>
    </row>
    <row r="1516">
      <c r="C1516" s="320" t="n"/>
      <c r="D1516" s="313" t="n"/>
      <c r="E1516" s="291" t="n"/>
      <c r="F1516" s="294" t="n"/>
      <c r="G1516" s="295" t="n"/>
      <c r="H1516" s="356" t="n"/>
      <c r="I1516" s="341" t="n"/>
      <c r="J1516" s="322" t="n"/>
      <c r="K1516" s="357" t="n"/>
      <c r="L1516" s="294" t="n"/>
      <c r="M1516" s="294" t="n"/>
      <c r="N1516" s="294" t="n"/>
      <c r="O1516" s="298" t="n"/>
      <c r="P1516" s="300" t="n"/>
      <c r="Q1516" s="385" t="n"/>
      <c r="R1516" s="268" t="n"/>
      <c r="S1516" s="317" t="n"/>
      <c r="T1516" s="314" t="n"/>
      <c r="U1516" s="317" t="n"/>
      <c r="V1516" s="341" t="n"/>
      <c r="W1516" s="341" t="n"/>
      <c r="X1516" s="291" t="n"/>
      <c r="Y1516" s="114" t="n"/>
    </row>
    <row r="1517">
      <c r="C1517" s="320" t="n"/>
      <c r="D1517" s="313" t="n"/>
      <c r="E1517" s="291" t="n"/>
      <c r="F1517" s="294" t="n"/>
      <c r="G1517" s="295" t="n"/>
      <c r="H1517" s="356" t="n"/>
      <c r="I1517" s="341" t="n"/>
      <c r="J1517" s="322" t="n"/>
      <c r="K1517" s="357" t="n"/>
      <c r="L1517" s="294" t="n"/>
      <c r="M1517" s="294" t="n"/>
      <c r="N1517" s="294" t="n"/>
      <c r="O1517" s="298" t="n"/>
      <c r="P1517" s="300" t="n"/>
      <c r="Q1517" s="385" t="n"/>
      <c r="R1517" s="268" t="n"/>
      <c r="S1517" s="317" t="n"/>
      <c r="T1517" s="314" t="n"/>
      <c r="U1517" s="317" t="n"/>
      <c r="V1517" s="341" t="n"/>
      <c r="W1517" s="341" t="n"/>
      <c r="X1517" s="291" t="n"/>
      <c r="Y1517" s="114" t="n"/>
    </row>
    <row r="1518">
      <c r="C1518" s="320" t="n"/>
      <c r="D1518" s="313" t="n"/>
      <c r="E1518" s="291" t="n"/>
      <c r="F1518" s="294" t="n"/>
      <c r="G1518" s="295" t="n"/>
      <c r="H1518" s="356" t="n"/>
      <c r="I1518" s="341" t="n"/>
      <c r="J1518" s="322" t="n"/>
      <c r="K1518" s="357" t="n"/>
      <c r="L1518" s="294" t="n"/>
      <c r="M1518" s="294" t="n"/>
      <c r="N1518" s="294" t="n"/>
      <c r="O1518" s="298" t="n"/>
      <c r="P1518" s="300" t="n"/>
      <c r="Q1518" s="385" t="n"/>
      <c r="R1518" s="268" t="n"/>
      <c r="S1518" s="317" t="n"/>
      <c r="T1518" s="314" t="n"/>
      <c r="U1518" s="317" t="n"/>
      <c r="V1518" s="341" t="n"/>
      <c r="W1518" s="341" t="n"/>
      <c r="X1518" s="291" t="n"/>
      <c r="Y1518" s="114" t="n"/>
    </row>
    <row r="1519">
      <c r="C1519" s="320" t="n"/>
      <c r="D1519" s="313" t="n"/>
      <c r="E1519" s="291" t="n"/>
      <c r="F1519" s="294" t="n"/>
      <c r="G1519" s="295" t="n"/>
      <c r="H1519" s="356" t="n"/>
      <c r="I1519" s="341" t="n"/>
      <c r="J1519" s="322" t="n"/>
      <c r="K1519" s="357" t="n"/>
      <c r="L1519" s="294" t="n"/>
      <c r="M1519" s="294" t="n"/>
      <c r="N1519" s="294" t="n"/>
      <c r="O1519" s="298" t="n"/>
      <c r="P1519" s="300" t="n"/>
      <c r="Q1519" s="385" t="n"/>
      <c r="R1519" s="268" t="n"/>
      <c r="S1519" s="317" t="n"/>
      <c r="T1519" s="314" t="n"/>
      <c r="U1519" s="317" t="n"/>
      <c r="V1519" s="341" t="n"/>
      <c r="W1519" s="341" t="n"/>
      <c r="X1519" s="291" t="n"/>
      <c r="Y1519" s="114" t="n"/>
    </row>
    <row r="1520">
      <c r="C1520" s="320" t="n"/>
      <c r="D1520" s="313" t="n"/>
      <c r="E1520" s="291" t="n"/>
      <c r="F1520" s="294" t="n"/>
      <c r="G1520" s="295" t="n"/>
      <c r="H1520" s="356" t="n"/>
      <c r="I1520" s="341" t="n"/>
      <c r="J1520" s="322" t="n"/>
      <c r="K1520" s="357" t="n"/>
      <c r="L1520" s="294" t="n"/>
      <c r="M1520" s="294" t="n"/>
      <c r="N1520" s="294" t="n"/>
      <c r="O1520" s="298" t="n"/>
      <c r="P1520" s="300" t="n"/>
      <c r="Q1520" s="385" t="n"/>
      <c r="R1520" s="268" t="n"/>
      <c r="S1520" s="317" t="n"/>
      <c r="T1520" s="314" t="n"/>
      <c r="U1520" s="317" t="n"/>
      <c r="V1520" s="341" t="n"/>
      <c r="W1520" s="341" t="n"/>
      <c r="X1520" s="291" t="n"/>
      <c r="Y1520" s="114" t="n"/>
    </row>
    <row r="1521">
      <c r="C1521" s="320" t="n"/>
      <c r="D1521" s="313" t="n"/>
      <c r="E1521" s="291" t="n"/>
      <c r="F1521" s="294" t="n"/>
      <c r="G1521" s="295" t="n"/>
      <c r="H1521" s="356" t="n"/>
      <c r="I1521" s="341" t="n"/>
      <c r="J1521" s="322" t="n"/>
      <c r="K1521" s="357" t="n"/>
      <c r="L1521" s="294" t="n"/>
      <c r="M1521" s="294" t="n"/>
      <c r="N1521" s="294" t="n"/>
      <c r="O1521" s="298" t="n"/>
      <c r="P1521" s="300" t="n"/>
      <c r="Q1521" s="385" t="n"/>
      <c r="R1521" s="268" t="n"/>
      <c r="S1521" s="317" t="n"/>
      <c r="T1521" s="314" t="n"/>
      <c r="U1521" s="317" t="n"/>
      <c r="V1521" s="341" t="n"/>
      <c r="W1521" s="341" t="n"/>
      <c r="X1521" s="291" t="n"/>
      <c r="Y1521" s="114" t="n"/>
    </row>
    <row r="1522">
      <c r="C1522" s="320" t="n"/>
      <c r="D1522" s="313" t="n"/>
      <c r="E1522" s="291" t="n"/>
      <c r="F1522" s="294" t="n"/>
      <c r="G1522" s="295" t="n"/>
      <c r="H1522" s="356" t="n"/>
      <c r="I1522" s="341" t="n"/>
      <c r="J1522" s="322" t="n"/>
      <c r="K1522" s="357" t="n"/>
      <c r="L1522" s="294" t="n"/>
      <c r="M1522" s="294" t="n"/>
      <c r="N1522" s="294" t="n"/>
      <c r="O1522" s="298" t="n"/>
      <c r="P1522" s="300" t="n"/>
      <c r="Q1522" s="385" t="n"/>
      <c r="R1522" s="268" t="n"/>
      <c r="S1522" s="317" t="n"/>
      <c r="T1522" s="314" t="n"/>
      <c r="U1522" s="317" t="n"/>
      <c r="V1522" s="341" t="n"/>
      <c r="W1522" s="341" t="n"/>
      <c r="X1522" s="291" t="n"/>
      <c r="Y1522" s="114" t="n"/>
    </row>
    <row r="1523">
      <c r="C1523" s="320" t="n"/>
      <c r="D1523" s="313" t="n"/>
      <c r="E1523" s="291" t="n"/>
      <c r="F1523" s="294" t="n"/>
      <c r="G1523" s="295" t="n"/>
      <c r="H1523" s="356" t="n"/>
      <c r="I1523" s="341" t="n"/>
      <c r="J1523" s="322" t="n"/>
      <c r="K1523" s="357" t="n"/>
      <c r="L1523" s="294" t="n"/>
      <c r="M1523" s="294" t="n"/>
      <c r="N1523" s="294" t="n"/>
      <c r="O1523" s="298" t="n"/>
      <c r="P1523" s="300" t="n"/>
      <c r="Q1523" s="385" t="n"/>
      <c r="R1523" s="268" t="n"/>
      <c r="S1523" s="317" t="n"/>
      <c r="T1523" s="314" t="n"/>
      <c r="U1523" s="317" t="n"/>
      <c r="V1523" s="341" t="n"/>
      <c r="W1523" s="341" t="n"/>
      <c r="X1523" s="291" t="n"/>
      <c r="Y1523" s="114" t="n"/>
    </row>
    <row r="1524">
      <c r="C1524" s="320" t="n"/>
      <c r="D1524" s="313" t="n"/>
      <c r="E1524" s="291" t="n"/>
      <c r="F1524" s="294" t="n"/>
      <c r="G1524" s="295" t="n"/>
      <c r="H1524" s="356" t="n"/>
      <c r="I1524" s="341" t="n"/>
      <c r="J1524" s="322" t="n"/>
      <c r="K1524" s="357" t="n"/>
      <c r="L1524" s="294" t="n"/>
      <c r="M1524" s="294" t="n"/>
      <c r="N1524" s="294" t="n"/>
      <c r="O1524" s="298" t="n"/>
      <c r="P1524" s="300" t="n"/>
      <c r="Q1524" s="385" t="n"/>
      <c r="R1524" s="268" t="n"/>
      <c r="S1524" s="317" t="n"/>
      <c r="T1524" s="314" t="n"/>
      <c r="U1524" s="317" t="n"/>
      <c r="V1524" s="341" t="n"/>
      <c r="W1524" s="341" t="n"/>
      <c r="X1524" s="291" t="n"/>
      <c r="Y1524" s="114" t="n"/>
    </row>
    <row r="1525">
      <c r="C1525" s="320" t="n"/>
      <c r="D1525" s="313" t="n"/>
      <c r="E1525" s="291" t="n"/>
      <c r="F1525" s="294" t="n"/>
      <c r="G1525" s="295" t="n"/>
      <c r="H1525" s="356" t="n"/>
      <c r="I1525" s="341" t="n"/>
      <c r="J1525" s="322" t="n"/>
      <c r="K1525" s="357" t="n"/>
      <c r="L1525" s="294" t="n"/>
      <c r="M1525" s="294" t="n"/>
      <c r="N1525" s="294" t="n"/>
      <c r="O1525" s="298" t="n"/>
      <c r="P1525" s="300" t="n"/>
      <c r="Q1525" s="385" t="n"/>
      <c r="R1525" s="268" t="n"/>
      <c r="S1525" s="317" t="n"/>
      <c r="T1525" s="314" t="n"/>
      <c r="U1525" s="317" t="n"/>
      <c r="V1525" s="341" t="n"/>
      <c r="W1525" s="341" t="n"/>
      <c r="X1525" s="291" t="n"/>
      <c r="Y1525" s="114" t="n"/>
    </row>
    <row r="1526">
      <c r="C1526" s="320" t="n"/>
      <c r="D1526" s="313" t="n"/>
      <c r="E1526" s="291" t="n"/>
      <c r="F1526" s="294" t="n"/>
      <c r="G1526" s="295" t="n"/>
      <c r="H1526" s="356" t="n"/>
      <c r="I1526" s="341" t="n"/>
      <c r="J1526" s="322" t="n"/>
      <c r="K1526" s="357" t="n"/>
      <c r="L1526" s="294" t="n"/>
      <c r="M1526" s="294" t="n"/>
      <c r="N1526" s="294" t="n"/>
      <c r="O1526" s="298" t="n"/>
      <c r="P1526" s="300" t="n"/>
      <c r="Q1526" s="385" t="n"/>
      <c r="R1526" s="268" t="n"/>
      <c r="S1526" s="317" t="n"/>
      <c r="T1526" s="314" t="n"/>
      <c r="U1526" s="317" t="n"/>
      <c r="V1526" s="341" t="n"/>
      <c r="W1526" s="341" t="n"/>
      <c r="X1526" s="291" t="n"/>
      <c r="Y1526" s="114" t="n"/>
    </row>
    <row r="1527">
      <c r="C1527" s="320" t="n"/>
      <c r="D1527" s="313" t="n"/>
      <c r="E1527" s="291" t="n"/>
      <c r="F1527" s="294" t="n"/>
      <c r="G1527" s="295" t="n"/>
      <c r="H1527" s="356" t="n"/>
      <c r="I1527" s="341" t="n"/>
      <c r="J1527" s="322" t="n"/>
      <c r="K1527" s="357" t="n"/>
      <c r="L1527" s="294" t="n"/>
      <c r="M1527" s="294" t="n"/>
      <c r="N1527" s="294" t="n"/>
      <c r="O1527" s="298" t="n"/>
      <c r="P1527" s="300" t="n"/>
      <c r="Q1527" s="385" t="n"/>
      <c r="R1527" s="268" t="n"/>
      <c r="S1527" s="317" t="n"/>
      <c r="T1527" s="314" t="n"/>
      <c r="U1527" s="317" t="n"/>
      <c r="V1527" s="341" t="n"/>
      <c r="W1527" s="341" t="n"/>
      <c r="X1527" s="291" t="n"/>
      <c r="Y1527" s="114" t="n"/>
    </row>
    <row r="1528">
      <c r="C1528" s="320" t="n"/>
      <c r="D1528" s="313" t="n"/>
      <c r="E1528" s="291" t="n"/>
      <c r="F1528" s="294" t="n"/>
      <c r="G1528" s="295" t="n"/>
      <c r="H1528" s="356" t="n"/>
      <c r="I1528" s="341" t="n"/>
      <c r="J1528" s="322" t="n"/>
      <c r="K1528" s="357" t="n"/>
      <c r="L1528" s="294" t="n"/>
      <c r="M1528" s="294" t="n"/>
      <c r="N1528" s="294" t="n"/>
      <c r="O1528" s="298" t="n"/>
      <c r="P1528" s="300" t="n"/>
      <c r="Q1528" s="385" t="n"/>
      <c r="R1528" s="268" t="n"/>
      <c r="S1528" s="317" t="n"/>
      <c r="T1528" s="314" t="n"/>
      <c r="U1528" s="317" t="n"/>
      <c r="V1528" s="341" t="n"/>
      <c r="W1528" s="341" t="n"/>
      <c r="X1528" s="291" t="n"/>
      <c r="Y1528" s="114" t="n"/>
    </row>
    <row r="1529">
      <c r="C1529" s="320" t="n"/>
      <c r="D1529" s="313" t="n"/>
      <c r="E1529" s="291" t="n"/>
      <c r="F1529" s="294" t="n"/>
      <c r="G1529" s="295" t="n"/>
      <c r="H1529" s="356" t="n"/>
      <c r="I1529" s="341" t="n"/>
      <c r="J1529" s="322" t="n"/>
      <c r="K1529" s="357" t="n"/>
      <c r="L1529" s="294" t="n"/>
      <c r="M1529" s="294" t="n"/>
      <c r="N1529" s="294" t="n"/>
      <c r="O1529" s="298" t="n"/>
      <c r="P1529" s="300" t="n"/>
      <c r="Q1529" s="385" t="n"/>
      <c r="R1529" s="268" t="n"/>
      <c r="S1529" s="317" t="n"/>
      <c r="T1529" s="314" t="n"/>
      <c r="U1529" s="317" t="n"/>
      <c r="V1529" s="341" t="n"/>
      <c r="W1529" s="341" t="n"/>
      <c r="X1529" s="291" t="n"/>
      <c r="Y1529" s="114" t="n"/>
    </row>
    <row r="1530">
      <c r="C1530" s="320" t="n"/>
      <c r="D1530" s="313" t="n"/>
      <c r="E1530" s="291" t="n"/>
      <c r="F1530" s="294" t="n"/>
      <c r="G1530" s="295" t="n"/>
      <c r="H1530" s="356" t="n"/>
      <c r="I1530" s="341" t="n"/>
      <c r="J1530" s="322" t="n"/>
      <c r="K1530" s="357" t="n"/>
      <c r="L1530" s="294" t="n"/>
      <c r="M1530" s="294" t="n"/>
      <c r="N1530" s="294" t="n"/>
      <c r="O1530" s="298" t="n"/>
      <c r="P1530" s="300" t="n"/>
      <c r="Q1530" s="385" t="n"/>
      <c r="R1530" s="268" t="n"/>
      <c r="S1530" s="317" t="n"/>
      <c r="T1530" s="314" t="n"/>
      <c r="U1530" s="317" t="n"/>
      <c r="V1530" s="341" t="n"/>
      <c r="W1530" s="341" t="n"/>
      <c r="X1530" s="291" t="n"/>
      <c r="Y1530" s="114" t="n"/>
    </row>
    <row r="1531">
      <c r="C1531" s="320" t="n"/>
      <c r="D1531" s="313" t="n"/>
      <c r="E1531" s="291" t="n"/>
      <c r="F1531" s="294" t="n"/>
      <c r="G1531" s="295" t="n"/>
      <c r="H1531" s="356" t="n"/>
      <c r="I1531" s="341" t="n"/>
      <c r="J1531" s="322" t="n"/>
      <c r="K1531" s="357" t="n"/>
      <c r="L1531" s="294" t="n"/>
      <c r="M1531" s="294" t="n"/>
      <c r="N1531" s="294" t="n"/>
      <c r="O1531" s="298" t="n"/>
      <c r="P1531" s="300" t="n"/>
      <c r="Q1531" s="385" t="n"/>
      <c r="R1531" s="268" t="n"/>
      <c r="S1531" s="317" t="n"/>
      <c r="T1531" s="314" t="n"/>
      <c r="U1531" s="317" t="n"/>
      <c r="V1531" s="341" t="n"/>
      <c r="W1531" s="341" t="n"/>
      <c r="X1531" s="291" t="n"/>
      <c r="Y1531" s="114" t="n"/>
    </row>
    <row r="1532">
      <c r="C1532" s="320" t="n"/>
      <c r="D1532" s="313" t="n"/>
      <c r="E1532" s="291" t="n"/>
      <c r="F1532" s="294" t="n"/>
      <c r="G1532" s="295" t="n"/>
      <c r="H1532" s="356" t="n"/>
      <c r="I1532" s="341" t="n"/>
      <c r="J1532" s="322" t="n"/>
      <c r="K1532" s="357" t="n"/>
      <c r="L1532" s="294" t="n"/>
      <c r="M1532" s="294" t="n"/>
      <c r="N1532" s="294" t="n"/>
      <c r="O1532" s="298" t="n"/>
      <c r="P1532" s="300" t="n"/>
      <c r="Q1532" s="385" t="n"/>
      <c r="R1532" s="268" t="n"/>
      <c r="S1532" s="317" t="n"/>
      <c r="T1532" s="314" t="n"/>
      <c r="U1532" s="317" t="n"/>
      <c r="V1532" s="341" t="n"/>
      <c r="W1532" s="341" t="n"/>
      <c r="X1532" s="291" t="n"/>
      <c r="Y1532" s="114" t="n"/>
    </row>
    <row r="1533">
      <c r="C1533" s="320" t="n"/>
      <c r="D1533" s="313" t="n"/>
      <c r="E1533" s="291" t="n"/>
      <c r="F1533" s="294" t="n"/>
      <c r="G1533" s="295" t="n"/>
      <c r="H1533" s="356" t="n"/>
      <c r="I1533" s="341" t="n"/>
      <c r="J1533" s="322" t="n"/>
      <c r="K1533" s="357" t="n"/>
      <c r="L1533" s="294" t="n"/>
      <c r="M1533" s="294" t="n"/>
      <c r="N1533" s="294" t="n"/>
      <c r="O1533" s="298" t="n"/>
      <c r="P1533" s="300" t="n"/>
      <c r="Q1533" s="385" t="n"/>
      <c r="R1533" s="268" t="n"/>
      <c r="S1533" s="317" t="n"/>
      <c r="T1533" s="314" t="n"/>
      <c r="U1533" s="317" t="n"/>
      <c r="V1533" s="341" t="n"/>
      <c r="W1533" s="341" t="n"/>
      <c r="X1533" s="291" t="n"/>
      <c r="Y1533" s="114" t="n"/>
    </row>
    <row r="1534">
      <c r="C1534" s="320" t="n"/>
      <c r="D1534" s="313" t="n"/>
      <c r="E1534" s="291" t="n"/>
      <c r="F1534" s="294" t="n"/>
      <c r="G1534" s="295" t="n"/>
      <c r="H1534" s="356" t="n"/>
      <c r="I1534" s="341" t="n"/>
      <c r="J1534" s="322" t="n"/>
      <c r="K1534" s="357" t="n"/>
      <c r="L1534" s="294" t="n"/>
      <c r="M1534" s="294" t="n"/>
      <c r="N1534" s="294" t="n"/>
      <c r="O1534" s="298" t="n"/>
      <c r="P1534" s="300" t="n"/>
      <c r="Q1534" s="385" t="n"/>
      <c r="R1534" s="268" t="n"/>
      <c r="S1534" s="317" t="n"/>
      <c r="T1534" s="314" t="n"/>
      <c r="U1534" s="317" t="n"/>
      <c r="V1534" s="341" t="n"/>
      <c r="W1534" s="341" t="n"/>
      <c r="X1534" s="291" t="n"/>
      <c r="Y1534" s="114" t="n"/>
    </row>
    <row r="1535">
      <c r="C1535" s="320" t="n"/>
      <c r="D1535" s="313" t="n"/>
      <c r="E1535" s="291" t="n"/>
      <c r="F1535" s="294" t="n"/>
      <c r="G1535" s="295" t="n"/>
      <c r="H1535" s="356" t="n"/>
      <c r="I1535" s="341" t="n"/>
      <c r="J1535" s="322" t="n"/>
      <c r="K1535" s="357" t="n"/>
      <c r="L1535" s="294" t="n"/>
      <c r="M1535" s="294" t="n"/>
      <c r="N1535" s="294" t="n"/>
      <c r="O1535" s="298" t="n"/>
      <c r="P1535" s="300" t="n"/>
      <c r="Q1535" s="385" t="n"/>
      <c r="R1535" s="268" t="n"/>
      <c r="S1535" s="317" t="n"/>
      <c r="T1535" s="314" t="n"/>
      <c r="U1535" s="317" t="n"/>
      <c r="V1535" s="341" t="n"/>
      <c r="W1535" s="341" t="n"/>
      <c r="X1535" s="291" t="n"/>
      <c r="Y1535" s="114" t="n"/>
    </row>
    <row r="1536">
      <c r="C1536" s="320" t="n"/>
      <c r="D1536" s="313" t="n"/>
      <c r="E1536" s="291" t="n"/>
      <c r="F1536" s="294" t="n"/>
      <c r="G1536" s="295" t="n"/>
      <c r="H1536" s="356" t="n"/>
      <c r="I1536" s="341" t="n"/>
      <c r="J1536" s="322" t="n"/>
      <c r="K1536" s="357" t="n"/>
      <c r="L1536" s="294" t="n"/>
      <c r="M1536" s="294" t="n"/>
      <c r="N1536" s="294" t="n"/>
      <c r="O1536" s="298" t="n"/>
      <c r="P1536" s="300" t="n"/>
      <c r="Q1536" s="385" t="n"/>
      <c r="R1536" s="268" t="n"/>
      <c r="S1536" s="317" t="n"/>
      <c r="T1536" s="314" t="n"/>
      <c r="U1536" s="317" t="n"/>
      <c r="V1536" s="341" t="n"/>
      <c r="W1536" s="341" t="n"/>
      <c r="X1536" s="291" t="n"/>
      <c r="Y1536" s="114" t="n"/>
    </row>
    <row r="1537">
      <c r="C1537" s="320" t="n"/>
      <c r="D1537" s="313" t="n"/>
      <c r="E1537" s="291" t="n"/>
      <c r="F1537" s="294" t="n"/>
      <c r="G1537" s="295" t="n"/>
      <c r="H1537" s="356" t="n"/>
      <c r="I1537" s="341" t="n"/>
      <c r="J1537" s="322" t="n"/>
      <c r="K1537" s="357" t="n"/>
      <c r="L1537" s="294" t="n"/>
      <c r="M1537" s="294" t="n"/>
      <c r="N1537" s="294" t="n"/>
      <c r="O1537" s="298" t="n"/>
      <c r="P1537" s="300" t="n"/>
      <c r="Q1537" s="385" t="n"/>
      <c r="R1537" s="268" t="n"/>
      <c r="S1537" s="317" t="n"/>
      <c r="T1537" s="314" t="n"/>
      <c r="U1537" s="317" t="n"/>
      <c r="V1537" s="341" t="n"/>
      <c r="W1537" s="341" t="n"/>
      <c r="X1537" s="291" t="n"/>
      <c r="Y1537" s="114" t="n"/>
    </row>
    <row r="1538">
      <c r="C1538" s="320" t="n"/>
      <c r="D1538" s="313" t="n"/>
      <c r="E1538" s="291" t="n"/>
      <c r="F1538" s="294" t="n"/>
      <c r="G1538" s="295" t="n"/>
      <c r="H1538" s="356" t="n"/>
      <c r="I1538" s="341" t="n"/>
      <c r="J1538" s="322" t="n"/>
      <c r="K1538" s="357" t="n"/>
      <c r="L1538" s="294" t="n"/>
      <c r="M1538" s="294" t="n"/>
      <c r="N1538" s="294" t="n"/>
      <c r="O1538" s="298" t="n"/>
      <c r="P1538" s="300" t="n"/>
      <c r="Q1538" s="385" t="n"/>
      <c r="R1538" s="268" t="n"/>
      <c r="S1538" s="317" t="n"/>
      <c r="T1538" s="314" t="n"/>
      <c r="U1538" s="317" t="n"/>
      <c r="V1538" s="341" t="n"/>
      <c r="W1538" s="341" t="n"/>
      <c r="X1538" s="291" t="n"/>
      <c r="Y1538" s="114" t="n"/>
    </row>
    <row r="1539">
      <c r="C1539" s="320" t="n"/>
      <c r="D1539" s="313" t="n"/>
      <c r="E1539" s="291" t="n"/>
      <c r="F1539" s="294" t="n"/>
      <c r="G1539" s="295" t="n"/>
      <c r="H1539" s="356" t="n"/>
      <c r="I1539" s="341" t="n"/>
      <c r="J1539" s="322" t="n"/>
      <c r="K1539" s="357" t="n"/>
      <c r="L1539" s="294" t="n"/>
      <c r="M1539" s="294" t="n"/>
      <c r="N1539" s="294" t="n"/>
      <c r="O1539" s="298" t="n"/>
      <c r="P1539" s="300" t="n"/>
      <c r="Q1539" s="385" t="n"/>
      <c r="R1539" s="268" t="n"/>
      <c r="S1539" s="317" t="n"/>
      <c r="T1539" s="314" t="n"/>
      <c r="U1539" s="317" t="n"/>
      <c r="V1539" s="341" t="n"/>
      <c r="W1539" s="341" t="n"/>
      <c r="X1539" s="291" t="n"/>
      <c r="Y1539" s="114" t="n"/>
    </row>
    <row r="1540">
      <c r="C1540" s="320" t="n"/>
      <c r="D1540" s="313" t="n"/>
      <c r="E1540" s="291" t="n"/>
      <c r="F1540" s="294" t="n"/>
      <c r="G1540" s="295" t="n"/>
      <c r="H1540" s="356" t="n"/>
      <c r="I1540" s="341" t="n"/>
      <c r="J1540" s="322" t="n"/>
      <c r="K1540" s="357" t="n"/>
      <c r="L1540" s="294" t="n"/>
      <c r="M1540" s="294" t="n"/>
      <c r="N1540" s="294" t="n"/>
      <c r="O1540" s="298" t="n"/>
      <c r="P1540" s="300" t="n"/>
      <c r="Q1540" s="385" t="n"/>
      <c r="R1540" s="268" t="n"/>
      <c r="S1540" s="317" t="n"/>
      <c r="T1540" s="314" t="n"/>
      <c r="U1540" s="317" t="n"/>
      <c r="V1540" s="341" t="n"/>
      <c r="W1540" s="341" t="n"/>
      <c r="X1540" s="291" t="n"/>
      <c r="Y1540" s="114" t="n"/>
    </row>
    <row r="1541">
      <c r="C1541" s="320" t="n"/>
      <c r="D1541" s="313" t="n"/>
      <c r="E1541" s="291" t="n"/>
      <c r="F1541" s="294" t="n"/>
      <c r="G1541" s="295" t="n"/>
      <c r="H1541" s="356" t="n"/>
      <c r="I1541" s="341" t="n"/>
      <c r="J1541" s="322" t="n"/>
      <c r="K1541" s="357" t="n"/>
      <c r="L1541" s="294" t="n"/>
      <c r="M1541" s="294" t="n"/>
      <c r="N1541" s="294" t="n"/>
      <c r="O1541" s="298" t="n"/>
      <c r="P1541" s="300" t="n"/>
      <c r="Q1541" s="385" t="n"/>
      <c r="R1541" s="268" t="n"/>
      <c r="S1541" s="317" t="n"/>
      <c r="T1541" s="314" t="n"/>
      <c r="U1541" s="317" t="n"/>
      <c r="V1541" s="341" t="n"/>
      <c r="W1541" s="341" t="n"/>
      <c r="X1541" s="291" t="n"/>
      <c r="Y1541" s="114" t="n"/>
    </row>
    <row r="1542">
      <c r="C1542" s="320" t="n"/>
      <c r="D1542" s="313" t="n"/>
      <c r="E1542" s="291" t="n"/>
      <c r="F1542" s="294" t="n"/>
      <c r="G1542" s="295" t="n"/>
      <c r="H1542" s="356" t="n"/>
      <c r="I1542" s="341" t="n"/>
      <c r="J1542" s="322" t="n"/>
      <c r="K1542" s="357" t="n"/>
      <c r="L1542" s="294" t="n"/>
      <c r="M1542" s="294" t="n"/>
      <c r="N1542" s="294" t="n"/>
      <c r="O1542" s="298" t="n"/>
      <c r="P1542" s="300" t="n"/>
      <c r="Q1542" s="385" t="n"/>
      <c r="R1542" s="268" t="n"/>
      <c r="S1542" s="317" t="n"/>
      <c r="T1542" s="314" t="n"/>
      <c r="U1542" s="317" t="n"/>
      <c r="V1542" s="341" t="n"/>
      <c r="W1542" s="341" t="n"/>
      <c r="X1542" s="291" t="n"/>
      <c r="Y1542" s="114" t="n"/>
    </row>
    <row r="1543">
      <c r="C1543" s="320" t="n"/>
      <c r="D1543" s="313" t="n"/>
      <c r="E1543" s="291" t="n"/>
      <c r="F1543" s="294" t="n"/>
      <c r="G1543" s="295" t="n"/>
      <c r="H1543" s="356" t="n"/>
      <c r="I1543" s="341" t="n"/>
      <c r="J1543" s="322" t="n"/>
      <c r="K1543" s="357" t="n"/>
      <c r="L1543" s="294" t="n"/>
      <c r="M1543" s="294" t="n"/>
      <c r="N1543" s="294" t="n"/>
      <c r="O1543" s="298" t="n"/>
      <c r="P1543" s="300" t="n"/>
      <c r="Q1543" s="385" t="n"/>
      <c r="R1543" s="268" t="n"/>
      <c r="S1543" s="317" t="n"/>
      <c r="T1543" s="314" t="n"/>
      <c r="U1543" s="317" t="n"/>
      <c r="V1543" s="341" t="n"/>
      <c r="W1543" s="341" t="n"/>
      <c r="X1543" s="291" t="n"/>
      <c r="Y1543" s="114" t="n"/>
    </row>
    <row r="1544">
      <c r="C1544" s="320" t="n"/>
      <c r="D1544" s="313" t="n"/>
      <c r="E1544" s="291" t="n"/>
      <c r="F1544" s="294" t="n"/>
      <c r="G1544" s="295" t="n"/>
      <c r="H1544" s="356" t="n"/>
      <c r="I1544" s="341" t="n"/>
      <c r="J1544" s="322" t="n"/>
      <c r="K1544" s="357" t="n"/>
      <c r="L1544" s="294" t="n"/>
      <c r="M1544" s="294" t="n"/>
      <c r="N1544" s="294" t="n"/>
      <c r="O1544" s="298" t="n"/>
      <c r="P1544" s="300" t="n"/>
      <c r="Q1544" s="385" t="n"/>
      <c r="R1544" s="268" t="n"/>
      <c r="S1544" s="317" t="n"/>
      <c r="T1544" s="314" t="n"/>
      <c r="U1544" s="317" t="n"/>
      <c r="V1544" s="341" t="n"/>
      <c r="W1544" s="341" t="n"/>
      <c r="X1544" s="291" t="n"/>
      <c r="Y1544" s="114" t="n"/>
    </row>
    <row r="1545">
      <c r="C1545" s="320" t="n"/>
      <c r="D1545" s="313" t="n"/>
      <c r="E1545" s="291" t="n"/>
      <c r="F1545" s="294" t="n"/>
      <c r="G1545" s="295" t="n"/>
      <c r="H1545" s="356" t="n"/>
      <c r="I1545" s="341" t="n"/>
      <c r="J1545" s="322" t="n"/>
      <c r="K1545" s="357" t="n"/>
      <c r="L1545" s="294" t="n"/>
      <c r="M1545" s="294" t="n"/>
      <c r="N1545" s="294" t="n"/>
      <c r="O1545" s="298" t="n"/>
      <c r="P1545" s="300" t="n"/>
      <c r="Q1545" s="385" t="n"/>
      <c r="R1545" s="268" t="n"/>
      <c r="S1545" s="317" t="n"/>
      <c r="T1545" s="314" t="n"/>
      <c r="U1545" s="317" t="n"/>
      <c r="V1545" s="341" t="n"/>
      <c r="W1545" s="341" t="n"/>
      <c r="X1545" s="291" t="n"/>
      <c r="Y1545" s="114" t="n"/>
    </row>
    <row r="1546">
      <c r="C1546" s="320" t="n"/>
      <c r="D1546" s="313" t="n"/>
      <c r="E1546" s="291" t="n"/>
      <c r="F1546" s="294" t="n"/>
      <c r="G1546" s="295" t="n"/>
      <c r="H1546" s="356" t="n"/>
      <c r="I1546" s="341" t="n"/>
      <c r="J1546" s="322" t="n"/>
      <c r="K1546" s="357" t="n"/>
      <c r="L1546" s="294" t="n"/>
      <c r="M1546" s="294" t="n"/>
      <c r="N1546" s="294" t="n"/>
      <c r="O1546" s="298" t="n"/>
      <c r="P1546" s="300" t="n"/>
      <c r="Q1546" s="385" t="n"/>
      <c r="R1546" s="268" t="n"/>
      <c r="S1546" s="317" t="n"/>
      <c r="T1546" s="314" t="n"/>
      <c r="U1546" s="317" t="n"/>
      <c r="V1546" s="341" t="n"/>
      <c r="W1546" s="341" t="n"/>
      <c r="X1546" s="291" t="n"/>
      <c r="Y1546" s="114" t="n"/>
    </row>
    <row r="1547">
      <c r="C1547" s="320" t="n"/>
      <c r="D1547" s="313" t="n"/>
      <c r="E1547" s="291" t="n"/>
      <c r="F1547" s="294" t="n"/>
      <c r="G1547" s="295" t="n"/>
      <c r="H1547" s="356" t="n"/>
      <c r="I1547" s="341" t="n"/>
      <c r="J1547" s="322" t="n"/>
      <c r="K1547" s="357" t="n"/>
      <c r="L1547" s="294" t="n"/>
      <c r="M1547" s="294" t="n"/>
      <c r="N1547" s="294" t="n"/>
      <c r="O1547" s="298" t="n"/>
      <c r="P1547" s="300" t="n"/>
      <c r="Q1547" s="385" t="n"/>
      <c r="R1547" s="268" t="n"/>
      <c r="S1547" s="317" t="n"/>
      <c r="T1547" s="314" t="n"/>
      <c r="U1547" s="317" t="n"/>
      <c r="V1547" s="341" t="n"/>
      <c r="W1547" s="341" t="n"/>
      <c r="X1547" s="291" t="n"/>
      <c r="Y1547" s="114" t="n"/>
    </row>
    <row r="1548">
      <c r="C1548" s="320" t="n"/>
      <c r="D1548" s="313" t="n"/>
      <c r="E1548" s="291" t="n"/>
      <c r="F1548" s="294" t="n"/>
      <c r="G1548" s="295" t="n"/>
      <c r="H1548" s="356" t="n"/>
      <c r="I1548" s="341" t="n"/>
      <c r="J1548" s="322" t="n"/>
      <c r="K1548" s="357" t="n"/>
      <c r="L1548" s="294" t="n"/>
      <c r="M1548" s="294" t="n"/>
      <c r="N1548" s="294" t="n"/>
      <c r="O1548" s="298" t="n"/>
      <c r="P1548" s="300" t="n"/>
      <c r="Q1548" s="385" t="n"/>
      <c r="R1548" s="268" t="n"/>
      <c r="S1548" s="317" t="n"/>
      <c r="T1548" s="314" t="n"/>
      <c r="U1548" s="317" t="n"/>
      <c r="V1548" s="341" t="n"/>
      <c r="W1548" s="341" t="n"/>
      <c r="X1548" s="291" t="n"/>
      <c r="Y1548" s="114" t="n"/>
    </row>
    <row r="1549">
      <c r="C1549" s="320" t="n"/>
      <c r="D1549" s="313" t="n"/>
      <c r="E1549" s="291" t="n"/>
      <c r="F1549" s="294" t="n"/>
      <c r="G1549" s="295" t="n"/>
      <c r="H1549" s="356" t="n"/>
      <c r="I1549" s="341" t="n"/>
      <c r="J1549" s="322" t="n"/>
      <c r="K1549" s="357" t="n"/>
      <c r="L1549" s="294" t="n"/>
      <c r="M1549" s="294" t="n"/>
      <c r="N1549" s="294" t="n"/>
      <c r="O1549" s="298" t="n"/>
      <c r="P1549" s="300" t="n"/>
      <c r="Q1549" s="385" t="n"/>
      <c r="R1549" s="268" t="n"/>
      <c r="S1549" s="317" t="n"/>
      <c r="T1549" s="314" t="n"/>
      <c r="U1549" s="317" t="n"/>
      <c r="V1549" s="341" t="n"/>
      <c r="W1549" s="341" t="n"/>
      <c r="X1549" s="291" t="n"/>
      <c r="Y1549" s="114" t="n"/>
    </row>
    <row r="1550">
      <c r="C1550" s="320" t="n"/>
      <c r="D1550" s="313" t="n"/>
      <c r="E1550" s="291" t="n"/>
      <c r="F1550" s="294" t="n"/>
      <c r="G1550" s="295" t="n"/>
      <c r="H1550" s="356" t="n"/>
      <c r="I1550" s="341" t="n"/>
      <c r="J1550" s="322" t="n"/>
      <c r="K1550" s="357" t="n"/>
      <c r="L1550" s="294" t="n"/>
      <c r="M1550" s="294" t="n"/>
      <c r="N1550" s="294" t="n"/>
      <c r="O1550" s="298" t="n"/>
      <c r="P1550" s="300" t="n"/>
      <c r="Q1550" s="385" t="n"/>
      <c r="R1550" s="268" t="n"/>
      <c r="S1550" s="317" t="n"/>
      <c r="T1550" s="314" t="n"/>
      <c r="U1550" s="317" t="n"/>
      <c r="V1550" s="341" t="n"/>
      <c r="W1550" s="341" t="n"/>
      <c r="X1550" s="291" t="n"/>
      <c r="Y1550" s="114" t="n"/>
    </row>
    <row r="1551">
      <c r="C1551" s="320" t="n"/>
      <c r="D1551" s="313" t="n"/>
      <c r="E1551" s="291" t="n"/>
      <c r="F1551" s="294" t="n"/>
      <c r="G1551" s="295" t="n"/>
      <c r="H1551" s="356" t="n"/>
      <c r="I1551" s="341" t="n"/>
      <c r="J1551" s="322" t="n"/>
      <c r="K1551" s="357" t="n"/>
      <c r="L1551" s="294" t="n"/>
      <c r="M1551" s="294" t="n"/>
      <c r="N1551" s="294" t="n"/>
      <c r="O1551" s="298" t="n"/>
      <c r="P1551" s="300" t="n"/>
      <c r="Q1551" s="385" t="n"/>
      <c r="R1551" s="268" t="n"/>
      <c r="S1551" s="317" t="n"/>
      <c r="T1551" s="314" t="n"/>
      <c r="U1551" s="317" t="n"/>
      <c r="V1551" s="341" t="n"/>
      <c r="W1551" s="341" t="n"/>
      <c r="X1551" s="291" t="n"/>
      <c r="Y1551" s="114" t="n"/>
    </row>
    <row r="1552">
      <c r="C1552" s="320" t="n"/>
      <c r="D1552" s="313" t="n"/>
      <c r="E1552" s="291" t="n"/>
      <c r="F1552" s="294" t="n"/>
      <c r="G1552" s="295" t="n"/>
      <c r="H1552" s="356" t="n"/>
      <c r="I1552" s="341" t="n"/>
      <c r="J1552" s="322" t="n"/>
      <c r="K1552" s="357" t="n"/>
      <c r="L1552" s="294" t="n"/>
      <c r="M1552" s="294" t="n"/>
      <c r="N1552" s="294" t="n"/>
      <c r="O1552" s="298" t="n"/>
      <c r="P1552" s="300" t="n"/>
      <c r="Q1552" s="385" t="n"/>
      <c r="R1552" s="268" t="n"/>
      <c r="S1552" s="317" t="n"/>
      <c r="T1552" s="314" t="n"/>
      <c r="U1552" s="317" t="n"/>
      <c r="V1552" s="341" t="n"/>
      <c r="W1552" s="341" t="n"/>
      <c r="X1552" s="291" t="n"/>
      <c r="Y1552" s="114" t="n"/>
    </row>
    <row r="1553">
      <c r="C1553" s="320" t="n"/>
      <c r="D1553" s="313" t="n"/>
      <c r="E1553" s="291" t="n"/>
      <c r="F1553" s="294" t="n"/>
      <c r="G1553" s="295" t="n"/>
      <c r="H1553" s="356" t="n"/>
      <c r="I1553" s="341" t="n"/>
      <c r="J1553" s="322" t="n"/>
      <c r="K1553" s="357" t="n"/>
      <c r="L1553" s="294" t="n"/>
      <c r="M1553" s="294" t="n"/>
      <c r="N1553" s="294" t="n"/>
      <c r="O1553" s="298" t="n"/>
      <c r="P1553" s="300" t="n"/>
      <c r="Q1553" s="385" t="n"/>
      <c r="R1553" s="268" t="n"/>
      <c r="S1553" s="317" t="n"/>
      <c r="T1553" s="314" t="n"/>
      <c r="U1553" s="317" t="n"/>
      <c r="V1553" s="341" t="n"/>
      <c r="W1553" s="341" t="n"/>
      <c r="X1553" s="291" t="n"/>
      <c r="Y1553" s="114" t="n"/>
    </row>
    <row r="1554">
      <c r="C1554" s="320" t="n"/>
      <c r="D1554" s="313" t="n"/>
      <c r="E1554" s="291" t="n"/>
      <c r="F1554" s="294" t="n"/>
      <c r="G1554" s="295" t="n"/>
      <c r="H1554" s="356" t="n"/>
      <c r="I1554" s="341" t="n"/>
      <c r="J1554" s="322" t="n"/>
      <c r="K1554" s="357" t="n"/>
      <c r="L1554" s="294" t="n"/>
      <c r="M1554" s="294" t="n"/>
      <c r="N1554" s="294" t="n"/>
      <c r="O1554" s="298" t="n"/>
      <c r="P1554" s="300" t="n"/>
      <c r="Q1554" s="385" t="n"/>
      <c r="R1554" s="268" t="n"/>
      <c r="S1554" s="317" t="n"/>
      <c r="T1554" s="314" t="n"/>
      <c r="U1554" s="317" t="n"/>
      <c r="V1554" s="341" t="n"/>
      <c r="W1554" s="341" t="n"/>
      <c r="X1554" s="291" t="n"/>
      <c r="Y1554" s="114" t="n"/>
    </row>
    <row r="1555">
      <c r="C1555" s="320" t="n"/>
      <c r="D1555" s="313" t="n"/>
      <c r="E1555" s="291" t="n"/>
      <c r="F1555" s="294" t="n"/>
      <c r="G1555" s="295" t="n"/>
      <c r="H1555" s="356" t="n"/>
      <c r="I1555" s="341" t="n"/>
      <c r="J1555" s="322" t="n"/>
      <c r="K1555" s="357" t="n"/>
      <c r="L1555" s="294" t="n"/>
      <c r="M1555" s="294" t="n"/>
      <c r="N1555" s="294" t="n"/>
      <c r="O1555" s="298" t="n"/>
      <c r="P1555" s="300" t="n"/>
      <c r="Q1555" s="385" t="n"/>
      <c r="R1555" s="268" t="n"/>
      <c r="S1555" s="317" t="n"/>
      <c r="T1555" s="314" t="n"/>
      <c r="U1555" s="317" t="n"/>
      <c r="V1555" s="341" t="n"/>
      <c r="W1555" s="341" t="n"/>
      <c r="X1555" s="291" t="n"/>
      <c r="Y1555" s="114" t="n"/>
    </row>
    <row r="1556">
      <c r="C1556" s="320" t="n"/>
      <c r="D1556" s="313" t="n"/>
      <c r="E1556" s="291" t="n"/>
      <c r="F1556" s="294" t="n"/>
      <c r="G1556" s="295" t="n"/>
      <c r="H1556" s="356" t="n"/>
      <c r="I1556" s="341" t="n"/>
      <c r="J1556" s="322" t="n"/>
      <c r="K1556" s="357" t="n"/>
      <c r="L1556" s="294" t="n"/>
      <c r="M1556" s="294" t="n"/>
      <c r="N1556" s="294" t="n"/>
      <c r="O1556" s="298" t="n"/>
      <c r="P1556" s="300" t="n"/>
      <c r="Q1556" s="385" t="n"/>
      <c r="R1556" s="268" t="n"/>
      <c r="S1556" s="317" t="n"/>
      <c r="T1556" s="314" t="n"/>
      <c r="U1556" s="317" t="n"/>
      <c r="V1556" s="341" t="n"/>
      <c r="W1556" s="341" t="n"/>
      <c r="X1556" s="291" t="n"/>
      <c r="Y1556" s="114" t="n"/>
    </row>
    <row r="1557">
      <c r="C1557" s="320" t="n"/>
      <c r="D1557" s="313" t="n"/>
      <c r="E1557" s="291" t="n"/>
      <c r="F1557" s="294" t="n"/>
      <c r="G1557" s="295" t="n"/>
      <c r="H1557" s="356" t="n"/>
      <c r="I1557" s="341" t="n"/>
      <c r="J1557" s="322" t="n"/>
      <c r="K1557" s="357" t="n"/>
      <c r="L1557" s="294" t="n"/>
      <c r="M1557" s="294" t="n"/>
      <c r="N1557" s="294" t="n"/>
      <c r="O1557" s="298" t="n"/>
      <c r="P1557" s="300" t="n"/>
      <c r="Q1557" s="385" t="n"/>
      <c r="R1557" s="268" t="n"/>
      <c r="S1557" s="317" t="n"/>
      <c r="T1557" s="314" t="n"/>
      <c r="U1557" s="317" t="n"/>
      <c r="V1557" s="341" t="n"/>
      <c r="W1557" s="341" t="n"/>
      <c r="X1557" s="291" t="n"/>
      <c r="Y1557" s="114" t="n"/>
    </row>
    <row r="1558">
      <c r="C1558" s="320" t="n"/>
      <c r="D1558" s="313" t="n"/>
      <c r="E1558" s="291" t="n"/>
      <c r="F1558" s="294" t="n"/>
      <c r="G1558" s="295" t="n"/>
      <c r="H1558" s="356" t="n"/>
      <c r="I1558" s="341" t="n"/>
      <c r="J1558" s="322" t="n"/>
      <c r="K1558" s="357" t="n"/>
      <c r="L1558" s="294" t="n"/>
      <c r="M1558" s="294" t="n"/>
      <c r="N1558" s="294" t="n"/>
      <c r="O1558" s="298" t="n"/>
      <c r="P1558" s="300" t="n"/>
      <c r="Q1558" s="385" t="n"/>
      <c r="R1558" s="268" t="n"/>
      <c r="S1558" s="317" t="n"/>
      <c r="T1558" s="314" t="n"/>
      <c r="U1558" s="317" t="n"/>
      <c r="V1558" s="341" t="n"/>
      <c r="W1558" s="341" t="n"/>
      <c r="X1558" s="291" t="n"/>
      <c r="Y1558" s="114" t="n"/>
    </row>
    <row r="1559">
      <c r="C1559" s="320" t="n"/>
      <c r="D1559" s="313" t="n"/>
      <c r="E1559" s="291" t="n"/>
      <c r="F1559" s="294" t="n"/>
      <c r="G1559" s="295" t="n"/>
      <c r="H1559" s="356" t="n"/>
      <c r="I1559" s="341" t="n"/>
      <c r="J1559" s="322" t="n"/>
      <c r="K1559" s="357" t="n"/>
      <c r="L1559" s="294" t="n"/>
      <c r="M1559" s="294" t="n"/>
      <c r="N1559" s="294" t="n"/>
      <c r="O1559" s="298" t="n"/>
      <c r="P1559" s="300" t="n"/>
      <c r="Q1559" s="385" t="n"/>
      <c r="R1559" s="268" t="n"/>
      <c r="S1559" s="317" t="n"/>
      <c r="T1559" s="314" t="n"/>
      <c r="U1559" s="317" t="n"/>
      <c r="V1559" s="341" t="n"/>
      <c r="W1559" s="341" t="n"/>
      <c r="X1559" s="291" t="n"/>
      <c r="Y1559" s="114" t="n"/>
    </row>
    <row r="1560">
      <c r="C1560" s="320" t="n"/>
      <c r="D1560" s="313" t="n"/>
      <c r="E1560" s="291" t="n"/>
      <c r="F1560" s="294" t="n"/>
      <c r="G1560" s="295" t="n"/>
      <c r="H1560" s="356" t="n"/>
      <c r="I1560" s="341" t="n"/>
      <c r="J1560" s="322" t="n"/>
      <c r="K1560" s="357" t="n"/>
      <c r="L1560" s="294" t="n"/>
      <c r="M1560" s="294" t="n"/>
      <c r="N1560" s="294" t="n"/>
      <c r="O1560" s="298" t="n"/>
      <c r="P1560" s="300" t="n"/>
      <c r="Q1560" s="385" t="n"/>
      <c r="R1560" s="268" t="n"/>
      <c r="S1560" s="317" t="n"/>
      <c r="T1560" s="314" t="n"/>
      <c r="U1560" s="317" t="n"/>
      <c r="V1560" s="341" t="n"/>
      <c r="W1560" s="341" t="n"/>
      <c r="X1560" s="291" t="n"/>
      <c r="Y1560" s="114" t="n"/>
    </row>
    <row r="1561">
      <c r="C1561" s="320" t="n"/>
      <c r="D1561" s="313" t="n"/>
      <c r="E1561" s="291" t="n"/>
      <c r="F1561" s="294" t="n"/>
      <c r="G1561" s="295" t="n"/>
      <c r="H1561" s="356" t="n"/>
      <c r="I1561" s="341" t="n"/>
      <c r="J1561" s="322" t="n"/>
      <c r="K1561" s="357" t="n"/>
      <c r="L1561" s="294" t="n"/>
      <c r="M1561" s="294" t="n"/>
      <c r="N1561" s="294" t="n"/>
      <c r="O1561" s="298" t="n"/>
      <c r="P1561" s="300" t="n"/>
      <c r="Q1561" s="385" t="n"/>
      <c r="R1561" s="268" t="n"/>
      <c r="S1561" s="317" t="n"/>
      <c r="T1561" s="314" t="n"/>
      <c r="U1561" s="317" t="n"/>
      <c r="V1561" s="341" t="n"/>
      <c r="W1561" s="341" t="n"/>
      <c r="X1561" s="291" t="n"/>
      <c r="Y1561" s="114" t="n"/>
    </row>
    <row r="1562">
      <c r="C1562" s="320" t="n"/>
      <c r="D1562" s="313" t="n"/>
      <c r="E1562" s="291" t="n"/>
      <c r="F1562" s="294" t="n"/>
      <c r="G1562" s="295" t="n"/>
      <c r="H1562" s="356" t="n"/>
      <c r="I1562" s="341" t="n"/>
      <c r="J1562" s="322" t="n"/>
      <c r="K1562" s="357" t="n"/>
      <c r="L1562" s="294" t="n"/>
      <c r="M1562" s="294" t="n"/>
      <c r="N1562" s="294" t="n"/>
      <c r="O1562" s="298" t="n"/>
      <c r="P1562" s="300" t="n"/>
      <c r="Q1562" s="385" t="n"/>
      <c r="R1562" s="268" t="n"/>
      <c r="S1562" s="317" t="n"/>
      <c r="T1562" s="314" t="n"/>
      <c r="U1562" s="317" t="n"/>
      <c r="V1562" s="341" t="n"/>
      <c r="W1562" s="341" t="n"/>
      <c r="X1562" s="291" t="n"/>
      <c r="Y1562" s="114" t="n"/>
    </row>
    <row r="1563">
      <c r="C1563" s="320" t="n"/>
      <c r="D1563" s="313" t="n"/>
      <c r="E1563" s="291" t="n"/>
      <c r="F1563" s="294" t="n"/>
      <c r="G1563" s="295" t="n"/>
      <c r="H1563" s="356" t="n"/>
      <c r="I1563" s="341" t="n"/>
      <c r="J1563" s="322" t="n"/>
      <c r="K1563" s="357" t="n"/>
      <c r="L1563" s="294" t="n"/>
      <c r="M1563" s="294" t="n"/>
      <c r="N1563" s="294" t="n"/>
      <c r="O1563" s="298" t="n"/>
      <c r="P1563" s="300" t="n"/>
      <c r="Q1563" s="385" t="n"/>
      <c r="R1563" s="268" t="n"/>
      <c r="S1563" s="317" t="n"/>
      <c r="T1563" s="314" t="n"/>
      <c r="U1563" s="317" t="n"/>
      <c r="V1563" s="341" t="n"/>
      <c r="W1563" s="341" t="n"/>
      <c r="X1563" s="291" t="n"/>
      <c r="Y1563" s="114" t="n"/>
    </row>
    <row r="1564">
      <c r="C1564" s="320" t="n"/>
      <c r="D1564" s="313" t="n"/>
      <c r="E1564" s="291" t="n"/>
      <c r="F1564" s="294" t="n"/>
      <c r="G1564" s="295" t="n"/>
      <c r="H1564" s="356" t="n"/>
      <c r="I1564" s="341" t="n"/>
      <c r="J1564" s="322" t="n"/>
      <c r="K1564" s="357" t="n"/>
      <c r="L1564" s="294" t="n"/>
      <c r="M1564" s="294" t="n"/>
      <c r="N1564" s="294" t="n"/>
      <c r="O1564" s="298" t="n"/>
      <c r="P1564" s="300" t="n"/>
      <c r="Q1564" s="385" t="n"/>
      <c r="R1564" s="268" t="n"/>
      <c r="S1564" s="317" t="n"/>
      <c r="T1564" s="314" t="n"/>
      <c r="U1564" s="317" t="n"/>
      <c r="V1564" s="341" t="n"/>
      <c r="W1564" s="341" t="n"/>
      <c r="X1564" s="291" t="n"/>
      <c r="Y1564" s="114" t="n"/>
    </row>
    <row r="1565">
      <c r="C1565" s="320" t="n"/>
      <c r="D1565" s="313" t="n"/>
      <c r="E1565" s="291" t="n"/>
      <c r="F1565" s="294" t="n"/>
      <c r="G1565" s="295" t="n"/>
      <c r="H1565" s="356" t="n"/>
      <c r="I1565" s="341" t="n"/>
      <c r="J1565" s="322" t="n"/>
      <c r="K1565" s="357" t="n"/>
      <c r="L1565" s="294" t="n"/>
      <c r="M1565" s="294" t="n"/>
      <c r="N1565" s="294" t="n"/>
      <c r="O1565" s="298" t="n"/>
      <c r="P1565" s="300" t="n"/>
      <c r="Q1565" s="385" t="n"/>
      <c r="R1565" s="268" t="n"/>
      <c r="S1565" s="317" t="n"/>
      <c r="T1565" s="314" t="n"/>
      <c r="U1565" s="317" t="n"/>
      <c r="V1565" s="341" t="n"/>
      <c r="W1565" s="341" t="n"/>
      <c r="X1565" s="291" t="n"/>
      <c r="Y1565" s="114" t="n"/>
    </row>
    <row r="1566">
      <c r="C1566" s="320" t="n"/>
      <c r="D1566" s="313" t="n"/>
      <c r="E1566" s="291" t="n"/>
      <c r="F1566" s="294" t="n"/>
      <c r="G1566" s="295" t="n"/>
      <c r="H1566" s="356" t="n"/>
      <c r="I1566" s="341" t="n"/>
      <c r="J1566" s="322" t="n"/>
      <c r="K1566" s="357" t="n"/>
      <c r="L1566" s="294" t="n"/>
      <c r="M1566" s="294" t="n"/>
      <c r="N1566" s="294" t="n"/>
      <c r="O1566" s="298" t="n"/>
      <c r="P1566" s="300" t="n"/>
      <c r="Q1566" s="385" t="n"/>
      <c r="R1566" s="268" t="n"/>
      <c r="S1566" s="317" t="n"/>
      <c r="T1566" s="314" t="n"/>
      <c r="U1566" s="317" t="n"/>
      <c r="V1566" s="341" t="n"/>
      <c r="W1566" s="341" t="n"/>
      <c r="X1566" s="291" t="n"/>
      <c r="Y1566" s="114" t="n"/>
    </row>
    <row r="1567">
      <c r="C1567" s="320" t="n"/>
      <c r="D1567" s="313" t="n"/>
      <c r="E1567" s="291" t="n"/>
      <c r="F1567" s="294" t="n"/>
      <c r="G1567" s="295" t="n"/>
      <c r="H1567" s="356" t="n"/>
      <c r="I1567" s="341" t="n"/>
      <c r="J1567" s="322" t="n"/>
      <c r="K1567" s="357" t="n"/>
      <c r="L1567" s="294" t="n"/>
      <c r="M1567" s="294" t="n"/>
      <c r="N1567" s="294" t="n"/>
      <c r="O1567" s="298" t="n"/>
      <c r="P1567" s="300" t="n"/>
      <c r="Q1567" s="385" t="n"/>
      <c r="R1567" s="268" t="n"/>
      <c r="S1567" s="317" t="n"/>
      <c r="T1567" s="314" t="n"/>
      <c r="U1567" s="317" t="n"/>
      <c r="V1567" s="341" t="n"/>
      <c r="W1567" s="341" t="n"/>
      <c r="X1567" s="291" t="n"/>
      <c r="Y1567" s="114" t="n"/>
    </row>
    <row r="1568">
      <c r="C1568" s="320" t="n"/>
      <c r="D1568" s="313" t="n"/>
      <c r="E1568" s="291" t="n"/>
      <c r="F1568" s="294" t="n"/>
      <c r="G1568" s="295" t="n"/>
      <c r="H1568" s="356" t="n"/>
      <c r="I1568" s="341" t="n"/>
      <c r="J1568" s="322" t="n"/>
      <c r="K1568" s="357" t="n"/>
      <c r="L1568" s="294" t="n"/>
      <c r="M1568" s="294" t="n"/>
      <c r="N1568" s="294" t="n"/>
      <c r="O1568" s="298" t="n"/>
      <c r="P1568" s="300" t="n"/>
      <c r="Q1568" s="385" t="n"/>
      <c r="R1568" s="268" t="n"/>
      <c r="S1568" s="317" t="n"/>
      <c r="T1568" s="314" t="n"/>
      <c r="U1568" s="317" t="n"/>
      <c r="V1568" s="341" t="n"/>
      <c r="W1568" s="341" t="n"/>
      <c r="X1568" s="291" t="n"/>
      <c r="Y1568" s="114" t="n"/>
    </row>
    <row r="1569">
      <c r="C1569" s="320" t="n"/>
      <c r="D1569" s="313" t="n"/>
      <c r="E1569" s="291" t="n"/>
      <c r="F1569" s="294" t="n"/>
      <c r="G1569" s="295" t="n"/>
      <c r="H1569" s="356" t="n"/>
      <c r="I1569" s="341" t="n"/>
      <c r="J1569" s="322" t="n"/>
      <c r="K1569" s="357" t="n"/>
      <c r="L1569" s="294" t="n"/>
      <c r="M1569" s="294" t="n"/>
      <c r="N1569" s="294" t="n"/>
      <c r="O1569" s="298" t="n"/>
      <c r="P1569" s="300" t="n"/>
      <c r="Q1569" s="385" t="n"/>
      <c r="R1569" s="268" t="n"/>
      <c r="S1569" s="317" t="n"/>
      <c r="T1569" s="314" t="n"/>
      <c r="U1569" s="317" t="n"/>
      <c r="V1569" s="341" t="n"/>
      <c r="W1569" s="341" t="n"/>
      <c r="X1569" s="291" t="n"/>
      <c r="Y1569" s="114" t="n"/>
    </row>
    <row r="1570">
      <c r="C1570" s="320" t="n"/>
      <c r="D1570" s="313" t="n"/>
      <c r="E1570" s="291" t="n"/>
      <c r="F1570" s="294" t="n"/>
      <c r="G1570" s="295" t="n"/>
      <c r="H1570" s="356" t="n"/>
      <c r="I1570" s="341" t="n"/>
      <c r="J1570" s="322" t="n"/>
      <c r="K1570" s="357" t="n"/>
      <c r="L1570" s="294" t="n"/>
      <c r="M1570" s="294" t="n"/>
      <c r="N1570" s="294" t="n"/>
      <c r="O1570" s="298" t="n"/>
      <c r="P1570" s="300" t="n"/>
      <c r="Q1570" s="385" t="n"/>
      <c r="R1570" s="268" t="n"/>
      <c r="S1570" s="317" t="n"/>
      <c r="T1570" s="314" t="n"/>
      <c r="U1570" s="317" t="n"/>
      <c r="V1570" s="341" t="n"/>
      <c r="W1570" s="341" t="n"/>
      <c r="X1570" s="291" t="n"/>
      <c r="Y1570" s="114" t="n"/>
    </row>
    <row r="1571">
      <c r="C1571" s="320" t="n"/>
      <c r="D1571" s="313" t="n"/>
      <c r="E1571" s="291" t="n"/>
      <c r="F1571" s="294" t="n"/>
      <c r="G1571" s="295" t="n"/>
      <c r="H1571" s="356" t="n"/>
      <c r="I1571" s="341" t="n"/>
      <c r="J1571" s="322" t="n"/>
      <c r="K1571" s="357" t="n"/>
      <c r="L1571" s="294" t="n"/>
      <c r="M1571" s="294" t="n"/>
      <c r="N1571" s="294" t="n"/>
      <c r="O1571" s="298" t="n"/>
      <c r="P1571" s="300" t="n"/>
      <c r="Q1571" s="385" t="n"/>
      <c r="R1571" s="268" t="n"/>
      <c r="S1571" s="317" t="n"/>
      <c r="T1571" s="314" t="n"/>
      <c r="U1571" s="317" t="n"/>
      <c r="V1571" s="341" t="n"/>
      <c r="W1571" s="341" t="n"/>
      <c r="X1571" s="291" t="n"/>
      <c r="Y1571" s="114" t="n"/>
    </row>
    <row r="1572">
      <c r="C1572" s="320" t="n"/>
      <c r="D1572" s="313" t="n"/>
      <c r="E1572" s="291" t="n"/>
      <c r="F1572" s="294" t="n"/>
      <c r="G1572" s="295" t="n"/>
      <c r="H1572" s="356" t="n"/>
      <c r="I1572" s="341" t="n"/>
      <c r="J1572" s="322" t="n"/>
      <c r="K1572" s="357" t="n"/>
      <c r="L1572" s="294" t="n"/>
      <c r="M1572" s="294" t="n"/>
      <c r="N1572" s="294" t="n"/>
      <c r="O1572" s="298" t="n"/>
      <c r="P1572" s="300" t="n"/>
      <c r="Q1572" s="385" t="n"/>
      <c r="R1572" s="268" t="n"/>
      <c r="S1572" s="317" t="n"/>
      <c r="T1572" s="314" t="n"/>
      <c r="U1572" s="317" t="n"/>
      <c r="V1572" s="341" t="n"/>
      <c r="W1572" s="341" t="n"/>
      <c r="X1572" s="291" t="n"/>
      <c r="Y1572" s="114" t="n"/>
    </row>
    <row r="1573">
      <c r="C1573" s="320" t="n"/>
      <c r="D1573" s="313" t="n"/>
      <c r="E1573" s="291" t="n"/>
      <c r="F1573" s="294" t="n"/>
      <c r="G1573" s="295" t="n"/>
      <c r="H1573" s="356" t="n"/>
      <c r="I1573" s="341" t="n"/>
      <c r="J1573" s="322" t="n"/>
      <c r="K1573" s="357" t="n"/>
      <c r="L1573" s="294" t="n"/>
      <c r="M1573" s="294" t="n"/>
      <c r="N1573" s="294" t="n"/>
      <c r="O1573" s="298" t="n"/>
      <c r="P1573" s="300" t="n"/>
      <c r="Q1573" s="385" t="n"/>
      <c r="R1573" s="268" t="n"/>
      <c r="S1573" s="317" t="n"/>
      <c r="T1573" s="314" t="n"/>
      <c r="U1573" s="317" t="n"/>
      <c r="V1573" s="341" t="n"/>
      <c r="W1573" s="341" t="n"/>
      <c r="X1573" s="291" t="n"/>
      <c r="Y1573" s="114" t="n"/>
    </row>
    <row r="1574">
      <c r="C1574" s="320" t="n"/>
      <c r="D1574" s="313" t="n"/>
      <c r="E1574" s="291" t="n"/>
      <c r="F1574" s="294" t="n"/>
      <c r="G1574" s="295" t="n"/>
      <c r="H1574" s="356" t="n"/>
      <c r="I1574" s="341" t="n"/>
      <c r="J1574" s="322" t="n"/>
      <c r="K1574" s="357" t="n"/>
      <c r="L1574" s="294" t="n"/>
      <c r="M1574" s="294" t="n"/>
      <c r="N1574" s="294" t="n"/>
      <c r="O1574" s="298" t="n"/>
      <c r="P1574" s="300" t="n"/>
      <c r="Q1574" s="385" t="n"/>
      <c r="R1574" s="268" t="n"/>
      <c r="S1574" s="317" t="n"/>
      <c r="T1574" s="314" t="n"/>
      <c r="U1574" s="317" t="n"/>
      <c r="V1574" s="341" t="n"/>
      <c r="W1574" s="341" t="n"/>
      <c r="X1574" s="291" t="n"/>
      <c r="Y1574" s="114" t="n"/>
    </row>
    <row r="1575">
      <c r="C1575" s="320" t="n"/>
      <c r="D1575" s="313" t="n"/>
      <c r="E1575" s="291" t="n"/>
      <c r="F1575" s="294" t="n"/>
      <c r="G1575" s="295" t="n"/>
      <c r="H1575" s="356" t="n"/>
      <c r="I1575" s="341" t="n"/>
      <c r="J1575" s="322" t="n"/>
      <c r="K1575" s="357" t="n"/>
      <c r="L1575" s="294" t="n"/>
      <c r="M1575" s="294" t="n"/>
      <c r="N1575" s="294" t="n"/>
      <c r="O1575" s="298" t="n"/>
      <c r="P1575" s="300" t="n"/>
      <c r="Q1575" s="385" t="n"/>
      <c r="R1575" s="268" t="n"/>
      <c r="S1575" s="317" t="n"/>
      <c r="T1575" s="314" t="n"/>
      <c r="U1575" s="317" t="n"/>
      <c r="V1575" s="341" t="n"/>
      <c r="W1575" s="341" t="n"/>
      <c r="X1575" s="291" t="n"/>
      <c r="Y1575" s="114" t="n"/>
    </row>
    <row r="1576">
      <c r="C1576" s="320" t="n"/>
      <c r="D1576" s="313" t="n"/>
      <c r="E1576" s="291" t="n"/>
      <c r="F1576" s="294" t="n"/>
      <c r="G1576" s="295" t="n"/>
      <c r="H1576" s="356" t="n"/>
      <c r="I1576" s="341" t="n"/>
      <c r="J1576" s="322" t="n"/>
      <c r="K1576" s="357" t="n"/>
      <c r="L1576" s="294" t="n"/>
      <c r="M1576" s="294" t="n"/>
      <c r="N1576" s="294" t="n"/>
      <c r="O1576" s="298" t="n"/>
      <c r="P1576" s="300" t="n"/>
      <c r="Q1576" s="385" t="n"/>
      <c r="R1576" s="268" t="n"/>
      <c r="S1576" s="317" t="n"/>
      <c r="T1576" s="314" t="n"/>
      <c r="U1576" s="317" t="n"/>
      <c r="V1576" s="341" t="n"/>
      <c r="W1576" s="341" t="n"/>
      <c r="X1576" s="291" t="n"/>
      <c r="Y1576" s="114" t="n"/>
    </row>
    <row r="1577">
      <c r="C1577" s="320" t="n"/>
      <c r="D1577" s="313" t="n"/>
      <c r="E1577" s="291" t="n"/>
      <c r="F1577" s="294" t="n"/>
      <c r="G1577" s="295" t="n"/>
      <c r="H1577" s="356" t="n"/>
      <c r="I1577" s="341" t="n"/>
      <c r="J1577" s="322" t="n"/>
      <c r="K1577" s="357" t="n"/>
      <c r="L1577" s="294" t="n"/>
      <c r="M1577" s="294" t="n"/>
      <c r="N1577" s="294" t="n"/>
      <c r="O1577" s="298" t="n"/>
      <c r="P1577" s="300" t="n"/>
      <c r="Q1577" s="385" t="n"/>
      <c r="R1577" s="268" t="n"/>
      <c r="S1577" s="317" t="n"/>
      <c r="T1577" s="314" t="n"/>
      <c r="U1577" s="317" t="n"/>
      <c r="V1577" s="341" t="n"/>
      <c r="W1577" s="341" t="n"/>
      <c r="X1577" s="291" t="n"/>
      <c r="Y1577" s="114" t="n"/>
    </row>
    <row r="1578">
      <c r="C1578" s="320" t="n"/>
      <c r="D1578" s="313" t="n"/>
      <c r="E1578" s="291" t="n"/>
      <c r="F1578" s="294" t="n"/>
      <c r="G1578" s="295" t="n"/>
      <c r="H1578" s="356" t="n"/>
      <c r="I1578" s="341" t="n"/>
      <c r="J1578" s="322" t="n"/>
      <c r="K1578" s="357" t="n"/>
      <c r="L1578" s="294" t="n"/>
      <c r="M1578" s="294" t="n"/>
      <c r="N1578" s="294" t="n"/>
      <c r="O1578" s="298" t="n"/>
      <c r="P1578" s="300" t="n"/>
      <c r="Q1578" s="385" t="n"/>
      <c r="R1578" s="268" t="n"/>
      <c r="S1578" s="317" t="n"/>
      <c r="T1578" s="314" t="n"/>
      <c r="U1578" s="317" t="n"/>
      <c r="V1578" s="341" t="n"/>
      <c r="W1578" s="341" t="n"/>
      <c r="X1578" s="291" t="n"/>
      <c r="Y1578" s="114" t="n"/>
    </row>
    <row r="1579">
      <c r="C1579" s="320" t="n"/>
      <c r="D1579" s="313" t="n"/>
      <c r="E1579" s="291" t="n"/>
      <c r="F1579" s="294" t="n"/>
      <c r="G1579" s="295" t="n"/>
      <c r="H1579" s="356" t="n"/>
      <c r="I1579" s="341" t="n"/>
      <c r="J1579" s="322" t="n"/>
      <c r="K1579" s="357" t="n"/>
      <c r="L1579" s="294" t="n"/>
      <c r="M1579" s="294" t="n"/>
      <c r="N1579" s="294" t="n"/>
      <c r="O1579" s="298" t="n"/>
      <c r="P1579" s="300" t="n"/>
      <c r="Q1579" s="385" t="n"/>
      <c r="R1579" s="268" t="n"/>
      <c r="S1579" s="317" t="n"/>
      <c r="T1579" s="314" t="n"/>
      <c r="U1579" s="317" t="n"/>
      <c r="V1579" s="341" t="n"/>
      <c r="W1579" s="341" t="n"/>
      <c r="X1579" s="291" t="n"/>
      <c r="Y1579" s="114" t="n"/>
    </row>
    <row r="1580">
      <c r="C1580" s="320" t="n"/>
      <c r="D1580" s="313" t="n"/>
      <c r="E1580" s="291" t="n"/>
      <c r="F1580" s="294" t="n"/>
      <c r="G1580" s="295" t="n"/>
      <c r="H1580" s="356" t="n"/>
      <c r="I1580" s="341" t="n"/>
      <c r="J1580" s="322" t="n"/>
      <c r="K1580" s="357" t="n"/>
      <c r="L1580" s="294" t="n"/>
      <c r="M1580" s="294" t="n"/>
      <c r="N1580" s="294" t="n"/>
      <c r="O1580" s="298" t="n"/>
      <c r="P1580" s="300" t="n"/>
      <c r="Q1580" s="385" t="n"/>
      <c r="R1580" s="268" t="n"/>
      <c r="S1580" s="317" t="n"/>
      <c r="T1580" s="314" t="n"/>
      <c r="U1580" s="317" t="n"/>
      <c r="V1580" s="341" t="n"/>
      <c r="W1580" s="341" t="n"/>
      <c r="X1580" s="291" t="n"/>
      <c r="Y1580" s="114" t="n"/>
    </row>
    <row r="1581">
      <c r="C1581" s="320" t="n"/>
      <c r="D1581" s="313" t="n"/>
      <c r="E1581" s="291" t="n"/>
      <c r="F1581" s="294" t="n"/>
      <c r="G1581" s="295" t="n"/>
      <c r="H1581" s="356" t="n"/>
      <c r="I1581" s="341" t="n"/>
      <c r="J1581" s="322" t="n"/>
      <c r="K1581" s="357" t="n"/>
      <c r="L1581" s="294" t="n"/>
      <c r="M1581" s="294" t="n"/>
      <c r="N1581" s="294" t="n"/>
      <c r="O1581" s="298" t="n"/>
      <c r="P1581" s="300" t="n"/>
      <c r="Q1581" s="385" t="n"/>
      <c r="R1581" s="268" t="n"/>
      <c r="S1581" s="317" t="n"/>
      <c r="T1581" s="314" t="n"/>
      <c r="U1581" s="317" t="n"/>
      <c r="V1581" s="341" t="n"/>
      <c r="W1581" s="341" t="n"/>
      <c r="X1581" s="291" t="n"/>
      <c r="Y1581" s="114" t="n"/>
    </row>
    <row r="1582">
      <c r="C1582" s="320" t="n"/>
      <c r="D1582" s="313" t="n"/>
      <c r="E1582" s="291" t="n"/>
      <c r="F1582" s="294" t="n"/>
      <c r="G1582" s="295" t="n"/>
      <c r="H1582" s="356" t="n"/>
      <c r="I1582" s="341" t="n"/>
      <c r="J1582" s="322" t="n"/>
      <c r="K1582" s="357" t="n"/>
      <c r="L1582" s="294" t="n"/>
      <c r="M1582" s="294" t="n"/>
      <c r="N1582" s="294" t="n"/>
      <c r="O1582" s="298" t="n"/>
      <c r="P1582" s="300" t="n"/>
      <c r="Q1582" s="385" t="n"/>
      <c r="R1582" s="268" t="n"/>
      <c r="S1582" s="317" t="n"/>
      <c r="T1582" s="314" t="n"/>
      <c r="U1582" s="317" t="n"/>
      <c r="V1582" s="341" t="n"/>
      <c r="W1582" s="341" t="n"/>
      <c r="X1582" s="291" t="n"/>
      <c r="Y1582" s="114" t="n"/>
    </row>
    <row r="1583">
      <c r="C1583" s="320" t="n"/>
      <c r="D1583" s="313" t="n"/>
      <c r="E1583" s="291" t="n"/>
      <c r="F1583" s="294" t="n"/>
      <c r="G1583" s="295" t="n"/>
      <c r="H1583" s="356" t="n"/>
      <c r="I1583" s="341" t="n"/>
      <c r="J1583" s="322" t="n"/>
      <c r="K1583" s="357" t="n"/>
      <c r="L1583" s="294" t="n"/>
      <c r="M1583" s="294" t="n"/>
      <c r="N1583" s="294" t="n"/>
      <c r="O1583" s="298" t="n"/>
      <c r="P1583" s="300" t="n"/>
      <c r="Q1583" s="385" t="n"/>
      <c r="R1583" s="268" t="n"/>
      <c r="S1583" s="317" t="n"/>
      <c r="T1583" s="314" t="n"/>
      <c r="U1583" s="317" t="n"/>
      <c r="V1583" s="341" t="n"/>
      <c r="W1583" s="341" t="n"/>
      <c r="X1583" s="291" t="n"/>
      <c r="Y1583" s="114" t="n"/>
    </row>
    <row r="1584">
      <c r="C1584" s="320" t="n"/>
      <c r="D1584" s="313" t="n"/>
      <c r="E1584" s="291" t="n"/>
      <c r="F1584" s="294" t="n"/>
      <c r="G1584" s="295" t="n"/>
      <c r="H1584" s="356" t="n"/>
      <c r="I1584" s="341" t="n"/>
      <c r="J1584" s="322" t="n"/>
      <c r="K1584" s="357" t="n"/>
      <c r="L1584" s="294" t="n"/>
      <c r="M1584" s="294" t="n"/>
      <c r="N1584" s="294" t="n"/>
      <c r="O1584" s="298" t="n"/>
      <c r="P1584" s="300" t="n"/>
      <c r="Q1584" s="385" t="n"/>
      <c r="R1584" s="268" t="n"/>
      <c r="S1584" s="317" t="n"/>
      <c r="T1584" s="314" t="n"/>
      <c r="U1584" s="317" t="n"/>
      <c r="V1584" s="341" t="n"/>
      <c r="W1584" s="341" t="n"/>
      <c r="X1584" s="291" t="n"/>
      <c r="Y1584" s="114" t="n"/>
    </row>
    <row r="1585">
      <c r="C1585" s="320" t="n"/>
      <c r="D1585" s="313" t="n"/>
      <c r="E1585" s="291" t="n"/>
      <c r="F1585" s="294" t="n"/>
      <c r="G1585" s="295" t="n"/>
      <c r="H1585" s="356" t="n"/>
      <c r="I1585" s="341" t="n"/>
      <c r="J1585" s="322" t="n"/>
      <c r="K1585" s="357" t="n"/>
      <c r="L1585" s="294" t="n"/>
      <c r="M1585" s="294" t="n"/>
      <c r="N1585" s="294" t="n"/>
      <c r="O1585" s="298" t="n"/>
      <c r="P1585" s="300" t="n"/>
      <c r="Q1585" s="385" t="n"/>
      <c r="R1585" s="268" t="n"/>
      <c r="S1585" s="317" t="n"/>
      <c r="T1585" s="314" t="n"/>
      <c r="U1585" s="317" t="n"/>
      <c r="V1585" s="341" t="n"/>
      <c r="W1585" s="341" t="n"/>
      <c r="X1585" s="291" t="n"/>
      <c r="Y1585" s="114" t="n"/>
    </row>
    <row r="1586">
      <c r="C1586" s="320" t="n"/>
      <c r="D1586" s="313" t="n"/>
      <c r="E1586" s="291" t="n"/>
      <c r="F1586" s="294" t="n"/>
      <c r="G1586" s="295" t="n"/>
      <c r="H1586" s="356" t="n"/>
      <c r="I1586" s="341" t="n"/>
      <c r="J1586" s="322" t="n"/>
      <c r="K1586" s="357" t="n"/>
      <c r="L1586" s="294" t="n"/>
      <c r="M1586" s="294" t="n"/>
      <c r="N1586" s="294" t="n"/>
      <c r="O1586" s="298" t="n"/>
      <c r="P1586" s="300" t="n"/>
      <c r="Q1586" s="385" t="n"/>
      <c r="R1586" s="268" t="n"/>
      <c r="S1586" s="317" t="n"/>
      <c r="T1586" s="314" t="n"/>
      <c r="U1586" s="317" t="n"/>
      <c r="V1586" s="341" t="n"/>
      <c r="W1586" s="341" t="n"/>
      <c r="X1586" s="291" t="n"/>
      <c r="Y1586" s="114" t="n"/>
    </row>
    <row r="1587">
      <c r="C1587" s="320" t="n"/>
      <c r="D1587" s="313" t="n"/>
      <c r="E1587" s="291" t="n"/>
      <c r="F1587" s="294" t="n"/>
      <c r="G1587" s="295" t="n"/>
      <c r="H1587" s="356" t="n"/>
      <c r="I1587" s="341" t="n"/>
      <c r="J1587" s="322" t="n"/>
      <c r="K1587" s="357" t="n"/>
      <c r="L1587" s="294" t="n"/>
      <c r="M1587" s="294" t="n"/>
      <c r="N1587" s="294" t="n"/>
      <c r="O1587" s="298" t="n"/>
      <c r="P1587" s="300" t="n"/>
      <c r="Q1587" s="385" t="n"/>
      <c r="R1587" s="268" t="n"/>
      <c r="S1587" s="317" t="n"/>
      <c r="T1587" s="314" t="n"/>
      <c r="U1587" s="317" t="n"/>
      <c r="V1587" s="341" t="n"/>
      <c r="W1587" s="341" t="n"/>
      <c r="X1587" s="291" t="n"/>
      <c r="Y1587" s="114" t="n"/>
    </row>
    <row r="1588">
      <c r="C1588" s="320" t="n"/>
      <c r="D1588" s="313" t="n"/>
      <c r="E1588" s="291" t="n"/>
      <c r="F1588" s="294" t="n"/>
      <c r="G1588" s="295" t="n"/>
      <c r="H1588" s="356" t="n"/>
      <c r="I1588" s="341" t="n"/>
      <c r="J1588" s="322" t="n"/>
      <c r="K1588" s="357" t="n"/>
      <c r="L1588" s="294" t="n"/>
      <c r="M1588" s="294" t="n"/>
      <c r="N1588" s="294" t="n"/>
      <c r="O1588" s="298" t="n"/>
      <c r="P1588" s="300" t="n"/>
      <c r="Q1588" s="385" t="n"/>
      <c r="R1588" s="268" t="n"/>
      <c r="S1588" s="317" t="n"/>
      <c r="T1588" s="314" t="n"/>
      <c r="U1588" s="317" t="n"/>
      <c r="V1588" s="341" t="n"/>
      <c r="W1588" s="341" t="n"/>
      <c r="X1588" s="291" t="n"/>
      <c r="Y1588" s="114" t="n"/>
    </row>
    <row r="1589">
      <c r="C1589" s="320" t="n"/>
      <c r="D1589" s="313" t="n"/>
      <c r="E1589" s="291" t="n"/>
      <c r="F1589" s="294" t="n"/>
      <c r="G1589" s="295" t="n"/>
      <c r="H1589" s="356" t="n"/>
      <c r="I1589" s="341" t="n"/>
      <c r="J1589" s="322" t="n"/>
      <c r="K1589" s="357" t="n"/>
      <c r="L1589" s="294" t="n"/>
      <c r="M1589" s="294" t="n"/>
      <c r="N1589" s="294" t="n"/>
      <c r="O1589" s="298" t="n"/>
      <c r="P1589" s="300" t="n"/>
      <c r="Q1589" s="385" t="n"/>
      <c r="R1589" s="268" t="n"/>
      <c r="S1589" s="317" t="n"/>
      <c r="T1589" s="314" t="n"/>
      <c r="U1589" s="317" t="n"/>
      <c r="V1589" s="341" t="n"/>
      <c r="W1589" s="341" t="n"/>
      <c r="X1589" s="291" t="n"/>
      <c r="Y1589" s="114" t="n"/>
    </row>
    <row r="1590">
      <c r="C1590" s="320" t="n"/>
      <c r="D1590" s="313" t="n"/>
      <c r="E1590" s="291" t="n"/>
      <c r="F1590" s="294" t="n"/>
      <c r="G1590" s="295" t="n"/>
      <c r="H1590" s="356" t="n"/>
      <c r="I1590" s="341" t="n"/>
      <c r="J1590" s="322" t="n"/>
      <c r="K1590" s="357" t="n"/>
      <c r="L1590" s="294" t="n"/>
      <c r="M1590" s="294" t="n"/>
      <c r="N1590" s="294" t="n"/>
      <c r="O1590" s="298" t="n"/>
      <c r="P1590" s="300" t="n"/>
      <c r="Q1590" s="385" t="n"/>
      <c r="R1590" s="268" t="n"/>
      <c r="S1590" s="317" t="n"/>
      <c r="T1590" s="314" t="n"/>
      <c r="U1590" s="317" t="n"/>
      <c r="V1590" s="341" t="n"/>
      <c r="W1590" s="341" t="n"/>
      <c r="X1590" s="291" t="n"/>
      <c r="Y1590" s="114" t="n"/>
    </row>
    <row r="1591">
      <c r="C1591" s="320" t="n"/>
      <c r="D1591" s="313" t="n"/>
      <c r="E1591" s="291" t="n"/>
      <c r="F1591" s="294" t="n"/>
      <c r="G1591" s="295" t="n"/>
      <c r="H1591" s="356" t="n"/>
      <c r="I1591" s="341" t="n"/>
      <c r="J1591" s="322" t="n"/>
      <c r="K1591" s="357" t="n"/>
      <c r="L1591" s="294" t="n"/>
      <c r="M1591" s="294" t="n"/>
      <c r="N1591" s="294" t="n"/>
      <c r="O1591" s="298" t="n"/>
      <c r="P1591" s="300" t="n"/>
      <c r="Q1591" s="385" t="n"/>
      <c r="R1591" s="268" t="n"/>
      <c r="S1591" s="317" t="n"/>
      <c r="T1591" s="314" t="n"/>
      <c r="U1591" s="317" t="n"/>
      <c r="V1591" s="341" t="n"/>
      <c r="W1591" s="341" t="n"/>
      <c r="X1591" s="291" t="n"/>
      <c r="Y1591" s="114" t="n"/>
    </row>
    <row r="1592">
      <c r="C1592" s="320" t="n"/>
      <c r="D1592" s="313" t="n"/>
      <c r="E1592" s="291" t="n"/>
      <c r="F1592" s="294" t="n"/>
      <c r="G1592" s="295" t="n"/>
      <c r="H1592" s="356" t="n"/>
      <c r="I1592" s="341" t="n"/>
      <c r="J1592" s="322" t="n"/>
      <c r="K1592" s="357" t="n"/>
      <c r="L1592" s="294" t="n"/>
      <c r="M1592" s="294" t="n"/>
      <c r="N1592" s="294" t="n"/>
      <c r="O1592" s="298" t="n"/>
      <c r="P1592" s="300" t="n"/>
      <c r="Q1592" s="385" t="n"/>
      <c r="R1592" s="268" t="n"/>
      <c r="S1592" s="317" t="n"/>
      <c r="T1592" s="314" t="n"/>
      <c r="U1592" s="317" t="n"/>
      <c r="V1592" s="341" t="n"/>
      <c r="W1592" s="341" t="n"/>
      <c r="X1592" s="291" t="n"/>
      <c r="Y1592" s="114" t="n"/>
    </row>
    <row r="1593">
      <c r="C1593" s="320" t="n"/>
      <c r="D1593" s="313" t="n"/>
      <c r="E1593" s="291" t="n"/>
      <c r="F1593" s="294" t="n"/>
      <c r="G1593" s="295" t="n"/>
      <c r="H1593" s="356" t="n"/>
      <c r="I1593" s="341" t="n"/>
      <c r="J1593" s="322" t="n"/>
      <c r="K1593" s="357" t="n"/>
      <c r="L1593" s="294" t="n"/>
      <c r="M1593" s="294" t="n"/>
      <c r="N1593" s="294" t="n"/>
      <c r="O1593" s="298" t="n"/>
      <c r="P1593" s="300" t="n"/>
      <c r="Q1593" s="385" t="n"/>
      <c r="R1593" s="268" t="n"/>
      <c r="S1593" s="317" t="n"/>
      <c r="T1593" s="314" t="n"/>
      <c r="U1593" s="317" t="n"/>
      <c r="V1593" s="341" t="n"/>
      <c r="W1593" s="341" t="n"/>
      <c r="X1593" s="291" t="n"/>
      <c r="Y1593" s="114" t="n"/>
    </row>
    <row r="1594">
      <c r="C1594" s="320" t="n"/>
      <c r="D1594" s="313" t="n"/>
      <c r="E1594" s="291" t="n"/>
      <c r="F1594" s="294" t="n"/>
      <c r="G1594" s="295" t="n"/>
      <c r="H1594" s="356" t="n"/>
      <c r="I1594" s="341" t="n"/>
      <c r="J1594" s="322" t="n"/>
      <c r="K1594" s="357" t="n"/>
      <c r="L1594" s="294" t="n"/>
      <c r="M1594" s="294" t="n"/>
      <c r="N1594" s="294" t="n"/>
      <c r="O1594" s="298" t="n"/>
      <c r="P1594" s="300" t="n"/>
      <c r="Q1594" s="385" t="n"/>
      <c r="R1594" s="268" t="n"/>
      <c r="S1594" s="317" t="n"/>
      <c r="T1594" s="314" t="n"/>
      <c r="U1594" s="317" t="n"/>
      <c r="V1594" s="341" t="n"/>
      <c r="W1594" s="341" t="n"/>
      <c r="X1594" s="291" t="n"/>
      <c r="Y1594" s="114" t="n"/>
    </row>
    <row r="1595">
      <c r="C1595" s="320" t="n"/>
      <c r="D1595" s="313" t="n"/>
      <c r="E1595" s="291" t="n"/>
      <c r="F1595" s="294" t="n"/>
      <c r="G1595" s="295" t="n"/>
      <c r="H1595" s="356" t="n"/>
      <c r="I1595" s="341" t="n"/>
      <c r="J1595" s="322" t="n"/>
      <c r="K1595" s="357" t="n"/>
      <c r="L1595" s="294" t="n"/>
      <c r="M1595" s="294" t="n"/>
      <c r="N1595" s="294" t="n"/>
      <c r="O1595" s="298" t="n"/>
      <c r="P1595" s="300" t="n"/>
      <c r="Q1595" s="385" t="n"/>
      <c r="R1595" s="268" t="n"/>
      <c r="S1595" s="317" t="n"/>
      <c r="T1595" s="314" t="n"/>
      <c r="U1595" s="317" t="n"/>
      <c r="V1595" s="341" t="n"/>
      <c r="W1595" s="341" t="n"/>
      <c r="X1595" s="291" t="n"/>
      <c r="Y1595" s="114" t="n"/>
    </row>
    <row r="1596">
      <c r="C1596" s="320" t="n"/>
      <c r="D1596" s="313" t="n"/>
      <c r="E1596" s="291" t="n"/>
      <c r="F1596" s="294" t="n"/>
      <c r="G1596" s="295" t="n"/>
      <c r="H1596" s="356" t="n"/>
      <c r="I1596" s="341" t="n"/>
      <c r="J1596" s="322" t="n"/>
      <c r="K1596" s="357" t="n"/>
      <c r="L1596" s="294" t="n"/>
      <c r="M1596" s="294" t="n"/>
      <c r="N1596" s="294" t="n"/>
      <c r="O1596" s="298" t="n"/>
      <c r="P1596" s="300" t="n"/>
      <c r="Q1596" s="385" t="n"/>
      <c r="R1596" s="268" t="n"/>
      <c r="S1596" s="317" t="n"/>
      <c r="T1596" s="314" t="n"/>
      <c r="U1596" s="317" t="n"/>
      <c r="V1596" s="341" t="n"/>
      <c r="W1596" s="341" t="n"/>
      <c r="X1596" s="291" t="n"/>
      <c r="Y1596" s="114" t="n"/>
    </row>
    <row r="1597">
      <c r="C1597" s="320" t="n"/>
      <c r="D1597" s="313" t="n"/>
      <c r="E1597" s="291" t="n"/>
      <c r="F1597" s="294" t="n"/>
      <c r="G1597" s="295" t="n"/>
      <c r="H1597" s="356" t="n"/>
      <c r="I1597" s="341" t="n"/>
      <c r="J1597" s="322" t="n"/>
      <c r="K1597" s="357" t="n"/>
      <c r="L1597" s="294" t="n"/>
      <c r="M1597" s="294" t="n"/>
      <c r="N1597" s="294" t="n"/>
      <c r="O1597" s="298" t="n"/>
      <c r="P1597" s="300" t="n"/>
      <c r="Q1597" s="385" t="n"/>
      <c r="R1597" s="268" t="n"/>
      <c r="S1597" s="317" t="n"/>
      <c r="T1597" s="314" t="n"/>
      <c r="U1597" s="317" t="n"/>
      <c r="V1597" s="341" t="n"/>
      <c r="W1597" s="341" t="n"/>
      <c r="X1597" s="291" t="n"/>
      <c r="Y1597" s="114" t="n"/>
    </row>
    <row r="1598">
      <c r="C1598" s="320" t="n"/>
      <c r="D1598" s="313" t="n"/>
      <c r="E1598" s="291" t="n"/>
      <c r="F1598" s="294" t="n"/>
      <c r="G1598" s="295" t="n"/>
      <c r="H1598" s="356" t="n"/>
      <c r="I1598" s="341" t="n"/>
      <c r="J1598" s="322" t="n"/>
      <c r="K1598" s="357" t="n"/>
      <c r="L1598" s="294" t="n"/>
      <c r="M1598" s="294" t="n"/>
      <c r="N1598" s="294" t="n"/>
      <c r="O1598" s="298" t="n"/>
      <c r="P1598" s="300" t="n"/>
      <c r="Q1598" s="385" t="n"/>
      <c r="R1598" s="268" t="n"/>
      <c r="S1598" s="317" t="n"/>
      <c r="T1598" s="314" t="n"/>
      <c r="U1598" s="317" t="n"/>
      <c r="V1598" s="341" t="n"/>
      <c r="W1598" s="341" t="n"/>
      <c r="X1598" s="291" t="n"/>
      <c r="Y1598" s="114" t="n"/>
    </row>
    <row r="1599">
      <c r="C1599" s="320" t="n"/>
      <c r="D1599" s="313" t="n"/>
      <c r="E1599" s="291" t="n"/>
      <c r="F1599" s="294" t="n"/>
      <c r="G1599" s="295" t="n"/>
      <c r="H1599" s="356" t="n"/>
      <c r="I1599" s="341" t="n"/>
      <c r="J1599" s="322" t="n"/>
      <c r="K1599" s="357" t="n"/>
      <c r="L1599" s="294" t="n"/>
      <c r="M1599" s="294" t="n"/>
      <c r="N1599" s="294" t="n"/>
      <c r="O1599" s="298" t="n"/>
      <c r="P1599" s="300" t="n"/>
      <c r="Q1599" s="385" t="n"/>
      <c r="R1599" s="268" t="n"/>
      <c r="S1599" s="317" t="n"/>
      <c r="T1599" s="314" t="n"/>
      <c r="U1599" s="317" t="n"/>
      <c r="V1599" s="341" t="n"/>
      <c r="W1599" s="341" t="n"/>
      <c r="X1599" s="291" t="n"/>
      <c r="Y1599" s="114" t="n"/>
    </row>
    <row r="1600">
      <c r="C1600" s="320" t="n"/>
      <c r="D1600" s="313" t="n"/>
      <c r="E1600" s="291" t="n"/>
      <c r="F1600" s="294" t="n"/>
      <c r="G1600" s="295" t="n"/>
      <c r="H1600" s="356" t="n"/>
      <c r="I1600" s="341" t="n"/>
      <c r="J1600" s="322" t="n"/>
      <c r="K1600" s="357" t="n"/>
      <c r="L1600" s="294" t="n"/>
      <c r="M1600" s="294" t="n"/>
      <c r="N1600" s="294" t="n"/>
      <c r="O1600" s="298" t="n"/>
      <c r="P1600" s="300" t="n"/>
      <c r="Q1600" s="385" t="n"/>
      <c r="R1600" s="268" t="n"/>
      <c r="S1600" s="317" t="n"/>
      <c r="T1600" s="314" t="n"/>
      <c r="U1600" s="317" t="n"/>
      <c r="V1600" s="341" t="n"/>
      <c r="W1600" s="341" t="n"/>
      <c r="X1600" s="291" t="n"/>
      <c r="Y1600" s="114" t="n"/>
    </row>
    <row r="1601">
      <c r="C1601" s="320" t="n"/>
      <c r="D1601" s="313" t="n"/>
      <c r="E1601" s="291" t="n"/>
      <c r="F1601" s="294" t="n"/>
      <c r="G1601" s="295" t="n"/>
      <c r="H1601" s="356" t="n"/>
      <c r="I1601" s="341" t="n"/>
      <c r="J1601" s="322" t="n"/>
      <c r="K1601" s="357" t="n"/>
      <c r="L1601" s="294" t="n"/>
      <c r="M1601" s="294" t="n"/>
      <c r="N1601" s="294" t="n"/>
      <c r="O1601" s="298" t="n"/>
      <c r="P1601" s="300" t="n"/>
      <c r="Q1601" s="385" t="n"/>
      <c r="R1601" s="268" t="n"/>
      <c r="S1601" s="317" t="n"/>
      <c r="T1601" s="314" t="n"/>
      <c r="U1601" s="317" t="n"/>
      <c r="V1601" s="341" t="n"/>
      <c r="W1601" s="341" t="n"/>
      <c r="X1601" s="291" t="n"/>
      <c r="Y1601" s="114" t="n"/>
    </row>
    <row r="1602">
      <c r="C1602" s="320" t="n"/>
      <c r="D1602" s="313" t="n"/>
      <c r="E1602" s="291" t="n"/>
      <c r="F1602" s="294" t="n"/>
      <c r="G1602" s="295" t="n"/>
      <c r="H1602" s="356" t="n"/>
      <c r="I1602" s="341" t="n"/>
      <c r="J1602" s="322" t="n"/>
      <c r="K1602" s="357" t="n"/>
      <c r="L1602" s="294" t="n"/>
      <c r="M1602" s="294" t="n"/>
      <c r="N1602" s="294" t="n"/>
      <c r="O1602" s="298" t="n"/>
      <c r="P1602" s="300" t="n"/>
      <c r="Q1602" s="385" t="n"/>
      <c r="R1602" s="268" t="n"/>
      <c r="S1602" s="317" t="n"/>
      <c r="T1602" s="314" t="n"/>
      <c r="U1602" s="317" t="n"/>
      <c r="V1602" s="341" t="n"/>
      <c r="W1602" s="341" t="n"/>
      <c r="X1602" s="291" t="n"/>
      <c r="Y1602" s="114" t="n"/>
    </row>
    <row r="1603">
      <c r="C1603" s="320" t="n"/>
      <c r="D1603" s="313" t="n"/>
      <c r="E1603" s="291" t="n"/>
      <c r="F1603" s="294" t="n"/>
      <c r="G1603" s="295" t="n"/>
      <c r="H1603" s="356" t="n"/>
      <c r="I1603" s="341" t="n"/>
      <c r="J1603" s="322" t="n"/>
      <c r="K1603" s="357" t="n"/>
      <c r="L1603" s="294" t="n"/>
      <c r="M1603" s="294" t="n"/>
      <c r="N1603" s="294" t="n"/>
      <c r="O1603" s="298" t="n"/>
      <c r="P1603" s="300" t="n"/>
      <c r="Q1603" s="385" t="n"/>
      <c r="R1603" s="268" t="n"/>
      <c r="S1603" s="317" t="n"/>
      <c r="T1603" s="314" t="n"/>
      <c r="U1603" s="317" t="n"/>
      <c r="V1603" s="341" t="n"/>
      <c r="W1603" s="341" t="n"/>
      <c r="X1603" s="291" t="n"/>
      <c r="Y1603" s="114" t="n"/>
    </row>
    <row r="1604">
      <c r="C1604" s="320" t="n"/>
      <c r="D1604" s="313" t="n"/>
      <c r="E1604" s="291" t="n"/>
      <c r="F1604" s="294" t="n"/>
      <c r="G1604" s="295" t="n"/>
      <c r="H1604" s="356" t="n"/>
      <c r="I1604" s="341" t="n"/>
      <c r="J1604" s="322" t="n"/>
      <c r="K1604" s="357" t="n"/>
      <c r="L1604" s="294" t="n"/>
      <c r="M1604" s="294" t="n"/>
      <c r="N1604" s="294" t="n"/>
      <c r="O1604" s="298" t="n"/>
      <c r="P1604" s="300" t="n"/>
      <c r="Q1604" s="385" t="n"/>
      <c r="R1604" s="268" t="n"/>
      <c r="S1604" s="317" t="n"/>
      <c r="T1604" s="314" t="n"/>
      <c r="U1604" s="317" t="n"/>
      <c r="V1604" s="341" t="n"/>
      <c r="W1604" s="341" t="n"/>
      <c r="X1604" s="291" t="n"/>
      <c r="Y1604" s="114" t="n"/>
    </row>
    <row r="1605">
      <c r="C1605" s="320" t="n"/>
      <c r="D1605" s="313" t="n"/>
      <c r="E1605" s="291" t="n"/>
      <c r="F1605" s="294" t="n"/>
      <c r="G1605" s="295" t="n"/>
      <c r="H1605" s="356" t="n"/>
      <c r="I1605" s="341" t="n"/>
      <c r="J1605" s="322" t="n"/>
      <c r="K1605" s="357" t="n"/>
      <c r="L1605" s="294" t="n"/>
      <c r="M1605" s="294" t="n"/>
      <c r="N1605" s="294" t="n"/>
      <c r="O1605" s="298" t="n"/>
      <c r="P1605" s="300" t="n"/>
      <c r="Q1605" s="385" t="n"/>
      <c r="R1605" s="268" t="n"/>
      <c r="S1605" s="317" t="n"/>
      <c r="T1605" s="314" t="n"/>
      <c r="U1605" s="317" t="n"/>
      <c r="V1605" s="341" t="n"/>
      <c r="W1605" s="341" t="n"/>
      <c r="X1605" s="291" t="n"/>
      <c r="Y1605" s="114" t="n"/>
    </row>
    <row r="1606">
      <c r="C1606" s="320" t="n"/>
      <c r="D1606" s="313" t="n"/>
      <c r="E1606" s="291" t="n"/>
      <c r="F1606" s="294" t="n"/>
      <c r="G1606" s="295" t="n"/>
      <c r="H1606" s="356" t="n"/>
      <c r="I1606" s="341" t="n"/>
      <c r="J1606" s="322" t="n"/>
      <c r="K1606" s="357" t="n"/>
      <c r="L1606" s="294" t="n"/>
      <c r="M1606" s="294" t="n"/>
      <c r="N1606" s="294" t="n"/>
      <c r="O1606" s="298" t="n"/>
      <c r="P1606" s="300" t="n"/>
      <c r="Q1606" s="385" t="n"/>
      <c r="R1606" s="268" t="n"/>
      <c r="S1606" s="317" t="n"/>
      <c r="T1606" s="314" t="n"/>
      <c r="U1606" s="317" t="n"/>
      <c r="V1606" s="341" t="n"/>
      <c r="W1606" s="341" t="n"/>
      <c r="X1606" s="291" t="n"/>
      <c r="Y1606" s="114" t="n"/>
    </row>
    <row r="1607">
      <c r="C1607" s="320" t="n"/>
      <c r="D1607" s="313" t="n"/>
      <c r="E1607" s="291" t="n"/>
      <c r="F1607" s="294" t="n"/>
      <c r="G1607" s="295" t="n"/>
      <c r="H1607" s="356" t="n"/>
      <c r="I1607" s="341" t="n"/>
      <c r="J1607" s="322" t="n"/>
      <c r="K1607" s="357" t="n"/>
      <c r="L1607" s="294" t="n"/>
      <c r="M1607" s="294" t="n"/>
      <c r="N1607" s="294" t="n"/>
      <c r="O1607" s="298" t="n"/>
      <c r="P1607" s="300" t="n"/>
      <c r="Q1607" s="385" t="n"/>
      <c r="R1607" s="268" t="n"/>
      <c r="S1607" s="317" t="n"/>
      <c r="T1607" s="314" t="n"/>
      <c r="U1607" s="317" t="n"/>
      <c r="V1607" s="341" t="n"/>
      <c r="W1607" s="341" t="n"/>
      <c r="X1607" s="291" t="n"/>
      <c r="Y1607" s="114" t="n"/>
    </row>
    <row r="1608">
      <c r="C1608" s="320" t="n"/>
      <c r="D1608" s="313" t="n"/>
      <c r="E1608" s="291" t="n"/>
      <c r="F1608" s="294" t="n"/>
      <c r="G1608" s="295" t="n"/>
      <c r="H1608" s="356" t="n"/>
      <c r="I1608" s="341" t="n"/>
      <c r="J1608" s="322" t="n"/>
      <c r="K1608" s="357" t="n"/>
      <c r="L1608" s="294" t="n"/>
      <c r="M1608" s="294" t="n"/>
      <c r="N1608" s="294" t="n"/>
      <c r="O1608" s="298" t="n"/>
      <c r="P1608" s="300" t="n"/>
      <c r="Q1608" s="385" t="n"/>
      <c r="R1608" s="268" t="n"/>
      <c r="S1608" s="317" t="n"/>
      <c r="T1608" s="314" t="n"/>
      <c r="U1608" s="317" t="n"/>
      <c r="V1608" s="341" t="n"/>
      <c r="W1608" s="341" t="n"/>
      <c r="X1608" s="291" t="n"/>
      <c r="Y1608" s="114" t="n"/>
    </row>
    <row r="1609">
      <c r="C1609" s="320" t="n"/>
      <c r="D1609" s="313" t="n"/>
      <c r="E1609" s="291" t="n"/>
      <c r="F1609" s="294" t="n"/>
      <c r="G1609" s="295" t="n"/>
      <c r="H1609" s="356" t="n"/>
      <c r="I1609" s="341" t="n"/>
      <c r="J1609" s="322" t="n"/>
      <c r="K1609" s="357" t="n"/>
      <c r="L1609" s="294" t="n"/>
      <c r="M1609" s="294" t="n"/>
      <c r="N1609" s="294" t="n"/>
      <c r="O1609" s="298" t="n"/>
      <c r="P1609" s="300" t="n"/>
      <c r="Q1609" s="385" t="n"/>
      <c r="R1609" s="268" t="n"/>
      <c r="S1609" s="317" t="n"/>
      <c r="T1609" s="314" t="n"/>
      <c r="U1609" s="317" t="n"/>
      <c r="V1609" s="341" t="n"/>
      <c r="W1609" s="341" t="n"/>
      <c r="X1609" s="291" t="n"/>
      <c r="Y1609" s="114" t="n"/>
    </row>
    <row r="1610">
      <c r="C1610" s="320" t="n"/>
      <c r="D1610" s="313" t="n"/>
      <c r="E1610" s="291" t="n"/>
      <c r="F1610" s="294" t="n"/>
      <c r="G1610" s="295" t="n"/>
      <c r="H1610" s="356" t="n"/>
      <c r="I1610" s="341" t="n"/>
      <c r="J1610" s="322" t="n"/>
      <c r="K1610" s="357" t="n"/>
      <c r="L1610" s="294" t="n"/>
      <c r="M1610" s="294" t="n"/>
      <c r="N1610" s="294" t="n"/>
      <c r="O1610" s="298" t="n"/>
      <c r="P1610" s="300" t="n"/>
      <c r="Q1610" s="385" t="n"/>
      <c r="R1610" s="268" t="n"/>
      <c r="S1610" s="317" t="n"/>
      <c r="T1610" s="314" t="n"/>
      <c r="U1610" s="317" t="n"/>
      <c r="V1610" s="341" t="n"/>
      <c r="W1610" s="341" t="n"/>
      <c r="X1610" s="291" t="n"/>
      <c r="Y1610" s="114" t="n"/>
    </row>
    <row r="1611">
      <c r="C1611" s="320" t="n"/>
      <c r="D1611" s="313" t="n"/>
      <c r="E1611" s="291" t="n"/>
      <c r="F1611" s="294" t="n"/>
      <c r="G1611" s="295" t="n"/>
      <c r="H1611" s="356" t="n"/>
      <c r="I1611" s="341" t="n"/>
      <c r="J1611" s="322" t="n"/>
      <c r="K1611" s="357" t="n"/>
      <c r="L1611" s="294" t="n"/>
      <c r="M1611" s="294" t="n"/>
      <c r="N1611" s="294" t="n"/>
      <c r="O1611" s="298" t="n"/>
      <c r="P1611" s="300" t="n"/>
      <c r="Q1611" s="385" t="n"/>
      <c r="R1611" s="268" t="n"/>
      <c r="S1611" s="317" t="n"/>
      <c r="T1611" s="314" t="n"/>
      <c r="U1611" s="317" t="n"/>
      <c r="V1611" s="341" t="n"/>
      <c r="W1611" s="341" t="n"/>
      <c r="X1611" s="291" t="n"/>
      <c r="Y1611" s="114" t="n"/>
    </row>
    <row r="1612">
      <c r="C1612" s="320" t="n"/>
      <c r="D1612" s="313" t="n"/>
      <c r="E1612" s="291" t="n"/>
      <c r="F1612" s="294" t="n"/>
      <c r="G1612" s="295" t="n"/>
      <c r="H1612" s="356" t="n"/>
      <c r="I1612" s="341" t="n"/>
      <c r="J1612" s="322" t="n"/>
      <c r="K1612" s="357" t="n"/>
      <c r="L1612" s="294" t="n"/>
      <c r="M1612" s="294" t="n"/>
      <c r="N1612" s="294" t="n"/>
      <c r="O1612" s="298" t="n"/>
      <c r="P1612" s="300" t="n"/>
      <c r="Q1612" s="385" t="n"/>
      <c r="R1612" s="268" t="n"/>
      <c r="S1612" s="317" t="n"/>
      <c r="T1612" s="314" t="n"/>
      <c r="U1612" s="317" t="n"/>
      <c r="V1612" s="341" t="n"/>
      <c r="W1612" s="341" t="n"/>
      <c r="X1612" s="291" t="n"/>
      <c r="Y1612" s="114" t="n"/>
    </row>
    <row r="1613">
      <c r="C1613" s="320" t="n"/>
      <c r="D1613" s="313" t="n"/>
      <c r="E1613" s="291" t="n"/>
      <c r="F1613" s="294" t="n"/>
      <c r="G1613" s="295" t="n"/>
      <c r="H1613" s="356" t="n"/>
      <c r="I1613" s="341" t="n"/>
      <c r="J1613" s="322" t="n"/>
      <c r="K1613" s="357" t="n"/>
      <c r="L1613" s="294" t="n"/>
      <c r="M1613" s="294" t="n"/>
      <c r="N1613" s="294" t="n"/>
      <c r="O1613" s="298" t="n"/>
      <c r="P1613" s="300" t="n"/>
      <c r="Q1613" s="385" t="n"/>
      <c r="R1613" s="268" t="n"/>
      <c r="S1613" s="317" t="n"/>
      <c r="T1613" s="314" t="n"/>
      <c r="U1613" s="317" t="n"/>
      <c r="V1613" s="341" t="n"/>
      <c r="W1613" s="341" t="n"/>
      <c r="X1613" s="291" t="n"/>
      <c r="Y1613" s="114" t="n"/>
    </row>
    <row r="1614">
      <c r="C1614" s="320" t="n"/>
      <c r="D1614" s="313" t="n"/>
      <c r="E1614" s="291" t="n"/>
      <c r="F1614" s="294" t="n"/>
      <c r="G1614" s="295" t="n"/>
      <c r="H1614" s="356" t="n"/>
      <c r="I1614" s="341" t="n"/>
      <c r="J1614" s="322" t="n"/>
      <c r="K1614" s="357" t="n"/>
      <c r="L1614" s="294" t="n"/>
      <c r="M1614" s="294" t="n"/>
      <c r="N1614" s="294" t="n"/>
      <c r="O1614" s="298" t="n"/>
      <c r="P1614" s="300" t="n"/>
      <c r="Q1614" s="385" t="n"/>
      <c r="R1614" s="268" t="n"/>
      <c r="S1614" s="317" t="n"/>
      <c r="T1614" s="314" t="n"/>
      <c r="U1614" s="317" t="n"/>
      <c r="V1614" s="341" t="n"/>
      <c r="W1614" s="341" t="n"/>
      <c r="X1614" s="291" t="n"/>
      <c r="Y1614" s="114" t="n"/>
    </row>
    <row r="1615">
      <c r="C1615" s="320" t="n"/>
      <c r="D1615" s="313" t="n"/>
      <c r="E1615" s="291" t="n"/>
      <c r="F1615" s="294" t="n"/>
      <c r="G1615" s="295" t="n"/>
      <c r="H1615" s="356" t="n"/>
      <c r="I1615" s="341" t="n"/>
      <c r="J1615" s="322" t="n"/>
      <c r="K1615" s="357" t="n"/>
      <c r="L1615" s="294" t="n"/>
      <c r="M1615" s="294" t="n"/>
      <c r="N1615" s="294" t="n"/>
      <c r="O1615" s="298" t="n"/>
      <c r="P1615" s="300" t="n"/>
      <c r="Q1615" s="385" t="n"/>
      <c r="R1615" s="268" t="n"/>
      <c r="S1615" s="317" t="n"/>
      <c r="T1615" s="314" t="n"/>
      <c r="U1615" s="317" t="n"/>
      <c r="V1615" s="341" t="n"/>
      <c r="W1615" s="341" t="n"/>
      <c r="X1615" s="291" t="n"/>
      <c r="Y1615" s="114" t="n"/>
    </row>
    <row r="1616">
      <c r="C1616" s="320" t="n"/>
      <c r="D1616" s="313" t="n"/>
      <c r="E1616" s="291" t="n"/>
      <c r="F1616" s="294" t="n"/>
      <c r="G1616" s="295" t="n"/>
      <c r="H1616" s="356" t="n"/>
      <c r="I1616" s="341" t="n"/>
      <c r="J1616" s="322" t="n"/>
      <c r="K1616" s="357" t="n"/>
      <c r="L1616" s="294" t="n"/>
      <c r="M1616" s="294" t="n"/>
      <c r="N1616" s="294" t="n"/>
      <c r="O1616" s="298" t="n"/>
      <c r="P1616" s="300" t="n"/>
      <c r="Q1616" s="385" t="n"/>
      <c r="R1616" s="268" t="n"/>
      <c r="S1616" s="317" t="n"/>
      <c r="T1616" s="314" t="n"/>
      <c r="U1616" s="317" t="n"/>
      <c r="V1616" s="341" t="n"/>
      <c r="W1616" s="341" t="n"/>
      <c r="X1616" s="291" t="n"/>
      <c r="Y1616" s="114" t="n"/>
    </row>
    <row r="1617">
      <c r="C1617" s="320" t="n"/>
      <c r="D1617" s="313" t="n"/>
      <c r="E1617" s="291" t="n"/>
      <c r="F1617" s="294" t="n"/>
      <c r="G1617" s="295" t="n"/>
      <c r="H1617" s="356" t="n"/>
      <c r="I1617" s="341" t="n"/>
      <c r="J1617" s="322" t="n"/>
      <c r="K1617" s="357" t="n"/>
      <c r="L1617" s="294" t="n"/>
      <c r="M1617" s="294" t="n"/>
      <c r="N1617" s="294" t="n"/>
      <c r="O1617" s="298" t="n"/>
      <c r="P1617" s="300" t="n"/>
      <c r="Q1617" s="385" t="n"/>
      <c r="R1617" s="268" t="n"/>
      <c r="S1617" s="317" t="n"/>
      <c r="T1617" s="314" t="n"/>
      <c r="U1617" s="317" t="n"/>
      <c r="V1617" s="341" t="n"/>
      <c r="W1617" s="341" t="n"/>
      <c r="X1617" s="291" t="n"/>
      <c r="Y1617" s="114" t="n"/>
    </row>
    <row r="1618">
      <c r="C1618" s="320" t="n"/>
      <c r="D1618" s="313" t="n"/>
      <c r="E1618" s="291" t="n"/>
      <c r="F1618" s="294" t="n"/>
      <c r="G1618" s="295" t="n"/>
      <c r="H1618" s="356" t="n"/>
      <c r="I1618" s="341" t="n"/>
      <c r="J1618" s="322" t="n"/>
      <c r="K1618" s="357" t="n"/>
      <c r="L1618" s="294" t="n"/>
      <c r="M1618" s="294" t="n"/>
      <c r="N1618" s="294" t="n"/>
      <c r="O1618" s="298" t="n"/>
      <c r="P1618" s="300" t="n"/>
      <c r="Q1618" s="385" t="n"/>
      <c r="R1618" s="268" t="n"/>
      <c r="S1618" s="317" t="n"/>
      <c r="T1618" s="314" t="n"/>
      <c r="U1618" s="317" t="n"/>
      <c r="V1618" s="341" t="n"/>
      <c r="W1618" s="341" t="n"/>
      <c r="X1618" s="291" t="n"/>
      <c r="Y1618" s="114" t="n"/>
    </row>
    <row r="1619">
      <c r="C1619" s="320" t="n"/>
      <c r="D1619" s="313" t="n"/>
      <c r="E1619" s="291" t="n"/>
      <c r="F1619" s="294" t="n"/>
      <c r="G1619" s="295" t="n"/>
      <c r="H1619" s="356" t="n"/>
      <c r="I1619" s="341" t="n"/>
      <c r="J1619" s="322" t="n"/>
      <c r="K1619" s="357" t="n"/>
      <c r="L1619" s="294" t="n"/>
      <c r="M1619" s="294" t="n"/>
      <c r="N1619" s="294" t="n"/>
      <c r="O1619" s="298" t="n"/>
      <c r="P1619" s="300" t="n"/>
      <c r="Q1619" s="385" t="n"/>
      <c r="R1619" s="268" t="n"/>
      <c r="S1619" s="317" t="n"/>
      <c r="T1619" s="314" t="n"/>
      <c r="U1619" s="317" t="n"/>
      <c r="V1619" s="341" t="n"/>
      <c r="W1619" s="341" t="n"/>
      <c r="X1619" s="291" t="n"/>
      <c r="Y1619" s="114" t="n"/>
    </row>
    <row r="1620">
      <c r="C1620" s="320" t="n"/>
      <c r="D1620" s="313" t="n"/>
      <c r="E1620" s="291" t="n"/>
      <c r="F1620" s="294" t="n"/>
      <c r="G1620" s="295" t="n"/>
      <c r="H1620" s="356" t="n"/>
      <c r="I1620" s="341" t="n"/>
      <c r="J1620" s="322" t="n"/>
      <c r="K1620" s="357" t="n"/>
      <c r="L1620" s="294" t="n"/>
      <c r="M1620" s="294" t="n"/>
      <c r="N1620" s="294" t="n"/>
      <c r="O1620" s="298" t="n"/>
      <c r="P1620" s="300" t="n"/>
      <c r="Q1620" s="385" t="n"/>
      <c r="R1620" s="268" t="n"/>
      <c r="S1620" s="317" t="n"/>
      <c r="T1620" s="314" t="n"/>
      <c r="U1620" s="317" t="n"/>
      <c r="V1620" s="341" t="n"/>
      <c r="W1620" s="341" t="n"/>
      <c r="X1620" s="291" t="n"/>
      <c r="Y1620" s="114" t="n"/>
    </row>
    <row r="1621">
      <c r="C1621" s="320" t="n"/>
      <c r="D1621" s="313" t="n"/>
      <c r="E1621" s="291" t="n"/>
      <c r="F1621" s="294" t="n"/>
      <c r="G1621" s="295" t="n"/>
      <c r="H1621" s="356" t="n"/>
      <c r="I1621" s="341" t="n"/>
      <c r="J1621" s="322" t="n"/>
      <c r="K1621" s="357" t="n"/>
      <c r="L1621" s="294" t="n"/>
      <c r="M1621" s="294" t="n"/>
      <c r="N1621" s="294" t="n"/>
      <c r="O1621" s="298" t="n"/>
      <c r="P1621" s="300" t="n"/>
      <c r="Q1621" s="385" t="n"/>
      <c r="R1621" s="268" t="n"/>
      <c r="S1621" s="317" t="n"/>
      <c r="T1621" s="314" t="n"/>
      <c r="U1621" s="317" t="n"/>
      <c r="V1621" s="341" t="n"/>
      <c r="W1621" s="341" t="n"/>
      <c r="X1621" s="291" t="n"/>
      <c r="Y1621" s="114" t="n"/>
    </row>
    <row r="1622">
      <c r="C1622" s="320" t="n"/>
      <c r="D1622" s="313" t="n"/>
      <c r="E1622" s="291" t="n"/>
      <c r="F1622" s="294" t="n"/>
      <c r="G1622" s="295" t="n"/>
      <c r="H1622" s="356" t="n"/>
      <c r="I1622" s="341" t="n"/>
      <c r="J1622" s="322" t="n"/>
      <c r="K1622" s="357" t="n"/>
      <c r="L1622" s="294" t="n"/>
      <c r="M1622" s="294" t="n"/>
      <c r="N1622" s="294" t="n"/>
      <c r="O1622" s="298" t="n"/>
      <c r="P1622" s="300" t="n"/>
      <c r="Q1622" s="385" t="n"/>
      <c r="R1622" s="268" t="n"/>
      <c r="S1622" s="317" t="n"/>
      <c r="T1622" s="314" t="n"/>
      <c r="U1622" s="317" t="n"/>
      <c r="V1622" s="341" t="n"/>
      <c r="W1622" s="341" t="n"/>
      <c r="X1622" s="291" t="n"/>
      <c r="Y1622" s="114" t="n"/>
    </row>
    <row r="1623">
      <c r="C1623" s="320" t="n"/>
      <c r="D1623" s="313" t="n"/>
      <c r="E1623" s="291" t="n"/>
      <c r="F1623" s="294" t="n"/>
      <c r="G1623" s="295" t="n"/>
      <c r="H1623" s="356" t="n"/>
      <c r="I1623" s="341" t="n"/>
      <c r="J1623" s="322" t="n"/>
      <c r="K1623" s="357" t="n"/>
      <c r="L1623" s="294" t="n"/>
      <c r="M1623" s="294" t="n"/>
      <c r="N1623" s="294" t="n"/>
      <c r="O1623" s="298" t="n"/>
      <c r="P1623" s="300" t="n"/>
      <c r="Q1623" s="385" t="n"/>
      <c r="R1623" s="268" t="n"/>
      <c r="S1623" s="317" t="n"/>
      <c r="T1623" s="314" t="n"/>
      <c r="U1623" s="317" t="n"/>
      <c r="V1623" s="341" t="n"/>
      <c r="W1623" s="341" t="n"/>
      <c r="X1623" s="291" t="n"/>
      <c r="Y1623" s="114" t="n"/>
    </row>
    <row r="1624">
      <c r="C1624" s="320" t="n"/>
      <c r="D1624" s="313" t="n"/>
      <c r="E1624" s="291" t="n"/>
      <c r="F1624" s="294" t="n"/>
      <c r="G1624" s="295" t="n"/>
      <c r="H1624" s="356" t="n"/>
      <c r="I1624" s="341" t="n"/>
      <c r="J1624" s="322" t="n"/>
      <c r="K1624" s="357" t="n"/>
      <c r="L1624" s="294" t="n"/>
      <c r="M1624" s="294" t="n"/>
      <c r="N1624" s="294" t="n"/>
      <c r="O1624" s="298" t="n"/>
      <c r="P1624" s="300" t="n"/>
      <c r="Q1624" s="385" t="n"/>
      <c r="R1624" s="268" t="n"/>
      <c r="S1624" s="317" t="n"/>
      <c r="T1624" s="314" t="n"/>
      <c r="U1624" s="317" t="n"/>
      <c r="V1624" s="341" t="n"/>
      <c r="W1624" s="341" t="n"/>
      <c r="X1624" s="291" t="n"/>
      <c r="Y1624" s="114" t="n"/>
    </row>
    <row r="1625">
      <c r="C1625" s="320" t="n"/>
      <c r="D1625" s="313" t="n"/>
      <c r="E1625" s="291" t="n"/>
      <c r="F1625" s="294" t="n"/>
      <c r="G1625" s="295" t="n"/>
      <c r="H1625" s="356" t="n"/>
      <c r="I1625" s="341" t="n"/>
      <c r="J1625" s="322" t="n"/>
      <c r="K1625" s="357" t="n"/>
      <c r="L1625" s="294" t="n"/>
      <c r="M1625" s="294" t="n"/>
      <c r="N1625" s="294" t="n"/>
      <c r="O1625" s="298" t="n"/>
      <c r="P1625" s="300" t="n"/>
      <c r="Q1625" s="385" t="n"/>
      <c r="R1625" s="268" t="n"/>
      <c r="S1625" s="317" t="n"/>
      <c r="T1625" s="314" t="n"/>
      <c r="U1625" s="317" t="n"/>
      <c r="V1625" s="341" t="n"/>
      <c r="W1625" s="341" t="n"/>
      <c r="X1625" s="291" t="n"/>
      <c r="Y1625" s="114" t="n"/>
    </row>
    <row r="1626">
      <c r="C1626" s="320" t="n"/>
      <c r="D1626" s="313" t="n"/>
      <c r="E1626" s="291" t="n"/>
      <c r="F1626" s="294" t="n"/>
      <c r="G1626" s="295" t="n"/>
      <c r="H1626" s="356" t="n"/>
      <c r="I1626" s="341" t="n"/>
      <c r="J1626" s="322" t="n"/>
      <c r="K1626" s="357" t="n"/>
      <c r="L1626" s="294" t="n"/>
      <c r="M1626" s="294" t="n"/>
      <c r="N1626" s="294" t="n"/>
      <c r="O1626" s="298" t="n"/>
      <c r="P1626" s="300" t="n"/>
      <c r="Q1626" s="385" t="n"/>
      <c r="R1626" s="268" t="n"/>
      <c r="S1626" s="317" t="n"/>
      <c r="T1626" s="314" t="n"/>
      <c r="U1626" s="317" t="n"/>
      <c r="V1626" s="341" t="n"/>
      <c r="W1626" s="341" t="n"/>
      <c r="X1626" s="291" t="n"/>
      <c r="Y1626" s="114" t="n"/>
    </row>
    <row r="1627">
      <c r="C1627" s="320" t="n"/>
      <c r="D1627" s="313" t="n"/>
      <c r="E1627" s="291" t="n"/>
      <c r="F1627" s="294" t="n"/>
      <c r="G1627" s="295" t="n"/>
      <c r="H1627" s="356" t="n"/>
      <c r="I1627" s="341" t="n"/>
      <c r="J1627" s="322" t="n"/>
      <c r="K1627" s="357" t="n"/>
      <c r="L1627" s="294" t="n"/>
      <c r="M1627" s="294" t="n"/>
      <c r="N1627" s="294" t="n"/>
      <c r="O1627" s="298" t="n"/>
      <c r="P1627" s="300" t="n"/>
      <c r="Q1627" s="385" t="n"/>
      <c r="R1627" s="268" t="n"/>
      <c r="S1627" s="317" t="n"/>
      <c r="T1627" s="314" t="n"/>
      <c r="U1627" s="317" t="n"/>
      <c r="V1627" s="341" t="n"/>
      <c r="W1627" s="341" t="n"/>
      <c r="X1627" s="291" t="n"/>
      <c r="Y1627" s="114" t="n"/>
    </row>
    <row r="1628">
      <c r="C1628" s="320" t="n"/>
      <c r="D1628" s="313" t="n"/>
      <c r="E1628" s="291" t="n"/>
      <c r="F1628" s="294" t="n"/>
      <c r="G1628" s="295" t="n"/>
      <c r="H1628" s="356" t="n"/>
      <c r="I1628" s="341" t="n"/>
      <c r="J1628" s="322" t="n"/>
      <c r="K1628" s="357" t="n"/>
      <c r="L1628" s="294" t="n"/>
      <c r="M1628" s="294" t="n"/>
      <c r="N1628" s="294" t="n"/>
      <c r="O1628" s="298" t="n"/>
      <c r="P1628" s="300" t="n"/>
      <c r="Q1628" s="385" t="n"/>
      <c r="R1628" s="268" t="n"/>
      <c r="S1628" s="317" t="n"/>
      <c r="T1628" s="314" t="n"/>
      <c r="U1628" s="317" t="n"/>
      <c r="V1628" s="341" t="n"/>
      <c r="W1628" s="341" t="n"/>
      <c r="X1628" s="291" t="n"/>
      <c r="Y1628" s="114" t="n"/>
    </row>
    <row r="1629">
      <c r="C1629" s="320" t="n"/>
      <c r="D1629" s="313" t="n"/>
      <c r="E1629" s="291" t="n"/>
      <c r="F1629" s="294" t="n"/>
      <c r="G1629" s="295" t="n"/>
      <c r="H1629" s="356" t="n"/>
      <c r="I1629" s="341" t="n"/>
      <c r="J1629" s="322" t="n"/>
      <c r="K1629" s="357" t="n"/>
      <c r="L1629" s="294" t="n"/>
      <c r="M1629" s="294" t="n"/>
      <c r="N1629" s="294" t="n"/>
      <c r="O1629" s="298" t="n"/>
      <c r="P1629" s="300" t="n"/>
      <c r="Q1629" s="385" t="n"/>
      <c r="R1629" s="268" t="n"/>
      <c r="S1629" s="317" t="n"/>
      <c r="T1629" s="314" t="n"/>
      <c r="U1629" s="317" t="n"/>
      <c r="V1629" s="341" t="n"/>
      <c r="W1629" s="341" t="n"/>
      <c r="X1629" s="291" t="n"/>
      <c r="Y1629" s="114" t="n"/>
    </row>
    <row r="1630">
      <c r="C1630" s="320" t="n"/>
      <c r="D1630" s="313" t="n"/>
      <c r="E1630" s="291" t="n"/>
      <c r="F1630" s="294" t="n"/>
      <c r="G1630" s="295" t="n"/>
      <c r="H1630" s="356" t="n"/>
      <c r="I1630" s="341" t="n"/>
      <c r="J1630" s="322" t="n"/>
      <c r="K1630" s="357" t="n"/>
      <c r="L1630" s="294" t="n"/>
      <c r="M1630" s="294" t="n"/>
      <c r="N1630" s="294" t="n"/>
      <c r="O1630" s="298" t="n"/>
      <c r="P1630" s="300" t="n"/>
      <c r="Q1630" s="385" t="n"/>
      <c r="R1630" s="268" t="n"/>
      <c r="S1630" s="317" t="n"/>
      <c r="T1630" s="314" t="n"/>
      <c r="U1630" s="317" t="n"/>
      <c r="V1630" s="341" t="n"/>
      <c r="W1630" s="341" t="n"/>
      <c r="X1630" s="291" t="n"/>
      <c r="Y1630" s="114" t="n"/>
    </row>
    <row r="1631">
      <c r="C1631" s="320" t="n"/>
      <c r="D1631" s="313" t="n"/>
      <c r="E1631" s="291" t="n"/>
      <c r="F1631" s="294" t="n"/>
      <c r="G1631" s="295" t="n"/>
      <c r="H1631" s="356" t="n"/>
      <c r="I1631" s="341" t="n"/>
      <c r="J1631" s="322" t="n"/>
      <c r="K1631" s="357" t="n"/>
      <c r="L1631" s="294" t="n"/>
      <c r="M1631" s="294" t="n"/>
      <c r="N1631" s="294" t="n"/>
      <c r="O1631" s="298" t="n"/>
      <c r="P1631" s="300" t="n"/>
      <c r="Q1631" s="385" t="n"/>
      <c r="R1631" s="268" t="n"/>
      <c r="S1631" s="317" t="n"/>
      <c r="T1631" s="314" t="n"/>
      <c r="U1631" s="317" t="n"/>
      <c r="V1631" s="341" t="n"/>
      <c r="W1631" s="341" t="n"/>
      <c r="X1631" s="291" t="n"/>
      <c r="Y1631" s="114" t="n"/>
    </row>
    <row r="1632">
      <c r="C1632" s="320" t="n"/>
      <c r="D1632" s="313" t="n"/>
      <c r="E1632" s="291" t="n"/>
      <c r="F1632" s="294" t="n"/>
      <c r="G1632" s="295" t="n"/>
      <c r="H1632" s="356" t="n"/>
      <c r="I1632" s="341" t="n"/>
      <c r="J1632" s="322" t="n"/>
      <c r="K1632" s="357" t="n"/>
      <c r="L1632" s="294" t="n"/>
      <c r="M1632" s="294" t="n"/>
      <c r="N1632" s="294" t="n"/>
      <c r="O1632" s="298" t="n"/>
      <c r="P1632" s="300" t="n"/>
      <c r="Q1632" s="385" t="n"/>
      <c r="R1632" s="268" t="n"/>
      <c r="S1632" s="317" t="n"/>
      <c r="T1632" s="314" t="n"/>
      <c r="U1632" s="317" t="n"/>
      <c r="V1632" s="341" t="n"/>
      <c r="W1632" s="341" t="n"/>
      <c r="X1632" s="291" t="n"/>
      <c r="Y1632" s="114" t="n"/>
    </row>
    <row r="1633">
      <c r="C1633" s="320" t="n"/>
      <c r="D1633" s="313" t="n"/>
      <c r="E1633" s="291" t="n"/>
      <c r="F1633" s="294" t="n"/>
      <c r="G1633" s="295" t="n"/>
      <c r="H1633" s="356" t="n"/>
      <c r="I1633" s="341" t="n"/>
      <c r="J1633" s="322" t="n"/>
      <c r="K1633" s="357" t="n"/>
      <c r="L1633" s="294" t="n"/>
      <c r="M1633" s="294" t="n"/>
      <c r="N1633" s="294" t="n"/>
      <c r="O1633" s="298" t="n"/>
      <c r="P1633" s="300" t="n"/>
      <c r="Q1633" s="385" t="n"/>
      <c r="R1633" s="268" t="n"/>
      <c r="S1633" s="317" t="n"/>
      <c r="T1633" s="314" t="n"/>
      <c r="U1633" s="317" t="n"/>
      <c r="V1633" s="341" t="n"/>
      <c r="W1633" s="341" t="n"/>
      <c r="X1633" s="291" t="n"/>
      <c r="Y1633" s="114" t="n"/>
    </row>
    <row r="1634">
      <c r="C1634" s="320" t="n"/>
      <c r="D1634" s="313" t="n"/>
      <c r="E1634" s="291" t="n"/>
      <c r="F1634" s="294" t="n"/>
      <c r="G1634" s="295" t="n"/>
      <c r="H1634" s="356" t="n"/>
      <c r="I1634" s="341" t="n"/>
      <c r="J1634" s="322" t="n"/>
      <c r="K1634" s="357" t="n"/>
      <c r="L1634" s="294" t="n"/>
      <c r="M1634" s="294" t="n"/>
      <c r="N1634" s="294" t="n"/>
      <c r="O1634" s="298" t="n"/>
      <c r="P1634" s="300" t="n"/>
      <c r="Q1634" s="385" t="n"/>
      <c r="R1634" s="268" t="n"/>
      <c r="S1634" s="317" t="n"/>
      <c r="T1634" s="314" t="n"/>
      <c r="U1634" s="317" t="n"/>
      <c r="V1634" s="341" t="n"/>
      <c r="W1634" s="341" t="n"/>
      <c r="X1634" s="291" t="n"/>
      <c r="Y1634" s="114" t="n"/>
    </row>
    <row r="1635">
      <c r="C1635" s="320" t="n"/>
      <c r="D1635" s="313" t="n"/>
      <c r="E1635" s="291" t="n"/>
      <c r="F1635" s="294" t="n"/>
      <c r="G1635" s="295" t="n"/>
      <c r="H1635" s="356" t="n"/>
      <c r="I1635" s="341" t="n"/>
      <c r="J1635" s="322" t="n"/>
      <c r="K1635" s="357" t="n"/>
      <c r="L1635" s="294" t="n"/>
      <c r="M1635" s="294" t="n"/>
      <c r="N1635" s="294" t="n"/>
      <c r="O1635" s="298" t="n"/>
      <c r="P1635" s="300" t="n"/>
      <c r="Q1635" s="385" t="n"/>
      <c r="R1635" s="268" t="n"/>
      <c r="S1635" s="317" t="n"/>
      <c r="T1635" s="314" t="n"/>
      <c r="U1635" s="317" t="n"/>
      <c r="V1635" s="341" t="n"/>
      <c r="W1635" s="341" t="n"/>
      <c r="X1635" s="291" t="n"/>
      <c r="Y1635" s="114" t="n"/>
    </row>
    <row r="1636">
      <c r="C1636" s="320" t="n"/>
      <c r="D1636" s="313" t="n"/>
      <c r="E1636" s="291" t="n"/>
      <c r="F1636" s="294" t="n"/>
      <c r="G1636" s="295" t="n"/>
      <c r="H1636" s="356" t="n"/>
      <c r="I1636" s="341" t="n"/>
      <c r="J1636" s="322" t="n"/>
      <c r="K1636" s="357" t="n"/>
      <c r="L1636" s="294" t="n"/>
      <c r="M1636" s="294" t="n"/>
      <c r="N1636" s="294" t="n"/>
      <c r="O1636" s="298" t="n"/>
      <c r="P1636" s="300" t="n"/>
      <c r="Q1636" s="385" t="n"/>
      <c r="R1636" s="268" t="n"/>
      <c r="S1636" s="317" t="n"/>
      <c r="T1636" s="314" t="n"/>
      <c r="U1636" s="317" t="n"/>
      <c r="V1636" s="341" t="n"/>
      <c r="W1636" s="341" t="n"/>
      <c r="X1636" s="291" t="n"/>
      <c r="Y1636" s="114" t="n"/>
    </row>
    <row r="1637">
      <c r="C1637" s="320" t="n"/>
      <c r="D1637" s="313" t="n"/>
      <c r="E1637" s="291" t="n"/>
      <c r="F1637" s="294" t="n"/>
      <c r="G1637" s="295" t="n"/>
      <c r="H1637" s="356" t="n"/>
      <c r="I1637" s="341" t="n"/>
      <c r="J1637" s="322" t="n"/>
      <c r="K1637" s="357" t="n"/>
      <c r="L1637" s="294" t="n"/>
      <c r="M1637" s="294" t="n"/>
      <c r="N1637" s="294" t="n"/>
      <c r="O1637" s="298" t="n"/>
      <c r="P1637" s="300" t="n"/>
      <c r="Q1637" s="385" t="n"/>
      <c r="R1637" s="268" t="n"/>
      <c r="S1637" s="317" t="n"/>
      <c r="T1637" s="314" t="n"/>
      <c r="U1637" s="317" t="n"/>
      <c r="V1637" s="341" t="n"/>
      <c r="W1637" s="341" t="n"/>
      <c r="X1637" s="291" t="n"/>
      <c r="Y1637" s="114" t="n"/>
    </row>
    <row r="1638">
      <c r="C1638" s="320" t="n"/>
      <c r="D1638" s="313" t="n"/>
      <c r="E1638" s="291" t="n"/>
      <c r="F1638" s="294" t="n"/>
      <c r="G1638" s="295" t="n"/>
      <c r="H1638" s="356" t="n"/>
      <c r="I1638" s="341" t="n"/>
      <c r="J1638" s="322" t="n"/>
      <c r="K1638" s="357" t="n"/>
      <c r="L1638" s="294" t="n"/>
      <c r="M1638" s="294" t="n"/>
      <c r="N1638" s="294" t="n"/>
      <c r="O1638" s="298" t="n"/>
      <c r="P1638" s="300" t="n"/>
      <c r="Q1638" s="385" t="n"/>
      <c r="R1638" s="268" t="n"/>
      <c r="S1638" s="317" t="n"/>
      <c r="T1638" s="314" t="n"/>
      <c r="U1638" s="317" t="n"/>
      <c r="V1638" s="341" t="n"/>
      <c r="W1638" s="341" t="n"/>
      <c r="X1638" s="291" t="n"/>
      <c r="Y1638" s="114" t="n"/>
    </row>
    <row r="1639">
      <c r="C1639" s="320" t="n"/>
      <c r="D1639" s="313" t="n"/>
      <c r="E1639" s="291" t="n"/>
      <c r="F1639" s="294" t="n"/>
      <c r="G1639" s="295" t="n"/>
      <c r="H1639" s="356" t="n"/>
      <c r="I1639" s="341" t="n"/>
      <c r="J1639" s="322" t="n"/>
      <c r="K1639" s="357" t="n"/>
      <c r="L1639" s="294" t="n"/>
      <c r="M1639" s="294" t="n"/>
      <c r="N1639" s="294" t="n"/>
      <c r="O1639" s="298" t="n"/>
      <c r="P1639" s="300" t="n"/>
      <c r="Q1639" s="385" t="n"/>
      <c r="R1639" s="268" t="n"/>
      <c r="S1639" s="317" t="n"/>
      <c r="T1639" s="314" t="n"/>
      <c r="U1639" s="317" t="n"/>
      <c r="V1639" s="341" t="n"/>
      <c r="W1639" s="341" t="n"/>
      <c r="X1639" s="291" t="n"/>
      <c r="Y1639" s="114" t="n"/>
    </row>
    <row r="1640">
      <c r="C1640" s="320" t="n"/>
      <c r="D1640" s="313" t="n"/>
      <c r="E1640" s="291" t="n"/>
      <c r="F1640" s="294" t="n"/>
      <c r="G1640" s="295" t="n"/>
      <c r="H1640" s="356" t="n"/>
      <c r="I1640" s="341" t="n"/>
      <c r="J1640" s="322" t="n"/>
      <c r="K1640" s="357" t="n"/>
      <c r="L1640" s="294" t="n"/>
      <c r="M1640" s="294" t="n"/>
      <c r="N1640" s="294" t="n"/>
      <c r="O1640" s="298" t="n"/>
      <c r="P1640" s="300" t="n"/>
      <c r="Q1640" s="385" t="n"/>
      <c r="R1640" s="268" t="n"/>
      <c r="S1640" s="317" t="n"/>
      <c r="T1640" s="314" t="n"/>
      <c r="U1640" s="317" t="n"/>
      <c r="V1640" s="341" t="n"/>
      <c r="W1640" s="341" t="n"/>
      <c r="X1640" s="291" t="n"/>
      <c r="Y1640" s="114" t="n"/>
    </row>
    <row r="1641">
      <c r="C1641" s="320" t="n"/>
      <c r="D1641" s="313" t="n"/>
      <c r="E1641" s="291" t="n"/>
      <c r="F1641" s="294" t="n"/>
      <c r="G1641" s="295" t="n"/>
      <c r="H1641" s="356" t="n"/>
      <c r="I1641" s="341" t="n"/>
      <c r="J1641" s="322" t="n"/>
      <c r="K1641" s="357" t="n"/>
      <c r="L1641" s="294" t="n"/>
      <c r="M1641" s="294" t="n"/>
      <c r="N1641" s="294" t="n"/>
      <c r="O1641" s="298" t="n"/>
      <c r="P1641" s="300" t="n"/>
      <c r="Q1641" s="385" t="n"/>
      <c r="R1641" s="268" t="n"/>
      <c r="S1641" s="317" t="n"/>
      <c r="T1641" s="314" t="n"/>
      <c r="U1641" s="317" t="n"/>
      <c r="V1641" s="341" t="n"/>
      <c r="W1641" s="341" t="n"/>
      <c r="X1641" s="291" t="n"/>
      <c r="Y1641" s="114" t="n"/>
    </row>
    <row r="1642">
      <c r="C1642" s="320" t="n"/>
      <c r="D1642" s="313" t="n"/>
      <c r="E1642" s="291" t="n"/>
      <c r="F1642" s="294" t="n"/>
      <c r="G1642" s="295" t="n"/>
      <c r="H1642" s="356" t="n"/>
      <c r="I1642" s="341" t="n"/>
      <c r="J1642" s="322" t="n"/>
      <c r="K1642" s="357" t="n"/>
      <c r="L1642" s="294" t="n"/>
      <c r="M1642" s="294" t="n"/>
      <c r="N1642" s="294" t="n"/>
      <c r="O1642" s="298" t="n"/>
      <c r="P1642" s="300" t="n"/>
      <c r="Q1642" s="385" t="n"/>
      <c r="R1642" s="268" t="n"/>
      <c r="S1642" s="317" t="n"/>
      <c r="T1642" s="314" t="n"/>
      <c r="U1642" s="317" t="n"/>
      <c r="V1642" s="341" t="n"/>
      <c r="W1642" s="341" t="n"/>
      <c r="X1642" s="291" t="n"/>
      <c r="Y1642" s="114" t="n"/>
    </row>
    <row r="1643">
      <c r="C1643" s="320" t="n"/>
      <c r="D1643" s="313" t="n"/>
      <c r="E1643" s="291" t="n"/>
      <c r="F1643" s="294" t="n"/>
      <c r="G1643" s="295" t="n"/>
      <c r="H1643" s="356" t="n"/>
      <c r="I1643" s="341" t="n"/>
      <c r="J1643" s="322" t="n"/>
      <c r="K1643" s="357" t="n"/>
      <c r="L1643" s="294" t="n"/>
      <c r="M1643" s="294" t="n"/>
      <c r="N1643" s="294" t="n"/>
      <c r="O1643" s="298" t="n"/>
      <c r="P1643" s="300" t="n"/>
      <c r="Q1643" s="385" t="n"/>
      <c r="R1643" s="268" t="n"/>
      <c r="S1643" s="317" t="n"/>
      <c r="T1643" s="314" t="n"/>
      <c r="U1643" s="317" t="n"/>
      <c r="V1643" s="341" t="n"/>
      <c r="W1643" s="341" t="n"/>
      <c r="X1643" s="291" t="n"/>
      <c r="Y1643" s="114" t="n"/>
    </row>
    <row r="1644">
      <c r="C1644" s="320" t="n"/>
      <c r="D1644" s="313" t="n"/>
      <c r="E1644" s="291" t="n"/>
      <c r="F1644" s="294" t="n"/>
      <c r="G1644" s="295" t="n"/>
      <c r="H1644" s="356" t="n"/>
      <c r="I1644" s="341" t="n"/>
      <c r="J1644" s="322" t="n"/>
      <c r="K1644" s="357" t="n"/>
      <c r="L1644" s="294" t="n"/>
      <c r="M1644" s="294" t="n"/>
      <c r="N1644" s="294" t="n"/>
      <c r="O1644" s="298" t="n"/>
      <c r="P1644" s="300" t="n"/>
      <c r="Q1644" s="385" t="n"/>
      <c r="R1644" s="268" t="n"/>
      <c r="S1644" s="317" t="n"/>
      <c r="T1644" s="314" t="n"/>
      <c r="U1644" s="317" t="n"/>
      <c r="V1644" s="341" t="n"/>
      <c r="W1644" s="341" t="n"/>
      <c r="X1644" s="291" t="n"/>
      <c r="Y1644" s="114" t="n"/>
    </row>
    <row r="1645">
      <c r="C1645" s="320" t="n"/>
      <c r="D1645" s="313" t="n"/>
      <c r="E1645" s="291" t="n"/>
      <c r="F1645" s="294" t="n"/>
      <c r="G1645" s="295" t="n"/>
      <c r="H1645" s="356" t="n"/>
      <c r="I1645" s="341" t="n"/>
      <c r="J1645" s="322" t="n"/>
      <c r="K1645" s="357" t="n"/>
      <c r="L1645" s="294" t="n"/>
      <c r="M1645" s="294" t="n"/>
      <c r="N1645" s="294" t="n"/>
      <c r="O1645" s="298" t="n"/>
      <c r="P1645" s="300" t="n"/>
      <c r="Q1645" s="385" t="n"/>
      <c r="R1645" s="268" t="n"/>
      <c r="S1645" s="317" t="n"/>
      <c r="T1645" s="314" t="n"/>
      <c r="U1645" s="317" t="n"/>
      <c r="V1645" s="341" t="n"/>
      <c r="W1645" s="341" t="n"/>
      <c r="X1645" s="291" t="n"/>
      <c r="Y1645" s="114" t="n"/>
    </row>
    <row r="1646">
      <c r="C1646" s="320" t="n"/>
      <c r="D1646" s="313" t="n"/>
      <c r="E1646" s="291" t="n"/>
      <c r="F1646" s="294" t="n"/>
      <c r="G1646" s="295" t="n"/>
      <c r="H1646" s="356" t="n"/>
      <c r="I1646" s="341" t="n"/>
      <c r="J1646" s="322" t="n"/>
      <c r="K1646" s="357" t="n"/>
      <c r="L1646" s="294" t="n"/>
      <c r="M1646" s="294" t="n"/>
      <c r="N1646" s="294" t="n"/>
      <c r="O1646" s="298" t="n"/>
      <c r="P1646" s="300" t="n"/>
      <c r="Q1646" s="385" t="n"/>
      <c r="R1646" s="268" t="n"/>
      <c r="S1646" s="317" t="n"/>
      <c r="T1646" s="314" t="n"/>
      <c r="U1646" s="317" t="n"/>
      <c r="V1646" s="341" t="n"/>
      <c r="W1646" s="341" t="n"/>
      <c r="X1646" s="291" t="n"/>
      <c r="Y1646" s="114" t="n"/>
    </row>
    <row r="1647">
      <c r="C1647" s="320" t="n"/>
      <c r="D1647" s="313" t="n"/>
      <c r="E1647" s="291" t="n"/>
      <c r="F1647" s="294" t="n"/>
      <c r="G1647" s="295" t="n"/>
      <c r="H1647" s="356" t="n"/>
      <c r="I1647" s="341" t="n"/>
      <c r="J1647" s="322" t="n"/>
      <c r="K1647" s="357" t="n"/>
      <c r="L1647" s="294" t="n"/>
      <c r="M1647" s="294" t="n"/>
      <c r="N1647" s="294" t="n"/>
      <c r="O1647" s="298" t="n"/>
      <c r="P1647" s="300" t="n"/>
      <c r="Q1647" s="385" t="n"/>
      <c r="R1647" s="268" t="n"/>
      <c r="S1647" s="317" t="n"/>
      <c r="T1647" s="314" t="n"/>
      <c r="U1647" s="317" t="n"/>
      <c r="V1647" s="341" t="n"/>
      <c r="W1647" s="341" t="n"/>
      <c r="X1647" s="291" t="n"/>
      <c r="Y1647" s="114" t="n"/>
    </row>
    <row r="1648">
      <c r="C1648" s="320" t="n"/>
      <c r="D1648" s="313" t="n"/>
      <c r="E1648" s="291" t="n"/>
      <c r="F1648" s="294" t="n"/>
      <c r="G1648" s="295" t="n"/>
      <c r="H1648" s="356" t="n"/>
      <c r="I1648" s="341" t="n"/>
      <c r="J1648" s="322" t="n"/>
      <c r="K1648" s="357" t="n"/>
      <c r="L1648" s="294" t="n"/>
      <c r="M1648" s="294" t="n"/>
      <c r="N1648" s="294" t="n"/>
      <c r="O1648" s="298" t="n"/>
      <c r="P1648" s="300" t="n"/>
      <c r="Q1648" s="385" t="n"/>
      <c r="R1648" s="268" t="n"/>
      <c r="S1648" s="317" t="n"/>
      <c r="T1648" s="314" t="n"/>
      <c r="U1648" s="317" t="n"/>
      <c r="V1648" s="341" t="n"/>
      <c r="W1648" s="341" t="n"/>
      <c r="X1648" s="291" t="n"/>
      <c r="Y1648" s="114" t="n"/>
    </row>
    <row r="1649">
      <c r="C1649" s="320" t="n"/>
      <c r="D1649" s="313" t="n"/>
      <c r="E1649" s="291" t="n"/>
      <c r="F1649" s="294" t="n"/>
      <c r="G1649" s="295" t="n"/>
      <c r="H1649" s="356" t="n"/>
      <c r="I1649" s="341" t="n"/>
      <c r="J1649" s="322" t="n"/>
      <c r="K1649" s="357" t="n"/>
      <c r="L1649" s="294" t="n"/>
      <c r="M1649" s="294" t="n"/>
      <c r="N1649" s="294" t="n"/>
      <c r="O1649" s="298" t="n"/>
      <c r="P1649" s="300" t="n"/>
      <c r="Q1649" s="385" t="n"/>
      <c r="R1649" s="268" t="n"/>
      <c r="S1649" s="317" t="n"/>
      <c r="T1649" s="314" t="n"/>
      <c r="U1649" s="317" t="n"/>
      <c r="V1649" s="341" t="n"/>
      <c r="W1649" s="341" t="n"/>
      <c r="X1649" s="291" t="n"/>
      <c r="Y1649" s="114" t="n"/>
    </row>
    <row r="1650">
      <c r="C1650" s="320" t="n"/>
      <c r="D1650" s="313" t="n"/>
      <c r="E1650" s="291" t="n"/>
      <c r="F1650" s="294" t="n"/>
      <c r="G1650" s="295" t="n"/>
      <c r="H1650" s="356" t="n"/>
      <c r="I1650" s="341" t="n"/>
      <c r="J1650" s="322" t="n"/>
      <c r="K1650" s="357" t="n"/>
      <c r="L1650" s="294" t="n"/>
      <c r="M1650" s="294" t="n"/>
      <c r="N1650" s="294" t="n"/>
      <c r="O1650" s="298" t="n"/>
      <c r="P1650" s="300" t="n"/>
      <c r="Q1650" s="385" t="n"/>
      <c r="R1650" s="268" t="n"/>
      <c r="S1650" s="317" t="n"/>
      <c r="T1650" s="314" t="n"/>
      <c r="U1650" s="317" t="n"/>
      <c r="V1650" s="341" t="n"/>
      <c r="W1650" s="341" t="n"/>
      <c r="X1650" s="291" t="n"/>
      <c r="Y1650" s="114" t="n"/>
    </row>
    <row r="1651">
      <c r="C1651" s="320" t="n"/>
      <c r="D1651" s="313" t="n"/>
      <c r="E1651" s="291" t="n"/>
      <c r="F1651" s="294" t="n"/>
      <c r="G1651" s="295" t="n"/>
      <c r="H1651" s="356" t="n"/>
      <c r="I1651" s="341" t="n"/>
      <c r="J1651" s="322" t="n"/>
      <c r="K1651" s="357" t="n"/>
      <c r="L1651" s="294" t="n"/>
      <c r="M1651" s="294" t="n"/>
      <c r="N1651" s="294" t="n"/>
      <c r="O1651" s="298" t="n"/>
      <c r="P1651" s="300" t="n"/>
      <c r="Q1651" s="385" t="n"/>
      <c r="R1651" s="268" t="n"/>
      <c r="S1651" s="317" t="n"/>
      <c r="T1651" s="314" t="n"/>
      <c r="U1651" s="317" t="n"/>
      <c r="V1651" s="341" t="n"/>
      <c r="W1651" s="341" t="n"/>
      <c r="X1651" s="291" t="n"/>
      <c r="Y1651" s="114" t="n"/>
    </row>
    <row r="1652">
      <c r="C1652" s="320" t="n"/>
      <c r="D1652" s="313" t="n"/>
      <c r="E1652" s="291" t="n"/>
      <c r="F1652" s="294" t="n"/>
      <c r="G1652" s="295" t="n"/>
      <c r="H1652" s="356" t="n"/>
      <c r="I1652" s="341" t="n"/>
      <c r="J1652" s="322" t="n"/>
      <c r="K1652" s="357" t="n"/>
      <c r="L1652" s="294" t="n"/>
      <c r="M1652" s="294" t="n"/>
      <c r="N1652" s="294" t="n"/>
      <c r="O1652" s="298" t="n"/>
      <c r="P1652" s="300" t="n"/>
      <c r="Q1652" s="385" t="n"/>
      <c r="R1652" s="268" t="n"/>
      <c r="S1652" s="317" t="n"/>
      <c r="T1652" s="314" t="n"/>
      <c r="U1652" s="317" t="n"/>
      <c r="V1652" s="341" t="n"/>
      <c r="W1652" s="341" t="n"/>
      <c r="X1652" s="291" t="n"/>
      <c r="Y1652" s="114" t="n"/>
    </row>
    <row r="1653">
      <c r="C1653" s="320" t="n"/>
      <c r="D1653" s="313" t="n"/>
      <c r="E1653" s="291" t="n"/>
      <c r="F1653" s="294" t="n"/>
      <c r="G1653" s="295" t="n"/>
      <c r="H1653" s="356" t="n"/>
      <c r="I1653" s="341" t="n"/>
      <c r="J1653" s="322" t="n"/>
      <c r="K1653" s="357" t="n"/>
      <c r="L1653" s="294" t="n"/>
      <c r="M1653" s="294" t="n"/>
      <c r="N1653" s="294" t="n"/>
      <c r="O1653" s="298" t="n"/>
      <c r="P1653" s="300" t="n"/>
      <c r="Q1653" s="385" t="n"/>
      <c r="R1653" s="268" t="n"/>
      <c r="S1653" s="317" t="n"/>
      <c r="T1653" s="314" t="n"/>
      <c r="U1653" s="317" t="n"/>
      <c r="V1653" s="341" t="n"/>
      <c r="W1653" s="341" t="n"/>
      <c r="X1653" s="291" t="n"/>
      <c r="Y1653" s="114" t="n"/>
    </row>
    <row r="1654">
      <c r="C1654" s="320" t="n"/>
      <c r="D1654" s="313" t="n"/>
      <c r="E1654" s="291" t="n"/>
      <c r="F1654" s="294" t="n"/>
      <c r="G1654" s="295" t="n"/>
      <c r="H1654" s="356" t="n"/>
      <c r="I1654" s="341" t="n"/>
      <c r="J1654" s="322" t="n"/>
      <c r="K1654" s="357" t="n"/>
      <c r="L1654" s="294" t="n"/>
      <c r="M1654" s="294" t="n"/>
      <c r="N1654" s="294" t="n"/>
      <c r="O1654" s="298" t="n"/>
      <c r="P1654" s="300" t="n"/>
      <c r="Q1654" s="385" t="n"/>
      <c r="R1654" s="268" t="n"/>
      <c r="S1654" s="317" t="n"/>
      <c r="T1654" s="314" t="n"/>
      <c r="U1654" s="317" t="n"/>
      <c r="V1654" s="341" t="n"/>
      <c r="W1654" s="341" t="n"/>
      <c r="X1654" s="291" t="n"/>
      <c r="Y1654" s="114" t="n"/>
    </row>
    <row r="1655">
      <c r="C1655" s="320" t="n"/>
      <c r="D1655" s="313" t="n"/>
      <c r="E1655" s="291" t="n"/>
      <c r="F1655" s="294" t="n"/>
      <c r="G1655" s="295" t="n"/>
      <c r="H1655" s="356" t="n"/>
      <c r="I1655" s="341" t="n"/>
      <c r="J1655" s="322" t="n"/>
      <c r="K1655" s="357" t="n"/>
      <c r="L1655" s="294" t="n"/>
      <c r="M1655" s="294" t="n"/>
      <c r="N1655" s="294" t="n"/>
      <c r="O1655" s="298" t="n"/>
      <c r="P1655" s="300" t="n"/>
      <c r="Q1655" s="385" t="n"/>
      <c r="R1655" s="268" t="n"/>
      <c r="S1655" s="317" t="n"/>
      <c r="T1655" s="314" t="n"/>
      <c r="U1655" s="317" t="n"/>
      <c r="V1655" s="341" t="n"/>
      <c r="W1655" s="341" t="n"/>
      <c r="X1655" s="291" t="n"/>
      <c r="Y1655" s="114" t="n"/>
    </row>
    <row r="1656">
      <c r="C1656" s="320" t="n"/>
      <c r="D1656" s="313" t="n"/>
      <c r="E1656" s="291" t="n"/>
      <c r="F1656" s="294" t="n"/>
      <c r="G1656" s="295" t="n"/>
      <c r="H1656" s="356" t="n"/>
      <c r="I1656" s="341" t="n"/>
      <c r="J1656" s="322" t="n"/>
      <c r="K1656" s="357" t="n"/>
      <c r="L1656" s="294" t="n"/>
      <c r="M1656" s="294" t="n"/>
      <c r="N1656" s="294" t="n"/>
      <c r="O1656" s="298" t="n"/>
      <c r="P1656" s="300" t="n"/>
      <c r="Q1656" s="385" t="n"/>
      <c r="R1656" s="268" t="n"/>
      <c r="S1656" s="317" t="n"/>
      <c r="T1656" s="314" t="n"/>
      <c r="U1656" s="317" t="n"/>
      <c r="V1656" s="341" t="n"/>
      <c r="W1656" s="341" t="n"/>
      <c r="X1656" s="291" t="n"/>
      <c r="Y1656" s="114" t="n"/>
    </row>
    <row r="1657">
      <c r="C1657" s="320" t="n"/>
      <c r="D1657" s="313" t="n"/>
      <c r="E1657" s="291" t="n"/>
      <c r="F1657" s="294" t="n"/>
      <c r="G1657" s="295" t="n"/>
      <c r="H1657" s="356" t="n"/>
      <c r="I1657" s="341" t="n"/>
      <c r="J1657" s="322" t="n"/>
      <c r="K1657" s="357" t="n"/>
      <c r="L1657" s="294" t="n"/>
      <c r="M1657" s="294" t="n"/>
      <c r="N1657" s="294" t="n"/>
      <c r="O1657" s="298" t="n"/>
      <c r="P1657" s="300" t="n"/>
      <c r="Q1657" s="385" t="n"/>
      <c r="R1657" s="268" t="n"/>
      <c r="S1657" s="317" t="n"/>
      <c r="T1657" s="314" t="n"/>
      <c r="U1657" s="317" t="n"/>
      <c r="V1657" s="341" t="n"/>
      <c r="W1657" s="341" t="n"/>
      <c r="X1657" s="291" t="n"/>
      <c r="Y1657" s="114" t="n"/>
    </row>
    <row r="1658">
      <c r="C1658" s="320" t="n"/>
      <c r="D1658" s="313" t="n"/>
      <c r="E1658" s="291" t="n"/>
      <c r="F1658" s="294" t="n"/>
      <c r="G1658" s="295" t="n"/>
      <c r="H1658" s="356" t="n"/>
      <c r="I1658" s="341" t="n"/>
      <c r="J1658" s="322" t="n"/>
      <c r="K1658" s="357" t="n"/>
      <c r="L1658" s="294" t="n"/>
      <c r="M1658" s="294" t="n"/>
      <c r="N1658" s="294" t="n"/>
      <c r="O1658" s="298" t="n"/>
      <c r="P1658" s="300" t="n"/>
      <c r="Q1658" s="385" t="n"/>
      <c r="R1658" s="268" t="n"/>
      <c r="S1658" s="317" t="n"/>
      <c r="T1658" s="314" t="n"/>
      <c r="U1658" s="317" t="n"/>
      <c r="V1658" s="341" t="n"/>
      <c r="W1658" s="341" t="n"/>
      <c r="X1658" s="291" t="n"/>
      <c r="Y1658" s="114" t="n"/>
    </row>
    <row r="1659">
      <c r="C1659" s="320" t="n"/>
      <c r="D1659" s="313" t="n"/>
      <c r="E1659" s="291" t="n"/>
      <c r="F1659" s="294" t="n"/>
      <c r="G1659" s="295" t="n"/>
      <c r="H1659" s="356" t="n"/>
      <c r="I1659" s="341" t="n"/>
      <c r="J1659" s="322" t="n"/>
      <c r="K1659" s="357" t="n"/>
      <c r="L1659" s="294" t="n"/>
      <c r="M1659" s="294" t="n"/>
      <c r="N1659" s="294" t="n"/>
      <c r="O1659" s="298" t="n"/>
      <c r="P1659" s="300" t="n"/>
      <c r="Q1659" s="385" t="n"/>
      <c r="R1659" s="268" t="n"/>
      <c r="S1659" s="317" t="n"/>
      <c r="T1659" s="314" t="n"/>
      <c r="U1659" s="317" t="n"/>
      <c r="V1659" s="341" t="n"/>
      <c r="W1659" s="341" t="n"/>
      <c r="X1659" s="291" t="n"/>
      <c r="Y1659" s="114" t="n"/>
    </row>
    <row r="1660">
      <c r="C1660" s="320" t="n"/>
      <c r="D1660" s="313" t="n"/>
      <c r="E1660" s="291" t="n"/>
      <c r="F1660" s="294" t="n"/>
      <c r="G1660" s="295" t="n"/>
      <c r="H1660" s="356" t="n"/>
      <c r="I1660" s="341" t="n"/>
      <c r="J1660" s="322" t="n"/>
      <c r="K1660" s="357" t="n"/>
      <c r="L1660" s="294" t="n"/>
      <c r="M1660" s="294" t="n"/>
      <c r="N1660" s="294" t="n"/>
      <c r="O1660" s="298" t="n"/>
      <c r="P1660" s="300" t="n"/>
      <c r="Q1660" s="385" t="n"/>
      <c r="R1660" s="268" t="n"/>
      <c r="S1660" s="317" t="n"/>
      <c r="T1660" s="314" t="n"/>
      <c r="U1660" s="317" t="n"/>
      <c r="V1660" s="341" t="n"/>
      <c r="W1660" s="341" t="n"/>
      <c r="X1660" s="291" t="n"/>
      <c r="Y1660" s="114" t="n"/>
    </row>
    <row r="1661">
      <c r="C1661" s="320" t="n"/>
      <c r="D1661" s="313" t="n"/>
      <c r="E1661" s="291" t="n"/>
      <c r="F1661" s="294" t="n"/>
      <c r="G1661" s="295" t="n"/>
      <c r="H1661" s="356" t="n"/>
      <c r="I1661" s="341" t="n"/>
      <c r="J1661" s="322" t="n"/>
      <c r="K1661" s="357" t="n"/>
      <c r="L1661" s="294" t="n"/>
      <c r="M1661" s="294" t="n"/>
      <c r="N1661" s="294" t="n"/>
      <c r="O1661" s="298" t="n"/>
      <c r="P1661" s="300" t="n"/>
      <c r="Q1661" s="385" t="n"/>
      <c r="R1661" s="268" t="n"/>
      <c r="S1661" s="317" t="n"/>
      <c r="T1661" s="314" t="n"/>
      <c r="U1661" s="317" t="n"/>
      <c r="V1661" s="341" t="n"/>
      <c r="W1661" s="341" t="n"/>
      <c r="X1661" s="291" t="n"/>
      <c r="Y1661" s="114" t="n"/>
    </row>
    <row r="1662">
      <c r="C1662" s="320" t="n"/>
      <c r="D1662" s="313" t="n"/>
      <c r="E1662" s="291" t="n"/>
      <c r="F1662" s="294" t="n"/>
      <c r="G1662" s="295" t="n"/>
      <c r="H1662" s="356" t="n"/>
      <c r="I1662" s="341" t="n"/>
      <c r="J1662" s="322" t="n"/>
      <c r="K1662" s="357" t="n"/>
      <c r="L1662" s="294" t="n"/>
      <c r="M1662" s="294" t="n"/>
      <c r="N1662" s="294" t="n"/>
      <c r="O1662" s="298" t="n"/>
      <c r="P1662" s="300" t="n"/>
      <c r="Q1662" s="385" t="n"/>
      <c r="R1662" s="268" t="n"/>
      <c r="S1662" s="317" t="n"/>
      <c r="T1662" s="314" t="n"/>
      <c r="U1662" s="317" t="n"/>
      <c r="V1662" s="341" t="n"/>
      <c r="W1662" s="341" t="n"/>
      <c r="X1662" s="291" t="n"/>
      <c r="Y1662" s="114" t="n"/>
    </row>
    <row r="1663">
      <c r="C1663" s="320" t="n"/>
      <c r="D1663" s="313" t="n"/>
      <c r="E1663" s="291" t="n"/>
      <c r="F1663" s="294" t="n"/>
      <c r="G1663" s="295" t="n"/>
      <c r="H1663" s="356" t="n"/>
      <c r="I1663" s="341" t="n"/>
      <c r="J1663" s="322" t="n"/>
      <c r="K1663" s="357" t="n"/>
      <c r="L1663" s="294" t="n"/>
      <c r="M1663" s="294" t="n"/>
      <c r="N1663" s="294" t="n"/>
      <c r="O1663" s="298" t="n"/>
      <c r="P1663" s="300" t="n"/>
      <c r="Q1663" s="385" t="n"/>
      <c r="R1663" s="268" t="n"/>
      <c r="S1663" s="317" t="n"/>
      <c r="T1663" s="314" t="n"/>
      <c r="U1663" s="317" t="n"/>
      <c r="V1663" s="341" t="n"/>
      <c r="W1663" s="341" t="n"/>
      <c r="X1663" s="291" t="n"/>
      <c r="Y1663" s="114" t="n"/>
    </row>
    <row r="1664">
      <c r="C1664" s="320" t="n"/>
      <c r="D1664" s="313" t="n"/>
      <c r="E1664" s="291" t="n"/>
      <c r="F1664" s="294" t="n"/>
      <c r="G1664" s="295" t="n"/>
      <c r="H1664" s="356" t="n"/>
      <c r="I1664" s="341" t="n"/>
      <c r="J1664" s="322" t="n"/>
      <c r="K1664" s="357" t="n"/>
      <c r="L1664" s="294" t="n"/>
      <c r="M1664" s="294" t="n"/>
      <c r="N1664" s="294" t="n"/>
      <c r="O1664" s="298" t="n"/>
      <c r="P1664" s="300" t="n"/>
      <c r="Q1664" s="385" t="n"/>
      <c r="R1664" s="268" t="n"/>
      <c r="S1664" s="317" t="n"/>
      <c r="T1664" s="314" t="n"/>
      <c r="U1664" s="317" t="n"/>
      <c r="V1664" s="341" t="n"/>
      <c r="W1664" s="341" t="n"/>
      <c r="X1664" s="291" t="n"/>
      <c r="Y1664" s="114" t="n"/>
    </row>
    <row r="1665">
      <c r="C1665" s="320" t="n"/>
      <c r="D1665" s="313" t="n"/>
      <c r="E1665" s="291" t="n"/>
      <c r="F1665" s="294" t="n"/>
      <c r="G1665" s="295" t="n"/>
      <c r="H1665" s="356" t="n"/>
      <c r="I1665" s="341" t="n"/>
      <c r="J1665" s="322" t="n"/>
      <c r="K1665" s="357" t="n"/>
      <c r="L1665" s="294" t="n"/>
      <c r="M1665" s="294" t="n"/>
      <c r="N1665" s="294" t="n"/>
      <c r="O1665" s="298" t="n"/>
      <c r="P1665" s="300" t="n"/>
      <c r="Q1665" s="385" t="n"/>
      <c r="R1665" s="268" t="n"/>
      <c r="S1665" s="317" t="n"/>
      <c r="T1665" s="314" t="n"/>
      <c r="U1665" s="317" t="n"/>
      <c r="V1665" s="341" t="n"/>
      <c r="W1665" s="341" t="n"/>
      <c r="X1665" s="291" t="n"/>
      <c r="Y1665" s="114" t="n"/>
    </row>
    <row r="1666">
      <c r="C1666" s="320" t="n"/>
      <c r="D1666" s="313" t="n"/>
      <c r="E1666" s="291" t="n"/>
      <c r="F1666" s="294" t="n"/>
      <c r="G1666" s="295" t="n"/>
      <c r="H1666" s="356" t="n"/>
      <c r="I1666" s="341" t="n"/>
      <c r="J1666" s="322" t="n"/>
      <c r="K1666" s="357" t="n"/>
      <c r="L1666" s="294" t="n"/>
      <c r="M1666" s="294" t="n"/>
      <c r="N1666" s="294" t="n"/>
      <c r="O1666" s="298" t="n"/>
      <c r="P1666" s="300" t="n"/>
      <c r="Q1666" s="385" t="n"/>
      <c r="R1666" s="268" t="n"/>
      <c r="S1666" s="317" t="n"/>
      <c r="T1666" s="314" t="n"/>
      <c r="U1666" s="317" t="n"/>
      <c r="V1666" s="341" t="n"/>
      <c r="W1666" s="341" t="n"/>
      <c r="X1666" s="291" t="n"/>
      <c r="Y1666" s="114" t="n"/>
    </row>
    <row r="1667">
      <c r="C1667" s="320" t="n"/>
      <c r="D1667" s="313" t="n"/>
      <c r="E1667" s="291" t="n"/>
      <c r="F1667" s="294" t="n"/>
      <c r="G1667" s="295" t="n"/>
      <c r="H1667" s="356" t="n"/>
      <c r="I1667" s="341" t="n"/>
      <c r="J1667" s="322" t="n"/>
      <c r="K1667" s="357" t="n"/>
      <c r="L1667" s="294" t="n"/>
      <c r="M1667" s="294" t="n"/>
      <c r="N1667" s="294" t="n"/>
      <c r="O1667" s="298" t="n"/>
      <c r="P1667" s="300" t="n"/>
      <c r="Q1667" s="385" t="n"/>
      <c r="R1667" s="268" t="n"/>
      <c r="S1667" s="317" t="n"/>
      <c r="T1667" s="314" t="n"/>
      <c r="U1667" s="317" t="n"/>
      <c r="V1667" s="341" t="n"/>
      <c r="W1667" s="341" t="n"/>
      <c r="X1667" s="291" t="n"/>
      <c r="Y1667" s="114" t="n"/>
    </row>
    <row r="1668">
      <c r="C1668" s="320" t="n"/>
      <c r="D1668" s="313" t="n"/>
      <c r="E1668" s="291" t="n"/>
      <c r="F1668" s="294" t="n"/>
      <c r="G1668" s="295" t="n"/>
      <c r="H1668" s="356" t="n"/>
      <c r="I1668" s="341" t="n"/>
      <c r="J1668" s="322" t="n"/>
      <c r="K1668" s="357" t="n"/>
      <c r="L1668" s="294" t="n"/>
      <c r="M1668" s="294" t="n"/>
      <c r="N1668" s="294" t="n"/>
      <c r="O1668" s="298" t="n"/>
      <c r="P1668" s="300" t="n"/>
      <c r="Q1668" s="385" t="n"/>
      <c r="R1668" s="268" t="n"/>
      <c r="S1668" s="317" t="n"/>
      <c r="T1668" s="314" t="n"/>
      <c r="U1668" s="317" t="n"/>
      <c r="V1668" s="341" t="n"/>
      <c r="W1668" s="341" t="n"/>
      <c r="X1668" s="291" t="n"/>
      <c r="Y1668" s="114" t="n"/>
    </row>
    <row r="1669">
      <c r="C1669" s="320" t="n"/>
      <c r="D1669" s="313" t="n"/>
      <c r="E1669" s="291" t="n"/>
      <c r="F1669" s="294" t="n"/>
      <c r="G1669" s="295" t="n"/>
      <c r="H1669" s="356" t="n"/>
      <c r="I1669" s="341" t="n"/>
      <c r="J1669" s="322" t="n"/>
      <c r="K1669" s="357" t="n"/>
      <c r="L1669" s="294" t="n"/>
      <c r="M1669" s="294" t="n"/>
      <c r="N1669" s="294" t="n"/>
      <c r="O1669" s="298" t="n"/>
      <c r="P1669" s="300" t="n"/>
      <c r="Q1669" s="385" t="n"/>
      <c r="R1669" s="268" t="n"/>
      <c r="S1669" s="317" t="n"/>
      <c r="T1669" s="314" t="n"/>
      <c r="U1669" s="317" t="n"/>
      <c r="V1669" s="341" t="n"/>
      <c r="W1669" s="341" t="n"/>
      <c r="X1669" s="291" t="n"/>
      <c r="Y1669" s="114" t="n"/>
    </row>
    <row r="1670">
      <c r="C1670" s="320" t="n"/>
      <c r="D1670" s="313" t="n"/>
      <c r="E1670" s="291" t="n"/>
      <c r="F1670" s="294" t="n"/>
      <c r="G1670" s="295" t="n"/>
      <c r="H1670" s="356" t="n"/>
      <c r="I1670" s="341" t="n"/>
      <c r="J1670" s="322" t="n"/>
      <c r="K1670" s="357" t="n"/>
      <c r="L1670" s="294" t="n"/>
      <c r="M1670" s="294" t="n"/>
      <c r="N1670" s="294" t="n"/>
      <c r="O1670" s="298" t="n"/>
      <c r="P1670" s="300" t="n"/>
      <c r="Q1670" s="385" t="n"/>
      <c r="R1670" s="268" t="n"/>
      <c r="S1670" s="317" t="n"/>
      <c r="T1670" s="314" t="n"/>
      <c r="U1670" s="317" t="n"/>
      <c r="V1670" s="341" t="n"/>
      <c r="W1670" s="341" t="n"/>
      <c r="X1670" s="291" t="n"/>
      <c r="Y1670" s="114" t="n"/>
    </row>
    <row r="1671">
      <c r="C1671" s="320" t="n"/>
      <c r="D1671" s="313" t="n"/>
      <c r="E1671" s="291" t="n"/>
      <c r="F1671" s="294" t="n"/>
      <c r="G1671" s="295" t="n"/>
      <c r="H1671" s="356" t="n"/>
      <c r="I1671" s="341" t="n"/>
      <c r="J1671" s="322" t="n"/>
      <c r="K1671" s="357" t="n"/>
      <c r="L1671" s="294" t="n"/>
      <c r="M1671" s="294" t="n"/>
      <c r="N1671" s="294" t="n"/>
      <c r="O1671" s="298" t="n"/>
      <c r="P1671" s="300" t="n"/>
      <c r="Q1671" s="385" t="n"/>
      <c r="R1671" s="268" t="n"/>
      <c r="S1671" s="317" t="n"/>
      <c r="T1671" s="314" t="n"/>
      <c r="U1671" s="317" t="n"/>
      <c r="V1671" s="341" t="n"/>
      <c r="W1671" s="341" t="n"/>
      <c r="X1671" s="291" t="n"/>
      <c r="Y1671" s="114" t="n"/>
    </row>
    <row r="1672">
      <c r="C1672" s="320" t="n"/>
      <c r="D1672" s="313" t="n"/>
      <c r="E1672" s="291" t="n"/>
      <c r="F1672" s="294" t="n"/>
      <c r="G1672" s="295" t="n"/>
      <c r="H1672" s="356" t="n"/>
      <c r="I1672" s="341" t="n"/>
      <c r="J1672" s="322" t="n"/>
      <c r="K1672" s="357" t="n"/>
      <c r="L1672" s="294" t="n"/>
      <c r="M1672" s="294" t="n"/>
      <c r="N1672" s="294" t="n"/>
      <c r="O1672" s="298" t="n"/>
      <c r="P1672" s="300" t="n"/>
      <c r="Q1672" s="385" t="n"/>
      <c r="R1672" s="268" t="n"/>
      <c r="S1672" s="317" t="n"/>
      <c r="T1672" s="314" t="n"/>
      <c r="U1672" s="317" t="n"/>
      <c r="V1672" s="341" t="n"/>
      <c r="W1672" s="341" t="n"/>
      <c r="X1672" s="291" t="n"/>
      <c r="Y1672" s="114" t="n"/>
    </row>
    <row r="1673">
      <c r="C1673" s="320" t="n"/>
      <c r="D1673" s="313" t="n"/>
      <c r="E1673" s="291" t="n"/>
      <c r="F1673" s="294" t="n"/>
      <c r="G1673" s="295" t="n"/>
      <c r="H1673" s="356" t="n"/>
      <c r="I1673" s="341" t="n"/>
      <c r="J1673" s="322" t="n"/>
      <c r="K1673" s="357" t="n"/>
      <c r="L1673" s="294" t="n"/>
      <c r="M1673" s="294" t="n"/>
      <c r="N1673" s="294" t="n"/>
      <c r="O1673" s="298" t="n"/>
      <c r="P1673" s="300" t="n"/>
      <c r="Q1673" s="385" t="n"/>
      <c r="R1673" s="268" t="n"/>
      <c r="S1673" s="317" t="n"/>
      <c r="T1673" s="314" t="n"/>
      <c r="U1673" s="317" t="n"/>
      <c r="V1673" s="341" t="n"/>
      <c r="W1673" s="341" t="n"/>
      <c r="X1673" s="291" t="n"/>
      <c r="Y1673" s="114" t="n"/>
    </row>
    <row r="1674">
      <c r="C1674" s="320" t="n"/>
      <c r="D1674" s="313" t="n"/>
      <c r="E1674" s="291" t="n"/>
      <c r="F1674" s="294" t="n"/>
      <c r="G1674" s="295" t="n"/>
      <c r="H1674" s="356" t="n"/>
      <c r="I1674" s="341" t="n"/>
      <c r="J1674" s="322" t="n"/>
      <c r="K1674" s="357" t="n"/>
      <c r="L1674" s="294" t="n"/>
      <c r="M1674" s="294" t="n"/>
      <c r="N1674" s="294" t="n"/>
      <c r="O1674" s="298" t="n"/>
      <c r="P1674" s="300" t="n"/>
      <c r="Q1674" s="385" t="n"/>
      <c r="R1674" s="268" t="n"/>
      <c r="S1674" s="317" t="n"/>
      <c r="T1674" s="314" t="n"/>
      <c r="U1674" s="317" t="n"/>
      <c r="V1674" s="341" t="n"/>
      <c r="W1674" s="341" t="n"/>
      <c r="X1674" s="291" t="n"/>
      <c r="Y1674" s="114" t="n"/>
    </row>
    <row r="1675">
      <c r="C1675" s="320" t="n"/>
      <c r="D1675" s="313" t="n"/>
      <c r="E1675" s="291" t="n"/>
      <c r="F1675" s="294" t="n"/>
      <c r="G1675" s="295" t="n"/>
      <c r="H1675" s="356" t="n"/>
      <c r="I1675" s="341" t="n"/>
      <c r="J1675" s="322" t="n"/>
      <c r="K1675" s="357" t="n"/>
      <c r="L1675" s="294" t="n"/>
      <c r="M1675" s="294" t="n"/>
      <c r="N1675" s="294" t="n"/>
      <c r="O1675" s="298" t="n"/>
      <c r="P1675" s="300" t="n"/>
      <c r="Q1675" s="385" t="n"/>
      <c r="R1675" s="268" t="n"/>
      <c r="S1675" s="317" t="n"/>
      <c r="T1675" s="314" t="n"/>
      <c r="U1675" s="317" t="n"/>
      <c r="V1675" s="341" t="n"/>
      <c r="W1675" s="341" t="n"/>
      <c r="X1675" s="291" t="n"/>
      <c r="Y1675" s="114" t="n"/>
    </row>
    <row r="1676">
      <c r="C1676" s="320" t="n"/>
      <c r="D1676" s="313" t="n"/>
      <c r="E1676" s="291" t="n"/>
      <c r="F1676" s="294" t="n"/>
      <c r="G1676" s="295" t="n"/>
      <c r="H1676" s="356" t="n"/>
      <c r="I1676" s="341" t="n"/>
      <c r="J1676" s="322" t="n"/>
      <c r="K1676" s="357" t="n"/>
      <c r="L1676" s="294" t="n"/>
      <c r="M1676" s="294" t="n"/>
      <c r="N1676" s="294" t="n"/>
      <c r="O1676" s="298" t="n"/>
      <c r="P1676" s="300" t="n"/>
      <c r="Q1676" s="385" t="n"/>
      <c r="R1676" s="268" t="n"/>
      <c r="S1676" s="317" t="n"/>
      <c r="T1676" s="314" t="n"/>
      <c r="U1676" s="317" t="n"/>
      <c r="V1676" s="341" t="n"/>
      <c r="W1676" s="341" t="n"/>
      <c r="X1676" s="291" t="n"/>
      <c r="Y1676" s="114" t="n"/>
    </row>
    <row r="1677">
      <c r="C1677" s="320" t="n"/>
      <c r="D1677" s="313" t="n"/>
      <c r="E1677" s="291" t="n"/>
      <c r="F1677" s="294" t="n"/>
      <c r="G1677" s="295" t="n"/>
      <c r="H1677" s="356" t="n"/>
      <c r="I1677" s="341" t="n"/>
      <c r="J1677" s="322" t="n"/>
      <c r="K1677" s="357" t="n"/>
      <c r="L1677" s="294" t="n"/>
      <c r="M1677" s="294" t="n"/>
      <c r="N1677" s="294" t="n"/>
      <c r="O1677" s="298" t="n"/>
      <c r="P1677" s="300" t="n"/>
      <c r="Q1677" s="385" t="n"/>
      <c r="R1677" s="268" t="n"/>
      <c r="S1677" s="317" t="n"/>
      <c r="T1677" s="314" t="n"/>
      <c r="U1677" s="317" t="n"/>
      <c r="V1677" s="341" t="n"/>
      <c r="W1677" s="341" t="n"/>
      <c r="X1677" s="291" t="n"/>
      <c r="Y1677" s="114" t="n"/>
    </row>
    <row r="1678">
      <c r="C1678" s="320" t="n"/>
      <c r="D1678" s="313" t="n"/>
      <c r="E1678" s="291" t="n"/>
      <c r="F1678" s="294" t="n"/>
      <c r="G1678" s="295" t="n"/>
      <c r="H1678" s="356" t="n"/>
      <c r="I1678" s="341" t="n"/>
      <c r="J1678" s="322" t="n"/>
      <c r="K1678" s="357" t="n"/>
      <c r="L1678" s="294" t="n"/>
      <c r="M1678" s="294" t="n"/>
      <c r="N1678" s="294" t="n"/>
      <c r="O1678" s="298" t="n"/>
      <c r="P1678" s="300" t="n"/>
      <c r="Q1678" s="385" t="n"/>
      <c r="R1678" s="268" t="n"/>
      <c r="S1678" s="317" t="n"/>
      <c r="T1678" s="314" t="n"/>
      <c r="U1678" s="317" t="n"/>
      <c r="V1678" s="341" t="n"/>
      <c r="W1678" s="341" t="n"/>
      <c r="X1678" s="291" t="n"/>
      <c r="Y1678" s="114" t="n"/>
    </row>
    <row r="1679">
      <c r="C1679" s="320" t="n"/>
      <c r="D1679" s="313" t="n"/>
      <c r="E1679" s="291" t="n"/>
      <c r="F1679" s="294" t="n"/>
      <c r="G1679" s="295" t="n"/>
      <c r="H1679" s="356" t="n"/>
      <c r="I1679" s="341" t="n"/>
      <c r="J1679" s="322" t="n"/>
      <c r="K1679" s="357" t="n"/>
      <c r="L1679" s="294" t="n"/>
      <c r="M1679" s="294" t="n"/>
      <c r="N1679" s="294" t="n"/>
      <c r="O1679" s="298" t="n"/>
      <c r="P1679" s="300" t="n"/>
      <c r="Q1679" s="385" t="n"/>
      <c r="R1679" s="268" t="n"/>
      <c r="S1679" s="317" t="n"/>
      <c r="T1679" s="314" t="n"/>
      <c r="U1679" s="317" t="n"/>
      <c r="V1679" s="341" t="n"/>
      <c r="W1679" s="341" t="n"/>
      <c r="X1679" s="291" t="n"/>
      <c r="Y1679" s="114" t="n"/>
    </row>
    <row r="1680">
      <c r="C1680" s="320" t="n"/>
      <c r="D1680" s="313" t="n"/>
      <c r="E1680" s="291" t="n"/>
      <c r="F1680" s="294" t="n"/>
      <c r="G1680" s="295" t="n"/>
      <c r="H1680" s="356" t="n"/>
      <c r="I1680" s="341" t="n"/>
      <c r="J1680" s="322" t="n"/>
      <c r="K1680" s="357" t="n"/>
      <c r="L1680" s="294" t="n"/>
      <c r="M1680" s="294" t="n"/>
      <c r="N1680" s="294" t="n"/>
      <c r="O1680" s="298" t="n"/>
      <c r="P1680" s="300" t="n"/>
      <c r="Q1680" s="385" t="n"/>
      <c r="R1680" s="268" t="n"/>
      <c r="S1680" s="317" t="n"/>
      <c r="T1680" s="314" t="n"/>
      <c r="U1680" s="317" t="n"/>
      <c r="V1680" s="341" t="n"/>
      <c r="W1680" s="341" t="n"/>
      <c r="X1680" s="291" t="n"/>
      <c r="Y1680" s="114" t="n"/>
    </row>
    <row r="1681">
      <c r="C1681" s="320" t="n"/>
      <c r="D1681" s="313" t="n"/>
      <c r="E1681" s="291" t="n"/>
      <c r="F1681" s="294" t="n"/>
      <c r="G1681" s="295" t="n"/>
      <c r="H1681" s="356" t="n"/>
      <c r="I1681" s="341" t="n"/>
      <c r="J1681" s="322" t="n"/>
      <c r="K1681" s="357" t="n"/>
      <c r="L1681" s="294" t="n"/>
      <c r="M1681" s="294" t="n"/>
      <c r="N1681" s="294" t="n"/>
      <c r="O1681" s="298" t="n"/>
      <c r="P1681" s="300" t="n"/>
      <c r="Q1681" s="385" t="n"/>
      <c r="R1681" s="268" t="n"/>
      <c r="S1681" s="317" t="n"/>
      <c r="T1681" s="314" t="n"/>
      <c r="U1681" s="317" t="n"/>
      <c r="V1681" s="341" t="n"/>
      <c r="W1681" s="341" t="n"/>
      <c r="X1681" s="291" t="n"/>
      <c r="Y1681" s="114" t="n"/>
    </row>
    <row r="1682">
      <c r="C1682" s="320" t="n"/>
      <c r="D1682" s="313" t="n"/>
      <c r="E1682" s="291" t="n"/>
      <c r="F1682" s="294" t="n"/>
      <c r="G1682" s="295" t="n"/>
      <c r="H1682" s="356" t="n"/>
      <c r="I1682" s="341" t="n"/>
      <c r="J1682" s="322" t="n"/>
      <c r="K1682" s="357" t="n"/>
      <c r="L1682" s="294" t="n"/>
      <c r="M1682" s="294" t="n"/>
      <c r="N1682" s="294" t="n"/>
      <c r="O1682" s="298" t="n"/>
      <c r="P1682" s="300" t="n"/>
      <c r="Q1682" s="385" t="n"/>
      <c r="R1682" s="268" t="n"/>
      <c r="S1682" s="317" t="n"/>
      <c r="T1682" s="314" t="n"/>
      <c r="U1682" s="317" t="n"/>
      <c r="V1682" s="341" t="n"/>
      <c r="W1682" s="341" t="n"/>
      <c r="X1682" s="291" t="n"/>
      <c r="Y1682" s="114" t="n"/>
    </row>
    <row r="1683">
      <c r="C1683" s="320" t="n"/>
      <c r="D1683" s="313" t="n"/>
      <c r="E1683" s="291" t="n"/>
      <c r="F1683" s="294" t="n"/>
      <c r="G1683" s="295" t="n"/>
      <c r="H1683" s="356" t="n"/>
      <c r="I1683" s="341" t="n"/>
      <c r="J1683" s="322" t="n"/>
      <c r="K1683" s="357" t="n"/>
      <c r="L1683" s="294" t="n"/>
      <c r="M1683" s="294" t="n"/>
      <c r="N1683" s="294" t="n"/>
      <c r="O1683" s="298" t="n"/>
      <c r="P1683" s="300" t="n"/>
      <c r="Q1683" s="385" t="n"/>
      <c r="R1683" s="268" t="n"/>
      <c r="S1683" s="317" t="n"/>
      <c r="T1683" s="314" t="n"/>
      <c r="U1683" s="317" t="n"/>
      <c r="V1683" s="341" t="n"/>
      <c r="W1683" s="341" t="n"/>
      <c r="X1683" s="291" t="n"/>
      <c r="Y1683" s="114" t="n"/>
    </row>
    <row r="1684">
      <c r="C1684" s="320" t="n"/>
      <c r="D1684" s="313" t="n"/>
      <c r="E1684" s="291" t="n"/>
      <c r="F1684" s="294" t="n"/>
      <c r="G1684" s="295" t="n"/>
      <c r="H1684" s="356" t="n"/>
      <c r="I1684" s="341" t="n"/>
      <c r="J1684" s="322" t="n"/>
      <c r="K1684" s="357" t="n"/>
      <c r="L1684" s="294" t="n"/>
      <c r="M1684" s="294" t="n"/>
      <c r="N1684" s="294" t="n"/>
      <c r="O1684" s="298" t="n"/>
      <c r="P1684" s="300" t="n"/>
      <c r="Q1684" s="385" t="n"/>
      <c r="R1684" s="268" t="n"/>
      <c r="S1684" s="317" t="n"/>
      <c r="T1684" s="314" t="n"/>
      <c r="U1684" s="317" t="n"/>
      <c r="V1684" s="341" t="n"/>
      <c r="W1684" s="341" t="n"/>
      <c r="X1684" s="291" t="n"/>
      <c r="Y1684" s="114" t="n"/>
    </row>
    <row r="1685">
      <c r="C1685" s="320" t="n"/>
      <c r="D1685" s="313" t="n"/>
      <c r="E1685" s="291" t="n"/>
      <c r="F1685" s="294" t="n"/>
      <c r="G1685" s="295" t="n"/>
      <c r="H1685" s="356" t="n"/>
      <c r="I1685" s="341" t="n"/>
      <c r="J1685" s="322" t="n"/>
      <c r="K1685" s="357" t="n"/>
      <c r="L1685" s="294" t="n"/>
      <c r="M1685" s="294" t="n"/>
      <c r="N1685" s="294" t="n"/>
      <c r="O1685" s="298" t="n"/>
      <c r="P1685" s="300" t="n"/>
      <c r="Q1685" s="385" t="n"/>
      <c r="R1685" s="268" t="n"/>
      <c r="S1685" s="317" t="n"/>
      <c r="T1685" s="314" t="n"/>
      <c r="U1685" s="317" t="n"/>
      <c r="V1685" s="341" t="n"/>
      <c r="W1685" s="341" t="n"/>
      <c r="X1685" s="291" t="n"/>
      <c r="Y1685" s="114" t="n"/>
    </row>
    <row r="1686">
      <c r="C1686" s="320" t="n"/>
      <c r="D1686" s="313" t="n"/>
      <c r="E1686" s="291" t="n"/>
      <c r="F1686" s="294" t="n"/>
      <c r="G1686" s="295" t="n"/>
      <c r="H1686" s="356" t="n"/>
      <c r="I1686" s="341" t="n"/>
      <c r="J1686" s="322" t="n"/>
      <c r="K1686" s="357" t="n"/>
      <c r="L1686" s="294" t="n"/>
      <c r="M1686" s="294" t="n"/>
      <c r="N1686" s="294" t="n"/>
      <c r="O1686" s="298" t="n"/>
      <c r="P1686" s="300" t="n"/>
      <c r="Q1686" s="385" t="n"/>
      <c r="R1686" s="268" t="n"/>
      <c r="S1686" s="317" t="n"/>
      <c r="T1686" s="314" t="n"/>
      <c r="U1686" s="317" t="n"/>
      <c r="V1686" s="341" t="n"/>
      <c r="W1686" s="341" t="n"/>
      <c r="X1686" s="291" t="n"/>
      <c r="Y1686" s="114" t="n"/>
    </row>
    <row r="1687">
      <c r="C1687" s="320" t="n"/>
      <c r="D1687" s="313" t="n"/>
      <c r="E1687" s="291" t="n"/>
      <c r="F1687" s="294" t="n"/>
      <c r="G1687" s="295" t="n"/>
      <c r="H1687" s="356" t="n"/>
      <c r="I1687" s="341" t="n"/>
      <c r="J1687" s="322" t="n"/>
      <c r="K1687" s="357" t="n"/>
      <c r="L1687" s="294" t="n"/>
      <c r="M1687" s="294" t="n"/>
      <c r="N1687" s="294" t="n"/>
      <c r="O1687" s="298" t="n"/>
      <c r="P1687" s="300" t="n"/>
      <c r="Q1687" s="385" t="n"/>
      <c r="R1687" s="268" t="n"/>
      <c r="S1687" s="317" t="n"/>
      <c r="T1687" s="314" t="n"/>
      <c r="U1687" s="317" t="n"/>
      <c r="V1687" s="341" t="n"/>
      <c r="W1687" s="341" t="n"/>
      <c r="X1687" s="291" t="n"/>
      <c r="Y1687" s="114" t="n"/>
    </row>
    <row r="1688">
      <c r="C1688" s="320" t="n"/>
      <c r="D1688" s="313" t="n"/>
      <c r="E1688" s="291" t="n"/>
      <c r="F1688" s="294" t="n"/>
      <c r="G1688" s="295" t="n"/>
      <c r="H1688" s="356" t="n"/>
      <c r="I1688" s="341" t="n"/>
      <c r="J1688" s="322" t="n"/>
      <c r="K1688" s="357" t="n"/>
      <c r="L1688" s="294" t="n"/>
      <c r="M1688" s="294" t="n"/>
      <c r="N1688" s="294" t="n"/>
      <c r="O1688" s="298" t="n"/>
      <c r="P1688" s="300" t="n"/>
      <c r="Q1688" s="385" t="n"/>
      <c r="R1688" s="268" t="n"/>
      <c r="S1688" s="317" t="n"/>
      <c r="T1688" s="314" t="n"/>
      <c r="U1688" s="317" t="n"/>
      <c r="V1688" s="341" t="n"/>
      <c r="W1688" s="341" t="n"/>
      <c r="X1688" s="291" t="n"/>
      <c r="Y1688" s="114" t="n"/>
    </row>
    <row r="1689">
      <c r="C1689" s="320" t="n"/>
      <c r="D1689" s="313" t="n"/>
      <c r="E1689" s="291" t="n"/>
      <c r="F1689" s="294" t="n"/>
      <c r="G1689" s="295" t="n"/>
      <c r="H1689" s="356" t="n"/>
      <c r="I1689" s="341" t="n"/>
      <c r="J1689" s="322" t="n"/>
      <c r="K1689" s="357" t="n"/>
      <c r="L1689" s="294" t="n"/>
      <c r="M1689" s="294" t="n"/>
      <c r="N1689" s="294" t="n"/>
      <c r="O1689" s="298" t="n"/>
      <c r="P1689" s="300" t="n"/>
      <c r="Q1689" s="385" t="n"/>
      <c r="R1689" s="268" t="n"/>
      <c r="S1689" s="317" t="n"/>
      <c r="T1689" s="314" t="n"/>
      <c r="U1689" s="317" t="n"/>
      <c r="V1689" s="341" t="n"/>
      <c r="W1689" s="341" t="n"/>
      <c r="X1689" s="291" t="n"/>
      <c r="Y1689" s="114" t="n"/>
    </row>
    <row r="1690">
      <c r="C1690" s="320" t="n"/>
      <c r="D1690" s="313" t="n"/>
      <c r="E1690" s="291" t="n"/>
      <c r="F1690" s="294" t="n"/>
      <c r="G1690" s="295" t="n"/>
      <c r="H1690" s="356" t="n"/>
      <c r="I1690" s="341" t="n"/>
      <c r="J1690" s="322" t="n"/>
      <c r="K1690" s="357" t="n"/>
      <c r="L1690" s="294" t="n"/>
      <c r="M1690" s="294" t="n"/>
      <c r="N1690" s="294" t="n"/>
      <c r="O1690" s="298" t="n"/>
      <c r="P1690" s="300" t="n"/>
      <c r="Q1690" s="385" t="n"/>
      <c r="R1690" s="268" t="n"/>
      <c r="S1690" s="317" t="n"/>
      <c r="T1690" s="314" t="n"/>
      <c r="U1690" s="317" t="n"/>
      <c r="V1690" s="341" t="n"/>
      <c r="W1690" s="341" t="n"/>
      <c r="X1690" s="291" t="n"/>
      <c r="Y1690" s="114" t="n"/>
    </row>
    <row r="1691">
      <c r="C1691" s="320" t="n"/>
      <c r="D1691" s="313" t="n"/>
      <c r="E1691" s="291" t="n"/>
      <c r="F1691" s="294" t="n"/>
      <c r="G1691" s="295" t="n"/>
      <c r="H1691" s="356" t="n"/>
      <c r="I1691" s="341" t="n"/>
      <c r="J1691" s="322" t="n"/>
      <c r="K1691" s="357" t="n"/>
      <c r="L1691" s="294" t="n"/>
      <c r="M1691" s="294" t="n"/>
      <c r="N1691" s="294" t="n"/>
      <c r="O1691" s="298" t="n"/>
      <c r="P1691" s="300" t="n"/>
      <c r="Q1691" s="385" t="n"/>
      <c r="R1691" s="268" t="n"/>
      <c r="S1691" s="317" t="n"/>
      <c r="T1691" s="314" t="n"/>
      <c r="U1691" s="317" t="n"/>
      <c r="V1691" s="341" t="n"/>
      <c r="W1691" s="341" t="n"/>
      <c r="X1691" s="291" t="n"/>
      <c r="Y1691" s="114" t="n"/>
    </row>
    <row r="1692">
      <c r="C1692" s="320" t="n"/>
      <c r="D1692" s="313" t="n"/>
      <c r="E1692" s="291" t="n"/>
      <c r="F1692" s="294" t="n"/>
      <c r="G1692" s="295" t="n"/>
      <c r="H1692" s="356" t="n"/>
      <c r="I1692" s="341" t="n"/>
      <c r="J1692" s="322" t="n"/>
      <c r="K1692" s="357" t="n"/>
      <c r="L1692" s="294" t="n"/>
      <c r="M1692" s="294" t="n"/>
      <c r="N1692" s="294" t="n"/>
      <c r="O1692" s="298" t="n"/>
      <c r="P1692" s="300" t="n"/>
      <c r="Q1692" s="385" t="n"/>
      <c r="R1692" s="268" t="n"/>
      <c r="S1692" s="317" t="n"/>
      <c r="T1692" s="314" t="n"/>
      <c r="U1692" s="317" t="n"/>
      <c r="V1692" s="341" t="n"/>
      <c r="W1692" s="341" t="n"/>
      <c r="X1692" s="291" t="n"/>
      <c r="Y1692" s="114" t="n"/>
    </row>
    <row r="1693">
      <c r="C1693" s="320" t="n"/>
      <c r="D1693" s="313" t="n"/>
      <c r="E1693" s="291" t="n"/>
      <c r="F1693" s="294" t="n"/>
      <c r="G1693" s="295" t="n"/>
      <c r="H1693" s="356" t="n"/>
      <c r="I1693" s="341" t="n"/>
      <c r="J1693" s="322" t="n"/>
      <c r="K1693" s="357" t="n"/>
      <c r="L1693" s="294" t="n"/>
      <c r="M1693" s="294" t="n"/>
      <c r="N1693" s="294" t="n"/>
      <c r="O1693" s="298" t="n"/>
      <c r="P1693" s="300" t="n"/>
      <c r="Q1693" s="385" t="n"/>
      <c r="R1693" s="268" t="n"/>
      <c r="S1693" s="317" t="n"/>
      <c r="T1693" s="314" t="n"/>
      <c r="U1693" s="317" t="n"/>
      <c r="V1693" s="341" t="n"/>
      <c r="W1693" s="341" t="n"/>
      <c r="X1693" s="291" t="n"/>
      <c r="Y1693" s="114" t="n"/>
    </row>
    <row r="1694">
      <c r="C1694" s="320" t="n"/>
      <c r="D1694" s="313" t="n"/>
      <c r="E1694" s="291" t="n"/>
      <c r="F1694" s="294" t="n"/>
      <c r="G1694" s="295" t="n"/>
      <c r="H1694" s="356" t="n"/>
      <c r="I1694" s="341" t="n"/>
      <c r="J1694" s="322" t="n"/>
      <c r="K1694" s="357" t="n"/>
      <c r="L1694" s="294" t="n"/>
      <c r="M1694" s="294" t="n"/>
      <c r="N1694" s="294" t="n"/>
      <c r="O1694" s="298" t="n"/>
      <c r="P1694" s="300" t="n"/>
      <c r="Q1694" s="385" t="n"/>
      <c r="R1694" s="268" t="n"/>
      <c r="S1694" s="317" t="n"/>
      <c r="T1694" s="314" t="n"/>
      <c r="U1694" s="317" t="n"/>
      <c r="V1694" s="341" t="n"/>
      <c r="W1694" s="341" t="n"/>
      <c r="X1694" s="291" t="n"/>
      <c r="Y1694" s="114" t="n"/>
    </row>
    <row r="1695">
      <c r="C1695" s="320" t="n"/>
      <c r="D1695" s="313" t="n"/>
      <c r="E1695" s="291" t="n"/>
      <c r="F1695" s="294" t="n"/>
      <c r="G1695" s="295" t="n"/>
      <c r="H1695" s="356" t="n"/>
      <c r="I1695" s="341" t="n"/>
      <c r="J1695" s="322" t="n"/>
      <c r="K1695" s="357" t="n"/>
      <c r="L1695" s="294" t="n"/>
      <c r="M1695" s="294" t="n"/>
      <c r="N1695" s="294" t="n"/>
      <c r="O1695" s="298" t="n"/>
      <c r="P1695" s="300" t="n"/>
      <c r="Q1695" s="385" t="n"/>
      <c r="R1695" s="268" t="n"/>
      <c r="S1695" s="317" t="n"/>
      <c r="T1695" s="314" t="n"/>
      <c r="U1695" s="317" t="n"/>
      <c r="V1695" s="341" t="n"/>
      <c r="W1695" s="341" t="n"/>
      <c r="X1695" s="291" t="n"/>
      <c r="Y1695" s="114" t="n"/>
    </row>
    <row r="1696">
      <c r="C1696" s="320" t="n"/>
      <c r="D1696" s="313" t="n"/>
      <c r="E1696" s="291" t="n"/>
      <c r="F1696" s="294" t="n"/>
      <c r="G1696" s="295" t="n"/>
      <c r="H1696" s="356" t="n"/>
      <c r="I1696" s="341" t="n"/>
      <c r="J1696" s="322" t="n"/>
      <c r="K1696" s="357" t="n"/>
      <c r="L1696" s="294" t="n"/>
      <c r="M1696" s="294" t="n"/>
      <c r="N1696" s="294" t="n"/>
      <c r="O1696" s="298" t="n"/>
      <c r="P1696" s="300" t="n"/>
      <c r="Q1696" s="385" t="n"/>
      <c r="R1696" s="268" t="n"/>
      <c r="S1696" s="317" t="n"/>
      <c r="T1696" s="314" t="n"/>
      <c r="U1696" s="317" t="n"/>
      <c r="V1696" s="341" t="n"/>
      <c r="W1696" s="341" t="n"/>
      <c r="X1696" s="291" t="n"/>
      <c r="Y1696" s="114" t="n"/>
    </row>
    <row r="1697">
      <c r="C1697" s="320" t="n"/>
      <c r="D1697" s="313" t="n"/>
      <c r="E1697" s="291" t="n"/>
      <c r="F1697" s="294" t="n"/>
      <c r="G1697" s="295" t="n"/>
      <c r="H1697" s="356" t="n"/>
      <c r="I1697" s="341" t="n"/>
      <c r="J1697" s="322" t="n"/>
      <c r="K1697" s="357" t="n"/>
      <c r="L1697" s="294" t="n"/>
      <c r="M1697" s="294" t="n"/>
      <c r="N1697" s="294" t="n"/>
      <c r="O1697" s="298" t="n"/>
      <c r="P1697" s="300" t="n"/>
      <c r="Q1697" s="385" t="n"/>
      <c r="R1697" s="268" t="n"/>
      <c r="S1697" s="317" t="n"/>
      <c r="T1697" s="314" t="n"/>
      <c r="U1697" s="317" t="n"/>
      <c r="V1697" s="341" t="n"/>
      <c r="W1697" s="341" t="n"/>
      <c r="X1697" s="291" t="n"/>
      <c r="Y1697" s="114" t="n"/>
    </row>
    <row r="1698">
      <c r="C1698" s="320" t="n"/>
      <c r="D1698" s="313" t="n"/>
      <c r="E1698" s="291" t="n"/>
      <c r="F1698" s="294" t="n"/>
      <c r="G1698" s="295" t="n"/>
      <c r="H1698" s="356" t="n"/>
      <c r="I1698" s="341" t="n"/>
      <c r="J1698" s="322" t="n"/>
      <c r="K1698" s="357" t="n"/>
      <c r="L1698" s="294" t="n"/>
      <c r="M1698" s="294" t="n"/>
      <c r="N1698" s="294" t="n"/>
      <c r="O1698" s="298" t="n"/>
      <c r="P1698" s="300" t="n"/>
      <c r="Q1698" s="385" t="n"/>
      <c r="R1698" s="268" t="n"/>
      <c r="S1698" s="317" t="n"/>
      <c r="T1698" s="314" t="n"/>
      <c r="U1698" s="317" t="n"/>
      <c r="V1698" s="341" t="n"/>
      <c r="W1698" s="341" t="n"/>
      <c r="X1698" s="291" t="n"/>
      <c r="Y1698" s="114" t="n"/>
    </row>
    <row r="1699">
      <c r="C1699" s="320" t="n"/>
      <c r="D1699" s="313" t="n"/>
      <c r="E1699" s="291" t="n"/>
      <c r="F1699" s="294" t="n"/>
      <c r="G1699" s="295" t="n"/>
      <c r="H1699" s="356" t="n"/>
      <c r="I1699" s="341" t="n"/>
      <c r="J1699" s="322" t="n"/>
      <c r="K1699" s="357" t="n"/>
      <c r="L1699" s="294" t="n"/>
      <c r="M1699" s="294" t="n"/>
      <c r="N1699" s="294" t="n"/>
      <c r="O1699" s="298" t="n"/>
      <c r="P1699" s="300" t="n"/>
      <c r="Q1699" s="385" t="n"/>
      <c r="R1699" s="268" t="n"/>
      <c r="S1699" s="317" t="n"/>
      <c r="T1699" s="314" t="n"/>
      <c r="U1699" s="317" t="n"/>
      <c r="V1699" s="341" t="n"/>
      <c r="W1699" s="341" t="n"/>
      <c r="X1699" s="291" t="n"/>
      <c r="Y1699" s="114" t="n"/>
    </row>
    <row r="1700">
      <c r="C1700" s="320" t="n"/>
      <c r="D1700" s="313" t="n"/>
      <c r="E1700" s="291" t="n"/>
      <c r="F1700" s="294" t="n"/>
      <c r="G1700" s="295" t="n"/>
      <c r="H1700" s="356" t="n"/>
      <c r="I1700" s="341" t="n"/>
      <c r="J1700" s="322" t="n"/>
      <c r="K1700" s="357" t="n"/>
      <c r="L1700" s="294" t="n"/>
      <c r="M1700" s="294" t="n"/>
      <c r="N1700" s="294" t="n"/>
      <c r="O1700" s="298" t="n"/>
      <c r="P1700" s="300" t="n"/>
      <c r="Q1700" s="385" t="n"/>
      <c r="R1700" s="268" t="n"/>
      <c r="S1700" s="317" t="n"/>
      <c r="T1700" s="314" t="n"/>
      <c r="U1700" s="317" t="n"/>
      <c r="V1700" s="341" t="n"/>
      <c r="W1700" s="341" t="n"/>
      <c r="X1700" s="291" t="n"/>
      <c r="Y1700" s="114" t="n"/>
    </row>
    <row r="1701">
      <c r="C1701" s="320" t="n"/>
      <c r="D1701" s="313" t="n"/>
      <c r="E1701" s="291" t="n"/>
      <c r="F1701" s="294" t="n"/>
      <c r="G1701" s="295" t="n"/>
      <c r="H1701" s="356" t="n"/>
      <c r="I1701" s="341" t="n"/>
      <c r="J1701" s="322" t="n"/>
      <c r="K1701" s="357" t="n"/>
      <c r="L1701" s="294" t="n"/>
      <c r="M1701" s="294" t="n"/>
      <c r="N1701" s="294" t="n"/>
      <c r="O1701" s="298" t="n"/>
      <c r="P1701" s="300" t="n"/>
      <c r="Q1701" s="385" t="n"/>
      <c r="R1701" s="268" t="n"/>
      <c r="S1701" s="317" t="n"/>
      <c r="T1701" s="314" t="n"/>
      <c r="U1701" s="317" t="n"/>
      <c r="V1701" s="341" t="n"/>
      <c r="W1701" s="341" t="n"/>
      <c r="X1701" s="291" t="n"/>
      <c r="Y1701" s="114" t="n"/>
    </row>
    <row r="1702">
      <c r="C1702" s="320" t="n"/>
      <c r="D1702" s="313" t="n"/>
      <c r="E1702" s="291" t="n"/>
      <c r="F1702" s="294" t="n"/>
      <c r="G1702" s="295" t="n"/>
      <c r="H1702" s="356" t="n"/>
      <c r="I1702" s="341" t="n"/>
      <c r="J1702" s="322" t="n"/>
      <c r="K1702" s="357" t="n"/>
      <c r="L1702" s="294" t="n"/>
      <c r="M1702" s="294" t="n"/>
      <c r="N1702" s="294" t="n"/>
      <c r="O1702" s="298" t="n"/>
      <c r="P1702" s="300" t="n"/>
      <c r="Q1702" s="385" t="n"/>
      <c r="R1702" s="268" t="n"/>
      <c r="S1702" s="317" t="n"/>
      <c r="T1702" s="314" t="n"/>
      <c r="U1702" s="317" t="n"/>
      <c r="V1702" s="341" t="n"/>
      <c r="W1702" s="341" t="n"/>
      <c r="X1702" s="291" t="n"/>
      <c r="Y1702" s="114" t="n"/>
    </row>
    <row r="1703">
      <c r="C1703" s="320" t="n"/>
      <c r="D1703" s="313" t="n"/>
      <c r="E1703" s="291" t="n"/>
      <c r="F1703" s="294" t="n"/>
      <c r="G1703" s="295" t="n"/>
      <c r="H1703" s="356" t="n"/>
      <c r="I1703" s="341" t="n"/>
      <c r="J1703" s="322" t="n"/>
      <c r="K1703" s="357" t="n"/>
      <c r="L1703" s="294" t="n"/>
      <c r="M1703" s="294" t="n"/>
      <c r="N1703" s="294" t="n"/>
      <c r="O1703" s="298" t="n"/>
      <c r="P1703" s="300" t="n"/>
      <c r="Q1703" s="385" t="n"/>
      <c r="R1703" s="268" t="n"/>
      <c r="S1703" s="317" t="n"/>
      <c r="T1703" s="314" t="n"/>
      <c r="U1703" s="317" t="n"/>
      <c r="V1703" s="341" t="n"/>
      <c r="W1703" s="341" t="n"/>
      <c r="X1703" s="291" t="n"/>
      <c r="Y1703" s="114" t="n"/>
    </row>
    <row r="1704">
      <c r="C1704" s="320" t="n"/>
      <c r="D1704" s="313" t="n"/>
      <c r="E1704" s="291" t="n"/>
      <c r="F1704" s="294" t="n"/>
      <c r="G1704" s="295" t="n"/>
      <c r="H1704" s="356" t="n"/>
      <c r="I1704" s="341" t="n"/>
      <c r="J1704" s="322" t="n"/>
      <c r="K1704" s="357" t="n"/>
      <c r="L1704" s="294" t="n"/>
      <c r="M1704" s="294" t="n"/>
      <c r="N1704" s="294" t="n"/>
      <c r="O1704" s="298" t="n"/>
      <c r="P1704" s="300" t="n"/>
      <c r="Q1704" s="385" t="n"/>
      <c r="R1704" s="268" t="n"/>
      <c r="S1704" s="317" t="n"/>
      <c r="T1704" s="314" t="n"/>
      <c r="U1704" s="317" t="n"/>
      <c r="V1704" s="341" t="n"/>
      <c r="W1704" s="341" t="n"/>
      <c r="X1704" s="291" t="n"/>
      <c r="Y1704" s="114" t="n"/>
    </row>
    <row r="1705">
      <c r="C1705" s="320" t="n"/>
      <c r="D1705" s="313" t="n"/>
      <c r="E1705" s="291" t="n"/>
      <c r="F1705" s="294" t="n"/>
      <c r="G1705" s="295" t="n"/>
      <c r="H1705" s="356" t="n"/>
      <c r="I1705" s="341" t="n"/>
      <c r="J1705" s="322" t="n"/>
      <c r="K1705" s="357" t="n"/>
      <c r="L1705" s="294" t="n"/>
      <c r="M1705" s="294" t="n"/>
      <c r="N1705" s="294" t="n"/>
      <c r="O1705" s="298" t="n"/>
      <c r="P1705" s="300" t="n"/>
      <c r="Q1705" s="385" t="n"/>
      <c r="R1705" s="268" t="n"/>
      <c r="S1705" s="317" t="n"/>
      <c r="T1705" s="314" t="n"/>
      <c r="U1705" s="317" t="n"/>
      <c r="V1705" s="341" t="n"/>
      <c r="W1705" s="341" t="n"/>
      <c r="X1705" s="291" t="n"/>
      <c r="Y1705" s="114" t="n"/>
    </row>
    <row r="1706">
      <c r="C1706" s="320" t="n"/>
      <c r="D1706" s="313" t="n"/>
      <c r="E1706" s="291" t="n"/>
      <c r="F1706" s="294" t="n"/>
      <c r="G1706" s="295" t="n"/>
      <c r="H1706" s="356" t="n"/>
      <c r="I1706" s="341" t="n"/>
      <c r="J1706" s="322" t="n"/>
      <c r="K1706" s="357" t="n"/>
      <c r="L1706" s="294" t="n"/>
      <c r="M1706" s="294" t="n"/>
      <c r="N1706" s="294" t="n"/>
      <c r="O1706" s="298" t="n"/>
      <c r="P1706" s="300" t="n"/>
      <c r="Q1706" s="385" t="n"/>
      <c r="R1706" s="268" t="n"/>
      <c r="S1706" s="317" t="n"/>
      <c r="T1706" s="314" t="n"/>
      <c r="U1706" s="317" t="n"/>
      <c r="V1706" s="341" t="n"/>
      <c r="W1706" s="341" t="n"/>
      <c r="X1706" s="291" t="n"/>
      <c r="Y1706" s="114" t="n"/>
    </row>
    <row r="1707">
      <c r="C1707" s="320" t="n"/>
      <c r="D1707" s="313" t="n"/>
      <c r="E1707" s="291" t="n"/>
      <c r="F1707" s="294" t="n"/>
      <c r="G1707" s="295" t="n"/>
      <c r="H1707" s="356" t="n"/>
      <c r="I1707" s="341" t="n"/>
      <c r="J1707" s="322" t="n"/>
      <c r="K1707" s="357" t="n"/>
      <c r="L1707" s="294" t="n"/>
      <c r="M1707" s="294" t="n"/>
      <c r="N1707" s="294" t="n"/>
      <c r="O1707" s="298" t="n"/>
      <c r="P1707" s="300" t="n"/>
      <c r="Q1707" s="385" t="n"/>
      <c r="R1707" s="268" t="n"/>
      <c r="S1707" s="317" t="n"/>
      <c r="T1707" s="314" t="n"/>
      <c r="U1707" s="317" t="n"/>
      <c r="V1707" s="341" t="n"/>
      <c r="W1707" s="341" t="n"/>
      <c r="X1707" s="291" t="n"/>
      <c r="Y1707" s="114" t="n"/>
    </row>
    <row r="1708">
      <c r="C1708" s="320" t="n"/>
      <c r="D1708" s="313" t="n"/>
      <c r="E1708" s="291" t="n"/>
      <c r="F1708" s="294" t="n"/>
      <c r="G1708" s="295" t="n"/>
      <c r="H1708" s="356" t="n"/>
      <c r="I1708" s="341" t="n"/>
      <c r="J1708" s="322" t="n"/>
      <c r="K1708" s="357" t="n"/>
      <c r="L1708" s="294" t="n"/>
      <c r="M1708" s="294" t="n"/>
      <c r="N1708" s="294" t="n"/>
      <c r="O1708" s="298" t="n"/>
      <c r="P1708" s="300" t="n"/>
      <c r="Q1708" s="385" t="n"/>
      <c r="R1708" s="268" t="n"/>
      <c r="S1708" s="317" t="n"/>
      <c r="T1708" s="314" t="n"/>
      <c r="U1708" s="317" t="n"/>
      <c r="V1708" s="341" t="n"/>
      <c r="W1708" s="341" t="n"/>
      <c r="X1708" s="291" t="n"/>
      <c r="Y1708" s="114" t="n"/>
    </row>
    <row r="1709">
      <c r="C1709" s="320" t="n"/>
      <c r="D1709" s="313" t="n"/>
      <c r="E1709" s="291" t="n"/>
      <c r="F1709" s="294" t="n"/>
      <c r="G1709" s="295" t="n"/>
      <c r="H1709" s="356" t="n"/>
      <c r="I1709" s="341" t="n"/>
      <c r="J1709" s="322" t="n"/>
      <c r="K1709" s="357" t="n"/>
      <c r="L1709" s="294" t="n"/>
      <c r="M1709" s="294" t="n"/>
      <c r="N1709" s="294" t="n"/>
      <c r="O1709" s="298" t="n"/>
      <c r="P1709" s="300" t="n"/>
      <c r="Q1709" s="385" t="n"/>
      <c r="R1709" s="268" t="n"/>
      <c r="S1709" s="317" t="n"/>
      <c r="T1709" s="314" t="n"/>
      <c r="U1709" s="317" t="n"/>
      <c r="V1709" s="341" t="n"/>
      <c r="W1709" s="341" t="n"/>
      <c r="X1709" s="291" t="n"/>
      <c r="Y1709" s="114" t="n"/>
    </row>
    <row r="1710">
      <c r="C1710" s="320" t="n"/>
      <c r="D1710" s="313" t="n"/>
      <c r="E1710" s="291" t="n"/>
      <c r="F1710" s="294" t="n"/>
      <c r="G1710" s="295" t="n"/>
      <c r="H1710" s="356" t="n"/>
      <c r="I1710" s="341" t="n"/>
      <c r="J1710" s="322" t="n"/>
      <c r="K1710" s="357" t="n"/>
      <c r="L1710" s="294" t="n"/>
      <c r="M1710" s="294" t="n"/>
      <c r="N1710" s="294" t="n"/>
      <c r="O1710" s="298" t="n"/>
      <c r="P1710" s="300" t="n"/>
      <c r="Q1710" s="385" t="n"/>
      <c r="R1710" s="268" t="n"/>
      <c r="S1710" s="317" t="n"/>
      <c r="T1710" s="314" t="n"/>
      <c r="U1710" s="317" t="n"/>
      <c r="V1710" s="341" t="n"/>
      <c r="W1710" s="341" t="n"/>
      <c r="X1710" s="291" t="n"/>
      <c r="Y1710" s="114" t="n"/>
    </row>
    <row r="1711">
      <c r="C1711" s="320" t="n"/>
      <c r="D1711" s="313" t="n"/>
      <c r="E1711" s="291" t="n"/>
      <c r="F1711" s="294" t="n"/>
      <c r="G1711" s="295" t="n"/>
      <c r="H1711" s="356" t="n"/>
      <c r="I1711" s="341" t="n"/>
      <c r="J1711" s="322" t="n"/>
      <c r="K1711" s="357" t="n"/>
      <c r="L1711" s="294" t="n"/>
      <c r="M1711" s="294" t="n"/>
      <c r="N1711" s="294" t="n"/>
      <c r="O1711" s="298" t="n"/>
      <c r="P1711" s="300" t="n"/>
      <c r="Q1711" s="385" t="n"/>
      <c r="R1711" s="268" t="n"/>
      <c r="S1711" s="317" t="n"/>
      <c r="T1711" s="314" t="n"/>
      <c r="U1711" s="317" t="n"/>
      <c r="V1711" s="341" t="n"/>
      <c r="W1711" s="341" t="n"/>
      <c r="X1711" s="291" t="n"/>
      <c r="Y1711" s="114" t="n"/>
    </row>
    <row r="1712">
      <c r="C1712" s="320" t="n"/>
      <c r="D1712" s="313" t="n"/>
      <c r="E1712" s="291" t="n"/>
      <c r="F1712" s="294" t="n"/>
      <c r="G1712" s="295" t="n"/>
      <c r="H1712" s="356" t="n"/>
      <c r="I1712" s="341" t="n"/>
      <c r="J1712" s="322" t="n"/>
      <c r="K1712" s="357" t="n"/>
      <c r="L1712" s="294" t="n"/>
      <c r="M1712" s="294" t="n"/>
      <c r="N1712" s="294" t="n"/>
      <c r="O1712" s="298" t="n"/>
      <c r="P1712" s="300" t="n"/>
      <c r="Q1712" s="385" t="n"/>
      <c r="R1712" s="268" t="n"/>
      <c r="S1712" s="317" t="n"/>
      <c r="T1712" s="314" t="n"/>
      <c r="U1712" s="317" t="n"/>
      <c r="V1712" s="341" t="n"/>
      <c r="W1712" s="341" t="n"/>
      <c r="X1712" s="291" t="n"/>
      <c r="Y1712" s="114" t="n"/>
    </row>
    <row r="1713">
      <c r="C1713" s="320" t="n"/>
      <c r="D1713" s="313" t="n"/>
      <c r="E1713" s="291" t="n"/>
      <c r="F1713" s="294" t="n"/>
      <c r="G1713" s="295" t="n"/>
      <c r="H1713" s="356" t="n"/>
      <c r="I1713" s="341" t="n"/>
      <c r="J1713" s="322" t="n"/>
      <c r="K1713" s="357" t="n"/>
      <c r="L1713" s="294" t="n"/>
      <c r="M1713" s="294" t="n"/>
      <c r="N1713" s="294" t="n"/>
      <c r="O1713" s="298" t="n"/>
      <c r="P1713" s="300" t="n"/>
      <c r="Q1713" s="385" t="n"/>
      <c r="R1713" s="268" t="n"/>
      <c r="S1713" s="317" t="n"/>
      <c r="T1713" s="314" t="n"/>
      <c r="U1713" s="317" t="n"/>
      <c r="V1713" s="341" t="n"/>
      <c r="W1713" s="341" t="n"/>
      <c r="X1713" s="291" t="n"/>
      <c r="Y1713" s="114" t="n"/>
    </row>
    <row r="1714">
      <c r="C1714" s="320" t="n"/>
      <c r="D1714" s="313" t="n"/>
      <c r="E1714" s="291" t="n"/>
      <c r="F1714" s="294" t="n"/>
      <c r="G1714" s="295" t="n"/>
      <c r="H1714" s="356" t="n"/>
      <c r="I1714" s="341" t="n"/>
      <c r="J1714" s="322" t="n"/>
      <c r="K1714" s="357" t="n"/>
      <c r="L1714" s="294" t="n"/>
      <c r="M1714" s="294" t="n"/>
      <c r="N1714" s="294" t="n"/>
      <c r="O1714" s="298" t="n"/>
      <c r="P1714" s="300" t="n"/>
      <c r="Q1714" s="385" t="n"/>
      <c r="R1714" s="268" t="n"/>
      <c r="S1714" s="317" t="n"/>
      <c r="T1714" s="314" t="n"/>
      <c r="U1714" s="317" t="n"/>
      <c r="V1714" s="341" t="n"/>
      <c r="W1714" s="341" t="n"/>
      <c r="X1714" s="291" t="n"/>
      <c r="Y1714" s="114" t="n"/>
    </row>
    <row r="1715">
      <c r="C1715" s="320" t="n"/>
      <c r="D1715" s="313" t="n"/>
      <c r="E1715" s="291" t="n"/>
      <c r="F1715" s="294" t="n"/>
      <c r="G1715" s="295" t="n"/>
      <c r="H1715" s="356" t="n"/>
      <c r="I1715" s="341" t="n"/>
      <c r="J1715" s="322" t="n"/>
      <c r="K1715" s="357" t="n"/>
      <c r="L1715" s="294" t="n"/>
      <c r="M1715" s="294" t="n"/>
      <c r="N1715" s="294" t="n"/>
      <c r="O1715" s="298" t="n"/>
      <c r="P1715" s="300" t="n"/>
      <c r="Q1715" s="385" t="n"/>
      <c r="R1715" s="268" t="n"/>
      <c r="S1715" s="317" t="n"/>
      <c r="T1715" s="314" t="n"/>
      <c r="U1715" s="317" t="n"/>
      <c r="V1715" s="341" t="n"/>
      <c r="W1715" s="341" t="n"/>
      <c r="X1715" s="291" t="n"/>
      <c r="Y1715" s="114" t="n"/>
    </row>
    <row r="1716">
      <c r="C1716" s="320" t="n"/>
      <c r="D1716" s="313" t="n"/>
      <c r="E1716" s="291" t="n"/>
      <c r="F1716" s="294" t="n"/>
      <c r="G1716" s="295" t="n"/>
      <c r="H1716" s="356" t="n"/>
      <c r="I1716" s="341" t="n"/>
      <c r="J1716" s="322" t="n"/>
      <c r="K1716" s="357" t="n"/>
      <c r="L1716" s="294" t="n"/>
      <c r="M1716" s="294" t="n"/>
      <c r="N1716" s="294" t="n"/>
      <c r="O1716" s="298" t="n"/>
      <c r="P1716" s="300" t="n"/>
      <c r="Q1716" s="385" t="n"/>
      <c r="R1716" s="268" t="n"/>
      <c r="S1716" s="317" t="n"/>
      <c r="T1716" s="314" t="n"/>
      <c r="U1716" s="317" t="n"/>
      <c r="V1716" s="341" t="n"/>
      <c r="W1716" s="341" t="n"/>
      <c r="X1716" s="291" t="n"/>
      <c r="Y1716" s="114" t="n"/>
    </row>
    <row r="1717">
      <c r="C1717" s="320" t="n"/>
      <c r="D1717" s="313" t="n"/>
      <c r="E1717" s="291" t="n"/>
      <c r="F1717" s="294" t="n"/>
      <c r="G1717" s="295" t="n"/>
      <c r="H1717" s="356" t="n"/>
      <c r="I1717" s="341" t="n"/>
      <c r="J1717" s="322" t="n"/>
      <c r="K1717" s="357" t="n"/>
      <c r="L1717" s="294" t="n"/>
      <c r="M1717" s="294" t="n"/>
      <c r="N1717" s="294" t="n"/>
      <c r="O1717" s="298" t="n"/>
      <c r="P1717" s="300" t="n"/>
      <c r="Q1717" s="385" t="n"/>
      <c r="R1717" s="268" t="n"/>
      <c r="S1717" s="317" t="n"/>
      <c r="T1717" s="314" t="n"/>
      <c r="U1717" s="317" t="n"/>
      <c r="V1717" s="341" t="n"/>
      <c r="W1717" s="341" t="n"/>
      <c r="X1717" s="291" t="n"/>
      <c r="Y1717" s="114" t="n"/>
    </row>
    <row r="1718">
      <c r="C1718" s="320" t="n"/>
      <c r="D1718" s="313" t="n"/>
      <c r="E1718" s="291" t="n"/>
      <c r="F1718" s="294" t="n"/>
      <c r="G1718" s="295" t="n"/>
      <c r="H1718" s="356" t="n"/>
      <c r="I1718" s="341" t="n"/>
      <c r="J1718" s="322" t="n"/>
      <c r="K1718" s="357" t="n"/>
      <c r="L1718" s="294" t="n"/>
      <c r="M1718" s="294" t="n"/>
      <c r="N1718" s="294" t="n"/>
      <c r="O1718" s="298" t="n"/>
      <c r="P1718" s="300" t="n"/>
      <c r="Q1718" s="385" t="n"/>
      <c r="R1718" s="268" t="n"/>
      <c r="S1718" s="317" t="n"/>
      <c r="T1718" s="314" t="n"/>
      <c r="U1718" s="317" t="n"/>
      <c r="V1718" s="341" t="n"/>
      <c r="W1718" s="341" t="n"/>
      <c r="X1718" s="291" t="n"/>
      <c r="Y1718" s="114" t="n"/>
    </row>
    <row r="1719">
      <c r="C1719" s="320" t="n"/>
      <c r="D1719" s="313" t="n"/>
      <c r="E1719" s="291" t="n"/>
      <c r="F1719" s="294" t="n"/>
      <c r="G1719" s="295" t="n"/>
      <c r="H1719" s="356" t="n"/>
      <c r="I1719" s="341" t="n"/>
      <c r="J1719" s="322" t="n"/>
      <c r="K1719" s="357" t="n"/>
      <c r="L1719" s="294" t="n"/>
      <c r="M1719" s="294" t="n"/>
      <c r="N1719" s="294" t="n"/>
      <c r="O1719" s="298" t="n"/>
      <c r="P1719" s="300" t="n"/>
      <c r="Q1719" s="385" t="n"/>
      <c r="R1719" s="268" t="n"/>
      <c r="S1719" s="317" t="n"/>
      <c r="T1719" s="314" t="n"/>
      <c r="U1719" s="317" t="n"/>
      <c r="V1719" s="341" t="n"/>
      <c r="W1719" s="341" t="n"/>
      <c r="X1719" s="291" t="n"/>
      <c r="Y1719" s="114" t="n"/>
    </row>
    <row r="1720">
      <c r="C1720" s="320" t="n"/>
      <c r="D1720" s="313" t="n"/>
      <c r="E1720" s="291" t="n"/>
      <c r="F1720" s="294" t="n"/>
      <c r="G1720" s="295" t="n"/>
      <c r="H1720" s="356" t="n"/>
      <c r="I1720" s="341" t="n"/>
      <c r="J1720" s="322" t="n"/>
      <c r="K1720" s="357" t="n"/>
      <c r="L1720" s="294" t="n"/>
      <c r="M1720" s="294" t="n"/>
      <c r="N1720" s="294" t="n"/>
      <c r="O1720" s="298" t="n"/>
      <c r="P1720" s="300" t="n"/>
      <c r="Q1720" s="385" t="n"/>
      <c r="R1720" s="268" t="n"/>
      <c r="S1720" s="317" t="n"/>
      <c r="T1720" s="314" t="n"/>
      <c r="U1720" s="317" t="n"/>
      <c r="V1720" s="341" t="n"/>
      <c r="W1720" s="341" t="n"/>
      <c r="X1720" s="291" t="n"/>
      <c r="Y1720" s="114" t="n"/>
    </row>
    <row r="1721">
      <c r="C1721" s="320" t="n"/>
      <c r="D1721" s="313" t="n"/>
      <c r="E1721" s="291" t="n"/>
      <c r="F1721" s="294" t="n"/>
      <c r="G1721" s="295" t="n"/>
      <c r="H1721" s="356" t="n"/>
      <c r="I1721" s="341" t="n"/>
      <c r="J1721" s="322" t="n"/>
      <c r="K1721" s="357" t="n"/>
      <c r="L1721" s="294" t="n"/>
      <c r="M1721" s="294" t="n"/>
      <c r="N1721" s="294" t="n"/>
      <c r="O1721" s="298" t="n"/>
      <c r="P1721" s="300" t="n"/>
      <c r="Q1721" s="385" t="n"/>
      <c r="R1721" s="268" t="n"/>
      <c r="S1721" s="317" t="n"/>
      <c r="T1721" s="314" t="n"/>
      <c r="U1721" s="317" t="n"/>
      <c r="V1721" s="341" t="n"/>
      <c r="W1721" s="341" t="n"/>
      <c r="X1721" s="291" t="n"/>
      <c r="Y1721" s="114" t="n"/>
    </row>
    <row r="1722">
      <c r="C1722" s="320" t="n"/>
      <c r="D1722" s="313" t="n"/>
      <c r="E1722" s="291" t="n"/>
      <c r="F1722" s="294" t="n"/>
      <c r="G1722" s="295" t="n"/>
      <c r="H1722" s="356" t="n"/>
      <c r="I1722" s="341" t="n"/>
      <c r="J1722" s="322" t="n"/>
      <c r="K1722" s="357" t="n"/>
      <c r="L1722" s="294" t="n"/>
      <c r="M1722" s="294" t="n"/>
      <c r="N1722" s="294" t="n"/>
      <c r="O1722" s="298" t="n"/>
      <c r="P1722" s="300" t="n"/>
      <c r="Q1722" s="385" t="n"/>
      <c r="R1722" s="268" t="n"/>
      <c r="S1722" s="317" t="n"/>
      <c r="T1722" s="314" t="n"/>
      <c r="U1722" s="317" t="n"/>
      <c r="V1722" s="341" t="n"/>
      <c r="W1722" s="341" t="n"/>
      <c r="X1722" s="291" t="n"/>
      <c r="Y1722" s="114" t="n"/>
    </row>
    <row r="1723">
      <c r="C1723" s="320" t="n"/>
      <c r="D1723" s="313" t="n"/>
      <c r="E1723" s="291" t="n"/>
      <c r="F1723" s="294" t="n"/>
      <c r="G1723" s="295" t="n"/>
      <c r="H1723" s="356" t="n"/>
      <c r="I1723" s="341" t="n"/>
      <c r="J1723" s="322" t="n"/>
      <c r="K1723" s="357" t="n"/>
      <c r="L1723" s="294" t="n"/>
      <c r="M1723" s="294" t="n"/>
      <c r="N1723" s="294" t="n"/>
      <c r="O1723" s="298" t="n"/>
      <c r="P1723" s="300" t="n"/>
      <c r="Q1723" s="385" t="n"/>
      <c r="R1723" s="268" t="n"/>
      <c r="S1723" s="317" t="n"/>
      <c r="T1723" s="314" t="n"/>
      <c r="U1723" s="317" t="n"/>
      <c r="V1723" s="341" t="n"/>
      <c r="W1723" s="341" t="n"/>
      <c r="X1723" s="291" t="n"/>
      <c r="Y1723" s="114" t="n"/>
    </row>
    <row r="1724">
      <c r="C1724" s="320" t="n"/>
      <c r="D1724" s="313" t="n"/>
      <c r="E1724" s="291" t="n"/>
      <c r="F1724" s="294" t="n"/>
      <c r="G1724" s="295" t="n"/>
      <c r="H1724" s="356" t="n"/>
      <c r="I1724" s="341" t="n"/>
      <c r="J1724" s="322" t="n"/>
      <c r="K1724" s="357" t="n"/>
      <c r="L1724" s="294" t="n"/>
      <c r="M1724" s="294" t="n"/>
      <c r="N1724" s="294" t="n"/>
      <c r="O1724" s="298" t="n"/>
      <c r="P1724" s="300" t="n"/>
      <c r="Q1724" s="385" t="n"/>
      <c r="R1724" s="268" t="n"/>
      <c r="S1724" s="317" t="n"/>
      <c r="T1724" s="314" t="n"/>
      <c r="U1724" s="317" t="n"/>
      <c r="V1724" s="341" t="n"/>
      <c r="W1724" s="341" t="n"/>
      <c r="X1724" s="291" t="n"/>
      <c r="Y1724" s="114" t="n"/>
    </row>
    <row r="1725">
      <c r="C1725" s="320" t="n"/>
      <c r="D1725" s="313" t="n"/>
      <c r="E1725" s="291" t="n"/>
      <c r="F1725" s="294" t="n"/>
      <c r="G1725" s="295" t="n"/>
      <c r="H1725" s="356" t="n"/>
      <c r="I1725" s="341" t="n"/>
      <c r="J1725" s="322" t="n"/>
      <c r="K1725" s="357" t="n"/>
      <c r="L1725" s="294" t="n"/>
      <c r="M1725" s="294" t="n"/>
      <c r="N1725" s="294" t="n"/>
      <c r="O1725" s="298" t="n"/>
      <c r="P1725" s="300" t="n"/>
      <c r="Q1725" s="385" t="n"/>
      <c r="R1725" s="268" t="n"/>
      <c r="S1725" s="317" t="n"/>
      <c r="T1725" s="314" t="n"/>
      <c r="U1725" s="317" t="n"/>
      <c r="V1725" s="341" t="n"/>
      <c r="W1725" s="341" t="n"/>
      <c r="X1725" s="291" t="n"/>
      <c r="Y1725" s="114" t="n"/>
    </row>
    <row r="1726">
      <c r="C1726" s="320" t="n"/>
      <c r="D1726" s="313" t="n"/>
      <c r="E1726" s="291" t="n"/>
      <c r="F1726" s="294" t="n"/>
      <c r="G1726" s="295" t="n"/>
      <c r="H1726" s="356" t="n"/>
      <c r="I1726" s="341" t="n"/>
      <c r="J1726" s="322" t="n"/>
      <c r="K1726" s="357" t="n"/>
      <c r="L1726" s="294" t="n"/>
      <c r="M1726" s="294" t="n"/>
      <c r="N1726" s="294" t="n"/>
      <c r="O1726" s="298" t="n"/>
      <c r="P1726" s="300" t="n"/>
      <c r="Q1726" s="385" t="n"/>
      <c r="R1726" s="268" t="n"/>
      <c r="S1726" s="317" t="n"/>
      <c r="T1726" s="314" t="n"/>
      <c r="U1726" s="317" t="n"/>
      <c r="V1726" s="341" t="n"/>
      <c r="W1726" s="341" t="n"/>
      <c r="X1726" s="291" t="n"/>
      <c r="Y1726" s="114" t="n"/>
    </row>
    <row r="1727">
      <c r="C1727" s="320" t="n"/>
      <c r="D1727" s="313" t="n"/>
      <c r="E1727" s="291" t="n"/>
      <c r="F1727" s="294" t="n"/>
      <c r="G1727" s="295" t="n"/>
      <c r="H1727" s="356" t="n"/>
      <c r="I1727" s="341" t="n"/>
      <c r="J1727" s="322" t="n"/>
      <c r="K1727" s="357" t="n"/>
      <c r="L1727" s="294" t="n"/>
      <c r="M1727" s="294" t="n"/>
      <c r="N1727" s="294" t="n"/>
      <c r="O1727" s="298" t="n"/>
      <c r="P1727" s="300" t="n"/>
      <c r="Q1727" s="385" t="n"/>
      <c r="R1727" s="268" t="n"/>
      <c r="S1727" s="317" t="n"/>
      <c r="T1727" s="314" t="n"/>
      <c r="U1727" s="317" t="n"/>
      <c r="V1727" s="341" t="n"/>
      <c r="W1727" s="341" t="n"/>
      <c r="X1727" s="291" t="n"/>
      <c r="Y1727" s="114" t="n"/>
    </row>
    <row r="1728">
      <c r="C1728" s="320" t="n"/>
      <c r="D1728" s="313" t="n"/>
      <c r="E1728" s="291" t="n"/>
      <c r="F1728" s="294" t="n"/>
      <c r="G1728" s="295" t="n"/>
      <c r="H1728" s="356" t="n"/>
      <c r="I1728" s="341" t="n"/>
      <c r="J1728" s="322" t="n"/>
      <c r="K1728" s="357" t="n"/>
      <c r="L1728" s="294" t="n"/>
      <c r="M1728" s="294" t="n"/>
      <c r="N1728" s="294" t="n"/>
      <c r="O1728" s="298" t="n"/>
      <c r="P1728" s="300" t="n"/>
      <c r="Q1728" s="385" t="n"/>
      <c r="R1728" s="268" t="n"/>
      <c r="S1728" s="317" t="n"/>
      <c r="T1728" s="314" t="n"/>
      <c r="U1728" s="317" t="n"/>
      <c r="V1728" s="341" t="n"/>
      <c r="W1728" s="341" t="n"/>
      <c r="X1728" s="291" t="n"/>
      <c r="Y1728" s="114" t="n"/>
    </row>
    <row r="1729">
      <c r="C1729" s="320" t="n"/>
      <c r="D1729" s="313" t="n"/>
      <c r="E1729" s="291" t="n"/>
      <c r="F1729" s="294" t="n"/>
      <c r="G1729" s="295" t="n"/>
      <c r="H1729" s="356" t="n"/>
      <c r="I1729" s="341" t="n"/>
      <c r="J1729" s="322" t="n"/>
      <c r="K1729" s="357" t="n"/>
      <c r="L1729" s="294" t="n"/>
      <c r="M1729" s="294" t="n"/>
      <c r="N1729" s="294" t="n"/>
      <c r="O1729" s="298" t="n"/>
      <c r="P1729" s="300" t="n"/>
      <c r="Q1729" s="385" t="n"/>
      <c r="R1729" s="268" t="n"/>
      <c r="S1729" s="317" t="n"/>
      <c r="T1729" s="314" t="n"/>
      <c r="U1729" s="317" t="n"/>
      <c r="V1729" s="341" t="n"/>
      <c r="W1729" s="341" t="n"/>
      <c r="X1729" s="291" t="n"/>
      <c r="Y1729" s="114" t="n"/>
    </row>
    <row r="1730">
      <c r="C1730" s="320" t="n"/>
      <c r="D1730" s="313" t="n"/>
      <c r="E1730" s="291" t="n"/>
      <c r="F1730" s="294" t="n"/>
      <c r="G1730" s="295" t="n"/>
      <c r="H1730" s="356" t="n"/>
      <c r="I1730" s="341" t="n"/>
      <c r="J1730" s="322" t="n"/>
      <c r="K1730" s="357" t="n"/>
      <c r="L1730" s="294" t="n"/>
      <c r="M1730" s="294" t="n"/>
      <c r="N1730" s="294" t="n"/>
      <c r="O1730" s="298" t="n"/>
      <c r="P1730" s="300" t="n"/>
      <c r="Q1730" s="385" t="n"/>
      <c r="R1730" s="268" t="n"/>
      <c r="S1730" s="317" t="n"/>
      <c r="T1730" s="314" t="n"/>
      <c r="U1730" s="317" t="n"/>
      <c r="V1730" s="341" t="n"/>
      <c r="W1730" s="341" t="n"/>
      <c r="X1730" s="291" t="n"/>
      <c r="Y1730" s="114" t="n"/>
    </row>
    <row r="1731">
      <c r="C1731" s="320" t="n"/>
      <c r="D1731" s="313" t="n"/>
      <c r="E1731" s="291" t="n"/>
      <c r="F1731" s="294" t="n"/>
      <c r="G1731" s="295" t="n"/>
      <c r="H1731" s="356" t="n"/>
      <c r="I1731" s="341" t="n"/>
      <c r="J1731" s="322" t="n"/>
      <c r="K1731" s="357" t="n"/>
      <c r="L1731" s="294" t="n"/>
      <c r="M1731" s="294" t="n"/>
      <c r="N1731" s="294" t="n"/>
      <c r="O1731" s="298" t="n"/>
      <c r="P1731" s="300" t="n"/>
      <c r="Q1731" s="385" t="n"/>
      <c r="R1731" s="268" t="n"/>
      <c r="S1731" s="317" t="n"/>
      <c r="T1731" s="314" t="n"/>
      <c r="U1731" s="317" t="n"/>
      <c r="V1731" s="341" t="n"/>
      <c r="W1731" s="341" t="n"/>
      <c r="X1731" s="291" t="n"/>
      <c r="Y1731" s="114" t="n"/>
    </row>
    <row r="1732">
      <c r="C1732" s="320" t="n"/>
      <c r="D1732" s="313" t="n"/>
      <c r="E1732" s="291" t="n"/>
      <c r="F1732" s="294" t="n"/>
      <c r="G1732" s="295" t="n"/>
      <c r="H1732" s="356" t="n"/>
      <c r="I1732" s="341" t="n"/>
      <c r="J1732" s="322" t="n"/>
      <c r="K1732" s="357" t="n"/>
      <c r="L1732" s="294" t="n"/>
      <c r="M1732" s="294" t="n"/>
      <c r="N1732" s="294" t="n"/>
      <c r="O1732" s="298" t="n"/>
      <c r="P1732" s="300" t="n"/>
      <c r="Q1732" s="385" t="n"/>
      <c r="R1732" s="268" t="n"/>
      <c r="S1732" s="317" t="n"/>
      <c r="T1732" s="314" t="n"/>
      <c r="U1732" s="317" t="n"/>
      <c r="V1732" s="341" t="n"/>
      <c r="W1732" s="341" t="n"/>
      <c r="X1732" s="291" t="n"/>
      <c r="Y1732" s="114" t="n"/>
    </row>
    <row r="1733">
      <c r="C1733" s="320" t="n"/>
      <c r="D1733" s="313" t="n"/>
      <c r="E1733" s="291" t="n"/>
      <c r="F1733" s="294" t="n"/>
      <c r="G1733" s="295" t="n"/>
      <c r="H1733" s="356" t="n"/>
      <c r="I1733" s="341" t="n"/>
      <c r="J1733" s="322" t="n"/>
      <c r="K1733" s="357" t="n"/>
      <c r="L1733" s="294" t="n"/>
      <c r="M1733" s="294" t="n"/>
      <c r="N1733" s="294" t="n"/>
      <c r="O1733" s="298" t="n"/>
      <c r="P1733" s="300" t="n"/>
      <c r="Q1733" s="385" t="n"/>
      <c r="R1733" s="268" t="n"/>
      <c r="S1733" s="317" t="n"/>
      <c r="T1733" s="314" t="n"/>
      <c r="U1733" s="317" t="n"/>
      <c r="V1733" s="341" t="n"/>
      <c r="W1733" s="341" t="n"/>
      <c r="X1733" s="291" t="n"/>
      <c r="Y1733" s="114" t="n"/>
    </row>
    <row r="1734">
      <c r="C1734" s="320" t="n"/>
      <c r="D1734" s="313" t="n"/>
      <c r="E1734" s="291" t="n"/>
      <c r="F1734" s="294" t="n"/>
      <c r="G1734" s="295" t="n"/>
      <c r="H1734" s="356" t="n"/>
      <c r="I1734" s="341" t="n"/>
      <c r="J1734" s="322" t="n"/>
      <c r="K1734" s="357" t="n"/>
      <c r="L1734" s="294" t="n"/>
      <c r="M1734" s="294" t="n"/>
      <c r="N1734" s="294" t="n"/>
      <c r="O1734" s="298" t="n"/>
      <c r="P1734" s="300" t="n"/>
      <c r="Q1734" s="385" t="n"/>
      <c r="R1734" s="268" t="n"/>
      <c r="S1734" s="317" t="n"/>
      <c r="T1734" s="314" t="n"/>
      <c r="U1734" s="317" t="n"/>
      <c r="V1734" s="341" t="n"/>
      <c r="W1734" s="341" t="n"/>
      <c r="X1734" s="291" t="n"/>
      <c r="Y1734" s="114" t="n"/>
    </row>
    <row r="1735">
      <c r="C1735" s="320" t="n"/>
      <c r="D1735" s="313" t="n"/>
      <c r="E1735" s="291" t="n"/>
      <c r="F1735" s="294" t="n"/>
      <c r="G1735" s="295" t="n"/>
      <c r="H1735" s="356" t="n"/>
      <c r="I1735" s="341" t="n"/>
      <c r="J1735" s="322" t="n"/>
      <c r="K1735" s="357" t="n"/>
      <c r="L1735" s="294" t="n"/>
      <c r="M1735" s="294" t="n"/>
      <c r="N1735" s="294" t="n"/>
      <c r="O1735" s="298" t="n"/>
      <c r="P1735" s="300" t="n"/>
      <c r="Q1735" s="385" t="n"/>
      <c r="R1735" s="268" t="n"/>
      <c r="S1735" s="317" t="n"/>
      <c r="T1735" s="314" t="n"/>
      <c r="U1735" s="317" t="n"/>
      <c r="V1735" s="341" t="n"/>
      <c r="W1735" s="341" t="n"/>
      <c r="X1735" s="291" t="n"/>
      <c r="Y1735" s="114" t="n"/>
    </row>
    <row r="1736">
      <c r="C1736" s="320" t="n"/>
      <c r="D1736" s="313" t="n"/>
      <c r="E1736" s="291" t="n"/>
      <c r="F1736" s="294" t="n"/>
      <c r="G1736" s="295" t="n"/>
      <c r="H1736" s="356" t="n"/>
      <c r="I1736" s="341" t="n"/>
      <c r="J1736" s="322" t="n"/>
      <c r="K1736" s="357" t="n"/>
      <c r="L1736" s="294" t="n"/>
      <c r="M1736" s="294" t="n"/>
      <c r="N1736" s="294" t="n"/>
      <c r="O1736" s="298" t="n"/>
      <c r="P1736" s="300" t="n"/>
      <c r="Q1736" s="385" t="n"/>
      <c r="R1736" s="268" t="n"/>
      <c r="S1736" s="317" t="n"/>
      <c r="T1736" s="314" t="n"/>
      <c r="U1736" s="317" t="n"/>
      <c r="V1736" s="341" t="n"/>
      <c r="W1736" s="341" t="n"/>
      <c r="X1736" s="291" t="n"/>
      <c r="Y1736" s="114" t="n"/>
    </row>
    <row r="1737">
      <c r="C1737" s="320" t="n"/>
      <c r="D1737" s="313" t="n"/>
      <c r="E1737" s="291" t="n"/>
      <c r="F1737" s="294" t="n"/>
      <c r="G1737" s="295" t="n"/>
      <c r="H1737" s="356" t="n"/>
      <c r="I1737" s="341" t="n"/>
      <c r="J1737" s="322" t="n"/>
      <c r="K1737" s="357" t="n"/>
      <c r="L1737" s="294" t="n"/>
      <c r="M1737" s="294" t="n"/>
      <c r="N1737" s="294" t="n"/>
      <c r="O1737" s="298" t="n"/>
      <c r="P1737" s="300" t="n"/>
      <c r="Q1737" s="385" t="n"/>
      <c r="R1737" s="268" t="n"/>
      <c r="S1737" s="317" t="n"/>
      <c r="T1737" s="314" t="n"/>
      <c r="U1737" s="317" t="n"/>
      <c r="V1737" s="341" t="n"/>
      <c r="W1737" s="341" t="n"/>
      <c r="X1737" s="291" t="n"/>
      <c r="Y1737" s="114" t="n"/>
    </row>
    <row r="1738">
      <c r="C1738" s="320" t="n"/>
      <c r="D1738" s="313" t="n"/>
      <c r="E1738" s="291" t="n"/>
      <c r="F1738" s="294" t="n"/>
      <c r="G1738" s="295" t="n"/>
      <c r="H1738" s="356" t="n"/>
      <c r="I1738" s="341" t="n"/>
      <c r="J1738" s="322" t="n"/>
      <c r="K1738" s="357" t="n"/>
      <c r="L1738" s="294" t="n"/>
      <c r="M1738" s="294" t="n"/>
      <c r="N1738" s="294" t="n"/>
      <c r="O1738" s="298" t="n"/>
      <c r="P1738" s="300" t="n"/>
      <c r="Q1738" s="385" t="n"/>
      <c r="R1738" s="268" t="n"/>
      <c r="S1738" s="317" t="n"/>
      <c r="T1738" s="314" t="n"/>
      <c r="U1738" s="317" t="n"/>
      <c r="V1738" s="341" t="n"/>
      <c r="W1738" s="341" t="n"/>
      <c r="X1738" s="291" t="n"/>
      <c r="Y1738" s="114" t="n"/>
    </row>
    <row r="1739">
      <c r="C1739" s="320" t="n"/>
      <c r="D1739" s="313" t="n"/>
      <c r="E1739" s="291" t="n"/>
      <c r="F1739" s="294" t="n"/>
      <c r="G1739" s="295" t="n"/>
      <c r="H1739" s="356" t="n"/>
      <c r="I1739" s="341" t="n"/>
      <c r="J1739" s="322" t="n"/>
      <c r="K1739" s="357" t="n"/>
      <c r="L1739" s="294" t="n"/>
      <c r="M1739" s="294" t="n"/>
      <c r="N1739" s="294" t="n"/>
      <c r="O1739" s="298" t="n"/>
      <c r="P1739" s="300" t="n"/>
      <c r="Q1739" s="385" t="n"/>
      <c r="R1739" s="268" t="n"/>
      <c r="S1739" s="317" t="n"/>
      <c r="T1739" s="314" t="n"/>
      <c r="U1739" s="317" t="n"/>
      <c r="V1739" s="341" t="n"/>
      <c r="W1739" s="341" t="n"/>
      <c r="X1739" s="291" t="n"/>
      <c r="Y1739" s="114" t="n"/>
    </row>
    <row r="1740">
      <c r="C1740" s="320" t="n"/>
      <c r="D1740" s="313" t="n"/>
      <c r="E1740" s="291" t="n"/>
      <c r="F1740" s="294" t="n"/>
      <c r="G1740" s="295" t="n"/>
      <c r="H1740" s="356" t="n"/>
      <c r="I1740" s="341" t="n"/>
      <c r="J1740" s="322" t="n"/>
      <c r="K1740" s="357" t="n"/>
      <c r="L1740" s="294" t="n"/>
      <c r="M1740" s="294" t="n"/>
      <c r="N1740" s="294" t="n"/>
      <c r="O1740" s="298" t="n"/>
      <c r="P1740" s="300" t="n"/>
      <c r="Q1740" s="385" t="n"/>
      <c r="R1740" s="268" t="n"/>
      <c r="S1740" s="317" t="n"/>
      <c r="T1740" s="314" t="n"/>
      <c r="U1740" s="317" t="n"/>
      <c r="V1740" s="341" t="n"/>
      <c r="W1740" s="341" t="n"/>
      <c r="X1740" s="291" t="n"/>
      <c r="Y1740" s="114" t="n"/>
    </row>
    <row r="1741">
      <c r="C1741" s="320" t="n"/>
      <c r="D1741" s="313" t="n"/>
      <c r="E1741" s="291" t="n"/>
      <c r="F1741" s="294" t="n"/>
      <c r="G1741" s="295" t="n"/>
      <c r="H1741" s="356" t="n"/>
      <c r="I1741" s="341" t="n"/>
      <c r="J1741" s="322" t="n"/>
      <c r="K1741" s="357" t="n"/>
      <c r="L1741" s="294" t="n"/>
      <c r="M1741" s="294" t="n"/>
      <c r="N1741" s="294" t="n"/>
      <c r="O1741" s="298" t="n"/>
      <c r="P1741" s="300" t="n"/>
      <c r="Q1741" s="385" t="n"/>
      <c r="R1741" s="268" t="n"/>
      <c r="S1741" s="317" t="n"/>
      <c r="T1741" s="314" t="n"/>
      <c r="U1741" s="317" t="n"/>
      <c r="V1741" s="341" t="n"/>
      <c r="W1741" s="341" t="n"/>
      <c r="X1741" s="291" t="n"/>
      <c r="Y1741" s="114" t="n"/>
    </row>
    <row r="1742">
      <c r="C1742" s="320" t="n"/>
      <c r="D1742" s="313" t="n"/>
      <c r="E1742" s="291" t="n"/>
      <c r="F1742" s="294" t="n"/>
      <c r="G1742" s="295" t="n"/>
      <c r="H1742" s="356" t="n"/>
      <c r="I1742" s="341" t="n"/>
      <c r="J1742" s="322" t="n"/>
      <c r="K1742" s="357" t="n"/>
      <c r="L1742" s="294" t="n"/>
      <c r="M1742" s="294" t="n"/>
      <c r="N1742" s="294" t="n"/>
      <c r="O1742" s="298" t="n"/>
      <c r="P1742" s="300" t="n"/>
      <c r="Q1742" s="385" t="n"/>
      <c r="R1742" s="268" t="n"/>
      <c r="S1742" s="317" t="n"/>
      <c r="T1742" s="314" t="n"/>
      <c r="U1742" s="317" t="n"/>
      <c r="V1742" s="341" t="n"/>
      <c r="W1742" s="341" t="n"/>
      <c r="X1742" s="291" t="n"/>
      <c r="Y1742" s="114" t="n"/>
    </row>
    <row r="1743">
      <c r="C1743" s="320" t="n"/>
      <c r="D1743" s="313" t="n"/>
      <c r="E1743" s="291" t="n"/>
      <c r="F1743" s="294" t="n"/>
      <c r="G1743" s="295" t="n"/>
      <c r="H1743" s="356" t="n"/>
      <c r="I1743" s="341" t="n"/>
      <c r="J1743" s="322" t="n"/>
      <c r="K1743" s="357" t="n"/>
      <c r="L1743" s="294" t="n"/>
      <c r="M1743" s="294" t="n"/>
      <c r="N1743" s="294" t="n"/>
      <c r="O1743" s="298" t="n"/>
      <c r="P1743" s="300" t="n"/>
      <c r="Q1743" s="385" t="n"/>
      <c r="R1743" s="268" t="n"/>
      <c r="S1743" s="317" t="n"/>
      <c r="T1743" s="314" t="n"/>
      <c r="U1743" s="317" t="n"/>
      <c r="V1743" s="341" t="n"/>
      <c r="W1743" s="341" t="n"/>
      <c r="X1743" s="291" t="n"/>
      <c r="Y1743" s="114" t="n"/>
    </row>
    <row r="1744">
      <c r="C1744" s="320" t="n"/>
      <c r="D1744" s="313" t="n"/>
      <c r="E1744" s="291" t="n"/>
      <c r="F1744" s="294" t="n"/>
      <c r="G1744" s="295" t="n"/>
      <c r="H1744" s="356" t="n"/>
      <c r="I1744" s="341" t="n"/>
      <c r="J1744" s="322" t="n"/>
      <c r="K1744" s="357" t="n"/>
      <c r="L1744" s="294" t="n"/>
      <c r="M1744" s="294" t="n"/>
      <c r="N1744" s="294" t="n"/>
      <c r="O1744" s="298" t="n"/>
      <c r="P1744" s="300" t="n"/>
      <c r="Q1744" s="385" t="n"/>
      <c r="R1744" s="268" t="n"/>
      <c r="S1744" s="317" t="n"/>
      <c r="T1744" s="314" t="n"/>
      <c r="U1744" s="317" t="n"/>
      <c r="V1744" s="341" t="n"/>
      <c r="W1744" s="341" t="n"/>
      <c r="X1744" s="291" t="n"/>
      <c r="Y1744" s="114" t="n"/>
    </row>
    <row r="1745">
      <c r="C1745" s="320" t="n"/>
      <c r="D1745" s="313" t="n"/>
      <c r="E1745" s="291" t="n"/>
      <c r="F1745" s="294" t="n"/>
      <c r="G1745" s="295" t="n"/>
      <c r="H1745" s="356" t="n"/>
      <c r="I1745" s="341" t="n"/>
      <c r="J1745" s="322" t="n"/>
      <c r="K1745" s="357" t="n"/>
      <c r="L1745" s="294" t="n"/>
      <c r="M1745" s="294" t="n"/>
      <c r="N1745" s="294" t="n"/>
      <c r="O1745" s="298" t="n"/>
      <c r="P1745" s="300" t="n"/>
      <c r="Q1745" s="385" t="n"/>
      <c r="R1745" s="268" t="n"/>
      <c r="S1745" s="317" t="n"/>
      <c r="T1745" s="314" t="n"/>
      <c r="U1745" s="317" t="n"/>
      <c r="V1745" s="341" t="n"/>
      <c r="W1745" s="341" t="n"/>
      <c r="X1745" s="291" t="n"/>
      <c r="Y1745" s="114" t="n"/>
    </row>
    <row r="1746">
      <c r="C1746" s="320" t="n"/>
      <c r="D1746" s="313" t="n"/>
      <c r="E1746" s="291" t="n"/>
      <c r="F1746" s="294" t="n"/>
      <c r="G1746" s="295" t="n"/>
      <c r="H1746" s="356" t="n"/>
      <c r="I1746" s="341" t="n"/>
      <c r="J1746" s="322" t="n"/>
      <c r="K1746" s="357" t="n"/>
      <c r="L1746" s="294" t="n"/>
      <c r="M1746" s="294" t="n"/>
      <c r="N1746" s="294" t="n"/>
      <c r="O1746" s="298" t="n"/>
      <c r="P1746" s="300" t="n"/>
      <c r="Q1746" s="385" t="n"/>
      <c r="R1746" s="268" t="n"/>
      <c r="S1746" s="317" t="n"/>
      <c r="T1746" s="314" t="n"/>
      <c r="U1746" s="317" t="n"/>
      <c r="V1746" s="341" t="n"/>
      <c r="W1746" s="341" t="n"/>
      <c r="X1746" s="291" t="n"/>
      <c r="Y1746" s="114" t="n"/>
    </row>
    <row r="1747">
      <c r="C1747" s="320" t="n"/>
      <c r="D1747" s="313" t="n"/>
      <c r="E1747" s="291" t="n"/>
      <c r="F1747" s="294" t="n"/>
      <c r="G1747" s="295" t="n"/>
      <c r="H1747" s="356" t="n"/>
      <c r="I1747" s="341" t="n"/>
      <c r="J1747" s="322" t="n"/>
      <c r="K1747" s="357" t="n"/>
      <c r="L1747" s="294" t="n"/>
      <c r="M1747" s="294" t="n"/>
      <c r="N1747" s="294" t="n"/>
      <c r="O1747" s="298" t="n"/>
      <c r="P1747" s="300" t="n"/>
      <c r="Q1747" s="385" t="n"/>
      <c r="R1747" s="268" t="n"/>
      <c r="S1747" s="317" t="n"/>
      <c r="T1747" s="314" t="n"/>
      <c r="U1747" s="317" t="n"/>
      <c r="V1747" s="341" t="n"/>
      <c r="W1747" s="341" t="n"/>
      <c r="X1747" s="291" t="n"/>
      <c r="Y1747" s="114" t="n"/>
    </row>
    <row r="1748">
      <c r="C1748" s="320" t="n"/>
      <c r="D1748" s="313" t="n"/>
      <c r="E1748" s="291" t="n"/>
      <c r="F1748" s="294" t="n"/>
      <c r="G1748" s="295" t="n"/>
      <c r="H1748" s="356" t="n"/>
      <c r="I1748" s="341" t="n"/>
      <c r="J1748" s="322" t="n"/>
      <c r="K1748" s="357" t="n"/>
      <c r="L1748" s="294" t="n"/>
      <c r="M1748" s="294" t="n"/>
      <c r="N1748" s="294" t="n"/>
      <c r="O1748" s="298" t="n"/>
      <c r="P1748" s="300" t="n"/>
      <c r="Q1748" s="385" t="n"/>
      <c r="R1748" s="268" t="n"/>
      <c r="S1748" s="317" t="n"/>
      <c r="T1748" s="314" t="n"/>
      <c r="U1748" s="317" t="n"/>
      <c r="V1748" s="341" t="n"/>
      <c r="W1748" s="341" t="n"/>
      <c r="X1748" s="291" t="n"/>
      <c r="Y1748" s="114" t="n"/>
    </row>
    <row r="1749">
      <c r="C1749" s="320" t="n"/>
      <c r="D1749" s="313" t="n"/>
      <c r="E1749" s="291" t="n"/>
      <c r="F1749" s="294" t="n"/>
      <c r="G1749" s="295" t="n"/>
      <c r="H1749" s="356" t="n"/>
      <c r="I1749" s="341" t="n"/>
      <c r="J1749" s="322" t="n"/>
      <c r="K1749" s="357" t="n"/>
      <c r="L1749" s="294" t="n"/>
      <c r="M1749" s="294" t="n"/>
      <c r="N1749" s="294" t="n"/>
      <c r="O1749" s="298" t="n"/>
      <c r="P1749" s="300" t="n"/>
      <c r="Q1749" s="385" t="n"/>
      <c r="R1749" s="268" t="n"/>
      <c r="S1749" s="317" t="n"/>
      <c r="T1749" s="314" t="n"/>
      <c r="U1749" s="317" t="n"/>
      <c r="V1749" s="341" t="n"/>
      <c r="W1749" s="341" t="n"/>
      <c r="X1749" s="291" t="n"/>
      <c r="Y1749" s="114" t="n"/>
    </row>
    <row r="1750">
      <c r="C1750" s="320" t="n"/>
      <c r="D1750" s="313" t="n"/>
      <c r="E1750" s="291" t="n"/>
      <c r="F1750" s="294" t="n"/>
      <c r="G1750" s="295" t="n"/>
      <c r="H1750" s="356" t="n"/>
      <c r="I1750" s="341" t="n"/>
      <c r="J1750" s="322" t="n"/>
      <c r="K1750" s="357" t="n"/>
      <c r="L1750" s="294" t="n"/>
      <c r="M1750" s="294" t="n"/>
      <c r="N1750" s="294" t="n"/>
      <c r="O1750" s="298" t="n"/>
      <c r="P1750" s="300" t="n"/>
      <c r="Q1750" s="385" t="n"/>
      <c r="R1750" s="268" t="n"/>
      <c r="S1750" s="317" t="n"/>
      <c r="T1750" s="314" t="n"/>
      <c r="U1750" s="317" t="n"/>
      <c r="V1750" s="341" t="n"/>
      <c r="W1750" s="341" t="n"/>
      <c r="X1750" s="291" t="n"/>
      <c r="Y1750" s="114" t="n"/>
    </row>
    <row r="1751">
      <c r="C1751" s="320" t="n"/>
      <c r="D1751" s="313" t="n"/>
      <c r="E1751" s="291" t="n"/>
      <c r="F1751" s="294" t="n"/>
      <c r="G1751" s="295" t="n"/>
      <c r="H1751" s="356" t="n"/>
      <c r="I1751" s="341" t="n"/>
      <c r="J1751" s="322" t="n"/>
      <c r="K1751" s="357" t="n"/>
      <c r="L1751" s="294" t="n"/>
      <c r="M1751" s="294" t="n"/>
      <c r="N1751" s="294" t="n"/>
      <c r="O1751" s="298" t="n"/>
      <c r="P1751" s="300" t="n"/>
      <c r="Q1751" s="385" t="n"/>
      <c r="R1751" s="268" t="n"/>
      <c r="S1751" s="317" t="n"/>
      <c r="T1751" s="314" t="n"/>
      <c r="U1751" s="317" t="n"/>
      <c r="V1751" s="341" t="n"/>
      <c r="W1751" s="341" t="n"/>
      <c r="X1751" s="291" t="n"/>
      <c r="Y1751" s="114" t="n"/>
    </row>
    <row r="1752">
      <c r="C1752" s="320" t="n"/>
      <c r="D1752" s="313" t="n"/>
      <c r="E1752" s="291" t="n"/>
      <c r="F1752" s="294" t="n"/>
      <c r="G1752" s="295" t="n"/>
      <c r="H1752" s="356" t="n"/>
      <c r="I1752" s="341" t="n"/>
      <c r="J1752" s="322" t="n"/>
      <c r="K1752" s="357" t="n"/>
      <c r="L1752" s="294" t="n"/>
      <c r="M1752" s="294" t="n"/>
      <c r="N1752" s="294" t="n"/>
      <c r="O1752" s="298" t="n"/>
      <c r="P1752" s="300" t="n"/>
      <c r="Q1752" s="385" t="n"/>
      <c r="R1752" s="268" t="n"/>
      <c r="S1752" s="317" t="n"/>
      <c r="T1752" s="314" t="n"/>
      <c r="U1752" s="317" t="n"/>
      <c r="V1752" s="341" t="n"/>
      <c r="W1752" s="341" t="n"/>
      <c r="X1752" s="291" t="n"/>
      <c r="Y1752" s="114" t="n"/>
    </row>
    <row r="1753">
      <c r="C1753" s="320" t="n"/>
      <c r="D1753" s="313" t="n"/>
      <c r="E1753" s="291" t="n"/>
      <c r="F1753" s="294" t="n"/>
      <c r="G1753" s="295" t="n"/>
      <c r="H1753" s="356" t="n"/>
      <c r="I1753" s="341" t="n"/>
      <c r="J1753" s="322" t="n"/>
      <c r="K1753" s="357" t="n"/>
      <c r="L1753" s="294" t="n"/>
      <c r="M1753" s="294" t="n"/>
      <c r="N1753" s="294" t="n"/>
      <c r="O1753" s="298" t="n"/>
      <c r="P1753" s="300" t="n"/>
      <c r="Q1753" s="385" t="n"/>
      <c r="R1753" s="268" t="n"/>
      <c r="S1753" s="317" t="n"/>
      <c r="T1753" s="314" t="n"/>
      <c r="U1753" s="317" t="n"/>
      <c r="V1753" s="341" t="n"/>
      <c r="W1753" s="341" t="n"/>
      <c r="X1753" s="291" t="n"/>
      <c r="Y1753" s="114" t="n"/>
    </row>
    <row r="1754">
      <c r="C1754" s="320" t="n"/>
      <c r="D1754" s="313" t="n"/>
      <c r="E1754" s="291" t="n"/>
      <c r="F1754" s="294" t="n"/>
      <c r="G1754" s="295" t="n"/>
      <c r="H1754" s="356" t="n"/>
      <c r="I1754" s="341" t="n"/>
      <c r="J1754" s="322" t="n"/>
      <c r="K1754" s="357" t="n"/>
      <c r="L1754" s="294" t="n"/>
      <c r="M1754" s="294" t="n"/>
      <c r="N1754" s="294" t="n"/>
      <c r="O1754" s="298" t="n"/>
      <c r="P1754" s="300" t="n"/>
      <c r="Q1754" s="385" t="n"/>
      <c r="R1754" s="268" t="n"/>
      <c r="S1754" s="317" t="n"/>
      <c r="T1754" s="314" t="n"/>
      <c r="U1754" s="317" t="n"/>
      <c r="V1754" s="341" t="n"/>
      <c r="W1754" s="341" t="n"/>
      <c r="X1754" s="291" t="n"/>
      <c r="Y1754" s="114" t="n"/>
    </row>
    <row r="1755">
      <c r="C1755" s="320" t="n"/>
      <c r="D1755" s="313" t="n"/>
      <c r="E1755" s="291" t="n"/>
      <c r="F1755" s="294" t="n"/>
      <c r="G1755" s="295" t="n"/>
      <c r="H1755" s="356" t="n"/>
      <c r="I1755" s="341" t="n"/>
      <c r="J1755" s="322" t="n"/>
      <c r="K1755" s="357" t="n"/>
      <c r="L1755" s="294" t="n"/>
      <c r="M1755" s="294" t="n"/>
      <c r="N1755" s="294" t="n"/>
      <c r="O1755" s="298" t="n"/>
      <c r="P1755" s="300" t="n"/>
      <c r="Q1755" s="385" t="n"/>
      <c r="R1755" s="268" t="n"/>
      <c r="S1755" s="317" t="n"/>
      <c r="T1755" s="314" t="n"/>
      <c r="U1755" s="317" t="n"/>
      <c r="V1755" s="341" t="n"/>
      <c r="W1755" s="341" t="n"/>
      <c r="X1755" s="291" t="n"/>
      <c r="Y1755" s="114" t="n"/>
    </row>
    <row r="1756">
      <c r="C1756" s="320" t="n"/>
      <c r="D1756" s="313" t="n"/>
      <c r="E1756" s="291" t="n"/>
      <c r="F1756" s="294" t="n"/>
      <c r="G1756" s="295" t="n"/>
      <c r="H1756" s="356" t="n"/>
      <c r="I1756" s="341" t="n"/>
      <c r="J1756" s="322" t="n"/>
      <c r="K1756" s="357" t="n"/>
      <c r="L1756" s="294" t="n"/>
      <c r="M1756" s="294" t="n"/>
      <c r="N1756" s="294" t="n"/>
      <c r="O1756" s="298" t="n"/>
      <c r="P1756" s="300" t="n"/>
      <c r="Q1756" s="385" t="n"/>
      <c r="R1756" s="268" t="n"/>
      <c r="S1756" s="317" t="n"/>
      <c r="T1756" s="314" t="n"/>
      <c r="U1756" s="317" t="n"/>
      <c r="V1756" s="341" t="n"/>
      <c r="W1756" s="341" t="n"/>
      <c r="X1756" s="291" t="n"/>
      <c r="Y1756" s="114" t="n"/>
    </row>
    <row r="1757">
      <c r="C1757" s="320" t="n"/>
      <c r="D1757" s="313" t="n"/>
      <c r="E1757" s="291" t="n"/>
      <c r="F1757" s="294" t="n"/>
      <c r="G1757" s="295" t="n"/>
      <c r="H1757" s="356" t="n"/>
      <c r="I1757" s="341" t="n"/>
      <c r="J1757" s="322" t="n"/>
      <c r="K1757" s="357" t="n"/>
      <c r="L1757" s="294" t="n"/>
      <c r="M1757" s="294" t="n"/>
      <c r="N1757" s="294" t="n"/>
      <c r="O1757" s="298" t="n"/>
      <c r="P1757" s="300" t="n"/>
      <c r="Q1757" s="385" t="n"/>
      <c r="R1757" s="268" t="n"/>
      <c r="S1757" s="317" t="n"/>
      <c r="T1757" s="314" t="n"/>
      <c r="U1757" s="317" t="n"/>
      <c r="V1757" s="341" t="n"/>
      <c r="W1757" s="341" t="n"/>
      <c r="X1757" s="291" t="n"/>
      <c r="Y1757" s="114" t="n"/>
    </row>
    <row r="1758">
      <c r="C1758" s="320" t="n"/>
      <c r="D1758" s="313" t="n"/>
      <c r="E1758" s="291" t="n"/>
      <c r="F1758" s="294" t="n"/>
      <c r="G1758" s="295" t="n"/>
      <c r="H1758" s="356" t="n"/>
      <c r="I1758" s="341" t="n"/>
      <c r="J1758" s="322" t="n"/>
      <c r="K1758" s="357" t="n"/>
      <c r="L1758" s="294" t="n"/>
      <c r="M1758" s="294" t="n"/>
      <c r="N1758" s="294" t="n"/>
      <c r="O1758" s="298" t="n"/>
      <c r="P1758" s="300" t="n"/>
      <c r="Q1758" s="385" t="n"/>
      <c r="R1758" s="268" t="n"/>
      <c r="S1758" s="317" t="n"/>
      <c r="T1758" s="314" t="n"/>
      <c r="U1758" s="317" t="n"/>
      <c r="V1758" s="341" t="n"/>
      <c r="W1758" s="341" t="n"/>
      <c r="X1758" s="291" t="n"/>
      <c r="Y1758" s="114" t="n"/>
    </row>
    <row r="1759">
      <c r="C1759" s="320" t="n"/>
      <c r="D1759" s="313" t="n"/>
      <c r="E1759" s="291" t="n"/>
      <c r="F1759" s="294" t="n"/>
      <c r="G1759" s="295" t="n"/>
      <c r="H1759" s="356" t="n"/>
      <c r="I1759" s="341" t="n"/>
      <c r="J1759" s="322" t="n"/>
      <c r="K1759" s="357" t="n"/>
      <c r="L1759" s="294" t="n"/>
      <c r="M1759" s="294" t="n"/>
      <c r="N1759" s="294" t="n"/>
      <c r="O1759" s="298" t="n"/>
      <c r="P1759" s="300" t="n"/>
      <c r="Q1759" s="385" t="n"/>
      <c r="R1759" s="268" t="n"/>
      <c r="S1759" s="317" t="n"/>
      <c r="T1759" s="314" t="n"/>
      <c r="U1759" s="317" t="n"/>
      <c r="V1759" s="341" t="n"/>
      <c r="W1759" s="341" t="n"/>
      <c r="X1759" s="291" t="n"/>
      <c r="Y1759" s="114" t="n"/>
    </row>
    <row r="1760">
      <c r="C1760" s="320" t="n"/>
      <c r="D1760" s="313" t="n"/>
      <c r="E1760" s="291" t="n"/>
      <c r="F1760" s="294" t="n"/>
      <c r="G1760" s="295" t="n"/>
      <c r="H1760" s="356" t="n"/>
      <c r="I1760" s="341" t="n"/>
      <c r="J1760" s="322" t="n"/>
      <c r="K1760" s="357" t="n"/>
      <c r="L1760" s="294" t="n"/>
      <c r="M1760" s="294" t="n"/>
      <c r="N1760" s="294" t="n"/>
      <c r="O1760" s="298" t="n"/>
      <c r="P1760" s="300" t="n"/>
      <c r="Q1760" s="385" t="n"/>
      <c r="R1760" s="268" t="n"/>
      <c r="S1760" s="317" t="n"/>
      <c r="T1760" s="314" t="n"/>
      <c r="U1760" s="317" t="n"/>
      <c r="V1760" s="341" t="n"/>
      <c r="W1760" s="341" t="n"/>
      <c r="X1760" s="291" t="n"/>
      <c r="Y1760" s="114" t="n"/>
    </row>
    <row r="1761">
      <c r="C1761" s="320" t="n"/>
      <c r="D1761" s="313" t="n"/>
      <c r="E1761" s="291" t="n"/>
      <c r="F1761" s="294" t="n"/>
      <c r="G1761" s="295" t="n"/>
      <c r="H1761" s="356" t="n"/>
      <c r="I1761" s="341" t="n"/>
      <c r="J1761" s="322" t="n"/>
      <c r="K1761" s="357" t="n"/>
      <c r="L1761" s="294" t="n"/>
      <c r="M1761" s="294" t="n"/>
      <c r="N1761" s="294" t="n"/>
      <c r="O1761" s="298" t="n"/>
      <c r="P1761" s="300" t="n"/>
      <c r="Q1761" s="385" t="n"/>
      <c r="R1761" s="268" t="n"/>
      <c r="S1761" s="317" t="n"/>
      <c r="T1761" s="314" t="n"/>
      <c r="U1761" s="317" t="n"/>
      <c r="V1761" s="341" t="n"/>
      <c r="W1761" s="341" t="n"/>
      <c r="X1761" s="291" t="n"/>
      <c r="Y1761" s="114" t="n"/>
    </row>
    <row r="1762">
      <c r="C1762" s="320" t="n"/>
      <c r="D1762" s="313" t="n"/>
      <c r="E1762" s="291" t="n"/>
      <c r="F1762" s="294" t="n"/>
      <c r="G1762" s="295" t="n"/>
      <c r="H1762" s="356" t="n"/>
      <c r="I1762" s="341" t="n"/>
      <c r="J1762" s="322" t="n"/>
      <c r="K1762" s="357" t="n"/>
      <c r="L1762" s="294" t="n"/>
      <c r="M1762" s="294" t="n"/>
      <c r="N1762" s="294" t="n"/>
      <c r="O1762" s="298" t="n"/>
      <c r="P1762" s="300" t="n"/>
      <c r="Q1762" s="385" t="n"/>
      <c r="R1762" s="268" t="n"/>
      <c r="S1762" s="317" t="n"/>
      <c r="T1762" s="314" t="n"/>
      <c r="U1762" s="317" t="n"/>
      <c r="V1762" s="341" t="n"/>
      <c r="W1762" s="341" t="n"/>
      <c r="X1762" s="291" t="n"/>
      <c r="Y1762" s="114" t="n"/>
    </row>
    <row r="1763">
      <c r="C1763" s="320" t="n"/>
      <c r="D1763" s="313" t="n"/>
      <c r="E1763" s="291" t="n"/>
      <c r="F1763" s="294" t="n"/>
      <c r="G1763" s="295" t="n"/>
      <c r="H1763" s="356" t="n"/>
      <c r="I1763" s="341" t="n"/>
      <c r="J1763" s="322" t="n"/>
      <c r="K1763" s="357" t="n"/>
      <c r="L1763" s="294" t="n"/>
      <c r="M1763" s="294" t="n"/>
      <c r="N1763" s="294" t="n"/>
      <c r="O1763" s="298" t="n"/>
      <c r="P1763" s="300" t="n"/>
      <c r="Q1763" s="385" t="n"/>
      <c r="R1763" s="268" t="n"/>
      <c r="S1763" s="317" t="n"/>
      <c r="T1763" s="314" t="n"/>
      <c r="U1763" s="317" t="n"/>
      <c r="V1763" s="341" t="n"/>
      <c r="W1763" s="341" t="n"/>
      <c r="X1763" s="291" t="n"/>
      <c r="Y1763" s="114" t="n"/>
    </row>
    <row r="1764">
      <c r="C1764" s="320" t="n"/>
      <c r="D1764" s="313" t="n"/>
      <c r="E1764" s="291" t="n"/>
      <c r="F1764" s="294" t="n"/>
      <c r="G1764" s="295" t="n"/>
      <c r="H1764" s="356" t="n"/>
      <c r="I1764" s="341" t="n"/>
      <c r="J1764" s="322" t="n"/>
      <c r="K1764" s="357" t="n"/>
      <c r="L1764" s="294" t="n"/>
      <c r="M1764" s="294" t="n"/>
      <c r="N1764" s="294" t="n"/>
      <c r="O1764" s="298" t="n"/>
      <c r="P1764" s="300" t="n"/>
      <c r="Q1764" s="385" t="n"/>
      <c r="R1764" s="268" t="n"/>
      <c r="S1764" s="317" t="n"/>
      <c r="T1764" s="314" t="n"/>
      <c r="U1764" s="317" t="n"/>
      <c r="V1764" s="341" t="n"/>
      <c r="W1764" s="341" t="n"/>
      <c r="X1764" s="291" t="n"/>
      <c r="Y1764" s="114" t="n"/>
    </row>
    <row r="1765">
      <c r="C1765" s="320" t="n"/>
      <c r="D1765" s="313" t="n"/>
      <c r="E1765" s="291" t="n"/>
      <c r="F1765" s="294" t="n"/>
      <c r="G1765" s="295" t="n"/>
      <c r="H1765" s="356" t="n"/>
      <c r="I1765" s="341" t="n"/>
      <c r="J1765" s="322" t="n"/>
      <c r="K1765" s="357" t="n"/>
      <c r="L1765" s="294" t="n"/>
      <c r="M1765" s="294" t="n"/>
      <c r="N1765" s="294" t="n"/>
      <c r="O1765" s="298" t="n"/>
      <c r="P1765" s="300" t="n"/>
      <c r="Q1765" s="385" t="n"/>
      <c r="R1765" s="268" t="n"/>
      <c r="S1765" s="317" t="n"/>
      <c r="T1765" s="314" t="n"/>
      <c r="U1765" s="317" t="n"/>
      <c r="V1765" s="341" t="n"/>
      <c r="W1765" s="341" t="n"/>
      <c r="X1765" s="291" t="n"/>
      <c r="Y1765" s="114" t="n"/>
    </row>
    <row r="1766">
      <c r="C1766" s="320" t="n"/>
      <c r="D1766" s="313" t="n"/>
      <c r="E1766" s="291" t="n"/>
      <c r="F1766" s="294" t="n"/>
      <c r="G1766" s="295" t="n"/>
      <c r="H1766" s="356" t="n"/>
      <c r="I1766" s="341" t="n"/>
      <c r="J1766" s="322" t="n"/>
      <c r="K1766" s="357" t="n"/>
      <c r="L1766" s="294" t="n"/>
      <c r="M1766" s="294" t="n"/>
      <c r="N1766" s="294" t="n"/>
      <c r="O1766" s="298" t="n"/>
      <c r="P1766" s="300" t="n"/>
      <c r="Q1766" s="385" t="n"/>
      <c r="R1766" s="268" t="n"/>
      <c r="S1766" s="317" t="n"/>
      <c r="T1766" s="314" t="n"/>
      <c r="U1766" s="317" t="n"/>
      <c r="V1766" s="341" t="n"/>
      <c r="W1766" s="341" t="n"/>
      <c r="X1766" s="291" t="n"/>
      <c r="Y1766" s="114" t="n"/>
    </row>
    <row r="1767">
      <c r="C1767" s="320" t="n"/>
      <c r="D1767" s="313" t="n"/>
      <c r="E1767" s="291" t="n"/>
      <c r="F1767" s="294" t="n"/>
      <c r="G1767" s="295" t="n"/>
      <c r="H1767" s="356" t="n"/>
      <c r="I1767" s="341" t="n"/>
      <c r="J1767" s="322" t="n"/>
      <c r="K1767" s="357" t="n"/>
      <c r="L1767" s="294" t="n"/>
      <c r="M1767" s="294" t="n"/>
      <c r="N1767" s="294" t="n"/>
      <c r="O1767" s="298" t="n"/>
      <c r="P1767" s="300" t="n"/>
      <c r="Q1767" s="385" t="n"/>
      <c r="R1767" s="268" t="n"/>
      <c r="S1767" s="317" t="n"/>
      <c r="T1767" s="314" t="n"/>
      <c r="U1767" s="317" t="n"/>
      <c r="V1767" s="341" t="n"/>
      <c r="W1767" s="341" t="n"/>
      <c r="X1767" s="291" t="n"/>
      <c r="Y1767" s="114" t="n"/>
    </row>
    <row r="1768">
      <c r="C1768" s="320" t="n"/>
      <c r="D1768" s="313" t="n"/>
      <c r="E1768" s="291" t="n"/>
      <c r="F1768" s="294" t="n"/>
      <c r="G1768" s="295" t="n"/>
      <c r="H1768" s="356" t="n"/>
      <c r="I1768" s="341" t="n"/>
      <c r="J1768" s="322" t="n"/>
      <c r="K1768" s="357" t="n"/>
      <c r="L1768" s="294" t="n"/>
      <c r="M1768" s="294" t="n"/>
      <c r="N1768" s="294" t="n"/>
      <c r="O1768" s="298" t="n"/>
      <c r="P1768" s="300" t="n"/>
      <c r="Q1768" s="385" t="n"/>
      <c r="R1768" s="268" t="n"/>
      <c r="S1768" s="317" t="n"/>
      <c r="T1768" s="314" t="n"/>
      <c r="U1768" s="317" t="n"/>
      <c r="V1768" s="341" t="n"/>
      <c r="W1768" s="341" t="n"/>
      <c r="X1768" s="291" t="n"/>
      <c r="Y1768" s="114" t="n"/>
    </row>
    <row r="1769">
      <c r="C1769" s="320" t="n"/>
      <c r="D1769" s="313" t="n"/>
      <c r="E1769" s="291" t="n"/>
      <c r="F1769" s="294" t="n"/>
      <c r="G1769" s="295" t="n"/>
      <c r="H1769" s="356" t="n"/>
      <c r="I1769" s="341" t="n"/>
      <c r="J1769" s="322" t="n"/>
      <c r="K1769" s="357" t="n"/>
      <c r="L1769" s="294" t="n"/>
      <c r="M1769" s="294" t="n"/>
      <c r="N1769" s="294" t="n"/>
      <c r="O1769" s="298" t="n"/>
      <c r="P1769" s="300" t="n"/>
      <c r="Q1769" s="385" t="n"/>
      <c r="R1769" s="268" t="n"/>
      <c r="S1769" s="317" t="n"/>
      <c r="T1769" s="314" t="n"/>
      <c r="U1769" s="317" t="n"/>
      <c r="V1769" s="341" t="n"/>
      <c r="W1769" s="341" t="n"/>
      <c r="X1769" s="291" t="n"/>
      <c r="Y1769" s="114" t="n"/>
    </row>
    <row r="1770">
      <c r="C1770" s="320" t="n"/>
      <c r="D1770" s="313" t="n"/>
      <c r="E1770" s="291" t="n"/>
      <c r="F1770" s="294" t="n"/>
      <c r="G1770" s="295" t="n"/>
      <c r="H1770" s="356" t="n"/>
      <c r="I1770" s="341" t="n"/>
      <c r="J1770" s="322" t="n"/>
      <c r="K1770" s="357" t="n"/>
      <c r="L1770" s="294" t="n"/>
      <c r="M1770" s="294" t="n"/>
      <c r="N1770" s="294" t="n"/>
      <c r="O1770" s="298" t="n"/>
      <c r="P1770" s="300" t="n"/>
      <c r="Q1770" s="385" t="n"/>
      <c r="R1770" s="268" t="n"/>
      <c r="S1770" s="317" t="n"/>
      <c r="T1770" s="314" t="n"/>
      <c r="U1770" s="317" t="n"/>
      <c r="V1770" s="341" t="n"/>
      <c r="W1770" s="341" t="n"/>
      <c r="X1770" s="291" t="n"/>
      <c r="Y1770" s="114" t="n"/>
    </row>
    <row r="1771">
      <c r="C1771" s="320" t="n"/>
      <c r="D1771" s="313" t="n"/>
      <c r="E1771" s="291" t="n"/>
      <c r="F1771" s="294" t="n"/>
      <c r="G1771" s="295" t="n"/>
      <c r="H1771" s="356" t="n"/>
      <c r="I1771" s="341" t="n"/>
      <c r="J1771" s="322" t="n"/>
      <c r="K1771" s="357" t="n"/>
      <c r="L1771" s="294" t="n"/>
      <c r="M1771" s="294" t="n"/>
      <c r="N1771" s="294" t="n"/>
      <c r="O1771" s="298" t="n"/>
      <c r="P1771" s="300" t="n"/>
      <c r="Q1771" s="385" t="n"/>
      <c r="R1771" s="268" t="n"/>
      <c r="S1771" s="317" t="n"/>
      <c r="T1771" s="314" t="n"/>
      <c r="U1771" s="317" t="n"/>
      <c r="V1771" s="341" t="n"/>
      <c r="W1771" s="341" t="n"/>
      <c r="X1771" s="291" t="n"/>
      <c r="Y1771" s="114" t="n"/>
    </row>
    <row r="1772">
      <c r="C1772" s="320" t="n"/>
      <c r="D1772" s="313" t="n"/>
      <c r="E1772" s="291" t="n"/>
      <c r="F1772" s="294" t="n"/>
      <c r="G1772" s="295" t="n"/>
      <c r="H1772" s="356" t="n"/>
      <c r="I1772" s="341" t="n"/>
      <c r="J1772" s="322" t="n"/>
      <c r="K1772" s="357" t="n"/>
      <c r="L1772" s="294" t="n"/>
      <c r="M1772" s="294" t="n"/>
      <c r="N1772" s="294" t="n"/>
      <c r="O1772" s="298" t="n"/>
      <c r="P1772" s="300" t="n"/>
      <c r="Q1772" s="385" t="n"/>
      <c r="R1772" s="268" t="n"/>
      <c r="S1772" s="317" t="n"/>
      <c r="T1772" s="314" t="n"/>
      <c r="U1772" s="317" t="n"/>
      <c r="V1772" s="341" t="n"/>
      <c r="W1772" s="341" t="n"/>
      <c r="X1772" s="291" t="n"/>
      <c r="Y1772" s="114" t="n"/>
    </row>
    <row r="1773">
      <c r="C1773" s="320" t="n"/>
      <c r="D1773" s="313" t="n"/>
      <c r="E1773" s="291" t="n"/>
      <c r="F1773" s="294" t="n"/>
      <c r="G1773" s="295" t="n"/>
      <c r="H1773" s="356" t="n"/>
      <c r="I1773" s="341" t="n"/>
      <c r="J1773" s="322" t="n"/>
      <c r="K1773" s="357" t="n"/>
      <c r="L1773" s="294" t="n"/>
      <c r="M1773" s="294" t="n"/>
      <c r="N1773" s="294" t="n"/>
      <c r="O1773" s="298" t="n"/>
      <c r="P1773" s="300" t="n"/>
      <c r="Q1773" s="385" t="n"/>
      <c r="R1773" s="268" t="n"/>
      <c r="S1773" s="317" t="n"/>
      <c r="T1773" s="314" t="n"/>
      <c r="U1773" s="317" t="n"/>
      <c r="V1773" s="341" t="n"/>
      <c r="W1773" s="341" t="n"/>
      <c r="X1773" s="291" t="n"/>
      <c r="Y1773" s="114" t="n"/>
    </row>
    <row r="1774">
      <c r="C1774" s="320" t="n"/>
      <c r="D1774" s="313" t="n"/>
      <c r="E1774" s="291" t="n"/>
      <c r="F1774" s="294" t="n"/>
      <c r="G1774" s="295" t="n"/>
      <c r="H1774" s="356" t="n"/>
      <c r="I1774" s="341" t="n"/>
      <c r="J1774" s="322" t="n"/>
      <c r="K1774" s="357" t="n"/>
      <c r="L1774" s="294" t="n"/>
      <c r="M1774" s="294" t="n"/>
      <c r="N1774" s="294" t="n"/>
      <c r="O1774" s="298" t="n"/>
      <c r="P1774" s="300" t="n"/>
      <c r="Q1774" s="385" t="n"/>
      <c r="R1774" s="268" t="n"/>
      <c r="S1774" s="317" t="n"/>
      <c r="T1774" s="314" t="n"/>
      <c r="U1774" s="317" t="n"/>
      <c r="V1774" s="341" t="n"/>
      <c r="W1774" s="341" t="n"/>
      <c r="X1774" s="291" t="n"/>
      <c r="Y1774" s="114" t="n"/>
    </row>
    <row r="1775">
      <c r="C1775" s="320" t="n"/>
      <c r="D1775" s="313" t="n"/>
      <c r="E1775" s="291" t="n"/>
      <c r="F1775" s="294" t="n"/>
      <c r="G1775" s="295" t="n"/>
      <c r="H1775" s="356" t="n"/>
      <c r="I1775" s="341" t="n"/>
      <c r="J1775" s="322" t="n"/>
      <c r="K1775" s="357" t="n"/>
      <c r="L1775" s="294" t="n"/>
      <c r="M1775" s="294" t="n"/>
      <c r="N1775" s="294" t="n"/>
      <c r="O1775" s="298" t="n"/>
      <c r="P1775" s="300" t="n"/>
      <c r="Q1775" s="385" t="n"/>
      <c r="R1775" s="268" t="n"/>
      <c r="S1775" s="317" t="n"/>
      <c r="T1775" s="314" t="n"/>
      <c r="U1775" s="317" t="n"/>
      <c r="V1775" s="341" t="n"/>
      <c r="W1775" s="341" t="n"/>
      <c r="X1775" s="291" t="n"/>
      <c r="Y1775" s="114" t="n"/>
    </row>
    <row r="1776">
      <c r="C1776" s="320" t="n"/>
      <c r="D1776" s="313" t="n"/>
      <c r="E1776" s="291" t="n"/>
      <c r="F1776" s="294" t="n"/>
      <c r="G1776" s="295" t="n"/>
      <c r="H1776" s="356" t="n"/>
      <c r="I1776" s="341" t="n"/>
      <c r="J1776" s="322" t="n"/>
      <c r="K1776" s="357" t="n"/>
      <c r="L1776" s="294" t="n"/>
      <c r="M1776" s="294" t="n"/>
      <c r="N1776" s="294" t="n"/>
      <c r="O1776" s="298" t="n"/>
      <c r="P1776" s="300" t="n"/>
      <c r="Q1776" s="385" t="n"/>
      <c r="R1776" s="268" t="n"/>
      <c r="S1776" s="317" t="n"/>
      <c r="T1776" s="314" t="n"/>
      <c r="U1776" s="317" t="n"/>
      <c r="V1776" s="341" t="n"/>
      <c r="W1776" s="341" t="n"/>
      <c r="X1776" s="291" t="n"/>
      <c r="Y1776" s="114" t="n"/>
    </row>
    <row r="1777">
      <c r="C1777" s="320" t="n"/>
      <c r="D1777" s="313" t="n"/>
      <c r="E1777" s="291" t="n"/>
      <c r="F1777" s="294" t="n"/>
      <c r="G1777" s="295" t="n"/>
      <c r="H1777" s="356" t="n"/>
      <c r="I1777" s="341" t="n"/>
      <c r="J1777" s="322" t="n"/>
      <c r="K1777" s="357" t="n"/>
      <c r="L1777" s="294" t="n"/>
      <c r="M1777" s="294" t="n"/>
      <c r="N1777" s="294" t="n"/>
      <c r="O1777" s="298" t="n"/>
      <c r="P1777" s="300" t="n"/>
      <c r="Q1777" s="385" t="n"/>
      <c r="R1777" s="268" t="n"/>
      <c r="S1777" s="317" t="n"/>
      <c r="T1777" s="314" t="n"/>
      <c r="U1777" s="317" t="n"/>
      <c r="V1777" s="341" t="n"/>
      <c r="W1777" s="341" t="n"/>
      <c r="X1777" s="291" t="n"/>
      <c r="Y1777" s="114" t="n"/>
    </row>
    <row r="1778">
      <c r="C1778" s="320" t="n"/>
      <c r="D1778" s="313" t="n"/>
      <c r="E1778" s="291" t="n"/>
      <c r="F1778" s="294" t="n"/>
      <c r="G1778" s="295" t="n"/>
      <c r="H1778" s="356" t="n"/>
      <c r="I1778" s="341" t="n"/>
      <c r="J1778" s="322" t="n"/>
      <c r="K1778" s="357" t="n"/>
      <c r="L1778" s="294" t="n"/>
      <c r="M1778" s="294" t="n"/>
      <c r="N1778" s="294" t="n"/>
      <c r="O1778" s="298" t="n"/>
      <c r="P1778" s="300" t="n"/>
      <c r="Q1778" s="385" t="n"/>
      <c r="R1778" s="268" t="n"/>
      <c r="S1778" s="317" t="n"/>
      <c r="T1778" s="314" t="n"/>
      <c r="U1778" s="317" t="n"/>
      <c r="V1778" s="341" t="n"/>
      <c r="W1778" s="341" t="n"/>
      <c r="X1778" s="291" t="n"/>
      <c r="Y1778" s="114" t="n"/>
    </row>
    <row r="1779">
      <c r="C1779" s="320" t="n"/>
      <c r="D1779" s="313" t="n"/>
      <c r="E1779" s="291" t="n"/>
      <c r="F1779" s="294" t="n"/>
      <c r="G1779" s="295" t="n"/>
      <c r="H1779" s="356" t="n"/>
      <c r="I1779" s="341" t="n"/>
      <c r="J1779" s="322" t="n"/>
      <c r="K1779" s="357" t="n"/>
      <c r="L1779" s="294" t="n"/>
      <c r="M1779" s="294" t="n"/>
      <c r="N1779" s="294" t="n"/>
      <c r="O1779" s="298" t="n"/>
      <c r="P1779" s="300" t="n"/>
      <c r="Q1779" s="385" t="n"/>
      <c r="R1779" s="268" t="n"/>
      <c r="S1779" s="317" t="n"/>
      <c r="T1779" s="314" t="n"/>
      <c r="U1779" s="317" t="n"/>
      <c r="V1779" s="341" t="n"/>
      <c r="W1779" s="341" t="n"/>
      <c r="X1779" s="291" t="n"/>
      <c r="Y1779" s="114" t="n"/>
    </row>
    <row r="1780">
      <c r="C1780" s="320" t="n"/>
      <c r="D1780" s="313" t="n"/>
      <c r="E1780" s="291" t="n"/>
      <c r="F1780" s="294" t="n"/>
      <c r="G1780" s="295" t="n"/>
      <c r="H1780" s="356" t="n"/>
      <c r="I1780" s="341" t="n"/>
      <c r="J1780" s="322" t="n"/>
      <c r="K1780" s="357" t="n"/>
      <c r="L1780" s="294" t="n"/>
      <c r="M1780" s="294" t="n"/>
      <c r="N1780" s="294" t="n"/>
      <c r="O1780" s="298" t="n"/>
      <c r="P1780" s="300" t="n"/>
      <c r="Q1780" s="385" t="n"/>
      <c r="R1780" s="268" t="n"/>
      <c r="S1780" s="317" t="n"/>
      <c r="T1780" s="314" t="n"/>
      <c r="U1780" s="317" t="n"/>
      <c r="V1780" s="341" t="n"/>
      <c r="W1780" s="341" t="n"/>
      <c r="X1780" s="291" t="n"/>
      <c r="Y1780" s="114" t="n"/>
    </row>
    <row r="1781">
      <c r="C1781" s="320" t="n"/>
      <c r="D1781" s="313" t="n"/>
      <c r="E1781" s="291" t="n"/>
      <c r="F1781" s="294" t="n"/>
      <c r="G1781" s="295" t="n"/>
      <c r="H1781" s="356" t="n"/>
      <c r="I1781" s="341" t="n"/>
      <c r="J1781" s="322" t="n"/>
      <c r="K1781" s="357" t="n"/>
      <c r="L1781" s="294" t="n"/>
      <c r="M1781" s="294" t="n"/>
      <c r="N1781" s="294" t="n"/>
      <c r="O1781" s="298" t="n"/>
      <c r="P1781" s="300" t="n"/>
      <c r="Q1781" s="385" t="n"/>
      <c r="R1781" s="268" t="n"/>
      <c r="S1781" s="317" t="n"/>
      <c r="T1781" s="314" t="n"/>
      <c r="U1781" s="317" t="n"/>
      <c r="V1781" s="341" t="n"/>
      <c r="W1781" s="341" t="n"/>
      <c r="X1781" s="291" t="n"/>
      <c r="Y1781" s="114" t="n"/>
    </row>
    <row r="1782">
      <c r="C1782" s="320" t="n"/>
      <c r="D1782" s="313" t="n"/>
      <c r="E1782" s="291" t="n"/>
      <c r="F1782" s="294" t="n"/>
      <c r="G1782" s="295" t="n"/>
      <c r="H1782" s="356" t="n"/>
      <c r="I1782" s="341" t="n"/>
      <c r="J1782" s="322" t="n"/>
      <c r="K1782" s="357" t="n"/>
      <c r="L1782" s="294" t="n"/>
      <c r="M1782" s="294" t="n"/>
      <c r="N1782" s="294" t="n"/>
      <c r="O1782" s="298" t="n"/>
      <c r="P1782" s="300" t="n"/>
      <c r="Q1782" s="385" t="n"/>
      <c r="R1782" s="268" t="n"/>
      <c r="S1782" s="317" t="n"/>
      <c r="T1782" s="314" t="n"/>
      <c r="U1782" s="317" t="n"/>
      <c r="V1782" s="341" t="n"/>
      <c r="W1782" s="341" t="n"/>
      <c r="X1782" s="291" t="n"/>
      <c r="Y1782" s="114" t="n"/>
    </row>
    <row r="1783">
      <c r="C1783" s="320" t="n"/>
      <c r="D1783" s="313" t="n"/>
      <c r="E1783" s="291" t="n"/>
      <c r="F1783" s="294" t="n"/>
      <c r="G1783" s="295" t="n"/>
      <c r="H1783" s="356" t="n"/>
      <c r="I1783" s="341" t="n"/>
      <c r="J1783" s="322" t="n"/>
      <c r="K1783" s="357" t="n"/>
      <c r="L1783" s="294" t="n"/>
      <c r="M1783" s="294" t="n"/>
      <c r="N1783" s="294" t="n"/>
      <c r="O1783" s="298" t="n"/>
      <c r="P1783" s="300" t="n"/>
      <c r="Q1783" s="385" t="n"/>
      <c r="R1783" s="268" t="n"/>
      <c r="S1783" s="317" t="n"/>
      <c r="T1783" s="314" t="n"/>
      <c r="U1783" s="317" t="n"/>
      <c r="V1783" s="341" t="n"/>
      <c r="W1783" s="341" t="n"/>
      <c r="X1783" s="291" t="n"/>
      <c r="Y1783" s="114" t="n"/>
    </row>
    <row r="1784">
      <c r="C1784" s="320" t="n"/>
      <c r="D1784" s="313" t="n"/>
      <c r="E1784" s="291" t="n"/>
      <c r="F1784" s="294" t="n"/>
      <c r="G1784" s="295" t="n"/>
      <c r="H1784" s="356" t="n"/>
      <c r="I1784" s="341" t="n"/>
      <c r="J1784" s="322" t="n"/>
      <c r="K1784" s="357" t="n"/>
      <c r="L1784" s="294" t="n"/>
      <c r="M1784" s="294" t="n"/>
      <c r="N1784" s="294" t="n"/>
      <c r="O1784" s="298" t="n"/>
      <c r="P1784" s="300" t="n"/>
      <c r="Q1784" s="385" t="n"/>
      <c r="R1784" s="268" t="n"/>
      <c r="S1784" s="317" t="n"/>
      <c r="T1784" s="314" t="n"/>
      <c r="U1784" s="317" t="n"/>
      <c r="V1784" s="341" t="n"/>
      <c r="W1784" s="341" t="n"/>
      <c r="X1784" s="291" t="n"/>
      <c r="Y1784" s="114" t="n"/>
    </row>
    <row r="1785">
      <c r="C1785" s="320" t="n"/>
      <c r="D1785" s="313" t="n"/>
      <c r="E1785" s="291" t="n"/>
      <c r="F1785" s="294" t="n"/>
      <c r="G1785" s="295" t="n"/>
      <c r="H1785" s="356" t="n"/>
      <c r="I1785" s="341" t="n"/>
      <c r="J1785" s="322" t="n"/>
      <c r="K1785" s="357" t="n"/>
      <c r="L1785" s="294" t="n"/>
      <c r="M1785" s="294" t="n"/>
      <c r="N1785" s="294" t="n"/>
      <c r="O1785" s="298" t="n"/>
      <c r="P1785" s="300" t="n"/>
      <c r="Q1785" s="385" t="n"/>
      <c r="R1785" s="268" t="n"/>
      <c r="S1785" s="317" t="n"/>
      <c r="T1785" s="314" t="n"/>
      <c r="U1785" s="317" t="n"/>
      <c r="V1785" s="341" t="n"/>
      <c r="W1785" s="341" t="n"/>
      <c r="X1785" s="291" t="n"/>
      <c r="Y1785" s="114" t="n"/>
    </row>
    <row r="1786">
      <c r="C1786" s="320" t="n"/>
      <c r="D1786" s="313" t="n"/>
      <c r="E1786" s="291" t="n"/>
      <c r="F1786" s="294" t="n"/>
      <c r="G1786" s="295" t="n"/>
      <c r="H1786" s="356" t="n"/>
      <c r="I1786" s="341" t="n"/>
      <c r="J1786" s="322" t="n"/>
      <c r="K1786" s="357" t="n"/>
      <c r="L1786" s="294" t="n"/>
      <c r="M1786" s="294" t="n"/>
      <c r="N1786" s="294" t="n"/>
      <c r="O1786" s="298" t="n"/>
      <c r="P1786" s="300" t="n"/>
      <c r="Q1786" s="385" t="n"/>
      <c r="R1786" s="268" t="n"/>
      <c r="S1786" s="317" t="n"/>
      <c r="T1786" s="314" t="n"/>
      <c r="U1786" s="317" t="n"/>
      <c r="V1786" s="341" t="n"/>
      <c r="W1786" s="341" t="n"/>
      <c r="X1786" s="291" t="n"/>
      <c r="Y1786" s="114" t="n"/>
    </row>
    <row r="1787">
      <c r="C1787" s="320" t="n"/>
      <c r="D1787" s="313" t="n"/>
      <c r="E1787" s="291" t="n"/>
      <c r="F1787" s="294" t="n"/>
      <c r="G1787" s="295" t="n"/>
      <c r="H1787" s="356" t="n"/>
      <c r="I1787" s="341" t="n"/>
      <c r="J1787" s="322" t="n"/>
      <c r="K1787" s="357" t="n"/>
      <c r="L1787" s="294" t="n"/>
      <c r="M1787" s="294" t="n"/>
      <c r="N1787" s="294" t="n"/>
      <c r="O1787" s="298" t="n"/>
      <c r="P1787" s="300" t="n"/>
      <c r="Q1787" s="385" t="n"/>
      <c r="R1787" s="268" t="n"/>
      <c r="S1787" s="317" t="n"/>
      <c r="T1787" s="314" t="n"/>
      <c r="U1787" s="317" t="n"/>
      <c r="V1787" s="341" t="n"/>
      <c r="W1787" s="341" t="n"/>
      <c r="X1787" s="291" t="n"/>
      <c r="Y1787" s="114" t="n"/>
    </row>
    <row r="1788">
      <c r="C1788" s="320" t="n"/>
      <c r="D1788" s="313" t="n"/>
      <c r="E1788" s="291" t="n"/>
      <c r="F1788" s="294" t="n"/>
      <c r="G1788" s="295" t="n"/>
      <c r="H1788" s="356" t="n"/>
      <c r="I1788" s="341" t="n"/>
      <c r="J1788" s="322" t="n"/>
      <c r="K1788" s="357" t="n"/>
      <c r="L1788" s="294" t="n"/>
      <c r="M1788" s="294" t="n"/>
      <c r="N1788" s="294" t="n"/>
      <c r="O1788" s="298" t="n"/>
      <c r="P1788" s="300" t="n"/>
      <c r="Q1788" s="385" t="n"/>
      <c r="R1788" s="268" t="n"/>
      <c r="S1788" s="317" t="n"/>
      <c r="T1788" s="314" t="n"/>
      <c r="U1788" s="317" t="n"/>
      <c r="V1788" s="341" t="n"/>
      <c r="W1788" s="341" t="n"/>
      <c r="X1788" s="291" t="n"/>
      <c r="Y1788" s="114" t="n"/>
    </row>
    <row r="1789">
      <c r="C1789" s="320" t="n"/>
      <c r="D1789" s="313" t="n"/>
      <c r="E1789" s="291" t="n"/>
      <c r="F1789" s="294" t="n"/>
      <c r="G1789" s="295" t="n"/>
      <c r="H1789" s="356" t="n"/>
      <c r="I1789" s="341" t="n"/>
      <c r="J1789" s="322" t="n"/>
      <c r="K1789" s="357" t="n"/>
      <c r="L1789" s="294" t="n"/>
      <c r="M1789" s="294" t="n"/>
      <c r="N1789" s="294" t="n"/>
      <c r="O1789" s="298" t="n"/>
      <c r="P1789" s="300" t="n"/>
      <c r="Q1789" s="385" t="n"/>
      <c r="R1789" s="268" t="n"/>
      <c r="S1789" s="317" t="n"/>
      <c r="T1789" s="314" t="n"/>
      <c r="U1789" s="317" t="n"/>
      <c r="V1789" s="341" t="n"/>
      <c r="W1789" s="341" t="n"/>
      <c r="X1789" s="291" t="n"/>
      <c r="Y1789" s="114" t="n"/>
    </row>
    <row r="1790">
      <c r="C1790" s="320" t="n"/>
      <c r="D1790" s="313" t="n"/>
      <c r="E1790" s="291" t="n"/>
      <c r="F1790" s="294" t="n"/>
      <c r="G1790" s="295" t="n"/>
      <c r="H1790" s="356" t="n"/>
      <c r="I1790" s="341" t="n"/>
      <c r="J1790" s="322" t="n"/>
      <c r="K1790" s="357" t="n"/>
      <c r="L1790" s="294" t="n"/>
      <c r="M1790" s="294" t="n"/>
      <c r="N1790" s="294" t="n"/>
      <c r="O1790" s="298" t="n"/>
      <c r="P1790" s="300" t="n"/>
      <c r="Q1790" s="385" t="n"/>
      <c r="R1790" s="268" t="n"/>
      <c r="S1790" s="317" t="n"/>
      <c r="T1790" s="314" t="n"/>
      <c r="U1790" s="317" t="n"/>
      <c r="V1790" s="341" t="n"/>
      <c r="W1790" s="341" t="n"/>
      <c r="X1790" s="291" t="n"/>
      <c r="Y1790" s="114" t="n"/>
    </row>
    <row r="1791">
      <c r="C1791" s="320" t="n"/>
      <c r="D1791" s="313" t="n"/>
      <c r="E1791" s="291" t="n"/>
      <c r="F1791" s="294" t="n"/>
      <c r="G1791" s="295" t="n"/>
      <c r="H1791" s="356" t="n"/>
      <c r="I1791" s="341" t="n"/>
      <c r="J1791" s="322" t="n"/>
      <c r="K1791" s="357" t="n"/>
      <c r="L1791" s="294" t="n"/>
      <c r="M1791" s="294" t="n"/>
      <c r="N1791" s="294" t="n"/>
      <c r="O1791" s="298" t="n"/>
      <c r="P1791" s="300" t="n"/>
      <c r="Q1791" s="385" t="n"/>
      <c r="R1791" s="268" t="n"/>
      <c r="S1791" s="317" t="n"/>
      <c r="T1791" s="314" t="n"/>
      <c r="U1791" s="317" t="n"/>
      <c r="V1791" s="341" t="n"/>
      <c r="W1791" s="341" t="n"/>
      <c r="X1791" s="291" t="n"/>
      <c r="Y1791" s="114" t="n"/>
    </row>
  </sheetData>
  <autoFilter ref="A9:AB1791"/>
  <mergeCells count="2">
    <mergeCell ref="A2:B2"/>
    <mergeCell ref="A3:B4"/>
  </mergeCells>
  <conditionalFormatting sqref="Z5 Z7 D8:D1048576">
    <cfRule type="cellIs" priority="4" operator="equal" dxfId="3">
      <formula>"2Q"</formula>
    </cfRule>
  </conditionalFormatting>
  <conditionalFormatting sqref="F10:F1048576">
    <cfRule type="cellIs" priority="3" operator="greaterThan" dxfId="0">
      <formula>0.1</formula>
    </cfRule>
  </conditionalFormatting>
  <conditionalFormatting sqref="D2">
    <cfRule type="cellIs" priority="2" operator="equal" dxfId="3">
      <formula>"2Q"</formula>
    </cfRule>
  </conditionalFormatting>
  <conditionalFormatting sqref="F3:F4">
    <cfRule type="cellIs" priority="1" operator="greaterThan" dxfId="0">
      <formula>0.1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3">
    <tabColor rgb="FF7030A0"/>
    <outlinePr summaryBelow="1" summaryRight="1"/>
    <pageSetUpPr/>
  </sheetPr>
  <dimension ref="A1:AB1789"/>
  <sheetViews>
    <sheetView showGridLines="0" zoomScaleNormal="100" workbookViewId="0">
      <pane xSplit="2" ySplit="7" topLeftCell="F8" activePane="bottomRight" state="frozen"/>
      <selection pane="topRight" activeCell="C1" sqref="C1"/>
      <selection pane="bottomLeft" activeCell="A6" sqref="A6"/>
      <selection pane="bottomRight" activeCell="M26" sqref="M26"/>
    </sheetView>
  </sheetViews>
  <sheetFormatPr baseColWidth="8" defaultRowHeight="16.5"/>
  <cols>
    <col width="9" customWidth="1" style="261" min="1" max="1"/>
    <col width="9.75" customWidth="1" style="259" min="2" max="2"/>
    <col width="5" customWidth="1" style="99" min="3" max="3"/>
    <col width="4.75" customWidth="1" style="99" min="4" max="4"/>
    <col width="9" customWidth="1" style="99" min="5" max="5"/>
    <col width="7.625" customWidth="1" style="99" min="6" max="6"/>
    <col width="9.25" customWidth="1" style="99" min="7" max="7"/>
    <col width="9.375" customWidth="1" style="99" min="8" max="8"/>
    <col width="8.875" customWidth="1" style="99" min="9" max="9"/>
    <col width="8.875" customWidth="1" style="342" min="10" max="10"/>
    <col width="5.625" customWidth="1" style="343" min="11" max="11"/>
    <col width="6.125" customWidth="1" style="324" min="12" max="14"/>
    <col width="10.875" customWidth="1" style="324" min="15" max="15"/>
    <col width="8.375" customWidth="1" style="324" min="16" max="16"/>
    <col width="9" customWidth="1" style="324" min="17" max="17"/>
    <col width="8.125" customWidth="1" style="324" min="18" max="18"/>
    <col width="7.25" customWidth="1" style="99" min="19" max="19"/>
    <col width="8" customWidth="1" style="324" min="20" max="20"/>
    <col width="9.125" customWidth="1" style="99" min="21" max="21"/>
    <col width="8.5" customWidth="1" style="344" min="22" max="22"/>
    <col width="9" customWidth="1" style="324" min="23" max="23"/>
    <col width="8.375" customWidth="1" style="324" min="24" max="24"/>
    <col width="13.375" customWidth="1" style="62" min="25" max="25"/>
    <col width="10.875" bestFit="1" customWidth="1" style="291" min="26" max="26"/>
    <col width="9" customWidth="1" style="291" min="27" max="28"/>
    <col width="9" customWidth="1" style="99" min="29" max="35"/>
    <col width="9" customWidth="1" style="99" min="36" max="16384"/>
  </cols>
  <sheetData>
    <row r="1">
      <c r="K1" s="310" t="n"/>
    </row>
    <row r="2" ht="21.75" customFormat="1" customHeight="1" s="262">
      <c r="A2" s="260">
        <f>'RIM (개별)'!A3</f>
        <v/>
      </c>
      <c r="B2" s="355" t="n"/>
      <c r="C2" s="73" t="inlineStr">
        <is>
          <t>재무</t>
        </is>
      </c>
      <c r="D2" s="347" t="inlineStr">
        <is>
          <t>실적</t>
        </is>
      </c>
      <c r="E2" s="74" t="inlineStr">
        <is>
          <t>시가총액</t>
        </is>
      </c>
      <c r="F2" s="75" t="inlineStr">
        <is>
          <t>기대수익율</t>
        </is>
      </c>
      <c r="G2" s="348" t="inlineStr">
        <is>
          <t>주가</t>
        </is>
      </c>
      <c r="H2" s="76" t="inlineStr">
        <is>
          <t xml:space="preserve">V </t>
        </is>
      </c>
      <c r="I2" s="103" t="inlineStr">
        <is>
          <t xml:space="preserve">자산가치 </t>
        </is>
      </c>
      <c r="J2" s="388" t="inlineStr">
        <is>
          <t>수익가치</t>
        </is>
      </c>
      <c r="K2" s="100" t="inlineStr">
        <is>
          <t>할인율</t>
        </is>
      </c>
      <c r="L2" s="79" t="inlineStr">
        <is>
          <t>ROE평균</t>
        </is>
      </c>
      <c r="M2" s="104" t="inlineStr">
        <is>
          <t>유보율</t>
        </is>
      </c>
      <c r="N2" s="104" t="inlineStr">
        <is>
          <t>성장율</t>
        </is>
      </c>
      <c r="O2" s="79" t="inlineStr">
        <is>
          <t>순보통주</t>
        </is>
      </c>
      <c r="P2" s="352" t="inlineStr">
        <is>
          <t>수정 BPS</t>
        </is>
      </c>
      <c r="Q2" s="353" t="inlineStr">
        <is>
          <t>BPS</t>
        </is>
      </c>
      <c r="R2" s="352" t="inlineStr">
        <is>
          <t>EPS</t>
        </is>
      </c>
      <c r="S2" s="78" t="inlineStr">
        <is>
          <t>DPS평균</t>
        </is>
      </c>
      <c r="T2" s="78" t="inlineStr">
        <is>
          <t>ROA평균</t>
        </is>
      </c>
      <c r="U2" s="78" t="inlineStr">
        <is>
          <t>총자산</t>
        </is>
      </c>
      <c r="V2" s="352" t="inlineStr">
        <is>
          <t>추정순이익</t>
        </is>
      </c>
      <c r="W2" s="353" t="inlineStr">
        <is>
          <t>자본총계</t>
        </is>
      </c>
      <c r="X2" s="105" t="inlineStr">
        <is>
          <t>무형자산</t>
        </is>
      </c>
      <c r="Y2" s="80" t="inlineStr">
        <is>
          <t>업종</t>
        </is>
      </c>
      <c r="Z2" s="383" t="inlineStr">
        <is>
          <t>매출액</t>
        </is>
      </c>
      <c r="AA2" s="383" t="inlineStr">
        <is>
          <t>매출채권</t>
        </is>
      </c>
      <c r="AB2" s="383" t="inlineStr">
        <is>
          <t>재고자산</t>
        </is>
      </c>
    </row>
    <row r="3" ht="17.25" customHeight="1" s="115" thickBot="1">
      <c r="A3" s="355" t="n"/>
      <c r="B3" s="355" t="n"/>
      <c r="C3" s="283" t="inlineStr">
        <is>
          <t>연결</t>
        </is>
      </c>
      <c r="D3" s="283" t="inlineStr">
        <is>
          <t>3Q</t>
        </is>
      </c>
      <c r="E3" s="283">
        <f>VLOOKUP($A$2,$B:$AS,COLUMN(E8)-1,FALSE)</f>
        <v/>
      </c>
      <c r="F3" s="389">
        <f>VLOOKUP($A$2,$B:$AS,COLUMN(F8)-1,FALSE)</f>
        <v/>
      </c>
      <c r="G3" s="283">
        <f>VLOOKUP($A$2,$B:$AS,COLUMN(G8)-1,FALSE)</f>
        <v/>
      </c>
      <c r="H3" s="356">
        <f>IFERROR(P3+((R3-(K3*Q3))/K3),"-")</f>
        <v/>
      </c>
      <c r="I3" s="291">
        <f>P3</f>
        <v/>
      </c>
      <c r="J3" s="322">
        <f>IFERROR((R3-K3*Q3)/K3,"-")</f>
        <v/>
      </c>
      <c r="K3" s="357">
        <f>'RIM (개별)'!$K$3</f>
        <v/>
      </c>
      <c r="L3" s="314">
        <f>VLOOKUP($A2,$B:$AA,COLUMN(L9)-1,FALSE)</f>
        <v/>
      </c>
      <c r="M3" s="314">
        <f>VLOOKUP($A2,$B:$AA,COLUMN(M9)-1,FALSE)</f>
        <v/>
      </c>
      <c r="N3" s="314">
        <f>VLOOKUP($A2,$B:$AA,COLUMN(N9)-1,FALSE)</f>
        <v/>
      </c>
      <c r="O3" s="291">
        <f>VLOOKUP($A2,$B:$AA,COLUMN(O9)-1,FALSE)+Y5</f>
        <v/>
      </c>
      <c r="P3" s="300">
        <f>IFERROR(((W3-X3-U5-V5+W5-X5)*100000000)/O3,"-")</f>
        <v/>
      </c>
      <c r="Q3" s="341">
        <f>VLOOKUP($A2,$B:$AA,COLUMN(Q9)-1,FALSE)</f>
        <v/>
      </c>
      <c r="R3" s="341">
        <f>VLOOKUP($A2,$B:$AA,COLUMN(R9)-1,FALSE)</f>
        <v/>
      </c>
      <c r="S3" s="317">
        <f>VLOOKUP($A2,$B:$AA,COLUMN(S9)-1,FALSE)</f>
        <v/>
      </c>
      <c r="T3" s="314">
        <f>VLOOKUP($A2,$B:$AA,COLUMN(T9)-1,FALSE)</f>
        <v/>
      </c>
      <c r="U3" s="291">
        <f>VLOOKUP($A2,$B:$AA,COLUMN(U9)-1,FALSE)</f>
        <v/>
      </c>
      <c r="V3" s="268">
        <f>VLOOKUP($A2,$B:$AA,COLUMN(V9)-1,FALSE)</f>
        <v/>
      </c>
      <c r="W3" s="341">
        <f>VLOOKUP($A2,$B:$AA,COLUMN(W9)-1,FALSE)</f>
        <v/>
      </c>
      <c r="X3" s="291">
        <f>VLOOKUP($A2,$B:$AA,COLUMN(X9)-1,FALSE)</f>
        <v/>
      </c>
      <c r="Y3" s="291">
        <f>VLOOKUP($A2,$B:$AA,COLUMN(Y9)-1,FALSE)</f>
        <v/>
      </c>
      <c r="Z3" s="291">
        <f>VLOOKUP($A2,$B:$AA,COLUMN(Z9)-1,FALSE)</f>
        <v/>
      </c>
      <c r="AA3" s="291">
        <f>VLOOKUP($A2,$B:$AA,COLUMN(AA9)-1,FALSE)</f>
        <v/>
      </c>
      <c r="AB3" s="291">
        <f>VLOOKUP($A2,$B:$AN,COLUMN(AB9)-1,FALSE)</f>
        <v/>
      </c>
    </row>
    <row r="4">
      <c r="A4" s="30" t="n"/>
      <c r="B4" s="261" t="n"/>
      <c r="C4" s="283" t="n"/>
      <c r="D4" s="283" t="n"/>
      <c r="E4" s="283" t="n"/>
      <c r="F4" s="389" t="n"/>
      <c r="G4" s="283" t="n"/>
      <c r="H4" s="283" t="n"/>
      <c r="I4" s="283" t="n"/>
      <c r="J4" s="283" t="n"/>
      <c r="K4" s="101" t="n"/>
      <c r="L4" s="389" t="n"/>
      <c r="M4" s="290" t="n"/>
      <c r="N4" s="389" t="n"/>
      <c r="O4" s="283" t="n"/>
      <c r="P4" s="360" t="n"/>
      <c r="Q4" s="360" t="n"/>
      <c r="R4" s="360" t="n"/>
      <c r="S4" s="82" t="n"/>
      <c r="T4" s="83" t="inlineStr">
        <is>
          <t>자본조정</t>
        </is>
      </c>
      <c r="U4" s="84" t="inlineStr">
        <is>
          <t>매출채권</t>
        </is>
      </c>
      <c r="V4" s="361" t="inlineStr">
        <is>
          <t>재고자산</t>
        </is>
      </c>
      <c r="W4" s="361" t="inlineStr">
        <is>
          <t>투자자산</t>
        </is>
      </c>
      <c r="X4" s="84" t="inlineStr">
        <is>
          <t>잠재부채</t>
        </is>
      </c>
      <c r="Y4" s="85" t="inlineStr">
        <is>
          <t>잠재주식수</t>
        </is>
      </c>
    </row>
    <row r="5" ht="17.25" customHeight="1" s="115" thickBot="1">
      <c r="A5" s="106" t="n"/>
      <c r="B5" s="261" t="n"/>
      <c r="C5" s="283" t="n"/>
      <c r="D5" s="283" t="n"/>
      <c r="E5" s="283" t="n"/>
      <c r="F5" s="389" t="n"/>
      <c r="G5" s="283" t="n"/>
      <c r="H5" s="283" t="n"/>
      <c r="I5" s="283" t="n"/>
      <c r="J5" s="283" t="n"/>
      <c r="K5" s="362" t="n"/>
      <c r="L5" s="389" t="n"/>
      <c r="M5" s="87" t="n"/>
      <c r="N5" s="389" t="n"/>
      <c r="O5" s="283" t="n"/>
      <c r="P5" s="283" t="n"/>
      <c r="Q5" s="283" t="n"/>
      <c r="R5" s="283" t="n"/>
      <c r="S5" s="283" t="n"/>
      <c r="T5" s="369">
        <f>X3+X5+U5+V5+W5</f>
        <v/>
      </c>
      <c r="U5" s="370" t="n">
        <v>0</v>
      </c>
      <c r="V5" s="390" t="n">
        <v>0</v>
      </c>
      <c r="W5" s="371" t="n">
        <v>0</v>
      </c>
      <c r="X5" s="370" t="n">
        <v>0</v>
      </c>
      <c r="Y5" s="391">
        <f>'RIM (개별)'!Y6</f>
        <v/>
      </c>
      <c r="Z5" s="368" t="n"/>
      <c r="AB5" s="392" t="n"/>
    </row>
    <row r="6" ht="12.75" customFormat="1" customHeight="1" s="261">
      <c r="I6" s="53" t="n"/>
      <c r="J6" s="290" t="n"/>
      <c r="K6" s="310" t="n"/>
      <c r="L6" s="326" t="n"/>
      <c r="O6" s="326" t="n"/>
      <c r="P6" s="375" t="n"/>
      <c r="Q6" s="375" t="n"/>
      <c r="R6" s="375" t="n"/>
      <c r="T6" s="326" t="n"/>
      <c r="V6" s="374" t="n"/>
      <c r="W6" s="375" t="n"/>
      <c r="X6" s="375" t="n"/>
      <c r="Y6" s="88" t="n"/>
      <c r="Z6" s="290" t="n"/>
      <c r="AA6" s="290" t="n"/>
      <c r="AB6" s="290" t="n"/>
    </row>
    <row r="7" ht="27.95" customFormat="1" customHeight="1" s="98">
      <c r="A7" s="376" t="inlineStr">
        <is>
          <t>CODE</t>
        </is>
      </c>
      <c r="B7" s="377" t="inlineStr">
        <is>
          <t>종목</t>
        </is>
      </c>
      <c r="C7" s="54" t="inlineStr">
        <is>
          <t>재무</t>
        </is>
      </c>
      <c r="D7" s="378" t="inlineStr">
        <is>
          <t>실적</t>
        </is>
      </c>
      <c r="E7" s="89" t="inlineStr">
        <is>
          <t>시가총액   (억)</t>
        </is>
      </c>
      <c r="F7" s="90" t="inlineStr">
        <is>
          <t>기대수익율</t>
        </is>
      </c>
      <c r="G7" s="26" t="inlineStr">
        <is>
          <t>주가     (원)</t>
        </is>
      </c>
      <c r="H7" s="43" t="inlineStr">
        <is>
          <t>V            (원)</t>
        </is>
      </c>
      <c r="I7" s="91" t="inlineStr">
        <is>
          <t>자산가치        (원)</t>
        </is>
      </c>
      <c r="J7" s="379" t="inlineStr">
        <is>
          <t>수익가치    (원)</t>
        </is>
      </c>
      <c r="K7" s="102" t="inlineStr">
        <is>
          <t>할인율</t>
        </is>
      </c>
      <c r="L7" s="94" t="inlineStr">
        <is>
          <t>ROE평균</t>
        </is>
      </c>
      <c r="M7" s="93" t="inlineStr">
        <is>
          <t>유보율</t>
        </is>
      </c>
      <c r="N7" s="93" t="inlineStr">
        <is>
          <t>성장율</t>
        </is>
      </c>
      <c r="O7" s="94" t="inlineStr">
        <is>
          <t>순보통주</t>
        </is>
      </c>
      <c r="P7" s="381" t="inlineStr">
        <is>
          <t>수정 BPS</t>
        </is>
      </c>
      <c r="Q7" s="382" t="inlineStr">
        <is>
          <t>BPS</t>
        </is>
      </c>
      <c r="R7" s="381" t="inlineStr">
        <is>
          <t>EPS</t>
        </is>
      </c>
      <c r="S7" s="95" t="inlineStr">
        <is>
          <t>DPS평균</t>
        </is>
      </c>
      <c r="T7" s="95" t="inlineStr">
        <is>
          <t>ROA평균</t>
        </is>
      </c>
      <c r="U7" s="95" t="inlineStr">
        <is>
          <t>총자산</t>
        </is>
      </c>
      <c r="V7" s="381" t="inlineStr">
        <is>
          <t>추정순이익</t>
        </is>
      </c>
      <c r="W7" s="382" t="inlineStr">
        <is>
          <t>자본총계</t>
        </is>
      </c>
      <c r="X7" s="96" t="inlineStr">
        <is>
          <t>무형자산</t>
        </is>
      </c>
      <c r="Y7" s="97" t="inlineStr">
        <is>
          <t>업종</t>
        </is>
      </c>
      <c r="Z7" s="383" t="inlineStr">
        <is>
          <t>매출액</t>
        </is>
      </c>
      <c r="AA7" s="383" t="inlineStr">
        <is>
          <t>매출채권</t>
        </is>
      </c>
      <c r="AB7" s="383" t="inlineStr">
        <is>
          <t>재고자산</t>
        </is>
      </c>
    </row>
    <row r="8">
      <c r="A8" s="261" t="inlineStr">
        <is>
          <t>A005930</t>
        </is>
      </c>
      <c r="B8" s="259" t="inlineStr">
        <is>
          <t>삼성전자</t>
        </is>
      </c>
      <c r="C8" s="320" t="inlineStr">
        <is>
          <t>연결</t>
        </is>
      </c>
      <c r="D8" s="313" t="inlineStr">
        <is>
          <t>3Q</t>
        </is>
      </c>
      <c r="E8" s="291">
        <f>VLOOKUP($A8,종합!$A:$T,COLUMN(종합!#REF!),FALSE)</f>
        <v/>
      </c>
      <c r="F8" s="294">
        <f>IFERROR(H8/G8-1,"-")</f>
        <v/>
      </c>
      <c r="G8" s="295">
        <f>IF(COUNTIF(현재가!$A:$A,$B8),VLOOKUP($B8,현재가!$A:$B,2,FALSE),VLOOKUP($B8,현재가!$D:$E,2,FALSE))</f>
        <v/>
      </c>
      <c r="H8" s="356">
        <f>IFERROR(P8+((R8-(K8*Q8))/K8),"-")</f>
        <v/>
      </c>
      <c r="I8" s="341">
        <f>IFERROR(P8,"-")</f>
        <v/>
      </c>
      <c r="J8" s="322">
        <f>IFERROR((R8-K8*Q8)/K8,"-")</f>
        <v/>
      </c>
      <c r="K8" s="357">
        <f>'RIM (개별)'!$K$3</f>
        <v/>
      </c>
      <c r="L8" s="330" t="n">
        <v>0.1632641152433201</v>
      </c>
      <c r="M8" s="294">
        <f>IFERROR(IF(S8/R8&lt;0,0,1-(S8/R8)),"-")</f>
        <v/>
      </c>
      <c r="N8" s="294">
        <f>IFERROR(M8*L8,"-")</f>
        <v/>
      </c>
      <c r="O8" s="298">
        <f>VLOOKUP($A8,'RIM (개별)'!$A:$AA,COLUMN('RIM (개별)'!O10),FALSE)</f>
        <v/>
      </c>
      <c r="P8" s="300">
        <f>IFERROR(((W8-X8)*100000000)/O8,"-")</f>
        <v/>
      </c>
      <c r="Q8" s="300">
        <f>IFERROR((W8*100000000)/O8,"-")</f>
        <v/>
      </c>
      <c r="R8" s="268">
        <f>IFERROR((V8*100000000)/O8,"-")</f>
        <v/>
      </c>
      <c r="S8" s="386" t="n">
        <v>13760</v>
      </c>
      <c r="T8" s="329" t="n">
        <v>0.1088213955373005</v>
      </c>
      <c r="U8" s="386" t="n">
        <v>2444714.56</v>
      </c>
      <c r="V8" s="268">
        <f>IFERROR(T8*U8,"-")</f>
        <v/>
      </c>
      <c r="W8" s="340" t="n">
        <v>1732696.59</v>
      </c>
      <c r="X8" s="387" t="n">
        <v>50882.33</v>
      </c>
      <c r="Y8" s="113" t="inlineStr">
        <is>
          <t>휴대폰 및 관련부품</t>
        </is>
      </c>
      <c r="Z8" s="387" t="n">
        <v>2018504.58</v>
      </c>
      <c r="AA8" s="387" t="n">
        <v>243525.15</v>
      </c>
      <c r="AB8" s="387" t="n">
        <v>183782.45</v>
      </c>
    </row>
    <row r="9">
      <c r="A9" s="261" t="inlineStr">
        <is>
          <t>A015760</t>
        </is>
      </c>
      <c r="B9" s="259" t="inlineStr">
        <is>
          <t>한국전력</t>
        </is>
      </c>
      <c r="C9" s="320" t="inlineStr">
        <is>
          <t>연결</t>
        </is>
      </c>
      <c r="D9" s="313" t="inlineStr">
        <is>
          <t>3Q</t>
        </is>
      </c>
      <c r="E9" s="291">
        <f>VLOOKUP($A9,종합!$A:$T,COLUMN(종합!E7),FALSE)</f>
        <v/>
      </c>
      <c r="F9" s="294">
        <f>IFERROR(H9/G9-1,"-")</f>
        <v/>
      </c>
      <c r="G9" s="295">
        <f>IF(COUNTIF(현재가!$A:$A,$B9),VLOOKUP($B9,현재가!$A:$B,2,FALSE),VLOOKUP($B9,현재가!$D:$E,2,FALSE))</f>
        <v/>
      </c>
      <c r="H9" s="356">
        <f>IFERROR(P9+((R9-(K9*Q9))/K9),"-")</f>
        <v/>
      </c>
      <c r="I9" s="341">
        <f>IFERROR(P9,"-")</f>
        <v/>
      </c>
      <c r="J9" s="322">
        <f>IFERROR((R9-K9*Q9)/K9,"-")</f>
        <v/>
      </c>
      <c r="K9" s="357">
        <f>'RIM (개별)'!$K$3</f>
        <v/>
      </c>
      <c r="L9" s="294" t="n">
        <v>0.03895068173010929</v>
      </c>
      <c r="M9" s="294">
        <f>IFERROR(IF(S9/R9&lt;0,0,1-(S9/R9)),"-")</f>
        <v/>
      </c>
      <c r="N9" s="294">
        <f>IFERROR(M9*L9,"-")</f>
        <v/>
      </c>
      <c r="O9" s="298">
        <f>VLOOKUP($A9,'RIM (개별)'!$A:$AA,COLUMN('RIM (개별)'!O11),FALSE)</f>
        <v/>
      </c>
      <c r="P9" s="300">
        <f>IFERROR(((W9-X9)*100000000)/O9,"-")</f>
        <v/>
      </c>
      <c r="Q9" s="300">
        <f>IFERROR((W9*100000000)/O9,"-")</f>
        <v/>
      </c>
      <c r="R9" s="268">
        <f>IFERROR((V9*100000000)/O9,"-")</f>
        <v/>
      </c>
      <c r="S9" s="317" t="n">
        <v>1230</v>
      </c>
      <c r="T9" s="314" t="n">
        <v>0.01438082787390949</v>
      </c>
      <c r="U9" s="317" t="n">
        <v>1762389.83</v>
      </c>
      <c r="V9" s="268">
        <f>IFERROR(T9*U9,"-")</f>
        <v/>
      </c>
      <c r="W9" s="341" t="n">
        <v>710057.63</v>
      </c>
      <c r="X9" s="291" t="n">
        <v>8563.120000000001</v>
      </c>
      <c r="Y9" s="114" t="inlineStr">
        <is>
          <t>전력</t>
        </is>
      </c>
      <c r="Z9" s="291" t="n">
        <v>595963.3100000001</v>
      </c>
      <c r="AA9" s="291" t="n">
        <v>62168.41</v>
      </c>
      <c r="AB9" s="291" t="n">
        <v>47867.72</v>
      </c>
    </row>
    <row r="10">
      <c r="A10" s="261" t="inlineStr">
        <is>
          <t>A005380</t>
        </is>
      </c>
      <c r="B10" s="259" t="inlineStr">
        <is>
          <t>현대차</t>
        </is>
      </c>
      <c r="C10" s="320" t="inlineStr">
        <is>
          <t>연결</t>
        </is>
      </c>
      <c r="D10" s="313" t="inlineStr">
        <is>
          <t>3Q</t>
        </is>
      </c>
      <c r="E10" s="291">
        <f>VLOOKUP($A10,종합!$A:$T,COLUMN(종합!E8),FALSE)</f>
        <v/>
      </c>
      <c r="F10" s="294">
        <f>IFERROR(H10/G10-1,"-")</f>
        <v/>
      </c>
      <c r="G10" s="295">
        <f>IF(COUNTIF(현재가!$A:$A,$B10),VLOOKUP($B10,현재가!$A:$B,2,FALSE),VLOOKUP($B10,현재가!$D:$E,2,FALSE))</f>
        <v/>
      </c>
      <c r="H10" s="356">
        <f>IFERROR(P10+((R10-(K10*Q10))/K10),"-")</f>
        <v/>
      </c>
      <c r="I10" s="341">
        <f>IFERROR(P10,"-")</f>
        <v/>
      </c>
      <c r="J10" s="322">
        <f>IFERROR((R10-K10*Q10)/K10,"-")</f>
        <v/>
      </c>
      <c r="K10" s="357">
        <f>'RIM (개별)'!$K$3</f>
        <v/>
      </c>
      <c r="L10" s="294" t="n">
        <v>0.07763762597593926</v>
      </c>
      <c r="M10" s="294">
        <f>IFERROR(IF(S10/R10&lt;0,0,1-(S10/R10)),"-")</f>
        <v/>
      </c>
      <c r="N10" s="294">
        <f>IFERROR(M10*L10,"-")</f>
        <v/>
      </c>
      <c r="O10" s="298">
        <f>VLOOKUP($A10,'RIM (개별)'!$A:$AA,COLUMN('RIM (개별)'!O12),FALSE)</f>
        <v/>
      </c>
      <c r="P10" s="300">
        <f>IFERROR(((W10-X10)*100000000)/O10,"-")</f>
        <v/>
      </c>
      <c r="Q10" s="300">
        <f>IFERROR((W10*100000000)/O10,"-")</f>
        <v/>
      </c>
      <c r="R10" s="268">
        <f>IFERROR((V10*100000000)/O10,"-")</f>
        <v/>
      </c>
      <c r="S10" s="317" t="n">
        <v>500</v>
      </c>
      <c r="T10" s="314" t="n">
        <v>0.03926415635094993</v>
      </c>
      <c r="U10" s="317" t="n">
        <v>403593.57411</v>
      </c>
      <c r="V10" s="268">
        <f>IFERROR(T10*U10,"-")</f>
        <v/>
      </c>
      <c r="W10" s="341" t="n">
        <v>164593.64196</v>
      </c>
      <c r="X10" s="291" t="n">
        <v>15705.21287</v>
      </c>
      <c r="Y10" s="114" t="inlineStr">
        <is>
          <t>복합 산업</t>
        </is>
      </c>
      <c r="Z10" s="291" t="n">
        <v>273803.8453741</v>
      </c>
      <c r="AA10" s="291" t="n">
        <v>55633.18822</v>
      </c>
      <c r="AB10" s="291" t="n">
        <v>13855.82641</v>
      </c>
    </row>
    <row r="11">
      <c r="A11" s="261" t="inlineStr">
        <is>
          <t>A028260</t>
        </is>
      </c>
      <c r="B11" s="259" t="inlineStr">
        <is>
          <t>삼성물산</t>
        </is>
      </c>
      <c r="C11" s="320" t="inlineStr">
        <is>
          <t>연결</t>
        </is>
      </c>
      <c r="D11" s="313" t="inlineStr">
        <is>
          <t>3Q</t>
        </is>
      </c>
      <c r="E11" s="291">
        <f>VLOOKUP($A11,종합!$A:$T,COLUMN(종합!E9),FALSE)</f>
        <v/>
      </c>
      <c r="F11" s="294">
        <f>IFERROR(H11/G11-1,"-")</f>
        <v/>
      </c>
      <c r="G11" s="295">
        <f>IF(COUNTIF(현재가!$A:$A,$B11),VLOOKUP($B11,현재가!$A:$B,2,FALSE),VLOOKUP($B11,현재가!$D:$E,2,FALSE))</f>
        <v/>
      </c>
      <c r="H11" s="356">
        <f>IFERROR(P11+((R11-(K11*Q11))/K11),"-")</f>
        <v/>
      </c>
      <c r="I11" s="341">
        <f>IFERROR(P11,"-")</f>
        <v/>
      </c>
      <c r="J11" s="322">
        <f>IFERROR((R11-K11*Q11)/K11,"-")</f>
        <v/>
      </c>
      <c r="K11" s="357">
        <f>'RIM (개별)'!$K$3</f>
        <v/>
      </c>
      <c r="L11" s="294" t="n">
        <v>0.128783158958792</v>
      </c>
      <c r="M11" s="294">
        <f>IFERROR(IF(S11/R11&lt;0,0,1-(S11/R11)),"-")</f>
        <v/>
      </c>
      <c r="N11" s="294">
        <f>IFERROR(M11*L11,"-")</f>
        <v/>
      </c>
      <c r="O11" s="298">
        <f>VLOOKUP($A11,'RIM (개별)'!$A:$AA,COLUMN('RIM (개별)'!O13),FALSE)</f>
        <v/>
      </c>
      <c r="P11" s="300">
        <f>IFERROR(((W11-X11)*100000000)/O11,"-")</f>
        <v/>
      </c>
      <c r="Q11" s="300">
        <f>IFERROR((W11*100000000)/O11,"-")</f>
        <v/>
      </c>
      <c r="R11" s="268">
        <f>IFERROR((V11*100000000)/O11,"-")</f>
        <v/>
      </c>
      <c r="S11" s="317" t="n">
        <v>400</v>
      </c>
      <c r="T11" s="314" t="n">
        <v>0.08564284025779512</v>
      </c>
      <c r="U11" s="317" t="n">
        <v>291669.95</v>
      </c>
      <c r="V11" s="268">
        <f>IFERROR(T11*U11,"-")</f>
        <v/>
      </c>
      <c r="W11" s="341" t="n">
        <v>220006.34</v>
      </c>
      <c r="X11" s="291" t="n">
        <v>18056.66</v>
      </c>
      <c r="Y11" s="114" t="inlineStr">
        <is>
          <t>반도체 및 관련장비</t>
        </is>
      </c>
      <c r="Z11" s="291" t="n">
        <v>162563.33</v>
      </c>
      <c r="AA11" s="291" t="n">
        <v>23320.43</v>
      </c>
      <c r="AB11" s="291" t="n">
        <v>19950.02</v>
      </c>
    </row>
    <row r="12">
      <c r="A12" s="261" t="inlineStr">
        <is>
          <t>A035420</t>
        </is>
      </c>
      <c r="B12" s="259" t="inlineStr">
        <is>
          <t>NAVER</t>
        </is>
      </c>
      <c r="C12" s="320" t="inlineStr">
        <is>
          <t>연결</t>
        </is>
      </c>
      <c r="D12" s="313" t="inlineStr">
        <is>
          <t>3Q</t>
        </is>
      </c>
      <c r="E12" s="291">
        <f>VLOOKUP($A12,종합!$A:$T,COLUMN(종합!E10),FALSE)</f>
        <v/>
      </c>
      <c r="F12" s="294">
        <f>IFERROR(H12/G12-1,"-")</f>
        <v/>
      </c>
      <c r="G12" s="295">
        <f>IF(COUNTIF(현재가!$A:$A,$B12),VLOOKUP($B12,현재가!$A:$B,2,FALSE),VLOOKUP($B12,현재가!$D:$E,2,FALSE))</f>
        <v/>
      </c>
      <c r="H12" s="356">
        <f>IFERROR(P12+((R12-(K12*Q12))/K12),"-")</f>
        <v/>
      </c>
      <c r="I12" s="341">
        <f>IFERROR(P12,"-")</f>
        <v/>
      </c>
      <c r="J12" s="322">
        <f>IFERROR((R12-K12*Q12)/K12,"-")</f>
        <v/>
      </c>
      <c r="K12" s="357">
        <f>'RIM (개별)'!$K$3</f>
        <v/>
      </c>
      <c r="L12" s="294" t="n">
        <v>0.1605296919200745</v>
      </c>
      <c r="M12" s="294">
        <f>IFERROR(IF(S12/R12&lt;0,0,1-(S12/R12)),"-")</f>
        <v/>
      </c>
      <c r="N12" s="294">
        <f>IFERROR(M12*L12,"-")</f>
        <v/>
      </c>
      <c r="O12" s="298">
        <f>VLOOKUP($A12,'RIM (개별)'!$A:$AA,COLUMN('RIM (개별)'!O14),FALSE)</f>
        <v/>
      </c>
      <c r="P12" s="300">
        <f>IFERROR(((W12-X12)*100000000)/O12,"-")</f>
        <v/>
      </c>
      <c r="Q12" s="300">
        <f>IFERROR((W12*100000000)/O12,"-")</f>
        <v/>
      </c>
      <c r="R12" s="268">
        <f>IFERROR((V12*100000000)/O12,"-")</f>
        <v/>
      </c>
      <c r="S12" s="317" t="n">
        <v>2520</v>
      </c>
      <c r="T12" s="314" t="n">
        <v>0.05843758408618194</v>
      </c>
      <c r="U12" s="317" t="n">
        <v>1670810.17</v>
      </c>
      <c r="V12" s="268">
        <f>IFERROR(T12*U12,"-")</f>
        <v/>
      </c>
      <c r="W12" s="341" t="n">
        <v>642639.76</v>
      </c>
      <c r="X12" s="291" t="n">
        <v>43500.81</v>
      </c>
      <c r="Y12" s="114" t="inlineStr">
        <is>
          <t>자동차</t>
        </is>
      </c>
      <c r="Z12" s="291" t="n">
        <v>938757.92</v>
      </c>
      <c r="AA12" s="291" t="n">
        <v>71486.53</v>
      </c>
      <c r="AB12" s="291" t="n">
        <v>98846.74000000001</v>
      </c>
    </row>
    <row r="13">
      <c r="A13" s="261" t="inlineStr">
        <is>
          <t>A012330</t>
        </is>
      </c>
      <c r="B13" s="259" t="inlineStr">
        <is>
          <t>현대모비스</t>
        </is>
      </c>
      <c r="C13" s="320" t="inlineStr">
        <is>
          <t>연결</t>
        </is>
      </c>
      <c r="D13" s="313" t="inlineStr">
        <is>
          <t>3Q</t>
        </is>
      </c>
      <c r="E13" s="291">
        <f>VLOOKUP($A13,종합!$A:$T,COLUMN(종합!E11),FALSE)</f>
        <v/>
      </c>
      <c r="F13" s="294">
        <f>IFERROR(H13/G13-1,"-")</f>
        <v/>
      </c>
      <c r="G13" s="295">
        <f>IF(COUNTIF(현재가!$A:$A,$B13),VLOOKUP($B13,현재가!$A:$B,2,FALSE),VLOOKUP($B13,현재가!$D:$E,2,FALSE))</f>
        <v/>
      </c>
      <c r="H13" s="356">
        <f>IFERROR(P13+((R13-(K13*Q13))/K13),"-")</f>
        <v/>
      </c>
      <c r="I13" s="341">
        <f>IFERROR(P13,"-")</f>
        <v/>
      </c>
      <c r="J13" s="322">
        <f>IFERROR((R13-K13*Q13)/K13,"-")</f>
        <v/>
      </c>
      <c r="K13" s="357">
        <f>'RIM (개별)'!$K$3</f>
        <v/>
      </c>
      <c r="L13" s="294" t="n">
        <v>0.4046329255022256</v>
      </c>
      <c r="M13" s="294">
        <f>IFERROR(IF(S13/R13&lt;0,0,1-(S13/R13)),"-")</f>
        <v/>
      </c>
      <c r="N13" s="294">
        <f>IFERROR(M13*L13,"-")</f>
        <v/>
      </c>
      <c r="O13" s="298">
        <f>VLOOKUP($A13,'RIM (개별)'!$A:$AA,COLUMN('RIM (개별)'!O15),FALSE)</f>
        <v/>
      </c>
      <c r="P13" s="300">
        <f>IFERROR(((W13-X13)*100000000)/O13,"-")</f>
        <v/>
      </c>
      <c r="Q13" s="300">
        <f>IFERROR((W13*100000000)/O13,"-")</f>
        <v/>
      </c>
      <c r="R13" s="268">
        <f>IFERROR((V13*100000000)/O13,"-")</f>
        <v/>
      </c>
      <c r="S13" s="317" t="n">
        <v>753.6</v>
      </c>
      <c r="T13" s="314" t="n">
        <v>0.2455421779894171</v>
      </c>
      <c r="U13" s="317" t="n">
        <v>59952.61107</v>
      </c>
      <c r="V13" s="268">
        <f>IFERROR(T13*U13,"-")</f>
        <v/>
      </c>
      <c r="W13" s="341" t="n">
        <v>37073.46168</v>
      </c>
      <c r="X13" s="291" t="n">
        <v>1172.65037</v>
      </c>
      <c r="Y13" s="114" t="inlineStr">
        <is>
          <t>인터넷 서비스</t>
        </is>
      </c>
      <c r="Z13" s="291" t="n">
        <v>38262.97748</v>
      </c>
      <c r="AA13" s="291" t="n">
        <v>6311.30432</v>
      </c>
      <c r="AB13" s="291" t="n">
        <v>95.19633</v>
      </c>
    </row>
    <row r="14">
      <c r="A14" s="261" t="inlineStr">
        <is>
          <t>A000660</t>
        </is>
      </c>
      <c r="B14" s="259" t="inlineStr">
        <is>
          <t>SK하이닉스</t>
        </is>
      </c>
      <c r="C14" s="320" t="inlineStr">
        <is>
          <t>연결</t>
        </is>
      </c>
      <c r="D14" s="313" t="inlineStr">
        <is>
          <t>3Q</t>
        </is>
      </c>
      <c r="E14" s="291">
        <f>VLOOKUP($A14,종합!$A:$T,COLUMN(종합!E12),FALSE)</f>
        <v/>
      </c>
      <c r="F14" s="294">
        <f>IFERROR(H14/G14-1,"-")</f>
        <v/>
      </c>
      <c r="G14" s="295">
        <f>IF(COUNTIF(현재가!$A:$A,$B14),VLOOKUP($B14,현재가!$A:$B,2,FALSE),VLOOKUP($B14,현재가!$D:$E,2,FALSE))</f>
        <v/>
      </c>
      <c r="H14" s="356">
        <f>IFERROR(P14+((R14-(K14*Q14))/K14),"-")</f>
        <v/>
      </c>
      <c r="I14" s="341">
        <f>IFERROR(P14,"-")</f>
        <v/>
      </c>
      <c r="J14" s="322">
        <f>IFERROR((R14-K14*Q14)/K14,"-")</f>
        <v/>
      </c>
      <c r="K14" s="357">
        <f>'RIM (개별)'!$K$3</f>
        <v/>
      </c>
      <c r="L14" s="294" t="n">
        <v>0.1791156889006331</v>
      </c>
      <c r="M14" s="294">
        <f>IFERROR(IF(S14/R14&lt;0,0,1-(S14/R14)),"-")</f>
        <v/>
      </c>
      <c r="N14" s="294">
        <f>IFERROR(M14*L14,"-")</f>
        <v/>
      </c>
      <c r="O14" s="298">
        <f>VLOOKUP($A14,'RIM (개별)'!$A:$AA,COLUMN('RIM (개별)'!O16),FALSE)</f>
        <v/>
      </c>
      <c r="P14" s="300">
        <f>IFERROR(((W14-X14)*100000000)/O14,"-")</f>
        <v/>
      </c>
      <c r="Q14" s="300">
        <f>IFERROR((W14*100000000)/O14,"-")</f>
        <v/>
      </c>
      <c r="R14" s="268">
        <f>IFERROR((V14*100000000)/O14,"-")</f>
        <v/>
      </c>
      <c r="S14" s="317" t="n">
        <v>2420</v>
      </c>
      <c r="T14" s="314" t="n">
        <v>0.1075313707354675</v>
      </c>
      <c r="U14" s="317" t="n">
        <v>391635.84</v>
      </c>
      <c r="V14" s="268">
        <f>IFERROR(T14*U14,"-")</f>
        <v/>
      </c>
      <c r="W14" s="341" t="n">
        <v>272860.14</v>
      </c>
      <c r="X14" s="291" t="n">
        <v>9341.690000000001</v>
      </c>
      <c r="Y14" s="114" t="inlineStr">
        <is>
          <t>자동차부품</t>
        </is>
      </c>
      <c r="Z14" s="291" t="n">
        <v>379604.81</v>
      </c>
      <c r="AA14" s="291" t="n">
        <v>59818.16</v>
      </c>
      <c r="AB14" s="291" t="n">
        <v>27064.2</v>
      </c>
    </row>
    <row r="15">
      <c r="A15" s="261" t="inlineStr">
        <is>
          <t>A090430</t>
        </is>
      </c>
      <c r="B15" s="259" t="inlineStr">
        <is>
          <t>아모레퍼시픽</t>
        </is>
      </c>
      <c r="C15" s="320" t="inlineStr">
        <is>
          <t>연결</t>
        </is>
      </c>
      <c r="D15" s="313" t="inlineStr">
        <is>
          <t>3Q</t>
        </is>
      </c>
      <c r="E15" s="291">
        <f>VLOOKUP($A15,종합!$A:$T,COLUMN(종합!E13),FALSE)</f>
        <v/>
      </c>
      <c r="F15" s="294">
        <f>IFERROR(H15/G15-1,"-")</f>
        <v/>
      </c>
      <c r="G15" s="295">
        <f>IF(COUNTIF(현재가!$A:$A,$B15),VLOOKUP($B15,현재가!$A:$B,2,FALSE),VLOOKUP($B15,현재가!$D:$E,2,FALSE))</f>
        <v/>
      </c>
      <c r="H15" s="356">
        <f>IFERROR(P15+((R15-(K15*Q15))/K15),"-")</f>
        <v/>
      </c>
      <c r="I15" s="341">
        <f>IFERROR(P15,"-")</f>
        <v/>
      </c>
      <c r="J15" s="322">
        <f>IFERROR((R15-K15*Q15)/K15,"-")</f>
        <v/>
      </c>
      <c r="K15" s="357">
        <f>'RIM (개별)'!$K$3</f>
        <v/>
      </c>
      <c r="L15" s="294" t="n">
        <v>0.1532538742479859</v>
      </c>
      <c r="M15" s="294">
        <f>IFERROR(IF(S15/R15&lt;0,0,1-(S15/R15)),"-")</f>
        <v/>
      </c>
      <c r="N15" s="294">
        <f>IFERROR(M15*L15,"-")</f>
        <v/>
      </c>
      <c r="O15" s="298">
        <f>VLOOKUP($A15,'RIM (개별)'!$A:$AA,COLUMN('RIM (개별)'!O17),FALSE)</f>
        <v/>
      </c>
      <c r="P15" s="300">
        <f>IFERROR(((W15-X15)*100000000)/O15,"-")</f>
        <v/>
      </c>
      <c r="Q15" s="300">
        <f>IFERROR((W15*100000000)/O15,"-")</f>
        <v/>
      </c>
      <c r="R15" s="268">
        <f>IFERROR((V15*100000000)/O15,"-")</f>
        <v/>
      </c>
      <c r="S15" s="317" t="n">
        <v>840</v>
      </c>
      <c r="T15" s="314" t="n">
        <v>0.1155040561813787</v>
      </c>
      <c r="U15" s="317" t="n">
        <v>50150.16631</v>
      </c>
      <c r="V15" s="268">
        <f>IFERROR(T15*U15,"-")</f>
        <v/>
      </c>
      <c r="W15" s="341" t="n">
        <v>38077.33746</v>
      </c>
      <c r="X15" s="291" t="n">
        <v>2210.23745</v>
      </c>
      <c r="Y15" s="114" t="inlineStr">
        <is>
          <t>개인생활용품</t>
        </is>
      </c>
      <c r="Z15" s="291" t="n">
        <v>55551.810873</v>
      </c>
      <c r="AA15" s="291" t="n">
        <v>3792.22028</v>
      </c>
      <c r="AB15" s="291" t="n">
        <v>3697.97924</v>
      </c>
    </row>
    <row r="16">
      <c r="A16" s="261" t="inlineStr">
        <is>
          <t>A005490</t>
        </is>
      </c>
      <c r="B16" s="259" t="inlineStr">
        <is>
          <t>POSCO</t>
        </is>
      </c>
      <c r="C16" s="320" t="inlineStr">
        <is>
          <t>연결</t>
        </is>
      </c>
      <c r="D16" s="313" t="inlineStr">
        <is>
          <t>3Q</t>
        </is>
      </c>
      <c r="E16" s="291">
        <f>VLOOKUP($A16,종합!$A:$T,COLUMN(종합!E14),FALSE)</f>
        <v/>
      </c>
      <c r="F16" s="294">
        <f>IFERROR(H16/G16-1,"-")</f>
        <v/>
      </c>
      <c r="G16" s="295">
        <f>IF(COUNTIF(현재가!$A:$A,$B16),VLOOKUP($B16,현재가!$A:$B,2,FALSE),VLOOKUP($B16,현재가!$D:$E,2,FALSE))</f>
        <v/>
      </c>
      <c r="H16" s="356">
        <f>IFERROR(P16+((R16-(K16*Q16))/K16),"-")</f>
        <v/>
      </c>
      <c r="I16" s="341">
        <f>IFERROR(P16,"-")</f>
        <v/>
      </c>
      <c r="J16" s="322">
        <f>IFERROR((R16-K16*Q16)/K16,"-")</f>
        <v/>
      </c>
      <c r="K16" s="357">
        <f>'RIM (개별)'!$K$3</f>
        <v/>
      </c>
      <c r="L16" s="294" t="n">
        <v>0.04176066756882002</v>
      </c>
      <c r="M16" s="294">
        <f>IFERROR(IF(S16/R16&lt;0,0,1-(S16/R16)),"-")</f>
        <v/>
      </c>
      <c r="N16" s="294">
        <f>IFERROR(M16*L16,"-")</f>
        <v/>
      </c>
      <c r="O16" s="298">
        <f>VLOOKUP($A16,'RIM (개별)'!$A:$AA,COLUMN('RIM (개별)'!O18),FALSE)</f>
        <v/>
      </c>
      <c r="P16" s="300">
        <f>IFERROR(((W16-X16)*100000000)/O16,"-")</f>
        <v/>
      </c>
      <c r="Q16" s="300">
        <f>IFERROR((W16*100000000)/O16,"-")</f>
        <v/>
      </c>
      <c r="R16" s="268">
        <f>IFERROR((V16*100000000)/O16,"-")</f>
        <v/>
      </c>
      <c r="S16" s="317" t="n">
        <v>8400</v>
      </c>
      <c r="T16" s="314" t="n">
        <v>0.02108194558505105</v>
      </c>
      <c r="U16" s="317" t="n">
        <v>770627.46736</v>
      </c>
      <c r="V16" s="268">
        <f>IFERROR(T16*U16,"-")</f>
        <v/>
      </c>
      <c r="W16" s="341" t="n">
        <v>416713.29053</v>
      </c>
      <c r="X16" s="291" t="n">
        <v>62007.07376</v>
      </c>
      <c r="Y16" s="114" t="inlineStr">
        <is>
          <t>금속 및 광물</t>
        </is>
      </c>
      <c r="Z16" s="291" t="n">
        <v>519720.9170663</v>
      </c>
      <c r="AA16" s="291" t="n">
        <v>96859.17946</v>
      </c>
      <c r="AB16" s="291" t="n">
        <v>79024.52439999999</v>
      </c>
    </row>
    <row r="17">
      <c r="A17" s="261" t="inlineStr">
        <is>
          <t>A017670</t>
        </is>
      </c>
      <c r="B17" s="259" t="inlineStr">
        <is>
          <t>SK텔레콤</t>
        </is>
      </c>
      <c r="C17" s="320" t="inlineStr">
        <is>
          <t>연결</t>
        </is>
      </c>
      <c r="D17" s="313" t="inlineStr">
        <is>
          <t>3Q</t>
        </is>
      </c>
      <c r="E17" s="291">
        <f>VLOOKUP($A17,종합!$A:$T,COLUMN(종합!E15),FALSE)</f>
        <v/>
      </c>
      <c r="F17" s="294">
        <f>IFERROR(H17/G17-1,"-")</f>
        <v/>
      </c>
      <c r="G17" s="295">
        <f>IF(COUNTIF(현재가!$A:$A,$B17),VLOOKUP($B17,현재가!$A:$B,2,FALSE),VLOOKUP($B17,현재가!$D:$E,2,FALSE))</f>
        <v/>
      </c>
      <c r="H17" s="356">
        <f>IFERROR(P17+((R17-(K17*Q17))/K17),"-")</f>
        <v/>
      </c>
      <c r="I17" s="341">
        <f>IFERROR(P17,"-")</f>
        <v/>
      </c>
      <c r="J17" s="322">
        <f>IFERROR((R17-K17*Q17)/K17,"-")</f>
        <v/>
      </c>
      <c r="K17" s="357">
        <f>'RIM (개별)'!$K$3</f>
        <v/>
      </c>
      <c r="L17" s="294" t="n">
        <v>0.1175369329417872</v>
      </c>
      <c r="M17" s="294">
        <f>IFERROR(IF(S17/R17&lt;0,0,1-(S17/R17)),"-")</f>
        <v/>
      </c>
      <c r="N17" s="294">
        <f>IFERROR(M17*L17,"-")</f>
        <v/>
      </c>
      <c r="O17" s="298">
        <f>VLOOKUP($A17,'RIM (개별)'!$A:$AA,COLUMN('RIM (개별)'!O19),FALSE)</f>
        <v/>
      </c>
      <c r="P17" s="300">
        <f>IFERROR(((W17-X17)*100000000)/O17,"-")</f>
        <v/>
      </c>
      <c r="Q17" s="300">
        <f>IFERROR((W17*100000000)/O17,"-")</f>
        <v/>
      </c>
      <c r="R17" s="268">
        <f>IFERROR((V17*100000000)/O17,"-")</f>
        <v/>
      </c>
      <c r="S17" s="317" t="n">
        <v>9520</v>
      </c>
      <c r="T17" s="314" t="n">
        <v>0.05871657705906252</v>
      </c>
      <c r="U17" s="317" t="n">
        <v>295557.05</v>
      </c>
      <c r="V17" s="268">
        <f>IFERROR(T17*U17,"-")</f>
        <v/>
      </c>
      <c r="W17" s="341" t="n">
        <v>153774.74</v>
      </c>
      <c r="X17" s="291" t="n">
        <v>51013.12</v>
      </c>
      <c r="Y17" s="114" t="inlineStr">
        <is>
          <t>무선통신</t>
        </is>
      </c>
      <c r="Z17" s="291" t="n">
        <v>171189.05</v>
      </c>
      <c r="AA17" s="291" t="n">
        <v>35951.69</v>
      </c>
      <c r="AB17" s="291" t="n">
        <v>2740.47</v>
      </c>
    </row>
    <row r="18">
      <c r="A18" s="261" t="inlineStr">
        <is>
          <t>A051910</t>
        </is>
      </c>
      <c r="B18" s="259" t="inlineStr">
        <is>
          <t>LG화학</t>
        </is>
      </c>
      <c r="C18" s="320" t="inlineStr">
        <is>
          <t>연결</t>
        </is>
      </c>
      <c r="D18" s="313" t="inlineStr">
        <is>
          <t>3Q</t>
        </is>
      </c>
      <c r="E18" s="291">
        <f>VLOOKUP($A18,종합!$A:$T,COLUMN(종합!E16),FALSE)</f>
        <v/>
      </c>
      <c r="F18" s="294">
        <f>IFERROR(H18/G18-1,"-")</f>
        <v/>
      </c>
      <c r="G18" s="295">
        <f>IF(COUNTIF(현재가!$A:$A,$B18),VLOOKUP($B18,현재가!$A:$B,2,FALSE),VLOOKUP($B18,현재가!$D:$E,2,FALSE))</f>
        <v/>
      </c>
      <c r="H18" s="356">
        <f>IFERROR(P18+((R18-(K18*Q18))/K18),"-")</f>
        <v/>
      </c>
      <c r="I18" s="341">
        <f>IFERROR(P18,"-")</f>
        <v/>
      </c>
      <c r="J18" s="322">
        <f>IFERROR((R18-K18*Q18)/K18,"-")</f>
        <v/>
      </c>
      <c r="K18" s="357">
        <f>'RIM (개별)'!$K$3</f>
        <v/>
      </c>
      <c r="L18" s="294" t="n">
        <v>0.1901120488046235</v>
      </c>
      <c r="M18" s="294">
        <f>IFERROR(IF(S18/R18&lt;0,0,1-(S18/R18)),"-")</f>
        <v/>
      </c>
      <c r="N18" s="294">
        <f>IFERROR(M18*L18,"-")</f>
        <v/>
      </c>
      <c r="O18" s="298">
        <f>VLOOKUP($A18,'RIM (개별)'!$A:$AA,COLUMN('RIM (개별)'!O20),FALSE)</f>
        <v/>
      </c>
      <c r="P18" s="300">
        <f>IFERROR(((W18-X18)*100000000)/O18,"-")</f>
        <v/>
      </c>
      <c r="Q18" s="300">
        <f>IFERROR((W18*100000000)/O18,"-")</f>
        <v/>
      </c>
      <c r="R18" s="268">
        <f>IFERROR((V18*100000000)/O18,"-")</f>
        <v/>
      </c>
      <c r="S18" s="317" t="n">
        <v>810</v>
      </c>
      <c r="T18" s="314" t="n">
        <v>0.09466506991359358</v>
      </c>
      <c r="U18" s="317" t="n">
        <v>478832.14</v>
      </c>
      <c r="V18" s="268">
        <f>IFERROR(T18*U18,"-")</f>
        <v/>
      </c>
      <c r="W18" s="341" t="n">
        <v>255829.48</v>
      </c>
      <c r="X18" s="291" t="n">
        <v>22454.35</v>
      </c>
      <c r="Y18" s="114" t="inlineStr">
        <is>
          <t>자동차</t>
        </is>
      </c>
      <c r="Z18" s="291" t="n">
        <v>525899.72</v>
      </c>
      <c r="AA18" s="291" t="n">
        <v>28165.08</v>
      </c>
      <c r="AB18" s="291" t="n">
        <v>72486.67</v>
      </c>
    </row>
    <row r="19">
      <c r="A19" s="261" t="inlineStr">
        <is>
          <t>A000270</t>
        </is>
      </c>
      <c r="B19" s="259" t="inlineStr">
        <is>
          <t>기아</t>
        </is>
      </c>
      <c r="C19" s="320" t="inlineStr">
        <is>
          <t>연결</t>
        </is>
      </c>
      <c r="D19" s="313" t="inlineStr">
        <is>
          <t>3Q</t>
        </is>
      </c>
      <c r="E19" s="291">
        <f>VLOOKUP($A19,종합!$A:$T,COLUMN(종합!E17),FALSE)</f>
        <v/>
      </c>
      <c r="F19" s="294">
        <f>IFERROR(H19/G19-1,"-")</f>
        <v/>
      </c>
      <c r="G19" s="295">
        <f>IF(COUNTIF(현재가!$A:$A,$B19),VLOOKUP($B19,현재가!$A:$B,2,FALSE),VLOOKUP($B19,현재가!$D:$E,2,FALSE))</f>
        <v/>
      </c>
      <c r="H19" s="356">
        <f>IFERROR(P19+((R19-(K19*Q19))/K19),"-")</f>
        <v/>
      </c>
      <c r="I19" s="341">
        <f>IFERROR(P19,"-")</f>
        <v/>
      </c>
      <c r="J19" s="322">
        <f>IFERROR((R19-K19*Q19)/K19,"-")</f>
        <v/>
      </c>
      <c r="K19" s="357">
        <f>'RIM (개별)'!$K$3</f>
        <v/>
      </c>
      <c r="L19" s="294" t="n">
        <v>0.1549688568538583</v>
      </c>
      <c r="M19" s="294">
        <f>IFERROR(IF(S19/R19&lt;0,0,1-(S19/R19)),"-")</f>
        <v/>
      </c>
      <c r="N19" s="294">
        <f>IFERROR(M19*L19,"-")</f>
        <v/>
      </c>
      <c r="O19" s="298">
        <f>VLOOKUP($A19,'RIM (개별)'!$A:$AA,COLUMN('RIM (개별)'!O21),FALSE)</f>
        <v/>
      </c>
      <c r="P19" s="300">
        <f>IFERROR(((W19-X19)*100000000)/O19,"-")</f>
        <v/>
      </c>
      <c r="Q19" s="300">
        <f>IFERROR((W19*100000000)/O19,"-")</f>
        <v/>
      </c>
      <c r="R19" s="268">
        <f>IFERROR((V19*100000000)/O19,"-")</f>
        <v/>
      </c>
      <c r="S19" s="317" t="n">
        <v>3280</v>
      </c>
      <c r="T19" s="314" t="n">
        <v>0.1163899109375044</v>
      </c>
      <c r="U19" s="317" t="n">
        <v>88443.64986</v>
      </c>
      <c r="V19" s="268">
        <f>IFERROR(T19*U19,"-")</f>
        <v/>
      </c>
      <c r="W19" s="341" t="n">
        <v>66257.17236</v>
      </c>
      <c r="X19" s="291" t="n">
        <v>1071.45868</v>
      </c>
      <c r="Y19" s="114" t="inlineStr">
        <is>
          <t>담배</t>
        </is>
      </c>
      <c r="Z19" s="291" t="n">
        <v>42663.0918507</v>
      </c>
      <c r="AA19" s="291" t="n">
        <v>13706.49354</v>
      </c>
      <c r="AB19" s="291" t="n">
        <v>19425.8152</v>
      </c>
    </row>
    <row r="20">
      <c r="A20" s="261" t="inlineStr">
        <is>
          <t>A033780</t>
        </is>
      </c>
      <c r="B20" s="259" t="inlineStr">
        <is>
          <t>KT&amp;G</t>
        </is>
      </c>
      <c r="C20" s="320" t="inlineStr">
        <is>
          <t>연결</t>
        </is>
      </c>
      <c r="D20" s="313" t="inlineStr">
        <is>
          <t>3Q</t>
        </is>
      </c>
      <c r="E20" s="291">
        <f>VLOOKUP($A20,종합!$A:$T,COLUMN(종합!E18),FALSE)</f>
        <v/>
      </c>
      <c r="F20" s="294">
        <f>IFERROR(H20/G20-1,"-")</f>
        <v/>
      </c>
      <c r="G20" s="295">
        <f>IF(COUNTIF(현재가!$A:$A,$B20),VLOOKUP($B20,현재가!$A:$B,2,FALSE),VLOOKUP($B20,현재가!$D:$E,2,FALSE))</f>
        <v/>
      </c>
      <c r="H20" s="356">
        <f>IFERROR(P20+((R20-(K20*Q20))/K20),"-")</f>
        <v/>
      </c>
      <c r="I20" s="341">
        <f>IFERROR(P20,"-")</f>
        <v/>
      </c>
      <c r="J20" s="322">
        <f>IFERROR((R20-K20*Q20)/K20,"-")</f>
        <v/>
      </c>
      <c r="K20" s="357">
        <f>'RIM (개별)'!$K$3</f>
        <v/>
      </c>
      <c r="L20" s="294" t="n">
        <v>0.1293552909773228</v>
      </c>
      <c r="M20" s="294">
        <f>IFERROR(IF(S20/R20&lt;0,0,1-(S20/R20)),"-")</f>
        <v/>
      </c>
      <c r="N20" s="294">
        <f>IFERROR(M20*L20,"-")</f>
        <v/>
      </c>
      <c r="O20" s="298">
        <f>VLOOKUP($A20,'RIM (개별)'!$A:$AA,COLUMN('RIM (개별)'!O22),FALSE)</f>
        <v/>
      </c>
      <c r="P20" s="300">
        <f>IFERROR(((W20-X20)*100000000)/O20,"-")</f>
        <v/>
      </c>
      <c r="Q20" s="300">
        <f>IFERROR((W20*100000000)/O20,"-")</f>
        <v/>
      </c>
      <c r="R20" s="268">
        <f>IFERROR((V20*100000000)/O20,"-")</f>
        <v/>
      </c>
      <c r="S20" s="317" t="n">
        <v>4100</v>
      </c>
      <c r="T20" s="314" t="n">
        <v>0.08395984462078787</v>
      </c>
      <c r="U20" s="317" t="n">
        <v>200396.91</v>
      </c>
      <c r="V20" s="268">
        <f>IFERROR(T20*U20,"-")</f>
        <v/>
      </c>
      <c r="W20" s="341" t="n">
        <v>135878.42</v>
      </c>
      <c r="X20" s="291" t="n">
        <v>7614.68</v>
      </c>
      <c r="Y20" s="114" t="inlineStr">
        <is>
          <t>화학</t>
        </is>
      </c>
      <c r="Z20" s="291" t="n">
        <v>201881.89</v>
      </c>
      <c r="AA20" s="291" t="n">
        <v>33484.55</v>
      </c>
      <c r="AB20" s="291" t="n">
        <v>27170.69</v>
      </c>
    </row>
    <row r="21">
      <c r="A21" s="261" t="inlineStr">
        <is>
          <t>A034730</t>
        </is>
      </c>
      <c r="B21" s="259" t="inlineStr">
        <is>
          <t>SK</t>
        </is>
      </c>
      <c r="C21" s="320" t="inlineStr">
        <is>
          <t>연결</t>
        </is>
      </c>
      <c r="D21" s="313" t="inlineStr">
        <is>
          <t>3Q</t>
        </is>
      </c>
      <c r="E21" s="291">
        <f>VLOOKUP($A21,종합!$A:$T,COLUMN(종합!E19),FALSE)</f>
        <v/>
      </c>
      <c r="F21" s="294">
        <f>IFERROR(H21/G21-1,"-")</f>
        <v/>
      </c>
      <c r="G21" s="295">
        <f>IF(COUNTIF(현재가!$A:$A,$B21),VLOOKUP($B21,현재가!$A:$B,2,FALSE),VLOOKUP($B21,현재가!$D:$E,2,FALSE))</f>
        <v/>
      </c>
      <c r="H21" s="356">
        <f>IFERROR(P21+((R21-(K21*Q21))/K21),"-")</f>
        <v/>
      </c>
      <c r="I21" s="341">
        <f>IFERROR(P21,"-")</f>
        <v/>
      </c>
      <c r="J21" s="322">
        <f>IFERROR((R21-K21*Q21)/K21,"-")</f>
        <v/>
      </c>
      <c r="K21" s="357">
        <f>'RIM (개별)'!$K$3</f>
        <v/>
      </c>
      <c r="L21" s="294" t="n">
        <v>0.2052542883545587</v>
      </c>
      <c r="M21" s="294">
        <f>IFERROR(IF(S21/R21&lt;0,0,1-(S21/R21)),"-")</f>
        <v/>
      </c>
      <c r="N21" s="294">
        <f>IFERROR(M21*L21,"-")</f>
        <v/>
      </c>
      <c r="O21" s="298">
        <f>VLOOKUP($A21,'RIM (개별)'!$A:$AA,COLUMN('RIM (개별)'!O23),FALSE)</f>
        <v/>
      </c>
      <c r="P21" s="300">
        <f>IFERROR(((W21-X21)*100000000)/O21,"-")</f>
        <v/>
      </c>
      <c r="Q21" s="300">
        <f>IFERROR((W21*100000000)/O21,"-")</f>
        <v/>
      </c>
      <c r="R21" s="268">
        <f>IFERROR((V21*100000000)/O21,"-")</f>
        <v/>
      </c>
      <c r="S21" s="317" t="n">
        <v>1830</v>
      </c>
      <c r="T21" s="314" t="n">
        <v>0.05967104346876217</v>
      </c>
      <c r="U21" s="317" t="n">
        <v>989178</v>
      </c>
      <c r="V21" s="268">
        <f>IFERROR(T21*U21,"-")</f>
        <v/>
      </c>
      <c r="W21" s="341" t="n">
        <v>129173.5</v>
      </c>
      <c r="X21" s="291" t="n">
        <v>108134.99</v>
      </c>
      <c r="Y21" s="114" t="inlineStr">
        <is>
          <t>석유 및 가스</t>
        </is>
      </c>
      <c r="Z21" s="291" t="n">
        <v>847638.12</v>
      </c>
      <c r="AA21" s="291" t="n">
        <v>115069.16</v>
      </c>
      <c r="AB21" s="291" t="n">
        <v>56021.99</v>
      </c>
    </row>
    <row r="22">
      <c r="A22" s="261" t="inlineStr">
        <is>
          <t>A051900</t>
        </is>
      </c>
      <c r="B22" s="259" t="inlineStr">
        <is>
          <t>LG생활건강</t>
        </is>
      </c>
      <c r="C22" s="320" t="inlineStr">
        <is>
          <t>연결</t>
        </is>
      </c>
      <c r="D22" s="313" t="inlineStr">
        <is>
          <t>3Q</t>
        </is>
      </c>
      <c r="E22" s="291">
        <f>VLOOKUP($A22,종합!$A:$T,COLUMN(종합!E20),FALSE)</f>
        <v/>
      </c>
      <c r="F22" s="294">
        <f>IFERROR(H22/G22-1,"-")</f>
        <v/>
      </c>
      <c r="G22" s="295">
        <f>IF(COUNTIF(현재가!$A:$A,$B22),VLOOKUP($B22,현재가!$A:$B,2,FALSE),VLOOKUP($B22,현재가!$D:$E,2,FALSE))</f>
        <v/>
      </c>
      <c r="H22" s="356">
        <f>IFERROR(P22+((R22-(K22*Q22))/K22),"-")</f>
        <v/>
      </c>
      <c r="I22" s="341">
        <f>IFERROR(P22,"-")</f>
        <v/>
      </c>
      <c r="J22" s="322">
        <f>IFERROR((R22-K22*Q22)/K22,"-")</f>
        <v/>
      </c>
      <c r="K22" s="357">
        <f>'RIM (개별)'!$K$3</f>
        <v/>
      </c>
      <c r="L22" s="294" t="n">
        <v>0.2710133496739546</v>
      </c>
      <c r="M22" s="294">
        <f>IFERROR(IF(S22/R22&lt;0,0,1-(S22/R22)),"-")</f>
        <v/>
      </c>
      <c r="N22" s="294">
        <f>IFERROR(M22*L22,"-")</f>
        <v/>
      </c>
      <c r="O22" s="298">
        <f>VLOOKUP($A22,'RIM (개별)'!$A:$AA,COLUMN('RIM (개별)'!O24),FALSE)</f>
        <v/>
      </c>
      <c r="P22" s="300">
        <f>IFERROR(((W22-X22)*100000000)/O22,"-")</f>
        <v/>
      </c>
      <c r="Q22" s="300">
        <f>IFERROR((W22*100000000)/O22,"-")</f>
        <v/>
      </c>
      <c r="R22" s="268">
        <f>IFERROR((V22*100000000)/O22,"-")</f>
        <v/>
      </c>
      <c r="S22" s="317" t="n">
        <v>4100</v>
      </c>
      <c r="T22" s="314" t="n">
        <v>0.1189760883918032</v>
      </c>
      <c r="U22" s="317" t="n">
        <v>45181.81227</v>
      </c>
      <c r="V22" s="268">
        <f>IFERROR(T22*U22,"-")</f>
        <v/>
      </c>
      <c r="W22" s="341" t="n">
        <v>24889.19152</v>
      </c>
      <c r="X22" s="291" t="n">
        <v>14532.91638</v>
      </c>
      <c r="Y22" s="114" t="inlineStr">
        <is>
          <t>가정생활용품</t>
        </is>
      </c>
      <c r="Z22" s="291" t="n">
        <v>59654.4434137</v>
      </c>
      <c r="AA22" s="291" t="n">
        <v>5861.49264</v>
      </c>
      <c r="AB22" s="291" t="n">
        <v>4964.50634</v>
      </c>
    </row>
    <row r="23">
      <c r="A23" s="261" t="inlineStr">
        <is>
          <t>A096770</t>
        </is>
      </c>
      <c r="B23" s="259" t="inlineStr">
        <is>
          <t>SK이노베이션</t>
        </is>
      </c>
      <c r="C23" s="320" t="inlineStr">
        <is>
          <t>연결</t>
        </is>
      </c>
      <c r="D23" s="313" t="inlineStr">
        <is>
          <t>3Q</t>
        </is>
      </c>
      <c r="E23" s="291">
        <f>VLOOKUP($A23,종합!$A:$T,COLUMN(종합!E21),FALSE)</f>
        <v/>
      </c>
      <c r="F23" s="294">
        <f>IFERROR(H23/G23-1,"-")</f>
        <v/>
      </c>
      <c r="G23" s="295">
        <f>IF(COUNTIF(현재가!$A:$A,$B23),VLOOKUP($B23,현재가!$A:$B,2,FALSE),VLOOKUP($B23,현재가!$D:$E,2,FALSE))</f>
        <v/>
      </c>
      <c r="H23" s="356">
        <f>IFERROR(P23+((R23-(K23*Q23))/K23),"-")</f>
        <v/>
      </c>
      <c r="I23" s="341">
        <f>IFERROR(P23,"-")</f>
        <v/>
      </c>
      <c r="J23" s="322">
        <f>IFERROR((R23-K23*Q23)/K23,"-")</f>
        <v/>
      </c>
      <c r="K23" s="357">
        <f>'RIM (개별)'!$K$3</f>
        <v/>
      </c>
      <c r="L23" s="294" t="n">
        <v>0.07970687614618477</v>
      </c>
      <c r="M23" s="294">
        <f>IFERROR(IF(S23/R23&lt;0,0,1-(S23/R23)),"-")</f>
        <v/>
      </c>
      <c r="N23" s="294">
        <f>IFERROR(M23*L23,"-")</f>
        <v/>
      </c>
      <c r="O23" s="298">
        <f>VLOOKUP($A23,'RIM (개별)'!$A:$AA,COLUMN('RIM (개별)'!O25),FALSE)</f>
        <v/>
      </c>
      <c r="P23" s="300">
        <f>IFERROR(((W23-X23)*100000000)/O23,"-")</f>
        <v/>
      </c>
      <c r="Q23" s="300">
        <f>IFERROR((W23*100000000)/O23,"-")</f>
        <v/>
      </c>
      <c r="R23" s="268">
        <f>IFERROR((V23*100000000)/O23,"-")</f>
        <v/>
      </c>
      <c r="S23" s="317" t="n">
        <v>3500</v>
      </c>
      <c r="T23" s="314" t="n">
        <v>0.03581093323470586</v>
      </c>
      <c r="U23" s="317" t="n">
        <v>317796.41307</v>
      </c>
      <c r="V23" s="268">
        <f>IFERROR(T23*U23,"-")</f>
        <v/>
      </c>
      <c r="W23" s="341" t="n">
        <v>167412.53843</v>
      </c>
      <c r="X23" s="291" t="n">
        <v>13924.10254</v>
      </c>
      <c r="Y23" s="114" t="inlineStr">
        <is>
          <t>석유 및 가스</t>
        </is>
      </c>
      <c r="Z23" s="291" t="n">
        <v>403093.2067</v>
      </c>
      <c r="AA23" s="291" t="n">
        <v>35130.93383</v>
      </c>
      <c r="AB23" s="291" t="n">
        <v>38933.80429</v>
      </c>
    </row>
    <row r="24">
      <c r="A24" s="261" t="inlineStr">
        <is>
          <t>A018260</t>
        </is>
      </c>
      <c r="B24" s="259" t="inlineStr">
        <is>
          <t>삼성에스디에스</t>
        </is>
      </c>
      <c r="C24" s="320" t="inlineStr">
        <is>
          <t>연결</t>
        </is>
      </c>
      <c r="D24" s="313" t="inlineStr">
        <is>
          <t>3Q</t>
        </is>
      </c>
      <c r="E24" s="291">
        <f>VLOOKUP($A24,종합!$A:$T,COLUMN(종합!E22),FALSE)</f>
        <v/>
      </c>
      <c r="F24" s="294">
        <f>IFERROR(H24/G24-1,"-")</f>
        <v/>
      </c>
      <c r="G24" s="295">
        <f>IF(COUNTIF(현재가!$A:$A,$B24),VLOOKUP($B24,현재가!$A:$B,2,FALSE),VLOOKUP($B24,현재가!$D:$E,2,FALSE))</f>
        <v/>
      </c>
      <c r="H24" s="356">
        <f>IFERROR(P24+((R24-(K24*Q24))/K24),"-")</f>
        <v/>
      </c>
      <c r="I24" s="341">
        <f>IFERROR(P24,"-")</f>
        <v/>
      </c>
      <c r="J24" s="322">
        <f>IFERROR((R24-K24*Q24)/K24,"-")</f>
        <v/>
      </c>
      <c r="K24" s="357">
        <f>'RIM (개별)'!$K$3</f>
        <v/>
      </c>
      <c r="L24" s="294" t="n">
        <v>0.09869831038842358</v>
      </c>
      <c r="M24" s="294">
        <f>IFERROR(IF(S24/R24&lt;0,0,1-(S24/R24)),"-")</f>
        <v/>
      </c>
      <c r="N24" s="294">
        <f>IFERROR(M24*L24,"-")</f>
        <v/>
      </c>
      <c r="O24" s="298">
        <f>VLOOKUP($A24,'RIM (개별)'!$A:$AA,COLUMN('RIM (개별)'!O26),FALSE)</f>
        <v/>
      </c>
      <c r="P24" s="300">
        <f>IFERROR(((W24-X24)*100000000)/O24,"-")</f>
        <v/>
      </c>
      <c r="Q24" s="300">
        <f>IFERROR((W24*100000000)/O24,"-")</f>
        <v/>
      </c>
      <c r="R24" s="268">
        <f>IFERROR((V24*100000000)/O24,"-")</f>
        <v/>
      </c>
      <c r="S24" s="317" t="n">
        <v>278</v>
      </c>
      <c r="T24" s="314" t="n">
        <v>0.04204195479185557</v>
      </c>
      <c r="U24" s="317" t="n">
        <v>68896.1894</v>
      </c>
      <c r="V24" s="268">
        <f>IFERROR(T24*U24,"-")</f>
        <v/>
      </c>
      <c r="W24" s="341" t="n">
        <v>28032.72212</v>
      </c>
      <c r="X24" s="291" t="n">
        <v>7409.05256</v>
      </c>
      <c r="Y24" s="114" t="inlineStr">
        <is>
          <t>개인생활용품</t>
        </is>
      </c>
      <c r="Z24" s="291" t="n">
        <v>65909.14953169999</v>
      </c>
      <c r="AA24" s="291" t="n">
        <v>3963.25616</v>
      </c>
      <c r="AB24" s="291" t="n">
        <v>4379.21236</v>
      </c>
    </row>
    <row r="25">
      <c r="A25" s="261" t="inlineStr">
        <is>
          <t>A068270</t>
        </is>
      </c>
      <c r="B25" s="259" t="inlineStr">
        <is>
          <t>셀트리온</t>
        </is>
      </c>
      <c r="C25" s="320" t="inlineStr">
        <is>
          <t>연결</t>
        </is>
      </c>
      <c r="D25" s="313" t="inlineStr">
        <is>
          <t>3Q</t>
        </is>
      </c>
      <c r="E25" s="291">
        <f>VLOOKUP($A25,종합!$A:$T,COLUMN(종합!E23),FALSE)</f>
        <v/>
      </c>
      <c r="F25" s="294">
        <f>IFERROR(H25/G25-1,"-")</f>
        <v/>
      </c>
      <c r="G25" s="295">
        <f>IF(COUNTIF(현재가!$A:$A,$B25),VLOOKUP($B25,현재가!$A:$B,2,FALSE),VLOOKUP($B25,현재가!$D:$E,2,FALSE))</f>
        <v/>
      </c>
      <c r="H25" s="356">
        <f>IFERROR(P25+((R25-(K25*Q25))/K25),"-")</f>
        <v/>
      </c>
      <c r="I25" s="341">
        <f>IFERROR(P25,"-")</f>
        <v/>
      </c>
      <c r="J25" s="322">
        <f>IFERROR((R25-K25*Q25)/K25,"-")</f>
        <v/>
      </c>
      <c r="K25" s="357">
        <f>'RIM (개별)'!$K$3</f>
        <v/>
      </c>
      <c r="L25" s="294" t="n">
        <v>0.1080993252220914</v>
      </c>
      <c r="M25" s="294">
        <f>IFERROR(IF(S25/R25&lt;0,0,1-(S25/R25)),"-")</f>
        <v/>
      </c>
      <c r="N25" s="294">
        <f>IFERROR(M25*L25,"-")</f>
        <v/>
      </c>
      <c r="O25" s="298">
        <f>VLOOKUP($A25,'RIM (개별)'!$A:$AA,COLUMN('RIM (개별)'!O27),FALSE)</f>
        <v/>
      </c>
      <c r="P25" s="300">
        <f>IFERROR(((W25-X25)*100000000)/O25,"-")</f>
        <v/>
      </c>
      <c r="Q25" s="300">
        <f>IFERROR((W25*100000000)/O25,"-")</f>
        <v/>
      </c>
      <c r="R25" s="268">
        <f>IFERROR((V25*100000000)/O25,"-")</f>
        <v/>
      </c>
      <c r="S25" s="317" t="n">
        <v>500</v>
      </c>
      <c r="T25" s="314" t="n">
        <v>0.07768053297753341</v>
      </c>
      <c r="U25" s="317" t="n">
        <v>65564.97772</v>
      </c>
      <c r="V25" s="268">
        <f>IFERROR(T25*U25,"-")</f>
        <v/>
      </c>
      <c r="W25" s="341" t="n">
        <v>48352.94725</v>
      </c>
      <c r="X25" s="291" t="n">
        <v>10637.76606</v>
      </c>
      <c r="Y25" s="114" t="inlineStr">
        <is>
          <t>IT 서비스</t>
        </is>
      </c>
      <c r="Z25" s="291" t="n">
        <v>79030.70079260001</v>
      </c>
      <c r="AA25" s="291" t="n">
        <v>18181.94365</v>
      </c>
      <c r="AB25" s="291" t="n">
        <v>204.38456</v>
      </c>
    </row>
    <row r="26">
      <c r="A26" s="261" t="inlineStr">
        <is>
          <t>A002790</t>
        </is>
      </c>
      <c r="B26" s="259" t="inlineStr">
        <is>
          <t>아모레G</t>
        </is>
      </c>
      <c r="C26" s="320" t="inlineStr">
        <is>
          <t>연결</t>
        </is>
      </c>
      <c r="D26" s="313" t="inlineStr">
        <is>
          <t>3Q</t>
        </is>
      </c>
      <c r="E26" s="291">
        <f>VLOOKUP($A26,종합!$A:$T,COLUMN(종합!E24),FALSE)</f>
        <v/>
      </c>
      <c r="F26" s="294">
        <f>IFERROR(H26/G26-1,"-")</f>
        <v/>
      </c>
      <c r="G26" s="295">
        <f>IF(COUNTIF(현재가!$A:$A,$B26),VLOOKUP($B26,현재가!$A:$B,2,FALSE),VLOOKUP($B26,현재가!$D:$E,2,FALSE))</f>
        <v/>
      </c>
      <c r="H26" s="356">
        <f>IFERROR(P26+((R26-(K26*Q26))/K26),"-")</f>
        <v/>
      </c>
      <c r="I26" s="341">
        <f>IFERROR(P26,"-")</f>
        <v/>
      </c>
      <c r="J26" s="322">
        <f>IFERROR((R26-K26*Q26)/K26,"-")</f>
        <v/>
      </c>
      <c r="K26" s="357">
        <f>'RIM (개별)'!$K$3</f>
        <v/>
      </c>
      <c r="L26" s="294" t="n">
        <v>0.1292696368315815</v>
      </c>
      <c r="M26" s="294">
        <f>IFERROR(IF(S26/R26&lt;0,0,1-(S26/R26)),"-")</f>
        <v/>
      </c>
      <c r="N26" s="294">
        <f>IFERROR(M26*L26,"-")</f>
        <v/>
      </c>
      <c r="O26" s="298">
        <f>VLOOKUP($A26,'RIM (개별)'!$A:$AA,COLUMN('RIM (개별)'!O28),FALSE)</f>
        <v/>
      </c>
      <c r="P26" s="300">
        <f>IFERROR(((W26-X26)*100000000)/O26,"-")</f>
        <v/>
      </c>
      <c r="Q26" s="300">
        <f>IFERROR((W26*100000000)/O26,"-")</f>
        <v/>
      </c>
      <c r="R26" s="268">
        <f>IFERROR((V26*100000000)/O26,"-")</f>
        <v/>
      </c>
      <c r="S26" s="317" t="n">
        <v>97.964</v>
      </c>
      <c r="T26" s="314" t="n">
        <v>0.07909288581508744</v>
      </c>
      <c r="U26" s="317" t="n">
        <v>29190.28329</v>
      </c>
      <c r="V26" s="268">
        <f>IFERROR(T26*U26,"-")</f>
        <v/>
      </c>
      <c r="W26" s="341" t="n">
        <v>19798.49232</v>
      </c>
      <c r="X26" s="291" t="n">
        <v>8000.55291</v>
      </c>
      <c r="Y26" s="114" t="inlineStr">
        <is>
          <t>바이오</t>
        </is>
      </c>
      <c r="Z26" s="291" t="n">
        <v>6300.4515588</v>
      </c>
      <c r="AA26" s="291" t="n">
        <v>7844.3493</v>
      </c>
      <c r="AB26" s="291" t="n">
        <v>2163.06165</v>
      </c>
    </row>
    <row r="27">
      <c r="A27" s="261" t="inlineStr">
        <is>
          <t>A003550</t>
        </is>
      </c>
      <c r="B27" s="259" t="inlineStr">
        <is>
          <t>LG</t>
        </is>
      </c>
      <c r="C27" s="320" t="inlineStr">
        <is>
          <t>연결</t>
        </is>
      </c>
      <c r="D27" s="313" t="inlineStr">
        <is>
          <t>3Q</t>
        </is>
      </c>
      <c r="E27" s="291">
        <f>VLOOKUP($A27,종합!$A:$T,COLUMN(종합!E25),FALSE)</f>
        <v/>
      </c>
      <c r="F27" s="294">
        <f>IFERROR(H27/G27-1,"-")</f>
        <v/>
      </c>
      <c r="G27" s="295">
        <f>IF(COUNTIF(현재가!$A:$A,$B27),VLOOKUP($B27,현재가!$A:$B,2,FALSE),VLOOKUP($B27,현재가!$D:$E,2,FALSE))</f>
        <v/>
      </c>
      <c r="H27" s="356">
        <f>IFERROR(P27+((R27-(K27*Q27))/K27),"-")</f>
        <v/>
      </c>
      <c r="I27" s="341">
        <f>IFERROR(P27,"-")</f>
        <v/>
      </c>
      <c r="J27" s="322">
        <f>IFERROR((R27-K27*Q27)/K27,"-")</f>
        <v/>
      </c>
      <c r="K27" s="357">
        <f>'RIM (개별)'!$K$3</f>
        <v/>
      </c>
      <c r="L27" s="294" t="n">
        <v>0.0115997360946134</v>
      </c>
      <c r="M27" s="294">
        <f>IFERROR(IF(S27/R27&lt;0,0,1-(S27/R27)),"-")</f>
        <v/>
      </c>
      <c r="N27" s="294">
        <f>IFERROR(M27*L27,"-")</f>
        <v/>
      </c>
      <c r="O27" s="298">
        <f>VLOOKUP($A27,'RIM (개별)'!$A:$AA,COLUMN('RIM (개별)'!O29),FALSE)</f>
        <v/>
      </c>
      <c r="P27" s="300">
        <f>IFERROR(((W27-X27)*100000000)/O27,"-")</f>
        <v/>
      </c>
      <c r="Q27" s="300">
        <f>IFERROR((W27*100000000)/O27,"-")</f>
        <v/>
      </c>
      <c r="R27" s="268">
        <f>IFERROR((V27*100000000)/O27,"-")</f>
        <v/>
      </c>
      <c r="S27" s="317" t="n">
        <v>2833.333333333333</v>
      </c>
      <c r="T27" s="314" t="n">
        <v>0.005727890917087031</v>
      </c>
      <c r="U27" s="317" t="n">
        <v>486281.22144</v>
      </c>
      <c r="V27" s="268">
        <f>IFERROR(T27*U27,"-")</f>
        <v/>
      </c>
      <c r="W27" s="341" t="n">
        <v>161450.77802</v>
      </c>
      <c r="X27" s="291" t="n">
        <v>20854.47083</v>
      </c>
      <c r="Y27" s="114" t="inlineStr">
        <is>
          <t>조선</t>
        </is>
      </c>
      <c r="Z27" s="291" t="n">
        <v>401137.7137</v>
      </c>
      <c r="AA27" s="291" t="n">
        <v>98495.91286</v>
      </c>
      <c r="AB27" s="291" t="n">
        <v>37423.23609</v>
      </c>
    </row>
    <row r="28">
      <c r="A28" s="261" t="inlineStr">
        <is>
          <t>A034220</t>
        </is>
      </c>
      <c r="B28" s="259" t="inlineStr">
        <is>
          <t>LG디스플레이</t>
        </is>
      </c>
      <c r="C28" s="320" t="inlineStr">
        <is>
          <t>연결</t>
        </is>
      </c>
      <c r="D28" s="313" t="inlineStr">
        <is>
          <t>3Q</t>
        </is>
      </c>
      <c r="E28" s="291">
        <f>VLOOKUP($A28,종합!$A:$T,COLUMN(종합!E26),FALSE)</f>
        <v/>
      </c>
      <c r="F28" s="294">
        <f>IFERROR(H28/G28-1,"-")</f>
        <v/>
      </c>
      <c r="G28" s="295">
        <f>IF(COUNTIF(현재가!$A:$A,$B28),VLOOKUP($B28,현재가!$A:$B,2,FALSE),VLOOKUP($B28,현재가!$D:$E,2,FALSE))</f>
        <v/>
      </c>
      <c r="H28" s="356">
        <f>IFERROR(P28+((R28-(K28*Q28))/K28),"-")</f>
        <v/>
      </c>
      <c r="I28" s="341">
        <f>IFERROR(P28,"-")</f>
        <v/>
      </c>
      <c r="J28" s="322">
        <f>IFERROR((R28-K28*Q28)/K28,"-")</f>
        <v/>
      </c>
      <c r="K28" s="357">
        <f>'RIM (개별)'!$K$3</f>
        <v/>
      </c>
      <c r="L28" s="294" t="n">
        <v>0.02705318781359667</v>
      </c>
      <c r="M28" s="294">
        <f>IFERROR(IF(S28/R28&lt;0,0,1-(S28/R28)),"-")</f>
        <v/>
      </c>
      <c r="N28" s="294">
        <f>IFERROR(M28*L28,"-")</f>
        <v/>
      </c>
      <c r="O28" s="298">
        <f>VLOOKUP($A28,'RIM (개별)'!$A:$AA,COLUMN('RIM (개별)'!O30),FALSE)</f>
        <v/>
      </c>
      <c r="P28" s="300">
        <f>IFERROR(((W28-X28)*100000000)/O28,"-")</f>
        <v/>
      </c>
      <c r="Q28" s="300">
        <f>IFERROR((W28*100000000)/O28,"-")</f>
        <v/>
      </c>
      <c r="R28" s="268">
        <f>IFERROR((V28*100000000)/O28,"-")</f>
        <v/>
      </c>
      <c r="S28" s="317" t="n">
        <v>500</v>
      </c>
      <c r="T28" s="314" t="n">
        <v>0.01427477698542057</v>
      </c>
      <c r="U28" s="317" t="n">
        <v>235703.11</v>
      </c>
      <c r="V28" s="268">
        <f>IFERROR(T28*U28,"-")</f>
        <v/>
      </c>
      <c r="W28" s="341" t="n">
        <v>118418.84</v>
      </c>
      <c r="X28" s="291" t="n">
        <v>8515.9</v>
      </c>
      <c r="Y28" s="114" t="inlineStr">
        <is>
          <t>디스플레이 및 관련부품</t>
        </is>
      </c>
      <c r="Z28" s="291" t="n">
        <v>260638.67</v>
      </c>
      <c r="AA28" s="291" t="n">
        <v>42417.28</v>
      </c>
      <c r="AB28" s="291" t="n">
        <v>24919.55</v>
      </c>
    </row>
    <row r="29">
      <c r="A29" s="261" t="inlineStr">
        <is>
          <t>A009540</t>
        </is>
      </c>
      <c r="B29" s="259" t="inlineStr">
        <is>
          <t>현대중공업</t>
        </is>
      </c>
      <c r="C29" s="320" t="inlineStr">
        <is>
          <t>연결</t>
        </is>
      </c>
      <c r="D29" s="313" t="inlineStr">
        <is>
          <t>3Q</t>
        </is>
      </c>
      <c r="E29" s="291">
        <f>VLOOKUP($A29,종합!$A:$T,COLUMN(종합!E27),FALSE)</f>
        <v/>
      </c>
      <c r="F29" s="294">
        <f>IFERROR(H29/G29-1,"-")</f>
        <v/>
      </c>
      <c r="G29" s="295">
        <f>IF(COUNTIF(현재가!$A:$A,$B29),VLOOKUP($B29,현재가!$A:$B,2,FALSE),VLOOKUP($B29,현재가!$D:$E,2,FALSE))</f>
        <v/>
      </c>
      <c r="H29" s="356">
        <f>IFERROR(P29+((R29-(K29*Q29))/K29),"-")</f>
        <v/>
      </c>
      <c r="I29" s="341">
        <f>IFERROR(P29,"-")</f>
        <v/>
      </c>
      <c r="J29" s="322">
        <f>IFERROR((R29-K29*Q29)/K29,"-")</f>
        <v/>
      </c>
      <c r="K29" s="357">
        <f>'RIM (개별)'!$K$3</f>
        <v/>
      </c>
      <c r="L29" s="294" t="n">
        <v>0.08272092904031569</v>
      </c>
      <c r="M29" s="294">
        <f>IFERROR(IF(S29/R29&lt;0,0,1-(S29/R29)),"-")</f>
        <v/>
      </c>
      <c r="N29" s="294">
        <f>IFERROR(M29*L29,"-")</f>
        <v/>
      </c>
      <c r="O29" s="298">
        <f>VLOOKUP($A29,'RIM (개별)'!$A:$AA,COLUMN('RIM (개별)'!O31),FALSE)</f>
        <v/>
      </c>
      <c r="P29" s="300">
        <f>IFERROR(((W29-X29)*100000000)/O29,"-")</f>
        <v/>
      </c>
      <c r="Q29" s="300">
        <f>IFERROR((W29*100000000)/O29,"-")</f>
        <v/>
      </c>
      <c r="R29" s="268">
        <f>IFERROR((V29*100000000)/O29,"-")</f>
        <v/>
      </c>
      <c r="S29" s="317" t="n">
        <v>1060</v>
      </c>
      <c r="T29" s="314" t="n">
        <v>0.0585843749811823</v>
      </c>
      <c r="U29" s="317" t="n">
        <v>185977.75</v>
      </c>
      <c r="V29" s="268">
        <f>IFERROR(T29*U29,"-")</f>
        <v/>
      </c>
      <c r="W29" s="341" t="n">
        <v>134750.26</v>
      </c>
      <c r="X29" s="291" t="n">
        <v>1092.92</v>
      </c>
      <c r="Y29" s="114" t="inlineStr">
        <is>
          <t>복합 산업</t>
        </is>
      </c>
      <c r="Z29" s="291" t="n">
        <v>105160.83</v>
      </c>
      <c r="AA29" s="291" t="n">
        <v>25150.75</v>
      </c>
      <c r="AB29" s="291" t="n">
        <v>3830.11</v>
      </c>
    </row>
    <row r="30">
      <c r="A30" s="261" t="inlineStr">
        <is>
          <t>A011170</t>
        </is>
      </c>
      <c r="B30" s="259" t="inlineStr">
        <is>
          <t>롯데케미칼</t>
        </is>
      </c>
      <c r="C30" s="320" t="inlineStr">
        <is>
          <t>연결</t>
        </is>
      </c>
      <c r="D30" s="313" t="inlineStr">
        <is>
          <t>3Q</t>
        </is>
      </c>
      <c r="E30" s="291">
        <f>VLOOKUP($A30,종합!$A:$T,COLUMN(종합!E28),FALSE)</f>
        <v/>
      </c>
      <c r="F30" s="294">
        <f>IFERROR(H30/G30-1,"-")</f>
        <v/>
      </c>
      <c r="G30" s="295">
        <f>IF(COUNTIF(현재가!$A:$A,$B30),VLOOKUP($B30,현재가!$A:$B,2,FALSE),VLOOKUP($B30,현재가!$D:$E,2,FALSE))</f>
        <v/>
      </c>
      <c r="H30" s="356">
        <f>IFERROR(P30+((R30-(K30*Q30))/K30),"-")</f>
        <v/>
      </c>
      <c r="I30" s="341">
        <f>IFERROR(P30,"-")</f>
        <v/>
      </c>
      <c r="J30" s="322">
        <f>IFERROR((R30-K30*Q30)/K30,"-")</f>
        <v/>
      </c>
      <c r="K30" s="357">
        <f>'RIM (개별)'!$K$3</f>
        <v/>
      </c>
      <c r="L30" s="294" t="n">
        <v>0.1062369979914191</v>
      </c>
      <c r="M30" s="294">
        <f>IFERROR(IF(S30/R30&lt;0,0,1-(S30/R30)),"-")</f>
        <v/>
      </c>
      <c r="N30" s="294">
        <f>IFERROR(M30*L30,"-")</f>
        <v/>
      </c>
      <c r="O30" s="298">
        <f>VLOOKUP($A30,'RIM (개별)'!$A:$AA,COLUMN('RIM (개별)'!O32),FALSE)</f>
        <v/>
      </c>
      <c r="P30" s="300">
        <f>IFERROR(((W30-X30)*100000000)/O30,"-")</f>
        <v/>
      </c>
      <c r="Q30" s="300">
        <f>IFERROR((W30*100000000)/O30,"-")</f>
        <v/>
      </c>
      <c r="R30" s="268">
        <f>IFERROR((V30*100000000)/O30,"-")</f>
        <v/>
      </c>
      <c r="S30" s="317" t="n">
        <v>1450</v>
      </c>
      <c r="T30" s="314" t="n">
        <v>0.06207091969551204</v>
      </c>
      <c r="U30" s="317" t="n">
        <v>143215.81809</v>
      </c>
      <c r="V30" s="268">
        <f>IFERROR(T30*U30,"-")</f>
        <v/>
      </c>
      <c r="W30" s="341" t="n">
        <v>84911.26092</v>
      </c>
      <c r="X30" s="291" t="n">
        <v>18106.78551</v>
      </c>
      <c r="Y30" s="114" t="inlineStr">
        <is>
          <t>화학</t>
        </is>
      </c>
      <c r="Z30" s="291" t="n">
        <v>122525.6886912</v>
      </c>
      <c r="AA30" s="291" t="n">
        <v>13614.16211</v>
      </c>
      <c r="AB30" s="291" t="n">
        <v>12378.94979</v>
      </c>
    </row>
    <row r="31">
      <c r="A31" s="261" t="inlineStr">
        <is>
          <t>A010130</t>
        </is>
      </c>
      <c r="B31" s="259" t="inlineStr">
        <is>
          <t>고려아연</t>
        </is>
      </c>
      <c r="C31" s="320" t="inlineStr">
        <is>
          <t>연결</t>
        </is>
      </c>
      <c r="D31" s="313" t="inlineStr">
        <is>
          <t>3Q</t>
        </is>
      </c>
      <c r="E31" s="291">
        <f>VLOOKUP($A31,종합!$A:$T,COLUMN(종합!E29),FALSE)</f>
        <v/>
      </c>
      <c r="F31" s="294">
        <f>IFERROR(H31/G31-1,"-")</f>
        <v/>
      </c>
      <c r="G31" s="295">
        <f>IF(COUNTIF(현재가!$A:$A,$B31),VLOOKUP($B31,현재가!$A:$B,2,FALSE),VLOOKUP($B31,현재가!$D:$E,2,FALSE))</f>
        <v/>
      </c>
      <c r="H31" s="356">
        <f>IFERROR(P31+((R31-(K31*Q31))/K31),"-")</f>
        <v/>
      </c>
      <c r="I31" s="341">
        <f>IFERROR(P31,"-")</f>
        <v/>
      </c>
      <c r="J31" s="322">
        <f>IFERROR((R31-K31*Q31)/K31,"-")</f>
        <v/>
      </c>
      <c r="K31" s="357">
        <f>'RIM (개별)'!$K$3</f>
        <v/>
      </c>
      <c r="L31" s="294" t="n">
        <v>0.1100463459403695</v>
      </c>
      <c r="M31" s="294">
        <f>IFERROR(IF(S31/R31&lt;0,0,1-(S31/R31)),"-")</f>
        <v/>
      </c>
      <c r="N31" s="294">
        <f>IFERROR(M31*L31,"-")</f>
        <v/>
      </c>
      <c r="O31" s="298">
        <f>VLOOKUP($A31,'RIM (개별)'!$A:$AA,COLUMN('RIM (개별)'!O33),FALSE)</f>
        <v/>
      </c>
      <c r="P31" s="300">
        <f>IFERROR(((W31-X31)*100000000)/O31,"-")</f>
        <v/>
      </c>
      <c r="Q31" s="300">
        <f>IFERROR((W31*100000000)/O31,"-")</f>
        <v/>
      </c>
      <c r="R31" s="268">
        <f>IFERROR((V31*100000000)/O31,"-")</f>
        <v/>
      </c>
      <c r="S31" s="317" t="n">
        <v>2266</v>
      </c>
      <c r="T31" s="314" t="n">
        <v>0.05031685909043526</v>
      </c>
      <c r="U31" s="317" t="n">
        <v>132852.85</v>
      </c>
      <c r="V31" s="268">
        <f>IFERROR(T31*U31,"-")</f>
        <v/>
      </c>
      <c r="W31" s="341" t="n">
        <v>62289.07</v>
      </c>
      <c r="X31" s="291" t="n">
        <v>449.7</v>
      </c>
      <c r="Y31" s="114" t="inlineStr">
        <is>
          <t>석유 및 가스</t>
        </is>
      </c>
      <c r="Z31" s="291" t="n">
        <v>157120.19</v>
      </c>
      <c r="AA31" s="291" t="n">
        <v>12946.21</v>
      </c>
      <c r="AB31" s="291" t="n">
        <v>21717.39</v>
      </c>
    </row>
    <row r="32">
      <c r="A32" s="261" t="inlineStr">
        <is>
          <t>A035250</t>
        </is>
      </c>
      <c r="B32" s="259" t="inlineStr">
        <is>
          <t>강원랜드</t>
        </is>
      </c>
      <c r="C32" s="320" t="inlineStr">
        <is>
          <t>연결</t>
        </is>
      </c>
      <c r="D32" s="313" t="inlineStr">
        <is>
          <t>3Q</t>
        </is>
      </c>
      <c r="E32" s="291">
        <f>VLOOKUP($A32,종합!$A:$T,COLUMN(종합!E30),FALSE)</f>
        <v/>
      </c>
      <c r="F32" s="294">
        <f>IFERROR(H32/G32-1,"-")</f>
        <v/>
      </c>
      <c r="G32" s="295">
        <f>IF(COUNTIF(현재가!$A:$A,$B32),VLOOKUP($B32,현재가!$A:$B,2,FALSE),VLOOKUP($B32,현재가!$D:$E,2,FALSE))</f>
        <v/>
      </c>
      <c r="H32" s="356">
        <f>IFERROR(P32+((R32-(K32*Q32))/K32),"-")</f>
        <v/>
      </c>
      <c r="I32" s="341">
        <f>IFERROR(P32,"-")</f>
        <v/>
      </c>
      <c r="J32" s="322">
        <f>IFERROR((R32-K32*Q32)/K32,"-")</f>
        <v/>
      </c>
      <c r="K32" s="357">
        <f>'RIM (개별)'!$K$3</f>
        <v/>
      </c>
      <c r="L32" s="294" t="n">
        <v>0.1376279552935582</v>
      </c>
      <c r="M32" s="294">
        <f>IFERROR(IF(S32/R32&lt;0,0,1-(S32/R32)),"-")</f>
        <v/>
      </c>
      <c r="N32" s="294">
        <f>IFERROR(M32*L32,"-")</f>
        <v/>
      </c>
      <c r="O32" s="298">
        <f>VLOOKUP($A32,'RIM (개별)'!$A:$AA,COLUMN('RIM (개별)'!O34),FALSE)</f>
        <v/>
      </c>
      <c r="P32" s="300">
        <f>IFERROR(((W32-X32)*100000000)/O32,"-")</f>
        <v/>
      </c>
      <c r="Q32" s="300">
        <f>IFERROR((W32*100000000)/O32,"-")</f>
        <v/>
      </c>
      <c r="R32" s="268">
        <f>IFERROR((V32*100000000)/O32,"-")</f>
        <v/>
      </c>
      <c r="S32" s="317" t="n">
        <v>6000</v>
      </c>
      <c r="T32" s="314" t="n">
        <v>0.1075268946079573</v>
      </c>
      <c r="U32" s="317" t="n">
        <v>62835.19021</v>
      </c>
      <c r="V32" s="268">
        <f>IFERROR(T32*U32,"-")</f>
        <v/>
      </c>
      <c r="W32" s="341" t="n">
        <v>52928.03206</v>
      </c>
      <c r="X32" s="291" t="n">
        <v>768.8429599999999</v>
      </c>
      <c r="Y32" s="114" t="inlineStr">
        <is>
          <t>금속 및 광물</t>
        </is>
      </c>
      <c r="Z32" s="291" t="n">
        <v>54529.9047636</v>
      </c>
      <c r="AA32" s="291" t="n">
        <v>3023.67084</v>
      </c>
      <c r="AB32" s="291" t="n">
        <v>11989.76825</v>
      </c>
    </row>
    <row r="33">
      <c r="A33" s="261" t="inlineStr">
        <is>
          <t>A066570</t>
        </is>
      </c>
      <c r="B33" s="259" t="inlineStr">
        <is>
          <t>LG전자</t>
        </is>
      </c>
      <c r="C33" s="320" t="inlineStr">
        <is>
          <t>연결</t>
        </is>
      </c>
      <c r="D33" s="313" t="inlineStr">
        <is>
          <t>3Q</t>
        </is>
      </c>
      <c r="E33" s="291">
        <f>VLOOKUP($A33,종합!$A:$T,COLUMN(종합!E31),FALSE)</f>
        <v/>
      </c>
      <c r="F33" s="294">
        <f>IFERROR(H33/G33-1,"-")</f>
        <v/>
      </c>
      <c r="G33" s="295">
        <f>IF(COUNTIF(현재가!$A:$A,$B33),VLOOKUP($B33,현재가!$A:$B,2,FALSE),VLOOKUP($B33,현재가!$D:$E,2,FALSE))</f>
        <v/>
      </c>
      <c r="H33" s="356">
        <f>IFERROR(P33+((R33-(K33*Q33))/K33),"-")</f>
        <v/>
      </c>
      <c r="I33" s="341">
        <f>IFERROR(P33,"-")</f>
        <v/>
      </c>
      <c r="J33" s="322">
        <f>IFERROR((R33-K33*Q33)/K33,"-")</f>
        <v/>
      </c>
      <c r="K33" s="357">
        <f>'RIM (개별)'!$K$3</f>
        <v/>
      </c>
      <c r="L33" s="294" t="n">
        <v>0.03437051471600627</v>
      </c>
      <c r="M33" s="294">
        <f>IFERROR(IF(S33/R33&lt;0,0,1-(S33/R33)),"-")</f>
        <v/>
      </c>
      <c r="N33" s="294">
        <f>IFERROR(M33*L33,"-")</f>
        <v/>
      </c>
      <c r="O33" s="298">
        <f>VLOOKUP($A33,'RIM (개별)'!$A:$AA,COLUMN('RIM (개별)'!O35),FALSE)</f>
        <v/>
      </c>
      <c r="P33" s="300">
        <f>IFERROR(((W33-X33)*100000000)/O33,"-")</f>
        <v/>
      </c>
      <c r="Q33" s="300">
        <f>IFERROR((W33*100000000)/O33,"-")</f>
        <v/>
      </c>
      <c r="R33" s="268">
        <f>IFERROR((V33*100000000)/O33,"-")</f>
        <v/>
      </c>
      <c r="S33" s="317" t="n">
        <v>1325</v>
      </c>
      <c r="T33" s="314" t="n">
        <v>0.01407780997409502</v>
      </c>
      <c r="U33" s="317" t="n">
        <v>301358.12</v>
      </c>
      <c r="V33" s="268">
        <f>IFERROR(T33*U33,"-")</f>
        <v/>
      </c>
      <c r="W33" s="341" t="n">
        <v>113398.04</v>
      </c>
      <c r="X33" s="291" t="n">
        <v>26608.95</v>
      </c>
      <c r="Y33" s="114" t="inlineStr">
        <is>
          <t>무선통신</t>
        </is>
      </c>
      <c r="Z33" s="291" t="n">
        <v>226815.47</v>
      </c>
      <c r="AA33" s="291" t="n">
        <v>51856.83</v>
      </c>
      <c r="AB33" s="291" t="n">
        <v>3649.94</v>
      </c>
    </row>
    <row r="34">
      <c r="A34" s="261" t="inlineStr">
        <is>
          <t>A030200</t>
        </is>
      </c>
      <c r="B34" s="259" t="inlineStr">
        <is>
          <t>KT</t>
        </is>
      </c>
      <c r="C34" s="320" t="inlineStr">
        <is>
          <t>연결</t>
        </is>
      </c>
      <c r="D34" s="313" t="inlineStr">
        <is>
          <t>3Q</t>
        </is>
      </c>
      <c r="E34" s="291">
        <f>VLOOKUP($A34,종합!$A:$T,COLUMN(종합!E32),FALSE)</f>
        <v/>
      </c>
      <c r="F34" s="294">
        <f>IFERROR(H34/G34-1,"-")</f>
        <v/>
      </c>
      <c r="G34" s="295">
        <f>IF(COUNTIF(현재가!$A:$A,$B34),VLOOKUP($B34,현재가!$A:$B,2,FALSE),VLOOKUP($B34,현재가!$D:$E,2,FALSE))</f>
        <v/>
      </c>
      <c r="H34" s="356">
        <f>IFERROR(P34+((R34-(K34*Q34))/K34),"-")</f>
        <v/>
      </c>
      <c r="I34" s="341">
        <f>IFERROR(P34,"-")</f>
        <v/>
      </c>
      <c r="J34" s="322">
        <f>IFERROR((R34-K34*Q34)/K34,"-")</f>
        <v/>
      </c>
      <c r="K34" s="357">
        <f>'RIM (개별)'!$K$3</f>
        <v/>
      </c>
      <c r="L34" s="294" t="n">
        <v>0.01094614454803833</v>
      </c>
      <c r="M34" s="294">
        <f>IFERROR(IF(S34/R34&lt;0,0,1-(S34/R34)),"-")</f>
        <v/>
      </c>
      <c r="N34" s="294">
        <f>IFERROR(M34*L34,"-")</f>
        <v/>
      </c>
      <c r="O34" s="298">
        <f>VLOOKUP($A34,'RIM (개별)'!$A:$AA,COLUMN('RIM (개별)'!O36),FALSE)</f>
        <v/>
      </c>
      <c r="P34" s="300">
        <f>IFERROR(((W34-X34)*100000000)/O34,"-")</f>
        <v/>
      </c>
      <c r="Q34" s="300">
        <f>IFERROR((W34*100000000)/O34,"-")</f>
        <v/>
      </c>
      <c r="R34" s="268">
        <f>IFERROR((V34*100000000)/O34,"-")</f>
        <v/>
      </c>
      <c r="S34" s="317" t="n">
        <v>280</v>
      </c>
      <c r="T34" s="314" t="n">
        <v>0.003126361878955208</v>
      </c>
      <c r="U34" s="317" t="n">
        <v>372855.56</v>
      </c>
      <c r="V34" s="268">
        <f>IFERROR(T34*U34,"-")</f>
        <v/>
      </c>
      <c r="W34" s="341" t="n">
        <v>113302.24</v>
      </c>
      <c r="X34" s="291" t="n">
        <v>15235.06</v>
      </c>
      <c r="Y34" s="114" t="inlineStr">
        <is>
          <t>내구소비재</t>
        </is>
      </c>
      <c r="Z34" s="291" t="n">
        <v>551493.6899999999</v>
      </c>
      <c r="AA34" s="291" t="n">
        <v>70543.85000000001</v>
      </c>
      <c r="AB34" s="291" t="n">
        <v>55447.72</v>
      </c>
    </row>
    <row r="35">
      <c r="A35" s="261" t="inlineStr">
        <is>
          <t>A010950</t>
        </is>
      </c>
      <c r="B35" s="259" t="inlineStr">
        <is>
          <t>S-Oil</t>
        </is>
      </c>
      <c r="C35" s="320" t="inlineStr">
        <is>
          <t>연결</t>
        </is>
      </c>
      <c r="D35" s="313" t="inlineStr">
        <is>
          <t>3Q</t>
        </is>
      </c>
      <c r="E35" s="291">
        <f>VLOOKUP($A35,종합!$A:$T,COLUMN(종합!E33),FALSE)</f>
        <v/>
      </c>
      <c r="F35" s="294">
        <f>IFERROR(H35/G35-1,"-")</f>
        <v/>
      </c>
      <c r="G35" s="295">
        <f>IF(COUNTIF(현재가!$A:$A,$B35),VLOOKUP($B35,현재가!$A:$B,2,FALSE),VLOOKUP($B35,현재가!$D:$E,2,FALSE))</f>
        <v/>
      </c>
      <c r="H35" s="356">
        <f>IFERROR(P35+((R35-(K35*Q35))/K35),"-")</f>
        <v/>
      </c>
      <c r="I35" s="341">
        <f>IFERROR(P35,"-")</f>
        <v/>
      </c>
      <c r="J35" s="322">
        <f>IFERROR((R35-K35*Q35)/K35,"-")</f>
        <v/>
      </c>
      <c r="K35" s="357">
        <f>'RIM (개별)'!$K$3</f>
        <v/>
      </c>
      <c r="L35" s="294" t="n">
        <v>0.148108728750622</v>
      </c>
      <c r="M35" s="294">
        <f>IFERROR(IF(S35/R35&lt;0,0,1-(S35/R35)),"-")</f>
        <v/>
      </c>
      <c r="N35" s="294">
        <f>IFERROR(M35*L35,"-")</f>
        <v/>
      </c>
      <c r="O35" s="298">
        <f>VLOOKUP($A35,'RIM (개별)'!$A:$AA,COLUMN('RIM (개별)'!O37),FALSE)</f>
        <v/>
      </c>
      <c r="P35" s="300">
        <f>IFERROR(((W35-X35)*100000000)/O35,"-")</f>
        <v/>
      </c>
      <c r="Q35" s="300">
        <f>IFERROR((W35*100000000)/O35,"-")</f>
        <v/>
      </c>
      <c r="R35" s="268">
        <f>IFERROR((V35*100000000)/O35,"-")</f>
        <v/>
      </c>
      <c r="S35" s="317" t="n">
        <v>845</v>
      </c>
      <c r="T35" s="314" t="n">
        <v>0.1210662897617325</v>
      </c>
      <c r="U35" s="317" t="n">
        <v>37682.42598</v>
      </c>
      <c r="V35" s="268">
        <f>IFERROR(T35*U35,"-")</f>
        <v/>
      </c>
      <c r="W35" s="341" t="n">
        <v>31973.19678</v>
      </c>
      <c r="X35" s="291" t="n">
        <v>24.03821</v>
      </c>
      <c r="Y35" s="114" t="inlineStr">
        <is>
          <t>호텔 및 레저</t>
        </is>
      </c>
      <c r="Z35" s="291" t="n">
        <v>16923.9311765</v>
      </c>
      <c r="AA35" s="291" t="n">
        <v>165.40182</v>
      </c>
      <c r="AB35" s="291" t="n">
        <v>14.06101</v>
      </c>
    </row>
    <row r="36">
      <c r="A36" s="261" t="inlineStr">
        <is>
          <t>A008930</t>
        </is>
      </c>
      <c r="B36" s="259" t="inlineStr">
        <is>
          <t>한미사이언스</t>
        </is>
      </c>
      <c r="C36" s="320" t="inlineStr">
        <is>
          <t>연결</t>
        </is>
      </c>
      <c r="D36" s="313" t="inlineStr">
        <is>
          <t>3Q</t>
        </is>
      </c>
      <c r="E36" s="291">
        <f>VLOOKUP($A36,종합!$A:$T,COLUMN(종합!E34),FALSE)</f>
        <v/>
      </c>
      <c r="F36" s="294">
        <f>IFERROR(H36/G36-1,"-")</f>
        <v/>
      </c>
      <c r="G36" s="295">
        <f>IF(COUNTIF(현재가!$A:$A,$B36),VLOOKUP($B36,현재가!$A:$B,2,FALSE),VLOOKUP($B36,현재가!$D:$E,2,FALSE))</f>
        <v/>
      </c>
      <c r="H36" s="356">
        <f>IFERROR(P36+((R36-(K36*Q36))/K36),"-")</f>
        <v/>
      </c>
      <c r="I36" s="341">
        <f>IFERROR(P36,"-")</f>
        <v/>
      </c>
      <c r="J36" s="322">
        <f>IFERROR((R36-K36*Q36)/K36,"-")</f>
        <v/>
      </c>
      <c r="K36" s="357">
        <f>'RIM (개별)'!$K$3</f>
        <v/>
      </c>
      <c r="L36" s="294" t="n">
        <v>0.03655839914023251</v>
      </c>
      <c r="M36" s="294">
        <f>IFERROR(IF(S36/R36&lt;0,0,1-(S36/R36)),"-")</f>
        <v/>
      </c>
      <c r="N36" s="294">
        <f>IFERROR(M36*L36,"-")</f>
        <v/>
      </c>
      <c r="O36" s="298">
        <f>VLOOKUP($A36,'RIM (개별)'!$A:$AA,COLUMN('RIM (개별)'!O38),FALSE)</f>
        <v/>
      </c>
      <c r="P36" s="300">
        <f>IFERROR(((W36-X36)*100000000)/O36,"-")</f>
        <v/>
      </c>
      <c r="Q36" s="300">
        <f>IFERROR((W36*100000000)/O36,"-")</f>
        <v/>
      </c>
      <c r="R36" s="268">
        <f>IFERROR((V36*100000000)/O36,"-")</f>
        <v/>
      </c>
      <c r="S36" s="317" t="n">
        <v>1700</v>
      </c>
      <c r="T36" s="314" t="n">
        <v>0.01548394479344539</v>
      </c>
      <c r="U36" s="317" t="n">
        <v>409921.35242</v>
      </c>
      <c r="V36" s="268">
        <f>IFERROR(T36*U36,"-")</f>
        <v/>
      </c>
      <c r="W36" s="341" t="n">
        <v>162550.43888</v>
      </c>
      <c r="X36" s="291" t="n">
        <v>35390.75346</v>
      </c>
      <c r="Y36" s="114" t="inlineStr">
        <is>
          <t>백화점</t>
        </is>
      </c>
      <c r="Z36" s="291" t="n">
        <v>294646.7962528</v>
      </c>
      <c r="AA36" s="291" t="n">
        <v>9534.637070000001</v>
      </c>
      <c r="AB36" s="291" t="n">
        <v>34141.94791</v>
      </c>
    </row>
    <row r="37">
      <c r="A37" s="261" t="inlineStr">
        <is>
          <t>A006400</t>
        </is>
      </c>
      <c r="B37" s="259" t="inlineStr">
        <is>
          <t>삼성SDI</t>
        </is>
      </c>
      <c r="C37" s="320" t="inlineStr">
        <is>
          <t>연결</t>
        </is>
      </c>
      <c r="D37" s="313" t="inlineStr">
        <is>
          <t>3Q</t>
        </is>
      </c>
      <c r="E37" s="291">
        <f>VLOOKUP($A37,종합!$A:$T,COLUMN(종합!E35),FALSE)</f>
        <v/>
      </c>
      <c r="F37" s="294">
        <f>IFERROR(H37/G37-1,"-")</f>
        <v/>
      </c>
      <c r="G37" s="295">
        <f>IF(COUNTIF(현재가!$A:$A,$B37),VLOOKUP($B37,현재가!$A:$B,2,FALSE),VLOOKUP($B37,현재가!$D:$E,2,FALSE))</f>
        <v/>
      </c>
      <c r="H37" s="356">
        <f>IFERROR(P37+((R37-(K37*Q37))/K37),"-")</f>
        <v/>
      </c>
      <c r="I37" s="341">
        <f>IFERROR(P37,"-")</f>
        <v/>
      </c>
      <c r="J37" s="322">
        <f>IFERROR((R37-K37*Q37)/K37,"-")</f>
        <v/>
      </c>
      <c r="K37" s="357">
        <f>'RIM (개별)'!$K$3</f>
        <v/>
      </c>
      <c r="L37" s="294" t="n">
        <v>0.2304370311653827</v>
      </c>
      <c r="M37" s="294">
        <f>IFERROR(IF(S37/R37&lt;0,0,1-(S37/R37)),"-")</f>
        <v/>
      </c>
      <c r="N37" s="294">
        <f>IFERROR(M37*L37,"-")</f>
        <v/>
      </c>
      <c r="O37" s="298">
        <f>VLOOKUP($A37,'RIM (개별)'!$A:$AA,COLUMN('RIM (개별)'!O39),FALSE)</f>
        <v/>
      </c>
      <c r="P37" s="300">
        <f>IFERROR(((W37-X37)*100000000)/O37,"-")</f>
        <v/>
      </c>
      <c r="Q37" s="300">
        <f>IFERROR((W37*100000000)/O37,"-")</f>
        <v/>
      </c>
      <c r="R37" s="268">
        <f>IFERROR((V37*100000000)/O37,"-")</f>
        <v/>
      </c>
      <c r="S37" s="317" t="n">
        <v>2140</v>
      </c>
      <c r="T37" s="314" t="n">
        <v>0.1305989639345337</v>
      </c>
      <c r="U37" s="317" t="n">
        <v>19358.36541</v>
      </c>
      <c r="V37" s="268">
        <f>IFERROR(T37*U37,"-")</f>
        <v/>
      </c>
      <c r="W37" s="341" t="n">
        <v>12001.77707</v>
      </c>
      <c r="X37" s="291" t="n">
        <v>1857.77225</v>
      </c>
      <c r="Y37" s="114" t="inlineStr">
        <is>
          <t>내구소비재</t>
        </is>
      </c>
      <c r="Z37" s="291" t="n">
        <v>23936.0138466</v>
      </c>
      <c r="AA37" s="291" t="n">
        <v>2970.26699</v>
      </c>
      <c r="AB37" s="291" t="n">
        <v>719.07589</v>
      </c>
    </row>
    <row r="38">
      <c r="A38" s="261" t="inlineStr">
        <is>
          <t>A047810</t>
        </is>
      </c>
      <c r="B38" s="259" t="inlineStr">
        <is>
          <t>한국항공우주</t>
        </is>
      </c>
      <c r="C38" s="320" t="inlineStr">
        <is>
          <t>연결</t>
        </is>
      </c>
      <c r="D38" s="313" t="inlineStr">
        <is>
          <t>3Q</t>
        </is>
      </c>
      <c r="E38" s="291">
        <f>VLOOKUP($A38,종합!$A:$T,COLUMN(종합!E36),FALSE)</f>
        <v/>
      </c>
      <c r="F38" s="294">
        <f>IFERROR(H38/G38-1,"-")</f>
        <v/>
      </c>
      <c r="G38" s="295">
        <f>IF(COUNTIF(현재가!$A:$A,$B38),VLOOKUP($B38,현재가!$A:$B,2,FALSE),VLOOKUP($B38,현재가!$D:$E,2,FALSE))</f>
        <v/>
      </c>
      <c r="H38" s="356">
        <f>IFERROR(P38+((R38-(K38*Q38))/K38),"-")</f>
        <v/>
      </c>
      <c r="I38" s="341">
        <f>IFERROR(P38,"-")</f>
        <v/>
      </c>
      <c r="J38" s="322">
        <f>IFERROR((R38-K38*Q38)/K38,"-")</f>
        <v/>
      </c>
      <c r="K38" s="357">
        <f>'RIM (개별)'!$K$3</f>
        <v/>
      </c>
      <c r="L38" s="294" t="n">
        <v>0.1483158438241532</v>
      </c>
      <c r="M38" s="294">
        <f>IFERROR(IF(S38/R38&lt;0,0,1-(S38/R38)),"-")</f>
        <v/>
      </c>
      <c r="N38" s="294">
        <f>IFERROR(M38*L38,"-")</f>
        <v/>
      </c>
      <c r="O38" s="298">
        <f>VLOOKUP($A38,'RIM (개별)'!$A:$AA,COLUMN('RIM (개별)'!O40),FALSE)</f>
        <v/>
      </c>
      <c r="P38" s="300">
        <f>IFERROR(((W38-X38)*100000000)/O38,"-")</f>
        <v/>
      </c>
      <c r="Q38" s="300">
        <f>IFERROR((W38*100000000)/O38,"-")</f>
        <v/>
      </c>
      <c r="R38" s="268">
        <f>IFERROR((V38*100000000)/O38,"-")</f>
        <v/>
      </c>
      <c r="S38" s="317" t="n">
        <v>400</v>
      </c>
      <c r="T38" s="314" t="n">
        <v>0.07589299208830691</v>
      </c>
      <c r="U38" s="317" t="n">
        <v>96005.44736000001</v>
      </c>
      <c r="V38" s="268">
        <f>IFERROR(T38*U38,"-")</f>
        <v/>
      </c>
      <c r="W38" s="341" t="n">
        <v>55791.76336</v>
      </c>
      <c r="X38" s="291" t="n">
        <v>1341.02898</v>
      </c>
      <c r="Y38" s="114" t="inlineStr">
        <is>
          <t>자동차부품</t>
        </is>
      </c>
      <c r="Z38" s="291" t="n">
        <v>66076.2615946</v>
      </c>
      <c r="AA38" s="291" t="n">
        <v>12580.80953</v>
      </c>
      <c r="AB38" s="291" t="n">
        <v>13057.0752</v>
      </c>
    </row>
    <row r="39">
      <c r="A39" s="261" t="inlineStr">
        <is>
          <t>A021240</t>
        </is>
      </c>
      <c r="B39" s="259" t="inlineStr">
        <is>
          <t>코웨이</t>
        </is>
      </c>
      <c r="C39" s="320" t="inlineStr">
        <is>
          <t>연결</t>
        </is>
      </c>
      <c r="D39" s="313" t="inlineStr">
        <is>
          <t>3Q</t>
        </is>
      </c>
      <c r="E39" s="291">
        <f>VLOOKUP($A39,종합!$A:$T,COLUMN(종합!E37),FALSE)</f>
        <v/>
      </c>
      <c r="F39" s="294">
        <f>IFERROR(H39/G39-1,"-")</f>
        <v/>
      </c>
      <c r="G39" s="295">
        <f>IF(COUNTIF(현재가!$A:$A,$B39),VLOOKUP($B39,현재가!$A:$B,2,FALSE),VLOOKUP($B39,현재가!$D:$E,2,FALSE))</f>
        <v/>
      </c>
      <c r="H39" s="356">
        <f>IFERROR(P39+((R39-(K39*Q39))/K39),"-")</f>
        <v/>
      </c>
      <c r="I39" s="341">
        <f>IFERROR(P39,"-")</f>
        <v/>
      </c>
      <c r="J39" s="322">
        <f>IFERROR((R39-K39*Q39)/K39,"-")</f>
        <v/>
      </c>
      <c r="K39" s="357">
        <f>'RIM (개별)'!$K$3</f>
        <v/>
      </c>
      <c r="L39" s="294" t="n">
        <v>0.1238333942705192</v>
      </c>
      <c r="M39" s="294">
        <f>IFERROR(IF(S39/R39&lt;0,0,1-(S39/R39)),"-")</f>
        <v/>
      </c>
      <c r="N39" s="294">
        <f>IFERROR(M39*L39,"-")</f>
        <v/>
      </c>
      <c r="O39" s="298">
        <f>VLOOKUP($A39,'RIM (개별)'!$A:$AA,COLUMN('RIM (개별)'!O41),FALSE)</f>
        <v/>
      </c>
      <c r="P39" s="300">
        <f>IFERROR(((W39-X39)*100000000)/O39,"-")</f>
        <v/>
      </c>
      <c r="Q39" s="300">
        <f>IFERROR((W39*100000000)/O39,"-")</f>
        <v/>
      </c>
      <c r="R39" s="268">
        <f>IFERROR((V39*100000000)/O39,"-")</f>
        <v/>
      </c>
      <c r="S39" s="317" t="n">
        <v>250</v>
      </c>
      <c r="T39" s="314" t="n">
        <v>0.05736920959799074</v>
      </c>
      <c r="U39" s="317" t="n">
        <v>29744.2600133</v>
      </c>
      <c r="V39" s="268">
        <f>IFERROR(T39*U39,"-")</f>
        <v/>
      </c>
      <c r="W39" s="341" t="n">
        <v>13233.4069501</v>
      </c>
      <c r="X39" s="291" t="n">
        <v>2419.90854</v>
      </c>
      <c r="Y39" s="114" t="inlineStr">
        <is>
          <t>상업서비스</t>
        </is>
      </c>
      <c r="Z39" s="291" t="n">
        <v>32101.7346113</v>
      </c>
      <c r="AA39" s="291" t="n">
        <v>12975.11405</v>
      </c>
      <c r="AB39" s="291" t="n">
        <v>4455.9923393</v>
      </c>
    </row>
    <row r="40">
      <c r="A40" s="261" t="inlineStr">
        <is>
          <t>A004020</t>
        </is>
      </c>
      <c r="B40" s="259" t="inlineStr">
        <is>
          <t>현대제철</t>
        </is>
      </c>
      <c r="C40" s="320" t="inlineStr">
        <is>
          <t>연결</t>
        </is>
      </c>
      <c r="D40" s="313" t="inlineStr">
        <is>
          <t>3Q</t>
        </is>
      </c>
      <c r="E40" s="291">
        <f>VLOOKUP($A40,종합!$A:$T,COLUMN(종합!E38),FALSE)</f>
        <v/>
      </c>
      <c r="F40" s="294">
        <f>IFERROR(H40/G40-1,"-")</f>
        <v/>
      </c>
      <c r="G40" s="295">
        <f>IF(COUNTIF(현재가!$A:$A,$B40),VLOOKUP($B40,현재가!$A:$B,2,FALSE),VLOOKUP($B40,현재가!$D:$E,2,FALSE))</f>
        <v/>
      </c>
      <c r="H40" s="356">
        <f>IFERROR(P40+((R40-(K40*Q40))/K40),"-")</f>
        <v/>
      </c>
      <c r="I40" s="341">
        <f>IFERROR(P40,"-")</f>
        <v/>
      </c>
      <c r="J40" s="322">
        <f>IFERROR((R40-K40*Q40)/K40,"-")</f>
        <v/>
      </c>
      <c r="K40" s="357">
        <f>'RIM (개별)'!$K$3</f>
        <v/>
      </c>
      <c r="L40" s="294" t="n">
        <v>0.06652773312814153</v>
      </c>
      <c r="M40" s="294">
        <f>IFERROR(IF(S40/R40&lt;0,0,1-(S40/R40)),"-")</f>
        <v/>
      </c>
      <c r="N40" s="294">
        <f>IFERROR(M40*L40,"-")</f>
        <v/>
      </c>
      <c r="O40" s="298">
        <f>VLOOKUP($A40,'RIM (개별)'!$A:$AA,COLUMN('RIM (개별)'!O42),FALSE)</f>
        <v/>
      </c>
      <c r="P40" s="300">
        <f>IFERROR(((W40-X40)*100000000)/O40,"-")</f>
        <v/>
      </c>
      <c r="Q40" s="300">
        <f>IFERROR((W40*100000000)/O40,"-")</f>
        <v/>
      </c>
      <c r="R40" s="268">
        <f>IFERROR((V40*100000000)/O40,"-")</f>
        <v/>
      </c>
      <c r="S40" s="317" t="n">
        <v>600</v>
      </c>
      <c r="T40" s="314" t="n">
        <v>0.0294800031004101</v>
      </c>
      <c r="U40" s="317" t="n">
        <v>318532.29756</v>
      </c>
      <c r="V40" s="268">
        <f>IFERROR(T40*U40,"-")</f>
        <v/>
      </c>
      <c r="W40" s="341" t="n">
        <v>159135.23371</v>
      </c>
      <c r="X40" s="291" t="n">
        <v>17949.53195</v>
      </c>
      <c r="Y40" s="114" t="inlineStr">
        <is>
          <t>금속 및 광물</t>
        </is>
      </c>
      <c r="Z40" s="291" t="n">
        <v>163374.3855431</v>
      </c>
      <c r="AA40" s="291" t="n">
        <v>22622.44437</v>
      </c>
      <c r="AB40" s="291" t="n">
        <v>32371.5649</v>
      </c>
    </row>
    <row r="41">
      <c r="A41" s="261" t="inlineStr">
        <is>
          <t>A128940</t>
        </is>
      </c>
      <c r="B41" s="259" t="inlineStr">
        <is>
          <t>한미약품</t>
        </is>
      </c>
      <c r="C41" s="320" t="inlineStr">
        <is>
          <t>연결</t>
        </is>
      </c>
      <c r="D41" s="313" t="inlineStr">
        <is>
          <t>3Q</t>
        </is>
      </c>
      <c r="E41" s="291">
        <f>VLOOKUP($A41,종합!$A:$T,COLUMN(종합!E39),FALSE)</f>
        <v/>
      </c>
      <c r="F41" s="294">
        <f>IFERROR(H41/G41-1,"-")</f>
        <v/>
      </c>
      <c r="G41" s="295">
        <f>IF(COUNTIF(현재가!$A:$A,$B41),VLOOKUP($B41,현재가!$A:$B,2,FALSE),VLOOKUP($B41,현재가!$D:$E,2,FALSE))</f>
        <v/>
      </c>
      <c r="H41" s="356">
        <f>IFERROR(P41+((R41-(K41*Q41))/K41),"-")</f>
        <v/>
      </c>
      <c r="I41" s="341">
        <f>IFERROR(P41,"-")</f>
        <v/>
      </c>
      <c r="J41" s="322">
        <f>IFERROR((R41-K41*Q41)/K41,"-")</f>
        <v/>
      </c>
      <c r="K41" s="357">
        <f>'RIM (개별)'!$K$3</f>
        <v/>
      </c>
      <c r="L41" s="294" t="n">
        <v>0.2229721651595298</v>
      </c>
      <c r="M41" s="294">
        <f>IFERROR(IF(S41/R41&lt;0,0,1-(S41/R41)),"-")</f>
        <v/>
      </c>
      <c r="N41" s="294">
        <f>IFERROR(M41*L41,"-")</f>
        <v/>
      </c>
      <c r="O41" s="298">
        <f>VLOOKUP($A41,'RIM (개별)'!$A:$AA,COLUMN('RIM (개별)'!O43),FALSE)</f>
        <v/>
      </c>
      <c r="P41" s="300">
        <f>IFERROR(((W41-X41)*100000000)/O41,"-")</f>
        <v/>
      </c>
      <c r="Q41" s="300">
        <f>IFERROR((W41*100000000)/O41,"-")</f>
        <v/>
      </c>
      <c r="R41" s="268">
        <f>IFERROR((V41*100000000)/O41,"-")</f>
        <v/>
      </c>
      <c r="S41" s="317" t="n">
        <v>1900</v>
      </c>
      <c r="T41" s="314" t="n">
        <v>0.09570454854306076</v>
      </c>
      <c r="U41" s="317" t="n">
        <v>77390.33416</v>
      </c>
      <c r="V41" s="268">
        <f>IFERROR(T41*U41,"-")</f>
        <v/>
      </c>
      <c r="W41" s="341" t="n">
        <v>34408.04325</v>
      </c>
      <c r="X41" s="291" t="n">
        <v>675.69416</v>
      </c>
      <c r="Y41" s="114" t="inlineStr">
        <is>
          <t>육상운수</t>
        </is>
      </c>
      <c r="Z41" s="291" t="n">
        <v>151437.9866652</v>
      </c>
      <c r="AA41" s="291" t="n">
        <v>17784.70803</v>
      </c>
      <c r="AB41" s="291" t="n">
        <v>7260.28634</v>
      </c>
    </row>
    <row r="42">
      <c r="A42" s="261" t="inlineStr">
        <is>
          <t>A161390</t>
        </is>
      </c>
      <c r="B42" s="259" t="inlineStr">
        <is>
          <t>한국타이어앤테크놀로지</t>
        </is>
      </c>
      <c r="C42" s="320" t="inlineStr">
        <is>
          <t>연결</t>
        </is>
      </c>
      <c r="D42" s="313" t="inlineStr">
        <is>
          <t>3Q</t>
        </is>
      </c>
      <c r="E42" s="291">
        <f>VLOOKUP($A42,종합!$A:$T,COLUMN(종합!E40),FALSE)</f>
        <v/>
      </c>
      <c r="F42" s="294">
        <f>IFERROR(H42/G42-1,"-")</f>
        <v/>
      </c>
      <c r="G42" s="295">
        <f>IF(COUNTIF(현재가!$A:$A,$B42),VLOOKUP($B42,현재가!$A:$B,2,FALSE),VLOOKUP($B42,현재가!$D:$E,2,FALSE))</f>
        <v/>
      </c>
      <c r="H42" s="356">
        <f>IFERROR(P42+((R42-(K42*Q42))/K42),"-")</f>
        <v/>
      </c>
      <c r="I42" s="341">
        <f>IFERROR(P42,"-")</f>
        <v/>
      </c>
      <c r="J42" s="322">
        <f>IFERROR((R42-K42*Q42)/K42,"-")</f>
        <v/>
      </c>
      <c r="K42" s="357">
        <f>'RIM (개별)'!$K$3</f>
        <v/>
      </c>
      <c r="L42" s="294" t="n">
        <v>0.05007012921570531</v>
      </c>
      <c r="M42" s="294">
        <f>IFERROR(IF(S42/R42&lt;0,0,1-(S42/R42)),"-")</f>
        <v/>
      </c>
      <c r="N42" s="294">
        <f>IFERROR(M42*L42,"-")</f>
        <v/>
      </c>
      <c r="O42" s="298">
        <f>VLOOKUP($A42,'RIM (개별)'!$A:$AA,COLUMN('RIM (개별)'!O44),FALSE)</f>
        <v/>
      </c>
      <c r="P42" s="300">
        <f>IFERROR(((W42-X42)*100000000)/O42,"-")</f>
        <v/>
      </c>
      <c r="Q42" s="300">
        <f>IFERROR((W42*100000000)/O42,"-")</f>
        <v/>
      </c>
      <c r="R42" s="268">
        <f>IFERROR((V42*100000000)/O42,"-")</f>
        <v/>
      </c>
      <c r="S42" s="317" t="n">
        <v>1300</v>
      </c>
      <c r="T42" s="314" t="n">
        <v>0.03568205158475957</v>
      </c>
      <c r="U42" s="317" t="n">
        <v>152437.70092</v>
      </c>
      <c r="V42" s="268">
        <f>IFERROR(T42*U42,"-")</f>
        <v/>
      </c>
      <c r="W42" s="341" t="n">
        <v>108781.49611</v>
      </c>
      <c r="X42" s="291" t="n">
        <v>9547.14877</v>
      </c>
      <c r="Y42" s="114" t="inlineStr">
        <is>
          <t>전자 장비 및 기기</t>
        </is>
      </c>
      <c r="Z42" s="291" t="n">
        <v>77703.4769395</v>
      </c>
      <c r="AA42" s="291" t="n">
        <v>10862.71947</v>
      </c>
      <c r="AB42" s="291" t="n">
        <v>6736.44063</v>
      </c>
    </row>
    <row r="43">
      <c r="A43" s="261" t="inlineStr">
        <is>
          <t>A086280</t>
        </is>
      </c>
      <c r="B43" s="259" t="inlineStr">
        <is>
          <t>현대글로비스</t>
        </is>
      </c>
      <c r="C43" s="320" t="inlineStr">
        <is>
          <t>연결</t>
        </is>
      </c>
      <c r="D43" s="313" t="inlineStr">
        <is>
          <t>3Q</t>
        </is>
      </c>
      <c r="E43" s="291">
        <f>VLOOKUP($A43,종합!$A:$T,COLUMN(종합!E41),FALSE)</f>
        <v/>
      </c>
      <c r="F43" s="294">
        <f>IFERROR(H43/G43-1,"-")</f>
        <v/>
      </c>
      <c r="G43" s="295">
        <f>IF(COUNTIF(현재가!$A:$A,$B43),VLOOKUP($B43,현재가!$A:$B,2,FALSE),VLOOKUP($B43,현재가!$D:$E,2,FALSE))</f>
        <v/>
      </c>
      <c r="H43" s="356">
        <f>IFERROR(P43+((R43-(K43*Q43))/K43),"-")</f>
        <v/>
      </c>
      <c r="I43" s="341">
        <f>IFERROR(P43,"-")</f>
        <v/>
      </c>
      <c r="J43" s="322">
        <f>IFERROR((R43-K43*Q43)/K43,"-")</f>
        <v/>
      </c>
      <c r="K43" s="357">
        <f>'RIM (개별)'!$K$3</f>
        <v/>
      </c>
      <c r="L43" s="294" t="n">
        <v>0.1520727020390555</v>
      </c>
      <c r="M43" s="294">
        <f>IFERROR(IF(S43/R43&lt;0,0,1-(S43/R43)),"-")</f>
        <v/>
      </c>
      <c r="N43" s="294">
        <f>IFERROR(M43*L43,"-")</f>
        <v/>
      </c>
      <c r="O43" s="298">
        <f>VLOOKUP($A43,'RIM (개별)'!$A:$AA,COLUMN('RIM (개별)'!O45),FALSE)</f>
        <v/>
      </c>
      <c r="P43" s="300">
        <f>IFERROR(((W43-X43)*100000000)/O43,"-")</f>
        <v/>
      </c>
      <c r="Q43" s="300">
        <f>IFERROR((W43*100000000)/O43,"-")</f>
        <v/>
      </c>
      <c r="R43" s="268">
        <f>IFERROR((V43*100000000)/O43,"-")</f>
        <v/>
      </c>
      <c r="S43" s="317" t="n">
        <v>1595.4</v>
      </c>
      <c r="T43" s="314" t="n">
        <v>0.1177609980839451</v>
      </c>
      <c r="U43" s="317" t="n">
        <v>22407.31426</v>
      </c>
      <c r="V43" s="268">
        <f>IFERROR(T43*U43,"-")</f>
        <v/>
      </c>
      <c r="W43" s="341" t="n">
        <v>17517.23723</v>
      </c>
      <c r="X43" s="291" t="n">
        <v>617.56931</v>
      </c>
      <c r="Y43" s="114" t="inlineStr">
        <is>
          <t>게임 소프트웨어</t>
        </is>
      </c>
      <c r="Z43" s="291" t="n">
        <v>9359.0743413</v>
      </c>
      <c r="AA43" s="291" t="n">
        <v>955.9380200000001</v>
      </c>
      <c r="AB43" s="291" t="n">
        <v>5.27931</v>
      </c>
    </row>
    <row r="44">
      <c r="A44" s="261" t="inlineStr">
        <is>
          <t>A023530</t>
        </is>
      </c>
      <c r="B44" s="259" t="inlineStr">
        <is>
          <t>롯데쇼핑</t>
        </is>
      </c>
      <c r="C44" s="320" t="inlineStr">
        <is>
          <t>연결</t>
        </is>
      </c>
      <c r="D44" s="313" t="inlineStr">
        <is>
          <t>3Q</t>
        </is>
      </c>
      <c r="E44" s="291">
        <f>VLOOKUP($A44,종합!$A:$T,COLUMN(종합!E42),FALSE)</f>
        <v/>
      </c>
      <c r="F44" s="294">
        <f>IFERROR(H44/G44-1,"-")</f>
        <v/>
      </c>
      <c r="G44" s="295">
        <f>IF(COUNTIF(현재가!$A:$A,$B44),VLOOKUP($B44,현재가!$A:$B,2,FALSE),VLOOKUP($B44,현재가!$D:$E,2,FALSE))</f>
        <v/>
      </c>
      <c r="H44" s="356">
        <f>IFERROR(P44+((R44-(K44*Q44))/K44),"-")</f>
        <v/>
      </c>
      <c r="I44" s="341">
        <f>IFERROR(P44,"-")</f>
        <v/>
      </c>
      <c r="J44" s="322">
        <f>IFERROR((R44-K44*Q44)/K44,"-")</f>
        <v/>
      </c>
      <c r="K44" s="357">
        <f>'RIM (개별)'!$K$3</f>
        <v/>
      </c>
      <c r="L44" s="294" t="n">
        <v>0.173179883195562</v>
      </c>
      <c r="M44" s="294">
        <f>IFERROR(IF(S44/R44&lt;0,0,1-(S44/R44)),"-")</f>
        <v/>
      </c>
      <c r="N44" s="294">
        <f>IFERROR(M44*L44,"-")</f>
        <v/>
      </c>
      <c r="O44" s="298">
        <f>VLOOKUP($A44,'RIM (개별)'!$A:$AA,COLUMN('RIM (개별)'!O46),FALSE)</f>
        <v/>
      </c>
      <c r="P44" s="300">
        <f>IFERROR(((W44-X44)*100000000)/O44,"-")</f>
        <v/>
      </c>
      <c r="Q44" s="300">
        <f>IFERROR((W44*100000000)/O44,"-")</f>
        <v/>
      </c>
      <c r="R44" s="268">
        <f>IFERROR((V44*100000000)/O44,"-")</f>
        <v/>
      </c>
      <c r="S44" s="317" t="n">
        <v>140.56</v>
      </c>
      <c r="T44" s="314" t="n">
        <v>0.09579419935197842</v>
      </c>
      <c r="U44" s="317" t="n">
        <v>35970.0047</v>
      </c>
      <c r="V44" s="268">
        <f>IFERROR(T44*U44,"-")</f>
        <v/>
      </c>
      <c r="W44" s="341" t="n">
        <v>17769.35212</v>
      </c>
      <c r="X44" s="291" t="n">
        <v>2342.14741</v>
      </c>
      <c r="Y44" s="114" t="inlineStr">
        <is>
          <t>자동차부품</t>
        </is>
      </c>
      <c r="Z44" s="291" t="n">
        <v>56626.9371734</v>
      </c>
      <c r="AA44" s="291" t="n">
        <v>10121.69716</v>
      </c>
      <c r="AB44" s="291" t="n">
        <v>4206.55471</v>
      </c>
    </row>
    <row r="45">
      <c r="A45" s="261" t="inlineStr">
        <is>
          <t>A018880</t>
        </is>
      </c>
      <c r="B45" s="259" t="inlineStr">
        <is>
          <t>한온시스템</t>
        </is>
      </c>
      <c r="C45" s="320" t="inlineStr">
        <is>
          <t>연결</t>
        </is>
      </c>
      <c r="D45" s="313" t="inlineStr">
        <is>
          <t>3Q</t>
        </is>
      </c>
      <c r="E45" s="291">
        <f>VLOOKUP($A45,종합!$A:$T,COLUMN(종합!E43),FALSE)</f>
        <v/>
      </c>
      <c r="F45" s="294">
        <f>IFERROR(H45/G45-1,"-")</f>
        <v/>
      </c>
      <c r="G45" s="295">
        <f>IF(COUNTIF(현재가!$A:$A,$B45),VLOOKUP($B45,현재가!$A:$B,2,FALSE),VLOOKUP($B45,현재가!$D:$E,2,FALSE))</f>
        <v/>
      </c>
      <c r="H45" s="356">
        <f>IFERROR(P45+((R45-(K45*Q45))/K45),"-")</f>
        <v/>
      </c>
      <c r="I45" s="341">
        <f>IFERROR(P45,"-")</f>
        <v/>
      </c>
      <c r="J45" s="322">
        <f>IFERROR((R45-K45*Q45)/K45,"-")</f>
        <v/>
      </c>
      <c r="K45" s="357">
        <f>'RIM (개별)'!$K$3</f>
        <v/>
      </c>
      <c r="L45" s="294" t="n">
        <v>0.08067712877039135</v>
      </c>
      <c r="M45" s="294">
        <f>IFERROR(IF(S45/R45&lt;0,0,1-(S45/R45)),"-")</f>
        <v/>
      </c>
      <c r="N45" s="294">
        <f>IFERROR(M45*L45,"-")</f>
        <v/>
      </c>
      <c r="O45" s="298">
        <f>VLOOKUP($A45,'RIM (개별)'!$A:$AA,COLUMN('RIM (개별)'!O47),FALSE)</f>
        <v/>
      </c>
      <c r="P45" s="300">
        <f>IFERROR(((W45-X45)*100000000)/O45,"-")</f>
        <v/>
      </c>
      <c r="Q45" s="300">
        <f>IFERROR((W45*100000000)/O45,"-")</f>
        <v/>
      </c>
      <c r="R45" s="268">
        <f>IFERROR((V45*100000000)/O45,"-")</f>
        <v/>
      </c>
      <c r="S45" s="317" t="n">
        <v>490.2</v>
      </c>
      <c r="T45" s="314" t="n">
        <v>0.05025113019722882</v>
      </c>
      <c r="U45" s="317" t="n">
        <v>9620.47985</v>
      </c>
      <c r="V45" s="268">
        <f>IFERROR(T45*U45,"-")</f>
        <v/>
      </c>
      <c r="W45" s="341" t="n">
        <v>6692.96848</v>
      </c>
      <c r="X45" s="291" t="n">
        <v>84.30176</v>
      </c>
      <c r="Y45" s="114" t="inlineStr">
        <is>
          <t>제약</t>
        </is>
      </c>
      <c r="Z45" s="291" t="n">
        <v>7665.4388241</v>
      </c>
      <c r="AA45" s="291" t="n">
        <v>1200.35235</v>
      </c>
      <c r="AB45" s="291" t="n">
        <v>980.0015</v>
      </c>
    </row>
    <row r="46">
      <c r="A46" s="261" t="inlineStr">
        <is>
          <t>A035720</t>
        </is>
      </c>
      <c r="B46" s="259" t="inlineStr">
        <is>
          <t>카카오</t>
        </is>
      </c>
      <c r="C46" s="320" t="inlineStr">
        <is>
          <t>연결</t>
        </is>
      </c>
      <c r="D46" s="313" t="inlineStr">
        <is>
          <t>3Q</t>
        </is>
      </c>
      <c r="E46" s="291">
        <f>VLOOKUP($A46,종합!$A:$T,COLUMN(종합!E44),FALSE)</f>
        <v/>
      </c>
      <c r="F46" s="294">
        <f>IFERROR(H46/G46-1,"-")</f>
        <v/>
      </c>
      <c r="G46" s="295">
        <f>IF(COUNTIF(현재가!$A:$A,$B46),VLOOKUP($B46,현재가!$A:$B,2,FALSE),VLOOKUP($B46,현재가!$D:$E,2,FALSE))</f>
        <v/>
      </c>
      <c r="H46" s="356">
        <f>IFERROR(P46+((R46-(K46*Q46))/K46),"-")</f>
        <v/>
      </c>
      <c r="I46" s="341">
        <f>IFERROR(P46,"-")</f>
        <v/>
      </c>
      <c r="J46" s="322">
        <f>IFERROR((R46-K46*Q46)/K46,"-")</f>
        <v/>
      </c>
      <c r="K46" s="357">
        <f>'RIM (개별)'!$K$3</f>
        <v/>
      </c>
      <c r="L46" s="294" t="n">
        <v>0.1284897729749124</v>
      </c>
      <c r="M46" s="294">
        <f>IFERROR(IF(S46/R46&lt;0,0,1-(S46/R46)),"-")</f>
        <v/>
      </c>
      <c r="N46" s="294">
        <f>IFERROR(M46*L46,"-")</f>
        <v/>
      </c>
      <c r="O46" s="298">
        <f>VLOOKUP($A46,'RIM (개별)'!$A:$AA,COLUMN('RIM (개별)'!O48),FALSE)</f>
        <v/>
      </c>
      <c r="P46" s="300">
        <f>IFERROR(((W46-X46)*100000000)/O46,"-")</f>
        <v/>
      </c>
      <c r="Q46" s="300">
        <f>IFERROR((W46*100000000)/O46,"-")</f>
        <v/>
      </c>
      <c r="R46" s="268">
        <f>IFERROR((V46*100000000)/O46,"-")</f>
        <v/>
      </c>
      <c r="S46" s="317" t="n">
        <v>838</v>
      </c>
      <c r="T46" s="314" t="n">
        <v>0.1066820980687293</v>
      </c>
      <c r="U46" s="317" t="n">
        <v>52207.95943</v>
      </c>
      <c r="V46" s="268">
        <f>IFERROR(T46*U46,"-")</f>
        <v/>
      </c>
      <c r="W46" s="341" t="n">
        <v>33240.92439</v>
      </c>
      <c r="X46" s="291" t="n">
        <v>37373.01335</v>
      </c>
      <c r="Y46" s="114" t="inlineStr">
        <is>
          <t>인터넷 서비스</t>
        </is>
      </c>
      <c r="Z46" s="291" t="n">
        <v>12520.9156509</v>
      </c>
      <c r="AA46" s="291" t="n">
        <v>1558.86207</v>
      </c>
      <c r="AB46" s="291" t="n">
        <v>81.03004</v>
      </c>
    </row>
    <row r="47">
      <c r="A47" s="261" t="inlineStr">
        <is>
          <t>A001040</t>
        </is>
      </c>
      <c r="B47" s="259" t="inlineStr">
        <is>
          <t>CJ</t>
        </is>
      </c>
      <c r="C47" s="320" t="inlineStr">
        <is>
          <t>연결</t>
        </is>
      </c>
      <c r="D47" s="313" t="inlineStr">
        <is>
          <t>3Q</t>
        </is>
      </c>
      <c r="E47" s="291">
        <f>VLOOKUP($A47,종합!$A:$T,COLUMN(종합!E45),FALSE)</f>
        <v/>
      </c>
      <c r="F47" s="294">
        <f>IFERROR(H47/G47-1,"-")</f>
        <v/>
      </c>
      <c r="G47" s="295">
        <f>IF(COUNTIF(현재가!$A:$A,$B47),VLOOKUP($B47,현재가!$A:$B,2,FALSE),VLOOKUP($B47,현재가!$D:$E,2,FALSE))</f>
        <v/>
      </c>
      <c r="H47" s="356">
        <f>IFERROR(P47+((R47-(K47*Q47))/K47),"-")</f>
        <v/>
      </c>
      <c r="I47" s="341">
        <f>IFERROR(P47,"-")</f>
        <v/>
      </c>
      <c r="J47" s="322">
        <f>IFERROR((R47-K47*Q47)/K47,"-")</f>
        <v/>
      </c>
      <c r="K47" s="357">
        <f>'RIM (개별)'!$K$3</f>
        <v/>
      </c>
      <c r="L47" s="294" t="n">
        <v>0.07372620156507148</v>
      </c>
      <c r="M47" s="294">
        <f>IFERROR(IF(S47/R47&lt;0,0,1-(S47/R47)),"-")</f>
        <v/>
      </c>
      <c r="N47" s="294">
        <f>IFERROR(M47*L47,"-")</f>
        <v/>
      </c>
      <c r="O47" s="298">
        <f>VLOOKUP($A47,'RIM (개별)'!$A:$AA,COLUMN('RIM (개별)'!O49),FALSE)</f>
        <v/>
      </c>
      <c r="P47" s="300">
        <f>IFERROR(((W47-X47)*100000000)/O47,"-")</f>
        <v/>
      </c>
      <c r="Q47" s="300">
        <f>IFERROR((W47*100000000)/O47,"-")</f>
        <v/>
      </c>
      <c r="R47" s="268">
        <f>IFERROR((V47*100000000)/O47,"-")</f>
        <v/>
      </c>
      <c r="S47" s="317" t="n">
        <v>910</v>
      </c>
      <c r="T47" s="314" t="n">
        <v>0.01174908000622654</v>
      </c>
      <c r="U47" s="317" t="n">
        <v>256627.96094</v>
      </c>
      <c r="V47" s="268">
        <f>IFERROR(T47*U47,"-")</f>
        <v/>
      </c>
      <c r="W47" s="341" t="n">
        <v>37329.11746</v>
      </c>
      <c r="X47" s="291" t="n">
        <v>55214.85433</v>
      </c>
      <c r="Y47" s="114" t="inlineStr">
        <is>
          <t>식료품</t>
        </is>
      </c>
      <c r="Z47" s="291" t="n">
        <v>231741.08588</v>
      </c>
      <c r="AA47" s="291" t="n">
        <v>29231.83309</v>
      </c>
      <c r="AB47" s="291" t="n">
        <v>15641.18467</v>
      </c>
    </row>
    <row r="48">
      <c r="A48" s="261" t="inlineStr">
        <is>
          <t>A036570</t>
        </is>
      </c>
      <c r="B48" s="259" t="inlineStr">
        <is>
          <t>엔씨소프트</t>
        </is>
      </c>
      <c r="C48" s="320" t="inlineStr">
        <is>
          <t>연결</t>
        </is>
      </c>
      <c r="D48" s="313" t="inlineStr">
        <is>
          <t>3Q</t>
        </is>
      </c>
      <c r="E48" s="291">
        <f>VLOOKUP($A48,종합!$A:$T,COLUMN(종합!E46),FALSE)</f>
        <v/>
      </c>
      <c r="F48" s="294">
        <f>IFERROR(H48/G48-1,"-")</f>
        <v/>
      </c>
      <c r="G48" s="295">
        <f>IF(COUNTIF(현재가!$A:$A,$B48),VLOOKUP($B48,현재가!$A:$B,2,FALSE),VLOOKUP($B48,현재가!$D:$E,2,FALSE))</f>
        <v/>
      </c>
      <c r="H48" s="356">
        <f>IFERROR(P48+((R48-(K48*Q48))/K48),"-")</f>
        <v/>
      </c>
      <c r="I48" s="341">
        <f>IFERROR(P48,"-")</f>
        <v/>
      </c>
      <c r="J48" s="322">
        <f>IFERROR((R48-K48*Q48)/K48,"-")</f>
        <v/>
      </c>
      <c r="K48" s="357">
        <f>'RIM (개별)'!$K$3</f>
        <v/>
      </c>
      <c r="L48" s="294" t="n">
        <v>0.05108599077208598</v>
      </c>
      <c r="M48" s="294">
        <f>IFERROR(IF(S48/R48&lt;0,0,1-(S48/R48)),"-")</f>
        <v/>
      </c>
      <c r="N48" s="294">
        <f>IFERROR(M48*L48,"-")</f>
        <v/>
      </c>
      <c r="O48" s="298">
        <f>VLOOKUP($A48,'RIM (개별)'!$A:$AA,COLUMN('RIM (개별)'!O50),FALSE)</f>
        <v/>
      </c>
      <c r="P48" s="300">
        <f>IFERROR(((W48-X48)*100000000)/O48,"-")</f>
        <v/>
      </c>
      <c r="Q48" s="300">
        <f>IFERROR((W48*100000000)/O48,"-")</f>
        <v/>
      </c>
      <c r="R48" s="268">
        <f>IFERROR((V48*100000000)/O48,"-")</f>
        <v/>
      </c>
      <c r="S48" s="317" t="n">
        <v>175</v>
      </c>
      <c r="T48" s="314" t="n">
        <v>0.01870286319110481</v>
      </c>
      <c r="U48" s="317" t="n">
        <v>117916.07</v>
      </c>
      <c r="V48" s="268">
        <f>IFERROR(T48*U48,"-")</f>
        <v/>
      </c>
      <c r="W48" s="341" t="n">
        <v>47131.4</v>
      </c>
      <c r="X48" s="291" t="n">
        <v>8525.549999999999</v>
      </c>
      <c r="Y48" s="114" t="inlineStr">
        <is>
          <t>무선통신</t>
        </is>
      </c>
      <c r="Z48" s="291" t="n">
        <v>111899.97</v>
      </c>
      <c r="AA48" s="291" t="n">
        <v>20095.98</v>
      </c>
      <c r="AB48" s="291" t="n">
        <v>2597.15</v>
      </c>
    </row>
    <row r="49">
      <c r="A49" s="261" t="inlineStr">
        <is>
          <t>A001800</t>
        </is>
      </c>
      <c r="B49" s="259" t="inlineStr">
        <is>
          <t>오리온</t>
        </is>
      </c>
      <c r="C49" s="320" t="n"/>
      <c r="D49" s="313" t="n"/>
      <c r="E49" s="291" t="n"/>
      <c r="F49" s="294" t="n"/>
      <c r="G49" s="295" t="n"/>
      <c r="H49" s="356" t="n"/>
      <c r="I49" s="341" t="n"/>
      <c r="J49" s="322" t="n"/>
      <c r="K49" s="357" t="n"/>
      <c r="L49" s="294" t="n"/>
      <c r="M49" s="294" t="n"/>
      <c r="N49" s="294" t="n"/>
      <c r="O49" s="298" t="n"/>
      <c r="P49" s="300" t="n"/>
      <c r="Q49" s="300" t="n"/>
      <c r="R49" s="268" t="n"/>
      <c r="S49" s="317" t="n"/>
      <c r="T49" s="314" t="n"/>
      <c r="U49" s="317" t="n"/>
      <c r="V49" s="268" t="n"/>
      <c r="W49" s="341" t="n"/>
      <c r="X49" s="291" t="n"/>
      <c r="Y49" s="114" t="n"/>
    </row>
    <row r="50">
      <c r="A50" s="261" t="inlineStr">
        <is>
          <t>A027410</t>
        </is>
      </c>
      <c r="B50" s="259" t="inlineStr">
        <is>
          <t>BGF리테일</t>
        </is>
      </c>
      <c r="C50" s="320" t="n"/>
      <c r="D50" s="313" t="n"/>
      <c r="E50" s="291" t="n"/>
      <c r="F50" s="294" t="n"/>
      <c r="G50" s="295" t="n"/>
      <c r="H50" s="356" t="n"/>
      <c r="I50" s="341" t="n"/>
      <c r="J50" s="322" t="n"/>
      <c r="K50" s="357" t="n"/>
      <c r="L50" s="294" t="n"/>
      <c r="M50" s="294" t="n"/>
      <c r="N50" s="294" t="n"/>
      <c r="O50" s="298" t="n"/>
      <c r="P50" s="300" t="n"/>
      <c r="Q50" s="300" t="n"/>
      <c r="R50" s="268" t="n"/>
      <c r="S50" s="317" t="n"/>
      <c r="T50" s="314" t="n"/>
      <c r="U50" s="317" t="n"/>
      <c r="V50" s="268" t="n"/>
      <c r="W50" s="341" t="n"/>
      <c r="X50" s="291" t="n"/>
      <c r="Y50" s="114" t="n"/>
    </row>
    <row r="51">
      <c r="A51" s="261" t="inlineStr">
        <is>
          <t>A097950</t>
        </is>
      </c>
      <c r="B51" s="259" t="inlineStr">
        <is>
          <t>CJ제일제당</t>
        </is>
      </c>
      <c r="C51" s="320" t="n"/>
      <c r="D51" s="313" t="n"/>
      <c r="E51" s="291" t="n"/>
      <c r="F51" s="294" t="n"/>
      <c r="G51" s="295" t="n"/>
      <c r="H51" s="356" t="n"/>
      <c r="I51" s="341" t="n"/>
      <c r="J51" s="322" t="n"/>
      <c r="K51" s="357" t="n"/>
      <c r="L51" s="294" t="n"/>
      <c r="M51" s="294" t="n"/>
      <c r="N51" s="294" t="n"/>
      <c r="O51" s="298" t="n"/>
      <c r="P51" s="300" t="n"/>
      <c r="Q51" s="300" t="n"/>
      <c r="R51" s="268" t="n"/>
      <c r="S51" s="317" t="n"/>
      <c r="T51" s="314" t="n"/>
      <c r="U51" s="317" t="n"/>
      <c r="V51" s="268" t="n"/>
      <c r="W51" s="341" t="n"/>
      <c r="X51" s="291" t="n"/>
      <c r="Y51" s="114" t="n"/>
    </row>
    <row r="52">
      <c r="A52" s="261" t="inlineStr">
        <is>
          <t>A032640</t>
        </is>
      </c>
      <c r="B52" s="259" t="inlineStr">
        <is>
          <t>LG유플러스</t>
        </is>
      </c>
      <c r="C52" s="320" t="n"/>
      <c r="D52" s="313" t="n"/>
      <c r="E52" s="291" t="n"/>
      <c r="F52" s="294" t="n"/>
      <c r="G52" s="295" t="n"/>
      <c r="H52" s="356" t="n"/>
      <c r="I52" s="341" t="n"/>
      <c r="J52" s="322" t="n"/>
      <c r="K52" s="357" t="n"/>
      <c r="L52" s="294" t="n"/>
      <c r="M52" s="294" t="n"/>
      <c r="N52" s="294" t="n"/>
      <c r="O52" s="298" t="n"/>
      <c r="P52" s="300" t="n"/>
      <c r="Q52" s="300" t="n"/>
      <c r="R52" s="268" t="n"/>
      <c r="S52" s="317" t="n"/>
      <c r="T52" s="314" t="n"/>
      <c r="U52" s="317" t="n"/>
      <c r="V52" s="268" t="n"/>
      <c r="W52" s="341" t="n"/>
      <c r="X52" s="291" t="n"/>
      <c r="Y52" s="114" t="n"/>
    </row>
    <row r="53">
      <c r="C53" s="320" t="n"/>
      <c r="D53" s="313" t="n"/>
      <c r="E53" s="291" t="n"/>
      <c r="F53" s="294" t="n"/>
      <c r="G53" s="295" t="n"/>
      <c r="H53" s="356" t="n"/>
      <c r="I53" s="341" t="n"/>
      <c r="J53" s="322" t="n"/>
      <c r="K53" s="357" t="n"/>
      <c r="L53" s="294" t="n"/>
      <c r="M53" s="294" t="n"/>
      <c r="N53" s="294" t="n"/>
      <c r="O53" s="298" t="n"/>
      <c r="P53" s="300" t="n"/>
      <c r="Q53" s="300" t="n"/>
      <c r="R53" s="268" t="n"/>
      <c r="S53" s="317" t="n"/>
      <c r="T53" s="314" t="n"/>
      <c r="U53" s="317" t="n"/>
      <c r="V53" s="268" t="n"/>
      <c r="W53" s="341" t="n"/>
      <c r="X53" s="291" t="n"/>
      <c r="Y53" s="114" t="n"/>
    </row>
    <row r="54">
      <c r="C54" s="320" t="n"/>
      <c r="D54" s="313" t="n"/>
      <c r="E54" s="291" t="n"/>
      <c r="F54" s="294" t="n"/>
      <c r="G54" s="295" t="n"/>
      <c r="H54" s="356" t="n"/>
      <c r="I54" s="341" t="n"/>
      <c r="J54" s="322" t="n"/>
      <c r="K54" s="357" t="n"/>
      <c r="L54" s="294" t="n"/>
      <c r="M54" s="294" t="n"/>
      <c r="N54" s="294" t="n"/>
      <c r="O54" s="298" t="n"/>
      <c r="P54" s="300" t="n"/>
      <c r="Q54" s="300" t="n"/>
      <c r="R54" s="268" t="n"/>
      <c r="S54" s="317" t="n"/>
      <c r="T54" s="314" t="n"/>
      <c r="U54" s="317" t="n"/>
      <c r="V54" s="268" t="n"/>
      <c r="W54" s="341" t="n"/>
      <c r="X54" s="291" t="n"/>
      <c r="Y54" s="114" t="n"/>
    </row>
    <row r="55">
      <c r="C55" s="320" t="n"/>
      <c r="D55" s="313" t="n"/>
      <c r="E55" s="291" t="n"/>
      <c r="F55" s="294" t="n"/>
      <c r="G55" s="295" t="n"/>
      <c r="H55" s="356" t="n"/>
      <c r="I55" s="341" t="n"/>
      <c r="J55" s="322" t="n"/>
      <c r="K55" s="357" t="n"/>
      <c r="L55" s="294" t="n"/>
      <c r="M55" s="294" t="n"/>
      <c r="N55" s="294" t="n"/>
      <c r="O55" s="298" t="n"/>
      <c r="P55" s="300" t="n"/>
      <c r="Q55" s="300" t="n"/>
      <c r="R55" s="268" t="n"/>
      <c r="S55" s="317" t="n"/>
      <c r="T55" s="314" t="n"/>
      <c r="U55" s="317" t="n"/>
      <c r="V55" s="268" t="n"/>
      <c r="W55" s="341" t="n"/>
      <c r="X55" s="291" t="n"/>
      <c r="Y55" s="114" t="n"/>
    </row>
    <row r="56">
      <c r="C56" s="320" t="n"/>
      <c r="D56" s="313" t="n"/>
      <c r="E56" s="291" t="n"/>
      <c r="F56" s="294" t="n"/>
      <c r="G56" s="295" t="n"/>
      <c r="H56" s="356" t="n"/>
      <c r="I56" s="341" t="n"/>
      <c r="J56" s="322" t="n"/>
      <c r="K56" s="357" t="n"/>
      <c r="L56" s="294" t="n"/>
      <c r="M56" s="294" t="n"/>
      <c r="N56" s="294" t="n"/>
      <c r="O56" s="298" t="n"/>
      <c r="P56" s="300" t="n"/>
      <c r="Q56" s="300" t="n"/>
      <c r="R56" s="268" t="n"/>
      <c r="S56" s="317" t="n"/>
      <c r="T56" s="314" t="n"/>
      <c r="U56" s="317" t="n"/>
      <c r="V56" s="268" t="n"/>
      <c r="W56" s="341" t="n"/>
      <c r="X56" s="291" t="n"/>
      <c r="Y56" s="114" t="n"/>
    </row>
    <row r="57">
      <c r="C57" s="320" t="n"/>
      <c r="D57" s="313" t="n"/>
      <c r="E57" s="291" t="n"/>
      <c r="F57" s="294" t="n"/>
      <c r="G57" s="295" t="n"/>
      <c r="H57" s="356" t="n"/>
      <c r="I57" s="341" t="n"/>
      <c r="J57" s="322" t="n"/>
      <c r="K57" s="357" t="n"/>
      <c r="L57" s="294" t="n"/>
      <c r="M57" s="294" t="n"/>
      <c r="N57" s="294" t="n"/>
      <c r="O57" s="298" t="n"/>
      <c r="P57" s="300" t="n"/>
      <c r="Q57" s="300" t="n"/>
      <c r="R57" s="268" t="n"/>
      <c r="S57" s="317" t="n"/>
      <c r="T57" s="314" t="n"/>
      <c r="U57" s="317" t="n"/>
      <c r="V57" s="268" t="n"/>
      <c r="W57" s="341" t="n"/>
      <c r="X57" s="291" t="n"/>
      <c r="Y57" s="114" t="n"/>
    </row>
    <row r="58">
      <c r="C58" s="320" t="n"/>
      <c r="D58" s="313" t="n"/>
      <c r="E58" s="291" t="n"/>
      <c r="F58" s="294" t="n"/>
      <c r="G58" s="295" t="n"/>
      <c r="H58" s="356" t="n"/>
      <c r="I58" s="341" t="n"/>
      <c r="J58" s="322" t="n"/>
      <c r="K58" s="357" t="n"/>
      <c r="L58" s="294" t="n"/>
      <c r="M58" s="294" t="n"/>
      <c r="N58" s="294" t="n"/>
      <c r="O58" s="298" t="n"/>
      <c r="P58" s="300" t="n"/>
      <c r="Q58" s="300" t="n"/>
      <c r="R58" s="268" t="n"/>
      <c r="S58" s="317" t="n"/>
      <c r="T58" s="314" t="n"/>
      <c r="U58" s="317" t="n"/>
      <c r="V58" s="268" t="n"/>
      <c r="W58" s="341" t="n"/>
      <c r="X58" s="291" t="n"/>
      <c r="Y58" s="114" t="n"/>
    </row>
    <row r="59">
      <c r="C59" s="320" t="n"/>
      <c r="D59" s="313" t="n"/>
      <c r="E59" s="291" t="n"/>
      <c r="F59" s="294" t="n"/>
      <c r="G59" s="295" t="n"/>
      <c r="H59" s="356" t="n"/>
      <c r="I59" s="341" t="n"/>
      <c r="J59" s="322" t="n"/>
      <c r="K59" s="357" t="n"/>
      <c r="L59" s="294" t="n"/>
      <c r="M59" s="294" t="n"/>
      <c r="N59" s="294" t="n"/>
      <c r="O59" s="298" t="n"/>
      <c r="P59" s="300" t="n"/>
      <c r="Q59" s="300" t="n"/>
      <c r="R59" s="268" t="n"/>
      <c r="S59" s="317" t="n"/>
      <c r="T59" s="314" t="n"/>
      <c r="U59" s="317" t="n"/>
      <c r="V59" s="268" t="n"/>
      <c r="W59" s="341" t="n"/>
      <c r="X59" s="291" t="n"/>
      <c r="Y59" s="114" t="n"/>
    </row>
    <row r="60">
      <c r="C60" s="320" t="n"/>
      <c r="D60" s="313" t="n"/>
      <c r="E60" s="291" t="n"/>
      <c r="F60" s="294" t="n"/>
      <c r="G60" s="295" t="n"/>
      <c r="H60" s="356" t="n"/>
      <c r="I60" s="341" t="n"/>
      <c r="J60" s="322" t="n"/>
      <c r="K60" s="357" t="n"/>
      <c r="L60" s="294" t="n"/>
      <c r="M60" s="294" t="n"/>
      <c r="N60" s="294" t="n"/>
      <c r="O60" s="298" t="n"/>
      <c r="P60" s="300" t="n"/>
      <c r="Q60" s="300" t="n"/>
      <c r="R60" s="268" t="n"/>
      <c r="S60" s="317" t="n"/>
      <c r="T60" s="314" t="n"/>
      <c r="U60" s="317" t="n"/>
      <c r="V60" s="268" t="n"/>
      <c r="W60" s="341" t="n"/>
      <c r="X60" s="291" t="n"/>
      <c r="Y60" s="114" t="n"/>
    </row>
    <row r="61">
      <c r="C61" s="320" t="n"/>
      <c r="D61" s="313" t="n"/>
      <c r="E61" s="291" t="n"/>
      <c r="F61" s="294" t="n"/>
      <c r="G61" s="295" t="n"/>
      <c r="H61" s="356" t="n"/>
      <c r="I61" s="341" t="n"/>
      <c r="J61" s="322" t="n"/>
      <c r="K61" s="357" t="n"/>
      <c r="L61" s="294" t="n"/>
      <c r="M61" s="294" t="n"/>
      <c r="N61" s="294" t="n"/>
      <c r="O61" s="298" t="n"/>
      <c r="P61" s="300" t="n"/>
      <c r="Q61" s="300" t="n"/>
      <c r="R61" s="268" t="n"/>
      <c r="S61" s="317" t="n"/>
      <c r="T61" s="314" t="n"/>
      <c r="U61" s="317" t="n"/>
      <c r="V61" s="268" t="n"/>
      <c r="W61" s="341" t="n"/>
      <c r="X61" s="291" t="n"/>
      <c r="Y61" s="114" t="n"/>
    </row>
    <row r="62">
      <c r="C62" s="320" t="n"/>
      <c r="D62" s="313" t="n"/>
      <c r="E62" s="291" t="n"/>
      <c r="F62" s="294" t="n"/>
      <c r="G62" s="295" t="n"/>
      <c r="H62" s="356" t="n"/>
      <c r="I62" s="341" t="n"/>
      <c r="J62" s="322" t="n"/>
      <c r="K62" s="357" t="n"/>
      <c r="L62" s="294" t="n"/>
      <c r="M62" s="294" t="n"/>
      <c r="N62" s="294" t="n"/>
      <c r="O62" s="298" t="n"/>
      <c r="P62" s="300" t="n"/>
      <c r="Q62" s="300" t="n"/>
      <c r="R62" s="268" t="n"/>
      <c r="S62" s="317" t="n"/>
      <c r="T62" s="314" t="n"/>
      <c r="U62" s="317" t="n"/>
      <c r="V62" s="268" t="n"/>
      <c r="W62" s="341" t="n"/>
      <c r="X62" s="291" t="n"/>
      <c r="Y62" s="114" t="n"/>
    </row>
    <row r="63">
      <c r="C63" s="320" t="n"/>
      <c r="D63" s="313" t="n"/>
      <c r="E63" s="291" t="n"/>
      <c r="F63" s="294" t="n"/>
      <c r="G63" s="295" t="n"/>
      <c r="H63" s="356" t="n"/>
      <c r="I63" s="341" t="n"/>
      <c r="J63" s="322" t="n"/>
      <c r="K63" s="357" t="n"/>
      <c r="L63" s="294" t="n"/>
      <c r="M63" s="294" t="n"/>
      <c r="N63" s="294" t="n"/>
      <c r="O63" s="298" t="n"/>
      <c r="P63" s="300" t="n"/>
      <c r="Q63" s="300" t="n"/>
      <c r="R63" s="268" t="n"/>
      <c r="S63" s="317" t="n"/>
      <c r="T63" s="314" t="n"/>
      <c r="U63" s="317" t="n"/>
      <c r="V63" s="268" t="n"/>
      <c r="W63" s="341" t="n"/>
      <c r="X63" s="291" t="n"/>
      <c r="Y63" s="114" t="n"/>
    </row>
    <row r="64">
      <c r="C64" s="320" t="n"/>
      <c r="D64" s="313" t="n"/>
      <c r="E64" s="291" t="n"/>
      <c r="F64" s="294" t="n"/>
      <c r="G64" s="295" t="n"/>
      <c r="H64" s="356" t="n"/>
      <c r="I64" s="341" t="n"/>
      <c r="J64" s="322" t="n"/>
      <c r="K64" s="357" t="n"/>
      <c r="L64" s="294" t="n"/>
      <c r="M64" s="294" t="n"/>
      <c r="N64" s="294" t="n"/>
      <c r="O64" s="298" t="n"/>
      <c r="P64" s="300" t="n"/>
      <c r="Q64" s="300" t="n"/>
      <c r="R64" s="268" t="n"/>
      <c r="S64" s="317" t="n"/>
      <c r="T64" s="314" t="n"/>
      <c r="U64" s="317" t="n"/>
      <c r="V64" s="268" t="n"/>
      <c r="W64" s="341" t="n"/>
      <c r="X64" s="291" t="n"/>
      <c r="Y64" s="114" t="n"/>
    </row>
    <row r="65">
      <c r="C65" s="320" t="n"/>
      <c r="D65" s="313" t="n"/>
      <c r="E65" s="291" t="n"/>
      <c r="F65" s="294" t="n"/>
      <c r="G65" s="295" t="n"/>
      <c r="H65" s="356" t="n"/>
      <c r="I65" s="341" t="n"/>
      <c r="J65" s="322" t="n"/>
      <c r="K65" s="357" t="n"/>
      <c r="L65" s="294" t="n"/>
      <c r="M65" s="294" t="n"/>
      <c r="N65" s="294" t="n"/>
      <c r="O65" s="298" t="n"/>
      <c r="P65" s="300" t="n"/>
      <c r="Q65" s="300" t="n"/>
      <c r="R65" s="268" t="n"/>
      <c r="S65" s="317" t="n"/>
      <c r="T65" s="314" t="n"/>
      <c r="U65" s="317" t="n"/>
      <c r="V65" s="268" t="n"/>
      <c r="W65" s="341" t="n"/>
      <c r="X65" s="291" t="n"/>
      <c r="Y65" s="114" t="n"/>
    </row>
    <row r="66">
      <c r="C66" s="320" t="n"/>
      <c r="D66" s="313" t="n"/>
      <c r="E66" s="291" t="n"/>
      <c r="F66" s="294" t="n"/>
      <c r="G66" s="295" t="n"/>
      <c r="H66" s="356" t="n"/>
      <c r="I66" s="341" t="n"/>
      <c r="J66" s="322" t="n"/>
      <c r="K66" s="357" t="n"/>
      <c r="L66" s="294" t="n"/>
      <c r="M66" s="294" t="n"/>
      <c r="N66" s="294" t="n"/>
      <c r="O66" s="298" t="n"/>
      <c r="P66" s="300" t="n"/>
      <c r="Q66" s="300" t="n"/>
      <c r="R66" s="268" t="n"/>
      <c r="S66" s="317" t="n"/>
      <c r="T66" s="314" t="n"/>
      <c r="U66" s="317" t="n"/>
      <c r="V66" s="268" t="n"/>
      <c r="W66" s="341" t="n"/>
      <c r="X66" s="291" t="n"/>
      <c r="Y66" s="114" t="n"/>
    </row>
    <row r="67">
      <c r="C67" s="320" t="n"/>
      <c r="D67" s="313" t="n"/>
      <c r="E67" s="291" t="n"/>
      <c r="F67" s="294" t="n"/>
      <c r="G67" s="295" t="n"/>
      <c r="H67" s="356" t="n"/>
      <c r="I67" s="341" t="n"/>
      <c r="J67" s="322" t="n"/>
      <c r="K67" s="357" t="n"/>
      <c r="L67" s="294" t="n"/>
      <c r="M67" s="294" t="n"/>
      <c r="N67" s="294" t="n"/>
      <c r="O67" s="298" t="n"/>
      <c r="P67" s="300" t="n"/>
      <c r="Q67" s="300" t="n"/>
      <c r="R67" s="268" t="n"/>
      <c r="S67" s="317" t="n"/>
      <c r="T67" s="314" t="n"/>
      <c r="U67" s="317" t="n"/>
      <c r="V67" s="268" t="n"/>
      <c r="W67" s="341" t="n"/>
      <c r="X67" s="291" t="n"/>
      <c r="Y67" s="114" t="n"/>
    </row>
    <row r="68">
      <c r="C68" s="320" t="n"/>
      <c r="D68" s="313" t="n"/>
      <c r="E68" s="291" t="n"/>
      <c r="F68" s="294" t="n"/>
      <c r="G68" s="295" t="n"/>
      <c r="H68" s="356" t="n"/>
      <c r="I68" s="341" t="n"/>
      <c r="J68" s="322" t="n"/>
      <c r="K68" s="357" t="n"/>
      <c r="L68" s="294" t="n"/>
      <c r="M68" s="294" t="n"/>
      <c r="N68" s="294" t="n"/>
      <c r="O68" s="298" t="n"/>
      <c r="P68" s="300" t="n"/>
      <c r="Q68" s="300" t="n"/>
      <c r="R68" s="268" t="n"/>
      <c r="S68" s="317" t="n"/>
      <c r="T68" s="314" t="n"/>
      <c r="U68" s="317" t="n"/>
      <c r="V68" s="268" t="n"/>
      <c r="W68" s="341" t="n"/>
      <c r="X68" s="291" t="n"/>
      <c r="Y68" s="114" t="n"/>
    </row>
    <row r="69">
      <c r="C69" s="320" t="n"/>
      <c r="D69" s="313" t="n"/>
      <c r="E69" s="291" t="n"/>
      <c r="F69" s="294" t="n"/>
      <c r="G69" s="295" t="n"/>
      <c r="H69" s="356" t="n"/>
      <c r="I69" s="341" t="n"/>
      <c r="J69" s="322" t="n"/>
      <c r="K69" s="357" t="n"/>
      <c r="L69" s="294" t="n"/>
      <c r="M69" s="294" t="n"/>
      <c r="N69" s="294" t="n"/>
      <c r="O69" s="298" t="n"/>
      <c r="P69" s="300" t="n"/>
      <c r="Q69" s="300" t="n"/>
      <c r="R69" s="268" t="n"/>
      <c r="S69" s="317" t="n"/>
      <c r="T69" s="314" t="n"/>
      <c r="U69" s="317" t="n"/>
      <c r="V69" s="268" t="n"/>
      <c r="W69" s="341" t="n"/>
      <c r="X69" s="291" t="n"/>
      <c r="Y69" s="114" t="n"/>
    </row>
    <row r="70">
      <c r="C70" s="320" t="n"/>
      <c r="D70" s="313" t="n"/>
      <c r="E70" s="291" t="n"/>
      <c r="F70" s="294" t="n"/>
      <c r="G70" s="295" t="n"/>
      <c r="H70" s="356" t="n"/>
      <c r="I70" s="341" t="n"/>
      <c r="J70" s="322" t="n"/>
      <c r="K70" s="357" t="n"/>
      <c r="L70" s="294" t="n"/>
      <c r="M70" s="294" t="n"/>
      <c r="N70" s="294" t="n"/>
      <c r="O70" s="298" t="n"/>
      <c r="P70" s="300" t="n"/>
      <c r="Q70" s="300" t="n"/>
      <c r="R70" s="268" t="n"/>
      <c r="S70" s="317" t="n"/>
      <c r="T70" s="314" t="n"/>
      <c r="U70" s="317" t="n"/>
      <c r="V70" s="268" t="n"/>
      <c r="W70" s="341" t="n"/>
      <c r="X70" s="291" t="n"/>
      <c r="Y70" s="114" t="n"/>
    </row>
    <row r="71">
      <c r="C71" s="320" t="n"/>
      <c r="D71" s="313" t="n"/>
      <c r="E71" s="291" t="n"/>
      <c r="F71" s="294" t="n"/>
      <c r="G71" s="295" t="n"/>
      <c r="H71" s="356" t="n"/>
      <c r="I71" s="341" t="n"/>
      <c r="J71" s="322" t="n"/>
      <c r="K71" s="357" t="n"/>
      <c r="L71" s="294" t="n"/>
      <c r="M71" s="294" t="n"/>
      <c r="N71" s="294" t="n"/>
      <c r="O71" s="298" t="n"/>
      <c r="P71" s="300" t="n"/>
      <c r="Q71" s="300" t="n"/>
      <c r="R71" s="268" t="n"/>
      <c r="S71" s="317" t="n"/>
      <c r="T71" s="314" t="n"/>
      <c r="U71" s="317" t="n"/>
      <c r="V71" s="268" t="n"/>
      <c r="W71" s="341" t="n"/>
      <c r="X71" s="291" t="n"/>
      <c r="Y71" s="114" t="n"/>
    </row>
    <row r="72">
      <c r="C72" s="320" t="n"/>
      <c r="D72" s="313" t="n"/>
      <c r="E72" s="291" t="n"/>
      <c r="F72" s="294" t="n"/>
      <c r="G72" s="295" t="n"/>
      <c r="H72" s="356" t="n"/>
      <c r="I72" s="341" t="n"/>
      <c r="J72" s="322" t="n"/>
      <c r="K72" s="357" t="n"/>
      <c r="L72" s="294" t="n"/>
      <c r="M72" s="294" t="n"/>
      <c r="N72" s="294" t="n"/>
      <c r="O72" s="298" t="n"/>
      <c r="P72" s="300" t="n"/>
      <c r="Q72" s="300" t="n"/>
      <c r="R72" s="268" t="n"/>
      <c r="S72" s="317" t="n"/>
      <c r="T72" s="314" t="n"/>
      <c r="U72" s="317" t="n"/>
      <c r="V72" s="268" t="n"/>
      <c r="W72" s="341" t="n"/>
      <c r="X72" s="291" t="n"/>
      <c r="Y72" s="114" t="n"/>
    </row>
    <row r="73">
      <c r="C73" s="320" t="n"/>
      <c r="D73" s="313" t="n"/>
      <c r="E73" s="291" t="n"/>
      <c r="F73" s="294" t="n"/>
      <c r="G73" s="295" t="n"/>
      <c r="H73" s="356" t="n"/>
      <c r="I73" s="341" t="n"/>
      <c r="J73" s="322" t="n"/>
      <c r="K73" s="357" t="n"/>
      <c r="L73" s="294" t="n"/>
      <c r="M73" s="294" t="n"/>
      <c r="N73" s="294" t="n"/>
      <c r="O73" s="298" t="n"/>
      <c r="P73" s="300" t="n"/>
      <c r="Q73" s="300" t="n"/>
      <c r="R73" s="268" t="n"/>
      <c r="S73" s="317" t="n"/>
      <c r="T73" s="314" t="n"/>
      <c r="U73" s="317" t="n"/>
      <c r="V73" s="268" t="n"/>
      <c r="W73" s="341" t="n"/>
      <c r="X73" s="291" t="n"/>
      <c r="Y73" s="114" t="n"/>
    </row>
    <row r="74">
      <c r="C74" s="320" t="n"/>
      <c r="D74" s="313" t="n"/>
      <c r="E74" s="291" t="n"/>
      <c r="F74" s="294" t="n"/>
      <c r="G74" s="295" t="n"/>
      <c r="H74" s="356" t="n"/>
      <c r="I74" s="341" t="n"/>
      <c r="J74" s="322" t="n"/>
      <c r="K74" s="357" t="n"/>
      <c r="L74" s="294" t="n"/>
      <c r="M74" s="294" t="n"/>
      <c r="N74" s="294" t="n"/>
      <c r="O74" s="298" t="n"/>
      <c r="P74" s="300" t="n"/>
      <c r="Q74" s="300" t="n"/>
      <c r="R74" s="268" t="n"/>
      <c r="S74" s="317" t="n"/>
      <c r="T74" s="314" t="n"/>
      <c r="U74" s="317" t="n"/>
      <c r="V74" s="268" t="n"/>
      <c r="W74" s="341" t="n"/>
      <c r="X74" s="291" t="n"/>
      <c r="Y74" s="114" t="n"/>
    </row>
    <row r="75">
      <c r="C75" s="320" t="n"/>
      <c r="D75" s="313" t="n"/>
      <c r="E75" s="291" t="n"/>
      <c r="F75" s="294" t="n"/>
      <c r="G75" s="295" t="n"/>
      <c r="H75" s="356" t="n"/>
      <c r="I75" s="341" t="n"/>
      <c r="J75" s="322" t="n"/>
      <c r="K75" s="357" t="n"/>
      <c r="L75" s="294" t="n"/>
      <c r="M75" s="294" t="n"/>
      <c r="N75" s="294" t="n"/>
      <c r="O75" s="298" t="n"/>
      <c r="P75" s="300" t="n"/>
      <c r="Q75" s="300" t="n"/>
      <c r="R75" s="268" t="n"/>
      <c r="S75" s="317" t="n"/>
      <c r="T75" s="314" t="n"/>
      <c r="U75" s="317" t="n"/>
      <c r="V75" s="268" t="n"/>
      <c r="W75" s="341" t="n"/>
      <c r="X75" s="291" t="n"/>
      <c r="Y75" s="114" t="n"/>
    </row>
    <row r="76">
      <c r="C76" s="320" t="n"/>
      <c r="D76" s="313" t="n"/>
      <c r="E76" s="291" t="n"/>
      <c r="F76" s="294" t="n"/>
      <c r="G76" s="295" t="n"/>
      <c r="H76" s="356" t="n"/>
      <c r="I76" s="341" t="n"/>
      <c r="J76" s="322" t="n"/>
      <c r="K76" s="357" t="n"/>
      <c r="L76" s="294" t="n"/>
      <c r="M76" s="294" t="n"/>
      <c r="N76" s="294" t="n"/>
      <c r="O76" s="298" t="n"/>
      <c r="P76" s="300" t="n"/>
      <c r="Q76" s="300" t="n"/>
      <c r="R76" s="268" t="n"/>
      <c r="S76" s="317" t="n"/>
      <c r="T76" s="314" t="n"/>
      <c r="U76" s="317" t="n"/>
      <c r="V76" s="268" t="n"/>
      <c r="W76" s="341" t="n"/>
      <c r="X76" s="291" t="n"/>
      <c r="Y76" s="114" t="n"/>
    </row>
    <row r="77">
      <c r="C77" s="320" t="n"/>
      <c r="D77" s="313" t="n"/>
      <c r="E77" s="291" t="n"/>
      <c r="F77" s="294" t="n"/>
      <c r="G77" s="295" t="n"/>
      <c r="H77" s="356" t="n"/>
      <c r="I77" s="341" t="n"/>
      <c r="J77" s="322" t="n"/>
      <c r="K77" s="357" t="n"/>
      <c r="L77" s="294" t="n"/>
      <c r="M77" s="294" t="n"/>
      <c r="N77" s="294" t="n"/>
      <c r="O77" s="298" t="n"/>
      <c r="P77" s="300" t="n"/>
      <c r="Q77" s="300" t="n"/>
      <c r="R77" s="268" t="n"/>
      <c r="S77" s="317" t="n"/>
      <c r="T77" s="314" t="n"/>
      <c r="U77" s="317" t="n"/>
      <c r="V77" s="268" t="n"/>
      <c r="W77" s="341" t="n"/>
      <c r="X77" s="291" t="n"/>
      <c r="Y77" s="114" t="n"/>
    </row>
    <row r="78">
      <c r="C78" s="320" t="n"/>
      <c r="D78" s="313" t="n"/>
      <c r="E78" s="291" t="n"/>
      <c r="F78" s="294" t="n"/>
      <c r="G78" s="295" t="n"/>
      <c r="H78" s="356" t="n"/>
      <c r="I78" s="341" t="n"/>
      <c r="J78" s="322" t="n"/>
      <c r="K78" s="357" t="n"/>
      <c r="L78" s="294" t="n"/>
      <c r="M78" s="294" t="n"/>
      <c r="N78" s="294" t="n"/>
      <c r="O78" s="298" t="n"/>
      <c r="P78" s="300" t="n"/>
      <c r="Q78" s="300" t="n"/>
      <c r="R78" s="268" t="n"/>
      <c r="S78" s="317" t="n"/>
      <c r="T78" s="314" t="n"/>
      <c r="U78" s="317" t="n"/>
      <c r="V78" s="268" t="n"/>
      <c r="W78" s="341" t="n"/>
      <c r="X78" s="291" t="n"/>
      <c r="Y78" s="114" t="n"/>
    </row>
    <row r="79">
      <c r="C79" s="320" t="n"/>
      <c r="D79" s="313" t="n"/>
      <c r="E79" s="291" t="n"/>
      <c r="F79" s="294" t="n"/>
      <c r="G79" s="295" t="n"/>
      <c r="H79" s="356" t="n"/>
      <c r="I79" s="341" t="n"/>
      <c r="J79" s="322" t="n"/>
      <c r="K79" s="357" t="n"/>
      <c r="L79" s="294" t="n"/>
      <c r="M79" s="294" t="n"/>
      <c r="N79" s="294" t="n"/>
      <c r="O79" s="298" t="n"/>
      <c r="P79" s="300" t="n"/>
      <c r="Q79" s="300" t="n"/>
      <c r="R79" s="268" t="n"/>
      <c r="S79" s="317" t="n"/>
      <c r="T79" s="314" t="n"/>
      <c r="U79" s="317" t="n"/>
      <c r="V79" s="268" t="n"/>
      <c r="W79" s="341" t="n"/>
      <c r="X79" s="291" t="n"/>
      <c r="Y79" s="114" t="n"/>
    </row>
    <row r="80">
      <c r="C80" s="320" t="n"/>
      <c r="D80" s="313" t="n"/>
      <c r="E80" s="291" t="n"/>
      <c r="F80" s="294" t="n"/>
      <c r="G80" s="295" t="n"/>
      <c r="H80" s="356" t="n"/>
      <c r="I80" s="341" t="n"/>
      <c r="J80" s="322" t="n"/>
      <c r="K80" s="357" t="n"/>
      <c r="L80" s="294" t="n"/>
      <c r="M80" s="294" t="n"/>
      <c r="N80" s="294" t="n"/>
      <c r="O80" s="298" t="n"/>
      <c r="P80" s="300" t="n"/>
      <c r="Q80" s="300" t="n"/>
      <c r="R80" s="268" t="n"/>
      <c r="S80" s="317" t="n"/>
      <c r="T80" s="314" t="n"/>
      <c r="U80" s="317" t="n"/>
      <c r="V80" s="268" t="n"/>
      <c r="W80" s="341" t="n"/>
      <c r="X80" s="291" t="n"/>
      <c r="Y80" s="114" t="n"/>
    </row>
    <row r="81">
      <c r="C81" s="320" t="n"/>
      <c r="D81" s="313" t="n"/>
      <c r="E81" s="291" t="n"/>
      <c r="F81" s="294" t="n"/>
      <c r="G81" s="295" t="n"/>
      <c r="H81" s="356" t="n"/>
      <c r="I81" s="341" t="n"/>
      <c r="J81" s="322" t="n"/>
      <c r="K81" s="357" t="n"/>
      <c r="L81" s="294" t="n"/>
      <c r="M81" s="294" t="n"/>
      <c r="N81" s="294" t="n"/>
      <c r="O81" s="298" t="n"/>
      <c r="P81" s="300" t="n"/>
      <c r="Q81" s="300" t="n"/>
      <c r="R81" s="268" t="n"/>
      <c r="S81" s="317" t="n"/>
      <c r="T81" s="314" t="n"/>
      <c r="U81" s="317" t="n"/>
      <c r="V81" s="268" t="n"/>
      <c r="W81" s="341" t="n"/>
      <c r="X81" s="291" t="n"/>
      <c r="Y81" s="114" t="n"/>
    </row>
    <row r="82">
      <c r="C82" s="320" t="n"/>
      <c r="D82" s="313" t="n"/>
      <c r="E82" s="291" t="n"/>
      <c r="F82" s="294" t="n"/>
      <c r="G82" s="295" t="n"/>
      <c r="H82" s="356" t="n"/>
      <c r="I82" s="341" t="n"/>
      <c r="J82" s="322" t="n"/>
      <c r="K82" s="357" t="n"/>
      <c r="L82" s="294" t="n"/>
      <c r="M82" s="294" t="n"/>
      <c r="N82" s="294" t="n"/>
      <c r="O82" s="298" t="n"/>
      <c r="P82" s="300" t="n"/>
      <c r="Q82" s="300" t="n"/>
      <c r="R82" s="268" t="n"/>
      <c r="S82" s="317" t="n"/>
      <c r="T82" s="314" t="n"/>
      <c r="U82" s="317" t="n"/>
      <c r="V82" s="268" t="n"/>
      <c r="W82" s="341" t="n"/>
      <c r="X82" s="291" t="n"/>
      <c r="Y82" s="114" t="n"/>
    </row>
    <row r="83">
      <c r="C83" s="320" t="n"/>
      <c r="D83" s="313" t="n"/>
      <c r="E83" s="291" t="n"/>
      <c r="F83" s="294" t="n"/>
      <c r="G83" s="295" t="n"/>
      <c r="H83" s="356" t="n"/>
      <c r="I83" s="341" t="n"/>
      <c r="J83" s="322" t="n"/>
      <c r="K83" s="357" t="n"/>
      <c r="L83" s="294" t="n"/>
      <c r="M83" s="294" t="n"/>
      <c r="N83" s="294" t="n"/>
      <c r="O83" s="298" t="n"/>
      <c r="P83" s="300" t="n"/>
      <c r="Q83" s="300" t="n"/>
      <c r="R83" s="268" t="n"/>
      <c r="S83" s="317" t="n"/>
      <c r="T83" s="314" t="n"/>
      <c r="U83" s="317" t="n"/>
      <c r="V83" s="268" t="n"/>
      <c r="W83" s="341" t="n"/>
      <c r="X83" s="291" t="n"/>
      <c r="Y83" s="114" t="n"/>
    </row>
    <row r="84">
      <c r="C84" s="320" t="n"/>
      <c r="D84" s="313" t="n"/>
      <c r="E84" s="291" t="n"/>
      <c r="F84" s="294" t="n"/>
      <c r="G84" s="295" t="n"/>
      <c r="H84" s="356" t="n"/>
      <c r="I84" s="341" t="n"/>
      <c r="J84" s="322" t="n"/>
      <c r="K84" s="357" t="n"/>
      <c r="L84" s="294" t="n"/>
      <c r="M84" s="294" t="n"/>
      <c r="N84" s="294" t="n"/>
      <c r="O84" s="298" t="n"/>
      <c r="P84" s="300" t="n"/>
      <c r="Q84" s="300" t="n"/>
      <c r="R84" s="268" t="n"/>
      <c r="S84" s="317" t="n"/>
      <c r="T84" s="314" t="n"/>
      <c r="U84" s="317" t="n"/>
      <c r="V84" s="268" t="n"/>
      <c r="W84" s="341" t="n"/>
      <c r="X84" s="291" t="n"/>
      <c r="Y84" s="114" t="n"/>
    </row>
    <row r="85">
      <c r="C85" s="320" t="n"/>
      <c r="D85" s="313" t="n"/>
      <c r="E85" s="291" t="n"/>
      <c r="F85" s="294" t="n"/>
      <c r="G85" s="295" t="n"/>
      <c r="H85" s="356" t="n"/>
      <c r="I85" s="341" t="n"/>
      <c r="J85" s="322" t="n"/>
      <c r="K85" s="357" t="n"/>
      <c r="L85" s="294" t="n"/>
      <c r="M85" s="294" t="n"/>
      <c r="N85" s="294" t="n"/>
      <c r="O85" s="298" t="n"/>
      <c r="P85" s="300" t="n"/>
      <c r="Q85" s="300" t="n"/>
      <c r="R85" s="268" t="n"/>
      <c r="S85" s="317" t="n"/>
      <c r="T85" s="314" t="n"/>
      <c r="U85" s="317" t="n"/>
      <c r="V85" s="268" t="n"/>
      <c r="W85" s="341" t="n"/>
      <c r="X85" s="291" t="n"/>
      <c r="Y85" s="114" t="n"/>
    </row>
    <row r="86">
      <c r="C86" s="320" t="n"/>
      <c r="D86" s="313" t="n"/>
      <c r="E86" s="291" t="n"/>
      <c r="F86" s="294" t="n"/>
      <c r="G86" s="295" t="n"/>
      <c r="H86" s="356" t="n"/>
      <c r="I86" s="341" t="n"/>
      <c r="J86" s="322" t="n"/>
      <c r="K86" s="357" t="n"/>
      <c r="L86" s="294" t="n"/>
      <c r="M86" s="294" t="n"/>
      <c r="N86" s="294" t="n"/>
      <c r="O86" s="298" t="n"/>
      <c r="P86" s="300" t="n"/>
      <c r="Q86" s="300" t="n"/>
      <c r="R86" s="268" t="n"/>
      <c r="S86" s="317" t="n"/>
      <c r="T86" s="314" t="n"/>
      <c r="U86" s="317" t="n"/>
      <c r="V86" s="268" t="n"/>
      <c r="W86" s="341" t="n"/>
      <c r="X86" s="291" t="n"/>
      <c r="Y86" s="114" t="n"/>
    </row>
    <row r="87">
      <c r="C87" s="320" t="n"/>
      <c r="D87" s="313" t="n"/>
      <c r="E87" s="291" t="n"/>
      <c r="F87" s="294" t="n"/>
      <c r="G87" s="295" t="n"/>
      <c r="H87" s="356" t="n"/>
      <c r="I87" s="341" t="n"/>
      <c r="J87" s="322" t="n"/>
      <c r="K87" s="357" t="n"/>
      <c r="L87" s="294" t="n"/>
      <c r="M87" s="294" t="n"/>
      <c r="N87" s="294" t="n"/>
      <c r="O87" s="298" t="n"/>
      <c r="P87" s="300" t="n"/>
      <c r="Q87" s="300" t="n"/>
      <c r="R87" s="268" t="n"/>
      <c r="S87" s="317" t="n"/>
      <c r="T87" s="314" t="n"/>
      <c r="U87" s="317" t="n"/>
      <c r="V87" s="268" t="n"/>
      <c r="W87" s="341" t="n"/>
      <c r="X87" s="291" t="n"/>
      <c r="Y87" s="114" t="n"/>
    </row>
    <row r="88">
      <c r="C88" s="320" t="n"/>
      <c r="D88" s="313" t="n"/>
      <c r="E88" s="291" t="n"/>
      <c r="F88" s="294" t="n"/>
      <c r="G88" s="295" t="n"/>
      <c r="H88" s="356" t="n"/>
      <c r="I88" s="341" t="n"/>
      <c r="J88" s="322" t="n"/>
      <c r="K88" s="357" t="n"/>
      <c r="L88" s="294" t="n"/>
      <c r="M88" s="294" t="n"/>
      <c r="N88" s="294" t="n"/>
      <c r="O88" s="298" t="n"/>
      <c r="P88" s="300" t="n"/>
      <c r="Q88" s="300" t="n"/>
      <c r="R88" s="268" t="n"/>
      <c r="S88" s="317" t="n"/>
      <c r="T88" s="314" t="n"/>
      <c r="U88" s="317" t="n"/>
      <c r="V88" s="268" t="n"/>
      <c r="W88" s="341" t="n"/>
      <c r="X88" s="291" t="n"/>
      <c r="Y88" s="114" t="n"/>
    </row>
    <row r="89">
      <c r="C89" s="320" t="n"/>
      <c r="D89" s="313" t="n"/>
      <c r="E89" s="291" t="n"/>
      <c r="F89" s="294" t="n"/>
      <c r="G89" s="295" t="n"/>
      <c r="H89" s="356" t="n"/>
      <c r="I89" s="341" t="n"/>
      <c r="J89" s="322" t="n"/>
      <c r="K89" s="357" t="n"/>
      <c r="L89" s="294" t="n"/>
      <c r="M89" s="294" t="n"/>
      <c r="N89" s="294" t="n"/>
      <c r="O89" s="298" t="n"/>
      <c r="P89" s="300" t="n"/>
      <c r="Q89" s="300" t="n"/>
      <c r="R89" s="268" t="n"/>
      <c r="S89" s="317" t="n"/>
      <c r="T89" s="314" t="n"/>
      <c r="U89" s="317" t="n"/>
      <c r="V89" s="268" t="n"/>
      <c r="W89" s="341" t="n"/>
      <c r="X89" s="291" t="n"/>
      <c r="Y89" s="114" t="n"/>
    </row>
    <row r="90">
      <c r="C90" s="320" t="n"/>
      <c r="D90" s="313" t="n"/>
      <c r="E90" s="291" t="n"/>
      <c r="F90" s="294" t="n"/>
      <c r="G90" s="295" t="n"/>
      <c r="H90" s="356" t="n"/>
      <c r="I90" s="341" t="n"/>
      <c r="J90" s="322" t="n"/>
      <c r="K90" s="357" t="n"/>
      <c r="L90" s="294" t="n"/>
      <c r="M90" s="294" t="n"/>
      <c r="N90" s="294" t="n"/>
      <c r="O90" s="298" t="n"/>
      <c r="P90" s="300" t="n"/>
      <c r="Q90" s="300" t="n"/>
      <c r="R90" s="268" t="n"/>
      <c r="S90" s="317" t="n"/>
      <c r="T90" s="314" t="n"/>
      <c r="U90" s="317" t="n"/>
      <c r="V90" s="268" t="n"/>
      <c r="W90" s="341" t="n"/>
      <c r="X90" s="291" t="n"/>
      <c r="Y90" s="114" t="n"/>
    </row>
    <row r="91">
      <c r="C91" s="320" t="n"/>
      <c r="D91" s="313" t="n"/>
      <c r="E91" s="291" t="n"/>
      <c r="F91" s="294" t="n"/>
      <c r="G91" s="295" t="n"/>
      <c r="H91" s="356" t="n"/>
      <c r="I91" s="341" t="n"/>
      <c r="J91" s="322" t="n"/>
      <c r="K91" s="357" t="n"/>
      <c r="L91" s="294" t="n"/>
      <c r="M91" s="294" t="n"/>
      <c r="N91" s="294" t="n"/>
      <c r="O91" s="298" t="n"/>
      <c r="P91" s="300" t="n"/>
      <c r="Q91" s="300" t="n"/>
      <c r="R91" s="268" t="n"/>
      <c r="S91" s="317" t="n"/>
      <c r="T91" s="314" t="n"/>
      <c r="U91" s="317" t="n"/>
      <c r="V91" s="268" t="n"/>
      <c r="W91" s="341" t="n"/>
      <c r="X91" s="291" t="n"/>
      <c r="Y91" s="114" t="n"/>
    </row>
    <row r="92">
      <c r="C92" s="320" t="n"/>
      <c r="D92" s="313" t="n"/>
      <c r="E92" s="291" t="n"/>
      <c r="F92" s="294" t="n"/>
      <c r="G92" s="295" t="n"/>
      <c r="H92" s="356" t="n"/>
      <c r="I92" s="341" t="n"/>
      <c r="J92" s="322" t="n"/>
      <c r="K92" s="357" t="n"/>
      <c r="L92" s="294" t="n"/>
      <c r="M92" s="294" t="n"/>
      <c r="N92" s="294" t="n"/>
      <c r="O92" s="298" t="n"/>
      <c r="P92" s="300" t="n"/>
      <c r="Q92" s="300" t="n"/>
      <c r="R92" s="268" t="n"/>
      <c r="S92" s="317" t="n"/>
      <c r="T92" s="314" t="n"/>
      <c r="U92" s="317" t="n"/>
      <c r="V92" s="268" t="n"/>
      <c r="W92" s="341" t="n"/>
      <c r="X92" s="291" t="n"/>
      <c r="Y92" s="114" t="n"/>
    </row>
    <row r="93">
      <c r="C93" s="320" t="n"/>
      <c r="D93" s="313" t="n"/>
      <c r="E93" s="291" t="n"/>
      <c r="F93" s="294" t="n"/>
      <c r="G93" s="295" t="n"/>
      <c r="H93" s="356" t="n"/>
      <c r="I93" s="341" t="n"/>
      <c r="J93" s="322" t="n"/>
      <c r="K93" s="357" t="n"/>
      <c r="L93" s="294" t="n"/>
      <c r="M93" s="294" t="n"/>
      <c r="N93" s="294" t="n"/>
      <c r="O93" s="298" t="n"/>
      <c r="P93" s="300" t="n"/>
      <c r="Q93" s="300" t="n"/>
      <c r="R93" s="268" t="n"/>
      <c r="S93" s="317" t="n"/>
      <c r="T93" s="314" t="n"/>
      <c r="U93" s="317" t="n"/>
      <c r="V93" s="268" t="n"/>
      <c r="W93" s="341" t="n"/>
      <c r="X93" s="291" t="n"/>
      <c r="Y93" s="114" t="n"/>
    </row>
    <row r="94">
      <c r="C94" s="320" t="n"/>
      <c r="D94" s="313" t="n"/>
      <c r="E94" s="291" t="n"/>
      <c r="F94" s="294" t="n"/>
      <c r="G94" s="295" t="n"/>
      <c r="H94" s="356" t="n"/>
      <c r="I94" s="341" t="n"/>
      <c r="J94" s="322" t="n"/>
      <c r="K94" s="357" t="n"/>
      <c r="L94" s="294" t="n"/>
      <c r="M94" s="294" t="n"/>
      <c r="N94" s="294" t="n"/>
      <c r="O94" s="298" t="n"/>
      <c r="P94" s="300" t="n"/>
      <c r="Q94" s="300" t="n"/>
      <c r="R94" s="268" t="n"/>
      <c r="S94" s="317" t="n"/>
      <c r="T94" s="314" t="n"/>
      <c r="U94" s="317" t="n"/>
      <c r="V94" s="268" t="n"/>
      <c r="W94" s="341" t="n"/>
      <c r="X94" s="291" t="n"/>
      <c r="Y94" s="114" t="n"/>
    </row>
    <row r="95">
      <c r="C95" s="320" t="n"/>
      <c r="D95" s="313" t="n"/>
      <c r="E95" s="291" t="n"/>
      <c r="F95" s="294" t="n"/>
      <c r="G95" s="295" t="n"/>
      <c r="H95" s="356" t="n"/>
      <c r="I95" s="341" t="n"/>
      <c r="J95" s="322" t="n"/>
      <c r="K95" s="357" t="n"/>
      <c r="L95" s="294" t="n"/>
      <c r="M95" s="294" t="n"/>
      <c r="N95" s="294" t="n"/>
      <c r="O95" s="298" t="n"/>
      <c r="P95" s="300" t="n"/>
      <c r="Q95" s="300" t="n"/>
      <c r="R95" s="268" t="n"/>
      <c r="S95" s="317" t="n"/>
      <c r="T95" s="314" t="n"/>
      <c r="U95" s="317" t="n"/>
      <c r="V95" s="268" t="n"/>
      <c r="W95" s="341" t="n"/>
      <c r="X95" s="291" t="n"/>
      <c r="Y95" s="114" t="n"/>
    </row>
    <row r="96">
      <c r="C96" s="320" t="n"/>
      <c r="D96" s="313" t="n"/>
      <c r="E96" s="291" t="n"/>
      <c r="F96" s="294" t="n"/>
      <c r="G96" s="295" t="n"/>
      <c r="H96" s="356" t="n"/>
      <c r="I96" s="341" t="n"/>
      <c r="J96" s="322" t="n"/>
      <c r="K96" s="357" t="n"/>
      <c r="L96" s="294" t="n"/>
      <c r="M96" s="294" t="n"/>
      <c r="N96" s="294" t="n"/>
      <c r="O96" s="298" t="n"/>
      <c r="P96" s="300" t="n"/>
      <c r="Q96" s="300" t="n"/>
      <c r="R96" s="268" t="n"/>
      <c r="S96" s="317" t="n"/>
      <c r="T96" s="314" t="n"/>
      <c r="U96" s="317" t="n"/>
      <c r="V96" s="268" t="n"/>
      <c r="W96" s="341" t="n"/>
      <c r="X96" s="291" t="n"/>
      <c r="Y96" s="114" t="n"/>
    </row>
    <row r="97">
      <c r="C97" s="320" t="n"/>
      <c r="D97" s="313" t="n"/>
      <c r="E97" s="291" t="n"/>
      <c r="F97" s="294" t="n"/>
      <c r="G97" s="295" t="n"/>
      <c r="H97" s="356" t="n"/>
      <c r="I97" s="341" t="n"/>
      <c r="J97" s="322" t="n"/>
      <c r="K97" s="357" t="n"/>
      <c r="L97" s="294" t="n"/>
      <c r="M97" s="294" t="n"/>
      <c r="N97" s="294" t="n"/>
      <c r="O97" s="298" t="n"/>
      <c r="P97" s="300" t="n"/>
      <c r="Q97" s="300" t="n"/>
      <c r="R97" s="268" t="n"/>
      <c r="S97" s="317" t="n"/>
      <c r="T97" s="314" t="n"/>
      <c r="U97" s="317" t="n"/>
      <c r="V97" s="268" t="n"/>
      <c r="W97" s="341" t="n"/>
      <c r="X97" s="291" t="n"/>
      <c r="Y97" s="114" t="n"/>
    </row>
    <row r="98">
      <c r="C98" s="320" t="n"/>
      <c r="D98" s="313" t="n"/>
      <c r="E98" s="291" t="n"/>
      <c r="F98" s="294" t="n"/>
      <c r="G98" s="295" t="n"/>
      <c r="H98" s="356" t="n"/>
      <c r="I98" s="341" t="n"/>
      <c r="J98" s="322" t="n"/>
      <c r="K98" s="357" t="n"/>
      <c r="L98" s="294" t="n"/>
      <c r="M98" s="294" t="n"/>
      <c r="N98" s="294" t="n"/>
      <c r="O98" s="298" t="n"/>
      <c r="P98" s="300" t="n"/>
      <c r="Q98" s="300" t="n"/>
      <c r="R98" s="268" t="n"/>
      <c r="S98" s="317" t="n"/>
      <c r="T98" s="314" t="n"/>
      <c r="U98" s="317" t="n"/>
      <c r="V98" s="268" t="n"/>
      <c r="W98" s="341" t="n"/>
      <c r="X98" s="291" t="n"/>
      <c r="Y98" s="114" t="n"/>
    </row>
    <row r="99">
      <c r="C99" s="320" t="n"/>
      <c r="D99" s="313" t="n"/>
      <c r="E99" s="291" t="n"/>
      <c r="F99" s="294" t="n"/>
      <c r="G99" s="295" t="n"/>
      <c r="H99" s="356" t="n"/>
      <c r="I99" s="341" t="n"/>
      <c r="J99" s="322" t="n"/>
      <c r="K99" s="357" t="n"/>
      <c r="L99" s="294" t="n"/>
      <c r="M99" s="294" t="n"/>
      <c r="N99" s="294" t="n"/>
      <c r="O99" s="298" t="n"/>
      <c r="P99" s="300" t="n"/>
      <c r="Q99" s="300" t="n"/>
      <c r="R99" s="268" t="n"/>
      <c r="S99" s="317" t="n"/>
      <c r="T99" s="314" t="n"/>
      <c r="U99" s="317" t="n"/>
      <c r="V99" s="268" t="n"/>
      <c r="W99" s="341" t="n"/>
      <c r="X99" s="291" t="n"/>
      <c r="Y99" s="114" t="n"/>
    </row>
    <row r="100">
      <c r="C100" s="320" t="n"/>
      <c r="D100" s="313" t="n"/>
      <c r="E100" s="291" t="n"/>
      <c r="F100" s="294" t="n"/>
      <c r="G100" s="295" t="n"/>
      <c r="H100" s="356" t="n"/>
      <c r="I100" s="341" t="n"/>
      <c r="J100" s="322" t="n"/>
      <c r="K100" s="357" t="n"/>
      <c r="L100" s="294" t="n"/>
      <c r="M100" s="294" t="n"/>
      <c r="N100" s="294" t="n"/>
      <c r="O100" s="298" t="n"/>
      <c r="P100" s="300" t="n"/>
      <c r="Q100" s="300" t="n"/>
      <c r="R100" s="268" t="n"/>
      <c r="S100" s="317" t="n"/>
      <c r="T100" s="314" t="n"/>
      <c r="U100" s="317" t="n"/>
      <c r="V100" s="268" t="n"/>
      <c r="W100" s="341" t="n"/>
      <c r="X100" s="291" t="n"/>
      <c r="Y100" s="114" t="n"/>
    </row>
    <row r="101">
      <c r="C101" s="320" t="n"/>
      <c r="D101" s="313" t="n"/>
      <c r="E101" s="291" t="n"/>
      <c r="F101" s="294" t="n"/>
      <c r="G101" s="295" t="n"/>
      <c r="H101" s="356" t="n"/>
      <c r="I101" s="341" t="n"/>
      <c r="J101" s="322" t="n"/>
      <c r="K101" s="357" t="n"/>
      <c r="L101" s="294" t="n"/>
      <c r="M101" s="294" t="n"/>
      <c r="N101" s="294" t="n"/>
      <c r="O101" s="298" t="n"/>
      <c r="P101" s="300" t="n"/>
      <c r="Q101" s="300" t="n"/>
      <c r="R101" s="268" t="n"/>
      <c r="S101" s="317" t="n"/>
      <c r="T101" s="314" t="n"/>
      <c r="U101" s="317" t="n"/>
      <c r="V101" s="268" t="n"/>
      <c r="W101" s="341" t="n"/>
      <c r="X101" s="291" t="n"/>
      <c r="Y101" s="114" t="n"/>
    </row>
    <row r="102">
      <c r="C102" s="320" t="n"/>
      <c r="D102" s="313" t="n"/>
      <c r="E102" s="291" t="n"/>
      <c r="F102" s="294" t="n"/>
      <c r="G102" s="295" t="n"/>
      <c r="H102" s="356" t="n"/>
      <c r="I102" s="341" t="n"/>
      <c r="J102" s="322" t="n"/>
      <c r="K102" s="357" t="n"/>
      <c r="L102" s="294" t="n"/>
      <c r="M102" s="294" t="n"/>
      <c r="N102" s="294" t="n"/>
      <c r="O102" s="298" t="n"/>
      <c r="P102" s="300" t="n"/>
      <c r="Q102" s="300" t="n"/>
      <c r="R102" s="268" t="n"/>
      <c r="S102" s="317" t="n"/>
      <c r="T102" s="314" t="n"/>
      <c r="U102" s="317" t="n"/>
      <c r="V102" s="268" t="n"/>
      <c r="W102" s="341" t="n"/>
      <c r="X102" s="291" t="n"/>
      <c r="Y102" s="114" t="n"/>
    </row>
    <row r="103">
      <c r="C103" s="320" t="n"/>
      <c r="D103" s="313" t="n"/>
      <c r="E103" s="291" t="n"/>
      <c r="F103" s="294" t="n"/>
      <c r="G103" s="295" t="n"/>
      <c r="H103" s="356" t="n"/>
      <c r="I103" s="341" t="n"/>
      <c r="J103" s="322" t="n"/>
      <c r="K103" s="357" t="n"/>
      <c r="L103" s="294" t="n"/>
      <c r="M103" s="294" t="n"/>
      <c r="N103" s="294" t="n"/>
      <c r="O103" s="298" t="n"/>
      <c r="P103" s="300" t="n"/>
      <c r="Q103" s="300" t="n"/>
      <c r="R103" s="268" t="n"/>
      <c r="S103" s="317" t="n"/>
      <c r="T103" s="314" t="n"/>
      <c r="U103" s="317" t="n"/>
      <c r="V103" s="268" t="n"/>
      <c r="W103" s="341" t="n"/>
      <c r="X103" s="291" t="n"/>
      <c r="Y103" s="114" t="n"/>
    </row>
    <row r="104">
      <c r="C104" s="320" t="n"/>
      <c r="D104" s="313" t="n"/>
      <c r="E104" s="291" t="n"/>
      <c r="F104" s="294" t="n"/>
      <c r="G104" s="295" t="n"/>
      <c r="H104" s="356" t="n"/>
      <c r="I104" s="341" t="n"/>
      <c r="J104" s="322" t="n"/>
      <c r="K104" s="357" t="n"/>
      <c r="L104" s="294" t="n"/>
      <c r="M104" s="294" t="n"/>
      <c r="N104" s="294" t="n"/>
      <c r="O104" s="298" t="n"/>
      <c r="P104" s="300" t="n"/>
      <c r="Q104" s="300" t="n"/>
      <c r="R104" s="268" t="n"/>
      <c r="S104" s="317" t="n"/>
      <c r="T104" s="314" t="n"/>
      <c r="U104" s="317" t="n"/>
      <c r="V104" s="268" t="n"/>
      <c r="W104" s="341" t="n"/>
      <c r="X104" s="291" t="n"/>
      <c r="Y104" s="114" t="n"/>
    </row>
    <row r="105">
      <c r="C105" s="320" t="n"/>
      <c r="D105" s="313" t="n"/>
      <c r="E105" s="291" t="n"/>
      <c r="F105" s="294" t="n"/>
      <c r="G105" s="295" t="n"/>
      <c r="H105" s="356" t="n"/>
      <c r="I105" s="341" t="n"/>
      <c r="J105" s="322" t="n"/>
      <c r="K105" s="357" t="n"/>
      <c r="L105" s="294" t="n"/>
      <c r="M105" s="294" t="n"/>
      <c r="N105" s="294" t="n"/>
      <c r="O105" s="298" t="n"/>
      <c r="P105" s="300" t="n"/>
      <c r="Q105" s="300" t="n"/>
      <c r="R105" s="268" t="n"/>
      <c r="S105" s="317" t="n"/>
      <c r="T105" s="314" t="n"/>
      <c r="U105" s="317" t="n"/>
      <c r="V105" s="268" t="n"/>
      <c r="W105" s="341" t="n"/>
      <c r="X105" s="291" t="n"/>
      <c r="Y105" s="114" t="n"/>
    </row>
    <row r="106">
      <c r="C106" s="320" t="n"/>
      <c r="D106" s="313" t="n"/>
      <c r="E106" s="291" t="n"/>
      <c r="F106" s="294" t="n"/>
      <c r="G106" s="295" t="n"/>
      <c r="H106" s="356" t="n"/>
      <c r="I106" s="341" t="n"/>
      <c r="J106" s="322" t="n"/>
      <c r="K106" s="357" t="n"/>
      <c r="L106" s="294" t="n"/>
      <c r="M106" s="294" t="n"/>
      <c r="N106" s="294" t="n"/>
      <c r="O106" s="298" t="n"/>
      <c r="P106" s="300" t="n"/>
      <c r="Q106" s="300" t="n"/>
      <c r="R106" s="268" t="n"/>
      <c r="S106" s="317" t="n"/>
      <c r="T106" s="314" t="n"/>
      <c r="U106" s="317" t="n"/>
      <c r="V106" s="268" t="n"/>
      <c r="W106" s="341" t="n"/>
      <c r="X106" s="291" t="n"/>
      <c r="Y106" s="114" t="n"/>
    </row>
    <row r="107">
      <c r="C107" s="320" t="n"/>
      <c r="D107" s="313" t="n"/>
      <c r="E107" s="291" t="n"/>
      <c r="F107" s="294" t="n"/>
      <c r="G107" s="295" t="n"/>
      <c r="H107" s="356" t="n"/>
      <c r="I107" s="341" t="n"/>
      <c r="J107" s="322" t="n"/>
      <c r="K107" s="357" t="n"/>
      <c r="L107" s="294" t="n"/>
      <c r="M107" s="294" t="n"/>
      <c r="N107" s="294" t="n"/>
      <c r="O107" s="298" t="n"/>
      <c r="P107" s="300" t="n"/>
      <c r="Q107" s="300" t="n"/>
      <c r="R107" s="268" t="n"/>
      <c r="S107" s="317" t="n"/>
      <c r="T107" s="314" t="n"/>
      <c r="U107" s="317" t="n"/>
      <c r="V107" s="268" t="n"/>
      <c r="W107" s="341" t="n"/>
      <c r="X107" s="291" t="n"/>
      <c r="Y107" s="114" t="n"/>
    </row>
    <row r="108">
      <c r="C108" s="320" t="n"/>
      <c r="D108" s="313" t="n"/>
      <c r="E108" s="291" t="n"/>
      <c r="F108" s="294" t="n"/>
      <c r="G108" s="295" t="n"/>
      <c r="H108" s="356" t="n"/>
      <c r="I108" s="341" t="n"/>
      <c r="J108" s="322" t="n"/>
      <c r="K108" s="357" t="n"/>
      <c r="L108" s="294" t="n"/>
      <c r="M108" s="294" t="n"/>
      <c r="N108" s="294" t="n"/>
      <c r="O108" s="298" t="n"/>
      <c r="P108" s="300" t="n"/>
      <c r="Q108" s="300" t="n"/>
      <c r="R108" s="268" t="n"/>
      <c r="S108" s="317" t="n"/>
      <c r="T108" s="314" t="n"/>
      <c r="U108" s="317" t="n"/>
      <c r="V108" s="268" t="n"/>
      <c r="W108" s="341" t="n"/>
      <c r="X108" s="291" t="n"/>
      <c r="Y108" s="114" t="n"/>
    </row>
    <row r="109">
      <c r="C109" s="320" t="n"/>
      <c r="D109" s="313" t="n"/>
      <c r="E109" s="291" t="n"/>
      <c r="F109" s="294" t="n"/>
      <c r="G109" s="295" t="n"/>
      <c r="H109" s="356" t="n"/>
      <c r="I109" s="341" t="n"/>
      <c r="J109" s="322" t="n"/>
      <c r="K109" s="357" t="n"/>
      <c r="L109" s="294" t="n"/>
      <c r="M109" s="294" t="n"/>
      <c r="N109" s="294" t="n"/>
      <c r="O109" s="298" t="n"/>
      <c r="P109" s="300" t="n"/>
      <c r="Q109" s="300" t="n"/>
      <c r="R109" s="268" t="n"/>
      <c r="S109" s="317" t="n"/>
      <c r="T109" s="314" t="n"/>
      <c r="U109" s="317" t="n"/>
      <c r="V109" s="268" t="n"/>
      <c r="W109" s="341" t="n"/>
      <c r="X109" s="291" t="n"/>
      <c r="Y109" s="114" t="n"/>
    </row>
    <row r="110">
      <c r="C110" s="320" t="n"/>
      <c r="D110" s="313" t="n"/>
      <c r="E110" s="291" t="n"/>
      <c r="F110" s="294" t="n"/>
      <c r="G110" s="295" t="n"/>
      <c r="H110" s="356" t="n"/>
      <c r="I110" s="341" t="n"/>
      <c r="J110" s="322" t="n"/>
      <c r="K110" s="357" t="n"/>
      <c r="L110" s="294" t="n"/>
      <c r="M110" s="294" t="n"/>
      <c r="N110" s="294" t="n"/>
      <c r="O110" s="298" t="n"/>
      <c r="P110" s="300" t="n"/>
      <c r="Q110" s="300" t="n"/>
      <c r="R110" s="268" t="n"/>
      <c r="S110" s="317" t="n"/>
      <c r="T110" s="314" t="n"/>
      <c r="U110" s="317" t="n"/>
      <c r="V110" s="268" t="n"/>
      <c r="W110" s="341" t="n"/>
      <c r="X110" s="291" t="n"/>
      <c r="Y110" s="114" t="n"/>
    </row>
    <row r="111">
      <c r="C111" s="320" t="n"/>
      <c r="D111" s="313" t="n"/>
      <c r="E111" s="291" t="n"/>
      <c r="F111" s="294" t="n"/>
      <c r="G111" s="295" t="n"/>
      <c r="H111" s="356" t="n"/>
      <c r="I111" s="341" t="n"/>
      <c r="J111" s="322" t="n"/>
      <c r="K111" s="357" t="n"/>
      <c r="L111" s="294" t="n"/>
      <c r="M111" s="294" t="n"/>
      <c r="N111" s="294" t="n"/>
      <c r="O111" s="298" t="n"/>
      <c r="P111" s="300" t="n"/>
      <c r="Q111" s="300" t="n"/>
      <c r="R111" s="268" t="n"/>
      <c r="S111" s="317" t="n"/>
      <c r="T111" s="314" t="n"/>
      <c r="U111" s="317" t="n"/>
      <c r="V111" s="268" t="n"/>
      <c r="W111" s="341" t="n"/>
      <c r="X111" s="291" t="n"/>
      <c r="Y111" s="114" t="n"/>
    </row>
    <row r="112">
      <c r="C112" s="320" t="n"/>
      <c r="D112" s="313" t="n"/>
      <c r="E112" s="291" t="n"/>
      <c r="F112" s="294" t="n"/>
      <c r="G112" s="295" t="n"/>
      <c r="H112" s="356" t="n"/>
      <c r="I112" s="341" t="n"/>
      <c r="J112" s="322" t="n"/>
      <c r="K112" s="357" t="n"/>
      <c r="L112" s="294" t="n"/>
      <c r="M112" s="294" t="n"/>
      <c r="N112" s="294" t="n"/>
      <c r="O112" s="298" t="n"/>
      <c r="P112" s="300" t="n"/>
      <c r="Q112" s="300" t="n"/>
      <c r="R112" s="268" t="n"/>
      <c r="S112" s="317" t="n"/>
      <c r="T112" s="314" t="n"/>
      <c r="U112" s="317" t="n"/>
      <c r="V112" s="268" t="n"/>
      <c r="W112" s="341" t="n"/>
      <c r="X112" s="291" t="n"/>
      <c r="Y112" s="114" t="n"/>
    </row>
    <row r="113">
      <c r="C113" s="320" t="n"/>
      <c r="D113" s="313" t="n"/>
      <c r="E113" s="291" t="n"/>
      <c r="F113" s="294" t="n"/>
      <c r="G113" s="295" t="n"/>
      <c r="H113" s="356" t="n"/>
      <c r="I113" s="341" t="n"/>
      <c r="J113" s="322" t="n"/>
      <c r="K113" s="357" t="n"/>
      <c r="L113" s="294" t="n"/>
      <c r="M113" s="294" t="n"/>
      <c r="N113" s="294" t="n"/>
      <c r="O113" s="298" t="n"/>
      <c r="P113" s="300" t="n"/>
      <c r="Q113" s="300" t="n"/>
      <c r="R113" s="268" t="n"/>
      <c r="S113" s="317" t="n"/>
      <c r="T113" s="314" t="n"/>
      <c r="U113" s="317" t="n"/>
      <c r="V113" s="268" t="n"/>
      <c r="W113" s="341" t="n"/>
      <c r="X113" s="291" t="n"/>
      <c r="Y113" s="114" t="n"/>
    </row>
    <row r="114">
      <c r="C114" s="320" t="n"/>
      <c r="D114" s="313" t="n"/>
      <c r="E114" s="291" t="n"/>
      <c r="F114" s="294" t="n"/>
      <c r="G114" s="295" t="n"/>
      <c r="H114" s="356" t="n"/>
      <c r="I114" s="341" t="n"/>
      <c r="J114" s="322" t="n"/>
      <c r="K114" s="357" t="n"/>
      <c r="L114" s="294" t="n"/>
      <c r="M114" s="294" t="n"/>
      <c r="N114" s="294" t="n"/>
      <c r="O114" s="298" t="n"/>
      <c r="P114" s="300" t="n"/>
      <c r="Q114" s="300" t="n"/>
      <c r="R114" s="268" t="n"/>
      <c r="S114" s="317" t="n"/>
      <c r="T114" s="314" t="n"/>
      <c r="U114" s="317" t="n"/>
      <c r="V114" s="268" t="n"/>
      <c r="W114" s="341" t="n"/>
      <c r="X114" s="291" t="n"/>
      <c r="Y114" s="114" t="n"/>
    </row>
    <row r="115">
      <c r="C115" s="320" t="n"/>
      <c r="D115" s="313" t="n"/>
      <c r="E115" s="291" t="n"/>
      <c r="F115" s="294" t="n"/>
      <c r="G115" s="295" t="n"/>
      <c r="H115" s="356" t="n"/>
      <c r="I115" s="341" t="n"/>
      <c r="J115" s="322" t="n"/>
      <c r="K115" s="357" t="n"/>
      <c r="L115" s="294" t="n"/>
      <c r="M115" s="294" t="n"/>
      <c r="N115" s="294" t="n"/>
      <c r="O115" s="298" t="n"/>
      <c r="P115" s="300" t="n"/>
      <c r="Q115" s="300" t="n"/>
      <c r="R115" s="268" t="n"/>
      <c r="S115" s="317" t="n"/>
      <c r="T115" s="314" t="n"/>
      <c r="U115" s="317" t="n"/>
      <c r="V115" s="268" t="n"/>
      <c r="W115" s="341" t="n"/>
      <c r="X115" s="291" t="n"/>
      <c r="Y115" s="114" t="n"/>
    </row>
    <row r="116">
      <c r="C116" s="320" t="n"/>
      <c r="D116" s="313" t="n"/>
      <c r="E116" s="291" t="n"/>
      <c r="F116" s="294" t="n"/>
      <c r="G116" s="295" t="n"/>
      <c r="H116" s="356" t="n"/>
      <c r="I116" s="341" t="n"/>
      <c r="J116" s="322" t="n"/>
      <c r="K116" s="357" t="n"/>
      <c r="L116" s="294" t="n"/>
      <c r="M116" s="294" t="n"/>
      <c r="N116" s="294" t="n"/>
      <c r="O116" s="298" t="n"/>
      <c r="P116" s="300" t="n"/>
      <c r="Q116" s="300" t="n"/>
      <c r="R116" s="268" t="n"/>
      <c r="S116" s="317" t="n"/>
      <c r="T116" s="314" t="n"/>
      <c r="U116" s="317" t="n"/>
      <c r="V116" s="268" t="n"/>
      <c r="W116" s="341" t="n"/>
      <c r="X116" s="291" t="n"/>
      <c r="Y116" s="114" t="n"/>
    </row>
    <row r="117">
      <c r="C117" s="320" t="n"/>
      <c r="D117" s="313" t="n"/>
      <c r="E117" s="291" t="n"/>
      <c r="F117" s="294" t="n"/>
      <c r="G117" s="295" t="n"/>
      <c r="H117" s="356" t="n"/>
      <c r="I117" s="341" t="n"/>
      <c r="J117" s="322" t="n"/>
      <c r="K117" s="357" t="n"/>
      <c r="L117" s="294" t="n"/>
      <c r="M117" s="294" t="n"/>
      <c r="N117" s="294" t="n"/>
      <c r="O117" s="298" t="n"/>
      <c r="P117" s="300" t="n"/>
      <c r="Q117" s="300" t="n"/>
      <c r="R117" s="268" t="n"/>
      <c r="S117" s="317" t="n"/>
      <c r="T117" s="314" t="n"/>
      <c r="U117" s="317" t="n"/>
      <c r="V117" s="268" t="n"/>
      <c r="W117" s="341" t="n"/>
      <c r="X117" s="291" t="n"/>
      <c r="Y117" s="114" t="n"/>
    </row>
    <row r="118">
      <c r="C118" s="320" t="n"/>
      <c r="D118" s="313" t="n"/>
      <c r="E118" s="291" t="n"/>
      <c r="F118" s="294" t="n"/>
      <c r="G118" s="295" t="n"/>
      <c r="H118" s="356" t="n"/>
      <c r="I118" s="341" t="n"/>
      <c r="J118" s="322" t="n"/>
      <c r="K118" s="357" t="n"/>
      <c r="L118" s="294" t="n"/>
      <c r="M118" s="294" t="n"/>
      <c r="N118" s="294" t="n"/>
      <c r="O118" s="298" t="n"/>
      <c r="P118" s="300" t="n"/>
      <c r="Q118" s="300" t="n"/>
      <c r="R118" s="268" t="n"/>
      <c r="S118" s="317" t="n"/>
      <c r="T118" s="314" t="n"/>
      <c r="U118" s="317" t="n"/>
      <c r="V118" s="268" t="n"/>
      <c r="W118" s="341" t="n"/>
      <c r="X118" s="291" t="n"/>
      <c r="Y118" s="114" t="n"/>
    </row>
    <row r="119">
      <c r="C119" s="320" t="n"/>
      <c r="D119" s="313" t="n"/>
      <c r="E119" s="291" t="n"/>
      <c r="F119" s="294" t="n"/>
      <c r="G119" s="295" t="n"/>
      <c r="H119" s="356" t="n"/>
      <c r="I119" s="341" t="n"/>
      <c r="J119" s="322" t="n"/>
      <c r="K119" s="357" t="n"/>
      <c r="L119" s="294" t="n"/>
      <c r="M119" s="294" t="n"/>
      <c r="N119" s="294" t="n"/>
      <c r="O119" s="298" t="n"/>
      <c r="P119" s="300" t="n"/>
      <c r="Q119" s="300" t="n"/>
      <c r="R119" s="268" t="n"/>
      <c r="S119" s="317" t="n"/>
      <c r="T119" s="314" t="n"/>
      <c r="U119" s="317" t="n"/>
      <c r="V119" s="268" t="n"/>
      <c r="W119" s="341" t="n"/>
      <c r="X119" s="291" t="n"/>
      <c r="Y119" s="114" t="n"/>
    </row>
    <row r="120">
      <c r="C120" s="320" t="n"/>
      <c r="D120" s="313" t="n"/>
      <c r="E120" s="291" t="n"/>
      <c r="F120" s="294" t="n"/>
      <c r="G120" s="295" t="n"/>
      <c r="H120" s="356" t="n"/>
      <c r="I120" s="341" t="n"/>
      <c r="J120" s="322" t="n"/>
      <c r="K120" s="357" t="n"/>
      <c r="L120" s="294" t="n"/>
      <c r="M120" s="294" t="n"/>
      <c r="N120" s="294" t="n"/>
      <c r="O120" s="298" t="n"/>
      <c r="P120" s="300" t="n"/>
      <c r="Q120" s="300" t="n"/>
      <c r="R120" s="268" t="n"/>
      <c r="S120" s="317" t="n"/>
      <c r="T120" s="314" t="n"/>
      <c r="U120" s="317" t="n"/>
      <c r="V120" s="268" t="n"/>
      <c r="W120" s="341" t="n"/>
      <c r="X120" s="291" t="n"/>
      <c r="Y120" s="114" t="n"/>
    </row>
    <row r="121">
      <c r="C121" s="320" t="n"/>
      <c r="D121" s="313" t="n"/>
      <c r="E121" s="291" t="n"/>
      <c r="F121" s="294" t="n"/>
      <c r="G121" s="295" t="n"/>
      <c r="H121" s="356" t="n"/>
      <c r="I121" s="341" t="n"/>
      <c r="J121" s="322" t="n"/>
      <c r="K121" s="357" t="n"/>
      <c r="L121" s="294" t="n"/>
      <c r="M121" s="294" t="n"/>
      <c r="N121" s="294" t="n"/>
      <c r="O121" s="298" t="n"/>
      <c r="P121" s="300" t="n"/>
      <c r="Q121" s="300" t="n"/>
      <c r="R121" s="268" t="n"/>
      <c r="S121" s="317" t="n"/>
      <c r="T121" s="314" t="n"/>
      <c r="U121" s="317" t="n"/>
      <c r="V121" s="268" t="n"/>
      <c r="W121" s="341" t="n"/>
      <c r="X121" s="291" t="n"/>
      <c r="Y121" s="114" t="n"/>
    </row>
    <row r="122">
      <c r="C122" s="320" t="n"/>
      <c r="D122" s="313" t="n"/>
      <c r="E122" s="291" t="n"/>
      <c r="F122" s="294" t="n"/>
      <c r="G122" s="295" t="n"/>
      <c r="H122" s="356" t="n"/>
      <c r="I122" s="341" t="n"/>
      <c r="J122" s="322" t="n"/>
      <c r="K122" s="357" t="n"/>
      <c r="L122" s="294" t="n"/>
      <c r="M122" s="294" t="n"/>
      <c r="N122" s="294" t="n"/>
      <c r="O122" s="298" t="n"/>
      <c r="P122" s="300" t="n"/>
      <c r="Q122" s="300" t="n"/>
      <c r="R122" s="268" t="n"/>
      <c r="S122" s="317" t="n"/>
      <c r="T122" s="314" t="n"/>
      <c r="U122" s="317" t="n"/>
      <c r="V122" s="268" t="n"/>
      <c r="W122" s="341" t="n"/>
      <c r="X122" s="291" t="n"/>
      <c r="Y122" s="114" t="n"/>
    </row>
    <row r="123">
      <c r="C123" s="320" t="n"/>
      <c r="D123" s="313" t="n"/>
      <c r="E123" s="291" t="n"/>
      <c r="F123" s="294" t="n"/>
      <c r="G123" s="295" t="n"/>
      <c r="H123" s="356" t="n"/>
      <c r="I123" s="341" t="n"/>
      <c r="J123" s="322" t="n"/>
      <c r="K123" s="357" t="n"/>
      <c r="L123" s="294" t="n"/>
      <c r="M123" s="294" t="n"/>
      <c r="N123" s="294" t="n"/>
      <c r="O123" s="298" t="n"/>
      <c r="P123" s="300" t="n"/>
      <c r="Q123" s="300" t="n"/>
      <c r="R123" s="268" t="n"/>
      <c r="S123" s="317" t="n"/>
      <c r="T123" s="314" t="n"/>
      <c r="U123" s="317" t="n"/>
      <c r="V123" s="268" t="n"/>
      <c r="W123" s="341" t="n"/>
      <c r="X123" s="291" t="n"/>
      <c r="Y123" s="114" t="n"/>
    </row>
    <row r="124">
      <c r="C124" s="320" t="n"/>
      <c r="D124" s="313" t="n"/>
      <c r="E124" s="291" t="n"/>
      <c r="F124" s="294" t="n"/>
      <c r="G124" s="295" t="n"/>
      <c r="H124" s="356" t="n"/>
      <c r="I124" s="341" t="n"/>
      <c r="J124" s="322" t="n"/>
      <c r="K124" s="357" t="n"/>
      <c r="L124" s="294" t="n"/>
      <c r="M124" s="294" t="n"/>
      <c r="N124" s="294" t="n"/>
      <c r="O124" s="298" t="n"/>
      <c r="P124" s="300" t="n"/>
      <c r="Q124" s="300" t="n"/>
      <c r="R124" s="268" t="n"/>
      <c r="S124" s="317" t="n"/>
      <c r="T124" s="314" t="n"/>
      <c r="U124" s="317" t="n"/>
      <c r="V124" s="268" t="n"/>
      <c r="W124" s="341" t="n"/>
      <c r="X124" s="291" t="n"/>
      <c r="Y124" s="114" t="n"/>
    </row>
    <row r="125">
      <c r="C125" s="320" t="n"/>
      <c r="D125" s="313" t="n"/>
      <c r="E125" s="291" t="n"/>
      <c r="F125" s="294" t="n"/>
      <c r="G125" s="295" t="n"/>
      <c r="H125" s="356" t="n"/>
      <c r="I125" s="341" t="n"/>
      <c r="J125" s="322" t="n"/>
      <c r="K125" s="357" t="n"/>
      <c r="L125" s="294" t="n"/>
      <c r="M125" s="294" t="n"/>
      <c r="N125" s="294" t="n"/>
      <c r="O125" s="298" t="n"/>
      <c r="P125" s="300" t="n"/>
      <c r="Q125" s="300" t="n"/>
      <c r="R125" s="268" t="n"/>
      <c r="S125" s="317" t="n"/>
      <c r="T125" s="314" t="n"/>
      <c r="U125" s="317" t="n"/>
      <c r="V125" s="268" t="n"/>
      <c r="W125" s="341" t="n"/>
      <c r="X125" s="291" t="n"/>
      <c r="Y125" s="114" t="n"/>
    </row>
    <row r="126">
      <c r="C126" s="320" t="n"/>
      <c r="D126" s="313" t="n"/>
      <c r="E126" s="291" t="n"/>
      <c r="F126" s="294" t="n"/>
      <c r="G126" s="295" t="n"/>
      <c r="H126" s="356" t="n"/>
      <c r="I126" s="341" t="n"/>
      <c r="J126" s="322" t="n"/>
      <c r="K126" s="357" t="n"/>
      <c r="L126" s="294" t="n"/>
      <c r="M126" s="294" t="n"/>
      <c r="N126" s="294" t="n"/>
      <c r="O126" s="298" t="n"/>
      <c r="P126" s="300" t="n"/>
      <c r="Q126" s="300" t="n"/>
      <c r="R126" s="268" t="n"/>
      <c r="S126" s="317" t="n"/>
      <c r="T126" s="314" t="n"/>
      <c r="U126" s="317" t="n"/>
      <c r="V126" s="268" t="n"/>
      <c r="W126" s="341" t="n"/>
      <c r="X126" s="291" t="n"/>
      <c r="Y126" s="114" t="n"/>
    </row>
    <row r="127">
      <c r="C127" s="320" t="n"/>
      <c r="D127" s="313" t="n"/>
      <c r="E127" s="291" t="n"/>
      <c r="F127" s="294" t="n"/>
      <c r="G127" s="295" t="n"/>
      <c r="H127" s="356" t="n"/>
      <c r="I127" s="341" t="n"/>
      <c r="J127" s="322" t="n"/>
      <c r="K127" s="357" t="n"/>
      <c r="L127" s="294" t="n"/>
      <c r="M127" s="294" t="n"/>
      <c r="N127" s="294" t="n"/>
      <c r="O127" s="298" t="n"/>
      <c r="P127" s="300" t="n"/>
      <c r="Q127" s="300" t="n"/>
      <c r="R127" s="268" t="n"/>
      <c r="S127" s="317" t="n"/>
      <c r="T127" s="314" t="n"/>
      <c r="U127" s="317" t="n"/>
      <c r="V127" s="268" t="n"/>
      <c r="W127" s="341" t="n"/>
      <c r="X127" s="291" t="n"/>
      <c r="Y127" s="114" t="n"/>
    </row>
    <row r="128">
      <c r="C128" s="320" t="n"/>
      <c r="D128" s="313" t="n"/>
      <c r="E128" s="291" t="n"/>
      <c r="F128" s="294" t="n"/>
      <c r="G128" s="295" t="n"/>
      <c r="H128" s="356" t="n"/>
      <c r="I128" s="341" t="n"/>
      <c r="J128" s="322" t="n"/>
      <c r="K128" s="357" t="n"/>
      <c r="L128" s="294" t="n"/>
      <c r="M128" s="294" t="n"/>
      <c r="N128" s="294" t="n"/>
      <c r="O128" s="298" t="n"/>
      <c r="P128" s="300" t="n"/>
      <c r="Q128" s="300" t="n"/>
      <c r="R128" s="268" t="n"/>
      <c r="S128" s="317" t="n"/>
      <c r="T128" s="314" t="n"/>
      <c r="U128" s="317" t="n"/>
      <c r="V128" s="268" t="n"/>
      <c r="W128" s="341" t="n"/>
      <c r="X128" s="291" t="n"/>
      <c r="Y128" s="114" t="n"/>
    </row>
    <row r="129">
      <c r="C129" s="320" t="n"/>
      <c r="D129" s="313" t="n"/>
      <c r="E129" s="291" t="n"/>
      <c r="F129" s="294" t="n"/>
      <c r="G129" s="295" t="n"/>
      <c r="H129" s="356" t="n"/>
      <c r="I129" s="341" t="n"/>
      <c r="J129" s="322" t="n"/>
      <c r="K129" s="357" t="n"/>
      <c r="L129" s="294" t="n"/>
      <c r="M129" s="294" t="n"/>
      <c r="N129" s="294" t="n"/>
      <c r="O129" s="298" t="n"/>
      <c r="P129" s="300" t="n"/>
      <c r="Q129" s="300" t="n"/>
      <c r="R129" s="268" t="n"/>
      <c r="S129" s="317" t="n"/>
      <c r="T129" s="314" t="n"/>
      <c r="U129" s="317" t="n"/>
      <c r="V129" s="268" t="n"/>
      <c r="W129" s="341" t="n"/>
      <c r="X129" s="291" t="n"/>
      <c r="Y129" s="114" t="n"/>
    </row>
    <row r="130">
      <c r="C130" s="320" t="n"/>
      <c r="D130" s="313" t="n"/>
      <c r="E130" s="291" t="n"/>
      <c r="F130" s="294" t="n"/>
      <c r="G130" s="295" t="n"/>
      <c r="H130" s="356" t="n"/>
      <c r="I130" s="341" t="n"/>
      <c r="J130" s="322" t="n"/>
      <c r="K130" s="357" t="n"/>
      <c r="L130" s="294" t="n"/>
      <c r="M130" s="294" t="n"/>
      <c r="N130" s="294" t="n"/>
      <c r="O130" s="298" t="n"/>
      <c r="P130" s="300" t="n"/>
      <c r="Q130" s="300" t="n"/>
      <c r="R130" s="268" t="n"/>
      <c r="S130" s="317" t="n"/>
      <c r="T130" s="314" t="n"/>
      <c r="U130" s="317" t="n"/>
      <c r="V130" s="268" t="n"/>
      <c r="W130" s="341" t="n"/>
      <c r="X130" s="291" t="n"/>
      <c r="Y130" s="114" t="n"/>
    </row>
    <row r="131">
      <c r="C131" s="320" t="n"/>
      <c r="D131" s="313" t="n"/>
      <c r="E131" s="291" t="n"/>
      <c r="F131" s="294" t="n"/>
      <c r="G131" s="295" t="n"/>
      <c r="H131" s="356" t="n"/>
      <c r="I131" s="341" t="n"/>
      <c r="J131" s="322" t="n"/>
      <c r="K131" s="357" t="n"/>
      <c r="L131" s="294" t="n"/>
      <c r="M131" s="294" t="n"/>
      <c r="N131" s="294" t="n"/>
      <c r="O131" s="298" t="n"/>
      <c r="P131" s="300" t="n"/>
      <c r="Q131" s="300" t="n"/>
      <c r="R131" s="268" t="n"/>
      <c r="S131" s="317" t="n"/>
      <c r="T131" s="314" t="n"/>
      <c r="U131" s="317" t="n"/>
      <c r="V131" s="268" t="n"/>
      <c r="W131" s="341" t="n"/>
      <c r="X131" s="291" t="n"/>
      <c r="Y131" s="114" t="n"/>
    </row>
    <row r="132">
      <c r="C132" s="320" t="n"/>
      <c r="D132" s="313" t="n"/>
      <c r="E132" s="291" t="n"/>
      <c r="F132" s="294" t="n"/>
      <c r="G132" s="295" t="n"/>
      <c r="H132" s="356" t="n"/>
      <c r="I132" s="341" t="n"/>
      <c r="J132" s="322" t="n"/>
      <c r="K132" s="357" t="n"/>
      <c r="L132" s="294" t="n"/>
      <c r="M132" s="294" t="n"/>
      <c r="N132" s="294" t="n"/>
      <c r="O132" s="298" t="n"/>
      <c r="P132" s="300" t="n"/>
      <c r="Q132" s="300" t="n"/>
      <c r="R132" s="268" t="n"/>
      <c r="S132" s="317" t="n"/>
      <c r="T132" s="314" t="n"/>
      <c r="U132" s="317" t="n"/>
      <c r="V132" s="268" t="n"/>
      <c r="W132" s="341" t="n"/>
      <c r="X132" s="291" t="n"/>
      <c r="Y132" s="114" t="n"/>
    </row>
    <row r="133">
      <c r="C133" s="320" t="n"/>
      <c r="D133" s="313" t="n"/>
      <c r="E133" s="291" t="n"/>
      <c r="F133" s="294" t="n"/>
      <c r="G133" s="295" t="n"/>
      <c r="H133" s="356" t="n"/>
      <c r="I133" s="341" t="n"/>
      <c r="J133" s="322" t="n"/>
      <c r="K133" s="357" t="n"/>
      <c r="L133" s="294" t="n"/>
      <c r="M133" s="294" t="n"/>
      <c r="N133" s="294" t="n"/>
      <c r="O133" s="298" t="n"/>
      <c r="P133" s="300" t="n"/>
      <c r="Q133" s="300" t="n"/>
      <c r="R133" s="268" t="n"/>
      <c r="S133" s="317" t="n"/>
      <c r="T133" s="314" t="n"/>
      <c r="U133" s="317" t="n"/>
      <c r="V133" s="268" t="n"/>
      <c r="W133" s="341" t="n"/>
      <c r="X133" s="291" t="n"/>
      <c r="Y133" s="114" t="n"/>
    </row>
    <row r="134">
      <c r="C134" s="320" t="n"/>
      <c r="D134" s="313" t="n"/>
      <c r="E134" s="291" t="n"/>
      <c r="F134" s="294" t="n"/>
      <c r="G134" s="295" t="n"/>
      <c r="H134" s="356" t="n"/>
      <c r="I134" s="341" t="n"/>
      <c r="J134" s="322" t="n"/>
      <c r="K134" s="357" t="n"/>
      <c r="L134" s="294" t="n"/>
      <c r="M134" s="294" t="n"/>
      <c r="N134" s="294" t="n"/>
      <c r="O134" s="298" t="n"/>
      <c r="P134" s="300" t="n"/>
      <c r="Q134" s="300" t="n"/>
      <c r="R134" s="268" t="n"/>
      <c r="S134" s="317" t="n"/>
      <c r="T134" s="314" t="n"/>
      <c r="U134" s="317" t="n"/>
      <c r="V134" s="268" t="n"/>
      <c r="W134" s="341" t="n"/>
      <c r="X134" s="291" t="n"/>
      <c r="Y134" s="114" t="n"/>
    </row>
    <row r="135">
      <c r="C135" s="320" t="n"/>
      <c r="D135" s="313" t="n"/>
      <c r="E135" s="291" t="n"/>
      <c r="F135" s="294" t="n"/>
      <c r="G135" s="295" t="n"/>
      <c r="H135" s="356" t="n"/>
      <c r="I135" s="341" t="n"/>
      <c r="J135" s="322" t="n"/>
      <c r="K135" s="357" t="n"/>
      <c r="L135" s="294" t="n"/>
      <c r="M135" s="294" t="n"/>
      <c r="N135" s="294" t="n"/>
      <c r="O135" s="298" t="n"/>
      <c r="P135" s="300" t="n"/>
      <c r="Q135" s="300" t="n"/>
      <c r="R135" s="268" t="n"/>
      <c r="S135" s="317" t="n"/>
      <c r="T135" s="314" t="n"/>
      <c r="U135" s="317" t="n"/>
      <c r="V135" s="268" t="n"/>
      <c r="W135" s="341" t="n"/>
      <c r="X135" s="291" t="n"/>
      <c r="Y135" s="114" t="n"/>
    </row>
    <row r="136">
      <c r="C136" s="320" t="n"/>
      <c r="D136" s="313" t="n"/>
      <c r="E136" s="291" t="n"/>
      <c r="F136" s="294" t="n"/>
      <c r="G136" s="295" t="n"/>
      <c r="H136" s="356" t="n"/>
      <c r="I136" s="341" t="n"/>
      <c r="J136" s="322" t="n"/>
      <c r="K136" s="357" t="n"/>
      <c r="L136" s="294" t="n"/>
      <c r="M136" s="294" t="n"/>
      <c r="N136" s="294" t="n"/>
      <c r="O136" s="298" t="n"/>
      <c r="P136" s="300" t="n"/>
      <c r="Q136" s="300" t="n"/>
      <c r="R136" s="268" t="n"/>
      <c r="S136" s="317" t="n"/>
      <c r="T136" s="314" t="n"/>
      <c r="U136" s="317" t="n"/>
      <c r="V136" s="268" t="n"/>
      <c r="W136" s="341" t="n"/>
      <c r="X136" s="291" t="n"/>
      <c r="Y136" s="114" t="n"/>
    </row>
    <row r="137">
      <c r="C137" s="320" t="n"/>
      <c r="D137" s="313" t="n"/>
      <c r="E137" s="291" t="n"/>
      <c r="F137" s="294" t="n"/>
      <c r="G137" s="295" t="n"/>
      <c r="H137" s="356" t="n"/>
      <c r="I137" s="341" t="n"/>
      <c r="J137" s="322" t="n"/>
      <c r="K137" s="357" t="n"/>
      <c r="L137" s="294" t="n"/>
      <c r="M137" s="294" t="n"/>
      <c r="N137" s="294" t="n"/>
      <c r="O137" s="298" t="n"/>
      <c r="P137" s="300" t="n"/>
      <c r="Q137" s="300" t="n"/>
      <c r="R137" s="268" t="n"/>
      <c r="S137" s="317" t="n"/>
      <c r="T137" s="314" t="n"/>
      <c r="U137" s="317" t="n"/>
      <c r="V137" s="268" t="n"/>
      <c r="W137" s="341" t="n"/>
      <c r="X137" s="291" t="n"/>
      <c r="Y137" s="114" t="n"/>
    </row>
    <row r="138">
      <c r="C138" s="320" t="n"/>
      <c r="D138" s="313" t="n"/>
      <c r="E138" s="291" t="n"/>
      <c r="F138" s="294" t="n"/>
      <c r="G138" s="295" t="n"/>
      <c r="H138" s="356" t="n"/>
      <c r="I138" s="341" t="n"/>
      <c r="J138" s="322" t="n"/>
      <c r="K138" s="357" t="n"/>
      <c r="L138" s="294" t="n"/>
      <c r="M138" s="294" t="n"/>
      <c r="N138" s="294" t="n"/>
      <c r="O138" s="298" t="n"/>
      <c r="P138" s="300" t="n"/>
      <c r="Q138" s="300" t="n"/>
      <c r="R138" s="268" t="n"/>
      <c r="S138" s="317" t="n"/>
      <c r="T138" s="314" t="n"/>
      <c r="U138" s="317" t="n"/>
      <c r="V138" s="268" t="n"/>
      <c r="W138" s="341" t="n"/>
      <c r="X138" s="291" t="n"/>
      <c r="Y138" s="114" t="n"/>
    </row>
    <row r="139">
      <c r="C139" s="320" t="n"/>
      <c r="D139" s="313" t="n"/>
      <c r="E139" s="291" t="n"/>
      <c r="F139" s="294" t="n"/>
      <c r="G139" s="295" t="n"/>
      <c r="H139" s="356" t="n"/>
      <c r="I139" s="341" t="n"/>
      <c r="J139" s="322" t="n"/>
      <c r="K139" s="357" t="n"/>
      <c r="L139" s="294" t="n"/>
      <c r="M139" s="294" t="n"/>
      <c r="N139" s="294" t="n"/>
      <c r="O139" s="298" t="n"/>
      <c r="P139" s="300" t="n"/>
      <c r="Q139" s="300" t="n"/>
      <c r="R139" s="268" t="n"/>
      <c r="S139" s="317" t="n"/>
      <c r="T139" s="314" t="n"/>
      <c r="U139" s="317" t="n"/>
      <c r="V139" s="268" t="n"/>
      <c r="W139" s="341" t="n"/>
      <c r="X139" s="291" t="n"/>
      <c r="Y139" s="114" t="n"/>
    </row>
    <row r="140">
      <c r="C140" s="320" t="n"/>
      <c r="D140" s="313" t="n"/>
      <c r="E140" s="291" t="n"/>
      <c r="F140" s="294" t="n"/>
      <c r="G140" s="295" t="n"/>
      <c r="H140" s="356" t="n"/>
      <c r="I140" s="341" t="n"/>
      <c r="J140" s="322" t="n"/>
      <c r="K140" s="357" t="n"/>
      <c r="L140" s="294" t="n"/>
      <c r="M140" s="294" t="n"/>
      <c r="N140" s="294" t="n"/>
      <c r="O140" s="298" t="n"/>
      <c r="P140" s="300" t="n"/>
      <c r="Q140" s="300" t="n"/>
      <c r="R140" s="268" t="n"/>
      <c r="S140" s="317" t="n"/>
      <c r="T140" s="314" t="n"/>
      <c r="U140" s="317" t="n"/>
      <c r="V140" s="268" t="n"/>
      <c r="W140" s="341" t="n"/>
      <c r="X140" s="291" t="n"/>
      <c r="Y140" s="114" t="n"/>
    </row>
    <row r="141">
      <c r="C141" s="320" t="n"/>
      <c r="D141" s="313" t="n"/>
      <c r="E141" s="291" t="n"/>
      <c r="F141" s="294" t="n"/>
      <c r="G141" s="295" t="n"/>
      <c r="H141" s="356" t="n"/>
      <c r="I141" s="341" t="n"/>
      <c r="J141" s="322" t="n"/>
      <c r="K141" s="357" t="n"/>
      <c r="L141" s="294" t="n"/>
      <c r="M141" s="294" t="n"/>
      <c r="N141" s="294" t="n"/>
      <c r="O141" s="298" t="n"/>
      <c r="P141" s="300" t="n"/>
      <c r="Q141" s="300" t="n"/>
      <c r="R141" s="268" t="n"/>
      <c r="S141" s="317" t="n"/>
      <c r="T141" s="314" t="n"/>
      <c r="U141" s="317" t="n"/>
      <c r="V141" s="268" t="n"/>
      <c r="W141" s="341" t="n"/>
      <c r="X141" s="291" t="n"/>
      <c r="Y141" s="114" t="n"/>
    </row>
    <row r="142">
      <c r="C142" s="320" t="n"/>
      <c r="D142" s="313" t="n"/>
      <c r="E142" s="291" t="n"/>
      <c r="F142" s="294" t="n"/>
      <c r="G142" s="295" t="n"/>
      <c r="H142" s="356" t="n"/>
      <c r="I142" s="341" t="n"/>
      <c r="J142" s="322" t="n"/>
      <c r="K142" s="357" t="n"/>
      <c r="L142" s="294" t="n"/>
      <c r="M142" s="294" t="n"/>
      <c r="N142" s="294" t="n"/>
      <c r="O142" s="298" t="n"/>
      <c r="P142" s="300" t="n"/>
      <c r="Q142" s="300" t="n"/>
      <c r="R142" s="268" t="n"/>
      <c r="S142" s="317" t="n"/>
      <c r="T142" s="314" t="n"/>
      <c r="U142" s="317" t="n"/>
      <c r="V142" s="268" t="n"/>
      <c r="W142" s="341" t="n"/>
      <c r="X142" s="291" t="n"/>
      <c r="Y142" s="114" t="n"/>
    </row>
    <row r="143">
      <c r="C143" s="320" t="n"/>
      <c r="D143" s="313" t="n"/>
      <c r="E143" s="291" t="n"/>
      <c r="F143" s="294" t="n"/>
      <c r="G143" s="295" t="n"/>
      <c r="H143" s="356" t="n"/>
      <c r="I143" s="341" t="n"/>
      <c r="J143" s="322" t="n"/>
      <c r="K143" s="357" t="n"/>
      <c r="L143" s="294" t="n"/>
      <c r="M143" s="294" t="n"/>
      <c r="N143" s="294" t="n"/>
      <c r="O143" s="298" t="n"/>
      <c r="P143" s="300" t="n"/>
      <c r="Q143" s="300" t="n"/>
      <c r="R143" s="268" t="n"/>
      <c r="S143" s="317" t="n"/>
      <c r="T143" s="314" t="n"/>
      <c r="U143" s="317" t="n"/>
      <c r="V143" s="268" t="n"/>
      <c r="W143" s="341" t="n"/>
      <c r="X143" s="291" t="n"/>
      <c r="Y143" s="114" t="n"/>
    </row>
    <row r="144">
      <c r="C144" s="320" t="n"/>
      <c r="D144" s="313" t="n"/>
      <c r="E144" s="291" t="n"/>
      <c r="F144" s="294" t="n"/>
      <c r="G144" s="295" t="n"/>
      <c r="H144" s="356" t="n"/>
      <c r="I144" s="341" t="n"/>
      <c r="J144" s="322" t="n"/>
      <c r="K144" s="357" t="n"/>
      <c r="L144" s="294" t="n"/>
      <c r="M144" s="294" t="n"/>
      <c r="N144" s="294" t="n"/>
      <c r="O144" s="298" t="n"/>
      <c r="P144" s="300" t="n"/>
      <c r="Q144" s="300" t="n"/>
      <c r="R144" s="268" t="n"/>
      <c r="S144" s="317" t="n"/>
      <c r="T144" s="314" t="n"/>
      <c r="U144" s="317" t="n"/>
      <c r="V144" s="268" t="n"/>
      <c r="W144" s="341" t="n"/>
      <c r="X144" s="291" t="n"/>
      <c r="Y144" s="114" t="n"/>
    </row>
    <row r="145">
      <c r="C145" s="320" t="n"/>
      <c r="D145" s="313" t="n"/>
      <c r="E145" s="291" t="n"/>
      <c r="F145" s="294" t="n"/>
      <c r="G145" s="295" t="n"/>
      <c r="H145" s="356" t="n"/>
      <c r="I145" s="341" t="n"/>
      <c r="J145" s="322" t="n"/>
      <c r="K145" s="357" t="n"/>
      <c r="L145" s="294" t="n"/>
      <c r="M145" s="294" t="n"/>
      <c r="N145" s="294" t="n"/>
      <c r="O145" s="298" t="n"/>
      <c r="P145" s="300" t="n"/>
      <c r="Q145" s="300" t="n"/>
      <c r="R145" s="268" t="n"/>
      <c r="S145" s="317" t="n"/>
      <c r="T145" s="314" t="n"/>
      <c r="U145" s="317" t="n"/>
      <c r="V145" s="268" t="n"/>
      <c r="W145" s="341" t="n"/>
      <c r="X145" s="291" t="n"/>
      <c r="Y145" s="114" t="n"/>
    </row>
    <row r="146">
      <c r="C146" s="320" t="n"/>
      <c r="D146" s="313" t="n"/>
      <c r="E146" s="291" t="n"/>
      <c r="F146" s="294" t="n"/>
      <c r="G146" s="295" t="n"/>
      <c r="H146" s="356" t="n"/>
      <c r="I146" s="341" t="n"/>
      <c r="J146" s="322" t="n"/>
      <c r="K146" s="357" t="n"/>
      <c r="L146" s="294" t="n"/>
      <c r="M146" s="294" t="n"/>
      <c r="N146" s="294" t="n"/>
      <c r="O146" s="298" t="n"/>
      <c r="P146" s="300" t="n"/>
      <c r="Q146" s="300" t="n"/>
      <c r="R146" s="268" t="n"/>
      <c r="S146" s="317" t="n"/>
      <c r="T146" s="314" t="n"/>
      <c r="U146" s="317" t="n"/>
      <c r="V146" s="268" t="n"/>
      <c r="W146" s="341" t="n"/>
      <c r="X146" s="291" t="n"/>
      <c r="Y146" s="114" t="n"/>
    </row>
    <row r="147">
      <c r="C147" s="320" t="n"/>
      <c r="D147" s="313" t="n"/>
      <c r="E147" s="291" t="n"/>
      <c r="F147" s="294" t="n"/>
      <c r="G147" s="295" t="n"/>
      <c r="H147" s="356" t="n"/>
      <c r="I147" s="341" t="n"/>
      <c r="J147" s="322" t="n"/>
      <c r="K147" s="357" t="n"/>
      <c r="L147" s="294" t="n"/>
      <c r="M147" s="294" t="n"/>
      <c r="N147" s="294" t="n"/>
      <c r="O147" s="298" t="n"/>
      <c r="P147" s="300" t="n"/>
      <c r="Q147" s="300" t="n"/>
      <c r="R147" s="268" t="n"/>
      <c r="S147" s="317" t="n"/>
      <c r="T147" s="314" t="n"/>
      <c r="U147" s="317" t="n"/>
      <c r="V147" s="268" t="n"/>
      <c r="W147" s="341" t="n"/>
      <c r="X147" s="291" t="n"/>
      <c r="Y147" s="114" t="n"/>
    </row>
    <row r="148">
      <c r="C148" s="320" t="n"/>
      <c r="D148" s="313" t="n"/>
      <c r="E148" s="291" t="n"/>
      <c r="F148" s="294" t="n"/>
      <c r="G148" s="295" t="n"/>
      <c r="H148" s="356" t="n"/>
      <c r="I148" s="341" t="n"/>
      <c r="J148" s="322" t="n"/>
      <c r="K148" s="357" t="n"/>
      <c r="L148" s="294" t="n"/>
      <c r="M148" s="294" t="n"/>
      <c r="N148" s="294" t="n"/>
      <c r="O148" s="298" t="n"/>
      <c r="P148" s="300" t="n"/>
      <c r="Q148" s="300" t="n"/>
      <c r="R148" s="268" t="n"/>
      <c r="S148" s="317" t="n"/>
      <c r="T148" s="314" t="n"/>
      <c r="U148" s="317" t="n"/>
      <c r="V148" s="268" t="n"/>
      <c r="W148" s="341" t="n"/>
      <c r="X148" s="291" t="n"/>
      <c r="Y148" s="114" t="n"/>
    </row>
    <row r="149">
      <c r="C149" s="320" t="n"/>
      <c r="D149" s="313" t="n"/>
      <c r="E149" s="291" t="n"/>
      <c r="F149" s="294" t="n"/>
      <c r="G149" s="295" t="n"/>
      <c r="H149" s="356" t="n"/>
      <c r="I149" s="341" t="n"/>
      <c r="J149" s="322" t="n"/>
      <c r="K149" s="357" t="n"/>
      <c r="L149" s="294" t="n"/>
      <c r="M149" s="294" t="n"/>
      <c r="N149" s="294" t="n"/>
      <c r="O149" s="298" t="n"/>
      <c r="P149" s="300" t="n"/>
      <c r="Q149" s="300" t="n"/>
      <c r="R149" s="268" t="n"/>
      <c r="S149" s="317" t="n"/>
      <c r="T149" s="314" t="n"/>
      <c r="U149" s="317" t="n"/>
      <c r="V149" s="268" t="n"/>
      <c r="W149" s="341" t="n"/>
      <c r="X149" s="291" t="n"/>
      <c r="Y149" s="114" t="n"/>
    </row>
    <row r="150">
      <c r="C150" s="320" t="n"/>
      <c r="D150" s="313" t="n"/>
      <c r="E150" s="291" t="n"/>
      <c r="F150" s="294" t="n"/>
      <c r="G150" s="295" t="n"/>
      <c r="H150" s="356" t="n"/>
      <c r="I150" s="341" t="n"/>
      <c r="J150" s="322" t="n"/>
      <c r="K150" s="357" t="n"/>
      <c r="L150" s="294" t="n"/>
      <c r="M150" s="294" t="n"/>
      <c r="N150" s="294" t="n"/>
      <c r="O150" s="298" t="n"/>
      <c r="P150" s="300" t="n"/>
      <c r="Q150" s="300" t="n"/>
      <c r="R150" s="268" t="n"/>
      <c r="S150" s="317" t="n"/>
      <c r="T150" s="314" t="n"/>
      <c r="U150" s="317" t="n"/>
      <c r="V150" s="268" t="n"/>
      <c r="W150" s="341" t="n"/>
      <c r="X150" s="291" t="n"/>
      <c r="Y150" s="114" t="n"/>
    </row>
    <row r="151">
      <c r="C151" s="320" t="n"/>
      <c r="D151" s="313" t="n"/>
      <c r="E151" s="291" t="n"/>
      <c r="F151" s="294" t="n"/>
      <c r="G151" s="295" t="n"/>
      <c r="H151" s="356" t="n"/>
      <c r="I151" s="341" t="n"/>
      <c r="J151" s="322" t="n"/>
      <c r="K151" s="357" t="n"/>
      <c r="L151" s="294" t="n"/>
      <c r="M151" s="294" t="n"/>
      <c r="N151" s="294" t="n"/>
      <c r="O151" s="298" t="n"/>
      <c r="P151" s="300" t="n"/>
      <c r="Q151" s="300" t="n"/>
      <c r="R151" s="268" t="n"/>
      <c r="S151" s="317" t="n"/>
      <c r="T151" s="314" t="n"/>
      <c r="U151" s="317" t="n"/>
      <c r="V151" s="268" t="n"/>
      <c r="W151" s="341" t="n"/>
      <c r="X151" s="291" t="n"/>
      <c r="Y151" s="114" t="n"/>
    </row>
    <row r="152">
      <c r="C152" s="320" t="n"/>
      <c r="D152" s="313" t="n"/>
      <c r="E152" s="291" t="n"/>
      <c r="F152" s="294" t="n"/>
      <c r="G152" s="295" t="n"/>
      <c r="H152" s="356" t="n"/>
      <c r="I152" s="341" t="n"/>
      <c r="J152" s="322" t="n"/>
      <c r="K152" s="357" t="n"/>
      <c r="L152" s="294" t="n"/>
      <c r="M152" s="294" t="n"/>
      <c r="N152" s="294" t="n"/>
      <c r="O152" s="298" t="n"/>
      <c r="P152" s="300" t="n"/>
      <c r="Q152" s="300" t="n"/>
      <c r="R152" s="268" t="n"/>
      <c r="S152" s="317" t="n"/>
      <c r="T152" s="314" t="n"/>
      <c r="U152" s="317" t="n"/>
      <c r="V152" s="268" t="n"/>
      <c r="W152" s="341" t="n"/>
      <c r="X152" s="291" t="n"/>
      <c r="Y152" s="114" t="n"/>
    </row>
    <row r="153">
      <c r="C153" s="320" t="n"/>
      <c r="D153" s="313" t="n"/>
      <c r="E153" s="291" t="n"/>
      <c r="F153" s="294" t="n"/>
      <c r="G153" s="295" t="n"/>
      <c r="H153" s="356" t="n"/>
      <c r="I153" s="341" t="n"/>
      <c r="J153" s="322" t="n"/>
      <c r="K153" s="357" t="n"/>
      <c r="L153" s="294" t="n"/>
      <c r="M153" s="294" t="n"/>
      <c r="N153" s="294" t="n"/>
      <c r="O153" s="298" t="n"/>
      <c r="P153" s="300" t="n"/>
      <c r="Q153" s="300" t="n"/>
      <c r="R153" s="268" t="n"/>
      <c r="S153" s="317" t="n"/>
      <c r="T153" s="314" t="n"/>
      <c r="U153" s="317" t="n"/>
      <c r="V153" s="268" t="n"/>
      <c r="W153" s="341" t="n"/>
      <c r="X153" s="291" t="n"/>
      <c r="Y153" s="114" t="n"/>
    </row>
    <row r="154">
      <c r="C154" s="320" t="n"/>
      <c r="D154" s="313" t="n"/>
      <c r="E154" s="291" t="n"/>
      <c r="F154" s="294" t="n"/>
      <c r="G154" s="295" t="n"/>
      <c r="H154" s="356" t="n"/>
      <c r="I154" s="341" t="n"/>
      <c r="J154" s="322" t="n"/>
      <c r="K154" s="357" t="n"/>
      <c r="L154" s="294" t="n"/>
      <c r="M154" s="294" t="n"/>
      <c r="N154" s="294" t="n"/>
      <c r="O154" s="298" t="n"/>
      <c r="P154" s="300" t="n"/>
      <c r="Q154" s="300" t="n"/>
      <c r="R154" s="268" t="n"/>
      <c r="S154" s="317" t="n"/>
      <c r="T154" s="314" t="n"/>
      <c r="U154" s="317" t="n"/>
      <c r="V154" s="268" t="n"/>
      <c r="W154" s="341" t="n"/>
      <c r="X154" s="291" t="n"/>
      <c r="Y154" s="114" t="n"/>
    </row>
    <row r="155">
      <c r="C155" s="320" t="n"/>
      <c r="D155" s="313" t="n"/>
      <c r="E155" s="291" t="n"/>
      <c r="F155" s="294" t="n"/>
      <c r="G155" s="295" t="n"/>
      <c r="H155" s="356" t="n"/>
      <c r="I155" s="341" t="n"/>
      <c r="J155" s="322" t="n"/>
      <c r="K155" s="357" t="n"/>
      <c r="L155" s="294" t="n"/>
      <c r="M155" s="294" t="n"/>
      <c r="N155" s="294" t="n"/>
      <c r="O155" s="298" t="n"/>
      <c r="P155" s="300" t="n"/>
      <c r="Q155" s="300" t="n"/>
      <c r="R155" s="268" t="n"/>
      <c r="S155" s="317" t="n"/>
      <c r="T155" s="314" t="n"/>
      <c r="U155" s="317" t="n"/>
      <c r="V155" s="268" t="n"/>
      <c r="W155" s="341" t="n"/>
      <c r="X155" s="291" t="n"/>
      <c r="Y155" s="114" t="n"/>
    </row>
    <row r="156">
      <c r="C156" s="320" t="n"/>
      <c r="D156" s="313" t="n"/>
      <c r="E156" s="291" t="n"/>
      <c r="F156" s="294" t="n"/>
      <c r="G156" s="295" t="n"/>
      <c r="H156" s="356" t="n"/>
      <c r="I156" s="341" t="n"/>
      <c r="J156" s="322" t="n"/>
      <c r="K156" s="357" t="n"/>
      <c r="L156" s="294" t="n"/>
      <c r="M156" s="294" t="n"/>
      <c r="N156" s="294" t="n"/>
      <c r="O156" s="298" t="n"/>
      <c r="P156" s="300" t="n"/>
      <c r="Q156" s="300" t="n"/>
      <c r="R156" s="268" t="n"/>
      <c r="S156" s="317" t="n"/>
      <c r="T156" s="314" t="n"/>
      <c r="U156" s="317" t="n"/>
      <c r="V156" s="268" t="n"/>
      <c r="W156" s="341" t="n"/>
      <c r="X156" s="291" t="n"/>
      <c r="Y156" s="114" t="n"/>
    </row>
    <row r="157">
      <c r="C157" s="320" t="n"/>
      <c r="D157" s="313" t="n"/>
      <c r="E157" s="291" t="n"/>
      <c r="F157" s="294" t="n"/>
      <c r="G157" s="295" t="n"/>
      <c r="H157" s="356" t="n"/>
      <c r="I157" s="341" t="n"/>
      <c r="J157" s="322" t="n"/>
      <c r="K157" s="357" t="n"/>
      <c r="L157" s="294" t="n"/>
      <c r="M157" s="294" t="n"/>
      <c r="N157" s="294" t="n"/>
      <c r="O157" s="298" t="n"/>
      <c r="P157" s="300" t="n"/>
      <c r="Q157" s="300" t="n"/>
      <c r="R157" s="268" t="n"/>
      <c r="S157" s="317" t="n"/>
      <c r="T157" s="314" t="n"/>
      <c r="U157" s="317" t="n"/>
      <c r="V157" s="268" t="n"/>
      <c r="W157" s="341" t="n"/>
      <c r="X157" s="291" t="n"/>
      <c r="Y157" s="114" t="n"/>
    </row>
    <row r="158">
      <c r="C158" s="320" t="n"/>
      <c r="D158" s="313" t="n"/>
      <c r="E158" s="291" t="n"/>
      <c r="F158" s="294" t="n"/>
      <c r="G158" s="295" t="n"/>
      <c r="H158" s="356" t="n"/>
      <c r="I158" s="341" t="n"/>
      <c r="J158" s="322" t="n"/>
      <c r="K158" s="357" t="n"/>
      <c r="L158" s="294" t="n"/>
      <c r="M158" s="294" t="n"/>
      <c r="N158" s="294" t="n"/>
      <c r="O158" s="298" t="n"/>
      <c r="P158" s="300" t="n"/>
      <c r="Q158" s="300" t="n"/>
      <c r="R158" s="268" t="n"/>
      <c r="S158" s="317" t="n"/>
      <c r="T158" s="314" t="n"/>
      <c r="U158" s="317" t="n"/>
      <c r="V158" s="268" t="n"/>
      <c r="W158" s="341" t="n"/>
      <c r="X158" s="291" t="n"/>
      <c r="Y158" s="114" t="n"/>
    </row>
    <row r="159">
      <c r="C159" s="320" t="n"/>
      <c r="D159" s="313" t="n"/>
      <c r="E159" s="291" t="n"/>
      <c r="F159" s="294" t="n"/>
      <c r="G159" s="295" t="n"/>
      <c r="H159" s="356" t="n"/>
      <c r="I159" s="341" t="n"/>
      <c r="J159" s="322" t="n"/>
      <c r="K159" s="357" t="n"/>
      <c r="L159" s="294" t="n"/>
      <c r="M159" s="294" t="n"/>
      <c r="N159" s="294" t="n"/>
      <c r="O159" s="298" t="n"/>
      <c r="P159" s="300" t="n"/>
      <c r="Q159" s="300" t="n"/>
      <c r="R159" s="268" t="n"/>
      <c r="S159" s="317" t="n"/>
      <c r="T159" s="314" t="n"/>
      <c r="U159" s="317" t="n"/>
      <c r="V159" s="268" t="n"/>
      <c r="W159" s="341" t="n"/>
      <c r="X159" s="291" t="n"/>
      <c r="Y159" s="114" t="n"/>
    </row>
    <row r="160">
      <c r="C160" s="320" t="n"/>
      <c r="D160" s="313" t="n"/>
      <c r="E160" s="291" t="n"/>
      <c r="F160" s="294" t="n"/>
      <c r="G160" s="295" t="n"/>
      <c r="H160" s="356" t="n"/>
      <c r="I160" s="341" t="n"/>
      <c r="J160" s="322" t="n"/>
      <c r="K160" s="357" t="n"/>
      <c r="L160" s="294" t="n"/>
      <c r="M160" s="294" t="n"/>
      <c r="N160" s="294" t="n"/>
      <c r="O160" s="298" t="n"/>
      <c r="P160" s="300" t="n"/>
      <c r="Q160" s="300" t="n"/>
      <c r="R160" s="268" t="n"/>
      <c r="S160" s="317" t="n"/>
      <c r="T160" s="314" t="n"/>
      <c r="U160" s="317" t="n"/>
      <c r="V160" s="268" t="n"/>
      <c r="W160" s="341" t="n"/>
      <c r="X160" s="291" t="n"/>
      <c r="Y160" s="114" t="n"/>
    </row>
    <row r="161">
      <c r="C161" s="320" t="n"/>
      <c r="D161" s="313" t="n"/>
      <c r="E161" s="291" t="n"/>
      <c r="F161" s="294" t="n"/>
      <c r="G161" s="295" t="n"/>
      <c r="H161" s="356" t="n"/>
      <c r="I161" s="341" t="n"/>
      <c r="J161" s="322" t="n"/>
      <c r="K161" s="357" t="n"/>
      <c r="L161" s="294" t="n"/>
      <c r="M161" s="294" t="n"/>
      <c r="N161" s="294" t="n"/>
      <c r="O161" s="298" t="n"/>
      <c r="P161" s="300" t="n"/>
      <c r="Q161" s="300" t="n"/>
      <c r="R161" s="268" t="n"/>
      <c r="S161" s="317" t="n"/>
      <c r="T161" s="314" t="n"/>
      <c r="U161" s="317" t="n"/>
      <c r="V161" s="268" t="n"/>
      <c r="W161" s="341" t="n"/>
      <c r="X161" s="291" t="n"/>
      <c r="Y161" s="114" t="n"/>
    </row>
    <row r="162">
      <c r="C162" s="320" t="n"/>
      <c r="D162" s="313" t="n"/>
      <c r="E162" s="291" t="n"/>
      <c r="F162" s="294" t="n"/>
      <c r="G162" s="295" t="n"/>
      <c r="H162" s="356" t="n"/>
      <c r="I162" s="341" t="n"/>
      <c r="J162" s="322" t="n"/>
      <c r="K162" s="357" t="n"/>
      <c r="L162" s="294" t="n"/>
      <c r="M162" s="294" t="n"/>
      <c r="N162" s="294" t="n"/>
      <c r="O162" s="298" t="n"/>
      <c r="P162" s="300" t="n"/>
      <c r="Q162" s="300" t="n"/>
      <c r="R162" s="268" t="n"/>
      <c r="S162" s="317" t="n"/>
      <c r="T162" s="314" t="n"/>
      <c r="U162" s="317" t="n"/>
      <c r="V162" s="268" t="n"/>
      <c r="W162" s="341" t="n"/>
      <c r="X162" s="291" t="n"/>
      <c r="Y162" s="114" t="n"/>
    </row>
    <row r="163">
      <c r="C163" s="320" t="n"/>
      <c r="D163" s="313" t="n"/>
      <c r="E163" s="291" t="n"/>
      <c r="F163" s="294" t="n"/>
      <c r="G163" s="295" t="n"/>
      <c r="H163" s="356" t="n"/>
      <c r="I163" s="341" t="n"/>
      <c r="J163" s="322" t="n"/>
      <c r="K163" s="357" t="n"/>
      <c r="L163" s="294" t="n"/>
      <c r="M163" s="294" t="n"/>
      <c r="N163" s="294" t="n"/>
      <c r="O163" s="298" t="n"/>
      <c r="P163" s="300" t="n"/>
      <c r="Q163" s="300" t="n"/>
      <c r="R163" s="268" t="n"/>
      <c r="S163" s="317" t="n"/>
      <c r="T163" s="314" t="n"/>
      <c r="U163" s="317" t="n"/>
      <c r="V163" s="268" t="n"/>
      <c r="W163" s="341" t="n"/>
      <c r="X163" s="291" t="n"/>
      <c r="Y163" s="114" t="n"/>
    </row>
    <row r="164">
      <c r="C164" s="320" t="n"/>
      <c r="D164" s="313" t="n"/>
      <c r="E164" s="291" t="n"/>
      <c r="F164" s="294" t="n"/>
      <c r="G164" s="295" t="n"/>
      <c r="H164" s="356" t="n"/>
      <c r="I164" s="341" t="n"/>
      <c r="J164" s="322" t="n"/>
      <c r="K164" s="357" t="n"/>
      <c r="L164" s="294" t="n"/>
      <c r="M164" s="294" t="n"/>
      <c r="N164" s="294" t="n"/>
      <c r="O164" s="298" t="n"/>
      <c r="P164" s="300" t="n"/>
      <c r="Q164" s="300" t="n"/>
      <c r="R164" s="268" t="n"/>
      <c r="S164" s="317" t="n"/>
      <c r="T164" s="314" t="n"/>
      <c r="U164" s="317" t="n"/>
      <c r="V164" s="268" t="n"/>
      <c r="W164" s="341" t="n"/>
      <c r="X164" s="291" t="n"/>
      <c r="Y164" s="114" t="n"/>
    </row>
    <row r="165">
      <c r="C165" s="320" t="n"/>
      <c r="D165" s="313" t="n"/>
      <c r="E165" s="291" t="n"/>
      <c r="F165" s="294" t="n"/>
      <c r="G165" s="295" t="n"/>
      <c r="H165" s="356" t="n"/>
      <c r="I165" s="341" t="n"/>
      <c r="J165" s="322" t="n"/>
      <c r="K165" s="357" t="n"/>
      <c r="L165" s="294" t="n"/>
      <c r="M165" s="294" t="n"/>
      <c r="N165" s="294" t="n"/>
      <c r="O165" s="298" t="n"/>
      <c r="P165" s="300" t="n"/>
      <c r="Q165" s="300" t="n"/>
      <c r="R165" s="268" t="n"/>
      <c r="S165" s="317" t="n"/>
      <c r="T165" s="314" t="n"/>
      <c r="U165" s="317" t="n"/>
      <c r="V165" s="268" t="n"/>
      <c r="W165" s="341" t="n"/>
      <c r="X165" s="291" t="n"/>
      <c r="Y165" s="114" t="n"/>
    </row>
    <row r="166">
      <c r="C166" s="320" t="n"/>
      <c r="D166" s="313" t="n"/>
      <c r="E166" s="291" t="n"/>
      <c r="F166" s="294" t="n"/>
      <c r="G166" s="295" t="n"/>
      <c r="H166" s="356" t="n"/>
      <c r="I166" s="341" t="n"/>
      <c r="J166" s="322" t="n"/>
      <c r="K166" s="357" t="n"/>
      <c r="L166" s="294" t="n"/>
      <c r="M166" s="294" t="n"/>
      <c r="N166" s="294" t="n"/>
      <c r="O166" s="298" t="n"/>
      <c r="P166" s="300" t="n"/>
      <c r="Q166" s="300" t="n"/>
      <c r="R166" s="268" t="n"/>
      <c r="S166" s="317" t="n"/>
      <c r="T166" s="314" t="n"/>
      <c r="U166" s="317" t="n"/>
      <c r="V166" s="268" t="n"/>
      <c r="W166" s="341" t="n"/>
      <c r="X166" s="291" t="n"/>
      <c r="Y166" s="114" t="n"/>
    </row>
    <row r="167">
      <c r="C167" s="320" t="n"/>
      <c r="D167" s="313" t="n"/>
      <c r="E167" s="291" t="n"/>
      <c r="F167" s="294" t="n"/>
      <c r="G167" s="295" t="n"/>
      <c r="H167" s="356" t="n"/>
      <c r="I167" s="341" t="n"/>
      <c r="J167" s="322" t="n"/>
      <c r="K167" s="357" t="n"/>
      <c r="L167" s="294" t="n"/>
      <c r="M167" s="294" t="n"/>
      <c r="N167" s="294" t="n"/>
      <c r="O167" s="298" t="n"/>
      <c r="P167" s="300" t="n"/>
      <c r="Q167" s="300" t="n"/>
      <c r="R167" s="268" t="n"/>
      <c r="S167" s="317" t="n"/>
      <c r="T167" s="314" t="n"/>
      <c r="U167" s="317" t="n"/>
      <c r="V167" s="268" t="n"/>
      <c r="W167" s="341" t="n"/>
      <c r="X167" s="291" t="n"/>
      <c r="Y167" s="114" t="n"/>
    </row>
    <row r="168">
      <c r="C168" s="320" t="n"/>
      <c r="D168" s="313" t="n"/>
      <c r="E168" s="291" t="n"/>
      <c r="F168" s="294" t="n"/>
      <c r="G168" s="295" t="n"/>
      <c r="H168" s="356" t="n"/>
      <c r="I168" s="341" t="n"/>
      <c r="J168" s="322" t="n"/>
      <c r="K168" s="357" t="n"/>
      <c r="L168" s="294" t="n"/>
      <c r="M168" s="294" t="n"/>
      <c r="N168" s="294" t="n"/>
      <c r="O168" s="298" t="n"/>
      <c r="P168" s="300" t="n"/>
      <c r="Q168" s="300" t="n"/>
      <c r="R168" s="268" t="n"/>
      <c r="S168" s="317" t="n"/>
      <c r="T168" s="314" t="n"/>
      <c r="U168" s="317" t="n"/>
      <c r="V168" s="268" t="n"/>
      <c r="W168" s="341" t="n"/>
      <c r="X168" s="291" t="n"/>
      <c r="Y168" s="114" t="n"/>
    </row>
    <row r="169">
      <c r="C169" s="320" t="n"/>
      <c r="D169" s="313" t="n"/>
      <c r="E169" s="291" t="n"/>
      <c r="F169" s="294" t="n"/>
      <c r="G169" s="295" t="n"/>
      <c r="H169" s="356" t="n"/>
      <c r="I169" s="341" t="n"/>
      <c r="J169" s="322" t="n"/>
      <c r="K169" s="357" t="n"/>
      <c r="L169" s="294" t="n"/>
      <c r="M169" s="294" t="n"/>
      <c r="N169" s="294" t="n"/>
      <c r="O169" s="298" t="n"/>
      <c r="P169" s="300" t="n"/>
      <c r="Q169" s="300" t="n"/>
      <c r="R169" s="268" t="n"/>
      <c r="S169" s="317" t="n"/>
      <c r="T169" s="314" t="n"/>
      <c r="U169" s="317" t="n"/>
      <c r="V169" s="268" t="n"/>
      <c r="W169" s="341" t="n"/>
      <c r="X169" s="291" t="n"/>
      <c r="Y169" s="114" t="n"/>
    </row>
    <row r="170">
      <c r="C170" s="320" t="n"/>
      <c r="D170" s="313" t="n"/>
      <c r="E170" s="291" t="n"/>
      <c r="F170" s="294" t="n"/>
      <c r="G170" s="295" t="n"/>
      <c r="H170" s="356" t="n"/>
      <c r="I170" s="341" t="n"/>
      <c r="J170" s="322" t="n"/>
      <c r="K170" s="357" t="n"/>
      <c r="L170" s="294" t="n"/>
      <c r="M170" s="294" t="n"/>
      <c r="N170" s="294" t="n"/>
      <c r="O170" s="298" t="n"/>
      <c r="P170" s="300" t="n"/>
      <c r="Q170" s="300" t="n"/>
      <c r="R170" s="268" t="n"/>
      <c r="S170" s="317" t="n"/>
      <c r="T170" s="314" t="n"/>
      <c r="U170" s="317" t="n"/>
      <c r="V170" s="268" t="n"/>
      <c r="W170" s="341" t="n"/>
      <c r="X170" s="291" t="n"/>
      <c r="Y170" s="114" t="n"/>
    </row>
    <row r="171">
      <c r="C171" s="320" t="n"/>
      <c r="D171" s="313" t="n"/>
      <c r="E171" s="291" t="n"/>
      <c r="F171" s="294" t="n"/>
      <c r="G171" s="295" t="n"/>
      <c r="H171" s="356" t="n"/>
      <c r="I171" s="341" t="n"/>
      <c r="J171" s="322" t="n"/>
      <c r="K171" s="357" t="n"/>
      <c r="L171" s="294" t="n"/>
      <c r="M171" s="294" t="n"/>
      <c r="N171" s="294" t="n"/>
      <c r="O171" s="298" t="n"/>
      <c r="P171" s="300" t="n"/>
      <c r="Q171" s="300" t="n"/>
      <c r="R171" s="268" t="n"/>
      <c r="S171" s="317" t="n"/>
      <c r="T171" s="314" t="n"/>
      <c r="U171" s="317" t="n"/>
      <c r="V171" s="268" t="n"/>
      <c r="W171" s="341" t="n"/>
      <c r="X171" s="291" t="n"/>
      <c r="Y171" s="114" t="n"/>
    </row>
    <row r="172">
      <c r="C172" s="320" t="n"/>
      <c r="D172" s="313" t="n"/>
      <c r="E172" s="291" t="n"/>
      <c r="F172" s="294" t="n"/>
      <c r="G172" s="295" t="n"/>
      <c r="H172" s="356" t="n"/>
      <c r="I172" s="341" t="n"/>
      <c r="J172" s="322" t="n"/>
      <c r="K172" s="357" t="n"/>
      <c r="L172" s="294" t="n"/>
      <c r="M172" s="294" t="n"/>
      <c r="N172" s="294" t="n"/>
      <c r="O172" s="298" t="n"/>
      <c r="P172" s="300" t="n"/>
      <c r="Q172" s="300" t="n"/>
      <c r="R172" s="268" t="n"/>
      <c r="S172" s="317" t="n"/>
      <c r="T172" s="314" t="n"/>
      <c r="U172" s="317" t="n"/>
      <c r="V172" s="268" t="n"/>
      <c r="W172" s="341" t="n"/>
      <c r="X172" s="291" t="n"/>
      <c r="Y172" s="114" t="n"/>
    </row>
    <row r="173">
      <c r="C173" s="320" t="n"/>
      <c r="D173" s="313" t="n"/>
      <c r="E173" s="291" t="n"/>
      <c r="F173" s="294" t="n"/>
      <c r="G173" s="295" t="n"/>
      <c r="H173" s="356" t="n"/>
      <c r="I173" s="341" t="n"/>
      <c r="J173" s="322" t="n"/>
      <c r="K173" s="357" t="n"/>
      <c r="L173" s="294" t="n"/>
      <c r="M173" s="294" t="n"/>
      <c r="N173" s="294" t="n"/>
      <c r="O173" s="298" t="n"/>
      <c r="P173" s="300" t="n"/>
      <c r="Q173" s="300" t="n"/>
      <c r="R173" s="268" t="n"/>
      <c r="S173" s="317" t="n"/>
      <c r="T173" s="314" t="n"/>
      <c r="U173" s="317" t="n"/>
      <c r="V173" s="268" t="n"/>
      <c r="W173" s="341" t="n"/>
      <c r="X173" s="291" t="n"/>
      <c r="Y173" s="114" t="n"/>
    </row>
    <row r="174">
      <c r="C174" s="320" t="n"/>
      <c r="D174" s="313" t="n"/>
      <c r="E174" s="291" t="n"/>
      <c r="F174" s="294" t="n"/>
      <c r="G174" s="295" t="n"/>
      <c r="H174" s="356" t="n"/>
      <c r="I174" s="341" t="n"/>
      <c r="J174" s="322" t="n"/>
      <c r="K174" s="357" t="n"/>
      <c r="L174" s="294" t="n"/>
      <c r="M174" s="294" t="n"/>
      <c r="N174" s="294" t="n"/>
      <c r="O174" s="298" t="n"/>
      <c r="P174" s="300" t="n"/>
      <c r="Q174" s="300" t="n"/>
      <c r="R174" s="268" t="n"/>
      <c r="S174" s="317" t="n"/>
      <c r="T174" s="314" t="n"/>
      <c r="U174" s="317" t="n"/>
      <c r="V174" s="268" t="n"/>
      <c r="W174" s="341" t="n"/>
      <c r="X174" s="291" t="n"/>
      <c r="Y174" s="114" t="n"/>
    </row>
    <row r="175">
      <c r="C175" s="320" t="n"/>
      <c r="D175" s="313" t="n"/>
      <c r="E175" s="291" t="n"/>
      <c r="F175" s="294" t="n"/>
      <c r="G175" s="295" t="n"/>
      <c r="H175" s="356" t="n"/>
      <c r="I175" s="341" t="n"/>
      <c r="J175" s="322" t="n"/>
      <c r="K175" s="357" t="n"/>
      <c r="L175" s="294" t="n"/>
      <c r="M175" s="294" t="n"/>
      <c r="N175" s="294" t="n"/>
      <c r="O175" s="298" t="n"/>
      <c r="P175" s="300" t="n"/>
      <c r="Q175" s="300" t="n"/>
      <c r="R175" s="268" t="n"/>
      <c r="S175" s="317" t="n"/>
      <c r="T175" s="314" t="n"/>
      <c r="U175" s="317" t="n"/>
      <c r="V175" s="268" t="n"/>
      <c r="W175" s="341" t="n"/>
      <c r="X175" s="291" t="n"/>
      <c r="Y175" s="114" t="n"/>
    </row>
    <row r="176">
      <c r="C176" s="320" t="n"/>
      <c r="D176" s="313" t="n"/>
      <c r="E176" s="291" t="n"/>
      <c r="F176" s="294" t="n"/>
      <c r="G176" s="295" t="n"/>
      <c r="H176" s="356" t="n"/>
      <c r="I176" s="341" t="n"/>
      <c r="J176" s="322" t="n"/>
      <c r="K176" s="357" t="n"/>
      <c r="L176" s="294" t="n"/>
      <c r="M176" s="294" t="n"/>
      <c r="N176" s="294" t="n"/>
      <c r="O176" s="298" t="n"/>
      <c r="P176" s="300" t="n"/>
      <c r="Q176" s="300" t="n"/>
      <c r="R176" s="268" t="n"/>
      <c r="S176" s="317" t="n"/>
      <c r="T176" s="314" t="n"/>
      <c r="U176" s="317" t="n"/>
      <c r="V176" s="268" t="n"/>
      <c r="W176" s="341" t="n"/>
      <c r="X176" s="291" t="n"/>
      <c r="Y176" s="114" t="n"/>
    </row>
    <row r="177">
      <c r="C177" s="320" t="n"/>
      <c r="D177" s="313" t="n"/>
      <c r="E177" s="291" t="n"/>
      <c r="F177" s="294" t="n"/>
      <c r="G177" s="295" t="n"/>
      <c r="H177" s="356" t="n"/>
      <c r="I177" s="341" t="n"/>
      <c r="J177" s="322" t="n"/>
      <c r="K177" s="357" t="n"/>
      <c r="L177" s="294" t="n"/>
      <c r="M177" s="294" t="n"/>
      <c r="N177" s="294" t="n"/>
      <c r="O177" s="298" t="n"/>
      <c r="P177" s="300" t="n"/>
      <c r="Q177" s="300" t="n"/>
      <c r="R177" s="268" t="n"/>
      <c r="S177" s="317" t="n"/>
      <c r="T177" s="314" t="n"/>
      <c r="U177" s="317" t="n"/>
      <c r="V177" s="268" t="n"/>
      <c r="W177" s="341" t="n"/>
      <c r="X177" s="291" t="n"/>
      <c r="Y177" s="114" t="n"/>
    </row>
    <row r="178">
      <c r="C178" s="320" t="n"/>
      <c r="D178" s="313" t="n"/>
      <c r="E178" s="291" t="n"/>
      <c r="F178" s="294" t="n"/>
      <c r="G178" s="295" t="n"/>
      <c r="H178" s="356" t="n"/>
      <c r="I178" s="341" t="n"/>
      <c r="J178" s="322" t="n"/>
      <c r="K178" s="357" t="n"/>
      <c r="L178" s="294" t="n"/>
      <c r="M178" s="294" t="n"/>
      <c r="N178" s="294" t="n"/>
      <c r="O178" s="298" t="n"/>
      <c r="P178" s="300" t="n"/>
      <c r="Q178" s="300" t="n"/>
      <c r="R178" s="268" t="n"/>
      <c r="S178" s="317" t="n"/>
      <c r="T178" s="314" t="n"/>
      <c r="U178" s="317" t="n"/>
      <c r="V178" s="268" t="n"/>
      <c r="W178" s="341" t="n"/>
      <c r="X178" s="291" t="n"/>
      <c r="Y178" s="114" t="n"/>
    </row>
    <row r="179">
      <c r="C179" s="320" t="n"/>
      <c r="D179" s="313" t="n"/>
      <c r="E179" s="291" t="n"/>
      <c r="F179" s="294" t="n"/>
      <c r="G179" s="295" t="n"/>
      <c r="H179" s="356" t="n"/>
      <c r="I179" s="341" t="n"/>
      <c r="J179" s="322" t="n"/>
      <c r="K179" s="357" t="n"/>
      <c r="L179" s="294" t="n"/>
      <c r="M179" s="294" t="n"/>
      <c r="N179" s="294" t="n"/>
      <c r="O179" s="298" t="n"/>
      <c r="P179" s="300" t="n"/>
      <c r="Q179" s="300" t="n"/>
      <c r="R179" s="268" t="n"/>
      <c r="S179" s="317" t="n"/>
      <c r="T179" s="314" t="n"/>
      <c r="U179" s="317" t="n"/>
      <c r="V179" s="268" t="n"/>
      <c r="W179" s="341" t="n"/>
      <c r="X179" s="291" t="n"/>
      <c r="Y179" s="114" t="n"/>
    </row>
    <row r="180">
      <c r="C180" s="320" t="n"/>
      <c r="D180" s="313" t="n"/>
      <c r="E180" s="291" t="n"/>
      <c r="F180" s="294" t="n"/>
      <c r="G180" s="295" t="n"/>
      <c r="H180" s="356" t="n"/>
      <c r="I180" s="341" t="n"/>
      <c r="J180" s="322" t="n"/>
      <c r="K180" s="357" t="n"/>
      <c r="L180" s="294" t="n"/>
      <c r="M180" s="294" t="n"/>
      <c r="N180" s="294" t="n"/>
      <c r="O180" s="298" t="n"/>
      <c r="P180" s="300" t="n"/>
      <c r="Q180" s="300" t="n"/>
      <c r="R180" s="268" t="n"/>
      <c r="S180" s="317" t="n"/>
      <c r="T180" s="314" t="n"/>
      <c r="U180" s="317" t="n"/>
      <c r="V180" s="268" t="n"/>
      <c r="W180" s="341" t="n"/>
      <c r="X180" s="291" t="n"/>
      <c r="Y180" s="114" t="n"/>
    </row>
    <row r="181">
      <c r="C181" s="320" t="n"/>
      <c r="D181" s="313" t="n"/>
      <c r="E181" s="291" t="n"/>
      <c r="F181" s="294" t="n"/>
      <c r="G181" s="295" t="n"/>
      <c r="H181" s="356" t="n"/>
      <c r="I181" s="341" t="n"/>
      <c r="J181" s="322" t="n"/>
      <c r="K181" s="357" t="n"/>
      <c r="L181" s="294" t="n"/>
      <c r="M181" s="294" t="n"/>
      <c r="N181" s="294" t="n"/>
      <c r="O181" s="298" t="n"/>
      <c r="P181" s="300" t="n"/>
      <c r="Q181" s="300" t="n"/>
      <c r="R181" s="268" t="n"/>
      <c r="S181" s="317" t="n"/>
      <c r="T181" s="314" t="n"/>
      <c r="U181" s="317" t="n"/>
      <c r="V181" s="268" t="n"/>
      <c r="W181" s="341" t="n"/>
      <c r="X181" s="291" t="n"/>
      <c r="Y181" s="114" t="n"/>
    </row>
    <row r="182">
      <c r="C182" s="320" t="n"/>
      <c r="D182" s="313" t="n"/>
      <c r="E182" s="291" t="n"/>
      <c r="F182" s="294" t="n"/>
      <c r="G182" s="295" t="n"/>
      <c r="H182" s="356" t="n"/>
      <c r="I182" s="341" t="n"/>
      <c r="J182" s="322" t="n"/>
      <c r="K182" s="357" t="n"/>
      <c r="L182" s="294" t="n"/>
      <c r="M182" s="294" t="n"/>
      <c r="N182" s="294" t="n"/>
      <c r="O182" s="298" t="n"/>
      <c r="P182" s="300" t="n"/>
      <c r="Q182" s="300" t="n"/>
      <c r="R182" s="268" t="n"/>
      <c r="S182" s="317" t="n"/>
      <c r="T182" s="314" t="n"/>
      <c r="U182" s="317" t="n"/>
      <c r="V182" s="268" t="n"/>
      <c r="W182" s="341" t="n"/>
      <c r="X182" s="291" t="n"/>
      <c r="Y182" s="114" t="n"/>
    </row>
    <row r="183">
      <c r="C183" s="320" t="n"/>
      <c r="D183" s="313" t="n"/>
      <c r="E183" s="291" t="n"/>
      <c r="F183" s="294" t="n"/>
      <c r="G183" s="295" t="n"/>
      <c r="H183" s="356" t="n"/>
      <c r="I183" s="341" t="n"/>
      <c r="J183" s="322" t="n"/>
      <c r="K183" s="357" t="n"/>
      <c r="L183" s="294" t="n"/>
      <c r="M183" s="294" t="n"/>
      <c r="N183" s="294" t="n"/>
      <c r="O183" s="298" t="n"/>
      <c r="P183" s="300" t="n"/>
      <c r="Q183" s="300" t="n"/>
      <c r="R183" s="268" t="n"/>
      <c r="S183" s="317" t="n"/>
      <c r="T183" s="314" t="n"/>
      <c r="U183" s="317" t="n"/>
      <c r="V183" s="268" t="n"/>
      <c r="W183" s="341" t="n"/>
      <c r="X183" s="291" t="n"/>
      <c r="Y183" s="114" t="n"/>
    </row>
    <row r="184">
      <c r="C184" s="320" t="n"/>
      <c r="D184" s="313" t="n"/>
      <c r="E184" s="291" t="n"/>
      <c r="F184" s="294" t="n"/>
      <c r="G184" s="295" t="n"/>
      <c r="H184" s="356" t="n"/>
      <c r="I184" s="341" t="n"/>
      <c r="J184" s="322" t="n"/>
      <c r="K184" s="357" t="n"/>
      <c r="L184" s="294" t="n"/>
      <c r="M184" s="294" t="n"/>
      <c r="N184" s="294" t="n"/>
      <c r="O184" s="298" t="n"/>
      <c r="P184" s="300" t="n"/>
      <c r="Q184" s="300" t="n"/>
      <c r="R184" s="268" t="n"/>
      <c r="S184" s="317" t="n"/>
      <c r="T184" s="314" t="n"/>
      <c r="U184" s="317" t="n"/>
      <c r="V184" s="268" t="n"/>
      <c r="W184" s="341" t="n"/>
      <c r="X184" s="291" t="n"/>
      <c r="Y184" s="114" t="n"/>
    </row>
    <row r="185">
      <c r="C185" s="320" t="n"/>
      <c r="D185" s="313" t="n"/>
      <c r="E185" s="291" t="n"/>
      <c r="F185" s="294" t="n"/>
      <c r="G185" s="295" t="n"/>
      <c r="H185" s="356" t="n"/>
      <c r="I185" s="341" t="n"/>
      <c r="J185" s="322" t="n"/>
      <c r="K185" s="357" t="n"/>
      <c r="L185" s="294" t="n"/>
      <c r="M185" s="294" t="n"/>
      <c r="N185" s="294" t="n"/>
      <c r="O185" s="298" t="n"/>
      <c r="P185" s="300" t="n"/>
      <c r="Q185" s="300" t="n"/>
      <c r="R185" s="268" t="n"/>
      <c r="S185" s="317" t="n"/>
      <c r="T185" s="314" t="n"/>
      <c r="U185" s="317" t="n"/>
      <c r="V185" s="268" t="n"/>
      <c r="W185" s="341" t="n"/>
      <c r="X185" s="291" t="n"/>
      <c r="Y185" s="114" t="n"/>
    </row>
    <row r="186">
      <c r="C186" s="320" t="n"/>
      <c r="D186" s="313" t="n"/>
      <c r="E186" s="291" t="n"/>
      <c r="F186" s="294" t="n"/>
      <c r="G186" s="295" t="n"/>
      <c r="H186" s="356" t="n"/>
      <c r="I186" s="341" t="n"/>
      <c r="J186" s="322" t="n"/>
      <c r="K186" s="357" t="n"/>
      <c r="L186" s="294" t="n"/>
      <c r="M186" s="294" t="n"/>
      <c r="N186" s="294" t="n"/>
      <c r="O186" s="298" t="n"/>
      <c r="P186" s="300" t="n"/>
      <c r="Q186" s="300" t="n"/>
      <c r="R186" s="268" t="n"/>
      <c r="S186" s="317" t="n"/>
      <c r="T186" s="314" t="n"/>
      <c r="U186" s="317" t="n"/>
      <c r="V186" s="268" t="n"/>
      <c r="W186" s="341" t="n"/>
      <c r="X186" s="291" t="n"/>
      <c r="Y186" s="114" t="n"/>
    </row>
    <row r="187">
      <c r="C187" s="320" t="n"/>
      <c r="D187" s="313" t="n"/>
      <c r="E187" s="291" t="n"/>
      <c r="F187" s="294" t="n"/>
      <c r="G187" s="295" t="n"/>
      <c r="H187" s="356" t="n"/>
      <c r="I187" s="341" t="n"/>
      <c r="J187" s="322" t="n"/>
      <c r="K187" s="357" t="n"/>
      <c r="L187" s="294" t="n"/>
      <c r="M187" s="294" t="n"/>
      <c r="N187" s="294" t="n"/>
      <c r="O187" s="298" t="n"/>
      <c r="P187" s="300" t="n"/>
      <c r="Q187" s="300" t="n"/>
      <c r="R187" s="268" t="n"/>
      <c r="S187" s="317" t="n"/>
      <c r="T187" s="314" t="n"/>
      <c r="U187" s="317" t="n"/>
      <c r="V187" s="268" t="n"/>
      <c r="W187" s="341" t="n"/>
      <c r="X187" s="291" t="n"/>
      <c r="Y187" s="114" t="n"/>
    </row>
    <row r="188">
      <c r="C188" s="320" t="n"/>
      <c r="D188" s="313" t="n"/>
      <c r="E188" s="291" t="n"/>
      <c r="F188" s="294" t="n"/>
      <c r="G188" s="295" t="n"/>
      <c r="H188" s="356" t="n"/>
      <c r="I188" s="341" t="n"/>
      <c r="J188" s="322" t="n"/>
      <c r="K188" s="357" t="n"/>
      <c r="L188" s="294" t="n"/>
      <c r="M188" s="294" t="n"/>
      <c r="N188" s="294" t="n"/>
      <c r="O188" s="298" t="n"/>
      <c r="P188" s="300" t="n"/>
      <c r="Q188" s="300" t="n"/>
      <c r="R188" s="268" t="n"/>
      <c r="S188" s="317" t="n"/>
      <c r="T188" s="314" t="n"/>
      <c r="U188" s="317" t="n"/>
      <c r="V188" s="268" t="n"/>
      <c r="W188" s="341" t="n"/>
      <c r="X188" s="291" t="n"/>
      <c r="Y188" s="114" t="n"/>
    </row>
    <row r="189">
      <c r="C189" s="320" t="n"/>
      <c r="D189" s="313" t="n"/>
      <c r="E189" s="291" t="n"/>
      <c r="F189" s="294" t="n"/>
      <c r="G189" s="295" t="n"/>
      <c r="H189" s="356" t="n"/>
      <c r="I189" s="341" t="n"/>
      <c r="J189" s="322" t="n"/>
      <c r="K189" s="357" t="n"/>
      <c r="L189" s="294" t="n"/>
      <c r="M189" s="294" t="n"/>
      <c r="N189" s="294" t="n"/>
      <c r="O189" s="298" t="n"/>
      <c r="P189" s="300" t="n"/>
      <c r="Q189" s="300" t="n"/>
      <c r="R189" s="268" t="n"/>
      <c r="S189" s="317" t="n"/>
      <c r="T189" s="314" t="n"/>
      <c r="U189" s="317" t="n"/>
      <c r="V189" s="268" t="n"/>
      <c r="W189" s="341" t="n"/>
      <c r="X189" s="291" t="n"/>
      <c r="Y189" s="114" t="n"/>
    </row>
    <row r="190">
      <c r="C190" s="320" t="n"/>
      <c r="D190" s="313" t="n"/>
      <c r="E190" s="291" t="n"/>
      <c r="F190" s="294" t="n"/>
      <c r="G190" s="295" t="n"/>
      <c r="H190" s="356" t="n"/>
      <c r="I190" s="341" t="n"/>
      <c r="J190" s="322" t="n"/>
      <c r="K190" s="357" t="n"/>
      <c r="L190" s="294" t="n"/>
      <c r="M190" s="294" t="n"/>
      <c r="N190" s="294" t="n"/>
      <c r="O190" s="298" t="n"/>
      <c r="P190" s="300" t="n"/>
      <c r="Q190" s="300" t="n"/>
      <c r="R190" s="268" t="n"/>
      <c r="S190" s="317" t="n"/>
      <c r="T190" s="314" t="n"/>
      <c r="U190" s="317" t="n"/>
      <c r="V190" s="268" t="n"/>
      <c r="W190" s="341" t="n"/>
      <c r="X190" s="291" t="n"/>
      <c r="Y190" s="114" t="n"/>
    </row>
    <row r="191">
      <c r="C191" s="320" t="n"/>
      <c r="D191" s="313" t="n"/>
      <c r="E191" s="291" t="n"/>
      <c r="F191" s="294" t="n"/>
      <c r="G191" s="295" t="n"/>
      <c r="H191" s="356" t="n"/>
      <c r="I191" s="341" t="n"/>
      <c r="J191" s="322" t="n"/>
      <c r="K191" s="357" t="n"/>
      <c r="L191" s="294" t="n"/>
      <c r="M191" s="294" t="n"/>
      <c r="N191" s="294" t="n"/>
      <c r="O191" s="298" t="n"/>
      <c r="P191" s="300" t="n"/>
      <c r="Q191" s="300" t="n"/>
      <c r="R191" s="268" t="n"/>
      <c r="S191" s="317" t="n"/>
      <c r="T191" s="314" t="n"/>
      <c r="U191" s="317" t="n"/>
      <c r="V191" s="268" t="n"/>
      <c r="W191" s="341" t="n"/>
      <c r="X191" s="291" t="n"/>
      <c r="Y191" s="114" t="n"/>
    </row>
    <row r="192">
      <c r="C192" s="320" t="n"/>
      <c r="D192" s="313" t="n"/>
      <c r="E192" s="291" t="n"/>
      <c r="F192" s="294" t="n"/>
      <c r="G192" s="295" t="n"/>
      <c r="H192" s="356" t="n"/>
      <c r="I192" s="341" t="n"/>
      <c r="J192" s="322" t="n"/>
      <c r="K192" s="357" t="n"/>
      <c r="L192" s="294" t="n"/>
      <c r="M192" s="294" t="n"/>
      <c r="N192" s="294" t="n"/>
      <c r="O192" s="298" t="n"/>
      <c r="P192" s="300" t="n"/>
      <c r="Q192" s="300" t="n"/>
      <c r="R192" s="268" t="n"/>
      <c r="S192" s="317" t="n"/>
      <c r="T192" s="314" t="n"/>
      <c r="U192" s="317" t="n"/>
      <c r="V192" s="268" t="n"/>
      <c r="W192" s="341" t="n"/>
      <c r="X192" s="291" t="n"/>
      <c r="Y192" s="114" t="n"/>
    </row>
    <row r="193">
      <c r="C193" s="320" t="n"/>
      <c r="D193" s="313" t="n"/>
      <c r="E193" s="291" t="n"/>
      <c r="F193" s="294" t="n"/>
      <c r="G193" s="295" t="n"/>
      <c r="H193" s="356" t="n"/>
      <c r="I193" s="341" t="n"/>
      <c r="J193" s="322" t="n"/>
      <c r="K193" s="357" t="n"/>
      <c r="L193" s="294" t="n"/>
      <c r="M193" s="294" t="n"/>
      <c r="N193" s="294" t="n"/>
      <c r="O193" s="298" t="n"/>
      <c r="P193" s="300" t="n"/>
      <c r="Q193" s="300" t="n"/>
      <c r="R193" s="268" t="n"/>
      <c r="S193" s="317" t="n"/>
      <c r="T193" s="314" t="n"/>
      <c r="U193" s="317" t="n"/>
      <c r="V193" s="268" t="n"/>
      <c r="W193" s="341" t="n"/>
      <c r="X193" s="291" t="n"/>
      <c r="Y193" s="114" t="n"/>
    </row>
    <row r="194">
      <c r="C194" s="320" t="n"/>
      <c r="D194" s="313" t="n"/>
      <c r="E194" s="291" t="n"/>
      <c r="F194" s="294" t="n"/>
      <c r="G194" s="295" t="n"/>
      <c r="H194" s="356" t="n"/>
      <c r="I194" s="341" t="n"/>
      <c r="J194" s="322" t="n"/>
      <c r="K194" s="357" t="n"/>
      <c r="L194" s="294" t="n"/>
      <c r="M194" s="294" t="n"/>
      <c r="N194" s="294" t="n"/>
      <c r="O194" s="298" t="n"/>
      <c r="P194" s="300" t="n"/>
      <c r="Q194" s="300" t="n"/>
      <c r="R194" s="268" t="n"/>
      <c r="S194" s="317" t="n"/>
      <c r="T194" s="314" t="n"/>
      <c r="U194" s="317" t="n"/>
      <c r="V194" s="268" t="n"/>
      <c r="W194" s="341" t="n"/>
      <c r="X194" s="291" t="n"/>
      <c r="Y194" s="114" t="n"/>
    </row>
    <row r="195">
      <c r="C195" s="320" t="n"/>
      <c r="D195" s="313" t="n"/>
      <c r="E195" s="291" t="n"/>
      <c r="F195" s="294" t="n"/>
      <c r="G195" s="295" t="n"/>
      <c r="H195" s="356" t="n"/>
      <c r="I195" s="341" t="n"/>
      <c r="J195" s="322" t="n"/>
      <c r="K195" s="357" t="n"/>
      <c r="L195" s="294" t="n"/>
      <c r="M195" s="294" t="n"/>
      <c r="N195" s="294" t="n"/>
      <c r="O195" s="298" t="n"/>
      <c r="P195" s="300" t="n"/>
      <c r="Q195" s="300" t="n"/>
      <c r="R195" s="268" t="n"/>
      <c r="S195" s="317" t="n"/>
      <c r="T195" s="314" t="n"/>
      <c r="U195" s="317" t="n"/>
      <c r="V195" s="268" t="n"/>
      <c r="W195" s="341" t="n"/>
      <c r="X195" s="291" t="n"/>
      <c r="Y195" s="114" t="n"/>
    </row>
    <row r="196">
      <c r="C196" s="320" t="n"/>
      <c r="D196" s="313" t="n"/>
      <c r="E196" s="291" t="n"/>
      <c r="F196" s="294" t="n"/>
      <c r="G196" s="295" t="n"/>
      <c r="H196" s="356" t="n"/>
      <c r="I196" s="341" t="n"/>
      <c r="J196" s="322" t="n"/>
      <c r="K196" s="357" t="n"/>
      <c r="L196" s="294" t="n"/>
      <c r="M196" s="294" t="n"/>
      <c r="N196" s="294" t="n"/>
      <c r="O196" s="298" t="n"/>
      <c r="P196" s="300" t="n"/>
      <c r="Q196" s="300" t="n"/>
      <c r="R196" s="268" t="n"/>
      <c r="S196" s="317" t="n"/>
      <c r="T196" s="314" t="n"/>
      <c r="U196" s="317" t="n"/>
      <c r="V196" s="268" t="n"/>
      <c r="W196" s="341" t="n"/>
      <c r="X196" s="291" t="n"/>
      <c r="Y196" s="114" t="n"/>
    </row>
    <row r="197">
      <c r="C197" s="320" t="n"/>
      <c r="D197" s="313" t="n"/>
      <c r="E197" s="291" t="n"/>
      <c r="F197" s="294" t="n"/>
      <c r="G197" s="295" t="n"/>
      <c r="H197" s="356" t="n"/>
      <c r="I197" s="341" t="n"/>
      <c r="J197" s="322" t="n"/>
      <c r="K197" s="357" t="n"/>
      <c r="L197" s="294" t="n"/>
      <c r="M197" s="294" t="n"/>
      <c r="N197" s="294" t="n"/>
      <c r="O197" s="298" t="n"/>
      <c r="P197" s="300" t="n"/>
      <c r="Q197" s="300" t="n"/>
      <c r="R197" s="268" t="n"/>
      <c r="S197" s="317" t="n"/>
      <c r="T197" s="314" t="n"/>
      <c r="U197" s="317" t="n"/>
      <c r="V197" s="268" t="n"/>
      <c r="W197" s="341" t="n"/>
      <c r="X197" s="291" t="n"/>
      <c r="Y197" s="114" t="n"/>
    </row>
    <row r="198">
      <c r="C198" s="320" t="n"/>
      <c r="D198" s="313" t="n"/>
      <c r="E198" s="291" t="n"/>
      <c r="F198" s="294" t="n"/>
      <c r="G198" s="295" t="n"/>
      <c r="H198" s="356" t="n"/>
      <c r="I198" s="341" t="n"/>
      <c r="J198" s="322" t="n"/>
      <c r="K198" s="357" t="n"/>
      <c r="L198" s="294" t="n"/>
      <c r="M198" s="294" t="n"/>
      <c r="N198" s="294" t="n"/>
      <c r="O198" s="298" t="n"/>
      <c r="P198" s="300" t="n"/>
      <c r="Q198" s="300" t="n"/>
      <c r="R198" s="268" t="n"/>
      <c r="S198" s="317" t="n"/>
      <c r="T198" s="314" t="n"/>
      <c r="U198" s="317" t="n"/>
      <c r="V198" s="268" t="n"/>
      <c r="W198" s="341" t="n"/>
      <c r="X198" s="291" t="n"/>
      <c r="Y198" s="114" t="n"/>
    </row>
    <row r="199">
      <c r="C199" s="320" t="n"/>
      <c r="D199" s="313" t="n"/>
      <c r="E199" s="291" t="n"/>
      <c r="F199" s="294" t="n"/>
      <c r="G199" s="295" t="n"/>
      <c r="H199" s="356" t="n"/>
      <c r="I199" s="341" t="n"/>
      <c r="J199" s="322" t="n"/>
      <c r="K199" s="357" t="n"/>
      <c r="L199" s="294" t="n"/>
      <c r="M199" s="294" t="n"/>
      <c r="N199" s="294" t="n"/>
      <c r="O199" s="298" t="n"/>
      <c r="P199" s="300" t="n"/>
      <c r="Q199" s="300" t="n"/>
      <c r="R199" s="268" t="n"/>
      <c r="S199" s="317" t="n"/>
      <c r="T199" s="314" t="n"/>
      <c r="U199" s="317" t="n"/>
      <c r="V199" s="268" t="n"/>
      <c r="W199" s="341" t="n"/>
      <c r="X199" s="291" t="n"/>
      <c r="Y199" s="114" t="n"/>
    </row>
    <row r="200">
      <c r="C200" s="320" t="n"/>
      <c r="D200" s="313" t="n"/>
      <c r="E200" s="291" t="n"/>
      <c r="F200" s="294" t="n"/>
      <c r="G200" s="295" t="n"/>
      <c r="H200" s="356" t="n"/>
      <c r="I200" s="341" t="n"/>
      <c r="J200" s="322" t="n"/>
      <c r="K200" s="357" t="n"/>
      <c r="L200" s="294" t="n"/>
      <c r="M200" s="294" t="n"/>
      <c r="N200" s="294" t="n"/>
      <c r="O200" s="298" t="n"/>
      <c r="P200" s="300" t="n"/>
      <c r="Q200" s="300" t="n"/>
      <c r="R200" s="268" t="n"/>
      <c r="S200" s="317" t="n"/>
      <c r="T200" s="314" t="n"/>
      <c r="U200" s="317" t="n"/>
      <c r="V200" s="268" t="n"/>
      <c r="W200" s="341" t="n"/>
      <c r="X200" s="291" t="n"/>
      <c r="Y200" s="114" t="n"/>
    </row>
    <row r="201">
      <c r="C201" s="320" t="n"/>
      <c r="D201" s="313" t="n"/>
      <c r="E201" s="291" t="n"/>
      <c r="F201" s="294" t="n"/>
      <c r="G201" s="295" t="n"/>
      <c r="H201" s="356" t="n"/>
      <c r="I201" s="341" t="n"/>
      <c r="J201" s="322" t="n"/>
      <c r="K201" s="357" t="n"/>
      <c r="L201" s="294" t="n"/>
      <c r="M201" s="294" t="n"/>
      <c r="N201" s="294" t="n"/>
      <c r="O201" s="298" t="n"/>
      <c r="P201" s="300" t="n"/>
      <c r="Q201" s="300" t="n"/>
      <c r="R201" s="268" t="n"/>
      <c r="S201" s="317" t="n"/>
      <c r="T201" s="314" t="n"/>
      <c r="U201" s="317" t="n"/>
      <c r="V201" s="268" t="n"/>
      <c r="W201" s="341" t="n"/>
      <c r="X201" s="291" t="n"/>
      <c r="Y201" s="114" t="n"/>
    </row>
    <row r="202">
      <c r="C202" s="320" t="n"/>
      <c r="D202" s="313" t="n"/>
      <c r="E202" s="291" t="n"/>
      <c r="F202" s="294" t="n"/>
      <c r="G202" s="295" t="n"/>
      <c r="H202" s="356" t="n"/>
      <c r="I202" s="341" t="n"/>
      <c r="J202" s="322" t="n"/>
      <c r="K202" s="357" t="n"/>
      <c r="L202" s="294" t="n"/>
      <c r="M202" s="294" t="n"/>
      <c r="N202" s="294" t="n"/>
      <c r="O202" s="298" t="n"/>
      <c r="P202" s="300" t="n"/>
      <c r="Q202" s="300" t="n"/>
      <c r="R202" s="268" t="n"/>
      <c r="S202" s="317" t="n"/>
      <c r="T202" s="314" t="n"/>
      <c r="U202" s="317" t="n"/>
      <c r="V202" s="268" t="n"/>
      <c r="W202" s="341" t="n"/>
      <c r="X202" s="291" t="n"/>
      <c r="Y202" s="114" t="n"/>
    </row>
    <row r="203">
      <c r="C203" s="320" t="n"/>
      <c r="D203" s="313" t="n"/>
      <c r="E203" s="291" t="n"/>
      <c r="F203" s="294" t="n"/>
      <c r="G203" s="295" t="n"/>
      <c r="H203" s="356" t="n"/>
      <c r="I203" s="341" t="n"/>
      <c r="J203" s="322" t="n"/>
      <c r="K203" s="357" t="n"/>
      <c r="L203" s="294" t="n"/>
      <c r="M203" s="294" t="n"/>
      <c r="N203" s="294" t="n"/>
      <c r="O203" s="298" t="n"/>
      <c r="P203" s="300" t="n"/>
      <c r="Q203" s="300" t="n"/>
      <c r="R203" s="268" t="n"/>
      <c r="S203" s="317" t="n"/>
      <c r="T203" s="314" t="n"/>
      <c r="U203" s="317" t="n"/>
      <c r="V203" s="268" t="n"/>
      <c r="W203" s="341" t="n"/>
      <c r="X203" s="291" t="n"/>
      <c r="Y203" s="114" t="n"/>
    </row>
    <row r="204">
      <c r="C204" s="320" t="n"/>
      <c r="D204" s="313" t="n"/>
      <c r="E204" s="291" t="n"/>
      <c r="F204" s="294" t="n"/>
      <c r="G204" s="295" t="n"/>
      <c r="H204" s="356" t="n"/>
      <c r="I204" s="341" t="n"/>
      <c r="J204" s="322" t="n"/>
      <c r="K204" s="357" t="n"/>
      <c r="L204" s="294" t="n"/>
      <c r="M204" s="294" t="n"/>
      <c r="N204" s="294" t="n"/>
      <c r="O204" s="298" t="n"/>
      <c r="P204" s="300" t="n"/>
      <c r="Q204" s="300" t="n"/>
      <c r="R204" s="268" t="n"/>
      <c r="S204" s="317" t="n"/>
      <c r="T204" s="314" t="n"/>
      <c r="U204" s="317" t="n"/>
      <c r="V204" s="268" t="n"/>
      <c r="W204" s="341" t="n"/>
      <c r="X204" s="291" t="n"/>
      <c r="Y204" s="114" t="n"/>
    </row>
    <row r="205">
      <c r="C205" s="320" t="n"/>
      <c r="D205" s="313" t="n"/>
      <c r="E205" s="291" t="n"/>
      <c r="F205" s="294" t="n"/>
      <c r="G205" s="295" t="n"/>
      <c r="H205" s="356" t="n"/>
      <c r="I205" s="341" t="n"/>
      <c r="J205" s="322" t="n"/>
      <c r="K205" s="357" t="n"/>
      <c r="L205" s="294" t="n"/>
      <c r="M205" s="294" t="n"/>
      <c r="N205" s="294" t="n"/>
      <c r="O205" s="298" t="n"/>
      <c r="P205" s="300" t="n"/>
      <c r="Q205" s="300" t="n"/>
      <c r="R205" s="268" t="n"/>
      <c r="S205" s="317" t="n"/>
      <c r="T205" s="314" t="n"/>
      <c r="U205" s="317" t="n"/>
      <c r="V205" s="268" t="n"/>
      <c r="W205" s="341" t="n"/>
      <c r="X205" s="291" t="n"/>
      <c r="Y205" s="114" t="n"/>
    </row>
    <row r="206">
      <c r="C206" s="320" t="n"/>
      <c r="D206" s="313" t="n"/>
      <c r="E206" s="291" t="n"/>
      <c r="F206" s="294" t="n"/>
      <c r="G206" s="295" t="n"/>
      <c r="H206" s="356" t="n"/>
      <c r="I206" s="341" t="n"/>
      <c r="J206" s="322" t="n"/>
      <c r="K206" s="357" t="n"/>
      <c r="L206" s="294" t="n"/>
      <c r="M206" s="294" t="n"/>
      <c r="N206" s="294" t="n"/>
      <c r="O206" s="298" t="n"/>
      <c r="P206" s="300" t="n"/>
      <c r="Q206" s="300" t="n"/>
      <c r="R206" s="268" t="n"/>
      <c r="S206" s="317" t="n"/>
      <c r="T206" s="314" t="n"/>
      <c r="U206" s="317" t="n"/>
      <c r="V206" s="268" t="n"/>
      <c r="W206" s="341" t="n"/>
      <c r="X206" s="291" t="n"/>
      <c r="Y206" s="114" t="n"/>
    </row>
    <row r="207">
      <c r="C207" s="320" t="n"/>
      <c r="D207" s="313" t="n"/>
      <c r="E207" s="291" t="n"/>
      <c r="F207" s="294" t="n"/>
      <c r="G207" s="295" t="n"/>
      <c r="H207" s="356" t="n"/>
      <c r="I207" s="341" t="n"/>
      <c r="J207" s="322" t="n"/>
      <c r="K207" s="357" t="n"/>
      <c r="L207" s="294" t="n"/>
      <c r="M207" s="294" t="n"/>
      <c r="N207" s="294" t="n"/>
      <c r="O207" s="298" t="n"/>
      <c r="P207" s="300" t="n"/>
      <c r="Q207" s="300" t="n"/>
      <c r="R207" s="268" t="n"/>
      <c r="S207" s="317" t="n"/>
      <c r="T207" s="314" t="n"/>
      <c r="U207" s="317" t="n"/>
      <c r="V207" s="268" t="n"/>
      <c r="W207" s="341" t="n"/>
      <c r="X207" s="291" t="n"/>
      <c r="Y207" s="114" t="n"/>
    </row>
    <row r="208">
      <c r="C208" s="320" t="n"/>
      <c r="D208" s="313" t="n"/>
      <c r="E208" s="291" t="n"/>
      <c r="F208" s="294" t="n"/>
      <c r="G208" s="295" t="n"/>
      <c r="H208" s="356" t="n"/>
      <c r="I208" s="341" t="n"/>
      <c r="J208" s="322" t="n"/>
      <c r="K208" s="357" t="n"/>
      <c r="L208" s="294" t="n"/>
      <c r="M208" s="294" t="n"/>
      <c r="N208" s="294" t="n"/>
      <c r="O208" s="298" t="n"/>
      <c r="P208" s="300" t="n"/>
      <c r="Q208" s="300" t="n"/>
      <c r="R208" s="268" t="n"/>
      <c r="S208" s="317" t="n"/>
      <c r="T208" s="314" t="n"/>
      <c r="U208" s="317" t="n"/>
      <c r="V208" s="268" t="n"/>
      <c r="W208" s="341" t="n"/>
      <c r="X208" s="291" t="n"/>
      <c r="Y208" s="114" t="n"/>
    </row>
    <row r="209">
      <c r="C209" s="320" t="n"/>
      <c r="D209" s="313" t="n"/>
      <c r="E209" s="291" t="n"/>
      <c r="F209" s="294" t="n"/>
      <c r="G209" s="295" t="n"/>
      <c r="H209" s="356" t="n"/>
      <c r="I209" s="341" t="n"/>
      <c r="J209" s="322" t="n"/>
      <c r="K209" s="357" t="n"/>
      <c r="L209" s="294" t="n"/>
      <c r="M209" s="294" t="n"/>
      <c r="N209" s="294" t="n"/>
      <c r="O209" s="298" t="n"/>
      <c r="P209" s="300" t="n"/>
      <c r="Q209" s="300" t="n"/>
      <c r="R209" s="268" t="n"/>
      <c r="S209" s="317" t="n"/>
      <c r="T209" s="314" t="n"/>
      <c r="U209" s="317" t="n"/>
      <c r="V209" s="268" t="n"/>
      <c r="W209" s="341" t="n"/>
      <c r="X209" s="291" t="n"/>
      <c r="Y209" s="114" t="n"/>
    </row>
    <row r="210">
      <c r="C210" s="320" t="n"/>
      <c r="D210" s="313" t="n"/>
      <c r="E210" s="291" t="n"/>
      <c r="F210" s="294" t="n"/>
      <c r="G210" s="295" t="n"/>
      <c r="H210" s="356" t="n"/>
      <c r="I210" s="341" t="n"/>
      <c r="J210" s="322" t="n"/>
      <c r="K210" s="357" t="n"/>
      <c r="L210" s="294" t="n"/>
      <c r="M210" s="294" t="n"/>
      <c r="N210" s="294" t="n"/>
      <c r="O210" s="298" t="n"/>
      <c r="P210" s="300" t="n"/>
      <c r="Q210" s="300" t="n"/>
      <c r="R210" s="268" t="n"/>
      <c r="S210" s="317" t="n"/>
      <c r="T210" s="314" t="n"/>
      <c r="U210" s="317" t="n"/>
      <c r="V210" s="268" t="n"/>
      <c r="W210" s="341" t="n"/>
      <c r="X210" s="291" t="n"/>
      <c r="Y210" s="114" t="n"/>
    </row>
    <row r="211">
      <c r="C211" s="320" t="n"/>
      <c r="D211" s="313" t="n"/>
      <c r="E211" s="291" t="n"/>
      <c r="F211" s="294" t="n"/>
      <c r="G211" s="295" t="n"/>
      <c r="H211" s="356" t="n"/>
      <c r="I211" s="341" t="n"/>
      <c r="J211" s="322" t="n"/>
      <c r="K211" s="357" t="n"/>
      <c r="L211" s="294" t="n"/>
      <c r="M211" s="294" t="n"/>
      <c r="N211" s="294" t="n"/>
      <c r="O211" s="298" t="n"/>
      <c r="P211" s="300" t="n"/>
      <c r="Q211" s="300" t="n"/>
      <c r="R211" s="268" t="n"/>
      <c r="S211" s="317" t="n"/>
      <c r="T211" s="314" t="n"/>
      <c r="U211" s="317" t="n"/>
      <c r="V211" s="268" t="n"/>
      <c r="W211" s="341" t="n"/>
      <c r="X211" s="291" t="n"/>
      <c r="Y211" s="114" t="n"/>
    </row>
    <row r="212">
      <c r="C212" s="320" t="n"/>
      <c r="D212" s="313" t="n"/>
      <c r="E212" s="291" t="n"/>
      <c r="F212" s="294" t="n"/>
      <c r="G212" s="295" t="n"/>
      <c r="H212" s="356" t="n"/>
      <c r="I212" s="341" t="n"/>
      <c r="J212" s="322" t="n"/>
      <c r="K212" s="357" t="n"/>
      <c r="L212" s="294" t="n"/>
      <c r="M212" s="294" t="n"/>
      <c r="N212" s="294" t="n"/>
      <c r="O212" s="298" t="n"/>
      <c r="P212" s="300" t="n"/>
      <c r="Q212" s="300" t="n"/>
      <c r="R212" s="268" t="n"/>
      <c r="S212" s="317" t="n"/>
      <c r="T212" s="314" t="n"/>
      <c r="U212" s="317" t="n"/>
      <c r="V212" s="268" t="n"/>
      <c r="W212" s="341" t="n"/>
      <c r="X212" s="291" t="n"/>
      <c r="Y212" s="114" t="n"/>
    </row>
    <row r="213">
      <c r="C213" s="320" t="n"/>
      <c r="D213" s="313" t="n"/>
      <c r="E213" s="291" t="n"/>
      <c r="F213" s="294" t="n"/>
      <c r="G213" s="295" t="n"/>
      <c r="H213" s="356" t="n"/>
      <c r="I213" s="341" t="n"/>
      <c r="J213" s="322" t="n"/>
      <c r="K213" s="357" t="n"/>
      <c r="L213" s="294" t="n"/>
      <c r="M213" s="294" t="n"/>
      <c r="N213" s="294" t="n"/>
      <c r="O213" s="298" t="n"/>
      <c r="P213" s="300" t="n"/>
      <c r="Q213" s="300" t="n"/>
      <c r="R213" s="268" t="n"/>
      <c r="S213" s="317" t="n"/>
      <c r="T213" s="314" t="n"/>
      <c r="U213" s="317" t="n"/>
      <c r="V213" s="268" t="n"/>
      <c r="W213" s="341" t="n"/>
      <c r="X213" s="291" t="n"/>
      <c r="Y213" s="114" t="n"/>
    </row>
    <row r="214">
      <c r="C214" s="320" t="n"/>
      <c r="D214" s="313" t="n"/>
      <c r="E214" s="291" t="n"/>
      <c r="F214" s="294" t="n"/>
      <c r="G214" s="295" t="n"/>
      <c r="H214" s="356" t="n"/>
      <c r="I214" s="341" t="n"/>
      <c r="J214" s="322" t="n"/>
      <c r="K214" s="357" t="n"/>
      <c r="L214" s="294" t="n"/>
      <c r="M214" s="294" t="n"/>
      <c r="N214" s="294" t="n"/>
      <c r="O214" s="298" t="n"/>
      <c r="P214" s="300" t="n"/>
      <c r="Q214" s="300" t="n"/>
      <c r="R214" s="268" t="n"/>
      <c r="S214" s="317" t="n"/>
      <c r="T214" s="314" t="n"/>
      <c r="U214" s="317" t="n"/>
      <c r="V214" s="268" t="n"/>
      <c r="W214" s="341" t="n"/>
      <c r="X214" s="291" t="n"/>
      <c r="Y214" s="114" t="n"/>
    </row>
    <row r="215">
      <c r="C215" s="320" t="n"/>
      <c r="D215" s="313" t="n"/>
      <c r="E215" s="291" t="n"/>
      <c r="F215" s="294" t="n"/>
      <c r="G215" s="295" t="n"/>
      <c r="H215" s="356" t="n"/>
      <c r="I215" s="341" t="n"/>
      <c r="J215" s="322" t="n"/>
      <c r="K215" s="357" t="n"/>
      <c r="L215" s="294" t="n"/>
      <c r="M215" s="294" t="n"/>
      <c r="N215" s="294" t="n"/>
      <c r="O215" s="298" t="n"/>
      <c r="P215" s="300" t="n"/>
      <c r="Q215" s="300" t="n"/>
      <c r="R215" s="268" t="n"/>
      <c r="S215" s="317" t="n"/>
      <c r="T215" s="314" t="n"/>
      <c r="U215" s="317" t="n"/>
      <c r="V215" s="268" t="n"/>
      <c r="W215" s="341" t="n"/>
      <c r="X215" s="291" t="n"/>
      <c r="Y215" s="114" t="n"/>
    </row>
    <row r="216">
      <c r="C216" s="320" t="n"/>
      <c r="D216" s="313" t="n"/>
      <c r="E216" s="291" t="n"/>
      <c r="F216" s="294" t="n"/>
      <c r="G216" s="295" t="n"/>
      <c r="H216" s="356" t="n"/>
      <c r="I216" s="341" t="n"/>
      <c r="J216" s="322" t="n"/>
      <c r="K216" s="357" t="n"/>
      <c r="L216" s="294" t="n"/>
      <c r="M216" s="294" t="n"/>
      <c r="N216" s="294" t="n"/>
      <c r="O216" s="298" t="n"/>
      <c r="P216" s="300" t="n"/>
      <c r="Q216" s="300" t="n"/>
      <c r="R216" s="268" t="n"/>
      <c r="S216" s="317" t="n"/>
      <c r="T216" s="314" t="n"/>
      <c r="U216" s="317" t="n"/>
      <c r="V216" s="268" t="n"/>
      <c r="W216" s="341" t="n"/>
      <c r="X216" s="291" t="n"/>
      <c r="Y216" s="114" t="n"/>
    </row>
    <row r="217">
      <c r="C217" s="320" t="n"/>
      <c r="D217" s="313" t="n"/>
      <c r="E217" s="291" t="n"/>
      <c r="F217" s="294" t="n"/>
      <c r="G217" s="295" t="n"/>
      <c r="H217" s="356" t="n"/>
      <c r="I217" s="341" t="n"/>
      <c r="J217" s="322" t="n"/>
      <c r="K217" s="357" t="n"/>
      <c r="L217" s="294" t="n"/>
      <c r="M217" s="294" t="n"/>
      <c r="N217" s="294" t="n"/>
      <c r="O217" s="298" t="n"/>
      <c r="P217" s="300" t="n"/>
      <c r="Q217" s="300" t="n"/>
      <c r="R217" s="268" t="n"/>
      <c r="S217" s="317" t="n"/>
      <c r="T217" s="314" t="n"/>
      <c r="U217" s="317" t="n"/>
      <c r="V217" s="268" t="n"/>
      <c r="W217" s="341" t="n"/>
      <c r="X217" s="291" t="n"/>
      <c r="Y217" s="114" t="n"/>
    </row>
    <row r="218">
      <c r="C218" s="320" t="n"/>
      <c r="D218" s="313" t="n"/>
      <c r="E218" s="291" t="n"/>
      <c r="F218" s="294" t="n"/>
      <c r="G218" s="295" t="n"/>
      <c r="H218" s="356" t="n"/>
      <c r="I218" s="341" t="n"/>
      <c r="J218" s="322" t="n"/>
      <c r="K218" s="357" t="n"/>
      <c r="L218" s="294" t="n"/>
      <c r="M218" s="294" t="n"/>
      <c r="N218" s="294" t="n"/>
      <c r="O218" s="298" t="n"/>
      <c r="P218" s="300" t="n"/>
      <c r="Q218" s="300" t="n"/>
      <c r="R218" s="268" t="n"/>
      <c r="S218" s="317" t="n"/>
      <c r="T218" s="314" t="n"/>
      <c r="U218" s="317" t="n"/>
      <c r="V218" s="268" t="n"/>
      <c r="W218" s="341" t="n"/>
      <c r="X218" s="291" t="n"/>
      <c r="Y218" s="114" t="n"/>
    </row>
    <row r="219">
      <c r="C219" s="320" t="n"/>
      <c r="D219" s="313" t="n"/>
      <c r="E219" s="291" t="n"/>
      <c r="F219" s="294" t="n"/>
      <c r="G219" s="295" t="n"/>
      <c r="H219" s="356" t="n"/>
      <c r="I219" s="341" t="n"/>
      <c r="J219" s="322" t="n"/>
      <c r="K219" s="357" t="n"/>
      <c r="L219" s="294" t="n"/>
      <c r="M219" s="294" t="n"/>
      <c r="N219" s="294" t="n"/>
      <c r="O219" s="298" t="n"/>
      <c r="P219" s="300" t="n"/>
      <c r="Q219" s="300" t="n"/>
      <c r="R219" s="268" t="n"/>
      <c r="S219" s="317" t="n"/>
      <c r="T219" s="314" t="n"/>
      <c r="U219" s="317" t="n"/>
      <c r="V219" s="268" t="n"/>
      <c r="W219" s="341" t="n"/>
      <c r="X219" s="291" t="n"/>
      <c r="Y219" s="114" t="n"/>
    </row>
    <row r="220">
      <c r="C220" s="320" t="n"/>
      <c r="D220" s="313" t="n"/>
      <c r="E220" s="291" t="n"/>
      <c r="F220" s="294" t="n"/>
      <c r="G220" s="295" t="n"/>
      <c r="H220" s="356" t="n"/>
      <c r="I220" s="341" t="n"/>
      <c r="J220" s="322" t="n"/>
      <c r="K220" s="357" t="n"/>
      <c r="L220" s="294" t="n"/>
      <c r="M220" s="294" t="n"/>
      <c r="N220" s="294" t="n"/>
      <c r="O220" s="298" t="n"/>
      <c r="P220" s="300" t="n"/>
      <c r="Q220" s="300" t="n"/>
      <c r="R220" s="268" t="n"/>
      <c r="S220" s="317" t="n"/>
      <c r="T220" s="314" t="n"/>
      <c r="U220" s="317" t="n"/>
      <c r="V220" s="268" t="n"/>
      <c r="W220" s="341" t="n"/>
      <c r="X220" s="291" t="n"/>
      <c r="Y220" s="114" t="n"/>
    </row>
    <row r="221">
      <c r="C221" s="320" t="n"/>
      <c r="D221" s="313" t="n"/>
      <c r="E221" s="291" t="n"/>
      <c r="F221" s="294" t="n"/>
      <c r="G221" s="295" t="n"/>
      <c r="H221" s="356" t="n"/>
      <c r="I221" s="341" t="n"/>
      <c r="J221" s="322" t="n"/>
      <c r="K221" s="357" t="n"/>
      <c r="L221" s="294" t="n"/>
      <c r="M221" s="294" t="n"/>
      <c r="N221" s="294" t="n"/>
      <c r="O221" s="298" t="n"/>
      <c r="P221" s="300" t="n"/>
      <c r="Q221" s="300" t="n"/>
      <c r="R221" s="268" t="n"/>
      <c r="S221" s="317" t="n"/>
      <c r="T221" s="314" t="n"/>
      <c r="U221" s="317" t="n"/>
      <c r="V221" s="268" t="n"/>
      <c r="W221" s="341" t="n"/>
      <c r="X221" s="291" t="n"/>
      <c r="Y221" s="114" t="n"/>
    </row>
    <row r="222">
      <c r="C222" s="320" t="n"/>
      <c r="D222" s="313" t="n"/>
      <c r="E222" s="291" t="n"/>
      <c r="F222" s="294" t="n"/>
      <c r="G222" s="295" t="n"/>
      <c r="H222" s="356" t="n"/>
      <c r="I222" s="341" t="n"/>
      <c r="J222" s="322" t="n"/>
      <c r="K222" s="357" t="n"/>
      <c r="L222" s="294" t="n"/>
      <c r="M222" s="294" t="n"/>
      <c r="N222" s="294" t="n"/>
      <c r="O222" s="298" t="n"/>
      <c r="P222" s="300" t="n"/>
      <c r="Q222" s="300" t="n"/>
      <c r="R222" s="268" t="n"/>
      <c r="S222" s="317" t="n"/>
      <c r="T222" s="314" t="n"/>
      <c r="U222" s="317" t="n"/>
      <c r="V222" s="268" t="n"/>
      <c r="W222" s="341" t="n"/>
      <c r="X222" s="291" t="n"/>
      <c r="Y222" s="114" t="n"/>
    </row>
    <row r="223">
      <c r="C223" s="320" t="n"/>
      <c r="D223" s="313" t="n"/>
      <c r="E223" s="291" t="n"/>
      <c r="F223" s="294" t="n"/>
      <c r="G223" s="295" t="n"/>
      <c r="H223" s="356" t="n"/>
      <c r="I223" s="341" t="n"/>
      <c r="J223" s="322" t="n"/>
      <c r="K223" s="357" t="n"/>
      <c r="L223" s="294" t="n"/>
      <c r="M223" s="294" t="n"/>
      <c r="N223" s="294" t="n"/>
      <c r="O223" s="298" t="n"/>
      <c r="P223" s="300" t="n"/>
      <c r="Q223" s="300" t="n"/>
      <c r="R223" s="268" t="n"/>
      <c r="S223" s="317" t="n"/>
      <c r="T223" s="314" t="n"/>
      <c r="U223" s="317" t="n"/>
      <c r="V223" s="268" t="n"/>
      <c r="W223" s="341" t="n"/>
      <c r="X223" s="291" t="n"/>
      <c r="Y223" s="114" t="n"/>
    </row>
    <row r="224">
      <c r="C224" s="320" t="n"/>
      <c r="D224" s="313" t="n"/>
      <c r="E224" s="291" t="n"/>
      <c r="F224" s="294" t="n"/>
      <c r="G224" s="295" t="n"/>
      <c r="H224" s="356" t="n"/>
      <c r="I224" s="341" t="n"/>
      <c r="J224" s="322" t="n"/>
      <c r="K224" s="357" t="n"/>
      <c r="L224" s="294" t="n"/>
      <c r="M224" s="294" t="n"/>
      <c r="N224" s="294" t="n"/>
      <c r="O224" s="298" t="n"/>
      <c r="P224" s="300" t="n"/>
      <c r="Q224" s="300" t="n"/>
      <c r="R224" s="268" t="n"/>
      <c r="S224" s="317" t="n"/>
      <c r="T224" s="314" t="n"/>
      <c r="U224" s="317" t="n"/>
      <c r="V224" s="268" t="n"/>
      <c r="W224" s="341" t="n"/>
      <c r="X224" s="291" t="n"/>
      <c r="Y224" s="114" t="n"/>
    </row>
    <row r="225">
      <c r="C225" s="320" t="n"/>
      <c r="D225" s="313" t="n"/>
      <c r="E225" s="291" t="n"/>
      <c r="F225" s="294" t="n"/>
      <c r="G225" s="295" t="n"/>
      <c r="H225" s="356" t="n"/>
      <c r="I225" s="341" t="n"/>
      <c r="J225" s="322" t="n"/>
      <c r="K225" s="357" t="n"/>
      <c r="L225" s="294" t="n"/>
      <c r="M225" s="294" t="n"/>
      <c r="N225" s="294" t="n"/>
      <c r="O225" s="298" t="n"/>
      <c r="P225" s="300" t="n"/>
      <c r="Q225" s="300" t="n"/>
      <c r="R225" s="268" t="n"/>
      <c r="S225" s="317" t="n"/>
      <c r="T225" s="314" t="n"/>
      <c r="U225" s="317" t="n"/>
      <c r="V225" s="268" t="n"/>
      <c r="W225" s="341" t="n"/>
      <c r="X225" s="291" t="n"/>
      <c r="Y225" s="114" t="n"/>
    </row>
    <row r="226">
      <c r="C226" s="320" t="n"/>
      <c r="D226" s="313" t="n"/>
      <c r="E226" s="291" t="n"/>
      <c r="F226" s="294" t="n"/>
      <c r="G226" s="295" t="n"/>
      <c r="H226" s="356" t="n"/>
      <c r="I226" s="341" t="n"/>
      <c r="J226" s="322" t="n"/>
      <c r="K226" s="357" t="n"/>
      <c r="L226" s="294" t="n"/>
      <c r="M226" s="294" t="n"/>
      <c r="N226" s="294" t="n"/>
      <c r="O226" s="298" t="n"/>
      <c r="P226" s="300" t="n"/>
      <c r="Q226" s="300" t="n"/>
      <c r="R226" s="268" t="n"/>
      <c r="S226" s="317" t="n"/>
      <c r="T226" s="314" t="n"/>
      <c r="U226" s="317" t="n"/>
      <c r="V226" s="268" t="n"/>
      <c r="W226" s="341" t="n"/>
      <c r="X226" s="291" t="n"/>
      <c r="Y226" s="114" t="n"/>
    </row>
    <row r="227">
      <c r="C227" s="320" t="n"/>
      <c r="D227" s="313" t="n"/>
      <c r="E227" s="291" t="n"/>
      <c r="F227" s="294" t="n"/>
      <c r="G227" s="295" t="n"/>
      <c r="H227" s="356" t="n"/>
      <c r="I227" s="341" t="n"/>
      <c r="J227" s="322" t="n"/>
      <c r="K227" s="357" t="n"/>
      <c r="L227" s="294" t="n"/>
      <c r="M227" s="294" t="n"/>
      <c r="N227" s="294" t="n"/>
      <c r="O227" s="298" t="n"/>
      <c r="P227" s="300" t="n"/>
      <c r="Q227" s="300" t="n"/>
      <c r="R227" s="268" t="n"/>
      <c r="S227" s="317" t="n"/>
      <c r="T227" s="314" t="n"/>
      <c r="U227" s="317" t="n"/>
      <c r="V227" s="268" t="n"/>
      <c r="W227" s="341" t="n"/>
      <c r="X227" s="291" t="n"/>
      <c r="Y227" s="114" t="n"/>
    </row>
    <row r="228">
      <c r="C228" s="320" t="n"/>
      <c r="D228" s="313" t="n"/>
      <c r="E228" s="291" t="n"/>
      <c r="F228" s="294" t="n"/>
      <c r="G228" s="295" t="n"/>
      <c r="H228" s="356" t="n"/>
      <c r="I228" s="341" t="n"/>
      <c r="J228" s="322" t="n"/>
      <c r="K228" s="357" t="n"/>
      <c r="L228" s="294" t="n"/>
      <c r="M228" s="294" t="n"/>
      <c r="N228" s="294" t="n"/>
      <c r="O228" s="298" t="n"/>
      <c r="P228" s="300" t="n"/>
      <c r="Q228" s="300" t="n"/>
      <c r="R228" s="268" t="n"/>
      <c r="S228" s="317" t="n"/>
      <c r="T228" s="314" t="n"/>
      <c r="U228" s="317" t="n"/>
      <c r="V228" s="268" t="n"/>
      <c r="W228" s="341" t="n"/>
      <c r="X228" s="291" t="n"/>
      <c r="Y228" s="114" t="n"/>
    </row>
    <row r="229">
      <c r="C229" s="320" t="n"/>
      <c r="D229" s="313" t="n"/>
      <c r="E229" s="291" t="n"/>
      <c r="F229" s="294" t="n"/>
      <c r="G229" s="295" t="n"/>
      <c r="H229" s="356" t="n"/>
      <c r="I229" s="341" t="n"/>
      <c r="J229" s="322" t="n"/>
      <c r="K229" s="357" t="n"/>
      <c r="L229" s="294" t="n"/>
      <c r="M229" s="294" t="n"/>
      <c r="N229" s="294" t="n"/>
      <c r="O229" s="298" t="n"/>
      <c r="P229" s="300" t="n"/>
      <c r="Q229" s="300" t="n"/>
      <c r="R229" s="268" t="n"/>
      <c r="S229" s="317" t="n"/>
      <c r="T229" s="314" t="n"/>
      <c r="U229" s="317" t="n"/>
      <c r="V229" s="268" t="n"/>
      <c r="W229" s="341" t="n"/>
      <c r="X229" s="291" t="n"/>
      <c r="Y229" s="114" t="n"/>
    </row>
    <row r="230">
      <c r="C230" s="320" t="n"/>
      <c r="D230" s="313" t="n"/>
      <c r="E230" s="291" t="n"/>
      <c r="F230" s="294" t="n"/>
      <c r="G230" s="295" t="n"/>
      <c r="H230" s="356" t="n"/>
      <c r="I230" s="341" t="n"/>
      <c r="J230" s="322" t="n"/>
      <c r="K230" s="357" t="n"/>
      <c r="L230" s="294" t="n"/>
      <c r="M230" s="294" t="n"/>
      <c r="N230" s="294" t="n"/>
      <c r="O230" s="298" t="n"/>
      <c r="P230" s="300" t="n"/>
      <c r="Q230" s="300" t="n"/>
      <c r="R230" s="268" t="n"/>
      <c r="S230" s="317" t="n"/>
      <c r="T230" s="314" t="n"/>
      <c r="U230" s="317" t="n"/>
      <c r="V230" s="268" t="n"/>
      <c r="W230" s="341" t="n"/>
      <c r="X230" s="291" t="n"/>
      <c r="Y230" s="114" t="n"/>
    </row>
    <row r="231">
      <c r="C231" s="320" t="n"/>
      <c r="D231" s="313" t="n"/>
      <c r="E231" s="291" t="n"/>
      <c r="F231" s="294" t="n"/>
      <c r="G231" s="295" t="n"/>
      <c r="H231" s="356" t="n"/>
      <c r="I231" s="341" t="n"/>
      <c r="J231" s="322" t="n"/>
      <c r="K231" s="357" t="n"/>
      <c r="L231" s="294" t="n"/>
      <c r="M231" s="294" t="n"/>
      <c r="N231" s="294" t="n"/>
      <c r="O231" s="298" t="n"/>
      <c r="P231" s="300" t="n"/>
      <c r="Q231" s="300" t="n"/>
      <c r="R231" s="268" t="n"/>
      <c r="S231" s="317" t="n"/>
      <c r="T231" s="314" t="n"/>
      <c r="U231" s="317" t="n"/>
      <c r="V231" s="268" t="n"/>
      <c r="W231" s="341" t="n"/>
      <c r="X231" s="291" t="n"/>
      <c r="Y231" s="114" t="n"/>
    </row>
    <row r="232">
      <c r="C232" s="320" t="n"/>
      <c r="D232" s="313" t="n"/>
      <c r="E232" s="291" t="n"/>
      <c r="F232" s="294" t="n"/>
      <c r="G232" s="295" t="n"/>
      <c r="H232" s="356" t="n"/>
      <c r="I232" s="341" t="n"/>
      <c r="J232" s="322" t="n"/>
      <c r="K232" s="357" t="n"/>
      <c r="L232" s="294" t="n"/>
      <c r="M232" s="294" t="n"/>
      <c r="N232" s="294" t="n"/>
      <c r="O232" s="298" t="n"/>
      <c r="P232" s="300" t="n"/>
      <c r="Q232" s="300" t="n"/>
      <c r="R232" s="268" t="n"/>
      <c r="S232" s="317" t="n"/>
      <c r="T232" s="314" t="n"/>
      <c r="U232" s="317" t="n"/>
      <c r="V232" s="268" t="n"/>
      <c r="W232" s="341" t="n"/>
      <c r="X232" s="291" t="n"/>
      <c r="Y232" s="114" t="n"/>
    </row>
    <row r="233">
      <c r="C233" s="320" t="n"/>
      <c r="D233" s="313" t="n"/>
      <c r="E233" s="291" t="n"/>
      <c r="F233" s="294" t="n"/>
      <c r="G233" s="295" t="n"/>
      <c r="H233" s="356" t="n"/>
      <c r="I233" s="341" t="n"/>
      <c r="J233" s="322" t="n"/>
      <c r="K233" s="357" t="n"/>
      <c r="L233" s="294" t="n"/>
      <c r="M233" s="294" t="n"/>
      <c r="N233" s="294" t="n"/>
      <c r="O233" s="298" t="n"/>
      <c r="P233" s="300" t="n"/>
      <c r="Q233" s="300" t="n"/>
      <c r="R233" s="268" t="n"/>
      <c r="S233" s="317" t="n"/>
      <c r="T233" s="314" t="n"/>
      <c r="U233" s="317" t="n"/>
      <c r="V233" s="268" t="n"/>
      <c r="W233" s="341" t="n"/>
      <c r="X233" s="291" t="n"/>
      <c r="Y233" s="114" t="n"/>
    </row>
    <row r="234">
      <c r="C234" s="320" t="n"/>
      <c r="D234" s="313" t="n"/>
      <c r="E234" s="291" t="n"/>
      <c r="F234" s="294" t="n"/>
      <c r="G234" s="295" t="n"/>
      <c r="H234" s="356" t="n"/>
      <c r="I234" s="341" t="n"/>
      <c r="J234" s="322" t="n"/>
      <c r="K234" s="357" t="n"/>
      <c r="L234" s="294" t="n"/>
      <c r="M234" s="294" t="n"/>
      <c r="N234" s="294" t="n"/>
      <c r="O234" s="298" t="n"/>
      <c r="P234" s="300" t="n"/>
      <c r="Q234" s="300" t="n"/>
      <c r="R234" s="268" t="n"/>
      <c r="S234" s="317" t="n"/>
      <c r="T234" s="314" t="n"/>
      <c r="U234" s="317" t="n"/>
      <c r="V234" s="268" t="n"/>
      <c r="W234" s="341" t="n"/>
      <c r="X234" s="291" t="n"/>
      <c r="Y234" s="114" t="n"/>
    </row>
    <row r="235">
      <c r="C235" s="320" t="n"/>
      <c r="D235" s="313" t="n"/>
      <c r="E235" s="291" t="n"/>
      <c r="F235" s="294" t="n"/>
      <c r="G235" s="295" t="n"/>
      <c r="H235" s="356" t="n"/>
      <c r="I235" s="341" t="n"/>
      <c r="J235" s="322" t="n"/>
      <c r="K235" s="357" t="n"/>
      <c r="L235" s="294" t="n"/>
      <c r="M235" s="294" t="n"/>
      <c r="N235" s="294" t="n"/>
      <c r="O235" s="298" t="n"/>
      <c r="P235" s="300" t="n"/>
      <c r="Q235" s="300" t="n"/>
      <c r="R235" s="268" t="n"/>
      <c r="S235" s="317" t="n"/>
      <c r="T235" s="314" t="n"/>
      <c r="U235" s="317" t="n"/>
      <c r="V235" s="268" t="n"/>
      <c r="W235" s="341" t="n"/>
      <c r="X235" s="291" t="n"/>
      <c r="Y235" s="114" t="n"/>
    </row>
    <row r="236">
      <c r="C236" s="320" t="n"/>
      <c r="D236" s="313" t="n"/>
      <c r="E236" s="291" t="n"/>
      <c r="F236" s="294" t="n"/>
      <c r="G236" s="295" t="n"/>
      <c r="H236" s="356" t="n"/>
      <c r="I236" s="341" t="n"/>
      <c r="J236" s="322" t="n"/>
      <c r="K236" s="357" t="n"/>
      <c r="L236" s="294" t="n"/>
      <c r="M236" s="294" t="n"/>
      <c r="N236" s="294" t="n"/>
      <c r="O236" s="298" t="n"/>
      <c r="P236" s="300" t="n"/>
      <c r="Q236" s="300" t="n"/>
      <c r="R236" s="268" t="n"/>
      <c r="S236" s="317" t="n"/>
      <c r="T236" s="314" t="n"/>
      <c r="U236" s="317" t="n"/>
      <c r="V236" s="268" t="n"/>
      <c r="W236" s="341" t="n"/>
      <c r="X236" s="291" t="n"/>
      <c r="Y236" s="114" t="n"/>
    </row>
    <row r="237">
      <c r="C237" s="320" t="n"/>
      <c r="D237" s="313" t="n"/>
      <c r="E237" s="291" t="n"/>
      <c r="F237" s="294" t="n"/>
      <c r="G237" s="295" t="n"/>
      <c r="H237" s="356" t="n"/>
      <c r="I237" s="341" t="n"/>
      <c r="J237" s="322" t="n"/>
      <c r="K237" s="357" t="n"/>
      <c r="L237" s="294" t="n"/>
      <c r="M237" s="294" t="n"/>
      <c r="N237" s="294" t="n"/>
      <c r="O237" s="298" t="n"/>
      <c r="P237" s="300" t="n"/>
      <c r="Q237" s="300" t="n"/>
      <c r="R237" s="268" t="n"/>
      <c r="S237" s="317" t="n"/>
      <c r="T237" s="314" t="n"/>
      <c r="U237" s="317" t="n"/>
      <c r="V237" s="268" t="n"/>
      <c r="W237" s="341" t="n"/>
      <c r="X237" s="291" t="n"/>
      <c r="Y237" s="114" t="n"/>
    </row>
    <row r="238">
      <c r="C238" s="320" t="n"/>
      <c r="D238" s="313" t="n"/>
      <c r="E238" s="291" t="n"/>
      <c r="F238" s="294" t="n"/>
      <c r="G238" s="295" t="n"/>
      <c r="H238" s="356" t="n"/>
      <c r="I238" s="341" t="n"/>
      <c r="J238" s="322" t="n"/>
      <c r="K238" s="357" t="n"/>
      <c r="L238" s="294" t="n"/>
      <c r="M238" s="294" t="n"/>
      <c r="N238" s="294" t="n"/>
      <c r="O238" s="298" t="n"/>
      <c r="P238" s="300" t="n"/>
      <c r="Q238" s="300" t="n"/>
      <c r="R238" s="268" t="n"/>
      <c r="S238" s="317" t="n"/>
      <c r="T238" s="314" t="n"/>
      <c r="U238" s="317" t="n"/>
      <c r="V238" s="268" t="n"/>
      <c r="W238" s="341" t="n"/>
      <c r="X238" s="291" t="n"/>
      <c r="Y238" s="114" t="n"/>
    </row>
    <row r="239">
      <c r="C239" s="320" t="n"/>
      <c r="D239" s="313" t="n"/>
      <c r="E239" s="291" t="n"/>
      <c r="F239" s="294" t="n"/>
      <c r="G239" s="295" t="n"/>
      <c r="H239" s="356" t="n"/>
      <c r="I239" s="341" t="n"/>
      <c r="J239" s="322" t="n"/>
      <c r="K239" s="357" t="n"/>
      <c r="L239" s="294" t="n"/>
      <c r="M239" s="294" t="n"/>
      <c r="N239" s="294" t="n"/>
      <c r="O239" s="298" t="n"/>
      <c r="P239" s="300" t="n"/>
      <c r="Q239" s="300" t="n"/>
      <c r="R239" s="268" t="n"/>
      <c r="S239" s="317" t="n"/>
      <c r="T239" s="314" t="n"/>
      <c r="U239" s="317" t="n"/>
      <c r="V239" s="268" t="n"/>
      <c r="W239" s="341" t="n"/>
      <c r="X239" s="291" t="n"/>
      <c r="Y239" s="114" t="n"/>
    </row>
    <row r="240">
      <c r="C240" s="320" t="n"/>
      <c r="D240" s="313" t="n"/>
      <c r="E240" s="291" t="n"/>
      <c r="F240" s="294" t="n"/>
      <c r="G240" s="295" t="n"/>
      <c r="H240" s="356" t="n"/>
      <c r="I240" s="341" t="n"/>
      <c r="J240" s="322" t="n"/>
      <c r="K240" s="357" t="n"/>
      <c r="L240" s="294" t="n"/>
      <c r="M240" s="294" t="n"/>
      <c r="N240" s="294" t="n"/>
      <c r="O240" s="298" t="n"/>
      <c r="P240" s="300" t="n"/>
      <c r="Q240" s="300" t="n"/>
      <c r="R240" s="268" t="n"/>
      <c r="S240" s="317" t="n"/>
      <c r="T240" s="314" t="n"/>
      <c r="U240" s="317" t="n"/>
      <c r="V240" s="268" t="n"/>
      <c r="W240" s="341" t="n"/>
      <c r="X240" s="291" t="n"/>
      <c r="Y240" s="114" t="n"/>
    </row>
    <row r="241">
      <c r="C241" s="320" t="n"/>
      <c r="D241" s="313" t="n"/>
      <c r="E241" s="291" t="n"/>
      <c r="F241" s="294" t="n"/>
      <c r="G241" s="295" t="n"/>
      <c r="H241" s="356" t="n"/>
      <c r="I241" s="341" t="n"/>
      <c r="J241" s="322" t="n"/>
      <c r="K241" s="357" t="n"/>
      <c r="L241" s="294" t="n"/>
      <c r="M241" s="294" t="n"/>
      <c r="N241" s="294" t="n"/>
      <c r="O241" s="298" t="n"/>
      <c r="P241" s="300" t="n"/>
      <c r="Q241" s="300" t="n"/>
      <c r="R241" s="268" t="n"/>
      <c r="S241" s="317" t="n"/>
      <c r="T241" s="314" t="n"/>
      <c r="U241" s="317" t="n"/>
      <c r="V241" s="268" t="n"/>
      <c r="W241" s="341" t="n"/>
      <c r="X241" s="291" t="n"/>
      <c r="Y241" s="114" t="n"/>
    </row>
    <row r="242">
      <c r="C242" s="320" t="n"/>
      <c r="D242" s="313" t="n"/>
      <c r="E242" s="291" t="n"/>
      <c r="F242" s="294" t="n"/>
      <c r="G242" s="295" t="n"/>
      <c r="H242" s="356" t="n"/>
      <c r="I242" s="341" t="n"/>
      <c r="J242" s="322" t="n"/>
      <c r="K242" s="357" t="n"/>
      <c r="L242" s="294" t="n"/>
      <c r="M242" s="294" t="n"/>
      <c r="N242" s="294" t="n"/>
      <c r="O242" s="298" t="n"/>
      <c r="P242" s="300" t="n"/>
      <c r="Q242" s="300" t="n"/>
      <c r="R242" s="268" t="n"/>
      <c r="S242" s="317" t="n"/>
      <c r="T242" s="314" t="n"/>
      <c r="U242" s="317" t="n"/>
      <c r="V242" s="268" t="n"/>
      <c r="W242" s="341" t="n"/>
      <c r="X242" s="291" t="n"/>
      <c r="Y242" s="114" t="n"/>
    </row>
    <row r="243">
      <c r="C243" s="320" t="n"/>
      <c r="D243" s="313" t="n"/>
      <c r="E243" s="291" t="n"/>
      <c r="F243" s="294" t="n"/>
      <c r="G243" s="295" t="n"/>
      <c r="H243" s="356" t="n"/>
      <c r="I243" s="341" t="n"/>
      <c r="J243" s="322" t="n"/>
      <c r="K243" s="357" t="n"/>
      <c r="L243" s="294" t="n"/>
      <c r="M243" s="294" t="n"/>
      <c r="N243" s="294" t="n"/>
      <c r="O243" s="298" t="n"/>
      <c r="P243" s="300" t="n"/>
      <c r="Q243" s="300" t="n"/>
      <c r="R243" s="268" t="n"/>
      <c r="S243" s="317" t="n"/>
      <c r="T243" s="314" t="n"/>
      <c r="U243" s="317" t="n"/>
      <c r="V243" s="268" t="n"/>
      <c r="W243" s="341" t="n"/>
      <c r="X243" s="291" t="n"/>
      <c r="Y243" s="114" t="n"/>
    </row>
    <row r="244">
      <c r="C244" s="320" t="n"/>
      <c r="D244" s="313" t="n"/>
      <c r="E244" s="291" t="n"/>
      <c r="F244" s="294" t="n"/>
      <c r="G244" s="295" t="n"/>
      <c r="H244" s="356" t="n"/>
      <c r="I244" s="341" t="n"/>
      <c r="J244" s="322" t="n"/>
      <c r="K244" s="357" t="n"/>
      <c r="L244" s="294" t="n"/>
      <c r="M244" s="294" t="n"/>
      <c r="N244" s="294" t="n"/>
      <c r="O244" s="298" t="n"/>
      <c r="P244" s="300" t="n"/>
      <c r="Q244" s="300" t="n"/>
      <c r="R244" s="268" t="n"/>
      <c r="S244" s="317" t="n"/>
      <c r="T244" s="314" t="n"/>
      <c r="U244" s="317" t="n"/>
      <c r="V244" s="268" t="n"/>
      <c r="W244" s="341" t="n"/>
      <c r="X244" s="291" t="n"/>
      <c r="Y244" s="114" t="n"/>
    </row>
    <row r="245">
      <c r="C245" s="320" t="n"/>
      <c r="D245" s="313" t="n"/>
      <c r="E245" s="291" t="n"/>
      <c r="F245" s="294" t="n"/>
      <c r="G245" s="295" t="n"/>
      <c r="H245" s="356" t="n"/>
      <c r="I245" s="341" t="n"/>
      <c r="J245" s="322" t="n"/>
      <c r="K245" s="357" t="n"/>
      <c r="L245" s="294" t="n"/>
      <c r="M245" s="294" t="n"/>
      <c r="N245" s="294" t="n"/>
      <c r="O245" s="298" t="n"/>
      <c r="P245" s="300" t="n"/>
      <c r="Q245" s="300" t="n"/>
      <c r="R245" s="268" t="n"/>
      <c r="S245" s="317" t="n"/>
      <c r="T245" s="314" t="n"/>
      <c r="U245" s="317" t="n"/>
      <c r="V245" s="268" t="n"/>
      <c r="W245" s="341" t="n"/>
      <c r="X245" s="291" t="n"/>
      <c r="Y245" s="114" t="n"/>
    </row>
    <row r="246">
      <c r="C246" s="320" t="n"/>
      <c r="D246" s="313" t="n"/>
      <c r="E246" s="291" t="n"/>
      <c r="F246" s="294" t="n"/>
      <c r="G246" s="295" t="n"/>
      <c r="H246" s="356" t="n"/>
      <c r="I246" s="341" t="n"/>
      <c r="J246" s="322" t="n"/>
      <c r="K246" s="357" t="n"/>
      <c r="L246" s="294" t="n"/>
      <c r="M246" s="294" t="n"/>
      <c r="N246" s="294" t="n"/>
      <c r="O246" s="298" t="n"/>
      <c r="P246" s="300" t="n"/>
      <c r="Q246" s="300" t="n"/>
      <c r="R246" s="268" t="n"/>
      <c r="S246" s="317" t="n"/>
      <c r="T246" s="314" t="n"/>
      <c r="U246" s="317" t="n"/>
      <c r="V246" s="268" t="n"/>
      <c r="W246" s="341" t="n"/>
      <c r="X246" s="291" t="n"/>
      <c r="Y246" s="114" t="n"/>
    </row>
    <row r="247">
      <c r="C247" s="320" t="n"/>
      <c r="D247" s="313" t="n"/>
      <c r="E247" s="291" t="n"/>
      <c r="F247" s="294" t="n"/>
      <c r="G247" s="295" t="n"/>
      <c r="H247" s="356" t="n"/>
      <c r="I247" s="341" t="n"/>
      <c r="J247" s="322" t="n"/>
      <c r="K247" s="357" t="n"/>
      <c r="L247" s="294" t="n"/>
      <c r="M247" s="294" t="n"/>
      <c r="N247" s="294" t="n"/>
      <c r="O247" s="298" t="n"/>
      <c r="P247" s="300" t="n"/>
      <c r="Q247" s="300" t="n"/>
      <c r="R247" s="268" t="n"/>
      <c r="S247" s="317" t="n"/>
      <c r="T247" s="314" t="n"/>
      <c r="U247" s="317" t="n"/>
      <c r="V247" s="268" t="n"/>
      <c r="W247" s="341" t="n"/>
      <c r="X247" s="291" t="n"/>
      <c r="Y247" s="114" t="n"/>
    </row>
    <row r="248">
      <c r="C248" s="320" t="n"/>
      <c r="D248" s="313" t="n"/>
      <c r="E248" s="291" t="n"/>
      <c r="F248" s="294" t="n"/>
      <c r="G248" s="295" t="n"/>
      <c r="H248" s="356" t="n"/>
      <c r="I248" s="341" t="n"/>
      <c r="J248" s="322" t="n"/>
      <c r="K248" s="357" t="n"/>
      <c r="L248" s="294" t="n"/>
      <c r="M248" s="294" t="n"/>
      <c r="N248" s="294" t="n"/>
      <c r="O248" s="298" t="n"/>
      <c r="P248" s="300" t="n"/>
      <c r="Q248" s="300" t="n"/>
      <c r="R248" s="268" t="n"/>
      <c r="S248" s="317" t="n"/>
      <c r="T248" s="314" t="n"/>
      <c r="U248" s="317" t="n"/>
      <c r="V248" s="268" t="n"/>
      <c r="W248" s="341" t="n"/>
      <c r="X248" s="291" t="n"/>
      <c r="Y248" s="114" t="n"/>
    </row>
    <row r="249">
      <c r="C249" s="320" t="n"/>
      <c r="D249" s="313" t="n"/>
      <c r="E249" s="291" t="n"/>
      <c r="F249" s="294" t="n"/>
      <c r="G249" s="295" t="n"/>
      <c r="H249" s="356" t="n"/>
      <c r="I249" s="341" t="n"/>
      <c r="J249" s="322" t="n"/>
      <c r="K249" s="357" t="n"/>
      <c r="L249" s="294" t="n"/>
      <c r="M249" s="294" t="n"/>
      <c r="N249" s="294" t="n"/>
      <c r="O249" s="298" t="n"/>
      <c r="P249" s="300" t="n"/>
      <c r="Q249" s="300" t="n"/>
      <c r="R249" s="268" t="n"/>
      <c r="S249" s="317" t="n"/>
      <c r="T249" s="314" t="n"/>
      <c r="U249" s="317" t="n"/>
      <c r="V249" s="268" t="n"/>
      <c r="W249" s="341" t="n"/>
      <c r="X249" s="291" t="n"/>
      <c r="Y249" s="114" t="n"/>
    </row>
    <row r="250">
      <c r="C250" s="320" t="n"/>
      <c r="D250" s="313" t="n"/>
      <c r="E250" s="291" t="n"/>
      <c r="F250" s="294" t="n"/>
      <c r="G250" s="295" t="n"/>
      <c r="H250" s="356" t="n"/>
      <c r="I250" s="341" t="n"/>
      <c r="J250" s="322" t="n"/>
      <c r="K250" s="357" t="n"/>
      <c r="L250" s="294" t="n"/>
      <c r="M250" s="294" t="n"/>
      <c r="N250" s="294" t="n"/>
      <c r="O250" s="298" t="n"/>
      <c r="P250" s="300" t="n"/>
      <c r="Q250" s="300" t="n"/>
      <c r="R250" s="268" t="n"/>
      <c r="S250" s="317" t="n"/>
      <c r="T250" s="314" t="n"/>
      <c r="U250" s="317" t="n"/>
      <c r="V250" s="268" t="n"/>
      <c r="W250" s="341" t="n"/>
      <c r="X250" s="291" t="n"/>
      <c r="Y250" s="114" t="n"/>
    </row>
    <row r="251">
      <c r="C251" s="320" t="n"/>
      <c r="D251" s="313" t="n"/>
      <c r="E251" s="291" t="n"/>
      <c r="F251" s="294" t="n"/>
      <c r="G251" s="295" t="n"/>
      <c r="H251" s="356" t="n"/>
      <c r="I251" s="341" t="n"/>
      <c r="J251" s="322" t="n"/>
      <c r="K251" s="357" t="n"/>
      <c r="L251" s="294" t="n"/>
      <c r="M251" s="294" t="n"/>
      <c r="N251" s="294" t="n"/>
      <c r="O251" s="298" t="n"/>
      <c r="P251" s="300" t="n"/>
      <c r="Q251" s="300" t="n"/>
      <c r="R251" s="268" t="n"/>
      <c r="S251" s="317" t="n"/>
      <c r="T251" s="314" t="n"/>
      <c r="U251" s="317" t="n"/>
      <c r="V251" s="268" t="n"/>
      <c r="W251" s="341" t="n"/>
      <c r="X251" s="291" t="n"/>
      <c r="Y251" s="114" t="n"/>
    </row>
    <row r="252">
      <c r="C252" s="320" t="n"/>
      <c r="D252" s="313" t="n"/>
      <c r="E252" s="291" t="n"/>
      <c r="F252" s="294" t="n"/>
      <c r="G252" s="295" t="n"/>
      <c r="H252" s="356" t="n"/>
      <c r="I252" s="341" t="n"/>
      <c r="J252" s="322" t="n"/>
      <c r="K252" s="357" t="n"/>
      <c r="L252" s="294" t="n"/>
      <c r="M252" s="294" t="n"/>
      <c r="N252" s="294" t="n"/>
      <c r="O252" s="298" t="n"/>
      <c r="P252" s="300" t="n"/>
      <c r="Q252" s="300" t="n"/>
      <c r="R252" s="268" t="n"/>
      <c r="S252" s="317" t="n"/>
      <c r="T252" s="314" t="n"/>
      <c r="U252" s="317" t="n"/>
      <c r="V252" s="268" t="n"/>
      <c r="W252" s="341" t="n"/>
      <c r="X252" s="291" t="n"/>
      <c r="Y252" s="114" t="n"/>
    </row>
    <row r="253">
      <c r="C253" s="320" t="n"/>
      <c r="D253" s="313" t="n"/>
      <c r="E253" s="291" t="n"/>
      <c r="F253" s="294" t="n"/>
      <c r="G253" s="295" t="n"/>
      <c r="H253" s="356" t="n"/>
      <c r="I253" s="341" t="n"/>
      <c r="J253" s="322" t="n"/>
      <c r="K253" s="357" t="n"/>
      <c r="L253" s="294" t="n"/>
      <c r="M253" s="294" t="n"/>
      <c r="N253" s="294" t="n"/>
      <c r="O253" s="298" t="n"/>
      <c r="P253" s="300" t="n"/>
      <c r="Q253" s="300" t="n"/>
      <c r="R253" s="268" t="n"/>
      <c r="S253" s="317" t="n"/>
      <c r="T253" s="314" t="n"/>
      <c r="U253" s="317" t="n"/>
      <c r="V253" s="268" t="n"/>
      <c r="W253" s="341" t="n"/>
      <c r="X253" s="291" t="n"/>
      <c r="Y253" s="114" t="n"/>
    </row>
    <row r="254">
      <c r="C254" s="320" t="n"/>
      <c r="D254" s="313" t="n"/>
      <c r="E254" s="291" t="n"/>
      <c r="F254" s="294" t="n"/>
      <c r="G254" s="295" t="n"/>
      <c r="H254" s="356" t="n"/>
      <c r="I254" s="341" t="n"/>
      <c r="J254" s="322" t="n"/>
      <c r="K254" s="357" t="n"/>
      <c r="L254" s="294" t="n"/>
      <c r="M254" s="294" t="n"/>
      <c r="N254" s="294" t="n"/>
      <c r="O254" s="298" t="n"/>
      <c r="P254" s="300" t="n"/>
      <c r="Q254" s="300" t="n"/>
      <c r="R254" s="268" t="n"/>
      <c r="S254" s="317" t="n"/>
      <c r="T254" s="314" t="n"/>
      <c r="U254" s="317" t="n"/>
      <c r="V254" s="268" t="n"/>
      <c r="W254" s="341" t="n"/>
      <c r="X254" s="291" t="n"/>
      <c r="Y254" s="114" t="n"/>
    </row>
    <row r="255">
      <c r="C255" s="320" t="n"/>
      <c r="D255" s="313" t="n"/>
      <c r="E255" s="291" t="n"/>
      <c r="F255" s="294" t="n"/>
      <c r="G255" s="295" t="n"/>
      <c r="H255" s="356" t="n"/>
      <c r="I255" s="341" t="n"/>
      <c r="J255" s="322" t="n"/>
      <c r="K255" s="357" t="n"/>
      <c r="L255" s="294" t="n"/>
      <c r="M255" s="294" t="n"/>
      <c r="N255" s="294" t="n"/>
      <c r="O255" s="298" t="n"/>
      <c r="P255" s="300" t="n"/>
      <c r="Q255" s="300" t="n"/>
      <c r="R255" s="268" t="n"/>
      <c r="S255" s="317" t="n"/>
      <c r="T255" s="314" t="n"/>
      <c r="U255" s="317" t="n"/>
      <c r="V255" s="268" t="n"/>
      <c r="W255" s="341" t="n"/>
      <c r="X255" s="291" t="n"/>
      <c r="Y255" s="114" t="n"/>
    </row>
    <row r="256">
      <c r="C256" s="320" t="n"/>
      <c r="D256" s="313" t="n"/>
      <c r="E256" s="291" t="n"/>
      <c r="F256" s="294" t="n"/>
      <c r="G256" s="295" t="n"/>
      <c r="H256" s="356" t="n"/>
      <c r="I256" s="341" t="n"/>
      <c r="J256" s="322" t="n"/>
      <c r="K256" s="357" t="n"/>
      <c r="L256" s="294" t="n"/>
      <c r="M256" s="294" t="n"/>
      <c r="N256" s="294" t="n"/>
      <c r="O256" s="298" t="n"/>
      <c r="P256" s="300" t="n"/>
      <c r="Q256" s="300" t="n"/>
      <c r="R256" s="268" t="n"/>
      <c r="S256" s="317" t="n"/>
      <c r="T256" s="314" t="n"/>
      <c r="U256" s="317" t="n"/>
      <c r="V256" s="268" t="n"/>
      <c r="W256" s="341" t="n"/>
      <c r="X256" s="291" t="n"/>
      <c r="Y256" s="114" t="n"/>
    </row>
    <row r="257">
      <c r="C257" s="320" t="n"/>
      <c r="D257" s="313" t="n"/>
      <c r="E257" s="291" t="n"/>
      <c r="F257" s="294" t="n"/>
      <c r="G257" s="295" t="n"/>
      <c r="H257" s="356" t="n"/>
      <c r="I257" s="341" t="n"/>
      <c r="J257" s="322" t="n"/>
      <c r="K257" s="357" t="n"/>
      <c r="L257" s="294" t="n"/>
      <c r="M257" s="294" t="n"/>
      <c r="N257" s="294" t="n"/>
      <c r="O257" s="298" t="n"/>
      <c r="P257" s="300" t="n"/>
      <c r="Q257" s="300" t="n"/>
      <c r="R257" s="268" t="n"/>
      <c r="S257" s="317" t="n"/>
      <c r="T257" s="314" t="n"/>
      <c r="U257" s="317" t="n"/>
      <c r="V257" s="268" t="n"/>
      <c r="W257" s="341" t="n"/>
      <c r="X257" s="291" t="n"/>
      <c r="Y257" s="114" t="n"/>
    </row>
    <row r="258">
      <c r="C258" s="320" t="n"/>
      <c r="D258" s="313" t="n"/>
      <c r="E258" s="291" t="n"/>
      <c r="F258" s="294" t="n"/>
      <c r="G258" s="295" t="n"/>
      <c r="H258" s="356" t="n"/>
      <c r="I258" s="341" t="n"/>
      <c r="J258" s="322" t="n"/>
      <c r="K258" s="357" t="n"/>
      <c r="L258" s="294" t="n"/>
      <c r="M258" s="294" t="n"/>
      <c r="N258" s="294" t="n"/>
      <c r="O258" s="298" t="n"/>
      <c r="P258" s="300" t="n"/>
      <c r="Q258" s="300" t="n"/>
      <c r="R258" s="268" t="n"/>
      <c r="S258" s="317" t="n"/>
      <c r="T258" s="314" t="n"/>
      <c r="U258" s="317" t="n"/>
      <c r="V258" s="268" t="n"/>
      <c r="W258" s="341" t="n"/>
      <c r="X258" s="291" t="n"/>
      <c r="Y258" s="114" t="n"/>
    </row>
    <row r="259">
      <c r="C259" s="320" t="n"/>
      <c r="D259" s="313" t="n"/>
      <c r="E259" s="291" t="n"/>
      <c r="F259" s="294" t="n"/>
      <c r="G259" s="295" t="n"/>
      <c r="H259" s="356" t="n"/>
      <c r="I259" s="341" t="n"/>
      <c r="J259" s="322" t="n"/>
      <c r="K259" s="357" t="n"/>
      <c r="L259" s="294" t="n"/>
      <c r="M259" s="294" t="n"/>
      <c r="N259" s="294" t="n"/>
      <c r="O259" s="298" t="n"/>
      <c r="P259" s="300" t="n"/>
      <c r="Q259" s="300" t="n"/>
      <c r="R259" s="268" t="n"/>
      <c r="S259" s="317" t="n"/>
      <c r="T259" s="314" t="n"/>
      <c r="U259" s="317" t="n"/>
      <c r="V259" s="268" t="n"/>
      <c r="W259" s="341" t="n"/>
      <c r="X259" s="291" t="n"/>
      <c r="Y259" s="114" t="n"/>
    </row>
    <row r="260">
      <c r="C260" s="320" t="n"/>
      <c r="D260" s="313" t="n"/>
      <c r="E260" s="291" t="n"/>
      <c r="F260" s="294" t="n"/>
      <c r="G260" s="295" t="n"/>
      <c r="H260" s="356" t="n"/>
      <c r="I260" s="341" t="n"/>
      <c r="J260" s="322" t="n"/>
      <c r="K260" s="357" t="n"/>
      <c r="L260" s="294" t="n"/>
      <c r="M260" s="294" t="n"/>
      <c r="N260" s="294" t="n"/>
      <c r="O260" s="298" t="n"/>
      <c r="P260" s="300" t="n"/>
      <c r="Q260" s="300" t="n"/>
      <c r="R260" s="268" t="n"/>
      <c r="S260" s="317" t="n"/>
      <c r="T260" s="314" t="n"/>
      <c r="U260" s="317" t="n"/>
      <c r="V260" s="268" t="n"/>
      <c r="W260" s="341" t="n"/>
      <c r="X260" s="291" t="n"/>
      <c r="Y260" s="114" t="n"/>
    </row>
    <row r="261">
      <c r="C261" s="320" t="n"/>
      <c r="D261" s="313" t="n"/>
      <c r="E261" s="291" t="n"/>
      <c r="F261" s="294" t="n"/>
      <c r="G261" s="295" t="n"/>
      <c r="H261" s="356" t="n"/>
      <c r="I261" s="341" t="n"/>
      <c r="J261" s="322" t="n"/>
      <c r="K261" s="357" t="n"/>
      <c r="L261" s="294" t="n"/>
      <c r="M261" s="294" t="n"/>
      <c r="N261" s="294" t="n"/>
      <c r="O261" s="298" t="n"/>
      <c r="P261" s="300" t="n"/>
      <c r="Q261" s="300" t="n"/>
      <c r="R261" s="268" t="n"/>
      <c r="S261" s="317" t="n"/>
      <c r="T261" s="314" t="n"/>
      <c r="U261" s="317" t="n"/>
      <c r="V261" s="268" t="n"/>
      <c r="W261" s="341" t="n"/>
      <c r="X261" s="291" t="n"/>
      <c r="Y261" s="114" t="n"/>
    </row>
    <row r="262">
      <c r="C262" s="320" t="n"/>
      <c r="D262" s="313" t="n"/>
      <c r="E262" s="291" t="n"/>
      <c r="F262" s="294" t="n"/>
      <c r="G262" s="295" t="n"/>
      <c r="H262" s="356" t="n"/>
      <c r="I262" s="341" t="n"/>
      <c r="J262" s="322" t="n"/>
      <c r="K262" s="357" t="n"/>
      <c r="L262" s="294" t="n"/>
      <c r="M262" s="294" t="n"/>
      <c r="N262" s="294" t="n"/>
      <c r="O262" s="298" t="n"/>
      <c r="P262" s="300" t="n"/>
      <c r="Q262" s="300" t="n"/>
      <c r="R262" s="268" t="n"/>
      <c r="S262" s="317" t="n"/>
      <c r="T262" s="314" t="n"/>
      <c r="U262" s="317" t="n"/>
      <c r="V262" s="268" t="n"/>
      <c r="W262" s="341" t="n"/>
      <c r="X262" s="291" t="n"/>
      <c r="Y262" s="114" t="n"/>
    </row>
    <row r="263">
      <c r="C263" s="320" t="n"/>
      <c r="D263" s="313" t="n"/>
      <c r="E263" s="291" t="n"/>
      <c r="F263" s="294" t="n"/>
      <c r="G263" s="295" t="n"/>
      <c r="H263" s="356" t="n"/>
      <c r="I263" s="341" t="n"/>
      <c r="J263" s="322" t="n"/>
      <c r="K263" s="357" t="n"/>
      <c r="L263" s="294" t="n"/>
      <c r="M263" s="294" t="n"/>
      <c r="N263" s="294" t="n"/>
      <c r="O263" s="298" t="n"/>
      <c r="P263" s="300" t="n"/>
      <c r="Q263" s="300" t="n"/>
      <c r="R263" s="268" t="n"/>
      <c r="S263" s="317" t="n"/>
      <c r="T263" s="314" t="n"/>
      <c r="U263" s="317" t="n"/>
      <c r="V263" s="268" t="n"/>
      <c r="W263" s="341" t="n"/>
      <c r="X263" s="291" t="n"/>
      <c r="Y263" s="114" t="n"/>
    </row>
    <row r="264">
      <c r="C264" s="320" t="n"/>
      <c r="D264" s="313" t="n"/>
      <c r="E264" s="291" t="n"/>
      <c r="F264" s="294" t="n"/>
      <c r="G264" s="295" t="n"/>
      <c r="H264" s="356" t="n"/>
      <c r="I264" s="341" t="n"/>
      <c r="J264" s="322" t="n"/>
      <c r="K264" s="357" t="n"/>
      <c r="L264" s="294" t="n"/>
      <c r="M264" s="294" t="n"/>
      <c r="N264" s="294" t="n"/>
      <c r="O264" s="298" t="n"/>
      <c r="P264" s="300" t="n"/>
      <c r="Q264" s="300" t="n"/>
      <c r="R264" s="268" t="n"/>
      <c r="S264" s="317" t="n"/>
      <c r="T264" s="314" t="n"/>
      <c r="U264" s="317" t="n"/>
      <c r="V264" s="268" t="n"/>
      <c r="W264" s="341" t="n"/>
      <c r="X264" s="291" t="n"/>
      <c r="Y264" s="114" t="n"/>
    </row>
    <row r="265">
      <c r="C265" s="320" t="n"/>
      <c r="D265" s="313" t="n"/>
      <c r="E265" s="291" t="n"/>
      <c r="F265" s="294" t="n"/>
      <c r="G265" s="295" t="n"/>
      <c r="H265" s="356" t="n"/>
      <c r="I265" s="341" t="n"/>
      <c r="J265" s="322" t="n"/>
      <c r="K265" s="357" t="n"/>
      <c r="L265" s="294" t="n"/>
      <c r="M265" s="294" t="n"/>
      <c r="N265" s="294" t="n"/>
      <c r="O265" s="298" t="n"/>
      <c r="P265" s="300" t="n"/>
      <c r="Q265" s="300" t="n"/>
      <c r="R265" s="268" t="n"/>
      <c r="S265" s="317" t="n"/>
      <c r="T265" s="314" t="n"/>
      <c r="U265" s="317" t="n"/>
      <c r="V265" s="268" t="n"/>
      <c r="W265" s="341" t="n"/>
      <c r="X265" s="291" t="n"/>
      <c r="Y265" s="114" t="n"/>
    </row>
    <row r="266">
      <c r="C266" s="320" t="n"/>
      <c r="D266" s="313" t="n"/>
      <c r="E266" s="291" t="n"/>
      <c r="F266" s="294" t="n"/>
      <c r="G266" s="295" t="n"/>
      <c r="H266" s="356" t="n"/>
      <c r="I266" s="341" t="n"/>
      <c r="J266" s="322" t="n"/>
      <c r="K266" s="357" t="n"/>
      <c r="L266" s="294" t="n"/>
      <c r="M266" s="294" t="n"/>
      <c r="N266" s="294" t="n"/>
      <c r="O266" s="298" t="n"/>
      <c r="P266" s="300" t="n"/>
      <c r="Q266" s="300" t="n"/>
      <c r="R266" s="268" t="n"/>
      <c r="S266" s="317" t="n"/>
      <c r="T266" s="314" t="n"/>
      <c r="U266" s="317" t="n"/>
      <c r="V266" s="268" t="n"/>
      <c r="W266" s="341" t="n"/>
      <c r="X266" s="291" t="n"/>
      <c r="Y266" s="114" t="n"/>
    </row>
    <row r="267">
      <c r="C267" s="320" t="n"/>
      <c r="D267" s="313" t="n"/>
      <c r="E267" s="291" t="n"/>
      <c r="F267" s="294" t="n"/>
      <c r="G267" s="295" t="n"/>
      <c r="H267" s="356" t="n"/>
      <c r="I267" s="341" t="n"/>
      <c r="J267" s="322" t="n"/>
      <c r="K267" s="357" t="n"/>
      <c r="L267" s="294" t="n"/>
      <c r="M267" s="294" t="n"/>
      <c r="N267" s="294" t="n"/>
      <c r="O267" s="298" t="n"/>
      <c r="P267" s="300" t="n"/>
      <c r="Q267" s="300" t="n"/>
      <c r="R267" s="268" t="n"/>
      <c r="S267" s="317" t="n"/>
      <c r="T267" s="314" t="n"/>
      <c r="U267" s="317" t="n"/>
      <c r="V267" s="268" t="n"/>
      <c r="W267" s="341" t="n"/>
      <c r="X267" s="291" t="n"/>
      <c r="Y267" s="114" t="n"/>
    </row>
    <row r="268">
      <c r="C268" s="320" t="n"/>
      <c r="D268" s="313" t="n"/>
      <c r="E268" s="291" t="n"/>
      <c r="F268" s="294" t="n"/>
      <c r="G268" s="295" t="n"/>
      <c r="H268" s="356" t="n"/>
      <c r="I268" s="341" t="n"/>
      <c r="J268" s="322" t="n"/>
      <c r="K268" s="357" t="n"/>
      <c r="L268" s="294" t="n"/>
      <c r="M268" s="294" t="n"/>
      <c r="N268" s="294" t="n"/>
      <c r="O268" s="298" t="n"/>
      <c r="P268" s="300" t="n"/>
      <c r="Q268" s="300" t="n"/>
      <c r="R268" s="268" t="n"/>
      <c r="S268" s="317" t="n"/>
      <c r="T268" s="314" t="n"/>
      <c r="U268" s="317" t="n"/>
      <c r="V268" s="268" t="n"/>
      <c r="W268" s="341" t="n"/>
      <c r="X268" s="291" t="n"/>
      <c r="Y268" s="114" t="n"/>
    </row>
    <row r="269">
      <c r="C269" s="320" t="n"/>
      <c r="D269" s="313" t="n"/>
      <c r="E269" s="291" t="n"/>
      <c r="F269" s="294" t="n"/>
      <c r="G269" s="295" t="n"/>
      <c r="H269" s="356" t="n"/>
      <c r="I269" s="341" t="n"/>
      <c r="J269" s="322" t="n"/>
      <c r="K269" s="357" t="n"/>
      <c r="L269" s="294" t="n"/>
      <c r="M269" s="294" t="n"/>
      <c r="N269" s="294" t="n"/>
      <c r="O269" s="298" t="n"/>
      <c r="P269" s="300" t="n"/>
      <c r="Q269" s="300" t="n"/>
      <c r="R269" s="268" t="n"/>
      <c r="S269" s="317" t="n"/>
      <c r="T269" s="314" t="n"/>
      <c r="U269" s="317" t="n"/>
      <c r="V269" s="268" t="n"/>
      <c r="W269" s="341" t="n"/>
      <c r="X269" s="291" t="n"/>
      <c r="Y269" s="114" t="n"/>
    </row>
    <row r="270">
      <c r="C270" s="320" t="n"/>
      <c r="D270" s="313" t="n"/>
      <c r="E270" s="291" t="n"/>
      <c r="F270" s="294" t="n"/>
      <c r="G270" s="295" t="n"/>
      <c r="H270" s="356" t="n"/>
      <c r="I270" s="341" t="n"/>
      <c r="J270" s="322" t="n"/>
      <c r="K270" s="357" t="n"/>
      <c r="L270" s="294" t="n"/>
      <c r="M270" s="294" t="n"/>
      <c r="N270" s="294" t="n"/>
      <c r="O270" s="298" t="n"/>
      <c r="P270" s="300" t="n"/>
      <c r="Q270" s="300" t="n"/>
      <c r="R270" s="268" t="n"/>
      <c r="S270" s="317" t="n"/>
      <c r="T270" s="314" t="n"/>
      <c r="U270" s="317" t="n"/>
      <c r="V270" s="268" t="n"/>
      <c r="W270" s="341" t="n"/>
      <c r="X270" s="291" t="n"/>
      <c r="Y270" s="114" t="n"/>
    </row>
    <row r="271">
      <c r="C271" s="320" t="n"/>
      <c r="D271" s="313" t="n"/>
      <c r="E271" s="291" t="n"/>
      <c r="F271" s="294" t="n"/>
      <c r="G271" s="295" t="n"/>
      <c r="H271" s="356" t="n"/>
      <c r="I271" s="341" t="n"/>
      <c r="J271" s="322" t="n"/>
      <c r="K271" s="357" t="n"/>
      <c r="L271" s="294" t="n"/>
      <c r="M271" s="294" t="n"/>
      <c r="N271" s="294" t="n"/>
      <c r="O271" s="298" t="n"/>
      <c r="P271" s="300" t="n"/>
      <c r="Q271" s="300" t="n"/>
      <c r="R271" s="268" t="n"/>
      <c r="S271" s="317" t="n"/>
      <c r="T271" s="314" t="n"/>
      <c r="U271" s="317" t="n"/>
      <c r="V271" s="268" t="n"/>
      <c r="W271" s="341" t="n"/>
      <c r="X271" s="291" t="n"/>
      <c r="Y271" s="114" t="n"/>
    </row>
    <row r="272">
      <c r="C272" s="320" t="n"/>
      <c r="D272" s="313" t="n"/>
      <c r="E272" s="291" t="n"/>
      <c r="F272" s="294" t="n"/>
      <c r="G272" s="295" t="n"/>
      <c r="H272" s="356" t="n"/>
      <c r="I272" s="341" t="n"/>
      <c r="J272" s="322" t="n"/>
      <c r="K272" s="357" t="n"/>
      <c r="L272" s="294" t="n"/>
      <c r="M272" s="294" t="n"/>
      <c r="N272" s="294" t="n"/>
      <c r="O272" s="298" t="n"/>
      <c r="P272" s="300" t="n"/>
      <c r="Q272" s="300" t="n"/>
      <c r="R272" s="268" t="n"/>
      <c r="S272" s="317" t="n"/>
      <c r="T272" s="314" t="n"/>
      <c r="U272" s="317" t="n"/>
      <c r="V272" s="268" t="n"/>
      <c r="W272" s="341" t="n"/>
      <c r="X272" s="291" t="n"/>
      <c r="Y272" s="114" t="n"/>
    </row>
    <row r="273">
      <c r="C273" s="320" t="n"/>
      <c r="D273" s="313" t="n"/>
      <c r="E273" s="291" t="n"/>
      <c r="F273" s="294" t="n"/>
      <c r="G273" s="295" t="n"/>
      <c r="H273" s="356" t="n"/>
      <c r="I273" s="341" t="n"/>
      <c r="J273" s="322" t="n"/>
      <c r="K273" s="357" t="n"/>
      <c r="L273" s="294" t="n"/>
      <c r="M273" s="294" t="n"/>
      <c r="N273" s="294" t="n"/>
      <c r="O273" s="298" t="n"/>
      <c r="P273" s="300" t="n"/>
      <c r="Q273" s="300" t="n"/>
      <c r="R273" s="268" t="n"/>
      <c r="S273" s="317" t="n"/>
      <c r="T273" s="314" t="n"/>
      <c r="U273" s="317" t="n"/>
      <c r="V273" s="268" t="n"/>
      <c r="W273" s="341" t="n"/>
      <c r="X273" s="291" t="n"/>
      <c r="Y273" s="114" t="n"/>
    </row>
    <row r="274">
      <c r="C274" s="320" t="n"/>
      <c r="D274" s="313" t="n"/>
      <c r="E274" s="291" t="n"/>
      <c r="F274" s="294" t="n"/>
      <c r="G274" s="295" t="n"/>
      <c r="H274" s="356" t="n"/>
      <c r="I274" s="341" t="n"/>
      <c r="J274" s="322" t="n"/>
      <c r="K274" s="357" t="n"/>
      <c r="L274" s="294" t="n"/>
      <c r="M274" s="294" t="n"/>
      <c r="N274" s="294" t="n"/>
      <c r="O274" s="298" t="n"/>
      <c r="P274" s="300" t="n"/>
      <c r="Q274" s="300" t="n"/>
      <c r="R274" s="268" t="n"/>
      <c r="S274" s="317" t="n"/>
      <c r="T274" s="314" t="n"/>
      <c r="U274" s="317" t="n"/>
      <c r="V274" s="268" t="n"/>
      <c r="W274" s="341" t="n"/>
      <c r="X274" s="291" t="n"/>
      <c r="Y274" s="114" t="n"/>
    </row>
    <row r="275">
      <c r="C275" s="320" t="n"/>
      <c r="D275" s="313" t="n"/>
      <c r="E275" s="291" t="n"/>
      <c r="F275" s="294" t="n"/>
      <c r="G275" s="295" t="n"/>
      <c r="H275" s="356" t="n"/>
      <c r="I275" s="341" t="n"/>
      <c r="J275" s="322" t="n"/>
      <c r="K275" s="357" t="n"/>
      <c r="L275" s="294" t="n"/>
      <c r="M275" s="294" t="n"/>
      <c r="N275" s="294" t="n"/>
      <c r="O275" s="298" t="n"/>
      <c r="P275" s="300" t="n"/>
      <c r="Q275" s="300" t="n"/>
      <c r="R275" s="268" t="n"/>
      <c r="S275" s="317" t="n"/>
      <c r="T275" s="314" t="n"/>
      <c r="U275" s="317" t="n"/>
      <c r="V275" s="268" t="n"/>
      <c r="W275" s="341" t="n"/>
      <c r="X275" s="291" t="n"/>
      <c r="Y275" s="114" t="n"/>
    </row>
    <row r="276">
      <c r="C276" s="320" t="n"/>
      <c r="D276" s="313" t="n"/>
      <c r="E276" s="291" t="n"/>
      <c r="F276" s="294" t="n"/>
      <c r="G276" s="295" t="n"/>
      <c r="H276" s="356" t="n"/>
      <c r="I276" s="341" t="n"/>
      <c r="J276" s="322" t="n"/>
      <c r="K276" s="357" t="n"/>
      <c r="L276" s="294" t="n"/>
      <c r="M276" s="294" t="n"/>
      <c r="N276" s="294" t="n"/>
      <c r="O276" s="298" t="n"/>
      <c r="P276" s="300" t="n"/>
      <c r="Q276" s="300" t="n"/>
      <c r="R276" s="268" t="n"/>
      <c r="S276" s="317" t="n"/>
      <c r="T276" s="314" t="n"/>
      <c r="U276" s="317" t="n"/>
      <c r="V276" s="268" t="n"/>
      <c r="W276" s="341" t="n"/>
      <c r="X276" s="291" t="n"/>
      <c r="Y276" s="114" t="n"/>
    </row>
    <row r="277">
      <c r="C277" s="320" t="n"/>
      <c r="D277" s="313" t="n"/>
      <c r="E277" s="291" t="n"/>
      <c r="F277" s="294" t="n"/>
      <c r="G277" s="295" t="n"/>
      <c r="H277" s="356" t="n"/>
      <c r="I277" s="341" t="n"/>
      <c r="J277" s="322" t="n"/>
      <c r="K277" s="357" t="n"/>
      <c r="L277" s="294" t="n"/>
      <c r="M277" s="294" t="n"/>
      <c r="N277" s="294" t="n"/>
      <c r="O277" s="298" t="n"/>
      <c r="P277" s="300" t="n"/>
      <c r="Q277" s="300" t="n"/>
      <c r="R277" s="268" t="n"/>
      <c r="S277" s="317" t="n"/>
      <c r="T277" s="314" t="n"/>
      <c r="U277" s="317" t="n"/>
      <c r="V277" s="268" t="n"/>
      <c r="W277" s="341" t="n"/>
      <c r="X277" s="291" t="n"/>
      <c r="Y277" s="114" t="n"/>
    </row>
    <row r="278">
      <c r="C278" s="320" t="n"/>
      <c r="D278" s="313" t="n"/>
      <c r="E278" s="291" t="n"/>
      <c r="F278" s="294" t="n"/>
      <c r="G278" s="295" t="n"/>
      <c r="H278" s="356" t="n"/>
      <c r="I278" s="341" t="n"/>
      <c r="J278" s="322" t="n"/>
      <c r="K278" s="357" t="n"/>
      <c r="L278" s="294" t="n"/>
      <c r="M278" s="294" t="n"/>
      <c r="N278" s="294" t="n"/>
      <c r="O278" s="298" t="n"/>
      <c r="P278" s="300" t="n"/>
      <c r="Q278" s="300" t="n"/>
      <c r="R278" s="268" t="n"/>
      <c r="S278" s="317" t="n"/>
      <c r="T278" s="314" t="n"/>
      <c r="U278" s="317" t="n"/>
      <c r="V278" s="268" t="n"/>
      <c r="W278" s="341" t="n"/>
      <c r="X278" s="291" t="n"/>
      <c r="Y278" s="114" t="n"/>
    </row>
    <row r="279">
      <c r="C279" s="320" t="n"/>
      <c r="D279" s="313" t="n"/>
      <c r="E279" s="291" t="n"/>
      <c r="F279" s="294" t="n"/>
      <c r="G279" s="295" t="n"/>
      <c r="H279" s="356" t="n"/>
      <c r="I279" s="341" t="n"/>
      <c r="J279" s="322" t="n"/>
      <c r="K279" s="357" t="n"/>
      <c r="L279" s="294" t="n"/>
      <c r="M279" s="294" t="n"/>
      <c r="N279" s="294" t="n"/>
      <c r="O279" s="298" t="n"/>
      <c r="P279" s="300" t="n"/>
      <c r="Q279" s="300" t="n"/>
      <c r="R279" s="268" t="n"/>
      <c r="S279" s="317" t="n"/>
      <c r="T279" s="314" t="n"/>
      <c r="U279" s="317" t="n"/>
      <c r="V279" s="268" t="n"/>
      <c r="W279" s="341" t="n"/>
      <c r="X279" s="291" t="n"/>
      <c r="Y279" s="114" t="n"/>
    </row>
    <row r="280">
      <c r="C280" s="320" t="n"/>
      <c r="D280" s="313" t="n"/>
      <c r="E280" s="291" t="n"/>
      <c r="F280" s="294" t="n"/>
      <c r="G280" s="295" t="n"/>
      <c r="H280" s="356" t="n"/>
      <c r="I280" s="341" t="n"/>
      <c r="J280" s="322" t="n"/>
      <c r="K280" s="357" t="n"/>
      <c r="L280" s="294" t="n"/>
      <c r="M280" s="294" t="n"/>
      <c r="N280" s="294" t="n"/>
      <c r="O280" s="298" t="n"/>
      <c r="P280" s="300" t="n"/>
      <c r="Q280" s="300" t="n"/>
      <c r="R280" s="268" t="n"/>
      <c r="S280" s="317" t="n"/>
      <c r="T280" s="314" t="n"/>
      <c r="U280" s="317" t="n"/>
      <c r="V280" s="268" t="n"/>
      <c r="W280" s="341" t="n"/>
      <c r="X280" s="291" t="n"/>
      <c r="Y280" s="114" t="n"/>
    </row>
    <row r="281">
      <c r="C281" s="320" t="n"/>
      <c r="D281" s="313" t="n"/>
      <c r="E281" s="291" t="n"/>
      <c r="F281" s="294" t="n"/>
      <c r="G281" s="295" t="n"/>
      <c r="H281" s="356" t="n"/>
      <c r="I281" s="341" t="n"/>
      <c r="J281" s="322" t="n"/>
      <c r="K281" s="357" t="n"/>
      <c r="L281" s="294" t="n"/>
      <c r="M281" s="294" t="n"/>
      <c r="N281" s="294" t="n"/>
      <c r="O281" s="298" t="n"/>
      <c r="P281" s="300" t="n"/>
      <c r="Q281" s="300" t="n"/>
      <c r="R281" s="268" t="n"/>
      <c r="S281" s="317" t="n"/>
      <c r="T281" s="314" t="n"/>
      <c r="U281" s="317" t="n"/>
      <c r="V281" s="268" t="n"/>
      <c r="W281" s="341" t="n"/>
      <c r="X281" s="291" t="n"/>
      <c r="Y281" s="114" t="n"/>
    </row>
    <row r="282">
      <c r="C282" s="320" t="n"/>
      <c r="D282" s="313" t="n"/>
      <c r="E282" s="291" t="n"/>
      <c r="F282" s="294" t="n"/>
      <c r="G282" s="295" t="n"/>
      <c r="H282" s="356" t="n"/>
      <c r="I282" s="341" t="n"/>
      <c r="J282" s="322" t="n"/>
      <c r="K282" s="357" t="n"/>
      <c r="L282" s="294" t="n"/>
      <c r="M282" s="294" t="n"/>
      <c r="N282" s="294" t="n"/>
      <c r="O282" s="298" t="n"/>
      <c r="P282" s="300" t="n"/>
      <c r="Q282" s="300" t="n"/>
      <c r="R282" s="268" t="n"/>
      <c r="S282" s="317" t="n"/>
      <c r="T282" s="314" t="n"/>
      <c r="U282" s="317" t="n"/>
      <c r="V282" s="268" t="n"/>
      <c r="W282" s="341" t="n"/>
      <c r="X282" s="291" t="n"/>
      <c r="Y282" s="114" t="n"/>
    </row>
    <row r="283">
      <c r="C283" s="320" t="n"/>
      <c r="D283" s="313" t="n"/>
      <c r="E283" s="291" t="n"/>
      <c r="F283" s="294" t="n"/>
      <c r="G283" s="295" t="n"/>
      <c r="H283" s="356" t="n"/>
      <c r="I283" s="341" t="n"/>
      <c r="J283" s="322" t="n"/>
      <c r="K283" s="357" t="n"/>
      <c r="L283" s="294" t="n"/>
      <c r="M283" s="294" t="n"/>
      <c r="N283" s="294" t="n"/>
      <c r="O283" s="298" t="n"/>
      <c r="P283" s="300" t="n"/>
      <c r="Q283" s="300" t="n"/>
      <c r="R283" s="268" t="n"/>
      <c r="S283" s="317" t="n"/>
      <c r="T283" s="314" t="n"/>
      <c r="U283" s="317" t="n"/>
      <c r="V283" s="268" t="n"/>
      <c r="W283" s="341" t="n"/>
      <c r="X283" s="291" t="n"/>
      <c r="Y283" s="114" t="n"/>
    </row>
    <row r="284">
      <c r="C284" s="320" t="n"/>
      <c r="D284" s="313" t="n"/>
      <c r="E284" s="291" t="n"/>
      <c r="F284" s="294" t="n"/>
      <c r="G284" s="295" t="n"/>
      <c r="H284" s="356" t="n"/>
      <c r="I284" s="341" t="n"/>
      <c r="J284" s="322" t="n"/>
      <c r="K284" s="357" t="n"/>
      <c r="L284" s="294" t="n"/>
      <c r="M284" s="294" t="n"/>
      <c r="N284" s="294" t="n"/>
      <c r="O284" s="298" t="n"/>
      <c r="P284" s="300" t="n"/>
      <c r="Q284" s="300" t="n"/>
      <c r="R284" s="268" t="n"/>
      <c r="S284" s="317" t="n"/>
      <c r="T284" s="314" t="n"/>
      <c r="U284" s="317" t="n"/>
      <c r="V284" s="268" t="n"/>
      <c r="W284" s="341" t="n"/>
      <c r="X284" s="291" t="n"/>
      <c r="Y284" s="114" t="n"/>
    </row>
    <row r="285">
      <c r="C285" s="320" t="n"/>
      <c r="D285" s="313" t="n"/>
      <c r="E285" s="291" t="n"/>
      <c r="F285" s="294" t="n"/>
      <c r="G285" s="295" t="n"/>
      <c r="H285" s="356" t="n"/>
      <c r="I285" s="341" t="n"/>
      <c r="J285" s="322" t="n"/>
      <c r="K285" s="357" t="n"/>
      <c r="L285" s="294" t="n"/>
      <c r="M285" s="294" t="n"/>
      <c r="N285" s="294" t="n"/>
      <c r="O285" s="298" t="n"/>
      <c r="P285" s="300" t="n"/>
      <c r="Q285" s="300" t="n"/>
      <c r="R285" s="268" t="n"/>
      <c r="S285" s="317" t="n"/>
      <c r="T285" s="314" t="n"/>
      <c r="U285" s="317" t="n"/>
      <c r="V285" s="268" t="n"/>
      <c r="W285" s="341" t="n"/>
      <c r="X285" s="291" t="n"/>
      <c r="Y285" s="114" t="n"/>
    </row>
    <row r="286">
      <c r="C286" s="320" t="n"/>
      <c r="D286" s="313" t="n"/>
      <c r="E286" s="291" t="n"/>
      <c r="F286" s="294" t="n"/>
      <c r="G286" s="295" t="n"/>
      <c r="H286" s="356" t="n"/>
      <c r="I286" s="341" t="n"/>
      <c r="J286" s="322" t="n"/>
      <c r="K286" s="357" t="n"/>
      <c r="L286" s="294" t="n"/>
      <c r="M286" s="294" t="n"/>
      <c r="N286" s="294" t="n"/>
      <c r="O286" s="298" t="n"/>
      <c r="P286" s="300" t="n"/>
      <c r="Q286" s="300" t="n"/>
      <c r="R286" s="268" t="n"/>
      <c r="S286" s="317" t="n"/>
      <c r="T286" s="314" t="n"/>
      <c r="U286" s="317" t="n"/>
      <c r="V286" s="268" t="n"/>
      <c r="W286" s="341" t="n"/>
      <c r="X286" s="291" t="n"/>
      <c r="Y286" s="114" t="n"/>
    </row>
    <row r="287">
      <c r="C287" s="320" t="n"/>
      <c r="D287" s="313" t="n"/>
      <c r="E287" s="291" t="n"/>
      <c r="F287" s="294" t="n"/>
      <c r="G287" s="295" t="n"/>
      <c r="H287" s="356" t="n"/>
      <c r="I287" s="341" t="n"/>
      <c r="J287" s="322" t="n"/>
      <c r="K287" s="357" t="n"/>
      <c r="L287" s="294" t="n"/>
      <c r="M287" s="294" t="n"/>
      <c r="N287" s="294" t="n"/>
      <c r="O287" s="298" t="n"/>
      <c r="P287" s="300" t="n"/>
      <c r="Q287" s="300" t="n"/>
      <c r="R287" s="268" t="n"/>
      <c r="S287" s="317" t="n"/>
      <c r="T287" s="314" t="n"/>
      <c r="U287" s="317" t="n"/>
      <c r="V287" s="268" t="n"/>
      <c r="W287" s="341" t="n"/>
      <c r="X287" s="291" t="n"/>
      <c r="Y287" s="114" t="n"/>
    </row>
    <row r="288">
      <c r="C288" s="320" t="n"/>
      <c r="D288" s="313" t="n"/>
      <c r="E288" s="291" t="n"/>
      <c r="F288" s="294" t="n"/>
      <c r="G288" s="295" t="n"/>
      <c r="H288" s="356" t="n"/>
      <c r="I288" s="341" t="n"/>
      <c r="J288" s="322" t="n"/>
      <c r="K288" s="357" t="n"/>
      <c r="L288" s="294" t="n"/>
      <c r="M288" s="294" t="n"/>
      <c r="N288" s="294" t="n"/>
      <c r="O288" s="298" t="n"/>
      <c r="P288" s="300" t="n"/>
      <c r="Q288" s="300" t="n"/>
      <c r="R288" s="268" t="n"/>
      <c r="S288" s="317" t="n"/>
      <c r="T288" s="314" t="n"/>
      <c r="U288" s="317" t="n"/>
      <c r="V288" s="268" t="n"/>
      <c r="W288" s="341" t="n"/>
      <c r="X288" s="291" t="n"/>
      <c r="Y288" s="114" t="n"/>
    </row>
    <row r="289">
      <c r="C289" s="320" t="n"/>
      <c r="D289" s="313" t="n"/>
      <c r="E289" s="291" t="n"/>
      <c r="F289" s="294" t="n"/>
      <c r="G289" s="295" t="n"/>
      <c r="H289" s="356" t="n"/>
      <c r="I289" s="341" t="n"/>
      <c r="J289" s="322" t="n"/>
      <c r="K289" s="357" t="n"/>
      <c r="L289" s="294" t="n"/>
      <c r="M289" s="294" t="n"/>
      <c r="N289" s="294" t="n"/>
      <c r="O289" s="298" t="n"/>
      <c r="P289" s="300" t="n"/>
      <c r="Q289" s="300" t="n"/>
      <c r="R289" s="268" t="n"/>
      <c r="S289" s="317" t="n"/>
      <c r="T289" s="314" t="n"/>
      <c r="U289" s="317" t="n"/>
      <c r="V289" s="268" t="n"/>
      <c r="W289" s="341" t="n"/>
      <c r="X289" s="291" t="n"/>
      <c r="Y289" s="114" t="n"/>
    </row>
    <row r="290">
      <c r="C290" s="320" t="n"/>
      <c r="D290" s="313" t="n"/>
      <c r="E290" s="291" t="n"/>
      <c r="F290" s="294" t="n"/>
      <c r="G290" s="295" t="n"/>
      <c r="H290" s="356" t="n"/>
      <c r="I290" s="341" t="n"/>
      <c r="J290" s="322" t="n"/>
      <c r="K290" s="357" t="n"/>
      <c r="L290" s="294" t="n"/>
      <c r="M290" s="294" t="n"/>
      <c r="N290" s="294" t="n"/>
      <c r="O290" s="298" t="n"/>
      <c r="P290" s="300" t="n"/>
      <c r="Q290" s="300" t="n"/>
      <c r="R290" s="268" t="n"/>
      <c r="S290" s="317" t="n"/>
      <c r="T290" s="314" t="n"/>
      <c r="U290" s="317" t="n"/>
      <c r="V290" s="268" t="n"/>
      <c r="W290" s="341" t="n"/>
      <c r="X290" s="291" t="n"/>
      <c r="Y290" s="114" t="n"/>
    </row>
    <row r="291">
      <c r="C291" s="320" t="n"/>
      <c r="D291" s="313" t="n"/>
      <c r="E291" s="291" t="n"/>
      <c r="F291" s="294" t="n"/>
      <c r="G291" s="295" t="n"/>
      <c r="H291" s="356" t="n"/>
      <c r="I291" s="341" t="n"/>
      <c r="J291" s="322" t="n"/>
      <c r="K291" s="357" t="n"/>
      <c r="L291" s="294" t="n"/>
      <c r="M291" s="294" t="n"/>
      <c r="N291" s="294" t="n"/>
      <c r="O291" s="298" t="n"/>
      <c r="P291" s="300" t="n"/>
      <c r="Q291" s="300" t="n"/>
      <c r="R291" s="268" t="n"/>
      <c r="S291" s="317" t="n"/>
      <c r="T291" s="314" t="n"/>
      <c r="U291" s="317" t="n"/>
      <c r="V291" s="268" t="n"/>
      <c r="W291" s="341" t="n"/>
      <c r="X291" s="291" t="n"/>
      <c r="Y291" s="114" t="n"/>
    </row>
    <row r="292">
      <c r="C292" s="320" t="n"/>
      <c r="D292" s="313" t="n"/>
      <c r="E292" s="291" t="n"/>
      <c r="F292" s="294" t="n"/>
      <c r="G292" s="295" t="n"/>
      <c r="H292" s="356" t="n"/>
      <c r="I292" s="341" t="n"/>
      <c r="J292" s="322" t="n"/>
      <c r="K292" s="357" t="n"/>
      <c r="L292" s="294" t="n"/>
      <c r="M292" s="294" t="n"/>
      <c r="N292" s="294" t="n"/>
      <c r="O292" s="298" t="n"/>
      <c r="P292" s="300" t="n"/>
      <c r="Q292" s="300" t="n"/>
      <c r="R292" s="268" t="n"/>
      <c r="S292" s="317" t="n"/>
      <c r="T292" s="314" t="n"/>
      <c r="U292" s="317" t="n"/>
      <c r="V292" s="268" t="n"/>
      <c r="W292" s="341" t="n"/>
      <c r="X292" s="291" t="n"/>
      <c r="Y292" s="114" t="n"/>
    </row>
    <row r="293">
      <c r="C293" s="320" t="n"/>
      <c r="D293" s="313" t="n"/>
      <c r="E293" s="291" t="n"/>
      <c r="F293" s="294" t="n"/>
      <c r="G293" s="295" t="n"/>
      <c r="H293" s="356" t="n"/>
      <c r="I293" s="341" t="n"/>
      <c r="J293" s="322" t="n"/>
      <c r="K293" s="357" t="n"/>
      <c r="L293" s="294" t="n"/>
      <c r="M293" s="294" t="n"/>
      <c r="N293" s="294" t="n"/>
      <c r="O293" s="298" t="n"/>
      <c r="P293" s="300" t="n"/>
      <c r="Q293" s="300" t="n"/>
      <c r="R293" s="268" t="n"/>
      <c r="S293" s="317" t="n"/>
      <c r="T293" s="314" t="n"/>
      <c r="U293" s="317" t="n"/>
      <c r="V293" s="268" t="n"/>
      <c r="W293" s="341" t="n"/>
      <c r="X293" s="291" t="n"/>
      <c r="Y293" s="114" t="n"/>
    </row>
    <row r="294">
      <c r="C294" s="320" t="n"/>
      <c r="D294" s="313" t="n"/>
      <c r="E294" s="291" t="n"/>
      <c r="F294" s="294" t="n"/>
      <c r="G294" s="295" t="n"/>
      <c r="H294" s="356" t="n"/>
      <c r="I294" s="341" t="n"/>
      <c r="J294" s="322" t="n"/>
      <c r="K294" s="357" t="n"/>
      <c r="L294" s="294" t="n"/>
      <c r="M294" s="294" t="n"/>
      <c r="N294" s="294" t="n"/>
      <c r="O294" s="298" t="n"/>
      <c r="P294" s="300" t="n"/>
      <c r="Q294" s="300" t="n"/>
      <c r="R294" s="268" t="n"/>
      <c r="S294" s="317" t="n"/>
      <c r="T294" s="314" t="n"/>
      <c r="U294" s="317" t="n"/>
      <c r="V294" s="268" t="n"/>
      <c r="W294" s="341" t="n"/>
      <c r="X294" s="291" t="n"/>
      <c r="Y294" s="114" t="n"/>
    </row>
    <row r="295">
      <c r="C295" s="320" t="n"/>
      <c r="D295" s="313" t="n"/>
      <c r="E295" s="291" t="n"/>
      <c r="F295" s="294" t="n"/>
      <c r="G295" s="295" t="n"/>
      <c r="H295" s="356" t="n"/>
      <c r="I295" s="341" t="n"/>
      <c r="J295" s="322" t="n"/>
      <c r="K295" s="357" t="n"/>
      <c r="L295" s="294" t="n"/>
      <c r="M295" s="294" t="n"/>
      <c r="N295" s="294" t="n"/>
      <c r="O295" s="298" t="n"/>
      <c r="P295" s="300" t="n"/>
      <c r="Q295" s="300" t="n"/>
      <c r="R295" s="268" t="n"/>
      <c r="S295" s="317" t="n"/>
      <c r="T295" s="314" t="n"/>
      <c r="U295" s="317" t="n"/>
      <c r="V295" s="268" t="n"/>
      <c r="W295" s="341" t="n"/>
      <c r="X295" s="291" t="n"/>
      <c r="Y295" s="114" t="n"/>
    </row>
    <row r="296">
      <c r="C296" s="320" t="n"/>
      <c r="D296" s="313" t="n"/>
      <c r="E296" s="291" t="n"/>
      <c r="F296" s="294" t="n"/>
      <c r="G296" s="295" t="n"/>
      <c r="H296" s="356" t="n"/>
      <c r="I296" s="341" t="n"/>
      <c r="J296" s="322" t="n"/>
      <c r="K296" s="357" t="n"/>
      <c r="L296" s="294" t="n"/>
      <c r="M296" s="294" t="n"/>
      <c r="N296" s="294" t="n"/>
      <c r="O296" s="298" t="n"/>
      <c r="P296" s="300" t="n"/>
      <c r="Q296" s="300" t="n"/>
      <c r="R296" s="268" t="n"/>
      <c r="S296" s="317" t="n"/>
      <c r="T296" s="314" t="n"/>
      <c r="U296" s="317" t="n"/>
      <c r="V296" s="268" t="n"/>
      <c r="W296" s="341" t="n"/>
      <c r="X296" s="291" t="n"/>
      <c r="Y296" s="114" t="n"/>
    </row>
    <row r="297">
      <c r="C297" s="320" t="n"/>
      <c r="D297" s="313" t="n"/>
      <c r="E297" s="291" t="n"/>
      <c r="F297" s="294" t="n"/>
      <c r="G297" s="295" t="n"/>
      <c r="H297" s="356" t="n"/>
      <c r="I297" s="341" t="n"/>
      <c r="J297" s="322" t="n"/>
      <c r="K297" s="357" t="n"/>
      <c r="L297" s="294" t="n"/>
      <c r="M297" s="294" t="n"/>
      <c r="N297" s="294" t="n"/>
      <c r="O297" s="298" t="n"/>
      <c r="P297" s="300" t="n"/>
      <c r="Q297" s="300" t="n"/>
      <c r="R297" s="268" t="n"/>
      <c r="S297" s="317" t="n"/>
      <c r="T297" s="314" t="n"/>
      <c r="U297" s="317" t="n"/>
      <c r="V297" s="268" t="n"/>
      <c r="W297" s="341" t="n"/>
      <c r="X297" s="291" t="n"/>
      <c r="Y297" s="114" t="n"/>
    </row>
    <row r="298">
      <c r="C298" s="320" t="n"/>
      <c r="D298" s="313" t="n"/>
      <c r="E298" s="291" t="n"/>
      <c r="F298" s="294" t="n"/>
      <c r="G298" s="295" t="n"/>
      <c r="H298" s="356" t="n"/>
      <c r="I298" s="341" t="n"/>
      <c r="J298" s="322" t="n"/>
      <c r="K298" s="357" t="n"/>
      <c r="L298" s="294" t="n"/>
      <c r="M298" s="294" t="n"/>
      <c r="N298" s="294" t="n"/>
      <c r="O298" s="298" t="n"/>
      <c r="P298" s="300" t="n"/>
      <c r="Q298" s="300" t="n"/>
      <c r="R298" s="268" t="n"/>
      <c r="S298" s="317" t="n"/>
      <c r="T298" s="314" t="n"/>
      <c r="U298" s="317" t="n"/>
      <c r="V298" s="268" t="n"/>
      <c r="W298" s="341" t="n"/>
      <c r="X298" s="291" t="n"/>
      <c r="Y298" s="114" t="n"/>
    </row>
    <row r="299">
      <c r="C299" s="320" t="n"/>
      <c r="D299" s="313" t="n"/>
      <c r="E299" s="291" t="n"/>
      <c r="F299" s="294" t="n"/>
      <c r="G299" s="295" t="n"/>
      <c r="H299" s="356" t="n"/>
      <c r="I299" s="341" t="n"/>
      <c r="J299" s="322" t="n"/>
      <c r="K299" s="357" t="n"/>
      <c r="L299" s="294" t="n"/>
      <c r="M299" s="294" t="n"/>
      <c r="N299" s="294" t="n"/>
      <c r="O299" s="298" t="n"/>
      <c r="P299" s="300" t="n"/>
      <c r="Q299" s="300" t="n"/>
      <c r="R299" s="268" t="n"/>
      <c r="S299" s="317" t="n"/>
      <c r="T299" s="314" t="n"/>
      <c r="U299" s="317" t="n"/>
      <c r="V299" s="268" t="n"/>
      <c r="W299" s="341" t="n"/>
      <c r="X299" s="291" t="n"/>
      <c r="Y299" s="114" t="n"/>
    </row>
    <row r="300">
      <c r="C300" s="320" t="n"/>
      <c r="D300" s="313" t="n"/>
      <c r="E300" s="291" t="n"/>
      <c r="F300" s="294" t="n"/>
      <c r="G300" s="295" t="n"/>
      <c r="H300" s="356" t="n"/>
      <c r="I300" s="341" t="n"/>
      <c r="J300" s="322" t="n"/>
      <c r="K300" s="357" t="n"/>
      <c r="L300" s="294" t="n"/>
      <c r="M300" s="294" t="n"/>
      <c r="N300" s="294" t="n"/>
      <c r="O300" s="298" t="n"/>
      <c r="P300" s="300" t="n"/>
      <c r="Q300" s="300" t="n"/>
      <c r="R300" s="268" t="n"/>
      <c r="S300" s="317" t="n"/>
      <c r="T300" s="314" t="n"/>
      <c r="U300" s="317" t="n"/>
      <c r="V300" s="268" t="n"/>
      <c r="W300" s="341" t="n"/>
      <c r="X300" s="291" t="n"/>
      <c r="Y300" s="114" t="n"/>
    </row>
    <row r="301">
      <c r="C301" s="320" t="n"/>
      <c r="D301" s="313" t="n"/>
      <c r="E301" s="291" t="n"/>
      <c r="F301" s="294" t="n"/>
      <c r="G301" s="295" t="n"/>
      <c r="H301" s="356" t="n"/>
      <c r="I301" s="341" t="n"/>
      <c r="J301" s="322" t="n"/>
      <c r="K301" s="357" t="n"/>
      <c r="L301" s="294" t="n"/>
      <c r="M301" s="294" t="n"/>
      <c r="N301" s="294" t="n"/>
      <c r="O301" s="298" t="n"/>
      <c r="P301" s="300" t="n"/>
      <c r="Q301" s="300" t="n"/>
      <c r="R301" s="268" t="n"/>
      <c r="S301" s="317" t="n"/>
      <c r="T301" s="314" t="n"/>
      <c r="U301" s="317" t="n"/>
      <c r="V301" s="268" t="n"/>
      <c r="W301" s="341" t="n"/>
      <c r="X301" s="291" t="n"/>
      <c r="Y301" s="114" t="n"/>
    </row>
    <row r="302">
      <c r="C302" s="320" t="n"/>
      <c r="D302" s="313" t="n"/>
      <c r="E302" s="291" t="n"/>
      <c r="F302" s="294" t="n"/>
      <c r="G302" s="295" t="n"/>
      <c r="H302" s="356" t="n"/>
      <c r="I302" s="341" t="n"/>
      <c r="J302" s="322" t="n"/>
      <c r="K302" s="357" t="n"/>
      <c r="L302" s="294" t="n"/>
      <c r="M302" s="294" t="n"/>
      <c r="N302" s="294" t="n"/>
      <c r="O302" s="298" t="n"/>
      <c r="P302" s="300" t="n"/>
      <c r="Q302" s="300" t="n"/>
      <c r="R302" s="268" t="n"/>
      <c r="S302" s="317" t="n"/>
      <c r="T302" s="314" t="n"/>
      <c r="U302" s="317" t="n"/>
      <c r="V302" s="268" t="n"/>
      <c r="W302" s="341" t="n"/>
      <c r="X302" s="291" t="n"/>
      <c r="Y302" s="114" t="n"/>
    </row>
    <row r="303">
      <c r="C303" s="320" t="n"/>
      <c r="D303" s="313" t="n"/>
      <c r="E303" s="291" t="n"/>
      <c r="F303" s="294" t="n"/>
      <c r="G303" s="295" t="n"/>
      <c r="H303" s="356" t="n"/>
      <c r="I303" s="341" t="n"/>
      <c r="J303" s="322" t="n"/>
      <c r="K303" s="357" t="n"/>
      <c r="L303" s="294" t="n"/>
      <c r="M303" s="294" t="n"/>
      <c r="N303" s="294" t="n"/>
      <c r="O303" s="298" t="n"/>
      <c r="P303" s="300" t="n"/>
      <c r="Q303" s="300" t="n"/>
      <c r="R303" s="268" t="n"/>
      <c r="S303" s="317" t="n"/>
      <c r="T303" s="314" t="n"/>
      <c r="U303" s="317" t="n"/>
      <c r="V303" s="268" t="n"/>
      <c r="W303" s="341" t="n"/>
      <c r="X303" s="291" t="n"/>
      <c r="Y303" s="114" t="n"/>
    </row>
    <row r="304">
      <c r="C304" s="320" t="n"/>
      <c r="D304" s="313" t="n"/>
      <c r="E304" s="291" t="n"/>
      <c r="F304" s="294" t="n"/>
      <c r="G304" s="295" t="n"/>
      <c r="H304" s="356" t="n"/>
      <c r="I304" s="341" t="n"/>
      <c r="J304" s="322" t="n"/>
      <c r="K304" s="357" t="n"/>
      <c r="L304" s="294" t="n"/>
      <c r="M304" s="294" t="n"/>
      <c r="N304" s="294" t="n"/>
      <c r="O304" s="298" t="n"/>
      <c r="P304" s="300" t="n"/>
      <c r="Q304" s="300" t="n"/>
      <c r="R304" s="268" t="n"/>
      <c r="S304" s="317" t="n"/>
      <c r="T304" s="314" t="n"/>
      <c r="U304" s="317" t="n"/>
      <c r="V304" s="268" t="n"/>
      <c r="W304" s="341" t="n"/>
      <c r="X304" s="291" t="n"/>
      <c r="Y304" s="114" t="n"/>
    </row>
    <row r="305">
      <c r="C305" s="320" t="n"/>
      <c r="D305" s="313" t="n"/>
      <c r="E305" s="291" t="n"/>
      <c r="F305" s="294" t="n"/>
      <c r="G305" s="295" t="n"/>
      <c r="H305" s="356" t="n"/>
      <c r="I305" s="341" t="n"/>
      <c r="J305" s="322" t="n"/>
      <c r="K305" s="357" t="n"/>
      <c r="L305" s="294" t="n"/>
      <c r="M305" s="294" t="n"/>
      <c r="N305" s="294" t="n"/>
      <c r="O305" s="298" t="n"/>
      <c r="P305" s="300" t="n"/>
      <c r="Q305" s="300" t="n"/>
      <c r="R305" s="268" t="n"/>
      <c r="S305" s="317" t="n"/>
      <c r="T305" s="314" t="n"/>
      <c r="U305" s="317" t="n"/>
      <c r="V305" s="268" t="n"/>
      <c r="W305" s="341" t="n"/>
      <c r="X305" s="291" t="n"/>
      <c r="Y305" s="114" t="n"/>
    </row>
    <row r="306">
      <c r="C306" s="320" t="n"/>
      <c r="D306" s="313" t="n"/>
      <c r="E306" s="291" t="n"/>
      <c r="F306" s="294" t="n"/>
      <c r="G306" s="295" t="n"/>
      <c r="H306" s="356" t="n"/>
      <c r="I306" s="341" t="n"/>
      <c r="J306" s="322" t="n"/>
      <c r="K306" s="357" t="n"/>
      <c r="L306" s="294" t="n"/>
      <c r="M306" s="294" t="n"/>
      <c r="N306" s="294" t="n"/>
      <c r="O306" s="298" t="n"/>
      <c r="P306" s="300" t="n"/>
      <c r="Q306" s="300" t="n"/>
      <c r="R306" s="268" t="n"/>
      <c r="S306" s="317" t="n"/>
      <c r="T306" s="314" t="n"/>
      <c r="U306" s="317" t="n"/>
      <c r="V306" s="268" t="n"/>
      <c r="W306" s="341" t="n"/>
      <c r="X306" s="291" t="n"/>
      <c r="Y306" s="114" t="n"/>
    </row>
    <row r="307">
      <c r="C307" s="320" t="n"/>
      <c r="D307" s="313" t="n"/>
      <c r="E307" s="291" t="n"/>
      <c r="F307" s="294" t="n"/>
      <c r="G307" s="295" t="n"/>
      <c r="H307" s="356" t="n"/>
      <c r="I307" s="341" t="n"/>
      <c r="J307" s="322" t="n"/>
      <c r="K307" s="357" t="n"/>
      <c r="L307" s="294" t="n"/>
      <c r="M307" s="294" t="n"/>
      <c r="N307" s="294" t="n"/>
      <c r="O307" s="298" t="n"/>
      <c r="P307" s="300" t="n"/>
      <c r="Q307" s="300" t="n"/>
      <c r="R307" s="268" t="n"/>
      <c r="S307" s="317" t="n"/>
      <c r="T307" s="314" t="n"/>
      <c r="U307" s="317" t="n"/>
      <c r="V307" s="268" t="n"/>
      <c r="W307" s="341" t="n"/>
      <c r="X307" s="291" t="n"/>
      <c r="Y307" s="114" t="n"/>
    </row>
    <row r="308">
      <c r="C308" s="320" t="n"/>
      <c r="D308" s="313" t="n"/>
      <c r="E308" s="291" t="n"/>
      <c r="F308" s="294" t="n"/>
      <c r="G308" s="295" t="n"/>
      <c r="H308" s="356" t="n"/>
      <c r="I308" s="341" t="n"/>
      <c r="J308" s="322" t="n"/>
      <c r="K308" s="357" t="n"/>
      <c r="L308" s="294" t="n"/>
      <c r="M308" s="294" t="n"/>
      <c r="N308" s="294" t="n"/>
      <c r="O308" s="298" t="n"/>
      <c r="P308" s="300" t="n"/>
      <c r="Q308" s="300" t="n"/>
      <c r="R308" s="268" t="n"/>
      <c r="S308" s="317" t="n"/>
      <c r="T308" s="314" t="n"/>
      <c r="U308" s="317" t="n"/>
      <c r="V308" s="268" t="n"/>
      <c r="W308" s="341" t="n"/>
      <c r="X308" s="291" t="n"/>
      <c r="Y308" s="114" t="n"/>
    </row>
    <row r="309">
      <c r="C309" s="320" t="n"/>
      <c r="D309" s="313" t="n"/>
      <c r="E309" s="291" t="n"/>
      <c r="F309" s="294" t="n"/>
      <c r="G309" s="295" t="n"/>
      <c r="H309" s="356" t="n"/>
      <c r="I309" s="341" t="n"/>
      <c r="J309" s="322" t="n"/>
      <c r="K309" s="357" t="n"/>
      <c r="L309" s="294" t="n"/>
      <c r="M309" s="294" t="n"/>
      <c r="N309" s="294" t="n"/>
      <c r="O309" s="298" t="n"/>
      <c r="P309" s="300" t="n"/>
      <c r="Q309" s="300" t="n"/>
      <c r="R309" s="268" t="n"/>
      <c r="S309" s="317" t="n"/>
      <c r="T309" s="314" t="n"/>
      <c r="U309" s="317" t="n"/>
      <c r="V309" s="268" t="n"/>
      <c r="W309" s="341" t="n"/>
      <c r="X309" s="291" t="n"/>
      <c r="Y309" s="114" t="n"/>
    </row>
    <row r="310">
      <c r="C310" s="320" t="n"/>
      <c r="D310" s="313" t="n"/>
      <c r="E310" s="291" t="n"/>
      <c r="F310" s="294" t="n"/>
      <c r="G310" s="295" t="n"/>
      <c r="H310" s="356" t="n"/>
      <c r="I310" s="341" t="n"/>
      <c r="J310" s="322" t="n"/>
      <c r="K310" s="357" t="n"/>
      <c r="L310" s="294" t="n"/>
      <c r="M310" s="294" t="n"/>
      <c r="N310" s="294" t="n"/>
      <c r="O310" s="298" t="n"/>
      <c r="P310" s="300" t="n"/>
      <c r="Q310" s="300" t="n"/>
      <c r="R310" s="268" t="n"/>
      <c r="S310" s="317" t="n"/>
      <c r="T310" s="314" t="n"/>
      <c r="U310" s="317" t="n"/>
      <c r="V310" s="268" t="n"/>
      <c r="W310" s="341" t="n"/>
      <c r="X310" s="291" t="n"/>
      <c r="Y310" s="114" t="n"/>
    </row>
    <row r="311">
      <c r="C311" s="320" t="n"/>
      <c r="D311" s="313" t="n"/>
      <c r="E311" s="291" t="n"/>
      <c r="F311" s="294" t="n"/>
      <c r="G311" s="295" t="n"/>
      <c r="H311" s="356" t="n"/>
      <c r="I311" s="341" t="n"/>
      <c r="J311" s="322" t="n"/>
      <c r="K311" s="357" t="n"/>
      <c r="L311" s="294" t="n"/>
      <c r="M311" s="294" t="n"/>
      <c r="N311" s="294" t="n"/>
      <c r="O311" s="298" t="n"/>
      <c r="P311" s="300" t="n"/>
      <c r="Q311" s="300" t="n"/>
      <c r="R311" s="268" t="n"/>
      <c r="S311" s="317" t="n"/>
      <c r="T311" s="314" t="n"/>
      <c r="U311" s="317" t="n"/>
      <c r="V311" s="268" t="n"/>
      <c r="W311" s="341" t="n"/>
      <c r="X311" s="291" t="n"/>
      <c r="Y311" s="114" t="n"/>
    </row>
    <row r="312">
      <c r="C312" s="320" t="n"/>
      <c r="D312" s="313" t="n"/>
      <c r="E312" s="291" t="n"/>
      <c r="F312" s="294" t="n"/>
      <c r="G312" s="295" t="n"/>
      <c r="H312" s="356" t="n"/>
      <c r="I312" s="341" t="n"/>
      <c r="J312" s="322" t="n"/>
      <c r="K312" s="357" t="n"/>
      <c r="L312" s="294" t="n"/>
      <c r="M312" s="294" t="n"/>
      <c r="N312" s="294" t="n"/>
      <c r="O312" s="298" t="n"/>
      <c r="P312" s="300" t="n"/>
      <c r="Q312" s="300" t="n"/>
      <c r="R312" s="268" t="n"/>
      <c r="S312" s="317" t="n"/>
      <c r="T312" s="314" t="n"/>
      <c r="U312" s="317" t="n"/>
      <c r="V312" s="268" t="n"/>
      <c r="W312" s="341" t="n"/>
      <c r="X312" s="291" t="n"/>
      <c r="Y312" s="114" t="n"/>
    </row>
    <row r="313">
      <c r="C313" s="320" t="n"/>
      <c r="D313" s="313" t="n"/>
      <c r="E313" s="291" t="n"/>
      <c r="F313" s="294" t="n"/>
      <c r="G313" s="295" t="n"/>
      <c r="H313" s="356" t="n"/>
      <c r="I313" s="341" t="n"/>
      <c r="J313" s="322" t="n"/>
      <c r="K313" s="357" t="n"/>
      <c r="L313" s="294" t="n"/>
      <c r="M313" s="294" t="n"/>
      <c r="N313" s="294" t="n"/>
      <c r="O313" s="298" t="n"/>
      <c r="P313" s="300" t="n"/>
      <c r="Q313" s="300" t="n"/>
      <c r="R313" s="268" t="n"/>
      <c r="S313" s="317" t="n"/>
      <c r="T313" s="314" t="n"/>
      <c r="U313" s="317" t="n"/>
      <c r="V313" s="268" t="n"/>
      <c r="W313" s="341" t="n"/>
      <c r="X313" s="291" t="n"/>
      <c r="Y313" s="114" t="n"/>
    </row>
    <row r="314">
      <c r="C314" s="320" t="n"/>
      <c r="D314" s="313" t="n"/>
      <c r="E314" s="291" t="n"/>
      <c r="F314" s="294" t="n"/>
      <c r="G314" s="295" t="n"/>
      <c r="H314" s="356" t="n"/>
      <c r="I314" s="341" t="n"/>
      <c r="J314" s="322" t="n"/>
      <c r="K314" s="357" t="n"/>
      <c r="L314" s="294" t="n"/>
      <c r="M314" s="294" t="n"/>
      <c r="N314" s="294" t="n"/>
      <c r="O314" s="298" t="n"/>
      <c r="P314" s="300" t="n"/>
      <c r="Q314" s="300" t="n"/>
      <c r="R314" s="268" t="n"/>
      <c r="S314" s="317" t="n"/>
      <c r="T314" s="314" t="n"/>
      <c r="U314" s="317" t="n"/>
      <c r="V314" s="268" t="n"/>
      <c r="W314" s="341" t="n"/>
      <c r="X314" s="291" t="n"/>
      <c r="Y314" s="114" t="n"/>
    </row>
    <row r="315">
      <c r="C315" s="320" t="n"/>
      <c r="D315" s="313" t="n"/>
      <c r="E315" s="291" t="n"/>
      <c r="F315" s="294" t="n"/>
      <c r="G315" s="295" t="n"/>
      <c r="H315" s="356" t="n"/>
      <c r="I315" s="341" t="n"/>
      <c r="J315" s="322" t="n"/>
      <c r="K315" s="357" t="n"/>
      <c r="L315" s="294" t="n"/>
      <c r="M315" s="294" t="n"/>
      <c r="N315" s="294" t="n"/>
      <c r="O315" s="298" t="n"/>
      <c r="P315" s="300" t="n"/>
      <c r="Q315" s="300" t="n"/>
      <c r="R315" s="268" t="n"/>
      <c r="S315" s="317" t="n"/>
      <c r="T315" s="314" t="n"/>
      <c r="U315" s="317" t="n"/>
      <c r="V315" s="268" t="n"/>
      <c r="W315" s="341" t="n"/>
      <c r="X315" s="291" t="n"/>
      <c r="Y315" s="114" t="n"/>
    </row>
    <row r="316">
      <c r="C316" s="320" t="n"/>
      <c r="D316" s="313" t="n"/>
      <c r="E316" s="291" t="n"/>
      <c r="F316" s="294" t="n"/>
      <c r="G316" s="295" t="n"/>
      <c r="H316" s="356" t="n"/>
      <c r="I316" s="341" t="n"/>
      <c r="J316" s="322" t="n"/>
      <c r="K316" s="357" t="n"/>
      <c r="L316" s="294" t="n"/>
      <c r="M316" s="294" t="n"/>
      <c r="N316" s="294" t="n"/>
      <c r="O316" s="298" t="n"/>
      <c r="P316" s="300" t="n"/>
      <c r="Q316" s="300" t="n"/>
      <c r="R316" s="268" t="n"/>
      <c r="S316" s="317" t="n"/>
      <c r="T316" s="314" t="n"/>
      <c r="U316" s="317" t="n"/>
      <c r="V316" s="268" t="n"/>
      <c r="W316" s="341" t="n"/>
      <c r="X316" s="291" t="n"/>
      <c r="Y316" s="114" t="n"/>
    </row>
    <row r="317">
      <c r="C317" s="320" t="n"/>
      <c r="D317" s="313" t="n"/>
      <c r="E317" s="291" t="n"/>
      <c r="F317" s="294" t="n"/>
      <c r="G317" s="295" t="n"/>
      <c r="H317" s="356" t="n"/>
      <c r="I317" s="341" t="n"/>
      <c r="J317" s="322" t="n"/>
      <c r="K317" s="357" t="n"/>
      <c r="L317" s="294" t="n"/>
      <c r="M317" s="294" t="n"/>
      <c r="N317" s="294" t="n"/>
      <c r="O317" s="298" t="n"/>
      <c r="P317" s="300" t="n"/>
      <c r="Q317" s="300" t="n"/>
      <c r="R317" s="268" t="n"/>
      <c r="S317" s="317" t="n"/>
      <c r="T317" s="314" t="n"/>
      <c r="U317" s="317" t="n"/>
      <c r="V317" s="268" t="n"/>
      <c r="W317" s="341" t="n"/>
      <c r="X317" s="291" t="n"/>
      <c r="Y317" s="114" t="n"/>
    </row>
    <row r="318">
      <c r="C318" s="320" t="n"/>
      <c r="D318" s="313" t="n"/>
      <c r="E318" s="291" t="n"/>
      <c r="F318" s="294" t="n"/>
      <c r="G318" s="295" t="n"/>
      <c r="H318" s="356" t="n"/>
      <c r="I318" s="341" t="n"/>
      <c r="J318" s="322" t="n"/>
      <c r="K318" s="357" t="n"/>
      <c r="L318" s="294" t="n"/>
      <c r="M318" s="294" t="n"/>
      <c r="N318" s="294" t="n"/>
      <c r="O318" s="298" t="n"/>
      <c r="P318" s="300" t="n"/>
      <c r="Q318" s="300" t="n"/>
      <c r="R318" s="268" t="n"/>
      <c r="S318" s="317" t="n"/>
      <c r="T318" s="314" t="n"/>
      <c r="U318" s="317" t="n"/>
      <c r="V318" s="268" t="n"/>
      <c r="W318" s="341" t="n"/>
      <c r="X318" s="291" t="n"/>
      <c r="Y318" s="114" t="n"/>
    </row>
    <row r="319">
      <c r="C319" s="320" t="n"/>
      <c r="D319" s="313" t="n"/>
      <c r="E319" s="291" t="n"/>
      <c r="F319" s="294" t="n"/>
      <c r="G319" s="295" t="n"/>
      <c r="H319" s="356" t="n"/>
      <c r="I319" s="341" t="n"/>
      <c r="J319" s="322" t="n"/>
      <c r="K319" s="357" t="n"/>
      <c r="L319" s="294" t="n"/>
      <c r="M319" s="294" t="n"/>
      <c r="N319" s="294" t="n"/>
      <c r="O319" s="298" t="n"/>
      <c r="P319" s="300" t="n"/>
      <c r="Q319" s="300" t="n"/>
      <c r="R319" s="268" t="n"/>
      <c r="S319" s="317" t="n"/>
      <c r="T319" s="314" t="n"/>
      <c r="U319" s="317" t="n"/>
      <c r="V319" s="268" t="n"/>
      <c r="W319" s="341" t="n"/>
      <c r="X319" s="291" t="n"/>
      <c r="Y319" s="114" t="n"/>
    </row>
    <row r="320">
      <c r="C320" s="320" t="n"/>
      <c r="D320" s="313" t="n"/>
      <c r="E320" s="291" t="n"/>
      <c r="F320" s="294" t="n"/>
      <c r="G320" s="295" t="n"/>
      <c r="H320" s="356" t="n"/>
      <c r="I320" s="341" t="n"/>
      <c r="J320" s="322" t="n"/>
      <c r="K320" s="357" t="n"/>
      <c r="L320" s="294" t="n"/>
      <c r="M320" s="294" t="n"/>
      <c r="N320" s="294" t="n"/>
      <c r="O320" s="298" t="n"/>
      <c r="P320" s="300" t="n"/>
      <c r="Q320" s="300" t="n"/>
      <c r="R320" s="268" t="n"/>
      <c r="S320" s="317" t="n"/>
      <c r="T320" s="314" t="n"/>
      <c r="U320" s="317" t="n"/>
      <c r="V320" s="268" t="n"/>
      <c r="W320" s="341" t="n"/>
      <c r="X320" s="291" t="n"/>
      <c r="Y320" s="114" t="n"/>
    </row>
    <row r="321">
      <c r="C321" s="320" t="n"/>
      <c r="D321" s="313" t="n"/>
      <c r="E321" s="291" t="n"/>
      <c r="F321" s="294" t="n"/>
      <c r="G321" s="295" t="n"/>
      <c r="H321" s="356" t="n"/>
      <c r="I321" s="341" t="n"/>
      <c r="J321" s="322" t="n"/>
      <c r="K321" s="357" t="n"/>
      <c r="L321" s="294" t="n"/>
      <c r="M321" s="294" t="n"/>
      <c r="N321" s="294" t="n"/>
      <c r="O321" s="298" t="n"/>
      <c r="P321" s="300" t="n"/>
      <c r="Q321" s="300" t="n"/>
      <c r="R321" s="268" t="n"/>
      <c r="S321" s="317" t="n"/>
      <c r="T321" s="314" t="n"/>
      <c r="U321" s="317" t="n"/>
      <c r="V321" s="268" t="n"/>
      <c r="W321" s="341" t="n"/>
      <c r="X321" s="291" t="n"/>
      <c r="Y321" s="114" t="n"/>
    </row>
    <row r="322">
      <c r="C322" s="320" t="n"/>
      <c r="D322" s="313" t="n"/>
      <c r="E322" s="291" t="n"/>
      <c r="F322" s="294" t="n"/>
      <c r="G322" s="295" t="n"/>
      <c r="H322" s="356" t="n"/>
      <c r="I322" s="341" t="n"/>
      <c r="J322" s="322" t="n"/>
      <c r="K322" s="357" t="n"/>
      <c r="L322" s="294" t="n"/>
      <c r="M322" s="294" t="n"/>
      <c r="N322" s="294" t="n"/>
      <c r="O322" s="298" t="n"/>
      <c r="P322" s="300" t="n"/>
      <c r="Q322" s="300" t="n"/>
      <c r="R322" s="268" t="n"/>
      <c r="S322" s="317" t="n"/>
      <c r="T322" s="314" t="n"/>
      <c r="U322" s="317" t="n"/>
      <c r="V322" s="268" t="n"/>
      <c r="W322" s="341" t="n"/>
      <c r="X322" s="291" t="n"/>
      <c r="Y322" s="114" t="n"/>
    </row>
    <row r="323">
      <c r="C323" s="320" t="n"/>
      <c r="D323" s="313" t="n"/>
      <c r="E323" s="291" t="n"/>
      <c r="F323" s="294" t="n"/>
      <c r="G323" s="295" t="n"/>
      <c r="H323" s="356" t="n"/>
      <c r="I323" s="341" t="n"/>
      <c r="J323" s="322" t="n"/>
      <c r="K323" s="357" t="n"/>
      <c r="L323" s="294" t="n"/>
      <c r="M323" s="294" t="n"/>
      <c r="N323" s="294" t="n"/>
      <c r="O323" s="298" t="n"/>
      <c r="P323" s="300" t="n"/>
      <c r="Q323" s="300" t="n"/>
      <c r="R323" s="268" t="n"/>
      <c r="S323" s="317" t="n"/>
      <c r="T323" s="314" t="n"/>
      <c r="U323" s="317" t="n"/>
      <c r="V323" s="268" t="n"/>
      <c r="W323" s="341" t="n"/>
      <c r="X323" s="291" t="n"/>
      <c r="Y323" s="114" t="n"/>
    </row>
    <row r="324">
      <c r="C324" s="320" t="n"/>
      <c r="D324" s="313" t="n"/>
      <c r="E324" s="291" t="n"/>
      <c r="F324" s="294" t="n"/>
      <c r="G324" s="295" t="n"/>
      <c r="H324" s="356" t="n"/>
      <c r="I324" s="341" t="n"/>
      <c r="J324" s="322" t="n"/>
      <c r="K324" s="357" t="n"/>
      <c r="L324" s="294" t="n"/>
      <c r="M324" s="294" t="n"/>
      <c r="N324" s="294" t="n"/>
      <c r="O324" s="298" t="n"/>
      <c r="P324" s="300" t="n"/>
      <c r="Q324" s="300" t="n"/>
      <c r="R324" s="268" t="n"/>
      <c r="S324" s="317" t="n"/>
      <c r="T324" s="314" t="n"/>
      <c r="U324" s="317" t="n"/>
      <c r="V324" s="268" t="n"/>
      <c r="W324" s="341" t="n"/>
      <c r="X324" s="291" t="n"/>
      <c r="Y324" s="114" t="n"/>
    </row>
    <row r="325">
      <c r="C325" s="320" t="n"/>
      <c r="D325" s="313" t="n"/>
      <c r="E325" s="291" t="n"/>
      <c r="F325" s="294" t="n"/>
      <c r="G325" s="295" t="n"/>
      <c r="H325" s="356" t="n"/>
      <c r="I325" s="341" t="n"/>
      <c r="J325" s="322" t="n"/>
      <c r="K325" s="357" t="n"/>
      <c r="L325" s="294" t="n"/>
      <c r="M325" s="294" t="n"/>
      <c r="N325" s="294" t="n"/>
      <c r="O325" s="298" t="n"/>
      <c r="P325" s="300" t="n"/>
      <c r="Q325" s="300" t="n"/>
      <c r="R325" s="268" t="n"/>
      <c r="S325" s="317" t="n"/>
      <c r="T325" s="314" t="n"/>
      <c r="U325" s="317" t="n"/>
      <c r="V325" s="268" t="n"/>
      <c r="W325" s="341" t="n"/>
      <c r="X325" s="291" t="n"/>
      <c r="Y325" s="114" t="n"/>
    </row>
    <row r="326">
      <c r="C326" s="320" t="n"/>
      <c r="D326" s="313" t="n"/>
      <c r="E326" s="291" t="n"/>
      <c r="F326" s="294" t="n"/>
      <c r="G326" s="295" t="n"/>
      <c r="H326" s="356" t="n"/>
      <c r="I326" s="341" t="n"/>
      <c r="J326" s="322" t="n"/>
      <c r="K326" s="357" t="n"/>
      <c r="L326" s="294" t="n"/>
      <c r="M326" s="294" t="n"/>
      <c r="N326" s="294" t="n"/>
      <c r="O326" s="298" t="n"/>
      <c r="P326" s="300" t="n"/>
      <c r="Q326" s="300" t="n"/>
      <c r="R326" s="268" t="n"/>
      <c r="S326" s="317" t="n"/>
      <c r="T326" s="314" t="n"/>
      <c r="U326" s="317" t="n"/>
      <c r="V326" s="268" t="n"/>
      <c r="W326" s="341" t="n"/>
      <c r="X326" s="291" t="n"/>
      <c r="Y326" s="114" t="n"/>
    </row>
    <row r="327">
      <c r="C327" s="320" t="n"/>
      <c r="D327" s="313" t="n"/>
      <c r="E327" s="291" t="n"/>
      <c r="F327" s="294" t="n"/>
      <c r="G327" s="295" t="n"/>
      <c r="H327" s="356" t="n"/>
      <c r="I327" s="341" t="n"/>
      <c r="J327" s="322" t="n"/>
      <c r="K327" s="357" t="n"/>
      <c r="L327" s="294" t="n"/>
      <c r="M327" s="294" t="n"/>
      <c r="N327" s="294" t="n"/>
      <c r="O327" s="298" t="n"/>
      <c r="P327" s="300" t="n"/>
      <c r="Q327" s="300" t="n"/>
      <c r="R327" s="268" t="n"/>
      <c r="S327" s="317" t="n"/>
      <c r="T327" s="314" t="n"/>
      <c r="U327" s="317" t="n"/>
      <c r="V327" s="268" t="n"/>
      <c r="W327" s="341" t="n"/>
      <c r="X327" s="291" t="n"/>
      <c r="Y327" s="114" t="n"/>
    </row>
    <row r="328">
      <c r="C328" s="320" t="n"/>
      <c r="D328" s="313" t="n"/>
      <c r="E328" s="291" t="n"/>
      <c r="F328" s="294" t="n"/>
      <c r="G328" s="295" t="n"/>
      <c r="H328" s="356" t="n"/>
      <c r="I328" s="341" t="n"/>
      <c r="J328" s="322" t="n"/>
      <c r="K328" s="357" t="n"/>
      <c r="L328" s="294" t="n"/>
      <c r="M328" s="294" t="n"/>
      <c r="N328" s="294" t="n"/>
      <c r="O328" s="298" t="n"/>
      <c r="P328" s="300" t="n"/>
      <c r="Q328" s="300" t="n"/>
      <c r="R328" s="268" t="n"/>
      <c r="S328" s="317" t="n"/>
      <c r="T328" s="314" t="n"/>
      <c r="U328" s="317" t="n"/>
      <c r="V328" s="268" t="n"/>
      <c r="W328" s="341" t="n"/>
      <c r="X328" s="291" t="n"/>
      <c r="Y328" s="114" t="n"/>
    </row>
    <row r="329">
      <c r="C329" s="320" t="n"/>
      <c r="D329" s="313" t="n"/>
      <c r="E329" s="291" t="n"/>
      <c r="F329" s="294" t="n"/>
      <c r="G329" s="295" t="n"/>
      <c r="H329" s="356" t="n"/>
      <c r="I329" s="341" t="n"/>
      <c r="J329" s="322" t="n"/>
      <c r="K329" s="357" t="n"/>
      <c r="L329" s="294" t="n"/>
      <c r="M329" s="294" t="n"/>
      <c r="N329" s="294" t="n"/>
      <c r="O329" s="298" t="n"/>
      <c r="P329" s="300" t="n"/>
      <c r="Q329" s="300" t="n"/>
      <c r="R329" s="268" t="n"/>
      <c r="S329" s="317" t="n"/>
      <c r="T329" s="314" t="n"/>
      <c r="U329" s="317" t="n"/>
      <c r="V329" s="268" t="n"/>
      <c r="W329" s="341" t="n"/>
      <c r="X329" s="291" t="n"/>
      <c r="Y329" s="114" t="n"/>
    </row>
    <row r="330">
      <c r="C330" s="320" t="n"/>
      <c r="D330" s="313" t="n"/>
      <c r="E330" s="291" t="n"/>
      <c r="F330" s="294" t="n"/>
      <c r="G330" s="295" t="n"/>
      <c r="H330" s="356" t="n"/>
      <c r="I330" s="341" t="n"/>
      <c r="J330" s="322" t="n"/>
      <c r="K330" s="357" t="n"/>
      <c r="L330" s="294" t="n"/>
      <c r="M330" s="294" t="n"/>
      <c r="N330" s="294" t="n"/>
      <c r="O330" s="298" t="n"/>
      <c r="P330" s="300" t="n"/>
      <c r="Q330" s="300" t="n"/>
      <c r="R330" s="268" t="n"/>
      <c r="S330" s="317" t="n"/>
      <c r="T330" s="314" t="n"/>
      <c r="U330" s="317" t="n"/>
      <c r="V330" s="268" t="n"/>
      <c r="W330" s="341" t="n"/>
      <c r="X330" s="291" t="n"/>
      <c r="Y330" s="114" t="n"/>
    </row>
    <row r="331">
      <c r="C331" s="320" t="n"/>
      <c r="D331" s="313" t="n"/>
      <c r="E331" s="291" t="n"/>
      <c r="F331" s="294" t="n"/>
      <c r="G331" s="295" t="n"/>
      <c r="H331" s="356" t="n"/>
      <c r="I331" s="341" t="n"/>
      <c r="J331" s="322" t="n"/>
      <c r="K331" s="357" t="n"/>
      <c r="L331" s="294" t="n"/>
      <c r="M331" s="294" t="n"/>
      <c r="N331" s="294" t="n"/>
      <c r="O331" s="298" t="n"/>
      <c r="P331" s="300" t="n"/>
      <c r="Q331" s="300" t="n"/>
      <c r="R331" s="268" t="n"/>
      <c r="S331" s="317" t="n"/>
      <c r="T331" s="314" t="n"/>
      <c r="U331" s="317" t="n"/>
      <c r="V331" s="268" t="n"/>
      <c r="W331" s="341" t="n"/>
      <c r="X331" s="291" t="n"/>
      <c r="Y331" s="114" t="n"/>
    </row>
    <row r="332">
      <c r="C332" s="320" t="n"/>
      <c r="D332" s="313" t="n"/>
      <c r="E332" s="291" t="n"/>
      <c r="F332" s="294" t="n"/>
      <c r="G332" s="295" t="n"/>
      <c r="H332" s="356" t="n"/>
      <c r="I332" s="341" t="n"/>
      <c r="J332" s="322" t="n"/>
      <c r="K332" s="357" t="n"/>
      <c r="L332" s="294" t="n"/>
      <c r="M332" s="294" t="n"/>
      <c r="N332" s="294" t="n"/>
      <c r="O332" s="298" t="n"/>
      <c r="P332" s="300" t="n"/>
      <c r="Q332" s="300" t="n"/>
      <c r="R332" s="268" t="n"/>
      <c r="S332" s="317" t="n"/>
      <c r="T332" s="314" t="n"/>
      <c r="U332" s="317" t="n"/>
      <c r="V332" s="268" t="n"/>
      <c r="W332" s="341" t="n"/>
      <c r="X332" s="291" t="n"/>
      <c r="Y332" s="114" t="n"/>
    </row>
    <row r="333">
      <c r="C333" s="320" t="n"/>
      <c r="D333" s="313" t="n"/>
      <c r="E333" s="291" t="n"/>
      <c r="F333" s="294" t="n"/>
      <c r="G333" s="295" t="n"/>
      <c r="H333" s="356" t="n"/>
      <c r="I333" s="341" t="n"/>
      <c r="J333" s="322" t="n"/>
      <c r="K333" s="357" t="n"/>
      <c r="L333" s="294" t="n"/>
      <c r="M333" s="294" t="n"/>
      <c r="N333" s="294" t="n"/>
      <c r="O333" s="298" t="n"/>
      <c r="P333" s="300" t="n"/>
      <c r="Q333" s="300" t="n"/>
      <c r="R333" s="268" t="n"/>
      <c r="S333" s="317" t="n"/>
      <c r="T333" s="314" t="n"/>
      <c r="U333" s="317" t="n"/>
      <c r="V333" s="268" t="n"/>
      <c r="W333" s="341" t="n"/>
      <c r="X333" s="291" t="n"/>
      <c r="Y333" s="114" t="n"/>
    </row>
    <row r="334">
      <c r="C334" s="320" t="n"/>
      <c r="D334" s="313" t="n"/>
      <c r="E334" s="291" t="n"/>
      <c r="F334" s="294" t="n"/>
      <c r="G334" s="295" t="n"/>
      <c r="H334" s="356" t="n"/>
      <c r="I334" s="341" t="n"/>
      <c r="J334" s="322" t="n"/>
      <c r="K334" s="357" t="n"/>
      <c r="L334" s="294" t="n"/>
      <c r="M334" s="294" t="n"/>
      <c r="N334" s="294" t="n"/>
      <c r="O334" s="298" t="n"/>
      <c r="P334" s="300" t="n"/>
      <c r="Q334" s="300" t="n"/>
      <c r="R334" s="268" t="n"/>
      <c r="S334" s="317" t="n"/>
      <c r="T334" s="314" t="n"/>
      <c r="U334" s="317" t="n"/>
      <c r="V334" s="268" t="n"/>
      <c r="W334" s="341" t="n"/>
      <c r="X334" s="291" t="n"/>
      <c r="Y334" s="114" t="n"/>
    </row>
    <row r="335">
      <c r="C335" s="320" t="n"/>
      <c r="D335" s="313" t="n"/>
      <c r="E335" s="291" t="n"/>
      <c r="F335" s="294" t="n"/>
      <c r="G335" s="295" t="n"/>
      <c r="H335" s="356" t="n"/>
      <c r="I335" s="341" t="n"/>
      <c r="J335" s="322" t="n"/>
      <c r="K335" s="357" t="n"/>
      <c r="L335" s="294" t="n"/>
      <c r="M335" s="294" t="n"/>
      <c r="N335" s="294" t="n"/>
      <c r="O335" s="298" t="n"/>
      <c r="P335" s="300" t="n"/>
      <c r="Q335" s="300" t="n"/>
      <c r="R335" s="268" t="n"/>
      <c r="S335" s="317" t="n"/>
      <c r="T335" s="314" t="n"/>
      <c r="U335" s="317" t="n"/>
      <c r="V335" s="268" t="n"/>
      <c r="W335" s="341" t="n"/>
      <c r="X335" s="291" t="n"/>
      <c r="Y335" s="114" t="n"/>
    </row>
    <row r="336">
      <c r="C336" s="320" t="n"/>
      <c r="D336" s="313" t="n"/>
      <c r="E336" s="291" t="n"/>
      <c r="F336" s="294" t="n"/>
      <c r="G336" s="295" t="n"/>
      <c r="H336" s="356" t="n"/>
      <c r="I336" s="341" t="n"/>
      <c r="J336" s="322" t="n"/>
      <c r="K336" s="357" t="n"/>
      <c r="L336" s="294" t="n"/>
      <c r="M336" s="294" t="n"/>
      <c r="N336" s="294" t="n"/>
      <c r="O336" s="298" t="n"/>
      <c r="P336" s="300" t="n"/>
      <c r="Q336" s="300" t="n"/>
      <c r="R336" s="268" t="n"/>
      <c r="S336" s="317" t="n"/>
      <c r="T336" s="314" t="n"/>
      <c r="U336" s="317" t="n"/>
      <c r="V336" s="268" t="n"/>
      <c r="W336" s="341" t="n"/>
      <c r="X336" s="291" t="n"/>
      <c r="Y336" s="114" t="n"/>
    </row>
    <row r="337">
      <c r="C337" s="320" t="n"/>
      <c r="D337" s="313" t="n"/>
      <c r="E337" s="291" t="n"/>
      <c r="F337" s="294" t="n"/>
      <c r="G337" s="295" t="n"/>
      <c r="H337" s="356" t="n"/>
      <c r="I337" s="341" t="n"/>
      <c r="J337" s="322" t="n"/>
      <c r="K337" s="357" t="n"/>
      <c r="L337" s="294" t="n"/>
      <c r="M337" s="294" t="n"/>
      <c r="N337" s="294" t="n"/>
      <c r="O337" s="298" t="n"/>
      <c r="P337" s="300" t="n"/>
      <c r="Q337" s="300" t="n"/>
      <c r="R337" s="268" t="n"/>
      <c r="S337" s="317" t="n"/>
      <c r="T337" s="314" t="n"/>
      <c r="U337" s="317" t="n"/>
      <c r="V337" s="268" t="n"/>
      <c r="W337" s="341" t="n"/>
      <c r="X337" s="291" t="n"/>
      <c r="Y337" s="114" t="n"/>
    </row>
    <row r="338">
      <c r="C338" s="320" t="n"/>
      <c r="D338" s="313" t="n"/>
      <c r="E338" s="291" t="n"/>
      <c r="F338" s="294" t="n"/>
      <c r="G338" s="295" t="n"/>
      <c r="H338" s="356" t="n"/>
      <c r="I338" s="341" t="n"/>
      <c r="J338" s="322" t="n"/>
      <c r="K338" s="357" t="n"/>
      <c r="L338" s="294" t="n"/>
      <c r="M338" s="294" t="n"/>
      <c r="N338" s="294" t="n"/>
      <c r="O338" s="298" t="n"/>
      <c r="P338" s="300" t="n"/>
      <c r="Q338" s="300" t="n"/>
      <c r="R338" s="268" t="n"/>
      <c r="S338" s="317" t="n"/>
      <c r="T338" s="314" t="n"/>
      <c r="U338" s="317" t="n"/>
      <c r="V338" s="268" t="n"/>
      <c r="W338" s="341" t="n"/>
      <c r="X338" s="291" t="n"/>
      <c r="Y338" s="114" t="n"/>
    </row>
    <row r="339">
      <c r="C339" s="320" t="n"/>
      <c r="D339" s="313" t="n"/>
      <c r="E339" s="291" t="n"/>
      <c r="F339" s="294" t="n"/>
      <c r="G339" s="295" t="n"/>
      <c r="H339" s="356" t="n"/>
      <c r="I339" s="341" t="n"/>
      <c r="J339" s="322" t="n"/>
      <c r="K339" s="357" t="n"/>
      <c r="L339" s="294" t="n"/>
      <c r="M339" s="294" t="n"/>
      <c r="N339" s="294" t="n"/>
      <c r="O339" s="298" t="n"/>
      <c r="P339" s="300" t="n"/>
      <c r="Q339" s="300" t="n"/>
      <c r="R339" s="268" t="n"/>
      <c r="S339" s="317" t="n"/>
      <c r="T339" s="314" t="n"/>
      <c r="U339" s="317" t="n"/>
      <c r="V339" s="268" t="n"/>
      <c r="W339" s="341" t="n"/>
      <c r="X339" s="291" t="n"/>
      <c r="Y339" s="114" t="n"/>
    </row>
    <row r="340">
      <c r="C340" s="320" t="n"/>
      <c r="D340" s="313" t="n"/>
      <c r="E340" s="291" t="n"/>
      <c r="F340" s="294" t="n"/>
      <c r="G340" s="295" t="n"/>
      <c r="H340" s="356" t="n"/>
      <c r="I340" s="341" t="n"/>
      <c r="J340" s="322" t="n"/>
      <c r="K340" s="357" t="n"/>
      <c r="L340" s="294" t="n"/>
      <c r="M340" s="294" t="n"/>
      <c r="N340" s="294" t="n"/>
      <c r="O340" s="298" t="n"/>
      <c r="P340" s="300" t="n"/>
      <c r="Q340" s="300" t="n"/>
      <c r="R340" s="268" t="n"/>
      <c r="S340" s="317" t="n"/>
      <c r="T340" s="314" t="n"/>
      <c r="U340" s="317" t="n"/>
      <c r="V340" s="268" t="n"/>
      <c r="W340" s="341" t="n"/>
      <c r="X340" s="291" t="n"/>
      <c r="Y340" s="114" t="n"/>
    </row>
    <row r="341">
      <c r="C341" s="320" t="n"/>
      <c r="D341" s="313" t="n"/>
      <c r="E341" s="291" t="n"/>
      <c r="F341" s="294" t="n"/>
      <c r="G341" s="295" t="n"/>
      <c r="H341" s="356" t="n"/>
      <c r="I341" s="341" t="n"/>
      <c r="J341" s="322" t="n"/>
      <c r="K341" s="357" t="n"/>
      <c r="L341" s="294" t="n"/>
      <c r="M341" s="294" t="n"/>
      <c r="N341" s="294" t="n"/>
      <c r="O341" s="298" t="n"/>
      <c r="P341" s="300" t="n"/>
      <c r="Q341" s="300" t="n"/>
      <c r="R341" s="268" t="n"/>
      <c r="S341" s="317" t="n"/>
      <c r="T341" s="314" t="n"/>
      <c r="U341" s="317" t="n"/>
      <c r="V341" s="268" t="n"/>
      <c r="W341" s="341" t="n"/>
      <c r="X341" s="291" t="n"/>
      <c r="Y341" s="114" t="n"/>
    </row>
    <row r="342">
      <c r="C342" s="320" t="n"/>
      <c r="D342" s="313" t="n"/>
      <c r="E342" s="291" t="n"/>
      <c r="F342" s="294" t="n"/>
      <c r="G342" s="295" t="n"/>
      <c r="H342" s="356" t="n"/>
      <c r="I342" s="341" t="n"/>
      <c r="J342" s="322" t="n"/>
      <c r="K342" s="357" t="n"/>
      <c r="L342" s="294" t="n"/>
      <c r="M342" s="294" t="n"/>
      <c r="N342" s="294" t="n"/>
      <c r="O342" s="298" t="n"/>
      <c r="P342" s="300" t="n"/>
      <c r="Q342" s="300" t="n"/>
      <c r="R342" s="268" t="n"/>
      <c r="S342" s="317" t="n"/>
      <c r="T342" s="314" t="n"/>
      <c r="U342" s="317" t="n"/>
      <c r="V342" s="268" t="n"/>
      <c r="W342" s="341" t="n"/>
      <c r="X342" s="291" t="n"/>
      <c r="Y342" s="114" t="n"/>
    </row>
    <row r="343">
      <c r="C343" s="320" t="n"/>
      <c r="D343" s="313" t="n"/>
      <c r="E343" s="291" t="n"/>
      <c r="F343" s="294" t="n"/>
      <c r="G343" s="295" t="n"/>
      <c r="H343" s="356" t="n"/>
      <c r="I343" s="341" t="n"/>
      <c r="J343" s="322" t="n"/>
      <c r="K343" s="357" t="n"/>
      <c r="L343" s="294" t="n"/>
      <c r="M343" s="294" t="n"/>
      <c r="N343" s="294" t="n"/>
      <c r="O343" s="298" t="n"/>
      <c r="P343" s="300" t="n"/>
      <c r="Q343" s="300" t="n"/>
      <c r="R343" s="268" t="n"/>
      <c r="S343" s="317" t="n"/>
      <c r="T343" s="314" t="n"/>
      <c r="U343" s="317" t="n"/>
      <c r="V343" s="268" t="n"/>
      <c r="W343" s="341" t="n"/>
      <c r="X343" s="291" t="n"/>
      <c r="Y343" s="114" t="n"/>
    </row>
    <row r="344">
      <c r="C344" s="320" t="n"/>
      <c r="D344" s="313" t="n"/>
      <c r="E344" s="291" t="n"/>
      <c r="F344" s="294" t="n"/>
      <c r="G344" s="295" t="n"/>
      <c r="H344" s="356" t="n"/>
      <c r="I344" s="341" t="n"/>
      <c r="J344" s="322" t="n"/>
      <c r="K344" s="357" t="n"/>
      <c r="L344" s="294" t="n"/>
      <c r="M344" s="294" t="n"/>
      <c r="N344" s="294" t="n"/>
      <c r="O344" s="298" t="n"/>
      <c r="P344" s="300" t="n"/>
      <c r="Q344" s="300" t="n"/>
      <c r="R344" s="268" t="n"/>
      <c r="S344" s="317" t="n"/>
      <c r="T344" s="314" t="n"/>
      <c r="U344" s="317" t="n"/>
      <c r="V344" s="268" t="n"/>
      <c r="W344" s="341" t="n"/>
      <c r="X344" s="291" t="n"/>
      <c r="Y344" s="114" t="n"/>
    </row>
    <row r="345">
      <c r="C345" s="320" t="n"/>
      <c r="D345" s="313" t="n"/>
      <c r="E345" s="291" t="n"/>
      <c r="F345" s="294" t="n"/>
      <c r="G345" s="295" t="n"/>
      <c r="H345" s="356" t="n"/>
      <c r="I345" s="341" t="n"/>
      <c r="J345" s="322" t="n"/>
      <c r="K345" s="357" t="n"/>
      <c r="L345" s="294" t="n"/>
      <c r="M345" s="294" t="n"/>
      <c r="N345" s="294" t="n"/>
      <c r="O345" s="298" t="n"/>
      <c r="P345" s="300" t="n"/>
      <c r="Q345" s="300" t="n"/>
      <c r="R345" s="268" t="n"/>
      <c r="S345" s="317" t="n"/>
      <c r="T345" s="314" t="n"/>
      <c r="U345" s="317" t="n"/>
      <c r="V345" s="268" t="n"/>
      <c r="W345" s="341" t="n"/>
      <c r="X345" s="291" t="n"/>
      <c r="Y345" s="114" t="n"/>
    </row>
    <row r="346">
      <c r="C346" s="320" t="n"/>
      <c r="D346" s="313" t="n"/>
      <c r="E346" s="291" t="n"/>
      <c r="F346" s="294" t="n"/>
      <c r="G346" s="295" t="n"/>
      <c r="H346" s="356" t="n"/>
      <c r="I346" s="341" t="n"/>
      <c r="J346" s="322" t="n"/>
      <c r="K346" s="357" t="n"/>
      <c r="L346" s="294" t="n"/>
      <c r="M346" s="294" t="n"/>
      <c r="N346" s="294" t="n"/>
      <c r="O346" s="298" t="n"/>
      <c r="P346" s="300" t="n"/>
      <c r="Q346" s="300" t="n"/>
      <c r="R346" s="268" t="n"/>
      <c r="S346" s="317" t="n"/>
      <c r="T346" s="314" t="n"/>
      <c r="U346" s="317" t="n"/>
      <c r="V346" s="268" t="n"/>
      <c r="W346" s="341" t="n"/>
      <c r="X346" s="291" t="n"/>
      <c r="Y346" s="114" t="n"/>
    </row>
    <row r="347">
      <c r="C347" s="320" t="n"/>
      <c r="D347" s="313" t="n"/>
      <c r="E347" s="291" t="n"/>
      <c r="F347" s="294" t="n"/>
      <c r="G347" s="295" t="n"/>
      <c r="H347" s="356" t="n"/>
      <c r="I347" s="341" t="n"/>
      <c r="J347" s="322" t="n"/>
      <c r="K347" s="357" t="n"/>
      <c r="L347" s="294" t="n"/>
      <c r="M347" s="294" t="n"/>
      <c r="N347" s="294" t="n"/>
      <c r="O347" s="298" t="n"/>
      <c r="P347" s="300" t="n"/>
      <c r="Q347" s="300" t="n"/>
      <c r="R347" s="268" t="n"/>
      <c r="S347" s="317" t="n"/>
      <c r="T347" s="314" t="n"/>
      <c r="U347" s="317" t="n"/>
      <c r="V347" s="268" t="n"/>
      <c r="W347" s="341" t="n"/>
      <c r="X347" s="291" t="n"/>
      <c r="Y347" s="114" t="n"/>
    </row>
    <row r="348">
      <c r="C348" s="320" t="n"/>
      <c r="D348" s="313" t="n"/>
      <c r="E348" s="291" t="n"/>
      <c r="F348" s="294" t="n"/>
      <c r="G348" s="295" t="n"/>
      <c r="H348" s="356" t="n"/>
      <c r="I348" s="341" t="n"/>
      <c r="J348" s="322" t="n"/>
      <c r="K348" s="357" t="n"/>
      <c r="L348" s="294" t="n"/>
      <c r="M348" s="294" t="n"/>
      <c r="N348" s="294" t="n"/>
      <c r="O348" s="298" t="n"/>
      <c r="P348" s="300" t="n"/>
      <c r="Q348" s="300" t="n"/>
      <c r="R348" s="268" t="n"/>
      <c r="S348" s="317" t="n"/>
      <c r="T348" s="314" t="n"/>
      <c r="U348" s="317" t="n"/>
      <c r="V348" s="268" t="n"/>
      <c r="W348" s="341" t="n"/>
      <c r="X348" s="291" t="n"/>
      <c r="Y348" s="114" t="n"/>
    </row>
    <row r="349">
      <c r="C349" s="320" t="n"/>
      <c r="D349" s="313" t="n"/>
      <c r="E349" s="291" t="n"/>
      <c r="F349" s="294" t="n"/>
      <c r="G349" s="295" t="n"/>
      <c r="H349" s="356" t="n"/>
      <c r="I349" s="341" t="n"/>
      <c r="J349" s="322" t="n"/>
      <c r="K349" s="357" t="n"/>
      <c r="L349" s="294" t="n"/>
      <c r="M349" s="294" t="n"/>
      <c r="N349" s="294" t="n"/>
      <c r="O349" s="298" t="n"/>
      <c r="P349" s="300" t="n"/>
      <c r="Q349" s="300" t="n"/>
      <c r="R349" s="268" t="n"/>
      <c r="S349" s="317" t="n"/>
      <c r="T349" s="314" t="n"/>
      <c r="U349" s="317" t="n"/>
      <c r="V349" s="268" t="n"/>
      <c r="W349" s="341" t="n"/>
      <c r="X349" s="291" t="n"/>
      <c r="Y349" s="114" t="n"/>
    </row>
    <row r="350">
      <c r="C350" s="320" t="n"/>
      <c r="D350" s="313" t="n"/>
      <c r="E350" s="291" t="n"/>
      <c r="F350" s="294" t="n"/>
      <c r="G350" s="295" t="n"/>
      <c r="H350" s="356" t="n"/>
      <c r="I350" s="341" t="n"/>
      <c r="J350" s="322" t="n"/>
      <c r="K350" s="357" t="n"/>
      <c r="L350" s="294" t="n"/>
      <c r="M350" s="294" t="n"/>
      <c r="N350" s="294" t="n"/>
      <c r="O350" s="298" t="n"/>
      <c r="P350" s="300" t="n"/>
      <c r="Q350" s="300" t="n"/>
      <c r="R350" s="268" t="n"/>
      <c r="S350" s="317" t="n"/>
      <c r="T350" s="314" t="n"/>
      <c r="U350" s="317" t="n"/>
      <c r="V350" s="268" t="n"/>
      <c r="W350" s="341" t="n"/>
      <c r="X350" s="291" t="n"/>
      <c r="Y350" s="114" t="n"/>
    </row>
    <row r="351">
      <c r="C351" s="320" t="n"/>
      <c r="D351" s="313" t="n"/>
      <c r="E351" s="291" t="n"/>
      <c r="F351" s="294" t="n"/>
      <c r="G351" s="295" t="n"/>
      <c r="H351" s="356" t="n"/>
      <c r="I351" s="341" t="n"/>
      <c r="J351" s="322" t="n"/>
      <c r="K351" s="357" t="n"/>
      <c r="L351" s="294" t="n"/>
      <c r="M351" s="294" t="n"/>
      <c r="N351" s="294" t="n"/>
      <c r="O351" s="298" t="n"/>
      <c r="P351" s="300" t="n"/>
      <c r="Q351" s="300" t="n"/>
      <c r="R351" s="268" t="n"/>
      <c r="S351" s="317" t="n"/>
      <c r="T351" s="314" t="n"/>
      <c r="U351" s="317" t="n"/>
      <c r="V351" s="268" t="n"/>
      <c r="W351" s="341" t="n"/>
      <c r="X351" s="291" t="n"/>
      <c r="Y351" s="114" t="n"/>
    </row>
    <row r="352">
      <c r="C352" s="320" t="n"/>
      <c r="D352" s="313" t="n"/>
      <c r="E352" s="291" t="n"/>
      <c r="F352" s="294" t="n"/>
      <c r="G352" s="295" t="n"/>
      <c r="H352" s="356" t="n"/>
      <c r="I352" s="341" t="n"/>
      <c r="J352" s="322" t="n"/>
      <c r="K352" s="357" t="n"/>
      <c r="L352" s="294" t="n"/>
      <c r="M352" s="294" t="n"/>
      <c r="N352" s="294" t="n"/>
      <c r="O352" s="298" t="n"/>
      <c r="P352" s="300" t="n"/>
      <c r="Q352" s="300" t="n"/>
      <c r="R352" s="268" t="n"/>
      <c r="S352" s="317" t="n"/>
      <c r="T352" s="314" t="n"/>
      <c r="U352" s="317" t="n"/>
      <c r="V352" s="268" t="n"/>
      <c r="W352" s="341" t="n"/>
      <c r="X352" s="291" t="n"/>
      <c r="Y352" s="114" t="n"/>
    </row>
    <row r="353">
      <c r="C353" s="320" t="n"/>
      <c r="D353" s="313" t="n"/>
      <c r="E353" s="291" t="n"/>
      <c r="F353" s="294" t="n"/>
      <c r="G353" s="295" t="n"/>
      <c r="H353" s="356" t="n"/>
      <c r="I353" s="341" t="n"/>
      <c r="J353" s="322" t="n"/>
      <c r="K353" s="357" t="n"/>
      <c r="L353" s="294" t="n"/>
      <c r="M353" s="294" t="n"/>
      <c r="N353" s="294" t="n"/>
      <c r="O353" s="298" t="n"/>
      <c r="P353" s="300" t="n"/>
      <c r="Q353" s="300" t="n"/>
      <c r="R353" s="268" t="n"/>
      <c r="S353" s="317" t="n"/>
      <c r="T353" s="314" t="n"/>
      <c r="U353" s="317" t="n"/>
      <c r="V353" s="268" t="n"/>
      <c r="W353" s="341" t="n"/>
      <c r="X353" s="291" t="n"/>
      <c r="Y353" s="114" t="n"/>
    </row>
    <row r="354">
      <c r="C354" s="320" t="n"/>
      <c r="D354" s="313" t="n"/>
      <c r="E354" s="291" t="n"/>
      <c r="F354" s="294" t="n"/>
      <c r="G354" s="295" t="n"/>
      <c r="H354" s="356" t="n"/>
      <c r="I354" s="341" t="n"/>
      <c r="J354" s="322" t="n"/>
      <c r="K354" s="357" t="n"/>
      <c r="L354" s="294" t="n"/>
      <c r="M354" s="294" t="n"/>
      <c r="N354" s="294" t="n"/>
      <c r="O354" s="298" t="n"/>
      <c r="P354" s="300" t="n"/>
      <c r="Q354" s="300" t="n"/>
      <c r="R354" s="268" t="n"/>
      <c r="S354" s="317" t="n"/>
      <c r="T354" s="314" t="n"/>
      <c r="U354" s="317" t="n"/>
      <c r="V354" s="268" t="n"/>
      <c r="W354" s="341" t="n"/>
      <c r="X354" s="291" t="n"/>
      <c r="Y354" s="114" t="n"/>
    </row>
    <row r="355">
      <c r="C355" s="320" t="n"/>
      <c r="D355" s="313" t="n"/>
      <c r="E355" s="291" t="n"/>
      <c r="F355" s="294" t="n"/>
      <c r="G355" s="295" t="n"/>
      <c r="H355" s="356" t="n"/>
      <c r="I355" s="341" t="n"/>
      <c r="J355" s="322" t="n"/>
      <c r="K355" s="357" t="n"/>
      <c r="L355" s="294" t="n"/>
      <c r="M355" s="294" t="n"/>
      <c r="N355" s="294" t="n"/>
      <c r="O355" s="298" t="n"/>
      <c r="P355" s="300" t="n"/>
      <c r="Q355" s="300" t="n"/>
      <c r="R355" s="268" t="n"/>
      <c r="S355" s="317" t="n"/>
      <c r="T355" s="314" t="n"/>
      <c r="U355" s="317" t="n"/>
      <c r="V355" s="268" t="n"/>
      <c r="W355" s="341" t="n"/>
      <c r="X355" s="291" t="n"/>
      <c r="Y355" s="114" t="n"/>
    </row>
    <row r="356">
      <c r="C356" s="320" t="n"/>
      <c r="D356" s="313" t="n"/>
      <c r="E356" s="291" t="n"/>
      <c r="F356" s="294" t="n"/>
      <c r="G356" s="295" t="n"/>
      <c r="H356" s="356" t="n"/>
      <c r="I356" s="341" t="n"/>
      <c r="J356" s="322" t="n"/>
      <c r="K356" s="357" t="n"/>
      <c r="L356" s="294" t="n"/>
      <c r="M356" s="294" t="n"/>
      <c r="N356" s="294" t="n"/>
      <c r="O356" s="298" t="n"/>
      <c r="P356" s="300" t="n"/>
      <c r="Q356" s="300" t="n"/>
      <c r="R356" s="268" t="n"/>
      <c r="S356" s="317" t="n"/>
      <c r="T356" s="314" t="n"/>
      <c r="U356" s="317" t="n"/>
      <c r="V356" s="268" t="n"/>
      <c r="W356" s="341" t="n"/>
      <c r="X356" s="291" t="n"/>
      <c r="Y356" s="114" t="n"/>
    </row>
    <row r="357">
      <c r="C357" s="320" t="n"/>
      <c r="D357" s="313" t="n"/>
      <c r="E357" s="291" t="n"/>
      <c r="F357" s="294" t="n"/>
      <c r="G357" s="295" t="n"/>
      <c r="H357" s="356" t="n"/>
      <c r="I357" s="341" t="n"/>
      <c r="J357" s="322" t="n"/>
      <c r="K357" s="357" t="n"/>
      <c r="L357" s="294" t="n"/>
      <c r="M357" s="294" t="n"/>
      <c r="N357" s="294" t="n"/>
      <c r="O357" s="298" t="n"/>
      <c r="P357" s="300" t="n"/>
      <c r="Q357" s="300" t="n"/>
      <c r="R357" s="268" t="n"/>
      <c r="S357" s="317" t="n"/>
      <c r="T357" s="314" t="n"/>
      <c r="U357" s="317" t="n"/>
      <c r="V357" s="268" t="n"/>
      <c r="W357" s="341" t="n"/>
      <c r="X357" s="291" t="n"/>
      <c r="Y357" s="114" t="n"/>
    </row>
    <row r="358">
      <c r="C358" s="320" t="n"/>
      <c r="D358" s="313" t="n"/>
      <c r="E358" s="291" t="n"/>
      <c r="F358" s="294" t="n"/>
      <c r="G358" s="295" t="n"/>
      <c r="H358" s="356" t="n"/>
      <c r="I358" s="341" t="n"/>
      <c r="J358" s="322" t="n"/>
      <c r="K358" s="357" t="n"/>
      <c r="L358" s="294" t="n"/>
      <c r="M358" s="294" t="n"/>
      <c r="N358" s="294" t="n"/>
      <c r="O358" s="298" t="n"/>
      <c r="P358" s="300" t="n"/>
      <c r="Q358" s="300" t="n"/>
      <c r="R358" s="268" t="n"/>
      <c r="S358" s="317" t="n"/>
      <c r="T358" s="314" t="n"/>
      <c r="U358" s="317" t="n"/>
      <c r="V358" s="268" t="n"/>
      <c r="W358" s="341" t="n"/>
      <c r="X358" s="291" t="n"/>
      <c r="Y358" s="114" t="n"/>
    </row>
    <row r="359">
      <c r="C359" s="320" t="n"/>
      <c r="D359" s="313" t="n"/>
      <c r="E359" s="291" t="n"/>
      <c r="F359" s="294" t="n"/>
      <c r="G359" s="295" t="n"/>
      <c r="H359" s="356" t="n"/>
      <c r="I359" s="341" t="n"/>
      <c r="J359" s="322" t="n"/>
      <c r="K359" s="357" t="n"/>
      <c r="L359" s="294" t="n"/>
      <c r="M359" s="294" t="n"/>
      <c r="N359" s="294" t="n"/>
      <c r="O359" s="298" t="n"/>
      <c r="P359" s="300" t="n"/>
      <c r="Q359" s="300" t="n"/>
      <c r="R359" s="268" t="n"/>
      <c r="S359" s="317" t="n"/>
      <c r="T359" s="314" t="n"/>
      <c r="U359" s="317" t="n"/>
      <c r="V359" s="268" t="n"/>
      <c r="W359" s="341" t="n"/>
      <c r="X359" s="291" t="n"/>
      <c r="Y359" s="114" t="n"/>
    </row>
    <row r="360">
      <c r="C360" s="320" t="n"/>
      <c r="D360" s="313" t="n"/>
      <c r="E360" s="291" t="n"/>
      <c r="F360" s="294" t="n"/>
      <c r="G360" s="295" t="n"/>
      <c r="H360" s="356" t="n"/>
      <c r="I360" s="341" t="n"/>
      <c r="J360" s="322" t="n"/>
      <c r="K360" s="357" t="n"/>
      <c r="L360" s="294" t="n"/>
      <c r="M360" s="294" t="n"/>
      <c r="N360" s="294" t="n"/>
      <c r="O360" s="298" t="n"/>
      <c r="P360" s="300" t="n"/>
      <c r="Q360" s="300" t="n"/>
      <c r="R360" s="268" t="n"/>
      <c r="S360" s="317" t="n"/>
      <c r="T360" s="314" t="n"/>
      <c r="U360" s="317" t="n"/>
      <c r="V360" s="268" t="n"/>
      <c r="W360" s="341" t="n"/>
      <c r="X360" s="291" t="n"/>
      <c r="Y360" s="114" t="n"/>
    </row>
    <row r="361">
      <c r="C361" s="320" t="n"/>
      <c r="D361" s="313" t="n"/>
      <c r="E361" s="291" t="n"/>
      <c r="F361" s="294" t="n"/>
      <c r="G361" s="295" t="n"/>
      <c r="H361" s="356" t="n"/>
      <c r="I361" s="341" t="n"/>
      <c r="J361" s="322" t="n"/>
      <c r="K361" s="357" t="n"/>
      <c r="L361" s="294" t="n"/>
      <c r="M361" s="294" t="n"/>
      <c r="N361" s="294" t="n"/>
      <c r="O361" s="298" t="n"/>
      <c r="P361" s="300" t="n"/>
      <c r="Q361" s="300" t="n"/>
      <c r="R361" s="268" t="n"/>
      <c r="S361" s="317" t="n"/>
      <c r="T361" s="314" t="n"/>
      <c r="U361" s="317" t="n"/>
      <c r="V361" s="268" t="n"/>
      <c r="W361" s="341" t="n"/>
      <c r="X361" s="291" t="n"/>
      <c r="Y361" s="114" t="n"/>
    </row>
    <row r="362">
      <c r="C362" s="320" t="n"/>
      <c r="D362" s="313" t="n"/>
      <c r="E362" s="291" t="n"/>
      <c r="F362" s="294" t="n"/>
      <c r="G362" s="295" t="n"/>
      <c r="H362" s="356" t="n"/>
      <c r="I362" s="341" t="n"/>
      <c r="J362" s="322" t="n"/>
      <c r="K362" s="357" t="n"/>
      <c r="L362" s="294" t="n"/>
      <c r="M362" s="294" t="n"/>
      <c r="N362" s="294" t="n"/>
      <c r="O362" s="298" t="n"/>
      <c r="P362" s="300" t="n"/>
      <c r="Q362" s="300" t="n"/>
      <c r="R362" s="268" t="n"/>
      <c r="S362" s="317" t="n"/>
      <c r="T362" s="314" t="n"/>
      <c r="U362" s="317" t="n"/>
      <c r="V362" s="268" t="n"/>
      <c r="W362" s="341" t="n"/>
      <c r="X362" s="291" t="n"/>
      <c r="Y362" s="114" t="n"/>
    </row>
    <row r="363">
      <c r="C363" s="320" t="n"/>
      <c r="D363" s="313" t="n"/>
      <c r="E363" s="291" t="n"/>
      <c r="F363" s="294" t="n"/>
      <c r="G363" s="295" t="n"/>
      <c r="H363" s="356" t="n"/>
      <c r="I363" s="341" t="n"/>
      <c r="J363" s="322" t="n"/>
      <c r="K363" s="357" t="n"/>
      <c r="L363" s="294" t="n"/>
      <c r="M363" s="294" t="n"/>
      <c r="N363" s="294" t="n"/>
      <c r="O363" s="298" t="n"/>
      <c r="P363" s="300" t="n"/>
      <c r="Q363" s="300" t="n"/>
      <c r="R363" s="268" t="n"/>
      <c r="S363" s="317" t="n"/>
      <c r="T363" s="314" t="n"/>
      <c r="U363" s="317" t="n"/>
      <c r="V363" s="268" t="n"/>
      <c r="W363" s="341" t="n"/>
      <c r="X363" s="291" t="n"/>
      <c r="Y363" s="114" t="n"/>
    </row>
    <row r="364">
      <c r="C364" s="320" t="n"/>
      <c r="D364" s="313" t="n"/>
      <c r="E364" s="291" t="n"/>
      <c r="F364" s="294" t="n"/>
      <c r="G364" s="295" t="n"/>
      <c r="H364" s="356" t="n"/>
      <c r="I364" s="341" t="n"/>
      <c r="J364" s="322" t="n"/>
      <c r="K364" s="357" t="n"/>
      <c r="L364" s="294" t="n"/>
      <c r="M364" s="294" t="n"/>
      <c r="N364" s="294" t="n"/>
      <c r="O364" s="298" t="n"/>
      <c r="P364" s="300" t="n"/>
      <c r="Q364" s="300" t="n"/>
      <c r="R364" s="268" t="n"/>
      <c r="S364" s="317" t="n"/>
      <c r="T364" s="314" t="n"/>
      <c r="U364" s="317" t="n"/>
      <c r="V364" s="268" t="n"/>
      <c r="W364" s="341" t="n"/>
      <c r="X364" s="291" t="n"/>
      <c r="Y364" s="114" t="n"/>
    </row>
    <row r="365">
      <c r="C365" s="320" t="n"/>
      <c r="D365" s="313" t="n"/>
      <c r="E365" s="291" t="n"/>
      <c r="F365" s="294" t="n"/>
      <c r="G365" s="295" t="n"/>
      <c r="H365" s="356" t="n"/>
      <c r="I365" s="341" t="n"/>
      <c r="J365" s="322" t="n"/>
      <c r="K365" s="357" t="n"/>
      <c r="L365" s="294" t="n"/>
      <c r="M365" s="294" t="n"/>
      <c r="N365" s="294" t="n"/>
      <c r="O365" s="298" t="n"/>
      <c r="P365" s="300" t="n"/>
      <c r="Q365" s="300" t="n"/>
      <c r="R365" s="268" t="n"/>
      <c r="S365" s="317" t="n"/>
      <c r="T365" s="314" t="n"/>
      <c r="U365" s="317" t="n"/>
      <c r="V365" s="268" t="n"/>
      <c r="W365" s="341" t="n"/>
      <c r="X365" s="291" t="n"/>
      <c r="Y365" s="114" t="n"/>
    </row>
    <row r="366">
      <c r="C366" s="320" t="n"/>
      <c r="D366" s="313" t="n"/>
      <c r="E366" s="291" t="n"/>
      <c r="F366" s="294" t="n"/>
      <c r="G366" s="295" t="n"/>
      <c r="H366" s="356" t="n"/>
      <c r="I366" s="341" t="n"/>
      <c r="J366" s="322" t="n"/>
      <c r="K366" s="357" t="n"/>
      <c r="L366" s="294" t="n"/>
      <c r="M366" s="294" t="n"/>
      <c r="N366" s="294" t="n"/>
      <c r="O366" s="298" t="n"/>
      <c r="P366" s="300" t="n"/>
      <c r="Q366" s="300" t="n"/>
      <c r="R366" s="268" t="n"/>
      <c r="S366" s="317" t="n"/>
      <c r="T366" s="314" t="n"/>
      <c r="U366" s="317" t="n"/>
      <c r="V366" s="268" t="n"/>
      <c r="W366" s="341" t="n"/>
      <c r="X366" s="291" t="n"/>
      <c r="Y366" s="114" t="n"/>
    </row>
    <row r="367">
      <c r="C367" s="320" t="n"/>
      <c r="D367" s="313" t="n"/>
      <c r="E367" s="291" t="n"/>
      <c r="F367" s="294" t="n"/>
      <c r="G367" s="295" t="n"/>
      <c r="H367" s="356" t="n"/>
      <c r="I367" s="341" t="n"/>
      <c r="J367" s="322" t="n"/>
      <c r="K367" s="357" t="n"/>
      <c r="L367" s="294" t="n"/>
      <c r="M367" s="294" t="n"/>
      <c r="N367" s="294" t="n"/>
      <c r="O367" s="298" t="n"/>
      <c r="P367" s="300" t="n"/>
      <c r="Q367" s="300" t="n"/>
      <c r="R367" s="268" t="n"/>
      <c r="S367" s="317" t="n"/>
      <c r="T367" s="314" t="n"/>
      <c r="U367" s="317" t="n"/>
      <c r="V367" s="268" t="n"/>
      <c r="W367" s="341" t="n"/>
      <c r="X367" s="291" t="n"/>
      <c r="Y367" s="114" t="n"/>
    </row>
    <row r="368">
      <c r="C368" s="320" t="n"/>
      <c r="D368" s="313" t="n"/>
      <c r="E368" s="291" t="n"/>
      <c r="F368" s="294" t="n"/>
      <c r="G368" s="295" t="n"/>
      <c r="H368" s="356" t="n"/>
      <c r="I368" s="341" t="n"/>
      <c r="J368" s="322" t="n"/>
      <c r="K368" s="357" t="n"/>
      <c r="L368" s="294" t="n"/>
      <c r="M368" s="294" t="n"/>
      <c r="N368" s="294" t="n"/>
      <c r="O368" s="298" t="n"/>
      <c r="P368" s="300" t="n"/>
      <c r="Q368" s="300" t="n"/>
      <c r="R368" s="268" t="n"/>
      <c r="S368" s="317" t="n"/>
      <c r="T368" s="314" t="n"/>
      <c r="U368" s="317" t="n"/>
      <c r="V368" s="268" t="n"/>
      <c r="W368" s="341" t="n"/>
      <c r="X368" s="291" t="n"/>
      <c r="Y368" s="114" t="n"/>
    </row>
    <row r="369">
      <c r="C369" s="320" t="n"/>
      <c r="D369" s="313" t="n"/>
      <c r="E369" s="291" t="n"/>
      <c r="F369" s="294" t="n"/>
      <c r="G369" s="295" t="n"/>
      <c r="H369" s="356" t="n"/>
      <c r="I369" s="341" t="n"/>
      <c r="J369" s="322" t="n"/>
      <c r="K369" s="357" t="n"/>
      <c r="L369" s="294" t="n"/>
      <c r="M369" s="294" t="n"/>
      <c r="N369" s="294" t="n"/>
      <c r="O369" s="298" t="n"/>
      <c r="P369" s="300" t="n"/>
      <c r="Q369" s="300" t="n"/>
      <c r="R369" s="268" t="n"/>
      <c r="S369" s="317" t="n"/>
      <c r="T369" s="314" t="n"/>
      <c r="U369" s="317" t="n"/>
      <c r="V369" s="268" t="n"/>
      <c r="W369" s="341" t="n"/>
      <c r="X369" s="291" t="n"/>
      <c r="Y369" s="114" t="n"/>
    </row>
    <row r="370">
      <c r="C370" s="320" t="n"/>
      <c r="D370" s="313" t="n"/>
      <c r="E370" s="291" t="n"/>
      <c r="F370" s="294" t="n"/>
      <c r="G370" s="295" t="n"/>
      <c r="H370" s="356" t="n"/>
      <c r="I370" s="341" t="n"/>
      <c r="J370" s="322" t="n"/>
      <c r="K370" s="357" t="n"/>
      <c r="L370" s="294" t="n"/>
      <c r="M370" s="294" t="n"/>
      <c r="N370" s="294" t="n"/>
      <c r="O370" s="298" t="n"/>
      <c r="P370" s="300" t="n"/>
      <c r="Q370" s="300" t="n"/>
      <c r="R370" s="268" t="n"/>
      <c r="S370" s="317" t="n"/>
      <c r="T370" s="314" t="n"/>
      <c r="U370" s="317" t="n"/>
      <c r="V370" s="268" t="n"/>
      <c r="W370" s="341" t="n"/>
      <c r="X370" s="291" t="n"/>
      <c r="Y370" s="114" t="n"/>
    </row>
    <row r="371">
      <c r="C371" s="320" t="n"/>
      <c r="D371" s="313" t="n"/>
      <c r="E371" s="291" t="n"/>
      <c r="F371" s="294" t="n"/>
      <c r="G371" s="295" t="n"/>
      <c r="H371" s="356" t="n"/>
      <c r="I371" s="341" t="n"/>
      <c r="J371" s="322" t="n"/>
      <c r="K371" s="357" t="n"/>
      <c r="L371" s="294" t="n"/>
      <c r="M371" s="294" t="n"/>
      <c r="N371" s="294" t="n"/>
      <c r="O371" s="298" t="n"/>
      <c r="P371" s="300" t="n"/>
      <c r="Q371" s="300" t="n"/>
      <c r="R371" s="268" t="n"/>
      <c r="S371" s="317" t="n"/>
      <c r="T371" s="314" t="n"/>
      <c r="U371" s="317" t="n"/>
      <c r="V371" s="268" t="n"/>
      <c r="W371" s="341" t="n"/>
      <c r="X371" s="291" t="n"/>
      <c r="Y371" s="114" t="n"/>
    </row>
    <row r="372">
      <c r="C372" s="320" t="n"/>
      <c r="D372" s="313" t="n"/>
      <c r="E372" s="291" t="n"/>
      <c r="F372" s="294" t="n"/>
      <c r="G372" s="295" t="n"/>
      <c r="H372" s="356" t="n"/>
      <c r="I372" s="341" t="n"/>
      <c r="J372" s="322" t="n"/>
      <c r="K372" s="357" t="n"/>
      <c r="L372" s="294" t="n"/>
      <c r="M372" s="294" t="n"/>
      <c r="N372" s="294" t="n"/>
      <c r="O372" s="298" t="n"/>
      <c r="P372" s="300" t="n"/>
      <c r="Q372" s="300" t="n"/>
      <c r="R372" s="268" t="n"/>
      <c r="S372" s="317" t="n"/>
      <c r="T372" s="314" t="n"/>
      <c r="U372" s="317" t="n"/>
      <c r="V372" s="268" t="n"/>
      <c r="W372" s="341" t="n"/>
      <c r="X372" s="291" t="n"/>
      <c r="Y372" s="114" t="n"/>
    </row>
    <row r="373">
      <c r="C373" s="320" t="n"/>
      <c r="D373" s="313" t="n"/>
      <c r="E373" s="291" t="n"/>
      <c r="F373" s="294" t="n"/>
      <c r="G373" s="295" t="n"/>
      <c r="H373" s="356" t="n"/>
      <c r="I373" s="341" t="n"/>
      <c r="J373" s="322" t="n"/>
      <c r="K373" s="357" t="n"/>
      <c r="L373" s="294" t="n"/>
      <c r="M373" s="294" t="n"/>
      <c r="N373" s="294" t="n"/>
      <c r="O373" s="298" t="n"/>
      <c r="P373" s="300" t="n"/>
      <c r="Q373" s="300" t="n"/>
      <c r="R373" s="268" t="n"/>
      <c r="S373" s="317" t="n"/>
      <c r="T373" s="314" t="n"/>
      <c r="U373" s="317" t="n"/>
      <c r="V373" s="268" t="n"/>
      <c r="W373" s="341" t="n"/>
      <c r="X373" s="291" t="n"/>
      <c r="Y373" s="114" t="n"/>
    </row>
    <row r="374">
      <c r="C374" s="320" t="n"/>
      <c r="D374" s="313" t="n"/>
      <c r="E374" s="291" t="n"/>
      <c r="F374" s="294" t="n"/>
      <c r="G374" s="295" t="n"/>
      <c r="H374" s="356" t="n"/>
      <c r="I374" s="341" t="n"/>
      <c r="J374" s="322" t="n"/>
      <c r="K374" s="357" t="n"/>
      <c r="L374" s="294" t="n"/>
      <c r="M374" s="294" t="n"/>
      <c r="N374" s="294" t="n"/>
      <c r="O374" s="298" t="n"/>
      <c r="P374" s="300" t="n"/>
      <c r="Q374" s="300" t="n"/>
      <c r="R374" s="268" t="n"/>
      <c r="S374" s="317" t="n"/>
      <c r="T374" s="314" t="n"/>
      <c r="U374" s="317" t="n"/>
      <c r="V374" s="268" t="n"/>
      <c r="W374" s="341" t="n"/>
      <c r="X374" s="291" t="n"/>
      <c r="Y374" s="114" t="n"/>
    </row>
    <row r="375">
      <c r="C375" s="320" t="n"/>
      <c r="D375" s="313" t="n"/>
      <c r="E375" s="291" t="n"/>
      <c r="F375" s="294" t="n"/>
      <c r="G375" s="295" t="n"/>
      <c r="H375" s="356" t="n"/>
      <c r="I375" s="341" t="n"/>
      <c r="J375" s="322" t="n"/>
      <c r="K375" s="357" t="n"/>
      <c r="L375" s="294" t="n"/>
      <c r="M375" s="294" t="n"/>
      <c r="N375" s="294" t="n"/>
      <c r="O375" s="298" t="n"/>
      <c r="P375" s="300" t="n"/>
      <c r="Q375" s="300" t="n"/>
      <c r="R375" s="268" t="n"/>
      <c r="S375" s="317" t="n"/>
      <c r="T375" s="314" t="n"/>
      <c r="U375" s="317" t="n"/>
      <c r="V375" s="268" t="n"/>
      <c r="W375" s="341" t="n"/>
      <c r="X375" s="291" t="n"/>
      <c r="Y375" s="114" t="n"/>
    </row>
    <row r="376">
      <c r="C376" s="320" t="n"/>
      <c r="D376" s="313" t="n"/>
      <c r="E376" s="291" t="n"/>
      <c r="F376" s="294" t="n"/>
      <c r="G376" s="295" t="n"/>
      <c r="H376" s="356" t="n"/>
      <c r="I376" s="341" t="n"/>
      <c r="J376" s="322" t="n"/>
      <c r="K376" s="357" t="n"/>
      <c r="L376" s="294" t="n"/>
      <c r="M376" s="294" t="n"/>
      <c r="N376" s="294" t="n"/>
      <c r="O376" s="298" t="n"/>
      <c r="P376" s="300" t="n"/>
      <c r="Q376" s="300" t="n"/>
      <c r="R376" s="268" t="n"/>
      <c r="S376" s="317" t="n"/>
      <c r="T376" s="314" t="n"/>
      <c r="U376" s="317" t="n"/>
      <c r="V376" s="268" t="n"/>
      <c r="W376" s="341" t="n"/>
      <c r="X376" s="291" t="n"/>
      <c r="Y376" s="114" t="n"/>
    </row>
    <row r="377">
      <c r="C377" s="320" t="n"/>
      <c r="D377" s="313" t="n"/>
      <c r="E377" s="291" t="n"/>
      <c r="F377" s="294" t="n"/>
      <c r="G377" s="295" t="n"/>
      <c r="H377" s="356" t="n"/>
      <c r="I377" s="341" t="n"/>
      <c r="J377" s="322" t="n"/>
      <c r="K377" s="357" t="n"/>
      <c r="L377" s="294" t="n"/>
      <c r="M377" s="294" t="n"/>
      <c r="N377" s="294" t="n"/>
      <c r="O377" s="298" t="n"/>
      <c r="P377" s="300" t="n"/>
      <c r="Q377" s="300" t="n"/>
      <c r="R377" s="268" t="n"/>
      <c r="S377" s="317" t="n"/>
      <c r="T377" s="314" t="n"/>
      <c r="U377" s="317" t="n"/>
      <c r="V377" s="268" t="n"/>
      <c r="W377" s="341" t="n"/>
      <c r="X377" s="291" t="n"/>
      <c r="Y377" s="114" t="n"/>
    </row>
    <row r="378">
      <c r="C378" s="320" t="n"/>
      <c r="D378" s="313" t="n"/>
      <c r="E378" s="291" t="n"/>
      <c r="F378" s="294" t="n"/>
      <c r="G378" s="295" t="n"/>
      <c r="H378" s="356" t="n"/>
      <c r="I378" s="341" t="n"/>
      <c r="J378" s="322" t="n"/>
      <c r="K378" s="357" t="n"/>
      <c r="L378" s="294" t="n"/>
      <c r="M378" s="294" t="n"/>
      <c r="N378" s="294" t="n"/>
      <c r="O378" s="298" t="n"/>
      <c r="P378" s="300" t="n"/>
      <c r="Q378" s="300" t="n"/>
      <c r="R378" s="268" t="n"/>
      <c r="S378" s="317" t="n"/>
      <c r="T378" s="314" t="n"/>
      <c r="U378" s="317" t="n"/>
      <c r="V378" s="268" t="n"/>
      <c r="W378" s="341" t="n"/>
      <c r="X378" s="291" t="n"/>
      <c r="Y378" s="114" t="n"/>
    </row>
    <row r="379">
      <c r="C379" s="320" t="n"/>
      <c r="D379" s="313" t="n"/>
      <c r="E379" s="291" t="n"/>
      <c r="F379" s="294" t="n"/>
      <c r="G379" s="295" t="n"/>
      <c r="H379" s="356" t="n"/>
      <c r="I379" s="341" t="n"/>
      <c r="J379" s="322" t="n"/>
      <c r="K379" s="357" t="n"/>
      <c r="L379" s="294" t="n"/>
      <c r="M379" s="294" t="n"/>
      <c r="N379" s="294" t="n"/>
      <c r="O379" s="298" t="n"/>
      <c r="P379" s="300" t="n"/>
      <c r="Q379" s="300" t="n"/>
      <c r="R379" s="268" t="n"/>
      <c r="S379" s="317" t="n"/>
      <c r="T379" s="314" t="n"/>
      <c r="U379" s="317" t="n"/>
      <c r="V379" s="268" t="n"/>
      <c r="W379" s="341" t="n"/>
      <c r="X379" s="291" t="n"/>
      <c r="Y379" s="114" t="n"/>
    </row>
    <row r="380">
      <c r="C380" s="320" t="n"/>
      <c r="D380" s="313" t="n"/>
      <c r="E380" s="291" t="n"/>
      <c r="F380" s="294" t="n"/>
      <c r="G380" s="295" t="n"/>
      <c r="H380" s="356" t="n"/>
      <c r="I380" s="341" t="n"/>
      <c r="J380" s="322" t="n"/>
      <c r="K380" s="357" t="n"/>
      <c r="L380" s="294" t="n"/>
      <c r="M380" s="294" t="n"/>
      <c r="N380" s="294" t="n"/>
      <c r="O380" s="298" t="n"/>
      <c r="P380" s="300" t="n"/>
      <c r="Q380" s="300" t="n"/>
      <c r="R380" s="268" t="n"/>
      <c r="S380" s="317" t="n"/>
      <c r="T380" s="314" t="n"/>
      <c r="U380" s="317" t="n"/>
      <c r="V380" s="268" t="n"/>
      <c r="W380" s="341" t="n"/>
      <c r="X380" s="291" t="n"/>
      <c r="Y380" s="114" t="n"/>
    </row>
    <row r="381">
      <c r="C381" s="320" t="n"/>
      <c r="D381" s="313" t="n"/>
      <c r="E381" s="291" t="n"/>
      <c r="F381" s="294" t="n"/>
      <c r="G381" s="295" t="n"/>
      <c r="H381" s="356" t="n"/>
      <c r="I381" s="341" t="n"/>
      <c r="J381" s="322" t="n"/>
      <c r="K381" s="357" t="n"/>
      <c r="L381" s="294" t="n"/>
      <c r="M381" s="294" t="n"/>
      <c r="N381" s="294" t="n"/>
      <c r="O381" s="298" t="n"/>
      <c r="P381" s="300" t="n"/>
      <c r="Q381" s="300" t="n"/>
      <c r="R381" s="268" t="n"/>
      <c r="S381" s="317" t="n"/>
      <c r="T381" s="314" t="n"/>
      <c r="U381" s="317" t="n"/>
      <c r="V381" s="268" t="n"/>
      <c r="W381" s="341" t="n"/>
      <c r="X381" s="291" t="n"/>
      <c r="Y381" s="114" t="n"/>
    </row>
    <row r="382">
      <c r="C382" s="320" t="n"/>
      <c r="D382" s="313" t="n"/>
      <c r="E382" s="291" t="n"/>
      <c r="F382" s="294" t="n"/>
      <c r="G382" s="295" t="n"/>
      <c r="H382" s="356" t="n"/>
      <c r="I382" s="341" t="n"/>
      <c r="J382" s="322" t="n"/>
      <c r="K382" s="357" t="n"/>
      <c r="L382" s="294" t="n"/>
      <c r="M382" s="294" t="n"/>
      <c r="N382" s="294" t="n"/>
      <c r="O382" s="298" t="n"/>
      <c r="P382" s="300" t="n"/>
      <c r="Q382" s="300" t="n"/>
      <c r="R382" s="268" t="n"/>
      <c r="S382" s="317" t="n"/>
      <c r="T382" s="314" t="n"/>
      <c r="U382" s="317" t="n"/>
      <c r="V382" s="268" t="n"/>
      <c r="W382" s="341" t="n"/>
      <c r="X382" s="291" t="n"/>
      <c r="Y382" s="114" t="n"/>
    </row>
    <row r="383">
      <c r="C383" s="320" t="n"/>
      <c r="D383" s="313" t="n"/>
      <c r="E383" s="291" t="n"/>
      <c r="F383" s="294" t="n"/>
      <c r="G383" s="295" t="n"/>
      <c r="H383" s="356" t="n"/>
      <c r="I383" s="341" t="n"/>
      <c r="J383" s="322" t="n"/>
      <c r="K383" s="357" t="n"/>
      <c r="L383" s="294" t="n"/>
      <c r="M383" s="294" t="n"/>
      <c r="N383" s="294" t="n"/>
      <c r="O383" s="298" t="n"/>
      <c r="P383" s="300" t="n"/>
      <c r="Q383" s="300" t="n"/>
      <c r="R383" s="268" t="n"/>
      <c r="S383" s="317" t="n"/>
      <c r="T383" s="314" t="n"/>
      <c r="U383" s="317" t="n"/>
      <c r="V383" s="268" t="n"/>
      <c r="W383" s="341" t="n"/>
      <c r="X383" s="291" t="n"/>
      <c r="Y383" s="114" t="n"/>
    </row>
    <row r="384">
      <c r="C384" s="320" t="n"/>
      <c r="D384" s="313" t="n"/>
      <c r="E384" s="291" t="n"/>
      <c r="F384" s="294" t="n"/>
      <c r="G384" s="295" t="n"/>
      <c r="H384" s="356" t="n"/>
      <c r="I384" s="341" t="n"/>
      <c r="J384" s="322" t="n"/>
      <c r="K384" s="357" t="n"/>
      <c r="L384" s="294" t="n"/>
      <c r="M384" s="294" t="n"/>
      <c r="N384" s="294" t="n"/>
      <c r="O384" s="298" t="n"/>
      <c r="P384" s="300" t="n"/>
      <c r="Q384" s="300" t="n"/>
      <c r="R384" s="268" t="n"/>
      <c r="S384" s="317" t="n"/>
      <c r="T384" s="314" t="n"/>
      <c r="U384" s="317" t="n"/>
      <c r="V384" s="268" t="n"/>
      <c r="W384" s="341" t="n"/>
      <c r="X384" s="291" t="n"/>
      <c r="Y384" s="114" t="n"/>
    </row>
    <row r="385">
      <c r="C385" s="320" t="n"/>
      <c r="D385" s="313" t="n"/>
      <c r="E385" s="291" t="n"/>
      <c r="F385" s="294" t="n"/>
      <c r="G385" s="295" t="n"/>
      <c r="H385" s="356" t="n"/>
      <c r="I385" s="341" t="n"/>
      <c r="J385" s="322" t="n"/>
      <c r="K385" s="357" t="n"/>
      <c r="L385" s="294" t="n"/>
      <c r="M385" s="294" t="n"/>
      <c r="N385" s="294" t="n"/>
      <c r="O385" s="298" t="n"/>
      <c r="P385" s="300" t="n"/>
      <c r="Q385" s="300" t="n"/>
      <c r="R385" s="268" t="n"/>
      <c r="S385" s="317" t="n"/>
      <c r="T385" s="314" t="n"/>
      <c r="U385" s="317" t="n"/>
      <c r="V385" s="268" t="n"/>
      <c r="W385" s="341" t="n"/>
      <c r="X385" s="291" t="n"/>
      <c r="Y385" s="114" t="n"/>
    </row>
    <row r="386">
      <c r="C386" s="320" t="n"/>
      <c r="D386" s="313" t="n"/>
      <c r="E386" s="291" t="n"/>
      <c r="F386" s="294" t="n"/>
      <c r="G386" s="295" t="n"/>
      <c r="H386" s="356" t="n"/>
      <c r="I386" s="341" t="n"/>
      <c r="J386" s="322" t="n"/>
      <c r="K386" s="357" t="n"/>
      <c r="L386" s="294" t="n"/>
      <c r="M386" s="294" t="n"/>
      <c r="N386" s="294" t="n"/>
      <c r="O386" s="298" t="n"/>
      <c r="P386" s="300" t="n"/>
      <c r="Q386" s="300" t="n"/>
      <c r="R386" s="268" t="n"/>
      <c r="S386" s="317" t="n"/>
      <c r="T386" s="314" t="n"/>
      <c r="U386" s="317" t="n"/>
      <c r="V386" s="268" t="n"/>
      <c r="W386" s="341" t="n"/>
      <c r="X386" s="291" t="n"/>
      <c r="Y386" s="114" t="n"/>
    </row>
    <row r="387">
      <c r="C387" s="320" t="n"/>
      <c r="D387" s="313" t="n"/>
      <c r="E387" s="291" t="n"/>
      <c r="F387" s="294" t="n"/>
      <c r="G387" s="295" t="n"/>
      <c r="H387" s="356" t="n"/>
      <c r="I387" s="341" t="n"/>
      <c r="J387" s="322" t="n"/>
      <c r="K387" s="357" t="n"/>
      <c r="L387" s="294" t="n"/>
      <c r="M387" s="294" t="n"/>
      <c r="N387" s="294" t="n"/>
      <c r="O387" s="298" t="n"/>
      <c r="P387" s="300" t="n"/>
      <c r="Q387" s="300" t="n"/>
      <c r="R387" s="268" t="n"/>
      <c r="S387" s="317" t="n"/>
      <c r="T387" s="314" t="n"/>
      <c r="U387" s="317" t="n"/>
      <c r="V387" s="268" t="n"/>
      <c r="W387" s="341" t="n"/>
      <c r="X387" s="291" t="n"/>
      <c r="Y387" s="114" t="n"/>
    </row>
    <row r="388">
      <c r="C388" s="320" t="n"/>
      <c r="D388" s="313" t="n"/>
      <c r="E388" s="291" t="n"/>
      <c r="F388" s="294" t="n"/>
      <c r="G388" s="295" t="n"/>
      <c r="H388" s="356" t="n"/>
      <c r="I388" s="341" t="n"/>
      <c r="J388" s="322" t="n"/>
      <c r="K388" s="357" t="n"/>
      <c r="L388" s="294" t="n"/>
      <c r="M388" s="294" t="n"/>
      <c r="N388" s="294" t="n"/>
      <c r="O388" s="298" t="n"/>
      <c r="P388" s="300" t="n"/>
      <c r="Q388" s="300" t="n"/>
      <c r="R388" s="268" t="n"/>
      <c r="S388" s="317" t="n"/>
      <c r="T388" s="314" t="n"/>
      <c r="U388" s="317" t="n"/>
      <c r="V388" s="268" t="n"/>
      <c r="W388" s="341" t="n"/>
      <c r="X388" s="291" t="n"/>
      <c r="Y388" s="114" t="n"/>
    </row>
    <row r="389">
      <c r="C389" s="320" t="n"/>
      <c r="D389" s="313" t="n"/>
      <c r="E389" s="291" t="n"/>
      <c r="F389" s="294" t="n"/>
      <c r="G389" s="295" t="n"/>
      <c r="H389" s="356" t="n"/>
      <c r="I389" s="341" t="n"/>
      <c r="J389" s="322" t="n"/>
      <c r="K389" s="357" t="n"/>
      <c r="L389" s="294" t="n"/>
      <c r="M389" s="294" t="n"/>
      <c r="N389" s="294" t="n"/>
      <c r="O389" s="298" t="n"/>
      <c r="P389" s="300" t="n"/>
      <c r="Q389" s="300" t="n"/>
      <c r="R389" s="268" t="n"/>
      <c r="S389" s="317" t="n"/>
      <c r="T389" s="314" t="n"/>
      <c r="U389" s="317" t="n"/>
      <c r="V389" s="268" t="n"/>
      <c r="W389" s="341" t="n"/>
      <c r="X389" s="291" t="n"/>
      <c r="Y389" s="114" t="n"/>
    </row>
    <row r="390">
      <c r="C390" s="320" t="n"/>
      <c r="D390" s="313" t="n"/>
      <c r="E390" s="291" t="n"/>
      <c r="F390" s="294" t="n"/>
      <c r="G390" s="295" t="n"/>
      <c r="H390" s="356" t="n"/>
      <c r="I390" s="341" t="n"/>
      <c r="J390" s="322" t="n"/>
      <c r="K390" s="357" t="n"/>
      <c r="L390" s="294" t="n"/>
      <c r="M390" s="294" t="n"/>
      <c r="N390" s="294" t="n"/>
      <c r="O390" s="298" t="n"/>
      <c r="P390" s="300" t="n"/>
      <c r="Q390" s="300" t="n"/>
      <c r="R390" s="268" t="n"/>
      <c r="S390" s="317" t="n"/>
      <c r="T390" s="314" t="n"/>
      <c r="U390" s="317" t="n"/>
      <c r="V390" s="268" t="n"/>
      <c r="W390" s="341" t="n"/>
      <c r="X390" s="291" t="n"/>
      <c r="Y390" s="114" t="n"/>
    </row>
    <row r="391">
      <c r="C391" s="320" t="n"/>
      <c r="D391" s="313" t="n"/>
      <c r="E391" s="291" t="n"/>
      <c r="F391" s="294" t="n"/>
      <c r="G391" s="295" t="n"/>
      <c r="H391" s="356" t="n"/>
      <c r="I391" s="341" t="n"/>
      <c r="J391" s="322" t="n"/>
      <c r="K391" s="357" t="n"/>
      <c r="L391" s="294" t="n"/>
      <c r="M391" s="294" t="n"/>
      <c r="N391" s="294" t="n"/>
      <c r="O391" s="298" t="n"/>
      <c r="P391" s="300" t="n"/>
      <c r="Q391" s="300" t="n"/>
      <c r="R391" s="268" t="n"/>
      <c r="S391" s="317" t="n"/>
      <c r="T391" s="314" t="n"/>
      <c r="U391" s="317" t="n"/>
      <c r="V391" s="268" t="n"/>
      <c r="W391" s="341" t="n"/>
      <c r="X391" s="291" t="n"/>
      <c r="Y391" s="114" t="n"/>
    </row>
    <row r="392">
      <c r="C392" s="320" t="n"/>
      <c r="D392" s="313" t="n"/>
      <c r="E392" s="291" t="n"/>
      <c r="F392" s="294" t="n"/>
      <c r="G392" s="295" t="n"/>
      <c r="H392" s="356" t="n"/>
      <c r="I392" s="341" t="n"/>
      <c r="J392" s="322" t="n"/>
      <c r="K392" s="357" t="n"/>
      <c r="L392" s="294" t="n"/>
      <c r="M392" s="294" t="n"/>
      <c r="N392" s="294" t="n"/>
      <c r="O392" s="298" t="n"/>
      <c r="P392" s="300" t="n"/>
      <c r="Q392" s="300" t="n"/>
      <c r="R392" s="268" t="n"/>
      <c r="S392" s="317" t="n"/>
      <c r="T392" s="314" t="n"/>
      <c r="U392" s="317" t="n"/>
      <c r="V392" s="268" t="n"/>
      <c r="W392" s="341" t="n"/>
      <c r="X392" s="291" t="n"/>
      <c r="Y392" s="114" t="n"/>
    </row>
    <row r="393">
      <c r="C393" s="320" t="n"/>
      <c r="D393" s="313" t="n"/>
      <c r="E393" s="291" t="n"/>
      <c r="F393" s="294" t="n"/>
      <c r="G393" s="295" t="n"/>
      <c r="H393" s="356" t="n"/>
      <c r="I393" s="341" t="n"/>
      <c r="J393" s="322" t="n"/>
      <c r="K393" s="357" t="n"/>
      <c r="L393" s="294" t="n"/>
      <c r="M393" s="294" t="n"/>
      <c r="N393" s="294" t="n"/>
      <c r="O393" s="298" t="n"/>
      <c r="P393" s="300" t="n"/>
      <c r="Q393" s="300" t="n"/>
      <c r="R393" s="268" t="n"/>
      <c r="S393" s="317" t="n"/>
      <c r="T393" s="314" t="n"/>
      <c r="U393" s="317" t="n"/>
      <c r="V393" s="268" t="n"/>
      <c r="W393" s="341" t="n"/>
      <c r="X393" s="291" t="n"/>
      <c r="Y393" s="114" t="n"/>
    </row>
    <row r="394">
      <c r="C394" s="320" t="n"/>
      <c r="D394" s="313" t="n"/>
      <c r="E394" s="291" t="n"/>
      <c r="F394" s="294" t="n"/>
      <c r="G394" s="295" t="n"/>
      <c r="H394" s="356" t="n"/>
      <c r="I394" s="341" t="n"/>
      <c r="J394" s="322" t="n"/>
      <c r="K394" s="357" t="n"/>
      <c r="L394" s="294" t="n"/>
      <c r="M394" s="294" t="n"/>
      <c r="N394" s="294" t="n"/>
      <c r="O394" s="298" t="n"/>
      <c r="P394" s="300" t="n"/>
      <c r="Q394" s="300" t="n"/>
      <c r="R394" s="268" t="n"/>
      <c r="S394" s="317" t="n"/>
      <c r="T394" s="314" t="n"/>
      <c r="U394" s="317" t="n"/>
      <c r="V394" s="268" t="n"/>
      <c r="W394" s="341" t="n"/>
      <c r="X394" s="291" t="n"/>
      <c r="Y394" s="114" t="n"/>
    </row>
    <row r="395">
      <c r="C395" s="320" t="n"/>
      <c r="D395" s="313" t="n"/>
      <c r="E395" s="291" t="n"/>
      <c r="F395" s="294" t="n"/>
      <c r="G395" s="295" t="n"/>
      <c r="H395" s="356" t="n"/>
      <c r="I395" s="341" t="n"/>
      <c r="J395" s="322" t="n"/>
      <c r="K395" s="357" t="n"/>
      <c r="L395" s="294" t="n"/>
      <c r="M395" s="294" t="n"/>
      <c r="N395" s="294" t="n"/>
      <c r="O395" s="298" t="n"/>
      <c r="P395" s="300" t="n"/>
      <c r="Q395" s="300" t="n"/>
      <c r="R395" s="268" t="n"/>
      <c r="S395" s="317" t="n"/>
      <c r="T395" s="314" t="n"/>
      <c r="U395" s="317" t="n"/>
      <c r="V395" s="268" t="n"/>
      <c r="W395" s="341" t="n"/>
      <c r="X395" s="291" t="n"/>
      <c r="Y395" s="114" t="n"/>
    </row>
    <row r="396">
      <c r="C396" s="320" t="n"/>
      <c r="D396" s="313" t="n"/>
      <c r="E396" s="291" t="n"/>
      <c r="F396" s="294" t="n"/>
      <c r="G396" s="295" t="n"/>
      <c r="H396" s="356" t="n"/>
      <c r="I396" s="341" t="n"/>
      <c r="J396" s="322" t="n"/>
      <c r="K396" s="357" t="n"/>
      <c r="L396" s="294" t="n"/>
      <c r="M396" s="294" t="n"/>
      <c r="N396" s="294" t="n"/>
      <c r="O396" s="298" t="n"/>
      <c r="P396" s="300" t="n"/>
      <c r="Q396" s="300" t="n"/>
      <c r="R396" s="268" t="n"/>
      <c r="S396" s="317" t="n"/>
      <c r="T396" s="314" t="n"/>
      <c r="U396" s="317" t="n"/>
      <c r="V396" s="268" t="n"/>
      <c r="W396" s="341" t="n"/>
      <c r="X396" s="291" t="n"/>
      <c r="Y396" s="114" t="n"/>
    </row>
    <row r="397">
      <c r="C397" s="320" t="n"/>
      <c r="D397" s="313" t="n"/>
      <c r="E397" s="291" t="n"/>
      <c r="F397" s="294" t="n"/>
      <c r="G397" s="295" t="n"/>
      <c r="H397" s="356" t="n"/>
      <c r="I397" s="341" t="n"/>
      <c r="J397" s="322" t="n"/>
      <c r="K397" s="357" t="n"/>
      <c r="L397" s="294" t="n"/>
      <c r="M397" s="294" t="n"/>
      <c r="N397" s="294" t="n"/>
      <c r="O397" s="298" t="n"/>
      <c r="P397" s="300" t="n"/>
      <c r="Q397" s="300" t="n"/>
      <c r="R397" s="268" t="n"/>
      <c r="S397" s="317" t="n"/>
      <c r="T397" s="314" t="n"/>
      <c r="U397" s="317" t="n"/>
      <c r="V397" s="268" t="n"/>
      <c r="W397" s="341" t="n"/>
      <c r="X397" s="291" t="n"/>
      <c r="Y397" s="114" t="n"/>
    </row>
    <row r="398">
      <c r="C398" s="320" t="n"/>
      <c r="D398" s="313" t="n"/>
      <c r="E398" s="291" t="n"/>
      <c r="F398" s="294" t="n"/>
      <c r="G398" s="295" t="n"/>
      <c r="H398" s="356" t="n"/>
      <c r="I398" s="341" t="n"/>
      <c r="J398" s="322" t="n"/>
      <c r="K398" s="357" t="n"/>
      <c r="L398" s="294" t="n"/>
      <c r="M398" s="294" t="n"/>
      <c r="N398" s="294" t="n"/>
      <c r="O398" s="298" t="n"/>
      <c r="P398" s="300" t="n"/>
      <c r="Q398" s="300" t="n"/>
      <c r="R398" s="268" t="n"/>
      <c r="S398" s="317" t="n"/>
      <c r="T398" s="314" t="n"/>
      <c r="U398" s="317" t="n"/>
      <c r="V398" s="268" t="n"/>
      <c r="W398" s="341" t="n"/>
      <c r="X398" s="291" t="n"/>
      <c r="Y398" s="114" t="n"/>
    </row>
    <row r="399">
      <c r="C399" s="320" t="n"/>
      <c r="D399" s="313" t="n"/>
      <c r="E399" s="291" t="n"/>
      <c r="F399" s="294" t="n"/>
      <c r="G399" s="295" t="n"/>
      <c r="H399" s="356" t="n"/>
      <c r="I399" s="341" t="n"/>
      <c r="J399" s="322" t="n"/>
      <c r="K399" s="357" t="n"/>
      <c r="L399" s="294" t="n"/>
      <c r="M399" s="294" t="n"/>
      <c r="N399" s="294" t="n"/>
      <c r="O399" s="298" t="n"/>
      <c r="P399" s="300" t="n"/>
      <c r="Q399" s="300" t="n"/>
      <c r="R399" s="268" t="n"/>
      <c r="S399" s="317" t="n"/>
      <c r="T399" s="314" t="n"/>
      <c r="U399" s="317" t="n"/>
      <c r="V399" s="268" t="n"/>
      <c r="W399" s="341" t="n"/>
      <c r="X399" s="291" t="n"/>
      <c r="Y399" s="114" t="n"/>
    </row>
    <row r="400">
      <c r="C400" s="320" t="n"/>
      <c r="D400" s="313" t="n"/>
      <c r="E400" s="291" t="n"/>
      <c r="F400" s="294" t="n"/>
      <c r="G400" s="295" t="n"/>
      <c r="H400" s="356" t="n"/>
      <c r="I400" s="341" t="n"/>
      <c r="J400" s="322" t="n"/>
      <c r="K400" s="357" t="n"/>
      <c r="L400" s="294" t="n"/>
      <c r="M400" s="294" t="n"/>
      <c r="N400" s="294" t="n"/>
      <c r="O400" s="298" t="n"/>
      <c r="P400" s="300" t="n"/>
      <c r="Q400" s="300" t="n"/>
      <c r="R400" s="268" t="n"/>
      <c r="S400" s="317" t="n"/>
      <c r="T400" s="314" t="n"/>
      <c r="U400" s="317" t="n"/>
      <c r="V400" s="268" t="n"/>
      <c r="W400" s="341" t="n"/>
      <c r="X400" s="291" t="n"/>
      <c r="Y400" s="114" t="n"/>
    </row>
    <row r="401">
      <c r="C401" s="320" t="n"/>
      <c r="D401" s="313" t="n"/>
      <c r="E401" s="291" t="n"/>
      <c r="F401" s="294" t="n"/>
      <c r="G401" s="295" t="n"/>
      <c r="H401" s="356" t="n"/>
      <c r="I401" s="341" t="n"/>
      <c r="J401" s="322" t="n"/>
      <c r="K401" s="357" t="n"/>
      <c r="L401" s="294" t="n"/>
      <c r="M401" s="294" t="n"/>
      <c r="N401" s="294" t="n"/>
      <c r="O401" s="298" t="n"/>
      <c r="P401" s="300" t="n"/>
      <c r="Q401" s="300" t="n"/>
      <c r="R401" s="268" t="n"/>
      <c r="S401" s="317" t="n"/>
      <c r="T401" s="314" t="n"/>
      <c r="U401" s="317" t="n"/>
      <c r="V401" s="268" t="n"/>
      <c r="W401" s="341" t="n"/>
      <c r="X401" s="291" t="n"/>
      <c r="Y401" s="114" t="n"/>
    </row>
    <row r="402">
      <c r="C402" s="320" t="n"/>
      <c r="D402" s="313" t="n"/>
      <c r="E402" s="291" t="n"/>
      <c r="F402" s="294" t="n"/>
      <c r="G402" s="295" t="n"/>
      <c r="H402" s="356" t="n"/>
      <c r="I402" s="341" t="n"/>
      <c r="J402" s="322" t="n"/>
      <c r="K402" s="357" t="n"/>
      <c r="L402" s="294" t="n"/>
      <c r="M402" s="294" t="n"/>
      <c r="N402" s="294" t="n"/>
      <c r="O402" s="298" t="n"/>
      <c r="P402" s="300" t="n"/>
      <c r="Q402" s="300" t="n"/>
      <c r="R402" s="268" t="n"/>
      <c r="S402" s="317" t="n"/>
      <c r="T402" s="314" t="n"/>
      <c r="U402" s="317" t="n"/>
      <c r="V402" s="268" t="n"/>
      <c r="W402" s="341" t="n"/>
      <c r="X402" s="291" t="n"/>
      <c r="Y402" s="114" t="n"/>
    </row>
    <row r="403">
      <c r="C403" s="320" t="n"/>
      <c r="D403" s="313" t="n"/>
      <c r="E403" s="291" t="n"/>
      <c r="F403" s="294" t="n"/>
      <c r="G403" s="295" t="n"/>
      <c r="H403" s="356" t="n"/>
      <c r="I403" s="341" t="n"/>
      <c r="J403" s="322" t="n"/>
      <c r="K403" s="357" t="n"/>
      <c r="L403" s="294" t="n"/>
      <c r="M403" s="294" t="n"/>
      <c r="N403" s="294" t="n"/>
      <c r="O403" s="298" t="n"/>
      <c r="P403" s="300" t="n"/>
      <c r="Q403" s="300" t="n"/>
      <c r="R403" s="268" t="n"/>
      <c r="S403" s="317" t="n"/>
      <c r="T403" s="314" t="n"/>
      <c r="U403" s="317" t="n"/>
      <c r="V403" s="268" t="n"/>
      <c r="W403" s="341" t="n"/>
      <c r="X403" s="291" t="n"/>
      <c r="Y403" s="114" t="n"/>
    </row>
    <row r="404">
      <c r="C404" s="320" t="n"/>
      <c r="D404" s="313" t="n"/>
      <c r="E404" s="291" t="n"/>
      <c r="F404" s="294" t="n"/>
      <c r="G404" s="295" t="n"/>
      <c r="H404" s="356" t="n"/>
      <c r="I404" s="341" t="n"/>
      <c r="J404" s="322" t="n"/>
      <c r="K404" s="357" t="n"/>
      <c r="L404" s="294" t="n"/>
      <c r="M404" s="294" t="n"/>
      <c r="N404" s="294" t="n"/>
      <c r="O404" s="298" t="n"/>
      <c r="P404" s="300" t="n"/>
      <c r="Q404" s="300" t="n"/>
      <c r="R404" s="268" t="n"/>
      <c r="S404" s="317" t="n"/>
      <c r="T404" s="314" t="n"/>
      <c r="U404" s="317" t="n"/>
      <c r="V404" s="268" t="n"/>
      <c r="W404" s="341" t="n"/>
      <c r="X404" s="291" t="n"/>
      <c r="Y404" s="114" t="n"/>
    </row>
    <row r="405">
      <c r="C405" s="320" t="n"/>
      <c r="D405" s="313" t="n"/>
      <c r="E405" s="291" t="n"/>
      <c r="F405" s="294" t="n"/>
      <c r="G405" s="295" t="n"/>
      <c r="H405" s="356" t="n"/>
      <c r="I405" s="341" t="n"/>
      <c r="J405" s="322" t="n"/>
      <c r="K405" s="357" t="n"/>
      <c r="L405" s="294" t="n"/>
      <c r="M405" s="294" t="n"/>
      <c r="N405" s="294" t="n"/>
      <c r="O405" s="298" t="n"/>
      <c r="P405" s="300" t="n"/>
      <c r="Q405" s="300" t="n"/>
      <c r="R405" s="268" t="n"/>
      <c r="S405" s="317" t="n"/>
      <c r="T405" s="314" t="n"/>
      <c r="U405" s="317" t="n"/>
      <c r="V405" s="268" t="n"/>
      <c r="W405" s="341" t="n"/>
      <c r="X405" s="291" t="n"/>
      <c r="Y405" s="114" t="n"/>
    </row>
    <row r="406">
      <c r="C406" s="320" t="n"/>
      <c r="D406" s="313" t="n"/>
      <c r="E406" s="291" t="n"/>
      <c r="F406" s="294" t="n"/>
      <c r="G406" s="295" t="n"/>
      <c r="H406" s="356" t="n"/>
      <c r="I406" s="341" t="n"/>
      <c r="J406" s="322" t="n"/>
      <c r="K406" s="357" t="n"/>
      <c r="L406" s="294" t="n"/>
      <c r="M406" s="294" t="n"/>
      <c r="N406" s="294" t="n"/>
      <c r="O406" s="298" t="n"/>
      <c r="P406" s="300" t="n"/>
      <c r="Q406" s="300" t="n"/>
      <c r="R406" s="268" t="n"/>
      <c r="S406" s="317" t="n"/>
      <c r="T406" s="314" t="n"/>
      <c r="U406" s="317" t="n"/>
      <c r="V406" s="268" t="n"/>
      <c r="W406" s="341" t="n"/>
      <c r="X406" s="291" t="n"/>
      <c r="Y406" s="114" t="n"/>
    </row>
    <row r="407">
      <c r="C407" s="320" t="n"/>
      <c r="D407" s="313" t="n"/>
      <c r="E407" s="291" t="n"/>
      <c r="F407" s="294" t="n"/>
      <c r="G407" s="295" t="n"/>
      <c r="H407" s="356" t="n"/>
      <c r="I407" s="341" t="n"/>
      <c r="J407" s="322" t="n"/>
      <c r="K407" s="357" t="n"/>
      <c r="L407" s="294" t="n"/>
      <c r="M407" s="294" t="n"/>
      <c r="N407" s="294" t="n"/>
      <c r="O407" s="298" t="n"/>
      <c r="P407" s="300" t="n"/>
      <c r="Q407" s="300" t="n"/>
      <c r="R407" s="268" t="n"/>
      <c r="S407" s="317" t="n"/>
      <c r="T407" s="314" t="n"/>
      <c r="U407" s="317" t="n"/>
      <c r="V407" s="268" t="n"/>
      <c r="W407" s="341" t="n"/>
      <c r="X407" s="291" t="n"/>
      <c r="Y407" s="114" t="n"/>
    </row>
    <row r="408">
      <c r="C408" s="320" t="n"/>
      <c r="D408" s="313" t="n"/>
      <c r="E408" s="291" t="n"/>
      <c r="F408" s="294" t="n"/>
      <c r="G408" s="295" t="n"/>
      <c r="H408" s="356" t="n"/>
      <c r="I408" s="341" t="n"/>
      <c r="J408" s="322" t="n"/>
      <c r="K408" s="357" t="n"/>
      <c r="L408" s="294" t="n"/>
      <c r="M408" s="294" t="n"/>
      <c r="N408" s="294" t="n"/>
      <c r="O408" s="298" t="n"/>
      <c r="P408" s="300" t="n"/>
      <c r="Q408" s="300" t="n"/>
      <c r="R408" s="268" t="n"/>
      <c r="S408" s="317" t="n"/>
      <c r="T408" s="314" t="n"/>
      <c r="U408" s="317" t="n"/>
      <c r="V408" s="268" t="n"/>
      <c r="W408" s="341" t="n"/>
      <c r="X408" s="291" t="n"/>
      <c r="Y408" s="114" t="n"/>
    </row>
    <row r="409">
      <c r="C409" s="320" t="n"/>
      <c r="D409" s="313" t="n"/>
      <c r="E409" s="291" t="n"/>
      <c r="F409" s="294" t="n"/>
      <c r="G409" s="295" t="n"/>
      <c r="H409" s="356" t="n"/>
      <c r="I409" s="341" t="n"/>
      <c r="J409" s="322" t="n"/>
      <c r="K409" s="357" t="n"/>
      <c r="L409" s="294" t="n"/>
      <c r="M409" s="294" t="n"/>
      <c r="N409" s="294" t="n"/>
      <c r="O409" s="298" t="n"/>
      <c r="P409" s="300" t="n"/>
      <c r="Q409" s="300" t="n"/>
      <c r="R409" s="268" t="n"/>
      <c r="S409" s="317" t="n"/>
      <c r="T409" s="314" t="n"/>
      <c r="U409" s="317" t="n"/>
      <c r="V409" s="268" t="n"/>
      <c r="W409" s="341" t="n"/>
      <c r="X409" s="291" t="n"/>
      <c r="Y409" s="114" t="n"/>
    </row>
    <row r="410">
      <c r="C410" s="320" t="n"/>
      <c r="D410" s="313" t="n"/>
      <c r="E410" s="291" t="n"/>
      <c r="F410" s="294" t="n"/>
      <c r="G410" s="295" t="n"/>
      <c r="H410" s="356" t="n"/>
      <c r="I410" s="341" t="n"/>
      <c r="J410" s="322" t="n"/>
      <c r="K410" s="357" t="n"/>
      <c r="L410" s="294" t="n"/>
      <c r="M410" s="294" t="n"/>
      <c r="N410" s="294" t="n"/>
      <c r="O410" s="298" t="n"/>
      <c r="P410" s="300" t="n"/>
      <c r="Q410" s="300" t="n"/>
      <c r="R410" s="268" t="n"/>
      <c r="S410" s="317" t="n"/>
      <c r="T410" s="314" t="n"/>
      <c r="U410" s="317" t="n"/>
      <c r="V410" s="268" t="n"/>
      <c r="W410" s="341" t="n"/>
      <c r="X410" s="291" t="n"/>
      <c r="Y410" s="114" t="n"/>
    </row>
    <row r="411">
      <c r="C411" s="320" t="n"/>
      <c r="D411" s="313" t="n"/>
      <c r="E411" s="291" t="n"/>
      <c r="F411" s="294" t="n"/>
      <c r="G411" s="295" t="n"/>
      <c r="H411" s="356" t="n"/>
      <c r="I411" s="341" t="n"/>
      <c r="J411" s="322" t="n"/>
      <c r="K411" s="357" t="n"/>
      <c r="L411" s="294" t="n"/>
      <c r="M411" s="294" t="n"/>
      <c r="N411" s="294" t="n"/>
      <c r="O411" s="298" t="n"/>
      <c r="P411" s="300" t="n"/>
      <c r="Q411" s="300" t="n"/>
      <c r="R411" s="268" t="n"/>
      <c r="S411" s="317" t="n"/>
      <c r="T411" s="314" t="n"/>
      <c r="U411" s="317" t="n"/>
      <c r="V411" s="268" t="n"/>
      <c r="W411" s="341" t="n"/>
      <c r="X411" s="291" t="n"/>
      <c r="Y411" s="114" t="n"/>
    </row>
    <row r="412">
      <c r="C412" s="320" t="n"/>
      <c r="D412" s="313" t="n"/>
      <c r="E412" s="291" t="n"/>
      <c r="F412" s="294" t="n"/>
      <c r="G412" s="295" t="n"/>
      <c r="H412" s="356" t="n"/>
      <c r="I412" s="341" t="n"/>
      <c r="J412" s="322" t="n"/>
      <c r="K412" s="357" t="n"/>
      <c r="L412" s="294" t="n"/>
      <c r="M412" s="294" t="n"/>
      <c r="N412" s="294" t="n"/>
      <c r="O412" s="298" t="n"/>
      <c r="P412" s="300" t="n"/>
      <c r="Q412" s="300" t="n"/>
      <c r="R412" s="268" t="n"/>
      <c r="S412" s="317" t="n"/>
      <c r="T412" s="314" t="n"/>
      <c r="U412" s="317" t="n"/>
      <c r="V412" s="268" t="n"/>
      <c r="W412" s="341" t="n"/>
      <c r="X412" s="291" t="n"/>
      <c r="Y412" s="114" t="n"/>
    </row>
    <row r="413">
      <c r="C413" s="320" t="n"/>
      <c r="D413" s="313" t="n"/>
      <c r="E413" s="291" t="n"/>
      <c r="F413" s="294" t="n"/>
      <c r="G413" s="295" t="n"/>
      <c r="H413" s="356" t="n"/>
      <c r="I413" s="341" t="n"/>
      <c r="J413" s="322" t="n"/>
      <c r="K413" s="357" t="n"/>
      <c r="L413" s="294" t="n"/>
      <c r="M413" s="294" t="n"/>
      <c r="N413" s="294" t="n"/>
      <c r="O413" s="298" t="n"/>
      <c r="P413" s="300" t="n"/>
      <c r="Q413" s="300" t="n"/>
      <c r="R413" s="268" t="n"/>
      <c r="S413" s="317" t="n"/>
      <c r="T413" s="314" t="n"/>
      <c r="U413" s="317" t="n"/>
      <c r="V413" s="268" t="n"/>
      <c r="W413" s="341" t="n"/>
      <c r="X413" s="291" t="n"/>
      <c r="Y413" s="114" t="n"/>
    </row>
    <row r="414">
      <c r="C414" s="320" t="n"/>
      <c r="D414" s="313" t="n"/>
      <c r="E414" s="291" t="n"/>
      <c r="F414" s="294" t="n"/>
      <c r="G414" s="295" t="n"/>
      <c r="H414" s="356" t="n"/>
      <c r="I414" s="341" t="n"/>
      <c r="J414" s="322" t="n"/>
      <c r="K414" s="357" t="n"/>
      <c r="L414" s="294" t="n"/>
      <c r="M414" s="294" t="n"/>
      <c r="N414" s="294" t="n"/>
      <c r="O414" s="298" t="n"/>
      <c r="P414" s="300" t="n"/>
      <c r="Q414" s="300" t="n"/>
      <c r="R414" s="268" t="n"/>
      <c r="S414" s="317" t="n"/>
      <c r="T414" s="314" t="n"/>
      <c r="U414" s="317" t="n"/>
      <c r="V414" s="268" t="n"/>
      <c r="W414" s="341" t="n"/>
      <c r="X414" s="291" t="n"/>
      <c r="Y414" s="114" t="n"/>
    </row>
    <row r="415">
      <c r="C415" s="320" t="n"/>
      <c r="D415" s="313" t="n"/>
      <c r="E415" s="291" t="n"/>
      <c r="F415" s="294" t="n"/>
      <c r="G415" s="295" t="n"/>
      <c r="H415" s="356" t="n"/>
      <c r="I415" s="341" t="n"/>
      <c r="J415" s="322" t="n"/>
      <c r="K415" s="357" t="n"/>
      <c r="L415" s="294" t="n"/>
      <c r="M415" s="294" t="n"/>
      <c r="N415" s="294" t="n"/>
      <c r="O415" s="298" t="n"/>
      <c r="P415" s="300" t="n"/>
      <c r="Q415" s="300" t="n"/>
      <c r="R415" s="268" t="n"/>
      <c r="S415" s="317" t="n"/>
      <c r="T415" s="314" t="n"/>
      <c r="U415" s="317" t="n"/>
      <c r="V415" s="268" t="n"/>
      <c r="W415" s="341" t="n"/>
      <c r="X415" s="291" t="n"/>
      <c r="Y415" s="114" t="n"/>
    </row>
    <row r="416">
      <c r="C416" s="320" t="n"/>
      <c r="D416" s="313" t="n"/>
      <c r="E416" s="291" t="n"/>
      <c r="F416" s="294" t="n"/>
      <c r="G416" s="295" t="n"/>
      <c r="H416" s="356" t="n"/>
      <c r="I416" s="341" t="n"/>
      <c r="J416" s="322" t="n"/>
      <c r="K416" s="357" t="n"/>
      <c r="L416" s="294" t="n"/>
      <c r="M416" s="294" t="n"/>
      <c r="N416" s="294" t="n"/>
      <c r="O416" s="298" t="n"/>
      <c r="P416" s="300" t="n"/>
      <c r="Q416" s="300" t="n"/>
      <c r="R416" s="268" t="n"/>
      <c r="S416" s="317" t="n"/>
      <c r="T416" s="314" t="n"/>
      <c r="U416" s="317" t="n"/>
      <c r="V416" s="268" t="n"/>
      <c r="W416" s="341" t="n"/>
      <c r="X416" s="291" t="n"/>
      <c r="Y416" s="114" t="n"/>
    </row>
    <row r="417">
      <c r="C417" s="320" t="n"/>
      <c r="D417" s="313" t="n"/>
      <c r="E417" s="291" t="n"/>
      <c r="F417" s="294" t="n"/>
      <c r="G417" s="295" t="n"/>
      <c r="H417" s="356" t="n"/>
      <c r="I417" s="341" t="n"/>
      <c r="J417" s="322" t="n"/>
      <c r="K417" s="357" t="n"/>
      <c r="L417" s="294" t="n"/>
      <c r="M417" s="294" t="n"/>
      <c r="N417" s="294" t="n"/>
      <c r="O417" s="298" t="n"/>
      <c r="P417" s="300" t="n"/>
      <c r="Q417" s="300" t="n"/>
      <c r="R417" s="268" t="n"/>
      <c r="S417" s="317" t="n"/>
      <c r="T417" s="314" t="n"/>
      <c r="U417" s="317" t="n"/>
      <c r="V417" s="268" t="n"/>
      <c r="W417" s="341" t="n"/>
      <c r="X417" s="291" t="n"/>
      <c r="Y417" s="114" t="n"/>
    </row>
    <row r="418">
      <c r="C418" s="320" t="n"/>
      <c r="D418" s="313" t="n"/>
      <c r="E418" s="291" t="n"/>
      <c r="F418" s="294" t="n"/>
      <c r="G418" s="295" t="n"/>
      <c r="H418" s="356" t="n"/>
      <c r="I418" s="341" t="n"/>
      <c r="J418" s="322" t="n"/>
      <c r="K418" s="357" t="n"/>
      <c r="L418" s="294" t="n"/>
      <c r="M418" s="294" t="n"/>
      <c r="N418" s="294" t="n"/>
      <c r="O418" s="298" t="n"/>
      <c r="P418" s="300" t="n"/>
      <c r="Q418" s="300" t="n"/>
      <c r="R418" s="268" t="n"/>
      <c r="S418" s="317" t="n"/>
      <c r="T418" s="314" t="n"/>
      <c r="U418" s="317" t="n"/>
      <c r="V418" s="268" t="n"/>
      <c r="W418" s="341" t="n"/>
      <c r="X418" s="291" t="n"/>
      <c r="Y418" s="114" t="n"/>
    </row>
    <row r="419">
      <c r="C419" s="320" t="n"/>
      <c r="D419" s="313" t="n"/>
      <c r="E419" s="291" t="n"/>
      <c r="F419" s="294" t="n"/>
      <c r="G419" s="295" t="n"/>
      <c r="H419" s="356" t="n"/>
      <c r="I419" s="341" t="n"/>
      <c r="J419" s="322" t="n"/>
      <c r="K419" s="357" t="n"/>
      <c r="L419" s="294" t="n"/>
      <c r="M419" s="294" t="n"/>
      <c r="N419" s="294" t="n"/>
      <c r="O419" s="298" t="n"/>
      <c r="P419" s="300" t="n"/>
      <c r="Q419" s="300" t="n"/>
      <c r="R419" s="268" t="n"/>
      <c r="S419" s="317" t="n"/>
      <c r="T419" s="314" t="n"/>
      <c r="U419" s="317" t="n"/>
      <c r="V419" s="268" t="n"/>
      <c r="W419" s="341" t="n"/>
      <c r="X419" s="291" t="n"/>
      <c r="Y419" s="114" t="n"/>
    </row>
    <row r="420">
      <c r="C420" s="320" t="n"/>
      <c r="D420" s="313" t="n"/>
      <c r="E420" s="291" t="n"/>
      <c r="F420" s="294" t="n"/>
      <c r="G420" s="295" t="n"/>
      <c r="H420" s="356" t="n"/>
      <c r="I420" s="341" t="n"/>
      <c r="J420" s="322" t="n"/>
      <c r="K420" s="357" t="n"/>
      <c r="L420" s="294" t="n"/>
      <c r="M420" s="294" t="n"/>
      <c r="N420" s="294" t="n"/>
      <c r="O420" s="298" t="n"/>
      <c r="P420" s="300" t="n"/>
      <c r="Q420" s="300" t="n"/>
      <c r="R420" s="268" t="n"/>
      <c r="S420" s="317" t="n"/>
      <c r="T420" s="314" t="n"/>
      <c r="U420" s="317" t="n"/>
      <c r="V420" s="268" t="n"/>
      <c r="W420" s="341" t="n"/>
      <c r="X420" s="291" t="n"/>
      <c r="Y420" s="114" t="n"/>
    </row>
    <row r="421">
      <c r="C421" s="320" t="n"/>
      <c r="D421" s="313" t="n"/>
      <c r="E421" s="291" t="n"/>
      <c r="F421" s="294" t="n"/>
      <c r="G421" s="295" t="n"/>
      <c r="H421" s="356" t="n"/>
      <c r="I421" s="341" t="n"/>
      <c r="J421" s="322" t="n"/>
      <c r="K421" s="357" t="n"/>
      <c r="L421" s="294" t="n"/>
      <c r="M421" s="294" t="n"/>
      <c r="N421" s="294" t="n"/>
      <c r="O421" s="298" t="n"/>
      <c r="P421" s="300" t="n"/>
      <c r="Q421" s="300" t="n"/>
      <c r="R421" s="268" t="n"/>
      <c r="S421" s="317" t="n"/>
      <c r="T421" s="314" t="n"/>
      <c r="U421" s="317" t="n"/>
      <c r="V421" s="268" t="n"/>
      <c r="W421" s="341" t="n"/>
      <c r="X421" s="291" t="n"/>
      <c r="Y421" s="114" t="n"/>
    </row>
    <row r="422">
      <c r="C422" s="320" t="n"/>
      <c r="D422" s="313" t="n"/>
      <c r="E422" s="291" t="n"/>
      <c r="F422" s="294" t="n"/>
      <c r="G422" s="295" t="n"/>
      <c r="H422" s="356" t="n"/>
      <c r="I422" s="341" t="n"/>
      <c r="J422" s="322" t="n"/>
      <c r="K422" s="357" t="n"/>
      <c r="L422" s="294" t="n"/>
      <c r="M422" s="294" t="n"/>
      <c r="N422" s="294" t="n"/>
      <c r="O422" s="298" t="n"/>
      <c r="P422" s="300" t="n"/>
      <c r="Q422" s="300" t="n"/>
      <c r="R422" s="268" t="n"/>
      <c r="S422" s="317" t="n"/>
      <c r="T422" s="314" t="n"/>
      <c r="U422" s="317" t="n"/>
      <c r="V422" s="268" t="n"/>
      <c r="W422" s="341" t="n"/>
      <c r="X422" s="291" t="n"/>
      <c r="Y422" s="114" t="n"/>
    </row>
    <row r="423">
      <c r="C423" s="320" t="n"/>
      <c r="D423" s="313" t="n"/>
      <c r="E423" s="291" t="n"/>
      <c r="F423" s="294" t="n"/>
      <c r="G423" s="295" t="n"/>
      <c r="H423" s="356" t="n"/>
      <c r="I423" s="341" t="n"/>
      <c r="J423" s="322" t="n"/>
      <c r="K423" s="357" t="n"/>
      <c r="L423" s="294" t="n"/>
      <c r="M423" s="294" t="n"/>
      <c r="N423" s="294" t="n"/>
      <c r="O423" s="298" t="n"/>
      <c r="P423" s="300" t="n"/>
      <c r="Q423" s="300" t="n"/>
      <c r="R423" s="268" t="n"/>
      <c r="S423" s="317" t="n"/>
      <c r="T423" s="314" t="n"/>
      <c r="U423" s="317" t="n"/>
      <c r="V423" s="268" t="n"/>
      <c r="W423" s="341" t="n"/>
      <c r="X423" s="291" t="n"/>
      <c r="Y423" s="114" t="n"/>
    </row>
    <row r="424">
      <c r="C424" s="320" t="n"/>
      <c r="D424" s="313" t="n"/>
      <c r="E424" s="291" t="n"/>
      <c r="F424" s="294" t="n"/>
      <c r="G424" s="295" t="n"/>
      <c r="H424" s="356" t="n"/>
      <c r="I424" s="341" t="n"/>
      <c r="J424" s="322" t="n"/>
      <c r="K424" s="357" t="n"/>
      <c r="L424" s="294" t="n"/>
      <c r="M424" s="294" t="n"/>
      <c r="N424" s="294" t="n"/>
      <c r="O424" s="298" t="n"/>
      <c r="P424" s="300" t="n"/>
      <c r="Q424" s="300" t="n"/>
      <c r="R424" s="268" t="n"/>
      <c r="S424" s="317" t="n"/>
      <c r="T424" s="314" t="n"/>
      <c r="U424" s="317" t="n"/>
      <c r="V424" s="268" t="n"/>
      <c r="W424" s="341" t="n"/>
      <c r="X424" s="291" t="n"/>
      <c r="Y424" s="114" t="n"/>
    </row>
    <row r="425">
      <c r="C425" s="320" t="n"/>
      <c r="D425" s="313" t="n"/>
      <c r="E425" s="291" t="n"/>
      <c r="F425" s="294" t="n"/>
      <c r="G425" s="295" t="n"/>
      <c r="H425" s="356" t="n"/>
      <c r="I425" s="341" t="n"/>
      <c r="J425" s="322" t="n"/>
      <c r="K425" s="357" t="n"/>
      <c r="L425" s="294" t="n"/>
      <c r="M425" s="294" t="n"/>
      <c r="N425" s="294" t="n"/>
      <c r="O425" s="298" t="n"/>
      <c r="P425" s="300" t="n"/>
      <c r="Q425" s="300" t="n"/>
      <c r="R425" s="268" t="n"/>
      <c r="S425" s="317" t="n"/>
      <c r="T425" s="314" t="n"/>
      <c r="U425" s="317" t="n"/>
      <c r="V425" s="268" t="n"/>
      <c r="W425" s="341" t="n"/>
      <c r="X425" s="291" t="n"/>
      <c r="Y425" s="114" t="n"/>
    </row>
    <row r="426">
      <c r="C426" s="320" t="n"/>
      <c r="D426" s="313" t="n"/>
      <c r="E426" s="291" t="n"/>
      <c r="F426" s="294" t="n"/>
      <c r="G426" s="295" t="n"/>
      <c r="H426" s="356" t="n"/>
      <c r="I426" s="341" t="n"/>
      <c r="J426" s="322" t="n"/>
      <c r="K426" s="357" t="n"/>
      <c r="L426" s="294" t="n"/>
      <c r="M426" s="294" t="n"/>
      <c r="N426" s="294" t="n"/>
      <c r="O426" s="298" t="n"/>
      <c r="P426" s="300" t="n"/>
      <c r="Q426" s="300" t="n"/>
      <c r="R426" s="268" t="n"/>
      <c r="S426" s="317" t="n"/>
      <c r="T426" s="314" t="n"/>
      <c r="U426" s="317" t="n"/>
      <c r="V426" s="268" t="n"/>
      <c r="W426" s="341" t="n"/>
      <c r="X426" s="291" t="n"/>
      <c r="Y426" s="114" t="n"/>
    </row>
    <row r="427">
      <c r="C427" s="320" t="n"/>
      <c r="D427" s="313" t="n"/>
      <c r="E427" s="291" t="n"/>
      <c r="F427" s="294" t="n"/>
      <c r="G427" s="295" t="n"/>
      <c r="H427" s="356" t="n"/>
      <c r="I427" s="341" t="n"/>
      <c r="J427" s="322" t="n"/>
      <c r="K427" s="357" t="n"/>
      <c r="L427" s="294" t="n"/>
      <c r="M427" s="294" t="n"/>
      <c r="N427" s="294" t="n"/>
      <c r="O427" s="298" t="n"/>
      <c r="P427" s="300" t="n"/>
      <c r="Q427" s="300" t="n"/>
      <c r="R427" s="268" t="n"/>
      <c r="S427" s="317" t="n"/>
      <c r="T427" s="314" t="n"/>
      <c r="U427" s="317" t="n"/>
      <c r="V427" s="268" t="n"/>
      <c r="W427" s="341" t="n"/>
      <c r="X427" s="291" t="n"/>
      <c r="Y427" s="114" t="n"/>
    </row>
    <row r="428">
      <c r="C428" s="320" t="n"/>
      <c r="D428" s="313" t="n"/>
      <c r="E428" s="291" t="n"/>
      <c r="F428" s="294" t="n"/>
      <c r="G428" s="295" t="n"/>
      <c r="H428" s="356" t="n"/>
      <c r="I428" s="341" t="n"/>
      <c r="J428" s="322" t="n"/>
      <c r="K428" s="357" t="n"/>
      <c r="L428" s="294" t="n"/>
      <c r="M428" s="294" t="n"/>
      <c r="N428" s="294" t="n"/>
      <c r="O428" s="298" t="n"/>
      <c r="P428" s="300" t="n"/>
      <c r="Q428" s="300" t="n"/>
      <c r="R428" s="268" t="n"/>
      <c r="S428" s="317" t="n"/>
      <c r="T428" s="314" t="n"/>
      <c r="U428" s="317" t="n"/>
      <c r="V428" s="268" t="n"/>
      <c r="W428" s="341" t="n"/>
      <c r="X428" s="291" t="n"/>
      <c r="Y428" s="114" t="n"/>
    </row>
    <row r="429">
      <c r="C429" s="320" t="n"/>
      <c r="D429" s="313" t="n"/>
      <c r="E429" s="291" t="n"/>
      <c r="F429" s="294" t="n"/>
      <c r="G429" s="295" t="n"/>
      <c r="H429" s="356" t="n"/>
      <c r="I429" s="341" t="n"/>
      <c r="J429" s="322" t="n"/>
      <c r="K429" s="357" t="n"/>
      <c r="L429" s="294" t="n"/>
      <c r="M429" s="294" t="n"/>
      <c r="N429" s="294" t="n"/>
      <c r="O429" s="298" t="n"/>
      <c r="P429" s="300" t="n"/>
      <c r="Q429" s="300" t="n"/>
      <c r="R429" s="268" t="n"/>
      <c r="S429" s="317" t="n"/>
      <c r="T429" s="314" t="n"/>
      <c r="U429" s="317" t="n"/>
      <c r="V429" s="268" t="n"/>
      <c r="W429" s="341" t="n"/>
      <c r="X429" s="291" t="n"/>
      <c r="Y429" s="114" t="n"/>
    </row>
    <row r="430">
      <c r="C430" s="320" t="n"/>
      <c r="D430" s="313" t="n"/>
      <c r="E430" s="291" t="n"/>
      <c r="F430" s="294" t="n"/>
      <c r="G430" s="295" t="n"/>
      <c r="H430" s="356" t="n"/>
      <c r="I430" s="341" t="n"/>
      <c r="J430" s="322" t="n"/>
      <c r="K430" s="357" t="n"/>
      <c r="L430" s="294" t="n"/>
      <c r="M430" s="294" t="n"/>
      <c r="N430" s="294" t="n"/>
      <c r="O430" s="298" t="n"/>
      <c r="P430" s="300" t="n"/>
      <c r="Q430" s="300" t="n"/>
      <c r="R430" s="268" t="n"/>
      <c r="S430" s="317" t="n"/>
      <c r="T430" s="314" t="n"/>
      <c r="U430" s="317" t="n"/>
      <c r="V430" s="268" t="n"/>
      <c r="W430" s="341" t="n"/>
      <c r="X430" s="291" t="n"/>
      <c r="Y430" s="114" t="n"/>
    </row>
    <row r="431">
      <c r="C431" s="320" t="n"/>
      <c r="D431" s="313" t="n"/>
      <c r="E431" s="291" t="n"/>
      <c r="F431" s="294" t="n"/>
      <c r="G431" s="295" t="n"/>
      <c r="H431" s="356" t="n"/>
      <c r="I431" s="341" t="n"/>
      <c r="J431" s="322" t="n"/>
      <c r="K431" s="357" t="n"/>
      <c r="L431" s="294" t="n"/>
      <c r="M431" s="294" t="n"/>
      <c r="N431" s="294" t="n"/>
      <c r="O431" s="298" t="n"/>
      <c r="P431" s="300" t="n"/>
      <c r="Q431" s="300" t="n"/>
      <c r="R431" s="268" t="n"/>
      <c r="S431" s="317" t="n"/>
      <c r="T431" s="314" t="n"/>
      <c r="U431" s="317" t="n"/>
      <c r="V431" s="268" t="n"/>
      <c r="W431" s="341" t="n"/>
      <c r="X431" s="291" t="n"/>
      <c r="Y431" s="114" t="n"/>
    </row>
    <row r="432">
      <c r="C432" s="320" t="n"/>
      <c r="D432" s="313" t="n"/>
      <c r="E432" s="291" t="n"/>
      <c r="F432" s="294" t="n"/>
      <c r="G432" s="295" t="n"/>
      <c r="H432" s="356" t="n"/>
      <c r="I432" s="341" t="n"/>
      <c r="J432" s="322" t="n"/>
      <c r="K432" s="357" t="n"/>
      <c r="L432" s="294" t="n"/>
      <c r="M432" s="294" t="n"/>
      <c r="N432" s="294" t="n"/>
      <c r="O432" s="298" t="n"/>
      <c r="P432" s="300" t="n"/>
      <c r="Q432" s="300" t="n"/>
      <c r="R432" s="268" t="n"/>
      <c r="S432" s="317" t="n"/>
      <c r="T432" s="314" t="n"/>
      <c r="U432" s="317" t="n"/>
      <c r="V432" s="268" t="n"/>
      <c r="W432" s="341" t="n"/>
      <c r="X432" s="291" t="n"/>
      <c r="Y432" s="114" t="n"/>
    </row>
    <row r="433">
      <c r="C433" s="320" t="n"/>
      <c r="D433" s="313" t="n"/>
      <c r="E433" s="291" t="n"/>
      <c r="F433" s="294" t="n"/>
      <c r="G433" s="295" t="n"/>
      <c r="H433" s="356" t="n"/>
      <c r="I433" s="341" t="n"/>
      <c r="J433" s="322" t="n"/>
      <c r="K433" s="357" t="n"/>
      <c r="L433" s="294" t="n"/>
      <c r="M433" s="294" t="n"/>
      <c r="N433" s="294" t="n"/>
      <c r="O433" s="298" t="n"/>
      <c r="P433" s="300" t="n"/>
      <c r="Q433" s="300" t="n"/>
      <c r="R433" s="268" t="n"/>
      <c r="S433" s="317" t="n"/>
      <c r="T433" s="314" t="n"/>
      <c r="U433" s="317" t="n"/>
      <c r="V433" s="268" t="n"/>
      <c r="W433" s="341" t="n"/>
      <c r="X433" s="291" t="n"/>
      <c r="Y433" s="114" t="n"/>
    </row>
    <row r="434">
      <c r="C434" s="320" t="n"/>
      <c r="D434" s="313" t="n"/>
      <c r="E434" s="291" t="n"/>
      <c r="F434" s="294" t="n"/>
      <c r="G434" s="295" t="n"/>
      <c r="H434" s="356" t="n"/>
      <c r="I434" s="341" t="n"/>
      <c r="J434" s="322" t="n"/>
      <c r="K434" s="357" t="n"/>
      <c r="L434" s="294" t="n"/>
      <c r="M434" s="294" t="n"/>
      <c r="N434" s="294" t="n"/>
      <c r="O434" s="298" t="n"/>
      <c r="P434" s="300" t="n"/>
      <c r="Q434" s="300" t="n"/>
      <c r="R434" s="268" t="n"/>
      <c r="S434" s="317" t="n"/>
      <c r="T434" s="314" t="n"/>
      <c r="U434" s="317" t="n"/>
      <c r="V434" s="268" t="n"/>
      <c r="W434" s="341" t="n"/>
      <c r="X434" s="291" t="n"/>
      <c r="Y434" s="114" t="n"/>
    </row>
    <row r="435">
      <c r="C435" s="320" t="n"/>
      <c r="D435" s="313" t="n"/>
      <c r="E435" s="291" t="n"/>
      <c r="F435" s="294" t="n"/>
      <c r="G435" s="295" t="n"/>
      <c r="H435" s="356" t="n"/>
      <c r="I435" s="341" t="n"/>
      <c r="J435" s="322" t="n"/>
      <c r="K435" s="357" t="n"/>
      <c r="L435" s="294" t="n"/>
      <c r="M435" s="294" t="n"/>
      <c r="N435" s="294" t="n"/>
      <c r="O435" s="298" t="n"/>
      <c r="P435" s="300" t="n"/>
      <c r="Q435" s="300" t="n"/>
      <c r="R435" s="268" t="n"/>
      <c r="S435" s="317" t="n"/>
      <c r="T435" s="314" t="n"/>
      <c r="U435" s="317" t="n"/>
      <c r="V435" s="268" t="n"/>
      <c r="W435" s="341" t="n"/>
      <c r="X435" s="291" t="n"/>
      <c r="Y435" s="114" t="n"/>
    </row>
    <row r="436">
      <c r="C436" s="320" t="n"/>
      <c r="D436" s="313" t="n"/>
      <c r="E436" s="291" t="n"/>
      <c r="F436" s="294" t="n"/>
      <c r="G436" s="295" t="n"/>
      <c r="H436" s="356" t="n"/>
      <c r="I436" s="341" t="n"/>
      <c r="J436" s="322" t="n"/>
      <c r="K436" s="357" t="n"/>
      <c r="L436" s="294" t="n"/>
      <c r="M436" s="294" t="n"/>
      <c r="N436" s="294" t="n"/>
      <c r="O436" s="298" t="n"/>
      <c r="P436" s="300" t="n"/>
      <c r="Q436" s="300" t="n"/>
      <c r="R436" s="268" t="n"/>
      <c r="S436" s="317" t="n"/>
      <c r="T436" s="314" t="n"/>
      <c r="U436" s="317" t="n"/>
      <c r="V436" s="268" t="n"/>
      <c r="W436" s="341" t="n"/>
      <c r="X436" s="291" t="n"/>
      <c r="Y436" s="114" t="n"/>
    </row>
    <row r="437">
      <c r="C437" s="320" t="n"/>
      <c r="D437" s="313" t="n"/>
      <c r="E437" s="291" t="n"/>
      <c r="F437" s="294" t="n"/>
      <c r="G437" s="295" t="n"/>
      <c r="H437" s="356" t="n"/>
      <c r="I437" s="341" t="n"/>
      <c r="J437" s="322" t="n"/>
      <c r="K437" s="357" t="n"/>
      <c r="L437" s="294" t="n"/>
      <c r="M437" s="294" t="n"/>
      <c r="N437" s="294" t="n"/>
      <c r="O437" s="298" t="n"/>
      <c r="P437" s="300" t="n"/>
      <c r="Q437" s="300" t="n"/>
      <c r="R437" s="268" t="n"/>
      <c r="S437" s="317" t="n"/>
      <c r="T437" s="314" t="n"/>
      <c r="U437" s="317" t="n"/>
      <c r="V437" s="268" t="n"/>
      <c r="W437" s="341" t="n"/>
      <c r="X437" s="291" t="n"/>
      <c r="Y437" s="114" t="n"/>
    </row>
    <row r="438">
      <c r="C438" s="320" t="n"/>
      <c r="D438" s="313" t="n"/>
      <c r="E438" s="291" t="n"/>
      <c r="F438" s="294" t="n"/>
      <c r="G438" s="295" t="n"/>
      <c r="H438" s="356" t="n"/>
      <c r="I438" s="341" t="n"/>
      <c r="J438" s="322" t="n"/>
      <c r="K438" s="357" t="n"/>
      <c r="L438" s="294" t="n"/>
      <c r="M438" s="294" t="n"/>
      <c r="N438" s="294" t="n"/>
      <c r="O438" s="298" t="n"/>
      <c r="P438" s="300" t="n"/>
      <c r="Q438" s="300" t="n"/>
      <c r="R438" s="268" t="n"/>
      <c r="S438" s="317" t="n"/>
      <c r="T438" s="314" t="n"/>
      <c r="U438" s="317" t="n"/>
      <c r="V438" s="268" t="n"/>
      <c r="W438" s="341" t="n"/>
      <c r="X438" s="291" t="n"/>
      <c r="Y438" s="114" t="n"/>
    </row>
    <row r="439">
      <c r="C439" s="320" t="n"/>
      <c r="D439" s="313" t="n"/>
      <c r="E439" s="291" t="n"/>
      <c r="F439" s="294" t="n"/>
      <c r="G439" s="295" t="n"/>
      <c r="H439" s="356" t="n"/>
      <c r="I439" s="341" t="n"/>
      <c r="J439" s="322" t="n"/>
      <c r="K439" s="357" t="n"/>
      <c r="L439" s="294" t="n"/>
      <c r="M439" s="294" t="n"/>
      <c r="N439" s="294" t="n"/>
      <c r="O439" s="298" t="n"/>
      <c r="P439" s="300" t="n"/>
      <c r="Q439" s="300" t="n"/>
      <c r="R439" s="268" t="n"/>
      <c r="S439" s="317" t="n"/>
      <c r="T439" s="314" t="n"/>
      <c r="U439" s="317" t="n"/>
      <c r="V439" s="268" t="n"/>
      <c r="W439" s="341" t="n"/>
      <c r="X439" s="291" t="n"/>
      <c r="Y439" s="114" t="n"/>
    </row>
    <row r="440">
      <c r="C440" s="320" t="n"/>
      <c r="D440" s="313" t="n"/>
      <c r="E440" s="291" t="n"/>
      <c r="F440" s="294" t="n"/>
      <c r="G440" s="295" t="n"/>
      <c r="H440" s="356" t="n"/>
      <c r="I440" s="341" t="n"/>
      <c r="J440" s="322" t="n"/>
      <c r="K440" s="357" t="n"/>
      <c r="L440" s="294" t="n"/>
      <c r="M440" s="294" t="n"/>
      <c r="N440" s="294" t="n"/>
      <c r="O440" s="298" t="n"/>
      <c r="P440" s="300" t="n"/>
      <c r="Q440" s="300" t="n"/>
      <c r="R440" s="268" t="n"/>
      <c r="S440" s="317" t="n"/>
      <c r="T440" s="314" t="n"/>
      <c r="U440" s="317" t="n"/>
      <c r="V440" s="268" t="n"/>
      <c r="W440" s="341" t="n"/>
      <c r="X440" s="291" t="n"/>
      <c r="Y440" s="114" t="n"/>
    </row>
    <row r="441">
      <c r="C441" s="320" t="n"/>
      <c r="D441" s="313" t="n"/>
      <c r="E441" s="291" t="n"/>
      <c r="F441" s="294" t="n"/>
      <c r="G441" s="295" t="n"/>
      <c r="H441" s="356" t="n"/>
      <c r="I441" s="341" t="n"/>
      <c r="J441" s="322" t="n"/>
      <c r="K441" s="357" t="n"/>
      <c r="L441" s="294" t="n"/>
      <c r="M441" s="294" t="n"/>
      <c r="N441" s="294" t="n"/>
      <c r="O441" s="298" t="n"/>
      <c r="P441" s="300" t="n"/>
      <c r="Q441" s="300" t="n"/>
      <c r="R441" s="268" t="n"/>
      <c r="S441" s="317" t="n"/>
      <c r="T441" s="314" t="n"/>
      <c r="U441" s="317" t="n"/>
      <c r="V441" s="268" t="n"/>
      <c r="W441" s="341" t="n"/>
      <c r="X441" s="291" t="n"/>
      <c r="Y441" s="114" t="n"/>
    </row>
    <row r="442">
      <c r="C442" s="320" t="n"/>
      <c r="D442" s="313" t="n"/>
      <c r="E442" s="291" t="n"/>
      <c r="F442" s="294" t="n"/>
      <c r="G442" s="295" t="n"/>
      <c r="H442" s="356" t="n"/>
      <c r="I442" s="341" t="n"/>
      <c r="J442" s="322" t="n"/>
      <c r="K442" s="357" t="n"/>
      <c r="L442" s="294" t="n"/>
      <c r="M442" s="294" t="n"/>
      <c r="N442" s="294" t="n"/>
      <c r="O442" s="298" t="n"/>
      <c r="P442" s="300" t="n"/>
      <c r="Q442" s="300" t="n"/>
      <c r="R442" s="268" t="n"/>
      <c r="S442" s="317" t="n"/>
      <c r="T442" s="314" t="n"/>
      <c r="U442" s="317" t="n"/>
      <c r="V442" s="268" t="n"/>
      <c r="W442" s="341" t="n"/>
      <c r="X442" s="291" t="n"/>
      <c r="Y442" s="114" t="n"/>
    </row>
    <row r="443">
      <c r="C443" s="320" t="n"/>
      <c r="D443" s="313" t="n"/>
      <c r="E443" s="291" t="n"/>
      <c r="F443" s="294" t="n"/>
      <c r="G443" s="295" t="n"/>
      <c r="H443" s="356" t="n"/>
      <c r="I443" s="341" t="n"/>
      <c r="J443" s="322" t="n"/>
      <c r="K443" s="357" t="n"/>
      <c r="L443" s="294" t="n"/>
      <c r="M443" s="294" t="n"/>
      <c r="N443" s="294" t="n"/>
      <c r="O443" s="298" t="n"/>
      <c r="P443" s="300" t="n"/>
      <c r="Q443" s="300" t="n"/>
      <c r="R443" s="268" t="n"/>
      <c r="S443" s="317" t="n"/>
      <c r="T443" s="314" t="n"/>
      <c r="U443" s="317" t="n"/>
      <c r="V443" s="268" t="n"/>
      <c r="W443" s="341" t="n"/>
      <c r="X443" s="291" t="n"/>
      <c r="Y443" s="114" t="n"/>
    </row>
    <row r="444">
      <c r="C444" s="320" t="n"/>
      <c r="D444" s="313" t="n"/>
      <c r="E444" s="291" t="n"/>
      <c r="F444" s="294" t="n"/>
      <c r="G444" s="295" t="n"/>
      <c r="H444" s="356" t="n"/>
      <c r="I444" s="341" t="n"/>
      <c r="J444" s="322" t="n"/>
      <c r="K444" s="357" t="n"/>
      <c r="L444" s="294" t="n"/>
      <c r="M444" s="294" t="n"/>
      <c r="N444" s="294" t="n"/>
      <c r="O444" s="298" t="n"/>
      <c r="P444" s="300" t="n"/>
      <c r="Q444" s="300" t="n"/>
      <c r="R444" s="268" t="n"/>
      <c r="S444" s="317" t="n"/>
      <c r="T444" s="314" t="n"/>
      <c r="U444" s="317" t="n"/>
      <c r="V444" s="268" t="n"/>
      <c r="W444" s="341" t="n"/>
      <c r="X444" s="291" t="n"/>
      <c r="Y444" s="114" t="n"/>
    </row>
    <row r="445">
      <c r="C445" s="320" t="n"/>
      <c r="D445" s="313" t="n"/>
      <c r="E445" s="291" t="n"/>
      <c r="F445" s="294" t="n"/>
      <c r="G445" s="295" t="n"/>
      <c r="H445" s="356" t="n"/>
      <c r="I445" s="341" t="n"/>
      <c r="J445" s="322" t="n"/>
      <c r="K445" s="357" t="n"/>
      <c r="L445" s="294" t="n"/>
      <c r="M445" s="294" t="n"/>
      <c r="N445" s="294" t="n"/>
      <c r="O445" s="298" t="n"/>
      <c r="P445" s="300" t="n"/>
      <c r="Q445" s="300" t="n"/>
      <c r="R445" s="268" t="n"/>
      <c r="S445" s="317" t="n"/>
      <c r="T445" s="314" t="n"/>
      <c r="U445" s="317" t="n"/>
      <c r="V445" s="268" t="n"/>
      <c r="W445" s="341" t="n"/>
      <c r="X445" s="291" t="n"/>
      <c r="Y445" s="114" t="n"/>
    </row>
    <row r="446">
      <c r="C446" s="320" t="n"/>
      <c r="D446" s="313" t="n"/>
      <c r="E446" s="291" t="n"/>
      <c r="F446" s="294" t="n"/>
      <c r="G446" s="295" t="n"/>
      <c r="H446" s="356" t="n"/>
      <c r="I446" s="341" t="n"/>
      <c r="J446" s="322" t="n"/>
      <c r="K446" s="357" t="n"/>
      <c r="L446" s="294" t="n"/>
      <c r="M446" s="294" t="n"/>
      <c r="N446" s="294" t="n"/>
      <c r="O446" s="298" t="n"/>
      <c r="P446" s="300" t="n"/>
      <c r="Q446" s="300" t="n"/>
      <c r="R446" s="268" t="n"/>
      <c r="S446" s="317" t="n"/>
      <c r="T446" s="314" t="n"/>
      <c r="U446" s="317" t="n"/>
      <c r="V446" s="268" t="n"/>
      <c r="W446" s="341" t="n"/>
      <c r="X446" s="291" t="n"/>
      <c r="Y446" s="114" t="n"/>
    </row>
    <row r="447">
      <c r="C447" s="320" t="n"/>
      <c r="D447" s="313" t="n"/>
      <c r="E447" s="291" t="n"/>
      <c r="F447" s="294" t="n"/>
      <c r="G447" s="295" t="n"/>
      <c r="H447" s="356" t="n"/>
      <c r="I447" s="341" t="n"/>
      <c r="J447" s="322" t="n"/>
      <c r="K447" s="357" t="n"/>
      <c r="L447" s="294" t="n"/>
      <c r="M447" s="294" t="n"/>
      <c r="N447" s="294" t="n"/>
      <c r="O447" s="298" t="n"/>
      <c r="P447" s="300" t="n"/>
      <c r="Q447" s="300" t="n"/>
      <c r="R447" s="268" t="n"/>
      <c r="S447" s="317" t="n"/>
      <c r="T447" s="314" t="n"/>
      <c r="U447" s="317" t="n"/>
      <c r="V447" s="268" t="n"/>
      <c r="W447" s="341" t="n"/>
      <c r="X447" s="291" t="n"/>
      <c r="Y447" s="114" t="n"/>
    </row>
    <row r="448">
      <c r="C448" s="320" t="n"/>
      <c r="D448" s="313" t="n"/>
      <c r="E448" s="291" t="n"/>
      <c r="F448" s="294" t="n"/>
      <c r="G448" s="295" t="n"/>
      <c r="H448" s="356" t="n"/>
      <c r="I448" s="341" t="n"/>
      <c r="J448" s="322" t="n"/>
      <c r="K448" s="357" t="n"/>
      <c r="L448" s="294" t="n"/>
      <c r="M448" s="294" t="n"/>
      <c r="N448" s="294" t="n"/>
      <c r="O448" s="298" t="n"/>
      <c r="P448" s="300" t="n"/>
      <c r="Q448" s="300" t="n"/>
      <c r="R448" s="268" t="n"/>
      <c r="S448" s="317" t="n"/>
      <c r="T448" s="314" t="n"/>
      <c r="U448" s="317" t="n"/>
      <c r="V448" s="268" t="n"/>
      <c r="W448" s="341" t="n"/>
      <c r="X448" s="291" t="n"/>
      <c r="Y448" s="114" t="n"/>
    </row>
    <row r="449">
      <c r="C449" s="320" t="n"/>
      <c r="D449" s="313" t="n"/>
      <c r="E449" s="291" t="n"/>
      <c r="F449" s="294" t="n"/>
      <c r="G449" s="295" t="n"/>
      <c r="H449" s="356" t="n"/>
      <c r="I449" s="341" t="n"/>
      <c r="J449" s="322" t="n"/>
      <c r="K449" s="357" t="n"/>
      <c r="L449" s="294" t="n"/>
      <c r="M449" s="294" t="n"/>
      <c r="N449" s="294" t="n"/>
      <c r="O449" s="298" t="n"/>
      <c r="P449" s="300" t="n"/>
      <c r="Q449" s="300" t="n"/>
      <c r="R449" s="268" t="n"/>
      <c r="S449" s="317" t="n"/>
      <c r="T449" s="314" t="n"/>
      <c r="U449" s="317" t="n"/>
      <c r="V449" s="268" t="n"/>
      <c r="W449" s="341" t="n"/>
      <c r="X449" s="291" t="n"/>
      <c r="Y449" s="114" t="n"/>
    </row>
    <row r="450">
      <c r="C450" s="320" t="n"/>
      <c r="D450" s="313" t="n"/>
      <c r="E450" s="291" t="n"/>
      <c r="F450" s="294" t="n"/>
      <c r="G450" s="295" t="n"/>
      <c r="H450" s="356" t="n"/>
      <c r="I450" s="341" t="n"/>
      <c r="J450" s="322" t="n"/>
      <c r="K450" s="357" t="n"/>
      <c r="L450" s="294" t="n"/>
      <c r="M450" s="294" t="n"/>
      <c r="N450" s="294" t="n"/>
      <c r="O450" s="298" t="n"/>
      <c r="P450" s="300" t="n"/>
      <c r="Q450" s="300" t="n"/>
      <c r="R450" s="268" t="n"/>
      <c r="S450" s="317" t="n"/>
      <c r="T450" s="314" t="n"/>
      <c r="U450" s="317" t="n"/>
      <c r="V450" s="268" t="n"/>
      <c r="W450" s="341" t="n"/>
      <c r="X450" s="291" t="n"/>
      <c r="Y450" s="114" t="n"/>
    </row>
    <row r="451">
      <c r="C451" s="320" t="n"/>
      <c r="D451" s="313" t="n"/>
      <c r="E451" s="291" t="n"/>
      <c r="F451" s="294" t="n"/>
      <c r="G451" s="295" t="n"/>
      <c r="H451" s="356" t="n"/>
      <c r="I451" s="341" t="n"/>
      <c r="J451" s="322" t="n"/>
      <c r="K451" s="357" t="n"/>
      <c r="L451" s="294" t="n"/>
      <c r="M451" s="294" t="n"/>
      <c r="N451" s="294" t="n"/>
      <c r="O451" s="298" t="n"/>
      <c r="P451" s="300" t="n"/>
      <c r="Q451" s="300" t="n"/>
      <c r="R451" s="268" t="n"/>
      <c r="S451" s="317" t="n"/>
      <c r="T451" s="314" t="n"/>
      <c r="U451" s="317" t="n"/>
      <c r="V451" s="268" t="n"/>
      <c r="W451" s="341" t="n"/>
      <c r="X451" s="291" t="n"/>
      <c r="Y451" s="114" t="n"/>
    </row>
    <row r="452">
      <c r="C452" s="320" t="n"/>
      <c r="D452" s="313" t="n"/>
      <c r="E452" s="291" t="n"/>
      <c r="F452" s="294" t="n"/>
      <c r="G452" s="295" t="n"/>
      <c r="H452" s="356" t="n"/>
      <c r="I452" s="341" t="n"/>
      <c r="J452" s="322" t="n"/>
      <c r="K452" s="357" t="n"/>
      <c r="L452" s="294" t="n"/>
      <c r="M452" s="294" t="n"/>
      <c r="N452" s="294" t="n"/>
      <c r="O452" s="298" t="n"/>
      <c r="P452" s="300" t="n"/>
      <c r="Q452" s="300" t="n"/>
      <c r="R452" s="268" t="n"/>
      <c r="S452" s="317" t="n"/>
      <c r="T452" s="314" t="n"/>
      <c r="U452" s="317" t="n"/>
      <c r="V452" s="268" t="n"/>
      <c r="W452" s="341" t="n"/>
      <c r="X452" s="291" t="n"/>
      <c r="Y452" s="114" t="n"/>
    </row>
    <row r="453">
      <c r="C453" s="320" t="n"/>
      <c r="D453" s="313" t="n"/>
      <c r="E453" s="291" t="n"/>
      <c r="F453" s="294" t="n"/>
      <c r="G453" s="295" t="n"/>
      <c r="H453" s="356" t="n"/>
      <c r="I453" s="341" t="n"/>
      <c r="J453" s="322" t="n"/>
      <c r="K453" s="357" t="n"/>
      <c r="L453" s="294" t="n"/>
      <c r="M453" s="294" t="n"/>
      <c r="N453" s="294" t="n"/>
      <c r="O453" s="298" t="n"/>
      <c r="P453" s="300" t="n"/>
      <c r="Q453" s="300" t="n"/>
      <c r="R453" s="268" t="n"/>
      <c r="S453" s="317" t="n"/>
      <c r="T453" s="314" t="n"/>
      <c r="U453" s="317" t="n"/>
      <c r="V453" s="268" t="n"/>
      <c r="W453" s="341" t="n"/>
      <c r="X453" s="291" t="n"/>
      <c r="Y453" s="114" t="n"/>
    </row>
    <row r="454">
      <c r="C454" s="320" t="n"/>
      <c r="D454" s="313" t="n"/>
      <c r="E454" s="291" t="n"/>
      <c r="F454" s="294" t="n"/>
      <c r="G454" s="295" t="n"/>
      <c r="H454" s="356" t="n"/>
      <c r="I454" s="341" t="n"/>
      <c r="J454" s="322" t="n"/>
      <c r="K454" s="357" t="n"/>
      <c r="L454" s="294" t="n"/>
      <c r="M454" s="294" t="n"/>
      <c r="N454" s="294" t="n"/>
      <c r="O454" s="298" t="n"/>
      <c r="P454" s="300" t="n"/>
      <c r="Q454" s="300" t="n"/>
      <c r="R454" s="268" t="n"/>
      <c r="S454" s="317" t="n"/>
      <c r="T454" s="314" t="n"/>
      <c r="U454" s="317" t="n"/>
      <c r="V454" s="268" t="n"/>
      <c r="W454" s="341" t="n"/>
      <c r="X454" s="291" t="n"/>
      <c r="Y454" s="114" t="n"/>
    </row>
    <row r="455">
      <c r="C455" s="320" t="n"/>
      <c r="D455" s="313" t="n"/>
      <c r="E455" s="291" t="n"/>
      <c r="F455" s="294" t="n"/>
      <c r="G455" s="295" t="n"/>
      <c r="H455" s="356" t="n"/>
      <c r="I455" s="341" t="n"/>
      <c r="J455" s="322" t="n"/>
      <c r="K455" s="357" t="n"/>
      <c r="L455" s="294" t="n"/>
      <c r="M455" s="294" t="n"/>
      <c r="N455" s="294" t="n"/>
      <c r="O455" s="298" t="n"/>
      <c r="P455" s="300" t="n"/>
      <c r="Q455" s="300" t="n"/>
      <c r="R455" s="268" t="n"/>
      <c r="S455" s="317" t="n"/>
      <c r="T455" s="314" t="n"/>
      <c r="U455" s="317" t="n"/>
      <c r="V455" s="268" t="n"/>
      <c r="W455" s="341" t="n"/>
      <c r="X455" s="291" t="n"/>
      <c r="Y455" s="114" t="n"/>
    </row>
    <row r="456">
      <c r="C456" s="320" t="n"/>
      <c r="D456" s="313" t="n"/>
      <c r="E456" s="291" t="n"/>
      <c r="F456" s="294" t="n"/>
      <c r="G456" s="295" t="n"/>
      <c r="H456" s="356" t="n"/>
      <c r="I456" s="341" t="n"/>
      <c r="J456" s="322" t="n"/>
      <c r="K456" s="357" t="n"/>
      <c r="L456" s="294" t="n"/>
      <c r="M456" s="294" t="n"/>
      <c r="N456" s="294" t="n"/>
      <c r="O456" s="298" t="n"/>
      <c r="P456" s="300" t="n"/>
      <c r="Q456" s="300" t="n"/>
      <c r="R456" s="268" t="n"/>
      <c r="S456" s="317" t="n"/>
      <c r="T456" s="314" t="n"/>
      <c r="U456" s="317" t="n"/>
      <c r="V456" s="268" t="n"/>
      <c r="W456" s="341" t="n"/>
      <c r="X456" s="291" t="n"/>
      <c r="Y456" s="114" t="n"/>
    </row>
    <row r="457">
      <c r="C457" s="320" t="n"/>
      <c r="D457" s="313" t="n"/>
      <c r="E457" s="291" t="n"/>
      <c r="F457" s="294" t="n"/>
      <c r="G457" s="295" t="n"/>
      <c r="H457" s="356" t="n"/>
      <c r="I457" s="341" t="n"/>
      <c r="J457" s="322" t="n"/>
      <c r="K457" s="357" t="n"/>
      <c r="L457" s="294" t="n"/>
      <c r="M457" s="294" t="n"/>
      <c r="N457" s="294" t="n"/>
      <c r="O457" s="298" t="n"/>
      <c r="P457" s="300" t="n"/>
      <c r="Q457" s="300" t="n"/>
      <c r="R457" s="268" t="n"/>
      <c r="S457" s="317" t="n"/>
      <c r="T457" s="314" t="n"/>
      <c r="U457" s="317" t="n"/>
      <c r="V457" s="268" t="n"/>
      <c r="W457" s="341" t="n"/>
      <c r="X457" s="291" t="n"/>
      <c r="Y457" s="114" t="n"/>
    </row>
    <row r="458">
      <c r="C458" s="320" t="n"/>
      <c r="D458" s="313" t="n"/>
      <c r="E458" s="291" t="n"/>
      <c r="F458" s="294" t="n"/>
      <c r="G458" s="295" t="n"/>
      <c r="H458" s="356" t="n"/>
      <c r="I458" s="341" t="n"/>
      <c r="J458" s="322" t="n"/>
      <c r="K458" s="357" t="n"/>
      <c r="L458" s="294" t="n"/>
      <c r="M458" s="294" t="n"/>
      <c r="N458" s="294" t="n"/>
      <c r="O458" s="298" t="n"/>
      <c r="P458" s="300" t="n"/>
      <c r="Q458" s="300" t="n"/>
      <c r="R458" s="268" t="n"/>
      <c r="S458" s="317" t="n"/>
      <c r="T458" s="314" t="n"/>
      <c r="U458" s="317" t="n"/>
      <c r="V458" s="268" t="n"/>
      <c r="W458" s="341" t="n"/>
      <c r="X458" s="291" t="n"/>
      <c r="Y458" s="114" t="n"/>
    </row>
    <row r="459">
      <c r="C459" s="320" t="n"/>
      <c r="D459" s="313" t="n"/>
      <c r="E459" s="291" t="n"/>
      <c r="F459" s="294" t="n"/>
      <c r="G459" s="295" t="n"/>
      <c r="H459" s="356" t="n"/>
      <c r="I459" s="341" t="n"/>
      <c r="J459" s="322" t="n"/>
      <c r="K459" s="357" t="n"/>
      <c r="L459" s="294" t="n"/>
      <c r="M459" s="294" t="n"/>
      <c r="N459" s="294" t="n"/>
      <c r="O459" s="298" t="n"/>
      <c r="P459" s="300" t="n"/>
      <c r="Q459" s="300" t="n"/>
      <c r="R459" s="268" t="n"/>
      <c r="S459" s="317" t="n"/>
      <c r="T459" s="314" t="n"/>
      <c r="U459" s="317" t="n"/>
      <c r="V459" s="268" t="n"/>
      <c r="W459" s="341" t="n"/>
      <c r="X459" s="291" t="n"/>
      <c r="Y459" s="114" t="n"/>
    </row>
    <row r="460">
      <c r="C460" s="320" t="n"/>
      <c r="D460" s="313" t="n"/>
      <c r="E460" s="291" t="n"/>
      <c r="F460" s="294" t="n"/>
      <c r="G460" s="295" t="n"/>
      <c r="H460" s="356" t="n"/>
      <c r="I460" s="341" t="n"/>
      <c r="J460" s="322" t="n"/>
      <c r="K460" s="357" t="n"/>
      <c r="L460" s="294" t="n"/>
      <c r="M460" s="294" t="n"/>
      <c r="N460" s="294" t="n"/>
      <c r="O460" s="298" t="n"/>
      <c r="P460" s="300" t="n"/>
      <c r="Q460" s="300" t="n"/>
      <c r="R460" s="268" t="n"/>
      <c r="S460" s="317" t="n"/>
      <c r="T460" s="314" t="n"/>
      <c r="U460" s="317" t="n"/>
      <c r="V460" s="268" t="n"/>
      <c r="W460" s="341" t="n"/>
      <c r="X460" s="291" t="n"/>
      <c r="Y460" s="114" t="n"/>
    </row>
    <row r="461">
      <c r="C461" s="320" t="n"/>
      <c r="D461" s="313" t="n"/>
      <c r="E461" s="291" t="n"/>
      <c r="F461" s="294" t="n"/>
      <c r="G461" s="295" t="n"/>
      <c r="H461" s="356" t="n"/>
      <c r="I461" s="341" t="n"/>
      <c r="J461" s="322" t="n"/>
      <c r="K461" s="357" t="n"/>
      <c r="L461" s="294" t="n"/>
      <c r="M461" s="294" t="n"/>
      <c r="N461" s="294" t="n"/>
      <c r="O461" s="298" t="n"/>
      <c r="P461" s="300" t="n"/>
      <c r="Q461" s="300" t="n"/>
      <c r="R461" s="268" t="n"/>
      <c r="S461" s="317" t="n"/>
      <c r="T461" s="314" t="n"/>
      <c r="U461" s="317" t="n"/>
      <c r="V461" s="268" t="n"/>
      <c r="W461" s="341" t="n"/>
      <c r="X461" s="291" t="n"/>
      <c r="Y461" s="114" t="n"/>
    </row>
    <row r="462">
      <c r="C462" s="320" t="n"/>
      <c r="D462" s="313" t="n"/>
      <c r="E462" s="291" t="n"/>
      <c r="F462" s="294" t="n"/>
      <c r="G462" s="295" t="n"/>
      <c r="H462" s="356" t="n"/>
      <c r="I462" s="341" t="n"/>
      <c r="J462" s="322" t="n"/>
      <c r="K462" s="357" t="n"/>
      <c r="L462" s="294" t="n"/>
      <c r="M462" s="294" t="n"/>
      <c r="N462" s="294" t="n"/>
      <c r="O462" s="298" t="n"/>
      <c r="P462" s="300" t="n"/>
      <c r="Q462" s="300" t="n"/>
      <c r="R462" s="268" t="n"/>
      <c r="S462" s="317" t="n"/>
      <c r="T462" s="314" t="n"/>
      <c r="U462" s="317" t="n"/>
      <c r="V462" s="268" t="n"/>
      <c r="W462" s="341" t="n"/>
      <c r="X462" s="291" t="n"/>
      <c r="Y462" s="114" t="n"/>
    </row>
    <row r="463">
      <c r="C463" s="320" t="n"/>
      <c r="D463" s="313" t="n"/>
      <c r="E463" s="291" t="n"/>
      <c r="F463" s="294" t="n"/>
      <c r="G463" s="295" t="n"/>
      <c r="H463" s="356" t="n"/>
      <c r="I463" s="341" t="n"/>
      <c r="J463" s="322" t="n"/>
      <c r="K463" s="357" t="n"/>
      <c r="L463" s="294" t="n"/>
      <c r="M463" s="294" t="n"/>
      <c r="N463" s="294" t="n"/>
      <c r="O463" s="298" t="n"/>
      <c r="P463" s="300" t="n"/>
      <c r="Q463" s="300" t="n"/>
      <c r="R463" s="268" t="n"/>
      <c r="S463" s="317" t="n"/>
      <c r="T463" s="314" t="n"/>
      <c r="U463" s="317" t="n"/>
      <c r="V463" s="268" t="n"/>
      <c r="W463" s="341" t="n"/>
      <c r="X463" s="291" t="n"/>
      <c r="Y463" s="114" t="n"/>
    </row>
    <row r="464">
      <c r="C464" s="320" t="n"/>
      <c r="D464" s="313" t="n"/>
      <c r="E464" s="291" t="n"/>
      <c r="F464" s="294" t="n"/>
      <c r="G464" s="295" t="n"/>
      <c r="H464" s="356" t="n"/>
      <c r="I464" s="341" t="n"/>
      <c r="J464" s="322" t="n"/>
      <c r="K464" s="357" t="n"/>
      <c r="L464" s="294" t="n"/>
      <c r="M464" s="294" t="n"/>
      <c r="N464" s="294" t="n"/>
      <c r="O464" s="298" t="n"/>
      <c r="P464" s="300" t="n"/>
      <c r="Q464" s="300" t="n"/>
      <c r="R464" s="268" t="n"/>
      <c r="S464" s="317" t="n"/>
      <c r="T464" s="314" t="n"/>
      <c r="U464" s="317" t="n"/>
      <c r="V464" s="268" t="n"/>
      <c r="W464" s="341" t="n"/>
      <c r="X464" s="291" t="n"/>
      <c r="Y464" s="114" t="n"/>
    </row>
    <row r="465">
      <c r="C465" s="320" t="n"/>
      <c r="D465" s="313" t="n"/>
      <c r="E465" s="291" t="n"/>
      <c r="F465" s="294" t="n"/>
      <c r="G465" s="295" t="n"/>
      <c r="H465" s="356" t="n"/>
      <c r="I465" s="341" t="n"/>
      <c r="J465" s="322" t="n"/>
      <c r="K465" s="357" t="n"/>
      <c r="L465" s="294" t="n"/>
      <c r="M465" s="294" t="n"/>
      <c r="N465" s="294" t="n"/>
      <c r="O465" s="298" t="n"/>
      <c r="P465" s="300" t="n"/>
      <c r="Q465" s="300" t="n"/>
      <c r="R465" s="268" t="n"/>
      <c r="S465" s="317" t="n"/>
      <c r="T465" s="314" t="n"/>
      <c r="U465" s="317" t="n"/>
      <c r="V465" s="268" t="n"/>
      <c r="W465" s="341" t="n"/>
      <c r="X465" s="291" t="n"/>
      <c r="Y465" s="114" t="n"/>
    </row>
    <row r="466">
      <c r="C466" s="320" t="n"/>
      <c r="D466" s="313" t="n"/>
      <c r="E466" s="291" t="n"/>
      <c r="F466" s="294" t="n"/>
      <c r="G466" s="295" t="n"/>
      <c r="H466" s="356" t="n"/>
      <c r="I466" s="341" t="n"/>
      <c r="J466" s="322" t="n"/>
      <c r="K466" s="357" t="n"/>
      <c r="L466" s="294" t="n"/>
      <c r="M466" s="294" t="n"/>
      <c r="N466" s="294" t="n"/>
      <c r="O466" s="298" t="n"/>
      <c r="P466" s="300" t="n"/>
      <c r="Q466" s="300" t="n"/>
      <c r="R466" s="268" t="n"/>
      <c r="S466" s="317" t="n"/>
      <c r="T466" s="314" t="n"/>
      <c r="U466" s="317" t="n"/>
      <c r="V466" s="268" t="n"/>
      <c r="W466" s="341" t="n"/>
      <c r="X466" s="291" t="n"/>
      <c r="Y466" s="114" t="n"/>
    </row>
    <row r="467">
      <c r="C467" s="320" t="n"/>
      <c r="D467" s="313" t="n"/>
      <c r="E467" s="291" t="n"/>
      <c r="F467" s="294" t="n"/>
      <c r="G467" s="295" t="n"/>
      <c r="H467" s="356" t="n"/>
      <c r="I467" s="341" t="n"/>
      <c r="J467" s="322" t="n"/>
      <c r="K467" s="357" t="n"/>
      <c r="L467" s="294" t="n"/>
      <c r="M467" s="294" t="n"/>
      <c r="N467" s="294" t="n"/>
      <c r="O467" s="298" t="n"/>
      <c r="P467" s="300" t="n"/>
      <c r="Q467" s="300" t="n"/>
      <c r="R467" s="268" t="n"/>
      <c r="S467" s="317" t="n"/>
      <c r="T467" s="314" t="n"/>
      <c r="U467" s="317" t="n"/>
      <c r="V467" s="268" t="n"/>
      <c r="W467" s="341" t="n"/>
      <c r="X467" s="291" t="n"/>
      <c r="Y467" s="114" t="n"/>
    </row>
    <row r="468">
      <c r="C468" s="320" t="n"/>
      <c r="D468" s="313" t="n"/>
      <c r="E468" s="291" t="n"/>
      <c r="F468" s="294" t="n"/>
      <c r="G468" s="295" t="n"/>
      <c r="H468" s="356" t="n"/>
      <c r="I468" s="341" t="n"/>
      <c r="J468" s="322" t="n"/>
      <c r="K468" s="357" t="n"/>
      <c r="L468" s="294" t="n"/>
      <c r="M468" s="294" t="n"/>
      <c r="N468" s="294" t="n"/>
      <c r="O468" s="298" t="n"/>
      <c r="P468" s="300" t="n"/>
      <c r="Q468" s="300" t="n"/>
      <c r="R468" s="268" t="n"/>
      <c r="S468" s="317" t="n"/>
      <c r="T468" s="314" t="n"/>
      <c r="U468" s="317" t="n"/>
      <c r="V468" s="268" t="n"/>
      <c r="W468" s="341" t="n"/>
      <c r="X468" s="291" t="n"/>
      <c r="Y468" s="114" t="n"/>
    </row>
    <row r="469">
      <c r="C469" s="320" t="n"/>
      <c r="D469" s="313" t="n"/>
      <c r="E469" s="291" t="n"/>
      <c r="F469" s="294" t="n"/>
      <c r="G469" s="295" t="n"/>
      <c r="H469" s="356" t="n"/>
      <c r="I469" s="341" t="n"/>
      <c r="J469" s="322" t="n"/>
      <c r="K469" s="357" t="n"/>
      <c r="L469" s="294" t="n"/>
      <c r="M469" s="294" t="n"/>
      <c r="N469" s="294" t="n"/>
      <c r="O469" s="298" t="n"/>
      <c r="P469" s="300" t="n"/>
      <c r="Q469" s="300" t="n"/>
      <c r="R469" s="268" t="n"/>
      <c r="S469" s="317" t="n"/>
      <c r="T469" s="314" t="n"/>
      <c r="U469" s="317" t="n"/>
      <c r="V469" s="268" t="n"/>
      <c r="W469" s="341" t="n"/>
      <c r="X469" s="291" t="n"/>
      <c r="Y469" s="114" t="n"/>
    </row>
    <row r="470">
      <c r="C470" s="320" t="n"/>
      <c r="D470" s="313" t="n"/>
      <c r="E470" s="291" t="n"/>
      <c r="F470" s="294" t="n"/>
      <c r="G470" s="295" t="n"/>
      <c r="H470" s="356" t="n"/>
      <c r="I470" s="341" t="n"/>
      <c r="J470" s="322" t="n"/>
      <c r="K470" s="357" t="n"/>
      <c r="L470" s="294" t="n"/>
      <c r="M470" s="294" t="n"/>
      <c r="N470" s="294" t="n"/>
      <c r="O470" s="298" t="n"/>
      <c r="P470" s="300" t="n"/>
      <c r="Q470" s="300" t="n"/>
      <c r="R470" s="268" t="n"/>
      <c r="S470" s="317" t="n"/>
      <c r="T470" s="314" t="n"/>
      <c r="U470" s="317" t="n"/>
      <c r="V470" s="268" t="n"/>
      <c r="W470" s="341" t="n"/>
      <c r="X470" s="291" t="n"/>
      <c r="Y470" s="114" t="n"/>
    </row>
    <row r="471">
      <c r="C471" s="320" t="n"/>
      <c r="D471" s="313" t="n"/>
      <c r="E471" s="291" t="n"/>
      <c r="F471" s="294" t="n"/>
      <c r="G471" s="295" t="n"/>
      <c r="H471" s="356" t="n"/>
      <c r="I471" s="341" t="n"/>
      <c r="J471" s="322" t="n"/>
      <c r="K471" s="357" t="n"/>
      <c r="L471" s="294" t="n"/>
      <c r="M471" s="294" t="n"/>
      <c r="N471" s="294" t="n"/>
      <c r="O471" s="298" t="n"/>
      <c r="P471" s="300" t="n"/>
      <c r="Q471" s="300" t="n"/>
      <c r="R471" s="268" t="n"/>
      <c r="S471" s="317" t="n"/>
      <c r="T471" s="314" t="n"/>
      <c r="U471" s="317" t="n"/>
      <c r="V471" s="268" t="n"/>
      <c r="W471" s="341" t="n"/>
      <c r="X471" s="291" t="n"/>
      <c r="Y471" s="114" t="n"/>
    </row>
    <row r="472">
      <c r="C472" s="320" t="n"/>
      <c r="D472" s="313" t="n"/>
      <c r="E472" s="291" t="n"/>
      <c r="F472" s="294" t="n"/>
      <c r="G472" s="295" t="n"/>
      <c r="H472" s="356" t="n"/>
      <c r="I472" s="341" t="n"/>
      <c r="J472" s="322" t="n"/>
      <c r="K472" s="357" t="n"/>
      <c r="L472" s="294" t="n"/>
      <c r="M472" s="294" t="n"/>
      <c r="N472" s="294" t="n"/>
      <c r="O472" s="298" t="n"/>
      <c r="P472" s="300" t="n"/>
      <c r="Q472" s="300" t="n"/>
      <c r="R472" s="268" t="n"/>
      <c r="S472" s="317" t="n"/>
      <c r="T472" s="314" t="n"/>
      <c r="U472" s="317" t="n"/>
      <c r="V472" s="268" t="n"/>
      <c r="W472" s="341" t="n"/>
      <c r="X472" s="291" t="n"/>
      <c r="Y472" s="114" t="n"/>
    </row>
    <row r="473">
      <c r="C473" s="320" t="n"/>
      <c r="D473" s="313" t="n"/>
      <c r="E473" s="291" t="n"/>
      <c r="F473" s="294" t="n"/>
      <c r="G473" s="295" t="n"/>
      <c r="H473" s="356" t="n"/>
      <c r="I473" s="341" t="n"/>
      <c r="J473" s="322" t="n"/>
      <c r="K473" s="357" t="n"/>
      <c r="L473" s="294" t="n"/>
      <c r="M473" s="294" t="n"/>
      <c r="N473" s="294" t="n"/>
      <c r="O473" s="298" t="n"/>
      <c r="P473" s="300" t="n"/>
      <c r="Q473" s="300" t="n"/>
      <c r="R473" s="268" t="n"/>
      <c r="S473" s="317" t="n"/>
      <c r="T473" s="314" t="n"/>
      <c r="U473" s="317" t="n"/>
      <c r="V473" s="268" t="n"/>
      <c r="W473" s="341" t="n"/>
      <c r="X473" s="291" t="n"/>
      <c r="Y473" s="114" t="n"/>
    </row>
    <row r="474">
      <c r="C474" s="320" t="n"/>
      <c r="D474" s="313" t="n"/>
      <c r="E474" s="291" t="n"/>
      <c r="F474" s="294" t="n"/>
      <c r="G474" s="295" t="n"/>
      <c r="H474" s="356" t="n"/>
      <c r="I474" s="341" t="n"/>
      <c r="J474" s="322" t="n"/>
      <c r="K474" s="357" t="n"/>
      <c r="L474" s="294" t="n"/>
      <c r="M474" s="294" t="n"/>
      <c r="N474" s="294" t="n"/>
      <c r="O474" s="298" t="n"/>
      <c r="P474" s="300" t="n"/>
      <c r="Q474" s="300" t="n"/>
      <c r="R474" s="268" t="n"/>
      <c r="S474" s="317" t="n"/>
      <c r="T474" s="314" t="n"/>
      <c r="U474" s="317" t="n"/>
      <c r="V474" s="268" t="n"/>
      <c r="W474" s="341" t="n"/>
      <c r="X474" s="291" t="n"/>
      <c r="Y474" s="114" t="n"/>
    </row>
    <row r="475">
      <c r="C475" s="320" t="n"/>
      <c r="D475" s="313" t="n"/>
      <c r="E475" s="291" t="n"/>
      <c r="F475" s="294" t="n"/>
      <c r="G475" s="295" t="n"/>
      <c r="H475" s="356" t="n"/>
      <c r="I475" s="341" t="n"/>
      <c r="J475" s="322" t="n"/>
      <c r="K475" s="357" t="n"/>
      <c r="L475" s="294" t="n"/>
      <c r="M475" s="294" t="n"/>
      <c r="N475" s="294" t="n"/>
      <c r="O475" s="298" t="n"/>
      <c r="P475" s="300" t="n"/>
      <c r="Q475" s="300" t="n"/>
      <c r="R475" s="268" t="n"/>
      <c r="S475" s="317" t="n"/>
      <c r="T475" s="314" t="n"/>
      <c r="U475" s="317" t="n"/>
      <c r="V475" s="268" t="n"/>
      <c r="W475" s="341" t="n"/>
      <c r="X475" s="291" t="n"/>
      <c r="Y475" s="114" t="n"/>
    </row>
    <row r="476">
      <c r="C476" s="320" t="n"/>
      <c r="D476" s="313" t="n"/>
      <c r="E476" s="291" t="n"/>
      <c r="F476" s="294" t="n"/>
      <c r="G476" s="295" t="n"/>
      <c r="H476" s="356" t="n"/>
      <c r="I476" s="341" t="n"/>
      <c r="J476" s="322" t="n"/>
      <c r="K476" s="357" t="n"/>
      <c r="L476" s="294" t="n"/>
      <c r="M476" s="294" t="n"/>
      <c r="N476" s="294" t="n"/>
      <c r="O476" s="298" t="n"/>
      <c r="P476" s="300" t="n"/>
      <c r="Q476" s="300" t="n"/>
      <c r="R476" s="268" t="n"/>
      <c r="S476" s="317" t="n"/>
      <c r="T476" s="314" t="n"/>
      <c r="U476" s="317" t="n"/>
      <c r="V476" s="268" t="n"/>
      <c r="W476" s="341" t="n"/>
      <c r="X476" s="291" t="n"/>
      <c r="Y476" s="114" t="n"/>
    </row>
    <row r="477">
      <c r="C477" s="320" t="n"/>
      <c r="D477" s="313" t="n"/>
      <c r="E477" s="291" t="n"/>
      <c r="F477" s="294" t="n"/>
      <c r="G477" s="295" t="n"/>
      <c r="H477" s="356" t="n"/>
      <c r="I477" s="341" t="n"/>
      <c r="J477" s="322" t="n"/>
      <c r="K477" s="357" t="n"/>
      <c r="L477" s="294" t="n"/>
      <c r="M477" s="294" t="n"/>
      <c r="N477" s="294" t="n"/>
      <c r="O477" s="298" t="n"/>
      <c r="P477" s="300" t="n"/>
      <c r="Q477" s="300" t="n"/>
      <c r="R477" s="268" t="n"/>
      <c r="S477" s="317" t="n"/>
      <c r="T477" s="314" t="n"/>
      <c r="U477" s="317" t="n"/>
      <c r="V477" s="268" t="n"/>
      <c r="W477" s="341" t="n"/>
      <c r="X477" s="291" t="n"/>
      <c r="Y477" s="114" t="n"/>
    </row>
    <row r="478">
      <c r="C478" s="320" t="n"/>
      <c r="D478" s="313" t="n"/>
      <c r="E478" s="291" t="n"/>
      <c r="F478" s="294" t="n"/>
      <c r="G478" s="295" t="n"/>
      <c r="H478" s="356" t="n"/>
      <c r="I478" s="341" t="n"/>
      <c r="J478" s="322" t="n"/>
      <c r="K478" s="357" t="n"/>
      <c r="L478" s="294" t="n"/>
      <c r="M478" s="294" t="n"/>
      <c r="N478" s="294" t="n"/>
      <c r="O478" s="298" t="n"/>
      <c r="P478" s="300" t="n"/>
      <c r="Q478" s="300" t="n"/>
      <c r="R478" s="268" t="n"/>
      <c r="S478" s="317" t="n"/>
      <c r="T478" s="314" t="n"/>
      <c r="U478" s="317" t="n"/>
      <c r="V478" s="268" t="n"/>
      <c r="W478" s="341" t="n"/>
      <c r="X478" s="291" t="n"/>
      <c r="Y478" s="114" t="n"/>
    </row>
    <row r="479">
      <c r="C479" s="320" t="n"/>
      <c r="D479" s="313" t="n"/>
      <c r="E479" s="291" t="n"/>
      <c r="F479" s="294" t="n"/>
      <c r="G479" s="295" t="n"/>
      <c r="H479" s="356" t="n"/>
      <c r="I479" s="341" t="n"/>
      <c r="J479" s="322" t="n"/>
      <c r="K479" s="357" t="n"/>
      <c r="L479" s="294" t="n"/>
      <c r="M479" s="294" t="n"/>
      <c r="N479" s="294" t="n"/>
      <c r="O479" s="298" t="n"/>
      <c r="P479" s="300" t="n"/>
      <c r="Q479" s="300" t="n"/>
      <c r="R479" s="268" t="n"/>
      <c r="S479" s="317" t="n"/>
      <c r="T479" s="314" t="n"/>
      <c r="U479" s="317" t="n"/>
      <c r="V479" s="268" t="n"/>
      <c r="W479" s="341" t="n"/>
      <c r="X479" s="291" t="n"/>
      <c r="Y479" s="114" t="n"/>
    </row>
    <row r="480">
      <c r="C480" s="320" t="n"/>
      <c r="D480" s="313" t="n"/>
      <c r="E480" s="291" t="n"/>
      <c r="F480" s="294" t="n"/>
      <c r="G480" s="295" t="n"/>
      <c r="H480" s="356" t="n"/>
      <c r="I480" s="341" t="n"/>
      <c r="J480" s="322" t="n"/>
      <c r="K480" s="357" t="n"/>
      <c r="L480" s="294" t="n"/>
      <c r="M480" s="294" t="n"/>
      <c r="N480" s="294" t="n"/>
      <c r="O480" s="298" t="n"/>
      <c r="P480" s="300" t="n"/>
      <c r="Q480" s="300" t="n"/>
      <c r="R480" s="268" t="n"/>
      <c r="S480" s="317" t="n"/>
      <c r="T480" s="314" t="n"/>
      <c r="U480" s="317" t="n"/>
      <c r="V480" s="268" t="n"/>
      <c r="W480" s="341" t="n"/>
      <c r="X480" s="291" t="n"/>
      <c r="Y480" s="114" t="n"/>
    </row>
    <row r="481">
      <c r="C481" s="320" t="n"/>
      <c r="D481" s="313" t="n"/>
      <c r="E481" s="291" t="n"/>
      <c r="F481" s="294" t="n"/>
      <c r="G481" s="295" t="n"/>
      <c r="H481" s="356" t="n"/>
      <c r="I481" s="341" t="n"/>
      <c r="J481" s="322" t="n"/>
      <c r="K481" s="357" t="n"/>
      <c r="L481" s="294" t="n"/>
      <c r="M481" s="294" t="n"/>
      <c r="N481" s="294" t="n"/>
      <c r="O481" s="298" t="n"/>
      <c r="P481" s="300" t="n"/>
      <c r="Q481" s="300" t="n"/>
      <c r="R481" s="268" t="n"/>
      <c r="S481" s="317" t="n"/>
      <c r="T481" s="314" t="n"/>
      <c r="U481" s="317" t="n"/>
      <c r="V481" s="268" t="n"/>
      <c r="W481" s="341" t="n"/>
      <c r="X481" s="291" t="n"/>
      <c r="Y481" s="114" t="n"/>
    </row>
    <row r="482">
      <c r="C482" s="320" t="n"/>
      <c r="D482" s="313" t="n"/>
      <c r="E482" s="291" t="n"/>
      <c r="F482" s="294" t="n"/>
      <c r="G482" s="295" t="n"/>
      <c r="H482" s="356" t="n"/>
      <c r="I482" s="341" t="n"/>
      <c r="J482" s="322" t="n"/>
      <c r="K482" s="357" t="n"/>
      <c r="L482" s="294" t="n"/>
      <c r="M482" s="294" t="n"/>
      <c r="N482" s="294" t="n"/>
      <c r="O482" s="298" t="n"/>
      <c r="P482" s="300" t="n"/>
      <c r="Q482" s="300" t="n"/>
      <c r="R482" s="268" t="n"/>
      <c r="S482" s="317" t="n"/>
      <c r="T482" s="314" t="n"/>
      <c r="U482" s="317" t="n"/>
      <c r="V482" s="268" t="n"/>
      <c r="W482" s="341" t="n"/>
      <c r="X482" s="291" t="n"/>
      <c r="Y482" s="114" t="n"/>
    </row>
    <row r="483">
      <c r="C483" s="320" t="n"/>
      <c r="D483" s="313" t="n"/>
      <c r="E483" s="291" t="n"/>
      <c r="F483" s="294" t="n"/>
      <c r="G483" s="295" t="n"/>
      <c r="H483" s="356" t="n"/>
      <c r="I483" s="341" t="n"/>
      <c r="J483" s="322" t="n"/>
      <c r="K483" s="357" t="n"/>
      <c r="L483" s="294" t="n"/>
      <c r="M483" s="294" t="n"/>
      <c r="N483" s="294" t="n"/>
      <c r="O483" s="298" t="n"/>
      <c r="P483" s="300" t="n"/>
      <c r="Q483" s="300" t="n"/>
      <c r="R483" s="268" t="n"/>
      <c r="S483" s="317" t="n"/>
      <c r="T483" s="314" t="n"/>
      <c r="U483" s="317" t="n"/>
      <c r="V483" s="268" t="n"/>
      <c r="W483" s="341" t="n"/>
      <c r="X483" s="291" t="n"/>
      <c r="Y483" s="114" t="n"/>
    </row>
    <row r="484">
      <c r="C484" s="320" t="n"/>
      <c r="D484" s="313" t="n"/>
      <c r="E484" s="291" t="n"/>
      <c r="F484" s="294" t="n"/>
      <c r="G484" s="295" t="n"/>
      <c r="H484" s="356" t="n"/>
      <c r="I484" s="341" t="n"/>
      <c r="J484" s="322" t="n"/>
      <c r="K484" s="357" t="n"/>
      <c r="L484" s="294" t="n"/>
      <c r="M484" s="294" t="n"/>
      <c r="N484" s="294" t="n"/>
      <c r="O484" s="298" t="n"/>
      <c r="P484" s="300" t="n"/>
      <c r="Q484" s="300" t="n"/>
      <c r="R484" s="268" t="n"/>
      <c r="S484" s="317" t="n"/>
      <c r="T484" s="314" t="n"/>
      <c r="U484" s="317" t="n"/>
      <c r="V484" s="268" t="n"/>
      <c r="W484" s="341" t="n"/>
      <c r="X484" s="291" t="n"/>
      <c r="Y484" s="114" t="n"/>
    </row>
    <row r="485">
      <c r="C485" s="320" t="n"/>
      <c r="D485" s="313" t="n"/>
      <c r="E485" s="291" t="n"/>
      <c r="F485" s="294" t="n"/>
      <c r="G485" s="295" t="n"/>
      <c r="H485" s="356" t="n"/>
      <c r="I485" s="341" t="n"/>
      <c r="J485" s="322" t="n"/>
      <c r="K485" s="357" t="n"/>
      <c r="L485" s="294" t="n"/>
      <c r="M485" s="294" t="n"/>
      <c r="N485" s="294" t="n"/>
      <c r="O485" s="298" t="n"/>
      <c r="P485" s="300" t="n"/>
      <c r="Q485" s="300" t="n"/>
      <c r="R485" s="268" t="n"/>
      <c r="S485" s="317" t="n"/>
      <c r="T485" s="314" t="n"/>
      <c r="U485" s="317" t="n"/>
      <c r="V485" s="268" t="n"/>
      <c r="W485" s="341" t="n"/>
      <c r="X485" s="291" t="n"/>
      <c r="Y485" s="114" t="n"/>
    </row>
    <row r="486">
      <c r="C486" s="320" t="n"/>
      <c r="D486" s="313" t="n"/>
      <c r="E486" s="291" t="n"/>
      <c r="F486" s="294" t="n"/>
      <c r="G486" s="295" t="n"/>
      <c r="H486" s="356" t="n"/>
      <c r="I486" s="341" t="n"/>
      <c r="J486" s="322" t="n"/>
      <c r="K486" s="357" t="n"/>
      <c r="L486" s="294" t="n"/>
      <c r="M486" s="294" t="n"/>
      <c r="N486" s="294" t="n"/>
      <c r="O486" s="298" t="n"/>
      <c r="P486" s="300" t="n"/>
      <c r="Q486" s="300" t="n"/>
      <c r="R486" s="268" t="n"/>
      <c r="S486" s="317" t="n"/>
      <c r="T486" s="314" t="n"/>
      <c r="U486" s="317" t="n"/>
      <c r="V486" s="268" t="n"/>
      <c r="W486" s="341" t="n"/>
      <c r="X486" s="291" t="n"/>
      <c r="Y486" s="114" t="n"/>
    </row>
    <row r="487">
      <c r="C487" s="320" t="n"/>
      <c r="D487" s="313" t="n"/>
      <c r="E487" s="291" t="n"/>
      <c r="F487" s="294" t="n"/>
      <c r="G487" s="295" t="n"/>
      <c r="H487" s="356" t="n"/>
      <c r="I487" s="341" t="n"/>
      <c r="J487" s="322" t="n"/>
      <c r="K487" s="357" t="n"/>
      <c r="L487" s="294" t="n"/>
      <c r="M487" s="294" t="n"/>
      <c r="N487" s="294" t="n"/>
      <c r="O487" s="298" t="n"/>
      <c r="P487" s="300" t="n"/>
      <c r="Q487" s="300" t="n"/>
      <c r="R487" s="268" t="n"/>
      <c r="S487" s="317" t="n"/>
      <c r="T487" s="314" t="n"/>
      <c r="U487" s="317" t="n"/>
      <c r="V487" s="268" t="n"/>
      <c r="W487" s="341" t="n"/>
      <c r="X487" s="291" t="n"/>
      <c r="Y487" s="114" t="n"/>
    </row>
    <row r="488">
      <c r="C488" s="320" t="n"/>
      <c r="D488" s="313" t="n"/>
      <c r="E488" s="291" t="n"/>
      <c r="F488" s="294" t="n"/>
      <c r="G488" s="295" t="n"/>
      <c r="H488" s="356" t="n"/>
      <c r="I488" s="341" t="n"/>
      <c r="J488" s="322" t="n"/>
      <c r="K488" s="357" t="n"/>
      <c r="L488" s="294" t="n"/>
      <c r="M488" s="294" t="n"/>
      <c r="N488" s="294" t="n"/>
      <c r="O488" s="298" t="n"/>
      <c r="P488" s="300" t="n"/>
      <c r="Q488" s="300" t="n"/>
      <c r="R488" s="268" t="n"/>
      <c r="S488" s="317" t="n"/>
      <c r="T488" s="314" t="n"/>
      <c r="U488" s="317" t="n"/>
      <c r="V488" s="268" t="n"/>
      <c r="W488" s="341" t="n"/>
      <c r="X488" s="291" t="n"/>
      <c r="Y488" s="114" t="n"/>
    </row>
    <row r="489">
      <c r="C489" s="320" t="n"/>
      <c r="D489" s="313" t="n"/>
      <c r="E489" s="291" t="n"/>
      <c r="F489" s="294" t="n"/>
      <c r="G489" s="295" t="n"/>
      <c r="H489" s="356" t="n"/>
      <c r="I489" s="341" t="n"/>
      <c r="J489" s="322" t="n"/>
      <c r="K489" s="357" t="n"/>
      <c r="L489" s="294" t="n"/>
      <c r="M489" s="294" t="n"/>
      <c r="N489" s="294" t="n"/>
      <c r="O489" s="298" t="n"/>
      <c r="P489" s="300" t="n"/>
      <c r="Q489" s="300" t="n"/>
      <c r="R489" s="268" t="n"/>
      <c r="S489" s="317" t="n"/>
      <c r="T489" s="314" t="n"/>
      <c r="U489" s="317" t="n"/>
      <c r="V489" s="268" t="n"/>
      <c r="W489" s="341" t="n"/>
      <c r="X489" s="291" t="n"/>
      <c r="Y489" s="114" t="n"/>
    </row>
    <row r="490">
      <c r="C490" s="320" t="n"/>
      <c r="D490" s="313" t="n"/>
      <c r="E490" s="291" t="n"/>
      <c r="F490" s="294" t="n"/>
      <c r="G490" s="295" t="n"/>
      <c r="H490" s="356" t="n"/>
      <c r="I490" s="341" t="n"/>
      <c r="J490" s="322" t="n"/>
      <c r="K490" s="357" t="n"/>
      <c r="L490" s="294" t="n"/>
      <c r="M490" s="294" t="n"/>
      <c r="N490" s="294" t="n"/>
      <c r="O490" s="298" t="n"/>
      <c r="P490" s="300" t="n"/>
      <c r="Q490" s="300" t="n"/>
      <c r="R490" s="268" t="n"/>
      <c r="S490" s="317" t="n"/>
      <c r="T490" s="314" t="n"/>
      <c r="U490" s="317" t="n"/>
      <c r="V490" s="268" t="n"/>
      <c r="W490" s="341" t="n"/>
      <c r="X490" s="291" t="n"/>
      <c r="Y490" s="114" t="n"/>
    </row>
    <row r="491">
      <c r="C491" s="320" t="n"/>
      <c r="D491" s="313" t="n"/>
      <c r="E491" s="291" t="n"/>
      <c r="F491" s="294" t="n"/>
      <c r="G491" s="295" t="n"/>
      <c r="H491" s="356" t="n"/>
      <c r="I491" s="341" t="n"/>
      <c r="J491" s="322" t="n"/>
      <c r="K491" s="357" t="n"/>
      <c r="L491" s="294" t="n"/>
      <c r="M491" s="294" t="n"/>
      <c r="N491" s="294" t="n"/>
      <c r="O491" s="298" t="n"/>
      <c r="P491" s="300" t="n"/>
      <c r="Q491" s="300" t="n"/>
      <c r="R491" s="268" t="n"/>
      <c r="S491" s="317" t="n"/>
      <c r="T491" s="314" t="n"/>
      <c r="U491" s="317" t="n"/>
      <c r="V491" s="268" t="n"/>
      <c r="W491" s="341" t="n"/>
      <c r="X491" s="291" t="n"/>
      <c r="Y491" s="114" t="n"/>
    </row>
    <row r="492">
      <c r="C492" s="320" t="n"/>
      <c r="D492" s="313" t="n"/>
      <c r="E492" s="291" t="n"/>
      <c r="F492" s="294" t="n"/>
      <c r="G492" s="295" t="n"/>
      <c r="H492" s="356" t="n"/>
      <c r="I492" s="341" t="n"/>
      <c r="J492" s="322" t="n"/>
      <c r="K492" s="357" t="n"/>
      <c r="L492" s="294" t="n"/>
      <c r="M492" s="294" t="n"/>
      <c r="N492" s="294" t="n"/>
      <c r="O492" s="298" t="n"/>
      <c r="P492" s="300" t="n"/>
      <c r="Q492" s="300" t="n"/>
      <c r="R492" s="268" t="n"/>
      <c r="S492" s="317" t="n"/>
      <c r="T492" s="314" t="n"/>
      <c r="U492" s="317" t="n"/>
      <c r="V492" s="268" t="n"/>
      <c r="W492" s="341" t="n"/>
      <c r="X492" s="291" t="n"/>
      <c r="Y492" s="114" t="n"/>
    </row>
    <row r="493">
      <c r="C493" s="320" t="n"/>
      <c r="D493" s="313" t="n"/>
      <c r="E493" s="291" t="n"/>
      <c r="F493" s="294" t="n"/>
      <c r="G493" s="295" t="n"/>
      <c r="H493" s="356" t="n"/>
      <c r="I493" s="341" t="n"/>
      <c r="J493" s="322" t="n"/>
      <c r="K493" s="357" t="n"/>
      <c r="L493" s="294" t="n"/>
      <c r="M493" s="294" t="n"/>
      <c r="N493" s="294" t="n"/>
      <c r="O493" s="298" t="n"/>
      <c r="P493" s="300" t="n"/>
      <c r="Q493" s="300" t="n"/>
      <c r="R493" s="268" t="n"/>
      <c r="S493" s="317" t="n"/>
      <c r="T493" s="314" t="n"/>
      <c r="U493" s="317" t="n"/>
      <c r="V493" s="268" t="n"/>
      <c r="W493" s="341" t="n"/>
      <c r="X493" s="291" t="n"/>
      <c r="Y493" s="114" t="n"/>
    </row>
    <row r="494">
      <c r="C494" s="320" t="n"/>
      <c r="D494" s="313" t="n"/>
      <c r="E494" s="291" t="n"/>
      <c r="F494" s="294" t="n"/>
      <c r="G494" s="295" t="n"/>
      <c r="H494" s="356" t="n"/>
      <c r="I494" s="341" t="n"/>
      <c r="J494" s="322" t="n"/>
      <c r="K494" s="357" t="n"/>
      <c r="L494" s="294" t="n"/>
      <c r="M494" s="294" t="n"/>
      <c r="N494" s="294" t="n"/>
      <c r="O494" s="298" t="n"/>
      <c r="P494" s="300" t="n"/>
      <c r="Q494" s="300" t="n"/>
      <c r="R494" s="268" t="n"/>
      <c r="S494" s="317" t="n"/>
      <c r="T494" s="314" t="n"/>
      <c r="U494" s="317" t="n"/>
      <c r="V494" s="268" t="n"/>
      <c r="W494" s="341" t="n"/>
      <c r="X494" s="291" t="n"/>
      <c r="Y494" s="114" t="n"/>
    </row>
    <row r="495">
      <c r="C495" s="320" t="n"/>
      <c r="D495" s="313" t="n"/>
      <c r="E495" s="291" t="n"/>
      <c r="F495" s="294" t="n"/>
      <c r="G495" s="295" t="n"/>
      <c r="H495" s="356" t="n"/>
      <c r="I495" s="341" t="n"/>
      <c r="J495" s="322" t="n"/>
      <c r="K495" s="357" t="n"/>
      <c r="L495" s="294" t="n"/>
      <c r="M495" s="294" t="n"/>
      <c r="N495" s="294" t="n"/>
      <c r="O495" s="298" t="n"/>
      <c r="P495" s="300" t="n"/>
      <c r="Q495" s="300" t="n"/>
      <c r="R495" s="268" t="n"/>
      <c r="S495" s="317" t="n"/>
      <c r="T495" s="314" t="n"/>
      <c r="U495" s="317" t="n"/>
      <c r="V495" s="268" t="n"/>
      <c r="W495" s="341" t="n"/>
      <c r="X495" s="291" t="n"/>
      <c r="Y495" s="114" t="n"/>
    </row>
    <row r="496">
      <c r="C496" s="320" t="n"/>
      <c r="D496" s="313" t="n"/>
      <c r="E496" s="291" t="n"/>
      <c r="F496" s="294" t="n"/>
      <c r="G496" s="295" t="n"/>
      <c r="H496" s="356" t="n"/>
      <c r="I496" s="341" t="n"/>
      <c r="J496" s="322" t="n"/>
      <c r="K496" s="357" t="n"/>
      <c r="L496" s="294" t="n"/>
      <c r="M496" s="294" t="n"/>
      <c r="N496" s="294" t="n"/>
      <c r="O496" s="298" t="n"/>
      <c r="P496" s="300" t="n"/>
      <c r="Q496" s="300" t="n"/>
      <c r="R496" s="268" t="n"/>
      <c r="S496" s="317" t="n"/>
      <c r="T496" s="314" t="n"/>
      <c r="U496" s="317" t="n"/>
      <c r="V496" s="268" t="n"/>
      <c r="W496" s="341" t="n"/>
      <c r="X496" s="291" t="n"/>
      <c r="Y496" s="114" t="n"/>
    </row>
    <row r="497">
      <c r="C497" s="320" t="n"/>
      <c r="D497" s="313" t="n"/>
      <c r="E497" s="291" t="n"/>
      <c r="F497" s="294" t="n"/>
      <c r="G497" s="295" t="n"/>
      <c r="H497" s="356" t="n"/>
      <c r="I497" s="341" t="n"/>
      <c r="J497" s="322" t="n"/>
      <c r="K497" s="357" t="n"/>
      <c r="L497" s="294" t="n"/>
      <c r="M497" s="294" t="n"/>
      <c r="N497" s="294" t="n"/>
      <c r="O497" s="298" t="n"/>
      <c r="P497" s="300" t="n"/>
      <c r="Q497" s="300" t="n"/>
      <c r="R497" s="268" t="n"/>
      <c r="S497" s="317" t="n"/>
      <c r="T497" s="314" t="n"/>
      <c r="U497" s="317" t="n"/>
      <c r="V497" s="268" t="n"/>
      <c r="W497" s="341" t="n"/>
      <c r="X497" s="291" t="n"/>
      <c r="Y497" s="114" t="n"/>
    </row>
    <row r="498">
      <c r="C498" s="320" t="n"/>
      <c r="D498" s="313" t="n"/>
      <c r="E498" s="291" t="n"/>
      <c r="F498" s="294" t="n"/>
      <c r="G498" s="295" t="n"/>
      <c r="H498" s="356" t="n"/>
      <c r="I498" s="341" t="n"/>
      <c r="J498" s="322" t="n"/>
      <c r="K498" s="357" t="n"/>
      <c r="L498" s="294" t="n"/>
      <c r="M498" s="294" t="n"/>
      <c r="N498" s="294" t="n"/>
      <c r="O498" s="298" t="n"/>
      <c r="P498" s="300" t="n"/>
      <c r="Q498" s="300" t="n"/>
      <c r="R498" s="268" t="n"/>
      <c r="S498" s="317" t="n"/>
      <c r="T498" s="314" t="n"/>
      <c r="U498" s="317" t="n"/>
      <c r="V498" s="268" t="n"/>
      <c r="W498" s="341" t="n"/>
      <c r="X498" s="291" t="n"/>
      <c r="Y498" s="114" t="n"/>
    </row>
    <row r="499">
      <c r="C499" s="320" t="n"/>
      <c r="D499" s="313" t="n"/>
      <c r="E499" s="291" t="n"/>
      <c r="F499" s="294" t="n"/>
      <c r="G499" s="295" t="n"/>
      <c r="H499" s="356" t="n"/>
      <c r="I499" s="341" t="n"/>
      <c r="J499" s="322" t="n"/>
      <c r="K499" s="357" t="n"/>
      <c r="L499" s="294" t="n"/>
      <c r="M499" s="294" t="n"/>
      <c r="N499" s="294" t="n"/>
      <c r="O499" s="298" t="n"/>
      <c r="P499" s="300" t="n"/>
      <c r="Q499" s="300" t="n"/>
      <c r="R499" s="268" t="n"/>
      <c r="S499" s="317" t="n"/>
      <c r="T499" s="314" t="n"/>
      <c r="U499" s="317" t="n"/>
      <c r="V499" s="268" t="n"/>
      <c r="W499" s="341" t="n"/>
      <c r="X499" s="291" t="n"/>
      <c r="Y499" s="114" t="n"/>
    </row>
    <row r="500">
      <c r="C500" s="320" t="n"/>
      <c r="D500" s="313" t="n"/>
      <c r="E500" s="291" t="n"/>
      <c r="F500" s="294" t="n"/>
      <c r="G500" s="295" t="n"/>
      <c r="H500" s="356" t="n"/>
      <c r="I500" s="341" t="n"/>
      <c r="J500" s="322" t="n"/>
      <c r="K500" s="357" t="n"/>
      <c r="L500" s="294" t="n"/>
      <c r="M500" s="294" t="n"/>
      <c r="N500" s="294" t="n"/>
      <c r="O500" s="298" t="n"/>
      <c r="P500" s="300" t="n"/>
      <c r="Q500" s="300" t="n"/>
      <c r="R500" s="268" t="n"/>
      <c r="S500" s="317" t="n"/>
      <c r="T500" s="314" t="n"/>
      <c r="U500" s="317" t="n"/>
      <c r="V500" s="268" t="n"/>
      <c r="W500" s="341" t="n"/>
      <c r="X500" s="291" t="n"/>
      <c r="Y500" s="114" t="n"/>
    </row>
    <row r="501">
      <c r="C501" s="320" t="n"/>
      <c r="D501" s="313" t="n"/>
      <c r="E501" s="291" t="n"/>
      <c r="F501" s="294" t="n"/>
      <c r="G501" s="295" t="n"/>
      <c r="H501" s="356" t="n"/>
      <c r="I501" s="341" t="n"/>
      <c r="J501" s="322" t="n"/>
      <c r="K501" s="357" t="n"/>
      <c r="L501" s="294" t="n"/>
      <c r="M501" s="294" t="n"/>
      <c r="N501" s="294" t="n"/>
      <c r="O501" s="298" t="n"/>
      <c r="P501" s="300" t="n"/>
      <c r="Q501" s="300" t="n"/>
      <c r="R501" s="268" t="n"/>
      <c r="S501" s="317" t="n"/>
      <c r="T501" s="314" t="n"/>
      <c r="U501" s="317" t="n"/>
      <c r="V501" s="268" t="n"/>
      <c r="W501" s="341" t="n"/>
      <c r="X501" s="291" t="n"/>
      <c r="Y501" s="114" t="n"/>
    </row>
    <row r="502">
      <c r="C502" s="320" t="n"/>
      <c r="D502" s="313" t="n"/>
      <c r="E502" s="291" t="n"/>
      <c r="F502" s="294" t="n"/>
      <c r="G502" s="295" t="n"/>
      <c r="H502" s="356" t="n"/>
      <c r="I502" s="341" t="n"/>
      <c r="J502" s="322" t="n"/>
      <c r="K502" s="357" t="n"/>
      <c r="L502" s="294" t="n"/>
      <c r="M502" s="294" t="n"/>
      <c r="N502" s="294" t="n"/>
      <c r="O502" s="298" t="n"/>
      <c r="P502" s="300" t="n"/>
      <c r="Q502" s="300" t="n"/>
      <c r="R502" s="268" t="n"/>
      <c r="S502" s="317" t="n"/>
      <c r="T502" s="314" t="n"/>
      <c r="U502" s="317" t="n"/>
      <c r="V502" s="268" t="n"/>
      <c r="W502" s="341" t="n"/>
      <c r="X502" s="291" t="n"/>
      <c r="Y502" s="114" t="n"/>
    </row>
    <row r="503">
      <c r="C503" s="320" t="n"/>
      <c r="D503" s="313" t="n"/>
      <c r="E503" s="291" t="n"/>
      <c r="F503" s="294" t="n"/>
      <c r="G503" s="295" t="n"/>
      <c r="H503" s="356" t="n"/>
      <c r="I503" s="341" t="n"/>
      <c r="J503" s="322" t="n"/>
      <c r="K503" s="357" t="n"/>
      <c r="L503" s="294" t="n"/>
      <c r="M503" s="294" t="n"/>
      <c r="N503" s="294" t="n"/>
      <c r="O503" s="298" t="n"/>
      <c r="P503" s="300" t="n"/>
      <c r="Q503" s="300" t="n"/>
      <c r="R503" s="268" t="n"/>
      <c r="S503" s="317" t="n"/>
      <c r="T503" s="314" t="n"/>
      <c r="U503" s="317" t="n"/>
      <c r="V503" s="268" t="n"/>
      <c r="W503" s="341" t="n"/>
      <c r="X503" s="291" t="n"/>
      <c r="Y503" s="114" t="n"/>
    </row>
    <row r="504">
      <c r="C504" s="320" t="n"/>
      <c r="D504" s="313" t="n"/>
      <c r="E504" s="291" t="n"/>
      <c r="F504" s="294" t="n"/>
      <c r="G504" s="295" t="n"/>
      <c r="H504" s="356" t="n"/>
      <c r="I504" s="341" t="n"/>
      <c r="J504" s="322" t="n"/>
      <c r="K504" s="357" t="n"/>
      <c r="L504" s="294" t="n"/>
      <c r="M504" s="294" t="n"/>
      <c r="N504" s="294" t="n"/>
      <c r="O504" s="298" t="n"/>
      <c r="P504" s="300" t="n"/>
      <c r="Q504" s="300" t="n"/>
      <c r="R504" s="268" t="n"/>
      <c r="S504" s="317" t="n"/>
      <c r="T504" s="314" t="n"/>
      <c r="U504" s="317" t="n"/>
      <c r="V504" s="268" t="n"/>
      <c r="W504" s="341" t="n"/>
      <c r="X504" s="291" t="n"/>
      <c r="Y504" s="114" t="n"/>
    </row>
    <row r="505">
      <c r="C505" s="320" t="n"/>
      <c r="D505" s="313" t="n"/>
      <c r="E505" s="291" t="n"/>
      <c r="F505" s="294" t="n"/>
      <c r="G505" s="295" t="n"/>
      <c r="H505" s="356" t="n"/>
      <c r="I505" s="341" t="n"/>
      <c r="J505" s="322" t="n"/>
      <c r="K505" s="357" t="n"/>
      <c r="L505" s="294" t="n"/>
      <c r="M505" s="294" t="n"/>
      <c r="N505" s="294" t="n"/>
      <c r="O505" s="298" t="n"/>
      <c r="P505" s="300" t="n"/>
      <c r="Q505" s="300" t="n"/>
      <c r="R505" s="268" t="n"/>
      <c r="S505" s="317" t="n"/>
      <c r="T505" s="314" t="n"/>
      <c r="U505" s="317" t="n"/>
      <c r="V505" s="268" t="n"/>
      <c r="W505" s="341" t="n"/>
      <c r="X505" s="291" t="n"/>
      <c r="Y505" s="114" t="n"/>
    </row>
    <row r="506">
      <c r="C506" s="320" t="n"/>
      <c r="D506" s="313" t="n"/>
      <c r="E506" s="291" t="n"/>
      <c r="F506" s="294" t="n"/>
      <c r="G506" s="295" t="n"/>
      <c r="H506" s="356" t="n"/>
      <c r="I506" s="341" t="n"/>
      <c r="J506" s="322" t="n"/>
      <c r="K506" s="357" t="n"/>
      <c r="L506" s="294" t="n"/>
      <c r="M506" s="294" t="n"/>
      <c r="N506" s="294" t="n"/>
      <c r="O506" s="298" t="n"/>
      <c r="P506" s="300" t="n"/>
      <c r="Q506" s="300" t="n"/>
      <c r="R506" s="268" t="n"/>
      <c r="S506" s="317" t="n"/>
      <c r="T506" s="314" t="n"/>
      <c r="U506" s="317" t="n"/>
      <c r="V506" s="268" t="n"/>
      <c r="W506" s="341" t="n"/>
      <c r="X506" s="291" t="n"/>
      <c r="Y506" s="114" t="n"/>
    </row>
    <row r="507">
      <c r="C507" s="320" t="n"/>
      <c r="D507" s="313" t="n"/>
      <c r="E507" s="291" t="n"/>
      <c r="F507" s="294" t="n"/>
      <c r="G507" s="295" t="n"/>
      <c r="H507" s="356" t="n"/>
      <c r="I507" s="341" t="n"/>
      <c r="J507" s="322" t="n"/>
      <c r="K507" s="357" t="n"/>
      <c r="L507" s="294" t="n"/>
      <c r="M507" s="294" t="n"/>
      <c r="N507" s="294" t="n"/>
      <c r="O507" s="298" t="n"/>
      <c r="P507" s="300" t="n"/>
      <c r="Q507" s="300" t="n"/>
      <c r="R507" s="268" t="n"/>
      <c r="S507" s="317" t="n"/>
      <c r="T507" s="314" t="n"/>
      <c r="U507" s="317" t="n"/>
      <c r="V507" s="268" t="n"/>
      <c r="W507" s="341" t="n"/>
      <c r="X507" s="291" t="n"/>
      <c r="Y507" s="114" t="n"/>
    </row>
    <row r="508">
      <c r="C508" s="320" t="n"/>
      <c r="D508" s="313" t="n"/>
      <c r="E508" s="291" t="n"/>
      <c r="F508" s="294" t="n"/>
      <c r="G508" s="295" t="n"/>
      <c r="H508" s="356" t="n"/>
      <c r="I508" s="341" t="n"/>
      <c r="J508" s="322" t="n"/>
      <c r="K508" s="357" t="n"/>
      <c r="L508" s="294" t="n"/>
      <c r="M508" s="294" t="n"/>
      <c r="N508" s="294" t="n"/>
      <c r="O508" s="298" t="n"/>
      <c r="P508" s="300" t="n"/>
      <c r="Q508" s="300" t="n"/>
      <c r="R508" s="268" t="n"/>
      <c r="S508" s="317" t="n"/>
      <c r="T508" s="314" t="n"/>
      <c r="U508" s="317" t="n"/>
      <c r="V508" s="268" t="n"/>
      <c r="W508" s="341" t="n"/>
      <c r="X508" s="291" t="n"/>
      <c r="Y508" s="114" t="n"/>
    </row>
    <row r="509">
      <c r="C509" s="320" t="n"/>
      <c r="D509" s="313" t="n"/>
      <c r="E509" s="291" t="n"/>
      <c r="F509" s="294" t="n"/>
      <c r="G509" s="295" t="n"/>
      <c r="H509" s="356" t="n"/>
      <c r="I509" s="341" t="n"/>
      <c r="J509" s="322" t="n"/>
      <c r="K509" s="357" t="n"/>
      <c r="L509" s="294" t="n"/>
      <c r="M509" s="294" t="n"/>
      <c r="N509" s="294" t="n"/>
      <c r="O509" s="298" t="n"/>
      <c r="P509" s="300" t="n"/>
      <c r="Q509" s="300" t="n"/>
      <c r="R509" s="268" t="n"/>
      <c r="S509" s="317" t="n"/>
      <c r="T509" s="314" t="n"/>
      <c r="U509" s="317" t="n"/>
      <c r="V509" s="268" t="n"/>
      <c r="W509" s="341" t="n"/>
      <c r="X509" s="291" t="n"/>
      <c r="Y509" s="114" t="n"/>
    </row>
    <row r="510">
      <c r="C510" s="320" t="n"/>
      <c r="D510" s="313" t="n"/>
      <c r="E510" s="291" t="n"/>
      <c r="F510" s="294" t="n"/>
      <c r="G510" s="295" t="n"/>
      <c r="H510" s="356" t="n"/>
      <c r="I510" s="341" t="n"/>
      <c r="J510" s="322" t="n"/>
      <c r="K510" s="357" t="n"/>
      <c r="L510" s="294" t="n"/>
      <c r="M510" s="294" t="n"/>
      <c r="N510" s="294" t="n"/>
      <c r="O510" s="298" t="n"/>
      <c r="P510" s="300" t="n"/>
      <c r="Q510" s="300" t="n"/>
      <c r="R510" s="268" t="n"/>
      <c r="S510" s="317" t="n"/>
      <c r="T510" s="314" t="n"/>
      <c r="U510" s="317" t="n"/>
      <c r="V510" s="268" t="n"/>
      <c r="W510" s="341" t="n"/>
      <c r="X510" s="291" t="n"/>
      <c r="Y510" s="114" t="n"/>
    </row>
    <row r="511">
      <c r="C511" s="320" t="n"/>
      <c r="D511" s="313" t="n"/>
      <c r="E511" s="291" t="n"/>
      <c r="F511" s="294" t="n"/>
      <c r="G511" s="295" t="n"/>
      <c r="H511" s="356" t="n"/>
      <c r="I511" s="341" t="n"/>
      <c r="J511" s="322" t="n"/>
      <c r="K511" s="357" t="n"/>
      <c r="L511" s="294" t="n"/>
      <c r="M511" s="294" t="n"/>
      <c r="N511" s="294" t="n"/>
      <c r="O511" s="298" t="n"/>
      <c r="P511" s="300" t="n"/>
      <c r="Q511" s="300" t="n"/>
      <c r="R511" s="268" t="n"/>
      <c r="S511" s="317" t="n"/>
      <c r="T511" s="314" t="n"/>
      <c r="U511" s="317" t="n"/>
      <c r="V511" s="268" t="n"/>
      <c r="W511" s="341" t="n"/>
      <c r="X511" s="291" t="n"/>
      <c r="Y511" s="114" t="n"/>
    </row>
    <row r="512">
      <c r="C512" s="320" t="n"/>
      <c r="D512" s="313" t="n"/>
      <c r="E512" s="291" t="n"/>
      <c r="F512" s="294" t="n"/>
      <c r="G512" s="295" t="n"/>
      <c r="H512" s="356" t="n"/>
      <c r="I512" s="341" t="n"/>
      <c r="J512" s="322" t="n"/>
      <c r="K512" s="357" t="n"/>
      <c r="L512" s="294" t="n"/>
      <c r="M512" s="294" t="n"/>
      <c r="N512" s="294" t="n"/>
      <c r="O512" s="298" t="n"/>
      <c r="P512" s="300" t="n"/>
      <c r="Q512" s="300" t="n"/>
      <c r="R512" s="268" t="n"/>
      <c r="S512" s="317" t="n"/>
      <c r="T512" s="314" t="n"/>
      <c r="U512" s="317" t="n"/>
      <c r="V512" s="268" t="n"/>
      <c r="W512" s="341" t="n"/>
      <c r="X512" s="291" t="n"/>
      <c r="Y512" s="114" t="n"/>
    </row>
    <row r="513">
      <c r="C513" s="320" t="n"/>
      <c r="D513" s="313" t="n"/>
      <c r="E513" s="291" t="n"/>
      <c r="F513" s="294" t="n"/>
      <c r="G513" s="295" t="n"/>
      <c r="H513" s="356" t="n"/>
      <c r="I513" s="341" t="n"/>
      <c r="J513" s="322" t="n"/>
      <c r="K513" s="357" t="n"/>
      <c r="L513" s="294" t="n"/>
      <c r="M513" s="294" t="n"/>
      <c r="N513" s="294" t="n"/>
      <c r="O513" s="298" t="n"/>
      <c r="P513" s="300" t="n"/>
      <c r="Q513" s="300" t="n"/>
      <c r="R513" s="268" t="n"/>
      <c r="S513" s="317" t="n"/>
      <c r="T513" s="314" t="n"/>
      <c r="U513" s="317" t="n"/>
      <c r="V513" s="268" t="n"/>
      <c r="W513" s="341" t="n"/>
      <c r="X513" s="291" t="n"/>
      <c r="Y513" s="114" t="n"/>
    </row>
    <row r="514">
      <c r="C514" s="320" t="n"/>
      <c r="D514" s="313" t="n"/>
      <c r="E514" s="291" t="n"/>
      <c r="F514" s="294" t="n"/>
      <c r="G514" s="295" t="n"/>
      <c r="H514" s="356" t="n"/>
      <c r="I514" s="341" t="n"/>
      <c r="J514" s="322" t="n"/>
      <c r="K514" s="357" t="n"/>
      <c r="L514" s="294" t="n"/>
      <c r="M514" s="294" t="n"/>
      <c r="N514" s="294" t="n"/>
      <c r="O514" s="298" t="n"/>
      <c r="P514" s="300" t="n"/>
      <c r="Q514" s="300" t="n"/>
      <c r="R514" s="268" t="n"/>
      <c r="S514" s="317" t="n"/>
      <c r="T514" s="314" t="n"/>
      <c r="U514" s="317" t="n"/>
      <c r="V514" s="268" t="n"/>
      <c r="W514" s="341" t="n"/>
      <c r="X514" s="291" t="n"/>
      <c r="Y514" s="114" t="n"/>
    </row>
    <row r="515">
      <c r="C515" s="320" t="n"/>
      <c r="D515" s="313" t="n"/>
      <c r="E515" s="291" t="n"/>
      <c r="F515" s="294" t="n"/>
      <c r="G515" s="295" t="n"/>
      <c r="H515" s="356" t="n"/>
      <c r="I515" s="341" t="n"/>
      <c r="J515" s="322" t="n"/>
      <c r="K515" s="357" t="n"/>
      <c r="L515" s="294" t="n"/>
      <c r="M515" s="294" t="n"/>
      <c r="N515" s="294" t="n"/>
      <c r="O515" s="298" t="n"/>
      <c r="P515" s="300" t="n"/>
      <c r="Q515" s="300" t="n"/>
      <c r="R515" s="268" t="n"/>
      <c r="S515" s="317" t="n"/>
      <c r="T515" s="314" t="n"/>
      <c r="U515" s="317" t="n"/>
      <c r="V515" s="268" t="n"/>
      <c r="W515" s="341" t="n"/>
      <c r="X515" s="291" t="n"/>
      <c r="Y515" s="114" t="n"/>
    </row>
    <row r="516">
      <c r="C516" s="320" t="n"/>
      <c r="D516" s="313" t="n"/>
      <c r="E516" s="291" t="n"/>
      <c r="F516" s="294" t="n"/>
      <c r="G516" s="295" t="n"/>
      <c r="H516" s="356" t="n"/>
      <c r="I516" s="341" t="n"/>
      <c r="J516" s="322" t="n"/>
      <c r="K516" s="357" t="n"/>
      <c r="L516" s="294" t="n"/>
      <c r="M516" s="294" t="n"/>
      <c r="N516" s="294" t="n"/>
      <c r="O516" s="298" t="n"/>
      <c r="P516" s="300" t="n"/>
      <c r="Q516" s="300" t="n"/>
      <c r="R516" s="268" t="n"/>
      <c r="S516" s="317" t="n"/>
      <c r="T516" s="314" t="n"/>
      <c r="U516" s="317" t="n"/>
      <c r="V516" s="268" t="n"/>
      <c r="W516" s="341" t="n"/>
      <c r="X516" s="291" t="n"/>
      <c r="Y516" s="114" t="n"/>
    </row>
    <row r="517">
      <c r="C517" s="320" t="n"/>
      <c r="D517" s="313" t="n"/>
      <c r="E517" s="291" t="n"/>
      <c r="F517" s="294" t="n"/>
      <c r="G517" s="295" t="n"/>
      <c r="H517" s="356" t="n"/>
      <c r="I517" s="341" t="n"/>
      <c r="J517" s="322" t="n"/>
      <c r="K517" s="357" t="n"/>
      <c r="L517" s="294" t="n"/>
      <c r="M517" s="294" t="n"/>
      <c r="N517" s="294" t="n"/>
      <c r="O517" s="298" t="n"/>
      <c r="P517" s="300" t="n"/>
      <c r="Q517" s="300" t="n"/>
      <c r="R517" s="268" t="n"/>
      <c r="S517" s="317" t="n"/>
      <c r="T517" s="314" t="n"/>
      <c r="U517" s="317" t="n"/>
      <c r="V517" s="268" t="n"/>
      <c r="W517" s="341" t="n"/>
      <c r="X517" s="291" t="n"/>
      <c r="Y517" s="114" t="n"/>
    </row>
    <row r="518">
      <c r="C518" s="320" t="n"/>
      <c r="D518" s="313" t="n"/>
      <c r="E518" s="291" t="n"/>
      <c r="F518" s="294" t="n"/>
      <c r="G518" s="295" t="n"/>
      <c r="H518" s="356" t="n"/>
      <c r="I518" s="341" t="n"/>
      <c r="J518" s="322" t="n"/>
      <c r="K518" s="357" t="n"/>
      <c r="L518" s="294" t="n"/>
      <c r="M518" s="294" t="n"/>
      <c r="N518" s="294" t="n"/>
      <c r="O518" s="298" t="n"/>
      <c r="P518" s="300" t="n"/>
      <c r="Q518" s="300" t="n"/>
      <c r="R518" s="268" t="n"/>
      <c r="S518" s="317" t="n"/>
      <c r="T518" s="314" t="n"/>
      <c r="U518" s="317" t="n"/>
      <c r="V518" s="268" t="n"/>
      <c r="W518" s="341" t="n"/>
      <c r="X518" s="291" t="n"/>
      <c r="Y518" s="114" t="n"/>
    </row>
    <row r="519">
      <c r="C519" s="320" t="n"/>
      <c r="D519" s="313" t="n"/>
      <c r="E519" s="291" t="n"/>
      <c r="F519" s="294" t="n"/>
      <c r="G519" s="295" t="n"/>
      <c r="H519" s="356" t="n"/>
      <c r="I519" s="341" t="n"/>
      <c r="J519" s="322" t="n"/>
      <c r="K519" s="357" t="n"/>
      <c r="L519" s="294" t="n"/>
      <c r="M519" s="294" t="n"/>
      <c r="N519" s="294" t="n"/>
      <c r="O519" s="298" t="n"/>
      <c r="P519" s="300" t="n"/>
      <c r="Q519" s="300" t="n"/>
      <c r="R519" s="268" t="n"/>
      <c r="S519" s="317" t="n"/>
      <c r="T519" s="314" t="n"/>
      <c r="U519" s="317" t="n"/>
      <c r="V519" s="268" t="n"/>
      <c r="W519" s="341" t="n"/>
      <c r="X519" s="291" t="n"/>
      <c r="Y519" s="114" t="n"/>
    </row>
    <row r="520">
      <c r="C520" s="320" t="n"/>
      <c r="D520" s="313" t="n"/>
      <c r="E520" s="291" t="n"/>
      <c r="F520" s="294" t="n"/>
      <c r="G520" s="295" t="n"/>
      <c r="H520" s="356" t="n"/>
      <c r="I520" s="341" t="n"/>
      <c r="J520" s="322" t="n"/>
      <c r="K520" s="357" t="n"/>
      <c r="L520" s="294" t="n"/>
      <c r="M520" s="294" t="n"/>
      <c r="N520" s="294" t="n"/>
      <c r="O520" s="298" t="n"/>
      <c r="P520" s="300" t="n"/>
      <c r="Q520" s="300" t="n"/>
      <c r="R520" s="268" t="n"/>
      <c r="S520" s="317" t="n"/>
      <c r="T520" s="314" t="n"/>
      <c r="U520" s="317" t="n"/>
      <c r="V520" s="268" t="n"/>
      <c r="W520" s="341" t="n"/>
      <c r="X520" s="291" t="n"/>
      <c r="Y520" s="114" t="n"/>
    </row>
    <row r="521">
      <c r="C521" s="320" t="n"/>
      <c r="D521" s="313" t="n"/>
      <c r="E521" s="291" t="n"/>
      <c r="F521" s="294" t="n"/>
      <c r="G521" s="295" t="n"/>
      <c r="H521" s="356" t="n"/>
      <c r="I521" s="341" t="n"/>
      <c r="J521" s="322" t="n"/>
      <c r="K521" s="357" t="n"/>
      <c r="L521" s="294" t="n"/>
      <c r="M521" s="294" t="n"/>
      <c r="N521" s="294" t="n"/>
      <c r="O521" s="298" t="n"/>
      <c r="P521" s="300" t="n"/>
      <c r="Q521" s="300" t="n"/>
      <c r="R521" s="268" t="n"/>
      <c r="S521" s="317" t="n"/>
      <c r="T521" s="314" t="n"/>
      <c r="U521" s="317" t="n"/>
      <c r="V521" s="268" t="n"/>
      <c r="W521" s="341" t="n"/>
      <c r="X521" s="291" t="n"/>
      <c r="Y521" s="114" t="n"/>
    </row>
    <row r="522">
      <c r="C522" s="320" t="n"/>
      <c r="D522" s="313" t="n"/>
      <c r="E522" s="291" t="n"/>
      <c r="F522" s="294" t="n"/>
      <c r="G522" s="295" t="n"/>
      <c r="H522" s="356" t="n"/>
      <c r="I522" s="341" t="n"/>
      <c r="J522" s="322" t="n"/>
      <c r="K522" s="357" t="n"/>
      <c r="L522" s="294" t="n"/>
      <c r="M522" s="294" t="n"/>
      <c r="N522" s="294" t="n"/>
      <c r="O522" s="298" t="n"/>
      <c r="P522" s="300" t="n"/>
      <c r="Q522" s="300" t="n"/>
      <c r="R522" s="268" t="n"/>
      <c r="S522" s="317" t="n"/>
      <c r="T522" s="314" t="n"/>
      <c r="U522" s="317" t="n"/>
      <c r="V522" s="268" t="n"/>
      <c r="W522" s="341" t="n"/>
      <c r="X522" s="291" t="n"/>
      <c r="Y522" s="114" t="n"/>
    </row>
    <row r="523">
      <c r="C523" s="320" t="n"/>
      <c r="D523" s="313" t="n"/>
      <c r="E523" s="291" t="n"/>
      <c r="F523" s="294" t="n"/>
      <c r="G523" s="295" t="n"/>
      <c r="H523" s="356" t="n"/>
      <c r="I523" s="341" t="n"/>
      <c r="J523" s="322" t="n"/>
      <c r="K523" s="357" t="n"/>
      <c r="L523" s="294" t="n"/>
      <c r="M523" s="294" t="n"/>
      <c r="N523" s="294" t="n"/>
      <c r="O523" s="298" t="n"/>
      <c r="P523" s="300" t="n"/>
      <c r="Q523" s="300" t="n"/>
      <c r="R523" s="268" t="n"/>
      <c r="S523" s="317" t="n"/>
      <c r="T523" s="314" t="n"/>
      <c r="U523" s="317" t="n"/>
      <c r="V523" s="268" t="n"/>
      <c r="W523" s="341" t="n"/>
      <c r="X523" s="291" t="n"/>
      <c r="Y523" s="114" t="n"/>
    </row>
    <row r="524">
      <c r="C524" s="320" t="n"/>
      <c r="D524" s="313" t="n"/>
      <c r="E524" s="291" t="n"/>
      <c r="F524" s="294" t="n"/>
      <c r="G524" s="295" t="n"/>
      <c r="H524" s="356" t="n"/>
      <c r="I524" s="341" t="n"/>
      <c r="J524" s="322" t="n"/>
      <c r="K524" s="357" t="n"/>
      <c r="L524" s="294" t="n"/>
      <c r="M524" s="294" t="n"/>
      <c r="N524" s="294" t="n"/>
      <c r="O524" s="298" t="n"/>
      <c r="P524" s="300" t="n"/>
      <c r="Q524" s="300" t="n"/>
      <c r="R524" s="268" t="n"/>
      <c r="S524" s="317" t="n"/>
      <c r="T524" s="314" t="n"/>
      <c r="U524" s="317" t="n"/>
      <c r="V524" s="268" t="n"/>
      <c r="W524" s="341" t="n"/>
      <c r="X524" s="291" t="n"/>
      <c r="Y524" s="114" t="n"/>
    </row>
    <row r="525">
      <c r="C525" s="320" t="n"/>
      <c r="D525" s="313" t="n"/>
      <c r="E525" s="291" t="n"/>
      <c r="F525" s="294" t="n"/>
      <c r="G525" s="295" t="n"/>
      <c r="H525" s="356" t="n"/>
      <c r="I525" s="341" t="n"/>
      <c r="J525" s="322" t="n"/>
      <c r="K525" s="357" t="n"/>
      <c r="L525" s="294" t="n"/>
      <c r="M525" s="294" t="n"/>
      <c r="N525" s="294" t="n"/>
      <c r="O525" s="298" t="n"/>
      <c r="P525" s="300" t="n"/>
      <c r="Q525" s="300" t="n"/>
      <c r="R525" s="268" t="n"/>
      <c r="S525" s="317" t="n"/>
      <c r="T525" s="314" t="n"/>
      <c r="U525" s="317" t="n"/>
      <c r="V525" s="268" t="n"/>
      <c r="W525" s="341" t="n"/>
      <c r="X525" s="291" t="n"/>
      <c r="Y525" s="114" t="n"/>
    </row>
    <row r="526">
      <c r="C526" s="320" t="n"/>
      <c r="D526" s="313" t="n"/>
      <c r="E526" s="291" t="n"/>
      <c r="F526" s="294" t="n"/>
      <c r="G526" s="295" t="n"/>
      <c r="H526" s="356" t="n"/>
      <c r="I526" s="341" t="n"/>
      <c r="J526" s="322" t="n"/>
      <c r="K526" s="357" t="n"/>
      <c r="L526" s="294" t="n"/>
      <c r="M526" s="294" t="n"/>
      <c r="N526" s="294" t="n"/>
      <c r="O526" s="298" t="n"/>
      <c r="P526" s="300" t="n"/>
      <c r="Q526" s="300" t="n"/>
      <c r="R526" s="268" t="n"/>
      <c r="S526" s="317" t="n"/>
      <c r="T526" s="314" t="n"/>
      <c r="U526" s="317" t="n"/>
      <c r="V526" s="268" t="n"/>
      <c r="W526" s="341" t="n"/>
      <c r="X526" s="291" t="n"/>
      <c r="Y526" s="114" t="n"/>
    </row>
    <row r="527">
      <c r="C527" s="320" t="n"/>
      <c r="D527" s="313" t="n"/>
      <c r="E527" s="291" t="n"/>
      <c r="F527" s="294" t="n"/>
      <c r="G527" s="295" t="n"/>
      <c r="H527" s="356" t="n"/>
      <c r="I527" s="341" t="n"/>
      <c r="J527" s="322" t="n"/>
      <c r="K527" s="357" t="n"/>
      <c r="L527" s="294" t="n"/>
      <c r="M527" s="294" t="n"/>
      <c r="N527" s="294" t="n"/>
      <c r="O527" s="298" t="n"/>
      <c r="P527" s="300" t="n"/>
      <c r="Q527" s="300" t="n"/>
      <c r="R527" s="268" t="n"/>
      <c r="S527" s="317" t="n"/>
      <c r="T527" s="314" t="n"/>
      <c r="U527" s="317" t="n"/>
      <c r="V527" s="268" t="n"/>
      <c r="W527" s="341" t="n"/>
      <c r="X527" s="291" t="n"/>
      <c r="Y527" s="114" t="n"/>
    </row>
    <row r="528">
      <c r="C528" s="320" t="n"/>
      <c r="D528" s="313" t="n"/>
      <c r="E528" s="291" t="n"/>
      <c r="F528" s="294" t="n"/>
      <c r="G528" s="295" t="n"/>
      <c r="H528" s="356" t="n"/>
      <c r="I528" s="341" t="n"/>
      <c r="J528" s="322" t="n"/>
      <c r="K528" s="357" t="n"/>
      <c r="L528" s="294" t="n"/>
      <c r="M528" s="294" t="n"/>
      <c r="N528" s="294" t="n"/>
      <c r="O528" s="298" t="n"/>
      <c r="P528" s="300" t="n"/>
      <c r="Q528" s="300" t="n"/>
      <c r="R528" s="268" t="n"/>
      <c r="S528" s="317" t="n"/>
      <c r="T528" s="314" t="n"/>
      <c r="U528" s="317" t="n"/>
      <c r="V528" s="268" t="n"/>
      <c r="W528" s="341" t="n"/>
      <c r="X528" s="291" t="n"/>
      <c r="Y528" s="114" t="n"/>
    </row>
    <row r="529">
      <c r="C529" s="320" t="n"/>
      <c r="D529" s="313" t="n"/>
      <c r="E529" s="291" t="n"/>
      <c r="F529" s="294" t="n"/>
      <c r="G529" s="295" t="n"/>
      <c r="H529" s="356" t="n"/>
      <c r="I529" s="341" t="n"/>
      <c r="J529" s="322" t="n"/>
      <c r="K529" s="357" t="n"/>
      <c r="L529" s="294" t="n"/>
      <c r="M529" s="294" t="n"/>
      <c r="N529" s="294" t="n"/>
      <c r="O529" s="298" t="n"/>
      <c r="P529" s="300" t="n"/>
      <c r="Q529" s="300" t="n"/>
      <c r="R529" s="268" t="n"/>
      <c r="S529" s="317" t="n"/>
      <c r="T529" s="314" t="n"/>
      <c r="U529" s="317" t="n"/>
      <c r="V529" s="268" t="n"/>
      <c r="W529" s="341" t="n"/>
      <c r="X529" s="291" t="n"/>
      <c r="Y529" s="114" t="n"/>
    </row>
    <row r="530">
      <c r="C530" s="320" t="n"/>
      <c r="D530" s="313" t="n"/>
      <c r="E530" s="291" t="n"/>
      <c r="F530" s="294" t="n"/>
      <c r="G530" s="295" t="n"/>
      <c r="H530" s="356" t="n"/>
      <c r="I530" s="341" t="n"/>
      <c r="J530" s="322" t="n"/>
      <c r="K530" s="357" t="n"/>
      <c r="L530" s="294" t="n"/>
      <c r="M530" s="294" t="n"/>
      <c r="N530" s="294" t="n"/>
      <c r="O530" s="298" t="n"/>
      <c r="P530" s="300" t="n"/>
      <c r="Q530" s="300" t="n"/>
      <c r="R530" s="268" t="n"/>
      <c r="S530" s="317" t="n"/>
      <c r="T530" s="314" t="n"/>
      <c r="U530" s="317" t="n"/>
      <c r="V530" s="268" t="n"/>
      <c r="W530" s="341" t="n"/>
      <c r="X530" s="291" t="n"/>
      <c r="Y530" s="114" t="n"/>
    </row>
    <row r="531">
      <c r="C531" s="320" t="n"/>
      <c r="D531" s="313" t="n"/>
      <c r="E531" s="291" t="n"/>
      <c r="F531" s="294" t="n"/>
      <c r="G531" s="295" t="n"/>
      <c r="H531" s="356" t="n"/>
      <c r="I531" s="341" t="n"/>
      <c r="J531" s="322" t="n"/>
      <c r="K531" s="357" t="n"/>
      <c r="L531" s="294" t="n"/>
      <c r="M531" s="294" t="n"/>
      <c r="N531" s="294" t="n"/>
      <c r="O531" s="298" t="n"/>
      <c r="P531" s="300" t="n"/>
      <c r="Q531" s="300" t="n"/>
      <c r="R531" s="268" t="n"/>
      <c r="S531" s="317" t="n"/>
      <c r="T531" s="314" t="n"/>
      <c r="U531" s="317" t="n"/>
      <c r="V531" s="268" t="n"/>
      <c r="W531" s="341" t="n"/>
      <c r="X531" s="291" t="n"/>
      <c r="Y531" s="114" t="n"/>
    </row>
    <row r="532">
      <c r="C532" s="320" t="n"/>
      <c r="D532" s="313" t="n"/>
      <c r="E532" s="291" t="n"/>
      <c r="F532" s="294" t="n"/>
      <c r="G532" s="295" t="n"/>
      <c r="H532" s="356" t="n"/>
      <c r="I532" s="341" t="n"/>
      <c r="J532" s="322" t="n"/>
      <c r="K532" s="357" t="n"/>
      <c r="L532" s="294" t="n"/>
      <c r="M532" s="294" t="n"/>
      <c r="N532" s="294" t="n"/>
      <c r="O532" s="298" t="n"/>
      <c r="P532" s="300" t="n"/>
      <c r="Q532" s="300" t="n"/>
      <c r="R532" s="268" t="n"/>
      <c r="S532" s="317" t="n"/>
      <c r="T532" s="314" t="n"/>
      <c r="U532" s="317" t="n"/>
      <c r="V532" s="268" t="n"/>
      <c r="W532" s="341" t="n"/>
      <c r="X532" s="291" t="n"/>
      <c r="Y532" s="114" t="n"/>
    </row>
    <row r="533">
      <c r="C533" s="320" t="n"/>
      <c r="D533" s="313" t="n"/>
      <c r="E533" s="291" t="n"/>
      <c r="F533" s="294" t="n"/>
      <c r="G533" s="295" t="n"/>
      <c r="H533" s="356" t="n"/>
      <c r="I533" s="341" t="n"/>
      <c r="J533" s="322" t="n"/>
      <c r="K533" s="357" t="n"/>
      <c r="L533" s="294" t="n"/>
      <c r="M533" s="294" t="n"/>
      <c r="N533" s="294" t="n"/>
      <c r="O533" s="298" t="n"/>
      <c r="P533" s="300" t="n"/>
      <c r="Q533" s="300" t="n"/>
      <c r="R533" s="268" t="n"/>
      <c r="S533" s="317" t="n"/>
      <c r="T533" s="314" t="n"/>
      <c r="U533" s="317" t="n"/>
      <c r="V533" s="268" t="n"/>
      <c r="W533" s="341" t="n"/>
      <c r="X533" s="291" t="n"/>
      <c r="Y533" s="114" t="n"/>
    </row>
    <row r="534">
      <c r="C534" s="320" t="n"/>
      <c r="D534" s="313" t="n"/>
      <c r="E534" s="291" t="n"/>
      <c r="F534" s="294" t="n"/>
      <c r="G534" s="295" t="n"/>
      <c r="H534" s="356" t="n"/>
      <c r="I534" s="341" t="n"/>
      <c r="J534" s="322" t="n"/>
      <c r="K534" s="357" t="n"/>
      <c r="L534" s="294" t="n"/>
      <c r="M534" s="294" t="n"/>
      <c r="N534" s="294" t="n"/>
      <c r="O534" s="298" t="n"/>
      <c r="P534" s="300" t="n"/>
      <c r="Q534" s="300" t="n"/>
      <c r="R534" s="268" t="n"/>
      <c r="S534" s="317" t="n"/>
      <c r="T534" s="314" t="n"/>
      <c r="U534" s="317" t="n"/>
      <c r="V534" s="268" t="n"/>
      <c r="W534" s="341" t="n"/>
      <c r="X534" s="291" t="n"/>
      <c r="Y534" s="114" t="n"/>
    </row>
    <row r="535">
      <c r="C535" s="320" t="n"/>
      <c r="D535" s="313" t="n"/>
      <c r="E535" s="291" t="n"/>
      <c r="F535" s="294" t="n"/>
      <c r="G535" s="295" t="n"/>
      <c r="H535" s="356" t="n"/>
      <c r="I535" s="341" t="n"/>
      <c r="J535" s="322" t="n"/>
      <c r="K535" s="357" t="n"/>
      <c r="L535" s="294" t="n"/>
      <c r="M535" s="294" t="n"/>
      <c r="N535" s="294" t="n"/>
      <c r="O535" s="298" t="n"/>
      <c r="P535" s="300" t="n"/>
      <c r="Q535" s="300" t="n"/>
      <c r="R535" s="268" t="n"/>
      <c r="S535" s="317" t="n"/>
      <c r="T535" s="314" t="n"/>
      <c r="U535" s="317" t="n"/>
      <c r="V535" s="268" t="n"/>
      <c r="W535" s="341" t="n"/>
      <c r="X535" s="291" t="n"/>
      <c r="Y535" s="114" t="n"/>
    </row>
    <row r="536">
      <c r="C536" s="320" t="n"/>
      <c r="D536" s="313" t="n"/>
      <c r="E536" s="291" t="n"/>
      <c r="F536" s="294" t="n"/>
      <c r="G536" s="295" t="n"/>
      <c r="H536" s="356" t="n"/>
      <c r="I536" s="341" t="n"/>
      <c r="J536" s="322" t="n"/>
      <c r="K536" s="357" t="n"/>
      <c r="L536" s="294" t="n"/>
      <c r="M536" s="294" t="n"/>
      <c r="N536" s="294" t="n"/>
      <c r="O536" s="298" t="n"/>
      <c r="P536" s="300" t="n"/>
      <c r="Q536" s="300" t="n"/>
      <c r="R536" s="268" t="n"/>
      <c r="S536" s="317" t="n"/>
      <c r="T536" s="314" t="n"/>
      <c r="U536" s="317" t="n"/>
      <c r="V536" s="268" t="n"/>
      <c r="W536" s="341" t="n"/>
      <c r="X536" s="291" t="n"/>
      <c r="Y536" s="114" t="n"/>
    </row>
    <row r="537">
      <c r="C537" s="320" t="n"/>
      <c r="D537" s="313" t="n"/>
      <c r="E537" s="291" t="n"/>
      <c r="F537" s="294" t="n"/>
      <c r="G537" s="295" t="n"/>
      <c r="H537" s="356" t="n"/>
      <c r="I537" s="341" t="n"/>
      <c r="J537" s="322" t="n"/>
      <c r="K537" s="357" t="n"/>
      <c r="L537" s="294" t="n"/>
      <c r="M537" s="294" t="n"/>
      <c r="N537" s="294" t="n"/>
      <c r="O537" s="298" t="n"/>
      <c r="P537" s="300" t="n"/>
      <c r="Q537" s="300" t="n"/>
      <c r="R537" s="268" t="n"/>
      <c r="S537" s="317" t="n"/>
      <c r="T537" s="314" t="n"/>
      <c r="U537" s="317" t="n"/>
      <c r="V537" s="268" t="n"/>
      <c r="W537" s="341" t="n"/>
      <c r="X537" s="291" t="n"/>
      <c r="Y537" s="114" t="n"/>
    </row>
    <row r="538">
      <c r="C538" s="320" t="n"/>
      <c r="D538" s="313" t="n"/>
      <c r="E538" s="291" t="n"/>
      <c r="F538" s="294" t="n"/>
      <c r="G538" s="295" t="n"/>
      <c r="H538" s="356" t="n"/>
      <c r="I538" s="341" t="n"/>
      <c r="J538" s="322" t="n"/>
      <c r="K538" s="357" t="n"/>
      <c r="L538" s="294" t="n"/>
      <c r="M538" s="294" t="n"/>
      <c r="N538" s="294" t="n"/>
      <c r="O538" s="298" t="n"/>
      <c r="P538" s="300" t="n"/>
      <c r="Q538" s="300" t="n"/>
      <c r="R538" s="268" t="n"/>
      <c r="S538" s="317" t="n"/>
      <c r="T538" s="314" t="n"/>
      <c r="U538" s="317" t="n"/>
      <c r="V538" s="268" t="n"/>
      <c r="W538" s="341" t="n"/>
      <c r="X538" s="291" t="n"/>
      <c r="Y538" s="114" t="n"/>
    </row>
    <row r="539">
      <c r="C539" s="320" t="n"/>
      <c r="D539" s="313" t="n"/>
      <c r="E539" s="291" t="n"/>
      <c r="F539" s="294" t="n"/>
      <c r="G539" s="295" t="n"/>
      <c r="H539" s="356" t="n"/>
      <c r="I539" s="341" t="n"/>
      <c r="J539" s="322" t="n"/>
      <c r="K539" s="357" t="n"/>
      <c r="L539" s="294" t="n"/>
      <c r="M539" s="294" t="n"/>
      <c r="N539" s="294" t="n"/>
      <c r="O539" s="298" t="n"/>
      <c r="P539" s="300" t="n"/>
      <c r="Q539" s="300" t="n"/>
      <c r="R539" s="268" t="n"/>
      <c r="S539" s="317" t="n"/>
      <c r="T539" s="314" t="n"/>
      <c r="U539" s="317" t="n"/>
      <c r="V539" s="268" t="n"/>
      <c r="W539" s="341" t="n"/>
      <c r="X539" s="291" t="n"/>
      <c r="Y539" s="114" t="n"/>
    </row>
    <row r="540">
      <c r="C540" s="320" t="n"/>
      <c r="D540" s="313" t="n"/>
      <c r="E540" s="291" t="n"/>
      <c r="F540" s="294" t="n"/>
      <c r="G540" s="295" t="n"/>
      <c r="H540" s="356" t="n"/>
      <c r="I540" s="341" t="n"/>
      <c r="J540" s="322" t="n"/>
      <c r="K540" s="357" t="n"/>
      <c r="L540" s="294" t="n"/>
      <c r="M540" s="294" t="n"/>
      <c r="N540" s="294" t="n"/>
      <c r="O540" s="298" t="n"/>
      <c r="P540" s="300" t="n"/>
      <c r="Q540" s="300" t="n"/>
      <c r="R540" s="268" t="n"/>
      <c r="S540" s="317" t="n"/>
      <c r="T540" s="314" t="n"/>
      <c r="U540" s="317" t="n"/>
      <c r="V540" s="268" t="n"/>
      <c r="W540" s="341" t="n"/>
      <c r="X540" s="291" t="n"/>
      <c r="Y540" s="114" t="n"/>
    </row>
    <row r="541">
      <c r="C541" s="320" t="n"/>
      <c r="D541" s="313" t="n"/>
      <c r="E541" s="291" t="n"/>
      <c r="F541" s="294" t="n"/>
      <c r="G541" s="295" t="n"/>
      <c r="H541" s="356" t="n"/>
      <c r="I541" s="341" t="n"/>
      <c r="J541" s="322" t="n"/>
      <c r="K541" s="357" t="n"/>
      <c r="L541" s="294" t="n"/>
      <c r="M541" s="294" t="n"/>
      <c r="N541" s="294" t="n"/>
      <c r="O541" s="298" t="n"/>
      <c r="P541" s="300" t="n"/>
      <c r="Q541" s="300" t="n"/>
      <c r="R541" s="268" t="n"/>
      <c r="S541" s="317" t="n"/>
      <c r="T541" s="314" t="n"/>
      <c r="U541" s="317" t="n"/>
      <c r="V541" s="268" t="n"/>
      <c r="W541" s="341" t="n"/>
      <c r="X541" s="291" t="n"/>
      <c r="Y541" s="114" t="n"/>
    </row>
    <row r="542">
      <c r="C542" s="320" t="n"/>
      <c r="D542" s="313" t="n"/>
      <c r="E542" s="291" t="n"/>
      <c r="F542" s="294" t="n"/>
      <c r="G542" s="295" t="n"/>
      <c r="H542" s="356" t="n"/>
      <c r="I542" s="341" t="n"/>
      <c r="J542" s="322" t="n"/>
      <c r="K542" s="357" t="n"/>
      <c r="L542" s="294" t="n"/>
      <c r="M542" s="294" t="n"/>
      <c r="N542" s="294" t="n"/>
      <c r="O542" s="298" t="n"/>
      <c r="P542" s="300" t="n"/>
      <c r="Q542" s="300" t="n"/>
      <c r="R542" s="268" t="n"/>
      <c r="S542" s="317" t="n"/>
      <c r="T542" s="314" t="n"/>
      <c r="U542" s="317" t="n"/>
      <c r="V542" s="268" t="n"/>
      <c r="W542" s="341" t="n"/>
      <c r="X542" s="291" t="n"/>
      <c r="Y542" s="114" t="n"/>
    </row>
    <row r="543">
      <c r="C543" s="320" t="n"/>
      <c r="D543" s="313" t="n"/>
      <c r="E543" s="291" t="n"/>
      <c r="F543" s="294" t="n"/>
      <c r="G543" s="295" t="n"/>
      <c r="H543" s="356" t="n"/>
      <c r="I543" s="341" t="n"/>
      <c r="J543" s="322" t="n"/>
      <c r="K543" s="357" t="n"/>
      <c r="L543" s="294" t="n"/>
      <c r="M543" s="294" t="n"/>
      <c r="N543" s="294" t="n"/>
      <c r="O543" s="298" t="n"/>
      <c r="P543" s="300" t="n"/>
      <c r="Q543" s="300" t="n"/>
      <c r="R543" s="268" t="n"/>
      <c r="S543" s="317" t="n"/>
      <c r="T543" s="314" t="n"/>
      <c r="U543" s="317" t="n"/>
      <c r="V543" s="268" t="n"/>
      <c r="W543" s="341" t="n"/>
      <c r="X543" s="291" t="n"/>
      <c r="Y543" s="114" t="n"/>
    </row>
    <row r="544">
      <c r="C544" s="320" t="n"/>
      <c r="D544" s="313" t="n"/>
      <c r="E544" s="291" t="n"/>
      <c r="F544" s="294" t="n"/>
      <c r="G544" s="295" t="n"/>
      <c r="H544" s="356" t="n"/>
      <c r="I544" s="341" t="n"/>
      <c r="J544" s="322" t="n"/>
      <c r="K544" s="357" t="n"/>
      <c r="L544" s="294" t="n"/>
      <c r="M544" s="294" t="n"/>
      <c r="N544" s="294" t="n"/>
      <c r="O544" s="298" t="n"/>
      <c r="P544" s="300" t="n"/>
      <c r="Q544" s="300" t="n"/>
      <c r="R544" s="268" t="n"/>
      <c r="S544" s="317" t="n"/>
      <c r="T544" s="314" t="n"/>
      <c r="U544" s="317" t="n"/>
      <c r="V544" s="268" t="n"/>
      <c r="W544" s="341" t="n"/>
      <c r="X544" s="291" t="n"/>
      <c r="Y544" s="114" t="n"/>
    </row>
    <row r="545">
      <c r="C545" s="320" t="n"/>
      <c r="D545" s="313" t="n"/>
      <c r="E545" s="291" t="n"/>
      <c r="F545" s="294" t="n"/>
      <c r="G545" s="295" t="n"/>
      <c r="H545" s="356" t="n"/>
      <c r="I545" s="341" t="n"/>
      <c r="J545" s="322" t="n"/>
      <c r="K545" s="357" t="n"/>
      <c r="L545" s="294" t="n"/>
      <c r="M545" s="294" t="n"/>
      <c r="N545" s="294" t="n"/>
      <c r="O545" s="298" t="n"/>
      <c r="P545" s="300" t="n"/>
      <c r="Q545" s="300" t="n"/>
      <c r="R545" s="268" t="n"/>
      <c r="S545" s="317" t="n"/>
      <c r="T545" s="314" t="n"/>
      <c r="U545" s="317" t="n"/>
      <c r="V545" s="268" t="n"/>
      <c r="W545" s="341" t="n"/>
      <c r="X545" s="291" t="n"/>
      <c r="Y545" s="114" t="n"/>
    </row>
    <row r="546">
      <c r="C546" s="320" t="n"/>
      <c r="D546" s="313" t="n"/>
      <c r="E546" s="291" t="n"/>
      <c r="F546" s="294" t="n"/>
      <c r="G546" s="295" t="n"/>
      <c r="H546" s="356" t="n"/>
      <c r="I546" s="341" t="n"/>
      <c r="J546" s="322" t="n"/>
      <c r="K546" s="357" t="n"/>
      <c r="L546" s="294" t="n"/>
      <c r="M546" s="294" t="n"/>
      <c r="N546" s="294" t="n"/>
      <c r="O546" s="298" t="n"/>
      <c r="P546" s="300" t="n"/>
      <c r="Q546" s="300" t="n"/>
      <c r="R546" s="268" t="n"/>
      <c r="S546" s="317" t="n"/>
      <c r="T546" s="314" t="n"/>
      <c r="U546" s="317" t="n"/>
      <c r="V546" s="268" t="n"/>
      <c r="W546" s="341" t="n"/>
      <c r="X546" s="291" t="n"/>
      <c r="Y546" s="114" t="n"/>
    </row>
    <row r="547">
      <c r="C547" s="320" t="n"/>
      <c r="D547" s="313" t="n"/>
      <c r="E547" s="291" t="n"/>
      <c r="F547" s="294" t="n"/>
      <c r="G547" s="295" t="n"/>
      <c r="H547" s="356" t="n"/>
      <c r="I547" s="341" t="n"/>
      <c r="J547" s="322" t="n"/>
      <c r="K547" s="357" t="n"/>
      <c r="L547" s="294" t="n"/>
      <c r="M547" s="294" t="n"/>
      <c r="N547" s="294" t="n"/>
      <c r="O547" s="298" t="n"/>
      <c r="P547" s="300" t="n"/>
      <c r="Q547" s="300" t="n"/>
      <c r="R547" s="268" t="n"/>
      <c r="S547" s="317" t="n"/>
      <c r="T547" s="314" t="n"/>
      <c r="U547" s="317" t="n"/>
      <c r="V547" s="268" t="n"/>
      <c r="W547" s="341" t="n"/>
      <c r="X547" s="291" t="n"/>
      <c r="Y547" s="114" t="n"/>
    </row>
    <row r="548">
      <c r="C548" s="320" t="n"/>
      <c r="D548" s="313" t="n"/>
      <c r="E548" s="291" t="n"/>
      <c r="F548" s="294" t="n"/>
      <c r="G548" s="295" t="n"/>
      <c r="H548" s="356" t="n"/>
      <c r="I548" s="341" t="n"/>
      <c r="J548" s="322" t="n"/>
      <c r="K548" s="357" t="n"/>
      <c r="L548" s="294" t="n"/>
      <c r="M548" s="294" t="n"/>
      <c r="N548" s="294" t="n"/>
      <c r="O548" s="298" t="n"/>
      <c r="P548" s="300" t="n"/>
      <c r="Q548" s="300" t="n"/>
      <c r="R548" s="268" t="n"/>
      <c r="S548" s="317" t="n"/>
      <c r="T548" s="314" t="n"/>
      <c r="U548" s="317" t="n"/>
      <c r="V548" s="268" t="n"/>
      <c r="W548" s="341" t="n"/>
      <c r="X548" s="291" t="n"/>
      <c r="Y548" s="114" t="n"/>
    </row>
    <row r="549">
      <c r="C549" s="320" t="n"/>
      <c r="D549" s="313" t="n"/>
      <c r="E549" s="291" t="n"/>
      <c r="F549" s="294" t="n"/>
      <c r="G549" s="295" t="n"/>
      <c r="H549" s="356" t="n"/>
      <c r="I549" s="341" t="n"/>
      <c r="J549" s="322" t="n"/>
      <c r="K549" s="357" t="n"/>
      <c r="L549" s="294" t="n"/>
      <c r="M549" s="294" t="n"/>
      <c r="N549" s="294" t="n"/>
      <c r="O549" s="298" t="n"/>
      <c r="P549" s="300" t="n"/>
      <c r="Q549" s="300" t="n"/>
      <c r="R549" s="268" t="n"/>
      <c r="S549" s="317" t="n"/>
      <c r="T549" s="314" t="n"/>
      <c r="U549" s="317" t="n"/>
      <c r="V549" s="268" t="n"/>
      <c r="W549" s="341" t="n"/>
      <c r="X549" s="291" t="n"/>
      <c r="Y549" s="114" t="n"/>
    </row>
    <row r="550">
      <c r="C550" s="320" t="n"/>
      <c r="D550" s="313" t="n"/>
      <c r="E550" s="291" t="n"/>
      <c r="F550" s="294" t="n"/>
      <c r="G550" s="295" t="n"/>
      <c r="H550" s="356" t="n"/>
      <c r="I550" s="341" t="n"/>
      <c r="J550" s="322" t="n"/>
      <c r="K550" s="357" t="n"/>
      <c r="L550" s="294" t="n"/>
      <c r="M550" s="294" t="n"/>
      <c r="N550" s="294" t="n"/>
      <c r="O550" s="298" t="n"/>
      <c r="P550" s="300" t="n"/>
      <c r="Q550" s="300" t="n"/>
      <c r="R550" s="268" t="n"/>
      <c r="S550" s="317" t="n"/>
      <c r="T550" s="314" t="n"/>
      <c r="U550" s="317" t="n"/>
      <c r="V550" s="268" t="n"/>
      <c r="W550" s="341" t="n"/>
      <c r="X550" s="291" t="n"/>
      <c r="Y550" s="114" t="n"/>
    </row>
    <row r="551">
      <c r="C551" s="320" t="n"/>
      <c r="D551" s="313" t="n"/>
      <c r="E551" s="291" t="n"/>
      <c r="F551" s="294" t="n"/>
      <c r="G551" s="295" t="n"/>
      <c r="H551" s="356" t="n"/>
      <c r="I551" s="341" t="n"/>
      <c r="J551" s="322" t="n"/>
      <c r="K551" s="357" t="n"/>
      <c r="L551" s="294" t="n"/>
      <c r="M551" s="294" t="n"/>
      <c r="N551" s="294" t="n"/>
      <c r="O551" s="298" t="n"/>
      <c r="P551" s="300" t="n"/>
      <c r="Q551" s="300" t="n"/>
      <c r="R551" s="268" t="n"/>
      <c r="S551" s="317" t="n"/>
      <c r="T551" s="314" t="n"/>
      <c r="U551" s="317" t="n"/>
      <c r="V551" s="268" t="n"/>
      <c r="W551" s="341" t="n"/>
      <c r="X551" s="291" t="n"/>
      <c r="Y551" s="114" t="n"/>
    </row>
    <row r="552">
      <c r="C552" s="320" t="n"/>
      <c r="D552" s="313" t="n"/>
      <c r="E552" s="291" t="n"/>
      <c r="F552" s="294" t="n"/>
      <c r="G552" s="295" t="n"/>
      <c r="H552" s="356" t="n"/>
      <c r="I552" s="341" t="n"/>
      <c r="J552" s="322" t="n"/>
      <c r="K552" s="357" t="n"/>
      <c r="L552" s="294" t="n"/>
      <c r="M552" s="294" t="n"/>
      <c r="N552" s="294" t="n"/>
      <c r="O552" s="298" t="n"/>
      <c r="P552" s="300" t="n"/>
      <c r="Q552" s="300" t="n"/>
      <c r="R552" s="268" t="n"/>
      <c r="S552" s="317" t="n"/>
      <c r="T552" s="314" t="n"/>
      <c r="U552" s="317" t="n"/>
      <c r="V552" s="268" t="n"/>
      <c r="W552" s="341" t="n"/>
      <c r="X552" s="291" t="n"/>
      <c r="Y552" s="114" t="n"/>
    </row>
    <row r="553">
      <c r="C553" s="320" t="n"/>
      <c r="D553" s="313" t="n"/>
      <c r="E553" s="291" t="n"/>
      <c r="F553" s="294" t="n"/>
      <c r="G553" s="295" t="n"/>
      <c r="H553" s="356" t="n"/>
      <c r="I553" s="341" t="n"/>
      <c r="J553" s="322" t="n"/>
      <c r="K553" s="357" t="n"/>
      <c r="L553" s="294" t="n"/>
      <c r="M553" s="294" t="n"/>
      <c r="N553" s="294" t="n"/>
      <c r="O553" s="298" t="n"/>
      <c r="P553" s="300" t="n"/>
      <c r="Q553" s="300" t="n"/>
      <c r="R553" s="268" t="n"/>
      <c r="S553" s="317" t="n"/>
      <c r="T553" s="314" t="n"/>
      <c r="U553" s="317" t="n"/>
      <c r="V553" s="268" t="n"/>
      <c r="W553" s="341" t="n"/>
      <c r="X553" s="291" t="n"/>
      <c r="Y553" s="114" t="n"/>
    </row>
    <row r="554">
      <c r="C554" s="320" t="n"/>
      <c r="D554" s="313" t="n"/>
      <c r="E554" s="291" t="n"/>
      <c r="F554" s="294" t="n"/>
      <c r="G554" s="295" t="n"/>
      <c r="H554" s="356" t="n"/>
      <c r="I554" s="341" t="n"/>
      <c r="J554" s="322" t="n"/>
      <c r="K554" s="357" t="n"/>
      <c r="L554" s="294" t="n"/>
      <c r="M554" s="294" t="n"/>
      <c r="N554" s="294" t="n"/>
      <c r="O554" s="298" t="n"/>
      <c r="P554" s="300" t="n"/>
      <c r="Q554" s="300" t="n"/>
      <c r="R554" s="268" t="n"/>
      <c r="S554" s="317" t="n"/>
      <c r="T554" s="314" t="n"/>
      <c r="U554" s="317" t="n"/>
      <c r="V554" s="268" t="n"/>
      <c r="W554" s="341" t="n"/>
      <c r="X554" s="291" t="n"/>
      <c r="Y554" s="114" t="n"/>
    </row>
    <row r="555">
      <c r="C555" s="320" t="n"/>
      <c r="D555" s="313" t="n"/>
      <c r="E555" s="291" t="n"/>
      <c r="F555" s="294" t="n"/>
      <c r="G555" s="295" t="n"/>
      <c r="H555" s="356" t="n"/>
      <c r="I555" s="341" t="n"/>
      <c r="J555" s="322" t="n"/>
      <c r="K555" s="357" t="n"/>
      <c r="L555" s="294" t="n"/>
      <c r="M555" s="294" t="n"/>
      <c r="N555" s="294" t="n"/>
      <c r="O555" s="298" t="n"/>
      <c r="P555" s="300" t="n"/>
      <c r="Q555" s="300" t="n"/>
      <c r="R555" s="268" t="n"/>
      <c r="S555" s="317" t="n"/>
      <c r="T555" s="314" t="n"/>
      <c r="U555" s="317" t="n"/>
      <c r="V555" s="268" t="n"/>
      <c r="W555" s="341" t="n"/>
      <c r="X555" s="291" t="n"/>
      <c r="Y555" s="114" t="n"/>
    </row>
    <row r="556">
      <c r="C556" s="320" t="n"/>
      <c r="D556" s="313" t="n"/>
      <c r="E556" s="291" t="n"/>
      <c r="F556" s="294" t="n"/>
      <c r="G556" s="295" t="n"/>
      <c r="H556" s="356" t="n"/>
      <c r="I556" s="341" t="n"/>
      <c r="J556" s="322" t="n"/>
      <c r="K556" s="357" t="n"/>
      <c r="L556" s="294" t="n"/>
      <c r="M556" s="294" t="n"/>
      <c r="N556" s="294" t="n"/>
      <c r="O556" s="298" t="n"/>
      <c r="P556" s="300" t="n"/>
      <c r="Q556" s="300" t="n"/>
      <c r="R556" s="268" t="n"/>
      <c r="S556" s="317" t="n"/>
      <c r="T556" s="314" t="n"/>
      <c r="U556" s="317" t="n"/>
      <c r="V556" s="268" t="n"/>
      <c r="W556" s="341" t="n"/>
      <c r="X556" s="291" t="n"/>
      <c r="Y556" s="114" t="n"/>
    </row>
    <row r="557">
      <c r="C557" s="320" t="n"/>
      <c r="D557" s="313" t="n"/>
      <c r="E557" s="291" t="n"/>
      <c r="F557" s="294" t="n"/>
      <c r="G557" s="295" t="n"/>
      <c r="H557" s="356" t="n"/>
      <c r="I557" s="341" t="n"/>
      <c r="J557" s="322" t="n"/>
      <c r="K557" s="357" t="n"/>
      <c r="L557" s="294" t="n"/>
      <c r="M557" s="294" t="n"/>
      <c r="N557" s="294" t="n"/>
      <c r="O557" s="298" t="n"/>
      <c r="P557" s="300" t="n"/>
      <c r="Q557" s="300" t="n"/>
      <c r="R557" s="268" t="n"/>
      <c r="S557" s="317" t="n"/>
      <c r="T557" s="314" t="n"/>
      <c r="U557" s="317" t="n"/>
      <c r="V557" s="268" t="n"/>
      <c r="W557" s="341" t="n"/>
      <c r="X557" s="291" t="n"/>
      <c r="Y557" s="114" t="n"/>
    </row>
    <row r="558">
      <c r="C558" s="320" t="n"/>
      <c r="D558" s="313" t="n"/>
      <c r="E558" s="291" t="n"/>
      <c r="F558" s="294" t="n"/>
      <c r="G558" s="295" t="n"/>
      <c r="H558" s="356" t="n"/>
      <c r="I558" s="341" t="n"/>
      <c r="J558" s="322" t="n"/>
      <c r="K558" s="357" t="n"/>
      <c r="L558" s="294" t="n"/>
      <c r="M558" s="294" t="n"/>
      <c r="N558" s="294" t="n"/>
      <c r="O558" s="298" t="n"/>
      <c r="P558" s="300" t="n"/>
      <c r="Q558" s="300" t="n"/>
      <c r="R558" s="268" t="n"/>
      <c r="S558" s="317" t="n"/>
      <c r="T558" s="314" t="n"/>
      <c r="U558" s="317" t="n"/>
      <c r="V558" s="268" t="n"/>
      <c r="W558" s="341" t="n"/>
      <c r="X558" s="291" t="n"/>
      <c r="Y558" s="114" t="n"/>
    </row>
    <row r="559">
      <c r="C559" s="320" t="n"/>
      <c r="D559" s="313" t="n"/>
      <c r="E559" s="291" t="n"/>
      <c r="F559" s="294" t="n"/>
      <c r="G559" s="295" t="n"/>
      <c r="H559" s="356" t="n"/>
      <c r="I559" s="341" t="n"/>
      <c r="J559" s="322" t="n"/>
      <c r="K559" s="357" t="n"/>
      <c r="L559" s="294" t="n"/>
      <c r="M559" s="294" t="n"/>
      <c r="N559" s="294" t="n"/>
      <c r="O559" s="298" t="n"/>
      <c r="P559" s="300" t="n"/>
      <c r="Q559" s="300" t="n"/>
      <c r="R559" s="268" t="n"/>
      <c r="S559" s="317" t="n"/>
      <c r="T559" s="314" t="n"/>
      <c r="U559" s="317" t="n"/>
      <c r="V559" s="268" t="n"/>
      <c r="W559" s="341" t="n"/>
      <c r="X559" s="291" t="n"/>
      <c r="Y559" s="114" t="n"/>
    </row>
    <row r="560">
      <c r="C560" s="320" t="n"/>
      <c r="D560" s="313" t="n"/>
      <c r="E560" s="291" t="n"/>
      <c r="F560" s="294" t="n"/>
      <c r="G560" s="295" t="n"/>
      <c r="H560" s="356" t="n"/>
      <c r="I560" s="341" t="n"/>
      <c r="J560" s="322" t="n"/>
      <c r="K560" s="357" t="n"/>
      <c r="L560" s="294" t="n"/>
      <c r="M560" s="294" t="n"/>
      <c r="N560" s="294" t="n"/>
      <c r="O560" s="298" t="n"/>
      <c r="P560" s="300" t="n"/>
      <c r="Q560" s="300" t="n"/>
      <c r="R560" s="268" t="n"/>
      <c r="S560" s="317" t="n"/>
      <c r="T560" s="314" t="n"/>
      <c r="U560" s="317" t="n"/>
      <c r="V560" s="268" t="n"/>
      <c r="W560" s="341" t="n"/>
      <c r="X560" s="291" t="n"/>
      <c r="Y560" s="114" t="n"/>
    </row>
    <row r="561">
      <c r="C561" s="320" t="n"/>
      <c r="D561" s="313" t="n"/>
      <c r="E561" s="291" t="n"/>
      <c r="F561" s="294" t="n"/>
      <c r="G561" s="295" t="n"/>
      <c r="H561" s="356" t="n"/>
      <c r="I561" s="341" t="n"/>
      <c r="J561" s="322" t="n"/>
      <c r="K561" s="357" t="n"/>
      <c r="L561" s="294" t="n"/>
      <c r="M561" s="294" t="n"/>
      <c r="N561" s="294" t="n"/>
      <c r="O561" s="298" t="n"/>
      <c r="P561" s="300" t="n"/>
      <c r="Q561" s="300" t="n"/>
      <c r="R561" s="268" t="n"/>
      <c r="S561" s="317" t="n"/>
      <c r="T561" s="314" t="n"/>
      <c r="U561" s="317" t="n"/>
      <c r="V561" s="268" t="n"/>
      <c r="W561" s="341" t="n"/>
      <c r="X561" s="291" t="n"/>
      <c r="Y561" s="114" t="n"/>
    </row>
    <row r="562">
      <c r="C562" s="320" t="n"/>
      <c r="D562" s="313" t="n"/>
      <c r="E562" s="291" t="n"/>
      <c r="F562" s="294" t="n"/>
      <c r="G562" s="295" t="n"/>
      <c r="H562" s="356" t="n"/>
      <c r="I562" s="341" t="n"/>
      <c r="J562" s="322" t="n"/>
      <c r="K562" s="357" t="n"/>
      <c r="L562" s="294" t="n"/>
      <c r="M562" s="294" t="n"/>
      <c r="N562" s="294" t="n"/>
      <c r="O562" s="298" t="n"/>
      <c r="P562" s="300" t="n"/>
      <c r="Q562" s="300" t="n"/>
      <c r="R562" s="268" t="n"/>
      <c r="S562" s="317" t="n"/>
      <c r="T562" s="314" t="n"/>
      <c r="U562" s="317" t="n"/>
      <c r="V562" s="268" t="n"/>
      <c r="W562" s="341" t="n"/>
      <c r="X562" s="291" t="n"/>
      <c r="Y562" s="114" t="n"/>
    </row>
    <row r="563">
      <c r="C563" s="320" t="n"/>
      <c r="D563" s="313" t="n"/>
      <c r="E563" s="291" t="n"/>
      <c r="F563" s="294" t="n"/>
      <c r="G563" s="295" t="n"/>
      <c r="H563" s="356" t="n"/>
      <c r="I563" s="341" t="n"/>
      <c r="J563" s="322" t="n"/>
      <c r="K563" s="357" t="n"/>
      <c r="L563" s="294" t="n"/>
      <c r="M563" s="294" t="n"/>
      <c r="N563" s="294" t="n"/>
      <c r="O563" s="298" t="n"/>
      <c r="P563" s="300" t="n"/>
      <c r="Q563" s="300" t="n"/>
      <c r="R563" s="268" t="n"/>
      <c r="S563" s="317" t="n"/>
      <c r="T563" s="314" t="n"/>
      <c r="U563" s="317" t="n"/>
      <c r="V563" s="268" t="n"/>
      <c r="W563" s="341" t="n"/>
      <c r="X563" s="291" t="n"/>
      <c r="Y563" s="114" t="n"/>
    </row>
    <row r="564">
      <c r="C564" s="320" t="n"/>
      <c r="D564" s="313" t="n"/>
      <c r="E564" s="291" t="n"/>
      <c r="F564" s="294" t="n"/>
      <c r="G564" s="295" t="n"/>
      <c r="H564" s="356" t="n"/>
      <c r="I564" s="341" t="n"/>
      <c r="J564" s="322" t="n"/>
      <c r="K564" s="357" t="n"/>
      <c r="L564" s="294" t="n"/>
      <c r="M564" s="294" t="n"/>
      <c r="N564" s="294" t="n"/>
      <c r="O564" s="298" t="n"/>
      <c r="P564" s="300" t="n"/>
      <c r="Q564" s="300" t="n"/>
      <c r="R564" s="268" t="n"/>
      <c r="S564" s="317" t="n"/>
      <c r="T564" s="314" t="n"/>
      <c r="U564" s="317" t="n"/>
      <c r="V564" s="268" t="n"/>
      <c r="W564" s="341" t="n"/>
      <c r="X564" s="291" t="n"/>
      <c r="Y564" s="114" t="n"/>
    </row>
    <row r="565">
      <c r="C565" s="320" t="n"/>
      <c r="D565" s="313" t="n"/>
      <c r="E565" s="291" t="n"/>
      <c r="F565" s="294" t="n"/>
      <c r="G565" s="295" t="n"/>
      <c r="H565" s="356" t="n"/>
      <c r="I565" s="341" t="n"/>
      <c r="J565" s="322" t="n"/>
      <c r="K565" s="357" t="n"/>
      <c r="L565" s="294" t="n"/>
      <c r="M565" s="294" t="n"/>
      <c r="N565" s="294" t="n"/>
      <c r="O565" s="298" t="n"/>
      <c r="P565" s="300" t="n"/>
      <c r="Q565" s="300" t="n"/>
      <c r="R565" s="268" t="n"/>
      <c r="S565" s="317" t="n"/>
      <c r="T565" s="314" t="n"/>
      <c r="U565" s="317" t="n"/>
      <c r="V565" s="268" t="n"/>
      <c r="W565" s="341" t="n"/>
      <c r="X565" s="291" t="n"/>
      <c r="Y565" s="114" t="n"/>
    </row>
    <row r="566">
      <c r="C566" s="320" t="n"/>
      <c r="D566" s="313" t="n"/>
      <c r="E566" s="291" t="n"/>
      <c r="F566" s="294" t="n"/>
      <c r="G566" s="295" t="n"/>
      <c r="H566" s="356" t="n"/>
      <c r="I566" s="341" t="n"/>
      <c r="J566" s="322" t="n"/>
      <c r="K566" s="357" t="n"/>
      <c r="L566" s="294" t="n"/>
      <c r="M566" s="294" t="n"/>
      <c r="N566" s="294" t="n"/>
      <c r="O566" s="298" t="n"/>
      <c r="P566" s="300" t="n"/>
      <c r="Q566" s="300" t="n"/>
      <c r="R566" s="268" t="n"/>
      <c r="S566" s="317" t="n"/>
      <c r="T566" s="314" t="n"/>
      <c r="U566" s="317" t="n"/>
      <c r="V566" s="268" t="n"/>
      <c r="W566" s="341" t="n"/>
      <c r="X566" s="291" t="n"/>
      <c r="Y566" s="114" t="n"/>
    </row>
    <row r="567">
      <c r="C567" s="320" t="n"/>
      <c r="D567" s="313" t="n"/>
      <c r="E567" s="291" t="n"/>
      <c r="F567" s="294" t="n"/>
      <c r="G567" s="295" t="n"/>
      <c r="H567" s="356" t="n"/>
      <c r="I567" s="341" t="n"/>
      <c r="J567" s="322" t="n"/>
      <c r="K567" s="357" t="n"/>
      <c r="L567" s="294" t="n"/>
      <c r="M567" s="294" t="n"/>
      <c r="N567" s="294" t="n"/>
      <c r="O567" s="298" t="n"/>
      <c r="P567" s="300" t="n"/>
      <c r="Q567" s="300" t="n"/>
      <c r="R567" s="268" t="n"/>
      <c r="S567" s="317" t="n"/>
      <c r="T567" s="314" t="n"/>
      <c r="U567" s="317" t="n"/>
      <c r="V567" s="268" t="n"/>
      <c r="W567" s="341" t="n"/>
      <c r="X567" s="291" t="n"/>
      <c r="Y567" s="114" t="n"/>
    </row>
    <row r="568">
      <c r="C568" s="320" t="n"/>
      <c r="D568" s="313" t="n"/>
      <c r="E568" s="291" t="n"/>
      <c r="F568" s="294" t="n"/>
      <c r="G568" s="295" t="n"/>
      <c r="H568" s="356" t="n"/>
      <c r="I568" s="341" t="n"/>
      <c r="J568" s="322" t="n"/>
      <c r="K568" s="357" t="n"/>
      <c r="L568" s="294" t="n"/>
      <c r="M568" s="294" t="n"/>
      <c r="N568" s="294" t="n"/>
      <c r="O568" s="298" t="n"/>
      <c r="P568" s="300" t="n"/>
      <c r="Q568" s="300" t="n"/>
      <c r="R568" s="268" t="n"/>
      <c r="S568" s="317" t="n"/>
      <c r="T568" s="314" t="n"/>
      <c r="U568" s="317" t="n"/>
      <c r="V568" s="268" t="n"/>
      <c r="W568" s="341" t="n"/>
      <c r="X568" s="291" t="n"/>
      <c r="Y568" s="114" t="n"/>
    </row>
    <row r="569">
      <c r="C569" s="320" t="n"/>
      <c r="D569" s="313" t="n"/>
      <c r="E569" s="291" t="n"/>
      <c r="F569" s="294" t="n"/>
      <c r="G569" s="295" t="n"/>
      <c r="H569" s="356" t="n"/>
      <c r="I569" s="341" t="n"/>
      <c r="J569" s="322" t="n"/>
      <c r="K569" s="357" t="n"/>
      <c r="L569" s="294" t="n"/>
      <c r="M569" s="294" t="n"/>
      <c r="N569" s="294" t="n"/>
      <c r="O569" s="298" t="n"/>
      <c r="P569" s="300" t="n"/>
      <c r="Q569" s="300" t="n"/>
      <c r="R569" s="268" t="n"/>
      <c r="S569" s="317" t="n"/>
      <c r="T569" s="314" t="n"/>
      <c r="U569" s="317" t="n"/>
      <c r="V569" s="268" t="n"/>
      <c r="W569" s="341" t="n"/>
      <c r="X569" s="291" t="n"/>
      <c r="Y569" s="114" t="n"/>
    </row>
    <row r="570">
      <c r="C570" s="320" t="n"/>
      <c r="D570" s="313" t="n"/>
      <c r="E570" s="291" t="n"/>
      <c r="F570" s="294" t="n"/>
      <c r="G570" s="295" t="n"/>
      <c r="H570" s="356" t="n"/>
      <c r="I570" s="341" t="n"/>
      <c r="J570" s="322" t="n"/>
      <c r="K570" s="357" t="n"/>
      <c r="L570" s="294" t="n"/>
      <c r="M570" s="294" t="n"/>
      <c r="N570" s="294" t="n"/>
      <c r="O570" s="298" t="n"/>
      <c r="P570" s="300" t="n"/>
      <c r="Q570" s="300" t="n"/>
      <c r="R570" s="268" t="n"/>
      <c r="S570" s="317" t="n"/>
      <c r="T570" s="314" t="n"/>
      <c r="U570" s="317" t="n"/>
      <c r="V570" s="268" t="n"/>
      <c r="W570" s="341" t="n"/>
      <c r="X570" s="291" t="n"/>
      <c r="Y570" s="114" t="n"/>
    </row>
    <row r="571">
      <c r="C571" s="320" t="n"/>
      <c r="D571" s="313" t="n"/>
      <c r="E571" s="291" t="n"/>
      <c r="F571" s="294" t="n"/>
      <c r="G571" s="295" t="n"/>
      <c r="H571" s="356" t="n"/>
      <c r="I571" s="341" t="n"/>
      <c r="J571" s="322" t="n"/>
      <c r="K571" s="357" t="n"/>
      <c r="L571" s="294" t="n"/>
      <c r="M571" s="294" t="n"/>
      <c r="N571" s="294" t="n"/>
      <c r="O571" s="298" t="n"/>
      <c r="P571" s="300" t="n"/>
      <c r="Q571" s="300" t="n"/>
      <c r="R571" s="268" t="n"/>
      <c r="S571" s="317" t="n"/>
      <c r="T571" s="314" t="n"/>
      <c r="U571" s="317" t="n"/>
      <c r="V571" s="268" t="n"/>
      <c r="W571" s="341" t="n"/>
      <c r="X571" s="291" t="n"/>
      <c r="Y571" s="114" t="n"/>
    </row>
    <row r="572">
      <c r="C572" s="320" t="n"/>
      <c r="D572" s="313" t="n"/>
      <c r="E572" s="291" t="n"/>
      <c r="F572" s="294" t="n"/>
      <c r="G572" s="295" t="n"/>
      <c r="H572" s="356" t="n"/>
      <c r="I572" s="341" t="n"/>
      <c r="J572" s="322" t="n"/>
      <c r="K572" s="357" t="n"/>
      <c r="L572" s="294" t="n"/>
      <c r="M572" s="294" t="n"/>
      <c r="N572" s="294" t="n"/>
      <c r="O572" s="298" t="n"/>
      <c r="P572" s="300" t="n"/>
      <c r="Q572" s="300" t="n"/>
      <c r="R572" s="268" t="n"/>
      <c r="S572" s="317" t="n"/>
      <c r="T572" s="314" t="n"/>
      <c r="U572" s="317" t="n"/>
      <c r="V572" s="268" t="n"/>
      <c r="W572" s="341" t="n"/>
      <c r="X572" s="291" t="n"/>
      <c r="Y572" s="114" t="n"/>
    </row>
    <row r="573">
      <c r="C573" s="320" t="n"/>
      <c r="D573" s="313" t="n"/>
      <c r="E573" s="291" t="n"/>
      <c r="F573" s="294" t="n"/>
      <c r="G573" s="295" t="n"/>
      <c r="H573" s="356" t="n"/>
      <c r="I573" s="341" t="n"/>
      <c r="J573" s="322" t="n"/>
      <c r="K573" s="357" t="n"/>
      <c r="L573" s="294" t="n"/>
      <c r="M573" s="294" t="n"/>
      <c r="N573" s="294" t="n"/>
      <c r="O573" s="298" t="n"/>
      <c r="P573" s="300" t="n"/>
      <c r="Q573" s="300" t="n"/>
      <c r="R573" s="268" t="n"/>
      <c r="S573" s="317" t="n"/>
      <c r="T573" s="314" t="n"/>
      <c r="U573" s="317" t="n"/>
      <c r="V573" s="268" t="n"/>
      <c r="W573" s="341" t="n"/>
      <c r="X573" s="291" t="n"/>
      <c r="Y573" s="114" t="n"/>
    </row>
    <row r="574">
      <c r="C574" s="320" t="n"/>
      <c r="D574" s="313" t="n"/>
      <c r="E574" s="291" t="n"/>
      <c r="F574" s="294" t="n"/>
      <c r="G574" s="295" t="n"/>
      <c r="H574" s="356" t="n"/>
      <c r="I574" s="341" t="n"/>
      <c r="J574" s="322" t="n"/>
      <c r="K574" s="357" t="n"/>
      <c r="L574" s="294" t="n"/>
      <c r="M574" s="294" t="n"/>
      <c r="N574" s="294" t="n"/>
      <c r="O574" s="298" t="n"/>
      <c r="P574" s="300" t="n"/>
      <c r="Q574" s="300" t="n"/>
      <c r="R574" s="268" t="n"/>
      <c r="S574" s="317" t="n"/>
      <c r="T574" s="314" t="n"/>
      <c r="U574" s="317" t="n"/>
      <c r="V574" s="268" t="n"/>
      <c r="W574" s="341" t="n"/>
      <c r="X574" s="291" t="n"/>
      <c r="Y574" s="114" t="n"/>
    </row>
    <row r="575">
      <c r="C575" s="320" t="n"/>
      <c r="D575" s="313" t="n"/>
      <c r="E575" s="291" t="n"/>
      <c r="F575" s="294" t="n"/>
      <c r="G575" s="295" t="n"/>
      <c r="H575" s="356" t="n"/>
      <c r="I575" s="341" t="n"/>
      <c r="J575" s="322" t="n"/>
      <c r="K575" s="357" t="n"/>
      <c r="L575" s="294" t="n"/>
      <c r="M575" s="294" t="n"/>
      <c r="N575" s="294" t="n"/>
      <c r="O575" s="298" t="n"/>
      <c r="P575" s="300" t="n"/>
      <c r="Q575" s="300" t="n"/>
      <c r="R575" s="268" t="n"/>
      <c r="S575" s="317" t="n"/>
      <c r="T575" s="314" t="n"/>
      <c r="U575" s="317" t="n"/>
      <c r="V575" s="268" t="n"/>
      <c r="W575" s="341" t="n"/>
      <c r="X575" s="291" t="n"/>
      <c r="Y575" s="114" t="n"/>
    </row>
    <row r="576">
      <c r="C576" s="320" t="n"/>
      <c r="D576" s="313" t="n"/>
      <c r="E576" s="291" t="n"/>
      <c r="F576" s="294" t="n"/>
      <c r="G576" s="295" t="n"/>
      <c r="H576" s="356" t="n"/>
      <c r="I576" s="341" t="n"/>
      <c r="J576" s="322" t="n"/>
      <c r="K576" s="357" t="n"/>
      <c r="L576" s="294" t="n"/>
      <c r="M576" s="294" t="n"/>
      <c r="N576" s="294" t="n"/>
      <c r="O576" s="298" t="n"/>
      <c r="P576" s="300" t="n"/>
      <c r="Q576" s="300" t="n"/>
      <c r="R576" s="268" t="n"/>
      <c r="S576" s="317" t="n"/>
      <c r="T576" s="314" t="n"/>
      <c r="U576" s="317" t="n"/>
      <c r="V576" s="268" t="n"/>
      <c r="W576" s="341" t="n"/>
      <c r="X576" s="291" t="n"/>
      <c r="Y576" s="114" t="n"/>
    </row>
    <row r="577">
      <c r="C577" s="320" t="n"/>
      <c r="D577" s="313" t="n"/>
      <c r="E577" s="291" t="n"/>
      <c r="F577" s="294" t="n"/>
      <c r="G577" s="295" t="n"/>
      <c r="H577" s="356" t="n"/>
      <c r="I577" s="341" t="n"/>
      <c r="J577" s="322" t="n"/>
      <c r="K577" s="357" t="n"/>
      <c r="L577" s="294" t="n"/>
      <c r="M577" s="294" t="n"/>
      <c r="N577" s="294" t="n"/>
      <c r="O577" s="298" t="n"/>
      <c r="P577" s="300" t="n"/>
      <c r="Q577" s="300" t="n"/>
      <c r="R577" s="268" t="n"/>
      <c r="S577" s="317" t="n"/>
      <c r="T577" s="314" t="n"/>
      <c r="U577" s="317" t="n"/>
      <c r="V577" s="268" t="n"/>
      <c r="W577" s="341" t="n"/>
      <c r="X577" s="291" t="n"/>
      <c r="Y577" s="114" t="n"/>
    </row>
    <row r="578">
      <c r="C578" s="320" t="n"/>
      <c r="D578" s="313" t="n"/>
      <c r="E578" s="291" t="n"/>
      <c r="F578" s="294" t="n"/>
      <c r="G578" s="295" t="n"/>
      <c r="H578" s="356" t="n"/>
      <c r="I578" s="341" t="n"/>
      <c r="J578" s="322" t="n"/>
      <c r="K578" s="357" t="n"/>
      <c r="L578" s="294" t="n"/>
      <c r="M578" s="294" t="n"/>
      <c r="N578" s="294" t="n"/>
      <c r="O578" s="298" t="n"/>
      <c r="P578" s="300" t="n"/>
      <c r="Q578" s="300" t="n"/>
      <c r="R578" s="268" t="n"/>
      <c r="S578" s="317" t="n"/>
      <c r="T578" s="314" t="n"/>
      <c r="U578" s="317" t="n"/>
      <c r="V578" s="268" t="n"/>
      <c r="W578" s="341" t="n"/>
      <c r="X578" s="291" t="n"/>
      <c r="Y578" s="114" t="n"/>
    </row>
    <row r="579">
      <c r="C579" s="320" t="n"/>
      <c r="D579" s="313" t="n"/>
      <c r="E579" s="291" t="n"/>
      <c r="F579" s="294" t="n"/>
      <c r="G579" s="295" t="n"/>
      <c r="H579" s="356" t="n"/>
      <c r="I579" s="341" t="n"/>
      <c r="J579" s="322" t="n"/>
      <c r="K579" s="357" t="n"/>
      <c r="L579" s="294" t="n"/>
      <c r="M579" s="294" t="n"/>
      <c r="N579" s="294" t="n"/>
      <c r="O579" s="298" t="n"/>
      <c r="P579" s="300" t="n"/>
      <c r="Q579" s="300" t="n"/>
      <c r="R579" s="268" t="n"/>
      <c r="S579" s="317" t="n"/>
      <c r="T579" s="314" t="n"/>
      <c r="U579" s="317" t="n"/>
      <c r="V579" s="268" t="n"/>
      <c r="W579" s="341" t="n"/>
      <c r="X579" s="291" t="n"/>
      <c r="Y579" s="114" t="n"/>
    </row>
    <row r="580">
      <c r="C580" s="320" t="n"/>
      <c r="D580" s="313" t="n"/>
      <c r="E580" s="291" t="n"/>
      <c r="F580" s="294" t="n"/>
      <c r="G580" s="295" t="n"/>
      <c r="H580" s="356" t="n"/>
      <c r="I580" s="341" t="n"/>
      <c r="J580" s="322" t="n"/>
      <c r="K580" s="357" t="n"/>
      <c r="L580" s="294" t="n"/>
      <c r="M580" s="294" t="n"/>
      <c r="N580" s="294" t="n"/>
      <c r="O580" s="298" t="n"/>
      <c r="P580" s="300" t="n"/>
      <c r="Q580" s="300" t="n"/>
      <c r="R580" s="268" t="n"/>
      <c r="S580" s="317" t="n"/>
      <c r="T580" s="314" t="n"/>
      <c r="U580" s="317" t="n"/>
      <c r="V580" s="268" t="n"/>
      <c r="W580" s="341" t="n"/>
      <c r="X580" s="291" t="n"/>
      <c r="Y580" s="114" t="n"/>
    </row>
    <row r="581">
      <c r="C581" s="320" t="n"/>
      <c r="D581" s="313" t="n"/>
      <c r="E581" s="291" t="n"/>
      <c r="F581" s="294" t="n"/>
      <c r="G581" s="295" t="n"/>
      <c r="H581" s="356" t="n"/>
      <c r="I581" s="341" t="n"/>
      <c r="J581" s="322" t="n"/>
      <c r="K581" s="357" t="n"/>
      <c r="L581" s="294" t="n"/>
      <c r="M581" s="294" t="n"/>
      <c r="N581" s="294" t="n"/>
      <c r="O581" s="298" t="n"/>
      <c r="P581" s="300" t="n"/>
      <c r="Q581" s="300" t="n"/>
      <c r="R581" s="268" t="n"/>
      <c r="S581" s="317" t="n"/>
      <c r="T581" s="314" t="n"/>
      <c r="U581" s="317" t="n"/>
      <c r="V581" s="268" t="n"/>
      <c r="W581" s="341" t="n"/>
      <c r="X581" s="291" t="n"/>
      <c r="Y581" s="114" t="n"/>
    </row>
    <row r="582">
      <c r="C582" s="320" t="n"/>
      <c r="D582" s="313" t="n"/>
      <c r="E582" s="291" t="n"/>
      <c r="F582" s="294" t="n"/>
      <c r="G582" s="295" t="n"/>
      <c r="H582" s="356" t="n"/>
      <c r="I582" s="341" t="n"/>
      <c r="J582" s="322" t="n"/>
      <c r="K582" s="357" t="n"/>
      <c r="L582" s="294" t="n"/>
      <c r="M582" s="294" t="n"/>
      <c r="N582" s="294" t="n"/>
      <c r="O582" s="298" t="n"/>
      <c r="P582" s="300" t="n"/>
      <c r="Q582" s="300" t="n"/>
      <c r="R582" s="268" t="n"/>
      <c r="S582" s="317" t="n"/>
      <c r="T582" s="314" t="n"/>
      <c r="U582" s="317" t="n"/>
      <c r="V582" s="268" t="n"/>
      <c r="W582" s="341" t="n"/>
      <c r="X582" s="291" t="n"/>
      <c r="Y582" s="114" t="n"/>
    </row>
    <row r="583">
      <c r="C583" s="320" t="n"/>
      <c r="D583" s="313" t="n"/>
      <c r="E583" s="291" t="n"/>
      <c r="F583" s="294" t="n"/>
      <c r="G583" s="295" t="n"/>
      <c r="H583" s="356" t="n"/>
      <c r="I583" s="341" t="n"/>
      <c r="J583" s="322" t="n"/>
      <c r="K583" s="357" t="n"/>
      <c r="L583" s="294" t="n"/>
      <c r="M583" s="294" t="n"/>
      <c r="N583" s="294" t="n"/>
      <c r="O583" s="298" t="n"/>
      <c r="P583" s="300" t="n"/>
      <c r="Q583" s="300" t="n"/>
      <c r="R583" s="268" t="n"/>
      <c r="S583" s="317" t="n"/>
      <c r="T583" s="314" t="n"/>
      <c r="U583" s="317" t="n"/>
      <c r="V583" s="268" t="n"/>
      <c r="W583" s="341" t="n"/>
      <c r="X583" s="291" t="n"/>
      <c r="Y583" s="114" t="n"/>
    </row>
    <row r="584">
      <c r="C584" s="320" t="n"/>
      <c r="D584" s="313" t="n"/>
      <c r="E584" s="291" t="n"/>
      <c r="F584" s="294" t="n"/>
      <c r="G584" s="295" t="n"/>
      <c r="H584" s="356" t="n"/>
      <c r="I584" s="341" t="n"/>
      <c r="J584" s="322" t="n"/>
      <c r="K584" s="357" t="n"/>
      <c r="L584" s="294" t="n"/>
      <c r="M584" s="294" t="n"/>
      <c r="N584" s="294" t="n"/>
      <c r="O584" s="298" t="n"/>
      <c r="P584" s="300" t="n"/>
      <c r="Q584" s="300" t="n"/>
      <c r="R584" s="268" t="n"/>
      <c r="S584" s="317" t="n"/>
      <c r="T584" s="314" t="n"/>
      <c r="U584" s="317" t="n"/>
      <c r="V584" s="268" t="n"/>
      <c r="W584" s="341" t="n"/>
      <c r="X584" s="291" t="n"/>
      <c r="Y584" s="114" t="n"/>
    </row>
    <row r="585">
      <c r="C585" s="320" t="n"/>
      <c r="D585" s="313" t="n"/>
      <c r="E585" s="291" t="n"/>
      <c r="F585" s="294" t="n"/>
      <c r="G585" s="295" t="n"/>
      <c r="H585" s="356" t="n"/>
      <c r="I585" s="341" t="n"/>
      <c r="J585" s="322" t="n"/>
      <c r="K585" s="357" t="n"/>
      <c r="L585" s="294" t="n"/>
      <c r="M585" s="294" t="n"/>
      <c r="N585" s="294" t="n"/>
      <c r="O585" s="298" t="n"/>
      <c r="P585" s="300" t="n"/>
      <c r="Q585" s="300" t="n"/>
      <c r="R585" s="268" t="n"/>
      <c r="S585" s="317" t="n"/>
      <c r="T585" s="314" t="n"/>
      <c r="U585" s="317" t="n"/>
      <c r="V585" s="268" t="n"/>
      <c r="W585" s="341" t="n"/>
      <c r="X585" s="291" t="n"/>
      <c r="Y585" s="114" t="n"/>
    </row>
    <row r="586">
      <c r="C586" s="320" t="n"/>
      <c r="D586" s="313" t="n"/>
      <c r="E586" s="291" t="n"/>
      <c r="F586" s="294" t="n"/>
      <c r="G586" s="295" t="n"/>
      <c r="H586" s="356" t="n"/>
      <c r="I586" s="341" t="n"/>
      <c r="J586" s="322" t="n"/>
      <c r="K586" s="357" t="n"/>
      <c r="L586" s="294" t="n"/>
      <c r="M586" s="294" t="n"/>
      <c r="N586" s="294" t="n"/>
      <c r="O586" s="298" t="n"/>
      <c r="P586" s="300" t="n"/>
      <c r="Q586" s="300" t="n"/>
      <c r="R586" s="268" t="n"/>
      <c r="S586" s="317" t="n"/>
      <c r="T586" s="314" t="n"/>
      <c r="U586" s="317" t="n"/>
      <c r="V586" s="268" t="n"/>
      <c r="W586" s="341" t="n"/>
      <c r="X586" s="291" t="n"/>
      <c r="Y586" s="114" t="n"/>
    </row>
    <row r="587">
      <c r="C587" s="320" t="n"/>
      <c r="D587" s="313" t="n"/>
      <c r="E587" s="291" t="n"/>
      <c r="F587" s="294" t="n"/>
      <c r="G587" s="295" t="n"/>
      <c r="H587" s="356" t="n"/>
      <c r="I587" s="341" t="n"/>
      <c r="J587" s="322" t="n"/>
      <c r="K587" s="357" t="n"/>
      <c r="L587" s="294" t="n"/>
      <c r="M587" s="294" t="n"/>
      <c r="N587" s="294" t="n"/>
      <c r="O587" s="298" t="n"/>
      <c r="P587" s="300" t="n"/>
      <c r="Q587" s="300" t="n"/>
      <c r="R587" s="268" t="n"/>
      <c r="S587" s="317" t="n"/>
      <c r="T587" s="314" t="n"/>
      <c r="U587" s="317" t="n"/>
      <c r="V587" s="268" t="n"/>
      <c r="W587" s="341" t="n"/>
      <c r="X587" s="291" t="n"/>
      <c r="Y587" s="114" t="n"/>
    </row>
    <row r="588">
      <c r="C588" s="320" t="n"/>
      <c r="D588" s="313" t="n"/>
      <c r="E588" s="291" t="n"/>
      <c r="F588" s="294" t="n"/>
      <c r="G588" s="295" t="n"/>
      <c r="H588" s="356" t="n"/>
      <c r="I588" s="341" t="n"/>
      <c r="J588" s="322" t="n"/>
      <c r="K588" s="357" t="n"/>
      <c r="L588" s="294" t="n"/>
      <c r="M588" s="294" t="n"/>
      <c r="N588" s="294" t="n"/>
      <c r="O588" s="298" t="n"/>
      <c r="P588" s="300" t="n"/>
      <c r="Q588" s="300" t="n"/>
      <c r="R588" s="268" t="n"/>
      <c r="S588" s="317" t="n"/>
      <c r="T588" s="314" t="n"/>
      <c r="U588" s="317" t="n"/>
      <c r="V588" s="268" t="n"/>
      <c r="W588" s="341" t="n"/>
      <c r="X588" s="291" t="n"/>
      <c r="Y588" s="114" t="n"/>
    </row>
    <row r="589">
      <c r="C589" s="320" t="n"/>
      <c r="D589" s="313" t="n"/>
      <c r="E589" s="291" t="n"/>
      <c r="F589" s="294" t="n"/>
      <c r="G589" s="295" t="n"/>
      <c r="H589" s="356" t="n"/>
      <c r="I589" s="341" t="n"/>
      <c r="J589" s="322" t="n"/>
      <c r="K589" s="357" t="n"/>
      <c r="L589" s="294" t="n"/>
      <c r="M589" s="294" t="n"/>
      <c r="N589" s="294" t="n"/>
      <c r="O589" s="298" t="n"/>
      <c r="P589" s="300" t="n"/>
      <c r="Q589" s="300" t="n"/>
      <c r="R589" s="268" t="n"/>
      <c r="S589" s="317" t="n"/>
      <c r="T589" s="314" t="n"/>
      <c r="U589" s="317" t="n"/>
      <c r="V589" s="268" t="n"/>
      <c r="W589" s="341" t="n"/>
      <c r="X589" s="291" t="n"/>
      <c r="Y589" s="114" t="n"/>
    </row>
    <row r="590">
      <c r="C590" s="320" t="n"/>
      <c r="D590" s="313" t="n"/>
      <c r="E590" s="291" t="n"/>
      <c r="F590" s="294" t="n"/>
      <c r="G590" s="295" t="n"/>
      <c r="H590" s="356" t="n"/>
      <c r="I590" s="341" t="n"/>
      <c r="J590" s="322" t="n"/>
      <c r="K590" s="357" t="n"/>
      <c r="L590" s="294" t="n"/>
      <c r="M590" s="294" t="n"/>
      <c r="N590" s="294" t="n"/>
      <c r="O590" s="298" t="n"/>
      <c r="P590" s="300" t="n"/>
      <c r="Q590" s="300" t="n"/>
      <c r="R590" s="268" t="n"/>
      <c r="S590" s="317" t="n"/>
      <c r="T590" s="314" t="n"/>
      <c r="U590" s="317" t="n"/>
      <c r="V590" s="268" t="n"/>
      <c r="W590" s="341" t="n"/>
      <c r="X590" s="291" t="n"/>
      <c r="Y590" s="114" t="n"/>
    </row>
    <row r="591">
      <c r="C591" s="320" t="n"/>
      <c r="D591" s="313" t="n"/>
      <c r="E591" s="291" t="n"/>
      <c r="F591" s="294" t="n"/>
      <c r="G591" s="295" t="n"/>
      <c r="H591" s="356" t="n"/>
      <c r="I591" s="341" t="n"/>
      <c r="J591" s="322" t="n"/>
      <c r="K591" s="357" t="n"/>
      <c r="L591" s="294" t="n"/>
      <c r="M591" s="294" t="n"/>
      <c r="N591" s="294" t="n"/>
      <c r="O591" s="298" t="n"/>
      <c r="P591" s="300" t="n"/>
      <c r="Q591" s="300" t="n"/>
      <c r="R591" s="268" t="n"/>
      <c r="S591" s="317" t="n"/>
      <c r="T591" s="314" t="n"/>
      <c r="U591" s="317" t="n"/>
      <c r="V591" s="268" t="n"/>
      <c r="W591" s="341" t="n"/>
      <c r="X591" s="291" t="n"/>
      <c r="Y591" s="114" t="n"/>
    </row>
    <row r="592">
      <c r="C592" s="320" t="n"/>
      <c r="D592" s="313" t="n"/>
      <c r="E592" s="291" t="n"/>
      <c r="F592" s="294" t="n"/>
      <c r="G592" s="295" t="n"/>
      <c r="H592" s="356" t="n"/>
      <c r="I592" s="341" t="n"/>
      <c r="J592" s="322" t="n"/>
      <c r="K592" s="357" t="n"/>
      <c r="L592" s="294" t="n"/>
      <c r="M592" s="294" t="n"/>
      <c r="N592" s="294" t="n"/>
      <c r="O592" s="298" t="n"/>
      <c r="P592" s="300" t="n"/>
      <c r="Q592" s="300" t="n"/>
      <c r="R592" s="268" t="n"/>
      <c r="S592" s="317" t="n"/>
      <c r="T592" s="314" t="n"/>
      <c r="U592" s="317" t="n"/>
      <c r="V592" s="268" t="n"/>
      <c r="W592" s="341" t="n"/>
      <c r="X592" s="291" t="n"/>
      <c r="Y592" s="114" t="n"/>
    </row>
    <row r="593">
      <c r="C593" s="320" t="n"/>
      <c r="D593" s="313" t="n"/>
      <c r="E593" s="291" t="n"/>
      <c r="F593" s="294" t="n"/>
      <c r="G593" s="295" t="n"/>
      <c r="H593" s="356" t="n"/>
      <c r="I593" s="341" t="n"/>
      <c r="J593" s="322" t="n"/>
      <c r="K593" s="357" t="n"/>
      <c r="L593" s="294" t="n"/>
      <c r="M593" s="294" t="n"/>
      <c r="N593" s="294" t="n"/>
      <c r="O593" s="298" t="n"/>
      <c r="P593" s="300" t="n"/>
      <c r="Q593" s="300" t="n"/>
      <c r="R593" s="268" t="n"/>
      <c r="S593" s="317" t="n"/>
      <c r="T593" s="314" t="n"/>
      <c r="U593" s="317" t="n"/>
      <c r="V593" s="268" t="n"/>
      <c r="W593" s="341" t="n"/>
      <c r="X593" s="291" t="n"/>
      <c r="Y593" s="114" t="n"/>
    </row>
    <row r="594">
      <c r="C594" s="320" t="n"/>
      <c r="D594" s="313" t="n"/>
      <c r="E594" s="291" t="n"/>
      <c r="F594" s="294" t="n"/>
      <c r="G594" s="295" t="n"/>
      <c r="H594" s="356" t="n"/>
      <c r="I594" s="341" t="n"/>
      <c r="J594" s="322" t="n"/>
      <c r="K594" s="357" t="n"/>
      <c r="L594" s="294" t="n"/>
      <c r="M594" s="294" t="n"/>
      <c r="N594" s="294" t="n"/>
      <c r="O594" s="298" t="n"/>
      <c r="P594" s="300" t="n"/>
      <c r="Q594" s="300" t="n"/>
      <c r="R594" s="268" t="n"/>
      <c r="S594" s="317" t="n"/>
      <c r="T594" s="314" t="n"/>
      <c r="U594" s="317" t="n"/>
      <c r="V594" s="268" t="n"/>
      <c r="W594" s="341" t="n"/>
      <c r="X594" s="291" t="n"/>
      <c r="Y594" s="114" t="n"/>
    </row>
    <row r="595">
      <c r="C595" s="320" t="n"/>
      <c r="D595" s="313" t="n"/>
      <c r="E595" s="291" t="n"/>
      <c r="F595" s="294" t="n"/>
      <c r="G595" s="295" t="n"/>
      <c r="H595" s="356" t="n"/>
      <c r="I595" s="341" t="n"/>
      <c r="J595" s="322" t="n"/>
      <c r="K595" s="357" t="n"/>
      <c r="L595" s="294" t="n"/>
      <c r="M595" s="294" t="n"/>
      <c r="N595" s="294" t="n"/>
      <c r="O595" s="298" t="n"/>
      <c r="P595" s="300" t="n"/>
      <c r="Q595" s="300" t="n"/>
      <c r="R595" s="268" t="n"/>
      <c r="S595" s="317" t="n"/>
      <c r="T595" s="314" t="n"/>
      <c r="U595" s="317" t="n"/>
      <c r="V595" s="268" t="n"/>
      <c r="W595" s="341" t="n"/>
      <c r="X595" s="291" t="n"/>
      <c r="Y595" s="114" t="n"/>
    </row>
    <row r="596">
      <c r="C596" s="320" t="n"/>
      <c r="D596" s="313" t="n"/>
      <c r="E596" s="291" t="n"/>
      <c r="F596" s="294" t="n"/>
      <c r="G596" s="295" t="n"/>
      <c r="H596" s="356" t="n"/>
      <c r="I596" s="341" t="n"/>
      <c r="J596" s="322" t="n"/>
      <c r="K596" s="357" t="n"/>
      <c r="L596" s="294" t="n"/>
      <c r="M596" s="294" t="n"/>
      <c r="N596" s="294" t="n"/>
      <c r="O596" s="298" t="n"/>
      <c r="P596" s="300" t="n"/>
      <c r="Q596" s="300" t="n"/>
      <c r="R596" s="268" t="n"/>
      <c r="S596" s="317" t="n"/>
      <c r="T596" s="314" t="n"/>
      <c r="U596" s="317" t="n"/>
      <c r="V596" s="268" t="n"/>
      <c r="W596" s="341" t="n"/>
      <c r="X596" s="291" t="n"/>
      <c r="Y596" s="114" t="n"/>
    </row>
    <row r="597">
      <c r="C597" s="320" t="n"/>
      <c r="D597" s="313" t="n"/>
      <c r="E597" s="291" t="n"/>
      <c r="F597" s="294" t="n"/>
      <c r="G597" s="295" t="n"/>
      <c r="H597" s="356" t="n"/>
      <c r="I597" s="341" t="n"/>
      <c r="J597" s="322" t="n"/>
      <c r="K597" s="357" t="n"/>
      <c r="L597" s="294" t="n"/>
      <c r="M597" s="294" t="n"/>
      <c r="N597" s="294" t="n"/>
      <c r="O597" s="298" t="n"/>
      <c r="P597" s="300" t="n"/>
      <c r="Q597" s="300" t="n"/>
      <c r="R597" s="268" t="n"/>
      <c r="S597" s="317" t="n"/>
      <c r="T597" s="314" t="n"/>
      <c r="U597" s="317" t="n"/>
      <c r="V597" s="268" t="n"/>
      <c r="W597" s="341" t="n"/>
      <c r="X597" s="291" t="n"/>
      <c r="Y597" s="114" t="n"/>
    </row>
    <row r="598">
      <c r="C598" s="320" t="n"/>
      <c r="D598" s="313" t="n"/>
      <c r="E598" s="291" t="n"/>
      <c r="F598" s="294" t="n"/>
      <c r="G598" s="295" t="n"/>
      <c r="H598" s="356" t="n"/>
      <c r="I598" s="341" t="n"/>
      <c r="J598" s="322" t="n"/>
      <c r="K598" s="357" t="n"/>
      <c r="L598" s="294" t="n"/>
      <c r="M598" s="294" t="n"/>
      <c r="N598" s="294" t="n"/>
      <c r="O598" s="298" t="n"/>
      <c r="P598" s="300" t="n"/>
      <c r="Q598" s="300" t="n"/>
      <c r="R598" s="268" t="n"/>
      <c r="S598" s="317" t="n"/>
      <c r="T598" s="314" t="n"/>
      <c r="U598" s="317" t="n"/>
      <c r="V598" s="268" t="n"/>
      <c r="W598" s="341" t="n"/>
      <c r="X598" s="291" t="n"/>
      <c r="Y598" s="114" t="n"/>
    </row>
    <row r="599">
      <c r="C599" s="320" t="n"/>
      <c r="D599" s="313" t="n"/>
      <c r="E599" s="291" t="n"/>
      <c r="F599" s="294" t="n"/>
      <c r="G599" s="295" t="n"/>
      <c r="H599" s="356" t="n"/>
      <c r="I599" s="341" t="n"/>
      <c r="J599" s="322" t="n"/>
      <c r="K599" s="357" t="n"/>
      <c r="L599" s="294" t="n"/>
      <c r="M599" s="294" t="n"/>
      <c r="N599" s="294" t="n"/>
      <c r="O599" s="298" t="n"/>
      <c r="P599" s="300" t="n"/>
      <c r="Q599" s="300" t="n"/>
      <c r="R599" s="268" t="n"/>
      <c r="S599" s="317" t="n"/>
      <c r="T599" s="314" t="n"/>
      <c r="U599" s="317" t="n"/>
      <c r="V599" s="268" t="n"/>
      <c r="W599" s="341" t="n"/>
      <c r="X599" s="291" t="n"/>
      <c r="Y599" s="114" t="n"/>
    </row>
    <row r="600">
      <c r="C600" s="320" t="n"/>
      <c r="D600" s="313" t="n"/>
      <c r="E600" s="291" t="n"/>
      <c r="F600" s="294" t="n"/>
      <c r="G600" s="295" t="n"/>
      <c r="H600" s="356" t="n"/>
      <c r="I600" s="341" t="n"/>
      <c r="J600" s="322" t="n"/>
      <c r="K600" s="357" t="n"/>
      <c r="L600" s="294" t="n"/>
      <c r="M600" s="294" t="n"/>
      <c r="N600" s="294" t="n"/>
      <c r="O600" s="298" t="n"/>
      <c r="P600" s="300" t="n"/>
      <c r="Q600" s="300" t="n"/>
      <c r="R600" s="268" t="n"/>
      <c r="S600" s="317" t="n"/>
      <c r="T600" s="314" t="n"/>
      <c r="U600" s="317" t="n"/>
      <c r="V600" s="268" t="n"/>
      <c r="W600" s="341" t="n"/>
      <c r="X600" s="291" t="n"/>
      <c r="Y600" s="114" t="n"/>
    </row>
    <row r="601">
      <c r="C601" s="320" t="n"/>
      <c r="D601" s="313" t="n"/>
      <c r="E601" s="291" t="n"/>
      <c r="F601" s="294" t="n"/>
      <c r="G601" s="295" t="n"/>
      <c r="H601" s="356" t="n"/>
      <c r="I601" s="341" t="n"/>
      <c r="J601" s="322" t="n"/>
      <c r="K601" s="357" t="n"/>
      <c r="L601" s="294" t="n"/>
      <c r="M601" s="294" t="n"/>
      <c r="N601" s="294" t="n"/>
      <c r="O601" s="298" t="n"/>
      <c r="P601" s="300" t="n"/>
      <c r="Q601" s="300" t="n"/>
      <c r="R601" s="268" t="n"/>
      <c r="S601" s="317" t="n"/>
      <c r="T601" s="314" t="n"/>
      <c r="U601" s="317" t="n"/>
      <c r="V601" s="268" t="n"/>
      <c r="W601" s="341" t="n"/>
      <c r="X601" s="291" t="n"/>
      <c r="Y601" s="114" t="n"/>
    </row>
    <row r="602">
      <c r="C602" s="320" t="n"/>
      <c r="D602" s="313" t="n"/>
      <c r="E602" s="291" t="n"/>
      <c r="F602" s="294" t="n"/>
      <c r="G602" s="295" t="n"/>
      <c r="H602" s="356" t="n"/>
      <c r="I602" s="341" t="n"/>
      <c r="J602" s="322" t="n"/>
      <c r="K602" s="357" t="n"/>
      <c r="L602" s="294" t="n"/>
      <c r="M602" s="294" t="n"/>
      <c r="N602" s="294" t="n"/>
      <c r="O602" s="298" t="n"/>
      <c r="P602" s="300" t="n"/>
      <c r="Q602" s="300" t="n"/>
      <c r="R602" s="268" t="n"/>
      <c r="S602" s="317" t="n"/>
      <c r="T602" s="314" t="n"/>
      <c r="U602" s="317" t="n"/>
      <c r="V602" s="268" t="n"/>
      <c r="W602" s="341" t="n"/>
      <c r="X602" s="291" t="n"/>
      <c r="Y602" s="114" t="n"/>
    </row>
    <row r="603">
      <c r="C603" s="320" t="n"/>
      <c r="D603" s="313" t="n"/>
      <c r="E603" s="291" t="n"/>
      <c r="F603" s="294" t="n"/>
      <c r="G603" s="295" t="n"/>
      <c r="H603" s="356" t="n"/>
      <c r="I603" s="341" t="n"/>
      <c r="J603" s="322" t="n"/>
      <c r="K603" s="357" t="n"/>
      <c r="L603" s="294" t="n"/>
      <c r="M603" s="294" t="n"/>
      <c r="N603" s="294" t="n"/>
      <c r="O603" s="298" t="n"/>
      <c r="P603" s="300" t="n"/>
      <c r="Q603" s="300" t="n"/>
      <c r="R603" s="268" t="n"/>
      <c r="S603" s="317" t="n"/>
      <c r="T603" s="314" t="n"/>
      <c r="U603" s="317" t="n"/>
      <c r="V603" s="268" t="n"/>
      <c r="W603" s="341" t="n"/>
      <c r="X603" s="291" t="n"/>
      <c r="Y603" s="114" t="n"/>
    </row>
    <row r="604">
      <c r="C604" s="320" t="n"/>
      <c r="D604" s="313" t="n"/>
      <c r="E604" s="291" t="n"/>
      <c r="F604" s="294" t="n"/>
      <c r="G604" s="295" t="n"/>
      <c r="H604" s="356" t="n"/>
      <c r="I604" s="341" t="n"/>
      <c r="J604" s="322" t="n"/>
      <c r="K604" s="357" t="n"/>
      <c r="L604" s="294" t="n"/>
      <c r="M604" s="294" t="n"/>
      <c r="N604" s="294" t="n"/>
      <c r="O604" s="298" t="n"/>
      <c r="P604" s="300" t="n"/>
      <c r="Q604" s="300" t="n"/>
      <c r="R604" s="268" t="n"/>
      <c r="S604" s="317" t="n"/>
      <c r="T604" s="314" t="n"/>
      <c r="U604" s="317" t="n"/>
      <c r="V604" s="268" t="n"/>
      <c r="W604" s="341" t="n"/>
      <c r="X604" s="291" t="n"/>
      <c r="Y604" s="114" t="n"/>
    </row>
    <row r="605">
      <c r="C605" s="320" t="n"/>
      <c r="D605" s="313" t="n"/>
      <c r="E605" s="291" t="n"/>
      <c r="F605" s="294" t="n"/>
      <c r="G605" s="295" t="n"/>
      <c r="H605" s="356" t="n"/>
      <c r="I605" s="341" t="n"/>
      <c r="J605" s="322" t="n"/>
      <c r="K605" s="357" t="n"/>
      <c r="L605" s="294" t="n"/>
      <c r="M605" s="294" t="n"/>
      <c r="N605" s="294" t="n"/>
      <c r="O605" s="298" t="n"/>
      <c r="P605" s="300" t="n"/>
      <c r="Q605" s="300" t="n"/>
      <c r="R605" s="268" t="n"/>
      <c r="S605" s="317" t="n"/>
      <c r="T605" s="314" t="n"/>
      <c r="U605" s="317" t="n"/>
      <c r="V605" s="268" t="n"/>
      <c r="W605" s="341" t="n"/>
      <c r="X605" s="291" t="n"/>
      <c r="Y605" s="114" t="n"/>
    </row>
    <row r="606">
      <c r="C606" s="320" t="n"/>
      <c r="D606" s="313" t="n"/>
      <c r="E606" s="291" t="n"/>
      <c r="F606" s="294" t="n"/>
      <c r="G606" s="295" t="n"/>
      <c r="H606" s="356" t="n"/>
      <c r="I606" s="341" t="n"/>
      <c r="J606" s="322" t="n"/>
      <c r="K606" s="357" t="n"/>
      <c r="L606" s="294" t="n"/>
      <c r="M606" s="294" t="n"/>
      <c r="N606" s="294" t="n"/>
      <c r="O606" s="298" t="n"/>
      <c r="P606" s="300" t="n"/>
      <c r="Q606" s="300" t="n"/>
      <c r="R606" s="268" t="n"/>
      <c r="S606" s="317" t="n"/>
      <c r="T606" s="314" t="n"/>
      <c r="U606" s="317" t="n"/>
      <c r="V606" s="268" t="n"/>
      <c r="W606" s="341" t="n"/>
      <c r="X606" s="291" t="n"/>
      <c r="Y606" s="114" t="n"/>
    </row>
    <row r="607">
      <c r="C607" s="320" t="n"/>
      <c r="D607" s="313" t="n"/>
      <c r="E607" s="291" t="n"/>
      <c r="F607" s="294" t="n"/>
      <c r="G607" s="295" t="n"/>
      <c r="H607" s="356" t="n"/>
      <c r="I607" s="341" t="n"/>
      <c r="J607" s="322" t="n"/>
      <c r="K607" s="357" t="n"/>
      <c r="L607" s="294" t="n"/>
      <c r="M607" s="294" t="n"/>
      <c r="N607" s="294" t="n"/>
      <c r="O607" s="298" t="n"/>
      <c r="P607" s="300" t="n"/>
      <c r="Q607" s="300" t="n"/>
      <c r="R607" s="268" t="n"/>
      <c r="S607" s="317" t="n"/>
      <c r="T607" s="314" t="n"/>
      <c r="U607" s="317" t="n"/>
      <c r="V607" s="268" t="n"/>
      <c r="W607" s="341" t="n"/>
      <c r="X607" s="291" t="n"/>
      <c r="Y607" s="114" t="n"/>
    </row>
    <row r="608">
      <c r="C608" s="320" t="n"/>
      <c r="D608" s="313" t="n"/>
      <c r="E608" s="291" t="n"/>
      <c r="F608" s="294" t="n"/>
      <c r="G608" s="295" t="n"/>
      <c r="H608" s="356" t="n"/>
      <c r="I608" s="341" t="n"/>
      <c r="J608" s="322" t="n"/>
      <c r="K608" s="357" t="n"/>
      <c r="L608" s="294" t="n"/>
      <c r="M608" s="294" t="n"/>
      <c r="N608" s="294" t="n"/>
      <c r="O608" s="298" t="n"/>
      <c r="P608" s="300" t="n"/>
      <c r="Q608" s="300" t="n"/>
      <c r="R608" s="268" t="n"/>
      <c r="S608" s="317" t="n"/>
      <c r="T608" s="314" t="n"/>
      <c r="U608" s="317" t="n"/>
      <c r="V608" s="268" t="n"/>
      <c r="W608" s="341" t="n"/>
      <c r="X608" s="291" t="n"/>
      <c r="Y608" s="114" t="n"/>
    </row>
    <row r="609">
      <c r="C609" s="320" t="n"/>
      <c r="D609" s="313" t="n"/>
      <c r="E609" s="291" t="n"/>
      <c r="F609" s="294" t="n"/>
      <c r="G609" s="295" t="n"/>
      <c r="H609" s="356" t="n"/>
      <c r="I609" s="341" t="n"/>
      <c r="J609" s="322" t="n"/>
      <c r="K609" s="357" t="n"/>
      <c r="L609" s="294" t="n"/>
      <c r="M609" s="294" t="n"/>
      <c r="N609" s="294" t="n"/>
      <c r="O609" s="298" t="n"/>
      <c r="P609" s="300" t="n"/>
      <c r="Q609" s="300" t="n"/>
      <c r="R609" s="268" t="n"/>
      <c r="S609" s="317" t="n"/>
      <c r="T609" s="314" t="n"/>
      <c r="U609" s="317" t="n"/>
      <c r="V609" s="268" t="n"/>
      <c r="W609" s="341" t="n"/>
      <c r="X609" s="291" t="n"/>
      <c r="Y609" s="114" t="n"/>
    </row>
    <row r="610">
      <c r="C610" s="320" t="n"/>
      <c r="D610" s="313" t="n"/>
      <c r="E610" s="291" t="n"/>
      <c r="F610" s="294" t="n"/>
      <c r="G610" s="295" t="n"/>
      <c r="H610" s="356" t="n"/>
      <c r="I610" s="341" t="n"/>
      <c r="J610" s="322" t="n"/>
      <c r="K610" s="357" t="n"/>
      <c r="L610" s="294" t="n"/>
      <c r="M610" s="294" t="n"/>
      <c r="N610" s="294" t="n"/>
      <c r="O610" s="298" t="n"/>
      <c r="P610" s="300" t="n"/>
      <c r="Q610" s="300" t="n"/>
      <c r="R610" s="268" t="n"/>
      <c r="S610" s="317" t="n"/>
      <c r="T610" s="314" t="n"/>
      <c r="U610" s="317" t="n"/>
      <c r="V610" s="268" t="n"/>
      <c r="W610" s="341" t="n"/>
      <c r="X610" s="291" t="n"/>
      <c r="Y610" s="114" t="n"/>
    </row>
    <row r="611">
      <c r="C611" s="320" t="n"/>
      <c r="D611" s="313" t="n"/>
      <c r="E611" s="291" t="n"/>
      <c r="F611" s="294" t="n"/>
      <c r="G611" s="295" t="n"/>
      <c r="H611" s="356" t="n"/>
      <c r="I611" s="341" t="n"/>
      <c r="J611" s="322" t="n"/>
      <c r="K611" s="357" t="n"/>
      <c r="L611" s="294" t="n"/>
      <c r="M611" s="294" t="n"/>
      <c r="N611" s="294" t="n"/>
      <c r="O611" s="298" t="n"/>
      <c r="P611" s="300" t="n"/>
      <c r="Q611" s="300" t="n"/>
      <c r="R611" s="268" t="n"/>
      <c r="S611" s="317" t="n"/>
      <c r="T611" s="314" t="n"/>
      <c r="U611" s="317" t="n"/>
      <c r="V611" s="268" t="n"/>
      <c r="W611" s="341" t="n"/>
      <c r="X611" s="291" t="n"/>
      <c r="Y611" s="114" t="n"/>
    </row>
    <row r="612">
      <c r="C612" s="320" t="n"/>
      <c r="D612" s="313" t="n"/>
      <c r="E612" s="291" t="n"/>
      <c r="F612" s="294" t="n"/>
      <c r="G612" s="295" t="n"/>
      <c r="H612" s="356" t="n"/>
      <c r="I612" s="341" t="n"/>
      <c r="J612" s="322" t="n"/>
      <c r="K612" s="357" t="n"/>
      <c r="L612" s="294" t="n"/>
      <c r="M612" s="294" t="n"/>
      <c r="N612" s="294" t="n"/>
      <c r="O612" s="298" t="n"/>
      <c r="P612" s="300" t="n"/>
      <c r="Q612" s="300" t="n"/>
      <c r="R612" s="268" t="n"/>
      <c r="S612" s="317" t="n"/>
      <c r="T612" s="314" t="n"/>
      <c r="U612" s="317" t="n"/>
      <c r="V612" s="268" t="n"/>
      <c r="W612" s="341" t="n"/>
      <c r="X612" s="291" t="n"/>
      <c r="Y612" s="114" t="n"/>
    </row>
    <row r="613">
      <c r="C613" s="320" t="n"/>
      <c r="D613" s="313" t="n"/>
      <c r="E613" s="291" t="n"/>
      <c r="F613" s="294" t="n"/>
      <c r="G613" s="295" t="n"/>
      <c r="H613" s="356" t="n"/>
      <c r="I613" s="341" t="n"/>
      <c r="J613" s="322" t="n"/>
      <c r="K613" s="357" t="n"/>
      <c r="L613" s="294" t="n"/>
      <c r="M613" s="294" t="n"/>
      <c r="N613" s="294" t="n"/>
      <c r="O613" s="298" t="n"/>
      <c r="P613" s="300" t="n"/>
      <c r="Q613" s="300" t="n"/>
      <c r="R613" s="268" t="n"/>
      <c r="S613" s="317" t="n"/>
      <c r="T613" s="314" t="n"/>
      <c r="U613" s="317" t="n"/>
      <c r="V613" s="268" t="n"/>
      <c r="W613" s="341" t="n"/>
      <c r="X613" s="291" t="n"/>
      <c r="Y613" s="114" t="n"/>
    </row>
    <row r="614">
      <c r="C614" s="320" t="n"/>
      <c r="D614" s="313" t="n"/>
      <c r="E614" s="291" t="n"/>
      <c r="F614" s="294" t="n"/>
      <c r="G614" s="295" t="n"/>
      <c r="H614" s="356" t="n"/>
      <c r="I614" s="341" t="n"/>
      <c r="J614" s="322" t="n"/>
      <c r="K614" s="357" t="n"/>
      <c r="L614" s="294" t="n"/>
      <c r="M614" s="294" t="n"/>
      <c r="N614" s="294" t="n"/>
      <c r="O614" s="298" t="n"/>
      <c r="P614" s="300" t="n"/>
      <c r="Q614" s="300" t="n"/>
      <c r="R614" s="268" t="n"/>
      <c r="S614" s="317" t="n"/>
      <c r="T614" s="314" t="n"/>
      <c r="U614" s="317" t="n"/>
      <c r="V614" s="268" t="n"/>
      <c r="W614" s="341" t="n"/>
      <c r="X614" s="291" t="n"/>
      <c r="Y614" s="114" t="n"/>
    </row>
    <row r="615">
      <c r="C615" s="320" t="n"/>
      <c r="D615" s="313" t="n"/>
      <c r="E615" s="291" t="n"/>
      <c r="F615" s="294" t="n"/>
      <c r="G615" s="295" t="n"/>
      <c r="H615" s="356" t="n"/>
      <c r="I615" s="341" t="n"/>
      <c r="J615" s="322" t="n"/>
      <c r="K615" s="357" t="n"/>
      <c r="L615" s="294" t="n"/>
      <c r="M615" s="294" t="n"/>
      <c r="N615" s="294" t="n"/>
      <c r="O615" s="298" t="n"/>
      <c r="P615" s="300" t="n"/>
      <c r="Q615" s="300" t="n"/>
      <c r="R615" s="268" t="n"/>
      <c r="S615" s="317" t="n"/>
      <c r="T615" s="314" t="n"/>
      <c r="U615" s="317" t="n"/>
      <c r="V615" s="268" t="n"/>
      <c r="W615" s="341" t="n"/>
      <c r="X615" s="291" t="n"/>
      <c r="Y615" s="114" t="n"/>
    </row>
    <row r="616">
      <c r="C616" s="320" t="n"/>
      <c r="D616" s="313" t="n"/>
      <c r="E616" s="291" t="n"/>
      <c r="F616" s="294" t="n"/>
      <c r="G616" s="295" t="n"/>
      <c r="H616" s="356" t="n"/>
      <c r="I616" s="341" t="n"/>
      <c r="J616" s="322" t="n"/>
      <c r="K616" s="357" t="n"/>
      <c r="L616" s="294" t="n"/>
      <c r="M616" s="294" t="n"/>
      <c r="N616" s="294" t="n"/>
      <c r="O616" s="298" t="n"/>
      <c r="P616" s="300" t="n"/>
      <c r="Q616" s="300" t="n"/>
      <c r="R616" s="268" t="n"/>
      <c r="S616" s="317" t="n"/>
      <c r="T616" s="314" t="n"/>
      <c r="U616" s="317" t="n"/>
      <c r="V616" s="268" t="n"/>
      <c r="W616" s="341" t="n"/>
      <c r="X616" s="291" t="n"/>
      <c r="Y616" s="114" t="n"/>
    </row>
    <row r="617">
      <c r="C617" s="320" t="n"/>
      <c r="D617" s="313" t="n"/>
      <c r="E617" s="291" t="n"/>
      <c r="F617" s="294" t="n"/>
      <c r="G617" s="295" t="n"/>
      <c r="H617" s="356" t="n"/>
      <c r="I617" s="341" t="n"/>
      <c r="J617" s="322" t="n"/>
      <c r="K617" s="357" t="n"/>
      <c r="L617" s="294" t="n"/>
      <c r="M617" s="294" t="n"/>
      <c r="N617" s="294" t="n"/>
      <c r="O617" s="298" t="n"/>
      <c r="P617" s="300" t="n"/>
      <c r="Q617" s="300" t="n"/>
      <c r="R617" s="268" t="n"/>
      <c r="S617" s="317" t="n"/>
      <c r="T617" s="314" t="n"/>
      <c r="U617" s="317" t="n"/>
      <c r="V617" s="268" t="n"/>
      <c r="W617" s="341" t="n"/>
      <c r="X617" s="291" t="n"/>
      <c r="Y617" s="114" t="n"/>
    </row>
    <row r="618">
      <c r="C618" s="320" t="n"/>
      <c r="D618" s="313" t="n"/>
      <c r="E618" s="291" t="n"/>
      <c r="F618" s="294" t="n"/>
      <c r="G618" s="295" t="n"/>
      <c r="H618" s="356" t="n"/>
      <c r="I618" s="341" t="n"/>
      <c r="J618" s="322" t="n"/>
      <c r="K618" s="357" t="n"/>
      <c r="L618" s="294" t="n"/>
      <c r="M618" s="294" t="n"/>
      <c r="N618" s="294" t="n"/>
      <c r="O618" s="298" t="n"/>
      <c r="P618" s="300" t="n"/>
      <c r="Q618" s="300" t="n"/>
      <c r="R618" s="268" t="n"/>
      <c r="S618" s="317" t="n"/>
      <c r="T618" s="314" t="n"/>
      <c r="U618" s="317" t="n"/>
      <c r="V618" s="268" t="n"/>
      <c r="W618" s="341" t="n"/>
      <c r="X618" s="291" t="n"/>
      <c r="Y618" s="114" t="n"/>
    </row>
    <row r="619">
      <c r="C619" s="320" t="n"/>
      <c r="D619" s="313" t="n"/>
      <c r="E619" s="291" t="n"/>
      <c r="F619" s="294" t="n"/>
      <c r="G619" s="295" t="n"/>
      <c r="H619" s="356" t="n"/>
      <c r="I619" s="341" t="n"/>
      <c r="J619" s="322" t="n"/>
      <c r="K619" s="357" t="n"/>
      <c r="L619" s="294" t="n"/>
      <c r="M619" s="294" t="n"/>
      <c r="N619" s="294" t="n"/>
      <c r="O619" s="298" t="n"/>
      <c r="P619" s="300" t="n"/>
      <c r="Q619" s="300" t="n"/>
      <c r="R619" s="268" t="n"/>
      <c r="S619" s="317" t="n"/>
      <c r="T619" s="314" t="n"/>
      <c r="U619" s="317" t="n"/>
      <c r="V619" s="268" t="n"/>
      <c r="W619" s="341" t="n"/>
      <c r="X619" s="291" t="n"/>
      <c r="Y619" s="114" t="n"/>
    </row>
    <row r="620">
      <c r="C620" s="320" t="n"/>
      <c r="D620" s="313" t="n"/>
      <c r="E620" s="291" t="n"/>
      <c r="F620" s="294" t="n"/>
      <c r="G620" s="295" t="n"/>
      <c r="H620" s="356" t="n"/>
      <c r="I620" s="341" t="n"/>
      <c r="J620" s="322" t="n"/>
      <c r="K620" s="357" t="n"/>
      <c r="L620" s="294" t="n"/>
      <c r="M620" s="294" t="n"/>
      <c r="N620" s="294" t="n"/>
      <c r="O620" s="298" t="n"/>
      <c r="P620" s="300" t="n"/>
      <c r="Q620" s="300" t="n"/>
      <c r="R620" s="268" t="n"/>
      <c r="S620" s="317" t="n"/>
      <c r="T620" s="314" t="n"/>
      <c r="U620" s="317" t="n"/>
      <c r="V620" s="268" t="n"/>
      <c r="W620" s="341" t="n"/>
      <c r="X620" s="291" t="n"/>
      <c r="Y620" s="114" t="n"/>
    </row>
    <row r="621">
      <c r="C621" s="320" t="n"/>
      <c r="D621" s="313" t="n"/>
      <c r="E621" s="291" t="n"/>
      <c r="F621" s="294" t="n"/>
      <c r="G621" s="295" t="n"/>
      <c r="H621" s="356" t="n"/>
      <c r="I621" s="341" t="n"/>
      <c r="J621" s="322" t="n"/>
      <c r="K621" s="357" t="n"/>
      <c r="L621" s="294" t="n"/>
      <c r="M621" s="294" t="n"/>
      <c r="N621" s="294" t="n"/>
      <c r="O621" s="298" t="n"/>
      <c r="P621" s="300" t="n"/>
      <c r="Q621" s="300" t="n"/>
      <c r="R621" s="268" t="n"/>
      <c r="S621" s="317" t="n"/>
      <c r="T621" s="314" t="n"/>
      <c r="U621" s="317" t="n"/>
      <c r="V621" s="268" t="n"/>
      <c r="W621" s="341" t="n"/>
      <c r="X621" s="291" t="n"/>
      <c r="Y621" s="114" t="n"/>
    </row>
    <row r="622">
      <c r="C622" s="320" t="n"/>
      <c r="D622" s="313" t="n"/>
      <c r="E622" s="291" t="n"/>
      <c r="F622" s="294" t="n"/>
      <c r="G622" s="295" t="n"/>
      <c r="H622" s="356" t="n"/>
      <c r="I622" s="341" t="n"/>
      <c r="J622" s="322" t="n"/>
      <c r="K622" s="357" t="n"/>
      <c r="L622" s="294" t="n"/>
      <c r="M622" s="294" t="n"/>
      <c r="N622" s="294" t="n"/>
      <c r="O622" s="298" t="n"/>
      <c r="P622" s="300" t="n"/>
      <c r="Q622" s="300" t="n"/>
      <c r="R622" s="268" t="n"/>
      <c r="S622" s="317" t="n"/>
      <c r="T622" s="314" t="n"/>
      <c r="U622" s="317" t="n"/>
      <c r="V622" s="268" t="n"/>
      <c r="W622" s="341" t="n"/>
      <c r="X622" s="291" t="n"/>
      <c r="Y622" s="114" t="n"/>
    </row>
    <row r="623">
      <c r="C623" s="320" t="n"/>
      <c r="D623" s="313" t="n"/>
      <c r="E623" s="291" t="n"/>
      <c r="F623" s="294" t="n"/>
      <c r="G623" s="295" t="n"/>
      <c r="H623" s="356" t="n"/>
      <c r="I623" s="341" t="n"/>
      <c r="J623" s="322" t="n"/>
      <c r="K623" s="357" t="n"/>
      <c r="L623" s="294" t="n"/>
      <c r="M623" s="294" t="n"/>
      <c r="N623" s="294" t="n"/>
      <c r="O623" s="298" t="n"/>
      <c r="P623" s="300" t="n"/>
      <c r="Q623" s="300" t="n"/>
      <c r="R623" s="268" t="n"/>
      <c r="S623" s="317" t="n"/>
      <c r="T623" s="314" t="n"/>
      <c r="U623" s="317" t="n"/>
      <c r="V623" s="268" t="n"/>
      <c r="W623" s="341" t="n"/>
      <c r="X623" s="291" t="n"/>
      <c r="Y623" s="114" t="n"/>
    </row>
    <row r="624">
      <c r="C624" s="320" t="n"/>
      <c r="D624" s="313" t="n"/>
      <c r="E624" s="291" t="n"/>
      <c r="F624" s="294" t="n"/>
      <c r="G624" s="295" t="n"/>
      <c r="H624" s="356" t="n"/>
      <c r="I624" s="341" t="n"/>
      <c r="J624" s="322" t="n"/>
      <c r="K624" s="357" t="n"/>
      <c r="L624" s="294" t="n"/>
      <c r="M624" s="294" t="n"/>
      <c r="N624" s="294" t="n"/>
      <c r="O624" s="298" t="n"/>
      <c r="P624" s="300" t="n"/>
      <c r="Q624" s="300" t="n"/>
      <c r="R624" s="268" t="n"/>
      <c r="S624" s="317" t="n"/>
      <c r="T624" s="314" t="n"/>
      <c r="U624" s="317" t="n"/>
      <c r="V624" s="268" t="n"/>
      <c r="W624" s="341" t="n"/>
      <c r="X624" s="291" t="n"/>
      <c r="Y624" s="114" t="n"/>
    </row>
    <row r="625">
      <c r="C625" s="320" t="n"/>
      <c r="D625" s="313" t="n"/>
      <c r="E625" s="291" t="n"/>
      <c r="F625" s="294" t="n"/>
      <c r="G625" s="295" t="n"/>
      <c r="H625" s="356" t="n"/>
      <c r="I625" s="341" t="n"/>
      <c r="J625" s="322" t="n"/>
      <c r="K625" s="357" t="n"/>
      <c r="L625" s="294" t="n"/>
      <c r="M625" s="294" t="n"/>
      <c r="N625" s="294" t="n"/>
      <c r="O625" s="298" t="n"/>
      <c r="P625" s="300" t="n"/>
      <c r="Q625" s="300" t="n"/>
      <c r="R625" s="268" t="n"/>
      <c r="S625" s="317" t="n"/>
      <c r="T625" s="314" t="n"/>
      <c r="U625" s="317" t="n"/>
      <c r="V625" s="268" t="n"/>
      <c r="W625" s="341" t="n"/>
      <c r="X625" s="291" t="n"/>
      <c r="Y625" s="114" t="n"/>
    </row>
    <row r="626">
      <c r="C626" s="320" t="n"/>
      <c r="D626" s="313" t="n"/>
      <c r="E626" s="291" t="n"/>
      <c r="F626" s="294" t="n"/>
      <c r="G626" s="295" t="n"/>
      <c r="H626" s="356" t="n"/>
      <c r="I626" s="341" t="n"/>
      <c r="J626" s="322" t="n"/>
      <c r="K626" s="357" t="n"/>
      <c r="L626" s="294" t="n"/>
      <c r="M626" s="294" t="n"/>
      <c r="N626" s="294" t="n"/>
      <c r="O626" s="298" t="n"/>
      <c r="P626" s="300" t="n"/>
      <c r="Q626" s="300" t="n"/>
      <c r="R626" s="268" t="n"/>
      <c r="S626" s="317" t="n"/>
      <c r="T626" s="314" t="n"/>
      <c r="U626" s="317" t="n"/>
      <c r="V626" s="268" t="n"/>
      <c r="W626" s="341" t="n"/>
      <c r="X626" s="291" t="n"/>
      <c r="Y626" s="114" t="n"/>
    </row>
    <row r="627">
      <c r="C627" s="320" t="n"/>
      <c r="D627" s="313" t="n"/>
      <c r="E627" s="291" t="n"/>
      <c r="F627" s="294" t="n"/>
      <c r="G627" s="295" t="n"/>
      <c r="H627" s="356" t="n"/>
      <c r="I627" s="341" t="n"/>
      <c r="J627" s="322" t="n"/>
      <c r="K627" s="357" t="n"/>
      <c r="L627" s="294" t="n"/>
      <c r="M627" s="294" t="n"/>
      <c r="N627" s="294" t="n"/>
      <c r="O627" s="298" t="n"/>
      <c r="P627" s="300" t="n"/>
      <c r="Q627" s="300" t="n"/>
      <c r="R627" s="268" t="n"/>
      <c r="S627" s="317" t="n"/>
      <c r="T627" s="314" t="n"/>
      <c r="U627" s="317" t="n"/>
      <c r="V627" s="268" t="n"/>
      <c r="W627" s="341" t="n"/>
      <c r="X627" s="291" t="n"/>
      <c r="Y627" s="114" t="n"/>
    </row>
    <row r="628">
      <c r="C628" s="320" t="n"/>
      <c r="D628" s="313" t="n"/>
      <c r="E628" s="291" t="n"/>
      <c r="F628" s="294" t="n"/>
      <c r="G628" s="295" t="n"/>
      <c r="H628" s="356" t="n"/>
      <c r="I628" s="341" t="n"/>
      <c r="J628" s="322" t="n"/>
      <c r="K628" s="357" t="n"/>
      <c r="L628" s="294" t="n"/>
      <c r="M628" s="294" t="n"/>
      <c r="N628" s="294" t="n"/>
      <c r="O628" s="298" t="n"/>
      <c r="P628" s="300" t="n"/>
      <c r="Q628" s="300" t="n"/>
      <c r="R628" s="268" t="n"/>
      <c r="S628" s="317" t="n"/>
      <c r="T628" s="314" t="n"/>
      <c r="U628" s="317" t="n"/>
      <c r="V628" s="268" t="n"/>
      <c r="W628" s="341" t="n"/>
      <c r="X628" s="291" t="n"/>
      <c r="Y628" s="114" t="n"/>
    </row>
    <row r="629">
      <c r="C629" s="320" t="n"/>
      <c r="D629" s="313" t="n"/>
      <c r="E629" s="291" t="n"/>
      <c r="F629" s="294" t="n"/>
      <c r="G629" s="295" t="n"/>
      <c r="H629" s="356" t="n"/>
      <c r="I629" s="341" t="n"/>
      <c r="J629" s="322" t="n"/>
      <c r="K629" s="357" t="n"/>
      <c r="L629" s="294" t="n"/>
      <c r="M629" s="294" t="n"/>
      <c r="N629" s="294" t="n"/>
      <c r="O629" s="298" t="n"/>
      <c r="P629" s="300" t="n"/>
      <c r="Q629" s="300" t="n"/>
      <c r="R629" s="268" t="n"/>
      <c r="S629" s="317" t="n"/>
      <c r="T629" s="314" t="n"/>
      <c r="U629" s="317" t="n"/>
      <c r="V629" s="268" t="n"/>
      <c r="W629" s="341" t="n"/>
      <c r="X629" s="291" t="n"/>
      <c r="Y629" s="114" t="n"/>
    </row>
    <row r="630">
      <c r="C630" s="320" t="n"/>
      <c r="D630" s="313" t="n"/>
      <c r="E630" s="291" t="n"/>
      <c r="F630" s="294" t="n"/>
      <c r="G630" s="295" t="n"/>
      <c r="H630" s="356" t="n"/>
      <c r="I630" s="341" t="n"/>
      <c r="J630" s="322" t="n"/>
      <c r="K630" s="357" t="n"/>
      <c r="L630" s="294" t="n"/>
      <c r="M630" s="294" t="n"/>
      <c r="N630" s="294" t="n"/>
      <c r="O630" s="298" t="n"/>
      <c r="P630" s="300" t="n"/>
      <c r="Q630" s="300" t="n"/>
      <c r="R630" s="268" t="n"/>
      <c r="S630" s="317" t="n"/>
      <c r="T630" s="314" t="n"/>
      <c r="U630" s="317" t="n"/>
      <c r="V630" s="268" t="n"/>
      <c r="W630" s="341" t="n"/>
      <c r="X630" s="291" t="n"/>
      <c r="Y630" s="114" t="n"/>
    </row>
    <row r="631">
      <c r="C631" s="320" t="n"/>
      <c r="D631" s="313" t="n"/>
      <c r="E631" s="291" t="n"/>
      <c r="F631" s="294" t="n"/>
      <c r="G631" s="295" t="n"/>
      <c r="H631" s="356" t="n"/>
      <c r="I631" s="341" t="n"/>
      <c r="J631" s="322" t="n"/>
      <c r="K631" s="357" t="n"/>
      <c r="L631" s="294" t="n"/>
      <c r="M631" s="294" t="n"/>
      <c r="N631" s="294" t="n"/>
      <c r="O631" s="298" t="n"/>
      <c r="P631" s="300" t="n"/>
      <c r="Q631" s="300" t="n"/>
      <c r="R631" s="268" t="n"/>
      <c r="S631" s="317" t="n"/>
      <c r="T631" s="314" t="n"/>
      <c r="U631" s="317" t="n"/>
      <c r="V631" s="268" t="n"/>
      <c r="W631" s="341" t="n"/>
      <c r="X631" s="291" t="n"/>
      <c r="Y631" s="114" t="n"/>
    </row>
    <row r="632">
      <c r="C632" s="320" t="n"/>
      <c r="D632" s="313" t="n"/>
      <c r="E632" s="291" t="n"/>
      <c r="F632" s="294" t="n"/>
      <c r="G632" s="295" t="n"/>
      <c r="H632" s="356" t="n"/>
      <c r="I632" s="341" t="n"/>
      <c r="J632" s="322" t="n"/>
      <c r="K632" s="357" t="n"/>
      <c r="L632" s="294" t="n"/>
      <c r="M632" s="294" t="n"/>
      <c r="N632" s="294" t="n"/>
      <c r="O632" s="298" t="n"/>
      <c r="P632" s="300" t="n"/>
      <c r="Q632" s="300" t="n"/>
      <c r="R632" s="268" t="n"/>
      <c r="S632" s="317" t="n"/>
      <c r="T632" s="314" t="n"/>
      <c r="U632" s="317" t="n"/>
      <c r="V632" s="268" t="n"/>
      <c r="W632" s="341" t="n"/>
      <c r="X632" s="291" t="n"/>
      <c r="Y632" s="114" t="n"/>
    </row>
    <row r="633">
      <c r="C633" s="320" t="n"/>
      <c r="D633" s="313" t="n"/>
      <c r="E633" s="291" t="n"/>
      <c r="F633" s="294" t="n"/>
      <c r="G633" s="295" t="n"/>
      <c r="H633" s="356" t="n"/>
      <c r="I633" s="341" t="n"/>
      <c r="J633" s="322" t="n"/>
      <c r="K633" s="357" t="n"/>
      <c r="L633" s="294" t="n"/>
      <c r="M633" s="294" t="n"/>
      <c r="N633" s="294" t="n"/>
      <c r="O633" s="298" t="n"/>
      <c r="P633" s="300" t="n"/>
      <c r="Q633" s="300" t="n"/>
      <c r="R633" s="268" t="n"/>
      <c r="S633" s="317" t="n"/>
      <c r="T633" s="314" t="n"/>
      <c r="U633" s="317" t="n"/>
      <c r="V633" s="268" t="n"/>
      <c r="W633" s="341" t="n"/>
      <c r="X633" s="291" t="n"/>
      <c r="Y633" s="114" t="n"/>
    </row>
    <row r="634">
      <c r="C634" s="320" t="n"/>
      <c r="D634" s="313" t="n"/>
      <c r="E634" s="291" t="n"/>
      <c r="F634" s="294" t="n"/>
      <c r="G634" s="295" t="n"/>
      <c r="H634" s="356" t="n"/>
      <c r="I634" s="341" t="n"/>
      <c r="J634" s="322" t="n"/>
      <c r="K634" s="357" t="n"/>
      <c r="L634" s="294" t="n"/>
      <c r="M634" s="294" t="n"/>
      <c r="N634" s="294" t="n"/>
      <c r="O634" s="298" t="n"/>
      <c r="P634" s="300" t="n"/>
      <c r="Q634" s="300" t="n"/>
      <c r="R634" s="268" t="n"/>
      <c r="S634" s="317" t="n"/>
      <c r="T634" s="314" t="n"/>
      <c r="U634" s="317" t="n"/>
      <c r="V634" s="268" t="n"/>
      <c r="W634" s="341" t="n"/>
      <c r="X634" s="291" t="n"/>
      <c r="Y634" s="114" t="n"/>
    </row>
    <row r="635">
      <c r="C635" s="320" t="n"/>
      <c r="D635" s="313" t="n"/>
      <c r="E635" s="291" t="n"/>
      <c r="F635" s="294" t="n"/>
      <c r="G635" s="295" t="n"/>
      <c r="H635" s="356" t="n"/>
      <c r="I635" s="341" t="n"/>
      <c r="J635" s="322" t="n"/>
      <c r="K635" s="357" t="n"/>
      <c r="L635" s="294" t="n"/>
      <c r="M635" s="294" t="n"/>
      <c r="N635" s="294" t="n"/>
      <c r="O635" s="298" t="n"/>
      <c r="P635" s="300" t="n"/>
      <c r="Q635" s="300" t="n"/>
      <c r="R635" s="268" t="n"/>
      <c r="S635" s="317" t="n"/>
      <c r="T635" s="314" t="n"/>
      <c r="U635" s="317" t="n"/>
      <c r="V635" s="268" t="n"/>
      <c r="W635" s="341" t="n"/>
      <c r="X635" s="291" t="n"/>
      <c r="Y635" s="114" t="n"/>
    </row>
    <row r="636">
      <c r="C636" s="320" t="n"/>
      <c r="D636" s="313" t="n"/>
      <c r="E636" s="291" t="n"/>
      <c r="F636" s="294" t="n"/>
      <c r="G636" s="295" t="n"/>
      <c r="H636" s="356" t="n"/>
      <c r="I636" s="341" t="n"/>
      <c r="J636" s="322" t="n"/>
      <c r="K636" s="357" t="n"/>
      <c r="L636" s="294" t="n"/>
      <c r="M636" s="294" t="n"/>
      <c r="N636" s="294" t="n"/>
      <c r="O636" s="298" t="n"/>
      <c r="P636" s="300" t="n"/>
      <c r="Q636" s="300" t="n"/>
      <c r="R636" s="268" t="n"/>
      <c r="S636" s="317" t="n"/>
      <c r="T636" s="314" t="n"/>
      <c r="U636" s="317" t="n"/>
      <c r="V636" s="268" t="n"/>
      <c r="W636" s="341" t="n"/>
      <c r="X636" s="291" t="n"/>
      <c r="Y636" s="114" t="n"/>
    </row>
    <row r="637">
      <c r="C637" s="320" t="n"/>
      <c r="D637" s="313" t="n"/>
      <c r="E637" s="291" t="n"/>
      <c r="F637" s="294" t="n"/>
      <c r="G637" s="295" t="n"/>
      <c r="H637" s="356" t="n"/>
      <c r="I637" s="341" t="n"/>
      <c r="J637" s="322" t="n"/>
      <c r="K637" s="357" t="n"/>
      <c r="L637" s="294" t="n"/>
      <c r="M637" s="294" t="n"/>
      <c r="N637" s="294" t="n"/>
      <c r="O637" s="298" t="n"/>
      <c r="P637" s="300" t="n"/>
      <c r="Q637" s="300" t="n"/>
      <c r="R637" s="268" t="n"/>
      <c r="S637" s="317" t="n"/>
      <c r="T637" s="314" t="n"/>
      <c r="U637" s="317" t="n"/>
      <c r="V637" s="268" t="n"/>
      <c r="W637" s="341" t="n"/>
      <c r="X637" s="291" t="n"/>
      <c r="Y637" s="114" t="n"/>
    </row>
    <row r="638">
      <c r="C638" s="320" t="n"/>
      <c r="D638" s="313" t="n"/>
      <c r="E638" s="291" t="n"/>
      <c r="F638" s="294" t="n"/>
      <c r="G638" s="295" t="n"/>
      <c r="H638" s="356" t="n"/>
      <c r="I638" s="341" t="n"/>
      <c r="J638" s="322" t="n"/>
      <c r="K638" s="357" t="n"/>
      <c r="L638" s="294" t="n"/>
      <c r="M638" s="294" t="n"/>
      <c r="N638" s="294" t="n"/>
      <c r="O638" s="298" t="n"/>
      <c r="P638" s="300" t="n"/>
      <c r="Q638" s="300" t="n"/>
      <c r="R638" s="268" t="n"/>
      <c r="S638" s="317" t="n"/>
      <c r="T638" s="314" t="n"/>
      <c r="U638" s="317" t="n"/>
      <c r="V638" s="268" t="n"/>
      <c r="W638" s="341" t="n"/>
      <c r="X638" s="291" t="n"/>
      <c r="Y638" s="114" t="n"/>
    </row>
    <row r="639">
      <c r="C639" s="320" t="n"/>
      <c r="D639" s="313" t="n"/>
      <c r="E639" s="291" t="n"/>
      <c r="F639" s="294" t="n"/>
      <c r="G639" s="295" t="n"/>
      <c r="H639" s="356" t="n"/>
      <c r="I639" s="341" t="n"/>
      <c r="J639" s="322" t="n"/>
      <c r="K639" s="357" t="n"/>
      <c r="L639" s="294" t="n"/>
      <c r="M639" s="294" t="n"/>
      <c r="N639" s="294" t="n"/>
      <c r="O639" s="298" t="n"/>
      <c r="P639" s="300" t="n"/>
      <c r="Q639" s="300" t="n"/>
      <c r="R639" s="268" t="n"/>
      <c r="S639" s="317" t="n"/>
      <c r="T639" s="314" t="n"/>
      <c r="U639" s="317" t="n"/>
      <c r="V639" s="268" t="n"/>
      <c r="W639" s="341" t="n"/>
      <c r="X639" s="291" t="n"/>
      <c r="Y639" s="114" t="n"/>
    </row>
    <row r="640">
      <c r="C640" s="320" t="n"/>
      <c r="D640" s="313" t="n"/>
      <c r="E640" s="291" t="n"/>
      <c r="F640" s="294" t="n"/>
      <c r="G640" s="295" t="n"/>
      <c r="H640" s="356" t="n"/>
      <c r="I640" s="341" t="n"/>
      <c r="J640" s="322" t="n"/>
      <c r="K640" s="357" t="n"/>
      <c r="L640" s="294" t="n"/>
      <c r="M640" s="294" t="n"/>
      <c r="N640" s="294" t="n"/>
      <c r="O640" s="298" t="n"/>
      <c r="P640" s="300" t="n"/>
      <c r="Q640" s="300" t="n"/>
      <c r="R640" s="268" t="n"/>
      <c r="S640" s="317" t="n"/>
      <c r="T640" s="314" t="n"/>
      <c r="U640" s="317" t="n"/>
      <c r="V640" s="268" t="n"/>
      <c r="W640" s="341" t="n"/>
      <c r="X640" s="291" t="n"/>
      <c r="Y640" s="114" t="n"/>
    </row>
    <row r="641">
      <c r="C641" s="320" t="n"/>
      <c r="D641" s="313" t="n"/>
      <c r="E641" s="291" t="n"/>
      <c r="F641" s="294" t="n"/>
      <c r="G641" s="295" t="n"/>
      <c r="H641" s="356" t="n"/>
      <c r="I641" s="341" t="n"/>
      <c r="J641" s="322" t="n"/>
      <c r="K641" s="357" t="n"/>
      <c r="L641" s="294" t="n"/>
      <c r="M641" s="294" t="n"/>
      <c r="N641" s="294" t="n"/>
      <c r="O641" s="298" t="n"/>
      <c r="P641" s="300" t="n"/>
      <c r="Q641" s="300" t="n"/>
      <c r="R641" s="268" t="n"/>
      <c r="S641" s="317" t="n"/>
      <c r="T641" s="314" t="n"/>
      <c r="U641" s="317" t="n"/>
      <c r="V641" s="268" t="n"/>
      <c r="W641" s="341" t="n"/>
      <c r="X641" s="291" t="n"/>
      <c r="Y641" s="114" t="n"/>
    </row>
    <row r="642">
      <c r="C642" s="320" t="n"/>
      <c r="D642" s="313" t="n"/>
      <c r="E642" s="291" t="n"/>
      <c r="F642" s="294" t="n"/>
      <c r="G642" s="295" t="n"/>
      <c r="H642" s="356" t="n"/>
      <c r="I642" s="341" t="n"/>
      <c r="J642" s="322" t="n"/>
      <c r="K642" s="357" t="n"/>
      <c r="L642" s="294" t="n"/>
      <c r="M642" s="294" t="n"/>
      <c r="N642" s="294" t="n"/>
      <c r="O642" s="298" t="n"/>
      <c r="P642" s="300" t="n"/>
      <c r="Q642" s="300" t="n"/>
      <c r="R642" s="268" t="n"/>
      <c r="S642" s="317" t="n"/>
      <c r="T642" s="314" t="n"/>
      <c r="U642" s="317" t="n"/>
      <c r="V642" s="268" t="n"/>
      <c r="W642" s="341" t="n"/>
      <c r="X642" s="291" t="n"/>
      <c r="Y642" s="114" t="n"/>
    </row>
    <row r="643">
      <c r="C643" s="320" t="n"/>
      <c r="D643" s="313" t="n"/>
      <c r="E643" s="291" t="n"/>
      <c r="F643" s="294" t="n"/>
      <c r="G643" s="295" t="n"/>
      <c r="H643" s="356" t="n"/>
      <c r="I643" s="341" t="n"/>
      <c r="J643" s="322" t="n"/>
      <c r="K643" s="357" t="n"/>
      <c r="L643" s="294" t="n"/>
      <c r="M643" s="294" t="n"/>
      <c r="N643" s="294" t="n"/>
      <c r="O643" s="298" t="n"/>
      <c r="P643" s="300" t="n"/>
      <c r="Q643" s="300" t="n"/>
      <c r="R643" s="268" t="n"/>
      <c r="S643" s="317" t="n"/>
      <c r="T643" s="314" t="n"/>
      <c r="U643" s="317" t="n"/>
      <c r="V643" s="268" t="n"/>
      <c r="W643" s="341" t="n"/>
      <c r="X643" s="291" t="n"/>
      <c r="Y643" s="114" t="n"/>
    </row>
    <row r="644">
      <c r="C644" s="320" t="n"/>
      <c r="D644" s="313" t="n"/>
      <c r="E644" s="291" t="n"/>
      <c r="F644" s="294" t="n"/>
      <c r="G644" s="295" t="n"/>
      <c r="H644" s="356" t="n"/>
      <c r="I644" s="341" t="n"/>
      <c r="J644" s="322" t="n"/>
      <c r="K644" s="357" t="n"/>
      <c r="L644" s="294" t="n"/>
      <c r="M644" s="294" t="n"/>
      <c r="N644" s="294" t="n"/>
      <c r="O644" s="298" t="n"/>
      <c r="P644" s="300" t="n"/>
      <c r="Q644" s="300" t="n"/>
      <c r="R644" s="268" t="n"/>
      <c r="S644" s="317" t="n"/>
      <c r="T644" s="314" t="n"/>
      <c r="U644" s="317" t="n"/>
      <c r="V644" s="268" t="n"/>
      <c r="W644" s="341" t="n"/>
      <c r="X644" s="291" t="n"/>
      <c r="Y644" s="114" t="n"/>
    </row>
    <row r="645">
      <c r="C645" s="320" t="n"/>
      <c r="D645" s="313" t="n"/>
      <c r="E645" s="291" t="n"/>
      <c r="F645" s="294" t="n"/>
      <c r="G645" s="295" t="n"/>
      <c r="H645" s="356" t="n"/>
      <c r="I645" s="341" t="n"/>
      <c r="J645" s="322" t="n"/>
      <c r="K645" s="357" t="n"/>
      <c r="L645" s="294" t="n"/>
      <c r="M645" s="294" t="n"/>
      <c r="N645" s="294" t="n"/>
      <c r="O645" s="298" t="n"/>
      <c r="P645" s="300" t="n"/>
      <c r="Q645" s="300" t="n"/>
      <c r="R645" s="268" t="n"/>
      <c r="S645" s="317" t="n"/>
      <c r="T645" s="314" t="n"/>
      <c r="U645" s="317" t="n"/>
      <c r="V645" s="268" t="n"/>
      <c r="W645" s="341" t="n"/>
      <c r="X645" s="291" t="n"/>
      <c r="Y645" s="114" t="n"/>
    </row>
    <row r="646">
      <c r="C646" s="320" t="n"/>
      <c r="D646" s="313" t="n"/>
      <c r="E646" s="291" t="n"/>
      <c r="F646" s="294" t="n"/>
      <c r="G646" s="295" t="n"/>
      <c r="H646" s="356" t="n"/>
      <c r="I646" s="341" t="n"/>
      <c r="J646" s="322" t="n"/>
      <c r="K646" s="357" t="n"/>
      <c r="L646" s="294" t="n"/>
      <c r="M646" s="294" t="n"/>
      <c r="N646" s="294" t="n"/>
      <c r="O646" s="298" t="n"/>
      <c r="P646" s="300" t="n"/>
      <c r="Q646" s="300" t="n"/>
      <c r="R646" s="268" t="n"/>
      <c r="S646" s="317" t="n"/>
      <c r="T646" s="314" t="n"/>
      <c r="U646" s="317" t="n"/>
      <c r="V646" s="268" t="n"/>
      <c r="W646" s="341" t="n"/>
      <c r="X646" s="291" t="n"/>
      <c r="Y646" s="114" t="n"/>
    </row>
    <row r="647">
      <c r="C647" s="320" t="n"/>
      <c r="D647" s="313" t="n"/>
      <c r="E647" s="291" t="n"/>
      <c r="F647" s="294" t="n"/>
      <c r="G647" s="295" t="n"/>
      <c r="H647" s="356" t="n"/>
      <c r="I647" s="341" t="n"/>
      <c r="J647" s="322" t="n"/>
      <c r="K647" s="357" t="n"/>
      <c r="L647" s="294" t="n"/>
      <c r="M647" s="294" t="n"/>
      <c r="N647" s="294" t="n"/>
      <c r="O647" s="298" t="n"/>
      <c r="P647" s="300" t="n"/>
      <c r="Q647" s="300" t="n"/>
      <c r="R647" s="268" t="n"/>
      <c r="S647" s="317" t="n"/>
      <c r="T647" s="314" t="n"/>
      <c r="U647" s="317" t="n"/>
      <c r="V647" s="268" t="n"/>
      <c r="W647" s="341" t="n"/>
      <c r="X647" s="291" t="n"/>
      <c r="Y647" s="114" t="n"/>
    </row>
    <row r="648">
      <c r="C648" s="320" t="n"/>
      <c r="D648" s="313" t="n"/>
      <c r="E648" s="291" t="n"/>
      <c r="F648" s="294" t="n"/>
      <c r="G648" s="295" t="n"/>
      <c r="H648" s="356" t="n"/>
      <c r="I648" s="341" t="n"/>
      <c r="J648" s="322" t="n"/>
      <c r="K648" s="357" t="n"/>
      <c r="L648" s="294" t="n"/>
      <c r="M648" s="294" t="n"/>
      <c r="N648" s="294" t="n"/>
      <c r="O648" s="298" t="n"/>
      <c r="P648" s="300" t="n"/>
      <c r="Q648" s="300" t="n"/>
      <c r="R648" s="268" t="n"/>
      <c r="S648" s="317" t="n"/>
      <c r="T648" s="314" t="n"/>
      <c r="U648" s="317" t="n"/>
      <c r="V648" s="268" t="n"/>
      <c r="W648" s="341" t="n"/>
      <c r="X648" s="291" t="n"/>
      <c r="Y648" s="114" t="n"/>
    </row>
    <row r="649">
      <c r="C649" s="320" t="n"/>
      <c r="D649" s="313" t="n"/>
      <c r="E649" s="291" t="n"/>
      <c r="F649" s="294" t="n"/>
      <c r="G649" s="295" t="n"/>
      <c r="H649" s="356" t="n"/>
      <c r="I649" s="341" t="n"/>
      <c r="J649" s="322" t="n"/>
      <c r="K649" s="357" t="n"/>
      <c r="L649" s="294" t="n"/>
      <c r="M649" s="294" t="n"/>
      <c r="N649" s="294" t="n"/>
      <c r="O649" s="298" t="n"/>
      <c r="P649" s="300" t="n"/>
      <c r="Q649" s="300" t="n"/>
      <c r="R649" s="268" t="n"/>
      <c r="S649" s="317" t="n"/>
      <c r="T649" s="314" t="n"/>
      <c r="U649" s="317" t="n"/>
      <c r="V649" s="268" t="n"/>
      <c r="W649" s="341" t="n"/>
      <c r="X649" s="291" t="n"/>
      <c r="Y649" s="114" t="n"/>
    </row>
    <row r="650">
      <c r="C650" s="320" t="n"/>
      <c r="D650" s="313" t="n"/>
      <c r="E650" s="291" t="n"/>
      <c r="F650" s="294" t="n"/>
      <c r="G650" s="295" t="n"/>
      <c r="H650" s="356" t="n"/>
      <c r="I650" s="341" t="n"/>
      <c r="J650" s="322" t="n"/>
      <c r="K650" s="357" t="n"/>
      <c r="L650" s="294" t="n"/>
      <c r="M650" s="294" t="n"/>
      <c r="N650" s="294" t="n"/>
      <c r="O650" s="298" t="n"/>
      <c r="P650" s="300" t="n"/>
      <c r="Q650" s="300" t="n"/>
      <c r="R650" s="268" t="n"/>
      <c r="S650" s="317" t="n"/>
      <c r="T650" s="314" t="n"/>
      <c r="U650" s="317" t="n"/>
      <c r="V650" s="268" t="n"/>
      <c r="W650" s="341" t="n"/>
      <c r="X650" s="291" t="n"/>
      <c r="Y650" s="114" t="n"/>
    </row>
    <row r="651">
      <c r="C651" s="320" t="n"/>
      <c r="D651" s="313" t="n"/>
      <c r="E651" s="291" t="n"/>
      <c r="F651" s="294" t="n"/>
      <c r="G651" s="295" t="n"/>
      <c r="H651" s="356" t="n"/>
      <c r="I651" s="341" t="n"/>
      <c r="J651" s="322" t="n"/>
      <c r="K651" s="357" t="n"/>
      <c r="L651" s="294" t="n"/>
      <c r="M651" s="294" t="n"/>
      <c r="N651" s="294" t="n"/>
      <c r="O651" s="298" t="n"/>
      <c r="P651" s="300" t="n"/>
      <c r="Q651" s="300" t="n"/>
      <c r="R651" s="268" t="n"/>
      <c r="S651" s="317" t="n"/>
      <c r="T651" s="314" t="n"/>
      <c r="U651" s="317" t="n"/>
      <c r="V651" s="268" t="n"/>
      <c r="W651" s="341" t="n"/>
      <c r="X651" s="291" t="n"/>
      <c r="Y651" s="114" t="n"/>
    </row>
    <row r="652">
      <c r="C652" s="320" t="n"/>
      <c r="D652" s="313" t="n"/>
      <c r="E652" s="291" t="n"/>
      <c r="F652" s="294" t="n"/>
      <c r="G652" s="295" t="n"/>
      <c r="H652" s="356" t="n"/>
      <c r="I652" s="341" t="n"/>
      <c r="J652" s="322" t="n"/>
      <c r="K652" s="357" t="n"/>
      <c r="L652" s="294" t="n"/>
      <c r="M652" s="294" t="n"/>
      <c r="N652" s="294" t="n"/>
      <c r="O652" s="298" t="n"/>
      <c r="P652" s="300" t="n"/>
      <c r="Q652" s="300" t="n"/>
      <c r="R652" s="268" t="n"/>
      <c r="S652" s="317" t="n"/>
      <c r="T652" s="314" t="n"/>
      <c r="U652" s="317" t="n"/>
      <c r="V652" s="268" t="n"/>
      <c r="W652" s="341" t="n"/>
      <c r="X652" s="291" t="n"/>
      <c r="Y652" s="114" t="n"/>
    </row>
    <row r="653">
      <c r="C653" s="320" t="n"/>
      <c r="D653" s="313" t="n"/>
      <c r="E653" s="291" t="n"/>
      <c r="F653" s="294" t="n"/>
      <c r="G653" s="295" t="n"/>
      <c r="H653" s="356" t="n"/>
      <c r="I653" s="341" t="n"/>
      <c r="J653" s="322" t="n"/>
      <c r="K653" s="357" t="n"/>
      <c r="L653" s="294" t="n"/>
      <c r="M653" s="294" t="n"/>
      <c r="N653" s="294" t="n"/>
      <c r="O653" s="298" t="n"/>
      <c r="P653" s="300" t="n"/>
      <c r="Q653" s="300" t="n"/>
      <c r="R653" s="268" t="n"/>
      <c r="S653" s="317" t="n"/>
      <c r="T653" s="314" t="n"/>
      <c r="U653" s="317" t="n"/>
      <c r="V653" s="268" t="n"/>
      <c r="W653" s="341" t="n"/>
      <c r="X653" s="291" t="n"/>
      <c r="Y653" s="114" t="n"/>
    </row>
    <row r="654">
      <c r="C654" s="320" t="n"/>
      <c r="D654" s="313" t="n"/>
      <c r="E654" s="291" t="n"/>
      <c r="F654" s="294" t="n"/>
      <c r="G654" s="295" t="n"/>
      <c r="H654" s="356" t="n"/>
      <c r="I654" s="341" t="n"/>
      <c r="J654" s="322" t="n"/>
      <c r="K654" s="357" t="n"/>
      <c r="L654" s="294" t="n"/>
      <c r="M654" s="294" t="n"/>
      <c r="N654" s="294" t="n"/>
      <c r="O654" s="298" t="n"/>
      <c r="P654" s="300" t="n"/>
      <c r="Q654" s="300" t="n"/>
      <c r="R654" s="268" t="n"/>
      <c r="S654" s="317" t="n"/>
      <c r="T654" s="314" t="n"/>
      <c r="U654" s="317" t="n"/>
      <c r="V654" s="268" t="n"/>
      <c r="W654" s="341" t="n"/>
      <c r="X654" s="291" t="n"/>
      <c r="Y654" s="114" t="n"/>
    </row>
    <row r="655">
      <c r="C655" s="320" t="n"/>
      <c r="D655" s="313" t="n"/>
      <c r="E655" s="291" t="n"/>
      <c r="F655" s="294" t="n"/>
      <c r="G655" s="295" t="n"/>
      <c r="H655" s="356" t="n"/>
      <c r="I655" s="341" t="n"/>
      <c r="J655" s="322" t="n"/>
      <c r="K655" s="357" t="n"/>
      <c r="L655" s="294" t="n"/>
      <c r="M655" s="294" t="n"/>
      <c r="N655" s="294" t="n"/>
      <c r="O655" s="298" t="n"/>
      <c r="P655" s="300" t="n"/>
      <c r="Q655" s="300" t="n"/>
      <c r="R655" s="268" t="n"/>
      <c r="S655" s="317" t="n"/>
      <c r="T655" s="314" t="n"/>
      <c r="U655" s="317" t="n"/>
      <c r="V655" s="268" t="n"/>
      <c r="W655" s="341" t="n"/>
      <c r="X655" s="291" t="n"/>
      <c r="Y655" s="114" t="n"/>
    </row>
    <row r="656">
      <c r="C656" s="320" t="n"/>
      <c r="D656" s="313" t="n"/>
      <c r="E656" s="291" t="n"/>
      <c r="F656" s="294" t="n"/>
      <c r="G656" s="295" t="n"/>
      <c r="H656" s="356" t="n"/>
      <c r="I656" s="341" t="n"/>
      <c r="J656" s="322" t="n"/>
      <c r="K656" s="357" t="n"/>
      <c r="L656" s="294" t="n"/>
      <c r="M656" s="294" t="n"/>
      <c r="N656" s="294" t="n"/>
      <c r="O656" s="298" t="n"/>
      <c r="P656" s="300" t="n"/>
      <c r="Q656" s="300" t="n"/>
      <c r="R656" s="268" t="n"/>
      <c r="S656" s="317" t="n"/>
      <c r="T656" s="314" t="n"/>
      <c r="U656" s="317" t="n"/>
      <c r="V656" s="268" t="n"/>
      <c r="W656" s="341" t="n"/>
      <c r="X656" s="291" t="n"/>
      <c r="Y656" s="114" t="n"/>
    </row>
    <row r="657">
      <c r="C657" s="320" t="n"/>
      <c r="D657" s="313" t="n"/>
      <c r="E657" s="291" t="n"/>
      <c r="F657" s="294" t="n"/>
      <c r="G657" s="295" t="n"/>
      <c r="H657" s="356" t="n"/>
      <c r="I657" s="341" t="n"/>
      <c r="J657" s="322" t="n"/>
      <c r="K657" s="357" t="n"/>
      <c r="L657" s="294" t="n"/>
      <c r="M657" s="294" t="n"/>
      <c r="N657" s="294" t="n"/>
      <c r="O657" s="298" t="n"/>
      <c r="P657" s="300" t="n"/>
      <c r="Q657" s="300" t="n"/>
      <c r="R657" s="268" t="n"/>
      <c r="S657" s="317" t="n"/>
      <c r="T657" s="314" t="n"/>
      <c r="U657" s="317" t="n"/>
      <c r="V657" s="268" t="n"/>
      <c r="W657" s="341" t="n"/>
      <c r="X657" s="291" t="n"/>
      <c r="Y657" s="114" t="n"/>
    </row>
    <row r="658">
      <c r="C658" s="320" t="n"/>
      <c r="D658" s="313" t="n"/>
      <c r="E658" s="291" t="n"/>
      <c r="F658" s="294" t="n"/>
      <c r="G658" s="295" t="n"/>
      <c r="H658" s="356" t="n"/>
      <c r="I658" s="341" t="n"/>
      <c r="J658" s="322" t="n"/>
      <c r="K658" s="357" t="n"/>
      <c r="L658" s="294" t="n"/>
      <c r="M658" s="294" t="n"/>
      <c r="N658" s="294" t="n"/>
      <c r="O658" s="298" t="n"/>
      <c r="P658" s="300" t="n"/>
      <c r="Q658" s="300" t="n"/>
      <c r="R658" s="268" t="n"/>
      <c r="S658" s="317" t="n"/>
      <c r="T658" s="314" t="n"/>
      <c r="U658" s="317" t="n"/>
      <c r="V658" s="268" t="n"/>
      <c r="W658" s="341" t="n"/>
      <c r="X658" s="291" t="n"/>
      <c r="Y658" s="114" t="n"/>
    </row>
    <row r="659">
      <c r="C659" s="320" t="n"/>
      <c r="D659" s="313" t="n"/>
      <c r="E659" s="291" t="n"/>
      <c r="F659" s="294" t="n"/>
      <c r="G659" s="295" t="n"/>
      <c r="H659" s="356" t="n"/>
      <c r="I659" s="341" t="n"/>
      <c r="J659" s="322" t="n"/>
      <c r="K659" s="357" t="n"/>
      <c r="L659" s="294" t="n"/>
      <c r="M659" s="294" t="n"/>
      <c r="N659" s="294" t="n"/>
      <c r="O659" s="298" t="n"/>
      <c r="P659" s="300" t="n"/>
      <c r="Q659" s="300" t="n"/>
      <c r="R659" s="268" t="n"/>
      <c r="S659" s="317" t="n"/>
      <c r="T659" s="314" t="n"/>
      <c r="U659" s="317" t="n"/>
      <c r="V659" s="268" t="n"/>
      <c r="W659" s="341" t="n"/>
      <c r="X659" s="291" t="n"/>
      <c r="Y659" s="114" t="n"/>
    </row>
    <row r="660">
      <c r="C660" s="320" t="n"/>
      <c r="D660" s="313" t="n"/>
      <c r="E660" s="291" t="n"/>
      <c r="F660" s="294" t="n"/>
      <c r="G660" s="295" t="n"/>
      <c r="H660" s="356" t="n"/>
      <c r="I660" s="341" t="n"/>
      <c r="J660" s="322" t="n"/>
      <c r="K660" s="357" t="n"/>
      <c r="L660" s="294" t="n"/>
      <c r="M660" s="294" t="n"/>
      <c r="N660" s="294" t="n"/>
      <c r="O660" s="298" t="n"/>
      <c r="P660" s="300" t="n"/>
      <c r="Q660" s="300" t="n"/>
      <c r="R660" s="268" t="n"/>
      <c r="S660" s="317" t="n"/>
      <c r="T660" s="314" t="n"/>
      <c r="U660" s="317" t="n"/>
      <c r="V660" s="268" t="n"/>
      <c r="W660" s="341" t="n"/>
      <c r="X660" s="291" t="n"/>
      <c r="Y660" s="114" t="n"/>
    </row>
    <row r="661">
      <c r="C661" s="320" t="n"/>
      <c r="D661" s="313" t="n"/>
      <c r="E661" s="291" t="n"/>
      <c r="F661" s="294" t="n"/>
      <c r="G661" s="295" t="n"/>
      <c r="H661" s="356" t="n"/>
      <c r="I661" s="341" t="n"/>
      <c r="J661" s="322" t="n"/>
      <c r="K661" s="357" t="n"/>
      <c r="L661" s="294" t="n"/>
      <c r="M661" s="294" t="n"/>
      <c r="N661" s="294" t="n"/>
      <c r="O661" s="298" t="n"/>
      <c r="P661" s="300" t="n"/>
      <c r="Q661" s="300" t="n"/>
      <c r="R661" s="268" t="n"/>
      <c r="S661" s="317" t="n"/>
      <c r="T661" s="314" t="n"/>
      <c r="U661" s="317" t="n"/>
      <c r="V661" s="268" t="n"/>
      <c r="W661" s="341" t="n"/>
      <c r="X661" s="291" t="n"/>
      <c r="Y661" s="114" t="n"/>
    </row>
    <row r="662">
      <c r="C662" s="320" t="n"/>
      <c r="D662" s="313" t="n"/>
      <c r="E662" s="291" t="n"/>
      <c r="F662" s="294" t="n"/>
      <c r="G662" s="295" t="n"/>
      <c r="H662" s="356" t="n"/>
      <c r="I662" s="341" t="n"/>
      <c r="J662" s="322" t="n"/>
      <c r="K662" s="357" t="n"/>
      <c r="L662" s="294" t="n"/>
      <c r="M662" s="294" t="n"/>
      <c r="N662" s="294" t="n"/>
      <c r="O662" s="298" t="n"/>
      <c r="P662" s="300" t="n"/>
      <c r="Q662" s="300" t="n"/>
      <c r="R662" s="268" t="n"/>
      <c r="S662" s="317" t="n"/>
      <c r="T662" s="314" t="n"/>
      <c r="U662" s="317" t="n"/>
      <c r="V662" s="268" t="n"/>
      <c r="W662" s="341" t="n"/>
      <c r="X662" s="291" t="n"/>
      <c r="Y662" s="114" t="n"/>
    </row>
    <row r="663">
      <c r="C663" s="320" t="n"/>
      <c r="D663" s="313" t="n"/>
      <c r="E663" s="291" t="n"/>
      <c r="F663" s="294" t="n"/>
      <c r="G663" s="295" t="n"/>
      <c r="H663" s="356" t="n"/>
      <c r="I663" s="341" t="n"/>
      <c r="J663" s="322" t="n"/>
      <c r="K663" s="357" t="n"/>
      <c r="L663" s="294" t="n"/>
      <c r="M663" s="294" t="n"/>
      <c r="N663" s="294" t="n"/>
      <c r="O663" s="298" t="n"/>
      <c r="P663" s="300" t="n"/>
      <c r="Q663" s="300" t="n"/>
      <c r="R663" s="268" t="n"/>
      <c r="S663" s="317" t="n"/>
      <c r="T663" s="314" t="n"/>
      <c r="U663" s="317" t="n"/>
      <c r="V663" s="268" t="n"/>
      <c r="W663" s="341" t="n"/>
      <c r="X663" s="291" t="n"/>
      <c r="Y663" s="114" t="n"/>
    </row>
    <row r="664">
      <c r="C664" s="320" t="n"/>
      <c r="D664" s="313" t="n"/>
      <c r="E664" s="291" t="n"/>
      <c r="F664" s="294" t="n"/>
      <c r="G664" s="295" t="n"/>
      <c r="H664" s="356" t="n"/>
      <c r="I664" s="341" t="n"/>
      <c r="J664" s="322" t="n"/>
      <c r="K664" s="357" t="n"/>
      <c r="L664" s="294" t="n"/>
      <c r="M664" s="294" t="n"/>
      <c r="N664" s="294" t="n"/>
      <c r="O664" s="298" t="n"/>
      <c r="P664" s="300" t="n"/>
      <c r="Q664" s="300" t="n"/>
      <c r="R664" s="268" t="n"/>
      <c r="S664" s="317" t="n"/>
      <c r="T664" s="314" t="n"/>
      <c r="U664" s="317" t="n"/>
      <c r="V664" s="268" t="n"/>
      <c r="W664" s="341" t="n"/>
      <c r="X664" s="291" t="n"/>
      <c r="Y664" s="114" t="n"/>
    </row>
    <row r="665">
      <c r="C665" s="320" t="n"/>
      <c r="D665" s="313" t="n"/>
      <c r="E665" s="291" t="n"/>
      <c r="F665" s="294" t="n"/>
      <c r="G665" s="295" t="n"/>
      <c r="H665" s="356" t="n"/>
      <c r="I665" s="341" t="n"/>
      <c r="J665" s="322" t="n"/>
      <c r="K665" s="357" t="n"/>
      <c r="L665" s="294" t="n"/>
      <c r="M665" s="294" t="n"/>
      <c r="N665" s="294" t="n"/>
      <c r="O665" s="298" t="n"/>
      <c r="P665" s="300" t="n"/>
      <c r="Q665" s="300" t="n"/>
      <c r="R665" s="268" t="n"/>
      <c r="S665" s="317" t="n"/>
      <c r="T665" s="314" t="n"/>
      <c r="U665" s="317" t="n"/>
      <c r="V665" s="268" t="n"/>
      <c r="W665" s="341" t="n"/>
      <c r="X665" s="291" t="n"/>
      <c r="Y665" s="114" t="n"/>
    </row>
    <row r="666">
      <c r="C666" s="320" t="n"/>
      <c r="D666" s="313" t="n"/>
      <c r="E666" s="291" t="n"/>
      <c r="F666" s="294" t="n"/>
      <c r="G666" s="295" t="n"/>
      <c r="H666" s="356" t="n"/>
      <c r="I666" s="341" t="n"/>
      <c r="J666" s="322" t="n"/>
      <c r="K666" s="357" t="n"/>
      <c r="L666" s="294" t="n"/>
      <c r="M666" s="294" t="n"/>
      <c r="N666" s="294" t="n"/>
      <c r="O666" s="298" t="n"/>
      <c r="P666" s="300" t="n"/>
      <c r="Q666" s="300" t="n"/>
      <c r="R666" s="268" t="n"/>
      <c r="S666" s="317" t="n"/>
      <c r="T666" s="314" t="n"/>
      <c r="U666" s="317" t="n"/>
      <c r="V666" s="268" t="n"/>
      <c r="W666" s="341" t="n"/>
      <c r="X666" s="291" t="n"/>
      <c r="Y666" s="114" t="n"/>
    </row>
    <row r="667">
      <c r="C667" s="320" t="n"/>
      <c r="D667" s="313" t="n"/>
      <c r="E667" s="291" t="n"/>
      <c r="F667" s="294" t="n"/>
      <c r="G667" s="295" t="n"/>
      <c r="H667" s="356" t="n"/>
      <c r="I667" s="341" t="n"/>
      <c r="J667" s="322" t="n"/>
      <c r="K667" s="357" t="n"/>
      <c r="L667" s="294" t="n"/>
      <c r="M667" s="294" t="n"/>
      <c r="N667" s="294" t="n"/>
      <c r="O667" s="298" t="n"/>
      <c r="P667" s="300" t="n"/>
      <c r="Q667" s="300" t="n"/>
      <c r="R667" s="268" t="n"/>
      <c r="S667" s="317" t="n"/>
      <c r="T667" s="314" t="n"/>
      <c r="U667" s="317" t="n"/>
      <c r="V667" s="268" t="n"/>
      <c r="W667" s="341" t="n"/>
      <c r="X667" s="291" t="n"/>
      <c r="Y667" s="114" t="n"/>
    </row>
    <row r="668">
      <c r="C668" s="320" t="n"/>
      <c r="D668" s="313" t="n"/>
      <c r="E668" s="291" t="n"/>
      <c r="F668" s="294" t="n"/>
      <c r="G668" s="295" t="n"/>
      <c r="H668" s="356" t="n"/>
      <c r="I668" s="341" t="n"/>
      <c r="J668" s="322" t="n"/>
      <c r="K668" s="357" t="n"/>
      <c r="L668" s="294" t="n"/>
      <c r="M668" s="294" t="n"/>
      <c r="N668" s="294" t="n"/>
      <c r="O668" s="298" t="n"/>
      <c r="P668" s="300" t="n"/>
      <c r="Q668" s="300" t="n"/>
      <c r="R668" s="268" t="n"/>
      <c r="S668" s="317" t="n"/>
      <c r="T668" s="314" t="n"/>
      <c r="U668" s="317" t="n"/>
      <c r="V668" s="268" t="n"/>
      <c r="W668" s="341" t="n"/>
      <c r="X668" s="291" t="n"/>
      <c r="Y668" s="114" t="n"/>
    </row>
    <row r="669">
      <c r="C669" s="320" t="n"/>
      <c r="D669" s="313" t="n"/>
      <c r="E669" s="291" t="n"/>
      <c r="F669" s="294" t="n"/>
      <c r="G669" s="295" t="n"/>
      <c r="H669" s="356" t="n"/>
      <c r="I669" s="341" t="n"/>
      <c r="J669" s="322" t="n"/>
      <c r="K669" s="357" t="n"/>
      <c r="L669" s="294" t="n"/>
      <c r="M669" s="294" t="n"/>
      <c r="N669" s="294" t="n"/>
      <c r="O669" s="298" t="n"/>
      <c r="P669" s="300" t="n"/>
      <c r="Q669" s="300" t="n"/>
      <c r="R669" s="268" t="n"/>
      <c r="S669" s="317" t="n"/>
      <c r="T669" s="314" t="n"/>
      <c r="U669" s="317" t="n"/>
      <c r="V669" s="268" t="n"/>
      <c r="W669" s="341" t="n"/>
      <c r="X669" s="291" t="n"/>
      <c r="Y669" s="114" t="n"/>
    </row>
    <row r="670">
      <c r="C670" s="320" t="n"/>
      <c r="D670" s="313" t="n"/>
      <c r="E670" s="291" t="n"/>
      <c r="F670" s="294" t="n"/>
      <c r="G670" s="295" t="n"/>
      <c r="H670" s="356" t="n"/>
      <c r="I670" s="341" t="n"/>
      <c r="J670" s="322" t="n"/>
      <c r="K670" s="357" t="n"/>
      <c r="L670" s="294" t="n"/>
      <c r="M670" s="294" t="n"/>
      <c r="N670" s="294" t="n"/>
      <c r="O670" s="298" t="n"/>
      <c r="P670" s="300" t="n"/>
      <c r="Q670" s="300" t="n"/>
      <c r="R670" s="268" t="n"/>
      <c r="S670" s="317" t="n"/>
      <c r="T670" s="314" t="n"/>
      <c r="U670" s="317" t="n"/>
      <c r="V670" s="268" t="n"/>
      <c r="W670" s="341" t="n"/>
      <c r="X670" s="291" t="n"/>
      <c r="Y670" s="114" t="n"/>
    </row>
    <row r="671">
      <c r="C671" s="320" t="n"/>
      <c r="D671" s="313" t="n"/>
      <c r="E671" s="291" t="n"/>
      <c r="F671" s="294" t="n"/>
      <c r="G671" s="295" t="n"/>
      <c r="H671" s="356" t="n"/>
      <c r="I671" s="341" t="n"/>
      <c r="J671" s="322" t="n"/>
      <c r="K671" s="357" t="n"/>
      <c r="L671" s="294" t="n"/>
      <c r="M671" s="294" t="n"/>
      <c r="N671" s="294" t="n"/>
      <c r="O671" s="298" t="n"/>
      <c r="P671" s="300" t="n"/>
      <c r="Q671" s="300" t="n"/>
      <c r="R671" s="268" t="n"/>
      <c r="S671" s="317" t="n"/>
      <c r="T671" s="314" t="n"/>
      <c r="U671" s="317" t="n"/>
      <c r="V671" s="268" t="n"/>
      <c r="W671" s="341" t="n"/>
      <c r="X671" s="291" t="n"/>
      <c r="Y671" s="114" t="n"/>
    </row>
    <row r="672">
      <c r="C672" s="320" t="n"/>
      <c r="D672" s="313" t="n"/>
      <c r="E672" s="291" t="n"/>
      <c r="F672" s="294" t="n"/>
      <c r="G672" s="295" t="n"/>
      <c r="H672" s="356" t="n"/>
      <c r="I672" s="341" t="n"/>
      <c r="J672" s="322" t="n"/>
      <c r="K672" s="357" t="n"/>
      <c r="L672" s="294" t="n"/>
      <c r="M672" s="294" t="n"/>
      <c r="N672" s="294" t="n"/>
      <c r="O672" s="298" t="n"/>
      <c r="P672" s="300" t="n"/>
      <c r="Q672" s="300" t="n"/>
      <c r="R672" s="268" t="n"/>
      <c r="S672" s="317" t="n"/>
      <c r="T672" s="314" t="n"/>
      <c r="U672" s="317" t="n"/>
      <c r="V672" s="268" t="n"/>
      <c r="W672" s="341" t="n"/>
      <c r="X672" s="291" t="n"/>
      <c r="Y672" s="114" t="n"/>
    </row>
    <row r="673">
      <c r="C673" s="320" t="n"/>
      <c r="D673" s="313" t="n"/>
      <c r="E673" s="291" t="n"/>
      <c r="F673" s="294" t="n"/>
      <c r="G673" s="295" t="n"/>
      <c r="H673" s="356" t="n"/>
      <c r="I673" s="341" t="n"/>
      <c r="J673" s="322" t="n"/>
      <c r="K673" s="357" t="n"/>
      <c r="L673" s="294" t="n"/>
      <c r="M673" s="294" t="n"/>
      <c r="N673" s="294" t="n"/>
      <c r="O673" s="298" t="n"/>
      <c r="P673" s="300" t="n"/>
      <c r="Q673" s="300" t="n"/>
      <c r="R673" s="268" t="n"/>
      <c r="S673" s="317" t="n"/>
      <c r="T673" s="314" t="n"/>
      <c r="U673" s="317" t="n"/>
      <c r="V673" s="268" t="n"/>
      <c r="W673" s="341" t="n"/>
      <c r="X673" s="291" t="n"/>
      <c r="Y673" s="114" t="n"/>
    </row>
    <row r="674">
      <c r="C674" s="320" t="n"/>
      <c r="D674" s="313" t="n"/>
      <c r="E674" s="291" t="n"/>
      <c r="F674" s="294" t="n"/>
      <c r="G674" s="295" t="n"/>
      <c r="H674" s="356" t="n"/>
      <c r="I674" s="341" t="n"/>
      <c r="J674" s="322" t="n"/>
      <c r="K674" s="357" t="n"/>
      <c r="L674" s="294" t="n"/>
      <c r="M674" s="294" t="n"/>
      <c r="N674" s="294" t="n"/>
      <c r="O674" s="298" t="n"/>
      <c r="P674" s="300" t="n"/>
      <c r="Q674" s="300" t="n"/>
      <c r="R674" s="268" t="n"/>
      <c r="S674" s="317" t="n"/>
      <c r="T674" s="314" t="n"/>
      <c r="U674" s="317" t="n"/>
      <c r="V674" s="268" t="n"/>
      <c r="W674" s="341" t="n"/>
      <c r="X674" s="291" t="n"/>
      <c r="Y674" s="114" t="n"/>
    </row>
    <row r="675">
      <c r="C675" s="320" t="n"/>
      <c r="D675" s="313" t="n"/>
      <c r="E675" s="291" t="n"/>
      <c r="F675" s="294" t="n"/>
      <c r="G675" s="295" t="n"/>
      <c r="H675" s="356" t="n"/>
      <c r="I675" s="341" t="n"/>
      <c r="J675" s="322" t="n"/>
      <c r="K675" s="357" t="n"/>
      <c r="L675" s="294" t="n"/>
      <c r="M675" s="294" t="n"/>
      <c r="N675" s="294" t="n"/>
      <c r="O675" s="298" t="n"/>
      <c r="P675" s="300" t="n"/>
      <c r="Q675" s="300" t="n"/>
      <c r="R675" s="268" t="n"/>
      <c r="S675" s="317" t="n"/>
      <c r="T675" s="314" t="n"/>
      <c r="U675" s="317" t="n"/>
      <c r="V675" s="268" t="n"/>
      <c r="W675" s="341" t="n"/>
      <c r="X675" s="291" t="n"/>
      <c r="Y675" s="114" t="n"/>
    </row>
    <row r="676">
      <c r="C676" s="320" t="n"/>
      <c r="D676" s="313" t="n"/>
      <c r="E676" s="291" t="n"/>
      <c r="F676" s="294" t="n"/>
      <c r="G676" s="295" t="n"/>
      <c r="H676" s="356" t="n"/>
      <c r="I676" s="341" t="n"/>
      <c r="J676" s="322" t="n"/>
      <c r="K676" s="357" t="n"/>
      <c r="L676" s="294" t="n"/>
      <c r="M676" s="294" t="n"/>
      <c r="N676" s="294" t="n"/>
      <c r="O676" s="298" t="n"/>
      <c r="P676" s="300" t="n"/>
      <c r="Q676" s="300" t="n"/>
      <c r="R676" s="268" t="n"/>
      <c r="S676" s="317" t="n"/>
      <c r="T676" s="314" t="n"/>
      <c r="U676" s="317" t="n"/>
      <c r="V676" s="268" t="n"/>
      <c r="W676" s="341" t="n"/>
      <c r="X676" s="291" t="n"/>
      <c r="Y676" s="114" t="n"/>
    </row>
    <row r="677">
      <c r="C677" s="320" t="n"/>
      <c r="D677" s="313" t="n"/>
      <c r="E677" s="291" t="n"/>
      <c r="F677" s="294" t="n"/>
      <c r="G677" s="295" t="n"/>
      <c r="H677" s="356" t="n"/>
      <c r="I677" s="341" t="n"/>
      <c r="J677" s="322" t="n"/>
      <c r="K677" s="357" t="n"/>
      <c r="L677" s="294" t="n"/>
      <c r="M677" s="294" t="n"/>
      <c r="N677" s="294" t="n"/>
      <c r="O677" s="298" t="n"/>
      <c r="P677" s="300" t="n"/>
      <c r="Q677" s="300" t="n"/>
      <c r="R677" s="268" t="n"/>
      <c r="S677" s="317" t="n"/>
      <c r="T677" s="314" t="n"/>
      <c r="U677" s="317" t="n"/>
      <c r="V677" s="268" t="n"/>
      <c r="W677" s="341" t="n"/>
      <c r="X677" s="291" t="n"/>
      <c r="Y677" s="114" t="n"/>
    </row>
    <row r="678">
      <c r="C678" s="320" t="n"/>
      <c r="D678" s="313" t="n"/>
      <c r="E678" s="291" t="n"/>
      <c r="F678" s="294" t="n"/>
      <c r="G678" s="295" t="n"/>
      <c r="H678" s="356" t="n"/>
      <c r="I678" s="341" t="n"/>
      <c r="J678" s="322" t="n"/>
      <c r="K678" s="357" t="n"/>
      <c r="L678" s="294" t="n"/>
      <c r="M678" s="294" t="n"/>
      <c r="N678" s="294" t="n"/>
      <c r="O678" s="298" t="n"/>
      <c r="P678" s="300" t="n"/>
      <c r="Q678" s="300" t="n"/>
      <c r="R678" s="268" t="n"/>
      <c r="S678" s="317" t="n"/>
      <c r="T678" s="314" t="n"/>
      <c r="U678" s="317" t="n"/>
      <c r="V678" s="268" t="n"/>
      <c r="W678" s="341" t="n"/>
      <c r="X678" s="291" t="n"/>
      <c r="Y678" s="114" t="n"/>
    </row>
    <row r="679">
      <c r="C679" s="320" t="n"/>
      <c r="D679" s="313" t="n"/>
      <c r="E679" s="291" t="n"/>
      <c r="F679" s="294" t="n"/>
      <c r="G679" s="295" t="n"/>
      <c r="H679" s="356" t="n"/>
      <c r="I679" s="341" t="n"/>
      <c r="J679" s="322" t="n"/>
      <c r="K679" s="357" t="n"/>
      <c r="L679" s="294" t="n"/>
      <c r="M679" s="294" t="n"/>
      <c r="N679" s="294" t="n"/>
      <c r="O679" s="298" t="n"/>
      <c r="P679" s="300" t="n"/>
      <c r="Q679" s="300" t="n"/>
      <c r="R679" s="268" t="n"/>
      <c r="S679" s="317" t="n"/>
      <c r="T679" s="314" t="n"/>
      <c r="U679" s="317" t="n"/>
      <c r="V679" s="268" t="n"/>
      <c r="W679" s="341" t="n"/>
      <c r="X679" s="291" t="n"/>
      <c r="Y679" s="114" t="n"/>
    </row>
    <row r="680">
      <c r="C680" s="320" t="n"/>
      <c r="D680" s="313" t="n"/>
      <c r="E680" s="291" t="n"/>
      <c r="F680" s="294" t="n"/>
      <c r="G680" s="295" t="n"/>
      <c r="H680" s="356" t="n"/>
      <c r="I680" s="341" t="n"/>
      <c r="J680" s="322" t="n"/>
      <c r="K680" s="357" t="n"/>
      <c r="L680" s="294" t="n"/>
      <c r="M680" s="294" t="n"/>
      <c r="N680" s="294" t="n"/>
      <c r="O680" s="298" t="n"/>
      <c r="P680" s="300" t="n"/>
      <c r="Q680" s="300" t="n"/>
      <c r="R680" s="268" t="n"/>
      <c r="S680" s="317" t="n"/>
      <c r="T680" s="314" t="n"/>
      <c r="U680" s="317" t="n"/>
      <c r="V680" s="268" t="n"/>
      <c r="W680" s="341" t="n"/>
      <c r="X680" s="291" t="n"/>
      <c r="Y680" s="114" t="n"/>
    </row>
    <row r="681">
      <c r="C681" s="320" t="n"/>
      <c r="D681" s="313" t="n"/>
      <c r="E681" s="291" t="n"/>
      <c r="F681" s="294" t="n"/>
      <c r="G681" s="295" t="n"/>
      <c r="H681" s="356" t="n"/>
      <c r="I681" s="341" t="n"/>
      <c r="J681" s="322" t="n"/>
      <c r="K681" s="357" t="n"/>
      <c r="L681" s="294" t="n"/>
      <c r="M681" s="294" t="n"/>
      <c r="N681" s="294" t="n"/>
      <c r="O681" s="298" t="n"/>
      <c r="P681" s="300" t="n"/>
      <c r="Q681" s="300" t="n"/>
      <c r="R681" s="268" t="n"/>
      <c r="S681" s="317" t="n"/>
      <c r="T681" s="314" t="n"/>
      <c r="U681" s="317" t="n"/>
      <c r="V681" s="268" t="n"/>
      <c r="W681" s="341" t="n"/>
      <c r="X681" s="291" t="n"/>
      <c r="Y681" s="114" t="n"/>
    </row>
    <row r="682">
      <c r="C682" s="320" t="n"/>
      <c r="D682" s="313" t="n"/>
      <c r="E682" s="291" t="n"/>
      <c r="F682" s="294" t="n"/>
      <c r="G682" s="295" t="n"/>
      <c r="H682" s="356" t="n"/>
      <c r="I682" s="341" t="n"/>
      <c r="J682" s="322" t="n"/>
      <c r="K682" s="357" t="n"/>
      <c r="L682" s="294" t="n"/>
      <c r="M682" s="294" t="n"/>
      <c r="N682" s="294" t="n"/>
      <c r="O682" s="298" t="n"/>
      <c r="P682" s="300" t="n"/>
      <c r="Q682" s="300" t="n"/>
      <c r="R682" s="268" t="n"/>
      <c r="S682" s="317" t="n"/>
      <c r="T682" s="314" t="n"/>
      <c r="U682" s="317" t="n"/>
      <c r="V682" s="268" t="n"/>
      <c r="W682" s="341" t="n"/>
      <c r="X682" s="291" t="n"/>
      <c r="Y682" s="114" t="n"/>
    </row>
    <row r="683">
      <c r="C683" s="320" t="n"/>
      <c r="D683" s="313" t="n"/>
      <c r="E683" s="291" t="n"/>
      <c r="F683" s="294" t="n"/>
      <c r="G683" s="295" t="n"/>
      <c r="H683" s="356" t="n"/>
      <c r="I683" s="341" t="n"/>
      <c r="J683" s="322" t="n"/>
      <c r="K683" s="357" t="n"/>
      <c r="L683" s="294" t="n"/>
      <c r="M683" s="294" t="n"/>
      <c r="N683" s="294" t="n"/>
      <c r="O683" s="298" t="n"/>
      <c r="P683" s="300" t="n"/>
      <c r="Q683" s="300" t="n"/>
      <c r="R683" s="268" t="n"/>
      <c r="S683" s="317" t="n"/>
      <c r="T683" s="314" t="n"/>
      <c r="U683" s="317" t="n"/>
      <c r="V683" s="268" t="n"/>
      <c r="W683" s="341" t="n"/>
      <c r="X683" s="291" t="n"/>
      <c r="Y683" s="114" t="n"/>
    </row>
    <row r="684">
      <c r="C684" s="320" t="n"/>
      <c r="D684" s="313" t="n"/>
      <c r="E684" s="291" t="n"/>
      <c r="F684" s="294" t="n"/>
      <c r="G684" s="295" t="n"/>
      <c r="H684" s="356" t="n"/>
      <c r="I684" s="341" t="n"/>
      <c r="J684" s="322" t="n"/>
      <c r="K684" s="357" t="n"/>
      <c r="L684" s="294" t="n"/>
      <c r="M684" s="294" t="n"/>
      <c r="N684" s="294" t="n"/>
      <c r="O684" s="298" t="n"/>
      <c r="P684" s="300" t="n"/>
      <c r="Q684" s="300" t="n"/>
      <c r="R684" s="268" t="n"/>
      <c r="S684" s="317" t="n"/>
      <c r="T684" s="314" t="n"/>
      <c r="U684" s="317" t="n"/>
      <c r="V684" s="268" t="n"/>
      <c r="W684" s="341" t="n"/>
      <c r="X684" s="291" t="n"/>
      <c r="Y684" s="114" t="n"/>
    </row>
    <row r="685">
      <c r="C685" s="320" t="n"/>
      <c r="D685" s="313" t="n"/>
      <c r="E685" s="291" t="n"/>
      <c r="F685" s="294" t="n"/>
      <c r="G685" s="295" t="n"/>
      <c r="H685" s="356" t="n"/>
      <c r="I685" s="341" t="n"/>
      <c r="J685" s="322" t="n"/>
      <c r="K685" s="357" t="n"/>
      <c r="L685" s="294" t="n"/>
      <c r="M685" s="294" t="n"/>
      <c r="N685" s="294" t="n"/>
      <c r="O685" s="298" t="n"/>
      <c r="P685" s="300" t="n"/>
      <c r="Q685" s="300" t="n"/>
      <c r="R685" s="268" t="n"/>
      <c r="S685" s="317" t="n"/>
      <c r="T685" s="314" t="n"/>
      <c r="U685" s="317" t="n"/>
      <c r="V685" s="268" t="n"/>
      <c r="W685" s="341" t="n"/>
      <c r="X685" s="291" t="n"/>
      <c r="Y685" s="114" t="n"/>
    </row>
    <row r="686">
      <c r="C686" s="320" t="n"/>
      <c r="D686" s="313" t="n"/>
      <c r="E686" s="291" t="n"/>
      <c r="F686" s="294" t="n"/>
      <c r="G686" s="295" t="n"/>
      <c r="H686" s="356" t="n"/>
      <c r="I686" s="341" t="n"/>
      <c r="J686" s="322" t="n"/>
      <c r="K686" s="357" t="n"/>
      <c r="L686" s="294" t="n"/>
      <c r="M686" s="294" t="n"/>
      <c r="N686" s="294" t="n"/>
      <c r="O686" s="298" t="n"/>
      <c r="P686" s="300" t="n"/>
      <c r="Q686" s="300" t="n"/>
      <c r="R686" s="268" t="n"/>
      <c r="S686" s="317" t="n"/>
      <c r="T686" s="314" t="n"/>
      <c r="U686" s="317" t="n"/>
      <c r="V686" s="268" t="n"/>
      <c r="W686" s="341" t="n"/>
      <c r="X686" s="291" t="n"/>
      <c r="Y686" s="114" t="n"/>
    </row>
    <row r="687">
      <c r="C687" s="320" t="n"/>
      <c r="D687" s="313" t="n"/>
      <c r="E687" s="291" t="n"/>
      <c r="F687" s="294" t="n"/>
      <c r="G687" s="295" t="n"/>
      <c r="H687" s="356" t="n"/>
      <c r="I687" s="341" t="n"/>
      <c r="J687" s="322" t="n"/>
      <c r="K687" s="357" t="n"/>
      <c r="L687" s="294" t="n"/>
      <c r="M687" s="294" t="n"/>
      <c r="N687" s="294" t="n"/>
      <c r="O687" s="298" t="n"/>
      <c r="P687" s="300" t="n"/>
      <c r="Q687" s="300" t="n"/>
      <c r="R687" s="268" t="n"/>
      <c r="S687" s="317" t="n"/>
      <c r="T687" s="314" t="n"/>
      <c r="U687" s="317" t="n"/>
      <c r="V687" s="268" t="n"/>
      <c r="W687" s="341" t="n"/>
      <c r="X687" s="291" t="n"/>
      <c r="Y687" s="114" t="n"/>
    </row>
    <row r="688">
      <c r="C688" s="320" t="n"/>
      <c r="D688" s="313" t="n"/>
      <c r="E688" s="291" t="n"/>
      <c r="F688" s="294" t="n"/>
      <c r="G688" s="295" t="n"/>
      <c r="H688" s="356" t="n"/>
      <c r="I688" s="341" t="n"/>
      <c r="J688" s="322" t="n"/>
      <c r="K688" s="357" t="n"/>
      <c r="L688" s="294" t="n"/>
      <c r="M688" s="294" t="n"/>
      <c r="N688" s="294" t="n"/>
      <c r="O688" s="298" t="n"/>
      <c r="P688" s="300" t="n"/>
      <c r="Q688" s="300" t="n"/>
      <c r="R688" s="268" t="n"/>
      <c r="S688" s="317" t="n"/>
      <c r="T688" s="314" t="n"/>
      <c r="U688" s="317" t="n"/>
      <c r="V688" s="268" t="n"/>
      <c r="W688" s="341" t="n"/>
      <c r="X688" s="291" t="n"/>
      <c r="Y688" s="114" t="n"/>
    </row>
    <row r="689">
      <c r="C689" s="320" t="n"/>
      <c r="D689" s="313" t="n"/>
      <c r="E689" s="291" t="n"/>
      <c r="F689" s="294" t="n"/>
      <c r="G689" s="295" t="n"/>
      <c r="H689" s="356" t="n"/>
      <c r="I689" s="341" t="n"/>
      <c r="J689" s="322" t="n"/>
      <c r="K689" s="357" t="n"/>
      <c r="L689" s="294" t="n"/>
      <c r="M689" s="294" t="n"/>
      <c r="N689" s="294" t="n"/>
      <c r="O689" s="298" t="n"/>
      <c r="P689" s="300" t="n"/>
      <c r="Q689" s="300" t="n"/>
      <c r="R689" s="268" t="n"/>
      <c r="S689" s="317" t="n"/>
      <c r="T689" s="314" t="n"/>
      <c r="U689" s="317" t="n"/>
      <c r="V689" s="268" t="n"/>
      <c r="W689" s="341" t="n"/>
      <c r="X689" s="291" t="n"/>
      <c r="Y689" s="114" t="n"/>
    </row>
    <row r="690">
      <c r="C690" s="320" t="n"/>
      <c r="D690" s="313" t="n"/>
      <c r="E690" s="291" t="n"/>
      <c r="F690" s="294" t="n"/>
      <c r="G690" s="295" t="n"/>
      <c r="H690" s="356" t="n"/>
      <c r="I690" s="341" t="n"/>
      <c r="J690" s="322" t="n"/>
      <c r="K690" s="357" t="n"/>
      <c r="L690" s="294" t="n"/>
      <c r="M690" s="294" t="n"/>
      <c r="N690" s="294" t="n"/>
      <c r="O690" s="298" t="n"/>
      <c r="P690" s="300" t="n"/>
      <c r="Q690" s="300" t="n"/>
      <c r="R690" s="268" t="n"/>
      <c r="S690" s="317" t="n"/>
      <c r="T690" s="314" t="n"/>
      <c r="U690" s="317" t="n"/>
      <c r="V690" s="268" t="n"/>
      <c r="W690" s="341" t="n"/>
      <c r="X690" s="291" t="n"/>
      <c r="Y690" s="114" t="n"/>
    </row>
    <row r="691">
      <c r="C691" s="320" t="n"/>
      <c r="D691" s="313" t="n"/>
      <c r="E691" s="291" t="n"/>
      <c r="F691" s="294" t="n"/>
      <c r="G691" s="295" t="n"/>
      <c r="H691" s="356" t="n"/>
      <c r="I691" s="341" t="n"/>
      <c r="J691" s="322" t="n"/>
      <c r="K691" s="357" t="n"/>
      <c r="L691" s="294" t="n"/>
      <c r="M691" s="294" t="n"/>
      <c r="N691" s="294" t="n"/>
      <c r="O691" s="298" t="n"/>
      <c r="P691" s="300" t="n"/>
      <c r="Q691" s="300" t="n"/>
      <c r="R691" s="268" t="n"/>
      <c r="S691" s="317" t="n"/>
      <c r="T691" s="314" t="n"/>
      <c r="U691" s="317" t="n"/>
      <c r="V691" s="268" t="n"/>
      <c r="W691" s="341" t="n"/>
      <c r="X691" s="291" t="n"/>
      <c r="Y691" s="114" t="n"/>
    </row>
    <row r="692">
      <c r="C692" s="320" t="n"/>
      <c r="D692" s="313" t="n"/>
      <c r="E692" s="291" t="n"/>
      <c r="F692" s="294" t="n"/>
      <c r="G692" s="295" t="n"/>
      <c r="H692" s="356" t="n"/>
      <c r="I692" s="341" t="n"/>
      <c r="J692" s="322" t="n"/>
      <c r="K692" s="357" t="n"/>
      <c r="L692" s="294" t="n"/>
      <c r="M692" s="294" t="n"/>
      <c r="N692" s="294" t="n"/>
      <c r="O692" s="298" t="n"/>
      <c r="P692" s="300" t="n"/>
      <c r="Q692" s="300" t="n"/>
      <c r="R692" s="268" t="n"/>
      <c r="S692" s="317" t="n"/>
      <c r="T692" s="314" t="n"/>
      <c r="U692" s="317" t="n"/>
      <c r="V692" s="268" t="n"/>
      <c r="W692" s="341" t="n"/>
      <c r="X692" s="291" t="n"/>
      <c r="Y692" s="114" t="n"/>
    </row>
    <row r="693">
      <c r="C693" s="320" t="n"/>
      <c r="D693" s="313" t="n"/>
      <c r="E693" s="291" t="n"/>
      <c r="F693" s="294" t="n"/>
      <c r="G693" s="295" t="n"/>
      <c r="H693" s="356" t="n"/>
      <c r="I693" s="341" t="n"/>
      <c r="J693" s="322" t="n"/>
      <c r="K693" s="357" t="n"/>
      <c r="L693" s="294" t="n"/>
      <c r="M693" s="294" t="n"/>
      <c r="N693" s="294" t="n"/>
      <c r="O693" s="298" t="n"/>
      <c r="P693" s="300" t="n"/>
      <c r="Q693" s="300" t="n"/>
      <c r="R693" s="268" t="n"/>
      <c r="S693" s="317" t="n"/>
      <c r="T693" s="314" t="n"/>
      <c r="U693" s="317" t="n"/>
      <c r="V693" s="268" t="n"/>
      <c r="W693" s="341" t="n"/>
      <c r="X693" s="291" t="n"/>
      <c r="Y693" s="114" t="n"/>
    </row>
    <row r="694">
      <c r="C694" s="320" t="n"/>
      <c r="D694" s="313" t="n"/>
      <c r="E694" s="291" t="n"/>
      <c r="F694" s="294" t="n"/>
      <c r="G694" s="295" t="n"/>
      <c r="H694" s="356" t="n"/>
      <c r="I694" s="341" t="n"/>
      <c r="J694" s="322" t="n"/>
      <c r="K694" s="357" t="n"/>
      <c r="L694" s="294" t="n"/>
      <c r="M694" s="294" t="n"/>
      <c r="N694" s="294" t="n"/>
      <c r="O694" s="298" t="n"/>
      <c r="P694" s="300" t="n"/>
      <c r="Q694" s="300" t="n"/>
      <c r="R694" s="268" t="n"/>
      <c r="S694" s="317" t="n"/>
      <c r="T694" s="314" t="n"/>
      <c r="U694" s="317" t="n"/>
      <c r="V694" s="268" t="n"/>
      <c r="W694" s="341" t="n"/>
      <c r="X694" s="291" t="n"/>
      <c r="Y694" s="114" t="n"/>
    </row>
    <row r="695">
      <c r="C695" s="320" t="n"/>
      <c r="D695" s="313" t="n"/>
      <c r="E695" s="291" t="n"/>
      <c r="F695" s="294" t="n"/>
      <c r="G695" s="295" t="n"/>
      <c r="H695" s="356" t="n"/>
      <c r="I695" s="341" t="n"/>
      <c r="J695" s="322" t="n"/>
      <c r="K695" s="357" t="n"/>
      <c r="L695" s="294" t="n"/>
      <c r="M695" s="294" t="n"/>
      <c r="N695" s="294" t="n"/>
      <c r="O695" s="298" t="n"/>
      <c r="P695" s="300" t="n"/>
      <c r="Q695" s="300" t="n"/>
      <c r="R695" s="268" t="n"/>
      <c r="S695" s="317" t="n"/>
      <c r="T695" s="314" t="n"/>
      <c r="U695" s="317" t="n"/>
      <c r="V695" s="268" t="n"/>
      <c r="W695" s="341" t="n"/>
      <c r="X695" s="291" t="n"/>
      <c r="Y695" s="114" t="n"/>
    </row>
    <row r="696">
      <c r="C696" s="320" t="n"/>
      <c r="D696" s="313" t="n"/>
      <c r="E696" s="291" t="n"/>
      <c r="F696" s="294" t="n"/>
      <c r="G696" s="295" t="n"/>
      <c r="H696" s="356" t="n"/>
      <c r="I696" s="341" t="n"/>
      <c r="J696" s="322" t="n"/>
      <c r="K696" s="357" t="n"/>
      <c r="L696" s="294" t="n"/>
      <c r="M696" s="294" t="n"/>
      <c r="N696" s="294" t="n"/>
      <c r="O696" s="298" t="n"/>
      <c r="P696" s="300" t="n"/>
      <c r="Q696" s="300" t="n"/>
      <c r="R696" s="268" t="n"/>
      <c r="S696" s="317" t="n"/>
      <c r="T696" s="314" t="n"/>
      <c r="U696" s="317" t="n"/>
      <c r="V696" s="268" t="n"/>
      <c r="W696" s="341" t="n"/>
      <c r="X696" s="291" t="n"/>
      <c r="Y696" s="114" t="n"/>
    </row>
    <row r="697">
      <c r="C697" s="320" t="n"/>
      <c r="D697" s="313" t="n"/>
      <c r="E697" s="291" t="n"/>
      <c r="F697" s="294" t="n"/>
      <c r="G697" s="295" t="n"/>
      <c r="H697" s="356" t="n"/>
      <c r="I697" s="341" t="n"/>
      <c r="J697" s="322" t="n"/>
      <c r="K697" s="357" t="n"/>
      <c r="L697" s="294" t="n"/>
      <c r="M697" s="294" t="n"/>
      <c r="N697" s="294" t="n"/>
      <c r="O697" s="298" t="n"/>
      <c r="P697" s="300" t="n"/>
      <c r="Q697" s="300" t="n"/>
      <c r="R697" s="268" t="n"/>
      <c r="S697" s="317" t="n"/>
      <c r="T697" s="314" t="n"/>
      <c r="U697" s="317" t="n"/>
      <c r="V697" s="268" t="n"/>
      <c r="W697" s="341" t="n"/>
      <c r="X697" s="291" t="n"/>
      <c r="Y697" s="114" t="n"/>
    </row>
    <row r="698">
      <c r="C698" s="320" t="n"/>
      <c r="D698" s="313" t="n"/>
      <c r="E698" s="291" t="n"/>
      <c r="F698" s="294" t="n"/>
      <c r="G698" s="295" t="n"/>
      <c r="H698" s="356" t="n"/>
      <c r="I698" s="341" t="n"/>
      <c r="J698" s="322" t="n"/>
      <c r="K698" s="357" t="n"/>
      <c r="L698" s="294" t="n"/>
      <c r="M698" s="294" t="n"/>
      <c r="N698" s="294" t="n"/>
      <c r="O698" s="298" t="n"/>
      <c r="P698" s="300" t="n"/>
      <c r="Q698" s="300" t="n"/>
      <c r="R698" s="268" t="n"/>
      <c r="S698" s="317" t="n"/>
      <c r="T698" s="314" t="n"/>
      <c r="U698" s="317" t="n"/>
      <c r="V698" s="268" t="n"/>
      <c r="W698" s="341" t="n"/>
      <c r="X698" s="291" t="n"/>
      <c r="Y698" s="114" t="n"/>
    </row>
    <row r="699">
      <c r="C699" s="320" t="n"/>
      <c r="D699" s="313" t="n"/>
      <c r="E699" s="291" t="n"/>
      <c r="F699" s="294" t="n"/>
      <c r="G699" s="295" t="n"/>
      <c r="H699" s="356" t="n"/>
      <c r="I699" s="341" t="n"/>
      <c r="J699" s="322" t="n"/>
      <c r="K699" s="357" t="n"/>
      <c r="L699" s="294" t="n"/>
      <c r="M699" s="294" t="n"/>
      <c r="N699" s="294" t="n"/>
      <c r="O699" s="298" t="n"/>
      <c r="P699" s="300" t="n"/>
      <c r="Q699" s="300" t="n"/>
      <c r="R699" s="268" t="n"/>
      <c r="S699" s="317" t="n"/>
      <c r="T699" s="314" t="n"/>
      <c r="U699" s="317" t="n"/>
      <c r="V699" s="268" t="n"/>
      <c r="W699" s="341" t="n"/>
      <c r="X699" s="291" t="n"/>
      <c r="Y699" s="114" t="n"/>
    </row>
    <row r="700">
      <c r="C700" s="320" t="n"/>
      <c r="D700" s="313" t="n"/>
      <c r="E700" s="291" t="n"/>
      <c r="F700" s="294" t="n"/>
      <c r="G700" s="295" t="n"/>
      <c r="H700" s="356" t="n"/>
      <c r="I700" s="341" t="n"/>
      <c r="J700" s="322" t="n"/>
      <c r="K700" s="357" t="n"/>
      <c r="L700" s="294" t="n"/>
      <c r="M700" s="294" t="n"/>
      <c r="N700" s="294" t="n"/>
      <c r="O700" s="298" t="n"/>
      <c r="P700" s="300" t="n"/>
      <c r="Q700" s="300" t="n"/>
      <c r="R700" s="268" t="n"/>
      <c r="S700" s="317" t="n"/>
      <c r="T700" s="314" t="n"/>
      <c r="U700" s="317" t="n"/>
      <c r="V700" s="268" t="n"/>
      <c r="W700" s="341" t="n"/>
      <c r="X700" s="291" t="n"/>
      <c r="Y700" s="114" t="n"/>
    </row>
    <row r="701">
      <c r="C701" s="320" t="n"/>
      <c r="D701" s="313" t="n"/>
      <c r="E701" s="291" t="n"/>
      <c r="F701" s="294" t="n"/>
      <c r="G701" s="295" t="n"/>
      <c r="H701" s="356" t="n"/>
      <c r="I701" s="341" t="n"/>
      <c r="J701" s="322" t="n"/>
      <c r="K701" s="357" t="n"/>
      <c r="L701" s="294" t="n"/>
      <c r="M701" s="294" t="n"/>
      <c r="N701" s="294" t="n"/>
      <c r="O701" s="298" t="n"/>
      <c r="P701" s="300" t="n"/>
      <c r="Q701" s="300" t="n"/>
      <c r="R701" s="268" t="n"/>
      <c r="S701" s="317" t="n"/>
      <c r="T701" s="314" t="n"/>
      <c r="U701" s="317" t="n"/>
      <c r="V701" s="268" t="n"/>
      <c r="W701" s="341" t="n"/>
      <c r="X701" s="291" t="n"/>
      <c r="Y701" s="114" t="n"/>
    </row>
    <row r="702">
      <c r="C702" s="320" t="n"/>
      <c r="D702" s="313" t="n"/>
      <c r="E702" s="291" t="n"/>
      <c r="F702" s="294" t="n"/>
      <c r="G702" s="295" t="n"/>
      <c r="H702" s="356" t="n"/>
      <c r="I702" s="341" t="n"/>
      <c r="J702" s="322" t="n"/>
      <c r="K702" s="357" t="n"/>
      <c r="L702" s="294" t="n"/>
      <c r="M702" s="294" t="n"/>
      <c r="N702" s="294" t="n"/>
      <c r="O702" s="298" t="n"/>
      <c r="P702" s="300" t="n"/>
      <c r="Q702" s="300" t="n"/>
      <c r="R702" s="268" t="n"/>
      <c r="S702" s="317" t="n"/>
      <c r="T702" s="314" t="n"/>
      <c r="U702" s="317" t="n"/>
      <c r="V702" s="268" t="n"/>
      <c r="W702" s="341" t="n"/>
      <c r="X702" s="291" t="n"/>
      <c r="Y702" s="114" t="n"/>
    </row>
    <row r="703">
      <c r="C703" s="320" t="n"/>
      <c r="D703" s="313" t="n"/>
      <c r="E703" s="291" t="n"/>
      <c r="F703" s="294" t="n"/>
      <c r="G703" s="295" t="n"/>
      <c r="H703" s="356" t="n"/>
      <c r="I703" s="341" t="n"/>
      <c r="J703" s="322" t="n"/>
      <c r="K703" s="357" t="n"/>
      <c r="L703" s="294" t="n"/>
      <c r="M703" s="294" t="n"/>
      <c r="N703" s="294" t="n"/>
      <c r="O703" s="298" t="n"/>
      <c r="P703" s="300" t="n"/>
      <c r="Q703" s="300" t="n"/>
      <c r="R703" s="268" t="n"/>
      <c r="S703" s="317" t="n"/>
      <c r="T703" s="314" t="n"/>
      <c r="U703" s="317" t="n"/>
      <c r="V703" s="268" t="n"/>
      <c r="W703" s="341" t="n"/>
      <c r="X703" s="291" t="n"/>
      <c r="Y703" s="114" t="n"/>
    </row>
    <row r="704">
      <c r="C704" s="320" t="n"/>
      <c r="D704" s="313" t="n"/>
      <c r="E704" s="291" t="n"/>
      <c r="F704" s="294" t="n"/>
      <c r="G704" s="295" t="n"/>
      <c r="H704" s="356" t="n"/>
      <c r="I704" s="341" t="n"/>
      <c r="J704" s="322" t="n"/>
      <c r="K704" s="357" t="n"/>
      <c r="L704" s="294" t="n"/>
      <c r="M704" s="294" t="n"/>
      <c r="N704" s="294" t="n"/>
      <c r="O704" s="298" t="n"/>
      <c r="P704" s="300" t="n"/>
      <c r="Q704" s="300" t="n"/>
      <c r="R704" s="268" t="n"/>
      <c r="S704" s="317" t="n"/>
      <c r="T704" s="314" t="n"/>
      <c r="U704" s="317" t="n"/>
      <c r="V704" s="268" t="n"/>
      <c r="W704" s="341" t="n"/>
      <c r="X704" s="291" t="n"/>
      <c r="Y704" s="114" t="n"/>
    </row>
    <row r="705">
      <c r="C705" s="320" t="n"/>
      <c r="D705" s="313" t="n"/>
      <c r="E705" s="291" t="n"/>
      <c r="F705" s="294" t="n"/>
      <c r="G705" s="295" t="n"/>
      <c r="H705" s="356" t="n"/>
      <c r="I705" s="341" t="n"/>
      <c r="J705" s="322" t="n"/>
      <c r="K705" s="357" t="n"/>
      <c r="L705" s="294" t="n"/>
      <c r="M705" s="294" t="n"/>
      <c r="N705" s="294" t="n"/>
      <c r="O705" s="298" t="n"/>
      <c r="P705" s="300" t="n"/>
      <c r="Q705" s="300" t="n"/>
      <c r="R705" s="268" t="n"/>
      <c r="S705" s="317" t="n"/>
      <c r="T705" s="314" t="n"/>
      <c r="U705" s="317" t="n"/>
      <c r="V705" s="268" t="n"/>
      <c r="W705" s="341" t="n"/>
      <c r="X705" s="291" t="n"/>
      <c r="Y705" s="114" t="n"/>
    </row>
    <row r="706">
      <c r="C706" s="320" t="n"/>
      <c r="D706" s="313" t="n"/>
      <c r="E706" s="291" t="n"/>
      <c r="F706" s="294" t="n"/>
      <c r="G706" s="295" t="n"/>
      <c r="H706" s="356" t="n"/>
      <c r="I706" s="341" t="n"/>
      <c r="J706" s="322" t="n"/>
      <c r="K706" s="357" t="n"/>
      <c r="L706" s="294" t="n"/>
      <c r="M706" s="294" t="n"/>
      <c r="N706" s="294" t="n"/>
      <c r="O706" s="298" t="n"/>
      <c r="P706" s="300" t="n"/>
      <c r="Q706" s="300" t="n"/>
      <c r="R706" s="268" t="n"/>
      <c r="S706" s="317" t="n"/>
      <c r="T706" s="314" t="n"/>
      <c r="U706" s="317" t="n"/>
      <c r="V706" s="268" t="n"/>
      <c r="W706" s="341" t="n"/>
      <c r="X706" s="291" t="n"/>
      <c r="Y706" s="114" t="n"/>
    </row>
    <row r="707">
      <c r="C707" s="320" t="n"/>
      <c r="D707" s="313" t="n"/>
      <c r="E707" s="291" t="n"/>
      <c r="F707" s="294" t="n"/>
      <c r="G707" s="295" t="n"/>
      <c r="H707" s="356" t="n"/>
      <c r="I707" s="341" t="n"/>
      <c r="J707" s="322" t="n"/>
      <c r="K707" s="357" t="n"/>
      <c r="L707" s="294" t="n"/>
      <c r="M707" s="294" t="n"/>
      <c r="N707" s="294" t="n"/>
      <c r="O707" s="298" t="n"/>
      <c r="P707" s="300" t="n"/>
      <c r="Q707" s="300" t="n"/>
      <c r="R707" s="268" t="n"/>
      <c r="S707" s="317" t="n"/>
      <c r="T707" s="314" t="n"/>
      <c r="U707" s="317" t="n"/>
      <c r="V707" s="268" t="n"/>
      <c r="W707" s="341" t="n"/>
      <c r="X707" s="291" t="n"/>
      <c r="Y707" s="114" t="n"/>
    </row>
    <row r="708">
      <c r="C708" s="320" t="n"/>
      <c r="D708" s="313" t="n"/>
      <c r="E708" s="291" t="n"/>
      <c r="F708" s="294" t="n"/>
      <c r="G708" s="295" t="n"/>
      <c r="H708" s="356" t="n"/>
      <c r="I708" s="341" t="n"/>
      <c r="J708" s="322" t="n"/>
      <c r="K708" s="357" t="n"/>
      <c r="L708" s="294" t="n"/>
      <c r="M708" s="294" t="n"/>
      <c r="N708" s="294" t="n"/>
      <c r="O708" s="298" t="n"/>
      <c r="P708" s="300" t="n"/>
      <c r="Q708" s="300" t="n"/>
      <c r="R708" s="268" t="n"/>
      <c r="S708" s="317" t="n"/>
      <c r="T708" s="314" t="n"/>
      <c r="U708" s="317" t="n"/>
      <c r="V708" s="268" t="n"/>
      <c r="W708" s="341" t="n"/>
      <c r="X708" s="291" t="n"/>
      <c r="Y708" s="114" t="n"/>
    </row>
    <row r="709">
      <c r="C709" s="320" t="n"/>
      <c r="D709" s="313" t="n"/>
      <c r="E709" s="291" t="n"/>
      <c r="F709" s="294" t="n"/>
      <c r="G709" s="295" t="n"/>
      <c r="H709" s="356" t="n"/>
      <c r="I709" s="341" t="n"/>
      <c r="J709" s="322" t="n"/>
      <c r="K709" s="357" t="n"/>
      <c r="L709" s="294" t="n"/>
      <c r="M709" s="294" t="n"/>
      <c r="N709" s="294" t="n"/>
      <c r="O709" s="298" t="n"/>
      <c r="P709" s="300" t="n"/>
      <c r="Q709" s="300" t="n"/>
      <c r="R709" s="268" t="n"/>
      <c r="S709" s="317" t="n"/>
      <c r="T709" s="314" t="n"/>
      <c r="U709" s="317" t="n"/>
      <c r="V709" s="268" t="n"/>
      <c r="W709" s="341" t="n"/>
      <c r="X709" s="291" t="n"/>
      <c r="Y709" s="114" t="n"/>
    </row>
    <row r="710">
      <c r="C710" s="320" t="n"/>
      <c r="D710" s="313" t="n"/>
      <c r="E710" s="291" t="n"/>
      <c r="F710" s="294" t="n"/>
      <c r="G710" s="295" t="n"/>
      <c r="H710" s="356" t="n"/>
      <c r="I710" s="341" t="n"/>
      <c r="J710" s="322" t="n"/>
      <c r="K710" s="357" t="n"/>
      <c r="L710" s="294" t="n"/>
      <c r="M710" s="294" t="n"/>
      <c r="N710" s="294" t="n"/>
      <c r="O710" s="298" t="n"/>
      <c r="P710" s="300" t="n"/>
      <c r="Q710" s="300" t="n"/>
      <c r="R710" s="268" t="n"/>
      <c r="S710" s="317" t="n"/>
      <c r="T710" s="314" t="n"/>
      <c r="U710" s="317" t="n"/>
      <c r="V710" s="268" t="n"/>
      <c r="W710" s="341" t="n"/>
      <c r="X710" s="291" t="n"/>
      <c r="Y710" s="114" t="n"/>
    </row>
    <row r="711">
      <c r="C711" s="320" t="n"/>
      <c r="D711" s="313" t="n"/>
      <c r="E711" s="291" t="n"/>
      <c r="F711" s="294" t="n"/>
      <c r="G711" s="295" t="n"/>
      <c r="H711" s="356" t="n"/>
      <c r="I711" s="341" t="n"/>
      <c r="J711" s="322" t="n"/>
      <c r="K711" s="357" t="n"/>
      <c r="L711" s="294" t="n"/>
      <c r="M711" s="294" t="n"/>
      <c r="N711" s="294" t="n"/>
      <c r="O711" s="298" t="n"/>
      <c r="P711" s="300" t="n"/>
      <c r="Q711" s="300" t="n"/>
      <c r="R711" s="268" t="n"/>
      <c r="S711" s="317" t="n"/>
      <c r="T711" s="314" t="n"/>
      <c r="U711" s="317" t="n"/>
      <c r="V711" s="268" t="n"/>
      <c r="W711" s="341" t="n"/>
      <c r="X711" s="291" t="n"/>
      <c r="Y711" s="114" t="n"/>
    </row>
    <row r="712">
      <c r="C712" s="320" t="n"/>
      <c r="D712" s="313" t="n"/>
      <c r="E712" s="291" t="n"/>
      <c r="F712" s="294" t="n"/>
      <c r="G712" s="295" t="n"/>
      <c r="H712" s="356" t="n"/>
      <c r="I712" s="341" t="n"/>
      <c r="J712" s="322" t="n"/>
      <c r="K712" s="357" t="n"/>
      <c r="L712" s="294" t="n"/>
      <c r="M712" s="294" t="n"/>
      <c r="N712" s="294" t="n"/>
      <c r="O712" s="298" t="n"/>
      <c r="P712" s="300" t="n"/>
      <c r="Q712" s="300" t="n"/>
      <c r="R712" s="268" t="n"/>
      <c r="S712" s="317" t="n"/>
      <c r="T712" s="314" t="n"/>
      <c r="U712" s="317" t="n"/>
      <c r="V712" s="268" t="n"/>
      <c r="W712" s="341" t="n"/>
      <c r="X712" s="291" t="n"/>
      <c r="Y712" s="114" t="n"/>
    </row>
    <row r="713">
      <c r="C713" s="320" t="n"/>
      <c r="D713" s="313" t="n"/>
      <c r="E713" s="291" t="n"/>
      <c r="F713" s="294" t="n"/>
      <c r="G713" s="295" t="n"/>
      <c r="H713" s="356" t="n"/>
      <c r="I713" s="341" t="n"/>
      <c r="J713" s="322" t="n"/>
      <c r="K713" s="357" t="n"/>
      <c r="L713" s="294" t="n"/>
      <c r="M713" s="294" t="n"/>
      <c r="N713" s="294" t="n"/>
      <c r="O713" s="298" t="n"/>
      <c r="P713" s="300" t="n"/>
      <c r="Q713" s="300" t="n"/>
      <c r="R713" s="268" t="n"/>
      <c r="S713" s="317" t="n"/>
      <c r="T713" s="314" t="n"/>
      <c r="U713" s="317" t="n"/>
      <c r="V713" s="268" t="n"/>
      <c r="W713" s="341" t="n"/>
      <c r="X713" s="291" t="n"/>
      <c r="Y713" s="114" t="n"/>
    </row>
    <row r="714">
      <c r="C714" s="320" t="n"/>
      <c r="D714" s="313" t="n"/>
      <c r="E714" s="291" t="n"/>
      <c r="F714" s="294" t="n"/>
      <c r="G714" s="295" t="n"/>
      <c r="H714" s="356" t="n"/>
      <c r="I714" s="341" t="n"/>
      <c r="J714" s="322" t="n"/>
      <c r="K714" s="357" t="n"/>
      <c r="L714" s="294" t="n"/>
      <c r="M714" s="294" t="n"/>
      <c r="N714" s="294" t="n"/>
      <c r="O714" s="298" t="n"/>
      <c r="P714" s="300" t="n"/>
      <c r="Q714" s="300" t="n"/>
      <c r="R714" s="268" t="n"/>
      <c r="S714" s="317" t="n"/>
      <c r="T714" s="314" t="n"/>
      <c r="U714" s="317" t="n"/>
      <c r="V714" s="268" t="n"/>
      <c r="W714" s="341" t="n"/>
      <c r="X714" s="291" t="n"/>
      <c r="Y714" s="114" t="n"/>
    </row>
    <row r="715">
      <c r="C715" s="320" t="n"/>
      <c r="D715" s="313" t="n"/>
      <c r="E715" s="291" t="n"/>
      <c r="F715" s="294" t="n"/>
      <c r="G715" s="295" t="n"/>
      <c r="H715" s="356" t="n"/>
      <c r="I715" s="341" t="n"/>
      <c r="J715" s="322" t="n"/>
      <c r="K715" s="357" t="n"/>
      <c r="L715" s="294" t="n"/>
      <c r="M715" s="294" t="n"/>
      <c r="N715" s="294" t="n"/>
      <c r="O715" s="298" t="n"/>
      <c r="P715" s="300" t="n"/>
      <c r="Q715" s="300" t="n"/>
      <c r="R715" s="268" t="n"/>
      <c r="S715" s="317" t="n"/>
      <c r="T715" s="314" t="n"/>
      <c r="U715" s="317" t="n"/>
      <c r="V715" s="268" t="n"/>
      <c r="W715" s="341" t="n"/>
      <c r="X715" s="291" t="n"/>
      <c r="Y715" s="114" t="n"/>
    </row>
    <row r="716">
      <c r="C716" s="320" t="n"/>
      <c r="D716" s="313" t="n"/>
      <c r="E716" s="291" t="n"/>
      <c r="F716" s="294" t="n"/>
      <c r="G716" s="295" t="n"/>
      <c r="H716" s="356" t="n"/>
      <c r="I716" s="341" t="n"/>
      <c r="J716" s="322" t="n"/>
      <c r="K716" s="357" t="n"/>
      <c r="L716" s="294" t="n"/>
      <c r="M716" s="294" t="n"/>
      <c r="N716" s="294" t="n"/>
      <c r="O716" s="298" t="n"/>
      <c r="P716" s="300" t="n"/>
      <c r="Q716" s="300" t="n"/>
      <c r="R716" s="268" t="n"/>
      <c r="S716" s="317" t="n"/>
      <c r="T716" s="314" t="n"/>
      <c r="U716" s="317" t="n"/>
      <c r="V716" s="268" t="n"/>
      <c r="W716" s="341" t="n"/>
      <c r="X716" s="291" t="n"/>
      <c r="Y716" s="114" t="n"/>
    </row>
    <row r="717">
      <c r="C717" s="320" t="n"/>
      <c r="D717" s="313" t="n"/>
      <c r="E717" s="291" t="n"/>
      <c r="F717" s="294" t="n"/>
      <c r="G717" s="295" t="n"/>
      <c r="H717" s="356" t="n"/>
      <c r="I717" s="341" t="n"/>
      <c r="J717" s="322" t="n"/>
      <c r="K717" s="357" t="n"/>
      <c r="L717" s="294" t="n"/>
      <c r="M717" s="294" t="n"/>
      <c r="N717" s="294" t="n"/>
      <c r="O717" s="298" t="n"/>
      <c r="P717" s="300" t="n"/>
      <c r="Q717" s="300" t="n"/>
      <c r="R717" s="268" t="n"/>
      <c r="S717" s="317" t="n"/>
      <c r="T717" s="314" t="n"/>
      <c r="U717" s="317" t="n"/>
      <c r="V717" s="268" t="n"/>
      <c r="W717" s="341" t="n"/>
      <c r="X717" s="291" t="n"/>
      <c r="Y717" s="114" t="n"/>
    </row>
    <row r="718">
      <c r="C718" s="320" t="n"/>
      <c r="D718" s="313" t="n"/>
      <c r="E718" s="291" t="n"/>
      <c r="F718" s="294" t="n"/>
      <c r="G718" s="295" t="n"/>
      <c r="H718" s="356" t="n"/>
      <c r="I718" s="341" t="n"/>
      <c r="J718" s="322" t="n"/>
      <c r="K718" s="357" t="n"/>
      <c r="L718" s="294" t="n"/>
      <c r="M718" s="294" t="n"/>
      <c r="N718" s="294" t="n"/>
      <c r="O718" s="298" t="n"/>
      <c r="P718" s="300" t="n"/>
      <c r="Q718" s="300" t="n"/>
      <c r="R718" s="268" t="n"/>
      <c r="S718" s="317" t="n"/>
      <c r="T718" s="314" t="n"/>
      <c r="U718" s="317" t="n"/>
      <c r="V718" s="268" t="n"/>
      <c r="W718" s="341" t="n"/>
      <c r="X718" s="291" t="n"/>
      <c r="Y718" s="114" t="n"/>
    </row>
    <row r="719">
      <c r="C719" s="320" t="n"/>
      <c r="D719" s="313" t="n"/>
      <c r="E719" s="291" t="n"/>
      <c r="F719" s="294" t="n"/>
      <c r="G719" s="295" t="n"/>
      <c r="H719" s="356" t="n"/>
      <c r="I719" s="341" t="n"/>
      <c r="J719" s="322" t="n"/>
      <c r="K719" s="357" t="n"/>
      <c r="L719" s="294" t="n"/>
      <c r="M719" s="294" t="n"/>
      <c r="N719" s="294" t="n"/>
      <c r="O719" s="298" t="n"/>
      <c r="P719" s="300" t="n"/>
      <c r="Q719" s="300" t="n"/>
      <c r="R719" s="268" t="n"/>
      <c r="S719" s="317" t="n"/>
      <c r="T719" s="314" t="n"/>
      <c r="U719" s="317" t="n"/>
      <c r="V719" s="268" t="n"/>
      <c r="W719" s="341" t="n"/>
      <c r="X719" s="291" t="n"/>
      <c r="Y719" s="114" t="n"/>
    </row>
    <row r="720">
      <c r="C720" s="320" t="n"/>
      <c r="D720" s="313" t="n"/>
      <c r="E720" s="291" t="n"/>
      <c r="F720" s="294" t="n"/>
      <c r="G720" s="295" t="n"/>
      <c r="H720" s="356" t="n"/>
      <c r="I720" s="341" t="n"/>
      <c r="J720" s="322" t="n"/>
      <c r="K720" s="357" t="n"/>
      <c r="L720" s="294" t="n"/>
      <c r="M720" s="294" t="n"/>
      <c r="N720" s="294" t="n"/>
      <c r="O720" s="298" t="n"/>
      <c r="P720" s="300" t="n"/>
      <c r="Q720" s="300" t="n"/>
      <c r="R720" s="268" t="n"/>
      <c r="S720" s="317" t="n"/>
      <c r="T720" s="314" t="n"/>
      <c r="U720" s="317" t="n"/>
      <c r="V720" s="268" t="n"/>
      <c r="W720" s="341" t="n"/>
      <c r="X720" s="291" t="n"/>
      <c r="Y720" s="114" t="n"/>
    </row>
    <row r="721">
      <c r="C721" s="320" t="n"/>
      <c r="D721" s="313" t="n"/>
      <c r="E721" s="291" t="n"/>
      <c r="F721" s="294" t="n"/>
      <c r="G721" s="295" t="n"/>
      <c r="H721" s="356" t="n"/>
      <c r="I721" s="341" t="n"/>
      <c r="J721" s="322" t="n"/>
      <c r="K721" s="357" t="n"/>
      <c r="L721" s="294" t="n"/>
      <c r="M721" s="294" t="n"/>
      <c r="N721" s="294" t="n"/>
      <c r="O721" s="298" t="n"/>
      <c r="P721" s="300" t="n"/>
      <c r="Q721" s="300" t="n"/>
      <c r="R721" s="268" t="n"/>
      <c r="S721" s="317" t="n"/>
      <c r="T721" s="314" t="n"/>
      <c r="U721" s="317" t="n"/>
      <c r="V721" s="268" t="n"/>
      <c r="W721" s="341" t="n"/>
      <c r="X721" s="291" t="n"/>
      <c r="Y721" s="114" t="n"/>
    </row>
    <row r="722">
      <c r="C722" s="320" t="n"/>
      <c r="D722" s="313" t="n"/>
      <c r="E722" s="291" t="n"/>
      <c r="F722" s="294" t="n"/>
      <c r="G722" s="295" t="n"/>
      <c r="H722" s="356" t="n"/>
      <c r="I722" s="341" t="n"/>
      <c r="J722" s="322" t="n"/>
      <c r="K722" s="357" t="n"/>
      <c r="L722" s="294" t="n"/>
      <c r="M722" s="294" t="n"/>
      <c r="N722" s="294" t="n"/>
      <c r="O722" s="298" t="n"/>
      <c r="P722" s="300" t="n"/>
      <c r="Q722" s="300" t="n"/>
      <c r="R722" s="268" t="n"/>
      <c r="S722" s="317" t="n"/>
      <c r="T722" s="314" t="n"/>
      <c r="U722" s="317" t="n"/>
      <c r="V722" s="268" t="n"/>
      <c r="W722" s="341" t="n"/>
      <c r="X722" s="291" t="n"/>
      <c r="Y722" s="114" t="n"/>
    </row>
    <row r="723">
      <c r="C723" s="320" t="n"/>
      <c r="D723" s="313" t="n"/>
      <c r="E723" s="291" t="n"/>
      <c r="F723" s="294" t="n"/>
      <c r="G723" s="295" t="n"/>
      <c r="H723" s="356" t="n"/>
      <c r="I723" s="341" t="n"/>
      <c r="J723" s="322" t="n"/>
      <c r="K723" s="357" t="n"/>
      <c r="L723" s="294" t="n"/>
      <c r="M723" s="294" t="n"/>
      <c r="N723" s="294" t="n"/>
      <c r="O723" s="298" t="n"/>
      <c r="P723" s="300" t="n"/>
      <c r="Q723" s="300" t="n"/>
      <c r="R723" s="268" t="n"/>
      <c r="S723" s="317" t="n"/>
      <c r="T723" s="314" t="n"/>
      <c r="U723" s="317" t="n"/>
      <c r="V723" s="268" t="n"/>
      <c r="W723" s="341" t="n"/>
      <c r="X723" s="291" t="n"/>
      <c r="Y723" s="114" t="n"/>
    </row>
    <row r="724">
      <c r="C724" s="320" t="n"/>
      <c r="D724" s="313" t="n"/>
      <c r="E724" s="291" t="n"/>
      <c r="F724" s="294" t="n"/>
      <c r="G724" s="295" t="n"/>
      <c r="H724" s="356" t="n"/>
      <c r="I724" s="341" t="n"/>
      <c r="J724" s="322" t="n"/>
      <c r="K724" s="357" t="n"/>
      <c r="L724" s="294" t="n"/>
      <c r="M724" s="294" t="n"/>
      <c r="N724" s="294" t="n"/>
      <c r="O724" s="298" t="n"/>
      <c r="P724" s="300" t="n"/>
      <c r="Q724" s="300" t="n"/>
      <c r="R724" s="268" t="n"/>
      <c r="S724" s="317" t="n"/>
      <c r="T724" s="314" t="n"/>
      <c r="U724" s="317" t="n"/>
      <c r="V724" s="268" t="n"/>
      <c r="W724" s="341" t="n"/>
      <c r="X724" s="291" t="n"/>
      <c r="Y724" s="114" t="n"/>
    </row>
    <row r="725">
      <c r="C725" s="320" t="n"/>
      <c r="D725" s="313" t="n"/>
      <c r="E725" s="291" t="n"/>
      <c r="F725" s="294" t="n"/>
      <c r="G725" s="295" t="n"/>
      <c r="H725" s="356" t="n"/>
      <c r="I725" s="341" t="n"/>
      <c r="J725" s="322" t="n"/>
      <c r="K725" s="357" t="n"/>
      <c r="L725" s="294" t="n"/>
      <c r="M725" s="294" t="n"/>
      <c r="N725" s="294" t="n"/>
      <c r="O725" s="298" t="n"/>
      <c r="P725" s="300" t="n"/>
      <c r="Q725" s="300" t="n"/>
      <c r="R725" s="268" t="n"/>
      <c r="S725" s="317" t="n"/>
      <c r="T725" s="314" t="n"/>
      <c r="U725" s="317" t="n"/>
      <c r="V725" s="268" t="n"/>
      <c r="W725" s="341" t="n"/>
      <c r="X725" s="291" t="n"/>
      <c r="Y725" s="114" t="n"/>
    </row>
    <row r="726">
      <c r="C726" s="320" t="n"/>
      <c r="D726" s="313" t="n"/>
      <c r="E726" s="291" t="n"/>
      <c r="F726" s="294" t="n"/>
      <c r="G726" s="295" t="n"/>
      <c r="H726" s="356" t="n"/>
      <c r="I726" s="341" t="n"/>
      <c r="J726" s="322" t="n"/>
      <c r="K726" s="357" t="n"/>
      <c r="L726" s="294" t="n"/>
      <c r="M726" s="294" t="n"/>
      <c r="N726" s="294" t="n"/>
      <c r="O726" s="298" t="n"/>
      <c r="P726" s="300" t="n"/>
      <c r="Q726" s="300" t="n"/>
      <c r="R726" s="268" t="n"/>
      <c r="S726" s="317" t="n"/>
      <c r="T726" s="314" t="n"/>
      <c r="U726" s="317" t="n"/>
      <c r="V726" s="268" t="n"/>
      <c r="W726" s="341" t="n"/>
      <c r="X726" s="291" t="n"/>
      <c r="Y726" s="114" t="n"/>
    </row>
    <row r="727">
      <c r="C727" s="320" t="n"/>
      <c r="D727" s="313" t="n"/>
      <c r="E727" s="291" t="n"/>
      <c r="F727" s="294" t="n"/>
      <c r="G727" s="295" t="n"/>
      <c r="H727" s="356" t="n"/>
      <c r="I727" s="341" t="n"/>
      <c r="J727" s="322" t="n"/>
      <c r="K727" s="357" t="n"/>
      <c r="L727" s="294" t="n"/>
      <c r="M727" s="294" t="n"/>
      <c r="N727" s="294" t="n"/>
      <c r="O727" s="298" t="n"/>
      <c r="P727" s="300" t="n"/>
      <c r="Q727" s="300" t="n"/>
      <c r="R727" s="268" t="n"/>
      <c r="S727" s="317" t="n"/>
      <c r="T727" s="314" t="n"/>
      <c r="U727" s="317" t="n"/>
      <c r="V727" s="268" t="n"/>
      <c r="W727" s="341" t="n"/>
      <c r="X727" s="291" t="n"/>
      <c r="Y727" s="114" t="n"/>
    </row>
    <row r="728">
      <c r="C728" s="320" t="n"/>
      <c r="D728" s="313" t="n"/>
      <c r="E728" s="291" t="n"/>
      <c r="F728" s="294" t="n"/>
      <c r="G728" s="295" t="n"/>
      <c r="H728" s="356" t="n"/>
      <c r="I728" s="341" t="n"/>
      <c r="J728" s="322" t="n"/>
      <c r="K728" s="357" t="n"/>
      <c r="L728" s="294" t="n"/>
      <c r="M728" s="294" t="n"/>
      <c r="N728" s="294" t="n"/>
      <c r="O728" s="298" t="n"/>
      <c r="P728" s="300" t="n"/>
      <c r="Q728" s="300" t="n"/>
      <c r="R728" s="268" t="n"/>
      <c r="S728" s="317" t="n"/>
      <c r="T728" s="314" t="n"/>
      <c r="U728" s="317" t="n"/>
      <c r="V728" s="268" t="n"/>
      <c r="W728" s="341" t="n"/>
      <c r="X728" s="291" t="n"/>
      <c r="Y728" s="114" t="n"/>
    </row>
    <row r="729">
      <c r="C729" s="320" t="n"/>
      <c r="D729" s="313" t="n"/>
      <c r="E729" s="291" t="n"/>
      <c r="F729" s="294" t="n"/>
      <c r="G729" s="295" t="n"/>
      <c r="H729" s="356" t="n"/>
      <c r="I729" s="341" t="n"/>
      <c r="J729" s="322" t="n"/>
      <c r="K729" s="357" t="n"/>
      <c r="L729" s="294" t="n"/>
      <c r="M729" s="294" t="n"/>
      <c r="N729" s="294" t="n"/>
      <c r="O729" s="298" t="n"/>
      <c r="P729" s="300" t="n"/>
      <c r="Q729" s="300" t="n"/>
      <c r="R729" s="268" t="n"/>
      <c r="S729" s="317" t="n"/>
      <c r="T729" s="314" t="n"/>
      <c r="U729" s="317" t="n"/>
      <c r="V729" s="268" t="n"/>
      <c r="W729" s="341" t="n"/>
      <c r="X729" s="291" t="n"/>
      <c r="Y729" s="114" t="n"/>
    </row>
    <row r="730">
      <c r="C730" s="320" t="n"/>
      <c r="D730" s="313" t="n"/>
      <c r="E730" s="291" t="n"/>
      <c r="F730" s="294" t="n"/>
      <c r="G730" s="295" t="n"/>
      <c r="H730" s="356" t="n"/>
      <c r="I730" s="341" t="n"/>
      <c r="J730" s="322" t="n"/>
      <c r="K730" s="357" t="n"/>
      <c r="L730" s="294" t="n"/>
      <c r="M730" s="294" t="n"/>
      <c r="N730" s="294" t="n"/>
      <c r="O730" s="298" t="n"/>
      <c r="P730" s="300" t="n"/>
      <c r="Q730" s="300" t="n"/>
      <c r="R730" s="268" t="n"/>
      <c r="S730" s="317" t="n"/>
      <c r="T730" s="314" t="n"/>
      <c r="U730" s="317" t="n"/>
      <c r="V730" s="268" t="n"/>
      <c r="W730" s="341" t="n"/>
      <c r="X730" s="291" t="n"/>
      <c r="Y730" s="114" t="n"/>
    </row>
    <row r="731">
      <c r="C731" s="320" t="n"/>
      <c r="D731" s="313" t="n"/>
      <c r="E731" s="291" t="n"/>
      <c r="F731" s="294" t="n"/>
      <c r="G731" s="295" t="n"/>
      <c r="H731" s="356" t="n"/>
      <c r="I731" s="341" t="n"/>
      <c r="J731" s="322" t="n"/>
      <c r="K731" s="357" t="n"/>
      <c r="L731" s="294" t="n"/>
      <c r="M731" s="294" t="n"/>
      <c r="N731" s="294" t="n"/>
      <c r="O731" s="298" t="n"/>
      <c r="P731" s="300" t="n"/>
      <c r="Q731" s="300" t="n"/>
      <c r="R731" s="268" t="n"/>
      <c r="S731" s="317" t="n"/>
      <c r="T731" s="314" t="n"/>
      <c r="U731" s="317" t="n"/>
      <c r="V731" s="268" t="n"/>
      <c r="W731" s="341" t="n"/>
      <c r="X731" s="291" t="n"/>
      <c r="Y731" s="114" t="n"/>
    </row>
    <row r="732">
      <c r="C732" s="320" t="n"/>
      <c r="D732" s="313" t="n"/>
      <c r="E732" s="291" t="n"/>
      <c r="F732" s="294" t="n"/>
      <c r="G732" s="295" t="n"/>
      <c r="H732" s="356" t="n"/>
      <c r="I732" s="341" t="n"/>
      <c r="J732" s="322" t="n"/>
      <c r="K732" s="357" t="n"/>
      <c r="L732" s="294" t="n"/>
      <c r="M732" s="294" t="n"/>
      <c r="N732" s="294" t="n"/>
      <c r="O732" s="298" t="n"/>
      <c r="P732" s="300" t="n"/>
      <c r="Q732" s="300" t="n"/>
      <c r="R732" s="268" t="n"/>
      <c r="S732" s="317" t="n"/>
      <c r="T732" s="314" t="n"/>
      <c r="U732" s="317" t="n"/>
      <c r="V732" s="268" t="n"/>
      <c r="W732" s="341" t="n"/>
      <c r="X732" s="291" t="n"/>
      <c r="Y732" s="114" t="n"/>
    </row>
    <row r="733">
      <c r="C733" s="320" t="n"/>
      <c r="D733" s="313" t="n"/>
      <c r="E733" s="291" t="n"/>
      <c r="F733" s="294" t="n"/>
      <c r="G733" s="295" t="n"/>
      <c r="H733" s="356" t="n"/>
      <c r="I733" s="341" t="n"/>
      <c r="J733" s="322" t="n"/>
      <c r="K733" s="357" t="n"/>
      <c r="L733" s="294" t="n"/>
      <c r="M733" s="294" t="n"/>
      <c r="N733" s="294" t="n"/>
      <c r="O733" s="298" t="n"/>
      <c r="P733" s="300" t="n"/>
      <c r="Q733" s="300" t="n"/>
      <c r="R733" s="268" t="n"/>
      <c r="S733" s="317" t="n"/>
      <c r="T733" s="314" t="n"/>
      <c r="U733" s="317" t="n"/>
      <c r="V733" s="268" t="n"/>
      <c r="W733" s="341" t="n"/>
      <c r="X733" s="291" t="n"/>
      <c r="Y733" s="114" t="n"/>
    </row>
    <row r="734">
      <c r="C734" s="320" t="n"/>
      <c r="D734" s="313" t="n"/>
      <c r="E734" s="291" t="n"/>
      <c r="F734" s="294" t="n"/>
      <c r="G734" s="295" t="n"/>
      <c r="H734" s="356" t="n"/>
      <c r="I734" s="341" t="n"/>
      <c r="J734" s="322" t="n"/>
      <c r="K734" s="357" t="n"/>
      <c r="L734" s="294" t="n"/>
      <c r="M734" s="294" t="n"/>
      <c r="N734" s="294" t="n"/>
      <c r="O734" s="298" t="n"/>
      <c r="P734" s="300" t="n"/>
      <c r="Q734" s="300" t="n"/>
      <c r="R734" s="268" t="n"/>
      <c r="S734" s="317" t="n"/>
      <c r="T734" s="314" t="n"/>
      <c r="U734" s="317" t="n"/>
      <c r="V734" s="268" t="n"/>
      <c r="W734" s="341" t="n"/>
      <c r="X734" s="291" t="n"/>
      <c r="Y734" s="114" t="n"/>
    </row>
    <row r="735">
      <c r="C735" s="320" t="n"/>
      <c r="D735" s="313" t="n"/>
      <c r="E735" s="291" t="n"/>
      <c r="F735" s="294" t="n"/>
      <c r="G735" s="295" t="n"/>
      <c r="H735" s="356" t="n"/>
      <c r="I735" s="341" t="n"/>
      <c r="J735" s="322" t="n"/>
      <c r="K735" s="357" t="n"/>
      <c r="L735" s="294" t="n"/>
      <c r="M735" s="294" t="n"/>
      <c r="N735" s="294" t="n"/>
      <c r="O735" s="298" t="n"/>
      <c r="P735" s="300" t="n"/>
      <c r="Q735" s="300" t="n"/>
      <c r="R735" s="268" t="n"/>
      <c r="S735" s="317" t="n"/>
      <c r="T735" s="314" t="n"/>
      <c r="U735" s="317" t="n"/>
      <c r="V735" s="268" t="n"/>
      <c r="W735" s="341" t="n"/>
      <c r="X735" s="291" t="n"/>
      <c r="Y735" s="114" t="n"/>
    </row>
    <row r="736">
      <c r="C736" s="320" t="n"/>
      <c r="D736" s="313" t="n"/>
      <c r="E736" s="291" t="n"/>
      <c r="F736" s="294" t="n"/>
      <c r="G736" s="295" t="n"/>
      <c r="H736" s="356" t="n"/>
      <c r="I736" s="341" t="n"/>
      <c r="J736" s="322" t="n"/>
      <c r="K736" s="357" t="n"/>
      <c r="L736" s="294" t="n"/>
      <c r="M736" s="294" t="n"/>
      <c r="N736" s="294" t="n"/>
      <c r="O736" s="298" t="n"/>
      <c r="P736" s="300" t="n"/>
      <c r="Q736" s="300" t="n"/>
      <c r="R736" s="268" t="n"/>
      <c r="S736" s="317" t="n"/>
      <c r="T736" s="314" t="n"/>
      <c r="U736" s="317" t="n"/>
      <c r="V736" s="268" t="n"/>
      <c r="W736" s="341" t="n"/>
      <c r="X736" s="291" t="n"/>
      <c r="Y736" s="114" t="n"/>
    </row>
    <row r="737">
      <c r="C737" s="320" t="n"/>
      <c r="D737" s="313" t="n"/>
      <c r="E737" s="291" t="n"/>
      <c r="F737" s="294" t="n"/>
      <c r="G737" s="295" t="n"/>
      <c r="H737" s="356" t="n"/>
      <c r="I737" s="341" t="n"/>
      <c r="J737" s="322" t="n"/>
      <c r="K737" s="357" t="n"/>
      <c r="L737" s="294" t="n"/>
      <c r="M737" s="294" t="n"/>
      <c r="N737" s="294" t="n"/>
      <c r="O737" s="298" t="n"/>
      <c r="P737" s="300" t="n"/>
      <c r="Q737" s="300" t="n"/>
      <c r="R737" s="268" t="n"/>
      <c r="S737" s="317" t="n"/>
      <c r="T737" s="314" t="n"/>
      <c r="U737" s="317" t="n"/>
      <c r="V737" s="268" t="n"/>
      <c r="W737" s="341" t="n"/>
      <c r="X737" s="291" t="n"/>
      <c r="Y737" s="114" t="n"/>
    </row>
    <row r="738">
      <c r="C738" s="320" t="n"/>
      <c r="D738" s="313" t="n"/>
      <c r="E738" s="291" t="n"/>
      <c r="F738" s="294" t="n"/>
      <c r="G738" s="295" t="n"/>
      <c r="H738" s="356" t="n"/>
      <c r="I738" s="341" t="n"/>
      <c r="J738" s="322" t="n"/>
      <c r="K738" s="357" t="n"/>
      <c r="L738" s="294" t="n"/>
      <c r="M738" s="294" t="n"/>
      <c r="N738" s="294" t="n"/>
      <c r="O738" s="298" t="n"/>
      <c r="P738" s="300" t="n"/>
      <c r="Q738" s="300" t="n"/>
      <c r="R738" s="268" t="n"/>
      <c r="S738" s="317" t="n"/>
      <c r="T738" s="314" t="n"/>
      <c r="U738" s="317" t="n"/>
      <c r="V738" s="268" t="n"/>
      <c r="W738" s="341" t="n"/>
      <c r="X738" s="291" t="n"/>
      <c r="Y738" s="114" t="n"/>
    </row>
    <row r="739">
      <c r="C739" s="320" t="n"/>
      <c r="D739" s="313" t="n"/>
      <c r="E739" s="291" t="n"/>
      <c r="F739" s="294" t="n"/>
      <c r="G739" s="295" t="n"/>
      <c r="H739" s="356" t="n"/>
      <c r="I739" s="341" t="n"/>
      <c r="J739" s="322" t="n"/>
      <c r="K739" s="357" t="n"/>
      <c r="L739" s="294" t="n"/>
      <c r="M739" s="294" t="n"/>
      <c r="N739" s="294" t="n"/>
      <c r="O739" s="298" t="n"/>
      <c r="P739" s="300" t="n"/>
      <c r="Q739" s="300" t="n"/>
      <c r="R739" s="268" t="n"/>
      <c r="S739" s="317" t="n"/>
      <c r="T739" s="314" t="n"/>
      <c r="U739" s="317" t="n"/>
      <c r="V739" s="268" t="n"/>
      <c r="W739" s="341" t="n"/>
      <c r="X739" s="291" t="n"/>
      <c r="Y739" s="114" t="n"/>
    </row>
    <row r="740">
      <c r="C740" s="320" t="n"/>
      <c r="D740" s="313" t="n"/>
      <c r="E740" s="291" t="n"/>
      <c r="F740" s="294" t="n"/>
      <c r="G740" s="295" t="n"/>
      <c r="H740" s="356" t="n"/>
      <c r="I740" s="341" t="n"/>
      <c r="J740" s="322" t="n"/>
      <c r="K740" s="357" t="n"/>
      <c r="L740" s="294" t="n"/>
      <c r="M740" s="294" t="n"/>
      <c r="N740" s="294" t="n"/>
      <c r="O740" s="298" t="n"/>
      <c r="P740" s="300" t="n"/>
      <c r="Q740" s="300" t="n"/>
      <c r="R740" s="268" t="n"/>
      <c r="S740" s="317" t="n"/>
      <c r="T740" s="314" t="n"/>
      <c r="U740" s="317" t="n"/>
      <c r="V740" s="268" t="n"/>
      <c r="W740" s="341" t="n"/>
      <c r="X740" s="291" t="n"/>
      <c r="Y740" s="114" t="n"/>
    </row>
    <row r="741">
      <c r="C741" s="320" t="n"/>
      <c r="D741" s="313" t="n"/>
      <c r="E741" s="291" t="n"/>
      <c r="F741" s="294" t="n"/>
      <c r="G741" s="295" t="n"/>
      <c r="H741" s="356" t="n"/>
      <c r="I741" s="341" t="n"/>
      <c r="J741" s="322" t="n"/>
      <c r="K741" s="357" t="n"/>
      <c r="L741" s="294" t="n"/>
      <c r="M741" s="294" t="n"/>
      <c r="N741" s="294" t="n"/>
      <c r="O741" s="298" t="n"/>
      <c r="P741" s="300" t="n"/>
      <c r="Q741" s="300" t="n"/>
      <c r="R741" s="268" t="n"/>
      <c r="S741" s="317" t="n"/>
      <c r="T741" s="314" t="n"/>
      <c r="U741" s="317" t="n"/>
      <c r="V741" s="268" t="n"/>
      <c r="W741" s="341" t="n"/>
      <c r="X741" s="291" t="n"/>
      <c r="Y741" s="114" t="n"/>
    </row>
    <row r="742">
      <c r="C742" s="320" t="n"/>
      <c r="D742" s="313" t="n"/>
      <c r="E742" s="291" t="n"/>
      <c r="F742" s="294" t="n"/>
      <c r="G742" s="295" t="n"/>
      <c r="H742" s="356" t="n"/>
      <c r="I742" s="341" t="n"/>
      <c r="J742" s="322" t="n"/>
      <c r="K742" s="357" t="n"/>
      <c r="L742" s="294" t="n"/>
      <c r="M742" s="294" t="n"/>
      <c r="N742" s="294" t="n"/>
      <c r="O742" s="298" t="n"/>
      <c r="P742" s="300" t="n"/>
      <c r="Q742" s="300" t="n"/>
      <c r="R742" s="268" t="n"/>
      <c r="S742" s="317" t="n"/>
      <c r="T742" s="314" t="n"/>
      <c r="U742" s="317" t="n"/>
      <c r="V742" s="268" t="n"/>
      <c r="W742" s="341" t="n"/>
      <c r="X742" s="291" t="n"/>
      <c r="Y742" s="114" t="n"/>
    </row>
    <row r="743">
      <c r="C743" s="320" t="n"/>
      <c r="D743" s="313" t="n"/>
      <c r="E743" s="291" t="n"/>
      <c r="F743" s="294" t="n"/>
      <c r="G743" s="295" t="n"/>
      <c r="H743" s="356" t="n"/>
      <c r="I743" s="341" t="n"/>
      <c r="J743" s="322" t="n"/>
      <c r="K743" s="357" t="n"/>
      <c r="L743" s="294" t="n"/>
      <c r="M743" s="294" t="n"/>
      <c r="N743" s="294" t="n"/>
      <c r="O743" s="298" t="n"/>
      <c r="P743" s="300" t="n"/>
      <c r="Q743" s="300" t="n"/>
      <c r="R743" s="268" t="n"/>
      <c r="S743" s="317" t="n"/>
      <c r="T743" s="314" t="n"/>
      <c r="U743" s="317" t="n"/>
      <c r="V743" s="268" t="n"/>
      <c r="W743" s="341" t="n"/>
      <c r="X743" s="291" t="n"/>
      <c r="Y743" s="114" t="n"/>
    </row>
    <row r="744">
      <c r="C744" s="320" t="n"/>
      <c r="D744" s="313" t="n"/>
      <c r="E744" s="291" t="n"/>
      <c r="F744" s="294" t="n"/>
      <c r="G744" s="295" t="n"/>
      <c r="H744" s="356" t="n"/>
      <c r="I744" s="341" t="n"/>
      <c r="J744" s="322" t="n"/>
      <c r="K744" s="357" t="n"/>
      <c r="L744" s="294" t="n"/>
      <c r="M744" s="294" t="n"/>
      <c r="N744" s="294" t="n"/>
      <c r="O744" s="298" t="n"/>
      <c r="P744" s="300" t="n"/>
      <c r="Q744" s="300" t="n"/>
      <c r="R744" s="268" t="n"/>
      <c r="S744" s="317" t="n"/>
      <c r="T744" s="314" t="n"/>
      <c r="U744" s="317" t="n"/>
      <c r="V744" s="268" t="n"/>
      <c r="W744" s="341" t="n"/>
      <c r="X744" s="291" t="n"/>
      <c r="Y744" s="114" t="n"/>
    </row>
    <row r="745">
      <c r="C745" s="320" t="n"/>
      <c r="D745" s="313" t="n"/>
      <c r="E745" s="291" t="n"/>
      <c r="F745" s="294" t="n"/>
      <c r="G745" s="295" t="n"/>
      <c r="H745" s="356" t="n"/>
      <c r="I745" s="341" t="n"/>
      <c r="J745" s="322" t="n"/>
      <c r="K745" s="357" t="n"/>
      <c r="L745" s="294" t="n"/>
      <c r="M745" s="294" t="n"/>
      <c r="N745" s="294" t="n"/>
      <c r="O745" s="298" t="n"/>
      <c r="P745" s="300" t="n"/>
      <c r="Q745" s="300" t="n"/>
      <c r="R745" s="268" t="n"/>
      <c r="S745" s="317" t="n"/>
      <c r="T745" s="314" t="n"/>
      <c r="U745" s="317" t="n"/>
      <c r="V745" s="268" t="n"/>
      <c r="W745" s="341" t="n"/>
      <c r="X745" s="291" t="n"/>
      <c r="Y745" s="114" t="n"/>
    </row>
    <row r="746">
      <c r="C746" s="320" t="n"/>
      <c r="D746" s="313" t="n"/>
      <c r="E746" s="291" t="n"/>
      <c r="F746" s="294" t="n"/>
      <c r="G746" s="295" t="n"/>
      <c r="H746" s="356" t="n"/>
      <c r="I746" s="341" t="n"/>
      <c r="J746" s="322" t="n"/>
      <c r="K746" s="357" t="n"/>
      <c r="L746" s="294" t="n"/>
      <c r="M746" s="294" t="n"/>
      <c r="N746" s="294" t="n"/>
      <c r="O746" s="298" t="n"/>
      <c r="P746" s="300" t="n"/>
      <c r="Q746" s="300" t="n"/>
      <c r="R746" s="268" t="n"/>
      <c r="S746" s="317" t="n"/>
      <c r="T746" s="314" t="n"/>
      <c r="U746" s="317" t="n"/>
      <c r="V746" s="268" t="n"/>
      <c r="W746" s="341" t="n"/>
      <c r="X746" s="291" t="n"/>
      <c r="Y746" s="114" t="n"/>
    </row>
    <row r="747">
      <c r="C747" s="320" t="n"/>
      <c r="D747" s="313" t="n"/>
      <c r="E747" s="291" t="n"/>
      <c r="F747" s="294" t="n"/>
      <c r="G747" s="295" t="n"/>
      <c r="H747" s="356" t="n"/>
      <c r="I747" s="341" t="n"/>
      <c r="J747" s="322" t="n"/>
      <c r="K747" s="357" t="n"/>
      <c r="L747" s="294" t="n"/>
      <c r="M747" s="294" t="n"/>
      <c r="N747" s="294" t="n"/>
      <c r="O747" s="298" t="n"/>
      <c r="P747" s="300" t="n"/>
      <c r="Q747" s="300" t="n"/>
      <c r="R747" s="268" t="n"/>
      <c r="S747" s="317" t="n"/>
      <c r="T747" s="314" t="n"/>
      <c r="U747" s="317" t="n"/>
      <c r="V747" s="268" t="n"/>
      <c r="W747" s="341" t="n"/>
      <c r="X747" s="291" t="n"/>
      <c r="Y747" s="114" t="n"/>
    </row>
    <row r="748">
      <c r="C748" s="320" t="n"/>
      <c r="D748" s="313" t="n"/>
      <c r="E748" s="291" t="n"/>
      <c r="F748" s="294" t="n"/>
      <c r="G748" s="295" t="n"/>
      <c r="H748" s="356" t="n"/>
      <c r="I748" s="341" t="n"/>
      <c r="J748" s="322" t="n"/>
      <c r="K748" s="357" t="n"/>
      <c r="L748" s="294" t="n"/>
      <c r="M748" s="294" t="n"/>
      <c r="N748" s="294" t="n"/>
      <c r="O748" s="298" t="n"/>
      <c r="P748" s="300" t="n"/>
      <c r="Q748" s="300" t="n"/>
      <c r="R748" s="268" t="n"/>
      <c r="S748" s="317" t="n"/>
      <c r="T748" s="314" t="n"/>
      <c r="U748" s="317" t="n"/>
      <c r="V748" s="268" t="n"/>
      <c r="W748" s="341" t="n"/>
      <c r="X748" s="291" t="n"/>
      <c r="Y748" s="114" t="n"/>
    </row>
    <row r="749">
      <c r="C749" s="320" t="n"/>
      <c r="D749" s="313" t="n"/>
      <c r="E749" s="291" t="n"/>
      <c r="F749" s="294" t="n"/>
      <c r="G749" s="295" t="n"/>
      <c r="H749" s="356" t="n"/>
      <c r="I749" s="341" t="n"/>
      <c r="J749" s="322" t="n"/>
      <c r="K749" s="357" t="n"/>
      <c r="L749" s="294" t="n"/>
      <c r="M749" s="294" t="n"/>
      <c r="N749" s="294" t="n"/>
      <c r="O749" s="298" t="n"/>
      <c r="P749" s="300" t="n"/>
      <c r="Q749" s="300" t="n"/>
      <c r="R749" s="268" t="n"/>
      <c r="S749" s="317" t="n"/>
      <c r="T749" s="314" t="n"/>
      <c r="U749" s="317" t="n"/>
      <c r="V749" s="268" t="n"/>
      <c r="W749" s="341" t="n"/>
      <c r="X749" s="291" t="n"/>
      <c r="Y749" s="114" t="n"/>
    </row>
    <row r="750">
      <c r="C750" s="320" t="n"/>
      <c r="D750" s="313" t="n"/>
      <c r="E750" s="291" t="n"/>
      <c r="F750" s="294" t="n"/>
      <c r="G750" s="295" t="n"/>
      <c r="H750" s="356" t="n"/>
      <c r="I750" s="341" t="n"/>
      <c r="J750" s="322" t="n"/>
      <c r="K750" s="357" t="n"/>
      <c r="L750" s="294" t="n"/>
      <c r="M750" s="294" t="n"/>
      <c r="N750" s="294" t="n"/>
      <c r="O750" s="298" t="n"/>
      <c r="P750" s="300" t="n"/>
      <c r="Q750" s="300" t="n"/>
      <c r="R750" s="268" t="n"/>
      <c r="S750" s="317" t="n"/>
      <c r="T750" s="314" t="n"/>
      <c r="U750" s="317" t="n"/>
      <c r="V750" s="268" t="n"/>
      <c r="W750" s="341" t="n"/>
      <c r="X750" s="291" t="n"/>
      <c r="Y750" s="114" t="n"/>
    </row>
    <row r="751">
      <c r="C751" s="320" t="n"/>
      <c r="D751" s="313" t="n"/>
      <c r="E751" s="291" t="n"/>
      <c r="F751" s="294" t="n"/>
      <c r="G751" s="295" t="n"/>
      <c r="H751" s="356" t="n"/>
      <c r="I751" s="341" t="n"/>
      <c r="J751" s="322" t="n"/>
      <c r="K751" s="357" t="n"/>
      <c r="L751" s="294" t="n"/>
      <c r="M751" s="294" t="n"/>
      <c r="N751" s="294" t="n"/>
      <c r="O751" s="298" t="n"/>
      <c r="P751" s="300" t="n"/>
      <c r="Q751" s="300" t="n"/>
      <c r="R751" s="268" t="n"/>
      <c r="S751" s="317" t="n"/>
      <c r="T751" s="314" t="n"/>
      <c r="U751" s="317" t="n"/>
      <c r="V751" s="268" t="n"/>
      <c r="W751" s="341" t="n"/>
      <c r="X751" s="291" t="n"/>
      <c r="Y751" s="114" t="n"/>
    </row>
    <row r="752">
      <c r="C752" s="320" t="n"/>
      <c r="D752" s="313" t="n"/>
      <c r="E752" s="291" t="n"/>
      <c r="F752" s="294" t="n"/>
      <c r="G752" s="295" t="n"/>
      <c r="H752" s="356" t="n"/>
      <c r="I752" s="341" t="n"/>
      <c r="J752" s="322" t="n"/>
      <c r="K752" s="357" t="n"/>
      <c r="L752" s="294" t="n"/>
      <c r="M752" s="294" t="n"/>
      <c r="N752" s="294" t="n"/>
      <c r="O752" s="298" t="n"/>
      <c r="P752" s="300" t="n"/>
      <c r="Q752" s="300" t="n"/>
      <c r="R752" s="268" t="n"/>
      <c r="S752" s="317" t="n"/>
      <c r="T752" s="314" t="n"/>
      <c r="U752" s="317" t="n"/>
      <c r="V752" s="268" t="n"/>
      <c r="W752" s="341" t="n"/>
      <c r="X752" s="291" t="n"/>
      <c r="Y752" s="114" t="n"/>
    </row>
    <row r="753">
      <c r="C753" s="320" t="n"/>
      <c r="D753" s="313" t="n"/>
      <c r="E753" s="291" t="n"/>
      <c r="F753" s="294" t="n"/>
      <c r="G753" s="295" t="n"/>
      <c r="H753" s="356" t="n"/>
      <c r="I753" s="341" t="n"/>
      <c r="J753" s="322" t="n"/>
      <c r="K753" s="357" t="n"/>
      <c r="L753" s="294" t="n"/>
      <c r="M753" s="294" t="n"/>
      <c r="N753" s="294" t="n"/>
      <c r="O753" s="298" t="n"/>
      <c r="P753" s="300" t="n"/>
      <c r="Q753" s="300" t="n"/>
      <c r="R753" s="268" t="n"/>
      <c r="S753" s="317" t="n"/>
      <c r="T753" s="314" t="n"/>
      <c r="U753" s="317" t="n"/>
      <c r="V753" s="268" t="n"/>
      <c r="W753" s="341" t="n"/>
      <c r="X753" s="291" t="n"/>
      <c r="Y753" s="114" t="n"/>
    </row>
    <row r="754">
      <c r="C754" s="320" t="n"/>
      <c r="D754" s="313" t="n"/>
      <c r="E754" s="291" t="n"/>
      <c r="F754" s="294" t="n"/>
      <c r="G754" s="295" t="n"/>
      <c r="H754" s="356" t="n"/>
      <c r="I754" s="341" t="n"/>
      <c r="J754" s="322" t="n"/>
      <c r="K754" s="357" t="n"/>
      <c r="L754" s="294" t="n"/>
      <c r="M754" s="294" t="n"/>
      <c r="N754" s="294" t="n"/>
      <c r="O754" s="298" t="n"/>
      <c r="P754" s="300" t="n"/>
      <c r="Q754" s="300" t="n"/>
      <c r="R754" s="268" t="n"/>
      <c r="S754" s="317" t="n"/>
      <c r="T754" s="314" t="n"/>
      <c r="U754" s="317" t="n"/>
      <c r="V754" s="268" t="n"/>
      <c r="W754" s="341" t="n"/>
      <c r="X754" s="291" t="n"/>
      <c r="Y754" s="114" t="n"/>
    </row>
    <row r="755">
      <c r="C755" s="320" t="n"/>
      <c r="D755" s="313" t="n"/>
      <c r="E755" s="291" t="n"/>
      <c r="F755" s="294" t="n"/>
      <c r="G755" s="295" t="n"/>
      <c r="H755" s="356" t="n"/>
      <c r="I755" s="341" t="n"/>
      <c r="J755" s="322" t="n"/>
      <c r="K755" s="357" t="n"/>
      <c r="L755" s="294" t="n"/>
      <c r="M755" s="294" t="n"/>
      <c r="N755" s="294" t="n"/>
      <c r="O755" s="298" t="n"/>
      <c r="P755" s="300" t="n"/>
      <c r="Q755" s="300" t="n"/>
      <c r="R755" s="268" t="n"/>
      <c r="S755" s="317" t="n"/>
      <c r="T755" s="314" t="n"/>
      <c r="U755" s="317" t="n"/>
      <c r="V755" s="268" t="n"/>
      <c r="W755" s="341" t="n"/>
      <c r="X755" s="291" t="n"/>
      <c r="Y755" s="114" t="n"/>
    </row>
    <row r="756">
      <c r="C756" s="320" t="n"/>
      <c r="D756" s="313" t="n"/>
      <c r="E756" s="291" t="n"/>
      <c r="F756" s="294" t="n"/>
      <c r="G756" s="295" t="n"/>
      <c r="H756" s="356" t="n"/>
      <c r="I756" s="341" t="n"/>
      <c r="J756" s="322" t="n"/>
      <c r="K756" s="357" t="n"/>
      <c r="L756" s="294" t="n"/>
      <c r="M756" s="294" t="n"/>
      <c r="N756" s="294" t="n"/>
      <c r="O756" s="298" t="n"/>
      <c r="P756" s="300" t="n"/>
      <c r="Q756" s="300" t="n"/>
      <c r="R756" s="268" t="n"/>
      <c r="S756" s="317" t="n"/>
      <c r="T756" s="314" t="n"/>
      <c r="U756" s="317" t="n"/>
      <c r="V756" s="268" t="n"/>
      <c r="W756" s="341" t="n"/>
      <c r="X756" s="291" t="n"/>
      <c r="Y756" s="114" t="n"/>
    </row>
    <row r="757">
      <c r="C757" s="320" t="n"/>
      <c r="D757" s="313" t="n"/>
      <c r="E757" s="291" t="n"/>
      <c r="F757" s="294" t="n"/>
      <c r="G757" s="295" t="n"/>
      <c r="H757" s="356" t="n"/>
      <c r="I757" s="341" t="n"/>
      <c r="J757" s="322" t="n"/>
      <c r="K757" s="357" t="n"/>
      <c r="L757" s="294" t="n"/>
      <c r="M757" s="294" t="n"/>
      <c r="N757" s="294" t="n"/>
      <c r="O757" s="298" t="n"/>
      <c r="P757" s="300" t="n"/>
      <c r="Q757" s="300" t="n"/>
      <c r="R757" s="268" t="n"/>
      <c r="S757" s="317" t="n"/>
      <c r="T757" s="314" t="n"/>
      <c r="U757" s="317" t="n"/>
      <c r="V757" s="268" t="n"/>
      <c r="W757" s="341" t="n"/>
      <c r="X757" s="291" t="n"/>
      <c r="Y757" s="114" t="n"/>
    </row>
    <row r="758">
      <c r="C758" s="320" t="n"/>
      <c r="D758" s="313" t="n"/>
      <c r="E758" s="291" t="n"/>
      <c r="F758" s="294" t="n"/>
      <c r="G758" s="295" t="n"/>
      <c r="H758" s="356" t="n"/>
      <c r="I758" s="341" t="n"/>
      <c r="J758" s="322" t="n"/>
      <c r="K758" s="357" t="n"/>
      <c r="L758" s="294" t="n"/>
      <c r="M758" s="294" t="n"/>
      <c r="N758" s="294" t="n"/>
      <c r="O758" s="298" t="n"/>
      <c r="P758" s="300" t="n"/>
      <c r="Q758" s="300" t="n"/>
      <c r="R758" s="268" t="n"/>
      <c r="S758" s="317" t="n"/>
      <c r="T758" s="314" t="n"/>
      <c r="U758" s="317" t="n"/>
      <c r="V758" s="268" t="n"/>
      <c r="W758" s="341" t="n"/>
      <c r="X758" s="291" t="n"/>
      <c r="Y758" s="114" t="n"/>
    </row>
    <row r="759">
      <c r="C759" s="320" t="n"/>
      <c r="D759" s="313" t="n"/>
      <c r="E759" s="291" t="n"/>
      <c r="F759" s="294" t="n"/>
      <c r="G759" s="295" t="n"/>
      <c r="H759" s="356" t="n"/>
      <c r="I759" s="341" t="n"/>
      <c r="J759" s="322" t="n"/>
      <c r="K759" s="357" t="n"/>
      <c r="L759" s="294" t="n"/>
      <c r="M759" s="294" t="n"/>
      <c r="N759" s="294" t="n"/>
      <c r="O759" s="298" t="n"/>
      <c r="P759" s="300" t="n"/>
      <c r="Q759" s="300" t="n"/>
      <c r="R759" s="268" t="n"/>
      <c r="S759" s="317" t="n"/>
      <c r="T759" s="314" t="n"/>
      <c r="U759" s="317" t="n"/>
      <c r="V759" s="268" t="n"/>
      <c r="W759" s="341" t="n"/>
      <c r="X759" s="291" t="n"/>
      <c r="Y759" s="114" t="n"/>
    </row>
    <row r="760">
      <c r="C760" s="320" t="n"/>
      <c r="D760" s="313" t="n"/>
      <c r="E760" s="291" t="n"/>
      <c r="F760" s="294" t="n"/>
      <c r="G760" s="295" t="n"/>
      <c r="H760" s="356" t="n"/>
      <c r="I760" s="341" t="n"/>
      <c r="J760" s="322" t="n"/>
      <c r="K760" s="357" t="n"/>
      <c r="L760" s="294" t="n"/>
      <c r="M760" s="294" t="n"/>
      <c r="N760" s="294" t="n"/>
      <c r="O760" s="298" t="n"/>
      <c r="P760" s="300" t="n"/>
      <c r="Q760" s="300" t="n"/>
      <c r="R760" s="268" t="n"/>
      <c r="S760" s="317" t="n"/>
      <c r="T760" s="314" t="n"/>
      <c r="U760" s="317" t="n"/>
      <c r="V760" s="268" t="n"/>
      <c r="W760" s="341" t="n"/>
      <c r="X760" s="291" t="n"/>
      <c r="Y760" s="114" t="n"/>
    </row>
    <row r="761">
      <c r="C761" s="320" t="n"/>
      <c r="D761" s="313" t="n"/>
      <c r="E761" s="291" t="n"/>
      <c r="F761" s="294" t="n"/>
      <c r="G761" s="295" t="n"/>
      <c r="H761" s="356" t="n"/>
      <c r="I761" s="341" t="n"/>
      <c r="J761" s="322" t="n"/>
      <c r="K761" s="357" t="n"/>
      <c r="L761" s="294" t="n"/>
      <c r="M761" s="294" t="n"/>
      <c r="N761" s="294" t="n"/>
      <c r="O761" s="298" t="n"/>
      <c r="P761" s="300" t="n"/>
      <c r="Q761" s="300" t="n"/>
      <c r="R761" s="268" t="n"/>
      <c r="S761" s="317" t="n"/>
      <c r="T761" s="314" t="n"/>
      <c r="U761" s="317" t="n"/>
      <c r="V761" s="268" t="n"/>
      <c r="W761" s="341" t="n"/>
      <c r="X761" s="291" t="n"/>
      <c r="Y761" s="114" t="n"/>
    </row>
    <row r="762">
      <c r="C762" s="320" t="n"/>
      <c r="D762" s="313" t="n"/>
      <c r="E762" s="291" t="n"/>
      <c r="F762" s="294" t="n"/>
      <c r="G762" s="295" t="n"/>
      <c r="H762" s="356" t="n"/>
      <c r="I762" s="341" t="n"/>
      <c r="J762" s="322" t="n"/>
      <c r="K762" s="357" t="n"/>
      <c r="L762" s="294" t="n"/>
      <c r="M762" s="294" t="n"/>
      <c r="N762" s="294" t="n"/>
      <c r="O762" s="298" t="n"/>
      <c r="P762" s="300" t="n"/>
      <c r="Q762" s="300" t="n"/>
      <c r="R762" s="268" t="n"/>
      <c r="S762" s="317" t="n"/>
      <c r="T762" s="314" t="n"/>
      <c r="U762" s="317" t="n"/>
      <c r="V762" s="268" t="n"/>
      <c r="W762" s="341" t="n"/>
      <c r="X762" s="291" t="n"/>
      <c r="Y762" s="114" t="n"/>
    </row>
    <row r="763">
      <c r="C763" s="320" t="n"/>
      <c r="D763" s="313" t="n"/>
      <c r="E763" s="291" t="n"/>
      <c r="F763" s="294" t="n"/>
      <c r="G763" s="295" t="n"/>
      <c r="H763" s="356" t="n"/>
      <c r="I763" s="341" t="n"/>
      <c r="J763" s="322" t="n"/>
      <c r="K763" s="357" t="n"/>
      <c r="L763" s="294" t="n"/>
      <c r="M763" s="294" t="n"/>
      <c r="N763" s="294" t="n"/>
      <c r="O763" s="298" t="n"/>
      <c r="P763" s="300" t="n"/>
      <c r="Q763" s="300" t="n"/>
      <c r="R763" s="268" t="n"/>
      <c r="S763" s="317" t="n"/>
      <c r="T763" s="314" t="n"/>
      <c r="U763" s="317" t="n"/>
      <c r="V763" s="268" t="n"/>
      <c r="W763" s="341" t="n"/>
      <c r="X763" s="291" t="n"/>
      <c r="Y763" s="114" t="n"/>
    </row>
    <row r="764">
      <c r="C764" s="320" t="n"/>
      <c r="D764" s="313" t="n"/>
      <c r="E764" s="291" t="n"/>
      <c r="F764" s="294" t="n"/>
      <c r="G764" s="295" t="n"/>
      <c r="H764" s="356" t="n"/>
      <c r="I764" s="341" t="n"/>
      <c r="J764" s="322" t="n"/>
      <c r="K764" s="357" t="n"/>
      <c r="L764" s="294" t="n"/>
      <c r="M764" s="294" t="n"/>
      <c r="N764" s="294" t="n"/>
      <c r="O764" s="298" t="n"/>
      <c r="P764" s="300" t="n"/>
      <c r="Q764" s="300" t="n"/>
      <c r="R764" s="268" t="n"/>
      <c r="S764" s="317" t="n"/>
      <c r="T764" s="314" t="n"/>
      <c r="U764" s="317" t="n"/>
      <c r="V764" s="268" t="n"/>
      <c r="W764" s="341" t="n"/>
      <c r="X764" s="291" t="n"/>
      <c r="Y764" s="114" t="n"/>
    </row>
    <row r="765">
      <c r="C765" s="320" t="n"/>
      <c r="D765" s="313" t="n"/>
      <c r="E765" s="291" t="n"/>
      <c r="F765" s="294" t="n"/>
      <c r="G765" s="295" t="n"/>
      <c r="H765" s="356" t="n"/>
      <c r="I765" s="341" t="n"/>
      <c r="J765" s="322" t="n"/>
      <c r="K765" s="357" t="n"/>
      <c r="L765" s="294" t="n"/>
      <c r="M765" s="294" t="n"/>
      <c r="N765" s="294" t="n"/>
      <c r="O765" s="298" t="n"/>
      <c r="P765" s="300" t="n"/>
      <c r="Q765" s="300" t="n"/>
      <c r="R765" s="268" t="n"/>
      <c r="S765" s="317" t="n"/>
      <c r="T765" s="314" t="n"/>
      <c r="U765" s="317" t="n"/>
      <c r="V765" s="268" t="n"/>
      <c r="W765" s="341" t="n"/>
      <c r="X765" s="291" t="n"/>
      <c r="Y765" s="114" t="n"/>
    </row>
    <row r="766">
      <c r="C766" s="320" t="n"/>
      <c r="D766" s="313" t="n"/>
      <c r="E766" s="291" t="n"/>
      <c r="F766" s="294" t="n"/>
      <c r="G766" s="295" t="n"/>
      <c r="H766" s="356" t="n"/>
      <c r="I766" s="341" t="n"/>
      <c r="J766" s="322" t="n"/>
      <c r="K766" s="357" t="n"/>
      <c r="L766" s="294" t="n"/>
      <c r="M766" s="294" t="n"/>
      <c r="N766" s="294" t="n"/>
      <c r="O766" s="298" t="n"/>
      <c r="P766" s="300" t="n"/>
      <c r="Q766" s="300" t="n"/>
      <c r="R766" s="268" t="n"/>
      <c r="S766" s="317" t="n"/>
      <c r="T766" s="314" t="n"/>
      <c r="U766" s="317" t="n"/>
      <c r="V766" s="268" t="n"/>
      <c r="W766" s="341" t="n"/>
      <c r="X766" s="291" t="n"/>
      <c r="Y766" s="114" t="n"/>
    </row>
    <row r="767">
      <c r="C767" s="320" t="n"/>
      <c r="D767" s="313" t="n"/>
      <c r="E767" s="291" t="n"/>
      <c r="F767" s="294" t="n"/>
      <c r="G767" s="295" t="n"/>
      <c r="H767" s="356" t="n"/>
      <c r="I767" s="341" t="n"/>
      <c r="J767" s="322" t="n"/>
      <c r="K767" s="357" t="n"/>
      <c r="L767" s="294" t="n"/>
      <c r="M767" s="294" t="n"/>
      <c r="N767" s="294" t="n"/>
      <c r="O767" s="298" t="n"/>
      <c r="P767" s="300" t="n"/>
      <c r="Q767" s="300" t="n"/>
      <c r="R767" s="268" t="n"/>
      <c r="S767" s="317" t="n"/>
      <c r="T767" s="314" t="n"/>
      <c r="U767" s="317" t="n"/>
      <c r="V767" s="268" t="n"/>
      <c r="W767" s="341" t="n"/>
      <c r="X767" s="291" t="n"/>
      <c r="Y767" s="114" t="n"/>
    </row>
    <row r="768">
      <c r="C768" s="320" t="n"/>
      <c r="D768" s="313" t="n"/>
      <c r="E768" s="291" t="n"/>
      <c r="F768" s="294" t="n"/>
      <c r="G768" s="295" t="n"/>
      <c r="H768" s="356" t="n"/>
      <c r="I768" s="341" t="n"/>
      <c r="J768" s="322" t="n"/>
      <c r="K768" s="357" t="n"/>
      <c r="L768" s="294" t="n"/>
      <c r="M768" s="294" t="n"/>
      <c r="N768" s="294" t="n"/>
      <c r="O768" s="298" t="n"/>
      <c r="P768" s="300" t="n"/>
      <c r="Q768" s="300" t="n"/>
      <c r="R768" s="268" t="n"/>
      <c r="S768" s="317" t="n"/>
      <c r="T768" s="314" t="n"/>
      <c r="U768" s="317" t="n"/>
      <c r="V768" s="268" t="n"/>
      <c r="W768" s="341" t="n"/>
      <c r="X768" s="291" t="n"/>
      <c r="Y768" s="114" t="n"/>
    </row>
    <row r="769">
      <c r="C769" s="320" t="n"/>
      <c r="D769" s="313" t="n"/>
      <c r="E769" s="291" t="n"/>
      <c r="F769" s="294" t="n"/>
      <c r="G769" s="295" t="n"/>
      <c r="H769" s="356" t="n"/>
      <c r="I769" s="341" t="n"/>
      <c r="J769" s="322" t="n"/>
      <c r="K769" s="357" t="n"/>
      <c r="L769" s="294" t="n"/>
      <c r="M769" s="294" t="n"/>
      <c r="N769" s="294" t="n"/>
      <c r="O769" s="298" t="n"/>
      <c r="P769" s="300" t="n"/>
      <c r="Q769" s="300" t="n"/>
      <c r="R769" s="268" t="n"/>
      <c r="S769" s="317" t="n"/>
      <c r="T769" s="314" t="n"/>
      <c r="U769" s="317" t="n"/>
      <c r="V769" s="268" t="n"/>
      <c r="W769" s="341" t="n"/>
      <c r="X769" s="291" t="n"/>
      <c r="Y769" s="114" t="n"/>
    </row>
    <row r="770">
      <c r="C770" s="320" t="n"/>
      <c r="D770" s="313" t="n"/>
      <c r="E770" s="291" t="n"/>
      <c r="F770" s="294" t="n"/>
      <c r="G770" s="295" t="n"/>
      <c r="H770" s="356" t="n"/>
      <c r="I770" s="341" t="n"/>
      <c r="J770" s="322" t="n"/>
      <c r="K770" s="357" t="n"/>
      <c r="L770" s="294" t="n"/>
      <c r="M770" s="294" t="n"/>
      <c r="N770" s="294" t="n"/>
      <c r="O770" s="298" t="n"/>
      <c r="P770" s="300" t="n"/>
      <c r="Q770" s="300" t="n"/>
      <c r="R770" s="268" t="n"/>
      <c r="S770" s="317" t="n"/>
      <c r="T770" s="314" t="n"/>
      <c r="U770" s="317" t="n"/>
      <c r="V770" s="268" t="n"/>
      <c r="W770" s="341" t="n"/>
      <c r="X770" s="291" t="n"/>
      <c r="Y770" s="114" t="n"/>
    </row>
    <row r="771">
      <c r="C771" s="320" t="n"/>
      <c r="D771" s="313" t="n"/>
      <c r="E771" s="291" t="n"/>
      <c r="F771" s="294" t="n"/>
      <c r="G771" s="295" t="n"/>
      <c r="H771" s="356" t="n"/>
      <c r="I771" s="341" t="n"/>
      <c r="J771" s="322" t="n"/>
      <c r="K771" s="357" t="n"/>
      <c r="L771" s="294" t="n"/>
      <c r="M771" s="294" t="n"/>
      <c r="N771" s="294" t="n"/>
      <c r="O771" s="298" t="n"/>
      <c r="P771" s="300" t="n"/>
      <c r="Q771" s="300" t="n"/>
      <c r="R771" s="268" t="n"/>
      <c r="S771" s="317" t="n"/>
      <c r="T771" s="314" t="n"/>
      <c r="U771" s="317" t="n"/>
      <c r="V771" s="268" t="n"/>
      <c r="W771" s="341" t="n"/>
      <c r="X771" s="291" t="n"/>
      <c r="Y771" s="114" t="n"/>
    </row>
    <row r="772">
      <c r="C772" s="320" t="n"/>
      <c r="D772" s="313" t="n"/>
      <c r="E772" s="291" t="n"/>
      <c r="F772" s="294" t="n"/>
      <c r="G772" s="295" t="n"/>
      <c r="H772" s="356" t="n"/>
      <c r="I772" s="341" t="n"/>
      <c r="J772" s="322" t="n"/>
      <c r="K772" s="357" t="n"/>
      <c r="L772" s="294" t="n"/>
      <c r="M772" s="294" t="n"/>
      <c r="N772" s="294" t="n"/>
      <c r="O772" s="298" t="n"/>
      <c r="P772" s="300" t="n"/>
      <c r="Q772" s="300" t="n"/>
      <c r="R772" s="268" t="n"/>
      <c r="S772" s="317" t="n"/>
      <c r="T772" s="314" t="n"/>
      <c r="U772" s="317" t="n"/>
      <c r="V772" s="268" t="n"/>
      <c r="W772" s="341" t="n"/>
      <c r="X772" s="291" t="n"/>
      <c r="Y772" s="114" t="n"/>
    </row>
    <row r="773">
      <c r="C773" s="320" t="n"/>
      <c r="D773" s="313" t="n"/>
      <c r="E773" s="291" t="n"/>
      <c r="F773" s="294" t="n"/>
      <c r="G773" s="295" t="n"/>
      <c r="H773" s="356" t="n"/>
      <c r="I773" s="341" t="n"/>
      <c r="J773" s="322" t="n"/>
      <c r="K773" s="357" t="n"/>
      <c r="L773" s="294" t="n"/>
      <c r="M773" s="294" t="n"/>
      <c r="N773" s="294" t="n"/>
      <c r="O773" s="298" t="n"/>
      <c r="P773" s="300" t="n"/>
      <c r="Q773" s="300" t="n"/>
      <c r="R773" s="268" t="n"/>
      <c r="S773" s="317" t="n"/>
      <c r="T773" s="314" t="n"/>
      <c r="U773" s="317" t="n"/>
      <c r="V773" s="268" t="n"/>
      <c r="W773" s="341" t="n"/>
      <c r="X773" s="291" t="n"/>
      <c r="Y773" s="114" t="n"/>
    </row>
    <row r="774">
      <c r="C774" s="320" t="n"/>
      <c r="D774" s="313" t="n"/>
      <c r="E774" s="291" t="n"/>
      <c r="F774" s="294" t="n"/>
      <c r="G774" s="295" t="n"/>
      <c r="H774" s="356" t="n"/>
      <c r="I774" s="341" t="n"/>
      <c r="J774" s="322" t="n"/>
      <c r="K774" s="357" t="n"/>
      <c r="L774" s="294" t="n"/>
      <c r="M774" s="294" t="n"/>
      <c r="N774" s="294" t="n"/>
      <c r="O774" s="298" t="n"/>
      <c r="P774" s="300" t="n"/>
      <c r="Q774" s="300" t="n"/>
      <c r="R774" s="268" t="n"/>
      <c r="S774" s="317" t="n"/>
      <c r="T774" s="314" t="n"/>
      <c r="U774" s="317" t="n"/>
      <c r="V774" s="268" t="n"/>
      <c r="W774" s="341" t="n"/>
      <c r="X774" s="291" t="n"/>
      <c r="Y774" s="114" t="n"/>
    </row>
    <row r="775">
      <c r="C775" s="320" t="n"/>
      <c r="D775" s="313" t="n"/>
      <c r="E775" s="291" t="n"/>
      <c r="F775" s="294" t="n"/>
      <c r="G775" s="295" t="n"/>
      <c r="H775" s="356" t="n"/>
      <c r="I775" s="341" t="n"/>
      <c r="J775" s="322" t="n"/>
      <c r="K775" s="357" t="n"/>
      <c r="L775" s="294" t="n"/>
      <c r="M775" s="294" t="n"/>
      <c r="N775" s="294" t="n"/>
      <c r="O775" s="298" t="n"/>
      <c r="P775" s="300" t="n"/>
      <c r="Q775" s="300" t="n"/>
      <c r="R775" s="268" t="n"/>
      <c r="S775" s="317" t="n"/>
      <c r="T775" s="314" t="n"/>
      <c r="U775" s="317" t="n"/>
      <c r="V775" s="268" t="n"/>
      <c r="W775" s="341" t="n"/>
      <c r="X775" s="291" t="n"/>
      <c r="Y775" s="114" t="n"/>
    </row>
    <row r="776">
      <c r="C776" s="320" t="n"/>
      <c r="D776" s="313" t="n"/>
      <c r="E776" s="291" t="n"/>
      <c r="F776" s="294" t="n"/>
      <c r="G776" s="295" t="n"/>
      <c r="H776" s="356" t="n"/>
      <c r="I776" s="341" t="n"/>
      <c r="J776" s="322" t="n"/>
      <c r="K776" s="357" t="n"/>
      <c r="L776" s="294" t="n"/>
      <c r="M776" s="294" t="n"/>
      <c r="N776" s="294" t="n"/>
      <c r="O776" s="298" t="n"/>
      <c r="P776" s="300" t="n"/>
      <c r="Q776" s="300" t="n"/>
      <c r="R776" s="268" t="n"/>
      <c r="S776" s="317" t="n"/>
      <c r="T776" s="314" t="n"/>
      <c r="U776" s="317" t="n"/>
      <c r="V776" s="268" t="n"/>
      <c r="W776" s="341" t="n"/>
      <c r="X776" s="291" t="n"/>
      <c r="Y776" s="114" t="n"/>
    </row>
    <row r="777">
      <c r="C777" s="320" t="n"/>
      <c r="D777" s="313" t="n"/>
      <c r="E777" s="291" t="n"/>
      <c r="F777" s="294" t="n"/>
      <c r="G777" s="295" t="n"/>
      <c r="H777" s="356" t="n"/>
      <c r="I777" s="341" t="n"/>
      <c r="J777" s="322" t="n"/>
      <c r="K777" s="357" t="n"/>
      <c r="L777" s="294" t="n"/>
      <c r="M777" s="294" t="n"/>
      <c r="N777" s="294" t="n"/>
      <c r="O777" s="298" t="n"/>
      <c r="P777" s="300" t="n"/>
      <c r="Q777" s="300" t="n"/>
      <c r="R777" s="268" t="n"/>
      <c r="S777" s="317" t="n"/>
      <c r="T777" s="314" t="n"/>
      <c r="U777" s="317" t="n"/>
      <c r="V777" s="268" t="n"/>
      <c r="W777" s="341" t="n"/>
      <c r="X777" s="291" t="n"/>
      <c r="Y777" s="114" t="n"/>
    </row>
    <row r="778">
      <c r="C778" s="320" t="n"/>
      <c r="D778" s="313" t="n"/>
      <c r="E778" s="291" t="n"/>
      <c r="F778" s="294" t="n"/>
      <c r="G778" s="295" t="n"/>
      <c r="H778" s="356" t="n"/>
      <c r="I778" s="341" t="n"/>
      <c r="J778" s="322" t="n"/>
      <c r="K778" s="357" t="n"/>
      <c r="L778" s="294" t="n"/>
      <c r="M778" s="294" t="n"/>
      <c r="N778" s="294" t="n"/>
      <c r="O778" s="298" t="n"/>
      <c r="P778" s="300" t="n"/>
      <c r="Q778" s="300" t="n"/>
      <c r="R778" s="268" t="n"/>
      <c r="S778" s="317" t="n"/>
      <c r="T778" s="314" t="n"/>
      <c r="U778" s="317" t="n"/>
      <c r="V778" s="268" t="n"/>
      <c r="W778" s="341" t="n"/>
      <c r="X778" s="291" t="n"/>
      <c r="Y778" s="114" t="n"/>
    </row>
    <row r="779">
      <c r="C779" s="320" t="n"/>
      <c r="D779" s="313" t="n"/>
      <c r="E779" s="291" t="n"/>
      <c r="F779" s="294" t="n"/>
      <c r="G779" s="295" t="n"/>
      <c r="H779" s="356" t="n"/>
      <c r="I779" s="341" t="n"/>
      <c r="J779" s="322" t="n"/>
      <c r="K779" s="357" t="n"/>
      <c r="L779" s="294" t="n"/>
      <c r="M779" s="294" t="n"/>
      <c r="N779" s="294" t="n"/>
      <c r="O779" s="298" t="n"/>
      <c r="P779" s="300" t="n"/>
      <c r="Q779" s="300" t="n"/>
      <c r="R779" s="268" t="n"/>
      <c r="S779" s="317" t="n"/>
      <c r="T779" s="314" t="n"/>
      <c r="U779" s="317" t="n"/>
      <c r="V779" s="268" t="n"/>
      <c r="W779" s="341" t="n"/>
      <c r="X779" s="291" t="n"/>
      <c r="Y779" s="114" t="n"/>
    </row>
    <row r="780">
      <c r="C780" s="320" t="n"/>
      <c r="D780" s="313" t="n"/>
      <c r="E780" s="291" t="n"/>
      <c r="F780" s="294" t="n"/>
      <c r="G780" s="295" t="n"/>
      <c r="H780" s="356" t="n"/>
      <c r="I780" s="341" t="n"/>
      <c r="J780" s="322" t="n"/>
      <c r="K780" s="357" t="n"/>
      <c r="L780" s="294" t="n"/>
      <c r="M780" s="294" t="n"/>
      <c r="N780" s="294" t="n"/>
      <c r="O780" s="298" t="n"/>
      <c r="P780" s="300" t="n"/>
      <c r="Q780" s="300" t="n"/>
      <c r="R780" s="268" t="n"/>
      <c r="S780" s="317" t="n"/>
      <c r="T780" s="314" t="n"/>
      <c r="U780" s="317" t="n"/>
      <c r="V780" s="268" t="n"/>
      <c r="W780" s="341" t="n"/>
      <c r="X780" s="291" t="n"/>
      <c r="Y780" s="114" t="n"/>
    </row>
    <row r="781">
      <c r="C781" s="320" t="n"/>
      <c r="D781" s="313" t="n"/>
      <c r="E781" s="291" t="n"/>
      <c r="F781" s="294" t="n"/>
      <c r="G781" s="295" t="n"/>
      <c r="H781" s="356" t="n"/>
      <c r="I781" s="341" t="n"/>
      <c r="J781" s="322" t="n"/>
      <c r="K781" s="357" t="n"/>
      <c r="L781" s="294" t="n"/>
      <c r="M781" s="294" t="n"/>
      <c r="N781" s="294" t="n"/>
      <c r="O781" s="298" t="n"/>
      <c r="P781" s="300" t="n"/>
      <c r="Q781" s="300" t="n"/>
      <c r="R781" s="268" t="n"/>
      <c r="S781" s="317" t="n"/>
      <c r="T781" s="314" t="n"/>
      <c r="U781" s="317" t="n"/>
      <c r="V781" s="268" t="n"/>
      <c r="W781" s="341" t="n"/>
      <c r="X781" s="291" t="n"/>
      <c r="Y781" s="114" t="n"/>
    </row>
    <row r="782">
      <c r="C782" s="320" t="n"/>
      <c r="D782" s="313" t="n"/>
      <c r="E782" s="291" t="n"/>
      <c r="F782" s="294" t="n"/>
      <c r="G782" s="295" t="n"/>
      <c r="H782" s="356" t="n"/>
      <c r="I782" s="341" t="n"/>
      <c r="J782" s="322" t="n"/>
      <c r="K782" s="357" t="n"/>
      <c r="L782" s="294" t="n"/>
      <c r="M782" s="294" t="n"/>
      <c r="N782" s="294" t="n"/>
      <c r="O782" s="298" t="n"/>
      <c r="P782" s="300" t="n"/>
      <c r="Q782" s="300" t="n"/>
      <c r="R782" s="268" t="n"/>
      <c r="S782" s="317" t="n"/>
      <c r="T782" s="314" t="n"/>
      <c r="U782" s="317" t="n"/>
      <c r="V782" s="268" t="n"/>
      <c r="W782" s="341" t="n"/>
      <c r="X782" s="291" t="n"/>
      <c r="Y782" s="114" t="n"/>
    </row>
    <row r="783">
      <c r="C783" s="320" t="n"/>
      <c r="D783" s="313" t="n"/>
      <c r="E783" s="291" t="n"/>
      <c r="F783" s="294" t="n"/>
      <c r="G783" s="295" t="n"/>
      <c r="H783" s="356" t="n"/>
      <c r="I783" s="341" t="n"/>
      <c r="J783" s="322" t="n"/>
      <c r="K783" s="357" t="n"/>
      <c r="L783" s="294" t="n"/>
      <c r="M783" s="294" t="n"/>
      <c r="N783" s="294" t="n"/>
      <c r="O783" s="298" t="n"/>
      <c r="P783" s="300" t="n"/>
      <c r="Q783" s="300" t="n"/>
      <c r="R783" s="268" t="n"/>
      <c r="S783" s="317" t="n"/>
      <c r="T783" s="314" t="n"/>
      <c r="U783" s="317" t="n"/>
      <c r="V783" s="268" t="n"/>
      <c r="W783" s="341" t="n"/>
      <c r="X783" s="291" t="n"/>
      <c r="Y783" s="114" t="n"/>
    </row>
    <row r="784">
      <c r="C784" s="320" t="n"/>
      <c r="D784" s="313" t="n"/>
      <c r="E784" s="291" t="n"/>
      <c r="F784" s="294" t="n"/>
      <c r="G784" s="295" t="n"/>
      <c r="H784" s="356" t="n"/>
      <c r="I784" s="341" t="n"/>
      <c r="J784" s="322" t="n"/>
      <c r="K784" s="357" t="n"/>
      <c r="L784" s="294" t="n"/>
      <c r="M784" s="294" t="n"/>
      <c r="N784" s="294" t="n"/>
      <c r="O784" s="298" t="n"/>
      <c r="P784" s="300" t="n"/>
      <c r="Q784" s="300" t="n"/>
      <c r="R784" s="268" t="n"/>
      <c r="S784" s="317" t="n"/>
      <c r="T784" s="314" t="n"/>
      <c r="U784" s="317" t="n"/>
      <c r="V784" s="268" t="n"/>
      <c r="W784" s="341" t="n"/>
      <c r="X784" s="291" t="n"/>
      <c r="Y784" s="114" t="n"/>
    </row>
    <row r="785">
      <c r="C785" s="320" t="n"/>
      <c r="D785" s="313" t="n"/>
      <c r="E785" s="291" t="n"/>
      <c r="F785" s="294" t="n"/>
      <c r="G785" s="295" t="n"/>
      <c r="H785" s="356" t="n"/>
      <c r="I785" s="341" t="n"/>
      <c r="J785" s="322" t="n"/>
      <c r="K785" s="357" t="n"/>
      <c r="L785" s="294" t="n"/>
      <c r="M785" s="294" t="n"/>
      <c r="N785" s="294" t="n"/>
      <c r="O785" s="298" t="n"/>
      <c r="P785" s="300" t="n"/>
      <c r="Q785" s="300" t="n"/>
      <c r="R785" s="268" t="n"/>
      <c r="S785" s="317" t="n"/>
      <c r="T785" s="314" t="n"/>
      <c r="U785" s="317" t="n"/>
      <c r="V785" s="268" t="n"/>
      <c r="W785" s="341" t="n"/>
      <c r="X785" s="291" t="n"/>
      <c r="Y785" s="114" t="n"/>
    </row>
    <row r="786">
      <c r="C786" s="320" t="n"/>
      <c r="D786" s="313" t="n"/>
      <c r="E786" s="291" t="n"/>
      <c r="F786" s="294" t="n"/>
      <c r="G786" s="295" t="n"/>
      <c r="H786" s="356" t="n"/>
      <c r="I786" s="341" t="n"/>
      <c r="J786" s="322" t="n"/>
      <c r="K786" s="357" t="n"/>
      <c r="L786" s="294" t="n"/>
      <c r="M786" s="294" t="n"/>
      <c r="N786" s="294" t="n"/>
      <c r="O786" s="298" t="n"/>
      <c r="P786" s="300" t="n"/>
      <c r="Q786" s="300" t="n"/>
      <c r="R786" s="268" t="n"/>
      <c r="S786" s="317" t="n"/>
      <c r="T786" s="314" t="n"/>
      <c r="U786" s="317" t="n"/>
      <c r="V786" s="268" t="n"/>
      <c r="W786" s="341" t="n"/>
      <c r="X786" s="291" t="n"/>
      <c r="Y786" s="114" t="n"/>
    </row>
    <row r="787">
      <c r="C787" s="320" t="n"/>
      <c r="D787" s="313" t="n"/>
      <c r="E787" s="291" t="n"/>
      <c r="F787" s="294" t="n"/>
      <c r="G787" s="295" t="n"/>
      <c r="H787" s="356" t="n"/>
      <c r="I787" s="341" t="n"/>
      <c r="J787" s="322" t="n"/>
      <c r="K787" s="357" t="n"/>
      <c r="L787" s="294" t="n"/>
      <c r="M787" s="294" t="n"/>
      <c r="N787" s="294" t="n"/>
      <c r="O787" s="298" t="n"/>
      <c r="P787" s="300" t="n"/>
      <c r="Q787" s="300" t="n"/>
      <c r="R787" s="268" t="n"/>
      <c r="S787" s="317" t="n"/>
      <c r="T787" s="314" t="n"/>
      <c r="U787" s="317" t="n"/>
      <c r="V787" s="268" t="n"/>
      <c r="W787" s="341" t="n"/>
      <c r="X787" s="291" t="n"/>
      <c r="Y787" s="114" t="n"/>
    </row>
    <row r="788">
      <c r="C788" s="320" t="n"/>
      <c r="D788" s="313" t="n"/>
      <c r="E788" s="291" t="n"/>
      <c r="F788" s="294" t="n"/>
      <c r="G788" s="295" t="n"/>
      <c r="H788" s="356" t="n"/>
      <c r="I788" s="341" t="n"/>
      <c r="J788" s="322" t="n"/>
      <c r="K788" s="357" t="n"/>
      <c r="L788" s="294" t="n"/>
      <c r="M788" s="294" t="n"/>
      <c r="N788" s="294" t="n"/>
      <c r="O788" s="298" t="n"/>
      <c r="P788" s="300" t="n"/>
      <c r="Q788" s="300" t="n"/>
      <c r="R788" s="268" t="n"/>
      <c r="S788" s="317" t="n"/>
      <c r="T788" s="314" t="n"/>
      <c r="U788" s="317" t="n"/>
      <c r="V788" s="268" t="n"/>
      <c r="W788" s="341" t="n"/>
      <c r="X788" s="291" t="n"/>
      <c r="Y788" s="114" t="n"/>
    </row>
    <row r="789">
      <c r="C789" s="320" t="n"/>
      <c r="D789" s="313" t="n"/>
      <c r="E789" s="291" t="n"/>
      <c r="F789" s="294" t="n"/>
      <c r="G789" s="295" t="n"/>
      <c r="H789" s="356" t="n"/>
      <c r="I789" s="341" t="n"/>
      <c r="J789" s="322" t="n"/>
      <c r="K789" s="357" t="n"/>
      <c r="L789" s="294" t="n"/>
      <c r="M789" s="294" t="n"/>
      <c r="N789" s="294" t="n"/>
      <c r="O789" s="298" t="n"/>
      <c r="P789" s="300" t="n"/>
      <c r="Q789" s="300" t="n"/>
      <c r="R789" s="268" t="n"/>
      <c r="S789" s="317" t="n"/>
      <c r="T789" s="314" t="n"/>
      <c r="U789" s="317" t="n"/>
      <c r="V789" s="268" t="n"/>
      <c r="W789" s="341" t="n"/>
      <c r="X789" s="291" t="n"/>
      <c r="Y789" s="114" t="n"/>
    </row>
    <row r="790">
      <c r="C790" s="320" t="n"/>
      <c r="D790" s="313" t="n"/>
      <c r="E790" s="291" t="n"/>
      <c r="F790" s="294" t="n"/>
      <c r="G790" s="295" t="n"/>
      <c r="H790" s="356" t="n"/>
      <c r="I790" s="341" t="n"/>
      <c r="J790" s="322" t="n"/>
      <c r="K790" s="357" t="n"/>
      <c r="L790" s="294" t="n"/>
      <c r="M790" s="294" t="n"/>
      <c r="N790" s="294" t="n"/>
      <c r="O790" s="298" t="n"/>
      <c r="P790" s="300" t="n"/>
      <c r="Q790" s="300" t="n"/>
      <c r="R790" s="268" t="n"/>
      <c r="S790" s="317" t="n"/>
      <c r="T790" s="314" t="n"/>
      <c r="U790" s="317" t="n"/>
      <c r="V790" s="268" t="n"/>
      <c r="W790" s="341" t="n"/>
      <c r="X790" s="291" t="n"/>
      <c r="Y790" s="114" t="n"/>
    </row>
    <row r="791">
      <c r="C791" s="320" t="n"/>
      <c r="D791" s="313" t="n"/>
      <c r="E791" s="291" t="n"/>
      <c r="F791" s="294" t="n"/>
      <c r="G791" s="295" t="n"/>
      <c r="H791" s="356" t="n"/>
      <c r="I791" s="341" t="n"/>
      <c r="J791" s="322" t="n"/>
      <c r="K791" s="357" t="n"/>
      <c r="L791" s="294" t="n"/>
      <c r="M791" s="294" t="n"/>
      <c r="N791" s="294" t="n"/>
      <c r="O791" s="298" t="n"/>
      <c r="P791" s="300" t="n"/>
      <c r="Q791" s="300" t="n"/>
      <c r="R791" s="268" t="n"/>
      <c r="S791" s="317" t="n"/>
      <c r="T791" s="314" t="n"/>
      <c r="U791" s="317" t="n"/>
      <c r="V791" s="268" t="n"/>
      <c r="W791" s="341" t="n"/>
      <c r="X791" s="291" t="n"/>
      <c r="Y791" s="114" t="n"/>
    </row>
    <row r="792">
      <c r="C792" s="320" t="n"/>
      <c r="D792" s="313" t="n"/>
      <c r="E792" s="291" t="n"/>
      <c r="F792" s="294" t="n"/>
      <c r="G792" s="295" t="n"/>
      <c r="H792" s="356" t="n"/>
      <c r="I792" s="341" t="n"/>
      <c r="J792" s="322" t="n"/>
      <c r="K792" s="357" t="n"/>
      <c r="L792" s="294" t="n"/>
      <c r="M792" s="294" t="n"/>
      <c r="N792" s="294" t="n"/>
      <c r="O792" s="298" t="n"/>
      <c r="P792" s="300" t="n"/>
      <c r="Q792" s="300" t="n"/>
      <c r="R792" s="268" t="n"/>
      <c r="S792" s="317" t="n"/>
      <c r="T792" s="314" t="n"/>
      <c r="U792" s="317" t="n"/>
      <c r="V792" s="268" t="n"/>
      <c r="W792" s="341" t="n"/>
      <c r="X792" s="291" t="n"/>
      <c r="Y792" s="114" t="n"/>
    </row>
    <row r="793">
      <c r="C793" s="320" t="n"/>
      <c r="D793" s="313" t="n"/>
      <c r="E793" s="291" t="n"/>
      <c r="F793" s="294" t="n"/>
      <c r="G793" s="295" t="n"/>
      <c r="H793" s="356" t="n"/>
      <c r="I793" s="341" t="n"/>
      <c r="J793" s="322" t="n"/>
      <c r="K793" s="357" t="n"/>
      <c r="L793" s="294" t="n"/>
      <c r="M793" s="294" t="n"/>
      <c r="N793" s="294" t="n"/>
      <c r="O793" s="298" t="n"/>
      <c r="P793" s="300" t="n"/>
      <c r="Q793" s="300" t="n"/>
      <c r="R793" s="268" t="n"/>
      <c r="S793" s="317" t="n"/>
      <c r="T793" s="314" t="n"/>
      <c r="U793" s="317" t="n"/>
      <c r="V793" s="268" t="n"/>
      <c r="W793" s="341" t="n"/>
      <c r="X793" s="291" t="n"/>
      <c r="Y793" s="114" t="n"/>
    </row>
    <row r="794">
      <c r="C794" s="320" t="n"/>
      <c r="D794" s="313" t="n"/>
      <c r="E794" s="291" t="n"/>
      <c r="F794" s="294" t="n"/>
      <c r="G794" s="295" t="n"/>
      <c r="H794" s="356" t="n"/>
      <c r="I794" s="341" t="n"/>
      <c r="J794" s="322" t="n"/>
      <c r="K794" s="357" t="n"/>
      <c r="L794" s="294" t="n"/>
      <c r="M794" s="294" t="n"/>
      <c r="N794" s="294" t="n"/>
      <c r="O794" s="298" t="n"/>
      <c r="P794" s="300" t="n"/>
      <c r="Q794" s="300" t="n"/>
      <c r="R794" s="268" t="n"/>
      <c r="S794" s="317" t="n"/>
      <c r="T794" s="314" t="n"/>
      <c r="U794" s="317" t="n"/>
      <c r="V794" s="268" t="n"/>
      <c r="W794" s="341" t="n"/>
      <c r="X794" s="291" t="n"/>
      <c r="Y794" s="114" t="n"/>
    </row>
    <row r="795">
      <c r="C795" s="320" t="n"/>
      <c r="D795" s="313" t="n"/>
      <c r="E795" s="291" t="n"/>
      <c r="F795" s="294" t="n"/>
      <c r="G795" s="295" t="n"/>
      <c r="H795" s="356" t="n"/>
      <c r="I795" s="341" t="n"/>
      <c r="J795" s="322" t="n"/>
      <c r="K795" s="357" t="n"/>
      <c r="L795" s="294" t="n"/>
      <c r="M795" s="294" t="n"/>
      <c r="N795" s="294" t="n"/>
      <c r="O795" s="298" t="n"/>
      <c r="P795" s="300" t="n"/>
      <c r="Q795" s="300" t="n"/>
      <c r="R795" s="268" t="n"/>
      <c r="S795" s="317" t="n"/>
      <c r="T795" s="314" t="n"/>
      <c r="U795" s="317" t="n"/>
      <c r="V795" s="268" t="n"/>
      <c r="W795" s="341" t="n"/>
      <c r="X795" s="291" t="n"/>
      <c r="Y795" s="114" t="n"/>
    </row>
    <row r="796">
      <c r="C796" s="320" t="n"/>
      <c r="D796" s="313" t="n"/>
      <c r="E796" s="291" t="n"/>
      <c r="F796" s="294" t="n"/>
      <c r="G796" s="295" t="n"/>
      <c r="H796" s="356" t="n"/>
      <c r="I796" s="341" t="n"/>
      <c r="J796" s="322" t="n"/>
      <c r="K796" s="357" t="n"/>
      <c r="L796" s="294" t="n"/>
      <c r="M796" s="294" t="n"/>
      <c r="N796" s="294" t="n"/>
      <c r="O796" s="298" t="n"/>
      <c r="P796" s="300" t="n"/>
      <c r="Q796" s="300" t="n"/>
      <c r="R796" s="268" t="n"/>
      <c r="S796" s="317" t="n"/>
      <c r="T796" s="314" t="n"/>
      <c r="U796" s="317" t="n"/>
      <c r="V796" s="268" t="n"/>
      <c r="W796" s="341" t="n"/>
      <c r="X796" s="291" t="n"/>
      <c r="Y796" s="114" t="n"/>
    </row>
    <row r="797">
      <c r="C797" s="320" t="n"/>
      <c r="D797" s="313" t="n"/>
      <c r="E797" s="291" t="n"/>
      <c r="F797" s="294" t="n"/>
      <c r="G797" s="295" t="n"/>
      <c r="H797" s="356" t="n"/>
      <c r="I797" s="341" t="n"/>
      <c r="J797" s="322" t="n"/>
      <c r="K797" s="357" t="n"/>
      <c r="L797" s="294" t="n"/>
      <c r="M797" s="294" t="n"/>
      <c r="N797" s="294" t="n"/>
      <c r="O797" s="298" t="n"/>
      <c r="P797" s="300" t="n"/>
      <c r="Q797" s="300" t="n"/>
      <c r="R797" s="268" t="n"/>
      <c r="S797" s="317" t="n"/>
      <c r="T797" s="314" t="n"/>
      <c r="U797" s="317" t="n"/>
      <c r="V797" s="268" t="n"/>
      <c r="W797" s="341" t="n"/>
      <c r="X797" s="291" t="n"/>
      <c r="Y797" s="114" t="n"/>
    </row>
    <row r="798">
      <c r="C798" s="320" t="n"/>
      <c r="D798" s="313" t="n"/>
      <c r="E798" s="291" t="n"/>
      <c r="F798" s="294" t="n"/>
      <c r="G798" s="295" t="n"/>
      <c r="H798" s="356" t="n"/>
      <c r="I798" s="341" t="n"/>
      <c r="J798" s="322" t="n"/>
      <c r="K798" s="357" t="n"/>
      <c r="L798" s="294" t="n"/>
      <c r="M798" s="294" t="n"/>
      <c r="N798" s="294" t="n"/>
      <c r="O798" s="298" t="n"/>
      <c r="P798" s="300" t="n"/>
      <c r="Q798" s="300" t="n"/>
      <c r="R798" s="268" t="n"/>
      <c r="S798" s="317" t="n"/>
      <c r="T798" s="314" t="n"/>
      <c r="U798" s="317" t="n"/>
      <c r="V798" s="268" t="n"/>
      <c r="W798" s="341" t="n"/>
      <c r="X798" s="291" t="n"/>
      <c r="Y798" s="114" t="n"/>
    </row>
    <row r="799">
      <c r="C799" s="320" t="n"/>
      <c r="D799" s="313" t="n"/>
      <c r="E799" s="291" t="n"/>
      <c r="F799" s="294" t="n"/>
      <c r="G799" s="295" t="n"/>
      <c r="H799" s="356" t="n"/>
      <c r="I799" s="341" t="n"/>
      <c r="J799" s="322" t="n"/>
      <c r="K799" s="357" t="n"/>
      <c r="L799" s="294" t="n"/>
      <c r="M799" s="294" t="n"/>
      <c r="N799" s="294" t="n"/>
      <c r="O799" s="298" t="n"/>
      <c r="P799" s="300" t="n"/>
      <c r="Q799" s="300" t="n"/>
      <c r="R799" s="268" t="n"/>
      <c r="S799" s="317" t="n"/>
      <c r="T799" s="314" t="n"/>
      <c r="U799" s="317" t="n"/>
      <c r="V799" s="268" t="n"/>
      <c r="W799" s="341" t="n"/>
      <c r="X799" s="291" t="n"/>
      <c r="Y799" s="114" t="n"/>
    </row>
    <row r="800">
      <c r="C800" s="320" t="n"/>
      <c r="D800" s="313" t="n"/>
      <c r="E800" s="291" t="n"/>
      <c r="F800" s="294" t="n"/>
      <c r="G800" s="295" t="n"/>
      <c r="H800" s="356" t="n"/>
      <c r="I800" s="341" t="n"/>
      <c r="J800" s="322" t="n"/>
      <c r="K800" s="357" t="n"/>
      <c r="L800" s="294" t="n"/>
      <c r="M800" s="294" t="n"/>
      <c r="N800" s="294" t="n"/>
      <c r="O800" s="298" t="n"/>
      <c r="P800" s="300" t="n"/>
      <c r="Q800" s="300" t="n"/>
      <c r="R800" s="268" t="n"/>
      <c r="S800" s="317" t="n"/>
      <c r="T800" s="314" t="n"/>
      <c r="U800" s="317" t="n"/>
      <c r="V800" s="268" t="n"/>
      <c r="W800" s="341" t="n"/>
      <c r="X800" s="291" t="n"/>
      <c r="Y800" s="114" t="n"/>
    </row>
    <row r="801">
      <c r="C801" s="320" t="n"/>
      <c r="D801" s="313" t="n"/>
      <c r="E801" s="291" t="n"/>
      <c r="F801" s="294" t="n"/>
      <c r="G801" s="295" t="n"/>
      <c r="H801" s="356" t="n"/>
      <c r="I801" s="341" t="n"/>
      <c r="J801" s="322" t="n"/>
      <c r="K801" s="357" t="n"/>
      <c r="L801" s="294" t="n"/>
      <c r="M801" s="294" t="n"/>
      <c r="N801" s="294" t="n"/>
      <c r="O801" s="298" t="n"/>
      <c r="P801" s="300" t="n"/>
      <c r="Q801" s="300" t="n"/>
      <c r="R801" s="268" t="n"/>
      <c r="S801" s="317" t="n"/>
      <c r="T801" s="314" t="n"/>
      <c r="U801" s="317" t="n"/>
      <c r="V801" s="268" t="n"/>
      <c r="W801" s="341" t="n"/>
      <c r="X801" s="291" t="n"/>
      <c r="Y801" s="114" t="n"/>
    </row>
    <row r="802">
      <c r="C802" s="320" t="n"/>
      <c r="D802" s="313" t="n"/>
      <c r="E802" s="291" t="n"/>
      <c r="F802" s="294" t="n"/>
      <c r="G802" s="295" t="n"/>
      <c r="H802" s="356" t="n"/>
      <c r="I802" s="341" t="n"/>
      <c r="J802" s="322" t="n"/>
      <c r="K802" s="357" t="n"/>
      <c r="L802" s="294" t="n"/>
      <c r="M802" s="294" t="n"/>
      <c r="N802" s="294" t="n"/>
      <c r="O802" s="298" t="n"/>
      <c r="P802" s="300" t="n"/>
      <c r="Q802" s="300" t="n"/>
      <c r="R802" s="268" t="n"/>
      <c r="S802" s="317" t="n"/>
      <c r="T802" s="314" t="n"/>
      <c r="U802" s="317" t="n"/>
      <c r="V802" s="268" t="n"/>
      <c r="W802" s="341" t="n"/>
      <c r="X802" s="291" t="n"/>
      <c r="Y802" s="114" t="n"/>
    </row>
    <row r="803">
      <c r="C803" s="320" t="n"/>
      <c r="D803" s="313" t="n"/>
      <c r="E803" s="291" t="n"/>
      <c r="F803" s="294" t="n"/>
      <c r="G803" s="295" t="n"/>
      <c r="H803" s="356" t="n"/>
      <c r="I803" s="341" t="n"/>
      <c r="J803" s="322" t="n"/>
      <c r="K803" s="357" t="n"/>
      <c r="L803" s="294" t="n"/>
      <c r="M803" s="294" t="n"/>
      <c r="N803" s="294" t="n"/>
      <c r="O803" s="298" t="n"/>
      <c r="P803" s="300" t="n"/>
      <c r="Q803" s="300" t="n"/>
      <c r="R803" s="268" t="n"/>
      <c r="S803" s="317" t="n"/>
      <c r="T803" s="314" t="n"/>
      <c r="U803" s="317" t="n"/>
      <c r="V803" s="268" t="n"/>
      <c r="W803" s="341" t="n"/>
      <c r="X803" s="291" t="n"/>
      <c r="Y803" s="114" t="n"/>
    </row>
    <row r="804">
      <c r="C804" s="320" t="n"/>
      <c r="D804" s="313" t="n"/>
      <c r="E804" s="291" t="n"/>
      <c r="F804" s="294" t="n"/>
      <c r="G804" s="295" t="n"/>
      <c r="H804" s="356" t="n"/>
      <c r="I804" s="341" t="n"/>
      <c r="J804" s="322" t="n"/>
      <c r="K804" s="357" t="n"/>
      <c r="L804" s="294" t="n"/>
      <c r="M804" s="294" t="n"/>
      <c r="N804" s="294" t="n"/>
      <c r="O804" s="298" t="n"/>
      <c r="P804" s="300" t="n"/>
      <c r="Q804" s="300" t="n"/>
      <c r="R804" s="268" t="n"/>
      <c r="S804" s="317" t="n"/>
      <c r="T804" s="314" t="n"/>
      <c r="U804" s="317" t="n"/>
      <c r="V804" s="268" t="n"/>
      <c r="W804" s="341" t="n"/>
      <c r="X804" s="291" t="n"/>
      <c r="Y804" s="114" t="n"/>
    </row>
    <row r="805">
      <c r="C805" s="320" t="n"/>
      <c r="D805" s="313" t="n"/>
      <c r="E805" s="291" t="n"/>
      <c r="F805" s="294" t="n"/>
      <c r="G805" s="295" t="n"/>
      <c r="H805" s="356" t="n"/>
      <c r="I805" s="341" t="n"/>
      <c r="J805" s="322" t="n"/>
      <c r="K805" s="357" t="n"/>
      <c r="L805" s="294" t="n"/>
      <c r="M805" s="294" t="n"/>
      <c r="N805" s="294" t="n"/>
      <c r="O805" s="298" t="n"/>
      <c r="P805" s="300" t="n"/>
      <c r="Q805" s="300" t="n"/>
      <c r="R805" s="268" t="n"/>
      <c r="S805" s="317" t="n"/>
      <c r="T805" s="314" t="n"/>
      <c r="U805" s="317" t="n"/>
      <c r="V805" s="268" t="n"/>
      <c r="W805" s="341" t="n"/>
      <c r="X805" s="291" t="n"/>
      <c r="Y805" s="114" t="n"/>
    </row>
    <row r="806">
      <c r="C806" s="320" t="n"/>
      <c r="D806" s="313" t="n"/>
      <c r="E806" s="291" t="n"/>
      <c r="F806" s="294" t="n"/>
      <c r="G806" s="295" t="n"/>
      <c r="H806" s="356" t="n"/>
      <c r="I806" s="341" t="n"/>
      <c r="J806" s="322" t="n"/>
      <c r="K806" s="357" t="n"/>
      <c r="L806" s="294" t="n"/>
      <c r="M806" s="294" t="n"/>
      <c r="N806" s="294" t="n"/>
      <c r="O806" s="298" t="n"/>
      <c r="P806" s="300" t="n"/>
      <c r="Q806" s="300" t="n"/>
      <c r="R806" s="268" t="n"/>
      <c r="S806" s="317" t="n"/>
      <c r="T806" s="314" t="n"/>
      <c r="U806" s="317" t="n"/>
      <c r="V806" s="268" t="n"/>
      <c r="W806" s="341" t="n"/>
      <c r="X806" s="291" t="n"/>
      <c r="Y806" s="114" t="n"/>
    </row>
    <row r="807">
      <c r="C807" s="320" t="n"/>
      <c r="D807" s="313" t="n"/>
      <c r="E807" s="291" t="n"/>
      <c r="F807" s="294" t="n"/>
      <c r="G807" s="295" t="n"/>
      <c r="H807" s="356" t="n"/>
      <c r="I807" s="341" t="n"/>
      <c r="J807" s="322" t="n"/>
      <c r="K807" s="357" t="n"/>
      <c r="L807" s="294" t="n"/>
      <c r="M807" s="294" t="n"/>
      <c r="N807" s="294" t="n"/>
      <c r="O807" s="298" t="n"/>
      <c r="P807" s="300" t="n"/>
      <c r="Q807" s="300" t="n"/>
      <c r="R807" s="268" t="n"/>
      <c r="S807" s="317" t="n"/>
      <c r="T807" s="314" t="n"/>
      <c r="U807" s="317" t="n"/>
      <c r="V807" s="268" t="n"/>
      <c r="W807" s="341" t="n"/>
      <c r="X807" s="291" t="n"/>
      <c r="Y807" s="114" t="n"/>
    </row>
    <row r="808">
      <c r="C808" s="320" t="n"/>
      <c r="D808" s="313" t="n"/>
      <c r="E808" s="291" t="n"/>
      <c r="F808" s="294" t="n"/>
      <c r="G808" s="295" t="n"/>
      <c r="H808" s="356" t="n"/>
      <c r="I808" s="341" t="n"/>
      <c r="J808" s="322" t="n"/>
      <c r="K808" s="357" t="n"/>
      <c r="L808" s="294" t="n"/>
      <c r="M808" s="294" t="n"/>
      <c r="N808" s="294" t="n"/>
      <c r="O808" s="298" t="n"/>
      <c r="P808" s="300" t="n"/>
      <c r="Q808" s="300" t="n"/>
      <c r="R808" s="268" t="n"/>
      <c r="S808" s="317" t="n"/>
      <c r="T808" s="314" t="n"/>
      <c r="U808" s="317" t="n"/>
      <c r="V808" s="268" t="n"/>
      <c r="W808" s="341" t="n"/>
      <c r="X808" s="291" t="n"/>
      <c r="Y808" s="114" t="n"/>
    </row>
    <row r="809">
      <c r="C809" s="320" t="n"/>
      <c r="D809" s="313" t="n"/>
      <c r="E809" s="291" t="n"/>
      <c r="F809" s="294" t="n"/>
      <c r="G809" s="295" t="n"/>
      <c r="H809" s="356" t="n"/>
      <c r="I809" s="341" t="n"/>
      <c r="J809" s="322" t="n"/>
      <c r="K809" s="357" t="n"/>
      <c r="L809" s="294" t="n"/>
      <c r="M809" s="294" t="n"/>
      <c r="N809" s="294" t="n"/>
      <c r="O809" s="298" t="n"/>
      <c r="P809" s="300" t="n"/>
      <c r="Q809" s="300" t="n"/>
      <c r="R809" s="268" t="n"/>
      <c r="S809" s="317" t="n"/>
      <c r="T809" s="314" t="n"/>
      <c r="U809" s="317" t="n"/>
      <c r="V809" s="268" t="n"/>
      <c r="W809" s="341" t="n"/>
      <c r="X809" s="291" t="n"/>
      <c r="Y809" s="114" t="n"/>
    </row>
    <row r="810">
      <c r="C810" s="320" t="n"/>
      <c r="D810" s="313" t="n"/>
      <c r="E810" s="291" t="n"/>
      <c r="F810" s="294" t="n"/>
      <c r="G810" s="295" t="n"/>
      <c r="H810" s="356" t="n"/>
      <c r="I810" s="341" t="n"/>
      <c r="J810" s="322" t="n"/>
      <c r="K810" s="357" t="n"/>
      <c r="L810" s="294" t="n"/>
      <c r="M810" s="294" t="n"/>
      <c r="N810" s="294" t="n"/>
      <c r="O810" s="298" t="n"/>
      <c r="P810" s="300" t="n"/>
      <c r="Q810" s="300" t="n"/>
      <c r="R810" s="268" t="n"/>
      <c r="S810" s="317" t="n"/>
      <c r="T810" s="314" t="n"/>
      <c r="U810" s="317" t="n"/>
      <c r="V810" s="268" t="n"/>
      <c r="W810" s="341" t="n"/>
      <c r="X810" s="291" t="n"/>
      <c r="Y810" s="114" t="n"/>
    </row>
    <row r="811">
      <c r="C811" s="320" t="n"/>
      <c r="D811" s="313" t="n"/>
      <c r="E811" s="291" t="n"/>
      <c r="F811" s="294" t="n"/>
      <c r="G811" s="295" t="n"/>
      <c r="H811" s="356" t="n"/>
      <c r="I811" s="341" t="n"/>
      <c r="J811" s="322" t="n"/>
      <c r="K811" s="357" t="n"/>
      <c r="L811" s="294" t="n"/>
      <c r="M811" s="294" t="n"/>
      <c r="N811" s="294" t="n"/>
      <c r="O811" s="298" t="n"/>
      <c r="P811" s="300" t="n"/>
      <c r="Q811" s="300" t="n"/>
      <c r="R811" s="268" t="n"/>
      <c r="S811" s="317" t="n"/>
      <c r="T811" s="314" t="n"/>
      <c r="U811" s="317" t="n"/>
      <c r="V811" s="268" t="n"/>
      <c r="W811" s="341" t="n"/>
      <c r="X811" s="291" t="n"/>
      <c r="Y811" s="114" t="n"/>
    </row>
    <row r="812">
      <c r="C812" s="320" t="n"/>
      <c r="D812" s="313" t="n"/>
      <c r="E812" s="291" t="n"/>
      <c r="F812" s="294" t="n"/>
      <c r="G812" s="295" t="n"/>
      <c r="H812" s="356" t="n"/>
      <c r="I812" s="341" t="n"/>
      <c r="J812" s="322" t="n"/>
      <c r="K812" s="357" t="n"/>
      <c r="L812" s="294" t="n"/>
      <c r="M812" s="294" t="n"/>
      <c r="N812" s="294" t="n"/>
      <c r="O812" s="298" t="n"/>
      <c r="P812" s="300" t="n"/>
      <c r="Q812" s="300" t="n"/>
      <c r="R812" s="268" t="n"/>
      <c r="S812" s="317" t="n"/>
      <c r="T812" s="314" t="n"/>
      <c r="U812" s="317" t="n"/>
      <c r="V812" s="268" t="n"/>
      <c r="W812" s="341" t="n"/>
      <c r="X812" s="291" t="n"/>
      <c r="Y812" s="114" t="n"/>
    </row>
    <row r="813">
      <c r="C813" s="320" t="n"/>
      <c r="D813" s="313" t="n"/>
      <c r="E813" s="291" t="n"/>
      <c r="F813" s="294" t="n"/>
      <c r="G813" s="295" t="n"/>
      <c r="H813" s="356" t="n"/>
      <c r="I813" s="341" t="n"/>
      <c r="J813" s="322" t="n"/>
      <c r="K813" s="357" t="n"/>
      <c r="L813" s="294" t="n"/>
      <c r="M813" s="294" t="n"/>
      <c r="N813" s="294" t="n"/>
      <c r="O813" s="298" t="n"/>
      <c r="P813" s="300" t="n"/>
      <c r="Q813" s="300" t="n"/>
      <c r="R813" s="268" t="n"/>
      <c r="S813" s="317" t="n"/>
      <c r="T813" s="314" t="n"/>
      <c r="U813" s="317" t="n"/>
      <c r="V813" s="268" t="n"/>
      <c r="W813" s="341" t="n"/>
      <c r="X813" s="291" t="n"/>
      <c r="Y813" s="114" t="n"/>
    </row>
    <row r="814">
      <c r="C814" s="320" t="n"/>
      <c r="D814" s="313" t="n"/>
      <c r="E814" s="291" t="n"/>
      <c r="F814" s="294" t="n"/>
      <c r="G814" s="295" t="n"/>
      <c r="H814" s="356" t="n"/>
      <c r="I814" s="341" t="n"/>
      <c r="J814" s="322" t="n"/>
      <c r="K814" s="357" t="n"/>
      <c r="L814" s="294" t="n"/>
      <c r="M814" s="294" t="n"/>
      <c r="N814" s="294" t="n"/>
      <c r="O814" s="298" t="n"/>
      <c r="P814" s="300" t="n"/>
      <c r="Q814" s="300" t="n"/>
      <c r="R814" s="268" t="n"/>
      <c r="S814" s="317" t="n"/>
      <c r="T814" s="314" t="n"/>
      <c r="U814" s="317" t="n"/>
      <c r="V814" s="268" t="n"/>
      <c r="W814" s="341" t="n"/>
      <c r="X814" s="291" t="n"/>
      <c r="Y814" s="114" t="n"/>
    </row>
    <row r="815">
      <c r="C815" s="320" t="n"/>
      <c r="D815" s="313" t="n"/>
      <c r="E815" s="291" t="n"/>
      <c r="F815" s="294" t="n"/>
      <c r="G815" s="295" t="n"/>
      <c r="H815" s="356" t="n"/>
      <c r="I815" s="341" t="n"/>
      <c r="J815" s="322" t="n"/>
      <c r="K815" s="357" t="n"/>
      <c r="L815" s="294" t="n"/>
      <c r="M815" s="294" t="n"/>
      <c r="N815" s="294" t="n"/>
      <c r="O815" s="298" t="n"/>
      <c r="P815" s="300" t="n"/>
      <c r="Q815" s="300" t="n"/>
      <c r="R815" s="268" t="n"/>
      <c r="S815" s="317" t="n"/>
      <c r="T815" s="314" t="n"/>
      <c r="U815" s="317" t="n"/>
      <c r="V815" s="268" t="n"/>
      <c r="W815" s="341" t="n"/>
      <c r="X815" s="291" t="n"/>
      <c r="Y815" s="114" t="n"/>
    </row>
    <row r="816">
      <c r="C816" s="320" t="n"/>
      <c r="D816" s="313" t="n"/>
      <c r="E816" s="291" t="n"/>
      <c r="F816" s="294" t="n"/>
      <c r="G816" s="295" t="n"/>
      <c r="H816" s="356" t="n"/>
      <c r="I816" s="341" t="n"/>
      <c r="J816" s="322" t="n"/>
      <c r="K816" s="357" t="n"/>
      <c r="L816" s="294" t="n"/>
      <c r="M816" s="294" t="n"/>
      <c r="N816" s="294" t="n"/>
      <c r="O816" s="298" t="n"/>
      <c r="P816" s="300" t="n"/>
      <c r="Q816" s="300" t="n"/>
      <c r="R816" s="268" t="n"/>
      <c r="S816" s="317" t="n"/>
      <c r="T816" s="314" t="n"/>
      <c r="U816" s="317" t="n"/>
      <c r="V816" s="268" t="n"/>
      <c r="W816" s="341" t="n"/>
      <c r="X816" s="291" t="n"/>
      <c r="Y816" s="114" t="n"/>
    </row>
    <row r="817">
      <c r="C817" s="320" t="n"/>
      <c r="D817" s="313" t="n"/>
      <c r="E817" s="291" t="n"/>
      <c r="F817" s="294" t="n"/>
      <c r="G817" s="295" t="n"/>
      <c r="H817" s="356" t="n"/>
      <c r="I817" s="341" t="n"/>
      <c r="J817" s="322" t="n"/>
      <c r="K817" s="357" t="n"/>
      <c r="L817" s="294" t="n"/>
      <c r="M817" s="294" t="n"/>
      <c r="N817" s="294" t="n"/>
      <c r="O817" s="298" t="n"/>
      <c r="P817" s="300" t="n"/>
      <c r="Q817" s="300" t="n"/>
      <c r="R817" s="268" t="n"/>
      <c r="S817" s="317" t="n"/>
      <c r="T817" s="314" t="n"/>
      <c r="U817" s="317" t="n"/>
      <c r="V817" s="268" t="n"/>
      <c r="W817" s="341" t="n"/>
      <c r="X817" s="291" t="n"/>
      <c r="Y817" s="114" t="n"/>
    </row>
    <row r="818">
      <c r="C818" s="320" t="n"/>
      <c r="D818" s="313" t="n"/>
      <c r="E818" s="291" t="n"/>
      <c r="F818" s="294" t="n"/>
      <c r="G818" s="295" t="n"/>
      <c r="H818" s="356" t="n"/>
      <c r="I818" s="341" t="n"/>
      <c r="J818" s="322" t="n"/>
      <c r="K818" s="357" t="n"/>
      <c r="L818" s="294" t="n"/>
      <c r="M818" s="294" t="n"/>
      <c r="N818" s="294" t="n"/>
      <c r="O818" s="298" t="n"/>
      <c r="P818" s="300" t="n"/>
      <c r="Q818" s="300" t="n"/>
      <c r="R818" s="268" t="n"/>
      <c r="S818" s="317" t="n"/>
      <c r="T818" s="314" t="n"/>
      <c r="U818" s="317" t="n"/>
      <c r="V818" s="268" t="n"/>
      <c r="W818" s="341" t="n"/>
      <c r="X818" s="291" t="n"/>
      <c r="Y818" s="114" t="n"/>
    </row>
    <row r="819">
      <c r="C819" s="320" t="n"/>
      <c r="D819" s="313" t="n"/>
      <c r="E819" s="291" t="n"/>
      <c r="F819" s="294" t="n"/>
      <c r="G819" s="295" t="n"/>
      <c r="H819" s="356" t="n"/>
      <c r="I819" s="341" t="n"/>
      <c r="J819" s="322" t="n"/>
      <c r="K819" s="357" t="n"/>
      <c r="L819" s="294" t="n"/>
      <c r="M819" s="294" t="n"/>
      <c r="N819" s="294" t="n"/>
      <c r="O819" s="298" t="n"/>
      <c r="P819" s="300" t="n"/>
      <c r="Q819" s="300" t="n"/>
      <c r="R819" s="268" t="n"/>
      <c r="S819" s="317" t="n"/>
      <c r="T819" s="314" t="n"/>
      <c r="U819" s="317" t="n"/>
      <c r="V819" s="268" t="n"/>
      <c r="W819" s="341" t="n"/>
      <c r="X819" s="291" t="n"/>
      <c r="Y819" s="114" t="n"/>
    </row>
    <row r="820">
      <c r="C820" s="320" t="n"/>
      <c r="D820" s="313" t="n"/>
      <c r="E820" s="291" t="n"/>
      <c r="F820" s="294" t="n"/>
      <c r="G820" s="295" t="n"/>
      <c r="H820" s="356" t="n"/>
      <c r="I820" s="341" t="n"/>
      <c r="J820" s="322" t="n"/>
      <c r="K820" s="357" t="n"/>
      <c r="L820" s="294" t="n"/>
      <c r="M820" s="294" t="n"/>
      <c r="N820" s="294" t="n"/>
      <c r="O820" s="298" t="n"/>
      <c r="P820" s="300" t="n"/>
      <c r="Q820" s="300" t="n"/>
      <c r="R820" s="268" t="n"/>
      <c r="S820" s="317" t="n"/>
      <c r="T820" s="314" t="n"/>
      <c r="U820" s="317" t="n"/>
      <c r="V820" s="268" t="n"/>
      <c r="W820" s="341" t="n"/>
      <c r="X820" s="291" t="n"/>
      <c r="Y820" s="114" t="n"/>
    </row>
    <row r="821">
      <c r="C821" s="320" t="n"/>
      <c r="D821" s="313" t="n"/>
      <c r="E821" s="291" t="n"/>
      <c r="F821" s="294" t="n"/>
      <c r="G821" s="295" t="n"/>
      <c r="H821" s="356" t="n"/>
      <c r="I821" s="341" t="n"/>
      <c r="J821" s="322" t="n"/>
      <c r="K821" s="357" t="n"/>
      <c r="L821" s="294" t="n"/>
      <c r="M821" s="294" t="n"/>
      <c r="N821" s="294" t="n"/>
      <c r="O821" s="298" t="n"/>
      <c r="P821" s="300" t="n"/>
      <c r="Q821" s="300" t="n"/>
      <c r="R821" s="268" t="n"/>
      <c r="S821" s="317" t="n"/>
      <c r="T821" s="314" t="n"/>
      <c r="U821" s="317" t="n"/>
      <c r="V821" s="268" t="n"/>
      <c r="W821" s="341" t="n"/>
      <c r="X821" s="291" t="n"/>
      <c r="Y821" s="114" t="n"/>
    </row>
    <row r="822">
      <c r="C822" s="320" t="n"/>
      <c r="D822" s="313" t="n"/>
      <c r="E822" s="291" t="n"/>
      <c r="F822" s="294" t="n"/>
      <c r="G822" s="295" t="n"/>
      <c r="H822" s="356" t="n"/>
      <c r="I822" s="341" t="n"/>
      <c r="J822" s="322" t="n"/>
      <c r="K822" s="357" t="n"/>
      <c r="L822" s="294" t="n"/>
      <c r="M822" s="294" t="n"/>
      <c r="N822" s="294" t="n"/>
      <c r="O822" s="298" t="n"/>
      <c r="P822" s="300" t="n"/>
      <c r="Q822" s="300" t="n"/>
      <c r="R822" s="268" t="n"/>
      <c r="S822" s="317" t="n"/>
      <c r="T822" s="314" t="n"/>
      <c r="U822" s="317" t="n"/>
      <c r="V822" s="268" t="n"/>
      <c r="W822" s="341" t="n"/>
      <c r="X822" s="291" t="n"/>
      <c r="Y822" s="114" t="n"/>
    </row>
    <row r="823">
      <c r="C823" s="320" t="n"/>
      <c r="D823" s="313" t="n"/>
      <c r="E823" s="291" t="n"/>
      <c r="F823" s="294" t="n"/>
      <c r="G823" s="295" t="n"/>
      <c r="H823" s="356" t="n"/>
      <c r="I823" s="341" t="n"/>
      <c r="J823" s="322" t="n"/>
      <c r="K823" s="357" t="n"/>
      <c r="L823" s="294" t="n"/>
      <c r="M823" s="294" t="n"/>
      <c r="N823" s="294" t="n"/>
      <c r="O823" s="298" t="n"/>
      <c r="P823" s="300" t="n"/>
      <c r="Q823" s="300" t="n"/>
      <c r="R823" s="268" t="n"/>
      <c r="S823" s="317" t="n"/>
      <c r="T823" s="314" t="n"/>
      <c r="U823" s="317" t="n"/>
      <c r="V823" s="268" t="n"/>
      <c r="W823" s="341" t="n"/>
      <c r="X823" s="291" t="n"/>
      <c r="Y823" s="114" t="n"/>
    </row>
    <row r="824">
      <c r="C824" s="320" t="n"/>
      <c r="D824" s="313" t="n"/>
      <c r="E824" s="291" t="n"/>
      <c r="F824" s="294" t="n"/>
      <c r="G824" s="295" t="n"/>
      <c r="H824" s="356" t="n"/>
      <c r="I824" s="341" t="n"/>
      <c r="J824" s="322" t="n"/>
      <c r="K824" s="357" t="n"/>
      <c r="L824" s="294" t="n"/>
      <c r="M824" s="294" t="n"/>
      <c r="N824" s="294" t="n"/>
      <c r="O824" s="298" t="n"/>
      <c r="P824" s="300" t="n"/>
      <c r="Q824" s="300" t="n"/>
      <c r="R824" s="268" t="n"/>
      <c r="S824" s="317" t="n"/>
      <c r="T824" s="314" t="n"/>
      <c r="U824" s="317" t="n"/>
      <c r="V824" s="268" t="n"/>
      <c r="W824" s="341" t="n"/>
      <c r="X824" s="291" t="n"/>
      <c r="Y824" s="114" t="n"/>
    </row>
    <row r="825">
      <c r="C825" s="320" t="n"/>
      <c r="D825" s="313" t="n"/>
      <c r="E825" s="291" t="n"/>
      <c r="F825" s="294" t="n"/>
      <c r="G825" s="295" t="n"/>
      <c r="H825" s="356" t="n"/>
      <c r="I825" s="341" t="n"/>
      <c r="J825" s="322" t="n"/>
      <c r="K825" s="357" t="n"/>
      <c r="L825" s="294" t="n"/>
      <c r="M825" s="294" t="n"/>
      <c r="N825" s="294" t="n"/>
      <c r="O825" s="298" t="n"/>
      <c r="P825" s="300" t="n"/>
      <c r="Q825" s="300" t="n"/>
      <c r="R825" s="268" t="n"/>
      <c r="S825" s="317" t="n"/>
      <c r="T825" s="314" t="n"/>
      <c r="U825" s="317" t="n"/>
      <c r="V825" s="268" t="n"/>
      <c r="W825" s="341" t="n"/>
      <c r="X825" s="291" t="n"/>
      <c r="Y825" s="114" t="n"/>
    </row>
    <row r="826">
      <c r="C826" s="320" t="n"/>
      <c r="D826" s="313" t="n"/>
      <c r="E826" s="291" t="n"/>
      <c r="F826" s="294" t="n"/>
      <c r="G826" s="295" t="n"/>
      <c r="H826" s="356" t="n"/>
      <c r="I826" s="341" t="n"/>
      <c r="J826" s="322" t="n"/>
      <c r="K826" s="357" t="n"/>
      <c r="L826" s="294" t="n"/>
      <c r="M826" s="294" t="n"/>
      <c r="N826" s="294" t="n"/>
      <c r="O826" s="298" t="n"/>
      <c r="P826" s="300" t="n"/>
      <c r="Q826" s="300" t="n"/>
      <c r="R826" s="268" t="n"/>
      <c r="S826" s="317" t="n"/>
      <c r="T826" s="314" t="n"/>
      <c r="U826" s="317" t="n"/>
      <c r="V826" s="268" t="n"/>
      <c r="W826" s="341" t="n"/>
      <c r="X826" s="291" t="n"/>
      <c r="Y826" s="114" t="n"/>
    </row>
    <row r="827">
      <c r="C827" s="320" t="n"/>
      <c r="D827" s="313" t="n"/>
      <c r="E827" s="291" t="n"/>
      <c r="F827" s="294" t="n"/>
      <c r="G827" s="295" t="n"/>
      <c r="H827" s="356" t="n"/>
      <c r="I827" s="341" t="n"/>
      <c r="J827" s="322" t="n"/>
      <c r="K827" s="357" t="n"/>
      <c r="L827" s="294" t="n"/>
      <c r="M827" s="294" t="n"/>
      <c r="N827" s="294" t="n"/>
      <c r="O827" s="298" t="n"/>
      <c r="P827" s="300" t="n"/>
      <c r="Q827" s="300" t="n"/>
      <c r="R827" s="268" t="n"/>
      <c r="S827" s="317" t="n"/>
      <c r="T827" s="314" t="n"/>
      <c r="U827" s="317" t="n"/>
      <c r="V827" s="268" t="n"/>
      <c r="W827" s="341" t="n"/>
      <c r="X827" s="291" t="n"/>
      <c r="Y827" s="114" t="n"/>
    </row>
    <row r="828">
      <c r="C828" s="320" t="n"/>
      <c r="D828" s="313" t="n"/>
      <c r="E828" s="291" t="n"/>
      <c r="F828" s="294" t="n"/>
      <c r="G828" s="295" t="n"/>
      <c r="H828" s="356" t="n"/>
      <c r="I828" s="341" t="n"/>
      <c r="J828" s="322" t="n"/>
      <c r="K828" s="357" t="n"/>
      <c r="L828" s="294" t="n"/>
      <c r="M828" s="294" t="n"/>
      <c r="N828" s="294" t="n"/>
      <c r="O828" s="298" t="n"/>
      <c r="P828" s="300" t="n"/>
      <c r="Q828" s="300" t="n"/>
      <c r="R828" s="268" t="n"/>
      <c r="S828" s="317" t="n"/>
      <c r="T828" s="314" t="n"/>
      <c r="U828" s="317" t="n"/>
      <c r="V828" s="268" t="n"/>
      <c r="W828" s="341" t="n"/>
      <c r="X828" s="291" t="n"/>
      <c r="Y828" s="114" t="n"/>
    </row>
    <row r="829">
      <c r="C829" s="320" t="n"/>
      <c r="D829" s="313" t="n"/>
      <c r="E829" s="291" t="n"/>
      <c r="F829" s="294" t="n"/>
      <c r="G829" s="295" t="n"/>
      <c r="H829" s="356" t="n"/>
      <c r="I829" s="341" t="n"/>
      <c r="J829" s="322" t="n"/>
      <c r="K829" s="357" t="n"/>
      <c r="L829" s="294" t="n"/>
      <c r="M829" s="294" t="n"/>
      <c r="N829" s="294" t="n"/>
      <c r="O829" s="298" t="n"/>
      <c r="P829" s="300" t="n"/>
      <c r="Q829" s="300" t="n"/>
      <c r="R829" s="268" t="n"/>
      <c r="S829" s="317" t="n"/>
      <c r="T829" s="314" t="n"/>
      <c r="U829" s="317" t="n"/>
      <c r="V829" s="268" t="n"/>
      <c r="W829" s="341" t="n"/>
      <c r="X829" s="291" t="n"/>
      <c r="Y829" s="114" t="n"/>
    </row>
    <row r="830">
      <c r="C830" s="320" t="n"/>
      <c r="D830" s="313" t="n"/>
      <c r="E830" s="291" t="n"/>
      <c r="F830" s="294" t="n"/>
      <c r="G830" s="295" t="n"/>
      <c r="H830" s="356" t="n"/>
      <c r="I830" s="341" t="n"/>
      <c r="J830" s="322" t="n"/>
      <c r="K830" s="357" t="n"/>
      <c r="L830" s="294" t="n"/>
      <c r="M830" s="294" t="n"/>
      <c r="N830" s="294" t="n"/>
      <c r="O830" s="298" t="n"/>
      <c r="P830" s="300" t="n"/>
      <c r="Q830" s="300" t="n"/>
      <c r="R830" s="268" t="n"/>
      <c r="S830" s="317" t="n"/>
      <c r="T830" s="314" t="n"/>
      <c r="U830" s="317" t="n"/>
      <c r="V830" s="268" t="n"/>
      <c r="W830" s="341" t="n"/>
      <c r="X830" s="291" t="n"/>
      <c r="Y830" s="114" t="n"/>
    </row>
    <row r="831">
      <c r="C831" s="320" t="n"/>
      <c r="D831" s="313" t="n"/>
      <c r="E831" s="291" t="n"/>
      <c r="F831" s="294" t="n"/>
      <c r="G831" s="295" t="n"/>
      <c r="H831" s="356" t="n"/>
      <c r="I831" s="341" t="n"/>
      <c r="J831" s="322" t="n"/>
      <c r="K831" s="357" t="n"/>
      <c r="L831" s="294" t="n"/>
      <c r="M831" s="294" t="n"/>
      <c r="N831" s="294" t="n"/>
      <c r="O831" s="298" t="n"/>
      <c r="P831" s="300" t="n"/>
      <c r="Q831" s="300" t="n"/>
      <c r="R831" s="268" t="n"/>
      <c r="S831" s="317" t="n"/>
      <c r="T831" s="314" t="n"/>
      <c r="U831" s="317" t="n"/>
      <c r="V831" s="268" t="n"/>
      <c r="W831" s="341" t="n"/>
      <c r="X831" s="291" t="n"/>
      <c r="Y831" s="114" t="n"/>
    </row>
    <row r="832">
      <c r="C832" s="320" t="n"/>
      <c r="D832" s="313" t="n"/>
      <c r="E832" s="291" t="n"/>
      <c r="F832" s="294" t="n"/>
      <c r="G832" s="295" t="n"/>
      <c r="H832" s="356" t="n"/>
      <c r="I832" s="341" t="n"/>
      <c r="J832" s="322" t="n"/>
      <c r="K832" s="357" t="n"/>
      <c r="L832" s="294" t="n"/>
      <c r="M832" s="294" t="n"/>
      <c r="N832" s="294" t="n"/>
      <c r="O832" s="298" t="n"/>
      <c r="P832" s="300" t="n"/>
      <c r="Q832" s="300" t="n"/>
      <c r="R832" s="268" t="n"/>
      <c r="S832" s="317" t="n"/>
      <c r="T832" s="314" t="n"/>
      <c r="U832" s="317" t="n"/>
      <c r="V832" s="268" t="n"/>
      <c r="W832" s="341" t="n"/>
      <c r="X832" s="291" t="n"/>
      <c r="Y832" s="114" t="n"/>
    </row>
    <row r="833">
      <c r="C833" s="320" t="n"/>
      <c r="D833" s="313" t="n"/>
      <c r="E833" s="291" t="n"/>
      <c r="F833" s="294" t="n"/>
      <c r="G833" s="295" t="n"/>
      <c r="H833" s="356" t="n"/>
      <c r="I833" s="341" t="n"/>
      <c r="J833" s="322" t="n"/>
      <c r="K833" s="357" t="n"/>
      <c r="L833" s="294" t="n"/>
      <c r="M833" s="294" t="n"/>
      <c r="N833" s="294" t="n"/>
      <c r="O833" s="298" t="n"/>
      <c r="P833" s="300" t="n"/>
      <c r="Q833" s="300" t="n"/>
      <c r="R833" s="268" t="n"/>
      <c r="S833" s="317" t="n"/>
      <c r="T833" s="314" t="n"/>
      <c r="U833" s="317" t="n"/>
      <c r="V833" s="268" t="n"/>
      <c r="W833" s="341" t="n"/>
      <c r="X833" s="291" t="n"/>
      <c r="Y833" s="114" t="n"/>
    </row>
    <row r="834">
      <c r="C834" s="320" t="n"/>
      <c r="D834" s="313" t="n"/>
      <c r="E834" s="291" t="n"/>
      <c r="F834" s="294" t="n"/>
      <c r="G834" s="295" t="n"/>
      <c r="H834" s="356" t="n"/>
      <c r="I834" s="341" t="n"/>
      <c r="J834" s="322" t="n"/>
      <c r="K834" s="357" t="n"/>
      <c r="L834" s="294" t="n"/>
      <c r="M834" s="294" t="n"/>
      <c r="N834" s="294" t="n"/>
      <c r="O834" s="298" t="n"/>
      <c r="P834" s="300" t="n"/>
      <c r="Q834" s="300" t="n"/>
      <c r="R834" s="268" t="n"/>
      <c r="S834" s="317" t="n"/>
      <c r="T834" s="314" t="n"/>
      <c r="U834" s="317" t="n"/>
      <c r="V834" s="268" t="n"/>
      <c r="W834" s="341" t="n"/>
      <c r="X834" s="291" t="n"/>
      <c r="Y834" s="114" t="n"/>
    </row>
    <row r="835">
      <c r="C835" s="320" t="n"/>
      <c r="D835" s="313" t="n"/>
      <c r="E835" s="291" t="n"/>
      <c r="F835" s="294" t="n"/>
      <c r="G835" s="295" t="n"/>
      <c r="H835" s="356" t="n"/>
      <c r="I835" s="341" t="n"/>
      <c r="J835" s="322" t="n"/>
      <c r="K835" s="357" t="n"/>
      <c r="L835" s="294" t="n"/>
      <c r="M835" s="294" t="n"/>
      <c r="N835" s="294" t="n"/>
      <c r="O835" s="298" t="n"/>
      <c r="P835" s="300" t="n"/>
      <c r="Q835" s="300" t="n"/>
      <c r="R835" s="268" t="n"/>
      <c r="S835" s="317" t="n"/>
      <c r="T835" s="314" t="n"/>
      <c r="U835" s="317" t="n"/>
      <c r="V835" s="268" t="n"/>
      <c r="W835" s="341" t="n"/>
      <c r="X835" s="291" t="n"/>
      <c r="Y835" s="114" t="n"/>
    </row>
    <row r="836">
      <c r="C836" s="320" t="n"/>
      <c r="D836" s="313" t="n"/>
      <c r="E836" s="291" t="n"/>
      <c r="F836" s="294" t="n"/>
      <c r="G836" s="295" t="n"/>
      <c r="H836" s="356" t="n"/>
      <c r="I836" s="341" t="n"/>
      <c r="J836" s="322" t="n"/>
      <c r="K836" s="357" t="n"/>
      <c r="L836" s="294" t="n"/>
      <c r="M836" s="294" t="n"/>
      <c r="N836" s="294" t="n"/>
      <c r="O836" s="298" t="n"/>
      <c r="P836" s="300" t="n"/>
      <c r="Q836" s="300" t="n"/>
      <c r="R836" s="268" t="n"/>
      <c r="S836" s="317" t="n"/>
      <c r="T836" s="314" t="n"/>
      <c r="U836" s="317" t="n"/>
      <c r="V836" s="268" t="n"/>
      <c r="W836" s="341" t="n"/>
      <c r="X836" s="291" t="n"/>
      <c r="Y836" s="114" t="n"/>
    </row>
    <row r="837">
      <c r="C837" s="320" t="n"/>
      <c r="D837" s="313" t="n"/>
      <c r="E837" s="291" t="n"/>
      <c r="F837" s="294" t="n"/>
      <c r="G837" s="295" t="n"/>
      <c r="H837" s="356" t="n"/>
      <c r="I837" s="341" t="n"/>
      <c r="J837" s="322" t="n"/>
      <c r="K837" s="357" t="n"/>
      <c r="L837" s="294" t="n"/>
      <c r="M837" s="294" t="n"/>
      <c r="N837" s="294" t="n"/>
      <c r="O837" s="298" t="n"/>
      <c r="P837" s="300" t="n"/>
      <c r="Q837" s="300" t="n"/>
      <c r="R837" s="268" t="n"/>
      <c r="S837" s="317" t="n"/>
      <c r="T837" s="314" t="n"/>
      <c r="U837" s="317" t="n"/>
      <c r="V837" s="268" t="n"/>
      <c r="W837" s="341" t="n"/>
      <c r="X837" s="291" t="n"/>
      <c r="Y837" s="114" t="n"/>
    </row>
    <row r="838">
      <c r="C838" s="320" t="n"/>
      <c r="D838" s="313" t="n"/>
      <c r="E838" s="291" t="n"/>
      <c r="F838" s="294" t="n"/>
      <c r="G838" s="295" t="n"/>
      <c r="H838" s="356" t="n"/>
      <c r="I838" s="341" t="n"/>
      <c r="J838" s="322" t="n"/>
      <c r="K838" s="357" t="n"/>
      <c r="L838" s="294" t="n"/>
      <c r="M838" s="294" t="n"/>
      <c r="N838" s="294" t="n"/>
      <c r="O838" s="298" t="n"/>
      <c r="P838" s="300" t="n"/>
      <c r="Q838" s="300" t="n"/>
      <c r="R838" s="268" t="n"/>
      <c r="S838" s="317" t="n"/>
      <c r="T838" s="314" t="n"/>
      <c r="U838" s="317" t="n"/>
      <c r="V838" s="268" t="n"/>
      <c r="W838" s="341" t="n"/>
      <c r="X838" s="291" t="n"/>
      <c r="Y838" s="114" t="n"/>
    </row>
    <row r="839">
      <c r="C839" s="320" t="n"/>
      <c r="D839" s="313" t="n"/>
      <c r="E839" s="291" t="n"/>
      <c r="F839" s="294" t="n"/>
      <c r="G839" s="295" t="n"/>
      <c r="H839" s="356" t="n"/>
      <c r="I839" s="341" t="n"/>
      <c r="J839" s="322" t="n"/>
      <c r="K839" s="357" t="n"/>
      <c r="L839" s="294" t="n"/>
      <c r="M839" s="294" t="n"/>
      <c r="N839" s="294" t="n"/>
      <c r="O839" s="298" t="n"/>
      <c r="P839" s="300" t="n"/>
      <c r="Q839" s="300" t="n"/>
      <c r="R839" s="268" t="n"/>
      <c r="S839" s="317" t="n"/>
      <c r="T839" s="314" t="n"/>
      <c r="U839" s="317" t="n"/>
      <c r="V839" s="268" t="n"/>
      <c r="W839" s="341" t="n"/>
      <c r="X839" s="291" t="n"/>
      <c r="Y839" s="114" t="n"/>
    </row>
    <row r="840">
      <c r="C840" s="320" t="n"/>
      <c r="D840" s="313" t="n"/>
      <c r="E840" s="291" t="n"/>
      <c r="F840" s="294" t="n"/>
      <c r="G840" s="295" t="n"/>
      <c r="H840" s="356" t="n"/>
      <c r="I840" s="341" t="n"/>
      <c r="J840" s="322" t="n"/>
      <c r="K840" s="357" t="n"/>
      <c r="L840" s="294" t="n"/>
      <c r="M840" s="294" t="n"/>
      <c r="N840" s="294" t="n"/>
      <c r="O840" s="298" t="n"/>
      <c r="P840" s="300" t="n"/>
      <c r="Q840" s="300" t="n"/>
      <c r="R840" s="268" t="n"/>
      <c r="S840" s="317" t="n"/>
      <c r="T840" s="314" t="n"/>
      <c r="U840" s="317" t="n"/>
      <c r="V840" s="268" t="n"/>
      <c r="W840" s="341" t="n"/>
      <c r="X840" s="291" t="n"/>
      <c r="Y840" s="114" t="n"/>
    </row>
    <row r="841">
      <c r="C841" s="320" t="n"/>
      <c r="D841" s="313" t="n"/>
      <c r="E841" s="291" t="n"/>
      <c r="F841" s="294" t="n"/>
      <c r="G841" s="295" t="n"/>
      <c r="H841" s="356" t="n"/>
      <c r="I841" s="341" t="n"/>
      <c r="J841" s="322" t="n"/>
      <c r="K841" s="357" t="n"/>
      <c r="L841" s="294" t="n"/>
      <c r="M841" s="294" t="n"/>
      <c r="N841" s="294" t="n"/>
      <c r="O841" s="298" t="n"/>
      <c r="P841" s="300" t="n"/>
      <c r="Q841" s="300" t="n"/>
      <c r="R841" s="268" t="n"/>
      <c r="S841" s="317" t="n"/>
      <c r="T841" s="314" t="n"/>
      <c r="U841" s="317" t="n"/>
      <c r="V841" s="268" t="n"/>
      <c r="W841" s="341" t="n"/>
      <c r="X841" s="291" t="n"/>
      <c r="Y841" s="114" t="n"/>
    </row>
    <row r="842">
      <c r="C842" s="320" t="n"/>
      <c r="D842" s="313" t="n"/>
      <c r="E842" s="291" t="n"/>
      <c r="F842" s="294" t="n"/>
      <c r="G842" s="295" t="n"/>
      <c r="H842" s="356" t="n"/>
      <c r="I842" s="341" t="n"/>
      <c r="J842" s="322" t="n"/>
      <c r="K842" s="357" t="n"/>
      <c r="L842" s="294" t="n"/>
      <c r="M842" s="294" t="n"/>
      <c r="N842" s="294" t="n"/>
      <c r="O842" s="298" t="n"/>
      <c r="P842" s="300" t="n"/>
      <c r="Q842" s="300" t="n"/>
      <c r="R842" s="268" t="n"/>
      <c r="S842" s="317" t="n"/>
      <c r="T842" s="314" t="n"/>
      <c r="U842" s="317" t="n"/>
      <c r="V842" s="268" t="n"/>
      <c r="W842" s="341" t="n"/>
      <c r="X842" s="291" t="n"/>
      <c r="Y842" s="114" t="n"/>
    </row>
    <row r="843">
      <c r="C843" s="320" t="n"/>
      <c r="D843" s="313" t="n"/>
      <c r="E843" s="291" t="n"/>
      <c r="F843" s="294" t="n"/>
      <c r="G843" s="295" t="n"/>
      <c r="H843" s="356" t="n"/>
      <c r="I843" s="341" t="n"/>
      <c r="J843" s="322" t="n"/>
      <c r="K843" s="357" t="n"/>
      <c r="L843" s="294" t="n"/>
      <c r="M843" s="294" t="n"/>
      <c r="N843" s="294" t="n"/>
      <c r="O843" s="298" t="n"/>
      <c r="P843" s="300" t="n"/>
      <c r="Q843" s="300" t="n"/>
      <c r="R843" s="268" t="n"/>
      <c r="S843" s="317" t="n"/>
      <c r="T843" s="314" t="n"/>
      <c r="U843" s="317" t="n"/>
      <c r="V843" s="268" t="n"/>
      <c r="W843" s="341" t="n"/>
      <c r="X843" s="291" t="n"/>
      <c r="Y843" s="114" t="n"/>
    </row>
    <row r="844">
      <c r="C844" s="320" t="n"/>
      <c r="D844" s="313" t="n"/>
      <c r="E844" s="291" t="n"/>
      <c r="F844" s="294" t="n"/>
      <c r="G844" s="295" t="n"/>
      <c r="H844" s="356" t="n"/>
      <c r="I844" s="341" t="n"/>
      <c r="J844" s="322" t="n"/>
      <c r="K844" s="357" t="n"/>
      <c r="L844" s="294" t="n"/>
      <c r="M844" s="294" t="n"/>
      <c r="N844" s="294" t="n"/>
      <c r="O844" s="298" t="n"/>
      <c r="P844" s="300" t="n"/>
      <c r="Q844" s="300" t="n"/>
      <c r="R844" s="268" t="n"/>
      <c r="S844" s="317" t="n"/>
      <c r="T844" s="314" t="n"/>
      <c r="U844" s="317" t="n"/>
      <c r="V844" s="268" t="n"/>
      <c r="W844" s="341" t="n"/>
      <c r="X844" s="291" t="n"/>
      <c r="Y844" s="114" t="n"/>
    </row>
    <row r="845">
      <c r="C845" s="320" t="n"/>
      <c r="D845" s="313" t="n"/>
      <c r="E845" s="291" t="n"/>
      <c r="F845" s="294" t="n"/>
      <c r="G845" s="295" t="n"/>
      <c r="H845" s="356" t="n"/>
      <c r="I845" s="341" t="n"/>
      <c r="J845" s="322" t="n"/>
      <c r="K845" s="357" t="n"/>
      <c r="L845" s="294" t="n"/>
      <c r="M845" s="294" t="n"/>
      <c r="N845" s="294" t="n"/>
      <c r="O845" s="298" t="n"/>
      <c r="P845" s="300" t="n"/>
      <c r="Q845" s="300" t="n"/>
      <c r="R845" s="268" t="n"/>
      <c r="S845" s="317" t="n"/>
      <c r="T845" s="314" t="n"/>
      <c r="U845" s="317" t="n"/>
      <c r="V845" s="268" t="n"/>
      <c r="W845" s="341" t="n"/>
      <c r="X845" s="291" t="n"/>
      <c r="Y845" s="114" t="n"/>
    </row>
    <row r="846">
      <c r="C846" s="320" t="n"/>
      <c r="D846" s="313" t="n"/>
      <c r="E846" s="291" t="n"/>
      <c r="F846" s="294" t="n"/>
      <c r="G846" s="295" t="n"/>
      <c r="H846" s="356" t="n"/>
      <c r="I846" s="341" t="n"/>
      <c r="J846" s="322" t="n"/>
      <c r="K846" s="357" t="n"/>
      <c r="L846" s="294" t="n"/>
      <c r="M846" s="294" t="n"/>
      <c r="N846" s="294" t="n"/>
      <c r="O846" s="298" t="n"/>
      <c r="P846" s="300" t="n"/>
      <c r="Q846" s="300" t="n"/>
      <c r="R846" s="268" t="n"/>
      <c r="S846" s="317" t="n"/>
      <c r="T846" s="314" t="n"/>
      <c r="U846" s="317" t="n"/>
      <c r="V846" s="268" t="n"/>
      <c r="W846" s="341" t="n"/>
      <c r="X846" s="291" t="n"/>
      <c r="Y846" s="114" t="n"/>
    </row>
    <row r="847">
      <c r="C847" s="320" t="n"/>
      <c r="D847" s="313" t="n"/>
      <c r="E847" s="291" t="n"/>
      <c r="F847" s="294" t="n"/>
      <c r="G847" s="295" t="n"/>
      <c r="H847" s="356" t="n"/>
      <c r="I847" s="341" t="n"/>
      <c r="J847" s="322" t="n"/>
      <c r="K847" s="357" t="n"/>
      <c r="L847" s="294" t="n"/>
      <c r="M847" s="294" t="n"/>
      <c r="N847" s="294" t="n"/>
      <c r="O847" s="298" t="n"/>
      <c r="P847" s="300" t="n"/>
      <c r="Q847" s="300" t="n"/>
      <c r="R847" s="268" t="n"/>
      <c r="S847" s="317" t="n"/>
      <c r="T847" s="314" t="n"/>
      <c r="U847" s="317" t="n"/>
      <c r="V847" s="268" t="n"/>
      <c r="W847" s="341" t="n"/>
      <c r="X847" s="291" t="n"/>
      <c r="Y847" s="114" t="n"/>
    </row>
    <row r="848">
      <c r="C848" s="320" t="n"/>
      <c r="D848" s="313" t="n"/>
      <c r="E848" s="291" t="n"/>
      <c r="F848" s="294" t="n"/>
      <c r="G848" s="295" t="n"/>
      <c r="H848" s="356" t="n"/>
      <c r="I848" s="341" t="n"/>
      <c r="J848" s="322" t="n"/>
      <c r="K848" s="357" t="n"/>
      <c r="L848" s="294" t="n"/>
      <c r="M848" s="294" t="n"/>
      <c r="N848" s="294" t="n"/>
      <c r="O848" s="298" t="n"/>
      <c r="P848" s="300" t="n"/>
      <c r="Q848" s="300" t="n"/>
      <c r="R848" s="268" t="n"/>
      <c r="S848" s="317" t="n"/>
      <c r="T848" s="314" t="n"/>
      <c r="U848" s="317" t="n"/>
      <c r="V848" s="268" t="n"/>
      <c r="W848" s="341" t="n"/>
      <c r="X848" s="291" t="n"/>
      <c r="Y848" s="114" t="n"/>
    </row>
    <row r="849">
      <c r="C849" s="320" t="n"/>
      <c r="D849" s="313" t="n"/>
      <c r="E849" s="291" t="n"/>
      <c r="F849" s="294" t="n"/>
      <c r="G849" s="295" t="n"/>
      <c r="H849" s="356" t="n"/>
      <c r="I849" s="341" t="n"/>
      <c r="J849" s="322" t="n"/>
      <c r="K849" s="357" t="n"/>
      <c r="L849" s="294" t="n"/>
      <c r="M849" s="294" t="n"/>
      <c r="N849" s="294" t="n"/>
      <c r="O849" s="298" t="n"/>
      <c r="P849" s="300" t="n"/>
      <c r="Q849" s="300" t="n"/>
      <c r="R849" s="268" t="n"/>
      <c r="S849" s="317" t="n"/>
      <c r="T849" s="314" t="n"/>
      <c r="U849" s="317" t="n"/>
      <c r="V849" s="268" t="n"/>
      <c r="W849" s="341" t="n"/>
      <c r="X849" s="291" t="n"/>
      <c r="Y849" s="114" t="n"/>
    </row>
    <row r="850">
      <c r="C850" s="320" t="n"/>
      <c r="D850" s="313" t="n"/>
      <c r="E850" s="291" t="n"/>
      <c r="F850" s="294" t="n"/>
      <c r="G850" s="295" t="n"/>
      <c r="H850" s="356" t="n"/>
      <c r="I850" s="341" t="n"/>
      <c r="J850" s="322" t="n"/>
      <c r="K850" s="357" t="n"/>
      <c r="L850" s="294" t="n"/>
      <c r="M850" s="294" t="n"/>
      <c r="N850" s="294" t="n"/>
      <c r="O850" s="298" t="n"/>
      <c r="P850" s="300" t="n"/>
      <c r="Q850" s="300" t="n"/>
      <c r="R850" s="268" t="n"/>
      <c r="S850" s="317" t="n"/>
      <c r="T850" s="314" t="n"/>
      <c r="U850" s="317" t="n"/>
      <c r="V850" s="268" t="n"/>
      <c r="W850" s="341" t="n"/>
      <c r="X850" s="291" t="n"/>
      <c r="Y850" s="114" t="n"/>
    </row>
    <row r="851">
      <c r="C851" s="320" t="n"/>
      <c r="D851" s="313" t="n"/>
      <c r="E851" s="291" t="n"/>
      <c r="F851" s="294" t="n"/>
      <c r="G851" s="295" t="n"/>
      <c r="H851" s="356" t="n"/>
      <c r="I851" s="341" t="n"/>
      <c r="J851" s="322" t="n"/>
      <c r="K851" s="357" t="n"/>
      <c r="L851" s="294" t="n"/>
      <c r="M851" s="294" t="n"/>
      <c r="N851" s="294" t="n"/>
      <c r="O851" s="298" t="n"/>
      <c r="P851" s="300" t="n"/>
      <c r="Q851" s="300" t="n"/>
      <c r="R851" s="268" t="n"/>
      <c r="S851" s="317" t="n"/>
      <c r="T851" s="314" t="n"/>
      <c r="U851" s="317" t="n"/>
      <c r="V851" s="268" t="n"/>
      <c r="W851" s="341" t="n"/>
      <c r="X851" s="291" t="n"/>
      <c r="Y851" s="114" t="n"/>
    </row>
    <row r="852">
      <c r="C852" s="320" t="n"/>
      <c r="D852" s="313" t="n"/>
      <c r="E852" s="291" t="n"/>
      <c r="F852" s="294" t="n"/>
      <c r="G852" s="295" t="n"/>
      <c r="H852" s="356" t="n"/>
      <c r="I852" s="341" t="n"/>
      <c r="J852" s="322" t="n"/>
      <c r="K852" s="357" t="n"/>
      <c r="L852" s="294" t="n"/>
      <c r="M852" s="294" t="n"/>
      <c r="N852" s="294" t="n"/>
      <c r="O852" s="298" t="n"/>
      <c r="P852" s="300" t="n"/>
      <c r="Q852" s="300" t="n"/>
      <c r="R852" s="268" t="n"/>
      <c r="S852" s="317" t="n"/>
      <c r="T852" s="314" t="n"/>
      <c r="U852" s="317" t="n"/>
      <c r="V852" s="268" t="n"/>
      <c r="W852" s="341" t="n"/>
      <c r="X852" s="291" t="n"/>
      <c r="Y852" s="114" t="n"/>
    </row>
    <row r="853">
      <c r="C853" s="320" t="n"/>
      <c r="D853" s="313" t="n"/>
      <c r="E853" s="291" t="n"/>
      <c r="F853" s="294" t="n"/>
      <c r="G853" s="295" t="n"/>
      <c r="H853" s="356" t="n"/>
      <c r="I853" s="341" t="n"/>
      <c r="J853" s="322" t="n"/>
      <c r="K853" s="357" t="n"/>
      <c r="L853" s="294" t="n"/>
      <c r="M853" s="294" t="n"/>
      <c r="N853" s="294" t="n"/>
      <c r="O853" s="298" t="n"/>
      <c r="P853" s="300" t="n"/>
      <c r="Q853" s="300" t="n"/>
      <c r="R853" s="268" t="n"/>
      <c r="S853" s="317" t="n"/>
      <c r="T853" s="314" t="n"/>
      <c r="U853" s="317" t="n"/>
      <c r="V853" s="268" t="n"/>
      <c r="W853" s="341" t="n"/>
      <c r="X853" s="291" t="n"/>
      <c r="Y853" s="114" t="n"/>
    </row>
    <row r="854">
      <c r="C854" s="320" t="n"/>
      <c r="D854" s="313" t="n"/>
      <c r="E854" s="291" t="n"/>
      <c r="F854" s="294" t="n"/>
      <c r="G854" s="295" t="n"/>
      <c r="H854" s="356" t="n"/>
      <c r="I854" s="341" t="n"/>
      <c r="J854" s="322" t="n"/>
      <c r="K854" s="357" t="n"/>
      <c r="L854" s="294" t="n"/>
      <c r="M854" s="294" t="n"/>
      <c r="N854" s="294" t="n"/>
      <c r="O854" s="298" t="n"/>
      <c r="P854" s="300" t="n"/>
      <c r="Q854" s="300" t="n"/>
      <c r="R854" s="268" t="n"/>
      <c r="S854" s="317" t="n"/>
      <c r="T854" s="314" t="n"/>
      <c r="U854" s="317" t="n"/>
      <c r="V854" s="268" t="n"/>
      <c r="W854" s="341" t="n"/>
      <c r="X854" s="291" t="n"/>
      <c r="Y854" s="114" t="n"/>
    </row>
    <row r="855">
      <c r="C855" s="320" t="n"/>
      <c r="D855" s="313" t="n"/>
      <c r="E855" s="291" t="n"/>
      <c r="F855" s="294" t="n"/>
      <c r="G855" s="295" t="n"/>
      <c r="H855" s="356" t="n"/>
      <c r="I855" s="341" t="n"/>
      <c r="J855" s="322" t="n"/>
      <c r="K855" s="357" t="n"/>
      <c r="L855" s="294" t="n"/>
      <c r="M855" s="294" t="n"/>
      <c r="N855" s="294" t="n"/>
      <c r="O855" s="298" t="n"/>
      <c r="P855" s="300" t="n"/>
      <c r="Q855" s="300" t="n"/>
      <c r="R855" s="268" t="n"/>
      <c r="S855" s="317" t="n"/>
      <c r="T855" s="314" t="n"/>
      <c r="U855" s="317" t="n"/>
      <c r="V855" s="268" t="n"/>
      <c r="W855" s="341" t="n"/>
      <c r="X855" s="291" t="n"/>
      <c r="Y855" s="114" t="n"/>
    </row>
    <row r="856">
      <c r="C856" s="320" t="n"/>
      <c r="D856" s="313" t="n"/>
      <c r="E856" s="291" t="n"/>
      <c r="F856" s="294" t="n"/>
      <c r="G856" s="295" t="n"/>
      <c r="H856" s="356" t="n"/>
      <c r="I856" s="341" t="n"/>
      <c r="J856" s="322" t="n"/>
      <c r="K856" s="357" t="n"/>
      <c r="L856" s="294" t="n"/>
      <c r="M856" s="294" t="n"/>
      <c r="N856" s="294" t="n"/>
      <c r="O856" s="298" t="n"/>
      <c r="P856" s="300" t="n"/>
      <c r="Q856" s="300" t="n"/>
      <c r="R856" s="268" t="n"/>
      <c r="S856" s="317" t="n"/>
      <c r="T856" s="314" t="n"/>
      <c r="U856" s="317" t="n"/>
      <c r="V856" s="268" t="n"/>
      <c r="W856" s="341" t="n"/>
      <c r="X856" s="291" t="n"/>
      <c r="Y856" s="114" t="n"/>
    </row>
    <row r="857">
      <c r="C857" s="320" t="n"/>
      <c r="D857" s="313" t="n"/>
      <c r="E857" s="291" t="n"/>
      <c r="F857" s="294" t="n"/>
      <c r="G857" s="295" t="n"/>
      <c r="H857" s="356" t="n"/>
      <c r="I857" s="341" t="n"/>
      <c r="J857" s="322" t="n"/>
      <c r="K857" s="357" t="n"/>
      <c r="L857" s="294" t="n"/>
      <c r="M857" s="294" t="n"/>
      <c r="N857" s="294" t="n"/>
      <c r="O857" s="298" t="n"/>
      <c r="P857" s="300" t="n"/>
      <c r="Q857" s="300" t="n"/>
      <c r="R857" s="268" t="n"/>
      <c r="S857" s="317" t="n"/>
      <c r="T857" s="314" t="n"/>
      <c r="U857" s="317" t="n"/>
      <c r="V857" s="268" t="n"/>
      <c r="W857" s="341" t="n"/>
      <c r="X857" s="291" t="n"/>
      <c r="Y857" s="114" t="n"/>
    </row>
    <row r="858">
      <c r="C858" s="320" t="n"/>
      <c r="D858" s="313" t="n"/>
      <c r="E858" s="291" t="n"/>
      <c r="F858" s="294" t="n"/>
      <c r="G858" s="295" t="n"/>
      <c r="H858" s="356" t="n"/>
      <c r="I858" s="341" t="n"/>
      <c r="J858" s="322" t="n"/>
      <c r="K858" s="357" t="n"/>
      <c r="L858" s="294" t="n"/>
      <c r="M858" s="294" t="n"/>
      <c r="N858" s="294" t="n"/>
      <c r="O858" s="298" t="n"/>
      <c r="P858" s="300" t="n"/>
      <c r="Q858" s="300" t="n"/>
      <c r="R858" s="268" t="n"/>
      <c r="S858" s="317" t="n"/>
      <c r="T858" s="314" t="n"/>
      <c r="U858" s="317" t="n"/>
      <c r="V858" s="268" t="n"/>
      <c r="W858" s="341" t="n"/>
      <c r="X858" s="291" t="n"/>
      <c r="Y858" s="114" t="n"/>
    </row>
    <row r="859">
      <c r="C859" s="320" t="n"/>
      <c r="D859" s="313" t="n"/>
      <c r="E859" s="291" t="n"/>
      <c r="F859" s="294" t="n"/>
      <c r="G859" s="295" t="n"/>
      <c r="H859" s="356" t="n"/>
      <c r="I859" s="341" t="n"/>
      <c r="J859" s="322" t="n"/>
      <c r="K859" s="357" t="n"/>
      <c r="L859" s="294" t="n"/>
      <c r="M859" s="294" t="n"/>
      <c r="N859" s="294" t="n"/>
      <c r="O859" s="298" t="n"/>
      <c r="P859" s="300" t="n"/>
      <c r="Q859" s="300" t="n"/>
      <c r="R859" s="268" t="n"/>
      <c r="S859" s="317" t="n"/>
      <c r="T859" s="314" t="n"/>
      <c r="U859" s="317" t="n"/>
      <c r="V859" s="268" t="n"/>
      <c r="W859" s="341" t="n"/>
      <c r="X859" s="291" t="n"/>
      <c r="Y859" s="114" t="n"/>
    </row>
    <row r="860">
      <c r="C860" s="320" t="n"/>
      <c r="D860" s="313" t="n"/>
      <c r="E860" s="291" t="n"/>
      <c r="F860" s="294" t="n"/>
      <c r="G860" s="295" t="n"/>
      <c r="H860" s="356" t="n"/>
      <c r="I860" s="341" t="n"/>
      <c r="J860" s="322" t="n"/>
      <c r="K860" s="357" t="n"/>
      <c r="L860" s="294" t="n"/>
      <c r="M860" s="294" t="n"/>
      <c r="N860" s="294" t="n"/>
      <c r="O860" s="298" t="n"/>
      <c r="P860" s="300" t="n"/>
      <c r="Q860" s="300" t="n"/>
      <c r="R860" s="268" t="n"/>
      <c r="S860" s="317" t="n"/>
      <c r="T860" s="314" t="n"/>
      <c r="U860" s="317" t="n"/>
      <c r="V860" s="268" t="n"/>
      <c r="W860" s="341" t="n"/>
      <c r="X860" s="291" t="n"/>
      <c r="Y860" s="114" t="n"/>
    </row>
    <row r="861">
      <c r="C861" s="320" t="n"/>
      <c r="D861" s="313" t="n"/>
      <c r="E861" s="291" t="n"/>
      <c r="F861" s="294" t="n"/>
      <c r="G861" s="295" t="n"/>
      <c r="H861" s="356" t="n"/>
      <c r="I861" s="341" t="n"/>
      <c r="J861" s="322" t="n"/>
      <c r="K861" s="357" t="n"/>
      <c r="L861" s="294" t="n"/>
      <c r="M861" s="294" t="n"/>
      <c r="N861" s="294" t="n"/>
      <c r="O861" s="298" t="n"/>
      <c r="P861" s="300" t="n"/>
      <c r="Q861" s="300" t="n"/>
      <c r="R861" s="268" t="n"/>
      <c r="S861" s="317" t="n"/>
      <c r="T861" s="314" t="n"/>
      <c r="U861" s="317" t="n"/>
      <c r="V861" s="268" t="n"/>
      <c r="W861" s="341" t="n"/>
      <c r="X861" s="291" t="n"/>
      <c r="Y861" s="114" t="n"/>
    </row>
    <row r="862">
      <c r="C862" s="320" t="n"/>
      <c r="D862" s="313" t="n"/>
      <c r="E862" s="291" t="n"/>
      <c r="F862" s="294" t="n"/>
      <c r="G862" s="295" t="n"/>
      <c r="H862" s="356" t="n"/>
      <c r="I862" s="341" t="n"/>
      <c r="J862" s="322" t="n"/>
      <c r="K862" s="357" t="n"/>
      <c r="L862" s="294" t="n"/>
      <c r="M862" s="294" t="n"/>
      <c r="N862" s="294" t="n"/>
      <c r="O862" s="298" t="n"/>
      <c r="P862" s="300" t="n"/>
      <c r="Q862" s="300" t="n"/>
      <c r="R862" s="268" t="n"/>
      <c r="S862" s="317" t="n"/>
      <c r="T862" s="314" t="n"/>
      <c r="U862" s="317" t="n"/>
      <c r="V862" s="268" t="n"/>
      <c r="W862" s="341" t="n"/>
      <c r="X862" s="291" t="n"/>
      <c r="Y862" s="114" t="n"/>
    </row>
    <row r="863">
      <c r="C863" s="320" t="n"/>
      <c r="D863" s="313" t="n"/>
      <c r="E863" s="291" t="n"/>
      <c r="F863" s="294" t="n"/>
      <c r="G863" s="295" t="n"/>
      <c r="H863" s="356" t="n"/>
      <c r="I863" s="341" t="n"/>
      <c r="J863" s="322" t="n"/>
      <c r="K863" s="357" t="n"/>
      <c r="L863" s="294" t="n"/>
      <c r="M863" s="294" t="n"/>
      <c r="N863" s="294" t="n"/>
      <c r="O863" s="298" t="n"/>
      <c r="P863" s="300" t="n"/>
      <c r="Q863" s="300" t="n"/>
      <c r="R863" s="268" t="n"/>
      <c r="S863" s="317" t="n"/>
      <c r="T863" s="314" t="n"/>
      <c r="U863" s="317" t="n"/>
      <c r="V863" s="268" t="n"/>
      <c r="W863" s="341" t="n"/>
      <c r="X863" s="291" t="n"/>
      <c r="Y863" s="114" t="n"/>
    </row>
    <row r="864">
      <c r="C864" s="320" t="n"/>
      <c r="D864" s="313" t="n"/>
      <c r="E864" s="291" t="n"/>
      <c r="F864" s="294" t="n"/>
      <c r="G864" s="295" t="n"/>
      <c r="H864" s="356" t="n"/>
      <c r="I864" s="341" t="n"/>
      <c r="J864" s="322" t="n"/>
      <c r="K864" s="357" t="n"/>
      <c r="L864" s="294" t="n"/>
      <c r="M864" s="294" t="n"/>
      <c r="N864" s="294" t="n"/>
      <c r="O864" s="298" t="n"/>
      <c r="P864" s="300" t="n"/>
      <c r="Q864" s="300" t="n"/>
      <c r="R864" s="268" t="n"/>
      <c r="S864" s="317" t="n"/>
      <c r="T864" s="314" t="n"/>
      <c r="U864" s="317" t="n"/>
      <c r="V864" s="268" t="n"/>
      <c r="W864" s="341" t="n"/>
      <c r="X864" s="291" t="n"/>
      <c r="Y864" s="114" t="n"/>
    </row>
    <row r="865">
      <c r="C865" s="320" t="n"/>
      <c r="D865" s="313" t="n"/>
      <c r="E865" s="291" t="n"/>
      <c r="F865" s="294" t="n"/>
      <c r="G865" s="295" t="n"/>
      <c r="H865" s="356" t="n"/>
      <c r="I865" s="341" t="n"/>
      <c r="J865" s="322" t="n"/>
      <c r="K865" s="357" t="n"/>
      <c r="L865" s="294" t="n"/>
      <c r="M865" s="294" t="n"/>
      <c r="N865" s="294" t="n"/>
      <c r="O865" s="298" t="n"/>
      <c r="P865" s="300" t="n"/>
      <c r="Q865" s="300" t="n"/>
      <c r="R865" s="268" t="n"/>
      <c r="S865" s="317" t="n"/>
      <c r="T865" s="314" t="n"/>
      <c r="U865" s="317" t="n"/>
      <c r="V865" s="268" t="n"/>
      <c r="W865" s="341" t="n"/>
      <c r="X865" s="291" t="n"/>
      <c r="Y865" s="114" t="n"/>
    </row>
    <row r="866">
      <c r="C866" s="320" t="n"/>
      <c r="D866" s="313" t="n"/>
      <c r="E866" s="291" t="n"/>
      <c r="F866" s="294" t="n"/>
      <c r="G866" s="295" t="n"/>
      <c r="H866" s="356" t="n"/>
      <c r="I866" s="341" t="n"/>
      <c r="J866" s="322" t="n"/>
      <c r="K866" s="357" t="n"/>
      <c r="L866" s="294" t="n"/>
      <c r="M866" s="294" t="n"/>
      <c r="N866" s="294" t="n"/>
      <c r="O866" s="298" t="n"/>
      <c r="P866" s="300" t="n"/>
      <c r="Q866" s="300" t="n"/>
      <c r="R866" s="268" t="n"/>
      <c r="S866" s="317" t="n"/>
      <c r="T866" s="314" t="n"/>
      <c r="U866" s="317" t="n"/>
      <c r="V866" s="268" t="n"/>
      <c r="W866" s="341" t="n"/>
      <c r="X866" s="291" t="n"/>
      <c r="Y866" s="114" t="n"/>
    </row>
    <row r="867">
      <c r="C867" s="320" t="n"/>
      <c r="D867" s="313" t="n"/>
      <c r="E867" s="291" t="n"/>
      <c r="F867" s="294" t="n"/>
      <c r="G867" s="295" t="n"/>
      <c r="H867" s="356" t="n"/>
      <c r="I867" s="341" t="n"/>
      <c r="J867" s="322" t="n"/>
      <c r="K867" s="357" t="n"/>
      <c r="L867" s="294" t="n"/>
      <c r="M867" s="294" t="n"/>
      <c r="N867" s="294" t="n"/>
      <c r="O867" s="298" t="n"/>
      <c r="P867" s="300" t="n"/>
      <c r="Q867" s="300" t="n"/>
      <c r="R867" s="268" t="n"/>
      <c r="S867" s="317" t="n"/>
      <c r="T867" s="314" t="n"/>
      <c r="U867" s="317" t="n"/>
      <c r="V867" s="268" t="n"/>
      <c r="W867" s="341" t="n"/>
      <c r="X867" s="291" t="n"/>
      <c r="Y867" s="114" t="n"/>
    </row>
    <row r="868">
      <c r="C868" s="320" t="n"/>
      <c r="D868" s="313" t="n"/>
      <c r="E868" s="291" t="n"/>
      <c r="F868" s="294" t="n"/>
      <c r="G868" s="295" t="n"/>
      <c r="H868" s="356" t="n"/>
      <c r="I868" s="341" t="n"/>
      <c r="J868" s="322" t="n"/>
      <c r="K868" s="357" t="n"/>
      <c r="L868" s="294" t="n"/>
      <c r="M868" s="294" t="n"/>
      <c r="N868" s="294" t="n"/>
      <c r="O868" s="298" t="n"/>
      <c r="P868" s="300" t="n"/>
      <c r="Q868" s="300" t="n"/>
      <c r="R868" s="268" t="n"/>
      <c r="S868" s="317" t="n"/>
      <c r="T868" s="314" t="n"/>
      <c r="U868" s="317" t="n"/>
      <c r="V868" s="268" t="n"/>
      <c r="W868" s="341" t="n"/>
      <c r="X868" s="291" t="n"/>
      <c r="Y868" s="114" t="n"/>
    </row>
    <row r="869">
      <c r="C869" s="320" t="n"/>
      <c r="D869" s="313" t="n"/>
      <c r="E869" s="291" t="n"/>
      <c r="F869" s="294" t="n"/>
      <c r="G869" s="295" t="n"/>
      <c r="H869" s="356" t="n"/>
      <c r="I869" s="341" t="n"/>
      <c r="J869" s="322" t="n"/>
      <c r="K869" s="357" t="n"/>
      <c r="L869" s="294" t="n"/>
      <c r="M869" s="294" t="n"/>
      <c r="N869" s="294" t="n"/>
      <c r="O869" s="298" t="n"/>
      <c r="P869" s="300" t="n"/>
      <c r="Q869" s="300" t="n"/>
      <c r="R869" s="268" t="n"/>
      <c r="S869" s="317" t="n"/>
      <c r="T869" s="314" t="n"/>
      <c r="U869" s="317" t="n"/>
      <c r="V869" s="268" t="n"/>
      <c r="W869" s="341" t="n"/>
      <c r="X869" s="291" t="n"/>
      <c r="Y869" s="114" t="n"/>
    </row>
    <row r="870">
      <c r="C870" s="320" t="n"/>
      <c r="D870" s="313" t="n"/>
      <c r="E870" s="291" t="n"/>
      <c r="F870" s="294" t="n"/>
      <c r="G870" s="295" t="n"/>
      <c r="H870" s="356" t="n"/>
      <c r="I870" s="341" t="n"/>
      <c r="J870" s="322" t="n"/>
      <c r="K870" s="357" t="n"/>
      <c r="L870" s="294" t="n"/>
      <c r="M870" s="294" t="n"/>
      <c r="N870" s="294" t="n"/>
      <c r="O870" s="298" t="n"/>
      <c r="P870" s="300" t="n"/>
      <c r="Q870" s="300" t="n"/>
      <c r="R870" s="268" t="n"/>
      <c r="S870" s="317" t="n"/>
      <c r="T870" s="314" t="n"/>
      <c r="U870" s="317" t="n"/>
      <c r="V870" s="268" t="n"/>
      <c r="W870" s="341" t="n"/>
      <c r="X870" s="291" t="n"/>
      <c r="Y870" s="114" t="n"/>
    </row>
    <row r="871">
      <c r="C871" s="320" t="n"/>
      <c r="D871" s="313" t="n"/>
      <c r="E871" s="291" t="n"/>
      <c r="F871" s="294" t="n"/>
      <c r="G871" s="295" t="n"/>
      <c r="H871" s="356" t="n"/>
      <c r="I871" s="341" t="n"/>
      <c r="J871" s="322" t="n"/>
      <c r="K871" s="357" t="n"/>
      <c r="L871" s="294" t="n"/>
      <c r="M871" s="294" t="n"/>
      <c r="N871" s="294" t="n"/>
      <c r="O871" s="298" t="n"/>
      <c r="P871" s="300" t="n"/>
      <c r="Q871" s="300" t="n"/>
      <c r="R871" s="268" t="n"/>
      <c r="S871" s="317" t="n"/>
      <c r="T871" s="314" t="n"/>
      <c r="U871" s="317" t="n"/>
      <c r="V871" s="268" t="n"/>
      <c r="W871" s="341" t="n"/>
      <c r="X871" s="291" t="n"/>
      <c r="Y871" s="114" t="n"/>
    </row>
    <row r="872">
      <c r="C872" s="320" t="n"/>
      <c r="D872" s="313" t="n"/>
      <c r="E872" s="291" t="n"/>
      <c r="F872" s="294" t="n"/>
      <c r="G872" s="295" t="n"/>
      <c r="H872" s="356" t="n"/>
      <c r="I872" s="341" t="n"/>
      <c r="J872" s="322" t="n"/>
      <c r="K872" s="357" t="n"/>
      <c r="L872" s="294" t="n"/>
      <c r="M872" s="294" t="n"/>
      <c r="N872" s="294" t="n"/>
      <c r="O872" s="298" t="n"/>
      <c r="P872" s="300" t="n"/>
      <c r="Q872" s="300" t="n"/>
      <c r="R872" s="268" t="n"/>
      <c r="S872" s="317" t="n"/>
      <c r="T872" s="314" t="n"/>
      <c r="U872" s="317" t="n"/>
      <c r="V872" s="268" t="n"/>
      <c r="W872" s="341" t="n"/>
      <c r="X872" s="291" t="n"/>
      <c r="Y872" s="114" t="n"/>
    </row>
    <row r="873">
      <c r="C873" s="320" t="n"/>
      <c r="D873" s="313" t="n"/>
      <c r="E873" s="291" t="n"/>
      <c r="F873" s="294" t="n"/>
      <c r="G873" s="295" t="n"/>
      <c r="H873" s="356" t="n"/>
      <c r="I873" s="341" t="n"/>
      <c r="J873" s="322" t="n"/>
      <c r="K873" s="357" t="n"/>
      <c r="L873" s="294" t="n"/>
      <c r="M873" s="294" t="n"/>
      <c r="N873" s="294" t="n"/>
      <c r="O873" s="298" t="n"/>
      <c r="P873" s="300" t="n"/>
      <c r="Q873" s="300" t="n"/>
      <c r="R873" s="268" t="n"/>
      <c r="S873" s="317" t="n"/>
      <c r="T873" s="314" t="n"/>
      <c r="U873" s="317" t="n"/>
      <c r="V873" s="268" t="n"/>
      <c r="W873" s="341" t="n"/>
      <c r="X873" s="291" t="n"/>
      <c r="Y873" s="114" t="n"/>
    </row>
    <row r="874">
      <c r="C874" s="320" t="n"/>
      <c r="D874" s="313" t="n"/>
      <c r="E874" s="291" t="n"/>
      <c r="F874" s="294" t="n"/>
      <c r="G874" s="295" t="n"/>
      <c r="H874" s="356" t="n"/>
      <c r="I874" s="341" t="n"/>
      <c r="J874" s="322" t="n"/>
      <c r="K874" s="357" t="n"/>
      <c r="L874" s="294" t="n"/>
      <c r="M874" s="294" t="n"/>
      <c r="N874" s="294" t="n"/>
      <c r="O874" s="298" t="n"/>
      <c r="P874" s="300" t="n"/>
      <c r="Q874" s="300" t="n"/>
      <c r="R874" s="268" t="n"/>
      <c r="S874" s="317" t="n"/>
      <c r="T874" s="314" t="n"/>
      <c r="U874" s="317" t="n"/>
      <c r="V874" s="268" t="n"/>
      <c r="W874" s="341" t="n"/>
      <c r="X874" s="291" t="n"/>
      <c r="Y874" s="114" t="n"/>
    </row>
    <row r="875">
      <c r="C875" s="320" t="n"/>
      <c r="D875" s="313" t="n"/>
      <c r="E875" s="291" t="n"/>
      <c r="F875" s="294" t="n"/>
      <c r="G875" s="295" t="n"/>
      <c r="H875" s="356" t="n"/>
      <c r="I875" s="341" t="n"/>
      <c r="J875" s="322" t="n"/>
      <c r="K875" s="357" t="n"/>
      <c r="L875" s="294" t="n"/>
      <c r="M875" s="294" t="n"/>
      <c r="N875" s="294" t="n"/>
      <c r="O875" s="298" t="n"/>
      <c r="P875" s="300" t="n"/>
      <c r="Q875" s="300" t="n"/>
      <c r="R875" s="268" t="n"/>
      <c r="S875" s="317" t="n"/>
      <c r="T875" s="314" t="n"/>
      <c r="U875" s="317" t="n"/>
      <c r="V875" s="268" t="n"/>
      <c r="W875" s="341" t="n"/>
      <c r="X875" s="291" t="n"/>
      <c r="Y875" s="114" t="n"/>
    </row>
    <row r="876">
      <c r="C876" s="320" t="n"/>
      <c r="D876" s="313" t="n"/>
      <c r="E876" s="291" t="n"/>
      <c r="F876" s="294" t="n"/>
      <c r="G876" s="295" t="n"/>
      <c r="H876" s="356" t="n"/>
      <c r="I876" s="341" t="n"/>
      <c r="J876" s="322" t="n"/>
      <c r="K876" s="357" t="n"/>
      <c r="L876" s="294" t="n"/>
      <c r="M876" s="294" t="n"/>
      <c r="N876" s="294" t="n"/>
      <c r="O876" s="298" t="n"/>
      <c r="P876" s="300" t="n"/>
      <c r="Q876" s="300" t="n"/>
      <c r="R876" s="268" t="n"/>
      <c r="S876" s="317" t="n"/>
      <c r="T876" s="314" t="n"/>
      <c r="U876" s="317" t="n"/>
      <c r="V876" s="268" t="n"/>
      <c r="W876" s="341" t="n"/>
      <c r="X876" s="291" t="n"/>
      <c r="Y876" s="114" t="n"/>
    </row>
    <row r="877">
      <c r="C877" s="320" t="n"/>
      <c r="D877" s="313" t="n"/>
      <c r="E877" s="291" t="n"/>
      <c r="F877" s="294" t="n"/>
      <c r="G877" s="295" t="n"/>
      <c r="H877" s="356" t="n"/>
      <c r="I877" s="341" t="n"/>
      <c r="J877" s="322" t="n"/>
      <c r="K877" s="357" t="n"/>
      <c r="L877" s="294" t="n"/>
      <c r="M877" s="294" t="n"/>
      <c r="N877" s="294" t="n"/>
      <c r="O877" s="298" t="n"/>
      <c r="P877" s="300" t="n"/>
      <c r="Q877" s="300" t="n"/>
      <c r="R877" s="268" t="n"/>
      <c r="S877" s="317" t="n"/>
      <c r="T877" s="314" t="n"/>
      <c r="U877" s="317" t="n"/>
      <c r="V877" s="268" t="n"/>
      <c r="W877" s="341" t="n"/>
      <c r="X877" s="291" t="n"/>
      <c r="Y877" s="114" t="n"/>
    </row>
    <row r="878">
      <c r="C878" s="320" t="n"/>
      <c r="D878" s="313" t="n"/>
      <c r="E878" s="291" t="n"/>
      <c r="F878" s="294" t="n"/>
      <c r="G878" s="295" t="n"/>
      <c r="H878" s="356" t="n"/>
      <c r="I878" s="341" t="n"/>
      <c r="J878" s="322" t="n"/>
      <c r="K878" s="357" t="n"/>
      <c r="L878" s="294" t="n"/>
      <c r="M878" s="294" t="n"/>
      <c r="N878" s="294" t="n"/>
      <c r="O878" s="298" t="n"/>
      <c r="P878" s="300" t="n"/>
      <c r="Q878" s="300" t="n"/>
      <c r="R878" s="268" t="n"/>
      <c r="S878" s="317" t="n"/>
      <c r="T878" s="314" t="n"/>
      <c r="U878" s="317" t="n"/>
      <c r="V878" s="268" t="n"/>
      <c r="W878" s="341" t="n"/>
      <c r="X878" s="291" t="n"/>
      <c r="Y878" s="114" t="n"/>
    </row>
    <row r="879">
      <c r="C879" s="320" t="n"/>
      <c r="D879" s="313" t="n"/>
      <c r="E879" s="291" t="n"/>
      <c r="F879" s="294" t="n"/>
      <c r="G879" s="295" t="n"/>
      <c r="H879" s="356" t="n"/>
      <c r="I879" s="341" t="n"/>
      <c r="J879" s="322" t="n"/>
      <c r="K879" s="357" t="n"/>
      <c r="L879" s="294" t="n"/>
      <c r="M879" s="294" t="n"/>
      <c r="N879" s="294" t="n"/>
      <c r="O879" s="298" t="n"/>
      <c r="P879" s="300" t="n"/>
      <c r="Q879" s="300" t="n"/>
      <c r="R879" s="268" t="n"/>
      <c r="S879" s="317" t="n"/>
      <c r="T879" s="314" t="n"/>
      <c r="U879" s="317" t="n"/>
      <c r="V879" s="268" t="n"/>
      <c r="W879" s="341" t="n"/>
      <c r="X879" s="291" t="n"/>
      <c r="Y879" s="114" t="n"/>
    </row>
    <row r="880">
      <c r="C880" s="320" t="n"/>
      <c r="D880" s="313" t="n"/>
      <c r="E880" s="291" t="n"/>
      <c r="F880" s="294" t="n"/>
      <c r="G880" s="295" t="n"/>
      <c r="H880" s="356" t="n"/>
      <c r="I880" s="341" t="n"/>
      <c r="J880" s="322" t="n"/>
      <c r="K880" s="357" t="n"/>
      <c r="L880" s="294" t="n"/>
      <c r="M880" s="294" t="n"/>
      <c r="N880" s="294" t="n"/>
      <c r="O880" s="298" t="n"/>
      <c r="P880" s="300" t="n"/>
      <c r="Q880" s="300" t="n"/>
      <c r="R880" s="268" t="n"/>
      <c r="S880" s="317" t="n"/>
      <c r="T880" s="314" t="n"/>
      <c r="U880" s="317" t="n"/>
      <c r="V880" s="268" t="n"/>
      <c r="W880" s="341" t="n"/>
      <c r="X880" s="291" t="n"/>
      <c r="Y880" s="114" t="n"/>
    </row>
    <row r="881">
      <c r="C881" s="320" t="n"/>
      <c r="D881" s="313" t="n"/>
      <c r="E881" s="291" t="n"/>
      <c r="F881" s="294" t="n"/>
      <c r="G881" s="295" t="n"/>
      <c r="H881" s="356" t="n"/>
      <c r="I881" s="341" t="n"/>
      <c r="J881" s="322" t="n"/>
      <c r="K881" s="357" t="n"/>
      <c r="L881" s="294" t="n"/>
      <c r="M881" s="294" t="n"/>
      <c r="N881" s="294" t="n"/>
      <c r="O881" s="298" t="n"/>
      <c r="P881" s="300" t="n"/>
      <c r="Q881" s="300" t="n"/>
      <c r="R881" s="268" t="n"/>
      <c r="S881" s="317" t="n"/>
      <c r="T881" s="314" t="n"/>
      <c r="U881" s="317" t="n"/>
      <c r="V881" s="268" t="n"/>
      <c r="W881" s="341" t="n"/>
      <c r="X881" s="291" t="n"/>
      <c r="Y881" s="114" t="n"/>
    </row>
    <row r="882">
      <c r="C882" s="320" t="n"/>
      <c r="D882" s="313" t="n"/>
      <c r="E882" s="291" t="n"/>
      <c r="F882" s="294" t="n"/>
      <c r="G882" s="295" t="n"/>
      <c r="H882" s="356" t="n"/>
      <c r="I882" s="341" t="n"/>
      <c r="J882" s="322" t="n"/>
      <c r="K882" s="357" t="n"/>
      <c r="L882" s="294" t="n"/>
      <c r="M882" s="294" t="n"/>
      <c r="N882" s="294" t="n"/>
      <c r="O882" s="298" t="n"/>
      <c r="P882" s="300" t="n"/>
      <c r="Q882" s="300" t="n"/>
      <c r="R882" s="268" t="n"/>
      <c r="S882" s="317" t="n"/>
      <c r="T882" s="314" t="n"/>
      <c r="U882" s="317" t="n"/>
      <c r="V882" s="268" t="n"/>
      <c r="W882" s="341" t="n"/>
      <c r="X882" s="291" t="n"/>
      <c r="Y882" s="114" t="n"/>
    </row>
    <row r="883">
      <c r="C883" s="320" t="n"/>
      <c r="D883" s="313" t="n"/>
      <c r="E883" s="291" t="n"/>
      <c r="F883" s="294" t="n"/>
      <c r="G883" s="295" t="n"/>
      <c r="H883" s="356" t="n"/>
      <c r="I883" s="341" t="n"/>
      <c r="J883" s="322" t="n"/>
      <c r="K883" s="357" t="n"/>
      <c r="L883" s="294" t="n"/>
      <c r="M883" s="294" t="n"/>
      <c r="N883" s="294" t="n"/>
      <c r="O883" s="298" t="n"/>
      <c r="P883" s="300" t="n"/>
      <c r="Q883" s="300" t="n"/>
      <c r="R883" s="268" t="n"/>
      <c r="S883" s="317" t="n"/>
      <c r="T883" s="314" t="n"/>
      <c r="U883" s="317" t="n"/>
      <c r="V883" s="268" t="n"/>
      <c r="W883" s="341" t="n"/>
      <c r="X883" s="291" t="n"/>
      <c r="Y883" s="114" t="n"/>
    </row>
    <row r="884">
      <c r="C884" s="320" t="n"/>
      <c r="D884" s="313" t="n"/>
      <c r="E884" s="291" t="n"/>
      <c r="F884" s="294" t="n"/>
      <c r="G884" s="295" t="n"/>
      <c r="H884" s="356" t="n"/>
      <c r="I884" s="341" t="n"/>
      <c r="J884" s="322" t="n"/>
      <c r="K884" s="357" t="n"/>
      <c r="L884" s="294" t="n"/>
      <c r="M884" s="294" t="n"/>
      <c r="N884" s="294" t="n"/>
      <c r="O884" s="298" t="n"/>
      <c r="P884" s="300" t="n"/>
      <c r="Q884" s="300" t="n"/>
      <c r="R884" s="268" t="n"/>
      <c r="S884" s="317" t="n"/>
      <c r="T884" s="314" t="n"/>
      <c r="U884" s="317" t="n"/>
      <c r="V884" s="268" t="n"/>
      <c r="W884" s="341" t="n"/>
      <c r="X884" s="291" t="n"/>
      <c r="Y884" s="114" t="n"/>
    </row>
    <row r="885">
      <c r="C885" s="320" t="n"/>
      <c r="D885" s="313" t="n"/>
      <c r="E885" s="291" t="n"/>
      <c r="F885" s="294" t="n"/>
      <c r="G885" s="295" t="n"/>
      <c r="H885" s="356" t="n"/>
      <c r="I885" s="341" t="n"/>
      <c r="J885" s="322" t="n"/>
      <c r="K885" s="357" t="n"/>
      <c r="L885" s="294" t="n"/>
      <c r="M885" s="294" t="n"/>
      <c r="N885" s="294" t="n"/>
      <c r="O885" s="298" t="n"/>
      <c r="P885" s="300" t="n"/>
      <c r="Q885" s="300" t="n"/>
      <c r="R885" s="268" t="n"/>
      <c r="S885" s="317" t="n"/>
      <c r="T885" s="314" t="n"/>
      <c r="U885" s="317" t="n"/>
      <c r="V885" s="268" t="n"/>
      <c r="W885" s="341" t="n"/>
      <c r="X885" s="291" t="n"/>
      <c r="Y885" s="114" t="n"/>
    </row>
    <row r="886">
      <c r="C886" s="320" t="n"/>
      <c r="D886" s="313" t="n"/>
      <c r="E886" s="291" t="n"/>
      <c r="F886" s="294" t="n"/>
      <c r="G886" s="295" t="n"/>
      <c r="H886" s="356" t="n"/>
      <c r="I886" s="341" t="n"/>
      <c r="J886" s="322" t="n"/>
      <c r="K886" s="357" t="n"/>
      <c r="L886" s="294" t="n"/>
      <c r="M886" s="294" t="n"/>
      <c r="N886" s="294" t="n"/>
      <c r="O886" s="298" t="n"/>
      <c r="P886" s="300" t="n"/>
      <c r="Q886" s="300" t="n"/>
      <c r="R886" s="268" t="n"/>
      <c r="S886" s="317" t="n"/>
      <c r="T886" s="314" t="n"/>
      <c r="U886" s="317" t="n"/>
      <c r="V886" s="268" t="n"/>
      <c r="W886" s="341" t="n"/>
      <c r="X886" s="291" t="n"/>
      <c r="Y886" s="114" t="n"/>
    </row>
    <row r="887">
      <c r="C887" s="320" t="n"/>
      <c r="D887" s="313" t="n"/>
      <c r="E887" s="291" t="n"/>
      <c r="F887" s="294" t="n"/>
      <c r="G887" s="295" t="n"/>
      <c r="H887" s="356" t="n"/>
      <c r="I887" s="341" t="n"/>
      <c r="J887" s="322" t="n"/>
      <c r="K887" s="357" t="n"/>
      <c r="L887" s="294" t="n"/>
      <c r="M887" s="294" t="n"/>
      <c r="N887" s="294" t="n"/>
      <c r="O887" s="298" t="n"/>
      <c r="P887" s="300" t="n"/>
      <c r="Q887" s="300" t="n"/>
      <c r="R887" s="268" t="n"/>
      <c r="S887" s="317" t="n"/>
      <c r="T887" s="314" t="n"/>
      <c r="U887" s="317" t="n"/>
      <c r="V887" s="268" t="n"/>
      <c r="W887" s="341" t="n"/>
      <c r="X887" s="291" t="n"/>
      <c r="Y887" s="114" t="n"/>
    </row>
    <row r="888">
      <c r="C888" s="320" t="n"/>
      <c r="D888" s="313" t="n"/>
      <c r="E888" s="291" t="n"/>
      <c r="F888" s="294" t="n"/>
      <c r="G888" s="295" t="n"/>
      <c r="H888" s="356" t="n"/>
      <c r="I888" s="341" t="n"/>
      <c r="J888" s="322" t="n"/>
      <c r="K888" s="357" t="n"/>
      <c r="L888" s="294" t="n"/>
      <c r="M888" s="294" t="n"/>
      <c r="N888" s="294" t="n"/>
      <c r="O888" s="298" t="n"/>
      <c r="P888" s="300" t="n"/>
      <c r="Q888" s="300" t="n"/>
      <c r="R888" s="268" t="n"/>
      <c r="S888" s="317" t="n"/>
      <c r="T888" s="314" t="n"/>
      <c r="U888" s="317" t="n"/>
      <c r="V888" s="268" t="n"/>
      <c r="W888" s="341" t="n"/>
      <c r="X888" s="291" t="n"/>
      <c r="Y888" s="114" t="n"/>
    </row>
    <row r="889">
      <c r="C889" s="320" t="n"/>
      <c r="D889" s="313" t="n"/>
      <c r="E889" s="291" t="n"/>
      <c r="F889" s="294" t="n"/>
      <c r="G889" s="295" t="n"/>
      <c r="H889" s="356" t="n"/>
      <c r="I889" s="341" t="n"/>
      <c r="J889" s="322" t="n"/>
      <c r="K889" s="357" t="n"/>
      <c r="L889" s="294" t="n"/>
      <c r="M889" s="294" t="n"/>
      <c r="N889" s="294" t="n"/>
      <c r="O889" s="298" t="n"/>
      <c r="P889" s="300" t="n"/>
      <c r="Q889" s="300" t="n"/>
      <c r="R889" s="268" t="n"/>
      <c r="S889" s="317" t="n"/>
      <c r="T889" s="314" t="n"/>
      <c r="U889" s="317" t="n"/>
      <c r="V889" s="268" t="n"/>
      <c r="W889" s="341" t="n"/>
      <c r="X889" s="291" t="n"/>
      <c r="Y889" s="114" t="n"/>
    </row>
    <row r="890">
      <c r="C890" s="320" t="n"/>
      <c r="D890" s="313" t="n"/>
      <c r="E890" s="291" t="n"/>
      <c r="F890" s="294" t="n"/>
      <c r="G890" s="295" t="n"/>
      <c r="H890" s="356" t="n"/>
      <c r="I890" s="341" t="n"/>
      <c r="J890" s="322" t="n"/>
      <c r="K890" s="357" t="n"/>
      <c r="L890" s="294" t="n"/>
      <c r="M890" s="294" t="n"/>
      <c r="N890" s="294" t="n"/>
      <c r="O890" s="298" t="n"/>
      <c r="P890" s="300" t="n"/>
      <c r="Q890" s="300" t="n"/>
      <c r="R890" s="268" t="n"/>
      <c r="S890" s="317" t="n"/>
      <c r="T890" s="314" t="n"/>
      <c r="U890" s="317" t="n"/>
      <c r="V890" s="268" t="n"/>
      <c r="W890" s="341" t="n"/>
      <c r="X890" s="291" t="n"/>
      <c r="Y890" s="114" t="n"/>
    </row>
    <row r="891">
      <c r="C891" s="320" t="n"/>
      <c r="D891" s="313" t="n"/>
      <c r="E891" s="291" t="n"/>
      <c r="F891" s="294" t="n"/>
      <c r="G891" s="295" t="n"/>
      <c r="H891" s="356" t="n"/>
      <c r="I891" s="341" t="n"/>
      <c r="J891" s="322" t="n"/>
      <c r="K891" s="357" t="n"/>
      <c r="L891" s="294" t="n"/>
      <c r="M891" s="294" t="n"/>
      <c r="N891" s="294" t="n"/>
      <c r="O891" s="298" t="n"/>
      <c r="P891" s="300" t="n"/>
      <c r="Q891" s="300" t="n"/>
      <c r="R891" s="268" t="n"/>
      <c r="S891" s="317" t="n"/>
      <c r="T891" s="314" t="n"/>
      <c r="U891" s="317" t="n"/>
      <c r="V891" s="268" t="n"/>
      <c r="W891" s="341" t="n"/>
      <c r="X891" s="291" t="n"/>
      <c r="Y891" s="114" t="n"/>
    </row>
    <row r="892">
      <c r="C892" s="320" t="n"/>
      <c r="D892" s="313" t="n"/>
      <c r="E892" s="291" t="n"/>
      <c r="F892" s="294" t="n"/>
      <c r="G892" s="295" t="n"/>
      <c r="H892" s="356" t="n"/>
      <c r="I892" s="341" t="n"/>
      <c r="J892" s="322" t="n"/>
      <c r="K892" s="357" t="n"/>
      <c r="L892" s="294" t="n"/>
      <c r="M892" s="294" t="n"/>
      <c r="N892" s="294" t="n"/>
      <c r="O892" s="298" t="n"/>
      <c r="P892" s="300" t="n"/>
      <c r="Q892" s="300" t="n"/>
      <c r="R892" s="268" t="n"/>
      <c r="S892" s="317" t="n"/>
      <c r="T892" s="314" t="n"/>
      <c r="U892" s="317" t="n"/>
      <c r="V892" s="268" t="n"/>
      <c r="W892" s="341" t="n"/>
      <c r="X892" s="291" t="n"/>
      <c r="Y892" s="114" t="n"/>
    </row>
    <row r="893">
      <c r="C893" s="320" t="n"/>
      <c r="D893" s="313" t="n"/>
      <c r="E893" s="291" t="n"/>
      <c r="F893" s="294" t="n"/>
      <c r="G893" s="295" t="n"/>
      <c r="H893" s="356" t="n"/>
      <c r="I893" s="341" t="n"/>
      <c r="J893" s="322" t="n"/>
      <c r="K893" s="357" t="n"/>
      <c r="L893" s="294" t="n"/>
      <c r="M893" s="294" t="n"/>
      <c r="N893" s="294" t="n"/>
      <c r="O893" s="298" t="n"/>
      <c r="P893" s="300" t="n"/>
      <c r="Q893" s="300" t="n"/>
      <c r="R893" s="268" t="n"/>
      <c r="S893" s="317" t="n"/>
      <c r="T893" s="314" t="n"/>
      <c r="U893" s="317" t="n"/>
      <c r="V893" s="268" t="n"/>
      <c r="W893" s="341" t="n"/>
      <c r="X893" s="291" t="n"/>
      <c r="Y893" s="114" t="n"/>
    </row>
    <row r="894">
      <c r="C894" s="320" t="n"/>
      <c r="D894" s="313" t="n"/>
      <c r="E894" s="291" t="n"/>
      <c r="F894" s="294" t="n"/>
      <c r="G894" s="295" t="n"/>
      <c r="H894" s="356" t="n"/>
      <c r="I894" s="341" t="n"/>
      <c r="J894" s="322" t="n"/>
      <c r="K894" s="357" t="n"/>
      <c r="L894" s="294" t="n"/>
      <c r="M894" s="294" t="n"/>
      <c r="N894" s="294" t="n"/>
      <c r="O894" s="298" t="n"/>
      <c r="P894" s="300" t="n"/>
      <c r="Q894" s="300" t="n"/>
      <c r="R894" s="268" t="n"/>
      <c r="S894" s="317" t="n"/>
      <c r="T894" s="314" t="n"/>
      <c r="U894" s="317" t="n"/>
      <c r="V894" s="268" t="n"/>
      <c r="W894" s="341" t="n"/>
      <c r="X894" s="291" t="n"/>
      <c r="Y894" s="114" t="n"/>
    </row>
    <row r="895">
      <c r="C895" s="320" t="n"/>
      <c r="D895" s="313" t="n"/>
      <c r="E895" s="291" t="n"/>
      <c r="F895" s="294" t="n"/>
      <c r="G895" s="295" t="n"/>
      <c r="H895" s="356" t="n"/>
      <c r="I895" s="341" t="n"/>
      <c r="J895" s="322" t="n"/>
      <c r="K895" s="357" t="n"/>
      <c r="L895" s="294" t="n"/>
      <c r="M895" s="294" t="n"/>
      <c r="N895" s="294" t="n"/>
      <c r="O895" s="298" t="n"/>
      <c r="P895" s="300" t="n"/>
      <c r="Q895" s="300" t="n"/>
      <c r="R895" s="268" t="n"/>
      <c r="S895" s="317" t="n"/>
      <c r="T895" s="314" t="n"/>
      <c r="U895" s="317" t="n"/>
      <c r="V895" s="268" t="n"/>
      <c r="W895" s="341" t="n"/>
      <c r="X895" s="291" t="n"/>
      <c r="Y895" s="114" t="n"/>
    </row>
    <row r="896">
      <c r="C896" s="320" t="n"/>
      <c r="D896" s="313" t="n"/>
      <c r="E896" s="291" t="n"/>
      <c r="F896" s="294" t="n"/>
      <c r="G896" s="295" t="n"/>
      <c r="H896" s="356" t="n"/>
      <c r="I896" s="341" t="n"/>
      <c r="J896" s="322" t="n"/>
      <c r="K896" s="357" t="n"/>
      <c r="L896" s="294" t="n"/>
      <c r="M896" s="294" t="n"/>
      <c r="N896" s="294" t="n"/>
      <c r="O896" s="298" t="n"/>
      <c r="P896" s="300" t="n"/>
      <c r="Q896" s="300" t="n"/>
      <c r="R896" s="268" t="n"/>
      <c r="S896" s="317" t="n"/>
      <c r="T896" s="314" t="n"/>
      <c r="U896" s="317" t="n"/>
      <c r="V896" s="268" t="n"/>
      <c r="W896" s="341" t="n"/>
      <c r="X896" s="291" t="n"/>
      <c r="Y896" s="114" t="n"/>
    </row>
    <row r="897">
      <c r="C897" s="320" t="n"/>
      <c r="D897" s="313" t="n"/>
      <c r="E897" s="291" t="n"/>
      <c r="F897" s="294" t="n"/>
      <c r="G897" s="295" t="n"/>
      <c r="H897" s="356" t="n"/>
      <c r="I897" s="341" t="n"/>
      <c r="J897" s="322" t="n"/>
      <c r="K897" s="357" t="n"/>
      <c r="L897" s="294" t="n"/>
      <c r="M897" s="294" t="n"/>
      <c r="N897" s="294" t="n"/>
      <c r="O897" s="298" t="n"/>
      <c r="P897" s="300" t="n"/>
      <c r="Q897" s="300" t="n"/>
      <c r="R897" s="268" t="n"/>
      <c r="S897" s="317" t="n"/>
      <c r="T897" s="314" t="n"/>
      <c r="U897" s="317" t="n"/>
      <c r="V897" s="268" t="n"/>
      <c r="W897" s="341" t="n"/>
      <c r="X897" s="291" t="n"/>
      <c r="Y897" s="114" t="n"/>
    </row>
    <row r="898">
      <c r="C898" s="320" t="n"/>
      <c r="D898" s="313" t="n"/>
      <c r="E898" s="291" t="n"/>
      <c r="F898" s="294" t="n"/>
      <c r="G898" s="295" t="n"/>
      <c r="H898" s="356" t="n"/>
      <c r="I898" s="341" t="n"/>
      <c r="J898" s="322" t="n"/>
      <c r="K898" s="357" t="n"/>
      <c r="L898" s="294" t="n"/>
      <c r="M898" s="294" t="n"/>
      <c r="N898" s="294" t="n"/>
      <c r="O898" s="298" t="n"/>
      <c r="P898" s="300" t="n"/>
      <c r="Q898" s="300" t="n"/>
      <c r="R898" s="268" t="n"/>
      <c r="S898" s="317" t="n"/>
      <c r="T898" s="314" t="n"/>
      <c r="U898" s="317" t="n"/>
      <c r="V898" s="268" t="n"/>
      <c r="W898" s="341" t="n"/>
      <c r="X898" s="291" t="n"/>
      <c r="Y898" s="114" t="n"/>
    </row>
    <row r="899">
      <c r="C899" s="320" t="n"/>
      <c r="D899" s="313" t="n"/>
      <c r="E899" s="291" t="n"/>
      <c r="F899" s="294" t="n"/>
      <c r="G899" s="295" t="n"/>
      <c r="H899" s="356" t="n"/>
      <c r="I899" s="341" t="n"/>
      <c r="J899" s="322" t="n"/>
      <c r="K899" s="357" t="n"/>
      <c r="L899" s="294" t="n"/>
      <c r="M899" s="294" t="n"/>
      <c r="N899" s="294" t="n"/>
      <c r="O899" s="298" t="n"/>
      <c r="P899" s="300" t="n"/>
      <c r="Q899" s="300" t="n"/>
      <c r="R899" s="268" t="n"/>
      <c r="S899" s="317" t="n"/>
      <c r="T899" s="314" t="n"/>
      <c r="U899" s="317" t="n"/>
      <c r="V899" s="268" t="n"/>
      <c r="W899" s="341" t="n"/>
      <c r="X899" s="291" t="n"/>
      <c r="Y899" s="114" t="n"/>
    </row>
    <row r="900">
      <c r="C900" s="320" t="n"/>
      <c r="D900" s="313" t="n"/>
      <c r="E900" s="291" t="n"/>
      <c r="F900" s="294" t="n"/>
      <c r="G900" s="295" t="n"/>
      <c r="H900" s="356" t="n"/>
      <c r="I900" s="341" t="n"/>
      <c r="J900" s="322" t="n"/>
      <c r="K900" s="357" t="n"/>
      <c r="L900" s="294" t="n"/>
      <c r="M900" s="294" t="n"/>
      <c r="N900" s="294" t="n"/>
      <c r="O900" s="298" t="n"/>
      <c r="P900" s="300" t="n"/>
      <c r="Q900" s="300" t="n"/>
      <c r="R900" s="268" t="n"/>
      <c r="S900" s="317" t="n"/>
      <c r="T900" s="314" t="n"/>
      <c r="U900" s="317" t="n"/>
      <c r="V900" s="268" t="n"/>
      <c r="W900" s="341" t="n"/>
      <c r="X900" s="291" t="n"/>
      <c r="Y900" s="114" t="n"/>
    </row>
    <row r="901">
      <c r="C901" s="320" t="n"/>
      <c r="D901" s="313" t="n"/>
      <c r="E901" s="291" t="n"/>
      <c r="F901" s="294" t="n"/>
      <c r="G901" s="295" t="n"/>
      <c r="H901" s="356" t="n"/>
      <c r="I901" s="341" t="n"/>
      <c r="J901" s="322" t="n"/>
      <c r="K901" s="357" t="n"/>
      <c r="L901" s="294" t="n"/>
      <c r="M901" s="294" t="n"/>
      <c r="N901" s="294" t="n"/>
      <c r="O901" s="298" t="n"/>
      <c r="P901" s="300" t="n"/>
      <c r="Q901" s="300" t="n"/>
      <c r="R901" s="268" t="n"/>
      <c r="S901" s="317" t="n"/>
      <c r="T901" s="314" t="n"/>
      <c r="U901" s="317" t="n"/>
      <c r="V901" s="268" t="n"/>
      <c r="W901" s="341" t="n"/>
      <c r="X901" s="291" t="n"/>
      <c r="Y901" s="114" t="n"/>
    </row>
    <row r="902">
      <c r="C902" s="320" t="n"/>
      <c r="D902" s="313" t="n"/>
      <c r="E902" s="291" t="n"/>
      <c r="F902" s="294" t="n"/>
      <c r="G902" s="295" t="n"/>
      <c r="H902" s="356" t="n"/>
      <c r="I902" s="341" t="n"/>
      <c r="J902" s="322" t="n"/>
      <c r="K902" s="357" t="n"/>
      <c r="L902" s="294" t="n"/>
      <c r="M902" s="294" t="n"/>
      <c r="N902" s="294" t="n"/>
      <c r="O902" s="298" t="n"/>
      <c r="P902" s="300" t="n"/>
      <c r="Q902" s="300" t="n"/>
      <c r="R902" s="268" t="n"/>
      <c r="S902" s="317" t="n"/>
      <c r="T902" s="314" t="n"/>
      <c r="U902" s="317" t="n"/>
      <c r="V902" s="268" t="n"/>
      <c r="W902" s="341" t="n"/>
      <c r="X902" s="291" t="n"/>
      <c r="Y902" s="114" t="n"/>
    </row>
    <row r="903">
      <c r="C903" s="320" t="n"/>
      <c r="D903" s="313" t="n"/>
      <c r="E903" s="291" t="n"/>
      <c r="F903" s="294" t="n"/>
      <c r="G903" s="295" t="n"/>
      <c r="H903" s="356" t="n"/>
      <c r="I903" s="341" t="n"/>
      <c r="J903" s="322" t="n"/>
      <c r="K903" s="357" t="n"/>
      <c r="L903" s="294" t="n"/>
      <c r="M903" s="294" t="n"/>
      <c r="N903" s="294" t="n"/>
      <c r="O903" s="298" t="n"/>
      <c r="P903" s="300" t="n"/>
      <c r="Q903" s="300" t="n"/>
      <c r="R903" s="268" t="n"/>
      <c r="S903" s="317" t="n"/>
      <c r="T903" s="314" t="n"/>
      <c r="U903" s="317" t="n"/>
      <c r="V903" s="268" t="n"/>
      <c r="W903" s="341" t="n"/>
      <c r="X903" s="291" t="n"/>
      <c r="Y903" s="114" t="n"/>
    </row>
    <row r="904">
      <c r="C904" s="320" t="n"/>
      <c r="D904" s="313" t="n"/>
      <c r="E904" s="291" t="n"/>
      <c r="F904" s="294" t="n"/>
      <c r="G904" s="295" t="n"/>
      <c r="H904" s="356" t="n"/>
      <c r="I904" s="341" t="n"/>
      <c r="J904" s="322" t="n"/>
      <c r="K904" s="357" t="n"/>
      <c r="L904" s="294" t="n"/>
      <c r="M904" s="294" t="n"/>
      <c r="N904" s="294" t="n"/>
      <c r="O904" s="298" t="n"/>
      <c r="P904" s="300" t="n"/>
      <c r="Q904" s="300" t="n"/>
      <c r="R904" s="268" t="n"/>
      <c r="S904" s="317" t="n"/>
      <c r="T904" s="314" t="n"/>
      <c r="U904" s="317" t="n"/>
      <c r="V904" s="268" t="n"/>
      <c r="W904" s="341" t="n"/>
      <c r="X904" s="291" t="n"/>
      <c r="Y904" s="114" t="n"/>
    </row>
    <row r="905">
      <c r="C905" s="320" t="n"/>
      <c r="D905" s="313" t="n"/>
      <c r="E905" s="291" t="n"/>
      <c r="F905" s="294" t="n"/>
      <c r="G905" s="295" t="n"/>
      <c r="H905" s="356" t="n"/>
      <c r="I905" s="341" t="n"/>
      <c r="J905" s="322" t="n"/>
      <c r="K905" s="357" t="n"/>
      <c r="L905" s="294" t="n"/>
      <c r="M905" s="294" t="n"/>
      <c r="N905" s="294" t="n"/>
      <c r="O905" s="298" t="n"/>
      <c r="P905" s="300" t="n"/>
      <c r="Q905" s="300" t="n"/>
      <c r="R905" s="268" t="n"/>
      <c r="S905" s="317" t="n"/>
      <c r="T905" s="314" t="n"/>
      <c r="U905" s="317" t="n"/>
      <c r="V905" s="268" t="n"/>
      <c r="W905" s="341" t="n"/>
      <c r="X905" s="291" t="n"/>
      <c r="Y905" s="114" t="n"/>
    </row>
    <row r="906">
      <c r="C906" s="320" t="n"/>
      <c r="D906" s="313" t="n"/>
      <c r="E906" s="291" t="n"/>
      <c r="F906" s="294" t="n"/>
      <c r="G906" s="295" t="n"/>
      <c r="H906" s="356" t="n"/>
      <c r="I906" s="341" t="n"/>
      <c r="J906" s="322" t="n"/>
      <c r="K906" s="357" t="n"/>
      <c r="L906" s="294" t="n"/>
      <c r="M906" s="294" t="n"/>
      <c r="N906" s="294" t="n"/>
      <c r="O906" s="298" t="n"/>
      <c r="P906" s="300" t="n"/>
      <c r="Q906" s="300" t="n"/>
      <c r="R906" s="268" t="n"/>
      <c r="S906" s="317" t="n"/>
      <c r="T906" s="314" t="n"/>
      <c r="U906" s="317" t="n"/>
      <c r="V906" s="268" t="n"/>
      <c r="W906" s="341" t="n"/>
      <c r="X906" s="291" t="n"/>
      <c r="Y906" s="114" t="n"/>
    </row>
    <row r="907">
      <c r="C907" s="320" t="n"/>
      <c r="D907" s="313" t="n"/>
      <c r="E907" s="291" t="n"/>
      <c r="F907" s="294" t="n"/>
      <c r="G907" s="295" t="n"/>
      <c r="H907" s="356" t="n"/>
      <c r="I907" s="341" t="n"/>
      <c r="J907" s="322" t="n"/>
      <c r="K907" s="357" t="n"/>
      <c r="L907" s="294" t="n"/>
      <c r="M907" s="294" t="n"/>
      <c r="N907" s="294" t="n"/>
      <c r="O907" s="298" t="n"/>
      <c r="P907" s="300" t="n"/>
      <c r="Q907" s="300" t="n"/>
      <c r="R907" s="268" t="n"/>
      <c r="S907" s="317" t="n"/>
      <c r="T907" s="314" t="n"/>
      <c r="U907" s="317" t="n"/>
      <c r="V907" s="268" t="n"/>
      <c r="W907" s="341" t="n"/>
      <c r="X907" s="291" t="n"/>
      <c r="Y907" s="114" t="n"/>
    </row>
    <row r="908">
      <c r="C908" s="320" t="n"/>
      <c r="D908" s="313" t="n"/>
      <c r="E908" s="291" t="n"/>
      <c r="F908" s="294" t="n"/>
      <c r="G908" s="295" t="n"/>
      <c r="H908" s="356" t="n"/>
      <c r="I908" s="341" t="n"/>
      <c r="J908" s="322" t="n"/>
      <c r="K908" s="357" t="n"/>
      <c r="L908" s="294" t="n"/>
      <c r="M908" s="294" t="n"/>
      <c r="N908" s="294" t="n"/>
      <c r="O908" s="298" t="n"/>
      <c r="P908" s="300" t="n"/>
      <c r="Q908" s="300" t="n"/>
      <c r="R908" s="268" t="n"/>
      <c r="S908" s="317" t="n"/>
      <c r="T908" s="314" t="n"/>
      <c r="U908" s="317" t="n"/>
      <c r="V908" s="268" t="n"/>
      <c r="W908" s="341" t="n"/>
      <c r="X908" s="291" t="n"/>
      <c r="Y908" s="114" t="n"/>
    </row>
    <row r="909">
      <c r="C909" s="320" t="n"/>
      <c r="D909" s="313" t="n"/>
      <c r="E909" s="291" t="n"/>
      <c r="F909" s="294" t="n"/>
      <c r="G909" s="295" t="n"/>
      <c r="H909" s="356" t="n"/>
      <c r="I909" s="341" t="n"/>
      <c r="J909" s="322" t="n"/>
      <c r="K909" s="357" t="n"/>
      <c r="L909" s="294" t="n"/>
      <c r="M909" s="294" t="n"/>
      <c r="N909" s="294" t="n"/>
      <c r="O909" s="298" t="n"/>
      <c r="P909" s="300" t="n"/>
      <c r="Q909" s="300" t="n"/>
      <c r="R909" s="268" t="n"/>
      <c r="S909" s="317" t="n"/>
      <c r="T909" s="314" t="n"/>
      <c r="U909" s="317" t="n"/>
      <c r="V909" s="268" t="n"/>
      <c r="W909" s="341" t="n"/>
      <c r="X909" s="291" t="n"/>
      <c r="Y909" s="114" t="n"/>
    </row>
    <row r="910">
      <c r="C910" s="320" t="n"/>
      <c r="D910" s="313" t="n"/>
      <c r="E910" s="291" t="n"/>
      <c r="F910" s="294" t="n"/>
      <c r="G910" s="295" t="n"/>
      <c r="H910" s="356" t="n"/>
      <c r="I910" s="341" t="n"/>
      <c r="J910" s="322" t="n"/>
      <c r="K910" s="357" t="n"/>
      <c r="L910" s="294" t="n"/>
      <c r="M910" s="294" t="n"/>
      <c r="N910" s="294" t="n"/>
      <c r="O910" s="298" t="n"/>
      <c r="P910" s="300" t="n"/>
      <c r="Q910" s="300" t="n"/>
      <c r="R910" s="268" t="n"/>
      <c r="S910" s="317" t="n"/>
      <c r="T910" s="314" t="n"/>
      <c r="U910" s="317" t="n"/>
      <c r="V910" s="268" t="n"/>
      <c r="W910" s="341" t="n"/>
      <c r="X910" s="291" t="n"/>
      <c r="Y910" s="114" t="n"/>
    </row>
    <row r="911">
      <c r="C911" s="320" t="n"/>
      <c r="D911" s="313" t="n"/>
      <c r="E911" s="291" t="n"/>
      <c r="F911" s="294" t="n"/>
      <c r="G911" s="295" t="n"/>
      <c r="H911" s="356" t="n"/>
      <c r="I911" s="341" t="n"/>
      <c r="J911" s="322" t="n"/>
      <c r="K911" s="357" t="n"/>
      <c r="L911" s="294" t="n"/>
      <c r="M911" s="294" t="n"/>
      <c r="N911" s="294" t="n"/>
      <c r="O911" s="298" t="n"/>
      <c r="P911" s="300" t="n"/>
      <c r="Q911" s="300" t="n"/>
      <c r="R911" s="268" t="n"/>
      <c r="S911" s="317" t="n"/>
      <c r="T911" s="314" t="n"/>
      <c r="U911" s="317" t="n"/>
      <c r="V911" s="268" t="n"/>
      <c r="W911" s="341" t="n"/>
      <c r="X911" s="291" t="n"/>
      <c r="Y911" s="114" t="n"/>
    </row>
    <row r="912">
      <c r="C912" s="320" t="n"/>
      <c r="D912" s="313" t="n"/>
      <c r="E912" s="291" t="n"/>
      <c r="F912" s="294" t="n"/>
      <c r="G912" s="295" t="n"/>
      <c r="H912" s="356" t="n"/>
      <c r="I912" s="341" t="n"/>
      <c r="J912" s="322" t="n"/>
      <c r="K912" s="357" t="n"/>
      <c r="L912" s="294" t="n"/>
      <c r="M912" s="294" t="n"/>
      <c r="N912" s="294" t="n"/>
      <c r="O912" s="298" t="n"/>
      <c r="P912" s="300" t="n"/>
      <c r="Q912" s="300" t="n"/>
      <c r="R912" s="268" t="n"/>
      <c r="S912" s="317" t="n"/>
      <c r="T912" s="314" t="n"/>
      <c r="U912" s="317" t="n"/>
      <c r="V912" s="268" t="n"/>
      <c r="W912" s="341" t="n"/>
      <c r="X912" s="291" t="n"/>
      <c r="Y912" s="114" t="n"/>
    </row>
    <row r="913">
      <c r="C913" s="320" t="n"/>
      <c r="D913" s="313" t="n"/>
      <c r="E913" s="291" t="n"/>
      <c r="F913" s="294" t="n"/>
      <c r="G913" s="295" t="n"/>
      <c r="H913" s="356" t="n"/>
      <c r="I913" s="341" t="n"/>
      <c r="J913" s="322" t="n"/>
      <c r="K913" s="357" t="n"/>
      <c r="L913" s="294" t="n"/>
      <c r="M913" s="294" t="n"/>
      <c r="N913" s="294" t="n"/>
      <c r="O913" s="298" t="n"/>
      <c r="P913" s="300" t="n"/>
      <c r="Q913" s="300" t="n"/>
      <c r="R913" s="268" t="n"/>
      <c r="S913" s="317" t="n"/>
      <c r="T913" s="314" t="n"/>
      <c r="U913" s="317" t="n"/>
      <c r="V913" s="268" t="n"/>
      <c r="W913" s="341" t="n"/>
      <c r="X913" s="291" t="n"/>
      <c r="Y913" s="114" t="n"/>
    </row>
    <row r="914">
      <c r="C914" s="320" t="n"/>
      <c r="D914" s="313" t="n"/>
      <c r="E914" s="291" t="n"/>
      <c r="F914" s="294" t="n"/>
      <c r="G914" s="295" t="n"/>
      <c r="H914" s="356" t="n"/>
      <c r="I914" s="341" t="n"/>
      <c r="J914" s="322" t="n"/>
      <c r="K914" s="357" t="n"/>
      <c r="L914" s="294" t="n"/>
      <c r="M914" s="294" t="n"/>
      <c r="N914" s="294" t="n"/>
      <c r="O914" s="298" t="n"/>
      <c r="P914" s="300" t="n"/>
      <c r="Q914" s="300" t="n"/>
      <c r="R914" s="268" t="n"/>
      <c r="S914" s="317" t="n"/>
      <c r="T914" s="314" t="n"/>
      <c r="U914" s="317" t="n"/>
      <c r="V914" s="268" t="n"/>
      <c r="W914" s="341" t="n"/>
      <c r="X914" s="291" t="n"/>
      <c r="Y914" s="114" t="n"/>
    </row>
    <row r="915">
      <c r="C915" s="320" t="n"/>
      <c r="D915" s="313" t="n"/>
      <c r="E915" s="291" t="n"/>
      <c r="F915" s="294" t="n"/>
      <c r="G915" s="295" t="n"/>
      <c r="H915" s="356" t="n"/>
      <c r="I915" s="341" t="n"/>
      <c r="J915" s="322" t="n"/>
      <c r="K915" s="357" t="n"/>
      <c r="L915" s="294" t="n"/>
      <c r="M915" s="294" t="n"/>
      <c r="N915" s="294" t="n"/>
      <c r="O915" s="298" t="n"/>
      <c r="P915" s="300" t="n"/>
      <c r="Q915" s="300" t="n"/>
      <c r="R915" s="268" t="n"/>
      <c r="S915" s="317" t="n"/>
      <c r="T915" s="314" t="n"/>
      <c r="U915" s="317" t="n"/>
      <c r="V915" s="268" t="n"/>
      <c r="W915" s="341" t="n"/>
      <c r="X915" s="291" t="n"/>
      <c r="Y915" s="114" t="n"/>
    </row>
    <row r="916">
      <c r="C916" s="320" t="n"/>
      <c r="D916" s="313" t="n"/>
      <c r="E916" s="291" t="n"/>
      <c r="F916" s="294" t="n"/>
      <c r="G916" s="295" t="n"/>
      <c r="H916" s="356" t="n"/>
      <c r="I916" s="341" t="n"/>
      <c r="J916" s="322" t="n"/>
      <c r="K916" s="357" t="n"/>
      <c r="L916" s="294" t="n"/>
      <c r="M916" s="294" t="n"/>
      <c r="N916" s="294" t="n"/>
      <c r="O916" s="298" t="n"/>
      <c r="P916" s="300" t="n"/>
      <c r="Q916" s="300" t="n"/>
      <c r="R916" s="268" t="n"/>
      <c r="S916" s="317" t="n"/>
      <c r="T916" s="314" t="n"/>
      <c r="U916" s="317" t="n"/>
      <c r="V916" s="268" t="n"/>
      <c r="W916" s="341" t="n"/>
      <c r="X916" s="291" t="n"/>
      <c r="Y916" s="114" t="n"/>
    </row>
    <row r="917">
      <c r="C917" s="320" t="n"/>
      <c r="D917" s="313" t="n"/>
      <c r="E917" s="291" t="n"/>
      <c r="F917" s="294" t="n"/>
      <c r="G917" s="295" t="n"/>
      <c r="H917" s="356" t="n"/>
      <c r="I917" s="341" t="n"/>
      <c r="J917" s="322" t="n"/>
      <c r="K917" s="357" t="n"/>
      <c r="L917" s="294" t="n"/>
      <c r="M917" s="294" t="n"/>
      <c r="N917" s="294" t="n"/>
      <c r="O917" s="298" t="n"/>
      <c r="P917" s="300" t="n"/>
      <c r="Q917" s="300" t="n"/>
      <c r="R917" s="268" t="n"/>
      <c r="S917" s="317" t="n"/>
      <c r="T917" s="314" t="n"/>
      <c r="U917" s="317" t="n"/>
      <c r="V917" s="268" t="n"/>
      <c r="W917" s="341" t="n"/>
      <c r="X917" s="291" t="n"/>
      <c r="Y917" s="114" t="n"/>
    </row>
    <row r="918">
      <c r="C918" s="320" t="n"/>
      <c r="D918" s="313" t="n"/>
      <c r="E918" s="291" t="n"/>
      <c r="F918" s="294" t="n"/>
      <c r="G918" s="295" t="n"/>
      <c r="H918" s="356" t="n"/>
      <c r="I918" s="341" t="n"/>
      <c r="J918" s="322" t="n"/>
      <c r="K918" s="357" t="n"/>
      <c r="L918" s="294" t="n"/>
      <c r="M918" s="294" t="n"/>
      <c r="N918" s="294" t="n"/>
      <c r="O918" s="298" t="n"/>
      <c r="P918" s="300" t="n"/>
      <c r="Q918" s="300" t="n"/>
      <c r="R918" s="268" t="n"/>
      <c r="S918" s="317" t="n"/>
      <c r="T918" s="314" t="n"/>
      <c r="U918" s="317" t="n"/>
      <c r="V918" s="268" t="n"/>
      <c r="W918" s="341" t="n"/>
      <c r="X918" s="291" t="n"/>
      <c r="Y918" s="114" t="n"/>
    </row>
    <row r="919">
      <c r="C919" s="320" t="n"/>
      <c r="D919" s="313" t="n"/>
      <c r="E919" s="291" t="n"/>
      <c r="F919" s="294" t="n"/>
      <c r="G919" s="295" t="n"/>
      <c r="H919" s="356" t="n"/>
      <c r="I919" s="341" t="n"/>
      <c r="J919" s="322" t="n"/>
      <c r="K919" s="357" t="n"/>
      <c r="L919" s="294" t="n"/>
      <c r="M919" s="294" t="n"/>
      <c r="N919" s="294" t="n"/>
      <c r="O919" s="298" t="n"/>
      <c r="P919" s="300" t="n"/>
      <c r="Q919" s="300" t="n"/>
      <c r="R919" s="268" t="n"/>
      <c r="S919" s="317" t="n"/>
      <c r="T919" s="314" t="n"/>
      <c r="U919" s="317" t="n"/>
      <c r="V919" s="268" t="n"/>
      <c r="W919" s="341" t="n"/>
      <c r="X919" s="291" t="n"/>
      <c r="Y919" s="114" t="n"/>
    </row>
    <row r="920">
      <c r="C920" s="320" t="n"/>
      <c r="D920" s="313" t="n"/>
      <c r="E920" s="291" t="n"/>
      <c r="F920" s="294" t="n"/>
      <c r="G920" s="295" t="n"/>
      <c r="H920" s="356" t="n"/>
      <c r="I920" s="341" t="n"/>
      <c r="J920" s="322" t="n"/>
      <c r="K920" s="357" t="n"/>
      <c r="L920" s="294" t="n"/>
      <c r="M920" s="294" t="n"/>
      <c r="N920" s="294" t="n"/>
      <c r="O920" s="298" t="n"/>
      <c r="P920" s="300" t="n"/>
      <c r="Q920" s="300" t="n"/>
      <c r="R920" s="268" t="n"/>
      <c r="S920" s="317" t="n"/>
      <c r="T920" s="314" t="n"/>
      <c r="U920" s="317" t="n"/>
      <c r="V920" s="268" t="n"/>
      <c r="W920" s="341" t="n"/>
      <c r="X920" s="291" t="n"/>
      <c r="Y920" s="114" t="n"/>
    </row>
    <row r="921">
      <c r="C921" s="320" t="n"/>
      <c r="D921" s="313" t="n"/>
      <c r="E921" s="291" t="n"/>
      <c r="F921" s="294" t="n"/>
      <c r="G921" s="295" t="n"/>
      <c r="H921" s="356" t="n"/>
      <c r="I921" s="341" t="n"/>
      <c r="J921" s="322" t="n"/>
      <c r="K921" s="357" t="n"/>
      <c r="L921" s="294" t="n"/>
      <c r="M921" s="294" t="n"/>
      <c r="N921" s="294" t="n"/>
      <c r="O921" s="298" t="n"/>
      <c r="P921" s="300" t="n"/>
      <c r="Q921" s="300" t="n"/>
      <c r="R921" s="268" t="n"/>
      <c r="S921" s="317" t="n"/>
      <c r="T921" s="314" t="n"/>
      <c r="U921" s="317" t="n"/>
      <c r="V921" s="268" t="n"/>
      <c r="W921" s="341" t="n"/>
      <c r="X921" s="291" t="n"/>
      <c r="Y921" s="114" t="n"/>
    </row>
    <row r="922">
      <c r="C922" s="320" t="n"/>
      <c r="D922" s="313" t="n"/>
      <c r="E922" s="291" t="n"/>
      <c r="F922" s="294" t="n"/>
      <c r="G922" s="295" t="n"/>
      <c r="H922" s="356" t="n"/>
      <c r="I922" s="341" t="n"/>
      <c r="J922" s="322" t="n"/>
      <c r="K922" s="357" t="n"/>
      <c r="L922" s="294" t="n"/>
      <c r="M922" s="294" t="n"/>
      <c r="N922" s="294" t="n"/>
      <c r="O922" s="298" t="n"/>
      <c r="P922" s="300" t="n"/>
      <c r="Q922" s="300" t="n"/>
      <c r="R922" s="268" t="n"/>
      <c r="S922" s="317" t="n"/>
      <c r="T922" s="314" t="n"/>
      <c r="U922" s="317" t="n"/>
      <c r="V922" s="268" t="n"/>
      <c r="W922" s="341" t="n"/>
      <c r="X922" s="291" t="n"/>
      <c r="Y922" s="114" t="n"/>
    </row>
    <row r="923">
      <c r="C923" s="320" t="n"/>
      <c r="D923" s="313" t="n"/>
      <c r="E923" s="291" t="n"/>
      <c r="F923" s="294" t="n"/>
      <c r="G923" s="295" t="n"/>
      <c r="H923" s="356" t="n"/>
      <c r="I923" s="341" t="n"/>
      <c r="J923" s="322" t="n"/>
      <c r="K923" s="357" t="n"/>
      <c r="L923" s="294" t="n"/>
      <c r="M923" s="294" t="n"/>
      <c r="N923" s="294" t="n"/>
      <c r="O923" s="298" t="n"/>
      <c r="P923" s="300" t="n"/>
      <c r="Q923" s="300" t="n"/>
      <c r="R923" s="268" t="n"/>
      <c r="S923" s="317" t="n"/>
      <c r="T923" s="314" t="n"/>
      <c r="U923" s="317" t="n"/>
      <c r="V923" s="268" t="n"/>
      <c r="W923" s="341" t="n"/>
      <c r="X923" s="291" t="n"/>
      <c r="Y923" s="114" t="n"/>
    </row>
    <row r="924">
      <c r="C924" s="320" t="n"/>
      <c r="D924" s="313" t="n"/>
      <c r="E924" s="291" t="n"/>
      <c r="F924" s="294" t="n"/>
      <c r="G924" s="295" t="n"/>
      <c r="H924" s="356" t="n"/>
      <c r="I924" s="341" t="n"/>
      <c r="J924" s="322" t="n"/>
      <c r="K924" s="357" t="n"/>
      <c r="L924" s="294" t="n"/>
      <c r="M924" s="294" t="n"/>
      <c r="N924" s="294" t="n"/>
      <c r="O924" s="298" t="n"/>
      <c r="P924" s="300" t="n"/>
      <c r="Q924" s="300" t="n"/>
      <c r="R924" s="268" t="n"/>
      <c r="S924" s="317" t="n"/>
      <c r="T924" s="314" t="n"/>
      <c r="U924" s="317" t="n"/>
      <c r="V924" s="268" t="n"/>
      <c r="W924" s="341" t="n"/>
      <c r="X924" s="291" t="n"/>
      <c r="Y924" s="114" t="n"/>
    </row>
    <row r="925">
      <c r="C925" s="320" t="n"/>
      <c r="D925" s="313" t="n"/>
      <c r="E925" s="291" t="n"/>
      <c r="F925" s="294" t="n"/>
      <c r="G925" s="295" t="n"/>
      <c r="H925" s="356" t="n"/>
      <c r="I925" s="341" t="n"/>
      <c r="J925" s="322" t="n"/>
      <c r="K925" s="357" t="n"/>
      <c r="L925" s="294" t="n"/>
      <c r="M925" s="294" t="n"/>
      <c r="N925" s="294" t="n"/>
      <c r="O925" s="298" t="n"/>
      <c r="P925" s="300" t="n"/>
      <c r="Q925" s="300" t="n"/>
      <c r="R925" s="268" t="n"/>
      <c r="S925" s="317" t="n"/>
      <c r="T925" s="314" t="n"/>
      <c r="U925" s="317" t="n"/>
      <c r="V925" s="268" t="n"/>
      <c r="W925" s="341" t="n"/>
      <c r="X925" s="291" t="n"/>
      <c r="Y925" s="114" t="n"/>
    </row>
    <row r="926">
      <c r="C926" s="320" t="n"/>
      <c r="D926" s="313" t="n"/>
      <c r="E926" s="291" t="n"/>
      <c r="F926" s="294" t="n"/>
      <c r="G926" s="295" t="n"/>
      <c r="H926" s="356" t="n"/>
      <c r="I926" s="341" t="n"/>
      <c r="J926" s="322" t="n"/>
      <c r="K926" s="357" t="n"/>
      <c r="L926" s="294" t="n"/>
      <c r="M926" s="294" t="n"/>
      <c r="N926" s="294" t="n"/>
      <c r="O926" s="298" t="n"/>
      <c r="P926" s="300" t="n"/>
      <c r="Q926" s="300" t="n"/>
      <c r="R926" s="268" t="n"/>
      <c r="S926" s="317" t="n"/>
      <c r="T926" s="314" t="n"/>
      <c r="U926" s="317" t="n"/>
      <c r="V926" s="268" t="n"/>
      <c r="W926" s="341" t="n"/>
      <c r="X926" s="291" t="n"/>
      <c r="Y926" s="114" t="n"/>
    </row>
    <row r="927">
      <c r="C927" s="320" t="n"/>
      <c r="D927" s="313" t="n"/>
      <c r="E927" s="291" t="n"/>
      <c r="F927" s="294" t="n"/>
      <c r="G927" s="295" t="n"/>
      <c r="H927" s="356" t="n"/>
      <c r="I927" s="341" t="n"/>
      <c r="J927" s="322" t="n"/>
      <c r="K927" s="357" t="n"/>
      <c r="L927" s="294" t="n"/>
      <c r="M927" s="294" t="n"/>
      <c r="N927" s="294" t="n"/>
      <c r="O927" s="298" t="n"/>
      <c r="P927" s="300" t="n"/>
      <c r="Q927" s="300" t="n"/>
      <c r="R927" s="268" t="n"/>
      <c r="S927" s="317" t="n"/>
      <c r="T927" s="314" t="n"/>
      <c r="U927" s="317" t="n"/>
      <c r="V927" s="268" t="n"/>
      <c r="W927" s="341" t="n"/>
      <c r="X927" s="291" t="n"/>
      <c r="Y927" s="114" t="n"/>
    </row>
    <row r="928">
      <c r="C928" s="320" t="n"/>
      <c r="D928" s="313" t="n"/>
      <c r="E928" s="291" t="n"/>
      <c r="F928" s="294" t="n"/>
      <c r="G928" s="295" t="n"/>
      <c r="H928" s="356" t="n"/>
      <c r="I928" s="341" t="n"/>
      <c r="J928" s="322" t="n"/>
      <c r="K928" s="357" t="n"/>
      <c r="L928" s="294" t="n"/>
      <c r="M928" s="294" t="n"/>
      <c r="N928" s="294" t="n"/>
      <c r="O928" s="298" t="n"/>
      <c r="P928" s="300" t="n"/>
      <c r="Q928" s="300" t="n"/>
      <c r="R928" s="268" t="n"/>
      <c r="S928" s="317" t="n"/>
      <c r="T928" s="314" t="n"/>
      <c r="U928" s="317" t="n"/>
      <c r="V928" s="268" t="n"/>
      <c r="W928" s="341" t="n"/>
      <c r="X928" s="291" t="n"/>
      <c r="Y928" s="114" t="n"/>
    </row>
    <row r="929">
      <c r="C929" s="320" t="n"/>
      <c r="D929" s="313" t="n"/>
      <c r="E929" s="291" t="n"/>
      <c r="F929" s="294" t="n"/>
      <c r="G929" s="295" t="n"/>
      <c r="H929" s="356" t="n"/>
      <c r="I929" s="341" t="n"/>
      <c r="J929" s="322" t="n"/>
      <c r="K929" s="357" t="n"/>
      <c r="L929" s="294" t="n"/>
      <c r="M929" s="294" t="n"/>
      <c r="N929" s="294" t="n"/>
      <c r="O929" s="298" t="n"/>
      <c r="P929" s="300" t="n"/>
      <c r="Q929" s="300" t="n"/>
      <c r="R929" s="268" t="n"/>
      <c r="S929" s="317" t="n"/>
      <c r="T929" s="314" t="n"/>
      <c r="U929" s="317" t="n"/>
      <c r="V929" s="268" t="n"/>
      <c r="W929" s="341" t="n"/>
      <c r="X929" s="291" t="n"/>
      <c r="Y929" s="114" t="n"/>
    </row>
    <row r="930">
      <c r="C930" s="320" t="n"/>
      <c r="D930" s="313" t="n"/>
      <c r="E930" s="291" t="n"/>
      <c r="F930" s="294" t="n"/>
      <c r="G930" s="295" t="n"/>
      <c r="H930" s="356" t="n"/>
      <c r="I930" s="341" t="n"/>
      <c r="J930" s="322" t="n"/>
      <c r="K930" s="357" t="n"/>
      <c r="L930" s="294" t="n"/>
      <c r="M930" s="294" t="n"/>
      <c r="N930" s="294" t="n"/>
      <c r="O930" s="298" t="n"/>
      <c r="P930" s="300" t="n"/>
      <c r="Q930" s="300" t="n"/>
      <c r="R930" s="268" t="n"/>
      <c r="S930" s="317" t="n"/>
      <c r="T930" s="314" t="n"/>
      <c r="U930" s="317" t="n"/>
      <c r="V930" s="268" t="n"/>
      <c r="W930" s="341" t="n"/>
      <c r="X930" s="291" t="n"/>
      <c r="Y930" s="114" t="n"/>
    </row>
    <row r="931">
      <c r="C931" s="320" t="n"/>
      <c r="D931" s="313" t="n"/>
      <c r="E931" s="291" t="n"/>
      <c r="F931" s="294" t="n"/>
      <c r="G931" s="295" t="n"/>
      <c r="H931" s="356" t="n"/>
      <c r="I931" s="341" t="n"/>
      <c r="J931" s="322" t="n"/>
      <c r="K931" s="357" t="n"/>
      <c r="L931" s="294" t="n"/>
      <c r="M931" s="294" t="n"/>
      <c r="N931" s="294" t="n"/>
      <c r="O931" s="298" t="n"/>
      <c r="P931" s="300" t="n"/>
      <c r="Q931" s="300" t="n"/>
      <c r="R931" s="268" t="n"/>
      <c r="S931" s="317" t="n"/>
      <c r="T931" s="314" t="n"/>
      <c r="U931" s="317" t="n"/>
      <c r="V931" s="268" t="n"/>
      <c r="W931" s="341" t="n"/>
      <c r="X931" s="291" t="n"/>
      <c r="Y931" s="114" t="n"/>
    </row>
    <row r="932">
      <c r="C932" s="320" t="n"/>
      <c r="D932" s="313" t="n"/>
      <c r="E932" s="291" t="n"/>
      <c r="F932" s="294" t="n"/>
      <c r="G932" s="295" t="n"/>
      <c r="H932" s="356" t="n"/>
      <c r="I932" s="341" t="n"/>
      <c r="J932" s="322" t="n"/>
      <c r="K932" s="357" t="n"/>
      <c r="L932" s="294" t="n"/>
      <c r="M932" s="294" t="n"/>
      <c r="N932" s="294" t="n"/>
      <c r="O932" s="298" t="n"/>
      <c r="P932" s="300" t="n"/>
      <c r="Q932" s="300" t="n"/>
      <c r="R932" s="268" t="n"/>
      <c r="S932" s="317" t="n"/>
      <c r="T932" s="314" t="n"/>
      <c r="U932" s="317" t="n"/>
      <c r="V932" s="268" t="n"/>
      <c r="W932" s="341" t="n"/>
      <c r="X932" s="291" t="n"/>
      <c r="Y932" s="114" t="n"/>
    </row>
    <row r="933">
      <c r="C933" s="320" t="n"/>
      <c r="D933" s="313" t="n"/>
      <c r="E933" s="291" t="n"/>
      <c r="F933" s="294" t="n"/>
      <c r="G933" s="295" t="n"/>
      <c r="H933" s="356" t="n"/>
      <c r="I933" s="341" t="n"/>
      <c r="J933" s="322" t="n"/>
      <c r="K933" s="357" t="n"/>
      <c r="L933" s="294" t="n"/>
      <c r="M933" s="294" t="n"/>
      <c r="N933" s="294" t="n"/>
      <c r="O933" s="298" t="n"/>
      <c r="P933" s="300" t="n"/>
      <c r="Q933" s="300" t="n"/>
      <c r="R933" s="268" t="n"/>
      <c r="S933" s="317" t="n"/>
      <c r="T933" s="314" t="n"/>
      <c r="U933" s="317" t="n"/>
      <c r="V933" s="268" t="n"/>
      <c r="W933" s="341" t="n"/>
      <c r="X933" s="291" t="n"/>
      <c r="Y933" s="114" t="n"/>
    </row>
    <row r="934">
      <c r="C934" s="320" t="n"/>
      <c r="D934" s="313" t="n"/>
      <c r="E934" s="291" t="n"/>
      <c r="F934" s="294" t="n"/>
      <c r="G934" s="295" t="n"/>
      <c r="H934" s="356" t="n"/>
      <c r="I934" s="341" t="n"/>
      <c r="J934" s="322" t="n"/>
      <c r="K934" s="357" t="n"/>
      <c r="L934" s="294" t="n"/>
      <c r="M934" s="294" t="n"/>
      <c r="N934" s="294" t="n"/>
      <c r="O934" s="298" t="n"/>
      <c r="P934" s="300" t="n"/>
      <c r="Q934" s="300" t="n"/>
      <c r="R934" s="268" t="n"/>
      <c r="S934" s="317" t="n"/>
      <c r="T934" s="314" t="n"/>
      <c r="U934" s="317" t="n"/>
      <c r="V934" s="268" t="n"/>
      <c r="W934" s="341" t="n"/>
      <c r="X934" s="291" t="n"/>
      <c r="Y934" s="114" t="n"/>
    </row>
    <row r="935">
      <c r="C935" s="320" t="n"/>
      <c r="D935" s="313" t="n"/>
      <c r="E935" s="291" t="n"/>
      <c r="F935" s="294" t="n"/>
      <c r="G935" s="295" t="n"/>
      <c r="H935" s="356" t="n"/>
      <c r="I935" s="341" t="n"/>
      <c r="J935" s="322" t="n"/>
      <c r="K935" s="357" t="n"/>
      <c r="L935" s="294" t="n"/>
      <c r="M935" s="294" t="n"/>
      <c r="N935" s="294" t="n"/>
      <c r="O935" s="298" t="n"/>
      <c r="P935" s="300" t="n"/>
      <c r="Q935" s="300" t="n"/>
      <c r="R935" s="268" t="n"/>
      <c r="S935" s="317" t="n"/>
      <c r="T935" s="314" t="n"/>
      <c r="U935" s="317" t="n"/>
      <c r="V935" s="268" t="n"/>
      <c r="W935" s="341" t="n"/>
      <c r="X935" s="291" t="n"/>
      <c r="Y935" s="114" t="n"/>
    </row>
    <row r="936">
      <c r="C936" s="320" t="n"/>
      <c r="D936" s="313" t="n"/>
      <c r="E936" s="291" t="n"/>
      <c r="F936" s="294" t="n"/>
      <c r="G936" s="295" t="n"/>
      <c r="H936" s="356" t="n"/>
      <c r="I936" s="341" t="n"/>
      <c r="J936" s="322" t="n"/>
      <c r="K936" s="357" t="n"/>
      <c r="L936" s="294" t="n"/>
      <c r="M936" s="294" t="n"/>
      <c r="N936" s="294" t="n"/>
      <c r="O936" s="298" t="n"/>
      <c r="P936" s="300" t="n"/>
      <c r="Q936" s="300" t="n"/>
      <c r="R936" s="268" t="n"/>
      <c r="S936" s="317" t="n"/>
      <c r="T936" s="314" t="n"/>
      <c r="U936" s="317" t="n"/>
      <c r="V936" s="268" t="n"/>
      <c r="W936" s="341" t="n"/>
      <c r="X936" s="291" t="n"/>
      <c r="Y936" s="114" t="n"/>
    </row>
    <row r="937">
      <c r="C937" s="320" t="n"/>
      <c r="D937" s="313" t="n"/>
      <c r="E937" s="291" t="n"/>
      <c r="F937" s="294" t="n"/>
      <c r="G937" s="295" t="n"/>
      <c r="H937" s="356" t="n"/>
      <c r="I937" s="341" t="n"/>
      <c r="J937" s="322" t="n"/>
      <c r="K937" s="357" t="n"/>
      <c r="L937" s="294" t="n"/>
      <c r="M937" s="294" t="n"/>
      <c r="N937" s="294" t="n"/>
      <c r="O937" s="298" t="n"/>
      <c r="P937" s="300" t="n"/>
      <c r="Q937" s="300" t="n"/>
      <c r="R937" s="268" t="n"/>
      <c r="S937" s="317" t="n"/>
      <c r="T937" s="314" t="n"/>
      <c r="U937" s="317" t="n"/>
      <c r="V937" s="268" t="n"/>
      <c r="W937" s="341" t="n"/>
      <c r="X937" s="291" t="n"/>
      <c r="Y937" s="114" t="n"/>
    </row>
    <row r="938">
      <c r="C938" s="320" t="n"/>
      <c r="D938" s="313" t="n"/>
      <c r="E938" s="291" t="n"/>
      <c r="F938" s="294" t="n"/>
      <c r="G938" s="295" t="n"/>
      <c r="H938" s="356" t="n"/>
      <c r="I938" s="341" t="n"/>
      <c r="J938" s="322" t="n"/>
      <c r="K938" s="357" t="n"/>
      <c r="L938" s="294" t="n"/>
      <c r="M938" s="294" t="n"/>
      <c r="N938" s="294" t="n"/>
      <c r="O938" s="298" t="n"/>
      <c r="P938" s="300" t="n"/>
      <c r="Q938" s="300" t="n"/>
      <c r="R938" s="268" t="n"/>
      <c r="S938" s="317" t="n"/>
      <c r="T938" s="314" t="n"/>
      <c r="U938" s="317" t="n"/>
      <c r="V938" s="268" t="n"/>
      <c r="W938" s="341" t="n"/>
      <c r="X938" s="291" t="n"/>
      <c r="Y938" s="114" t="n"/>
    </row>
    <row r="939">
      <c r="C939" s="320" t="n"/>
      <c r="D939" s="313" t="n"/>
      <c r="E939" s="291" t="n"/>
      <c r="F939" s="294" t="n"/>
      <c r="G939" s="295" t="n"/>
      <c r="H939" s="356" t="n"/>
      <c r="I939" s="341" t="n"/>
      <c r="J939" s="322" t="n"/>
      <c r="K939" s="357" t="n"/>
      <c r="L939" s="294" t="n"/>
      <c r="M939" s="294" t="n"/>
      <c r="N939" s="294" t="n"/>
      <c r="O939" s="298" t="n"/>
      <c r="P939" s="300" t="n"/>
      <c r="Q939" s="300" t="n"/>
      <c r="R939" s="268" t="n"/>
      <c r="S939" s="317" t="n"/>
      <c r="T939" s="314" t="n"/>
      <c r="U939" s="317" t="n"/>
      <c r="V939" s="268" t="n"/>
      <c r="W939" s="341" t="n"/>
      <c r="X939" s="291" t="n"/>
      <c r="Y939" s="114" t="n"/>
    </row>
    <row r="940">
      <c r="C940" s="320" t="n"/>
      <c r="D940" s="313" t="n"/>
      <c r="E940" s="291" t="n"/>
      <c r="F940" s="294" t="n"/>
      <c r="G940" s="295" t="n"/>
      <c r="H940" s="356" t="n"/>
      <c r="I940" s="341" t="n"/>
      <c r="J940" s="322" t="n"/>
      <c r="K940" s="357" t="n"/>
      <c r="L940" s="294" t="n"/>
      <c r="M940" s="294" t="n"/>
      <c r="N940" s="294" t="n"/>
      <c r="O940" s="298" t="n"/>
      <c r="P940" s="300" t="n"/>
      <c r="Q940" s="300" t="n"/>
      <c r="R940" s="268" t="n"/>
      <c r="S940" s="317" t="n"/>
      <c r="T940" s="314" t="n"/>
      <c r="U940" s="317" t="n"/>
      <c r="V940" s="268" t="n"/>
      <c r="W940" s="341" t="n"/>
      <c r="X940" s="291" t="n"/>
      <c r="Y940" s="114" t="n"/>
    </row>
    <row r="941">
      <c r="C941" s="320" t="n"/>
      <c r="D941" s="313" t="n"/>
      <c r="E941" s="291" t="n"/>
      <c r="F941" s="294" t="n"/>
      <c r="G941" s="295" t="n"/>
      <c r="H941" s="356" t="n"/>
      <c r="I941" s="341" t="n"/>
      <c r="J941" s="322" t="n"/>
      <c r="K941" s="357" t="n"/>
      <c r="L941" s="294" t="n"/>
      <c r="M941" s="294" t="n"/>
      <c r="N941" s="294" t="n"/>
      <c r="O941" s="298" t="n"/>
      <c r="P941" s="300" t="n"/>
      <c r="Q941" s="300" t="n"/>
      <c r="R941" s="268" t="n"/>
      <c r="S941" s="317" t="n"/>
      <c r="T941" s="314" t="n"/>
      <c r="U941" s="317" t="n"/>
      <c r="V941" s="268" t="n"/>
      <c r="W941" s="341" t="n"/>
      <c r="X941" s="291" t="n"/>
      <c r="Y941" s="114" t="n"/>
    </row>
    <row r="942">
      <c r="C942" s="320" t="n"/>
      <c r="D942" s="313" t="n"/>
      <c r="E942" s="291" t="n"/>
      <c r="F942" s="294" t="n"/>
      <c r="G942" s="295" t="n"/>
      <c r="H942" s="356" t="n"/>
      <c r="I942" s="341" t="n"/>
      <c r="J942" s="322" t="n"/>
      <c r="K942" s="357" t="n"/>
      <c r="L942" s="294" t="n"/>
      <c r="M942" s="294" t="n"/>
      <c r="N942" s="294" t="n"/>
      <c r="O942" s="298" t="n"/>
      <c r="P942" s="300" t="n"/>
      <c r="Q942" s="300" t="n"/>
      <c r="R942" s="268" t="n"/>
      <c r="S942" s="317" t="n"/>
      <c r="T942" s="314" t="n"/>
      <c r="U942" s="317" t="n"/>
      <c r="V942" s="268" t="n"/>
      <c r="W942" s="341" t="n"/>
      <c r="X942" s="291" t="n"/>
      <c r="Y942" s="114" t="n"/>
    </row>
    <row r="943">
      <c r="C943" s="320" t="n"/>
      <c r="D943" s="313" t="n"/>
      <c r="E943" s="291" t="n"/>
      <c r="F943" s="294" t="n"/>
      <c r="G943" s="295" t="n"/>
      <c r="H943" s="356" t="n"/>
      <c r="I943" s="341" t="n"/>
      <c r="J943" s="322" t="n"/>
      <c r="K943" s="357" t="n"/>
      <c r="L943" s="294" t="n"/>
      <c r="M943" s="294" t="n"/>
      <c r="N943" s="294" t="n"/>
      <c r="O943" s="298" t="n"/>
      <c r="P943" s="300" t="n"/>
      <c r="Q943" s="300" t="n"/>
      <c r="R943" s="268" t="n"/>
      <c r="S943" s="317" t="n"/>
      <c r="T943" s="314" t="n"/>
      <c r="U943" s="317" t="n"/>
      <c r="V943" s="268" t="n"/>
      <c r="W943" s="341" t="n"/>
      <c r="X943" s="291" t="n"/>
      <c r="Y943" s="114" t="n"/>
    </row>
    <row r="944">
      <c r="C944" s="320" t="n"/>
      <c r="D944" s="313" t="n"/>
      <c r="E944" s="291" t="n"/>
      <c r="F944" s="294" t="n"/>
      <c r="G944" s="295" t="n"/>
      <c r="H944" s="356" t="n"/>
      <c r="I944" s="341" t="n"/>
      <c r="J944" s="322" t="n"/>
      <c r="K944" s="357" t="n"/>
      <c r="L944" s="294" t="n"/>
      <c r="M944" s="294" t="n"/>
      <c r="N944" s="294" t="n"/>
      <c r="O944" s="298" t="n"/>
      <c r="P944" s="300" t="n"/>
      <c r="Q944" s="300" t="n"/>
      <c r="R944" s="268" t="n"/>
      <c r="S944" s="317" t="n"/>
      <c r="T944" s="314" t="n"/>
      <c r="U944" s="317" t="n"/>
      <c r="V944" s="268" t="n"/>
      <c r="W944" s="341" t="n"/>
      <c r="X944" s="291" t="n"/>
      <c r="Y944" s="114" t="n"/>
    </row>
    <row r="945">
      <c r="C945" s="320" t="n"/>
      <c r="D945" s="313" t="n"/>
      <c r="E945" s="291" t="n"/>
      <c r="F945" s="294" t="n"/>
      <c r="G945" s="295" t="n"/>
      <c r="H945" s="356" t="n"/>
      <c r="I945" s="341" t="n"/>
      <c r="J945" s="322" t="n"/>
      <c r="K945" s="357" t="n"/>
      <c r="L945" s="294" t="n"/>
      <c r="M945" s="294" t="n"/>
      <c r="N945" s="294" t="n"/>
      <c r="O945" s="298" t="n"/>
      <c r="P945" s="300" t="n"/>
      <c r="Q945" s="300" t="n"/>
      <c r="R945" s="268" t="n"/>
      <c r="S945" s="317" t="n"/>
      <c r="T945" s="314" t="n"/>
      <c r="U945" s="317" t="n"/>
      <c r="V945" s="268" t="n"/>
      <c r="W945" s="341" t="n"/>
      <c r="X945" s="291" t="n"/>
      <c r="Y945" s="114" t="n"/>
    </row>
    <row r="946">
      <c r="C946" s="320" t="n"/>
      <c r="D946" s="313" t="n"/>
      <c r="E946" s="291" t="n"/>
      <c r="F946" s="294" t="n"/>
      <c r="G946" s="295" t="n"/>
      <c r="H946" s="356" t="n"/>
      <c r="I946" s="341" t="n"/>
      <c r="J946" s="322" t="n"/>
      <c r="K946" s="357" t="n"/>
      <c r="L946" s="294" t="n"/>
      <c r="M946" s="294" t="n"/>
      <c r="N946" s="294" t="n"/>
      <c r="O946" s="298" t="n"/>
      <c r="P946" s="300" t="n"/>
      <c r="Q946" s="300" t="n"/>
      <c r="R946" s="268" t="n"/>
      <c r="S946" s="317" t="n"/>
      <c r="T946" s="314" t="n"/>
      <c r="U946" s="317" t="n"/>
      <c r="V946" s="268" t="n"/>
      <c r="W946" s="341" t="n"/>
      <c r="X946" s="291" t="n"/>
      <c r="Y946" s="114" t="n"/>
    </row>
    <row r="947">
      <c r="C947" s="320" t="n"/>
      <c r="D947" s="313" t="n"/>
      <c r="E947" s="291" t="n"/>
      <c r="F947" s="294" t="n"/>
      <c r="G947" s="295" t="n"/>
      <c r="H947" s="356" t="n"/>
      <c r="I947" s="341" t="n"/>
      <c r="J947" s="322" t="n"/>
      <c r="K947" s="357" t="n"/>
      <c r="L947" s="294" t="n"/>
      <c r="M947" s="294" t="n"/>
      <c r="N947" s="294" t="n"/>
      <c r="O947" s="298" t="n"/>
      <c r="P947" s="300" t="n"/>
      <c r="Q947" s="300" t="n"/>
      <c r="R947" s="268" t="n"/>
      <c r="S947" s="317" t="n"/>
      <c r="T947" s="314" t="n"/>
      <c r="U947" s="317" t="n"/>
      <c r="V947" s="268" t="n"/>
      <c r="W947" s="341" t="n"/>
      <c r="X947" s="291" t="n"/>
      <c r="Y947" s="114" t="n"/>
    </row>
    <row r="948">
      <c r="C948" s="320" t="n"/>
      <c r="D948" s="313" t="n"/>
      <c r="E948" s="291" t="n"/>
      <c r="F948" s="294" t="n"/>
      <c r="G948" s="295" t="n"/>
      <c r="H948" s="356" t="n"/>
      <c r="I948" s="341" t="n"/>
      <c r="J948" s="322" t="n"/>
      <c r="K948" s="357" t="n"/>
      <c r="L948" s="294" t="n"/>
      <c r="M948" s="294" t="n"/>
      <c r="N948" s="294" t="n"/>
      <c r="O948" s="298" t="n"/>
      <c r="P948" s="300" t="n"/>
      <c r="Q948" s="300" t="n"/>
      <c r="R948" s="268" t="n"/>
      <c r="S948" s="317" t="n"/>
      <c r="T948" s="314" t="n"/>
      <c r="U948" s="317" t="n"/>
      <c r="V948" s="268" t="n"/>
      <c r="W948" s="341" t="n"/>
      <c r="X948" s="291" t="n"/>
      <c r="Y948" s="114" t="n"/>
    </row>
    <row r="949">
      <c r="C949" s="320" t="n"/>
      <c r="D949" s="313" t="n"/>
      <c r="E949" s="291" t="n"/>
      <c r="F949" s="294" t="n"/>
      <c r="G949" s="295" t="n"/>
      <c r="H949" s="356" t="n"/>
      <c r="I949" s="341" t="n"/>
      <c r="J949" s="322" t="n"/>
      <c r="K949" s="357" t="n"/>
      <c r="L949" s="294" t="n"/>
      <c r="M949" s="294" t="n"/>
      <c r="N949" s="294" t="n"/>
      <c r="O949" s="298" t="n"/>
      <c r="P949" s="300" t="n"/>
      <c r="Q949" s="300" t="n"/>
      <c r="R949" s="268" t="n"/>
      <c r="S949" s="317" t="n"/>
      <c r="T949" s="314" t="n"/>
      <c r="U949" s="317" t="n"/>
      <c r="V949" s="268" t="n"/>
      <c r="W949" s="341" t="n"/>
      <c r="X949" s="291" t="n"/>
      <c r="Y949" s="114" t="n"/>
    </row>
    <row r="950">
      <c r="C950" s="320" t="n"/>
      <c r="D950" s="313" t="n"/>
      <c r="E950" s="291" t="n"/>
      <c r="F950" s="294" t="n"/>
      <c r="G950" s="295" t="n"/>
      <c r="H950" s="356" t="n"/>
      <c r="I950" s="341" t="n"/>
      <c r="J950" s="322" t="n"/>
      <c r="K950" s="357" t="n"/>
      <c r="L950" s="294" t="n"/>
      <c r="M950" s="294" t="n"/>
      <c r="N950" s="294" t="n"/>
      <c r="O950" s="298" t="n"/>
      <c r="P950" s="300" t="n"/>
      <c r="Q950" s="300" t="n"/>
      <c r="R950" s="268" t="n"/>
      <c r="S950" s="317" t="n"/>
      <c r="T950" s="314" t="n"/>
      <c r="U950" s="317" t="n"/>
      <c r="V950" s="268" t="n"/>
      <c r="W950" s="341" t="n"/>
      <c r="X950" s="291" t="n"/>
      <c r="Y950" s="114" t="n"/>
    </row>
    <row r="951">
      <c r="C951" s="320" t="n"/>
      <c r="D951" s="313" t="n"/>
      <c r="E951" s="291" t="n"/>
      <c r="F951" s="294" t="n"/>
      <c r="G951" s="295" t="n"/>
      <c r="H951" s="356" t="n"/>
      <c r="I951" s="341" t="n"/>
      <c r="J951" s="322" t="n"/>
      <c r="K951" s="357" t="n"/>
      <c r="L951" s="294" t="n"/>
      <c r="M951" s="294" t="n"/>
      <c r="N951" s="294" t="n"/>
      <c r="O951" s="298" t="n"/>
      <c r="P951" s="300" t="n"/>
      <c r="Q951" s="300" t="n"/>
      <c r="R951" s="268" t="n"/>
      <c r="S951" s="317" t="n"/>
      <c r="T951" s="314" t="n"/>
      <c r="U951" s="317" t="n"/>
      <c r="V951" s="268" t="n"/>
      <c r="W951" s="341" t="n"/>
      <c r="X951" s="291" t="n"/>
      <c r="Y951" s="114" t="n"/>
    </row>
    <row r="952">
      <c r="C952" s="320" t="n"/>
      <c r="D952" s="313" t="n"/>
      <c r="E952" s="291" t="n"/>
      <c r="F952" s="294" t="n"/>
      <c r="G952" s="295" t="n"/>
      <c r="H952" s="356" t="n"/>
      <c r="I952" s="341" t="n"/>
      <c r="J952" s="322" t="n"/>
      <c r="K952" s="357" t="n"/>
      <c r="L952" s="294" t="n"/>
      <c r="M952" s="294" t="n"/>
      <c r="N952" s="294" t="n"/>
      <c r="O952" s="298" t="n"/>
      <c r="P952" s="300" t="n"/>
      <c r="Q952" s="300" t="n"/>
      <c r="R952" s="268" t="n"/>
      <c r="S952" s="317" t="n"/>
      <c r="T952" s="314" t="n"/>
      <c r="U952" s="317" t="n"/>
      <c r="V952" s="268" t="n"/>
      <c r="W952" s="341" t="n"/>
      <c r="X952" s="291" t="n"/>
      <c r="Y952" s="114" t="n"/>
    </row>
    <row r="953">
      <c r="C953" s="320" t="n"/>
      <c r="D953" s="313" t="n"/>
      <c r="E953" s="291" t="n"/>
      <c r="F953" s="294" t="n"/>
      <c r="G953" s="295" t="n"/>
      <c r="H953" s="356" t="n"/>
      <c r="I953" s="341" t="n"/>
      <c r="J953" s="322" t="n"/>
      <c r="K953" s="357" t="n"/>
      <c r="L953" s="294" t="n"/>
      <c r="M953" s="294" t="n"/>
      <c r="N953" s="294" t="n"/>
      <c r="O953" s="298" t="n"/>
      <c r="P953" s="300" t="n"/>
      <c r="Q953" s="300" t="n"/>
      <c r="R953" s="268" t="n"/>
      <c r="S953" s="317" t="n"/>
      <c r="T953" s="314" t="n"/>
      <c r="U953" s="317" t="n"/>
      <c r="V953" s="268" t="n"/>
      <c r="W953" s="341" t="n"/>
      <c r="X953" s="291" t="n"/>
      <c r="Y953" s="114" t="n"/>
    </row>
    <row r="954">
      <c r="C954" s="320" t="n"/>
      <c r="D954" s="313" t="n"/>
      <c r="E954" s="291" t="n"/>
      <c r="F954" s="294" t="n"/>
      <c r="G954" s="295" t="n"/>
      <c r="H954" s="356" t="n"/>
      <c r="I954" s="341" t="n"/>
      <c r="J954" s="322" t="n"/>
      <c r="K954" s="357" t="n"/>
      <c r="L954" s="294" t="n"/>
      <c r="M954" s="294" t="n"/>
      <c r="N954" s="294" t="n"/>
      <c r="O954" s="298" t="n"/>
      <c r="P954" s="300" t="n"/>
      <c r="Q954" s="300" t="n"/>
      <c r="R954" s="268" t="n"/>
      <c r="S954" s="317" t="n"/>
      <c r="T954" s="314" t="n"/>
      <c r="U954" s="317" t="n"/>
      <c r="V954" s="268" t="n"/>
      <c r="W954" s="341" t="n"/>
      <c r="X954" s="291" t="n"/>
      <c r="Y954" s="114" t="n"/>
    </row>
    <row r="955">
      <c r="C955" s="320" t="n"/>
      <c r="D955" s="313" t="n"/>
      <c r="E955" s="291" t="n"/>
      <c r="F955" s="294" t="n"/>
      <c r="G955" s="295" t="n"/>
      <c r="H955" s="356" t="n"/>
      <c r="I955" s="341" t="n"/>
      <c r="J955" s="322" t="n"/>
      <c r="K955" s="357" t="n"/>
      <c r="L955" s="294" t="n"/>
      <c r="M955" s="294" t="n"/>
      <c r="N955" s="294" t="n"/>
      <c r="O955" s="298" t="n"/>
      <c r="P955" s="300" t="n"/>
      <c r="Q955" s="300" t="n"/>
      <c r="R955" s="268" t="n"/>
      <c r="S955" s="317" t="n"/>
      <c r="T955" s="314" t="n"/>
      <c r="U955" s="317" t="n"/>
      <c r="V955" s="268" t="n"/>
      <c r="W955" s="341" t="n"/>
      <c r="X955" s="291" t="n"/>
      <c r="Y955" s="114" t="n"/>
    </row>
    <row r="956">
      <c r="C956" s="320" t="n"/>
      <c r="D956" s="313" t="n"/>
      <c r="E956" s="291" t="n"/>
      <c r="F956" s="294" t="n"/>
      <c r="G956" s="295" t="n"/>
      <c r="H956" s="356" t="n"/>
      <c r="I956" s="341" t="n"/>
      <c r="J956" s="322" t="n"/>
      <c r="K956" s="357" t="n"/>
      <c r="L956" s="294" t="n"/>
      <c r="M956" s="294" t="n"/>
      <c r="N956" s="294" t="n"/>
      <c r="O956" s="298" t="n"/>
      <c r="P956" s="300" t="n"/>
      <c r="Q956" s="300" t="n"/>
      <c r="R956" s="268" t="n"/>
      <c r="S956" s="317" t="n"/>
      <c r="T956" s="314" t="n"/>
      <c r="U956" s="317" t="n"/>
      <c r="V956" s="268" t="n"/>
      <c r="W956" s="341" t="n"/>
      <c r="X956" s="291" t="n"/>
      <c r="Y956" s="114" t="n"/>
    </row>
    <row r="957">
      <c r="C957" s="320" t="n"/>
      <c r="D957" s="313" t="n"/>
      <c r="E957" s="291" t="n"/>
      <c r="F957" s="294" t="n"/>
      <c r="G957" s="295" t="n"/>
      <c r="H957" s="356" t="n"/>
      <c r="I957" s="341" t="n"/>
      <c r="J957" s="322" t="n"/>
      <c r="K957" s="357" t="n"/>
      <c r="L957" s="294" t="n"/>
      <c r="M957" s="294" t="n"/>
      <c r="N957" s="294" t="n"/>
      <c r="O957" s="298" t="n"/>
      <c r="P957" s="300" t="n"/>
      <c r="Q957" s="300" t="n"/>
      <c r="R957" s="268" t="n"/>
      <c r="S957" s="317" t="n"/>
      <c r="T957" s="314" t="n"/>
      <c r="U957" s="317" t="n"/>
      <c r="V957" s="268" t="n"/>
      <c r="W957" s="341" t="n"/>
      <c r="X957" s="291" t="n"/>
      <c r="Y957" s="114" t="n"/>
    </row>
    <row r="958">
      <c r="C958" s="320" t="n"/>
      <c r="D958" s="313" t="n"/>
      <c r="E958" s="291" t="n"/>
      <c r="F958" s="294" t="n"/>
      <c r="G958" s="295" t="n"/>
      <c r="H958" s="356" t="n"/>
      <c r="I958" s="341" t="n"/>
      <c r="J958" s="322" t="n"/>
      <c r="K958" s="357" t="n"/>
      <c r="L958" s="294" t="n"/>
      <c r="M958" s="294" t="n"/>
      <c r="N958" s="294" t="n"/>
      <c r="O958" s="298" t="n"/>
      <c r="P958" s="300" t="n"/>
      <c r="Q958" s="300" t="n"/>
      <c r="R958" s="268" t="n"/>
      <c r="S958" s="317" t="n"/>
      <c r="T958" s="314" t="n"/>
      <c r="U958" s="317" t="n"/>
      <c r="V958" s="268" t="n"/>
      <c r="W958" s="341" t="n"/>
      <c r="X958" s="291" t="n"/>
      <c r="Y958" s="114" t="n"/>
    </row>
    <row r="959">
      <c r="C959" s="320" t="n"/>
      <c r="D959" s="313" t="n"/>
      <c r="E959" s="291" t="n"/>
      <c r="F959" s="294" t="n"/>
      <c r="G959" s="295" t="n"/>
      <c r="H959" s="356" t="n"/>
      <c r="I959" s="341" t="n"/>
      <c r="J959" s="322" t="n"/>
      <c r="K959" s="357" t="n"/>
      <c r="L959" s="294" t="n"/>
      <c r="M959" s="294" t="n"/>
      <c r="N959" s="294" t="n"/>
      <c r="O959" s="298" t="n"/>
      <c r="P959" s="300" t="n"/>
      <c r="Q959" s="300" t="n"/>
      <c r="R959" s="268" t="n"/>
      <c r="S959" s="317" t="n"/>
      <c r="T959" s="314" t="n"/>
      <c r="U959" s="317" t="n"/>
      <c r="V959" s="268" t="n"/>
      <c r="W959" s="341" t="n"/>
      <c r="X959" s="291" t="n"/>
      <c r="Y959" s="114" t="n"/>
    </row>
    <row r="960">
      <c r="C960" s="320" t="n"/>
      <c r="D960" s="313" t="n"/>
      <c r="E960" s="291" t="n"/>
      <c r="F960" s="294" t="n"/>
      <c r="G960" s="295" t="n"/>
      <c r="H960" s="356" t="n"/>
      <c r="I960" s="341" t="n"/>
      <c r="J960" s="322" t="n"/>
      <c r="K960" s="357" t="n"/>
      <c r="L960" s="294" t="n"/>
      <c r="M960" s="294" t="n"/>
      <c r="N960" s="294" t="n"/>
      <c r="O960" s="298" t="n"/>
      <c r="P960" s="300" t="n"/>
      <c r="Q960" s="300" t="n"/>
      <c r="R960" s="268" t="n"/>
      <c r="S960" s="317" t="n"/>
      <c r="T960" s="314" t="n"/>
      <c r="U960" s="317" t="n"/>
      <c r="V960" s="268" t="n"/>
      <c r="W960" s="341" t="n"/>
      <c r="X960" s="291" t="n"/>
      <c r="Y960" s="114" t="n"/>
    </row>
    <row r="961">
      <c r="C961" s="320" t="n"/>
      <c r="D961" s="313" t="n"/>
      <c r="E961" s="291" t="n"/>
      <c r="F961" s="294" t="n"/>
      <c r="G961" s="295" t="n"/>
      <c r="H961" s="356" t="n"/>
      <c r="I961" s="341" t="n"/>
      <c r="J961" s="322" t="n"/>
      <c r="K961" s="357" t="n"/>
      <c r="L961" s="294" t="n"/>
      <c r="M961" s="294" t="n"/>
      <c r="N961" s="294" t="n"/>
      <c r="O961" s="298" t="n"/>
      <c r="P961" s="300" t="n"/>
      <c r="Q961" s="300" t="n"/>
      <c r="R961" s="268" t="n"/>
      <c r="S961" s="317" t="n"/>
      <c r="T961" s="314" t="n"/>
      <c r="U961" s="317" t="n"/>
      <c r="V961" s="268" t="n"/>
      <c r="W961" s="341" t="n"/>
      <c r="X961" s="291" t="n"/>
      <c r="Y961" s="114" t="n"/>
    </row>
    <row r="962">
      <c r="C962" s="320" t="n"/>
      <c r="D962" s="313" t="n"/>
      <c r="E962" s="291" t="n"/>
      <c r="F962" s="294" t="n"/>
      <c r="G962" s="295" t="n"/>
      <c r="H962" s="356" t="n"/>
      <c r="I962" s="341" t="n"/>
      <c r="J962" s="322" t="n"/>
      <c r="K962" s="357" t="n"/>
      <c r="L962" s="294" t="n"/>
      <c r="M962" s="294" t="n"/>
      <c r="N962" s="294" t="n"/>
      <c r="O962" s="298" t="n"/>
      <c r="P962" s="300" t="n"/>
      <c r="Q962" s="300" t="n"/>
      <c r="R962" s="268" t="n"/>
      <c r="S962" s="317" t="n"/>
      <c r="T962" s="314" t="n"/>
      <c r="U962" s="317" t="n"/>
      <c r="V962" s="268" t="n"/>
      <c r="W962" s="341" t="n"/>
      <c r="X962" s="291" t="n"/>
      <c r="Y962" s="114" t="n"/>
    </row>
    <row r="963">
      <c r="C963" s="320" t="n"/>
      <c r="D963" s="313" t="n"/>
      <c r="E963" s="291" t="n"/>
      <c r="F963" s="294" t="n"/>
      <c r="G963" s="295" t="n"/>
      <c r="H963" s="356" t="n"/>
      <c r="I963" s="341" t="n"/>
      <c r="J963" s="322" t="n"/>
      <c r="K963" s="357" t="n"/>
      <c r="L963" s="294" t="n"/>
      <c r="M963" s="294" t="n"/>
      <c r="N963" s="294" t="n"/>
      <c r="O963" s="298" t="n"/>
      <c r="P963" s="300" t="n"/>
      <c r="Q963" s="300" t="n"/>
      <c r="R963" s="268" t="n"/>
      <c r="S963" s="317" t="n"/>
      <c r="T963" s="314" t="n"/>
      <c r="U963" s="317" t="n"/>
      <c r="V963" s="268" t="n"/>
      <c r="W963" s="341" t="n"/>
      <c r="X963" s="291" t="n"/>
      <c r="Y963" s="114" t="n"/>
    </row>
    <row r="964">
      <c r="C964" s="320" t="n"/>
      <c r="D964" s="313" t="n"/>
      <c r="E964" s="291" t="n"/>
      <c r="F964" s="294" t="n"/>
      <c r="G964" s="295" t="n"/>
      <c r="H964" s="356" t="n"/>
      <c r="I964" s="341" t="n"/>
      <c r="J964" s="322" t="n"/>
      <c r="K964" s="357" t="n"/>
      <c r="L964" s="294" t="n"/>
      <c r="M964" s="294" t="n"/>
      <c r="N964" s="294" t="n"/>
      <c r="O964" s="298" t="n"/>
      <c r="P964" s="300" t="n"/>
      <c r="Q964" s="300" t="n"/>
      <c r="R964" s="268" t="n"/>
      <c r="S964" s="317" t="n"/>
      <c r="T964" s="314" t="n"/>
      <c r="U964" s="317" t="n"/>
      <c r="V964" s="268" t="n"/>
      <c r="W964" s="341" t="n"/>
      <c r="X964" s="291" t="n"/>
      <c r="Y964" s="114" t="n"/>
    </row>
    <row r="965">
      <c r="C965" s="320" t="n"/>
      <c r="D965" s="313" t="n"/>
      <c r="E965" s="291" t="n"/>
      <c r="F965" s="294" t="n"/>
      <c r="G965" s="295" t="n"/>
      <c r="H965" s="356" t="n"/>
      <c r="I965" s="341" t="n"/>
      <c r="J965" s="322" t="n"/>
      <c r="K965" s="357" t="n"/>
      <c r="L965" s="294" t="n"/>
      <c r="M965" s="294" t="n"/>
      <c r="N965" s="294" t="n"/>
      <c r="O965" s="298" t="n"/>
      <c r="P965" s="300" t="n"/>
      <c r="Q965" s="300" t="n"/>
      <c r="R965" s="268" t="n"/>
      <c r="S965" s="317" t="n"/>
      <c r="T965" s="314" t="n"/>
      <c r="U965" s="317" t="n"/>
      <c r="V965" s="268" t="n"/>
      <c r="W965" s="341" t="n"/>
      <c r="X965" s="291" t="n"/>
      <c r="Y965" s="114" t="n"/>
    </row>
    <row r="966">
      <c r="C966" s="320" t="n"/>
      <c r="D966" s="313" t="n"/>
      <c r="E966" s="291" t="n"/>
      <c r="F966" s="294" t="n"/>
      <c r="G966" s="295" t="n"/>
      <c r="H966" s="356" t="n"/>
      <c r="I966" s="341" t="n"/>
      <c r="J966" s="322" t="n"/>
      <c r="K966" s="357" t="n"/>
      <c r="L966" s="294" t="n"/>
      <c r="M966" s="294" t="n"/>
      <c r="N966" s="294" t="n"/>
      <c r="O966" s="298" t="n"/>
      <c r="P966" s="300" t="n"/>
      <c r="Q966" s="300" t="n"/>
      <c r="R966" s="268" t="n"/>
      <c r="S966" s="317" t="n"/>
      <c r="T966" s="314" t="n"/>
      <c r="U966" s="317" t="n"/>
      <c r="V966" s="268" t="n"/>
      <c r="W966" s="341" t="n"/>
      <c r="X966" s="291" t="n"/>
      <c r="Y966" s="114" t="n"/>
    </row>
    <row r="967">
      <c r="C967" s="320" t="n"/>
      <c r="D967" s="313" t="n"/>
      <c r="E967" s="291" t="n"/>
      <c r="F967" s="294" t="n"/>
      <c r="G967" s="295" t="n"/>
      <c r="H967" s="356" t="n"/>
      <c r="I967" s="341" t="n"/>
      <c r="J967" s="322" t="n"/>
      <c r="K967" s="357" t="n"/>
      <c r="L967" s="294" t="n"/>
      <c r="M967" s="294" t="n"/>
      <c r="N967" s="294" t="n"/>
      <c r="O967" s="298" t="n"/>
      <c r="P967" s="300" t="n"/>
      <c r="Q967" s="300" t="n"/>
      <c r="R967" s="268" t="n"/>
      <c r="S967" s="317" t="n"/>
      <c r="T967" s="314" t="n"/>
      <c r="U967" s="317" t="n"/>
      <c r="V967" s="268" t="n"/>
      <c r="W967" s="341" t="n"/>
      <c r="X967" s="291" t="n"/>
      <c r="Y967" s="114" t="n"/>
    </row>
    <row r="968">
      <c r="C968" s="320" t="n"/>
      <c r="D968" s="313" t="n"/>
      <c r="E968" s="291" t="n"/>
      <c r="F968" s="294" t="n"/>
      <c r="G968" s="295" t="n"/>
      <c r="H968" s="356" t="n"/>
      <c r="I968" s="341" t="n"/>
      <c r="J968" s="322" t="n"/>
      <c r="K968" s="357" t="n"/>
      <c r="L968" s="294" t="n"/>
      <c r="M968" s="294" t="n"/>
      <c r="N968" s="294" t="n"/>
      <c r="O968" s="298" t="n"/>
      <c r="P968" s="300" t="n"/>
      <c r="Q968" s="300" t="n"/>
      <c r="R968" s="268" t="n"/>
      <c r="S968" s="317" t="n"/>
      <c r="T968" s="314" t="n"/>
      <c r="U968" s="317" t="n"/>
      <c r="V968" s="268" t="n"/>
      <c r="W968" s="341" t="n"/>
      <c r="X968" s="291" t="n"/>
      <c r="Y968" s="114" t="n"/>
    </row>
    <row r="969">
      <c r="C969" s="320" t="n"/>
      <c r="D969" s="313" t="n"/>
      <c r="E969" s="291" t="n"/>
      <c r="F969" s="294" t="n"/>
      <c r="G969" s="295" t="n"/>
      <c r="H969" s="356" t="n"/>
      <c r="I969" s="341" t="n"/>
      <c r="J969" s="322" t="n"/>
      <c r="K969" s="357" t="n"/>
      <c r="L969" s="294" t="n"/>
      <c r="M969" s="294" t="n"/>
      <c r="N969" s="294" t="n"/>
      <c r="O969" s="298" t="n"/>
      <c r="P969" s="300" t="n"/>
      <c r="Q969" s="300" t="n"/>
      <c r="R969" s="268" t="n"/>
      <c r="S969" s="317" t="n"/>
      <c r="T969" s="314" t="n"/>
      <c r="U969" s="317" t="n"/>
      <c r="V969" s="268" t="n"/>
      <c r="W969" s="341" t="n"/>
      <c r="X969" s="291" t="n"/>
      <c r="Y969" s="114" t="n"/>
    </row>
    <row r="970">
      <c r="C970" s="320" t="n"/>
      <c r="D970" s="313" t="n"/>
      <c r="E970" s="291" t="n"/>
      <c r="F970" s="294" t="n"/>
      <c r="G970" s="295" t="n"/>
      <c r="H970" s="356" t="n"/>
      <c r="I970" s="341" t="n"/>
      <c r="J970" s="322" t="n"/>
      <c r="K970" s="357" t="n"/>
      <c r="L970" s="294" t="n"/>
      <c r="M970" s="294" t="n"/>
      <c r="N970" s="294" t="n"/>
      <c r="O970" s="298" t="n"/>
      <c r="P970" s="300" t="n"/>
      <c r="Q970" s="300" t="n"/>
      <c r="R970" s="268" t="n"/>
      <c r="S970" s="317" t="n"/>
      <c r="T970" s="314" t="n"/>
      <c r="U970" s="317" t="n"/>
      <c r="V970" s="268" t="n"/>
      <c r="W970" s="341" t="n"/>
      <c r="X970" s="291" t="n"/>
      <c r="Y970" s="114" t="n"/>
    </row>
    <row r="971">
      <c r="C971" s="320" t="n"/>
      <c r="D971" s="313" t="n"/>
      <c r="E971" s="291" t="n"/>
      <c r="F971" s="294" t="n"/>
      <c r="G971" s="295" t="n"/>
      <c r="H971" s="356" t="n"/>
      <c r="I971" s="341" t="n"/>
      <c r="J971" s="322" t="n"/>
      <c r="K971" s="357" t="n"/>
      <c r="L971" s="294" t="n"/>
      <c r="M971" s="294" t="n"/>
      <c r="N971" s="294" t="n"/>
      <c r="O971" s="298" t="n"/>
      <c r="P971" s="300" t="n"/>
      <c r="Q971" s="300" t="n"/>
      <c r="R971" s="268" t="n"/>
      <c r="S971" s="317" t="n"/>
      <c r="T971" s="314" t="n"/>
      <c r="U971" s="317" t="n"/>
      <c r="V971" s="268" t="n"/>
      <c r="W971" s="341" t="n"/>
      <c r="X971" s="291" t="n"/>
      <c r="Y971" s="114" t="n"/>
    </row>
    <row r="972">
      <c r="C972" s="320" t="n"/>
      <c r="D972" s="313" t="n"/>
      <c r="E972" s="291" t="n"/>
      <c r="F972" s="294" t="n"/>
      <c r="G972" s="295" t="n"/>
      <c r="H972" s="356" t="n"/>
      <c r="I972" s="341" t="n"/>
      <c r="J972" s="322" t="n"/>
      <c r="K972" s="357" t="n"/>
      <c r="L972" s="294" t="n"/>
      <c r="M972" s="294" t="n"/>
      <c r="N972" s="294" t="n"/>
      <c r="O972" s="298" t="n"/>
      <c r="P972" s="300" t="n"/>
      <c r="Q972" s="300" t="n"/>
      <c r="R972" s="268" t="n"/>
      <c r="S972" s="317" t="n"/>
      <c r="T972" s="314" t="n"/>
      <c r="U972" s="317" t="n"/>
      <c r="V972" s="268" t="n"/>
      <c r="W972" s="341" t="n"/>
      <c r="X972" s="291" t="n"/>
      <c r="Y972" s="114" t="n"/>
    </row>
    <row r="973">
      <c r="C973" s="320" t="n"/>
      <c r="D973" s="313" t="n"/>
      <c r="E973" s="291" t="n"/>
      <c r="F973" s="294" t="n"/>
      <c r="G973" s="295" t="n"/>
      <c r="H973" s="356" t="n"/>
      <c r="I973" s="341" t="n"/>
      <c r="J973" s="322" t="n"/>
      <c r="K973" s="357" t="n"/>
      <c r="L973" s="294" t="n"/>
      <c r="M973" s="294" t="n"/>
      <c r="N973" s="294" t="n"/>
      <c r="O973" s="298" t="n"/>
      <c r="P973" s="300" t="n"/>
      <c r="Q973" s="300" t="n"/>
      <c r="R973" s="268" t="n"/>
      <c r="S973" s="317" t="n"/>
      <c r="T973" s="314" t="n"/>
      <c r="U973" s="317" t="n"/>
      <c r="V973" s="268" t="n"/>
      <c r="W973" s="341" t="n"/>
      <c r="X973" s="291" t="n"/>
      <c r="Y973" s="114" t="n"/>
    </row>
    <row r="974">
      <c r="C974" s="320" t="n"/>
      <c r="D974" s="313" t="n"/>
      <c r="E974" s="291" t="n"/>
      <c r="F974" s="294" t="n"/>
      <c r="G974" s="295" t="n"/>
      <c r="H974" s="356" t="n"/>
      <c r="I974" s="341" t="n"/>
      <c r="J974" s="322" t="n"/>
      <c r="K974" s="357" t="n"/>
      <c r="L974" s="294" t="n"/>
      <c r="M974" s="294" t="n"/>
      <c r="N974" s="294" t="n"/>
      <c r="O974" s="298" t="n"/>
      <c r="P974" s="300" t="n"/>
      <c r="Q974" s="300" t="n"/>
      <c r="R974" s="268" t="n"/>
      <c r="S974" s="317" t="n"/>
      <c r="T974" s="314" t="n"/>
      <c r="U974" s="317" t="n"/>
      <c r="V974" s="268" t="n"/>
      <c r="W974" s="341" t="n"/>
      <c r="X974" s="291" t="n"/>
      <c r="Y974" s="114" t="n"/>
    </row>
    <row r="975">
      <c r="C975" s="320" t="n"/>
      <c r="D975" s="313" t="n"/>
      <c r="E975" s="291" t="n"/>
      <c r="F975" s="294" t="n"/>
      <c r="G975" s="295" t="n"/>
      <c r="H975" s="356" t="n"/>
      <c r="I975" s="341" t="n"/>
      <c r="J975" s="322" t="n"/>
      <c r="K975" s="357" t="n"/>
      <c r="L975" s="294" t="n"/>
      <c r="M975" s="294" t="n"/>
      <c r="N975" s="294" t="n"/>
      <c r="O975" s="298" t="n"/>
      <c r="P975" s="300" t="n"/>
      <c r="Q975" s="300" t="n"/>
      <c r="R975" s="268" t="n"/>
      <c r="S975" s="317" t="n"/>
      <c r="T975" s="314" t="n"/>
      <c r="U975" s="317" t="n"/>
      <c r="V975" s="268" t="n"/>
      <c r="W975" s="341" t="n"/>
      <c r="X975" s="291" t="n"/>
      <c r="Y975" s="114" t="n"/>
    </row>
    <row r="976">
      <c r="C976" s="320" t="n"/>
      <c r="D976" s="313" t="n"/>
      <c r="E976" s="291" t="n"/>
      <c r="F976" s="294" t="n"/>
      <c r="G976" s="295" t="n"/>
      <c r="H976" s="356" t="n"/>
      <c r="I976" s="341" t="n"/>
      <c r="J976" s="322" t="n"/>
      <c r="K976" s="357" t="n"/>
      <c r="L976" s="294" t="n"/>
      <c r="M976" s="294" t="n"/>
      <c r="N976" s="294" t="n"/>
      <c r="O976" s="298" t="n"/>
      <c r="P976" s="300" t="n"/>
      <c r="Q976" s="300" t="n"/>
      <c r="R976" s="268" t="n"/>
      <c r="S976" s="317" t="n"/>
      <c r="T976" s="314" t="n"/>
      <c r="U976" s="317" t="n"/>
      <c r="V976" s="268" t="n"/>
      <c r="W976" s="341" t="n"/>
      <c r="X976" s="291" t="n"/>
      <c r="Y976" s="114" t="n"/>
    </row>
    <row r="977">
      <c r="C977" s="320" t="n"/>
      <c r="D977" s="313" t="n"/>
      <c r="E977" s="291" t="n"/>
      <c r="F977" s="294" t="n"/>
      <c r="G977" s="295" t="n"/>
      <c r="H977" s="356" t="n"/>
      <c r="I977" s="341" t="n"/>
      <c r="J977" s="322" t="n"/>
      <c r="K977" s="357" t="n"/>
      <c r="L977" s="294" t="n"/>
      <c r="M977" s="294" t="n"/>
      <c r="N977" s="294" t="n"/>
      <c r="O977" s="298" t="n"/>
      <c r="P977" s="300" t="n"/>
      <c r="Q977" s="300" t="n"/>
      <c r="R977" s="268" t="n"/>
      <c r="S977" s="317" t="n"/>
      <c r="T977" s="314" t="n"/>
      <c r="U977" s="317" t="n"/>
      <c r="V977" s="268" t="n"/>
      <c r="W977" s="341" t="n"/>
      <c r="X977" s="291" t="n"/>
      <c r="Y977" s="114" t="n"/>
    </row>
    <row r="978">
      <c r="C978" s="320" t="n"/>
      <c r="D978" s="313" t="n"/>
      <c r="E978" s="291" t="n"/>
      <c r="F978" s="294" t="n"/>
      <c r="G978" s="295" t="n"/>
      <c r="H978" s="356" t="n"/>
      <c r="I978" s="341" t="n"/>
      <c r="J978" s="322" t="n"/>
      <c r="K978" s="357" t="n"/>
      <c r="L978" s="294" t="n"/>
      <c r="M978" s="294" t="n"/>
      <c r="N978" s="294" t="n"/>
      <c r="O978" s="298" t="n"/>
      <c r="P978" s="300" t="n"/>
      <c r="Q978" s="300" t="n"/>
      <c r="R978" s="268" t="n"/>
      <c r="S978" s="317" t="n"/>
      <c r="T978" s="314" t="n"/>
      <c r="U978" s="317" t="n"/>
      <c r="V978" s="268" t="n"/>
      <c r="W978" s="341" t="n"/>
      <c r="X978" s="291" t="n"/>
      <c r="Y978" s="114" t="n"/>
    </row>
    <row r="979">
      <c r="C979" s="320" t="n"/>
      <c r="D979" s="313" t="n"/>
      <c r="E979" s="291" t="n"/>
      <c r="F979" s="294" t="n"/>
      <c r="G979" s="295" t="n"/>
      <c r="H979" s="356" t="n"/>
      <c r="I979" s="341" t="n"/>
      <c r="J979" s="322" t="n"/>
      <c r="K979" s="357" t="n"/>
      <c r="L979" s="294" t="n"/>
      <c r="M979" s="294" t="n"/>
      <c r="N979" s="294" t="n"/>
      <c r="O979" s="298" t="n"/>
      <c r="P979" s="300" t="n"/>
      <c r="Q979" s="300" t="n"/>
      <c r="R979" s="268" t="n"/>
      <c r="S979" s="317" t="n"/>
      <c r="T979" s="314" t="n"/>
      <c r="U979" s="317" t="n"/>
      <c r="V979" s="268" t="n"/>
      <c r="W979" s="341" t="n"/>
      <c r="X979" s="291" t="n"/>
      <c r="Y979" s="114" t="n"/>
    </row>
    <row r="980">
      <c r="C980" s="320" t="n"/>
      <c r="D980" s="313" t="n"/>
      <c r="E980" s="291" t="n"/>
      <c r="F980" s="294" t="n"/>
      <c r="G980" s="295" t="n"/>
      <c r="H980" s="356" t="n"/>
      <c r="I980" s="341" t="n"/>
      <c r="J980" s="322" t="n"/>
      <c r="K980" s="357" t="n"/>
      <c r="L980" s="294" t="n"/>
      <c r="M980" s="294" t="n"/>
      <c r="N980" s="294" t="n"/>
      <c r="O980" s="298" t="n"/>
      <c r="P980" s="300" t="n"/>
      <c r="Q980" s="300" t="n"/>
      <c r="R980" s="268" t="n"/>
      <c r="S980" s="317" t="n"/>
      <c r="T980" s="314" t="n"/>
      <c r="U980" s="317" t="n"/>
      <c r="V980" s="268" t="n"/>
      <c r="W980" s="341" t="n"/>
      <c r="X980" s="291" t="n"/>
      <c r="Y980" s="114" t="n"/>
    </row>
    <row r="981">
      <c r="C981" s="320" t="n"/>
      <c r="D981" s="313" t="n"/>
      <c r="E981" s="291" t="n"/>
      <c r="F981" s="294" t="n"/>
      <c r="G981" s="295" t="n"/>
      <c r="H981" s="356" t="n"/>
      <c r="I981" s="341" t="n"/>
      <c r="J981" s="322" t="n"/>
      <c r="K981" s="357" t="n"/>
      <c r="L981" s="294" t="n"/>
      <c r="M981" s="294" t="n"/>
      <c r="N981" s="294" t="n"/>
      <c r="O981" s="298" t="n"/>
      <c r="P981" s="300" t="n"/>
      <c r="Q981" s="300" t="n"/>
      <c r="R981" s="268" t="n"/>
      <c r="S981" s="317" t="n"/>
      <c r="T981" s="314" t="n"/>
      <c r="U981" s="317" t="n"/>
      <c r="V981" s="268" t="n"/>
      <c r="W981" s="341" t="n"/>
      <c r="X981" s="291" t="n"/>
      <c r="Y981" s="114" t="n"/>
    </row>
    <row r="982">
      <c r="C982" s="320" t="n"/>
      <c r="D982" s="313" t="n"/>
      <c r="E982" s="291" t="n"/>
      <c r="F982" s="294" t="n"/>
      <c r="G982" s="295" t="n"/>
      <c r="H982" s="356" t="n"/>
      <c r="I982" s="341" t="n"/>
      <c r="J982" s="322" t="n"/>
      <c r="K982" s="357" t="n"/>
      <c r="L982" s="294" t="n"/>
      <c r="M982" s="294" t="n"/>
      <c r="N982" s="294" t="n"/>
      <c r="O982" s="298" t="n"/>
      <c r="P982" s="300" t="n"/>
      <c r="Q982" s="300" t="n"/>
      <c r="R982" s="268" t="n"/>
      <c r="S982" s="317" t="n"/>
      <c r="T982" s="314" t="n"/>
      <c r="U982" s="317" t="n"/>
      <c r="V982" s="268" t="n"/>
      <c r="W982" s="341" t="n"/>
      <c r="X982" s="291" t="n"/>
      <c r="Y982" s="114" t="n"/>
    </row>
    <row r="983">
      <c r="C983" s="320" t="n"/>
      <c r="D983" s="313" t="n"/>
      <c r="E983" s="291" t="n"/>
      <c r="F983" s="294" t="n"/>
      <c r="G983" s="295" t="n"/>
      <c r="H983" s="356" t="n"/>
      <c r="I983" s="341" t="n"/>
      <c r="J983" s="322" t="n"/>
      <c r="K983" s="357" t="n"/>
      <c r="L983" s="294" t="n"/>
      <c r="M983" s="294" t="n"/>
      <c r="N983" s="294" t="n"/>
      <c r="O983" s="298" t="n"/>
      <c r="P983" s="300" t="n"/>
      <c r="Q983" s="300" t="n"/>
      <c r="R983" s="268" t="n"/>
      <c r="S983" s="317" t="n"/>
      <c r="T983" s="314" t="n"/>
      <c r="U983" s="317" t="n"/>
      <c r="V983" s="268" t="n"/>
      <c r="W983" s="341" t="n"/>
      <c r="X983" s="291" t="n"/>
      <c r="Y983" s="114" t="n"/>
    </row>
    <row r="984">
      <c r="C984" s="320" t="n"/>
      <c r="D984" s="313" t="n"/>
      <c r="E984" s="291" t="n"/>
      <c r="F984" s="294" t="n"/>
      <c r="G984" s="295" t="n"/>
      <c r="H984" s="356" t="n"/>
      <c r="I984" s="341" t="n"/>
      <c r="J984" s="322" t="n"/>
      <c r="K984" s="357" t="n"/>
      <c r="L984" s="294" t="n"/>
      <c r="M984" s="294" t="n"/>
      <c r="N984" s="294" t="n"/>
      <c r="O984" s="298" t="n"/>
      <c r="P984" s="300" t="n"/>
      <c r="Q984" s="300" t="n"/>
      <c r="R984" s="268" t="n"/>
      <c r="S984" s="317" t="n"/>
      <c r="T984" s="314" t="n"/>
      <c r="U984" s="317" t="n"/>
      <c r="V984" s="268" t="n"/>
      <c r="W984" s="341" t="n"/>
      <c r="X984" s="291" t="n"/>
      <c r="Y984" s="114" t="n"/>
    </row>
    <row r="985">
      <c r="C985" s="320" t="n"/>
      <c r="D985" s="313" t="n"/>
      <c r="E985" s="291" t="n"/>
      <c r="F985" s="294" t="n"/>
      <c r="G985" s="295" t="n"/>
      <c r="H985" s="356" t="n"/>
      <c r="I985" s="341" t="n"/>
      <c r="J985" s="322" t="n"/>
      <c r="K985" s="357" t="n"/>
      <c r="L985" s="294" t="n"/>
      <c r="M985" s="294" t="n"/>
      <c r="N985" s="294" t="n"/>
      <c r="O985" s="298" t="n"/>
      <c r="P985" s="300" t="n"/>
      <c r="Q985" s="300" t="n"/>
      <c r="R985" s="268" t="n"/>
      <c r="S985" s="317" t="n"/>
      <c r="T985" s="314" t="n"/>
      <c r="U985" s="317" t="n"/>
      <c r="V985" s="268" t="n"/>
      <c r="W985" s="341" t="n"/>
      <c r="X985" s="291" t="n"/>
      <c r="Y985" s="114" t="n"/>
    </row>
    <row r="986">
      <c r="C986" s="320" t="n"/>
      <c r="D986" s="313" t="n"/>
      <c r="E986" s="291" t="n"/>
      <c r="F986" s="294" t="n"/>
      <c r="G986" s="295" t="n"/>
      <c r="H986" s="356" t="n"/>
      <c r="I986" s="341" t="n"/>
      <c r="J986" s="322" t="n"/>
      <c r="K986" s="357" t="n"/>
      <c r="L986" s="294" t="n"/>
      <c r="M986" s="294" t="n"/>
      <c r="N986" s="294" t="n"/>
      <c r="O986" s="298" t="n"/>
      <c r="P986" s="300" t="n"/>
      <c r="Q986" s="300" t="n"/>
      <c r="R986" s="268" t="n"/>
      <c r="S986" s="317" t="n"/>
      <c r="T986" s="314" t="n"/>
      <c r="U986" s="317" t="n"/>
      <c r="V986" s="268" t="n"/>
      <c r="W986" s="341" t="n"/>
      <c r="X986" s="291" t="n"/>
      <c r="Y986" s="114" t="n"/>
    </row>
    <row r="987">
      <c r="C987" s="320" t="n"/>
      <c r="D987" s="313" t="n"/>
      <c r="E987" s="291" t="n"/>
      <c r="F987" s="294" t="n"/>
      <c r="G987" s="295" t="n"/>
      <c r="H987" s="356" t="n"/>
      <c r="I987" s="341" t="n"/>
      <c r="J987" s="322" t="n"/>
      <c r="K987" s="357" t="n"/>
      <c r="L987" s="294" t="n"/>
      <c r="M987" s="294" t="n"/>
      <c r="N987" s="294" t="n"/>
      <c r="O987" s="298" t="n"/>
      <c r="P987" s="300" t="n"/>
      <c r="Q987" s="300" t="n"/>
      <c r="R987" s="268" t="n"/>
      <c r="S987" s="317" t="n"/>
      <c r="T987" s="314" t="n"/>
      <c r="U987" s="317" t="n"/>
      <c r="V987" s="268" t="n"/>
      <c r="W987" s="341" t="n"/>
      <c r="X987" s="291" t="n"/>
      <c r="Y987" s="114" t="n"/>
    </row>
    <row r="988">
      <c r="C988" s="320" t="n"/>
      <c r="D988" s="313" t="n"/>
      <c r="E988" s="291" t="n"/>
      <c r="F988" s="294" t="n"/>
      <c r="G988" s="295" t="n"/>
      <c r="H988" s="356" t="n"/>
      <c r="I988" s="341" t="n"/>
      <c r="J988" s="322" t="n"/>
      <c r="K988" s="357" t="n"/>
      <c r="L988" s="294" t="n"/>
      <c r="M988" s="294" t="n"/>
      <c r="N988" s="294" t="n"/>
      <c r="O988" s="298" t="n"/>
      <c r="P988" s="300" t="n"/>
      <c r="Q988" s="300" t="n"/>
      <c r="R988" s="268" t="n"/>
      <c r="S988" s="317" t="n"/>
      <c r="T988" s="314" t="n"/>
      <c r="U988" s="317" t="n"/>
      <c r="V988" s="268" t="n"/>
      <c r="W988" s="341" t="n"/>
      <c r="X988" s="291" t="n"/>
      <c r="Y988" s="114" t="n"/>
    </row>
    <row r="989">
      <c r="C989" s="320" t="n"/>
      <c r="D989" s="313" t="n"/>
      <c r="E989" s="291" t="n"/>
      <c r="F989" s="294" t="n"/>
      <c r="G989" s="295" t="n"/>
      <c r="H989" s="356" t="n"/>
      <c r="I989" s="341" t="n"/>
      <c r="J989" s="322" t="n"/>
      <c r="K989" s="357" t="n"/>
      <c r="L989" s="294" t="n"/>
      <c r="M989" s="294" t="n"/>
      <c r="N989" s="294" t="n"/>
      <c r="O989" s="298" t="n"/>
      <c r="P989" s="300" t="n"/>
      <c r="Q989" s="300" t="n"/>
      <c r="R989" s="268" t="n"/>
      <c r="S989" s="317" t="n"/>
      <c r="T989" s="314" t="n"/>
      <c r="U989" s="317" t="n"/>
      <c r="V989" s="268" t="n"/>
      <c r="W989" s="341" t="n"/>
      <c r="X989" s="291" t="n"/>
      <c r="Y989" s="114" t="n"/>
    </row>
    <row r="990">
      <c r="C990" s="320" t="n"/>
      <c r="D990" s="313" t="n"/>
      <c r="E990" s="291" t="n"/>
      <c r="F990" s="294" t="n"/>
      <c r="G990" s="295" t="n"/>
      <c r="H990" s="356" t="n"/>
      <c r="I990" s="341" t="n"/>
      <c r="J990" s="322" t="n"/>
      <c r="K990" s="357" t="n"/>
      <c r="L990" s="294" t="n"/>
      <c r="M990" s="294" t="n"/>
      <c r="N990" s="294" t="n"/>
      <c r="O990" s="298" t="n"/>
      <c r="P990" s="300" t="n"/>
      <c r="Q990" s="300" t="n"/>
      <c r="R990" s="268" t="n"/>
      <c r="S990" s="317" t="n"/>
      <c r="T990" s="314" t="n"/>
      <c r="U990" s="317" t="n"/>
      <c r="V990" s="268" t="n"/>
      <c r="W990" s="341" t="n"/>
      <c r="X990" s="291" t="n"/>
      <c r="Y990" s="114" t="n"/>
    </row>
    <row r="991">
      <c r="C991" s="320" t="n"/>
      <c r="D991" s="313" t="n"/>
      <c r="E991" s="291" t="n"/>
      <c r="F991" s="294" t="n"/>
      <c r="G991" s="295" t="n"/>
      <c r="H991" s="356" t="n"/>
      <c r="I991" s="341" t="n"/>
      <c r="J991" s="322" t="n"/>
      <c r="K991" s="357" t="n"/>
      <c r="L991" s="294" t="n"/>
      <c r="M991" s="294" t="n"/>
      <c r="N991" s="294" t="n"/>
      <c r="O991" s="298" t="n"/>
      <c r="P991" s="300" t="n"/>
      <c r="Q991" s="300" t="n"/>
      <c r="R991" s="268" t="n"/>
      <c r="S991" s="317" t="n"/>
      <c r="T991" s="314" t="n"/>
      <c r="U991" s="317" t="n"/>
      <c r="V991" s="268" t="n"/>
      <c r="W991" s="341" t="n"/>
      <c r="X991" s="291" t="n"/>
      <c r="Y991" s="114" t="n"/>
    </row>
    <row r="992">
      <c r="C992" s="320" t="n"/>
      <c r="D992" s="313" t="n"/>
      <c r="E992" s="291" t="n"/>
      <c r="F992" s="294" t="n"/>
      <c r="G992" s="295" t="n"/>
      <c r="H992" s="356" t="n"/>
      <c r="I992" s="341" t="n"/>
      <c r="J992" s="322" t="n"/>
      <c r="K992" s="357" t="n"/>
      <c r="L992" s="294" t="n"/>
      <c r="M992" s="294" t="n"/>
      <c r="N992" s="294" t="n"/>
      <c r="O992" s="298" t="n"/>
      <c r="P992" s="300" t="n"/>
      <c r="Q992" s="300" t="n"/>
      <c r="R992" s="268" t="n"/>
      <c r="S992" s="317" t="n"/>
      <c r="T992" s="314" t="n"/>
      <c r="U992" s="317" t="n"/>
      <c r="V992" s="268" t="n"/>
      <c r="W992" s="341" t="n"/>
      <c r="X992" s="291" t="n"/>
      <c r="Y992" s="114" t="n"/>
    </row>
    <row r="993">
      <c r="C993" s="320" t="n"/>
      <c r="D993" s="313" t="n"/>
      <c r="E993" s="291" t="n"/>
      <c r="F993" s="294" t="n"/>
      <c r="G993" s="295" t="n"/>
      <c r="H993" s="356" t="n"/>
      <c r="I993" s="341" t="n"/>
      <c r="J993" s="322" t="n"/>
      <c r="K993" s="357" t="n"/>
      <c r="L993" s="294" t="n"/>
      <c r="M993" s="294" t="n"/>
      <c r="N993" s="294" t="n"/>
      <c r="O993" s="298" t="n"/>
      <c r="P993" s="300" t="n"/>
      <c r="Q993" s="300" t="n"/>
      <c r="R993" s="268" t="n"/>
      <c r="S993" s="317" t="n"/>
      <c r="T993" s="314" t="n"/>
      <c r="U993" s="317" t="n"/>
      <c r="V993" s="268" t="n"/>
      <c r="W993" s="341" t="n"/>
      <c r="X993" s="291" t="n"/>
      <c r="Y993" s="114" t="n"/>
    </row>
    <row r="994">
      <c r="C994" s="320" t="n"/>
      <c r="D994" s="313" t="n"/>
      <c r="E994" s="291" t="n"/>
      <c r="F994" s="294" t="n"/>
      <c r="G994" s="295" t="n"/>
      <c r="H994" s="356" t="n"/>
      <c r="I994" s="341" t="n"/>
      <c r="J994" s="322" t="n"/>
      <c r="K994" s="357" t="n"/>
      <c r="L994" s="294" t="n"/>
      <c r="M994" s="294" t="n"/>
      <c r="N994" s="294" t="n"/>
      <c r="O994" s="298" t="n"/>
      <c r="P994" s="300" t="n"/>
      <c r="Q994" s="300" t="n"/>
      <c r="R994" s="268" t="n"/>
      <c r="S994" s="317" t="n"/>
      <c r="T994" s="314" t="n"/>
      <c r="U994" s="317" t="n"/>
      <c r="V994" s="268" t="n"/>
      <c r="W994" s="341" t="n"/>
      <c r="X994" s="291" t="n"/>
      <c r="Y994" s="114" t="n"/>
    </row>
    <row r="995">
      <c r="C995" s="320" t="n"/>
      <c r="D995" s="313" t="n"/>
      <c r="E995" s="291" t="n"/>
      <c r="F995" s="294" t="n"/>
      <c r="G995" s="295" t="n"/>
      <c r="H995" s="356" t="n"/>
      <c r="I995" s="341" t="n"/>
      <c r="J995" s="322" t="n"/>
      <c r="K995" s="357" t="n"/>
      <c r="L995" s="294" t="n"/>
      <c r="M995" s="294" t="n"/>
      <c r="N995" s="294" t="n"/>
      <c r="O995" s="298" t="n"/>
      <c r="P995" s="300" t="n"/>
      <c r="Q995" s="300" t="n"/>
      <c r="R995" s="268" t="n"/>
      <c r="S995" s="317" t="n"/>
      <c r="T995" s="314" t="n"/>
      <c r="U995" s="317" t="n"/>
      <c r="V995" s="268" t="n"/>
      <c r="W995" s="341" t="n"/>
      <c r="X995" s="291" t="n"/>
      <c r="Y995" s="114" t="n"/>
    </row>
    <row r="996">
      <c r="C996" s="320" t="n"/>
      <c r="D996" s="313" t="n"/>
      <c r="E996" s="291" t="n"/>
      <c r="F996" s="294" t="n"/>
      <c r="G996" s="295" t="n"/>
      <c r="H996" s="356" t="n"/>
      <c r="I996" s="341" t="n"/>
      <c r="J996" s="322" t="n"/>
      <c r="K996" s="357" t="n"/>
      <c r="L996" s="294" t="n"/>
      <c r="M996" s="294" t="n"/>
      <c r="N996" s="294" t="n"/>
      <c r="O996" s="298" t="n"/>
      <c r="P996" s="300" t="n"/>
      <c r="Q996" s="300" t="n"/>
      <c r="R996" s="268" t="n"/>
      <c r="S996" s="317" t="n"/>
      <c r="T996" s="314" t="n"/>
      <c r="U996" s="317" t="n"/>
      <c r="V996" s="268" t="n"/>
      <c r="W996" s="341" t="n"/>
      <c r="X996" s="291" t="n"/>
      <c r="Y996" s="114" t="n"/>
    </row>
    <row r="997">
      <c r="C997" s="320" t="n"/>
      <c r="D997" s="313" t="n"/>
      <c r="E997" s="291" t="n"/>
      <c r="F997" s="294" t="n"/>
      <c r="G997" s="295" t="n"/>
      <c r="H997" s="356" t="n"/>
      <c r="I997" s="341" t="n"/>
      <c r="J997" s="322" t="n"/>
      <c r="K997" s="357" t="n"/>
      <c r="L997" s="294" t="n"/>
      <c r="M997" s="294" t="n"/>
      <c r="N997" s="294" t="n"/>
      <c r="O997" s="298" t="n"/>
      <c r="P997" s="300" t="n"/>
      <c r="Q997" s="300" t="n"/>
      <c r="R997" s="268" t="n"/>
      <c r="S997" s="317" t="n"/>
      <c r="T997" s="314" t="n"/>
      <c r="U997" s="317" t="n"/>
      <c r="V997" s="268" t="n"/>
      <c r="W997" s="341" t="n"/>
      <c r="X997" s="291" t="n"/>
      <c r="Y997" s="114" t="n"/>
    </row>
    <row r="998">
      <c r="C998" s="320" t="n"/>
      <c r="D998" s="313" t="n"/>
      <c r="E998" s="291" t="n"/>
      <c r="F998" s="294" t="n"/>
      <c r="G998" s="295" t="n"/>
      <c r="H998" s="356" t="n"/>
      <c r="I998" s="341" t="n"/>
      <c r="J998" s="322" t="n"/>
      <c r="K998" s="357" t="n"/>
      <c r="L998" s="294" t="n"/>
      <c r="M998" s="294" t="n"/>
      <c r="N998" s="294" t="n"/>
      <c r="O998" s="298" t="n"/>
      <c r="P998" s="300" t="n"/>
      <c r="Q998" s="300" t="n"/>
      <c r="R998" s="268" t="n"/>
      <c r="S998" s="317" t="n"/>
      <c r="T998" s="314" t="n"/>
      <c r="U998" s="317" t="n"/>
      <c r="V998" s="268" t="n"/>
      <c r="W998" s="341" t="n"/>
      <c r="X998" s="291" t="n"/>
      <c r="Y998" s="114" t="n"/>
    </row>
    <row r="999">
      <c r="C999" s="320" t="n"/>
      <c r="D999" s="313" t="n"/>
      <c r="E999" s="291" t="n"/>
      <c r="F999" s="294" t="n"/>
      <c r="G999" s="295" t="n"/>
      <c r="H999" s="356" t="n"/>
      <c r="I999" s="341" t="n"/>
      <c r="J999" s="322" t="n"/>
      <c r="K999" s="357" t="n"/>
      <c r="L999" s="294" t="n"/>
      <c r="M999" s="294" t="n"/>
      <c r="N999" s="294" t="n"/>
      <c r="O999" s="298" t="n"/>
      <c r="P999" s="300" t="n"/>
      <c r="Q999" s="300" t="n"/>
      <c r="R999" s="268" t="n"/>
      <c r="S999" s="317" t="n"/>
      <c r="T999" s="314" t="n"/>
      <c r="U999" s="317" t="n"/>
      <c r="V999" s="268" t="n"/>
      <c r="W999" s="341" t="n"/>
      <c r="X999" s="291" t="n"/>
      <c r="Y999" s="114" t="n"/>
    </row>
    <row r="1000">
      <c r="C1000" s="320" t="n"/>
      <c r="D1000" s="313" t="n"/>
      <c r="E1000" s="291" t="n"/>
      <c r="F1000" s="294" t="n"/>
      <c r="G1000" s="295" t="n"/>
      <c r="H1000" s="356" t="n"/>
      <c r="I1000" s="341" t="n"/>
      <c r="J1000" s="322" t="n"/>
      <c r="K1000" s="357" t="n"/>
      <c r="L1000" s="294" t="n"/>
      <c r="M1000" s="294" t="n"/>
      <c r="N1000" s="294" t="n"/>
      <c r="O1000" s="298" t="n"/>
      <c r="P1000" s="300" t="n"/>
      <c r="Q1000" s="300" t="n"/>
      <c r="R1000" s="268" t="n"/>
      <c r="S1000" s="317" t="n"/>
      <c r="T1000" s="314" t="n"/>
      <c r="U1000" s="317" t="n"/>
      <c r="V1000" s="268" t="n"/>
      <c r="W1000" s="341" t="n"/>
      <c r="X1000" s="291" t="n"/>
      <c r="Y1000" s="114" t="n"/>
    </row>
    <row r="1001">
      <c r="C1001" s="320" t="n"/>
      <c r="D1001" s="313" t="n"/>
      <c r="E1001" s="291" t="n"/>
      <c r="F1001" s="294" t="n"/>
      <c r="G1001" s="295" t="n"/>
      <c r="H1001" s="356" t="n"/>
      <c r="I1001" s="341" t="n"/>
      <c r="J1001" s="322" t="n"/>
      <c r="K1001" s="357" t="n"/>
      <c r="L1001" s="294" t="n"/>
      <c r="M1001" s="294" t="n"/>
      <c r="N1001" s="294" t="n"/>
      <c r="O1001" s="298" t="n"/>
      <c r="P1001" s="300" t="n"/>
      <c r="Q1001" s="300" t="n"/>
      <c r="R1001" s="268" t="n"/>
      <c r="S1001" s="317" t="n"/>
      <c r="T1001" s="314" t="n"/>
      <c r="U1001" s="317" t="n"/>
      <c r="V1001" s="268" t="n"/>
      <c r="W1001" s="341" t="n"/>
      <c r="X1001" s="291" t="n"/>
      <c r="Y1001" s="114" t="n"/>
    </row>
    <row r="1002">
      <c r="C1002" s="320" t="n"/>
      <c r="D1002" s="313" t="n"/>
      <c r="E1002" s="291" t="n"/>
      <c r="F1002" s="294" t="n"/>
      <c r="G1002" s="295" t="n"/>
      <c r="H1002" s="356" t="n"/>
      <c r="I1002" s="341" t="n"/>
      <c r="J1002" s="322" t="n"/>
      <c r="K1002" s="357" t="n"/>
      <c r="L1002" s="294" t="n"/>
      <c r="M1002" s="294" t="n"/>
      <c r="N1002" s="294" t="n"/>
      <c r="O1002" s="298" t="n"/>
      <c r="P1002" s="300" t="n"/>
      <c r="Q1002" s="300" t="n"/>
      <c r="R1002" s="268" t="n"/>
      <c r="S1002" s="317" t="n"/>
      <c r="T1002" s="314" t="n"/>
      <c r="U1002" s="317" t="n"/>
      <c r="V1002" s="268" t="n"/>
      <c r="W1002" s="341" t="n"/>
      <c r="X1002" s="291" t="n"/>
      <c r="Y1002" s="114" t="n"/>
    </row>
    <row r="1003">
      <c r="C1003" s="320" t="n"/>
      <c r="D1003" s="313" t="n"/>
      <c r="E1003" s="291" t="n"/>
      <c r="F1003" s="294" t="n"/>
      <c r="G1003" s="295" t="n"/>
      <c r="H1003" s="356" t="n"/>
      <c r="I1003" s="341" t="n"/>
      <c r="J1003" s="322" t="n"/>
      <c r="K1003" s="357" t="n"/>
      <c r="L1003" s="294" t="n"/>
      <c r="M1003" s="294" t="n"/>
      <c r="N1003" s="294" t="n"/>
      <c r="O1003" s="298" t="n"/>
      <c r="P1003" s="300" t="n"/>
      <c r="Q1003" s="300" t="n"/>
      <c r="R1003" s="268" t="n"/>
      <c r="S1003" s="317" t="n"/>
      <c r="T1003" s="314" t="n"/>
      <c r="U1003" s="317" t="n"/>
      <c r="V1003" s="268" t="n"/>
      <c r="W1003" s="341" t="n"/>
      <c r="X1003" s="291" t="n"/>
      <c r="Y1003" s="114" t="n"/>
    </row>
    <row r="1004">
      <c r="C1004" s="320" t="n"/>
      <c r="D1004" s="313" t="n"/>
      <c r="E1004" s="291" t="n"/>
      <c r="F1004" s="294" t="n"/>
      <c r="G1004" s="295" t="n"/>
      <c r="H1004" s="356" t="n"/>
      <c r="I1004" s="341" t="n"/>
      <c r="J1004" s="322" t="n"/>
      <c r="K1004" s="357" t="n"/>
      <c r="L1004" s="294" t="n"/>
      <c r="M1004" s="294" t="n"/>
      <c r="N1004" s="294" t="n"/>
      <c r="O1004" s="298" t="n"/>
      <c r="P1004" s="300" t="n"/>
      <c r="Q1004" s="300" t="n"/>
      <c r="R1004" s="268" t="n"/>
      <c r="S1004" s="317" t="n"/>
      <c r="T1004" s="314" t="n"/>
      <c r="U1004" s="317" t="n"/>
      <c r="V1004" s="268" t="n"/>
      <c r="W1004" s="341" t="n"/>
      <c r="X1004" s="291" t="n"/>
      <c r="Y1004" s="114" t="n"/>
    </row>
    <row r="1005">
      <c r="C1005" s="320" t="n"/>
      <c r="D1005" s="313" t="n"/>
      <c r="E1005" s="291" t="n"/>
      <c r="F1005" s="294" t="n"/>
      <c r="G1005" s="295" t="n"/>
      <c r="H1005" s="356" t="n"/>
      <c r="I1005" s="341" t="n"/>
      <c r="J1005" s="322" t="n"/>
      <c r="K1005" s="357" t="n"/>
      <c r="L1005" s="294" t="n"/>
      <c r="M1005" s="294" t="n"/>
      <c r="N1005" s="294" t="n"/>
      <c r="O1005" s="298" t="n"/>
      <c r="P1005" s="300" t="n"/>
      <c r="Q1005" s="300" t="n"/>
      <c r="R1005" s="268" t="n"/>
      <c r="S1005" s="317" t="n"/>
      <c r="T1005" s="314" t="n"/>
      <c r="U1005" s="317" t="n"/>
      <c r="V1005" s="268" t="n"/>
      <c r="W1005" s="341" t="n"/>
      <c r="X1005" s="291" t="n"/>
      <c r="Y1005" s="114" t="n"/>
    </row>
    <row r="1006">
      <c r="C1006" s="320" t="n"/>
      <c r="D1006" s="313" t="n"/>
      <c r="E1006" s="291" t="n"/>
      <c r="F1006" s="294" t="n"/>
      <c r="G1006" s="295" t="n"/>
      <c r="H1006" s="356" t="n"/>
      <c r="I1006" s="341" t="n"/>
      <c r="J1006" s="322" t="n"/>
      <c r="K1006" s="357" t="n"/>
      <c r="L1006" s="294" t="n"/>
      <c r="M1006" s="294" t="n"/>
      <c r="N1006" s="294" t="n"/>
      <c r="O1006" s="298" t="n"/>
      <c r="P1006" s="300" t="n"/>
      <c r="Q1006" s="300" t="n"/>
      <c r="R1006" s="268" t="n"/>
      <c r="S1006" s="317" t="n"/>
      <c r="T1006" s="314" t="n"/>
      <c r="U1006" s="317" t="n"/>
      <c r="V1006" s="268" t="n"/>
      <c r="W1006" s="341" t="n"/>
      <c r="X1006" s="291" t="n"/>
      <c r="Y1006" s="114" t="n"/>
    </row>
    <row r="1007">
      <c r="C1007" s="320" t="n"/>
      <c r="D1007" s="313" t="n"/>
      <c r="E1007" s="291" t="n"/>
      <c r="F1007" s="294" t="n"/>
      <c r="G1007" s="295" t="n"/>
      <c r="H1007" s="356" t="n"/>
      <c r="I1007" s="341" t="n"/>
      <c r="J1007" s="322" t="n"/>
      <c r="K1007" s="357" t="n"/>
      <c r="L1007" s="294" t="n"/>
      <c r="M1007" s="294" t="n"/>
      <c r="N1007" s="294" t="n"/>
      <c r="O1007" s="298" t="n"/>
      <c r="P1007" s="300" t="n"/>
      <c r="Q1007" s="300" t="n"/>
      <c r="R1007" s="268" t="n"/>
      <c r="S1007" s="317" t="n"/>
      <c r="T1007" s="314" t="n"/>
      <c r="U1007" s="317" t="n"/>
      <c r="V1007" s="268" t="n"/>
      <c r="W1007" s="341" t="n"/>
      <c r="X1007" s="291" t="n"/>
      <c r="Y1007" s="114" t="n"/>
    </row>
    <row r="1008">
      <c r="C1008" s="320" t="n"/>
      <c r="D1008" s="313" t="n"/>
      <c r="E1008" s="291" t="n"/>
      <c r="F1008" s="294" t="n"/>
      <c r="G1008" s="295" t="n"/>
      <c r="H1008" s="356" t="n"/>
      <c r="I1008" s="341" t="n"/>
      <c r="J1008" s="322" t="n"/>
      <c r="K1008" s="357" t="n"/>
      <c r="L1008" s="294" t="n"/>
      <c r="M1008" s="294" t="n"/>
      <c r="N1008" s="294" t="n"/>
      <c r="O1008" s="298" t="n"/>
      <c r="P1008" s="300" t="n"/>
      <c r="Q1008" s="300" t="n"/>
      <c r="R1008" s="268" t="n"/>
      <c r="S1008" s="317" t="n"/>
      <c r="T1008" s="314" t="n"/>
      <c r="U1008" s="317" t="n"/>
      <c r="V1008" s="268" t="n"/>
      <c r="W1008" s="341" t="n"/>
      <c r="X1008" s="291" t="n"/>
      <c r="Y1008" s="114" t="n"/>
    </row>
    <row r="1009">
      <c r="C1009" s="320" t="n"/>
      <c r="D1009" s="313" t="n"/>
      <c r="E1009" s="291" t="n"/>
      <c r="F1009" s="294" t="n"/>
      <c r="G1009" s="295" t="n"/>
      <c r="H1009" s="356" t="n"/>
      <c r="I1009" s="341" t="n"/>
      <c r="J1009" s="322" t="n"/>
      <c r="K1009" s="357" t="n"/>
      <c r="L1009" s="294" t="n"/>
      <c r="M1009" s="294" t="n"/>
      <c r="N1009" s="294" t="n"/>
      <c r="O1009" s="298" t="n"/>
      <c r="P1009" s="300" t="n"/>
      <c r="Q1009" s="300" t="n"/>
      <c r="R1009" s="268" t="n"/>
      <c r="S1009" s="317" t="n"/>
      <c r="T1009" s="314" t="n"/>
      <c r="U1009" s="317" t="n"/>
      <c r="V1009" s="268" t="n"/>
      <c r="W1009" s="341" t="n"/>
      <c r="X1009" s="291" t="n"/>
      <c r="Y1009" s="114" t="n"/>
    </row>
    <row r="1010">
      <c r="C1010" s="320" t="n"/>
      <c r="D1010" s="313" t="n"/>
      <c r="E1010" s="291" t="n"/>
      <c r="F1010" s="294" t="n"/>
      <c r="G1010" s="295" t="n"/>
      <c r="H1010" s="356" t="n"/>
      <c r="I1010" s="341" t="n"/>
      <c r="J1010" s="322" t="n"/>
      <c r="K1010" s="357" t="n"/>
      <c r="L1010" s="294" t="n"/>
      <c r="M1010" s="294" t="n"/>
      <c r="N1010" s="294" t="n"/>
      <c r="O1010" s="298" t="n"/>
      <c r="P1010" s="300" t="n"/>
      <c r="Q1010" s="300" t="n"/>
      <c r="R1010" s="268" t="n"/>
      <c r="S1010" s="317" t="n"/>
      <c r="T1010" s="314" t="n"/>
      <c r="U1010" s="317" t="n"/>
      <c r="V1010" s="268" t="n"/>
      <c r="W1010" s="341" t="n"/>
      <c r="X1010" s="291" t="n"/>
      <c r="Y1010" s="114" t="n"/>
    </row>
    <row r="1011">
      <c r="C1011" s="320" t="n"/>
      <c r="D1011" s="313" t="n"/>
      <c r="E1011" s="291" t="n"/>
      <c r="F1011" s="294" t="n"/>
      <c r="G1011" s="295" t="n"/>
      <c r="H1011" s="356" t="n"/>
      <c r="I1011" s="341" t="n"/>
      <c r="J1011" s="322" t="n"/>
      <c r="K1011" s="357" t="n"/>
      <c r="L1011" s="294" t="n"/>
      <c r="M1011" s="294" t="n"/>
      <c r="N1011" s="294" t="n"/>
      <c r="O1011" s="298" t="n"/>
      <c r="P1011" s="300" t="n"/>
      <c r="Q1011" s="300" t="n"/>
      <c r="R1011" s="268" t="n"/>
      <c r="S1011" s="317" t="n"/>
      <c r="T1011" s="314" t="n"/>
      <c r="U1011" s="317" t="n"/>
      <c r="V1011" s="268" t="n"/>
      <c r="W1011" s="341" t="n"/>
      <c r="X1011" s="291" t="n"/>
      <c r="Y1011" s="114" t="n"/>
    </row>
    <row r="1012">
      <c r="C1012" s="320" t="n"/>
      <c r="D1012" s="313" t="n"/>
      <c r="E1012" s="291" t="n"/>
      <c r="F1012" s="294" t="n"/>
      <c r="G1012" s="295" t="n"/>
      <c r="H1012" s="356" t="n"/>
      <c r="I1012" s="341" t="n"/>
      <c r="J1012" s="322" t="n"/>
      <c r="K1012" s="357" t="n"/>
      <c r="L1012" s="294" t="n"/>
      <c r="M1012" s="294" t="n"/>
      <c r="N1012" s="294" t="n"/>
      <c r="O1012" s="298" t="n"/>
      <c r="P1012" s="300" t="n"/>
      <c r="Q1012" s="300" t="n"/>
      <c r="R1012" s="268" t="n"/>
      <c r="S1012" s="317" t="n"/>
      <c r="T1012" s="314" t="n"/>
      <c r="U1012" s="317" t="n"/>
      <c r="V1012" s="268" t="n"/>
      <c r="W1012" s="341" t="n"/>
      <c r="X1012" s="291" t="n"/>
      <c r="Y1012" s="114" t="n"/>
    </row>
    <row r="1013">
      <c r="C1013" s="320" t="n"/>
      <c r="D1013" s="313" t="n"/>
      <c r="E1013" s="291" t="n"/>
      <c r="F1013" s="294" t="n"/>
      <c r="G1013" s="295" t="n"/>
      <c r="H1013" s="356" t="n"/>
      <c r="I1013" s="341" t="n"/>
      <c r="J1013" s="322" t="n"/>
      <c r="K1013" s="357" t="n"/>
      <c r="L1013" s="294" t="n"/>
      <c r="M1013" s="294" t="n"/>
      <c r="N1013" s="294" t="n"/>
      <c r="O1013" s="298" t="n"/>
      <c r="P1013" s="300" t="n"/>
      <c r="Q1013" s="300" t="n"/>
      <c r="R1013" s="268" t="n"/>
      <c r="S1013" s="317" t="n"/>
      <c r="T1013" s="314" t="n"/>
      <c r="U1013" s="317" t="n"/>
      <c r="V1013" s="268" t="n"/>
      <c r="W1013" s="341" t="n"/>
      <c r="X1013" s="291" t="n"/>
      <c r="Y1013" s="114" t="n"/>
    </row>
    <row r="1014">
      <c r="C1014" s="320" t="n"/>
      <c r="D1014" s="313" t="n"/>
      <c r="E1014" s="291" t="n"/>
      <c r="F1014" s="294" t="n"/>
      <c r="G1014" s="295" t="n"/>
      <c r="H1014" s="356" t="n"/>
      <c r="I1014" s="341" t="n"/>
      <c r="J1014" s="322" t="n"/>
      <c r="K1014" s="357" t="n"/>
      <c r="L1014" s="294" t="n"/>
      <c r="M1014" s="294" t="n"/>
      <c r="N1014" s="294" t="n"/>
      <c r="O1014" s="298" t="n"/>
      <c r="P1014" s="300" t="n"/>
      <c r="Q1014" s="300" t="n"/>
      <c r="R1014" s="268" t="n"/>
      <c r="S1014" s="317" t="n"/>
      <c r="T1014" s="314" t="n"/>
      <c r="U1014" s="317" t="n"/>
      <c r="V1014" s="268" t="n"/>
      <c r="W1014" s="341" t="n"/>
      <c r="X1014" s="291" t="n"/>
      <c r="Y1014" s="114" t="n"/>
    </row>
    <row r="1015">
      <c r="C1015" s="320" t="n"/>
      <c r="D1015" s="313" t="n"/>
      <c r="E1015" s="291" t="n"/>
      <c r="F1015" s="294" t="n"/>
      <c r="G1015" s="295" t="n"/>
      <c r="H1015" s="356" t="n"/>
      <c r="I1015" s="341" t="n"/>
      <c r="J1015" s="322" t="n"/>
      <c r="K1015" s="357" t="n"/>
      <c r="L1015" s="294" t="n"/>
      <c r="M1015" s="294" t="n"/>
      <c r="N1015" s="294" t="n"/>
      <c r="O1015" s="298" t="n"/>
      <c r="P1015" s="300" t="n"/>
      <c r="Q1015" s="300" t="n"/>
      <c r="R1015" s="268" t="n"/>
      <c r="S1015" s="317" t="n"/>
      <c r="T1015" s="314" t="n"/>
      <c r="U1015" s="317" t="n"/>
      <c r="V1015" s="268" t="n"/>
      <c r="W1015" s="341" t="n"/>
      <c r="X1015" s="291" t="n"/>
      <c r="Y1015" s="114" t="n"/>
    </row>
    <row r="1016">
      <c r="C1016" s="320" t="n"/>
      <c r="D1016" s="313" t="n"/>
      <c r="E1016" s="291" t="n"/>
      <c r="F1016" s="294" t="n"/>
      <c r="G1016" s="295" t="n"/>
      <c r="H1016" s="356" t="n"/>
      <c r="I1016" s="341" t="n"/>
      <c r="J1016" s="322" t="n"/>
      <c r="K1016" s="357" t="n"/>
      <c r="L1016" s="294" t="n"/>
      <c r="M1016" s="294" t="n"/>
      <c r="N1016" s="294" t="n"/>
      <c r="O1016" s="298" t="n"/>
      <c r="P1016" s="300" t="n"/>
      <c r="Q1016" s="300" t="n"/>
      <c r="R1016" s="268" t="n"/>
      <c r="S1016" s="317" t="n"/>
      <c r="T1016" s="314" t="n"/>
      <c r="U1016" s="317" t="n"/>
      <c r="V1016" s="268" t="n"/>
      <c r="W1016" s="341" t="n"/>
      <c r="X1016" s="291" t="n"/>
      <c r="Y1016" s="114" t="n"/>
    </row>
    <row r="1017">
      <c r="C1017" s="320" t="n"/>
      <c r="D1017" s="313" t="n"/>
      <c r="E1017" s="291" t="n"/>
      <c r="F1017" s="294" t="n"/>
      <c r="G1017" s="295" t="n"/>
      <c r="H1017" s="356" t="n"/>
      <c r="I1017" s="341" t="n"/>
      <c r="J1017" s="322" t="n"/>
      <c r="K1017" s="357" t="n"/>
      <c r="L1017" s="294" t="n"/>
      <c r="M1017" s="294" t="n"/>
      <c r="N1017" s="294" t="n"/>
      <c r="O1017" s="298" t="n"/>
      <c r="P1017" s="300" t="n"/>
      <c r="Q1017" s="300" t="n"/>
      <c r="R1017" s="268" t="n"/>
      <c r="S1017" s="317" t="n"/>
      <c r="T1017" s="314" t="n"/>
      <c r="U1017" s="317" t="n"/>
      <c r="V1017" s="268" t="n"/>
      <c r="W1017" s="341" t="n"/>
      <c r="X1017" s="291" t="n"/>
      <c r="Y1017" s="114" t="n"/>
    </row>
    <row r="1018">
      <c r="C1018" s="320" t="n"/>
      <c r="D1018" s="313" t="n"/>
      <c r="E1018" s="291" t="n"/>
      <c r="F1018" s="294" t="n"/>
      <c r="G1018" s="295" t="n"/>
      <c r="H1018" s="356" t="n"/>
      <c r="I1018" s="341" t="n"/>
      <c r="J1018" s="322" t="n"/>
      <c r="K1018" s="357" t="n"/>
      <c r="L1018" s="294" t="n"/>
      <c r="M1018" s="294" t="n"/>
      <c r="N1018" s="294" t="n"/>
      <c r="O1018" s="298" t="n"/>
      <c r="P1018" s="300" t="n"/>
      <c r="Q1018" s="300" t="n"/>
      <c r="R1018" s="268" t="n"/>
      <c r="S1018" s="317" t="n"/>
      <c r="T1018" s="314" t="n"/>
      <c r="U1018" s="317" t="n"/>
      <c r="V1018" s="268" t="n"/>
      <c r="W1018" s="341" t="n"/>
      <c r="X1018" s="291" t="n"/>
      <c r="Y1018" s="114" t="n"/>
    </row>
    <row r="1019">
      <c r="C1019" s="320" t="n"/>
      <c r="D1019" s="313" t="n"/>
      <c r="E1019" s="291" t="n"/>
      <c r="F1019" s="294" t="n"/>
      <c r="G1019" s="295" t="n"/>
      <c r="H1019" s="356" t="n"/>
      <c r="I1019" s="341" t="n"/>
      <c r="J1019" s="322" t="n"/>
      <c r="K1019" s="357" t="n"/>
      <c r="L1019" s="294" t="n"/>
      <c r="M1019" s="294" t="n"/>
      <c r="N1019" s="294" t="n"/>
      <c r="O1019" s="298" t="n"/>
      <c r="P1019" s="300" t="n"/>
      <c r="Q1019" s="300" t="n"/>
      <c r="R1019" s="268" t="n"/>
      <c r="S1019" s="317" t="n"/>
      <c r="T1019" s="314" t="n"/>
      <c r="U1019" s="317" t="n"/>
      <c r="V1019" s="268" t="n"/>
      <c r="W1019" s="341" t="n"/>
      <c r="X1019" s="291" t="n"/>
      <c r="Y1019" s="114" t="n"/>
    </row>
    <row r="1020">
      <c r="C1020" s="320" t="n"/>
      <c r="D1020" s="313" t="n"/>
      <c r="E1020" s="291" t="n"/>
      <c r="F1020" s="294" t="n"/>
      <c r="G1020" s="295" t="n"/>
      <c r="H1020" s="356" t="n"/>
      <c r="I1020" s="341" t="n"/>
      <c r="J1020" s="322" t="n"/>
      <c r="K1020" s="357" t="n"/>
      <c r="L1020" s="294" t="n"/>
      <c r="M1020" s="294" t="n"/>
      <c r="N1020" s="294" t="n"/>
      <c r="O1020" s="298" t="n"/>
      <c r="P1020" s="300" t="n"/>
      <c r="Q1020" s="300" t="n"/>
      <c r="R1020" s="268" t="n"/>
      <c r="S1020" s="317" t="n"/>
      <c r="T1020" s="314" t="n"/>
      <c r="U1020" s="317" t="n"/>
      <c r="V1020" s="268" t="n"/>
      <c r="W1020" s="341" t="n"/>
      <c r="X1020" s="291" t="n"/>
      <c r="Y1020" s="114" t="n"/>
    </row>
    <row r="1021">
      <c r="C1021" s="320" t="n"/>
      <c r="D1021" s="313" t="n"/>
      <c r="E1021" s="291" t="n"/>
      <c r="F1021" s="294" t="n"/>
      <c r="G1021" s="295" t="n"/>
      <c r="H1021" s="356" t="n"/>
      <c r="I1021" s="341" t="n"/>
      <c r="J1021" s="322" t="n"/>
      <c r="K1021" s="357" t="n"/>
      <c r="L1021" s="294" t="n"/>
      <c r="M1021" s="294" t="n"/>
      <c r="N1021" s="294" t="n"/>
      <c r="O1021" s="298" t="n"/>
      <c r="P1021" s="300" t="n"/>
      <c r="Q1021" s="300" t="n"/>
      <c r="R1021" s="268" t="n"/>
      <c r="S1021" s="317" t="n"/>
      <c r="T1021" s="314" t="n"/>
      <c r="U1021" s="317" t="n"/>
      <c r="V1021" s="268" t="n"/>
      <c r="W1021" s="341" t="n"/>
      <c r="X1021" s="291" t="n"/>
      <c r="Y1021" s="114" t="n"/>
    </row>
    <row r="1022">
      <c r="C1022" s="320" t="n"/>
      <c r="D1022" s="313" t="n"/>
      <c r="E1022" s="291" t="n"/>
      <c r="F1022" s="294" t="n"/>
      <c r="G1022" s="295" t="n"/>
      <c r="H1022" s="356" t="n"/>
      <c r="I1022" s="341" t="n"/>
      <c r="J1022" s="322" t="n"/>
      <c r="K1022" s="357" t="n"/>
      <c r="L1022" s="294" t="n"/>
      <c r="M1022" s="294" t="n"/>
      <c r="N1022" s="294" t="n"/>
      <c r="O1022" s="298" t="n"/>
      <c r="P1022" s="300" t="n"/>
      <c r="Q1022" s="300" t="n"/>
      <c r="R1022" s="268" t="n"/>
      <c r="S1022" s="317" t="n"/>
      <c r="T1022" s="314" t="n"/>
      <c r="U1022" s="317" t="n"/>
      <c r="V1022" s="268" t="n"/>
      <c r="W1022" s="341" t="n"/>
      <c r="X1022" s="291" t="n"/>
      <c r="Y1022" s="114" t="n"/>
    </row>
    <row r="1023">
      <c r="C1023" s="320" t="n"/>
      <c r="D1023" s="313" t="n"/>
      <c r="E1023" s="291" t="n"/>
      <c r="F1023" s="294" t="n"/>
      <c r="G1023" s="295" t="n"/>
      <c r="H1023" s="356" t="n"/>
      <c r="I1023" s="341" t="n"/>
      <c r="J1023" s="322" t="n"/>
      <c r="K1023" s="357" t="n"/>
      <c r="L1023" s="294" t="n"/>
      <c r="M1023" s="294" t="n"/>
      <c r="N1023" s="294" t="n"/>
      <c r="O1023" s="298" t="n"/>
      <c r="P1023" s="300" t="n"/>
      <c r="Q1023" s="300" t="n"/>
      <c r="R1023" s="268" t="n"/>
      <c r="S1023" s="317" t="n"/>
      <c r="T1023" s="314" t="n"/>
      <c r="U1023" s="317" t="n"/>
      <c r="V1023" s="268" t="n"/>
      <c r="W1023" s="341" t="n"/>
      <c r="X1023" s="291" t="n"/>
      <c r="Y1023" s="114" t="n"/>
    </row>
    <row r="1024">
      <c r="C1024" s="320" t="n"/>
      <c r="D1024" s="313" t="n"/>
      <c r="E1024" s="291" t="n"/>
      <c r="F1024" s="294" t="n"/>
      <c r="G1024" s="295" t="n"/>
      <c r="H1024" s="356" t="n"/>
      <c r="I1024" s="341" t="n"/>
      <c r="J1024" s="322" t="n"/>
      <c r="K1024" s="357" t="n"/>
      <c r="L1024" s="294" t="n"/>
      <c r="M1024" s="294" t="n"/>
      <c r="N1024" s="294" t="n"/>
      <c r="O1024" s="298" t="n"/>
      <c r="P1024" s="300" t="n"/>
      <c r="Q1024" s="300" t="n"/>
      <c r="R1024" s="268" t="n"/>
      <c r="S1024" s="317" t="n"/>
      <c r="T1024" s="314" t="n"/>
      <c r="U1024" s="317" t="n"/>
      <c r="V1024" s="268" t="n"/>
      <c r="W1024" s="341" t="n"/>
      <c r="X1024" s="291" t="n"/>
      <c r="Y1024" s="114" t="n"/>
    </row>
    <row r="1025">
      <c r="C1025" s="320" t="n"/>
      <c r="D1025" s="313" t="n"/>
      <c r="E1025" s="291" t="n"/>
      <c r="F1025" s="294" t="n"/>
      <c r="G1025" s="295" t="n"/>
      <c r="H1025" s="356" t="n"/>
      <c r="I1025" s="341" t="n"/>
      <c r="J1025" s="322" t="n"/>
      <c r="K1025" s="357" t="n"/>
      <c r="L1025" s="294" t="n"/>
      <c r="M1025" s="294" t="n"/>
      <c r="N1025" s="294" t="n"/>
      <c r="O1025" s="298" t="n"/>
      <c r="P1025" s="300" t="n"/>
      <c r="Q1025" s="300" t="n"/>
      <c r="R1025" s="268" t="n"/>
      <c r="S1025" s="317" t="n"/>
      <c r="T1025" s="314" t="n"/>
      <c r="U1025" s="317" t="n"/>
      <c r="V1025" s="268" t="n"/>
      <c r="W1025" s="341" t="n"/>
      <c r="X1025" s="291" t="n"/>
      <c r="Y1025" s="114" t="n"/>
    </row>
    <row r="1026">
      <c r="C1026" s="320" t="n"/>
      <c r="D1026" s="313" t="n"/>
      <c r="E1026" s="291" t="n"/>
      <c r="F1026" s="294" t="n"/>
      <c r="G1026" s="295" t="n"/>
      <c r="H1026" s="356" t="n"/>
      <c r="I1026" s="341" t="n"/>
      <c r="J1026" s="322" t="n"/>
      <c r="K1026" s="357" t="n"/>
      <c r="L1026" s="294" t="n"/>
      <c r="M1026" s="294" t="n"/>
      <c r="N1026" s="294" t="n"/>
      <c r="O1026" s="298" t="n"/>
      <c r="P1026" s="300" t="n"/>
      <c r="Q1026" s="300" t="n"/>
      <c r="R1026" s="268" t="n"/>
      <c r="S1026" s="317" t="n"/>
      <c r="T1026" s="314" t="n"/>
      <c r="U1026" s="317" t="n"/>
      <c r="V1026" s="268" t="n"/>
      <c r="W1026" s="341" t="n"/>
      <c r="X1026" s="291" t="n"/>
      <c r="Y1026" s="114" t="n"/>
    </row>
    <row r="1027">
      <c r="C1027" s="320" t="n"/>
      <c r="D1027" s="313" t="n"/>
      <c r="E1027" s="291" t="n"/>
      <c r="F1027" s="294" t="n"/>
      <c r="G1027" s="295" t="n"/>
      <c r="H1027" s="356" t="n"/>
      <c r="I1027" s="341" t="n"/>
      <c r="J1027" s="322" t="n"/>
      <c r="K1027" s="357" t="n"/>
      <c r="L1027" s="294" t="n"/>
      <c r="M1027" s="294" t="n"/>
      <c r="N1027" s="294" t="n"/>
      <c r="O1027" s="298" t="n"/>
      <c r="P1027" s="300" t="n"/>
      <c r="Q1027" s="300" t="n"/>
      <c r="R1027" s="268" t="n"/>
      <c r="S1027" s="317" t="n"/>
      <c r="T1027" s="314" t="n"/>
      <c r="U1027" s="317" t="n"/>
      <c r="V1027" s="268" t="n"/>
      <c r="W1027" s="341" t="n"/>
      <c r="X1027" s="291" t="n"/>
      <c r="Y1027" s="114" t="n"/>
    </row>
    <row r="1028">
      <c r="C1028" s="320" t="n"/>
      <c r="D1028" s="313" t="n"/>
      <c r="E1028" s="291" t="n"/>
      <c r="F1028" s="294" t="n"/>
      <c r="G1028" s="295" t="n"/>
      <c r="H1028" s="356" t="n"/>
      <c r="I1028" s="341" t="n"/>
      <c r="J1028" s="322" t="n"/>
      <c r="K1028" s="357" t="n"/>
      <c r="L1028" s="294" t="n"/>
      <c r="M1028" s="294" t="n"/>
      <c r="N1028" s="294" t="n"/>
      <c r="O1028" s="298" t="n"/>
      <c r="P1028" s="300" t="n"/>
      <c r="Q1028" s="300" t="n"/>
      <c r="R1028" s="268" t="n"/>
      <c r="S1028" s="317" t="n"/>
      <c r="T1028" s="314" t="n"/>
      <c r="U1028" s="317" t="n"/>
      <c r="V1028" s="268" t="n"/>
      <c r="W1028" s="341" t="n"/>
      <c r="X1028" s="291" t="n"/>
      <c r="Y1028" s="114" t="n"/>
    </row>
    <row r="1029">
      <c r="C1029" s="320" t="n"/>
      <c r="D1029" s="313" t="n"/>
      <c r="E1029" s="291" t="n"/>
      <c r="F1029" s="294" t="n"/>
      <c r="G1029" s="295" t="n"/>
      <c r="H1029" s="356" t="n"/>
      <c r="I1029" s="341" t="n"/>
      <c r="J1029" s="322" t="n"/>
      <c r="K1029" s="357" t="n"/>
      <c r="L1029" s="294" t="n"/>
      <c r="M1029" s="294" t="n"/>
      <c r="N1029" s="294" t="n"/>
      <c r="O1029" s="298" t="n"/>
      <c r="P1029" s="300" t="n"/>
      <c r="Q1029" s="300" t="n"/>
      <c r="R1029" s="268" t="n"/>
      <c r="S1029" s="317" t="n"/>
      <c r="T1029" s="314" t="n"/>
      <c r="U1029" s="317" t="n"/>
      <c r="V1029" s="268" t="n"/>
      <c r="W1029" s="341" t="n"/>
      <c r="X1029" s="291" t="n"/>
      <c r="Y1029" s="114" t="n"/>
    </row>
    <row r="1030">
      <c r="C1030" s="320" t="n"/>
      <c r="D1030" s="313" t="n"/>
      <c r="E1030" s="291" t="n"/>
      <c r="F1030" s="294" t="n"/>
      <c r="G1030" s="295" t="n"/>
      <c r="H1030" s="356" t="n"/>
      <c r="I1030" s="341" t="n"/>
      <c r="J1030" s="322" t="n"/>
      <c r="K1030" s="357" t="n"/>
      <c r="L1030" s="294" t="n"/>
      <c r="M1030" s="294" t="n"/>
      <c r="N1030" s="294" t="n"/>
      <c r="O1030" s="298" t="n"/>
      <c r="P1030" s="300" t="n"/>
      <c r="Q1030" s="300" t="n"/>
      <c r="R1030" s="268" t="n"/>
      <c r="S1030" s="317" t="n"/>
      <c r="T1030" s="314" t="n"/>
      <c r="U1030" s="317" t="n"/>
      <c r="V1030" s="268" t="n"/>
      <c r="W1030" s="341" t="n"/>
      <c r="X1030" s="291" t="n"/>
      <c r="Y1030" s="114" t="n"/>
    </row>
    <row r="1031">
      <c r="C1031" s="320" t="n"/>
      <c r="D1031" s="313" t="n"/>
      <c r="E1031" s="291" t="n"/>
      <c r="F1031" s="294" t="n"/>
      <c r="G1031" s="295" t="n"/>
      <c r="H1031" s="356" t="n"/>
      <c r="I1031" s="341" t="n"/>
      <c r="J1031" s="322" t="n"/>
      <c r="K1031" s="357" t="n"/>
      <c r="L1031" s="294" t="n"/>
      <c r="M1031" s="294" t="n"/>
      <c r="N1031" s="294" t="n"/>
      <c r="O1031" s="298" t="n"/>
      <c r="P1031" s="300" t="n"/>
      <c r="Q1031" s="300" t="n"/>
      <c r="R1031" s="268" t="n"/>
      <c r="S1031" s="317" t="n"/>
      <c r="T1031" s="314" t="n"/>
      <c r="U1031" s="317" t="n"/>
      <c r="V1031" s="268" t="n"/>
      <c r="W1031" s="341" t="n"/>
      <c r="X1031" s="291" t="n"/>
      <c r="Y1031" s="114" t="n"/>
    </row>
    <row r="1032">
      <c r="C1032" s="320" t="n"/>
      <c r="D1032" s="313" t="n"/>
      <c r="E1032" s="291" t="n"/>
      <c r="F1032" s="294" t="n"/>
      <c r="G1032" s="295" t="n"/>
      <c r="H1032" s="356" t="n"/>
      <c r="I1032" s="341" t="n"/>
      <c r="J1032" s="322" t="n"/>
      <c r="K1032" s="357" t="n"/>
      <c r="L1032" s="294" t="n"/>
      <c r="M1032" s="294" t="n"/>
      <c r="N1032" s="294" t="n"/>
      <c r="O1032" s="298" t="n"/>
      <c r="P1032" s="300" t="n"/>
      <c r="Q1032" s="300" t="n"/>
      <c r="R1032" s="268" t="n"/>
      <c r="S1032" s="317" t="n"/>
      <c r="T1032" s="314" t="n"/>
      <c r="U1032" s="317" t="n"/>
      <c r="V1032" s="268" t="n"/>
      <c r="W1032" s="341" t="n"/>
      <c r="X1032" s="291" t="n"/>
      <c r="Y1032" s="114" t="n"/>
    </row>
    <row r="1033">
      <c r="C1033" s="320" t="n"/>
      <c r="D1033" s="313" t="n"/>
      <c r="E1033" s="291" t="n"/>
      <c r="F1033" s="294" t="n"/>
      <c r="G1033" s="295" t="n"/>
      <c r="H1033" s="356" t="n"/>
      <c r="I1033" s="341" t="n"/>
      <c r="J1033" s="322" t="n"/>
      <c r="K1033" s="357" t="n"/>
      <c r="L1033" s="294" t="n"/>
      <c r="M1033" s="294" t="n"/>
      <c r="N1033" s="294" t="n"/>
      <c r="O1033" s="298" t="n"/>
      <c r="P1033" s="300" t="n"/>
      <c r="Q1033" s="300" t="n"/>
      <c r="R1033" s="268" t="n"/>
      <c r="S1033" s="317" t="n"/>
      <c r="T1033" s="314" t="n"/>
      <c r="U1033" s="317" t="n"/>
      <c r="V1033" s="268" t="n"/>
      <c r="W1033" s="341" t="n"/>
      <c r="X1033" s="291" t="n"/>
      <c r="Y1033" s="114" t="n"/>
    </row>
    <row r="1034">
      <c r="C1034" s="320" t="n"/>
      <c r="D1034" s="313" t="n"/>
      <c r="E1034" s="291" t="n"/>
      <c r="F1034" s="294" t="n"/>
      <c r="G1034" s="295" t="n"/>
      <c r="H1034" s="356" t="n"/>
      <c r="I1034" s="341" t="n"/>
      <c r="J1034" s="322" t="n"/>
      <c r="K1034" s="357" t="n"/>
      <c r="L1034" s="294" t="n"/>
      <c r="M1034" s="294" t="n"/>
      <c r="N1034" s="294" t="n"/>
      <c r="O1034" s="298" t="n"/>
      <c r="P1034" s="300" t="n"/>
      <c r="Q1034" s="300" t="n"/>
      <c r="R1034" s="268" t="n"/>
      <c r="S1034" s="317" t="n"/>
      <c r="T1034" s="314" t="n"/>
      <c r="U1034" s="317" t="n"/>
      <c r="V1034" s="268" t="n"/>
      <c r="W1034" s="341" t="n"/>
      <c r="X1034" s="291" t="n"/>
      <c r="Y1034" s="114" t="n"/>
    </row>
    <row r="1035">
      <c r="C1035" s="320" t="n"/>
      <c r="D1035" s="313" t="n"/>
      <c r="E1035" s="291" t="n"/>
      <c r="F1035" s="294" t="n"/>
      <c r="G1035" s="295" t="n"/>
      <c r="H1035" s="356" t="n"/>
      <c r="I1035" s="341" t="n"/>
      <c r="J1035" s="322" t="n"/>
      <c r="K1035" s="357" t="n"/>
      <c r="L1035" s="294" t="n"/>
      <c r="M1035" s="294" t="n"/>
      <c r="N1035" s="294" t="n"/>
      <c r="O1035" s="298" t="n"/>
      <c r="P1035" s="300" t="n"/>
      <c r="Q1035" s="300" t="n"/>
      <c r="R1035" s="268" t="n"/>
      <c r="S1035" s="317" t="n"/>
      <c r="T1035" s="314" t="n"/>
      <c r="U1035" s="317" t="n"/>
      <c r="V1035" s="268" t="n"/>
      <c r="W1035" s="341" t="n"/>
      <c r="X1035" s="291" t="n"/>
      <c r="Y1035" s="114" t="n"/>
    </row>
    <row r="1036">
      <c r="C1036" s="320" t="n"/>
      <c r="D1036" s="313" t="n"/>
      <c r="E1036" s="291" t="n"/>
      <c r="F1036" s="294" t="n"/>
      <c r="G1036" s="295" t="n"/>
      <c r="H1036" s="356" t="n"/>
      <c r="I1036" s="341" t="n"/>
      <c r="J1036" s="322" t="n"/>
      <c r="K1036" s="357" t="n"/>
      <c r="L1036" s="294" t="n"/>
      <c r="M1036" s="294" t="n"/>
      <c r="N1036" s="294" t="n"/>
      <c r="O1036" s="298" t="n"/>
      <c r="P1036" s="300" t="n"/>
      <c r="Q1036" s="300" t="n"/>
      <c r="R1036" s="268" t="n"/>
      <c r="S1036" s="317" t="n"/>
      <c r="T1036" s="314" t="n"/>
      <c r="U1036" s="317" t="n"/>
      <c r="V1036" s="268" t="n"/>
      <c r="W1036" s="341" t="n"/>
      <c r="X1036" s="291" t="n"/>
      <c r="Y1036" s="114" t="n"/>
    </row>
    <row r="1037">
      <c r="C1037" s="320" t="n"/>
      <c r="D1037" s="313" t="n"/>
      <c r="E1037" s="291" t="n"/>
      <c r="F1037" s="294" t="n"/>
      <c r="G1037" s="295" t="n"/>
      <c r="H1037" s="356" t="n"/>
      <c r="I1037" s="341" t="n"/>
      <c r="J1037" s="322" t="n"/>
      <c r="K1037" s="357" t="n"/>
      <c r="L1037" s="294" t="n"/>
      <c r="M1037" s="294" t="n"/>
      <c r="N1037" s="294" t="n"/>
      <c r="O1037" s="298" t="n"/>
      <c r="P1037" s="300" t="n"/>
      <c r="Q1037" s="300" t="n"/>
      <c r="R1037" s="268" t="n"/>
      <c r="S1037" s="317" t="n"/>
      <c r="T1037" s="314" t="n"/>
      <c r="U1037" s="317" t="n"/>
      <c r="V1037" s="268" t="n"/>
      <c r="W1037" s="341" t="n"/>
      <c r="X1037" s="291" t="n"/>
      <c r="Y1037" s="114" t="n"/>
    </row>
    <row r="1038">
      <c r="C1038" s="320" t="n"/>
      <c r="D1038" s="313" t="n"/>
      <c r="E1038" s="291" t="n"/>
      <c r="F1038" s="294" t="n"/>
      <c r="G1038" s="295" t="n"/>
      <c r="H1038" s="356" t="n"/>
      <c r="I1038" s="341" t="n"/>
      <c r="J1038" s="322" t="n"/>
      <c r="K1038" s="357" t="n"/>
      <c r="L1038" s="294" t="n"/>
      <c r="M1038" s="294" t="n"/>
      <c r="N1038" s="294" t="n"/>
      <c r="O1038" s="298" t="n"/>
      <c r="P1038" s="300" t="n"/>
      <c r="Q1038" s="300" t="n"/>
      <c r="R1038" s="268" t="n"/>
      <c r="S1038" s="317" t="n"/>
      <c r="T1038" s="314" t="n"/>
      <c r="U1038" s="317" t="n"/>
      <c r="V1038" s="268" t="n"/>
      <c r="W1038" s="341" t="n"/>
      <c r="X1038" s="291" t="n"/>
      <c r="Y1038" s="114" t="n"/>
    </row>
    <row r="1039">
      <c r="C1039" s="320" t="n"/>
      <c r="D1039" s="313" t="n"/>
      <c r="E1039" s="291" t="n"/>
      <c r="F1039" s="294" t="n"/>
      <c r="G1039" s="295" t="n"/>
      <c r="H1039" s="356" t="n"/>
      <c r="I1039" s="341" t="n"/>
      <c r="J1039" s="322" t="n"/>
      <c r="K1039" s="357" t="n"/>
      <c r="L1039" s="294" t="n"/>
      <c r="M1039" s="294" t="n"/>
      <c r="N1039" s="294" t="n"/>
      <c r="O1039" s="298" t="n"/>
      <c r="P1039" s="300" t="n"/>
      <c r="Q1039" s="300" t="n"/>
      <c r="R1039" s="268" t="n"/>
      <c r="S1039" s="317" t="n"/>
      <c r="T1039" s="314" t="n"/>
      <c r="U1039" s="317" t="n"/>
      <c r="V1039" s="268" t="n"/>
      <c r="W1039" s="341" t="n"/>
      <c r="X1039" s="291" t="n"/>
      <c r="Y1039" s="114" t="n"/>
    </row>
    <row r="1040">
      <c r="C1040" s="320" t="n"/>
      <c r="D1040" s="313" t="n"/>
      <c r="E1040" s="291" t="n"/>
      <c r="F1040" s="294" t="n"/>
      <c r="G1040" s="295" t="n"/>
      <c r="H1040" s="356" t="n"/>
      <c r="I1040" s="341" t="n"/>
      <c r="J1040" s="322" t="n"/>
      <c r="K1040" s="357" t="n"/>
      <c r="L1040" s="294" t="n"/>
      <c r="M1040" s="294" t="n"/>
      <c r="N1040" s="294" t="n"/>
      <c r="O1040" s="298" t="n"/>
      <c r="P1040" s="300" t="n"/>
      <c r="Q1040" s="300" t="n"/>
      <c r="R1040" s="268" t="n"/>
      <c r="S1040" s="317" t="n"/>
      <c r="T1040" s="314" t="n"/>
      <c r="U1040" s="317" t="n"/>
      <c r="V1040" s="268" t="n"/>
      <c r="W1040" s="341" t="n"/>
      <c r="X1040" s="291" t="n"/>
      <c r="Y1040" s="114" t="n"/>
    </row>
    <row r="1041">
      <c r="C1041" s="320" t="n"/>
      <c r="D1041" s="313" t="n"/>
      <c r="E1041" s="291" t="n"/>
      <c r="F1041" s="294" t="n"/>
      <c r="G1041" s="295" t="n"/>
      <c r="H1041" s="356" t="n"/>
      <c r="I1041" s="341" t="n"/>
      <c r="J1041" s="322" t="n"/>
      <c r="K1041" s="357" t="n"/>
      <c r="L1041" s="294" t="n"/>
      <c r="M1041" s="294" t="n"/>
      <c r="N1041" s="294" t="n"/>
      <c r="O1041" s="298" t="n"/>
      <c r="P1041" s="300" t="n"/>
      <c r="Q1041" s="300" t="n"/>
      <c r="R1041" s="268" t="n"/>
      <c r="S1041" s="317" t="n"/>
      <c r="T1041" s="314" t="n"/>
      <c r="U1041" s="317" t="n"/>
      <c r="V1041" s="268" t="n"/>
      <c r="W1041" s="341" t="n"/>
      <c r="X1041" s="291" t="n"/>
      <c r="Y1041" s="114" t="n"/>
    </row>
    <row r="1042">
      <c r="C1042" s="320" t="n"/>
      <c r="D1042" s="313" t="n"/>
      <c r="E1042" s="291" t="n"/>
      <c r="F1042" s="294" t="n"/>
      <c r="G1042" s="295" t="n"/>
      <c r="H1042" s="356" t="n"/>
      <c r="I1042" s="341" t="n"/>
      <c r="J1042" s="322" t="n"/>
      <c r="K1042" s="357" t="n"/>
      <c r="L1042" s="294" t="n"/>
      <c r="M1042" s="294" t="n"/>
      <c r="N1042" s="294" t="n"/>
      <c r="O1042" s="298" t="n"/>
      <c r="P1042" s="300" t="n"/>
      <c r="Q1042" s="300" t="n"/>
      <c r="R1042" s="268" t="n"/>
      <c r="S1042" s="317" t="n"/>
      <c r="T1042" s="314" t="n"/>
      <c r="U1042" s="317" t="n"/>
      <c r="V1042" s="268" t="n"/>
      <c r="W1042" s="341" t="n"/>
      <c r="X1042" s="291" t="n"/>
      <c r="Y1042" s="114" t="n"/>
    </row>
    <row r="1043">
      <c r="C1043" s="320" t="n"/>
      <c r="D1043" s="313" t="n"/>
      <c r="E1043" s="291" t="n"/>
      <c r="F1043" s="294" t="n"/>
      <c r="G1043" s="295" t="n"/>
      <c r="H1043" s="356" t="n"/>
      <c r="I1043" s="341" t="n"/>
      <c r="J1043" s="322" t="n"/>
      <c r="K1043" s="357" t="n"/>
      <c r="L1043" s="294" t="n"/>
      <c r="M1043" s="294" t="n"/>
      <c r="N1043" s="294" t="n"/>
      <c r="O1043" s="298" t="n"/>
      <c r="P1043" s="300" t="n"/>
      <c r="Q1043" s="300" t="n"/>
      <c r="R1043" s="268" t="n"/>
      <c r="S1043" s="317" t="n"/>
      <c r="T1043" s="314" t="n"/>
      <c r="U1043" s="317" t="n"/>
      <c r="V1043" s="268" t="n"/>
      <c r="W1043" s="341" t="n"/>
      <c r="X1043" s="291" t="n"/>
      <c r="Y1043" s="114" t="n"/>
    </row>
    <row r="1044">
      <c r="C1044" s="320" t="n"/>
      <c r="D1044" s="313" t="n"/>
      <c r="E1044" s="291" t="n"/>
      <c r="F1044" s="294" t="n"/>
      <c r="G1044" s="295" t="n"/>
      <c r="H1044" s="356" t="n"/>
      <c r="I1044" s="341" t="n"/>
      <c r="J1044" s="322" t="n"/>
      <c r="K1044" s="357" t="n"/>
      <c r="L1044" s="294" t="n"/>
      <c r="M1044" s="294" t="n"/>
      <c r="N1044" s="294" t="n"/>
      <c r="O1044" s="298" t="n"/>
      <c r="P1044" s="300" t="n"/>
      <c r="Q1044" s="300" t="n"/>
      <c r="R1044" s="268" t="n"/>
      <c r="S1044" s="317" t="n"/>
      <c r="T1044" s="314" t="n"/>
      <c r="U1044" s="317" t="n"/>
      <c r="V1044" s="268" t="n"/>
      <c r="W1044" s="341" t="n"/>
      <c r="X1044" s="291" t="n"/>
      <c r="Y1044" s="114" t="n"/>
    </row>
    <row r="1045">
      <c r="C1045" s="320" t="n"/>
      <c r="D1045" s="313" t="n"/>
      <c r="E1045" s="291" t="n"/>
      <c r="F1045" s="294" t="n"/>
      <c r="G1045" s="295" t="n"/>
      <c r="H1045" s="356" t="n"/>
      <c r="I1045" s="341" t="n"/>
      <c r="J1045" s="322" t="n"/>
      <c r="K1045" s="357" t="n"/>
      <c r="L1045" s="294" t="n"/>
      <c r="M1045" s="294" t="n"/>
      <c r="N1045" s="294" t="n"/>
      <c r="O1045" s="298" t="n"/>
      <c r="P1045" s="300" t="n"/>
      <c r="Q1045" s="300" t="n"/>
      <c r="R1045" s="268" t="n"/>
      <c r="S1045" s="317" t="n"/>
      <c r="T1045" s="314" t="n"/>
      <c r="U1045" s="317" t="n"/>
      <c r="V1045" s="268" t="n"/>
      <c r="W1045" s="341" t="n"/>
      <c r="X1045" s="291" t="n"/>
      <c r="Y1045" s="114" t="n"/>
    </row>
    <row r="1046">
      <c r="C1046" s="320" t="n"/>
      <c r="D1046" s="313" t="n"/>
      <c r="E1046" s="291" t="n"/>
      <c r="F1046" s="294" t="n"/>
      <c r="G1046" s="295" t="n"/>
      <c r="H1046" s="356" t="n"/>
      <c r="I1046" s="341" t="n"/>
      <c r="J1046" s="322" t="n"/>
      <c r="K1046" s="357" t="n"/>
      <c r="L1046" s="294" t="n"/>
      <c r="M1046" s="294" t="n"/>
      <c r="N1046" s="294" t="n"/>
      <c r="O1046" s="298" t="n"/>
      <c r="P1046" s="300" t="n"/>
      <c r="Q1046" s="300" t="n"/>
      <c r="R1046" s="268" t="n"/>
      <c r="S1046" s="317" t="n"/>
      <c r="T1046" s="314" t="n"/>
      <c r="U1046" s="317" t="n"/>
      <c r="V1046" s="268" t="n"/>
      <c r="W1046" s="341" t="n"/>
      <c r="X1046" s="291" t="n"/>
      <c r="Y1046" s="114" t="n"/>
    </row>
    <row r="1047">
      <c r="C1047" s="320" t="n"/>
      <c r="D1047" s="313" t="n"/>
      <c r="E1047" s="291" t="n"/>
      <c r="F1047" s="294" t="n"/>
      <c r="G1047" s="295" t="n"/>
      <c r="H1047" s="356" t="n"/>
      <c r="I1047" s="341" t="n"/>
      <c r="J1047" s="322" t="n"/>
      <c r="K1047" s="357" t="n"/>
      <c r="L1047" s="294" t="n"/>
      <c r="M1047" s="294" t="n"/>
      <c r="N1047" s="294" t="n"/>
      <c r="O1047" s="298" t="n"/>
      <c r="P1047" s="300" t="n"/>
      <c r="Q1047" s="300" t="n"/>
      <c r="R1047" s="268" t="n"/>
      <c r="S1047" s="317" t="n"/>
      <c r="T1047" s="314" t="n"/>
      <c r="U1047" s="317" t="n"/>
      <c r="V1047" s="268" t="n"/>
      <c r="W1047" s="341" t="n"/>
      <c r="X1047" s="291" t="n"/>
      <c r="Y1047" s="114" t="n"/>
    </row>
    <row r="1048">
      <c r="C1048" s="320" t="n"/>
      <c r="D1048" s="313" t="n"/>
      <c r="E1048" s="291" t="n"/>
      <c r="F1048" s="294" t="n"/>
      <c r="G1048" s="295" t="n"/>
      <c r="H1048" s="356" t="n"/>
      <c r="I1048" s="341" t="n"/>
      <c r="J1048" s="322" t="n"/>
      <c r="K1048" s="357" t="n"/>
      <c r="L1048" s="294" t="n"/>
      <c r="M1048" s="294" t="n"/>
      <c r="N1048" s="294" t="n"/>
      <c r="O1048" s="298" t="n"/>
      <c r="P1048" s="300" t="n"/>
      <c r="Q1048" s="300" t="n"/>
      <c r="R1048" s="268" t="n"/>
      <c r="S1048" s="317" t="n"/>
      <c r="T1048" s="314" t="n"/>
      <c r="U1048" s="317" t="n"/>
      <c r="V1048" s="268" t="n"/>
      <c r="W1048" s="341" t="n"/>
      <c r="X1048" s="291" t="n"/>
      <c r="Y1048" s="114" t="n"/>
    </row>
    <row r="1049">
      <c r="C1049" s="320" t="n"/>
      <c r="D1049" s="313" t="n"/>
      <c r="E1049" s="291" t="n"/>
      <c r="F1049" s="294" t="n"/>
      <c r="G1049" s="295" t="n"/>
      <c r="H1049" s="356" t="n"/>
      <c r="I1049" s="341" t="n"/>
      <c r="J1049" s="322" t="n"/>
      <c r="K1049" s="357" t="n"/>
      <c r="L1049" s="294" t="n"/>
      <c r="M1049" s="294" t="n"/>
      <c r="N1049" s="294" t="n"/>
      <c r="O1049" s="298" t="n"/>
      <c r="P1049" s="300" t="n"/>
      <c r="Q1049" s="300" t="n"/>
      <c r="R1049" s="268" t="n"/>
      <c r="S1049" s="317" t="n"/>
      <c r="T1049" s="314" t="n"/>
      <c r="U1049" s="317" t="n"/>
      <c r="V1049" s="268" t="n"/>
      <c r="W1049" s="341" t="n"/>
      <c r="X1049" s="291" t="n"/>
      <c r="Y1049" s="114" t="n"/>
    </row>
    <row r="1050">
      <c r="C1050" s="320" t="n"/>
      <c r="D1050" s="313" t="n"/>
      <c r="E1050" s="291" t="n"/>
      <c r="F1050" s="294" t="n"/>
      <c r="G1050" s="295" t="n"/>
      <c r="H1050" s="356" t="n"/>
      <c r="I1050" s="341" t="n"/>
      <c r="J1050" s="322" t="n"/>
      <c r="K1050" s="357" t="n"/>
      <c r="L1050" s="294" t="n"/>
      <c r="M1050" s="294" t="n"/>
      <c r="N1050" s="294" t="n"/>
      <c r="O1050" s="298" t="n"/>
      <c r="P1050" s="300" t="n"/>
      <c r="Q1050" s="300" t="n"/>
      <c r="R1050" s="268" t="n"/>
      <c r="S1050" s="317" t="n"/>
      <c r="T1050" s="314" t="n"/>
      <c r="U1050" s="317" t="n"/>
      <c r="V1050" s="268" t="n"/>
      <c r="W1050" s="341" t="n"/>
      <c r="X1050" s="291" t="n"/>
      <c r="Y1050" s="114" t="n"/>
    </row>
    <row r="1051">
      <c r="C1051" s="320" t="n"/>
      <c r="D1051" s="313" t="n"/>
      <c r="E1051" s="291" t="n"/>
      <c r="F1051" s="294" t="n"/>
      <c r="G1051" s="295" t="n"/>
      <c r="H1051" s="356" t="n"/>
      <c r="I1051" s="341" t="n"/>
      <c r="J1051" s="322" t="n"/>
      <c r="K1051" s="357" t="n"/>
      <c r="L1051" s="294" t="n"/>
      <c r="M1051" s="294" t="n"/>
      <c r="N1051" s="294" t="n"/>
      <c r="O1051" s="298" t="n"/>
      <c r="P1051" s="300" t="n"/>
      <c r="Q1051" s="300" t="n"/>
      <c r="R1051" s="268" t="n"/>
      <c r="S1051" s="317" t="n"/>
      <c r="T1051" s="314" t="n"/>
      <c r="U1051" s="317" t="n"/>
      <c r="V1051" s="268" t="n"/>
      <c r="W1051" s="341" t="n"/>
      <c r="X1051" s="291" t="n"/>
      <c r="Y1051" s="114" t="n"/>
    </row>
    <row r="1052">
      <c r="C1052" s="320" t="n"/>
      <c r="D1052" s="313" t="n"/>
      <c r="E1052" s="291" t="n"/>
      <c r="F1052" s="294" t="n"/>
      <c r="G1052" s="295" t="n"/>
      <c r="H1052" s="356" t="n"/>
      <c r="I1052" s="341" t="n"/>
      <c r="J1052" s="322" t="n"/>
      <c r="K1052" s="357" t="n"/>
      <c r="L1052" s="294" t="n"/>
      <c r="M1052" s="294" t="n"/>
      <c r="N1052" s="294" t="n"/>
      <c r="O1052" s="298" t="n"/>
      <c r="P1052" s="300" t="n"/>
      <c r="Q1052" s="300" t="n"/>
      <c r="R1052" s="268" t="n"/>
      <c r="S1052" s="317" t="n"/>
      <c r="T1052" s="314" t="n"/>
      <c r="U1052" s="317" t="n"/>
      <c r="V1052" s="268" t="n"/>
      <c r="W1052" s="341" t="n"/>
      <c r="X1052" s="291" t="n"/>
      <c r="Y1052" s="114" t="n"/>
    </row>
    <row r="1053">
      <c r="C1053" s="320" t="n"/>
      <c r="D1053" s="313" t="n"/>
      <c r="E1053" s="291" t="n"/>
      <c r="F1053" s="294" t="n"/>
      <c r="G1053" s="295" t="n"/>
      <c r="H1053" s="356" t="n"/>
      <c r="I1053" s="341" t="n"/>
      <c r="J1053" s="322" t="n"/>
      <c r="K1053" s="357" t="n"/>
      <c r="L1053" s="294" t="n"/>
      <c r="M1053" s="294" t="n"/>
      <c r="N1053" s="294" t="n"/>
      <c r="O1053" s="298" t="n"/>
      <c r="P1053" s="300" t="n"/>
      <c r="Q1053" s="300" t="n"/>
      <c r="R1053" s="268" t="n"/>
      <c r="S1053" s="317" t="n"/>
      <c r="T1053" s="314" t="n"/>
      <c r="U1053" s="317" t="n"/>
      <c r="V1053" s="268" t="n"/>
      <c r="W1053" s="341" t="n"/>
      <c r="X1053" s="291" t="n"/>
      <c r="Y1053" s="114" t="n"/>
    </row>
    <row r="1054">
      <c r="C1054" s="320" t="n"/>
      <c r="D1054" s="313" t="n"/>
      <c r="E1054" s="291" t="n"/>
      <c r="F1054" s="294" t="n"/>
      <c r="G1054" s="295" t="n"/>
      <c r="H1054" s="356" t="n"/>
      <c r="I1054" s="341" t="n"/>
      <c r="J1054" s="322" t="n"/>
      <c r="K1054" s="357" t="n"/>
      <c r="L1054" s="294" t="n"/>
      <c r="M1054" s="294" t="n"/>
      <c r="N1054" s="294" t="n"/>
      <c r="O1054" s="298" t="n"/>
      <c r="P1054" s="300" t="n"/>
      <c r="Q1054" s="300" t="n"/>
      <c r="R1054" s="268" t="n"/>
      <c r="S1054" s="317" t="n"/>
      <c r="T1054" s="314" t="n"/>
      <c r="U1054" s="317" t="n"/>
      <c r="V1054" s="268" t="n"/>
      <c r="W1054" s="341" t="n"/>
      <c r="X1054" s="291" t="n"/>
      <c r="Y1054" s="114" t="n"/>
    </row>
    <row r="1055">
      <c r="C1055" s="320" t="n"/>
      <c r="D1055" s="313" t="n"/>
      <c r="E1055" s="291" t="n"/>
      <c r="F1055" s="294" t="n"/>
      <c r="G1055" s="295" t="n"/>
      <c r="H1055" s="356" t="n"/>
      <c r="I1055" s="341" t="n"/>
      <c r="J1055" s="322" t="n"/>
      <c r="K1055" s="357" t="n"/>
      <c r="L1055" s="294" t="n"/>
      <c r="M1055" s="294" t="n"/>
      <c r="N1055" s="294" t="n"/>
      <c r="O1055" s="298" t="n"/>
      <c r="P1055" s="300" t="n"/>
      <c r="Q1055" s="300" t="n"/>
      <c r="R1055" s="268" t="n"/>
      <c r="S1055" s="317" t="n"/>
      <c r="T1055" s="314" t="n"/>
      <c r="U1055" s="317" t="n"/>
      <c r="V1055" s="268" t="n"/>
      <c r="W1055" s="341" t="n"/>
      <c r="X1055" s="291" t="n"/>
      <c r="Y1055" s="114" t="n"/>
    </row>
    <row r="1056">
      <c r="C1056" s="320" t="n"/>
      <c r="D1056" s="313" t="n"/>
      <c r="E1056" s="291" t="n"/>
      <c r="F1056" s="294" t="n"/>
      <c r="G1056" s="295" t="n"/>
      <c r="H1056" s="356" t="n"/>
      <c r="I1056" s="341" t="n"/>
      <c r="J1056" s="322" t="n"/>
      <c r="K1056" s="357" t="n"/>
      <c r="L1056" s="294" t="n"/>
      <c r="M1056" s="294" t="n"/>
      <c r="N1056" s="294" t="n"/>
      <c r="O1056" s="298" t="n"/>
      <c r="P1056" s="300" t="n"/>
      <c r="Q1056" s="300" t="n"/>
      <c r="R1056" s="268" t="n"/>
      <c r="S1056" s="317" t="n"/>
      <c r="T1056" s="314" t="n"/>
      <c r="U1056" s="317" t="n"/>
      <c r="V1056" s="268" t="n"/>
      <c r="W1056" s="341" t="n"/>
      <c r="X1056" s="291" t="n"/>
      <c r="Y1056" s="114" t="n"/>
    </row>
    <row r="1057">
      <c r="C1057" s="320" t="n"/>
      <c r="D1057" s="313" t="n"/>
      <c r="E1057" s="291" t="n"/>
      <c r="F1057" s="294" t="n"/>
      <c r="G1057" s="295" t="n"/>
      <c r="H1057" s="356" t="n"/>
      <c r="I1057" s="341" t="n"/>
      <c r="J1057" s="322" t="n"/>
      <c r="K1057" s="357" t="n"/>
      <c r="L1057" s="294" t="n"/>
      <c r="M1057" s="294" t="n"/>
      <c r="N1057" s="294" t="n"/>
      <c r="O1057" s="298" t="n"/>
      <c r="P1057" s="300" t="n"/>
      <c r="Q1057" s="300" t="n"/>
      <c r="R1057" s="268" t="n"/>
      <c r="S1057" s="317" t="n"/>
      <c r="T1057" s="314" t="n"/>
      <c r="U1057" s="317" t="n"/>
      <c r="V1057" s="268" t="n"/>
      <c r="W1057" s="341" t="n"/>
      <c r="X1057" s="291" t="n"/>
      <c r="Y1057" s="114" t="n"/>
    </row>
    <row r="1058">
      <c r="C1058" s="320" t="n"/>
      <c r="D1058" s="313" t="n"/>
      <c r="E1058" s="291" t="n"/>
      <c r="F1058" s="294" t="n"/>
      <c r="G1058" s="295" t="n"/>
      <c r="H1058" s="356" t="n"/>
      <c r="I1058" s="341" t="n"/>
      <c r="J1058" s="322" t="n"/>
      <c r="K1058" s="357" t="n"/>
      <c r="L1058" s="294" t="n"/>
      <c r="M1058" s="294" t="n"/>
      <c r="N1058" s="294" t="n"/>
      <c r="O1058" s="298" t="n"/>
      <c r="P1058" s="300" t="n"/>
      <c r="Q1058" s="300" t="n"/>
      <c r="R1058" s="268" t="n"/>
      <c r="S1058" s="317" t="n"/>
      <c r="T1058" s="314" t="n"/>
      <c r="U1058" s="317" t="n"/>
      <c r="V1058" s="268" t="n"/>
      <c r="W1058" s="341" t="n"/>
      <c r="X1058" s="291" t="n"/>
      <c r="Y1058" s="114" t="n"/>
    </row>
    <row r="1059">
      <c r="C1059" s="320" t="n"/>
      <c r="D1059" s="313" t="n"/>
      <c r="E1059" s="291" t="n"/>
      <c r="F1059" s="294" t="n"/>
      <c r="G1059" s="295" t="n"/>
      <c r="H1059" s="356" t="n"/>
      <c r="I1059" s="341" t="n"/>
      <c r="J1059" s="322" t="n"/>
      <c r="K1059" s="357" t="n"/>
      <c r="L1059" s="294" t="n"/>
      <c r="M1059" s="294" t="n"/>
      <c r="N1059" s="294" t="n"/>
      <c r="O1059" s="298" t="n"/>
      <c r="P1059" s="300" t="n"/>
      <c r="Q1059" s="300" t="n"/>
      <c r="R1059" s="268" t="n"/>
      <c r="S1059" s="317" t="n"/>
      <c r="T1059" s="314" t="n"/>
      <c r="U1059" s="317" t="n"/>
      <c r="V1059" s="268" t="n"/>
      <c r="W1059" s="341" t="n"/>
      <c r="X1059" s="291" t="n"/>
      <c r="Y1059" s="114" t="n"/>
    </row>
    <row r="1060">
      <c r="C1060" s="320" t="n"/>
      <c r="D1060" s="313" t="n"/>
      <c r="E1060" s="291" t="n"/>
      <c r="F1060" s="294" t="n"/>
      <c r="G1060" s="295" t="n"/>
      <c r="H1060" s="356" t="n"/>
      <c r="I1060" s="341" t="n"/>
      <c r="J1060" s="322" t="n"/>
      <c r="K1060" s="357" t="n"/>
      <c r="L1060" s="294" t="n"/>
      <c r="M1060" s="294" t="n"/>
      <c r="N1060" s="294" t="n"/>
      <c r="O1060" s="298" t="n"/>
      <c r="P1060" s="300" t="n"/>
      <c r="Q1060" s="300" t="n"/>
      <c r="R1060" s="268" t="n"/>
      <c r="S1060" s="317" t="n"/>
      <c r="T1060" s="314" t="n"/>
      <c r="U1060" s="317" t="n"/>
      <c r="V1060" s="268" t="n"/>
      <c r="W1060" s="341" t="n"/>
      <c r="X1060" s="291" t="n"/>
      <c r="Y1060" s="114" t="n"/>
    </row>
    <row r="1061">
      <c r="C1061" s="320" t="n"/>
      <c r="D1061" s="313" t="n"/>
      <c r="E1061" s="291" t="n"/>
      <c r="F1061" s="294" t="n"/>
      <c r="G1061" s="295" t="n"/>
      <c r="H1061" s="356" t="n"/>
      <c r="I1061" s="341" t="n"/>
      <c r="J1061" s="322" t="n"/>
      <c r="K1061" s="357" t="n"/>
      <c r="L1061" s="294" t="n"/>
      <c r="M1061" s="294" t="n"/>
      <c r="N1061" s="294" t="n"/>
      <c r="O1061" s="298" t="n"/>
      <c r="P1061" s="300" t="n"/>
      <c r="Q1061" s="300" t="n"/>
      <c r="R1061" s="268" t="n"/>
      <c r="S1061" s="317" t="n"/>
      <c r="T1061" s="314" t="n"/>
      <c r="U1061" s="317" t="n"/>
      <c r="V1061" s="268" t="n"/>
      <c r="W1061" s="341" t="n"/>
      <c r="X1061" s="291" t="n"/>
      <c r="Y1061" s="114" t="n"/>
    </row>
    <row r="1062">
      <c r="C1062" s="320" t="n"/>
      <c r="D1062" s="313" t="n"/>
      <c r="E1062" s="291" t="n"/>
      <c r="F1062" s="294" t="n"/>
      <c r="G1062" s="295" t="n"/>
      <c r="H1062" s="356" t="n"/>
      <c r="I1062" s="341" t="n"/>
      <c r="J1062" s="322" t="n"/>
      <c r="K1062" s="357" t="n"/>
      <c r="L1062" s="294" t="n"/>
      <c r="M1062" s="294" t="n"/>
      <c r="N1062" s="294" t="n"/>
      <c r="O1062" s="298" t="n"/>
      <c r="P1062" s="300" t="n"/>
      <c r="Q1062" s="300" t="n"/>
      <c r="R1062" s="268" t="n"/>
      <c r="S1062" s="317" t="n"/>
      <c r="T1062" s="314" t="n"/>
      <c r="U1062" s="317" t="n"/>
      <c r="V1062" s="268" t="n"/>
      <c r="W1062" s="341" t="n"/>
      <c r="X1062" s="291" t="n"/>
      <c r="Y1062" s="114" t="n"/>
    </row>
    <row r="1063">
      <c r="C1063" s="320" t="n"/>
      <c r="D1063" s="313" t="n"/>
      <c r="E1063" s="291" t="n"/>
      <c r="F1063" s="294" t="n"/>
      <c r="G1063" s="295" t="n"/>
      <c r="H1063" s="356" t="n"/>
      <c r="I1063" s="341" t="n"/>
      <c r="J1063" s="322" t="n"/>
      <c r="K1063" s="357" t="n"/>
      <c r="L1063" s="294" t="n"/>
      <c r="M1063" s="294" t="n"/>
      <c r="N1063" s="294" t="n"/>
      <c r="O1063" s="298" t="n"/>
      <c r="P1063" s="300" t="n"/>
      <c r="Q1063" s="300" t="n"/>
      <c r="R1063" s="268" t="n"/>
      <c r="S1063" s="317" t="n"/>
      <c r="T1063" s="314" t="n"/>
      <c r="U1063" s="317" t="n"/>
      <c r="V1063" s="268" t="n"/>
      <c r="W1063" s="341" t="n"/>
      <c r="X1063" s="291" t="n"/>
      <c r="Y1063" s="114" t="n"/>
    </row>
    <row r="1064">
      <c r="C1064" s="320" t="n"/>
      <c r="D1064" s="313" t="n"/>
      <c r="E1064" s="291" t="n"/>
      <c r="F1064" s="294" t="n"/>
      <c r="G1064" s="295" t="n"/>
      <c r="H1064" s="356" t="n"/>
      <c r="I1064" s="341" t="n"/>
      <c r="J1064" s="322" t="n"/>
      <c r="K1064" s="357" t="n"/>
      <c r="L1064" s="294" t="n"/>
      <c r="M1064" s="294" t="n"/>
      <c r="N1064" s="294" t="n"/>
      <c r="O1064" s="298" t="n"/>
      <c r="P1064" s="300" t="n"/>
      <c r="Q1064" s="300" t="n"/>
      <c r="R1064" s="268" t="n"/>
      <c r="S1064" s="317" t="n"/>
      <c r="T1064" s="314" t="n"/>
      <c r="U1064" s="317" t="n"/>
      <c r="V1064" s="268" t="n"/>
      <c r="W1064" s="341" t="n"/>
      <c r="X1064" s="291" t="n"/>
      <c r="Y1064" s="114" t="n"/>
    </row>
    <row r="1065">
      <c r="C1065" s="320" t="n"/>
      <c r="D1065" s="313" t="n"/>
      <c r="E1065" s="291" t="n"/>
      <c r="F1065" s="294" t="n"/>
      <c r="G1065" s="295" t="n"/>
      <c r="H1065" s="356" t="n"/>
      <c r="I1065" s="341" t="n"/>
      <c r="J1065" s="322" t="n"/>
      <c r="K1065" s="357" t="n"/>
      <c r="L1065" s="294" t="n"/>
      <c r="M1065" s="294" t="n"/>
      <c r="N1065" s="294" t="n"/>
      <c r="O1065" s="298" t="n"/>
      <c r="P1065" s="300" t="n"/>
      <c r="Q1065" s="300" t="n"/>
      <c r="R1065" s="268" t="n"/>
      <c r="S1065" s="317" t="n"/>
      <c r="T1065" s="314" t="n"/>
      <c r="U1065" s="317" t="n"/>
      <c r="V1065" s="268" t="n"/>
      <c r="W1065" s="341" t="n"/>
      <c r="X1065" s="291" t="n"/>
      <c r="Y1065" s="114" t="n"/>
    </row>
    <row r="1066">
      <c r="C1066" s="320" t="n"/>
      <c r="D1066" s="313" t="n"/>
      <c r="E1066" s="291" t="n"/>
      <c r="F1066" s="294" t="n"/>
      <c r="G1066" s="295" t="n"/>
      <c r="H1066" s="356" t="n"/>
      <c r="I1066" s="341" t="n"/>
      <c r="J1066" s="322" t="n"/>
      <c r="K1066" s="357" t="n"/>
      <c r="L1066" s="294" t="n"/>
      <c r="M1066" s="294" t="n"/>
      <c r="N1066" s="294" t="n"/>
      <c r="O1066" s="298" t="n"/>
      <c r="P1066" s="300" t="n"/>
      <c r="Q1066" s="300" t="n"/>
      <c r="R1066" s="268" t="n"/>
      <c r="S1066" s="317" t="n"/>
      <c r="T1066" s="314" t="n"/>
      <c r="U1066" s="317" t="n"/>
      <c r="V1066" s="268" t="n"/>
      <c r="W1066" s="341" t="n"/>
      <c r="X1066" s="291" t="n"/>
      <c r="Y1066" s="114" t="n"/>
    </row>
    <row r="1067">
      <c r="C1067" s="320" t="n"/>
      <c r="D1067" s="313" t="n"/>
      <c r="E1067" s="291" t="n"/>
      <c r="F1067" s="294" t="n"/>
      <c r="G1067" s="295" t="n"/>
      <c r="H1067" s="356" t="n"/>
      <c r="I1067" s="341" t="n"/>
      <c r="J1067" s="322" t="n"/>
      <c r="K1067" s="357" t="n"/>
      <c r="L1067" s="294" t="n"/>
      <c r="M1067" s="294" t="n"/>
      <c r="N1067" s="294" t="n"/>
      <c r="O1067" s="298" t="n"/>
      <c r="P1067" s="300" t="n"/>
      <c r="Q1067" s="300" t="n"/>
      <c r="R1067" s="268" t="n"/>
      <c r="S1067" s="317" t="n"/>
      <c r="T1067" s="314" t="n"/>
      <c r="U1067" s="317" t="n"/>
      <c r="V1067" s="268" t="n"/>
      <c r="W1067" s="341" t="n"/>
      <c r="X1067" s="291" t="n"/>
      <c r="Y1067" s="114" t="n"/>
    </row>
    <row r="1068">
      <c r="C1068" s="320" t="n"/>
      <c r="D1068" s="313" t="n"/>
      <c r="E1068" s="291" t="n"/>
      <c r="F1068" s="294" t="n"/>
      <c r="G1068" s="295" t="n"/>
      <c r="H1068" s="356" t="n"/>
      <c r="I1068" s="341" t="n"/>
      <c r="J1068" s="322" t="n"/>
      <c r="K1068" s="357" t="n"/>
      <c r="L1068" s="294" t="n"/>
      <c r="M1068" s="294" t="n"/>
      <c r="N1068" s="294" t="n"/>
      <c r="O1068" s="298" t="n"/>
      <c r="P1068" s="300" t="n"/>
      <c r="Q1068" s="300" t="n"/>
      <c r="R1068" s="268" t="n"/>
      <c r="S1068" s="317" t="n"/>
      <c r="T1068" s="314" t="n"/>
      <c r="U1068" s="317" t="n"/>
      <c r="V1068" s="268" t="n"/>
      <c r="W1068" s="341" t="n"/>
      <c r="X1068" s="291" t="n"/>
      <c r="Y1068" s="114" t="n"/>
    </row>
    <row r="1069">
      <c r="C1069" s="320" t="n"/>
      <c r="D1069" s="313" t="n"/>
      <c r="E1069" s="291" t="n"/>
      <c r="F1069" s="294" t="n"/>
      <c r="G1069" s="295" t="n"/>
      <c r="H1069" s="356" t="n"/>
      <c r="I1069" s="341" t="n"/>
      <c r="J1069" s="322" t="n"/>
      <c r="K1069" s="357" t="n"/>
      <c r="L1069" s="294" t="n"/>
      <c r="M1069" s="294" t="n"/>
      <c r="N1069" s="294" t="n"/>
      <c r="O1069" s="298" t="n"/>
      <c r="P1069" s="300" t="n"/>
      <c r="Q1069" s="300" t="n"/>
      <c r="R1069" s="268" t="n"/>
      <c r="S1069" s="317" t="n"/>
      <c r="T1069" s="314" t="n"/>
      <c r="U1069" s="317" t="n"/>
      <c r="V1069" s="268" t="n"/>
      <c r="W1069" s="341" t="n"/>
      <c r="X1069" s="291" t="n"/>
      <c r="Y1069" s="114" t="n"/>
    </row>
    <row r="1070">
      <c r="C1070" s="320" t="n"/>
      <c r="D1070" s="313" t="n"/>
      <c r="E1070" s="291" t="n"/>
      <c r="F1070" s="294" t="n"/>
      <c r="G1070" s="295" t="n"/>
      <c r="H1070" s="356" t="n"/>
      <c r="I1070" s="341" t="n"/>
      <c r="J1070" s="322" t="n"/>
      <c r="K1070" s="357" t="n"/>
      <c r="L1070" s="294" t="n"/>
      <c r="M1070" s="294" t="n"/>
      <c r="N1070" s="294" t="n"/>
      <c r="O1070" s="298" t="n"/>
      <c r="P1070" s="300" t="n"/>
      <c r="Q1070" s="300" t="n"/>
      <c r="R1070" s="268" t="n"/>
      <c r="S1070" s="317" t="n"/>
      <c r="T1070" s="314" t="n"/>
      <c r="U1070" s="317" t="n"/>
      <c r="V1070" s="268" t="n"/>
      <c r="W1070" s="341" t="n"/>
      <c r="X1070" s="291" t="n"/>
      <c r="Y1070" s="114" t="n"/>
    </row>
    <row r="1071">
      <c r="C1071" s="320" t="n"/>
      <c r="D1071" s="313" t="n"/>
      <c r="E1071" s="291" t="n"/>
      <c r="F1071" s="294" t="n"/>
      <c r="G1071" s="295" t="n"/>
      <c r="H1071" s="356" t="n"/>
      <c r="I1071" s="341" t="n"/>
      <c r="J1071" s="322" t="n"/>
      <c r="K1071" s="357" t="n"/>
      <c r="L1071" s="294" t="n"/>
      <c r="M1071" s="294" t="n"/>
      <c r="N1071" s="294" t="n"/>
      <c r="O1071" s="298" t="n"/>
      <c r="P1071" s="300" t="n"/>
      <c r="Q1071" s="300" t="n"/>
      <c r="R1071" s="268" t="n"/>
      <c r="S1071" s="317" t="n"/>
      <c r="T1071" s="314" t="n"/>
      <c r="U1071" s="317" t="n"/>
      <c r="V1071" s="268" t="n"/>
      <c r="W1071" s="341" t="n"/>
      <c r="X1071" s="291" t="n"/>
      <c r="Y1071" s="114" t="n"/>
    </row>
    <row r="1072">
      <c r="C1072" s="320" t="n"/>
      <c r="D1072" s="313" t="n"/>
      <c r="E1072" s="291" t="n"/>
      <c r="F1072" s="294" t="n"/>
      <c r="G1072" s="295" t="n"/>
      <c r="H1072" s="356" t="n"/>
      <c r="I1072" s="341" t="n"/>
      <c r="J1072" s="322" t="n"/>
      <c r="K1072" s="357" t="n"/>
      <c r="L1072" s="294" t="n"/>
      <c r="M1072" s="294" t="n"/>
      <c r="N1072" s="294" t="n"/>
      <c r="O1072" s="298" t="n"/>
      <c r="P1072" s="300" t="n"/>
      <c r="Q1072" s="300" t="n"/>
      <c r="R1072" s="268" t="n"/>
      <c r="S1072" s="317" t="n"/>
      <c r="T1072" s="314" t="n"/>
      <c r="U1072" s="317" t="n"/>
      <c r="V1072" s="268" t="n"/>
      <c r="W1072" s="341" t="n"/>
      <c r="X1072" s="291" t="n"/>
      <c r="Y1072" s="114" t="n"/>
    </row>
    <row r="1073">
      <c r="C1073" s="320" t="n"/>
      <c r="D1073" s="313" t="n"/>
      <c r="E1073" s="291" t="n"/>
      <c r="F1073" s="294" t="n"/>
      <c r="G1073" s="295" t="n"/>
      <c r="H1073" s="356" t="n"/>
      <c r="I1073" s="341" t="n"/>
      <c r="J1073" s="322" t="n"/>
      <c r="K1073" s="357" t="n"/>
      <c r="L1073" s="294" t="n"/>
      <c r="M1073" s="294" t="n"/>
      <c r="N1073" s="294" t="n"/>
      <c r="O1073" s="298" t="n"/>
      <c r="P1073" s="300" t="n"/>
      <c r="Q1073" s="300" t="n"/>
      <c r="R1073" s="268" t="n"/>
      <c r="S1073" s="317" t="n"/>
      <c r="T1073" s="314" t="n"/>
      <c r="U1073" s="317" t="n"/>
      <c r="V1073" s="268" t="n"/>
      <c r="W1073" s="341" t="n"/>
      <c r="X1073" s="291" t="n"/>
      <c r="Y1073" s="114" t="n"/>
    </row>
    <row r="1074">
      <c r="C1074" s="320" t="n"/>
      <c r="D1074" s="313" t="n"/>
      <c r="E1074" s="291" t="n"/>
      <c r="F1074" s="294" t="n"/>
      <c r="G1074" s="295" t="n"/>
      <c r="H1074" s="356" t="n"/>
      <c r="I1074" s="341" t="n"/>
      <c r="J1074" s="322" t="n"/>
      <c r="K1074" s="357" t="n"/>
      <c r="L1074" s="294" t="n"/>
      <c r="M1074" s="294" t="n"/>
      <c r="N1074" s="294" t="n"/>
      <c r="O1074" s="298" t="n"/>
      <c r="P1074" s="300" t="n"/>
      <c r="Q1074" s="300" t="n"/>
      <c r="R1074" s="268" t="n"/>
      <c r="S1074" s="317" t="n"/>
      <c r="T1074" s="314" t="n"/>
      <c r="U1074" s="317" t="n"/>
      <c r="V1074" s="268" t="n"/>
      <c r="W1074" s="341" t="n"/>
      <c r="X1074" s="291" t="n"/>
      <c r="Y1074" s="114" t="n"/>
    </row>
    <row r="1075">
      <c r="C1075" s="320" t="n"/>
      <c r="D1075" s="313" t="n"/>
      <c r="E1075" s="291" t="n"/>
      <c r="F1075" s="294" t="n"/>
      <c r="G1075" s="295" t="n"/>
      <c r="H1075" s="356" t="n"/>
      <c r="I1075" s="341" t="n"/>
      <c r="J1075" s="322" t="n"/>
      <c r="K1075" s="357" t="n"/>
      <c r="L1075" s="294" t="n"/>
      <c r="M1075" s="294" t="n"/>
      <c r="N1075" s="294" t="n"/>
      <c r="O1075" s="298" t="n"/>
      <c r="P1075" s="300" t="n"/>
      <c r="Q1075" s="300" t="n"/>
      <c r="R1075" s="268" t="n"/>
      <c r="S1075" s="317" t="n"/>
      <c r="T1075" s="314" t="n"/>
      <c r="U1075" s="317" t="n"/>
      <c r="V1075" s="268" t="n"/>
      <c r="W1075" s="341" t="n"/>
      <c r="X1075" s="291" t="n"/>
      <c r="Y1075" s="114" t="n"/>
    </row>
    <row r="1076">
      <c r="C1076" s="320" t="n"/>
      <c r="D1076" s="313" t="n"/>
      <c r="E1076" s="291" t="n"/>
      <c r="F1076" s="294" t="n"/>
      <c r="G1076" s="295" t="n"/>
      <c r="H1076" s="356" t="n"/>
      <c r="I1076" s="341" t="n"/>
      <c r="J1076" s="322" t="n"/>
      <c r="K1076" s="357" t="n"/>
      <c r="L1076" s="294" t="n"/>
      <c r="M1076" s="294" t="n"/>
      <c r="N1076" s="294" t="n"/>
      <c r="O1076" s="298" t="n"/>
      <c r="P1076" s="300" t="n"/>
      <c r="Q1076" s="300" t="n"/>
      <c r="R1076" s="268" t="n"/>
      <c r="S1076" s="317" t="n"/>
      <c r="T1076" s="314" t="n"/>
      <c r="U1076" s="317" t="n"/>
      <c r="V1076" s="268" t="n"/>
      <c r="W1076" s="341" t="n"/>
      <c r="X1076" s="291" t="n"/>
      <c r="Y1076" s="114" t="n"/>
    </row>
    <row r="1077">
      <c r="C1077" s="320" t="n"/>
      <c r="D1077" s="313" t="n"/>
      <c r="E1077" s="291" t="n"/>
      <c r="F1077" s="294" t="n"/>
      <c r="G1077" s="295" t="n"/>
      <c r="H1077" s="356" t="n"/>
      <c r="I1077" s="341" t="n"/>
      <c r="J1077" s="322" t="n"/>
      <c r="K1077" s="357" t="n"/>
      <c r="L1077" s="294" t="n"/>
      <c r="M1077" s="294" t="n"/>
      <c r="N1077" s="294" t="n"/>
      <c r="O1077" s="298" t="n"/>
      <c r="P1077" s="300" t="n"/>
      <c r="Q1077" s="300" t="n"/>
      <c r="R1077" s="268" t="n"/>
      <c r="S1077" s="317" t="n"/>
      <c r="T1077" s="314" t="n"/>
      <c r="U1077" s="317" t="n"/>
      <c r="V1077" s="268" t="n"/>
      <c r="W1077" s="341" t="n"/>
      <c r="X1077" s="291" t="n"/>
      <c r="Y1077" s="114" t="n"/>
    </row>
    <row r="1078">
      <c r="C1078" s="320" t="n"/>
      <c r="D1078" s="313" t="n"/>
      <c r="E1078" s="291" t="n"/>
      <c r="F1078" s="294" t="n"/>
      <c r="G1078" s="295" t="n"/>
      <c r="H1078" s="356" t="n"/>
      <c r="I1078" s="341" t="n"/>
      <c r="J1078" s="322" t="n"/>
      <c r="K1078" s="357" t="n"/>
      <c r="L1078" s="294" t="n"/>
      <c r="M1078" s="294" t="n"/>
      <c r="N1078" s="294" t="n"/>
      <c r="O1078" s="298" t="n"/>
      <c r="P1078" s="300" t="n"/>
      <c r="Q1078" s="300" t="n"/>
      <c r="R1078" s="268" t="n"/>
      <c r="S1078" s="317" t="n"/>
      <c r="T1078" s="314" t="n"/>
      <c r="U1078" s="317" t="n"/>
      <c r="V1078" s="268" t="n"/>
      <c r="W1078" s="341" t="n"/>
      <c r="X1078" s="291" t="n"/>
      <c r="Y1078" s="114" t="n"/>
    </row>
    <row r="1079">
      <c r="C1079" s="320" t="n"/>
      <c r="D1079" s="313" t="n"/>
      <c r="E1079" s="291" t="n"/>
      <c r="F1079" s="294" t="n"/>
      <c r="G1079" s="295" t="n"/>
      <c r="H1079" s="356" t="n"/>
      <c r="I1079" s="341" t="n"/>
      <c r="J1079" s="322" t="n"/>
      <c r="K1079" s="357" t="n"/>
      <c r="L1079" s="294" t="n"/>
      <c r="M1079" s="294" t="n"/>
      <c r="N1079" s="294" t="n"/>
      <c r="O1079" s="298" t="n"/>
      <c r="P1079" s="300" t="n"/>
      <c r="Q1079" s="300" t="n"/>
      <c r="R1079" s="268" t="n"/>
      <c r="S1079" s="317" t="n"/>
      <c r="T1079" s="314" t="n"/>
      <c r="U1079" s="317" t="n"/>
      <c r="V1079" s="268" t="n"/>
      <c r="W1079" s="341" t="n"/>
      <c r="X1079" s="291" t="n"/>
      <c r="Y1079" s="114" t="n"/>
    </row>
    <row r="1080">
      <c r="C1080" s="320" t="n"/>
      <c r="D1080" s="313" t="n"/>
      <c r="E1080" s="291" t="n"/>
      <c r="F1080" s="294" t="n"/>
      <c r="G1080" s="295" t="n"/>
      <c r="H1080" s="356" t="n"/>
      <c r="I1080" s="341" t="n"/>
      <c r="J1080" s="322" t="n"/>
      <c r="K1080" s="357" t="n"/>
      <c r="L1080" s="294" t="n"/>
      <c r="M1080" s="294" t="n"/>
      <c r="N1080" s="294" t="n"/>
      <c r="O1080" s="298" t="n"/>
      <c r="P1080" s="300" t="n"/>
      <c r="Q1080" s="300" t="n"/>
      <c r="R1080" s="268" t="n"/>
      <c r="S1080" s="317" t="n"/>
      <c r="T1080" s="314" t="n"/>
      <c r="U1080" s="317" t="n"/>
      <c r="V1080" s="268" t="n"/>
      <c r="W1080" s="341" t="n"/>
      <c r="X1080" s="291" t="n"/>
      <c r="Y1080" s="114" t="n"/>
    </row>
    <row r="1081">
      <c r="C1081" s="320" t="n"/>
      <c r="D1081" s="313" t="n"/>
      <c r="E1081" s="291" t="n"/>
      <c r="F1081" s="294" t="n"/>
      <c r="G1081" s="295" t="n"/>
      <c r="H1081" s="356" t="n"/>
      <c r="I1081" s="341" t="n"/>
      <c r="J1081" s="322" t="n"/>
      <c r="K1081" s="357" t="n"/>
      <c r="L1081" s="294" t="n"/>
      <c r="M1081" s="294" t="n"/>
      <c r="N1081" s="294" t="n"/>
      <c r="O1081" s="298" t="n"/>
      <c r="P1081" s="300" t="n"/>
      <c r="Q1081" s="300" t="n"/>
      <c r="R1081" s="268" t="n"/>
      <c r="S1081" s="317" t="n"/>
      <c r="T1081" s="314" t="n"/>
      <c r="U1081" s="317" t="n"/>
      <c r="V1081" s="268" t="n"/>
      <c r="W1081" s="341" t="n"/>
      <c r="X1081" s="291" t="n"/>
      <c r="Y1081" s="114" t="n"/>
    </row>
    <row r="1082">
      <c r="C1082" s="320" t="n"/>
      <c r="D1082" s="313" t="n"/>
      <c r="E1082" s="291" t="n"/>
      <c r="F1082" s="294" t="n"/>
      <c r="G1082" s="295" t="n"/>
      <c r="H1082" s="356" t="n"/>
      <c r="I1082" s="341" t="n"/>
      <c r="J1082" s="322" t="n"/>
      <c r="K1082" s="357" t="n"/>
      <c r="L1082" s="294" t="n"/>
      <c r="M1082" s="294" t="n"/>
      <c r="N1082" s="294" t="n"/>
      <c r="O1082" s="298" t="n"/>
      <c r="P1082" s="300" t="n"/>
      <c r="Q1082" s="300" t="n"/>
      <c r="R1082" s="268" t="n"/>
      <c r="S1082" s="317" t="n"/>
      <c r="T1082" s="314" t="n"/>
      <c r="U1082" s="317" t="n"/>
      <c r="V1082" s="268" t="n"/>
      <c r="W1082" s="341" t="n"/>
      <c r="X1082" s="291" t="n"/>
      <c r="Y1082" s="114" t="n"/>
    </row>
    <row r="1083">
      <c r="C1083" s="320" t="n"/>
      <c r="D1083" s="313" t="n"/>
      <c r="E1083" s="291" t="n"/>
      <c r="F1083" s="294" t="n"/>
      <c r="G1083" s="295" t="n"/>
      <c r="H1083" s="356" t="n"/>
      <c r="I1083" s="341" t="n"/>
      <c r="J1083" s="322" t="n"/>
      <c r="K1083" s="357" t="n"/>
      <c r="L1083" s="294" t="n"/>
      <c r="M1083" s="294" t="n"/>
      <c r="N1083" s="294" t="n"/>
      <c r="O1083" s="298" t="n"/>
      <c r="P1083" s="300" t="n"/>
      <c r="Q1083" s="300" t="n"/>
      <c r="R1083" s="268" t="n"/>
      <c r="S1083" s="317" t="n"/>
      <c r="T1083" s="314" t="n"/>
      <c r="U1083" s="317" t="n"/>
      <c r="V1083" s="268" t="n"/>
      <c r="W1083" s="341" t="n"/>
      <c r="X1083" s="291" t="n"/>
      <c r="Y1083" s="114" t="n"/>
    </row>
    <row r="1084">
      <c r="C1084" s="320" t="n"/>
      <c r="D1084" s="313" t="n"/>
      <c r="E1084" s="291" t="n"/>
      <c r="F1084" s="294" t="n"/>
      <c r="G1084" s="295" t="n"/>
      <c r="H1084" s="356" t="n"/>
      <c r="I1084" s="341" t="n"/>
      <c r="J1084" s="322" t="n"/>
      <c r="K1084" s="357" t="n"/>
      <c r="L1084" s="294" t="n"/>
      <c r="M1084" s="294" t="n"/>
      <c r="N1084" s="294" t="n"/>
      <c r="O1084" s="298" t="n"/>
      <c r="P1084" s="300" t="n"/>
      <c r="Q1084" s="300" t="n"/>
      <c r="R1084" s="268" t="n"/>
      <c r="S1084" s="317" t="n"/>
      <c r="T1084" s="314" t="n"/>
      <c r="U1084" s="317" t="n"/>
      <c r="V1084" s="268" t="n"/>
      <c r="W1084" s="341" t="n"/>
      <c r="X1084" s="291" t="n"/>
      <c r="Y1084" s="114" t="n"/>
    </row>
    <row r="1085">
      <c r="C1085" s="320" t="n"/>
      <c r="D1085" s="313" t="n"/>
      <c r="E1085" s="291" t="n"/>
      <c r="F1085" s="294" t="n"/>
      <c r="G1085" s="295" t="n"/>
      <c r="H1085" s="356" t="n"/>
      <c r="I1085" s="341" t="n"/>
      <c r="J1085" s="322" t="n"/>
      <c r="K1085" s="357" t="n"/>
      <c r="L1085" s="294" t="n"/>
      <c r="M1085" s="294" t="n"/>
      <c r="N1085" s="294" t="n"/>
      <c r="O1085" s="298" t="n"/>
      <c r="P1085" s="300" t="n"/>
      <c r="Q1085" s="300" t="n"/>
      <c r="R1085" s="268" t="n"/>
      <c r="S1085" s="317" t="n"/>
      <c r="T1085" s="314" t="n"/>
      <c r="U1085" s="317" t="n"/>
      <c r="V1085" s="268" t="n"/>
      <c r="W1085" s="341" t="n"/>
      <c r="X1085" s="291" t="n"/>
      <c r="Y1085" s="114" t="n"/>
    </row>
    <row r="1086">
      <c r="C1086" s="320" t="n"/>
      <c r="D1086" s="313" t="n"/>
      <c r="E1086" s="291" t="n"/>
      <c r="F1086" s="294" t="n"/>
      <c r="G1086" s="295" t="n"/>
      <c r="H1086" s="356" t="n"/>
      <c r="I1086" s="341" t="n"/>
      <c r="J1086" s="322" t="n"/>
      <c r="K1086" s="357" t="n"/>
      <c r="L1086" s="294" t="n"/>
      <c r="M1086" s="294" t="n"/>
      <c r="N1086" s="294" t="n"/>
      <c r="O1086" s="298" t="n"/>
      <c r="P1086" s="300" t="n"/>
      <c r="Q1086" s="300" t="n"/>
      <c r="R1086" s="268" t="n"/>
      <c r="S1086" s="317" t="n"/>
      <c r="T1086" s="314" t="n"/>
      <c r="U1086" s="317" t="n"/>
      <c r="V1086" s="268" t="n"/>
      <c r="W1086" s="341" t="n"/>
      <c r="X1086" s="291" t="n"/>
      <c r="Y1086" s="114" t="n"/>
    </row>
    <row r="1087">
      <c r="C1087" s="320" t="n"/>
      <c r="D1087" s="313" t="n"/>
      <c r="E1087" s="291" t="n"/>
      <c r="F1087" s="294" t="n"/>
      <c r="G1087" s="295" t="n"/>
      <c r="H1087" s="356" t="n"/>
      <c r="I1087" s="341" t="n"/>
      <c r="J1087" s="322" t="n"/>
      <c r="K1087" s="357" t="n"/>
      <c r="L1087" s="294" t="n"/>
      <c r="M1087" s="294" t="n"/>
      <c r="N1087" s="294" t="n"/>
      <c r="O1087" s="298" t="n"/>
      <c r="P1087" s="300" t="n"/>
      <c r="Q1087" s="300" t="n"/>
      <c r="R1087" s="268" t="n"/>
      <c r="S1087" s="317" t="n"/>
      <c r="T1087" s="314" t="n"/>
      <c r="U1087" s="317" t="n"/>
      <c r="V1087" s="268" t="n"/>
      <c r="W1087" s="341" t="n"/>
      <c r="X1087" s="291" t="n"/>
      <c r="Y1087" s="114" t="n"/>
    </row>
    <row r="1088">
      <c r="C1088" s="320" t="n"/>
      <c r="D1088" s="313" t="n"/>
      <c r="E1088" s="291" t="n"/>
      <c r="F1088" s="294" t="n"/>
      <c r="G1088" s="295" t="n"/>
      <c r="H1088" s="356" t="n"/>
      <c r="I1088" s="341" t="n"/>
      <c r="J1088" s="322" t="n"/>
      <c r="K1088" s="357" t="n"/>
      <c r="L1088" s="294" t="n"/>
      <c r="M1088" s="294" t="n"/>
      <c r="N1088" s="294" t="n"/>
      <c r="O1088" s="298" t="n"/>
      <c r="P1088" s="300" t="n"/>
      <c r="Q1088" s="300" t="n"/>
      <c r="R1088" s="268" t="n"/>
      <c r="S1088" s="317" t="n"/>
      <c r="T1088" s="314" t="n"/>
      <c r="U1088" s="317" t="n"/>
      <c r="V1088" s="268" t="n"/>
      <c r="W1088" s="341" t="n"/>
      <c r="X1088" s="291" t="n"/>
      <c r="Y1088" s="114" t="n"/>
    </row>
    <row r="1089">
      <c r="C1089" s="320" t="n"/>
      <c r="D1089" s="313" t="n"/>
      <c r="E1089" s="291" t="n"/>
      <c r="F1089" s="294" t="n"/>
      <c r="G1089" s="295" t="n"/>
      <c r="H1089" s="356" t="n"/>
      <c r="I1089" s="341" t="n"/>
      <c r="J1089" s="322" t="n"/>
      <c r="K1089" s="357" t="n"/>
      <c r="L1089" s="294" t="n"/>
      <c r="M1089" s="294" t="n"/>
      <c r="N1089" s="294" t="n"/>
      <c r="O1089" s="298" t="n"/>
      <c r="P1089" s="300" t="n"/>
      <c r="Q1089" s="300" t="n"/>
      <c r="R1089" s="268" t="n"/>
      <c r="S1089" s="317" t="n"/>
      <c r="T1089" s="314" t="n"/>
      <c r="U1089" s="317" t="n"/>
      <c r="V1089" s="268" t="n"/>
      <c r="W1089" s="341" t="n"/>
      <c r="X1089" s="291" t="n"/>
      <c r="Y1089" s="114" t="n"/>
    </row>
    <row r="1090">
      <c r="C1090" s="320" t="n"/>
      <c r="D1090" s="313" t="n"/>
      <c r="E1090" s="291" t="n"/>
      <c r="F1090" s="294" t="n"/>
      <c r="G1090" s="295" t="n"/>
      <c r="H1090" s="356" t="n"/>
      <c r="I1090" s="341" t="n"/>
      <c r="J1090" s="322" t="n"/>
      <c r="K1090" s="357" t="n"/>
      <c r="L1090" s="294" t="n"/>
      <c r="M1090" s="294" t="n"/>
      <c r="N1090" s="294" t="n"/>
      <c r="O1090" s="298" t="n"/>
      <c r="P1090" s="300" t="n"/>
      <c r="Q1090" s="300" t="n"/>
      <c r="R1090" s="268" t="n"/>
      <c r="S1090" s="317" t="n"/>
      <c r="T1090" s="314" t="n"/>
      <c r="U1090" s="317" t="n"/>
      <c r="V1090" s="268" t="n"/>
      <c r="W1090" s="341" t="n"/>
      <c r="X1090" s="291" t="n"/>
      <c r="Y1090" s="114" t="n"/>
    </row>
    <row r="1091">
      <c r="C1091" s="320" t="n"/>
      <c r="D1091" s="313" t="n"/>
      <c r="E1091" s="291" t="n"/>
      <c r="F1091" s="294" t="n"/>
      <c r="G1091" s="295" t="n"/>
      <c r="H1091" s="356" t="n"/>
      <c r="I1091" s="341" t="n"/>
      <c r="J1091" s="322" t="n"/>
      <c r="K1091" s="357" t="n"/>
      <c r="L1091" s="294" t="n"/>
      <c r="M1091" s="294" t="n"/>
      <c r="N1091" s="294" t="n"/>
      <c r="O1091" s="298" t="n"/>
      <c r="P1091" s="300" t="n"/>
      <c r="Q1091" s="300" t="n"/>
      <c r="R1091" s="268" t="n"/>
      <c r="S1091" s="317" t="n"/>
      <c r="T1091" s="314" t="n"/>
      <c r="U1091" s="317" t="n"/>
      <c r="V1091" s="268" t="n"/>
      <c r="W1091" s="341" t="n"/>
      <c r="X1091" s="291" t="n"/>
      <c r="Y1091" s="114" t="n"/>
    </row>
    <row r="1092">
      <c r="C1092" s="320" t="n"/>
      <c r="D1092" s="313" t="n"/>
      <c r="E1092" s="291" t="n"/>
      <c r="F1092" s="294" t="n"/>
      <c r="G1092" s="295" t="n"/>
      <c r="H1092" s="356" t="n"/>
      <c r="I1092" s="341" t="n"/>
      <c r="J1092" s="322" t="n"/>
      <c r="K1092" s="357" t="n"/>
      <c r="L1092" s="294" t="n"/>
      <c r="M1092" s="294" t="n"/>
      <c r="N1092" s="294" t="n"/>
      <c r="O1092" s="298" t="n"/>
      <c r="P1092" s="300" t="n"/>
      <c r="Q1092" s="300" t="n"/>
      <c r="R1092" s="268" t="n"/>
      <c r="S1092" s="317" t="n"/>
      <c r="T1092" s="314" t="n"/>
      <c r="U1092" s="317" t="n"/>
      <c r="V1092" s="268" t="n"/>
      <c r="W1092" s="341" t="n"/>
      <c r="X1092" s="291" t="n"/>
      <c r="Y1092" s="114" t="n"/>
    </row>
    <row r="1093">
      <c r="C1093" s="320" t="n"/>
      <c r="D1093" s="313" t="n"/>
      <c r="E1093" s="291" t="n"/>
      <c r="F1093" s="294" t="n"/>
      <c r="G1093" s="295" t="n"/>
      <c r="H1093" s="356" t="n"/>
      <c r="I1093" s="341" t="n"/>
      <c r="J1093" s="322" t="n"/>
      <c r="K1093" s="357" t="n"/>
      <c r="L1093" s="294" t="n"/>
      <c r="M1093" s="294" t="n"/>
      <c r="N1093" s="294" t="n"/>
      <c r="O1093" s="298" t="n"/>
      <c r="P1093" s="300" t="n"/>
      <c r="Q1093" s="300" t="n"/>
      <c r="R1093" s="268" t="n"/>
      <c r="S1093" s="317" t="n"/>
      <c r="T1093" s="314" t="n"/>
      <c r="U1093" s="317" t="n"/>
      <c r="V1093" s="268" t="n"/>
      <c r="W1093" s="341" t="n"/>
      <c r="X1093" s="291" t="n"/>
      <c r="Y1093" s="114" t="n"/>
    </row>
    <row r="1094">
      <c r="C1094" s="320" t="n"/>
      <c r="D1094" s="313" t="n"/>
      <c r="E1094" s="291" t="n"/>
      <c r="F1094" s="294" t="n"/>
      <c r="G1094" s="295" t="n"/>
      <c r="H1094" s="356" t="n"/>
      <c r="I1094" s="341" t="n"/>
      <c r="J1094" s="322" t="n"/>
      <c r="K1094" s="357" t="n"/>
      <c r="L1094" s="294" t="n"/>
      <c r="M1094" s="294" t="n"/>
      <c r="N1094" s="294" t="n"/>
      <c r="O1094" s="298" t="n"/>
      <c r="P1094" s="300" t="n"/>
      <c r="Q1094" s="300" t="n"/>
      <c r="R1094" s="268" t="n"/>
      <c r="S1094" s="317" t="n"/>
      <c r="T1094" s="314" t="n"/>
      <c r="U1094" s="317" t="n"/>
      <c r="V1094" s="268" t="n"/>
      <c r="W1094" s="341" t="n"/>
      <c r="X1094" s="291" t="n"/>
      <c r="Y1094" s="114" t="n"/>
    </row>
    <row r="1095">
      <c r="C1095" s="320" t="n"/>
      <c r="D1095" s="313" t="n"/>
      <c r="E1095" s="291" t="n"/>
      <c r="F1095" s="294" t="n"/>
      <c r="G1095" s="295" t="n"/>
      <c r="H1095" s="356" t="n"/>
      <c r="I1095" s="341" t="n"/>
      <c r="J1095" s="322" t="n"/>
      <c r="K1095" s="357" t="n"/>
      <c r="L1095" s="294" t="n"/>
      <c r="M1095" s="294" t="n"/>
      <c r="N1095" s="294" t="n"/>
      <c r="O1095" s="298" t="n"/>
      <c r="P1095" s="300" t="n"/>
      <c r="Q1095" s="300" t="n"/>
      <c r="R1095" s="268" t="n"/>
      <c r="S1095" s="317" t="n"/>
      <c r="T1095" s="314" t="n"/>
      <c r="U1095" s="317" t="n"/>
      <c r="V1095" s="268" t="n"/>
      <c r="W1095" s="341" t="n"/>
      <c r="X1095" s="291" t="n"/>
      <c r="Y1095" s="114" t="n"/>
    </row>
    <row r="1096">
      <c r="C1096" s="320" t="n"/>
      <c r="D1096" s="313" t="n"/>
      <c r="E1096" s="291" t="n"/>
      <c r="F1096" s="294" t="n"/>
      <c r="G1096" s="295" t="n"/>
      <c r="H1096" s="356" t="n"/>
      <c r="I1096" s="341" t="n"/>
      <c r="J1096" s="322" t="n"/>
      <c r="K1096" s="357" t="n"/>
      <c r="L1096" s="294" t="n"/>
      <c r="M1096" s="294" t="n"/>
      <c r="N1096" s="294" t="n"/>
      <c r="O1096" s="298" t="n"/>
      <c r="P1096" s="300" t="n"/>
      <c r="Q1096" s="300" t="n"/>
      <c r="R1096" s="268" t="n"/>
      <c r="S1096" s="317" t="n"/>
      <c r="T1096" s="314" t="n"/>
      <c r="U1096" s="317" t="n"/>
      <c r="V1096" s="268" t="n"/>
      <c r="W1096" s="341" t="n"/>
      <c r="X1096" s="291" t="n"/>
      <c r="Y1096" s="114" t="n"/>
    </row>
    <row r="1097">
      <c r="C1097" s="320" t="n"/>
      <c r="D1097" s="313" t="n"/>
      <c r="E1097" s="291" t="n"/>
      <c r="F1097" s="294" t="n"/>
      <c r="G1097" s="295" t="n"/>
      <c r="H1097" s="356" t="n"/>
      <c r="I1097" s="341" t="n"/>
      <c r="J1097" s="322" t="n"/>
      <c r="K1097" s="357" t="n"/>
      <c r="L1097" s="294" t="n"/>
      <c r="M1097" s="294" t="n"/>
      <c r="N1097" s="294" t="n"/>
      <c r="O1097" s="298" t="n"/>
      <c r="P1097" s="300" t="n"/>
      <c r="Q1097" s="300" t="n"/>
      <c r="R1097" s="268" t="n"/>
      <c r="S1097" s="317" t="n"/>
      <c r="T1097" s="314" t="n"/>
      <c r="U1097" s="317" t="n"/>
      <c r="V1097" s="268" t="n"/>
      <c r="W1097" s="341" t="n"/>
      <c r="X1097" s="291" t="n"/>
      <c r="Y1097" s="114" t="n"/>
    </row>
    <row r="1098">
      <c r="C1098" s="320" t="n"/>
      <c r="D1098" s="313" t="n"/>
      <c r="E1098" s="291" t="n"/>
      <c r="F1098" s="294" t="n"/>
      <c r="G1098" s="295" t="n"/>
      <c r="H1098" s="356" t="n"/>
      <c r="I1098" s="341" t="n"/>
      <c r="J1098" s="322" t="n"/>
      <c r="K1098" s="357" t="n"/>
      <c r="L1098" s="294" t="n"/>
      <c r="M1098" s="294" t="n"/>
      <c r="N1098" s="294" t="n"/>
      <c r="O1098" s="298" t="n"/>
      <c r="P1098" s="300" t="n"/>
      <c r="Q1098" s="300" t="n"/>
      <c r="R1098" s="268" t="n"/>
      <c r="S1098" s="317" t="n"/>
      <c r="T1098" s="314" t="n"/>
      <c r="U1098" s="317" t="n"/>
      <c r="V1098" s="268" t="n"/>
      <c r="W1098" s="341" t="n"/>
      <c r="X1098" s="291" t="n"/>
      <c r="Y1098" s="114" t="n"/>
    </row>
    <row r="1099">
      <c r="C1099" s="320" t="n"/>
      <c r="D1099" s="313" t="n"/>
      <c r="E1099" s="291" t="n"/>
      <c r="F1099" s="294" t="n"/>
      <c r="G1099" s="295" t="n"/>
      <c r="H1099" s="356" t="n"/>
      <c r="I1099" s="341" t="n"/>
      <c r="J1099" s="322" t="n"/>
      <c r="K1099" s="357" t="n"/>
      <c r="L1099" s="294" t="n"/>
      <c r="M1099" s="294" t="n"/>
      <c r="N1099" s="294" t="n"/>
      <c r="O1099" s="298" t="n"/>
      <c r="P1099" s="300" t="n"/>
      <c r="Q1099" s="300" t="n"/>
      <c r="R1099" s="268" t="n"/>
      <c r="S1099" s="317" t="n"/>
      <c r="T1099" s="314" t="n"/>
      <c r="U1099" s="317" t="n"/>
      <c r="V1099" s="268" t="n"/>
      <c r="W1099" s="341" t="n"/>
      <c r="X1099" s="291" t="n"/>
      <c r="Y1099" s="114" t="n"/>
    </row>
    <row r="1100">
      <c r="C1100" s="320" t="n"/>
      <c r="D1100" s="313" t="n"/>
      <c r="E1100" s="291" t="n"/>
      <c r="F1100" s="294" t="n"/>
      <c r="G1100" s="295" t="n"/>
      <c r="H1100" s="356" t="n"/>
      <c r="I1100" s="341" t="n"/>
      <c r="J1100" s="322" t="n"/>
      <c r="K1100" s="357" t="n"/>
      <c r="L1100" s="294" t="n"/>
      <c r="M1100" s="294" t="n"/>
      <c r="N1100" s="294" t="n"/>
      <c r="O1100" s="298" t="n"/>
      <c r="P1100" s="300" t="n"/>
      <c r="Q1100" s="300" t="n"/>
      <c r="R1100" s="268" t="n"/>
      <c r="S1100" s="317" t="n"/>
      <c r="T1100" s="314" t="n"/>
      <c r="U1100" s="317" t="n"/>
      <c r="V1100" s="268" t="n"/>
      <c r="W1100" s="341" t="n"/>
      <c r="X1100" s="291" t="n"/>
      <c r="Y1100" s="114" t="n"/>
    </row>
    <row r="1101">
      <c r="C1101" s="320" t="n"/>
      <c r="D1101" s="313" t="n"/>
      <c r="E1101" s="291" t="n"/>
      <c r="F1101" s="294" t="n"/>
      <c r="G1101" s="295" t="n"/>
      <c r="H1101" s="356" t="n"/>
      <c r="I1101" s="341" t="n"/>
      <c r="J1101" s="322" t="n"/>
      <c r="K1101" s="357" t="n"/>
      <c r="L1101" s="294" t="n"/>
      <c r="M1101" s="294" t="n"/>
      <c r="N1101" s="294" t="n"/>
      <c r="O1101" s="298" t="n"/>
      <c r="P1101" s="300" t="n"/>
      <c r="Q1101" s="300" t="n"/>
      <c r="R1101" s="268" t="n"/>
      <c r="S1101" s="317" t="n"/>
      <c r="T1101" s="314" t="n"/>
      <c r="U1101" s="317" t="n"/>
      <c r="V1101" s="268" t="n"/>
      <c r="W1101" s="341" t="n"/>
      <c r="X1101" s="291" t="n"/>
      <c r="Y1101" s="114" t="n"/>
    </row>
    <row r="1102">
      <c r="C1102" s="320" t="n"/>
      <c r="D1102" s="313" t="n"/>
      <c r="E1102" s="291" t="n"/>
      <c r="F1102" s="294" t="n"/>
      <c r="G1102" s="295" t="n"/>
      <c r="H1102" s="356" t="n"/>
      <c r="I1102" s="341" t="n"/>
      <c r="J1102" s="322" t="n"/>
      <c r="K1102" s="357" t="n"/>
      <c r="L1102" s="294" t="n"/>
      <c r="M1102" s="294" t="n"/>
      <c r="N1102" s="294" t="n"/>
      <c r="O1102" s="298" t="n"/>
      <c r="P1102" s="300" t="n"/>
      <c r="Q1102" s="300" t="n"/>
      <c r="R1102" s="268" t="n"/>
      <c r="S1102" s="317" t="n"/>
      <c r="T1102" s="314" t="n"/>
      <c r="U1102" s="317" t="n"/>
      <c r="V1102" s="268" t="n"/>
      <c r="W1102" s="341" t="n"/>
      <c r="X1102" s="291" t="n"/>
      <c r="Y1102" s="114" t="n"/>
    </row>
    <row r="1103">
      <c r="C1103" s="320" t="n"/>
      <c r="D1103" s="313" t="n"/>
      <c r="E1103" s="291" t="n"/>
      <c r="F1103" s="294" t="n"/>
      <c r="G1103" s="295" t="n"/>
      <c r="H1103" s="356" t="n"/>
      <c r="I1103" s="341" t="n"/>
      <c r="J1103" s="322" t="n"/>
      <c r="K1103" s="357" t="n"/>
      <c r="L1103" s="294" t="n"/>
      <c r="M1103" s="294" t="n"/>
      <c r="N1103" s="294" t="n"/>
      <c r="O1103" s="298" t="n"/>
      <c r="P1103" s="300" t="n"/>
      <c r="Q1103" s="300" t="n"/>
      <c r="R1103" s="268" t="n"/>
      <c r="S1103" s="317" t="n"/>
      <c r="T1103" s="314" t="n"/>
      <c r="U1103" s="317" t="n"/>
      <c r="V1103" s="268" t="n"/>
      <c r="W1103" s="341" t="n"/>
      <c r="X1103" s="291" t="n"/>
      <c r="Y1103" s="114" t="n"/>
    </row>
    <row r="1104">
      <c r="C1104" s="320" t="n"/>
      <c r="D1104" s="313" t="n"/>
      <c r="E1104" s="291" t="n"/>
      <c r="F1104" s="294" t="n"/>
      <c r="G1104" s="295" t="n"/>
      <c r="H1104" s="356" t="n"/>
      <c r="I1104" s="341" t="n"/>
      <c r="J1104" s="322" t="n"/>
      <c r="K1104" s="357" t="n"/>
      <c r="L1104" s="294" t="n"/>
      <c r="M1104" s="294" t="n"/>
      <c r="N1104" s="294" t="n"/>
      <c r="O1104" s="298" t="n"/>
      <c r="P1104" s="300" t="n"/>
      <c r="Q1104" s="300" t="n"/>
      <c r="R1104" s="268" t="n"/>
      <c r="S1104" s="317" t="n"/>
      <c r="T1104" s="314" t="n"/>
      <c r="U1104" s="317" t="n"/>
      <c r="V1104" s="268" t="n"/>
      <c r="W1104" s="341" t="n"/>
      <c r="X1104" s="291" t="n"/>
      <c r="Y1104" s="114" t="n"/>
    </row>
    <row r="1105">
      <c r="C1105" s="320" t="n"/>
      <c r="D1105" s="313" t="n"/>
      <c r="E1105" s="291" t="n"/>
      <c r="F1105" s="294" t="n"/>
      <c r="G1105" s="295" t="n"/>
      <c r="H1105" s="356" t="n"/>
      <c r="I1105" s="341" t="n"/>
      <c r="J1105" s="322" t="n"/>
      <c r="K1105" s="357" t="n"/>
      <c r="L1105" s="294" t="n"/>
      <c r="M1105" s="294" t="n"/>
      <c r="N1105" s="294" t="n"/>
      <c r="O1105" s="298" t="n"/>
      <c r="P1105" s="300" t="n"/>
      <c r="Q1105" s="300" t="n"/>
      <c r="R1105" s="268" t="n"/>
      <c r="S1105" s="317" t="n"/>
      <c r="T1105" s="314" t="n"/>
      <c r="U1105" s="317" t="n"/>
      <c r="V1105" s="268" t="n"/>
      <c r="W1105" s="341" t="n"/>
      <c r="X1105" s="291" t="n"/>
      <c r="Y1105" s="114" t="n"/>
    </row>
    <row r="1106">
      <c r="C1106" s="320" t="n"/>
      <c r="D1106" s="313" t="n"/>
      <c r="E1106" s="291" t="n"/>
      <c r="F1106" s="294" t="n"/>
      <c r="G1106" s="295" t="n"/>
      <c r="H1106" s="356" t="n"/>
      <c r="I1106" s="341" t="n"/>
      <c r="J1106" s="322" t="n"/>
      <c r="K1106" s="357" t="n"/>
      <c r="L1106" s="294" t="n"/>
      <c r="M1106" s="294" t="n"/>
      <c r="N1106" s="294" t="n"/>
      <c r="O1106" s="298" t="n"/>
      <c r="P1106" s="300" t="n"/>
      <c r="Q1106" s="300" t="n"/>
      <c r="R1106" s="268" t="n"/>
      <c r="S1106" s="317" t="n"/>
      <c r="T1106" s="314" t="n"/>
      <c r="U1106" s="317" t="n"/>
      <c r="V1106" s="268" t="n"/>
      <c r="W1106" s="341" t="n"/>
      <c r="X1106" s="291" t="n"/>
      <c r="Y1106" s="114" t="n"/>
    </row>
    <row r="1107">
      <c r="C1107" s="320" t="n"/>
      <c r="D1107" s="313" t="n"/>
      <c r="E1107" s="291" t="n"/>
      <c r="F1107" s="294" t="n"/>
      <c r="G1107" s="295" t="n"/>
      <c r="H1107" s="356" t="n"/>
      <c r="I1107" s="341" t="n"/>
      <c r="J1107" s="322" t="n"/>
      <c r="K1107" s="357" t="n"/>
      <c r="L1107" s="294" t="n"/>
      <c r="M1107" s="294" t="n"/>
      <c r="N1107" s="294" t="n"/>
      <c r="O1107" s="298" t="n"/>
      <c r="P1107" s="300" t="n"/>
      <c r="Q1107" s="300" t="n"/>
      <c r="R1107" s="268" t="n"/>
      <c r="S1107" s="317" t="n"/>
      <c r="T1107" s="314" t="n"/>
      <c r="U1107" s="317" t="n"/>
      <c r="V1107" s="268" t="n"/>
      <c r="W1107" s="341" t="n"/>
      <c r="X1107" s="291" t="n"/>
      <c r="Y1107" s="114" t="n"/>
    </row>
    <row r="1108">
      <c r="C1108" s="320" t="n"/>
      <c r="D1108" s="313" t="n"/>
      <c r="E1108" s="291" t="n"/>
      <c r="F1108" s="294" t="n"/>
      <c r="G1108" s="295" t="n"/>
      <c r="H1108" s="356" t="n"/>
      <c r="I1108" s="341" t="n"/>
      <c r="J1108" s="322" t="n"/>
      <c r="K1108" s="357" t="n"/>
      <c r="L1108" s="294" t="n"/>
      <c r="M1108" s="294" t="n"/>
      <c r="N1108" s="294" t="n"/>
      <c r="O1108" s="298" t="n"/>
      <c r="P1108" s="300" t="n"/>
      <c r="Q1108" s="300" t="n"/>
      <c r="R1108" s="268" t="n"/>
      <c r="S1108" s="317" t="n"/>
      <c r="T1108" s="314" t="n"/>
      <c r="U1108" s="317" t="n"/>
      <c r="V1108" s="268" t="n"/>
      <c r="W1108" s="341" t="n"/>
      <c r="X1108" s="291" t="n"/>
      <c r="Y1108" s="114" t="n"/>
    </row>
    <row r="1109">
      <c r="C1109" s="320" t="n"/>
      <c r="D1109" s="313" t="n"/>
      <c r="E1109" s="291" t="n"/>
      <c r="F1109" s="294" t="n"/>
      <c r="G1109" s="295" t="n"/>
      <c r="H1109" s="356" t="n"/>
      <c r="I1109" s="341" t="n"/>
      <c r="J1109" s="322" t="n"/>
      <c r="K1109" s="357" t="n"/>
      <c r="L1109" s="294" t="n"/>
      <c r="M1109" s="294" t="n"/>
      <c r="N1109" s="294" t="n"/>
      <c r="O1109" s="298" t="n"/>
      <c r="P1109" s="300" t="n"/>
      <c r="Q1109" s="300" t="n"/>
      <c r="R1109" s="268" t="n"/>
      <c r="S1109" s="317" t="n"/>
      <c r="T1109" s="314" t="n"/>
      <c r="U1109" s="317" t="n"/>
      <c r="V1109" s="268" t="n"/>
      <c r="W1109" s="341" t="n"/>
      <c r="X1109" s="291" t="n"/>
      <c r="Y1109" s="114" t="n"/>
    </row>
    <row r="1110">
      <c r="C1110" s="320" t="n"/>
      <c r="D1110" s="313" t="n"/>
      <c r="E1110" s="291" t="n"/>
      <c r="F1110" s="294" t="n"/>
      <c r="G1110" s="295" t="n"/>
      <c r="H1110" s="356" t="n"/>
      <c r="I1110" s="341" t="n"/>
      <c r="J1110" s="322" t="n"/>
      <c r="K1110" s="357" t="n"/>
      <c r="L1110" s="294" t="n"/>
      <c r="M1110" s="294" t="n"/>
      <c r="N1110" s="294" t="n"/>
      <c r="O1110" s="298" t="n"/>
      <c r="P1110" s="300" t="n"/>
      <c r="Q1110" s="300" t="n"/>
      <c r="R1110" s="268" t="n"/>
      <c r="S1110" s="317" t="n"/>
      <c r="T1110" s="314" t="n"/>
      <c r="U1110" s="317" t="n"/>
      <c r="V1110" s="268" t="n"/>
      <c r="W1110" s="341" t="n"/>
      <c r="X1110" s="291" t="n"/>
      <c r="Y1110" s="114" t="n"/>
    </row>
    <row r="1111">
      <c r="C1111" s="320" t="n"/>
      <c r="D1111" s="313" t="n"/>
      <c r="E1111" s="291" t="n"/>
      <c r="F1111" s="294" t="n"/>
      <c r="G1111" s="295" t="n"/>
      <c r="H1111" s="356" t="n"/>
      <c r="I1111" s="341" t="n"/>
      <c r="J1111" s="322" t="n"/>
      <c r="K1111" s="357" t="n"/>
      <c r="L1111" s="294" t="n"/>
      <c r="M1111" s="294" t="n"/>
      <c r="N1111" s="294" t="n"/>
      <c r="O1111" s="298" t="n"/>
      <c r="P1111" s="300" t="n"/>
      <c r="Q1111" s="300" t="n"/>
      <c r="R1111" s="268" t="n"/>
      <c r="S1111" s="317" t="n"/>
      <c r="T1111" s="314" t="n"/>
      <c r="U1111" s="317" t="n"/>
      <c r="V1111" s="268" t="n"/>
      <c r="W1111" s="341" t="n"/>
      <c r="X1111" s="291" t="n"/>
      <c r="Y1111" s="114" t="n"/>
    </row>
    <row r="1112">
      <c r="C1112" s="320" t="n"/>
      <c r="D1112" s="313" t="n"/>
      <c r="E1112" s="291" t="n"/>
      <c r="F1112" s="294" t="n"/>
      <c r="G1112" s="295" t="n"/>
      <c r="H1112" s="356" t="n"/>
      <c r="I1112" s="341" t="n"/>
      <c r="J1112" s="322" t="n"/>
      <c r="K1112" s="357" t="n"/>
      <c r="L1112" s="294" t="n"/>
      <c r="M1112" s="294" t="n"/>
      <c r="N1112" s="294" t="n"/>
      <c r="O1112" s="298" t="n"/>
      <c r="P1112" s="300" t="n"/>
      <c r="Q1112" s="300" t="n"/>
      <c r="R1112" s="268" t="n"/>
      <c r="S1112" s="317" t="n"/>
      <c r="T1112" s="314" t="n"/>
      <c r="U1112" s="317" t="n"/>
      <c r="V1112" s="268" t="n"/>
      <c r="W1112" s="341" t="n"/>
      <c r="X1112" s="291" t="n"/>
      <c r="Y1112" s="114" t="n"/>
    </row>
    <row r="1113">
      <c r="C1113" s="320" t="n"/>
      <c r="D1113" s="313" t="n"/>
      <c r="E1113" s="291" t="n"/>
      <c r="F1113" s="294" t="n"/>
      <c r="G1113" s="295" t="n"/>
      <c r="H1113" s="356" t="n"/>
      <c r="I1113" s="341" t="n"/>
      <c r="J1113" s="322" t="n"/>
      <c r="K1113" s="357" t="n"/>
      <c r="L1113" s="294" t="n"/>
      <c r="M1113" s="294" t="n"/>
      <c r="N1113" s="294" t="n"/>
      <c r="O1113" s="298" t="n"/>
      <c r="P1113" s="300" t="n"/>
      <c r="Q1113" s="300" t="n"/>
      <c r="R1113" s="268" t="n"/>
      <c r="S1113" s="317" t="n"/>
      <c r="T1113" s="314" t="n"/>
      <c r="U1113" s="317" t="n"/>
      <c r="V1113" s="268" t="n"/>
      <c r="W1113" s="341" t="n"/>
      <c r="X1113" s="291" t="n"/>
      <c r="Y1113" s="114" t="n"/>
    </row>
    <row r="1114">
      <c r="C1114" s="320" t="n"/>
      <c r="D1114" s="313" t="n"/>
      <c r="E1114" s="291" t="n"/>
      <c r="F1114" s="294" t="n"/>
      <c r="G1114" s="295" t="n"/>
      <c r="H1114" s="356" t="n"/>
      <c r="I1114" s="341" t="n"/>
      <c r="J1114" s="322" t="n"/>
      <c r="K1114" s="357" t="n"/>
      <c r="L1114" s="294" t="n"/>
      <c r="M1114" s="294" t="n"/>
      <c r="N1114" s="294" t="n"/>
      <c r="O1114" s="298" t="n"/>
      <c r="P1114" s="300" t="n"/>
      <c r="Q1114" s="300" t="n"/>
      <c r="R1114" s="268" t="n"/>
      <c r="S1114" s="317" t="n"/>
      <c r="T1114" s="314" t="n"/>
      <c r="U1114" s="317" t="n"/>
      <c r="V1114" s="268" t="n"/>
      <c r="W1114" s="341" t="n"/>
      <c r="X1114" s="291" t="n"/>
      <c r="Y1114" s="114" t="n"/>
    </row>
    <row r="1115">
      <c r="C1115" s="320" t="n"/>
      <c r="D1115" s="313" t="n"/>
      <c r="E1115" s="291" t="n"/>
      <c r="F1115" s="294" t="n"/>
      <c r="G1115" s="295" t="n"/>
      <c r="H1115" s="356" t="n"/>
      <c r="I1115" s="341" t="n"/>
      <c r="J1115" s="322" t="n"/>
      <c r="K1115" s="357" t="n"/>
      <c r="L1115" s="294" t="n"/>
      <c r="M1115" s="294" t="n"/>
      <c r="N1115" s="294" t="n"/>
      <c r="O1115" s="298" t="n"/>
      <c r="P1115" s="300" t="n"/>
      <c r="Q1115" s="300" t="n"/>
      <c r="R1115" s="268" t="n"/>
      <c r="S1115" s="317" t="n"/>
      <c r="T1115" s="314" t="n"/>
      <c r="U1115" s="317" t="n"/>
      <c r="V1115" s="268" t="n"/>
      <c r="W1115" s="341" t="n"/>
      <c r="X1115" s="291" t="n"/>
      <c r="Y1115" s="114" t="n"/>
    </row>
    <row r="1116">
      <c r="C1116" s="320" t="n"/>
      <c r="D1116" s="313" t="n"/>
      <c r="E1116" s="291" t="n"/>
      <c r="F1116" s="294" t="n"/>
      <c r="G1116" s="295" t="n"/>
      <c r="H1116" s="356" t="n"/>
      <c r="I1116" s="341" t="n"/>
      <c r="J1116" s="322" t="n"/>
      <c r="K1116" s="357" t="n"/>
      <c r="L1116" s="294" t="n"/>
      <c r="M1116" s="294" t="n"/>
      <c r="N1116" s="294" t="n"/>
      <c r="O1116" s="298" t="n"/>
      <c r="P1116" s="300" t="n"/>
      <c r="Q1116" s="300" t="n"/>
      <c r="R1116" s="268" t="n"/>
      <c r="S1116" s="317" t="n"/>
      <c r="T1116" s="314" t="n"/>
      <c r="U1116" s="317" t="n"/>
      <c r="V1116" s="268" t="n"/>
      <c r="W1116" s="341" t="n"/>
      <c r="X1116" s="291" t="n"/>
      <c r="Y1116" s="114" t="n"/>
    </row>
    <row r="1117">
      <c r="C1117" s="320" t="n"/>
      <c r="D1117" s="313" t="n"/>
      <c r="E1117" s="291" t="n"/>
      <c r="F1117" s="294" t="n"/>
      <c r="G1117" s="295" t="n"/>
      <c r="H1117" s="356" t="n"/>
      <c r="I1117" s="341" t="n"/>
      <c r="J1117" s="322" t="n"/>
      <c r="K1117" s="357" t="n"/>
      <c r="L1117" s="294" t="n"/>
      <c r="M1117" s="294" t="n"/>
      <c r="N1117" s="294" t="n"/>
      <c r="O1117" s="298" t="n"/>
      <c r="P1117" s="300" t="n"/>
      <c r="Q1117" s="300" t="n"/>
      <c r="R1117" s="268" t="n"/>
      <c r="S1117" s="317" t="n"/>
      <c r="T1117" s="314" t="n"/>
      <c r="U1117" s="317" t="n"/>
      <c r="V1117" s="268" t="n"/>
      <c r="W1117" s="341" t="n"/>
      <c r="X1117" s="291" t="n"/>
      <c r="Y1117" s="114" t="n"/>
    </row>
    <row r="1118">
      <c r="C1118" s="320" t="n"/>
      <c r="D1118" s="313" t="n"/>
      <c r="E1118" s="291" t="n"/>
      <c r="F1118" s="294" t="n"/>
      <c r="G1118" s="295" t="n"/>
      <c r="H1118" s="356" t="n"/>
      <c r="I1118" s="341" t="n"/>
      <c r="J1118" s="322" t="n"/>
      <c r="K1118" s="357" t="n"/>
      <c r="L1118" s="294" t="n"/>
      <c r="M1118" s="294" t="n"/>
      <c r="N1118" s="294" t="n"/>
      <c r="O1118" s="298" t="n"/>
      <c r="P1118" s="300" t="n"/>
      <c r="Q1118" s="300" t="n"/>
      <c r="R1118" s="268" t="n"/>
      <c r="S1118" s="317" t="n"/>
      <c r="T1118" s="314" t="n"/>
      <c r="U1118" s="317" t="n"/>
      <c r="V1118" s="268" t="n"/>
      <c r="W1118" s="341" t="n"/>
      <c r="X1118" s="291" t="n"/>
      <c r="Y1118" s="114" t="n"/>
    </row>
    <row r="1119">
      <c r="C1119" s="320" t="n"/>
      <c r="D1119" s="313" t="n"/>
      <c r="E1119" s="291" t="n"/>
      <c r="F1119" s="294" t="n"/>
      <c r="G1119" s="295" t="n"/>
      <c r="H1119" s="356" t="n"/>
      <c r="I1119" s="341" t="n"/>
      <c r="J1119" s="322" t="n"/>
      <c r="K1119" s="357" t="n"/>
      <c r="L1119" s="294" t="n"/>
      <c r="M1119" s="294" t="n"/>
      <c r="N1119" s="294" t="n"/>
      <c r="O1119" s="298" t="n"/>
      <c r="P1119" s="300" t="n"/>
      <c r="Q1119" s="300" t="n"/>
      <c r="R1119" s="268" t="n"/>
      <c r="S1119" s="317" t="n"/>
      <c r="T1119" s="314" t="n"/>
      <c r="U1119" s="317" t="n"/>
      <c r="V1119" s="268" t="n"/>
      <c r="W1119" s="341" t="n"/>
      <c r="X1119" s="291" t="n"/>
      <c r="Y1119" s="114" t="n"/>
    </row>
    <row r="1120">
      <c r="C1120" s="320" t="n"/>
      <c r="D1120" s="313" t="n"/>
      <c r="E1120" s="291" t="n"/>
      <c r="F1120" s="294" t="n"/>
      <c r="G1120" s="295" t="n"/>
      <c r="H1120" s="356" t="n"/>
      <c r="I1120" s="341" t="n"/>
      <c r="J1120" s="322" t="n"/>
      <c r="K1120" s="357" t="n"/>
      <c r="L1120" s="294" t="n"/>
      <c r="M1120" s="294" t="n"/>
      <c r="N1120" s="294" t="n"/>
      <c r="O1120" s="298" t="n"/>
      <c r="P1120" s="300" t="n"/>
      <c r="Q1120" s="300" t="n"/>
      <c r="R1120" s="268" t="n"/>
      <c r="S1120" s="317" t="n"/>
      <c r="T1120" s="314" t="n"/>
      <c r="U1120" s="317" t="n"/>
      <c r="V1120" s="268" t="n"/>
      <c r="W1120" s="341" t="n"/>
      <c r="X1120" s="291" t="n"/>
      <c r="Y1120" s="114" t="n"/>
    </row>
    <row r="1121">
      <c r="C1121" s="320" t="n"/>
      <c r="D1121" s="313" t="n"/>
      <c r="E1121" s="291" t="n"/>
      <c r="F1121" s="294" t="n"/>
      <c r="G1121" s="295" t="n"/>
      <c r="H1121" s="356" t="n"/>
      <c r="I1121" s="341" t="n"/>
      <c r="J1121" s="322" t="n"/>
      <c r="K1121" s="357" t="n"/>
      <c r="L1121" s="294" t="n"/>
      <c r="M1121" s="294" t="n"/>
      <c r="N1121" s="294" t="n"/>
      <c r="O1121" s="298" t="n"/>
      <c r="P1121" s="300" t="n"/>
      <c r="Q1121" s="300" t="n"/>
      <c r="R1121" s="268" t="n"/>
      <c r="S1121" s="317" t="n"/>
      <c r="T1121" s="314" t="n"/>
      <c r="U1121" s="317" t="n"/>
      <c r="V1121" s="268" t="n"/>
      <c r="W1121" s="341" t="n"/>
      <c r="X1121" s="291" t="n"/>
      <c r="Y1121" s="114" t="n"/>
    </row>
    <row r="1122">
      <c r="C1122" s="320" t="n"/>
      <c r="D1122" s="313" t="n"/>
      <c r="E1122" s="291" t="n"/>
      <c r="F1122" s="294" t="n"/>
      <c r="G1122" s="295" t="n"/>
      <c r="H1122" s="356" t="n"/>
      <c r="I1122" s="341" t="n"/>
      <c r="J1122" s="322" t="n"/>
      <c r="K1122" s="357" t="n"/>
      <c r="L1122" s="294" t="n"/>
      <c r="M1122" s="294" t="n"/>
      <c r="N1122" s="294" t="n"/>
      <c r="O1122" s="298" t="n"/>
      <c r="P1122" s="300" t="n"/>
      <c r="Q1122" s="300" t="n"/>
      <c r="R1122" s="268" t="n"/>
      <c r="S1122" s="317" t="n"/>
      <c r="T1122" s="314" t="n"/>
      <c r="U1122" s="317" t="n"/>
      <c r="V1122" s="268" t="n"/>
      <c r="W1122" s="341" t="n"/>
      <c r="X1122" s="291" t="n"/>
      <c r="Y1122" s="114" t="n"/>
    </row>
    <row r="1123">
      <c r="C1123" s="320" t="n"/>
      <c r="D1123" s="313" t="n"/>
      <c r="E1123" s="291" t="n"/>
      <c r="F1123" s="294" t="n"/>
      <c r="G1123" s="295" t="n"/>
      <c r="H1123" s="356" t="n"/>
      <c r="I1123" s="341" t="n"/>
      <c r="J1123" s="322" t="n"/>
      <c r="K1123" s="357" t="n"/>
      <c r="L1123" s="294" t="n"/>
      <c r="M1123" s="294" t="n"/>
      <c r="N1123" s="294" t="n"/>
      <c r="O1123" s="298" t="n"/>
      <c r="P1123" s="300" t="n"/>
      <c r="Q1123" s="300" t="n"/>
      <c r="R1123" s="268" t="n"/>
      <c r="S1123" s="317" t="n"/>
      <c r="T1123" s="314" t="n"/>
      <c r="U1123" s="317" t="n"/>
      <c r="V1123" s="268" t="n"/>
      <c r="W1123" s="341" t="n"/>
      <c r="X1123" s="291" t="n"/>
      <c r="Y1123" s="114" t="n"/>
    </row>
    <row r="1124">
      <c r="C1124" s="320" t="n"/>
      <c r="D1124" s="313" t="n"/>
      <c r="E1124" s="291" t="n"/>
      <c r="F1124" s="294" t="n"/>
      <c r="G1124" s="295" t="n"/>
      <c r="H1124" s="356" t="n"/>
      <c r="I1124" s="341" t="n"/>
      <c r="J1124" s="322" t="n"/>
      <c r="K1124" s="357" t="n"/>
      <c r="L1124" s="294" t="n"/>
      <c r="M1124" s="294" t="n"/>
      <c r="N1124" s="294" t="n"/>
      <c r="O1124" s="298" t="n"/>
      <c r="P1124" s="300" t="n"/>
      <c r="Q1124" s="300" t="n"/>
      <c r="R1124" s="268" t="n"/>
      <c r="S1124" s="317" t="n"/>
      <c r="T1124" s="314" t="n"/>
      <c r="U1124" s="317" t="n"/>
      <c r="V1124" s="268" t="n"/>
      <c r="W1124" s="341" t="n"/>
      <c r="X1124" s="291" t="n"/>
      <c r="Y1124" s="114" t="n"/>
    </row>
    <row r="1125">
      <c r="C1125" s="320" t="n"/>
      <c r="D1125" s="313" t="n"/>
      <c r="E1125" s="291" t="n"/>
      <c r="F1125" s="294" t="n"/>
      <c r="G1125" s="295" t="n"/>
      <c r="H1125" s="356" t="n"/>
      <c r="I1125" s="341" t="n"/>
      <c r="J1125" s="322" t="n"/>
      <c r="K1125" s="357" t="n"/>
      <c r="L1125" s="294" t="n"/>
      <c r="M1125" s="294" t="n"/>
      <c r="N1125" s="294" t="n"/>
      <c r="O1125" s="298" t="n"/>
      <c r="P1125" s="300" t="n"/>
      <c r="Q1125" s="300" t="n"/>
      <c r="R1125" s="268" t="n"/>
      <c r="S1125" s="317" t="n"/>
      <c r="T1125" s="314" t="n"/>
      <c r="U1125" s="317" t="n"/>
      <c r="V1125" s="268" t="n"/>
      <c r="W1125" s="341" t="n"/>
      <c r="X1125" s="291" t="n"/>
      <c r="Y1125" s="114" t="n"/>
    </row>
    <row r="1126">
      <c r="C1126" s="320" t="n"/>
      <c r="D1126" s="313" t="n"/>
      <c r="E1126" s="291" t="n"/>
      <c r="F1126" s="294" t="n"/>
      <c r="G1126" s="295" t="n"/>
      <c r="H1126" s="356" t="n"/>
      <c r="I1126" s="341" t="n"/>
      <c r="J1126" s="322" t="n"/>
      <c r="K1126" s="357" t="n"/>
      <c r="L1126" s="294" t="n"/>
      <c r="M1126" s="294" t="n"/>
      <c r="N1126" s="294" t="n"/>
      <c r="O1126" s="298" t="n"/>
      <c r="P1126" s="300" t="n"/>
      <c r="Q1126" s="300" t="n"/>
      <c r="R1126" s="268" t="n"/>
      <c r="S1126" s="317" t="n"/>
      <c r="T1126" s="314" t="n"/>
      <c r="U1126" s="317" t="n"/>
      <c r="V1126" s="268" t="n"/>
      <c r="W1126" s="341" t="n"/>
      <c r="X1126" s="291" t="n"/>
      <c r="Y1126" s="114" t="n"/>
    </row>
    <row r="1127">
      <c r="C1127" s="320" t="n"/>
      <c r="D1127" s="313" t="n"/>
      <c r="E1127" s="291" t="n"/>
      <c r="F1127" s="294" t="n"/>
      <c r="G1127" s="295" t="n"/>
      <c r="H1127" s="356" t="n"/>
      <c r="I1127" s="341" t="n"/>
      <c r="J1127" s="322" t="n"/>
      <c r="K1127" s="357" t="n"/>
      <c r="L1127" s="294" t="n"/>
      <c r="M1127" s="294" t="n"/>
      <c r="N1127" s="294" t="n"/>
      <c r="O1127" s="298" t="n"/>
      <c r="P1127" s="300" t="n"/>
      <c r="Q1127" s="300" t="n"/>
      <c r="R1127" s="268" t="n"/>
      <c r="S1127" s="317" t="n"/>
      <c r="T1127" s="314" t="n"/>
      <c r="U1127" s="317" t="n"/>
      <c r="V1127" s="268" t="n"/>
      <c r="W1127" s="341" t="n"/>
      <c r="X1127" s="291" t="n"/>
      <c r="Y1127" s="114" t="n"/>
    </row>
    <row r="1128">
      <c r="C1128" s="320" t="n"/>
      <c r="D1128" s="313" t="n"/>
      <c r="E1128" s="291" t="n"/>
      <c r="F1128" s="294" t="n"/>
      <c r="G1128" s="295" t="n"/>
      <c r="H1128" s="356" t="n"/>
      <c r="I1128" s="341" t="n"/>
      <c r="J1128" s="322" t="n"/>
      <c r="K1128" s="357" t="n"/>
      <c r="L1128" s="294" t="n"/>
      <c r="M1128" s="294" t="n"/>
      <c r="N1128" s="294" t="n"/>
      <c r="O1128" s="298" t="n"/>
      <c r="P1128" s="300" t="n"/>
      <c r="Q1128" s="300" t="n"/>
      <c r="R1128" s="268" t="n"/>
      <c r="S1128" s="317" t="n"/>
      <c r="T1128" s="314" t="n"/>
      <c r="U1128" s="317" t="n"/>
      <c r="V1128" s="268" t="n"/>
      <c r="W1128" s="341" t="n"/>
      <c r="X1128" s="291" t="n"/>
      <c r="Y1128" s="114" t="n"/>
    </row>
    <row r="1129">
      <c r="C1129" s="320" t="n"/>
      <c r="D1129" s="313" t="n"/>
      <c r="E1129" s="291" t="n"/>
      <c r="F1129" s="294" t="n"/>
      <c r="G1129" s="295" t="n"/>
      <c r="H1129" s="356" t="n"/>
      <c r="I1129" s="341" t="n"/>
      <c r="J1129" s="322" t="n"/>
      <c r="K1129" s="357" t="n"/>
      <c r="L1129" s="294" t="n"/>
      <c r="M1129" s="294" t="n"/>
      <c r="N1129" s="294" t="n"/>
      <c r="O1129" s="298" t="n"/>
      <c r="P1129" s="300" t="n"/>
      <c r="Q1129" s="300" t="n"/>
      <c r="R1129" s="268" t="n"/>
      <c r="S1129" s="317" t="n"/>
      <c r="T1129" s="314" t="n"/>
      <c r="U1129" s="317" t="n"/>
      <c r="V1129" s="268" t="n"/>
      <c r="W1129" s="341" t="n"/>
      <c r="X1129" s="291" t="n"/>
      <c r="Y1129" s="114" t="n"/>
    </row>
    <row r="1130">
      <c r="C1130" s="320" t="n"/>
      <c r="D1130" s="313" t="n"/>
      <c r="E1130" s="291" t="n"/>
      <c r="F1130" s="294" t="n"/>
      <c r="G1130" s="295" t="n"/>
      <c r="H1130" s="356" t="n"/>
      <c r="I1130" s="341" t="n"/>
      <c r="J1130" s="322" t="n"/>
      <c r="K1130" s="357" t="n"/>
      <c r="L1130" s="294" t="n"/>
      <c r="M1130" s="294" t="n"/>
      <c r="N1130" s="294" t="n"/>
      <c r="O1130" s="298" t="n"/>
      <c r="P1130" s="300" t="n"/>
      <c r="Q1130" s="300" t="n"/>
      <c r="R1130" s="268" t="n"/>
      <c r="S1130" s="317" t="n"/>
      <c r="T1130" s="314" t="n"/>
      <c r="U1130" s="317" t="n"/>
      <c r="V1130" s="268" t="n"/>
      <c r="W1130" s="341" t="n"/>
      <c r="X1130" s="291" t="n"/>
      <c r="Y1130" s="114" t="n"/>
    </row>
    <row r="1131">
      <c r="C1131" s="320" t="n"/>
      <c r="D1131" s="313" t="n"/>
      <c r="E1131" s="291" t="n"/>
      <c r="F1131" s="294" t="n"/>
      <c r="G1131" s="295" t="n"/>
      <c r="H1131" s="356" t="n"/>
      <c r="I1131" s="341" t="n"/>
      <c r="J1131" s="322" t="n"/>
      <c r="K1131" s="357" t="n"/>
      <c r="L1131" s="294" t="n"/>
      <c r="M1131" s="294" t="n"/>
      <c r="N1131" s="294" t="n"/>
      <c r="O1131" s="298" t="n"/>
      <c r="P1131" s="300" t="n"/>
      <c r="Q1131" s="300" t="n"/>
      <c r="R1131" s="268" t="n"/>
      <c r="S1131" s="317" t="n"/>
      <c r="T1131" s="314" t="n"/>
      <c r="U1131" s="317" t="n"/>
      <c r="V1131" s="268" t="n"/>
      <c r="W1131" s="341" t="n"/>
      <c r="X1131" s="291" t="n"/>
      <c r="Y1131" s="114" t="n"/>
    </row>
    <row r="1132">
      <c r="C1132" s="320" t="n"/>
      <c r="D1132" s="313" t="n"/>
      <c r="E1132" s="291" t="n"/>
      <c r="F1132" s="294" t="n"/>
      <c r="G1132" s="295" t="n"/>
      <c r="H1132" s="356" t="n"/>
      <c r="I1132" s="341" t="n"/>
      <c r="J1132" s="322" t="n"/>
      <c r="K1132" s="357" t="n"/>
      <c r="L1132" s="294" t="n"/>
      <c r="M1132" s="294" t="n"/>
      <c r="N1132" s="294" t="n"/>
      <c r="O1132" s="298" t="n"/>
      <c r="P1132" s="300" t="n"/>
      <c r="Q1132" s="300" t="n"/>
      <c r="R1132" s="268" t="n"/>
      <c r="S1132" s="317" t="n"/>
      <c r="T1132" s="314" t="n"/>
      <c r="U1132" s="317" t="n"/>
      <c r="V1132" s="268" t="n"/>
      <c r="W1132" s="341" t="n"/>
      <c r="X1132" s="291" t="n"/>
      <c r="Y1132" s="114" t="n"/>
    </row>
    <row r="1133">
      <c r="C1133" s="320" t="n"/>
      <c r="D1133" s="313" t="n"/>
      <c r="E1133" s="291" t="n"/>
      <c r="F1133" s="294" t="n"/>
      <c r="G1133" s="295" t="n"/>
      <c r="H1133" s="356" t="n"/>
      <c r="I1133" s="341" t="n"/>
      <c r="J1133" s="322" t="n"/>
      <c r="K1133" s="357" t="n"/>
      <c r="L1133" s="294" t="n"/>
      <c r="M1133" s="294" t="n"/>
      <c r="N1133" s="294" t="n"/>
      <c r="O1133" s="298" t="n"/>
      <c r="P1133" s="300" t="n"/>
      <c r="Q1133" s="300" t="n"/>
      <c r="R1133" s="268" t="n"/>
      <c r="S1133" s="317" t="n"/>
      <c r="T1133" s="314" t="n"/>
      <c r="U1133" s="317" t="n"/>
      <c r="V1133" s="268" t="n"/>
      <c r="W1133" s="341" t="n"/>
      <c r="X1133" s="291" t="n"/>
      <c r="Y1133" s="114" t="n"/>
    </row>
    <row r="1134">
      <c r="C1134" s="320" t="n"/>
      <c r="D1134" s="313" t="n"/>
      <c r="E1134" s="291" t="n"/>
      <c r="F1134" s="294" t="n"/>
      <c r="G1134" s="295" t="n"/>
      <c r="H1134" s="356" t="n"/>
      <c r="I1134" s="341" t="n"/>
      <c r="J1134" s="322" t="n"/>
      <c r="K1134" s="357" t="n"/>
      <c r="L1134" s="294" t="n"/>
      <c r="M1134" s="294" t="n"/>
      <c r="N1134" s="294" t="n"/>
      <c r="O1134" s="298" t="n"/>
      <c r="P1134" s="300" t="n"/>
      <c r="Q1134" s="300" t="n"/>
      <c r="R1134" s="268" t="n"/>
      <c r="S1134" s="317" t="n"/>
      <c r="T1134" s="314" t="n"/>
      <c r="U1134" s="317" t="n"/>
      <c r="V1134" s="268" t="n"/>
      <c r="W1134" s="341" t="n"/>
      <c r="X1134" s="291" t="n"/>
      <c r="Y1134" s="114" t="n"/>
    </row>
    <row r="1135">
      <c r="C1135" s="320" t="n"/>
      <c r="D1135" s="313" t="n"/>
      <c r="E1135" s="291" t="n"/>
      <c r="F1135" s="294" t="n"/>
      <c r="G1135" s="295" t="n"/>
      <c r="H1135" s="356" t="n"/>
      <c r="I1135" s="341" t="n"/>
      <c r="J1135" s="322" t="n"/>
      <c r="K1135" s="357" t="n"/>
      <c r="L1135" s="294" t="n"/>
      <c r="M1135" s="294" t="n"/>
      <c r="N1135" s="294" t="n"/>
      <c r="O1135" s="298" t="n"/>
      <c r="P1135" s="300" t="n"/>
      <c r="Q1135" s="300" t="n"/>
      <c r="R1135" s="268" t="n"/>
      <c r="S1135" s="317" t="n"/>
      <c r="T1135" s="314" t="n"/>
      <c r="U1135" s="317" t="n"/>
      <c r="V1135" s="268" t="n"/>
      <c r="W1135" s="341" t="n"/>
      <c r="X1135" s="291" t="n"/>
      <c r="Y1135" s="114" t="n"/>
    </row>
    <row r="1136">
      <c r="C1136" s="320" t="n"/>
      <c r="D1136" s="313" t="n"/>
      <c r="E1136" s="291" t="n"/>
      <c r="F1136" s="294" t="n"/>
      <c r="G1136" s="295" t="n"/>
      <c r="H1136" s="356" t="n"/>
      <c r="I1136" s="341" t="n"/>
      <c r="J1136" s="322" t="n"/>
      <c r="K1136" s="357" t="n"/>
      <c r="L1136" s="294" t="n"/>
      <c r="M1136" s="294" t="n"/>
      <c r="N1136" s="294" t="n"/>
      <c r="O1136" s="298" t="n"/>
      <c r="P1136" s="300" t="n"/>
      <c r="Q1136" s="300" t="n"/>
      <c r="R1136" s="268" t="n"/>
      <c r="S1136" s="317" t="n"/>
      <c r="T1136" s="314" t="n"/>
      <c r="U1136" s="317" t="n"/>
      <c r="V1136" s="268" t="n"/>
      <c r="W1136" s="341" t="n"/>
      <c r="X1136" s="291" t="n"/>
      <c r="Y1136" s="114" t="n"/>
    </row>
    <row r="1137">
      <c r="C1137" s="320" t="n"/>
      <c r="D1137" s="313" t="n"/>
      <c r="E1137" s="291" t="n"/>
      <c r="F1137" s="294" t="n"/>
      <c r="G1137" s="295" t="n"/>
      <c r="H1137" s="356" t="n"/>
      <c r="I1137" s="341" t="n"/>
      <c r="J1137" s="322" t="n"/>
      <c r="K1137" s="357" t="n"/>
      <c r="L1137" s="294" t="n"/>
      <c r="M1137" s="294" t="n"/>
      <c r="N1137" s="294" t="n"/>
      <c r="O1137" s="298" t="n"/>
      <c r="P1137" s="300" t="n"/>
      <c r="Q1137" s="300" t="n"/>
      <c r="R1137" s="268" t="n"/>
      <c r="S1137" s="317" t="n"/>
      <c r="T1137" s="314" t="n"/>
      <c r="U1137" s="317" t="n"/>
      <c r="V1137" s="268" t="n"/>
      <c r="W1137" s="341" t="n"/>
      <c r="X1137" s="291" t="n"/>
      <c r="Y1137" s="114" t="n"/>
    </row>
    <row r="1138">
      <c r="C1138" s="320" t="n"/>
      <c r="D1138" s="313" t="n"/>
      <c r="E1138" s="291" t="n"/>
      <c r="F1138" s="294" t="n"/>
      <c r="G1138" s="295" t="n"/>
      <c r="H1138" s="356" t="n"/>
      <c r="I1138" s="341" t="n"/>
      <c r="J1138" s="322" t="n"/>
      <c r="K1138" s="357" t="n"/>
      <c r="L1138" s="294" t="n"/>
      <c r="M1138" s="294" t="n"/>
      <c r="N1138" s="294" t="n"/>
      <c r="O1138" s="298" t="n"/>
      <c r="P1138" s="300" t="n"/>
      <c r="Q1138" s="300" t="n"/>
      <c r="R1138" s="268" t="n"/>
      <c r="S1138" s="317" t="n"/>
      <c r="T1138" s="314" t="n"/>
      <c r="U1138" s="317" t="n"/>
      <c r="V1138" s="268" t="n"/>
      <c r="W1138" s="341" t="n"/>
      <c r="X1138" s="291" t="n"/>
      <c r="Y1138" s="114" t="n"/>
    </row>
    <row r="1139">
      <c r="C1139" s="320" t="n"/>
      <c r="D1139" s="313" t="n"/>
      <c r="E1139" s="291" t="n"/>
      <c r="F1139" s="294" t="n"/>
      <c r="G1139" s="295" t="n"/>
      <c r="H1139" s="356" t="n"/>
      <c r="I1139" s="341" t="n"/>
      <c r="J1139" s="322" t="n"/>
      <c r="K1139" s="357" t="n"/>
      <c r="L1139" s="294" t="n"/>
      <c r="M1139" s="294" t="n"/>
      <c r="N1139" s="294" t="n"/>
      <c r="O1139" s="298" t="n"/>
      <c r="P1139" s="300" t="n"/>
      <c r="Q1139" s="300" t="n"/>
      <c r="R1139" s="268" t="n"/>
      <c r="S1139" s="317" t="n"/>
      <c r="T1139" s="314" t="n"/>
      <c r="U1139" s="317" t="n"/>
      <c r="V1139" s="268" t="n"/>
      <c r="W1139" s="341" t="n"/>
      <c r="X1139" s="291" t="n"/>
      <c r="Y1139" s="114" t="n"/>
    </row>
    <row r="1140">
      <c r="C1140" s="320" t="n"/>
      <c r="D1140" s="313" t="n"/>
      <c r="E1140" s="291" t="n"/>
      <c r="F1140" s="294" t="n"/>
      <c r="G1140" s="295" t="n"/>
      <c r="H1140" s="356" t="n"/>
      <c r="I1140" s="341" t="n"/>
      <c r="J1140" s="322" t="n"/>
      <c r="K1140" s="357" t="n"/>
      <c r="L1140" s="294" t="n"/>
      <c r="M1140" s="294" t="n"/>
      <c r="N1140" s="294" t="n"/>
      <c r="O1140" s="298" t="n"/>
      <c r="P1140" s="300" t="n"/>
      <c r="Q1140" s="300" t="n"/>
      <c r="R1140" s="268" t="n"/>
      <c r="S1140" s="317" t="n"/>
      <c r="T1140" s="314" t="n"/>
      <c r="U1140" s="317" t="n"/>
      <c r="V1140" s="268" t="n"/>
      <c r="W1140" s="341" t="n"/>
      <c r="X1140" s="291" t="n"/>
      <c r="Y1140" s="114" t="n"/>
    </row>
    <row r="1141">
      <c r="C1141" s="320" t="n"/>
      <c r="D1141" s="313" t="n"/>
      <c r="E1141" s="291" t="n"/>
      <c r="F1141" s="294" t="n"/>
      <c r="G1141" s="295" t="n"/>
      <c r="H1141" s="356" t="n"/>
      <c r="I1141" s="341" t="n"/>
      <c r="J1141" s="322" t="n"/>
      <c r="K1141" s="357" t="n"/>
      <c r="L1141" s="294" t="n"/>
      <c r="M1141" s="294" t="n"/>
      <c r="N1141" s="294" t="n"/>
      <c r="O1141" s="298" t="n"/>
      <c r="P1141" s="300" t="n"/>
      <c r="Q1141" s="300" t="n"/>
      <c r="R1141" s="268" t="n"/>
      <c r="S1141" s="317" t="n"/>
      <c r="T1141" s="314" t="n"/>
      <c r="U1141" s="317" t="n"/>
      <c r="V1141" s="268" t="n"/>
      <c r="W1141" s="341" t="n"/>
      <c r="X1141" s="291" t="n"/>
      <c r="Y1141" s="114" t="n"/>
    </row>
    <row r="1142">
      <c r="C1142" s="320" t="n"/>
      <c r="D1142" s="313" t="n"/>
      <c r="E1142" s="291" t="n"/>
      <c r="F1142" s="294" t="n"/>
      <c r="G1142" s="295" t="n"/>
      <c r="H1142" s="356" t="n"/>
      <c r="I1142" s="341" t="n"/>
      <c r="J1142" s="322" t="n"/>
      <c r="K1142" s="357" t="n"/>
      <c r="L1142" s="294" t="n"/>
      <c r="M1142" s="294" t="n"/>
      <c r="N1142" s="294" t="n"/>
      <c r="O1142" s="298" t="n"/>
      <c r="P1142" s="300" t="n"/>
      <c r="Q1142" s="300" t="n"/>
      <c r="R1142" s="268" t="n"/>
      <c r="S1142" s="317" t="n"/>
      <c r="T1142" s="314" t="n"/>
      <c r="U1142" s="317" t="n"/>
      <c r="V1142" s="268" t="n"/>
      <c r="W1142" s="341" t="n"/>
      <c r="X1142" s="291" t="n"/>
      <c r="Y1142" s="114" t="n"/>
    </row>
    <row r="1143">
      <c r="C1143" s="320" t="n"/>
      <c r="D1143" s="313" t="n"/>
      <c r="E1143" s="291" t="n"/>
      <c r="F1143" s="294" t="n"/>
      <c r="G1143" s="295" t="n"/>
      <c r="H1143" s="356" t="n"/>
      <c r="I1143" s="341" t="n"/>
      <c r="J1143" s="322" t="n"/>
      <c r="K1143" s="357" t="n"/>
      <c r="L1143" s="294" t="n"/>
      <c r="M1143" s="294" t="n"/>
      <c r="N1143" s="294" t="n"/>
      <c r="O1143" s="298" t="n"/>
      <c r="P1143" s="300" t="n"/>
      <c r="Q1143" s="300" t="n"/>
      <c r="R1143" s="268" t="n"/>
      <c r="S1143" s="317" t="n"/>
      <c r="T1143" s="314" t="n"/>
      <c r="U1143" s="317" t="n"/>
      <c r="V1143" s="268" t="n"/>
      <c r="W1143" s="341" t="n"/>
      <c r="X1143" s="291" t="n"/>
      <c r="Y1143" s="114" t="n"/>
    </row>
    <row r="1144">
      <c r="C1144" s="320" t="n"/>
      <c r="D1144" s="313" t="n"/>
      <c r="E1144" s="291" t="n"/>
      <c r="F1144" s="294" t="n"/>
      <c r="G1144" s="295" t="n"/>
      <c r="H1144" s="356" t="n"/>
      <c r="I1144" s="341" t="n"/>
      <c r="J1144" s="322" t="n"/>
      <c r="K1144" s="357" t="n"/>
      <c r="L1144" s="294" t="n"/>
      <c r="M1144" s="294" t="n"/>
      <c r="N1144" s="294" t="n"/>
      <c r="O1144" s="298" t="n"/>
      <c r="P1144" s="300" t="n"/>
      <c r="Q1144" s="300" t="n"/>
      <c r="R1144" s="268" t="n"/>
      <c r="S1144" s="317" t="n"/>
      <c r="T1144" s="314" t="n"/>
      <c r="U1144" s="317" t="n"/>
      <c r="V1144" s="268" t="n"/>
      <c r="W1144" s="341" t="n"/>
      <c r="X1144" s="291" t="n"/>
      <c r="Y1144" s="114" t="n"/>
    </row>
    <row r="1145">
      <c r="C1145" s="320" t="n"/>
      <c r="D1145" s="313" t="n"/>
      <c r="E1145" s="291" t="n"/>
      <c r="F1145" s="294" t="n"/>
      <c r="G1145" s="295" t="n"/>
      <c r="H1145" s="356" t="n"/>
      <c r="I1145" s="341" t="n"/>
      <c r="J1145" s="322" t="n"/>
      <c r="K1145" s="357" t="n"/>
      <c r="L1145" s="294" t="n"/>
      <c r="M1145" s="294" t="n"/>
      <c r="N1145" s="294" t="n"/>
      <c r="O1145" s="298" t="n"/>
      <c r="P1145" s="300" t="n"/>
      <c r="Q1145" s="300" t="n"/>
      <c r="R1145" s="268" t="n"/>
      <c r="S1145" s="317" t="n"/>
      <c r="T1145" s="314" t="n"/>
      <c r="U1145" s="317" t="n"/>
      <c r="V1145" s="268" t="n"/>
      <c r="W1145" s="341" t="n"/>
      <c r="X1145" s="291" t="n"/>
      <c r="Y1145" s="114" t="n"/>
    </row>
    <row r="1146">
      <c r="C1146" s="320" t="n"/>
      <c r="D1146" s="313" t="n"/>
      <c r="E1146" s="291" t="n"/>
      <c r="F1146" s="294" t="n"/>
      <c r="G1146" s="295" t="n"/>
      <c r="H1146" s="356" t="n"/>
      <c r="I1146" s="341" t="n"/>
      <c r="J1146" s="322" t="n"/>
      <c r="K1146" s="357" t="n"/>
      <c r="L1146" s="294" t="n"/>
      <c r="M1146" s="294" t="n"/>
      <c r="N1146" s="294" t="n"/>
      <c r="O1146" s="298" t="n"/>
      <c r="P1146" s="300" t="n"/>
      <c r="Q1146" s="300" t="n"/>
      <c r="R1146" s="268" t="n"/>
      <c r="S1146" s="317" t="n"/>
      <c r="T1146" s="314" t="n"/>
      <c r="U1146" s="317" t="n"/>
      <c r="V1146" s="268" t="n"/>
      <c r="W1146" s="341" t="n"/>
      <c r="X1146" s="291" t="n"/>
      <c r="Y1146" s="114" t="n"/>
    </row>
    <row r="1147">
      <c r="C1147" s="320" t="n"/>
      <c r="D1147" s="313" t="n"/>
      <c r="E1147" s="291" t="n"/>
      <c r="F1147" s="294" t="n"/>
      <c r="G1147" s="295" t="n"/>
      <c r="H1147" s="356" t="n"/>
      <c r="I1147" s="341" t="n"/>
      <c r="J1147" s="322" t="n"/>
      <c r="K1147" s="357" t="n"/>
      <c r="L1147" s="294" t="n"/>
      <c r="M1147" s="294" t="n"/>
      <c r="N1147" s="294" t="n"/>
      <c r="O1147" s="298" t="n"/>
      <c r="P1147" s="300" t="n"/>
      <c r="Q1147" s="300" t="n"/>
      <c r="R1147" s="268" t="n"/>
      <c r="S1147" s="317" t="n"/>
      <c r="T1147" s="314" t="n"/>
      <c r="U1147" s="317" t="n"/>
      <c r="V1147" s="268" t="n"/>
      <c r="W1147" s="341" t="n"/>
      <c r="X1147" s="291" t="n"/>
      <c r="Y1147" s="114" t="n"/>
    </row>
    <row r="1148">
      <c r="C1148" s="320" t="n"/>
      <c r="D1148" s="313" t="n"/>
      <c r="E1148" s="291" t="n"/>
      <c r="F1148" s="294" t="n"/>
      <c r="G1148" s="295" t="n"/>
      <c r="H1148" s="356" t="n"/>
      <c r="I1148" s="341" t="n"/>
      <c r="J1148" s="322" t="n"/>
      <c r="K1148" s="357" t="n"/>
      <c r="L1148" s="294" t="n"/>
      <c r="M1148" s="294" t="n"/>
      <c r="N1148" s="294" t="n"/>
      <c r="O1148" s="298" t="n"/>
      <c r="P1148" s="300" t="n"/>
      <c r="Q1148" s="300" t="n"/>
      <c r="R1148" s="268" t="n"/>
      <c r="S1148" s="317" t="n"/>
      <c r="T1148" s="314" t="n"/>
      <c r="U1148" s="317" t="n"/>
      <c r="V1148" s="268" t="n"/>
      <c r="W1148" s="341" t="n"/>
      <c r="X1148" s="291" t="n"/>
      <c r="Y1148" s="114" t="n"/>
    </row>
    <row r="1149">
      <c r="C1149" s="320" t="n"/>
      <c r="D1149" s="313" t="n"/>
      <c r="E1149" s="291" t="n"/>
      <c r="F1149" s="294" t="n"/>
      <c r="G1149" s="295" t="n"/>
      <c r="H1149" s="356" t="n"/>
      <c r="I1149" s="341" t="n"/>
      <c r="J1149" s="322" t="n"/>
      <c r="K1149" s="357" t="n"/>
      <c r="L1149" s="294" t="n"/>
      <c r="M1149" s="294" t="n"/>
      <c r="N1149" s="294" t="n"/>
      <c r="O1149" s="298" t="n"/>
      <c r="P1149" s="300" t="n"/>
      <c r="Q1149" s="300" t="n"/>
      <c r="R1149" s="268" t="n"/>
      <c r="S1149" s="317" t="n"/>
      <c r="T1149" s="314" t="n"/>
      <c r="U1149" s="317" t="n"/>
      <c r="V1149" s="268" t="n"/>
      <c r="W1149" s="341" t="n"/>
      <c r="X1149" s="291" t="n"/>
      <c r="Y1149" s="114" t="n"/>
    </row>
    <row r="1150">
      <c r="C1150" s="320" t="n"/>
      <c r="D1150" s="313" t="n"/>
      <c r="E1150" s="291" t="n"/>
      <c r="F1150" s="294" t="n"/>
      <c r="G1150" s="295" t="n"/>
      <c r="H1150" s="356" t="n"/>
      <c r="I1150" s="341" t="n"/>
      <c r="J1150" s="322" t="n"/>
      <c r="K1150" s="357" t="n"/>
      <c r="L1150" s="294" t="n"/>
      <c r="M1150" s="294" t="n"/>
      <c r="N1150" s="294" t="n"/>
      <c r="O1150" s="298" t="n"/>
      <c r="P1150" s="300" t="n"/>
      <c r="Q1150" s="300" t="n"/>
      <c r="R1150" s="268" t="n"/>
      <c r="S1150" s="317" t="n"/>
      <c r="T1150" s="314" t="n"/>
      <c r="U1150" s="317" t="n"/>
      <c r="V1150" s="268" t="n"/>
      <c r="W1150" s="341" t="n"/>
      <c r="X1150" s="291" t="n"/>
      <c r="Y1150" s="114" t="n"/>
    </row>
    <row r="1151">
      <c r="C1151" s="320" t="n"/>
      <c r="D1151" s="313" t="n"/>
      <c r="E1151" s="291" t="n"/>
      <c r="F1151" s="294" t="n"/>
      <c r="G1151" s="295" t="n"/>
      <c r="H1151" s="356" t="n"/>
      <c r="I1151" s="341" t="n"/>
      <c r="J1151" s="322" t="n"/>
      <c r="K1151" s="357" t="n"/>
      <c r="L1151" s="294" t="n"/>
      <c r="M1151" s="294" t="n"/>
      <c r="N1151" s="294" t="n"/>
      <c r="O1151" s="298" t="n"/>
      <c r="P1151" s="300" t="n"/>
      <c r="Q1151" s="300" t="n"/>
      <c r="R1151" s="268" t="n"/>
      <c r="S1151" s="317" t="n"/>
      <c r="T1151" s="314" t="n"/>
      <c r="U1151" s="317" t="n"/>
      <c r="V1151" s="268" t="n"/>
      <c r="W1151" s="341" t="n"/>
      <c r="X1151" s="291" t="n"/>
      <c r="Y1151" s="114" t="n"/>
    </row>
    <row r="1152">
      <c r="C1152" s="320" t="n"/>
      <c r="D1152" s="313" t="n"/>
      <c r="E1152" s="291" t="n"/>
      <c r="F1152" s="294" t="n"/>
      <c r="G1152" s="295" t="n"/>
      <c r="H1152" s="356" t="n"/>
      <c r="I1152" s="341" t="n"/>
      <c r="J1152" s="322" t="n"/>
      <c r="K1152" s="357" t="n"/>
      <c r="L1152" s="294" t="n"/>
      <c r="M1152" s="294" t="n"/>
      <c r="N1152" s="294" t="n"/>
      <c r="O1152" s="298" t="n"/>
      <c r="P1152" s="300" t="n"/>
      <c r="Q1152" s="300" t="n"/>
      <c r="R1152" s="268" t="n"/>
      <c r="S1152" s="317" t="n"/>
      <c r="T1152" s="314" t="n"/>
      <c r="U1152" s="317" t="n"/>
      <c r="V1152" s="268" t="n"/>
      <c r="W1152" s="341" t="n"/>
      <c r="X1152" s="291" t="n"/>
      <c r="Y1152" s="114" t="n"/>
    </row>
    <row r="1153">
      <c r="C1153" s="320" t="n"/>
      <c r="D1153" s="313" t="n"/>
      <c r="E1153" s="291" t="n"/>
      <c r="F1153" s="294" t="n"/>
      <c r="G1153" s="295" t="n"/>
      <c r="H1153" s="356" t="n"/>
      <c r="I1153" s="341" t="n"/>
      <c r="J1153" s="322" t="n"/>
      <c r="K1153" s="357" t="n"/>
      <c r="L1153" s="294" t="n"/>
      <c r="M1153" s="294" t="n"/>
      <c r="N1153" s="294" t="n"/>
      <c r="O1153" s="298" t="n"/>
      <c r="P1153" s="300" t="n"/>
      <c r="Q1153" s="300" t="n"/>
      <c r="R1153" s="268" t="n"/>
      <c r="S1153" s="317" t="n"/>
      <c r="T1153" s="314" t="n"/>
      <c r="U1153" s="317" t="n"/>
      <c r="V1153" s="268" t="n"/>
      <c r="W1153" s="341" t="n"/>
      <c r="X1153" s="291" t="n"/>
      <c r="Y1153" s="114" t="n"/>
    </row>
    <row r="1154">
      <c r="C1154" s="320" t="n"/>
      <c r="D1154" s="313" t="n"/>
      <c r="E1154" s="291" t="n"/>
      <c r="F1154" s="294" t="n"/>
      <c r="G1154" s="295" t="n"/>
      <c r="H1154" s="356" t="n"/>
      <c r="I1154" s="341" t="n"/>
      <c r="J1154" s="322" t="n"/>
      <c r="K1154" s="357" t="n"/>
      <c r="L1154" s="294" t="n"/>
      <c r="M1154" s="294" t="n"/>
      <c r="N1154" s="294" t="n"/>
      <c r="O1154" s="298" t="n"/>
      <c r="P1154" s="300" t="n"/>
      <c r="Q1154" s="300" t="n"/>
      <c r="R1154" s="268" t="n"/>
      <c r="S1154" s="317" t="n"/>
      <c r="T1154" s="314" t="n"/>
      <c r="U1154" s="317" t="n"/>
      <c r="V1154" s="268" t="n"/>
      <c r="W1154" s="341" t="n"/>
      <c r="X1154" s="291" t="n"/>
      <c r="Y1154" s="114" t="n"/>
    </row>
    <row r="1155">
      <c r="C1155" s="320" t="n"/>
      <c r="D1155" s="313" t="n"/>
      <c r="E1155" s="291" t="n"/>
      <c r="F1155" s="294" t="n"/>
      <c r="G1155" s="295" t="n"/>
      <c r="H1155" s="356" t="n"/>
      <c r="I1155" s="341" t="n"/>
      <c r="J1155" s="322" t="n"/>
      <c r="K1155" s="357" t="n"/>
      <c r="L1155" s="294" t="n"/>
      <c r="M1155" s="294" t="n"/>
      <c r="N1155" s="294" t="n"/>
      <c r="O1155" s="298" t="n"/>
      <c r="P1155" s="300" t="n"/>
      <c r="Q1155" s="300" t="n"/>
      <c r="R1155" s="268" t="n"/>
      <c r="S1155" s="317" t="n"/>
      <c r="T1155" s="314" t="n"/>
      <c r="U1155" s="317" t="n"/>
      <c r="V1155" s="268" t="n"/>
      <c r="W1155" s="341" t="n"/>
      <c r="X1155" s="291" t="n"/>
      <c r="Y1155" s="114" t="n"/>
    </row>
    <row r="1156">
      <c r="C1156" s="320" t="n"/>
      <c r="D1156" s="313" t="n"/>
      <c r="E1156" s="291" t="n"/>
      <c r="F1156" s="294" t="n"/>
      <c r="G1156" s="295" t="n"/>
      <c r="H1156" s="356" t="n"/>
      <c r="I1156" s="341" t="n"/>
      <c r="J1156" s="322" t="n"/>
      <c r="K1156" s="357" t="n"/>
      <c r="L1156" s="294" t="n"/>
      <c r="M1156" s="294" t="n"/>
      <c r="N1156" s="294" t="n"/>
      <c r="O1156" s="298" t="n"/>
      <c r="P1156" s="300" t="n"/>
      <c r="Q1156" s="300" t="n"/>
      <c r="R1156" s="268" t="n"/>
      <c r="S1156" s="317" t="n"/>
      <c r="T1156" s="314" t="n"/>
      <c r="U1156" s="317" t="n"/>
      <c r="V1156" s="268" t="n"/>
      <c r="W1156" s="341" t="n"/>
      <c r="X1156" s="291" t="n"/>
      <c r="Y1156" s="114" t="n"/>
    </row>
    <row r="1157">
      <c r="C1157" s="320" t="n"/>
      <c r="D1157" s="313" t="n"/>
      <c r="E1157" s="291" t="n"/>
      <c r="F1157" s="294" t="n"/>
      <c r="G1157" s="295" t="n"/>
      <c r="H1157" s="356" t="n"/>
      <c r="I1157" s="341" t="n"/>
      <c r="J1157" s="322" t="n"/>
      <c r="K1157" s="357" t="n"/>
      <c r="L1157" s="294" t="n"/>
      <c r="M1157" s="294" t="n"/>
      <c r="N1157" s="294" t="n"/>
      <c r="O1157" s="298" t="n"/>
      <c r="P1157" s="300" t="n"/>
      <c r="Q1157" s="300" t="n"/>
      <c r="R1157" s="268" t="n"/>
      <c r="S1157" s="317" t="n"/>
      <c r="T1157" s="314" t="n"/>
      <c r="U1157" s="317" t="n"/>
      <c r="V1157" s="268" t="n"/>
      <c r="W1157" s="341" t="n"/>
      <c r="X1157" s="291" t="n"/>
      <c r="Y1157" s="114" t="n"/>
    </row>
    <row r="1158">
      <c r="C1158" s="320" t="n"/>
      <c r="D1158" s="313" t="n"/>
      <c r="E1158" s="291" t="n"/>
      <c r="F1158" s="294" t="n"/>
      <c r="G1158" s="295" t="n"/>
      <c r="H1158" s="356" t="n"/>
      <c r="I1158" s="341" t="n"/>
      <c r="J1158" s="322" t="n"/>
      <c r="K1158" s="357" t="n"/>
      <c r="L1158" s="294" t="n"/>
      <c r="M1158" s="294" t="n"/>
      <c r="N1158" s="294" t="n"/>
      <c r="O1158" s="298" t="n"/>
      <c r="P1158" s="300" t="n"/>
      <c r="Q1158" s="300" t="n"/>
      <c r="R1158" s="268" t="n"/>
      <c r="S1158" s="317" t="n"/>
      <c r="T1158" s="314" t="n"/>
      <c r="U1158" s="317" t="n"/>
      <c r="V1158" s="268" t="n"/>
      <c r="W1158" s="341" t="n"/>
      <c r="X1158" s="291" t="n"/>
      <c r="Y1158" s="114" t="n"/>
    </row>
    <row r="1159">
      <c r="C1159" s="320" t="n"/>
      <c r="D1159" s="313" t="n"/>
      <c r="E1159" s="291" t="n"/>
      <c r="F1159" s="294" t="n"/>
      <c r="G1159" s="295" t="n"/>
      <c r="H1159" s="356" t="n"/>
      <c r="I1159" s="341" t="n"/>
      <c r="J1159" s="322" t="n"/>
      <c r="K1159" s="357" t="n"/>
      <c r="L1159" s="294" t="n"/>
      <c r="M1159" s="294" t="n"/>
      <c r="N1159" s="294" t="n"/>
      <c r="O1159" s="298" t="n"/>
      <c r="P1159" s="300" t="n"/>
      <c r="Q1159" s="300" t="n"/>
      <c r="R1159" s="268" t="n"/>
      <c r="S1159" s="317" t="n"/>
      <c r="T1159" s="314" t="n"/>
      <c r="U1159" s="317" t="n"/>
      <c r="V1159" s="268" t="n"/>
      <c r="W1159" s="341" t="n"/>
      <c r="X1159" s="291" t="n"/>
      <c r="Y1159" s="114" t="n"/>
    </row>
    <row r="1160">
      <c r="C1160" s="320" t="n"/>
      <c r="D1160" s="313" t="n"/>
      <c r="E1160" s="291" t="n"/>
      <c r="F1160" s="294" t="n"/>
      <c r="G1160" s="295" t="n"/>
      <c r="H1160" s="356" t="n"/>
      <c r="I1160" s="341" t="n"/>
      <c r="J1160" s="322" t="n"/>
      <c r="K1160" s="357" t="n"/>
      <c r="L1160" s="294" t="n"/>
      <c r="M1160" s="294" t="n"/>
      <c r="N1160" s="294" t="n"/>
      <c r="O1160" s="298" t="n"/>
      <c r="P1160" s="300" t="n"/>
      <c r="Q1160" s="300" t="n"/>
      <c r="R1160" s="268" t="n"/>
      <c r="S1160" s="317" t="n"/>
      <c r="T1160" s="314" t="n"/>
      <c r="U1160" s="317" t="n"/>
      <c r="V1160" s="268" t="n"/>
      <c r="W1160" s="341" t="n"/>
      <c r="X1160" s="291" t="n"/>
      <c r="Y1160" s="114" t="n"/>
    </row>
    <row r="1161">
      <c r="C1161" s="320" t="n"/>
      <c r="D1161" s="313" t="n"/>
      <c r="E1161" s="291" t="n"/>
      <c r="F1161" s="294" t="n"/>
      <c r="G1161" s="295" t="n"/>
      <c r="H1161" s="356" t="n"/>
      <c r="I1161" s="341" t="n"/>
      <c r="J1161" s="322" t="n"/>
      <c r="K1161" s="357" t="n"/>
      <c r="L1161" s="294" t="n"/>
      <c r="M1161" s="294" t="n"/>
      <c r="N1161" s="294" t="n"/>
      <c r="O1161" s="298" t="n"/>
      <c r="P1161" s="300" t="n"/>
      <c r="Q1161" s="300" t="n"/>
      <c r="R1161" s="268" t="n"/>
      <c r="S1161" s="317" t="n"/>
      <c r="T1161" s="314" t="n"/>
      <c r="U1161" s="317" t="n"/>
      <c r="V1161" s="268" t="n"/>
      <c r="W1161" s="341" t="n"/>
      <c r="X1161" s="291" t="n"/>
      <c r="Y1161" s="114" t="n"/>
    </row>
    <row r="1162">
      <c r="C1162" s="320" t="n"/>
      <c r="D1162" s="313" t="n"/>
      <c r="E1162" s="291" t="n"/>
      <c r="F1162" s="294" t="n"/>
      <c r="G1162" s="295" t="n"/>
      <c r="H1162" s="356" t="n"/>
      <c r="I1162" s="341" t="n"/>
      <c r="J1162" s="322" t="n"/>
      <c r="K1162" s="357" t="n"/>
      <c r="L1162" s="294" t="n"/>
      <c r="M1162" s="294" t="n"/>
      <c r="N1162" s="294" t="n"/>
      <c r="O1162" s="298" t="n"/>
      <c r="P1162" s="300" t="n"/>
      <c r="Q1162" s="300" t="n"/>
      <c r="R1162" s="268" t="n"/>
      <c r="S1162" s="317" t="n"/>
      <c r="T1162" s="314" t="n"/>
      <c r="U1162" s="317" t="n"/>
      <c r="V1162" s="268" t="n"/>
      <c r="W1162" s="341" t="n"/>
      <c r="X1162" s="291" t="n"/>
      <c r="Y1162" s="114" t="n"/>
    </row>
    <row r="1163">
      <c r="C1163" s="320" t="n"/>
      <c r="D1163" s="313" t="n"/>
      <c r="E1163" s="291" t="n"/>
      <c r="F1163" s="294" t="n"/>
      <c r="G1163" s="295" t="n"/>
      <c r="H1163" s="356" t="n"/>
      <c r="I1163" s="341" t="n"/>
      <c r="J1163" s="322" t="n"/>
      <c r="K1163" s="357" t="n"/>
      <c r="L1163" s="294" t="n"/>
      <c r="M1163" s="294" t="n"/>
      <c r="N1163" s="294" t="n"/>
      <c r="O1163" s="298" t="n"/>
      <c r="P1163" s="300" t="n"/>
      <c r="Q1163" s="300" t="n"/>
      <c r="R1163" s="268" t="n"/>
      <c r="S1163" s="317" t="n"/>
      <c r="T1163" s="314" t="n"/>
      <c r="U1163" s="317" t="n"/>
      <c r="V1163" s="268" t="n"/>
      <c r="W1163" s="341" t="n"/>
      <c r="X1163" s="291" t="n"/>
      <c r="Y1163" s="114" t="n"/>
    </row>
    <row r="1164">
      <c r="C1164" s="320" t="n"/>
      <c r="D1164" s="313" t="n"/>
      <c r="E1164" s="291" t="n"/>
      <c r="F1164" s="294" t="n"/>
      <c r="G1164" s="295" t="n"/>
      <c r="H1164" s="356" t="n"/>
      <c r="I1164" s="341" t="n"/>
      <c r="J1164" s="322" t="n"/>
      <c r="K1164" s="357" t="n"/>
      <c r="L1164" s="294" t="n"/>
      <c r="M1164" s="294" t="n"/>
      <c r="N1164" s="294" t="n"/>
      <c r="O1164" s="298" t="n"/>
      <c r="P1164" s="300" t="n"/>
      <c r="Q1164" s="300" t="n"/>
      <c r="R1164" s="268" t="n"/>
      <c r="S1164" s="317" t="n"/>
      <c r="T1164" s="314" t="n"/>
      <c r="U1164" s="317" t="n"/>
      <c r="V1164" s="268" t="n"/>
      <c r="W1164" s="341" t="n"/>
      <c r="X1164" s="291" t="n"/>
      <c r="Y1164" s="114" t="n"/>
    </row>
    <row r="1165">
      <c r="C1165" s="320" t="n"/>
      <c r="D1165" s="313" t="n"/>
      <c r="E1165" s="291" t="n"/>
      <c r="F1165" s="294" t="n"/>
      <c r="G1165" s="295" t="n"/>
      <c r="H1165" s="356" t="n"/>
      <c r="I1165" s="341" t="n"/>
      <c r="J1165" s="322" t="n"/>
      <c r="K1165" s="357" t="n"/>
      <c r="L1165" s="294" t="n"/>
      <c r="M1165" s="294" t="n"/>
      <c r="N1165" s="294" t="n"/>
      <c r="O1165" s="298" t="n"/>
      <c r="P1165" s="300" t="n"/>
      <c r="Q1165" s="300" t="n"/>
      <c r="R1165" s="268" t="n"/>
      <c r="S1165" s="317" t="n"/>
      <c r="T1165" s="314" t="n"/>
      <c r="U1165" s="317" t="n"/>
      <c r="V1165" s="268" t="n"/>
      <c r="W1165" s="341" t="n"/>
      <c r="X1165" s="291" t="n"/>
      <c r="Y1165" s="114" t="n"/>
    </row>
    <row r="1166">
      <c r="C1166" s="320" t="n"/>
      <c r="D1166" s="313" t="n"/>
      <c r="E1166" s="291" t="n"/>
      <c r="F1166" s="294" t="n"/>
      <c r="G1166" s="295" t="n"/>
      <c r="H1166" s="356" t="n"/>
      <c r="I1166" s="341" t="n"/>
      <c r="J1166" s="322" t="n"/>
      <c r="K1166" s="357" t="n"/>
      <c r="L1166" s="294" t="n"/>
      <c r="M1166" s="294" t="n"/>
      <c r="N1166" s="294" t="n"/>
      <c r="O1166" s="298" t="n"/>
      <c r="P1166" s="300" t="n"/>
      <c r="Q1166" s="300" t="n"/>
      <c r="R1166" s="268" t="n"/>
      <c r="S1166" s="317" t="n"/>
      <c r="T1166" s="314" t="n"/>
      <c r="U1166" s="317" t="n"/>
      <c r="V1166" s="268" t="n"/>
      <c r="W1166" s="341" t="n"/>
      <c r="X1166" s="291" t="n"/>
      <c r="Y1166" s="114" t="n"/>
    </row>
    <row r="1167">
      <c r="C1167" s="320" t="n"/>
      <c r="D1167" s="313" t="n"/>
      <c r="E1167" s="291" t="n"/>
      <c r="F1167" s="294" t="n"/>
      <c r="G1167" s="295" t="n"/>
      <c r="H1167" s="356" t="n"/>
      <c r="I1167" s="341" t="n"/>
      <c r="J1167" s="322" t="n"/>
      <c r="K1167" s="357" t="n"/>
      <c r="L1167" s="294" t="n"/>
      <c r="M1167" s="294" t="n"/>
      <c r="N1167" s="294" t="n"/>
      <c r="O1167" s="298" t="n"/>
      <c r="P1167" s="300" t="n"/>
      <c r="Q1167" s="300" t="n"/>
      <c r="R1167" s="268" t="n"/>
      <c r="S1167" s="317" t="n"/>
      <c r="T1167" s="314" t="n"/>
      <c r="U1167" s="317" t="n"/>
      <c r="V1167" s="268" t="n"/>
      <c r="W1167" s="341" t="n"/>
      <c r="X1167" s="291" t="n"/>
      <c r="Y1167" s="114" t="n"/>
    </row>
    <row r="1168">
      <c r="C1168" s="320" t="n"/>
      <c r="D1168" s="313" t="n"/>
      <c r="E1168" s="291" t="n"/>
      <c r="F1168" s="294" t="n"/>
      <c r="G1168" s="295" t="n"/>
      <c r="H1168" s="356" t="n"/>
      <c r="I1168" s="341" t="n"/>
      <c r="J1168" s="322" t="n"/>
      <c r="K1168" s="357" t="n"/>
      <c r="L1168" s="294" t="n"/>
      <c r="M1168" s="294" t="n"/>
      <c r="N1168" s="294" t="n"/>
      <c r="O1168" s="298" t="n"/>
      <c r="P1168" s="300" t="n"/>
      <c r="Q1168" s="300" t="n"/>
      <c r="R1168" s="268" t="n"/>
      <c r="S1168" s="317" t="n"/>
      <c r="T1168" s="314" t="n"/>
      <c r="U1168" s="317" t="n"/>
      <c r="V1168" s="268" t="n"/>
      <c r="W1168" s="341" t="n"/>
      <c r="X1168" s="291" t="n"/>
      <c r="Y1168" s="114" t="n"/>
    </row>
    <row r="1169">
      <c r="C1169" s="320" t="n"/>
      <c r="D1169" s="313" t="n"/>
      <c r="E1169" s="291" t="n"/>
      <c r="F1169" s="294" t="n"/>
      <c r="G1169" s="295" t="n"/>
      <c r="H1169" s="356" t="n"/>
      <c r="I1169" s="341" t="n"/>
      <c r="J1169" s="322" t="n"/>
      <c r="K1169" s="357" t="n"/>
      <c r="L1169" s="294" t="n"/>
      <c r="M1169" s="294" t="n"/>
      <c r="N1169" s="294" t="n"/>
      <c r="O1169" s="298" t="n"/>
      <c r="P1169" s="300" t="n"/>
      <c r="Q1169" s="300" t="n"/>
      <c r="R1169" s="268" t="n"/>
      <c r="S1169" s="317" t="n"/>
      <c r="T1169" s="314" t="n"/>
      <c r="U1169" s="317" t="n"/>
      <c r="V1169" s="268" t="n"/>
      <c r="W1169" s="341" t="n"/>
      <c r="X1169" s="291" t="n"/>
      <c r="Y1169" s="114" t="n"/>
    </row>
    <row r="1170">
      <c r="C1170" s="320" t="n"/>
      <c r="D1170" s="313" t="n"/>
      <c r="E1170" s="291" t="n"/>
      <c r="F1170" s="294" t="n"/>
      <c r="G1170" s="295" t="n"/>
      <c r="H1170" s="356" t="n"/>
      <c r="I1170" s="341" t="n"/>
      <c r="J1170" s="322" t="n"/>
      <c r="K1170" s="357" t="n"/>
      <c r="L1170" s="294" t="n"/>
      <c r="M1170" s="294" t="n"/>
      <c r="N1170" s="294" t="n"/>
      <c r="O1170" s="298" t="n"/>
      <c r="P1170" s="300" t="n"/>
      <c r="Q1170" s="300" t="n"/>
      <c r="R1170" s="268" t="n"/>
      <c r="S1170" s="317" t="n"/>
      <c r="T1170" s="314" t="n"/>
      <c r="U1170" s="317" t="n"/>
      <c r="V1170" s="268" t="n"/>
      <c r="W1170" s="341" t="n"/>
      <c r="X1170" s="291" t="n"/>
      <c r="Y1170" s="114" t="n"/>
    </row>
    <row r="1171">
      <c r="C1171" s="320" t="n"/>
      <c r="D1171" s="313" t="n"/>
      <c r="E1171" s="291" t="n"/>
      <c r="F1171" s="294" t="n"/>
      <c r="G1171" s="295" t="n"/>
      <c r="H1171" s="356" t="n"/>
      <c r="I1171" s="341" t="n"/>
      <c r="J1171" s="322" t="n"/>
      <c r="K1171" s="357" t="n"/>
      <c r="L1171" s="294" t="n"/>
      <c r="M1171" s="294" t="n"/>
      <c r="N1171" s="294" t="n"/>
      <c r="O1171" s="298" t="n"/>
      <c r="P1171" s="300" t="n"/>
      <c r="Q1171" s="300" t="n"/>
      <c r="R1171" s="268" t="n"/>
      <c r="S1171" s="317" t="n"/>
      <c r="T1171" s="314" t="n"/>
      <c r="U1171" s="317" t="n"/>
      <c r="V1171" s="268" t="n"/>
      <c r="W1171" s="341" t="n"/>
      <c r="X1171" s="291" t="n"/>
      <c r="Y1171" s="114" t="n"/>
    </row>
    <row r="1172">
      <c r="C1172" s="320" t="n"/>
      <c r="D1172" s="313" t="n"/>
      <c r="E1172" s="291" t="n"/>
      <c r="F1172" s="294" t="n"/>
      <c r="G1172" s="295" t="n"/>
      <c r="H1172" s="356" t="n"/>
      <c r="I1172" s="341" t="n"/>
      <c r="J1172" s="322" t="n"/>
      <c r="K1172" s="357" t="n"/>
      <c r="L1172" s="294" t="n"/>
      <c r="M1172" s="294" t="n"/>
      <c r="N1172" s="294" t="n"/>
      <c r="O1172" s="298" t="n"/>
      <c r="P1172" s="300" t="n"/>
      <c r="Q1172" s="300" t="n"/>
      <c r="R1172" s="268" t="n"/>
      <c r="S1172" s="317" t="n"/>
      <c r="T1172" s="314" t="n"/>
      <c r="U1172" s="317" t="n"/>
      <c r="V1172" s="268" t="n"/>
      <c r="W1172" s="341" t="n"/>
      <c r="X1172" s="291" t="n"/>
      <c r="Y1172" s="114" t="n"/>
    </row>
    <row r="1173">
      <c r="C1173" s="320" t="n"/>
      <c r="D1173" s="313" t="n"/>
      <c r="E1173" s="291" t="n"/>
      <c r="F1173" s="294" t="n"/>
      <c r="G1173" s="295" t="n"/>
      <c r="H1173" s="356" t="n"/>
      <c r="I1173" s="341" t="n"/>
      <c r="J1173" s="322" t="n"/>
      <c r="K1173" s="357" t="n"/>
      <c r="L1173" s="294" t="n"/>
      <c r="M1173" s="294" t="n"/>
      <c r="N1173" s="294" t="n"/>
      <c r="O1173" s="298" t="n"/>
      <c r="P1173" s="300" t="n"/>
      <c r="Q1173" s="300" t="n"/>
      <c r="R1173" s="268" t="n"/>
      <c r="S1173" s="317" t="n"/>
      <c r="T1173" s="314" t="n"/>
      <c r="U1173" s="317" t="n"/>
      <c r="V1173" s="268" t="n"/>
      <c r="W1173" s="341" t="n"/>
      <c r="X1173" s="291" t="n"/>
      <c r="Y1173" s="114" t="n"/>
    </row>
    <row r="1174">
      <c r="C1174" s="320" t="n"/>
      <c r="D1174" s="313" t="n"/>
      <c r="E1174" s="291" t="n"/>
      <c r="F1174" s="294" t="n"/>
      <c r="G1174" s="295" t="n"/>
      <c r="H1174" s="356" t="n"/>
      <c r="I1174" s="341" t="n"/>
      <c r="J1174" s="322" t="n"/>
      <c r="K1174" s="357" t="n"/>
      <c r="L1174" s="294" t="n"/>
      <c r="M1174" s="294" t="n"/>
      <c r="N1174" s="294" t="n"/>
      <c r="O1174" s="298" t="n"/>
      <c r="P1174" s="300" t="n"/>
      <c r="Q1174" s="300" t="n"/>
      <c r="R1174" s="268" t="n"/>
      <c r="S1174" s="317" t="n"/>
      <c r="T1174" s="314" t="n"/>
      <c r="U1174" s="317" t="n"/>
      <c r="V1174" s="268" t="n"/>
      <c r="W1174" s="341" t="n"/>
      <c r="X1174" s="291" t="n"/>
      <c r="Y1174" s="114" t="n"/>
    </row>
    <row r="1175">
      <c r="C1175" s="320" t="n"/>
      <c r="D1175" s="313" t="n"/>
      <c r="E1175" s="291" t="n"/>
      <c r="F1175" s="294" t="n"/>
      <c r="G1175" s="295" t="n"/>
      <c r="H1175" s="356" t="n"/>
      <c r="I1175" s="341" t="n"/>
      <c r="J1175" s="322" t="n"/>
      <c r="K1175" s="357" t="n"/>
      <c r="L1175" s="294" t="n"/>
      <c r="M1175" s="294" t="n"/>
      <c r="N1175" s="294" t="n"/>
      <c r="O1175" s="298" t="n"/>
      <c r="P1175" s="300" t="n"/>
      <c r="Q1175" s="300" t="n"/>
      <c r="R1175" s="268" t="n"/>
      <c r="S1175" s="317" t="n"/>
      <c r="T1175" s="314" t="n"/>
      <c r="U1175" s="317" t="n"/>
      <c r="V1175" s="268" t="n"/>
      <c r="W1175" s="341" t="n"/>
      <c r="X1175" s="291" t="n"/>
      <c r="Y1175" s="114" t="n"/>
    </row>
    <row r="1176">
      <c r="C1176" s="320" t="n"/>
      <c r="D1176" s="313" t="n"/>
      <c r="E1176" s="291" t="n"/>
      <c r="F1176" s="294" t="n"/>
      <c r="G1176" s="295" t="n"/>
      <c r="H1176" s="356" t="n"/>
      <c r="I1176" s="341" t="n"/>
      <c r="J1176" s="322" t="n"/>
      <c r="K1176" s="357" t="n"/>
      <c r="L1176" s="294" t="n"/>
      <c r="M1176" s="294" t="n"/>
      <c r="N1176" s="294" t="n"/>
      <c r="O1176" s="298" t="n"/>
      <c r="P1176" s="300" t="n"/>
      <c r="Q1176" s="300" t="n"/>
      <c r="R1176" s="268" t="n"/>
      <c r="S1176" s="317" t="n"/>
      <c r="T1176" s="314" t="n"/>
      <c r="U1176" s="317" t="n"/>
      <c r="V1176" s="268" t="n"/>
      <c r="W1176" s="341" t="n"/>
      <c r="X1176" s="291" t="n"/>
      <c r="Y1176" s="114" t="n"/>
    </row>
    <row r="1177">
      <c r="C1177" s="320" t="n"/>
      <c r="D1177" s="313" t="n"/>
      <c r="E1177" s="291" t="n"/>
      <c r="F1177" s="294" t="n"/>
      <c r="G1177" s="295" t="n"/>
      <c r="H1177" s="356" t="n"/>
      <c r="I1177" s="341" t="n"/>
      <c r="J1177" s="322" t="n"/>
      <c r="K1177" s="357" t="n"/>
      <c r="L1177" s="294" t="n"/>
      <c r="M1177" s="294" t="n"/>
      <c r="N1177" s="294" t="n"/>
      <c r="O1177" s="298" t="n"/>
      <c r="P1177" s="300" t="n"/>
      <c r="Q1177" s="300" t="n"/>
      <c r="R1177" s="268" t="n"/>
      <c r="S1177" s="317" t="n"/>
      <c r="T1177" s="314" t="n"/>
      <c r="U1177" s="317" t="n"/>
      <c r="V1177" s="268" t="n"/>
      <c r="W1177" s="341" t="n"/>
      <c r="X1177" s="291" t="n"/>
      <c r="Y1177" s="114" t="n"/>
    </row>
    <row r="1178">
      <c r="C1178" s="320" t="n"/>
      <c r="D1178" s="313" t="n"/>
      <c r="E1178" s="291" t="n"/>
      <c r="F1178" s="294" t="n"/>
      <c r="G1178" s="295" t="n"/>
      <c r="H1178" s="356" t="n"/>
      <c r="I1178" s="341" t="n"/>
      <c r="J1178" s="322" t="n"/>
      <c r="K1178" s="357" t="n"/>
      <c r="L1178" s="294" t="n"/>
      <c r="M1178" s="294" t="n"/>
      <c r="N1178" s="294" t="n"/>
      <c r="O1178" s="298" t="n"/>
      <c r="P1178" s="300" t="n"/>
      <c r="Q1178" s="300" t="n"/>
      <c r="R1178" s="268" t="n"/>
      <c r="S1178" s="317" t="n"/>
      <c r="T1178" s="314" t="n"/>
      <c r="U1178" s="317" t="n"/>
      <c r="V1178" s="268" t="n"/>
      <c r="W1178" s="341" t="n"/>
      <c r="X1178" s="291" t="n"/>
      <c r="Y1178" s="114" t="n"/>
    </row>
    <row r="1179">
      <c r="C1179" s="320" t="n"/>
      <c r="D1179" s="313" t="n"/>
      <c r="E1179" s="291" t="n"/>
      <c r="F1179" s="294" t="n"/>
      <c r="G1179" s="295" t="n"/>
      <c r="H1179" s="356" t="n"/>
      <c r="I1179" s="341" t="n"/>
      <c r="J1179" s="322" t="n"/>
      <c r="K1179" s="357" t="n"/>
      <c r="L1179" s="294" t="n"/>
      <c r="M1179" s="294" t="n"/>
      <c r="N1179" s="294" t="n"/>
      <c r="O1179" s="298" t="n"/>
      <c r="P1179" s="300" t="n"/>
      <c r="Q1179" s="300" t="n"/>
      <c r="R1179" s="268" t="n"/>
      <c r="S1179" s="317" t="n"/>
      <c r="T1179" s="314" t="n"/>
      <c r="U1179" s="317" t="n"/>
      <c r="V1179" s="268" t="n"/>
      <c r="W1179" s="341" t="n"/>
      <c r="X1179" s="291" t="n"/>
      <c r="Y1179" s="114" t="n"/>
    </row>
    <row r="1180">
      <c r="C1180" s="320" t="n"/>
      <c r="D1180" s="313" t="n"/>
      <c r="E1180" s="291" t="n"/>
      <c r="F1180" s="294" t="n"/>
      <c r="G1180" s="295" t="n"/>
      <c r="H1180" s="356" t="n"/>
      <c r="I1180" s="341" t="n"/>
      <c r="J1180" s="322" t="n"/>
      <c r="K1180" s="357" t="n"/>
      <c r="L1180" s="294" t="n"/>
      <c r="M1180" s="294" t="n"/>
      <c r="N1180" s="294" t="n"/>
      <c r="O1180" s="298" t="n"/>
      <c r="P1180" s="300" t="n"/>
      <c r="Q1180" s="300" t="n"/>
      <c r="R1180" s="268" t="n"/>
      <c r="S1180" s="317" t="n"/>
      <c r="T1180" s="314" t="n"/>
      <c r="U1180" s="317" t="n"/>
      <c r="V1180" s="268" t="n"/>
      <c r="W1180" s="341" t="n"/>
      <c r="X1180" s="291" t="n"/>
      <c r="Y1180" s="114" t="n"/>
    </row>
    <row r="1181">
      <c r="C1181" s="320" t="n"/>
      <c r="D1181" s="313" t="n"/>
      <c r="E1181" s="291" t="n"/>
      <c r="F1181" s="294" t="n"/>
      <c r="G1181" s="295" t="n"/>
      <c r="H1181" s="356" t="n"/>
      <c r="I1181" s="341" t="n"/>
      <c r="J1181" s="322" t="n"/>
      <c r="K1181" s="357" t="n"/>
      <c r="L1181" s="294" t="n"/>
      <c r="M1181" s="294" t="n"/>
      <c r="N1181" s="294" t="n"/>
      <c r="O1181" s="298" t="n"/>
      <c r="P1181" s="300" t="n"/>
      <c r="Q1181" s="300" t="n"/>
      <c r="R1181" s="268" t="n"/>
      <c r="S1181" s="317" t="n"/>
      <c r="T1181" s="314" t="n"/>
      <c r="U1181" s="317" t="n"/>
      <c r="V1181" s="268" t="n"/>
      <c r="W1181" s="341" t="n"/>
      <c r="X1181" s="291" t="n"/>
      <c r="Y1181" s="114" t="n"/>
    </row>
    <row r="1182">
      <c r="C1182" s="320" t="n"/>
      <c r="D1182" s="313" t="n"/>
      <c r="E1182" s="291" t="n"/>
      <c r="F1182" s="294" t="n"/>
      <c r="G1182" s="295" t="n"/>
      <c r="H1182" s="356" t="n"/>
      <c r="I1182" s="341" t="n"/>
      <c r="J1182" s="322" t="n"/>
      <c r="K1182" s="357" t="n"/>
      <c r="L1182" s="294" t="n"/>
      <c r="M1182" s="294" t="n"/>
      <c r="N1182" s="294" t="n"/>
      <c r="O1182" s="298" t="n"/>
      <c r="P1182" s="300" t="n"/>
      <c r="Q1182" s="300" t="n"/>
      <c r="R1182" s="268" t="n"/>
      <c r="S1182" s="317" t="n"/>
      <c r="T1182" s="314" t="n"/>
      <c r="U1182" s="317" t="n"/>
      <c r="V1182" s="268" t="n"/>
      <c r="W1182" s="341" t="n"/>
      <c r="X1182" s="291" t="n"/>
      <c r="Y1182" s="114" t="n"/>
    </row>
    <row r="1183">
      <c r="C1183" s="320" t="n"/>
      <c r="D1183" s="313" t="n"/>
      <c r="E1183" s="291" t="n"/>
      <c r="F1183" s="294" t="n"/>
      <c r="G1183" s="295" t="n"/>
      <c r="H1183" s="356" t="n"/>
      <c r="I1183" s="341" t="n"/>
      <c r="J1183" s="322" t="n"/>
      <c r="K1183" s="357" t="n"/>
      <c r="L1183" s="294" t="n"/>
      <c r="M1183" s="294" t="n"/>
      <c r="N1183" s="294" t="n"/>
      <c r="O1183" s="298" t="n"/>
      <c r="P1183" s="300" t="n"/>
      <c r="Q1183" s="300" t="n"/>
      <c r="R1183" s="268" t="n"/>
      <c r="S1183" s="317" t="n"/>
      <c r="T1183" s="314" t="n"/>
      <c r="U1183" s="317" t="n"/>
      <c r="V1183" s="268" t="n"/>
      <c r="W1183" s="341" t="n"/>
      <c r="X1183" s="291" t="n"/>
      <c r="Y1183" s="114" t="n"/>
    </row>
    <row r="1184">
      <c r="C1184" s="320" t="n"/>
      <c r="D1184" s="313" t="n"/>
      <c r="E1184" s="291" t="n"/>
      <c r="F1184" s="294" t="n"/>
      <c r="G1184" s="295" t="n"/>
      <c r="H1184" s="356" t="n"/>
      <c r="I1184" s="341" t="n"/>
      <c r="J1184" s="322" t="n"/>
      <c r="K1184" s="357" t="n"/>
      <c r="L1184" s="294" t="n"/>
      <c r="M1184" s="294" t="n"/>
      <c r="N1184" s="294" t="n"/>
      <c r="O1184" s="298" t="n"/>
      <c r="P1184" s="300" t="n"/>
      <c r="Q1184" s="300" t="n"/>
      <c r="R1184" s="268" t="n"/>
      <c r="S1184" s="317" t="n"/>
      <c r="T1184" s="314" t="n"/>
      <c r="U1184" s="317" t="n"/>
      <c r="V1184" s="268" t="n"/>
      <c r="W1184" s="341" t="n"/>
      <c r="X1184" s="291" t="n"/>
      <c r="Y1184" s="114" t="n"/>
    </row>
    <row r="1185">
      <c r="C1185" s="320" t="n"/>
      <c r="D1185" s="313" t="n"/>
      <c r="E1185" s="291" t="n"/>
      <c r="F1185" s="294" t="n"/>
      <c r="G1185" s="295" t="n"/>
      <c r="H1185" s="356" t="n"/>
      <c r="I1185" s="341" t="n"/>
      <c r="J1185" s="322" t="n"/>
      <c r="K1185" s="357" t="n"/>
      <c r="L1185" s="294" t="n"/>
      <c r="M1185" s="294" t="n"/>
      <c r="N1185" s="294" t="n"/>
      <c r="O1185" s="298" t="n"/>
      <c r="P1185" s="300" t="n"/>
      <c r="Q1185" s="300" t="n"/>
      <c r="R1185" s="268" t="n"/>
      <c r="S1185" s="317" t="n"/>
      <c r="T1185" s="314" t="n"/>
      <c r="U1185" s="317" t="n"/>
      <c r="V1185" s="268" t="n"/>
      <c r="W1185" s="341" t="n"/>
      <c r="X1185" s="291" t="n"/>
      <c r="Y1185" s="114" t="n"/>
    </row>
    <row r="1186">
      <c r="C1186" s="320" t="n"/>
      <c r="D1186" s="313" t="n"/>
      <c r="E1186" s="291" t="n"/>
      <c r="F1186" s="294" t="n"/>
      <c r="G1186" s="295" t="n"/>
      <c r="H1186" s="356" t="n"/>
      <c r="I1186" s="341" t="n"/>
      <c r="J1186" s="322" t="n"/>
      <c r="K1186" s="357" t="n"/>
      <c r="L1186" s="294" t="n"/>
      <c r="M1186" s="294" t="n"/>
      <c r="N1186" s="294" t="n"/>
      <c r="O1186" s="298" t="n"/>
      <c r="P1186" s="300" t="n"/>
      <c r="Q1186" s="300" t="n"/>
      <c r="R1186" s="268" t="n"/>
      <c r="S1186" s="317" t="n"/>
      <c r="T1186" s="314" t="n"/>
      <c r="U1186" s="317" t="n"/>
      <c r="V1186" s="268" t="n"/>
      <c r="W1186" s="341" t="n"/>
      <c r="X1186" s="291" t="n"/>
      <c r="Y1186" s="114" t="n"/>
    </row>
    <row r="1187">
      <c r="C1187" s="320" t="n"/>
      <c r="D1187" s="313" t="n"/>
      <c r="E1187" s="291" t="n"/>
      <c r="F1187" s="294" t="n"/>
      <c r="G1187" s="295" t="n"/>
      <c r="H1187" s="356" t="n"/>
      <c r="I1187" s="341" t="n"/>
      <c r="J1187" s="322" t="n"/>
      <c r="K1187" s="357" t="n"/>
      <c r="L1187" s="294" t="n"/>
      <c r="M1187" s="294" t="n"/>
      <c r="N1187" s="294" t="n"/>
      <c r="O1187" s="298" t="n"/>
      <c r="P1187" s="300" t="n"/>
      <c r="Q1187" s="300" t="n"/>
      <c r="R1187" s="268" t="n"/>
      <c r="S1187" s="317" t="n"/>
      <c r="T1187" s="314" t="n"/>
      <c r="U1187" s="317" t="n"/>
      <c r="V1187" s="268" t="n"/>
      <c r="W1187" s="341" t="n"/>
      <c r="X1187" s="291" t="n"/>
      <c r="Y1187" s="114" t="n"/>
    </row>
    <row r="1188">
      <c r="C1188" s="320" t="n"/>
      <c r="D1188" s="313" t="n"/>
      <c r="E1188" s="291" t="n"/>
      <c r="F1188" s="294" t="n"/>
      <c r="G1188" s="295" t="n"/>
      <c r="H1188" s="356" t="n"/>
      <c r="I1188" s="341" t="n"/>
      <c r="J1188" s="322" t="n"/>
      <c r="K1188" s="357" t="n"/>
      <c r="L1188" s="294" t="n"/>
      <c r="M1188" s="294" t="n"/>
      <c r="N1188" s="294" t="n"/>
      <c r="O1188" s="298" t="n"/>
      <c r="P1188" s="300" t="n"/>
      <c r="Q1188" s="300" t="n"/>
      <c r="R1188" s="268" t="n"/>
      <c r="S1188" s="317" t="n"/>
      <c r="T1188" s="314" t="n"/>
      <c r="U1188" s="317" t="n"/>
      <c r="V1188" s="268" t="n"/>
      <c r="W1188" s="341" t="n"/>
      <c r="X1188" s="291" t="n"/>
      <c r="Y1188" s="114" t="n"/>
    </row>
    <row r="1189">
      <c r="C1189" s="320" t="n"/>
      <c r="D1189" s="313" t="n"/>
      <c r="E1189" s="291" t="n"/>
      <c r="F1189" s="294" t="n"/>
      <c r="G1189" s="295" t="n"/>
      <c r="H1189" s="356" t="n"/>
      <c r="I1189" s="341" t="n"/>
      <c r="J1189" s="322" t="n"/>
      <c r="K1189" s="357" t="n"/>
      <c r="L1189" s="294" t="n"/>
      <c r="M1189" s="294" t="n"/>
      <c r="N1189" s="294" t="n"/>
      <c r="O1189" s="298" t="n"/>
      <c r="P1189" s="300" t="n"/>
      <c r="Q1189" s="300" t="n"/>
      <c r="R1189" s="268" t="n"/>
      <c r="S1189" s="317" t="n"/>
      <c r="T1189" s="314" t="n"/>
      <c r="U1189" s="317" t="n"/>
      <c r="V1189" s="268" t="n"/>
      <c r="W1189" s="341" t="n"/>
      <c r="X1189" s="291" t="n"/>
      <c r="Y1189" s="114" t="n"/>
    </row>
    <row r="1190">
      <c r="C1190" s="320" t="n"/>
      <c r="D1190" s="313" t="n"/>
      <c r="E1190" s="291" t="n"/>
      <c r="F1190" s="294" t="n"/>
      <c r="G1190" s="295" t="n"/>
      <c r="H1190" s="356" t="n"/>
      <c r="I1190" s="341" t="n"/>
      <c r="J1190" s="322" t="n"/>
      <c r="K1190" s="357" t="n"/>
      <c r="L1190" s="294" t="n"/>
      <c r="M1190" s="294" t="n"/>
      <c r="N1190" s="294" t="n"/>
      <c r="O1190" s="298" t="n"/>
      <c r="P1190" s="300" t="n"/>
      <c r="Q1190" s="300" t="n"/>
      <c r="R1190" s="268" t="n"/>
      <c r="S1190" s="317" t="n"/>
      <c r="T1190" s="314" t="n"/>
      <c r="U1190" s="317" t="n"/>
      <c r="V1190" s="268" t="n"/>
      <c r="W1190" s="341" t="n"/>
      <c r="X1190" s="291" t="n"/>
      <c r="Y1190" s="114" t="n"/>
    </row>
    <row r="1191">
      <c r="C1191" s="320" t="n"/>
      <c r="D1191" s="313" t="n"/>
      <c r="E1191" s="291" t="n"/>
      <c r="F1191" s="294" t="n"/>
      <c r="G1191" s="295" t="n"/>
      <c r="H1191" s="356" t="n"/>
      <c r="I1191" s="341" t="n"/>
      <c r="J1191" s="322" t="n"/>
      <c r="K1191" s="357" t="n"/>
      <c r="L1191" s="294" t="n"/>
      <c r="M1191" s="294" t="n"/>
      <c r="N1191" s="294" t="n"/>
      <c r="O1191" s="298" t="n"/>
      <c r="P1191" s="300" t="n"/>
      <c r="Q1191" s="300" t="n"/>
      <c r="R1191" s="268" t="n"/>
      <c r="S1191" s="317" t="n"/>
      <c r="T1191" s="314" t="n"/>
      <c r="U1191" s="317" t="n"/>
      <c r="V1191" s="268" t="n"/>
      <c r="W1191" s="341" t="n"/>
      <c r="X1191" s="291" t="n"/>
      <c r="Y1191" s="114" t="n"/>
    </row>
    <row r="1192">
      <c r="C1192" s="320" t="n"/>
      <c r="D1192" s="313" t="n"/>
      <c r="E1192" s="291" t="n"/>
      <c r="F1192" s="294" t="n"/>
      <c r="G1192" s="295" t="n"/>
      <c r="H1192" s="356" t="n"/>
      <c r="I1192" s="341" t="n"/>
      <c r="J1192" s="322" t="n"/>
      <c r="K1192" s="357" t="n"/>
      <c r="L1192" s="294" t="n"/>
      <c r="M1192" s="294" t="n"/>
      <c r="N1192" s="294" t="n"/>
      <c r="O1192" s="298" t="n"/>
      <c r="P1192" s="300" t="n"/>
      <c r="Q1192" s="300" t="n"/>
      <c r="R1192" s="268" t="n"/>
      <c r="S1192" s="317" t="n"/>
      <c r="T1192" s="314" t="n"/>
      <c r="U1192" s="317" t="n"/>
      <c r="V1192" s="268" t="n"/>
      <c r="W1192" s="341" t="n"/>
      <c r="X1192" s="291" t="n"/>
      <c r="Y1192" s="114" t="n"/>
    </row>
    <row r="1193">
      <c r="C1193" s="320" t="n"/>
      <c r="D1193" s="313" t="n"/>
      <c r="E1193" s="291" t="n"/>
      <c r="F1193" s="294" t="n"/>
      <c r="G1193" s="295" t="n"/>
      <c r="H1193" s="356" t="n"/>
      <c r="I1193" s="341" t="n"/>
      <c r="J1193" s="322" t="n"/>
      <c r="K1193" s="357" t="n"/>
      <c r="L1193" s="294" t="n"/>
      <c r="M1193" s="294" t="n"/>
      <c r="N1193" s="294" t="n"/>
      <c r="O1193" s="298" t="n"/>
      <c r="P1193" s="300" t="n"/>
      <c r="Q1193" s="300" t="n"/>
      <c r="R1193" s="268" t="n"/>
      <c r="S1193" s="317" t="n"/>
      <c r="T1193" s="314" t="n"/>
      <c r="U1193" s="317" t="n"/>
      <c r="V1193" s="268" t="n"/>
      <c r="W1193" s="341" t="n"/>
      <c r="X1193" s="291" t="n"/>
      <c r="Y1193" s="114" t="n"/>
    </row>
    <row r="1194">
      <c r="C1194" s="320" t="n"/>
      <c r="D1194" s="313" t="n"/>
      <c r="E1194" s="291" t="n"/>
      <c r="F1194" s="294" t="n"/>
      <c r="G1194" s="295" t="n"/>
      <c r="H1194" s="356" t="n"/>
      <c r="I1194" s="341" t="n"/>
      <c r="J1194" s="322" t="n"/>
      <c r="K1194" s="357" t="n"/>
      <c r="L1194" s="294" t="n"/>
      <c r="M1194" s="294" t="n"/>
      <c r="N1194" s="294" t="n"/>
      <c r="O1194" s="298" t="n"/>
      <c r="P1194" s="300" t="n"/>
      <c r="Q1194" s="300" t="n"/>
      <c r="R1194" s="268" t="n"/>
      <c r="S1194" s="317" t="n"/>
      <c r="T1194" s="314" t="n"/>
      <c r="U1194" s="317" t="n"/>
      <c r="V1194" s="268" t="n"/>
      <c r="W1194" s="341" t="n"/>
      <c r="X1194" s="291" t="n"/>
      <c r="Y1194" s="114" t="n"/>
    </row>
    <row r="1195">
      <c r="C1195" s="320" t="n"/>
      <c r="D1195" s="313" t="n"/>
      <c r="E1195" s="291" t="n"/>
      <c r="F1195" s="294" t="n"/>
      <c r="G1195" s="295" t="n"/>
      <c r="H1195" s="356" t="n"/>
      <c r="I1195" s="341" t="n"/>
      <c r="J1195" s="322" t="n"/>
      <c r="K1195" s="357" t="n"/>
      <c r="L1195" s="294" t="n"/>
      <c r="M1195" s="294" t="n"/>
      <c r="N1195" s="294" t="n"/>
      <c r="O1195" s="298" t="n"/>
      <c r="P1195" s="300" t="n"/>
      <c r="Q1195" s="300" t="n"/>
      <c r="R1195" s="268" t="n"/>
      <c r="S1195" s="317" t="n"/>
      <c r="T1195" s="314" t="n"/>
      <c r="U1195" s="317" t="n"/>
      <c r="V1195" s="268" t="n"/>
      <c r="W1195" s="341" t="n"/>
      <c r="X1195" s="291" t="n"/>
      <c r="Y1195" s="114" t="n"/>
    </row>
    <row r="1196">
      <c r="C1196" s="320" t="n"/>
      <c r="D1196" s="313" t="n"/>
      <c r="E1196" s="291" t="n"/>
      <c r="F1196" s="294" t="n"/>
      <c r="G1196" s="295" t="n"/>
      <c r="H1196" s="356" t="n"/>
      <c r="I1196" s="341" t="n"/>
      <c r="J1196" s="322" t="n"/>
      <c r="K1196" s="357" t="n"/>
      <c r="L1196" s="294" t="n"/>
      <c r="M1196" s="294" t="n"/>
      <c r="N1196" s="294" t="n"/>
      <c r="O1196" s="298" t="n"/>
      <c r="P1196" s="300" t="n"/>
      <c r="Q1196" s="300" t="n"/>
      <c r="R1196" s="268" t="n"/>
      <c r="S1196" s="317" t="n"/>
      <c r="T1196" s="314" t="n"/>
      <c r="U1196" s="317" t="n"/>
      <c r="V1196" s="268" t="n"/>
      <c r="W1196" s="341" t="n"/>
      <c r="X1196" s="291" t="n"/>
      <c r="Y1196" s="114" t="n"/>
    </row>
    <row r="1197">
      <c r="C1197" s="320" t="n"/>
      <c r="D1197" s="313" t="n"/>
      <c r="E1197" s="291" t="n"/>
      <c r="F1197" s="294" t="n"/>
      <c r="G1197" s="295" t="n"/>
      <c r="H1197" s="356" t="n"/>
      <c r="I1197" s="341" t="n"/>
      <c r="J1197" s="322" t="n"/>
      <c r="K1197" s="357" t="n"/>
      <c r="L1197" s="294" t="n"/>
      <c r="M1197" s="294" t="n"/>
      <c r="N1197" s="294" t="n"/>
      <c r="O1197" s="298" t="n"/>
      <c r="P1197" s="300" t="n"/>
      <c r="Q1197" s="300" t="n"/>
      <c r="R1197" s="268" t="n"/>
      <c r="S1197" s="317" t="n"/>
      <c r="T1197" s="314" t="n"/>
      <c r="U1197" s="317" t="n"/>
      <c r="V1197" s="268" t="n"/>
      <c r="W1197" s="341" t="n"/>
      <c r="X1197" s="291" t="n"/>
      <c r="Y1197" s="114" t="n"/>
    </row>
    <row r="1198">
      <c r="C1198" s="320" t="n"/>
      <c r="D1198" s="313" t="n"/>
      <c r="E1198" s="291" t="n"/>
      <c r="F1198" s="294" t="n"/>
      <c r="G1198" s="295" t="n"/>
      <c r="H1198" s="356" t="n"/>
      <c r="I1198" s="341" t="n"/>
      <c r="J1198" s="322" t="n"/>
      <c r="K1198" s="357" t="n"/>
      <c r="L1198" s="294" t="n"/>
      <c r="M1198" s="294" t="n"/>
      <c r="N1198" s="294" t="n"/>
      <c r="O1198" s="298" t="n"/>
      <c r="P1198" s="300" t="n"/>
      <c r="Q1198" s="300" t="n"/>
      <c r="R1198" s="268" t="n"/>
      <c r="S1198" s="317" t="n"/>
      <c r="T1198" s="314" t="n"/>
      <c r="U1198" s="317" t="n"/>
      <c r="V1198" s="268" t="n"/>
      <c r="W1198" s="341" t="n"/>
      <c r="X1198" s="291" t="n"/>
      <c r="Y1198" s="114" t="n"/>
    </row>
    <row r="1199">
      <c r="C1199" s="320" t="n"/>
      <c r="D1199" s="313" t="n"/>
      <c r="E1199" s="291" t="n"/>
      <c r="F1199" s="294" t="n"/>
      <c r="G1199" s="295" t="n"/>
      <c r="H1199" s="356" t="n"/>
      <c r="I1199" s="341" t="n"/>
      <c r="J1199" s="322" t="n"/>
      <c r="K1199" s="357" t="n"/>
      <c r="L1199" s="294" t="n"/>
      <c r="M1199" s="294" t="n"/>
      <c r="N1199" s="294" t="n"/>
      <c r="O1199" s="298" t="n"/>
      <c r="P1199" s="300" t="n"/>
      <c r="Q1199" s="300" t="n"/>
      <c r="R1199" s="268" t="n"/>
      <c r="S1199" s="317" t="n"/>
      <c r="T1199" s="314" t="n"/>
      <c r="U1199" s="317" t="n"/>
      <c r="V1199" s="268" t="n"/>
      <c r="W1199" s="341" t="n"/>
      <c r="X1199" s="291" t="n"/>
      <c r="Y1199" s="114" t="n"/>
    </row>
    <row r="1200">
      <c r="C1200" s="320" t="n"/>
      <c r="D1200" s="313" t="n"/>
      <c r="E1200" s="291" t="n"/>
      <c r="F1200" s="294" t="n"/>
      <c r="G1200" s="295" t="n"/>
      <c r="H1200" s="356" t="n"/>
      <c r="I1200" s="341" t="n"/>
      <c r="J1200" s="322" t="n"/>
      <c r="K1200" s="357" t="n"/>
      <c r="L1200" s="294" t="n"/>
      <c r="M1200" s="294" t="n"/>
      <c r="N1200" s="294" t="n"/>
      <c r="O1200" s="298" t="n"/>
      <c r="P1200" s="300" t="n"/>
      <c r="Q1200" s="300" t="n"/>
      <c r="R1200" s="268" t="n"/>
      <c r="S1200" s="317" t="n"/>
      <c r="T1200" s="314" t="n"/>
      <c r="U1200" s="317" t="n"/>
      <c r="V1200" s="268" t="n"/>
      <c r="W1200" s="341" t="n"/>
      <c r="X1200" s="291" t="n"/>
      <c r="Y1200" s="114" t="n"/>
    </row>
    <row r="1201">
      <c r="C1201" s="320" t="n"/>
      <c r="D1201" s="313" t="n"/>
      <c r="E1201" s="291" t="n"/>
      <c r="F1201" s="294" t="n"/>
      <c r="G1201" s="295" t="n"/>
      <c r="H1201" s="356" t="n"/>
      <c r="I1201" s="341" t="n"/>
      <c r="J1201" s="322" t="n"/>
      <c r="K1201" s="357" t="n"/>
      <c r="L1201" s="294" t="n"/>
      <c r="M1201" s="294" t="n"/>
      <c r="N1201" s="294" t="n"/>
      <c r="O1201" s="298" t="n"/>
      <c r="P1201" s="300" t="n"/>
      <c r="Q1201" s="300" t="n"/>
      <c r="R1201" s="268" t="n"/>
      <c r="S1201" s="317" t="n"/>
      <c r="T1201" s="314" t="n"/>
      <c r="U1201" s="317" t="n"/>
      <c r="V1201" s="268" t="n"/>
      <c r="W1201" s="341" t="n"/>
      <c r="X1201" s="291" t="n"/>
      <c r="Y1201" s="114" t="n"/>
    </row>
    <row r="1202">
      <c r="C1202" s="320" t="n"/>
      <c r="D1202" s="313" t="n"/>
      <c r="E1202" s="291" t="n"/>
      <c r="F1202" s="294" t="n"/>
      <c r="G1202" s="295" t="n"/>
      <c r="H1202" s="356" t="n"/>
      <c r="I1202" s="341" t="n"/>
      <c r="J1202" s="322" t="n"/>
      <c r="K1202" s="357" t="n"/>
      <c r="L1202" s="294" t="n"/>
      <c r="M1202" s="294" t="n"/>
      <c r="N1202" s="294" t="n"/>
      <c r="O1202" s="298" t="n"/>
      <c r="P1202" s="300" t="n"/>
      <c r="Q1202" s="300" t="n"/>
      <c r="R1202" s="268" t="n"/>
      <c r="S1202" s="317" t="n"/>
      <c r="T1202" s="314" t="n"/>
      <c r="U1202" s="317" t="n"/>
      <c r="V1202" s="268" t="n"/>
      <c r="W1202" s="341" t="n"/>
      <c r="X1202" s="291" t="n"/>
      <c r="Y1202" s="114" t="n"/>
    </row>
    <row r="1203">
      <c r="C1203" s="320" t="n"/>
      <c r="D1203" s="313" t="n"/>
      <c r="E1203" s="291" t="n"/>
      <c r="F1203" s="294" t="n"/>
      <c r="G1203" s="295" t="n"/>
      <c r="H1203" s="356" t="n"/>
      <c r="I1203" s="341" t="n"/>
      <c r="J1203" s="322" t="n"/>
      <c r="K1203" s="357" t="n"/>
      <c r="L1203" s="294" t="n"/>
      <c r="M1203" s="294" t="n"/>
      <c r="N1203" s="294" t="n"/>
      <c r="O1203" s="298" t="n"/>
      <c r="P1203" s="300" t="n"/>
      <c r="Q1203" s="300" t="n"/>
      <c r="R1203" s="268" t="n"/>
      <c r="S1203" s="317" t="n"/>
      <c r="T1203" s="314" t="n"/>
      <c r="U1203" s="317" t="n"/>
      <c r="V1203" s="268" t="n"/>
      <c r="W1203" s="341" t="n"/>
      <c r="X1203" s="291" t="n"/>
      <c r="Y1203" s="114" t="n"/>
    </row>
    <row r="1204">
      <c r="C1204" s="320" t="n"/>
      <c r="D1204" s="313" t="n"/>
      <c r="E1204" s="291" t="n"/>
      <c r="F1204" s="294" t="n"/>
      <c r="G1204" s="295" t="n"/>
      <c r="H1204" s="356" t="n"/>
      <c r="I1204" s="341" t="n"/>
      <c r="J1204" s="322" t="n"/>
      <c r="K1204" s="357" t="n"/>
      <c r="L1204" s="294" t="n"/>
      <c r="M1204" s="294" t="n"/>
      <c r="N1204" s="294" t="n"/>
      <c r="O1204" s="298" t="n"/>
      <c r="P1204" s="300" t="n"/>
      <c r="Q1204" s="300" t="n"/>
      <c r="R1204" s="268" t="n"/>
      <c r="S1204" s="317" t="n"/>
      <c r="T1204" s="314" t="n"/>
      <c r="U1204" s="317" t="n"/>
      <c r="V1204" s="268" t="n"/>
      <c r="W1204" s="341" t="n"/>
      <c r="X1204" s="291" t="n"/>
      <c r="Y1204" s="114" t="n"/>
    </row>
    <row r="1205">
      <c r="C1205" s="320" t="n"/>
      <c r="D1205" s="313" t="n"/>
      <c r="E1205" s="291" t="n"/>
      <c r="F1205" s="294" t="n"/>
      <c r="G1205" s="295" t="n"/>
      <c r="H1205" s="356" t="n"/>
      <c r="I1205" s="341" t="n"/>
      <c r="J1205" s="322" t="n"/>
      <c r="K1205" s="357" t="n"/>
      <c r="L1205" s="294" t="n"/>
      <c r="M1205" s="294" t="n"/>
      <c r="N1205" s="294" t="n"/>
      <c r="O1205" s="298" t="n"/>
      <c r="P1205" s="300" t="n"/>
      <c r="Q1205" s="300" t="n"/>
      <c r="R1205" s="268" t="n"/>
      <c r="S1205" s="317" t="n"/>
      <c r="T1205" s="314" t="n"/>
      <c r="U1205" s="317" t="n"/>
      <c r="V1205" s="268" t="n"/>
      <c r="W1205" s="341" t="n"/>
      <c r="X1205" s="291" t="n"/>
      <c r="Y1205" s="114" t="n"/>
    </row>
    <row r="1206">
      <c r="C1206" s="320" t="n"/>
      <c r="D1206" s="313" t="n"/>
      <c r="E1206" s="291" t="n"/>
      <c r="F1206" s="294" t="n"/>
      <c r="G1206" s="295" t="n"/>
      <c r="H1206" s="356" t="n"/>
      <c r="I1206" s="341" t="n"/>
      <c r="J1206" s="322" t="n"/>
      <c r="K1206" s="357" t="n"/>
      <c r="L1206" s="294" t="n"/>
      <c r="M1206" s="294" t="n"/>
      <c r="N1206" s="294" t="n"/>
      <c r="O1206" s="298" t="n"/>
      <c r="P1206" s="300" t="n"/>
      <c r="Q1206" s="300" t="n"/>
      <c r="R1206" s="268" t="n"/>
      <c r="S1206" s="317" t="n"/>
      <c r="T1206" s="314" t="n"/>
      <c r="U1206" s="317" t="n"/>
      <c r="V1206" s="268" t="n"/>
      <c r="W1206" s="341" t="n"/>
      <c r="X1206" s="291" t="n"/>
      <c r="Y1206" s="114" t="n"/>
    </row>
    <row r="1207">
      <c r="C1207" s="320" t="n"/>
      <c r="D1207" s="313" t="n"/>
      <c r="E1207" s="291" t="n"/>
      <c r="F1207" s="294" t="n"/>
      <c r="G1207" s="295" t="n"/>
      <c r="H1207" s="356" t="n"/>
      <c r="I1207" s="341" t="n"/>
      <c r="J1207" s="322" t="n"/>
      <c r="K1207" s="357" t="n"/>
      <c r="L1207" s="294" t="n"/>
      <c r="M1207" s="294" t="n"/>
      <c r="N1207" s="294" t="n"/>
      <c r="O1207" s="298" t="n"/>
      <c r="P1207" s="300" t="n"/>
      <c r="Q1207" s="300" t="n"/>
      <c r="R1207" s="268" t="n"/>
      <c r="S1207" s="317" t="n"/>
      <c r="T1207" s="314" t="n"/>
      <c r="U1207" s="317" t="n"/>
      <c r="V1207" s="268" t="n"/>
      <c r="W1207" s="341" t="n"/>
      <c r="X1207" s="291" t="n"/>
      <c r="Y1207" s="114" t="n"/>
    </row>
    <row r="1208">
      <c r="C1208" s="320" t="n"/>
      <c r="D1208" s="313" t="n"/>
      <c r="E1208" s="291" t="n"/>
      <c r="F1208" s="294" t="n"/>
      <c r="G1208" s="295" t="n"/>
      <c r="H1208" s="356" t="n"/>
      <c r="I1208" s="341" t="n"/>
      <c r="J1208" s="322" t="n"/>
      <c r="K1208" s="357" t="n"/>
      <c r="L1208" s="294" t="n"/>
      <c r="M1208" s="294" t="n"/>
      <c r="N1208" s="294" t="n"/>
      <c r="O1208" s="298" t="n"/>
      <c r="P1208" s="300" t="n"/>
      <c r="Q1208" s="300" t="n"/>
      <c r="R1208" s="268" t="n"/>
      <c r="S1208" s="317" t="n"/>
      <c r="T1208" s="314" t="n"/>
      <c r="U1208" s="317" t="n"/>
      <c r="V1208" s="268" t="n"/>
      <c r="W1208" s="341" t="n"/>
      <c r="X1208" s="291" t="n"/>
      <c r="Y1208" s="114" t="n"/>
    </row>
    <row r="1209">
      <c r="C1209" s="320" t="n"/>
      <c r="D1209" s="313" t="n"/>
      <c r="E1209" s="291" t="n"/>
      <c r="F1209" s="294" t="n"/>
      <c r="G1209" s="295" t="n"/>
      <c r="H1209" s="356" t="n"/>
      <c r="I1209" s="341" t="n"/>
      <c r="J1209" s="322" t="n"/>
      <c r="K1209" s="357" t="n"/>
      <c r="L1209" s="294" t="n"/>
      <c r="M1209" s="294" t="n"/>
      <c r="N1209" s="294" t="n"/>
      <c r="O1209" s="298" t="n"/>
      <c r="P1209" s="300" t="n"/>
      <c r="Q1209" s="300" t="n"/>
      <c r="R1209" s="268" t="n"/>
      <c r="S1209" s="317" t="n"/>
      <c r="T1209" s="314" t="n"/>
      <c r="U1209" s="317" t="n"/>
      <c r="V1209" s="268" t="n"/>
      <c r="W1209" s="341" t="n"/>
      <c r="X1209" s="291" t="n"/>
      <c r="Y1209" s="114" t="n"/>
    </row>
    <row r="1210">
      <c r="C1210" s="320" t="n"/>
      <c r="D1210" s="313" t="n"/>
      <c r="E1210" s="291" t="n"/>
      <c r="F1210" s="294" t="n"/>
      <c r="G1210" s="295" t="n"/>
      <c r="H1210" s="356" t="n"/>
      <c r="I1210" s="341" t="n"/>
      <c r="J1210" s="322" t="n"/>
      <c r="K1210" s="357" t="n"/>
      <c r="L1210" s="294" t="n"/>
      <c r="M1210" s="294" t="n"/>
      <c r="N1210" s="294" t="n"/>
      <c r="O1210" s="298" t="n"/>
      <c r="P1210" s="300" t="n"/>
      <c r="Q1210" s="300" t="n"/>
      <c r="R1210" s="268" t="n"/>
      <c r="S1210" s="317" t="n"/>
      <c r="T1210" s="314" t="n"/>
      <c r="U1210" s="317" t="n"/>
      <c r="V1210" s="268" t="n"/>
      <c r="W1210" s="341" t="n"/>
      <c r="X1210" s="291" t="n"/>
      <c r="Y1210" s="114" t="n"/>
    </row>
    <row r="1211">
      <c r="C1211" s="320" t="n"/>
      <c r="D1211" s="313" t="n"/>
      <c r="E1211" s="291" t="n"/>
      <c r="F1211" s="294" t="n"/>
      <c r="G1211" s="295" t="n"/>
      <c r="H1211" s="356" t="n"/>
      <c r="I1211" s="341" t="n"/>
      <c r="J1211" s="322" t="n"/>
      <c r="K1211" s="357" t="n"/>
      <c r="L1211" s="294" t="n"/>
      <c r="M1211" s="294" t="n"/>
      <c r="N1211" s="294" t="n"/>
      <c r="O1211" s="298" t="n"/>
      <c r="P1211" s="300" t="n"/>
      <c r="Q1211" s="300" t="n"/>
      <c r="R1211" s="268" t="n"/>
      <c r="S1211" s="317" t="n"/>
      <c r="T1211" s="314" t="n"/>
      <c r="U1211" s="317" t="n"/>
      <c r="V1211" s="268" t="n"/>
      <c r="W1211" s="341" t="n"/>
      <c r="X1211" s="291" t="n"/>
      <c r="Y1211" s="114" t="n"/>
    </row>
    <row r="1212">
      <c r="C1212" s="320" t="n"/>
      <c r="D1212" s="313" t="n"/>
      <c r="E1212" s="291" t="n"/>
      <c r="F1212" s="294" t="n"/>
      <c r="G1212" s="295" t="n"/>
      <c r="H1212" s="356" t="n"/>
      <c r="I1212" s="341" t="n"/>
      <c r="J1212" s="322" t="n"/>
      <c r="K1212" s="357" t="n"/>
      <c r="L1212" s="294" t="n"/>
      <c r="M1212" s="294" t="n"/>
      <c r="N1212" s="294" t="n"/>
      <c r="O1212" s="298" t="n"/>
      <c r="P1212" s="300" t="n"/>
      <c r="Q1212" s="300" t="n"/>
      <c r="R1212" s="268" t="n"/>
      <c r="S1212" s="317" t="n"/>
      <c r="T1212" s="314" t="n"/>
      <c r="U1212" s="317" t="n"/>
      <c r="V1212" s="268" t="n"/>
      <c r="W1212" s="341" t="n"/>
      <c r="X1212" s="291" t="n"/>
      <c r="Y1212" s="114" t="n"/>
    </row>
    <row r="1213">
      <c r="C1213" s="320" t="n"/>
      <c r="D1213" s="313" t="n"/>
      <c r="E1213" s="291" t="n"/>
      <c r="F1213" s="294" t="n"/>
      <c r="G1213" s="295" t="n"/>
      <c r="H1213" s="356" t="n"/>
      <c r="I1213" s="341" t="n"/>
      <c r="J1213" s="322" t="n"/>
      <c r="K1213" s="357" t="n"/>
      <c r="L1213" s="294" t="n"/>
      <c r="M1213" s="294" t="n"/>
      <c r="N1213" s="294" t="n"/>
      <c r="O1213" s="298" t="n"/>
      <c r="P1213" s="300" t="n"/>
      <c r="Q1213" s="300" t="n"/>
      <c r="R1213" s="268" t="n"/>
      <c r="S1213" s="317" t="n"/>
      <c r="T1213" s="314" t="n"/>
      <c r="U1213" s="317" t="n"/>
      <c r="V1213" s="268" t="n"/>
      <c r="W1213" s="341" t="n"/>
      <c r="X1213" s="291" t="n"/>
      <c r="Y1213" s="114" t="n"/>
    </row>
    <row r="1214">
      <c r="C1214" s="320" t="n"/>
      <c r="D1214" s="313" t="n"/>
      <c r="E1214" s="291" t="n"/>
      <c r="F1214" s="294" t="n"/>
      <c r="G1214" s="295" t="n"/>
      <c r="H1214" s="356" t="n"/>
      <c r="I1214" s="341" t="n"/>
      <c r="J1214" s="322" t="n"/>
      <c r="K1214" s="357" t="n"/>
      <c r="L1214" s="294" t="n"/>
      <c r="M1214" s="294" t="n"/>
      <c r="N1214" s="294" t="n"/>
      <c r="O1214" s="298" t="n"/>
      <c r="P1214" s="300" t="n"/>
      <c r="Q1214" s="300" t="n"/>
      <c r="R1214" s="268" t="n"/>
      <c r="S1214" s="317" t="n"/>
      <c r="T1214" s="314" t="n"/>
      <c r="U1214" s="317" t="n"/>
      <c r="V1214" s="268" t="n"/>
      <c r="W1214" s="341" t="n"/>
      <c r="X1214" s="291" t="n"/>
      <c r="Y1214" s="114" t="n"/>
    </row>
    <row r="1215">
      <c r="C1215" s="320" t="n"/>
      <c r="D1215" s="313" t="n"/>
      <c r="E1215" s="291" t="n"/>
      <c r="F1215" s="294" t="n"/>
      <c r="G1215" s="295" t="n"/>
      <c r="H1215" s="356" t="n"/>
      <c r="I1215" s="341" t="n"/>
      <c r="J1215" s="322" t="n"/>
      <c r="K1215" s="357" t="n"/>
      <c r="L1215" s="294" t="n"/>
      <c r="M1215" s="294" t="n"/>
      <c r="N1215" s="294" t="n"/>
      <c r="O1215" s="298" t="n"/>
      <c r="P1215" s="300" t="n"/>
      <c r="Q1215" s="300" t="n"/>
      <c r="R1215" s="268" t="n"/>
      <c r="S1215" s="317" t="n"/>
      <c r="T1215" s="314" t="n"/>
      <c r="U1215" s="317" t="n"/>
      <c r="V1215" s="268" t="n"/>
      <c r="W1215" s="341" t="n"/>
      <c r="X1215" s="291" t="n"/>
      <c r="Y1215" s="114" t="n"/>
    </row>
    <row r="1216">
      <c r="C1216" s="320" t="n"/>
      <c r="D1216" s="313" t="n"/>
      <c r="E1216" s="291" t="n"/>
      <c r="F1216" s="294" t="n"/>
      <c r="G1216" s="295" t="n"/>
      <c r="H1216" s="356" t="n"/>
      <c r="I1216" s="341" t="n"/>
      <c r="J1216" s="322" t="n"/>
      <c r="K1216" s="357" t="n"/>
      <c r="L1216" s="294" t="n"/>
      <c r="M1216" s="294" t="n"/>
      <c r="N1216" s="294" t="n"/>
      <c r="O1216" s="298" t="n"/>
      <c r="P1216" s="300" t="n"/>
      <c r="Q1216" s="300" t="n"/>
      <c r="R1216" s="268" t="n"/>
      <c r="S1216" s="317" t="n"/>
      <c r="T1216" s="314" t="n"/>
      <c r="U1216" s="317" t="n"/>
      <c r="V1216" s="268" t="n"/>
      <c r="W1216" s="341" t="n"/>
      <c r="X1216" s="291" t="n"/>
      <c r="Y1216" s="114" t="n"/>
    </row>
    <row r="1217">
      <c r="C1217" s="320" t="n"/>
      <c r="D1217" s="313" t="n"/>
      <c r="E1217" s="291" t="n"/>
      <c r="F1217" s="294" t="n"/>
      <c r="G1217" s="295" t="n"/>
      <c r="H1217" s="356" t="n"/>
      <c r="I1217" s="341" t="n"/>
      <c r="J1217" s="322" t="n"/>
      <c r="K1217" s="357" t="n"/>
      <c r="L1217" s="294" t="n"/>
      <c r="M1217" s="294" t="n"/>
      <c r="N1217" s="294" t="n"/>
      <c r="O1217" s="298" t="n"/>
      <c r="P1217" s="300" t="n"/>
      <c r="Q1217" s="300" t="n"/>
      <c r="R1217" s="268" t="n"/>
      <c r="S1217" s="317" t="n"/>
      <c r="T1217" s="314" t="n"/>
      <c r="U1217" s="317" t="n"/>
      <c r="V1217" s="268" t="n"/>
      <c r="W1217" s="341" t="n"/>
      <c r="X1217" s="291" t="n"/>
      <c r="Y1217" s="114" t="n"/>
    </row>
    <row r="1218">
      <c r="C1218" s="320" t="n"/>
      <c r="D1218" s="313" t="n"/>
      <c r="E1218" s="291" t="n"/>
      <c r="F1218" s="294" t="n"/>
      <c r="G1218" s="295" t="n"/>
      <c r="H1218" s="356" t="n"/>
      <c r="I1218" s="341" t="n"/>
      <c r="J1218" s="322" t="n"/>
      <c r="K1218" s="357" t="n"/>
      <c r="L1218" s="294" t="n"/>
      <c r="M1218" s="294" t="n"/>
      <c r="N1218" s="294" t="n"/>
      <c r="O1218" s="298" t="n"/>
      <c r="P1218" s="300" t="n"/>
      <c r="Q1218" s="300" t="n"/>
      <c r="R1218" s="268" t="n"/>
      <c r="S1218" s="317" t="n"/>
      <c r="T1218" s="314" t="n"/>
      <c r="U1218" s="317" t="n"/>
      <c r="V1218" s="268" t="n"/>
      <c r="W1218" s="341" t="n"/>
      <c r="X1218" s="291" t="n"/>
      <c r="Y1218" s="114" t="n"/>
    </row>
    <row r="1219">
      <c r="C1219" s="320" t="n"/>
      <c r="D1219" s="313" t="n"/>
      <c r="E1219" s="291" t="n"/>
      <c r="F1219" s="294" t="n"/>
      <c r="G1219" s="295" t="n"/>
      <c r="H1219" s="356" t="n"/>
      <c r="I1219" s="341" t="n"/>
      <c r="J1219" s="322" t="n"/>
      <c r="K1219" s="357" t="n"/>
      <c r="L1219" s="294" t="n"/>
      <c r="M1219" s="294" t="n"/>
      <c r="N1219" s="294" t="n"/>
      <c r="O1219" s="298" t="n"/>
      <c r="P1219" s="300" t="n"/>
      <c r="Q1219" s="300" t="n"/>
      <c r="R1219" s="268" t="n"/>
      <c r="S1219" s="317" t="n"/>
      <c r="T1219" s="314" t="n"/>
      <c r="U1219" s="317" t="n"/>
      <c r="V1219" s="268" t="n"/>
      <c r="W1219" s="341" t="n"/>
      <c r="X1219" s="291" t="n"/>
      <c r="Y1219" s="114" t="n"/>
    </row>
    <row r="1220">
      <c r="C1220" s="320" t="n"/>
      <c r="D1220" s="313" t="n"/>
      <c r="E1220" s="291" t="n"/>
      <c r="F1220" s="294" t="n"/>
      <c r="G1220" s="295" t="n"/>
      <c r="H1220" s="356" t="n"/>
      <c r="I1220" s="341" t="n"/>
      <c r="J1220" s="322" t="n"/>
      <c r="K1220" s="357" t="n"/>
      <c r="L1220" s="294" t="n"/>
      <c r="M1220" s="294" t="n"/>
      <c r="N1220" s="294" t="n"/>
      <c r="O1220" s="298" t="n"/>
      <c r="P1220" s="300" t="n"/>
      <c r="Q1220" s="300" t="n"/>
      <c r="R1220" s="268" t="n"/>
      <c r="S1220" s="317" t="n"/>
      <c r="T1220" s="314" t="n"/>
      <c r="U1220" s="317" t="n"/>
      <c r="V1220" s="268" t="n"/>
      <c r="W1220" s="341" t="n"/>
      <c r="X1220" s="291" t="n"/>
      <c r="Y1220" s="114" t="n"/>
    </row>
    <row r="1221">
      <c r="C1221" s="320" t="n"/>
      <c r="D1221" s="313" t="n"/>
      <c r="E1221" s="291" t="n"/>
      <c r="F1221" s="294" t="n"/>
      <c r="G1221" s="295" t="n"/>
      <c r="H1221" s="356" t="n"/>
      <c r="I1221" s="341" t="n"/>
      <c r="J1221" s="322" t="n"/>
      <c r="K1221" s="357" t="n"/>
      <c r="L1221" s="294" t="n"/>
      <c r="M1221" s="294" t="n"/>
      <c r="N1221" s="294" t="n"/>
      <c r="O1221" s="298" t="n"/>
      <c r="P1221" s="300" t="n"/>
      <c r="Q1221" s="300" t="n"/>
      <c r="R1221" s="268" t="n"/>
      <c r="S1221" s="317" t="n"/>
      <c r="T1221" s="314" t="n"/>
      <c r="U1221" s="317" t="n"/>
      <c r="V1221" s="268" t="n"/>
      <c r="W1221" s="341" t="n"/>
      <c r="X1221" s="291" t="n"/>
      <c r="Y1221" s="114" t="n"/>
    </row>
    <row r="1222">
      <c r="C1222" s="320" t="n"/>
      <c r="D1222" s="313" t="n"/>
      <c r="E1222" s="291" t="n"/>
      <c r="F1222" s="294" t="n"/>
      <c r="G1222" s="295" t="n"/>
      <c r="H1222" s="356" t="n"/>
      <c r="I1222" s="341" t="n"/>
      <c r="J1222" s="322" t="n"/>
      <c r="K1222" s="357" t="n"/>
      <c r="L1222" s="294" t="n"/>
      <c r="M1222" s="294" t="n"/>
      <c r="N1222" s="294" t="n"/>
      <c r="O1222" s="298" t="n"/>
      <c r="P1222" s="300" t="n"/>
      <c r="Q1222" s="300" t="n"/>
      <c r="R1222" s="268" t="n"/>
      <c r="S1222" s="317" t="n"/>
      <c r="T1222" s="314" t="n"/>
      <c r="U1222" s="317" t="n"/>
      <c r="V1222" s="268" t="n"/>
      <c r="W1222" s="341" t="n"/>
      <c r="X1222" s="291" t="n"/>
      <c r="Y1222" s="114" t="n"/>
    </row>
    <row r="1223">
      <c r="C1223" s="320" t="n"/>
      <c r="D1223" s="313" t="n"/>
      <c r="E1223" s="291" t="n"/>
      <c r="F1223" s="294" t="n"/>
      <c r="G1223" s="295" t="n"/>
      <c r="H1223" s="356" t="n"/>
      <c r="I1223" s="341" t="n"/>
      <c r="J1223" s="322" t="n"/>
      <c r="K1223" s="357" t="n"/>
      <c r="L1223" s="294" t="n"/>
      <c r="M1223" s="294" t="n"/>
      <c r="N1223" s="294" t="n"/>
      <c r="O1223" s="298" t="n"/>
      <c r="P1223" s="300" t="n"/>
      <c r="Q1223" s="300" t="n"/>
      <c r="R1223" s="268" t="n"/>
      <c r="S1223" s="317" t="n"/>
      <c r="T1223" s="314" t="n"/>
      <c r="U1223" s="317" t="n"/>
      <c r="V1223" s="268" t="n"/>
      <c r="W1223" s="341" t="n"/>
      <c r="X1223" s="291" t="n"/>
      <c r="Y1223" s="114" t="n"/>
    </row>
    <row r="1224">
      <c r="C1224" s="320" t="n"/>
      <c r="D1224" s="313" t="n"/>
      <c r="E1224" s="291" t="n"/>
      <c r="F1224" s="294" t="n"/>
      <c r="G1224" s="295" t="n"/>
      <c r="H1224" s="356" t="n"/>
      <c r="I1224" s="341" t="n"/>
      <c r="J1224" s="322" t="n"/>
      <c r="K1224" s="357" t="n"/>
      <c r="L1224" s="294" t="n"/>
      <c r="M1224" s="294" t="n"/>
      <c r="N1224" s="294" t="n"/>
      <c r="O1224" s="298" t="n"/>
      <c r="P1224" s="300" t="n"/>
      <c r="Q1224" s="300" t="n"/>
      <c r="R1224" s="268" t="n"/>
      <c r="S1224" s="317" t="n"/>
      <c r="T1224" s="314" t="n"/>
      <c r="U1224" s="317" t="n"/>
      <c r="V1224" s="268" t="n"/>
      <c r="W1224" s="341" t="n"/>
      <c r="X1224" s="291" t="n"/>
      <c r="Y1224" s="114" t="n"/>
    </row>
    <row r="1225">
      <c r="C1225" s="320" t="n"/>
      <c r="D1225" s="313" t="n"/>
      <c r="E1225" s="291" t="n"/>
      <c r="F1225" s="294" t="n"/>
      <c r="G1225" s="295" t="n"/>
      <c r="H1225" s="356" t="n"/>
      <c r="I1225" s="341" t="n"/>
      <c r="J1225" s="322" t="n"/>
      <c r="K1225" s="357" t="n"/>
      <c r="L1225" s="294" t="n"/>
      <c r="M1225" s="294" t="n"/>
      <c r="N1225" s="294" t="n"/>
      <c r="O1225" s="298" t="n"/>
      <c r="P1225" s="300" t="n"/>
      <c r="Q1225" s="300" t="n"/>
      <c r="R1225" s="268" t="n"/>
      <c r="S1225" s="317" t="n"/>
      <c r="T1225" s="314" t="n"/>
      <c r="U1225" s="317" t="n"/>
      <c r="V1225" s="268" t="n"/>
      <c r="W1225" s="341" t="n"/>
      <c r="X1225" s="291" t="n"/>
      <c r="Y1225" s="114" t="n"/>
    </row>
    <row r="1226">
      <c r="C1226" s="320" t="n"/>
      <c r="D1226" s="313" t="n"/>
      <c r="E1226" s="291" t="n"/>
      <c r="F1226" s="294" t="n"/>
      <c r="G1226" s="295" t="n"/>
      <c r="H1226" s="356" t="n"/>
      <c r="I1226" s="341" t="n"/>
      <c r="J1226" s="322" t="n"/>
      <c r="K1226" s="357" t="n"/>
      <c r="L1226" s="294" t="n"/>
      <c r="M1226" s="294" t="n"/>
      <c r="N1226" s="294" t="n"/>
      <c r="O1226" s="298" t="n"/>
      <c r="P1226" s="300" t="n"/>
      <c r="Q1226" s="300" t="n"/>
      <c r="R1226" s="268" t="n"/>
      <c r="S1226" s="317" t="n"/>
      <c r="T1226" s="314" t="n"/>
      <c r="U1226" s="317" t="n"/>
      <c r="V1226" s="268" t="n"/>
      <c r="W1226" s="341" t="n"/>
      <c r="X1226" s="291" t="n"/>
      <c r="Y1226" s="114" t="n"/>
    </row>
    <row r="1227">
      <c r="C1227" s="320" t="n"/>
      <c r="D1227" s="313" t="n"/>
      <c r="E1227" s="291" t="n"/>
      <c r="F1227" s="294" t="n"/>
      <c r="G1227" s="295" t="n"/>
      <c r="H1227" s="356" t="n"/>
      <c r="I1227" s="341" t="n"/>
      <c r="J1227" s="322" t="n"/>
      <c r="K1227" s="357" t="n"/>
      <c r="L1227" s="294" t="n"/>
      <c r="M1227" s="294" t="n"/>
      <c r="N1227" s="294" t="n"/>
      <c r="O1227" s="298" t="n"/>
      <c r="P1227" s="300" t="n"/>
      <c r="Q1227" s="300" t="n"/>
      <c r="R1227" s="268" t="n"/>
      <c r="S1227" s="317" t="n"/>
      <c r="T1227" s="314" t="n"/>
      <c r="U1227" s="317" t="n"/>
      <c r="V1227" s="268" t="n"/>
      <c r="W1227" s="341" t="n"/>
      <c r="X1227" s="291" t="n"/>
      <c r="Y1227" s="114" t="n"/>
    </row>
    <row r="1228">
      <c r="C1228" s="320" t="n"/>
      <c r="D1228" s="313" t="n"/>
      <c r="E1228" s="291" t="n"/>
      <c r="F1228" s="294" t="n"/>
      <c r="G1228" s="295" t="n"/>
      <c r="H1228" s="356" t="n"/>
      <c r="I1228" s="341" t="n"/>
      <c r="J1228" s="322" t="n"/>
      <c r="K1228" s="357" t="n"/>
      <c r="L1228" s="294" t="n"/>
      <c r="M1228" s="294" t="n"/>
      <c r="N1228" s="294" t="n"/>
      <c r="O1228" s="298" t="n"/>
      <c r="P1228" s="300" t="n"/>
      <c r="Q1228" s="300" t="n"/>
      <c r="R1228" s="268" t="n"/>
      <c r="S1228" s="317" t="n"/>
      <c r="T1228" s="314" t="n"/>
      <c r="U1228" s="317" t="n"/>
      <c r="V1228" s="268" t="n"/>
      <c r="W1228" s="341" t="n"/>
      <c r="X1228" s="291" t="n"/>
      <c r="Y1228" s="114" t="n"/>
    </row>
    <row r="1229">
      <c r="C1229" s="320" t="n"/>
      <c r="D1229" s="313" t="n"/>
      <c r="E1229" s="291" t="n"/>
      <c r="F1229" s="294" t="n"/>
      <c r="G1229" s="295" t="n"/>
      <c r="H1229" s="356" t="n"/>
      <c r="I1229" s="341" t="n"/>
      <c r="J1229" s="322" t="n"/>
      <c r="K1229" s="357" t="n"/>
      <c r="L1229" s="294" t="n"/>
      <c r="M1229" s="294" t="n"/>
      <c r="N1229" s="294" t="n"/>
      <c r="O1229" s="298" t="n"/>
      <c r="P1229" s="300" t="n"/>
      <c r="Q1229" s="300" t="n"/>
      <c r="R1229" s="268" t="n"/>
      <c r="S1229" s="317" t="n"/>
      <c r="T1229" s="314" t="n"/>
      <c r="U1229" s="317" t="n"/>
      <c r="V1229" s="268" t="n"/>
      <c r="W1229" s="341" t="n"/>
      <c r="X1229" s="291" t="n"/>
      <c r="Y1229" s="114" t="n"/>
    </row>
    <row r="1230">
      <c r="C1230" s="320" t="n"/>
      <c r="D1230" s="313" t="n"/>
      <c r="E1230" s="291" t="n"/>
      <c r="F1230" s="294" t="n"/>
      <c r="G1230" s="295" t="n"/>
      <c r="H1230" s="356" t="n"/>
      <c r="I1230" s="341" t="n"/>
      <c r="J1230" s="322" t="n"/>
      <c r="K1230" s="357" t="n"/>
      <c r="L1230" s="294" t="n"/>
      <c r="M1230" s="294" t="n"/>
      <c r="N1230" s="294" t="n"/>
      <c r="O1230" s="298" t="n"/>
      <c r="P1230" s="300" t="n"/>
      <c r="Q1230" s="300" t="n"/>
      <c r="R1230" s="268" t="n"/>
      <c r="S1230" s="317" t="n"/>
      <c r="T1230" s="314" t="n"/>
      <c r="U1230" s="317" t="n"/>
      <c r="V1230" s="268" t="n"/>
      <c r="W1230" s="341" t="n"/>
      <c r="X1230" s="291" t="n"/>
      <c r="Y1230" s="114" t="n"/>
    </row>
    <row r="1231">
      <c r="C1231" s="320" t="n"/>
      <c r="D1231" s="313" t="n"/>
      <c r="E1231" s="291" t="n"/>
      <c r="F1231" s="294" t="n"/>
      <c r="G1231" s="295" t="n"/>
      <c r="H1231" s="356" t="n"/>
      <c r="I1231" s="341" t="n"/>
      <c r="J1231" s="322" t="n"/>
      <c r="K1231" s="357" t="n"/>
      <c r="L1231" s="294" t="n"/>
      <c r="M1231" s="294" t="n"/>
      <c r="N1231" s="294" t="n"/>
      <c r="O1231" s="298" t="n"/>
      <c r="P1231" s="300" t="n"/>
      <c r="Q1231" s="300" t="n"/>
      <c r="R1231" s="268" t="n"/>
      <c r="S1231" s="317" t="n"/>
      <c r="T1231" s="314" t="n"/>
      <c r="U1231" s="317" t="n"/>
      <c r="V1231" s="268" t="n"/>
      <c r="W1231" s="341" t="n"/>
      <c r="X1231" s="291" t="n"/>
      <c r="Y1231" s="114" t="n"/>
    </row>
    <row r="1232">
      <c r="C1232" s="320" t="n"/>
      <c r="D1232" s="313" t="n"/>
      <c r="E1232" s="291" t="n"/>
      <c r="F1232" s="294" t="n"/>
      <c r="G1232" s="295" t="n"/>
      <c r="H1232" s="356" t="n"/>
      <c r="I1232" s="341" t="n"/>
      <c r="J1232" s="322" t="n"/>
      <c r="K1232" s="357" t="n"/>
      <c r="L1232" s="294" t="n"/>
      <c r="M1232" s="294" t="n"/>
      <c r="N1232" s="294" t="n"/>
      <c r="O1232" s="298" t="n"/>
      <c r="P1232" s="300" t="n"/>
      <c r="Q1232" s="300" t="n"/>
      <c r="R1232" s="268" t="n"/>
      <c r="S1232" s="317" t="n"/>
      <c r="T1232" s="314" t="n"/>
      <c r="U1232" s="317" t="n"/>
      <c r="V1232" s="268" t="n"/>
      <c r="W1232" s="341" t="n"/>
      <c r="X1232" s="291" t="n"/>
      <c r="Y1232" s="114" t="n"/>
    </row>
    <row r="1233">
      <c r="C1233" s="320" t="n"/>
      <c r="D1233" s="313" t="n"/>
      <c r="E1233" s="291" t="n"/>
      <c r="F1233" s="294" t="n"/>
      <c r="G1233" s="295" t="n"/>
      <c r="H1233" s="356" t="n"/>
      <c r="I1233" s="341" t="n"/>
      <c r="J1233" s="322" t="n"/>
      <c r="K1233" s="357" t="n"/>
      <c r="L1233" s="294" t="n"/>
      <c r="M1233" s="294" t="n"/>
      <c r="N1233" s="294" t="n"/>
      <c r="O1233" s="298" t="n"/>
      <c r="P1233" s="300" t="n"/>
      <c r="Q1233" s="300" t="n"/>
      <c r="R1233" s="268" t="n"/>
      <c r="S1233" s="317" t="n"/>
      <c r="T1233" s="314" t="n"/>
      <c r="U1233" s="317" t="n"/>
      <c r="V1233" s="268" t="n"/>
      <c r="W1233" s="341" t="n"/>
      <c r="X1233" s="291" t="n"/>
      <c r="Y1233" s="114" t="n"/>
    </row>
    <row r="1234">
      <c r="C1234" s="320" t="n"/>
      <c r="D1234" s="313" t="n"/>
      <c r="E1234" s="291" t="n"/>
      <c r="F1234" s="294" t="n"/>
      <c r="G1234" s="295" t="n"/>
      <c r="H1234" s="356" t="n"/>
      <c r="I1234" s="341" t="n"/>
      <c r="J1234" s="322" t="n"/>
      <c r="K1234" s="357" t="n"/>
      <c r="L1234" s="294" t="n"/>
      <c r="M1234" s="294" t="n"/>
      <c r="N1234" s="294" t="n"/>
      <c r="O1234" s="298" t="n"/>
      <c r="P1234" s="300" t="n"/>
      <c r="Q1234" s="300" t="n"/>
      <c r="R1234" s="268" t="n"/>
      <c r="S1234" s="317" t="n"/>
      <c r="T1234" s="314" t="n"/>
      <c r="U1234" s="317" t="n"/>
      <c r="V1234" s="268" t="n"/>
      <c r="W1234" s="341" t="n"/>
      <c r="X1234" s="291" t="n"/>
      <c r="Y1234" s="114" t="n"/>
    </row>
    <row r="1235">
      <c r="C1235" s="320" t="n"/>
      <c r="D1235" s="313" t="n"/>
      <c r="E1235" s="291" t="n"/>
      <c r="F1235" s="294" t="n"/>
      <c r="G1235" s="295" t="n"/>
      <c r="H1235" s="356" t="n"/>
      <c r="I1235" s="341" t="n"/>
      <c r="J1235" s="322" t="n"/>
      <c r="K1235" s="357" t="n"/>
      <c r="L1235" s="294" t="n"/>
      <c r="M1235" s="294" t="n"/>
      <c r="N1235" s="294" t="n"/>
      <c r="O1235" s="298" t="n"/>
      <c r="P1235" s="300" t="n"/>
      <c r="Q1235" s="300" t="n"/>
      <c r="R1235" s="268" t="n"/>
      <c r="S1235" s="317" t="n"/>
      <c r="T1235" s="314" t="n"/>
      <c r="U1235" s="317" t="n"/>
      <c r="V1235" s="268" t="n"/>
      <c r="W1235" s="341" t="n"/>
      <c r="X1235" s="291" t="n"/>
      <c r="Y1235" s="114" t="n"/>
    </row>
    <row r="1236">
      <c r="C1236" s="320" t="n"/>
      <c r="D1236" s="313" t="n"/>
      <c r="E1236" s="291" t="n"/>
      <c r="F1236" s="294" t="n"/>
      <c r="G1236" s="295" t="n"/>
      <c r="H1236" s="356" t="n"/>
      <c r="I1236" s="341" t="n"/>
      <c r="J1236" s="322" t="n"/>
      <c r="K1236" s="357" t="n"/>
      <c r="L1236" s="294" t="n"/>
      <c r="M1236" s="294" t="n"/>
      <c r="N1236" s="294" t="n"/>
      <c r="O1236" s="298" t="n"/>
      <c r="P1236" s="300" t="n"/>
      <c r="Q1236" s="300" t="n"/>
      <c r="R1236" s="268" t="n"/>
      <c r="S1236" s="317" t="n"/>
      <c r="T1236" s="314" t="n"/>
      <c r="U1236" s="317" t="n"/>
      <c r="V1236" s="268" t="n"/>
      <c r="W1236" s="341" t="n"/>
      <c r="X1236" s="291" t="n"/>
      <c r="Y1236" s="114" t="n"/>
    </row>
    <row r="1237">
      <c r="C1237" s="320" t="n"/>
      <c r="D1237" s="313" t="n"/>
      <c r="E1237" s="291" t="n"/>
      <c r="F1237" s="294" t="n"/>
      <c r="G1237" s="295" t="n"/>
      <c r="H1237" s="356" t="n"/>
      <c r="I1237" s="341" t="n"/>
      <c r="J1237" s="322" t="n"/>
      <c r="K1237" s="357" t="n"/>
      <c r="L1237" s="294" t="n"/>
      <c r="M1237" s="294" t="n"/>
      <c r="N1237" s="294" t="n"/>
      <c r="O1237" s="298" t="n"/>
      <c r="P1237" s="300" t="n"/>
      <c r="Q1237" s="300" t="n"/>
      <c r="R1237" s="268" t="n"/>
      <c r="S1237" s="317" t="n"/>
      <c r="T1237" s="314" t="n"/>
      <c r="U1237" s="317" t="n"/>
      <c r="V1237" s="268" t="n"/>
      <c r="W1237" s="341" t="n"/>
      <c r="X1237" s="291" t="n"/>
      <c r="Y1237" s="114" t="n"/>
    </row>
    <row r="1238">
      <c r="C1238" s="320" t="n"/>
      <c r="D1238" s="313" t="n"/>
      <c r="E1238" s="291" t="n"/>
      <c r="F1238" s="294" t="n"/>
      <c r="G1238" s="295" t="n"/>
      <c r="H1238" s="356" t="n"/>
      <c r="I1238" s="341" t="n"/>
      <c r="J1238" s="322" t="n"/>
      <c r="K1238" s="357" t="n"/>
      <c r="L1238" s="294" t="n"/>
      <c r="M1238" s="294" t="n"/>
      <c r="N1238" s="294" t="n"/>
      <c r="O1238" s="298" t="n"/>
      <c r="P1238" s="300" t="n"/>
      <c r="Q1238" s="300" t="n"/>
      <c r="R1238" s="268" t="n"/>
      <c r="S1238" s="317" t="n"/>
      <c r="T1238" s="314" t="n"/>
      <c r="U1238" s="317" t="n"/>
      <c r="V1238" s="268" t="n"/>
      <c r="W1238" s="341" t="n"/>
      <c r="X1238" s="291" t="n"/>
      <c r="Y1238" s="114" t="n"/>
    </row>
    <row r="1239">
      <c r="C1239" s="320" t="n"/>
      <c r="D1239" s="313" t="n"/>
      <c r="E1239" s="291" t="n"/>
      <c r="F1239" s="294" t="n"/>
      <c r="G1239" s="295" t="n"/>
      <c r="H1239" s="356" t="n"/>
      <c r="I1239" s="341" t="n"/>
      <c r="J1239" s="322" t="n"/>
      <c r="K1239" s="357" t="n"/>
      <c r="L1239" s="294" t="n"/>
      <c r="M1239" s="294" t="n"/>
      <c r="N1239" s="294" t="n"/>
      <c r="O1239" s="298" t="n"/>
      <c r="P1239" s="300" t="n"/>
      <c r="Q1239" s="300" t="n"/>
      <c r="R1239" s="268" t="n"/>
      <c r="S1239" s="317" t="n"/>
      <c r="T1239" s="314" t="n"/>
      <c r="U1239" s="317" t="n"/>
      <c r="V1239" s="268" t="n"/>
      <c r="W1239" s="341" t="n"/>
      <c r="X1239" s="291" t="n"/>
      <c r="Y1239" s="114" t="n"/>
    </row>
    <row r="1240">
      <c r="C1240" s="320" t="n"/>
      <c r="D1240" s="313" t="n"/>
      <c r="E1240" s="291" t="n"/>
      <c r="F1240" s="294" t="n"/>
      <c r="G1240" s="295" t="n"/>
      <c r="H1240" s="356" t="n"/>
      <c r="I1240" s="341" t="n"/>
      <c r="J1240" s="322" t="n"/>
      <c r="K1240" s="357" t="n"/>
      <c r="L1240" s="294" t="n"/>
      <c r="M1240" s="294" t="n"/>
      <c r="N1240" s="294" t="n"/>
      <c r="O1240" s="298" t="n"/>
      <c r="P1240" s="300" t="n"/>
      <c r="Q1240" s="300" t="n"/>
      <c r="R1240" s="268" t="n"/>
      <c r="S1240" s="317" t="n"/>
      <c r="T1240" s="314" t="n"/>
      <c r="U1240" s="317" t="n"/>
      <c r="V1240" s="268" t="n"/>
      <c r="W1240" s="341" t="n"/>
      <c r="X1240" s="291" t="n"/>
      <c r="Y1240" s="114" t="n"/>
    </row>
    <row r="1241">
      <c r="C1241" s="320" t="n"/>
      <c r="D1241" s="313" t="n"/>
      <c r="E1241" s="291" t="n"/>
      <c r="F1241" s="294" t="n"/>
      <c r="G1241" s="295" t="n"/>
      <c r="H1241" s="356" t="n"/>
      <c r="I1241" s="341" t="n"/>
      <c r="J1241" s="322" t="n"/>
      <c r="K1241" s="357" t="n"/>
      <c r="L1241" s="294" t="n"/>
      <c r="M1241" s="294" t="n"/>
      <c r="N1241" s="294" t="n"/>
      <c r="O1241" s="298" t="n"/>
      <c r="P1241" s="300" t="n"/>
      <c r="Q1241" s="300" t="n"/>
      <c r="R1241" s="268" t="n"/>
      <c r="S1241" s="317" t="n"/>
      <c r="T1241" s="314" t="n"/>
      <c r="U1241" s="317" t="n"/>
      <c r="V1241" s="268" t="n"/>
      <c r="W1241" s="341" t="n"/>
      <c r="X1241" s="291" t="n"/>
      <c r="Y1241" s="114" t="n"/>
    </row>
    <row r="1242">
      <c r="C1242" s="320" t="n"/>
      <c r="D1242" s="313" t="n"/>
      <c r="E1242" s="291" t="n"/>
      <c r="F1242" s="294" t="n"/>
      <c r="G1242" s="295" t="n"/>
      <c r="H1242" s="356" t="n"/>
      <c r="I1242" s="341" t="n"/>
      <c r="J1242" s="322" t="n"/>
      <c r="K1242" s="357" t="n"/>
      <c r="L1242" s="294" t="n"/>
      <c r="M1242" s="294" t="n"/>
      <c r="N1242" s="294" t="n"/>
      <c r="O1242" s="298" t="n"/>
      <c r="P1242" s="300" t="n"/>
      <c r="Q1242" s="300" t="n"/>
      <c r="R1242" s="268" t="n"/>
      <c r="S1242" s="317" t="n"/>
      <c r="T1242" s="314" t="n"/>
      <c r="U1242" s="317" t="n"/>
      <c r="V1242" s="268" t="n"/>
      <c r="W1242" s="341" t="n"/>
      <c r="X1242" s="291" t="n"/>
      <c r="Y1242" s="114" t="n"/>
    </row>
    <row r="1243">
      <c r="C1243" s="320" t="n"/>
      <c r="D1243" s="313" t="n"/>
      <c r="E1243" s="291" t="n"/>
      <c r="F1243" s="294" t="n"/>
      <c r="G1243" s="295" t="n"/>
      <c r="H1243" s="356" t="n"/>
      <c r="I1243" s="341" t="n"/>
      <c r="J1243" s="322" t="n"/>
      <c r="K1243" s="357" t="n"/>
      <c r="L1243" s="294" t="n"/>
      <c r="M1243" s="294" t="n"/>
      <c r="N1243" s="294" t="n"/>
      <c r="O1243" s="298" t="n"/>
      <c r="P1243" s="300" t="n"/>
      <c r="Q1243" s="300" t="n"/>
      <c r="R1243" s="268" t="n"/>
      <c r="S1243" s="317" t="n"/>
      <c r="T1243" s="314" t="n"/>
      <c r="U1243" s="317" t="n"/>
      <c r="V1243" s="268" t="n"/>
      <c r="W1243" s="341" t="n"/>
      <c r="X1243" s="291" t="n"/>
      <c r="Y1243" s="114" t="n"/>
    </row>
    <row r="1244">
      <c r="C1244" s="320" t="n"/>
      <c r="D1244" s="313" t="n"/>
      <c r="E1244" s="291" t="n"/>
      <c r="F1244" s="294" t="n"/>
      <c r="G1244" s="295" t="n"/>
      <c r="H1244" s="356" t="n"/>
      <c r="I1244" s="341" t="n"/>
      <c r="J1244" s="322" t="n"/>
      <c r="K1244" s="357" t="n"/>
      <c r="L1244" s="294" t="n"/>
      <c r="M1244" s="294" t="n"/>
      <c r="N1244" s="294" t="n"/>
      <c r="O1244" s="298" t="n"/>
      <c r="P1244" s="300" t="n"/>
      <c r="Q1244" s="300" t="n"/>
      <c r="R1244" s="268" t="n"/>
      <c r="S1244" s="317" t="n"/>
      <c r="T1244" s="314" t="n"/>
      <c r="U1244" s="317" t="n"/>
      <c r="V1244" s="268" t="n"/>
      <c r="W1244" s="341" t="n"/>
      <c r="X1244" s="291" t="n"/>
      <c r="Y1244" s="114" t="n"/>
    </row>
    <row r="1245">
      <c r="C1245" s="320" t="n"/>
      <c r="D1245" s="313" t="n"/>
      <c r="E1245" s="291" t="n"/>
      <c r="F1245" s="294" t="n"/>
      <c r="G1245" s="295" t="n"/>
      <c r="H1245" s="356" t="n"/>
      <c r="I1245" s="341" t="n"/>
      <c r="J1245" s="322" t="n"/>
      <c r="K1245" s="357" t="n"/>
      <c r="L1245" s="294" t="n"/>
      <c r="M1245" s="294" t="n"/>
      <c r="N1245" s="294" t="n"/>
      <c r="O1245" s="298" t="n"/>
      <c r="P1245" s="300" t="n"/>
      <c r="Q1245" s="300" t="n"/>
      <c r="R1245" s="268" t="n"/>
      <c r="S1245" s="317" t="n"/>
      <c r="T1245" s="314" t="n"/>
      <c r="U1245" s="317" t="n"/>
      <c r="V1245" s="268" t="n"/>
      <c r="W1245" s="341" t="n"/>
      <c r="X1245" s="291" t="n"/>
      <c r="Y1245" s="114" t="n"/>
    </row>
    <row r="1246">
      <c r="C1246" s="320" t="n"/>
      <c r="D1246" s="313" t="n"/>
      <c r="E1246" s="291" t="n"/>
      <c r="F1246" s="294" t="n"/>
      <c r="G1246" s="295" t="n"/>
      <c r="H1246" s="356" t="n"/>
      <c r="I1246" s="341" t="n"/>
      <c r="J1246" s="322" t="n"/>
      <c r="K1246" s="357" t="n"/>
      <c r="L1246" s="294" t="n"/>
      <c r="M1246" s="294" t="n"/>
      <c r="N1246" s="294" t="n"/>
      <c r="O1246" s="298" t="n"/>
      <c r="P1246" s="300" t="n"/>
      <c r="Q1246" s="300" t="n"/>
      <c r="R1246" s="268" t="n"/>
      <c r="S1246" s="317" t="n"/>
      <c r="T1246" s="314" t="n"/>
      <c r="U1246" s="317" t="n"/>
      <c r="V1246" s="268" t="n"/>
      <c r="W1246" s="341" t="n"/>
      <c r="X1246" s="291" t="n"/>
      <c r="Y1246" s="114" t="n"/>
    </row>
    <row r="1247">
      <c r="C1247" s="320" t="n"/>
      <c r="D1247" s="313" t="n"/>
      <c r="E1247" s="291" t="n"/>
      <c r="F1247" s="294" t="n"/>
      <c r="G1247" s="295" t="n"/>
      <c r="H1247" s="356" t="n"/>
      <c r="I1247" s="341" t="n"/>
      <c r="J1247" s="322" t="n"/>
      <c r="K1247" s="357" t="n"/>
      <c r="L1247" s="294" t="n"/>
      <c r="M1247" s="294" t="n"/>
      <c r="N1247" s="294" t="n"/>
      <c r="O1247" s="298" t="n"/>
      <c r="P1247" s="300" t="n"/>
      <c r="Q1247" s="300" t="n"/>
      <c r="R1247" s="268" t="n"/>
      <c r="S1247" s="317" t="n"/>
      <c r="T1247" s="314" t="n"/>
      <c r="U1247" s="317" t="n"/>
      <c r="V1247" s="268" t="n"/>
      <c r="W1247" s="341" t="n"/>
      <c r="X1247" s="291" t="n"/>
      <c r="Y1247" s="114" t="n"/>
    </row>
    <row r="1248">
      <c r="C1248" s="320" t="n"/>
      <c r="D1248" s="313" t="n"/>
      <c r="E1248" s="291" t="n"/>
      <c r="F1248" s="294" t="n"/>
      <c r="G1248" s="295" t="n"/>
      <c r="H1248" s="356" t="n"/>
      <c r="I1248" s="341" t="n"/>
      <c r="J1248" s="322" t="n"/>
      <c r="K1248" s="357" t="n"/>
      <c r="L1248" s="294" t="n"/>
      <c r="M1248" s="294" t="n"/>
      <c r="N1248" s="294" t="n"/>
      <c r="O1248" s="298" t="n"/>
      <c r="P1248" s="300" t="n"/>
      <c r="Q1248" s="300" t="n"/>
      <c r="R1248" s="268" t="n"/>
      <c r="S1248" s="317" t="n"/>
      <c r="T1248" s="314" t="n"/>
      <c r="U1248" s="317" t="n"/>
      <c r="V1248" s="268" t="n"/>
      <c r="W1248" s="341" t="n"/>
      <c r="X1248" s="291" t="n"/>
      <c r="Y1248" s="114" t="n"/>
    </row>
    <row r="1249">
      <c r="C1249" s="320" t="n"/>
      <c r="D1249" s="313" t="n"/>
      <c r="E1249" s="291" t="n"/>
      <c r="F1249" s="294" t="n"/>
      <c r="G1249" s="295" t="n"/>
      <c r="H1249" s="356" t="n"/>
      <c r="I1249" s="341" t="n"/>
      <c r="J1249" s="322" t="n"/>
      <c r="K1249" s="357" t="n"/>
      <c r="L1249" s="294" t="n"/>
      <c r="M1249" s="294" t="n"/>
      <c r="N1249" s="294" t="n"/>
      <c r="O1249" s="298" t="n"/>
      <c r="P1249" s="300" t="n"/>
      <c r="Q1249" s="300" t="n"/>
      <c r="R1249" s="268" t="n"/>
      <c r="S1249" s="317" t="n"/>
      <c r="T1249" s="314" t="n"/>
      <c r="U1249" s="317" t="n"/>
      <c r="V1249" s="268" t="n"/>
      <c r="W1249" s="341" t="n"/>
      <c r="X1249" s="291" t="n"/>
      <c r="Y1249" s="114" t="n"/>
    </row>
    <row r="1250">
      <c r="C1250" s="320" t="n"/>
      <c r="D1250" s="313" t="n"/>
      <c r="E1250" s="291" t="n"/>
      <c r="F1250" s="294" t="n"/>
      <c r="G1250" s="295" t="n"/>
      <c r="H1250" s="356" t="n"/>
      <c r="I1250" s="341" t="n"/>
      <c r="J1250" s="322" t="n"/>
      <c r="K1250" s="357" t="n"/>
      <c r="L1250" s="294" t="n"/>
      <c r="M1250" s="294" t="n"/>
      <c r="N1250" s="294" t="n"/>
      <c r="O1250" s="298" t="n"/>
      <c r="P1250" s="300" t="n"/>
      <c r="Q1250" s="300" t="n"/>
      <c r="R1250" s="268" t="n"/>
      <c r="S1250" s="317" t="n"/>
      <c r="T1250" s="314" t="n"/>
      <c r="U1250" s="317" t="n"/>
      <c r="V1250" s="268" t="n"/>
      <c r="W1250" s="341" t="n"/>
      <c r="X1250" s="291" t="n"/>
      <c r="Y1250" s="114" t="n"/>
    </row>
    <row r="1251">
      <c r="C1251" s="320" t="n"/>
      <c r="D1251" s="313" t="n"/>
      <c r="E1251" s="291" t="n"/>
      <c r="F1251" s="294" t="n"/>
      <c r="G1251" s="295" t="n"/>
      <c r="H1251" s="356" t="n"/>
      <c r="I1251" s="341" t="n"/>
      <c r="J1251" s="322" t="n"/>
      <c r="K1251" s="357" t="n"/>
      <c r="L1251" s="294" t="n"/>
      <c r="M1251" s="294" t="n"/>
      <c r="N1251" s="294" t="n"/>
      <c r="O1251" s="298" t="n"/>
      <c r="P1251" s="300" t="n"/>
      <c r="Q1251" s="300" t="n"/>
      <c r="R1251" s="268" t="n"/>
      <c r="S1251" s="317" t="n"/>
      <c r="T1251" s="314" t="n"/>
      <c r="U1251" s="317" t="n"/>
      <c r="V1251" s="268" t="n"/>
      <c r="W1251" s="341" t="n"/>
      <c r="X1251" s="291" t="n"/>
      <c r="Y1251" s="114" t="n"/>
    </row>
    <row r="1252">
      <c r="C1252" s="320" t="n"/>
      <c r="D1252" s="313" t="n"/>
      <c r="E1252" s="291" t="n"/>
      <c r="F1252" s="294" t="n"/>
      <c r="G1252" s="295" t="n"/>
      <c r="H1252" s="356" t="n"/>
      <c r="I1252" s="341" t="n"/>
      <c r="J1252" s="322" t="n"/>
      <c r="K1252" s="357" t="n"/>
      <c r="L1252" s="294" t="n"/>
      <c r="M1252" s="294" t="n"/>
      <c r="N1252" s="294" t="n"/>
      <c r="O1252" s="298" t="n"/>
      <c r="P1252" s="300" t="n"/>
      <c r="Q1252" s="300" t="n"/>
      <c r="R1252" s="268" t="n"/>
      <c r="S1252" s="317" t="n"/>
      <c r="T1252" s="314" t="n"/>
      <c r="U1252" s="317" t="n"/>
      <c r="V1252" s="268" t="n"/>
      <c r="W1252" s="341" t="n"/>
      <c r="X1252" s="291" t="n"/>
      <c r="Y1252" s="114" t="n"/>
    </row>
    <row r="1253">
      <c r="C1253" s="320" t="n"/>
      <c r="D1253" s="313" t="n"/>
      <c r="E1253" s="291" t="n"/>
      <c r="F1253" s="294" t="n"/>
      <c r="G1253" s="295" t="n"/>
      <c r="H1253" s="356" t="n"/>
      <c r="I1253" s="341" t="n"/>
      <c r="J1253" s="322" t="n"/>
      <c r="K1253" s="357" t="n"/>
      <c r="L1253" s="294" t="n"/>
      <c r="M1253" s="294" t="n"/>
      <c r="N1253" s="294" t="n"/>
      <c r="O1253" s="298" t="n"/>
      <c r="P1253" s="300" t="n"/>
      <c r="Q1253" s="300" t="n"/>
      <c r="R1253" s="268" t="n"/>
      <c r="S1253" s="317" t="n"/>
      <c r="T1253" s="314" t="n"/>
      <c r="U1253" s="317" t="n"/>
      <c r="V1253" s="268" t="n"/>
      <c r="W1253" s="341" t="n"/>
      <c r="X1253" s="291" t="n"/>
      <c r="Y1253" s="114" t="n"/>
    </row>
    <row r="1254">
      <c r="C1254" s="320" t="n"/>
      <c r="D1254" s="313" t="n"/>
      <c r="E1254" s="291" t="n"/>
      <c r="F1254" s="294" t="n"/>
      <c r="G1254" s="295" t="n"/>
      <c r="H1254" s="356" t="n"/>
      <c r="I1254" s="341" t="n"/>
      <c r="J1254" s="322" t="n"/>
      <c r="K1254" s="357" t="n"/>
      <c r="L1254" s="294" t="n"/>
      <c r="M1254" s="294" t="n"/>
      <c r="N1254" s="294" t="n"/>
      <c r="O1254" s="298" t="n"/>
      <c r="P1254" s="300" t="n"/>
      <c r="Q1254" s="300" t="n"/>
      <c r="R1254" s="268" t="n"/>
      <c r="S1254" s="317" t="n"/>
      <c r="T1254" s="314" t="n"/>
      <c r="U1254" s="317" t="n"/>
      <c r="V1254" s="268" t="n"/>
      <c r="W1254" s="341" t="n"/>
      <c r="X1254" s="291" t="n"/>
      <c r="Y1254" s="114" t="n"/>
    </row>
    <row r="1255">
      <c r="C1255" s="320" t="n"/>
      <c r="D1255" s="313" t="n"/>
      <c r="E1255" s="291" t="n"/>
      <c r="F1255" s="294" t="n"/>
      <c r="G1255" s="295" t="n"/>
      <c r="H1255" s="356" t="n"/>
      <c r="I1255" s="341" t="n"/>
      <c r="J1255" s="322" t="n"/>
      <c r="K1255" s="357" t="n"/>
      <c r="L1255" s="294" t="n"/>
      <c r="M1255" s="294" t="n"/>
      <c r="N1255" s="294" t="n"/>
      <c r="O1255" s="298" t="n"/>
      <c r="P1255" s="300" t="n"/>
      <c r="Q1255" s="300" t="n"/>
      <c r="R1255" s="268" t="n"/>
      <c r="S1255" s="317" t="n"/>
      <c r="T1255" s="314" t="n"/>
      <c r="U1255" s="317" t="n"/>
      <c r="V1255" s="268" t="n"/>
      <c r="W1255" s="341" t="n"/>
      <c r="X1255" s="291" t="n"/>
      <c r="Y1255" s="114" t="n"/>
    </row>
    <row r="1256">
      <c r="C1256" s="320" t="n"/>
      <c r="D1256" s="313" t="n"/>
      <c r="E1256" s="291" t="n"/>
      <c r="F1256" s="294" t="n"/>
      <c r="G1256" s="295" t="n"/>
      <c r="H1256" s="356" t="n"/>
      <c r="I1256" s="341" t="n"/>
      <c r="J1256" s="322" t="n"/>
      <c r="K1256" s="357" t="n"/>
      <c r="L1256" s="294" t="n"/>
      <c r="M1256" s="294" t="n"/>
      <c r="N1256" s="294" t="n"/>
      <c r="O1256" s="298" t="n"/>
      <c r="P1256" s="300" t="n"/>
      <c r="Q1256" s="300" t="n"/>
      <c r="R1256" s="268" t="n"/>
      <c r="S1256" s="317" t="n"/>
      <c r="T1256" s="314" t="n"/>
      <c r="U1256" s="317" t="n"/>
      <c r="V1256" s="268" t="n"/>
      <c r="W1256" s="341" t="n"/>
      <c r="X1256" s="291" t="n"/>
      <c r="Y1256" s="114" t="n"/>
    </row>
    <row r="1257">
      <c r="C1257" s="320" t="n"/>
      <c r="D1257" s="313" t="n"/>
      <c r="E1257" s="291" t="n"/>
      <c r="F1257" s="294" t="n"/>
      <c r="G1257" s="295" t="n"/>
      <c r="H1257" s="356" t="n"/>
      <c r="I1257" s="341" t="n"/>
      <c r="J1257" s="322" t="n"/>
      <c r="K1257" s="357" t="n"/>
      <c r="L1257" s="294" t="n"/>
      <c r="M1257" s="294" t="n"/>
      <c r="N1257" s="294" t="n"/>
      <c r="O1257" s="298" t="n"/>
      <c r="P1257" s="300" t="n"/>
      <c r="Q1257" s="300" t="n"/>
      <c r="R1257" s="268" t="n"/>
      <c r="S1257" s="317" t="n"/>
      <c r="T1257" s="314" t="n"/>
      <c r="U1257" s="317" t="n"/>
      <c r="V1257" s="268" t="n"/>
      <c r="W1257" s="341" t="n"/>
      <c r="X1257" s="291" t="n"/>
      <c r="Y1257" s="114" t="n"/>
    </row>
    <row r="1258">
      <c r="C1258" s="320" t="n"/>
      <c r="D1258" s="313" t="n"/>
      <c r="E1258" s="291" t="n"/>
      <c r="F1258" s="294" t="n"/>
      <c r="G1258" s="295" t="n"/>
      <c r="H1258" s="356" t="n"/>
      <c r="I1258" s="341" t="n"/>
      <c r="J1258" s="322" t="n"/>
      <c r="K1258" s="357" t="n"/>
      <c r="L1258" s="294" t="n"/>
      <c r="M1258" s="294" t="n"/>
      <c r="N1258" s="294" t="n"/>
      <c r="O1258" s="298" t="n"/>
      <c r="P1258" s="300" t="n"/>
      <c r="Q1258" s="300" t="n"/>
      <c r="R1258" s="268" t="n"/>
      <c r="S1258" s="317" t="n"/>
      <c r="T1258" s="314" t="n"/>
      <c r="U1258" s="317" t="n"/>
      <c r="V1258" s="268" t="n"/>
      <c r="W1258" s="341" t="n"/>
      <c r="X1258" s="291" t="n"/>
      <c r="Y1258" s="114" t="n"/>
    </row>
    <row r="1259">
      <c r="C1259" s="320" t="n"/>
      <c r="D1259" s="313" t="n"/>
      <c r="E1259" s="291" t="n"/>
      <c r="F1259" s="294" t="n"/>
      <c r="G1259" s="295" t="n"/>
      <c r="H1259" s="356" t="n"/>
      <c r="I1259" s="341" t="n"/>
      <c r="J1259" s="322" t="n"/>
      <c r="K1259" s="357" t="n"/>
      <c r="L1259" s="294" t="n"/>
      <c r="M1259" s="294" t="n"/>
      <c r="N1259" s="294" t="n"/>
      <c r="O1259" s="298" t="n"/>
      <c r="P1259" s="300" t="n"/>
      <c r="Q1259" s="300" t="n"/>
      <c r="R1259" s="268" t="n"/>
      <c r="S1259" s="317" t="n"/>
      <c r="T1259" s="314" t="n"/>
      <c r="U1259" s="317" t="n"/>
      <c r="V1259" s="268" t="n"/>
      <c r="W1259" s="341" t="n"/>
      <c r="X1259" s="291" t="n"/>
      <c r="Y1259" s="114" t="n"/>
    </row>
    <row r="1260">
      <c r="C1260" s="320" t="n"/>
      <c r="D1260" s="313" t="n"/>
      <c r="E1260" s="291" t="n"/>
      <c r="F1260" s="294" t="n"/>
      <c r="G1260" s="295" t="n"/>
      <c r="H1260" s="356" t="n"/>
      <c r="I1260" s="341" t="n"/>
      <c r="J1260" s="322" t="n"/>
      <c r="K1260" s="357" t="n"/>
      <c r="L1260" s="294" t="n"/>
      <c r="M1260" s="294" t="n"/>
      <c r="N1260" s="294" t="n"/>
      <c r="O1260" s="298" t="n"/>
      <c r="P1260" s="300" t="n"/>
      <c r="Q1260" s="300" t="n"/>
      <c r="R1260" s="268" t="n"/>
      <c r="S1260" s="317" t="n"/>
      <c r="T1260" s="314" t="n"/>
      <c r="U1260" s="317" t="n"/>
      <c r="V1260" s="268" t="n"/>
      <c r="W1260" s="341" t="n"/>
      <c r="X1260" s="291" t="n"/>
      <c r="Y1260" s="114" t="n"/>
    </row>
    <row r="1261">
      <c r="C1261" s="320" t="n"/>
      <c r="D1261" s="313" t="n"/>
      <c r="E1261" s="291" t="n"/>
      <c r="F1261" s="294" t="n"/>
      <c r="G1261" s="295" t="n"/>
      <c r="H1261" s="356" t="n"/>
      <c r="I1261" s="341" t="n"/>
      <c r="J1261" s="322" t="n"/>
      <c r="K1261" s="357" t="n"/>
      <c r="L1261" s="294" t="n"/>
      <c r="M1261" s="294" t="n"/>
      <c r="N1261" s="294" t="n"/>
      <c r="O1261" s="298" t="n"/>
      <c r="P1261" s="300" t="n"/>
      <c r="Q1261" s="300" t="n"/>
      <c r="R1261" s="268" t="n"/>
      <c r="S1261" s="317" t="n"/>
      <c r="T1261" s="314" t="n"/>
      <c r="U1261" s="317" t="n"/>
      <c r="V1261" s="268" t="n"/>
      <c r="W1261" s="341" t="n"/>
      <c r="X1261" s="291" t="n"/>
      <c r="Y1261" s="114" t="n"/>
    </row>
    <row r="1262">
      <c r="C1262" s="320" t="n"/>
      <c r="D1262" s="313" t="n"/>
      <c r="E1262" s="291" t="n"/>
      <c r="F1262" s="294" t="n"/>
      <c r="G1262" s="295" t="n"/>
      <c r="H1262" s="356" t="n"/>
      <c r="I1262" s="341" t="n"/>
      <c r="J1262" s="322" t="n"/>
      <c r="K1262" s="357" t="n"/>
      <c r="L1262" s="294" t="n"/>
      <c r="M1262" s="294" t="n"/>
      <c r="N1262" s="294" t="n"/>
      <c r="O1262" s="298" t="n"/>
      <c r="P1262" s="300" t="n"/>
      <c r="Q1262" s="300" t="n"/>
      <c r="R1262" s="268" t="n"/>
      <c r="S1262" s="317" t="n"/>
      <c r="T1262" s="314" t="n"/>
      <c r="U1262" s="317" t="n"/>
      <c r="V1262" s="268" t="n"/>
      <c r="W1262" s="341" t="n"/>
      <c r="X1262" s="291" t="n"/>
      <c r="Y1262" s="114" t="n"/>
    </row>
    <row r="1263">
      <c r="C1263" s="320" t="n"/>
      <c r="D1263" s="313" t="n"/>
      <c r="E1263" s="291" t="n"/>
      <c r="F1263" s="294" t="n"/>
      <c r="G1263" s="295" t="n"/>
      <c r="H1263" s="356" t="n"/>
      <c r="I1263" s="341" t="n"/>
      <c r="J1263" s="322" t="n"/>
      <c r="K1263" s="357" t="n"/>
      <c r="L1263" s="294" t="n"/>
      <c r="M1263" s="294" t="n"/>
      <c r="N1263" s="294" t="n"/>
      <c r="O1263" s="298" t="n"/>
      <c r="P1263" s="300" t="n"/>
      <c r="Q1263" s="300" t="n"/>
      <c r="R1263" s="268" t="n"/>
      <c r="S1263" s="317" t="n"/>
      <c r="T1263" s="314" t="n"/>
      <c r="U1263" s="317" t="n"/>
      <c r="V1263" s="268" t="n"/>
      <c r="W1263" s="341" t="n"/>
      <c r="X1263" s="291" t="n"/>
      <c r="Y1263" s="114" t="n"/>
    </row>
    <row r="1264">
      <c r="C1264" s="320" t="n"/>
      <c r="D1264" s="313" t="n"/>
      <c r="E1264" s="291" t="n"/>
      <c r="F1264" s="294" t="n"/>
      <c r="G1264" s="295" t="n"/>
      <c r="H1264" s="356" t="n"/>
      <c r="I1264" s="341" t="n"/>
      <c r="J1264" s="322" t="n"/>
      <c r="K1264" s="357" t="n"/>
      <c r="L1264" s="294" t="n"/>
      <c r="M1264" s="294" t="n"/>
      <c r="N1264" s="294" t="n"/>
      <c r="O1264" s="298" t="n"/>
      <c r="P1264" s="300" t="n"/>
      <c r="Q1264" s="300" t="n"/>
      <c r="R1264" s="268" t="n"/>
      <c r="S1264" s="317" t="n"/>
      <c r="T1264" s="314" t="n"/>
      <c r="U1264" s="317" t="n"/>
      <c r="V1264" s="268" t="n"/>
      <c r="W1264" s="341" t="n"/>
      <c r="X1264" s="291" t="n"/>
      <c r="Y1264" s="114" t="n"/>
    </row>
    <row r="1265">
      <c r="C1265" s="320" t="n"/>
      <c r="D1265" s="313" t="n"/>
      <c r="E1265" s="291" t="n"/>
      <c r="F1265" s="294" t="n"/>
      <c r="G1265" s="295" t="n"/>
      <c r="H1265" s="356" t="n"/>
      <c r="I1265" s="341" t="n"/>
      <c r="J1265" s="322" t="n"/>
      <c r="K1265" s="357" t="n"/>
      <c r="L1265" s="294" t="n"/>
      <c r="M1265" s="294" t="n"/>
      <c r="N1265" s="294" t="n"/>
      <c r="O1265" s="298" t="n"/>
      <c r="P1265" s="300" t="n"/>
      <c r="Q1265" s="300" t="n"/>
      <c r="R1265" s="268" t="n"/>
      <c r="S1265" s="317" t="n"/>
      <c r="T1265" s="314" t="n"/>
      <c r="U1265" s="317" t="n"/>
      <c r="V1265" s="268" t="n"/>
      <c r="W1265" s="341" t="n"/>
      <c r="X1265" s="291" t="n"/>
      <c r="Y1265" s="114" t="n"/>
    </row>
    <row r="1266">
      <c r="C1266" s="320" t="n"/>
      <c r="D1266" s="313" t="n"/>
      <c r="E1266" s="291" t="n"/>
      <c r="F1266" s="294" t="n"/>
      <c r="G1266" s="295" t="n"/>
      <c r="H1266" s="356" t="n"/>
      <c r="I1266" s="341" t="n"/>
      <c r="J1266" s="322" t="n"/>
      <c r="K1266" s="357" t="n"/>
      <c r="L1266" s="294" t="n"/>
      <c r="M1266" s="294" t="n"/>
      <c r="N1266" s="294" t="n"/>
      <c r="O1266" s="298" t="n"/>
      <c r="P1266" s="300" t="n"/>
      <c r="Q1266" s="300" t="n"/>
      <c r="R1266" s="268" t="n"/>
      <c r="S1266" s="317" t="n"/>
      <c r="T1266" s="314" t="n"/>
      <c r="U1266" s="317" t="n"/>
      <c r="V1266" s="268" t="n"/>
      <c r="W1266" s="341" t="n"/>
      <c r="X1266" s="291" t="n"/>
      <c r="Y1266" s="114" t="n"/>
    </row>
    <row r="1267">
      <c r="C1267" s="320" t="n"/>
      <c r="D1267" s="313" t="n"/>
      <c r="E1267" s="291" t="n"/>
      <c r="F1267" s="294" t="n"/>
      <c r="G1267" s="295" t="n"/>
      <c r="H1267" s="356" t="n"/>
      <c r="I1267" s="341" t="n"/>
      <c r="J1267" s="322" t="n"/>
      <c r="K1267" s="357" t="n"/>
      <c r="L1267" s="294" t="n"/>
      <c r="M1267" s="294" t="n"/>
      <c r="N1267" s="294" t="n"/>
      <c r="O1267" s="298" t="n"/>
      <c r="P1267" s="300" t="n"/>
      <c r="Q1267" s="300" t="n"/>
      <c r="R1267" s="268" t="n"/>
      <c r="S1267" s="317" t="n"/>
      <c r="T1267" s="314" t="n"/>
      <c r="U1267" s="317" t="n"/>
      <c r="V1267" s="268" t="n"/>
      <c r="W1267" s="341" t="n"/>
      <c r="X1267" s="291" t="n"/>
      <c r="Y1267" s="114" t="n"/>
    </row>
    <row r="1268">
      <c r="C1268" s="320" t="n"/>
      <c r="D1268" s="313" t="n"/>
      <c r="E1268" s="291" t="n"/>
      <c r="F1268" s="294" t="n"/>
      <c r="G1268" s="295" t="n"/>
      <c r="H1268" s="356" t="n"/>
      <c r="I1268" s="341" t="n"/>
      <c r="J1268" s="322" t="n"/>
      <c r="K1268" s="357" t="n"/>
      <c r="L1268" s="294" t="n"/>
      <c r="M1268" s="294" t="n"/>
      <c r="N1268" s="294" t="n"/>
      <c r="O1268" s="298" t="n"/>
      <c r="P1268" s="300" t="n"/>
      <c r="Q1268" s="300" t="n"/>
      <c r="R1268" s="268" t="n"/>
      <c r="S1268" s="317" t="n"/>
      <c r="T1268" s="314" t="n"/>
      <c r="U1268" s="317" t="n"/>
      <c r="V1268" s="268" t="n"/>
      <c r="W1268" s="341" t="n"/>
      <c r="X1268" s="291" t="n"/>
      <c r="Y1268" s="114" t="n"/>
    </row>
    <row r="1269">
      <c r="C1269" s="320" t="n"/>
      <c r="D1269" s="313" t="n"/>
      <c r="E1269" s="291" t="n"/>
      <c r="F1269" s="294" t="n"/>
      <c r="G1269" s="295" t="n"/>
      <c r="H1269" s="356" t="n"/>
      <c r="I1269" s="341" t="n"/>
      <c r="J1269" s="322" t="n"/>
      <c r="K1269" s="357" t="n"/>
      <c r="L1269" s="294" t="n"/>
      <c r="M1269" s="294" t="n"/>
      <c r="N1269" s="294" t="n"/>
      <c r="O1269" s="298" t="n"/>
      <c r="P1269" s="300" t="n"/>
      <c r="Q1269" s="300" t="n"/>
      <c r="R1269" s="268" t="n"/>
      <c r="S1269" s="317" t="n"/>
      <c r="T1269" s="314" t="n"/>
      <c r="U1269" s="317" t="n"/>
      <c r="V1269" s="268" t="n"/>
      <c r="W1269" s="341" t="n"/>
      <c r="X1269" s="291" t="n"/>
      <c r="Y1269" s="114" t="n"/>
    </row>
    <row r="1270">
      <c r="C1270" s="320" t="n"/>
      <c r="D1270" s="313" t="n"/>
      <c r="E1270" s="291" t="n"/>
      <c r="F1270" s="294" t="n"/>
      <c r="G1270" s="295" t="n"/>
      <c r="H1270" s="356" t="n"/>
      <c r="I1270" s="341" t="n"/>
      <c r="J1270" s="322" t="n"/>
      <c r="K1270" s="357" t="n"/>
      <c r="L1270" s="294" t="n"/>
      <c r="M1270" s="294" t="n"/>
      <c r="N1270" s="294" t="n"/>
      <c r="O1270" s="298" t="n"/>
      <c r="P1270" s="300" t="n"/>
      <c r="Q1270" s="300" t="n"/>
      <c r="R1270" s="268" t="n"/>
      <c r="S1270" s="317" t="n"/>
      <c r="T1270" s="314" t="n"/>
      <c r="U1270" s="317" t="n"/>
      <c r="V1270" s="268" t="n"/>
      <c r="W1270" s="341" t="n"/>
      <c r="X1270" s="291" t="n"/>
      <c r="Y1270" s="114" t="n"/>
    </row>
    <row r="1271">
      <c r="C1271" s="320" t="n"/>
      <c r="D1271" s="313" t="n"/>
      <c r="E1271" s="291" t="n"/>
      <c r="F1271" s="294" t="n"/>
      <c r="G1271" s="295" t="n"/>
      <c r="H1271" s="356" t="n"/>
      <c r="I1271" s="341" t="n"/>
      <c r="J1271" s="322" t="n"/>
      <c r="K1271" s="357" t="n"/>
      <c r="L1271" s="294" t="n"/>
      <c r="M1271" s="294" t="n"/>
      <c r="N1271" s="294" t="n"/>
      <c r="O1271" s="298" t="n"/>
      <c r="P1271" s="300" t="n"/>
      <c r="Q1271" s="300" t="n"/>
      <c r="R1271" s="268" t="n"/>
      <c r="S1271" s="317" t="n"/>
      <c r="T1271" s="314" t="n"/>
      <c r="U1271" s="317" t="n"/>
      <c r="V1271" s="268" t="n"/>
      <c r="W1271" s="341" t="n"/>
      <c r="X1271" s="291" t="n"/>
      <c r="Y1271" s="114" t="n"/>
    </row>
    <row r="1272">
      <c r="C1272" s="320" t="n"/>
      <c r="D1272" s="313" t="n"/>
      <c r="E1272" s="291" t="n"/>
      <c r="F1272" s="294" t="n"/>
      <c r="G1272" s="295" t="n"/>
      <c r="H1272" s="356" t="n"/>
      <c r="I1272" s="341" t="n"/>
      <c r="J1272" s="322" t="n"/>
      <c r="K1272" s="357" t="n"/>
      <c r="L1272" s="294" t="n"/>
      <c r="M1272" s="294" t="n"/>
      <c r="N1272" s="294" t="n"/>
      <c r="O1272" s="298" t="n"/>
      <c r="P1272" s="300" t="n"/>
      <c r="Q1272" s="300" t="n"/>
      <c r="R1272" s="268" t="n"/>
      <c r="S1272" s="317" t="n"/>
      <c r="T1272" s="314" t="n"/>
      <c r="U1272" s="317" t="n"/>
      <c r="V1272" s="268" t="n"/>
      <c r="W1272" s="341" t="n"/>
      <c r="X1272" s="291" t="n"/>
      <c r="Y1272" s="114" t="n"/>
    </row>
    <row r="1273">
      <c r="C1273" s="320" t="n"/>
      <c r="D1273" s="313" t="n"/>
      <c r="E1273" s="291" t="n"/>
      <c r="F1273" s="294" t="n"/>
      <c r="G1273" s="295" t="n"/>
      <c r="H1273" s="356" t="n"/>
      <c r="I1273" s="341" t="n"/>
      <c r="J1273" s="322" t="n"/>
      <c r="K1273" s="357" t="n"/>
      <c r="L1273" s="294" t="n"/>
      <c r="M1273" s="294" t="n"/>
      <c r="N1273" s="294" t="n"/>
      <c r="O1273" s="298" t="n"/>
      <c r="P1273" s="300" t="n"/>
      <c r="Q1273" s="300" t="n"/>
      <c r="R1273" s="268" t="n"/>
      <c r="S1273" s="317" t="n"/>
      <c r="T1273" s="314" t="n"/>
      <c r="U1273" s="317" t="n"/>
      <c r="V1273" s="268" t="n"/>
      <c r="W1273" s="341" t="n"/>
      <c r="X1273" s="291" t="n"/>
      <c r="Y1273" s="114" t="n"/>
    </row>
    <row r="1274">
      <c r="C1274" s="320" t="n"/>
      <c r="D1274" s="313" t="n"/>
      <c r="E1274" s="291" t="n"/>
      <c r="F1274" s="294" t="n"/>
      <c r="G1274" s="295" t="n"/>
      <c r="H1274" s="356" t="n"/>
      <c r="I1274" s="341" t="n"/>
      <c r="J1274" s="322" t="n"/>
      <c r="K1274" s="357" t="n"/>
      <c r="L1274" s="294" t="n"/>
      <c r="M1274" s="294" t="n"/>
      <c r="N1274" s="294" t="n"/>
      <c r="O1274" s="298" t="n"/>
      <c r="P1274" s="300" t="n"/>
      <c r="Q1274" s="300" t="n"/>
      <c r="R1274" s="268" t="n"/>
      <c r="S1274" s="317" t="n"/>
      <c r="T1274" s="314" t="n"/>
      <c r="U1274" s="317" t="n"/>
      <c r="V1274" s="268" t="n"/>
      <c r="W1274" s="341" t="n"/>
      <c r="X1274" s="291" t="n"/>
      <c r="Y1274" s="114" t="n"/>
    </row>
    <row r="1275">
      <c r="C1275" s="320" t="n"/>
      <c r="D1275" s="313" t="n"/>
      <c r="E1275" s="291" t="n"/>
      <c r="F1275" s="294" t="n"/>
      <c r="G1275" s="295" t="n"/>
      <c r="H1275" s="356" t="n"/>
      <c r="I1275" s="341" t="n"/>
      <c r="J1275" s="322" t="n"/>
      <c r="K1275" s="357" t="n"/>
      <c r="L1275" s="294" t="n"/>
      <c r="M1275" s="294" t="n"/>
      <c r="N1275" s="294" t="n"/>
      <c r="O1275" s="298" t="n"/>
      <c r="P1275" s="300" t="n"/>
      <c r="Q1275" s="300" t="n"/>
      <c r="R1275" s="268" t="n"/>
      <c r="S1275" s="317" t="n"/>
      <c r="T1275" s="314" t="n"/>
      <c r="U1275" s="317" t="n"/>
      <c r="V1275" s="268" t="n"/>
      <c r="W1275" s="341" t="n"/>
      <c r="X1275" s="291" t="n"/>
      <c r="Y1275" s="114" t="n"/>
    </row>
    <row r="1276">
      <c r="C1276" s="320" t="n"/>
      <c r="D1276" s="313" t="n"/>
      <c r="E1276" s="291" t="n"/>
      <c r="F1276" s="294" t="n"/>
      <c r="G1276" s="295" t="n"/>
      <c r="H1276" s="356" t="n"/>
      <c r="I1276" s="341" t="n"/>
      <c r="J1276" s="322" t="n"/>
      <c r="K1276" s="357" t="n"/>
      <c r="L1276" s="294" t="n"/>
      <c r="M1276" s="294" t="n"/>
      <c r="N1276" s="294" t="n"/>
      <c r="O1276" s="298" t="n"/>
      <c r="P1276" s="300" t="n"/>
      <c r="Q1276" s="300" t="n"/>
      <c r="R1276" s="268" t="n"/>
      <c r="S1276" s="317" t="n"/>
      <c r="T1276" s="314" t="n"/>
      <c r="U1276" s="317" t="n"/>
      <c r="V1276" s="268" t="n"/>
      <c r="W1276" s="341" t="n"/>
      <c r="X1276" s="291" t="n"/>
      <c r="Y1276" s="114" t="n"/>
    </row>
    <row r="1277">
      <c r="C1277" s="320" t="n"/>
      <c r="D1277" s="313" t="n"/>
      <c r="E1277" s="291" t="n"/>
      <c r="F1277" s="294" t="n"/>
      <c r="G1277" s="295" t="n"/>
      <c r="H1277" s="356" t="n"/>
      <c r="I1277" s="341" t="n"/>
      <c r="J1277" s="322" t="n"/>
      <c r="K1277" s="357" t="n"/>
      <c r="L1277" s="294" t="n"/>
      <c r="M1277" s="294" t="n"/>
      <c r="N1277" s="294" t="n"/>
      <c r="O1277" s="298" t="n"/>
      <c r="P1277" s="300" t="n"/>
      <c r="Q1277" s="300" t="n"/>
      <c r="R1277" s="268" t="n"/>
      <c r="S1277" s="317" t="n"/>
      <c r="T1277" s="314" t="n"/>
      <c r="U1277" s="317" t="n"/>
      <c r="V1277" s="268" t="n"/>
      <c r="W1277" s="341" t="n"/>
      <c r="X1277" s="291" t="n"/>
      <c r="Y1277" s="114" t="n"/>
    </row>
    <row r="1278">
      <c r="C1278" s="320" t="n"/>
      <c r="D1278" s="313" t="n"/>
      <c r="E1278" s="291" t="n"/>
      <c r="F1278" s="294" t="n"/>
      <c r="G1278" s="295" t="n"/>
      <c r="H1278" s="356" t="n"/>
      <c r="I1278" s="341" t="n"/>
      <c r="J1278" s="322" t="n"/>
      <c r="K1278" s="357" t="n"/>
      <c r="L1278" s="294" t="n"/>
      <c r="M1278" s="294" t="n"/>
      <c r="N1278" s="294" t="n"/>
      <c r="O1278" s="298" t="n"/>
      <c r="P1278" s="300" t="n"/>
      <c r="Q1278" s="300" t="n"/>
      <c r="R1278" s="268" t="n"/>
      <c r="S1278" s="317" t="n"/>
      <c r="T1278" s="314" t="n"/>
      <c r="U1278" s="317" t="n"/>
      <c r="V1278" s="268" t="n"/>
      <c r="W1278" s="341" t="n"/>
      <c r="X1278" s="291" t="n"/>
      <c r="Y1278" s="114" t="n"/>
    </row>
    <row r="1279">
      <c r="C1279" s="320" t="n"/>
      <c r="D1279" s="313" t="n"/>
      <c r="E1279" s="291" t="n"/>
      <c r="F1279" s="294" t="n"/>
      <c r="G1279" s="295" t="n"/>
      <c r="H1279" s="356" t="n"/>
      <c r="I1279" s="341" t="n"/>
      <c r="J1279" s="322" t="n"/>
      <c r="K1279" s="357" t="n"/>
      <c r="L1279" s="294" t="n"/>
      <c r="M1279" s="294" t="n"/>
      <c r="N1279" s="294" t="n"/>
      <c r="O1279" s="298" t="n"/>
      <c r="P1279" s="300" t="n"/>
      <c r="Q1279" s="300" t="n"/>
      <c r="R1279" s="268" t="n"/>
      <c r="S1279" s="317" t="n"/>
      <c r="T1279" s="314" t="n"/>
      <c r="U1279" s="317" t="n"/>
      <c r="V1279" s="268" t="n"/>
      <c r="W1279" s="341" t="n"/>
      <c r="X1279" s="291" t="n"/>
      <c r="Y1279" s="114" t="n"/>
    </row>
    <row r="1280">
      <c r="C1280" s="320" t="n"/>
      <c r="D1280" s="313" t="n"/>
      <c r="E1280" s="291" t="n"/>
      <c r="F1280" s="294" t="n"/>
      <c r="G1280" s="295" t="n"/>
      <c r="H1280" s="356" t="n"/>
      <c r="I1280" s="341" t="n"/>
      <c r="J1280" s="322" t="n"/>
      <c r="K1280" s="357" t="n"/>
      <c r="L1280" s="294" t="n"/>
      <c r="M1280" s="294" t="n"/>
      <c r="N1280" s="294" t="n"/>
      <c r="O1280" s="298" t="n"/>
      <c r="P1280" s="300" t="n"/>
      <c r="Q1280" s="300" t="n"/>
      <c r="R1280" s="268" t="n"/>
      <c r="S1280" s="317" t="n"/>
      <c r="T1280" s="314" t="n"/>
      <c r="U1280" s="317" t="n"/>
      <c r="V1280" s="268" t="n"/>
      <c r="W1280" s="341" t="n"/>
      <c r="X1280" s="291" t="n"/>
      <c r="Y1280" s="114" t="n"/>
    </row>
    <row r="1281">
      <c r="C1281" s="320" t="n"/>
      <c r="D1281" s="313" t="n"/>
      <c r="E1281" s="291" t="n"/>
      <c r="F1281" s="294" t="n"/>
      <c r="G1281" s="295" t="n"/>
      <c r="H1281" s="356" t="n"/>
      <c r="I1281" s="341" t="n"/>
      <c r="J1281" s="322" t="n"/>
      <c r="K1281" s="357" t="n"/>
      <c r="L1281" s="294" t="n"/>
      <c r="M1281" s="294" t="n"/>
      <c r="N1281" s="294" t="n"/>
      <c r="O1281" s="298" t="n"/>
      <c r="P1281" s="300" t="n"/>
      <c r="Q1281" s="300" t="n"/>
      <c r="R1281" s="268" t="n"/>
      <c r="S1281" s="317" t="n"/>
      <c r="T1281" s="314" t="n"/>
      <c r="U1281" s="317" t="n"/>
      <c r="V1281" s="268" t="n"/>
      <c r="W1281" s="341" t="n"/>
      <c r="X1281" s="291" t="n"/>
      <c r="Y1281" s="114" t="n"/>
    </row>
    <row r="1282">
      <c r="C1282" s="320" t="n"/>
      <c r="D1282" s="313" t="n"/>
      <c r="E1282" s="291" t="n"/>
      <c r="F1282" s="294" t="n"/>
      <c r="G1282" s="295" t="n"/>
      <c r="H1282" s="356" t="n"/>
      <c r="I1282" s="341" t="n"/>
      <c r="J1282" s="322" t="n"/>
      <c r="K1282" s="357" t="n"/>
      <c r="L1282" s="294" t="n"/>
      <c r="M1282" s="294" t="n"/>
      <c r="N1282" s="294" t="n"/>
      <c r="O1282" s="298" t="n"/>
      <c r="P1282" s="300" t="n"/>
      <c r="Q1282" s="300" t="n"/>
      <c r="R1282" s="268" t="n"/>
      <c r="S1282" s="317" t="n"/>
      <c r="T1282" s="314" t="n"/>
      <c r="U1282" s="317" t="n"/>
      <c r="V1282" s="268" t="n"/>
      <c r="W1282" s="341" t="n"/>
      <c r="X1282" s="291" t="n"/>
      <c r="Y1282" s="114" t="n"/>
    </row>
    <row r="1283">
      <c r="C1283" s="320" t="n"/>
      <c r="D1283" s="313" t="n"/>
      <c r="E1283" s="291" t="n"/>
      <c r="F1283" s="294" t="n"/>
      <c r="G1283" s="295" t="n"/>
      <c r="H1283" s="356" t="n"/>
      <c r="I1283" s="341" t="n"/>
      <c r="J1283" s="322" t="n"/>
      <c r="K1283" s="357" t="n"/>
      <c r="L1283" s="294" t="n"/>
      <c r="M1283" s="294" t="n"/>
      <c r="N1283" s="294" t="n"/>
      <c r="O1283" s="298" t="n"/>
      <c r="P1283" s="300" t="n"/>
      <c r="Q1283" s="300" t="n"/>
      <c r="R1283" s="268" t="n"/>
      <c r="S1283" s="317" t="n"/>
      <c r="T1283" s="314" t="n"/>
      <c r="U1283" s="317" t="n"/>
      <c r="V1283" s="268" t="n"/>
      <c r="W1283" s="341" t="n"/>
      <c r="X1283" s="291" t="n"/>
      <c r="Y1283" s="114" t="n"/>
    </row>
    <row r="1284">
      <c r="C1284" s="320" t="n"/>
      <c r="D1284" s="313" t="n"/>
      <c r="E1284" s="291" t="n"/>
      <c r="F1284" s="294" t="n"/>
      <c r="G1284" s="295" t="n"/>
      <c r="H1284" s="356" t="n"/>
      <c r="I1284" s="341" t="n"/>
      <c r="J1284" s="322" t="n"/>
      <c r="K1284" s="357" t="n"/>
      <c r="L1284" s="294" t="n"/>
      <c r="M1284" s="294" t="n"/>
      <c r="N1284" s="294" t="n"/>
      <c r="O1284" s="298" t="n"/>
      <c r="P1284" s="300" t="n"/>
      <c r="Q1284" s="300" t="n"/>
      <c r="R1284" s="268" t="n"/>
      <c r="S1284" s="317" t="n"/>
      <c r="T1284" s="314" t="n"/>
      <c r="U1284" s="317" t="n"/>
      <c r="V1284" s="268" t="n"/>
      <c r="W1284" s="341" t="n"/>
      <c r="X1284" s="291" t="n"/>
      <c r="Y1284" s="114" t="n"/>
    </row>
    <row r="1285">
      <c r="C1285" s="320" t="n"/>
      <c r="D1285" s="313" t="n"/>
      <c r="E1285" s="291" t="n"/>
      <c r="F1285" s="294" t="n"/>
      <c r="G1285" s="295" t="n"/>
      <c r="H1285" s="356" t="n"/>
      <c r="I1285" s="341" t="n"/>
      <c r="J1285" s="322" t="n"/>
      <c r="K1285" s="357" t="n"/>
      <c r="L1285" s="294" t="n"/>
      <c r="M1285" s="294" t="n"/>
      <c r="N1285" s="294" t="n"/>
      <c r="O1285" s="298" t="n"/>
      <c r="P1285" s="300" t="n"/>
      <c r="Q1285" s="300" t="n"/>
      <c r="R1285" s="268" t="n"/>
      <c r="S1285" s="317" t="n"/>
      <c r="T1285" s="314" t="n"/>
      <c r="U1285" s="317" t="n"/>
      <c r="V1285" s="268" t="n"/>
      <c r="W1285" s="341" t="n"/>
      <c r="X1285" s="291" t="n"/>
      <c r="Y1285" s="114" t="n"/>
    </row>
    <row r="1286">
      <c r="C1286" s="320" t="n"/>
      <c r="D1286" s="313" t="n"/>
      <c r="E1286" s="291" t="n"/>
      <c r="F1286" s="294" t="n"/>
      <c r="G1286" s="295" t="n"/>
      <c r="H1286" s="356" t="n"/>
      <c r="I1286" s="341" t="n"/>
      <c r="J1286" s="322" t="n"/>
      <c r="K1286" s="357" t="n"/>
      <c r="L1286" s="294" t="n"/>
      <c r="M1286" s="294" t="n"/>
      <c r="N1286" s="294" t="n"/>
      <c r="O1286" s="298" t="n"/>
      <c r="P1286" s="300" t="n"/>
      <c r="Q1286" s="300" t="n"/>
      <c r="R1286" s="268" t="n"/>
      <c r="S1286" s="317" t="n"/>
      <c r="T1286" s="314" t="n"/>
      <c r="U1286" s="317" t="n"/>
      <c r="V1286" s="268" t="n"/>
      <c r="W1286" s="341" t="n"/>
      <c r="X1286" s="291" t="n"/>
      <c r="Y1286" s="114" t="n"/>
    </row>
    <row r="1287">
      <c r="C1287" s="320" t="n"/>
      <c r="D1287" s="313" t="n"/>
      <c r="E1287" s="291" t="n"/>
      <c r="F1287" s="294" t="n"/>
      <c r="G1287" s="295" t="n"/>
      <c r="H1287" s="356" t="n"/>
      <c r="I1287" s="341" t="n"/>
      <c r="J1287" s="322" t="n"/>
      <c r="K1287" s="357" t="n"/>
      <c r="L1287" s="294" t="n"/>
      <c r="M1287" s="294" t="n"/>
      <c r="N1287" s="294" t="n"/>
      <c r="O1287" s="298" t="n"/>
      <c r="P1287" s="300" t="n"/>
      <c r="Q1287" s="300" t="n"/>
      <c r="R1287" s="268" t="n"/>
      <c r="S1287" s="317" t="n"/>
      <c r="T1287" s="314" t="n"/>
      <c r="U1287" s="317" t="n"/>
      <c r="V1287" s="268" t="n"/>
      <c r="W1287" s="341" t="n"/>
      <c r="X1287" s="291" t="n"/>
      <c r="Y1287" s="114" t="n"/>
    </row>
    <row r="1288">
      <c r="C1288" s="320" t="n"/>
      <c r="D1288" s="313" t="n"/>
      <c r="E1288" s="291" t="n"/>
      <c r="F1288" s="294" t="n"/>
      <c r="G1288" s="295" t="n"/>
      <c r="H1288" s="356" t="n"/>
      <c r="I1288" s="341" t="n"/>
      <c r="J1288" s="322" t="n"/>
      <c r="K1288" s="357" t="n"/>
      <c r="L1288" s="294" t="n"/>
      <c r="M1288" s="294" t="n"/>
      <c r="N1288" s="294" t="n"/>
      <c r="O1288" s="298" t="n"/>
      <c r="P1288" s="300" t="n"/>
      <c r="Q1288" s="300" t="n"/>
      <c r="R1288" s="268" t="n"/>
      <c r="S1288" s="317" t="n"/>
      <c r="T1288" s="314" t="n"/>
      <c r="U1288" s="317" t="n"/>
      <c r="V1288" s="268" t="n"/>
      <c r="W1288" s="341" t="n"/>
      <c r="X1288" s="291" t="n"/>
      <c r="Y1288" s="114" t="n"/>
    </row>
    <row r="1289">
      <c r="C1289" s="320" t="n"/>
      <c r="D1289" s="313" t="n"/>
      <c r="E1289" s="291" t="n"/>
      <c r="F1289" s="294" t="n"/>
      <c r="G1289" s="295" t="n"/>
      <c r="H1289" s="356" t="n"/>
      <c r="I1289" s="341" t="n"/>
      <c r="J1289" s="322" t="n"/>
      <c r="K1289" s="357" t="n"/>
      <c r="L1289" s="294" t="n"/>
      <c r="M1289" s="294" t="n"/>
      <c r="N1289" s="294" t="n"/>
      <c r="O1289" s="298" t="n"/>
      <c r="P1289" s="300" t="n"/>
      <c r="Q1289" s="300" t="n"/>
      <c r="R1289" s="268" t="n"/>
      <c r="S1289" s="317" t="n"/>
      <c r="T1289" s="314" t="n"/>
      <c r="U1289" s="317" t="n"/>
      <c r="V1289" s="268" t="n"/>
      <c r="W1289" s="341" t="n"/>
      <c r="X1289" s="291" t="n"/>
      <c r="Y1289" s="114" t="n"/>
    </row>
    <row r="1290">
      <c r="C1290" s="320" t="n"/>
      <c r="D1290" s="313" t="n"/>
      <c r="E1290" s="291" t="n"/>
      <c r="F1290" s="294" t="n"/>
      <c r="G1290" s="295" t="n"/>
      <c r="H1290" s="356" t="n"/>
      <c r="I1290" s="341" t="n"/>
      <c r="J1290" s="322" t="n"/>
      <c r="K1290" s="357" t="n"/>
      <c r="L1290" s="294" t="n"/>
      <c r="M1290" s="294" t="n"/>
      <c r="N1290" s="294" t="n"/>
      <c r="O1290" s="298" t="n"/>
      <c r="P1290" s="300" t="n"/>
      <c r="Q1290" s="300" t="n"/>
      <c r="R1290" s="268" t="n"/>
      <c r="S1290" s="317" t="n"/>
      <c r="T1290" s="314" t="n"/>
      <c r="U1290" s="317" t="n"/>
      <c r="V1290" s="268" t="n"/>
      <c r="W1290" s="341" t="n"/>
      <c r="X1290" s="291" t="n"/>
      <c r="Y1290" s="114" t="n"/>
    </row>
    <row r="1291">
      <c r="C1291" s="320" t="n"/>
      <c r="D1291" s="313" t="n"/>
      <c r="E1291" s="291" t="n"/>
      <c r="F1291" s="294" t="n"/>
      <c r="G1291" s="295" t="n"/>
      <c r="H1291" s="356" t="n"/>
      <c r="I1291" s="341" t="n"/>
      <c r="J1291" s="322" t="n"/>
      <c r="K1291" s="357" t="n"/>
      <c r="L1291" s="294" t="n"/>
      <c r="M1291" s="294" t="n"/>
      <c r="N1291" s="294" t="n"/>
      <c r="O1291" s="298" t="n"/>
      <c r="P1291" s="300" t="n"/>
      <c r="Q1291" s="300" t="n"/>
      <c r="R1291" s="268" t="n"/>
      <c r="S1291" s="317" t="n"/>
      <c r="T1291" s="314" t="n"/>
      <c r="U1291" s="317" t="n"/>
      <c r="V1291" s="268" t="n"/>
      <c r="W1291" s="341" t="n"/>
      <c r="X1291" s="291" t="n"/>
      <c r="Y1291" s="114" t="n"/>
    </row>
    <row r="1292">
      <c r="C1292" s="320" t="n"/>
      <c r="D1292" s="313" t="n"/>
      <c r="E1292" s="291" t="n"/>
      <c r="F1292" s="294" t="n"/>
      <c r="G1292" s="295" t="n"/>
      <c r="H1292" s="356" t="n"/>
      <c r="I1292" s="341" t="n"/>
      <c r="J1292" s="322" t="n"/>
      <c r="K1292" s="357" t="n"/>
      <c r="L1292" s="294" t="n"/>
      <c r="M1292" s="294" t="n"/>
      <c r="N1292" s="294" t="n"/>
      <c r="O1292" s="298" t="n"/>
      <c r="P1292" s="300" t="n"/>
      <c r="Q1292" s="300" t="n"/>
      <c r="R1292" s="268" t="n"/>
      <c r="S1292" s="317" t="n"/>
      <c r="T1292" s="314" t="n"/>
      <c r="U1292" s="317" t="n"/>
      <c r="V1292" s="268" t="n"/>
      <c r="W1292" s="341" t="n"/>
      <c r="X1292" s="291" t="n"/>
      <c r="Y1292" s="114" t="n"/>
    </row>
    <row r="1293">
      <c r="C1293" s="320" t="n"/>
      <c r="D1293" s="313" t="n"/>
      <c r="E1293" s="291" t="n"/>
      <c r="F1293" s="294" t="n"/>
      <c r="G1293" s="295" t="n"/>
      <c r="H1293" s="356" t="n"/>
      <c r="I1293" s="341" t="n"/>
      <c r="J1293" s="322" t="n"/>
      <c r="K1293" s="357" t="n"/>
      <c r="L1293" s="294" t="n"/>
      <c r="M1293" s="294" t="n"/>
      <c r="N1293" s="294" t="n"/>
      <c r="O1293" s="298" t="n"/>
      <c r="P1293" s="300" t="n"/>
      <c r="Q1293" s="300" t="n"/>
      <c r="R1293" s="268" t="n"/>
      <c r="S1293" s="317" t="n"/>
      <c r="T1293" s="314" t="n"/>
      <c r="U1293" s="317" t="n"/>
      <c r="V1293" s="268" t="n"/>
      <c r="W1293" s="341" t="n"/>
      <c r="X1293" s="291" t="n"/>
      <c r="Y1293" s="114" t="n"/>
    </row>
    <row r="1294">
      <c r="C1294" s="320" t="n"/>
      <c r="D1294" s="313" t="n"/>
      <c r="E1294" s="291" t="n"/>
      <c r="F1294" s="294" t="n"/>
      <c r="G1294" s="295" t="n"/>
      <c r="H1294" s="356" t="n"/>
      <c r="I1294" s="341" t="n"/>
      <c r="J1294" s="322" t="n"/>
      <c r="K1294" s="357" t="n"/>
      <c r="L1294" s="294" t="n"/>
      <c r="M1294" s="294" t="n"/>
      <c r="N1294" s="294" t="n"/>
      <c r="O1294" s="298" t="n"/>
      <c r="P1294" s="300" t="n"/>
      <c r="Q1294" s="300" t="n"/>
      <c r="R1294" s="268" t="n"/>
      <c r="S1294" s="317" t="n"/>
      <c r="T1294" s="314" t="n"/>
      <c r="U1294" s="317" t="n"/>
      <c r="V1294" s="268" t="n"/>
      <c r="W1294" s="341" t="n"/>
      <c r="X1294" s="291" t="n"/>
      <c r="Y1294" s="114" t="n"/>
    </row>
    <row r="1295">
      <c r="C1295" s="320" t="n"/>
      <c r="D1295" s="313" t="n"/>
      <c r="E1295" s="291" t="n"/>
      <c r="F1295" s="294" t="n"/>
      <c r="G1295" s="295" t="n"/>
      <c r="H1295" s="356" t="n"/>
      <c r="I1295" s="341" t="n"/>
      <c r="J1295" s="322" t="n"/>
      <c r="K1295" s="357" t="n"/>
      <c r="L1295" s="294" t="n"/>
      <c r="M1295" s="294" t="n"/>
      <c r="N1295" s="294" t="n"/>
      <c r="O1295" s="298" t="n"/>
      <c r="P1295" s="300" t="n"/>
      <c r="Q1295" s="300" t="n"/>
      <c r="R1295" s="268" t="n"/>
      <c r="S1295" s="317" t="n"/>
      <c r="T1295" s="314" t="n"/>
      <c r="U1295" s="317" t="n"/>
      <c r="V1295" s="268" t="n"/>
      <c r="W1295" s="341" t="n"/>
      <c r="X1295" s="291" t="n"/>
      <c r="Y1295" s="114" t="n"/>
    </row>
    <row r="1296">
      <c r="C1296" s="320" t="n"/>
      <c r="D1296" s="313" t="n"/>
      <c r="E1296" s="291" t="n"/>
      <c r="F1296" s="294" t="n"/>
      <c r="G1296" s="295" t="n"/>
      <c r="H1296" s="356" t="n"/>
      <c r="I1296" s="341" t="n"/>
      <c r="J1296" s="322" t="n"/>
      <c r="K1296" s="357" t="n"/>
      <c r="L1296" s="294" t="n"/>
      <c r="M1296" s="294" t="n"/>
      <c r="N1296" s="294" t="n"/>
      <c r="O1296" s="298" t="n"/>
      <c r="P1296" s="300" t="n"/>
      <c r="Q1296" s="300" t="n"/>
      <c r="R1296" s="268" t="n"/>
      <c r="S1296" s="317" t="n"/>
      <c r="T1296" s="314" t="n"/>
      <c r="U1296" s="317" t="n"/>
      <c r="V1296" s="268" t="n"/>
      <c r="W1296" s="341" t="n"/>
      <c r="X1296" s="291" t="n"/>
      <c r="Y1296" s="114" t="n"/>
    </row>
    <row r="1297">
      <c r="C1297" s="320" t="n"/>
      <c r="D1297" s="313" t="n"/>
      <c r="E1297" s="291" t="n"/>
      <c r="F1297" s="294" t="n"/>
      <c r="G1297" s="295" t="n"/>
      <c r="H1297" s="356" t="n"/>
      <c r="I1297" s="341" t="n"/>
      <c r="J1297" s="322" t="n"/>
      <c r="K1297" s="357" t="n"/>
      <c r="L1297" s="294" t="n"/>
      <c r="M1297" s="294" t="n"/>
      <c r="N1297" s="294" t="n"/>
      <c r="O1297" s="298" t="n"/>
      <c r="P1297" s="300" t="n"/>
      <c r="Q1297" s="300" t="n"/>
      <c r="R1297" s="268" t="n"/>
      <c r="S1297" s="317" t="n"/>
      <c r="T1297" s="314" t="n"/>
      <c r="U1297" s="317" t="n"/>
      <c r="V1297" s="268" t="n"/>
      <c r="W1297" s="341" t="n"/>
      <c r="X1297" s="291" t="n"/>
      <c r="Y1297" s="114" t="n"/>
    </row>
    <row r="1298">
      <c r="C1298" s="320" t="n"/>
      <c r="D1298" s="313" t="n"/>
      <c r="E1298" s="291" t="n"/>
      <c r="F1298" s="294" t="n"/>
      <c r="G1298" s="295" t="n"/>
      <c r="H1298" s="356" t="n"/>
      <c r="I1298" s="341" t="n"/>
      <c r="J1298" s="322" t="n"/>
      <c r="K1298" s="357" t="n"/>
      <c r="L1298" s="294" t="n"/>
      <c r="M1298" s="294" t="n"/>
      <c r="N1298" s="294" t="n"/>
      <c r="O1298" s="298" t="n"/>
      <c r="P1298" s="300" t="n"/>
      <c r="Q1298" s="300" t="n"/>
      <c r="R1298" s="268" t="n"/>
      <c r="S1298" s="317" t="n"/>
      <c r="T1298" s="314" t="n"/>
      <c r="U1298" s="317" t="n"/>
      <c r="V1298" s="268" t="n"/>
      <c r="W1298" s="341" t="n"/>
      <c r="X1298" s="291" t="n"/>
      <c r="Y1298" s="114" t="n"/>
    </row>
    <row r="1299">
      <c r="C1299" s="320" t="n"/>
      <c r="D1299" s="313" t="n"/>
      <c r="E1299" s="291" t="n"/>
      <c r="F1299" s="294" t="n"/>
      <c r="G1299" s="295" t="n"/>
      <c r="H1299" s="356" t="n"/>
      <c r="I1299" s="341" t="n"/>
      <c r="J1299" s="322" t="n"/>
      <c r="K1299" s="357" t="n"/>
      <c r="L1299" s="294" t="n"/>
      <c r="M1299" s="294" t="n"/>
      <c r="N1299" s="294" t="n"/>
      <c r="O1299" s="298" t="n"/>
      <c r="P1299" s="300" t="n"/>
      <c r="Q1299" s="300" t="n"/>
      <c r="R1299" s="268" t="n"/>
      <c r="S1299" s="317" t="n"/>
      <c r="T1299" s="314" t="n"/>
      <c r="U1299" s="317" t="n"/>
      <c r="V1299" s="268" t="n"/>
      <c r="W1299" s="341" t="n"/>
      <c r="X1299" s="291" t="n"/>
      <c r="Y1299" s="114" t="n"/>
    </row>
    <row r="1300">
      <c r="C1300" s="320" t="n"/>
      <c r="D1300" s="313" t="n"/>
      <c r="E1300" s="291" t="n"/>
      <c r="F1300" s="294" t="n"/>
      <c r="G1300" s="295" t="n"/>
      <c r="H1300" s="356" t="n"/>
      <c r="I1300" s="341" t="n"/>
      <c r="J1300" s="322" t="n"/>
      <c r="K1300" s="357" t="n"/>
      <c r="L1300" s="294" t="n"/>
      <c r="M1300" s="294" t="n"/>
      <c r="N1300" s="294" t="n"/>
      <c r="O1300" s="298" t="n"/>
      <c r="P1300" s="300" t="n"/>
      <c r="Q1300" s="300" t="n"/>
      <c r="R1300" s="268" t="n"/>
      <c r="S1300" s="317" t="n"/>
      <c r="T1300" s="314" t="n"/>
      <c r="U1300" s="317" t="n"/>
      <c r="V1300" s="268" t="n"/>
      <c r="W1300" s="341" t="n"/>
      <c r="X1300" s="291" t="n"/>
      <c r="Y1300" s="114" t="n"/>
    </row>
    <row r="1301">
      <c r="C1301" s="320" t="n"/>
      <c r="D1301" s="313" t="n"/>
      <c r="E1301" s="291" t="n"/>
      <c r="F1301" s="294" t="n"/>
      <c r="G1301" s="295" t="n"/>
      <c r="H1301" s="356" t="n"/>
      <c r="I1301" s="341" t="n"/>
      <c r="J1301" s="322" t="n"/>
      <c r="K1301" s="357" t="n"/>
      <c r="L1301" s="294" t="n"/>
      <c r="M1301" s="294" t="n"/>
      <c r="N1301" s="294" t="n"/>
      <c r="O1301" s="298" t="n"/>
      <c r="P1301" s="300" t="n"/>
      <c r="Q1301" s="300" t="n"/>
      <c r="R1301" s="268" t="n"/>
      <c r="S1301" s="317" t="n"/>
      <c r="T1301" s="314" t="n"/>
      <c r="U1301" s="317" t="n"/>
      <c r="V1301" s="268" t="n"/>
      <c r="W1301" s="341" t="n"/>
      <c r="X1301" s="291" t="n"/>
      <c r="Y1301" s="114" t="n"/>
    </row>
    <row r="1302">
      <c r="C1302" s="320" t="n"/>
      <c r="D1302" s="313" t="n"/>
      <c r="E1302" s="291" t="n"/>
      <c r="F1302" s="294" t="n"/>
      <c r="G1302" s="295" t="n"/>
      <c r="H1302" s="356" t="n"/>
      <c r="I1302" s="341" t="n"/>
      <c r="J1302" s="322" t="n"/>
      <c r="K1302" s="357" t="n"/>
      <c r="L1302" s="294" t="n"/>
      <c r="M1302" s="294" t="n"/>
      <c r="N1302" s="294" t="n"/>
      <c r="O1302" s="298" t="n"/>
      <c r="P1302" s="300" t="n"/>
      <c r="Q1302" s="300" t="n"/>
      <c r="R1302" s="268" t="n"/>
      <c r="S1302" s="317" t="n"/>
      <c r="T1302" s="314" t="n"/>
      <c r="U1302" s="317" t="n"/>
      <c r="V1302" s="268" t="n"/>
      <c r="W1302" s="341" t="n"/>
      <c r="X1302" s="291" t="n"/>
      <c r="Y1302" s="114" t="n"/>
    </row>
    <row r="1303">
      <c r="C1303" s="320" t="n"/>
      <c r="D1303" s="313" t="n"/>
      <c r="E1303" s="291" t="n"/>
      <c r="F1303" s="294" t="n"/>
      <c r="G1303" s="295" t="n"/>
      <c r="H1303" s="356" t="n"/>
      <c r="I1303" s="341" t="n"/>
      <c r="J1303" s="322" t="n"/>
      <c r="K1303" s="357" t="n"/>
      <c r="L1303" s="294" t="n"/>
      <c r="M1303" s="294" t="n"/>
      <c r="N1303" s="294" t="n"/>
      <c r="O1303" s="298" t="n"/>
      <c r="P1303" s="300" t="n"/>
      <c r="Q1303" s="300" t="n"/>
      <c r="R1303" s="268" t="n"/>
      <c r="S1303" s="317" t="n"/>
      <c r="T1303" s="314" t="n"/>
      <c r="U1303" s="317" t="n"/>
      <c r="V1303" s="268" t="n"/>
      <c r="W1303" s="341" t="n"/>
      <c r="X1303" s="291" t="n"/>
      <c r="Y1303" s="114" t="n"/>
    </row>
    <row r="1304">
      <c r="C1304" s="320" t="n"/>
      <c r="D1304" s="313" t="n"/>
      <c r="E1304" s="291" t="n"/>
      <c r="F1304" s="294" t="n"/>
      <c r="G1304" s="295" t="n"/>
      <c r="H1304" s="356" t="n"/>
      <c r="I1304" s="341" t="n"/>
      <c r="J1304" s="322" t="n"/>
      <c r="K1304" s="357" t="n"/>
      <c r="L1304" s="294" t="n"/>
      <c r="M1304" s="294" t="n"/>
      <c r="N1304" s="294" t="n"/>
      <c r="O1304" s="298" t="n"/>
      <c r="P1304" s="300" t="n"/>
      <c r="Q1304" s="300" t="n"/>
      <c r="R1304" s="268" t="n"/>
      <c r="S1304" s="317" t="n"/>
      <c r="T1304" s="314" t="n"/>
      <c r="U1304" s="317" t="n"/>
      <c r="V1304" s="268" t="n"/>
      <c r="W1304" s="341" t="n"/>
      <c r="X1304" s="291" t="n"/>
      <c r="Y1304" s="114" t="n"/>
    </row>
    <row r="1305">
      <c r="C1305" s="320" t="n"/>
      <c r="D1305" s="313" t="n"/>
      <c r="E1305" s="291" t="n"/>
      <c r="F1305" s="294" t="n"/>
      <c r="G1305" s="295" t="n"/>
      <c r="H1305" s="356" t="n"/>
      <c r="I1305" s="341" t="n"/>
      <c r="J1305" s="322" t="n"/>
      <c r="K1305" s="357" t="n"/>
      <c r="L1305" s="294" t="n"/>
      <c r="M1305" s="294" t="n"/>
      <c r="N1305" s="294" t="n"/>
      <c r="O1305" s="298" t="n"/>
      <c r="P1305" s="300" t="n"/>
      <c r="Q1305" s="300" t="n"/>
      <c r="R1305" s="268" t="n"/>
      <c r="S1305" s="317" t="n"/>
      <c r="T1305" s="314" t="n"/>
      <c r="U1305" s="317" t="n"/>
      <c r="V1305" s="268" t="n"/>
      <c r="W1305" s="341" t="n"/>
      <c r="X1305" s="291" t="n"/>
      <c r="Y1305" s="114" t="n"/>
    </row>
    <row r="1306">
      <c r="C1306" s="320" t="n"/>
      <c r="D1306" s="313" t="n"/>
      <c r="E1306" s="291" t="n"/>
      <c r="F1306" s="294" t="n"/>
      <c r="G1306" s="295" t="n"/>
      <c r="H1306" s="356" t="n"/>
      <c r="I1306" s="341" t="n"/>
      <c r="J1306" s="322" t="n"/>
      <c r="K1306" s="357" t="n"/>
      <c r="L1306" s="294" t="n"/>
      <c r="M1306" s="294" t="n"/>
      <c r="N1306" s="294" t="n"/>
      <c r="O1306" s="298" t="n"/>
      <c r="P1306" s="300" t="n"/>
      <c r="Q1306" s="300" t="n"/>
      <c r="R1306" s="268" t="n"/>
      <c r="S1306" s="317" t="n"/>
      <c r="T1306" s="314" t="n"/>
      <c r="U1306" s="317" t="n"/>
      <c r="V1306" s="268" t="n"/>
      <c r="W1306" s="341" t="n"/>
      <c r="X1306" s="291" t="n"/>
      <c r="Y1306" s="114" t="n"/>
    </row>
    <row r="1307">
      <c r="C1307" s="320" t="n"/>
      <c r="D1307" s="313" t="n"/>
      <c r="E1307" s="291" t="n"/>
      <c r="F1307" s="294" t="n"/>
      <c r="G1307" s="295" t="n"/>
      <c r="H1307" s="356" t="n"/>
      <c r="I1307" s="341" t="n"/>
      <c r="J1307" s="322" t="n"/>
      <c r="K1307" s="357" t="n"/>
      <c r="L1307" s="294" t="n"/>
      <c r="M1307" s="294" t="n"/>
      <c r="N1307" s="294" t="n"/>
      <c r="O1307" s="298" t="n"/>
      <c r="P1307" s="300" t="n"/>
      <c r="Q1307" s="300" t="n"/>
      <c r="R1307" s="268" t="n"/>
      <c r="S1307" s="317" t="n"/>
      <c r="T1307" s="314" t="n"/>
      <c r="U1307" s="317" t="n"/>
      <c r="V1307" s="268" t="n"/>
      <c r="W1307" s="341" t="n"/>
      <c r="X1307" s="291" t="n"/>
      <c r="Y1307" s="114" t="n"/>
    </row>
    <row r="1308">
      <c r="C1308" s="320" t="n"/>
      <c r="D1308" s="313" t="n"/>
      <c r="E1308" s="291" t="n"/>
      <c r="F1308" s="294" t="n"/>
      <c r="G1308" s="295" t="n"/>
      <c r="H1308" s="356" t="n"/>
      <c r="I1308" s="341" t="n"/>
      <c r="J1308" s="322" t="n"/>
      <c r="K1308" s="357" t="n"/>
      <c r="L1308" s="294" t="n"/>
      <c r="M1308" s="294" t="n"/>
      <c r="N1308" s="294" t="n"/>
      <c r="O1308" s="298" t="n"/>
      <c r="P1308" s="300" t="n"/>
      <c r="Q1308" s="300" t="n"/>
      <c r="R1308" s="268" t="n"/>
      <c r="S1308" s="317" t="n"/>
      <c r="T1308" s="314" t="n"/>
      <c r="U1308" s="317" t="n"/>
      <c r="V1308" s="268" t="n"/>
      <c r="W1308" s="341" t="n"/>
      <c r="X1308" s="291" t="n"/>
      <c r="Y1308" s="114" t="n"/>
    </row>
    <row r="1309">
      <c r="C1309" s="320" t="n"/>
      <c r="D1309" s="313" t="n"/>
      <c r="E1309" s="291" t="n"/>
      <c r="F1309" s="294" t="n"/>
      <c r="G1309" s="295" t="n"/>
      <c r="H1309" s="356" t="n"/>
      <c r="I1309" s="341" t="n"/>
      <c r="J1309" s="322" t="n"/>
      <c r="K1309" s="357" t="n"/>
      <c r="L1309" s="294" t="n"/>
      <c r="M1309" s="294" t="n"/>
      <c r="N1309" s="294" t="n"/>
      <c r="O1309" s="298" t="n"/>
      <c r="P1309" s="300" t="n"/>
      <c r="Q1309" s="300" t="n"/>
      <c r="R1309" s="268" t="n"/>
      <c r="S1309" s="317" t="n"/>
      <c r="T1309" s="314" t="n"/>
      <c r="U1309" s="317" t="n"/>
      <c r="V1309" s="268" t="n"/>
      <c r="W1309" s="341" t="n"/>
      <c r="X1309" s="291" t="n"/>
      <c r="Y1309" s="114" t="n"/>
    </row>
    <row r="1310">
      <c r="C1310" s="320" t="n"/>
      <c r="D1310" s="313" t="n"/>
      <c r="E1310" s="291" t="n"/>
      <c r="F1310" s="294" t="n"/>
      <c r="G1310" s="295" t="n"/>
      <c r="H1310" s="356" t="n"/>
      <c r="I1310" s="341" t="n"/>
      <c r="J1310" s="322" t="n"/>
      <c r="K1310" s="357" t="n"/>
      <c r="L1310" s="294" t="n"/>
      <c r="M1310" s="294" t="n"/>
      <c r="N1310" s="294" t="n"/>
      <c r="O1310" s="298" t="n"/>
      <c r="P1310" s="300" t="n"/>
      <c r="Q1310" s="300" t="n"/>
      <c r="R1310" s="268" t="n"/>
      <c r="S1310" s="317" t="n"/>
      <c r="T1310" s="314" t="n"/>
      <c r="U1310" s="317" t="n"/>
      <c r="V1310" s="268" t="n"/>
      <c r="W1310" s="341" t="n"/>
      <c r="X1310" s="291" t="n"/>
      <c r="Y1310" s="114" t="n"/>
    </row>
    <row r="1311">
      <c r="C1311" s="320" t="n"/>
      <c r="D1311" s="313" t="n"/>
      <c r="E1311" s="291" t="n"/>
      <c r="F1311" s="294" t="n"/>
      <c r="G1311" s="295" t="n"/>
      <c r="H1311" s="356" t="n"/>
      <c r="I1311" s="341" t="n"/>
      <c r="J1311" s="322" t="n"/>
      <c r="K1311" s="357" t="n"/>
      <c r="L1311" s="294" t="n"/>
      <c r="M1311" s="294" t="n"/>
      <c r="N1311" s="294" t="n"/>
      <c r="O1311" s="298" t="n"/>
      <c r="P1311" s="300" t="n"/>
      <c r="Q1311" s="300" t="n"/>
      <c r="R1311" s="268" t="n"/>
      <c r="S1311" s="317" t="n"/>
      <c r="T1311" s="314" t="n"/>
      <c r="U1311" s="317" t="n"/>
      <c r="V1311" s="268" t="n"/>
      <c r="W1311" s="341" t="n"/>
      <c r="X1311" s="291" t="n"/>
      <c r="Y1311" s="114" t="n"/>
    </row>
    <row r="1312">
      <c r="C1312" s="320" t="n"/>
      <c r="D1312" s="313" t="n"/>
      <c r="E1312" s="291" t="n"/>
      <c r="F1312" s="294" t="n"/>
      <c r="G1312" s="295" t="n"/>
      <c r="H1312" s="356" t="n"/>
      <c r="I1312" s="341" t="n"/>
      <c r="J1312" s="322" t="n"/>
      <c r="K1312" s="357" t="n"/>
      <c r="L1312" s="294" t="n"/>
      <c r="M1312" s="294" t="n"/>
      <c r="N1312" s="294" t="n"/>
      <c r="O1312" s="298" t="n"/>
      <c r="P1312" s="300" t="n"/>
      <c r="Q1312" s="300" t="n"/>
      <c r="R1312" s="268" t="n"/>
      <c r="S1312" s="317" t="n"/>
      <c r="T1312" s="314" t="n"/>
      <c r="U1312" s="317" t="n"/>
      <c r="V1312" s="268" t="n"/>
      <c r="W1312" s="341" t="n"/>
      <c r="X1312" s="291" t="n"/>
      <c r="Y1312" s="114" t="n"/>
    </row>
    <row r="1313">
      <c r="C1313" s="320" t="n"/>
      <c r="D1313" s="313" t="n"/>
      <c r="E1313" s="291" t="n"/>
      <c r="F1313" s="294" t="n"/>
      <c r="G1313" s="295" t="n"/>
      <c r="H1313" s="356" t="n"/>
      <c r="I1313" s="341" t="n"/>
      <c r="J1313" s="322" t="n"/>
      <c r="K1313" s="357" t="n"/>
      <c r="L1313" s="294" t="n"/>
      <c r="M1313" s="294" t="n"/>
      <c r="N1313" s="294" t="n"/>
      <c r="O1313" s="298" t="n"/>
      <c r="P1313" s="300" t="n"/>
      <c r="Q1313" s="300" t="n"/>
      <c r="R1313" s="268" t="n"/>
      <c r="S1313" s="317" t="n"/>
      <c r="T1313" s="314" t="n"/>
      <c r="U1313" s="317" t="n"/>
      <c r="V1313" s="268" t="n"/>
      <c r="W1313" s="341" t="n"/>
      <c r="X1313" s="291" t="n"/>
      <c r="Y1313" s="114" t="n"/>
    </row>
    <row r="1314">
      <c r="C1314" s="320" t="n"/>
      <c r="D1314" s="313" t="n"/>
      <c r="E1314" s="291" t="n"/>
      <c r="F1314" s="294" t="n"/>
      <c r="G1314" s="295" t="n"/>
      <c r="H1314" s="356" t="n"/>
      <c r="I1314" s="341" t="n"/>
      <c r="J1314" s="322" t="n"/>
      <c r="K1314" s="357" t="n"/>
      <c r="L1314" s="294" t="n"/>
      <c r="M1314" s="294" t="n"/>
      <c r="N1314" s="294" t="n"/>
      <c r="O1314" s="298" t="n"/>
      <c r="P1314" s="300" t="n"/>
      <c r="Q1314" s="300" t="n"/>
      <c r="R1314" s="268" t="n"/>
      <c r="S1314" s="317" t="n"/>
      <c r="T1314" s="314" t="n"/>
      <c r="U1314" s="317" t="n"/>
      <c r="V1314" s="268" t="n"/>
      <c r="W1314" s="341" t="n"/>
      <c r="X1314" s="291" t="n"/>
      <c r="Y1314" s="114" t="n"/>
    </row>
    <row r="1315">
      <c r="C1315" s="320" t="n"/>
      <c r="D1315" s="313" t="n"/>
      <c r="E1315" s="291" t="n"/>
      <c r="F1315" s="294" t="n"/>
      <c r="G1315" s="295" t="n"/>
      <c r="H1315" s="356" t="n"/>
      <c r="I1315" s="341" t="n"/>
      <c r="J1315" s="322" t="n"/>
      <c r="K1315" s="357" t="n"/>
      <c r="L1315" s="294" t="n"/>
      <c r="M1315" s="294" t="n"/>
      <c r="N1315" s="294" t="n"/>
      <c r="O1315" s="298" t="n"/>
      <c r="P1315" s="300" t="n"/>
      <c r="Q1315" s="300" t="n"/>
      <c r="R1315" s="268" t="n"/>
      <c r="S1315" s="317" t="n"/>
      <c r="T1315" s="314" t="n"/>
      <c r="U1315" s="317" t="n"/>
      <c r="V1315" s="268" t="n"/>
      <c r="W1315" s="341" t="n"/>
      <c r="X1315" s="291" t="n"/>
      <c r="Y1315" s="114" t="n"/>
    </row>
    <row r="1316">
      <c r="C1316" s="320" t="n"/>
      <c r="D1316" s="313" t="n"/>
      <c r="E1316" s="291" t="n"/>
      <c r="F1316" s="294" t="n"/>
      <c r="G1316" s="295" t="n"/>
      <c r="H1316" s="356" t="n"/>
      <c r="I1316" s="341" t="n"/>
      <c r="J1316" s="322" t="n"/>
      <c r="K1316" s="357" t="n"/>
      <c r="L1316" s="294" t="n"/>
      <c r="M1316" s="294" t="n"/>
      <c r="N1316" s="294" t="n"/>
      <c r="O1316" s="298" t="n"/>
      <c r="P1316" s="300" t="n"/>
      <c r="Q1316" s="300" t="n"/>
      <c r="R1316" s="268" t="n"/>
      <c r="S1316" s="317" t="n"/>
      <c r="T1316" s="314" t="n"/>
      <c r="U1316" s="317" t="n"/>
      <c r="V1316" s="268" t="n"/>
      <c r="W1316" s="341" t="n"/>
      <c r="X1316" s="291" t="n"/>
      <c r="Y1316" s="114" t="n"/>
    </row>
    <row r="1317">
      <c r="C1317" s="320" t="n"/>
      <c r="D1317" s="313" t="n"/>
      <c r="E1317" s="291" t="n"/>
      <c r="F1317" s="294" t="n"/>
      <c r="G1317" s="295" t="n"/>
      <c r="H1317" s="356" t="n"/>
      <c r="I1317" s="341" t="n"/>
      <c r="J1317" s="322" t="n"/>
      <c r="K1317" s="357" t="n"/>
      <c r="L1317" s="294" t="n"/>
      <c r="M1317" s="294" t="n"/>
      <c r="N1317" s="294" t="n"/>
      <c r="O1317" s="298" t="n"/>
      <c r="P1317" s="300" t="n"/>
      <c r="Q1317" s="300" t="n"/>
      <c r="R1317" s="268" t="n"/>
      <c r="S1317" s="317" t="n"/>
      <c r="T1317" s="314" t="n"/>
      <c r="U1317" s="317" t="n"/>
      <c r="V1317" s="268" t="n"/>
      <c r="W1317" s="341" t="n"/>
      <c r="X1317" s="291" t="n"/>
      <c r="Y1317" s="114" t="n"/>
    </row>
    <row r="1318">
      <c r="C1318" s="320" t="n"/>
      <c r="D1318" s="313" t="n"/>
      <c r="E1318" s="291" t="n"/>
      <c r="F1318" s="294" t="n"/>
      <c r="G1318" s="295" t="n"/>
      <c r="H1318" s="356" t="n"/>
      <c r="I1318" s="341" t="n"/>
      <c r="J1318" s="322" t="n"/>
      <c r="K1318" s="357" t="n"/>
      <c r="L1318" s="294" t="n"/>
      <c r="M1318" s="294" t="n"/>
      <c r="N1318" s="294" t="n"/>
      <c r="O1318" s="298" t="n"/>
      <c r="P1318" s="300" t="n"/>
      <c r="Q1318" s="300" t="n"/>
      <c r="R1318" s="268" t="n"/>
      <c r="S1318" s="317" t="n"/>
      <c r="T1318" s="314" t="n"/>
      <c r="U1318" s="317" t="n"/>
      <c r="V1318" s="268" t="n"/>
      <c r="W1318" s="341" t="n"/>
      <c r="X1318" s="291" t="n"/>
      <c r="Y1318" s="114" t="n"/>
    </row>
    <row r="1319">
      <c r="C1319" s="320" t="n"/>
      <c r="D1319" s="313" t="n"/>
      <c r="E1319" s="291" t="n"/>
      <c r="F1319" s="294" t="n"/>
      <c r="G1319" s="295" t="n"/>
      <c r="H1319" s="356" t="n"/>
      <c r="I1319" s="341" t="n"/>
      <c r="J1319" s="322" t="n"/>
      <c r="K1319" s="357" t="n"/>
      <c r="L1319" s="294" t="n"/>
      <c r="M1319" s="294" t="n"/>
      <c r="N1319" s="294" t="n"/>
      <c r="O1319" s="298" t="n"/>
      <c r="P1319" s="300" t="n"/>
      <c r="Q1319" s="300" t="n"/>
      <c r="R1319" s="268" t="n"/>
      <c r="S1319" s="317" t="n"/>
      <c r="T1319" s="314" t="n"/>
      <c r="U1319" s="317" t="n"/>
      <c r="V1319" s="268" t="n"/>
      <c r="W1319" s="341" t="n"/>
      <c r="X1319" s="291" t="n"/>
      <c r="Y1319" s="114" t="n"/>
    </row>
    <row r="1320">
      <c r="C1320" s="320" t="n"/>
      <c r="D1320" s="313" t="n"/>
      <c r="E1320" s="291" t="n"/>
      <c r="F1320" s="294" t="n"/>
      <c r="G1320" s="295" t="n"/>
      <c r="H1320" s="356" t="n"/>
      <c r="I1320" s="341" t="n"/>
      <c r="J1320" s="322" t="n"/>
      <c r="K1320" s="357" t="n"/>
      <c r="L1320" s="294" t="n"/>
      <c r="M1320" s="294" t="n"/>
      <c r="N1320" s="294" t="n"/>
      <c r="O1320" s="298" t="n"/>
      <c r="P1320" s="300" t="n"/>
      <c r="Q1320" s="300" t="n"/>
      <c r="R1320" s="268" t="n"/>
      <c r="S1320" s="317" t="n"/>
      <c r="T1320" s="314" t="n"/>
      <c r="U1320" s="317" t="n"/>
      <c r="V1320" s="268" t="n"/>
      <c r="W1320" s="341" t="n"/>
      <c r="X1320" s="291" t="n"/>
      <c r="Y1320" s="114" t="n"/>
    </row>
    <row r="1321">
      <c r="C1321" s="320" t="n"/>
      <c r="D1321" s="313" t="n"/>
      <c r="E1321" s="291" t="n"/>
      <c r="F1321" s="294" t="n"/>
      <c r="G1321" s="295" t="n"/>
      <c r="H1321" s="356" t="n"/>
      <c r="I1321" s="341" t="n"/>
      <c r="J1321" s="322" t="n"/>
      <c r="K1321" s="357" t="n"/>
      <c r="L1321" s="294" t="n"/>
      <c r="M1321" s="294" t="n"/>
      <c r="N1321" s="294" t="n"/>
      <c r="O1321" s="298" t="n"/>
      <c r="P1321" s="300" t="n"/>
      <c r="Q1321" s="300" t="n"/>
      <c r="R1321" s="268" t="n"/>
      <c r="S1321" s="317" t="n"/>
      <c r="T1321" s="314" t="n"/>
      <c r="U1321" s="317" t="n"/>
      <c r="V1321" s="268" t="n"/>
      <c r="W1321" s="341" t="n"/>
      <c r="X1321" s="291" t="n"/>
      <c r="Y1321" s="114" t="n"/>
    </row>
    <row r="1322">
      <c r="C1322" s="320" t="n"/>
      <c r="D1322" s="313" t="n"/>
      <c r="E1322" s="291" t="n"/>
      <c r="F1322" s="294" t="n"/>
      <c r="G1322" s="295" t="n"/>
      <c r="H1322" s="356" t="n"/>
      <c r="I1322" s="341" t="n"/>
      <c r="J1322" s="322" t="n"/>
      <c r="K1322" s="357" t="n"/>
      <c r="L1322" s="294" t="n"/>
      <c r="M1322" s="294" t="n"/>
      <c r="N1322" s="294" t="n"/>
      <c r="O1322" s="298" t="n"/>
      <c r="P1322" s="300" t="n"/>
      <c r="Q1322" s="300" t="n"/>
      <c r="R1322" s="268" t="n"/>
      <c r="S1322" s="317" t="n"/>
      <c r="T1322" s="314" t="n"/>
      <c r="U1322" s="317" t="n"/>
      <c r="V1322" s="268" t="n"/>
      <c r="W1322" s="341" t="n"/>
      <c r="X1322" s="291" t="n"/>
      <c r="Y1322" s="114" t="n"/>
    </row>
    <row r="1323">
      <c r="C1323" s="320" t="n"/>
      <c r="D1323" s="313" t="n"/>
      <c r="E1323" s="291" t="n"/>
      <c r="F1323" s="294" t="n"/>
      <c r="G1323" s="295" t="n"/>
      <c r="H1323" s="356" t="n"/>
      <c r="I1323" s="341" t="n"/>
      <c r="J1323" s="322" t="n"/>
      <c r="K1323" s="357" t="n"/>
      <c r="L1323" s="294" t="n"/>
      <c r="M1323" s="294" t="n"/>
      <c r="N1323" s="294" t="n"/>
      <c r="O1323" s="298" t="n"/>
      <c r="P1323" s="300" t="n"/>
      <c r="Q1323" s="300" t="n"/>
      <c r="R1323" s="268" t="n"/>
      <c r="S1323" s="317" t="n"/>
      <c r="T1323" s="314" t="n"/>
      <c r="U1323" s="317" t="n"/>
      <c r="V1323" s="268" t="n"/>
      <c r="W1323" s="341" t="n"/>
      <c r="X1323" s="291" t="n"/>
      <c r="Y1323" s="114" t="n"/>
    </row>
    <row r="1324">
      <c r="C1324" s="320" t="n"/>
      <c r="D1324" s="313" t="n"/>
      <c r="E1324" s="291" t="n"/>
      <c r="F1324" s="294" t="n"/>
      <c r="G1324" s="295" t="n"/>
      <c r="H1324" s="356" t="n"/>
      <c r="I1324" s="341" t="n"/>
      <c r="J1324" s="322" t="n"/>
      <c r="K1324" s="357" t="n"/>
      <c r="L1324" s="294" t="n"/>
      <c r="M1324" s="294" t="n"/>
      <c r="N1324" s="294" t="n"/>
      <c r="O1324" s="298" t="n"/>
      <c r="P1324" s="300" t="n"/>
      <c r="Q1324" s="300" t="n"/>
      <c r="R1324" s="268" t="n"/>
      <c r="S1324" s="317" t="n"/>
      <c r="T1324" s="314" t="n"/>
      <c r="U1324" s="317" t="n"/>
      <c r="V1324" s="268" t="n"/>
      <c r="W1324" s="341" t="n"/>
      <c r="X1324" s="291" t="n"/>
      <c r="Y1324" s="114" t="n"/>
    </row>
    <row r="1325">
      <c r="C1325" s="320" t="n"/>
      <c r="D1325" s="313" t="n"/>
      <c r="E1325" s="291" t="n"/>
      <c r="F1325" s="294" t="n"/>
      <c r="G1325" s="295" t="n"/>
      <c r="H1325" s="356" t="n"/>
      <c r="I1325" s="341" t="n"/>
      <c r="J1325" s="322" t="n"/>
      <c r="K1325" s="357" t="n"/>
      <c r="L1325" s="294" t="n"/>
      <c r="M1325" s="294" t="n"/>
      <c r="N1325" s="294" t="n"/>
      <c r="O1325" s="298" t="n"/>
      <c r="P1325" s="300" t="n"/>
      <c r="Q1325" s="300" t="n"/>
      <c r="R1325" s="268" t="n"/>
      <c r="S1325" s="317" t="n"/>
      <c r="T1325" s="314" t="n"/>
      <c r="U1325" s="317" t="n"/>
      <c r="V1325" s="268" t="n"/>
      <c r="W1325" s="341" t="n"/>
      <c r="X1325" s="291" t="n"/>
      <c r="Y1325" s="114" t="n"/>
    </row>
    <row r="1326">
      <c r="C1326" s="320" t="n"/>
      <c r="D1326" s="313" t="n"/>
      <c r="E1326" s="291" t="n"/>
      <c r="F1326" s="294" t="n"/>
      <c r="G1326" s="295" t="n"/>
      <c r="H1326" s="356" t="n"/>
      <c r="I1326" s="341" t="n"/>
      <c r="J1326" s="322" t="n"/>
      <c r="K1326" s="357" t="n"/>
      <c r="L1326" s="294" t="n"/>
      <c r="M1326" s="294" t="n"/>
      <c r="N1326" s="294" t="n"/>
      <c r="O1326" s="298" t="n"/>
      <c r="P1326" s="300" t="n"/>
      <c r="Q1326" s="300" t="n"/>
      <c r="R1326" s="268" t="n"/>
      <c r="S1326" s="317" t="n"/>
      <c r="T1326" s="314" t="n"/>
      <c r="U1326" s="317" t="n"/>
      <c r="V1326" s="268" t="n"/>
      <c r="W1326" s="341" t="n"/>
      <c r="X1326" s="291" t="n"/>
      <c r="Y1326" s="114" t="n"/>
    </row>
    <row r="1327">
      <c r="C1327" s="320" t="n"/>
      <c r="D1327" s="313" t="n"/>
      <c r="E1327" s="291" t="n"/>
      <c r="F1327" s="294" t="n"/>
      <c r="G1327" s="295" t="n"/>
      <c r="H1327" s="356" t="n"/>
      <c r="I1327" s="341" t="n"/>
      <c r="J1327" s="322" t="n"/>
      <c r="K1327" s="357" t="n"/>
      <c r="L1327" s="294" t="n"/>
      <c r="M1327" s="294" t="n"/>
      <c r="N1327" s="294" t="n"/>
      <c r="O1327" s="298" t="n"/>
      <c r="P1327" s="300" t="n"/>
      <c r="Q1327" s="300" t="n"/>
      <c r="R1327" s="268" t="n"/>
      <c r="S1327" s="317" t="n"/>
      <c r="T1327" s="314" t="n"/>
      <c r="U1327" s="317" t="n"/>
      <c r="V1327" s="268" t="n"/>
      <c r="W1327" s="341" t="n"/>
      <c r="X1327" s="291" t="n"/>
      <c r="Y1327" s="114" t="n"/>
    </row>
    <row r="1328">
      <c r="C1328" s="320" t="n"/>
      <c r="D1328" s="313" t="n"/>
      <c r="E1328" s="291" t="n"/>
      <c r="F1328" s="294" t="n"/>
      <c r="G1328" s="295" t="n"/>
      <c r="H1328" s="356" t="n"/>
      <c r="I1328" s="341" t="n"/>
      <c r="J1328" s="322" t="n"/>
      <c r="K1328" s="357" t="n"/>
      <c r="L1328" s="294" t="n"/>
      <c r="M1328" s="294" t="n"/>
      <c r="N1328" s="294" t="n"/>
      <c r="O1328" s="298" t="n"/>
      <c r="P1328" s="300" t="n"/>
      <c r="Q1328" s="300" t="n"/>
      <c r="R1328" s="268" t="n"/>
      <c r="S1328" s="317" t="n"/>
      <c r="T1328" s="314" t="n"/>
      <c r="U1328" s="317" t="n"/>
      <c r="V1328" s="268" t="n"/>
      <c r="W1328" s="341" t="n"/>
      <c r="X1328" s="291" t="n"/>
      <c r="Y1328" s="114" t="n"/>
    </row>
    <row r="1329">
      <c r="C1329" s="320" t="n"/>
      <c r="D1329" s="313" t="n"/>
      <c r="E1329" s="291" t="n"/>
      <c r="F1329" s="294" t="n"/>
      <c r="G1329" s="295" t="n"/>
      <c r="H1329" s="356" t="n"/>
      <c r="I1329" s="341" t="n"/>
      <c r="J1329" s="322" t="n"/>
      <c r="K1329" s="357" t="n"/>
      <c r="L1329" s="294" t="n"/>
      <c r="M1329" s="294" t="n"/>
      <c r="N1329" s="294" t="n"/>
      <c r="O1329" s="298" t="n"/>
      <c r="P1329" s="300" t="n"/>
      <c r="Q1329" s="300" t="n"/>
      <c r="R1329" s="268" t="n"/>
      <c r="S1329" s="317" t="n"/>
      <c r="T1329" s="314" t="n"/>
      <c r="U1329" s="317" t="n"/>
      <c r="V1329" s="268" t="n"/>
      <c r="W1329" s="341" t="n"/>
      <c r="X1329" s="291" t="n"/>
      <c r="Y1329" s="114" t="n"/>
    </row>
    <row r="1330">
      <c r="C1330" s="320" t="n"/>
      <c r="D1330" s="313" t="n"/>
      <c r="E1330" s="291" t="n"/>
      <c r="F1330" s="294" t="n"/>
      <c r="G1330" s="295" t="n"/>
      <c r="H1330" s="356" t="n"/>
      <c r="I1330" s="341" t="n"/>
      <c r="J1330" s="322" t="n"/>
      <c r="K1330" s="357" t="n"/>
      <c r="L1330" s="294" t="n"/>
      <c r="M1330" s="294" t="n"/>
      <c r="N1330" s="294" t="n"/>
      <c r="O1330" s="298" t="n"/>
      <c r="P1330" s="300" t="n"/>
      <c r="Q1330" s="300" t="n"/>
      <c r="R1330" s="268" t="n"/>
      <c r="S1330" s="317" t="n"/>
      <c r="T1330" s="314" t="n"/>
      <c r="U1330" s="317" t="n"/>
      <c r="V1330" s="268" t="n"/>
      <c r="W1330" s="341" t="n"/>
      <c r="X1330" s="291" t="n"/>
      <c r="Y1330" s="114" t="n"/>
    </row>
    <row r="1331">
      <c r="C1331" s="320" t="n"/>
      <c r="D1331" s="313" t="n"/>
      <c r="E1331" s="291" t="n"/>
      <c r="F1331" s="294" t="n"/>
      <c r="G1331" s="295" t="n"/>
      <c r="H1331" s="356" t="n"/>
      <c r="I1331" s="341" t="n"/>
      <c r="J1331" s="322" t="n"/>
      <c r="K1331" s="357" t="n"/>
      <c r="L1331" s="294" t="n"/>
      <c r="M1331" s="294" t="n"/>
      <c r="N1331" s="294" t="n"/>
      <c r="O1331" s="298" t="n"/>
      <c r="P1331" s="300" t="n"/>
      <c r="Q1331" s="300" t="n"/>
      <c r="R1331" s="268" t="n"/>
      <c r="S1331" s="317" t="n"/>
      <c r="T1331" s="314" t="n"/>
      <c r="U1331" s="317" t="n"/>
      <c r="V1331" s="268" t="n"/>
      <c r="W1331" s="341" t="n"/>
      <c r="X1331" s="291" t="n"/>
      <c r="Y1331" s="114" t="n"/>
    </row>
    <row r="1332">
      <c r="C1332" s="320" t="n"/>
      <c r="D1332" s="313" t="n"/>
      <c r="E1332" s="291" t="n"/>
      <c r="F1332" s="294" t="n"/>
      <c r="G1332" s="295" t="n"/>
      <c r="H1332" s="356" t="n"/>
      <c r="I1332" s="341" t="n"/>
      <c r="J1332" s="322" t="n"/>
      <c r="K1332" s="357" t="n"/>
      <c r="L1332" s="294" t="n"/>
      <c r="M1332" s="294" t="n"/>
      <c r="N1332" s="294" t="n"/>
      <c r="O1332" s="298" t="n"/>
      <c r="P1332" s="300" t="n"/>
      <c r="Q1332" s="300" t="n"/>
      <c r="R1332" s="268" t="n"/>
      <c r="S1332" s="317" t="n"/>
      <c r="T1332" s="314" t="n"/>
      <c r="U1332" s="317" t="n"/>
      <c r="V1332" s="268" t="n"/>
      <c r="W1332" s="341" t="n"/>
      <c r="X1332" s="291" t="n"/>
      <c r="Y1332" s="114" t="n"/>
    </row>
    <row r="1333">
      <c r="C1333" s="320" t="n"/>
      <c r="D1333" s="313" t="n"/>
      <c r="E1333" s="291" t="n"/>
      <c r="F1333" s="294" t="n"/>
      <c r="G1333" s="295" t="n"/>
      <c r="H1333" s="356" t="n"/>
      <c r="I1333" s="341" t="n"/>
      <c r="J1333" s="322" t="n"/>
      <c r="K1333" s="357" t="n"/>
      <c r="L1333" s="294" t="n"/>
      <c r="M1333" s="294" t="n"/>
      <c r="N1333" s="294" t="n"/>
      <c r="O1333" s="298" t="n"/>
      <c r="P1333" s="300" t="n"/>
      <c r="Q1333" s="300" t="n"/>
      <c r="R1333" s="268" t="n"/>
      <c r="S1333" s="317" t="n"/>
      <c r="T1333" s="314" t="n"/>
      <c r="U1333" s="317" t="n"/>
      <c r="V1333" s="268" t="n"/>
      <c r="W1333" s="341" t="n"/>
      <c r="X1333" s="291" t="n"/>
      <c r="Y1333" s="114" t="n"/>
    </row>
    <row r="1334">
      <c r="C1334" s="320" t="n"/>
      <c r="D1334" s="313" t="n"/>
      <c r="E1334" s="291" t="n"/>
      <c r="F1334" s="294" t="n"/>
      <c r="G1334" s="295" t="n"/>
      <c r="H1334" s="356" t="n"/>
      <c r="I1334" s="341" t="n"/>
      <c r="J1334" s="322" t="n"/>
      <c r="K1334" s="357" t="n"/>
      <c r="L1334" s="294" t="n"/>
      <c r="M1334" s="294" t="n"/>
      <c r="N1334" s="294" t="n"/>
      <c r="O1334" s="298" t="n"/>
      <c r="P1334" s="300" t="n"/>
      <c r="Q1334" s="300" t="n"/>
      <c r="R1334" s="268" t="n"/>
      <c r="S1334" s="317" t="n"/>
      <c r="T1334" s="314" t="n"/>
      <c r="U1334" s="317" t="n"/>
      <c r="V1334" s="268" t="n"/>
      <c r="W1334" s="341" t="n"/>
      <c r="X1334" s="291" t="n"/>
      <c r="Y1334" s="114" t="n"/>
    </row>
    <row r="1335">
      <c r="C1335" s="320" t="n"/>
      <c r="D1335" s="313" t="n"/>
      <c r="E1335" s="291" t="n"/>
      <c r="F1335" s="294" t="n"/>
      <c r="G1335" s="295" t="n"/>
      <c r="H1335" s="356" t="n"/>
      <c r="I1335" s="341" t="n"/>
      <c r="J1335" s="322" t="n"/>
      <c r="K1335" s="357" t="n"/>
      <c r="L1335" s="294" t="n"/>
      <c r="M1335" s="294" t="n"/>
      <c r="N1335" s="294" t="n"/>
      <c r="O1335" s="298" t="n"/>
      <c r="P1335" s="300" t="n"/>
      <c r="Q1335" s="300" t="n"/>
      <c r="R1335" s="268" t="n"/>
      <c r="S1335" s="317" t="n"/>
      <c r="T1335" s="314" t="n"/>
      <c r="U1335" s="317" t="n"/>
      <c r="V1335" s="268" t="n"/>
      <c r="W1335" s="341" t="n"/>
      <c r="X1335" s="291" t="n"/>
      <c r="Y1335" s="114" t="n"/>
    </row>
    <row r="1336">
      <c r="C1336" s="320" t="n"/>
      <c r="D1336" s="313" t="n"/>
      <c r="E1336" s="291" t="n"/>
      <c r="F1336" s="294" t="n"/>
      <c r="G1336" s="295" t="n"/>
      <c r="H1336" s="356" t="n"/>
      <c r="I1336" s="341" t="n"/>
      <c r="J1336" s="322" t="n"/>
      <c r="K1336" s="357" t="n"/>
      <c r="L1336" s="294" t="n"/>
      <c r="M1336" s="294" t="n"/>
      <c r="N1336" s="294" t="n"/>
      <c r="O1336" s="298" t="n"/>
      <c r="P1336" s="300" t="n"/>
      <c r="Q1336" s="300" t="n"/>
      <c r="R1336" s="268" t="n"/>
      <c r="S1336" s="317" t="n"/>
      <c r="T1336" s="314" t="n"/>
      <c r="U1336" s="317" t="n"/>
      <c r="V1336" s="268" t="n"/>
      <c r="W1336" s="341" t="n"/>
      <c r="X1336" s="291" t="n"/>
      <c r="Y1336" s="114" t="n"/>
    </row>
    <row r="1337">
      <c r="C1337" s="320" t="n"/>
      <c r="D1337" s="313" t="n"/>
      <c r="E1337" s="291" t="n"/>
      <c r="F1337" s="294" t="n"/>
      <c r="G1337" s="295" t="n"/>
      <c r="H1337" s="356" t="n"/>
      <c r="I1337" s="341" t="n"/>
      <c r="J1337" s="322" t="n"/>
      <c r="K1337" s="357" t="n"/>
      <c r="L1337" s="294" t="n"/>
      <c r="M1337" s="294" t="n"/>
      <c r="N1337" s="294" t="n"/>
      <c r="O1337" s="298" t="n"/>
      <c r="P1337" s="300" t="n"/>
      <c r="Q1337" s="300" t="n"/>
      <c r="R1337" s="268" t="n"/>
      <c r="S1337" s="317" t="n"/>
      <c r="T1337" s="314" t="n"/>
      <c r="U1337" s="317" t="n"/>
      <c r="V1337" s="268" t="n"/>
      <c r="W1337" s="341" t="n"/>
      <c r="X1337" s="291" t="n"/>
      <c r="Y1337" s="114" t="n"/>
    </row>
    <row r="1338">
      <c r="C1338" s="320" t="n"/>
      <c r="D1338" s="313" t="n"/>
      <c r="E1338" s="291" t="n"/>
      <c r="F1338" s="294" t="n"/>
      <c r="G1338" s="295" t="n"/>
      <c r="H1338" s="356" t="n"/>
      <c r="I1338" s="341" t="n"/>
      <c r="J1338" s="322" t="n"/>
      <c r="K1338" s="357" t="n"/>
      <c r="L1338" s="294" t="n"/>
      <c r="M1338" s="294" t="n"/>
      <c r="N1338" s="294" t="n"/>
      <c r="O1338" s="298" t="n"/>
      <c r="P1338" s="300" t="n"/>
      <c r="Q1338" s="300" t="n"/>
      <c r="R1338" s="268" t="n"/>
      <c r="S1338" s="317" t="n"/>
      <c r="T1338" s="314" t="n"/>
      <c r="U1338" s="317" t="n"/>
      <c r="V1338" s="268" t="n"/>
      <c r="W1338" s="341" t="n"/>
      <c r="X1338" s="291" t="n"/>
      <c r="Y1338" s="114" t="n"/>
    </row>
    <row r="1339">
      <c r="C1339" s="320" t="n"/>
      <c r="D1339" s="313" t="n"/>
      <c r="E1339" s="291" t="n"/>
      <c r="F1339" s="294" t="n"/>
      <c r="G1339" s="295" t="n"/>
      <c r="H1339" s="356" t="n"/>
      <c r="I1339" s="341" t="n"/>
      <c r="J1339" s="322" t="n"/>
      <c r="K1339" s="357" t="n"/>
      <c r="L1339" s="294" t="n"/>
      <c r="M1339" s="294" t="n"/>
      <c r="N1339" s="294" t="n"/>
      <c r="O1339" s="298" t="n"/>
      <c r="P1339" s="300" t="n"/>
      <c r="Q1339" s="300" t="n"/>
      <c r="R1339" s="268" t="n"/>
      <c r="S1339" s="317" t="n"/>
      <c r="T1339" s="314" t="n"/>
      <c r="U1339" s="317" t="n"/>
      <c r="V1339" s="268" t="n"/>
      <c r="W1339" s="341" t="n"/>
      <c r="X1339" s="291" t="n"/>
      <c r="Y1339" s="114" t="n"/>
    </row>
    <row r="1340">
      <c r="C1340" s="320" t="n"/>
      <c r="D1340" s="313" t="n"/>
      <c r="E1340" s="291" t="n"/>
      <c r="F1340" s="294" t="n"/>
      <c r="G1340" s="295" t="n"/>
      <c r="H1340" s="356" t="n"/>
      <c r="I1340" s="341" t="n"/>
      <c r="J1340" s="322" t="n"/>
      <c r="K1340" s="357" t="n"/>
      <c r="L1340" s="294" t="n"/>
      <c r="M1340" s="294" t="n"/>
      <c r="N1340" s="294" t="n"/>
      <c r="O1340" s="298" t="n"/>
      <c r="P1340" s="300" t="n"/>
      <c r="Q1340" s="300" t="n"/>
      <c r="R1340" s="268" t="n"/>
      <c r="S1340" s="317" t="n"/>
      <c r="T1340" s="314" t="n"/>
      <c r="U1340" s="317" t="n"/>
      <c r="V1340" s="268" t="n"/>
      <c r="W1340" s="341" t="n"/>
      <c r="X1340" s="291" t="n"/>
      <c r="Y1340" s="114" t="n"/>
    </row>
    <row r="1341">
      <c r="C1341" s="320" t="n"/>
      <c r="D1341" s="313" t="n"/>
      <c r="E1341" s="291" t="n"/>
      <c r="F1341" s="294" t="n"/>
      <c r="G1341" s="295" t="n"/>
      <c r="H1341" s="356" t="n"/>
      <c r="I1341" s="341" t="n"/>
      <c r="J1341" s="322" t="n"/>
      <c r="K1341" s="357" t="n"/>
      <c r="L1341" s="294" t="n"/>
      <c r="M1341" s="294" t="n"/>
      <c r="N1341" s="294" t="n"/>
      <c r="O1341" s="298" t="n"/>
      <c r="P1341" s="300" t="n"/>
      <c r="Q1341" s="300" t="n"/>
      <c r="R1341" s="268" t="n"/>
      <c r="S1341" s="317" t="n"/>
      <c r="T1341" s="314" t="n"/>
      <c r="U1341" s="317" t="n"/>
      <c r="V1341" s="268" t="n"/>
      <c r="W1341" s="341" t="n"/>
      <c r="X1341" s="291" t="n"/>
      <c r="Y1341" s="114" t="n"/>
    </row>
    <row r="1342">
      <c r="C1342" s="320" t="n"/>
      <c r="D1342" s="313" t="n"/>
      <c r="E1342" s="291" t="n"/>
      <c r="F1342" s="294" t="n"/>
      <c r="G1342" s="295" t="n"/>
      <c r="H1342" s="356" t="n"/>
      <c r="I1342" s="341" t="n"/>
      <c r="J1342" s="322" t="n"/>
      <c r="K1342" s="357" t="n"/>
      <c r="L1342" s="294" t="n"/>
      <c r="M1342" s="294" t="n"/>
      <c r="N1342" s="294" t="n"/>
      <c r="O1342" s="298" t="n"/>
      <c r="P1342" s="300" t="n"/>
      <c r="Q1342" s="300" t="n"/>
      <c r="R1342" s="268" t="n"/>
      <c r="S1342" s="317" t="n"/>
      <c r="T1342" s="314" t="n"/>
      <c r="U1342" s="317" t="n"/>
      <c r="V1342" s="268" t="n"/>
      <c r="W1342" s="341" t="n"/>
      <c r="X1342" s="291" t="n"/>
      <c r="Y1342" s="114" t="n"/>
    </row>
    <row r="1343">
      <c r="C1343" s="320" t="n"/>
      <c r="D1343" s="313" t="n"/>
      <c r="E1343" s="291" t="n"/>
      <c r="F1343" s="294" t="n"/>
      <c r="G1343" s="295" t="n"/>
      <c r="H1343" s="356" t="n"/>
      <c r="I1343" s="341" t="n"/>
      <c r="J1343" s="322" t="n"/>
      <c r="K1343" s="357" t="n"/>
      <c r="L1343" s="294" t="n"/>
      <c r="M1343" s="294" t="n"/>
      <c r="N1343" s="294" t="n"/>
      <c r="O1343" s="298" t="n"/>
      <c r="P1343" s="300" t="n"/>
      <c r="Q1343" s="300" t="n"/>
      <c r="R1343" s="268" t="n"/>
      <c r="S1343" s="317" t="n"/>
      <c r="T1343" s="314" t="n"/>
      <c r="U1343" s="317" t="n"/>
      <c r="V1343" s="268" t="n"/>
      <c r="W1343" s="341" t="n"/>
      <c r="X1343" s="291" t="n"/>
      <c r="Y1343" s="114" t="n"/>
    </row>
    <row r="1344">
      <c r="C1344" s="320" t="n"/>
      <c r="D1344" s="313" t="n"/>
      <c r="E1344" s="291" t="n"/>
      <c r="F1344" s="294" t="n"/>
      <c r="G1344" s="295" t="n"/>
      <c r="H1344" s="356" t="n"/>
      <c r="I1344" s="341" t="n"/>
      <c r="J1344" s="322" t="n"/>
      <c r="K1344" s="357" t="n"/>
      <c r="L1344" s="294" t="n"/>
      <c r="M1344" s="294" t="n"/>
      <c r="N1344" s="294" t="n"/>
      <c r="O1344" s="298" t="n"/>
      <c r="P1344" s="300" t="n"/>
      <c r="Q1344" s="300" t="n"/>
      <c r="R1344" s="268" t="n"/>
      <c r="S1344" s="317" t="n"/>
      <c r="T1344" s="314" t="n"/>
      <c r="U1344" s="317" t="n"/>
      <c r="V1344" s="268" t="n"/>
      <c r="W1344" s="341" t="n"/>
      <c r="X1344" s="291" t="n"/>
      <c r="Y1344" s="114" t="n"/>
    </row>
    <row r="1345">
      <c r="C1345" s="320" t="n"/>
      <c r="D1345" s="313" t="n"/>
      <c r="E1345" s="291" t="n"/>
      <c r="F1345" s="294" t="n"/>
      <c r="G1345" s="295" t="n"/>
      <c r="H1345" s="356" t="n"/>
      <c r="I1345" s="341" t="n"/>
      <c r="J1345" s="322" t="n"/>
      <c r="K1345" s="357" t="n"/>
      <c r="L1345" s="294" t="n"/>
      <c r="M1345" s="294" t="n"/>
      <c r="N1345" s="294" t="n"/>
      <c r="O1345" s="298" t="n"/>
      <c r="P1345" s="300" t="n"/>
      <c r="Q1345" s="300" t="n"/>
      <c r="R1345" s="268" t="n"/>
      <c r="S1345" s="317" t="n"/>
      <c r="T1345" s="314" t="n"/>
      <c r="U1345" s="317" t="n"/>
      <c r="V1345" s="268" t="n"/>
      <c r="W1345" s="341" t="n"/>
      <c r="X1345" s="291" t="n"/>
      <c r="Y1345" s="114" t="n"/>
    </row>
    <row r="1346">
      <c r="C1346" s="320" t="n"/>
      <c r="D1346" s="313" t="n"/>
      <c r="E1346" s="291" t="n"/>
      <c r="F1346" s="294" t="n"/>
      <c r="G1346" s="295" t="n"/>
      <c r="H1346" s="356" t="n"/>
      <c r="I1346" s="341" t="n"/>
      <c r="J1346" s="322" t="n"/>
      <c r="K1346" s="357" t="n"/>
      <c r="L1346" s="294" t="n"/>
      <c r="M1346" s="294" t="n"/>
      <c r="N1346" s="294" t="n"/>
      <c r="O1346" s="298" t="n"/>
      <c r="P1346" s="300" t="n"/>
      <c r="Q1346" s="300" t="n"/>
      <c r="R1346" s="268" t="n"/>
      <c r="S1346" s="317" t="n"/>
      <c r="T1346" s="314" t="n"/>
      <c r="U1346" s="317" t="n"/>
      <c r="V1346" s="268" t="n"/>
      <c r="W1346" s="341" t="n"/>
      <c r="X1346" s="291" t="n"/>
      <c r="Y1346" s="114" t="n"/>
    </row>
    <row r="1347">
      <c r="C1347" s="320" t="n"/>
      <c r="D1347" s="313" t="n"/>
      <c r="E1347" s="291" t="n"/>
      <c r="F1347" s="294" t="n"/>
      <c r="G1347" s="295" t="n"/>
      <c r="H1347" s="356" t="n"/>
      <c r="I1347" s="341" t="n"/>
      <c r="J1347" s="322" t="n"/>
      <c r="K1347" s="357" t="n"/>
      <c r="L1347" s="294" t="n"/>
      <c r="M1347" s="294" t="n"/>
      <c r="N1347" s="294" t="n"/>
      <c r="O1347" s="298" t="n"/>
      <c r="P1347" s="300" t="n"/>
      <c r="Q1347" s="300" t="n"/>
      <c r="R1347" s="268" t="n"/>
      <c r="S1347" s="317" t="n"/>
      <c r="T1347" s="314" t="n"/>
      <c r="U1347" s="317" t="n"/>
      <c r="V1347" s="268" t="n"/>
      <c r="W1347" s="341" t="n"/>
      <c r="X1347" s="291" t="n"/>
      <c r="Y1347" s="114" t="n"/>
    </row>
    <row r="1348">
      <c r="C1348" s="320" t="n"/>
      <c r="D1348" s="313" t="n"/>
      <c r="E1348" s="291" t="n"/>
      <c r="F1348" s="294" t="n"/>
      <c r="G1348" s="295" t="n"/>
      <c r="H1348" s="356" t="n"/>
      <c r="I1348" s="341" t="n"/>
      <c r="J1348" s="322" t="n"/>
      <c r="K1348" s="357" t="n"/>
      <c r="L1348" s="294" t="n"/>
      <c r="M1348" s="294" t="n"/>
      <c r="N1348" s="294" t="n"/>
      <c r="O1348" s="298" t="n"/>
      <c r="P1348" s="300" t="n"/>
      <c r="Q1348" s="300" t="n"/>
      <c r="R1348" s="268" t="n"/>
      <c r="S1348" s="317" t="n"/>
      <c r="T1348" s="314" t="n"/>
      <c r="U1348" s="317" t="n"/>
      <c r="V1348" s="268" t="n"/>
      <c r="W1348" s="341" t="n"/>
      <c r="X1348" s="291" t="n"/>
      <c r="Y1348" s="114" t="n"/>
    </row>
    <row r="1349">
      <c r="C1349" s="320" t="n"/>
      <c r="D1349" s="313" t="n"/>
      <c r="E1349" s="291" t="n"/>
      <c r="F1349" s="294" t="n"/>
      <c r="G1349" s="295" t="n"/>
      <c r="H1349" s="356" t="n"/>
      <c r="I1349" s="341" t="n"/>
      <c r="J1349" s="322" t="n"/>
      <c r="K1349" s="357" t="n"/>
      <c r="L1349" s="294" t="n"/>
      <c r="M1349" s="294" t="n"/>
      <c r="N1349" s="294" t="n"/>
      <c r="O1349" s="298" t="n"/>
      <c r="P1349" s="300" t="n"/>
      <c r="Q1349" s="300" t="n"/>
      <c r="R1349" s="268" t="n"/>
      <c r="S1349" s="317" t="n"/>
      <c r="T1349" s="314" t="n"/>
      <c r="U1349" s="317" t="n"/>
      <c r="V1349" s="268" t="n"/>
      <c r="W1349" s="341" t="n"/>
      <c r="X1349" s="291" t="n"/>
      <c r="Y1349" s="114" t="n"/>
    </row>
    <row r="1350">
      <c r="C1350" s="320" t="n"/>
      <c r="D1350" s="313" t="n"/>
      <c r="E1350" s="291" t="n"/>
      <c r="F1350" s="294" t="n"/>
      <c r="G1350" s="295" t="n"/>
      <c r="H1350" s="356" t="n"/>
      <c r="I1350" s="341" t="n"/>
      <c r="J1350" s="322" t="n"/>
      <c r="K1350" s="357" t="n"/>
      <c r="L1350" s="294" t="n"/>
      <c r="M1350" s="294" t="n"/>
      <c r="N1350" s="294" t="n"/>
      <c r="O1350" s="298" t="n"/>
      <c r="P1350" s="300" t="n"/>
      <c r="Q1350" s="300" t="n"/>
      <c r="R1350" s="268" t="n"/>
      <c r="S1350" s="317" t="n"/>
      <c r="T1350" s="314" t="n"/>
      <c r="U1350" s="317" t="n"/>
      <c r="V1350" s="268" t="n"/>
      <c r="W1350" s="341" t="n"/>
      <c r="X1350" s="291" t="n"/>
      <c r="Y1350" s="114" t="n"/>
    </row>
    <row r="1351">
      <c r="C1351" s="320" t="n"/>
      <c r="D1351" s="313" t="n"/>
      <c r="E1351" s="291" t="n"/>
      <c r="F1351" s="294" t="n"/>
      <c r="G1351" s="295" t="n"/>
      <c r="H1351" s="356" t="n"/>
      <c r="I1351" s="341" t="n"/>
      <c r="J1351" s="322" t="n"/>
      <c r="K1351" s="357" t="n"/>
      <c r="L1351" s="294" t="n"/>
      <c r="M1351" s="294" t="n"/>
      <c r="N1351" s="294" t="n"/>
      <c r="O1351" s="298" t="n"/>
      <c r="P1351" s="300" t="n"/>
      <c r="Q1351" s="300" t="n"/>
      <c r="R1351" s="268" t="n"/>
      <c r="S1351" s="317" t="n"/>
      <c r="T1351" s="314" t="n"/>
      <c r="U1351" s="317" t="n"/>
      <c r="V1351" s="268" t="n"/>
      <c r="W1351" s="341" t="n"/>
      <c r="X1351" s="291" t="n"/>
      <c r="Y1351" s="114" t="n"/>
    </row>
    <row r="1352">
      <c r="C1352" s="320" t="n"/>
      <c r="D1352" s="313" t="n"/>
      <c r="E1352" s="291" t="n"/>
      <c r="F1352" s="294" t="n"/>
      <c r="G1352" s="295" t="n"/>
      <c r="H1352" s="356" t="n"/>
      <c r="I1352" s="341" t="n"/>
      <c r="J1352" s="322" t="n"/>
      <c r="K1352" s="357" t="n"/>
      <c r="L1352" s="294" t="n"/>
      <c r="M1352" s="294" t="n"/>
      <c r="N1352" s="294" t="n"/>
      <c r="O1352" s="298" t="n"/>
      <c r="P1352" s="300" t="n"/>
      <c r="Q1352" s="300" t="n"/>
      <c r="R1352" s="268" t="n"/>
      <c r="S1352" s="317" t="n"/>
      <c r="T1352" s="314" t="n"/>
      <c r="U1352" s="317" t="n"/>
      <c r="V1352" s="268" t="n"/>
      <c r="W1352" s="341" t="n"/>
      <c r="X1352" s="291" t="n"/>
      <c r="Y1352" s="114" t="n"/>
    </row>
    <row r="1353">
      <c r="C1353" s="320" t="n"/>
      <c r="D1353" s="313" t="n"/>
      <c r="E1353" s="291" t="n"/>
      <c r="F1353" s="294" t="n"/>
      <c r="G1353" s="295" t="n"/>
      <c r="H1353" s="356" t="n"/>
      <c r="I1353" s="341" t="n"/>
      <c r="J1353" s="322" t="n"/>
      <c r="K1353" s="357" t="n"/>
      <c r="L1353" s="294" t="n"/>
      <c r="M1353" s="294" t="n"/>
      <c r="N1353" s="294" t="n"/>
      <c r="O1353" s="298" t="n"/>
      <c r="P1353" s="300" t="n"/>
      <c r="Q1353" s="300" t="n"/>
      <c r="R1353" s="268" t="n"/>
      <c r="S1353" s="317" t="n"/>
      <c r="T1353" s="314" t="n"/>
      <c r="U1353" s="317" t="n"/>
      <c r="V1353" s="268" t="n"/>
      <c r="W1353" s="341" t="n"/>
      <c r="X1353" s="291" t="n"/>
      <c r="Y1353" s="114" t="n"/>
    </row>
    <row r="1354">
      <c r="C1354" s="320" t="n"/>
      <c r="D1354" s="313" t="n"/>
      <c r="E1354" s="291" t="n"/>
      <c r="F1354" s="294" t="n"/>
      <c r="G1354" s="295" t="n"/>
      <c r="H1354" s="356" t="n"/>
      <c r="I1354" s="341" t="n"/>
      <c r="J1354" s="322" t="n"/>
      <c r="K1354" s="357" t="n"/>
      <c r="L1354" s="294" t="n"/>
      <c r="M1354" s="294" t="n"/>
      <c r="N1354" s="294" t="n"/>
      <c r="O1354" s="298" t="n"/>
      <c r="P1354" s="300" t="n"/>
      <c r="Q1354" s="300" t="n"/>
      <c r="R1354" s="268" t="n"/>
      <c r="S1354" s="317" t="n"/>
      <c r="T1354" s="314" t="n"/>
      <c r="U1354" s="317" t="n"/>
      <c r="V1354" s="268" t="n"/>
      <c r="W1354" s="341" t="n"/>
      <c r="X1354" s="291" t="n"/>
      <c r="Y1354" s="114" t="n"/>
    </row>
    <row r="1355">
      <c r="C1355" s="320" t="n"/>
      <c r="D1355" s="313" t="n"/>
      <c r="E1355" s="291" t="n"/>
      <c r="F1355" s="294" t="n"/>
      <c r="G1355" s="295" t="n"/>
      <c r="H1355" s="356" t="n"/>
      <c r="I1355" s="341" t="n"/>
      <c r="J1355" s="322" t="n"/>
      <c r="K1355" s="357" t="n"/>
      <c r="L1355" s="294" t="n"/>
      <c r="M1355" s="294" t="n"/>
      <c r="N1355" s="294" t="n"/>
      <c r="O1355" s="298" t="n"/>
      <c r="P1355" s="300" t="n"/>
      <c r="Q1355" s="300" t="n"/>
      <c r="R1355" s="268" t="n"/>
      <c r="S1355" s="317" t="n"/>
      <c r="T1355" s="314" t="n"/>
      <c r="U1355" s="317" t="n"/>
      <c r="V1355" s="268" t="n"/>
      <c r="W1355" s="341" t="n"/>
      <c r="X1355" s="291" t="n"/>
      <c r="Y1355" s="114" t="n"/>
    </row>
    <row r="1356">
      <c r="C1356" s="320" t="n"/>
      <c r="D1356" s="313" t="n"/>
      <c r="E1356" s="291" t="n"/>
      <c r="F1356" s="294" t="n"/>
      <c r="G1356" s="295" t="n"/>
      <c r="H1356" s="356" t="n"/>
      <c r="I1356" s="341" t="n"/>
      <c r="J1356" s="322" t="n"/>
      <c r="K1356" s="357" t="n"/>
      <c r="L1356" s="294" t="n"/>
      <c r="M1356" s="294" t="n"/>
      <c r="N1356" s="294" t="n"/>
      <c r="O1356" s="298" t="n"/>
      <c r="P1356" s="300" t="n"/>
      <c r="Q1356" s="300" t="n"/>
      <c r="R1356" s="268" t="n"/>
      <c r="S1356" s="317" t="n"/>
      <c r="T1356" s="314" t="n"/>
      <c r="U1356" s="317" t="n"/>
      <c r="V1356" s="268" t="n"/>
      <c r="W1356" s="341" t="n"/>
      <c r="X1356" s="291" t="n"/>
      <c r="Y1356" s="114" t="n"/>
    </row>
    <row r="1357">
      <c r="C1357" s="320" t="n"/>
      <c r="D1357" s="313" t="n"/>
      <c r="E1357" s="291" t="n"/>
      <c r="F1357" s="294" t="n"/>
      <c r="G1357" s="295" t="n"/>
      <c r="H1357" s="356" t="n"/>
      <c r="I1357" s="341" t="n"/>
      <c r="J1357" s="322" t="n"/>
      <c r="K1357" s="357" t="n"/>
      <c r="L1357" s="294" t="n"/>
      <c r="M1357" s="294" t="n"/>
      <c r="N1357" s="294" t="n"/>
      <c r="O1357" s="298" t="n"/>
      <c r="P1357" s="300" t="n"/>
      <c r="Q1357" s="300" t="n"/>
      <c r="R1357" s="268" t="n"/>
      <c r="S1357" s="317" t="n"/>
      <c r="T1357" s="314" t="n"/>
      <c r="U1357" s="317" t="n"/>
      <c r="V1357" s="268" t="n"/>
      <c r="W1357" s="341" t="n"/>
      <c r="X1357" s="291" t="n"/>
      <c r="Y1357" s="114" t="n"/>
    </row>
    <row r="1358">
      <c r="C1358" s="320" t="n"/>
      <c r="D1358" s="313" t="n"/>
      <c r="E1358" s="291" t="n"/>
      <c r="F1358" s="294" t="n"/>
      <c r="G1358" s="295" t="n"/>
      <c r="H1358" s="356" t="n"/>
      <c r="I1358" s="341" t="n"/>
      <c r="J1358" s="322" t="n"/>
      <c r="K1358" s="357" t="n"/>
      <c r="L1358" s="294" t="n"/>
      <c r="M1358" s="294" t="n"/>
      <c r="N1358" s="294" t="n"/>
      <c r="O1358" s="298" t="n"/>
      <c r="P1358" s="300" t="n"/>
      <c r="Q1358" s="300" t="n"/>
      <c r="R1358" s="268" t="n"/>
      <c r="S1358" s="317" t="n"/>
      <c r="T1358" s="314" t="n"/>
      <c r="U1358" s="317" t="n"/>
      <c r="V1358" s="268" t="n"/>
      <c r="W1358" s="341" t="n"/>
      <c r="X1358" s="291" t="n"/>
      <c r="Y1358" s="114" t="n"/>
    </row>
    <row r="1359">
      <c r="C1359" s="320" t="n"/>
      <c r="D1359" s="313" t="n"/>
      <c r="E1359" s="291" t="n"/>
      <c r="F1359" s="294" t="n"/>
      <c r="G1359" s="295" t="n"/>
      <c r="H1359" s="356" t="n"/>
      <c r="I1359" s="341" t="n"/>
      <c r="J1359" s="322" t="n"/>
      <c r="K1359" s="357" t="n"/>
      <c r="L1359" s="294" t="n"/>
      <c r="M1359" s="294" t="n"/>
      <c r="N1359" s="294" t="n"/>
      <c r="O1359" s="298" t="n"/>
      <c r="P1359" s="300" t="n"/>
      <c r="Q1359" s="300" t="n"/>
      <c r="R1359" s="268" t="n"/>
      <c r="S1359" s="317" t="n"/>
      <c r="T1359" s="314" t="n"/>
      <c r="U1359" s="317" t="n"/>
      <c r="V1359" s="268" t="n"/>
      <c r="W1359" s="341" t="n"/>
      <c r="X1359" s="291" t="n"/>
      <c r="Y1359" s="114" t="n"/>
    </row>
    <row r="1360">
      <c r="C1360" s="320" t="n"/>
      <c r="D1360" s="313" t="n"/>
      <c r="E1360" s="291" t="n"/>
      <c r="F1360" s="294" t="n"/>
      <c r="G1360" s="295" t="n"/>
      <c r="H1360" s="356" t="n"/>
      <c r="I1360" s="341" t="n"/>
      <c r="J1360" s="322" t="n"/>
      <c r="K1360" s="357" t="n"/>
      <c r="L1360" s="294" t="n"/>
      <c r="M1360" s="294" t="n"/>
      <c r="N1360" s="294" t="n"/>
      <c r="O1360" s="298" t="n"/>
      <c r="P1360" s="300" t="n"/>
      <c r="Q1360" s="300" t="n"/>
      <c r="R1360" s="268" t="n"/>
      <c r="S1360" s="317" t="n"/>
      <c r="T1360" s="314" t="n"/>
      <c r="U1360" s="317" t="n"/>
      <c r="V1360" s="268" t="n"/>
      <c r="W1360" s="341" t="n"/>
      <c r="X1360" s="291" t="n"/>
      <c r="Y1360" s="114" t="n"/>
    </row>
    <row r="1361">
      <c r="C1361" s="320" t="n"/>
      <c r="D1361" s="313" t="n"/>
      <c r="E1361" s="291" t="n"/>
      <c r="F1361" s="294" t="n"/>
      <c r="G1361" s="295" t="n"/>
      <c r="H1361" s="356" t="n"/>
      <c r="I1361" s="341" t="n"/>
      <c r="J1361" s="322" t="n"/>
      <c r="K1361" s="357" t="n"/>
      <c r="L1361" s="294" t="n"/>
      <c r="M1361" s="294" t="n"/>
      <c r="N1361" s="294" t="n"/>
      <c r="O1361" s="298" t="n"/>
      <c r="P1361" s="300" t="n"/>
      <c r="Q1361" s="300" t="n"/>
      <c r="R1361" s="268" t="n"/>
      <c r="S1361" s="317" t="n"/>
      <c r="T1361" s="314" t="n"/>
      <c r="U1361" s="317" t="n"/>
      <c r="V1361" s="268" t="n"/>
      <c r="W1361" s="341" t="n"/>
      <c r="X1361" s="291" t="n"/>
      <c r="Y1361" s="114" t="n"/>
    </row>
    <row r="1362">
      <c r="C1362" s="320" t="n"/>
      <c r="D1362" s="313" t="n"/>
      <c r="E1362" s="291" t="n"/>
      <c r="F1362" s="294" t="n"/>
      <c r="G1362" s="295" t="n"/>
      <c r="H1362" s="356" t="n"/>
      <c r="I1362" s="341" t="n"/>
      <c r="J1362" s="322" t="n"/>
      <c r="K1362" s="357" t="n"/>
      <c r="L1362" s="294" t="n"/>
      <c r="M1362" s="294" t="n"/>
      <c r="N1362" s="294" t="n"/>
      <c r="O1362" s="298" t="n"/>
      <c r="P1362" s="300" t="n"/>
      <c r="Q1362" s="300" t="n"/>
      <c r="R1362" s="268" t="n"/>
      <c r="S1362" s="317" t="n"/>
      <c r="T1362" s="314" t="n"/>
      <c r="U1362" s="317" t="n"/>
      <c r="V1362" s="268" t="n"/>
      <c r="W1362" s="341" t="n"/>
      <c r="X1362" s="291" t="n"/>
      <c r="Y1362" s="114" t="n"/>
    </row>
    <row r="1363">
      <c r="C1363" s="320" t="n"/>
      <c r="D1363" s="313" t="n"/>
      <c r="E1363" s="291" t="n"/>
      <c r="F1363" s="294" t="n"/>
      <c r="G1363" s="295" t="n"/>
      <c r="H1363" s="356" t="n"/>
      <c r="I1363" s="341" t="n"/>
      <c r="J1363" s="322" t="n"/>
      <c r="K1363" s="357" t="n"/>
      <c r="L1363" s="294" t="n"/>
      <c r="M1363" s="294" t="n"/>
      <c r="N1363" s="294" t="n"/>
      <c r="O1363" s="298" t="n"/>
      <c r="P1363" s="300" t="n"/>
      <c r="Q1363" s="300" t="n"/>
      <c r="R1363" s="268" t="n"/>
      <c r="S1363" s="317" t="n"/>
      <c r="T1363" s="314" t="n"/>
      <c r="U1363" s="317" t="n"/>
      <c r="V1363" s="268" t="n"/>
      <c r="W1363" s="341" t="n"/>
      <c r="X1363" s="291" t="n"/>
      <c r="Y1363" s="114" t="n"/>
    </row>
    <row r="1364">
      <c r="C1364" s="320" t="n"/>
      <c r="D1364" s="313" t="n"/>
      <c r="E1364" s="291" t="n"/>
      <c r="F1364" s="294" t="n"/>
      <c r="G1364" s="295" t="n"/>
      <c r="H1364" s="356" t="n"/>
      <c r="I1364" s="341" t="n"/>
      <c r="J1364" s="322" t="n"/>
      <c r="K1364" s="357" t="n"/>
      <c r="L1364" s="294" t="n"/>
      <c r="M1364" s="294" t="n"/>
      <c r="N1364" s="294" t="n"/>
      <c r="O1364" s="298" t="n"/>
      <c r="P1364" s="300" t="n"/>
      <c r="Q1364" s="300" t="n"/>
      <c r="R1364" s="268" t="n"/>
      <c r="S1364" s="317" t="n"/>
      <c r="T1364" s="314" t="n"/>
      <c r="U1364" s="317" t="n"/>
      <c r="V1364" s="268" t="n"/>
      <c r="W1364" s="341" t="n"/>
      <c r="X1364" s="291" t="n"/>
      <c r="Y1364" s="114" t="n"/>
    </row>
    <row r="1365">
      <c r="C1365" s="320" t="n"/>
      <c r="D1365" s="313" t="n"/>
      <c r="E1365" s="291" t="n"/>
      <c r="F1365" s="294" t="n"/>
      <c r="G1365" s="295" t="n"/>
      <c r="H1365" s="356" t="n"/>
      <c r="I1365" s="341" t="n"/>
      <c r="J1365" s="322" t="n"/>
      <c r="K1365" s="357" t="n"/>
      <c r="L1365" s="294" t="n"/>
      <c r="M1365" s="294" t="n"/>
      <c r="N1365" s="294" t="n"/>
      <c r="O1365" s="298" t="n"/>
      <c r="P1365" s="300" t="n"/>
      <c r="Q1365" s="300" t="n"/>
      <c r="R1365" s="268" t="n"/>
      <c r="S1365" s="317" t="n"/>
      <c r="T1365" s="314" t="n"/>
      <c r="U1365" s="317" t="n"/>
      <c r="V1365" s="268" t="n"/>
      <c r="W1365" s="341" t="n"/>
      <c r="X1365" s="291" t="n"/>
      <c r="Y1365" s="114" t="n"/>
    </row>
    <row r="1366">
      <c r="C1366" s="320" t="n"/>
      <c r="D1366" s="313" t="n"/>
      <c r="E1366" s="291" t="n"/>
      <c r="F1366" s="294" t="n"/>
      <c r="G1366" s="295" t="n"/>
      <c r="H1366" s="356" t="n"/>
      <c r="I1366" s="341" t="n"/>
      <c r="J1366" s="322" t="n"/>
      <c r="K1366" s="357" t="n"/>
      <c r="L1366" s="294" t="n"/>
      <c r="M1366" s="294" t="n"/>
      <c r="N1366" s="294" t="n"/>
      <c r="O1366" s="298" t="n"/>
      <c r="P1366" s="300" t="n"/>
      <c r="Q1366" s="300" t="n"/>
      <c r="R1366" s="268" t="n"/>
      <c r="S1366" s="317" t="n"/>
      <c r="T1366" s="314" t="n"/>
      <c r="U1366" s="317" t="n"/>
      <c r="V1366" s="268" t="n"/>
      <c r="W1366" s="341" t="n"/>
      <c r="X1366" s="291" t="n"/>
      <c r="Y1366" s="114" t="n"/>
    </row>
    <row r="1367">
      <c r="C1367" s="320" t="n"/>
      <c r="D1367" s="313" t="n"/>
      <c r="E1367" s="291" t="n"/>
      <c r="F1367" s="294" t="n"/>
      <c r="G1367" s="295" t="n"/>
      <c r="H1367" s="356" t="n"/>
      <c r="I1367" s="341" t="n"/>
      <c r="J1367" s="322" t="n"/>
      <c r="K1367" s="357" t="n"/>
      <c r="L1367" s="294" t="n"/>
      <c r="M1367" s="294" t="n"/>
      <c r="N1367" s="294" t="n"/>
      <c r="O1367" s="298" t="n"/>
      <c r="P1367" s="300" t="n"/>
      <c r="Q1367" s="300" t="n"/>
      <c r="R1367" s="268" t="n"/>
      <c r="S1367" s="317" t="n"/>
      <c r="T1367" s="314" t="n"/>
      <c r="U1367" s="317" t="n"/>
      <c r="V1367" s="268" t="n"/>
      <c r="W1367" s="341" t="n"/>
      <c r="X1367" s="291" t="n"/>
      <c r="Y1367" s="114" t="n"/>
    </row>
    <row r="1368">
      <c r="C1368" s="320" t="n"/>
      <c r="D1368" s="313" t="n"/>
      <c r="E1368" s="291" t="n"/>
      <c r="F1368" s="294" t="n"/>
      <c r="G1368" s="295" t="n"/>
      <c r="H1368" s="356" t="n"/>
      <c r="I1368" s="341" t="n"/>
      <c r="J1368" s="322" t="n"/>
      <c r="K1368" s="357" t="n"/>
      <c r="L1368" s="294" t="n"/>
      <c r="M1368" s="294" t="n"/>
      <c r="N1368" s="294" t="n"/>
      <c r="O1368" s="298" t="n"/>
      <c r="P1368" s="300" t="n"/>
      <c r="Q1368" s="300" t="n"/>
      <c r="R1368" s="268" t="n"/>
      <c r="S1368" s="317" t="n"/>
      <c r="T1368" s="314" t="n"/>
      <c r="U1368" s="317" t="n"/>
      <c r="V1368" s="268" t="n"/>
      <c r="W1368" s="341" t="n"/>
      <c r="X1368" s="291" t="n"/>
      <c r="Y1368" s="114" t="n"/>
    </row>
    <row r="1369">
      <c r="C1369" s="320" t="n"/>
      <c r="D1369" s="313" t="n"/>
      <c r="E1369" s="291" t="n"/>
      <c r="F1369" s="294" t="n"/>
      <c r="G1369" s="295" t="n"/>
      <c r="H1369" s="356" t="n"/>
      <c r="I1369" s="341" t="n"/>
      <c r="J1369" s="322" t="n"/>
      <c r="K1369" s="357" t="n"/>
      <c r="L1369" s="294" t="n"/>
      <c r="M1369" s="294" t="n"/>
      <c r="N1369" s="294" t="n"/>
      <c r="O1369" s="298" t="n"/>
      <c r="P1369" s="300" t="n"/>
      <c r="Q1369" s="300" t="n"/>
      <c r="R1369" s="268" t="n"/>
      <c r="S1369" s="317" t="n"/>
      <c r="T1369" s="314" t="n"/>
      <c r="U1369" s="317" t="n"/>
      <c r="V1369" s="268" t="n"/>
      <c r="W1369" s="341" t="n"/>
      <c r="X1369" s="291" t="n"/>
      <c r="Y1369" s="114" t="n"/>
    </row>
    <row r="1370">
      <c r="C1370" s="320" t="n"/>
      <c r="D1370" s="313" t="n"/>
      <c r="E1370" s="291" t="n"/>
      <c r="F1370" s="294" t="n"/>
      <c r="G1370" s="295" t="n"/>
      <c r="H1370" s="356" t="n"/>
      <c r="I1370" s="341" t="n"/>
      <c r="J1370" s="322" t="n"/>
      <c r="K1370" s="357" t="n"/>
      <c r="L1370" s="294" t="n"/>
      <c r="M1370" s="294" t="n"/>
      <c r="N1370" s="294" t="n"/>
      <c r="O1370" s="298" t="n"/>
      <c r="P1370" s="300" t="n"/>
      <c r="Q1370" s="300" t="n"/>
      <c r="R1370" s="268" t="n"/>
      <c r="S1370" s="317" t="n"/>
      <c r="T1370" s="314" t="n"/>
      <c r="U1370" s="317" t="n"/>
      <c r="V1370" s="268" t="n"/>
      <c r="W1370" s="341" t="n"/>
      <c r="X1370" s="291" t="n"/>
      <c r="Y1370" s="114" t="n"/>
    </row>
    <row r="1371">
      <c r="C1371" s="320" t="n"/>
      <c r="D1371" s="313" t="n"/>
      <c r="E1371" s="291" t="n"/>
      <c r="F1371" s="294" t="n"/>
      <c r="G1371" s="295" t="n"/>
      <c r="H1371" s="356" t="n"/>
      <c r="I1371" s="341" t="n"/>
      <c r="J1371" s="322" t="n"/>
      <c r="K1371" s="357" t="n"/>
      <c r="L1371" s="294" t="n"/>
      <c r="M1371" s="294" t="n"/>
      <c r="N1371" s="294" t="n"/>
      <c r="O1371" s="298" t="n"/>
      <c r="P1371" s="300" t="n"/>
      <c r="Q1371" s="300" t="n"/>
      <c r="R1371" s="268" t="n"/>
      <c r="S1371" s="317" t="n"/>
      <c r="T1371" s="314" t="n"/>
      <c r="U1371" s="317" t="n"/>
      <c r="V1371" s="268" t="n"/>
      <c r="W1371" s="341" t="n"/>
      <c r="X1371" s="291" t="n"/>
      <c r="Y1371" s="114" t="n"/>
    </row>
    <row r="1372">
      <c r="C1372" s="320" t="n"/>
      <c r="D1372" s="313" t="n"/>
      <c r="E1372" s="291" t="n"/>
      <c r="F1372" s="294" t="n"/>
      <c r="G1372" s="295" t="n"/>
      <c r="H1372" s="356" t="n"/>
      <c r="I1372" s="341" t="n"/>
      <c r="J1372" s="322" t="n"/>
      <c r="K1372" s="357" t="n"/>
      <c r="L1372" s="294" t="n"/>
      <c r="M1372" s="294" t="n"/>
      <c r="N1372" s="294" t="n"/>
      <c r="O1372" s="298" t="n"/>
      <c r="P1372" s="300" t="n"/>
      <c r="Q1372" s="300" t="n"/>
      <c r="R1372" s="268" t="n"/>
      <c r="S1372" s="317" t="n"/>
      <c r="T1372" s="314" t="n"/>
      <c r="U1372" s="317" t="n"/>
      <c r="V1372" s="268" t="n"/>
      <c r="W1372" s="341" t="n"/>
      <c r="X1372" s="291" t="n"/>
      <c r="Y1372" s="114" t="n"/>
    </row>
    <row r="1373">
      <c r="C1373" s="320" t="n"/>
      <c r="D1373" s="313" t="n"/>
      <c r="E1373" s="291" t="n"/>
      <c r="F1373" s="294" t="n"/>
      <c r="G1373" s="295" t="n"/>
      <c r="H1373" s="356" t="n"/>
      <c r="I1373" s="341" t="n"/>
      <c r="J1373" s="322" t="n"/>
      <c r="K1373" s="357" t="n"/>
      <c r="L1373" s="294" t="n"/>
      <c r="M1373" s="294" t="n"/>
      <c r="N1373" s="294" t="n"/>
      <c r="O1373" s="298" t="n"/>
      <c r="P1373" s="300" t="n"/>
      <c r="Q1373" s="300" t="n"/>
      <c r="R1373" s="268" t="n"/>
      <c r="S1373" s="317" t="n"/>
      <c r="T1373" s="314" t="n"/>
      <c r="U1373" s="317" t="n"/>
      <c r="V1373" s="268" t="n"/>
      <c r="W1373" s="341" t="n"/>
      <c r="X1373" s="291" t="n"/>
      <c r="Y1373" s="114" t="n"/>
    </row>
    <row r="1374">
      <c r="C1374" s="320" t="n"/>
      <c r="D1374" s="313" t="n"/>
      <c r="E1374" s="291" t="n"/>
      <c r="F1374" s="294" t="n"/>
      <c r="G1374" s="295" t="n"/>
      <c r="H1374" s="356" t="n"/>
      <c r="I1374" s="341" t="n"/>
      <c r="J1374" s="322" t="n"/>
      <c r="K1374" s="357" t="n"/>
      <c r="L1374" s="294" t="n"/>
      <c r="M1374" s="294" t="n"/>
      <c r="N1374" s="294" t="n"/>
      <c r="O1374" s="298" t="n"/>
      <c r="P1374" s="300" t="n"/>
      <c r="Q1374" s="300" t="n"/>
      <c r="R1374" s="268" t="n"/>
      <c r="S1374" s="317" t="n"/>
      <c r="T1374" s="314" t="n"/>
      <c r="U1374" s="317" t="n"/>
      <c r="V1374" s="268" t="n"/>
      <c r="W1374" s="341" t="n"/>
      <c r="X1374" s="291" t="n"/>
      <c r="Y1374" s="114" t="n"/>
    </row>
    <row r="1375">
      <c r="C1375" s="320" t="n"/>
      <c r="D1375" s="313" t="n"/>
      <c r="E1375" s="291" t="n"/>
      <c r="F1375" s="294" t="n"/>
      <c r="G1375" s="295" t="n"/>
      <c r="H1375" s="356" t="n"/>
      <c r="I1375" s="341" t="n"/>
      <c r="J1375" s="322" t="n"/>
      <c r="K1375" s="357" t="n"/>
      <c r="L1375" s="294" t="n"/>
      <c r="M1375" s="294" t="n"/>
      <c r="N1375" s="294" t="n"/>
      <c r="O1375" s="298" t="n"/>
      <c r="P1375" s="300" t="n"/>
      <c r="Q1375" s="300" t="n"/>
      <c r="R1375" s="268" t="n"/>
      <c r="S1375" s="317" t="n"/>
      <c r="T1375" s="314" t="n"/>
      <c r="U1375" s="317" t="n"/>
      <c r="V1375" s="268" t="n"/>
      <c r="W1375" s="341" t="n"/>
      <c r="X1375" s="291" t="n"/>
      <c r="Y1375" s="114" t="n"/>
    </row>
    <row r="1376">
      <c r="C1376" s="320" t="n"/>
      <c r="D1376" s="313" t="n"/>
      <c r="E1376" s="291" t="n"/>
      <c r="F1376" s="294" t="n"/>
      <c r="G1376" s="295" t="n"/>
      <c r="H1376" s="356" t="n"/>
      <c r="I1376" s="341" t="n"/>
      <c r="J1376" s="322" t="n"/>
      <c r="K1376" s="357" t="n"/>
      <c r="L1376" s="294" t="n"/>
      <c r="M1376" s="294" t="n"/>
      <c r="N1376" s="294" t="n"/>
      <c r="O1376" s="298" t="n"/>
      <c r="P1376" s="300" t="n"/>
      <c r="Q1376" s="300" t="n"/>
      <c r="R1376" s="268" t="n"/>
      <c r="S1376" s="317" t="n"/>
      <c r="T1376" s="314" t="n"/>
      <c r="U1376" s="317" t="n"/>
      <c r="V1376" s="268" t="n"/>
      <c r="W1376" s="341" t="n"/>
      <c r="X1376" s="291" t="n"/>
      <c r="Y1376" s="114" t="n"/>
    </row>
    <row r="1377">
      <c r="C1377" s="320" t="n"/>
      <c r="D1377" s="313" t="n"/>
      <c r="E1377" s="291" t="n"/>
      <c r="F1377" s="294" t="n"/>
      <c r="G1377" s="295" t="n"/>
      <c r="H1377" s="356" t="n"/>
      <c r="I1377" s="341" t="n"/>
      <c r="J1377" s="322" t="n"/>
      <c r="K1377" s="357" t="n"/>
      <c r="L1377" s="294" t="n"/>
      <c r="M1377" s="294" t="n"/>
      <c r="N1377" s="294" t="n"/>
      <c r="O1377" s="298" t="n"/>
      <c r="P1377" s="300" t="n"/>
      <c r="Q1377" s="300" t="n"/>
      <c r="R1377" s="268" t="n"/>
      <c r="S1377" s="317" t="n"/>
      <c r="T1377" s="314" t="n"/>
      <c r="U1377" s="317" t="n"/>
      <c r="V1377" s="268" t="n"/>
      <c r="W1377" s="341" t="n"/>
      <c r="X1377" s="291" t="n"/>
      <c r="Y1377" s="114" t="n"/>
    </row>
    <row r="1378">
      <c r="C1378" s="320" t="n"/>
      <c r="D1378" s="313" t="n"/>
      <c r="E1378" s="291" t="n"/>
      <c r="F1378" s="294" t="n"/>
      <c r="G1378" s="295" t="n"/>
      <c r="H1378" s="356" t="n"/>
      <c r="I1378" s="341" t="n"/>
      <c r="J1378" s="322" t="n"/>
      <c r="K1378" s="357" t="n"/>
      <c r="L1378" s="294" t="n"/>
      <c r="M1378" s="294" t="n"/>
      <c r="N1378" s="294" t="n"/>
      <c r="O1378" s="298" t="n"/>
      <c r="P1378" s="300" t="n"/>
      <c r="Q1378" s="300" t="n"/>
      <c r="R1378" s="268" t="n"/>
      <c r="S1378" s="317" t="n"/>
      <c r="T1378" s="314" t="n"/>
      <c r="U1378" s="317" t="n"/>
      <c r="V1378" s="268" t="n"/>
      <c r="W1378" s="341" t="n"/>
      <c r="X1378" s="291" t="n"/>
      <c r="Y1378" s="114" t="n"/>
    </row>
    <row r="1379">
      <c r="C1379" s="320" t="n"/>
      <c r="D1379" s="313" t="n"/>
      <c r="E1379" s="291" t="n"/>
      <c r="F1379" s="294" t="n"/>
      <c r="G1379" s="295" t="n"/>
      <c r="H1379" s="356" t="n"/>
      <c r="I1379" s="341" t="n"/>
      <c r="J1379" s="322" t="n"/>
      <c r="K1379" s="357" t="n"/>
      <c r="L1379" s="294" t="n"/>
      <c r="M1379" s="294" t="n"/>
      <c r="N1379" s="294" t="n"/>
      <c r="O1379" s="298" t="n"/>
      <c r="P1379" s="300" t="n"/>
      <c r="Q1379" s="300" t="n"/>
      <c r="R1379" s="268" t="n"/>
      <c r="S1379" s="317" t="n"/>
      <c r="T1379" s="314" t="n"/>
      <c r="U1379" s="317" t="n"/>
      <c r="V1379" s="268" t="n"/>
      <c r="W1379" s="341" t="n"/>
      <c r="X1379" s="291" t="n"/>
      <c r="Y1379" s="114" t="n"/>
    </row>
    <row r="1380">
      <c r="C1380" s="320" t="n"/>
      <c r="D1380" s="313" t="n"/>
      <c r="E1380" s="291" t="n"/>
      <c r="F1380" s="294" t="n"/>
      <c r="G1380" s="295" t="n"/>
      <c r="H1380" s="356" t="n"/>
      <c r="I1380" s="341" t="n"/>
      <c r="J1380" s="322" t="n"/>
      <c r="K1380" s="357" t="n"/>
      <c r="L1380" s="294" t="n"/>
      <c r="M1380" s="294" t="n"/>
      <c r="N1380" s="294" t="n"/>
      <c r="O1380" s="298" t="n"/>
      <c r="P1380" s="300" t="n"/>
      <c r="Q1380" s="300" t="n"/>
      <c r="R1380" s="268" t="n"/>
      <c r="S1380" s="317" t="n"/>
      <c r="T1380" s="314" t="n"/>
      <c r="U1380" s="317" t="n"/>
      <c r="V1380" s="268" t="n"/>
      <c r="W1380" s="341" t="n"/>
      <c r="X1380" s="291" t="n"/>
      <c r="Y1380" s="114" t="n"/>
    </row>
    <row r="1381">
      <c r="C1381" s="320" t="n"/>
      <c r="D1381" s="313" t="n"/>
      <c r="E1381" s="291" t="n"/>
      <c r="F1381" s="294" t="n"/>
      <c r="G1381" s="295" t="n"/>
      <c r="H1381" s="356" t="n"/>
      <c r="I1381" s="341" t="n"/>
      <c r="J1381" s="322" t="n"/>
      <c r="K1381" s="357" t="n"/>
      <c r="L1381" s="294" t="n"/>
      <c r="M1381" s="294" t="n"/>
      <c r="N1381" s="294" t="n"/>
      <c r="O1381" s="298" t="n"/>
      <c r="P1381" s="300" t="n"/>
      <c r="Q1381" s="300" t="n"/>
      <c r="R1381" s="268" t="n"/>
      <c r="S1381" s="317" t="n"/>
      <c r="T1381" s="314" t="n"/>
      <c r="U1381" s="317" t="n"/>
      <c r="V1381" s="268" t="n"/>
      <c r="W1381" s="341" t="n"/>
      <c r="X1381" s="291" t="n"/>
      <c r="Y1381" s="114" t="n"/>
    </row>
    <row r="1382">
      <c r="C1382" s="320" t="n"/>
      <c r="D1382" s="313" t="n"/>
      <c r="E1382" s="291" t="n"/>
      <c r="F1382" s="294" t="n"/>
      <c r="G1382" s="295" t="n"/>
      <c r="H1382" s="356" t="n"/>
      <c r="I1382" s="341" t="n"/>
      <c r="J1382" s="322" t="n"/>
      <c r="K1382" s="357" t="n"/>
      <c r="L1382" s="294" t="n"/>
      <c r="M1382" s="294" t="n"/>
      <c r="N1382" s="294" t="n"/>
      <c r="O1382" s="298" t="n"/>
      <c r="P1382" s="300" t="n"/>
      <c r="Q1382" s="300" t="n"/>
      <c r="R1382" s="268" t="n"/>
      <c r="S1382" s="317" t="n"/>
      <c r="T1382" s="314" t="n"/>
      <c r="U1382" s="317" t="n"/>
      <c r="V1382" s="268" t="n"/>
      <c r="W1382" s="341" t="n"/>
      <c r="X1382" s="291" t="n"/>
      <c r="Y1382" s="114" t="n"/>
    </row>
    <row r="1383">
      <c r="C1383" s="320" t="n"/>
      <c r="D1383" s="313" t="n"/>
      <c r="E1383" s="291" t="n"/>
      <c r="F1383" s="294" t="n"/>
      <c r="G1383" s="295" t="n"/>
      <c r="H1383" s="356" t="n"/>
      <c r="I1383" s="341" t="n"/>
      <c r="J1383" s="322" t="n"/>
      <c r="K1383" s="357" t="n"/>
      <c r="L1383" s="294" t="n"/>
      <c r="M1383" s="294" t="n"/>
      <c r="N1383" s="294" t="n"/>
      <c r="O1383" s="298" t="n"/>
      <c r="P1383" s="300" t="n"/>
      <c r="Q1383" s="300" t="n"/>
      <c r="R1383" s="268" t="n"/>
      <c r="S1383" s="317" t="n"/>
      <c r="T1383" s="314" t="n"/>
      <c r="U1383" s="317" t="n"/>
      <c r="V1383" s="268" t="n"/>
      <c r="W1383" s="341" t="n"/>
      <c r="X1383" s="291" t="n"/>
      <c r="Y1383" s="114" t="n"/>
    </row>
    <row r="1384">
      <c r="C1384" s="320" t="n"/>
      <c r="D1384" s="313" t="n"/>
      <c r="E1384" s="291" t="n"/>
      <c r="F1384" s="294" t="n"/>
      <c r="G1384" s="295" t="n"/>
      <c r="H1384" s="356" t="n"/>
      <c r="I1384" s="341" t="n"/>
      <c r="J1384" s="322" t="n"/>
      <c r="K1384" s="357" t="n"/>
      <c r="L1384" s="294" t="n"/>
      <c r="M1384" s="294" t="n"/>
      <c r="N1384" s="294" t="n"/>
      <c r="O1384" s="298" t="n"/>
      <c r="P1384" s="300" t="n"/>
      <c r="Q1384" s="300" t="n"/>
      <c r="R1384" s="268" t="n"/>
      <c r="S1384" s="317" t="n"/>
      <c r="T1384" s="314" t="n"/>
      <c r="U1384" s="317" t="n"/>
      <c r="V1384" s="268" t="n"/>
      <c r="W1384" s="341" t="n"/>
      <c r="X1384" s="291" t="n"/>
      <c r="Y1384" s="114" t="n"/>
    </row>
    <row r="1385">
      <c r="C1385" s="320" t="n"/>
      <c r="D1385" s="313" t="n"/>
      <c r="E1385" s="291" t="n"/>
      <c r="F1385" s="294" t="n"/>
      <c r="G1385" s="295" t="n"/>
      <c r="H1385" s="356" t="n"/>
      <c r="I1385" s="341" t="n"/>
      <c r="J1385" s="322" t="n"/>
      <c r="K1385" s="357" t="n"/>
      <c r="L1385" s="294" t="n"/>
      <c r="M1385" s="294" t="n"/>
      <c r="N1385" s="294" t="n"/>
      <c r="O1385" s="298" t="n"/>
      <c r="P1385" s="300" t="n"/>
      <c r="Q1385" s="300" t="n"/>
      <c r="R1385" s="268" t="n"/>
      <c r="S1385" s="317" t="n"/>
      <c r="T1385" s="314" t="n"/>
      <c r="U1385" s="317" t="n"/>
      <c r="V1385" s="268" t="n"/>
      <c r="W1385" s="341" t="n"/>
      <c r="X1385" s="291" t="n"/>
      <c r="Y1385" s="114" t="n"/>
    </row>
    <row r="1386">
      <c r="C1386" s="320" t="n"/>
      <c r="D1386" s="313" t="n"/>
      <c r="E1386" s="291" t="n"/>
      <c r="F1386" s="294" t="n"/>
      <c r="G1386" s="295" t="n"/>
      <c r="H1386" s="356" t="n"/>
      <c r="I1386" s="341" t="n"/>
      <c r="J1386" s="322" t="n"/>
      <c r="K1386" s="357" t="n"/>
      <c r="L1386" s="294" t="n"/>
      <c r="M1386" s="294" t="n"/>
      <c r="N1386" s="294" t="n"/>
      <c r="O1386" s="298" t="n"/>
      <c r="P1386" s="300" t="n"/>
      <c r="Q1386" s="300" t="n"/>
      <c r="R1386" s="268" t="n"/>
      <c r="S1386" s="317" t="n"/>
      <c r="T1386" s="314" t="n"/>
      <c r="U1386" s="317" t="n"/>
      <c r="V1386" s="268" t="n"/>
      <c r="W1386" s="341" t="n"/>
      <c r="X1386" s="291" t="n"/>
      <c r="Y1386" s="114" t="n"/>
    </row>
    <row r="1387">
      <c r="C1387" s="320" t="n"/>
      <c r="D1387" s="313" t="n"/>
      <c r="E1387" s="291" t="n"/>
      <c r="F1387" s="294" t="n"/>
      <c r="G1387" s="295" t="n"/>
      <c r="H1387" s="356" t="n"/>
      <c r="I1387" s="341" t="n"/>
      <c r="J1387" s="322" t="n"/>
      <c r="K1387" s="357" t="n"/>
      <c r="L1387" s="294" t="n"/>
      <c r="M1387" s="294" t="n"/>
      <c r="N1387" s="294" t="n"/>
      <c r="O1387" s="298" t="n"/>
      <c r="P1387" s="300" t="n"/>
      <c r="Q1387" s="300" t="n"/>
      <c r="R1387" s="268" t="n"/>
      <c r="S1387" s="317" t="n"/>
      <c r="T1387" s="314" t="n"/>
      <c r="U1387" s="317" t="n"/>
      <c r="V1387" s="268" t="n"/>
      <c r="W1387" s="341" t="n"/>
      <c r="X1387" s="291" t="n"/>
      <c r="Y1387" s="114" t="n"/>
    </row>
    <row r="1388">
      <c r="C1388" s="320" t="n"/>
      <c r="D1388" s="313" t="n"/>
      <c r="E1388" s="291" t="n"/>
      <c r="F1388" s="294" t="n"/>
      <c r="G1388" s="295" t="n"/>
      <c r="H1388" s="356" t="n"/>
      <c r="I1388" s="341" t="n"/>
      <c r="J1388" s="322" t="n"/>
      <c r="K1388" s="357" t="n"/>
      <c r="L1388" s="294" t="n"/>
      <c r="M1388" s="294" t="n"/>
      <c r="N1388" s="294" t="n"/>
      <c r="O1388" s="298" t="n"/>
      <c r="P1388" s="300" t="n"/>
      <c r="Q1388" s="300" t="n"/>
      <c r="R1388" s="268" t="n"/>
      <c r="S1388" s="317" t="n"/>
      <c r="T1388" s="314" t="n"/>
      <c r="U1388" s="317" t="n"/>
      <c r="V1388" s="268" t="n"/>
      <c r="W1388" s="341" t="n"/>
      <c r="X1388" s="291" t="n"/>
      <c r="Y1388" s="114" t="n"/>
    </row>
    <row r="1389">
      <c r="C1389" s="320" t="n"/>
      <c r="D1389" s="313" t="n"/>
      <c r="E1389" s="291" t="n"/>
      <c r="F1389" s="294" t="n"/>
      <c r="G1389" s="295" t="n"/>
      <c r="H1389" s="356" t="n"/>
      <c r="I1389" s="341" t="n"/>
      <c r="J1389" s="322" t="n"/>
      <c r="K1389" s="357" t="n"/>
      <c r="L1389" s="294" t="n"/>
      <c r="M1389" s="294" t="n"/>
      <c r="N1389" s="294" t="n"/>
      <c r="O1389" s="298" t="n"/>
      <c r="P1389" s="300" t="n"/>
      <c r="Q1389" s="300" t="n"/>
      <c r="R1389" s="268" t="n"/>
      <c r="S1389" s="317" t="n"/>
      <c r="T1389" s="314" t="n"/>
      <c r="U1389" s="317" t="n"/>
      <c r="V1389" s="268" t="n"/>
      <c r="W1389" s="341" t="n"/>
      <c r="X1389" s="291" t="n"/>
      <c r="Y1389" s="114" t="n"/>
    </row>
    <row r="1390">
      <c r="C1390" s="320" t="n"/>
      <c r="D1390" s="313" t="n"/>
      <c r="E1390" s="291" t="n"/>
      <c r="F1390" s="294" t="n"/>
      <c r="G1390" s="295" t="n"/>
      <c r="H1390" s="356" t="n"/>
      <c r="I1390" s="341" t="n"/>
      <c r="J1390" s="322" t="n"/>
      <c r="K1390" s="357" t="n"/>
      <c r="L1390" s="294" t="n"/>
      <c r="M1390" s="294" t="n"/>
      <c r="N1390" s="294" t="n"/>
      <c r="O1390" s="298" t="n"/>
      <c r="P1390" s="300" t="n"/>
      <c r="Q1390" s="300" t="n"/>
      <c r="R1390" s="268" t="n"/>
      <c r="S1390" s="317" t="n"/>
      <c r="T1390" s="314" t="n"/>
      <c r="U1390" s="317" t="n"/>
      <c r="V1390" s="268" t="n"/>
      <c r="W1390" s="341" t="n"/>
      <c r="X1390" s="291" t="n"/>
      <c r="Y1390" s="114" t="n"/>
    </row>
    <row r="1391">
      <c r="C1391" s="320" t="n"/>
      <c r="D1391" s="313" t="n"/>
      <c r="E1391" s="291" t="n"/>
      <c r="F1391" s="294" t="n"/>
      <c r="G1391" s="295" t="n"/>
      <c r="H1391" s="356" t="n"/>
      <c r="I1391" s="341" t="n"/>
      <c r="J1391" s="322" t="n"/>
      <c r="K1391" s="357" t="n"/>
      <c r="L1391" s="294" t="n"/>
      <c r="M1391" s="294" t="n"/>
      <c r="N1391" s="294" t="n"/>
      <c r="O1391" s="298" t="n"/>
      <c r="P1391" s="300" t="n"/>
      <c r="Q1391" s="300" t="n"/>
      <c r="R1391" s="268" t="n"/>
      <c r="S1391" s="317" t="n"/>
      <c r="T1391" s="314" t="n"/>
      <c r="U1391" s="317" t="n"/>
      <c r="V1391" s="268" t="n"/>
      <c r="W1391" s="341" t="n"/>
      <c r="X1391" s="291" t="n"/>
      <c r="Y1391" s="114" t="n"/>
    </row>
    <row r="1392">
      <c r="C1392" s="320" t="n"/>
      <c r="D1392" s="313" t="n"/>
      <c r="E1392" s="291" t="n"/>
      <c r="F1392" s="294" t="n"/>
      <c r="G1392" s="295" t="n"/>
      <c r="H1392" s="356" t="n"/>
      <c r="I1392" s="341" t="n"/>
      <c r="J1392" s="322" t="n"/>
      <c r="K1392" s="357" t="n"/>
      <c r="L1392" s="294" t="n"/>
      <c r="M1392" s="294" t="n"/>
      <c r="N1392" s="294" t="n"/>
      <c r="O1392" s="298" t="n"/>
      <c r="P1392" s="300" t="n"/>
      <c r="Q1392" s="300" t="n"/>
      <c r="R1392" s="268" t="n"/>
      <c r="S1392" s="317" t="n"/>
      <c r="T1392" s="314" t="n"/>
      <c r="U1392" s="317" t="n"/>
      <c r="V1392" s="268" t="n"/>
      <c r="W1392" s="341" t="n"/>
      <c r="X1392" s="291" t="n"/>
      <c r="Y1392" s="114" t="n"/>
    </row>
    <row r="1393">
      <c r="C1393" s="320" t="n"/>
      <c r="D1393" s="313" t="n"/>
      <c r="E1393" s="291" t="n"/>
      <c r="F1393" s="294" t="n"/>
      <c r="G1393" s="295" t="n"/>
      <c r="H1393" s="356" t="n"/>
      <c r="I1393" s="341" t="n"/>
      <c r="J1393" s="322" t="n"/>
      <c r="K1393" s="357" t="n"/>
      <c r="L1393" s="294" t="n"/>
      <c r="M1393" s="294" t="n"/>
      <c r="N1393" s="294" t="n"/>
      <c r="O1393" s="298" t="n"/>
      <c r="P1393" s="300" t="n"/>
      <c r="Q1393" s="300" t="n"/>
      <c r="R1393" s="268" t="n"/>
      <c r="S1393" s="317" t="n"/>
      <c r="T1393" s="314" t="n"/>
      <c r="U1393" s="317" t="n"/>
      <c r="V1393" s="268" t="n"/>
      <c r="W1393" s="341" t="n"/>
      <c r="X1393" s="291" t="n"/>
      <c r="Y1393" s="114" t="n"/>
    </row>
    <row r="1394">
      <c r="C1394" s="320" t="n"/>
      <c r="D1394" s="313" t="n"/>
      <c r="E1394" s="291" t="n"/>
      <c r="F1394" s="294" t="n"/>
      <c r="G1394" s="295" t="n"/>
      <c r="H1394" s="356" t="n"/>
      <c r="I1394" s="341" t="n"/>
      <c r="J1394" s="322" t="n"/>
      <c r="K1394" s="357" t="n"/>
      <c r="L1394" s="294" t="n"/>
      <c r="M1394" s="294" t="n"/>
      <c r="N1394" s="294" t="n"/>
      <c r="O1394" s="298" t="n"/>
      <c r="P1394" s="300" t="n"/>
      <c r="Q1394" s="300" t="n"/>
      <c r="R1394" s="268" t="n"/>
      <c r="S1394" s="317" t="n"/>
      <c r="T1394" s="314" t="n"/>
      <c r="U1394" s="317" t="n"/>
      <c r="V1394" s="268" t="n"/>
      <c r="W1394" s="341" t="n"/>
      <c r="X1394" s="291" t="n"/>
      <c r="Y1394" s="114" t="n"/>
    </row>
    <row r="1395">
      <c r="C1395" s="320" t="n"/>
      <c r="D1395" s="313" t="n"/>
      <c r="E1395" s="291" t="n"/>
      <c r="F1395" s="294" t="n"/>
      <c r="G1395" s="295" t="n"/>
      <c r="H1395" s="356" t="n"/>
      <c r="I1395" s="341" t="n"/>
      <c r="J1395" s="322" t="n"/>
      <c r="K1395" s="357" t="n"/>
      <c r="L1395" s="294" t="n"/>
      <c r="M1395" s="294" t="n"/>
      <c r="N1395" s="294" t="n"/>
      <c r="O1395" s="298" t="n"/>
      <c r="P1395" s="300" t="n"/>
      <c r="Q1395" s="300" t="n"/>
      <c r="R1395" s="268" t="n"/>
      <c r="S1395" s="317" t="n"/>
      <c r="T1395" s="314" t="n"/>
      <c r="U1395" s="317" t="n"/>
      <c r="V1395" s="268" t="n"/>
      <c r="W1395" s="341" t="n"/>
      <c r="X1395" s="291" t="n"/>
      <c r="Y1395" s="114" t="n"/>
    </row>
    <row r="1396">
      <c r="C1396" s="320" t="n"/>
      <c r="D1396" s="313" t="n"/>
      <c r="E1396" s="291" t="n"/>
      <c r="F1396" s="294" t="n"/>
      <c r="G1396" s="295" t="n"/>
      <c r="H1396" s="356" t="n"/>
      <c r="I1396" s="341" t="n"/>
      <c r="J1396" s="322" t="n"/>
      <c r="K1396" s="357" t="n"/>
      <c r="L1396" s="294" t="n"/>
      <c r="M1396" s="294" t="n"/>
      <c r="N1396" s="294" t="n"/>
      <c r="O1396" s="298" t="n"/>
      <c r="P1396" s="300" t="n"/>
      <c r="Q1396" s="300" t="n"/>
      <c r="R1396" s="268" t="n"/>
      <c r="S1396" s="317" t="n"/>
      <c r="T1396" s="314" t="n"/>
      <c r="U1396" s="317" t="n"/>
      <c r="V1396" s="268" t="n"/>
      <c r="W1396" s="341" t="n"/>
      <c r="X1396" s="291" t="n"/>
      <c r="Y1396" s="114" t="n"/>
    </row>
    <row r="1397">
      <c r="C1397" s="320" t="n"/>
      <c r="D1397" s="313" t="n"/>
      <c r="E1397" s="291" t="n"/>
      <c r="F1397" s="294" t="n"/>
      <c r="G1397" s="295" t="n"/>
      <c r="H1397" s="356" t="n"/>
      <c r="I1397" s="341" t="n"/>
      <c r="J1397" s="322" t="n"/>
      <c r="K1397" s="357" t="n"/>
      <c r="L1397" s="294" t="n"/>
      <c r="M1397" s="294" t="n"/>
      <c r="N1397" s="294" t="n"/>
      <c r="O1397" s="298" t="n"/>
      <c r="P1397" s="300" t="n"/>
      <c r="Q1397" s="300" t="n"/>
      <c r="R1397" s="268" t="n"/>
      <c r="S1397" s="317" t="n"/>
      <c r="T1397" s="314" t="n"/>
      <c r="U1397" s="317" t="n"/>
      <c r="V1397" s="268" t="n"/>
      <c r="W1397" s="341" t="n"/>
      <c r="X1397" s="291" t="n"/>
      <c r="Y1397" s="114" t="n"/>
    </row>
    <row r="1398">
      <c r="C1398" s="320" t="n"/>
      <c r="D1398" s="313" t="n"/>
      <c r="E1398" s="291" t="n"/>
      <c r="F1398" s="294" t="n"/>
      <c r="G1398" s="295" t="n"/>
      <c r="H1398" s="356" t="n"/>
      <c r="I1398" s="341" t="n"/>
      <c r="J1398" s="322" t="n"/>
      <c r="K1398" s="357" t="n"/>
      <c r="L1398" s="294" t="n"/>
      <c r="M1398" s="294" t="n"/>
      <c r="N1398" s="294" t="n"/>
      <c r="O1398" s="298" t="n"/>
      <c r="P1398" s="300" t="n"/>
      <c r="Q1398" s="300" t="n"/>
      <c r="R1398" s="268" t="n"/>
      <c r="S1398" s="317" t="n"/>
      <c r="T1398" s="314" t="n"/>
      <c r="U1398" s="317" t="n"/>
      <c r="V1398" s="268" t="n"/>
      <c r="W1398" s="341" t="n"/>
      <c r="X1398" s="291" t="n"/>
      <c r="Y1398" s="114" t="n"/>
    </row>
    <row r="1399">
      <c r="C1399" s="320" t="n"/>
      <c r="D1399" s="313" t="n"/>
      <c r="E1399" s="291" t="n"/>
      <c r="F1399" s="294" t="n"/>
      <c r="G1399" s="295" t="n"/>
      <c r="H1399" s="356" t="n"/>
      <c r="I1399" s="341" t="n"/>
      <c r="J1399" s="322" t="n"/>
      <c r="K1399" s="357" t="n"/>
      <c r="L1399" s="294" t="n"/>
      <c r="M1399" s="294" t="n"/>
      <c r="N1399" s="294" t="n"/>
      <c r="O1399" s="298" t="n"/>
      <c r="P1399" s="300" t="n"/>
      <c r="Q1399" s="300" t="n"/>
      <c r="R1399" s="268" t="n"/>
      <c r="S1399" s="317" t="n"/>
      <c r="T1399" s="314" t="n"/>
      <c r="U1399" s="317" t="n"/>
      <c r="V1399" s="268" t="n"/>
      <c r="W1399" s="341" t="n"/>
      <c r="X1399" s="291" t="n"/>
      <c r="Y1399" s="114" t="n"/>
    </row>
    <row r="1400">
      <c r="C1400" s="320" t="n"/>
      <c r="D1400" s="313" t="n"/>
      <c r="E1400" s="291" t="n"/>
      <c r="F1400" s="294" t="n"/>
      <c r="G1400" s="295" t="n"/>
      <c r="H1400" s="356" t="n"/>
      <c r="I1400" s="341" t="n"/>
      <c r="J1400" s="322" t="n"/>
      <c r="K1400" s="357" t="n"/>
      <c r="L1400" s="294" t="n"/>
      <c r="M1400" s="294" t="n"/>
      <c r="N1400" s="294" t="n"/>
      <c r="O1400" s="298" t="n"/>
      <c r="P1400" s="300" t="n"/>
      <c r="Q1400" s="300" t="n"/>
      <c r="R1400" s="268" t="n"/>
      <c r="S1400" s="317" t="n"/>
      <c r="T1400" s="314" t="n"/>
      <c r="U1400" s="317" t="n"/>
      <c r="V1400" s="268" t="n"/>
      <c r="W1400" s="341" t="n"/>
      <c r="X1400" s="291" t="n"/>
      <c r="Y1400" s="114" t="n"/>
    </row>
    <row r="1401">
      <c r="C1401" s="320" t="n"/>
      <c r="D1401" s="313" t="n"/>
      <c r="E1401" s="291" t="n"/>
      <c r="F1401" s="294" t="n"/>
      <c r="G1401" s="295" t="n"/>
      <c r="H1401" s="356" t="n"/>
      <c r="I1401" s="341" t="n"/>
      <c r="J1401" s="322" t="n"/>
      <c r="K1401" s="357" t="n"/>
      <c r="L1401" s="294" t="n"/>
      <c r="M1401" s="294" t="n"/>
      <c r="N1401" s="294" t="n"/>
      <c r="O1401" s="298" t="n"/>
      <c r="P1401" s="300" t="n"/>
      <c r="Q1401" s="300" t="n"/>
      <c r="R1401" s="268" t="n"/>
      <c r="S1401" s="317" t="n"/>
      <c r="T1401" s="314" t="n"/>
      <c r="U1401" s="317" t="n"/>
      <c r="V1401" s="268" t="n"/>
      <c r="W1401" s="341" t="n"/>
      <c r="X1401" s="291" t="n"/>
      <c r="Y1401" s="114" t="n"/>
    </row>
    <row r="1402">
      <c r="C1402" s="320" t="n"/>
      <c r="D1402" s="313" t="n"/>
      <c r="E1402" s="291" t="n"/>
      <c r="F1402" s="294" t="n"/>
      <c r="G1402" s="295" t="n"/>
      <c r="H1402" s="356" t="n"/>
      <c r="I1402" s="341" t="n"/>
      <c r="J1402" s="322" t="n"/>
      <c r="K1402" s="357" t="n"/>
      <c r="L1402" s="294" t="n"/>
      <c r="M1402" s="294" t="n"/>
      <c r="N1402" s="294" t="n"/>
      <c r="O1402" s="298" t="n"/>
      <c r="P1402" s="300" t="n"/>
      <c r="Q1402" s="300" t="n"/>
      <c r="R1402" s="268" t="n"/>
      <c r="S1402" s="317" t="n"/>
      <c r="T1402" s="314" t="n"/>
      <c r="U1402" s="317" t="n"/>
      <c r="V1402" s="268" t="n"/>
      <c r="W1402" s="341" t="n"/>
      <c r="X1402" s="291" t="n"/>
      <c r="Y1402" s="114" t="n"/>
    </row>
    <row r="1403">
      <c r="C1403" s="320" t="n"/>
      <c r="D1403" s="313" t="n"/>
      <c r="E1403" s="291" t="n"/>
      <c r="F1403" s="294" t="n"/>
      <c r="G1403" s="295" t="n"/>
      <c r="H1403" s="356" t="n"/>
      <c r="I1403" s="341" t="n"/>
      <c r="J1403" s="322" t="n"/>
      <c r="K1403" s="357" t="n"/>
      <c r="L1403" s="294" t="n"/>
      <c r="M1403" s="294" t="n"/>
      <c r="N1403" s="294" t="n"/>
      <c r="O1403" s="298" t="n"/>
      <c r="P1403" s="300" t="n"/>
      <c r="Q1403" s="300" t="n"/>
      <c r="R1403" s="268" t="n"/>
      <c r="S1403" s="317" t="n"/>
      <c r="T1403" s="314" t="n"/>
      <c r="U1403" s="317" t="n"/>
      <c r="V1403" s="268" t="n"/>
      <c r="W1403" s="341" t="n"/>
      <c r="X1403" s="291" t="n"/>
      <c r="Y1403" s="114" t="n"/>
    </row>
    <row r="1404">
      <c r="C1404" s="320" t="n"/>
      <c r="D1404" s="313" t="n"/>
      <c r="E1404" s="291" t="n"/>
      <c r="F1404" s="294" t="n"/>
      <c r="G1404" s="295" t="n"/>
      <c r="H1404" s="356" t="n"/>
      <c r="I1404" s="341" t="n"/>
      <c r="J1404" s="322" t="n"/>
      <c r="K1404" s="357" t="n"/>
      <c r="L1404" s="294" t="n"/>
      <c r="M1404" s="294" t="n"/>
      <c r="N1404" s="294" t="n"/>
      <c r="O1404" s="298" t="n"/>
      <c r="P1404" s="300" t="n"/>
      <c r="Q1404" s="300" t="n"/>
      <c r="R1404" s="268" t="n"/>
      <c r="S1404" s="317" t="n"/>
      <c r="T1404" s="314" t="n"/>
      <c r="U1404" s="317" t="n"/>
      <c r="V1404" s="268" t="n"/>
      <c r="W1404" s="341" t="n"/>
      <c r="X1404" s="291" t="n"/>
      <c r="Y1404" s="114" t="n"/>
    </row>
    <row r="1405">
      <c r="C1405" s="320" t="n"/>
      <c r="D1405" s="313" t="n"/>
      <c r="E1405" s="291" t="n"/>
      <c r="F1405" s="294" t="n"/>
      <c r="G1405" s="295" t="n"/>
      <c r="H1405" s="356" t="n"/>
      <c r="I1405" s="341" t="n"/>
      <c r="J1405" s="322" t="n"/>
      <c r="K1405" s="357" t="n"/>
      <c r="L1405" s="294" t="n"/>
      <c r="M1405" s="294" t="n"/>
      <c r="N1405" s="294" t="n"/>
      <c r="O1405" s="298" t="n"/>
      <c r="P1405" s="300" t="n"/>
      <c r="Q1405" s="300" t="n"/>
      <c r="R1405" s="268" t="n"/>
      <c r="S1405" s="317" t="n"/>
      <c r="T1405" s="314" t="n"/>
      <c r="U1405" s="317" t="n"/>
      <c r="V1405" s="268" t="n"/>
      <c r="W1405" s="341" t="n"/>
      <c r="X1405" s="291" t="n"/>
      <c r="Y1405" s="114" t="n"/>
    </row>
    <row r="1406">
      <c r="C1406" s="320" t="n"/>
      <c r="D1406" s="313" t="n"/>
      <c r="E1406" s="291" t="n"/>
      <c r="F1406" s="294" t="n"/>
      <c r="G1406" s="295" t="n"/>
      <c r="H1406" s="356" t="n"/>
      <c r="I1406" s="341" t="n"/>
      <c r="J1406" s="322" t="n"/>
      <c r="K1406" s="357" t="n"/>
      <c r="L1406" s="294" t="n"/>
      <c r="M1406" s="294" t="n"/>
      <c r="N1406" s="294" t="n"/>
      <c r="O1406" s="298" t="n"/>
      <c r="P1406" s="300" t="n"/>
      <c r="Q1406" s="300" t="n"/>
      <c r="R1406" s="268" t="n"/>
      <c r="S1406" s="317" t="n"/>
      <c r="T1406" s="314" t="n"/>
      <c r="U1406" s="317" t="n"/>
      <c r="V1406" s="268" t="n"/>
      <c r="W1406" s="341" t="n"/>
      <c r="X1406" s="291" t="n"/>
      <c r="Y1406" s="114" t="n"/>
    </row>
    <row r="1407">
      <c r="C1407" s="320" t="n"/>
      <c r="D1407" s="313" t="n"/>
      <c r="E1407" s="291" t="n"/>
      <c r="F1407" s="294" t="n"/>
      <c r="G1407" s="295" t="n"/>
      <c r="H1407" s="356" t="n"/>
      <c r="I1407" s="341" t="n"/>
      <c r="J1407" s="322" t="n"/>
      <c r="K1407" s="357" t="n"/>
      <c r="L1407" s="294" t="n"/>
      <c r="M1407" s="294" t="n"/>
      <c r="N1407" s="294" t="n"/>
      <c r="O1407" s="298" t="n"/>
      <c r="P1407" s="300" t="n"/>
      <c r="Q1407" s="300" t="n"/>
      <c r="R1407" s="268" t="n"/>
      <c r="S1407" s="317" t="n"/>
      <c r="T1407" s="314" t="n"/>
      <c r="U1407" s="317" t="n"/>
      <c r="V1407" s="268" t="n"/>
      <c r="W1407" s="341" t="n"/>
      <c r="X1407" s="291" t="n"/>
      <c r="Y1407" s="114" t="n"/>
    </row>
    <row r="1408">
      <c r="C1408" s="320" t="n"/>
      <c r="D1408" s="313" t="n"/>
      <c r="E1408" s="291" t="n"/>
      <c r="F1408" s="294" t="n"/>
      <c r="G1408" s="295" t="n"/>
      <c r="H1408" s="356" t="n"/>
      <c r="I1408" s="341" t="n"/>
      <c r="J1408" s="322" t="n"/>
      <c r="K1408" s="357" t="n"/>
      <c r="L1408" s="294" t="n"/>
      <c r="M1408" s="294" t="n"/>
      <c r="N1408" s="294" t="n"/>
      <c r="O1408" s="298" t="n"/>
      <c r="P1408" s="300" t="n"/>
      <c r="Q1408" s="300" t="n"/>
      <c r="R1408" s="268" t="n"/>
      <c r="S1408" s="317" t="n"/>
      <c r="T1408" s="314" t="n"/>
      <c r="U1408" s="317" t="n"/>
      <c r="V1408" s="268" t="n"/>
      <c r="W1408" s="341" t="n"/>
      <c r="X1408" s="291" t="n"/>
      <c r="Y1408" s="114" t="n"/>
    </row>
    <row r="1409">
      <c r="C1409" s="320" t="n"/>
      <c r="D1409" s="313" t="n"/>
      <c r="E1409" s="291" t="n"/>
      <c r="F1409" s="294" t="n"/>
      <c r="G1409" s="295" t="n"/>
      <c r="H1409" s="356" t="n"/>
      <c r="I1409" s="341" t="n"/>
      <c r="J1409" s="322" t="n"/>
      <c r="K1409" s="357" t="n"/>
      <c r="L1409" s="294" t="n"/>
      <c r="M1409" s="294" t="n"/>
      <c r="N1409" s="294" t="n"/>
      <c r="O1409" s="298" t="n"/>
      <c r="P1409" s="300" t="n"/>
      <c r="Q1409" s="300" t="n"/>
      <c r="R1409" s="268" t="n"/>
      <c r="S1409" s="317" t="n"/>
      <c r="T1409" s="314" t="n"/>
      <c r="U1409" s="317" t="n"/>
      <c r="V1409" s="268" t="n"/>
      <c r="W1409" s="341" t="n"/>
      <c r="X1409" s="291" t="n"/>
      <c r="Y1409" s="114" t="n"/>
    </row>
    <row r="1410">
      <c r="C1410" s="320" t="n"/>
      <c r="D1410" s="313" t="n"/>
      <c r="E1410" s="291" t="n"/>
      <c r="F1410" s="294" t="n"/>
      <c r="G1410" s="295" t="n"/>
      <c r="H1410" s="356" t="n"/>
      <c r="I1410" s="341" t="n"/>
      <c r="J1410" s="322" t="n"/>
      <c r="K1410" s="357" t="n"/>
      <c r="L1410" s="294" t="n"/>
      <c r="M1410" s="294" t="n"/>
      <c r="N1410" s="294" t="n"/>
      <c r="O1410" s="298" t="n"/>
      <c r="P1410" s="300" t="n"/>
      <c r="Q1410" s="300" t="n"/>
      <c r="R1410" s="268" t="n"/>
      <c r="S1410" s="317" t="n"/>
      <c r="T1410" s="314" t="n"/>
      <c r="U1410" s="317" t="n"/>
      <c r="V1410" s="268" t="n"/>
      <c r="W1410" s="341" t="n"/>
      <c r="X1410" s="291" t="n"/>
      <c r="Y1410" s="114" t="n"/>
    </row>
    <row r="1411">
      <c r="C1411" s="320" t="n"/>
      <c r="D1411" s="313" t="n"/>
      <c r="E1411" s="291" t="n"/>
      <c r="F1411" s="294" t="n"/>
      <c r="G1411" s="295" t="n"/>
      <c r="H1411" s="356" t="n"/>
      <c r="I1411" s="341" t="n"/>
      <c r="J1411" s="322" t="n"/>
      <c r="K1411" s="357" t="n"/>
      <c r="L1411" s="294" t="n"/>
      <c r="M1411" s="294" t="n"/>
      <c r="N1411" s="294" t="n"/>
      <c r="O1411" s="298" t="n"/>
      <c r="P1411" s="300" t="n"/>
      <c r="Q1411" s="300" t="n"/>
      <c r="R1411" s="268" t="n"/>
      <c r="S1411" s="317" t="n"/>
      <c r="T1411" s="314" t="n"/>
      <c r="U1411" s="317" t="n"/>
      <c r="V1411" s="268" t="n"/>
      <c r="W1411" s="341" t="n"/>
      <c r="X1411" s="291" t="n"/>
      <c r="Y1411" s="114" t="n"/>
    </row>
    <row r="1412">
      <c r="C1412" s="320" t="n"/>
      <c r="D1412" s="313" t="n"/>
      <c r="E1412" s="291" t="n"/>
      <c r="F1412" s="294" t="n"/>
      <c r="G1412" s="295" t="n"/>
      <c r="H1412" s="356" t="n"/>
      <c r="I1412" s="341" t="n"/>
      <c r="J1412" s="322" t="n"/>
      <c r="K1412" s="357" t="n"/>
      <c r="L1412" s="294" t="n"/>
      <c r="M1412" s="294" t="n"/>
      <c r="N1412" s="294" t="n"/>
      <c r="O1412" s="298" t="n"/>
      <c r="P1412" s="300" t="n"/>
      <c r="Q1412" s="300" t="n"/>
      <c r="R1412" s="268" t="n"/>
      <c r="S1412" s="317" t="n"/>
      <c r="T1412" s="314" t="n"/>
      <c r="U1412" s="317" t="n"/>
      <c r="V1412" s="268" t="n"/>
      <c r="W1412" s="341" t="n"/>
      <c r="X1412" s="291" t="n"/>
      <c r="Y1412" s="114" t="n"/>
    </row>
    <row r="1413">
      <c r="C1413" s="320" t="n"/>
      <c r="D1413" s="313" t="n"/>
      <c r="E1413" s="291" t="n"/>
      <c r="F1413" s="294" t="n"/>
      <c r="G1413" s="295" t="n"/>
      <c r="H1413" s="356" t="n"/>
      <c r="I1413" s="341" t="n"/>
      <c r="J1413" s="322" t="n"/>
      <c r="K1413" s="357" t="n"/>
      <c r="L1413" s="294" t="n"/>
      <c r="M1413" s="294" t="n"/>
      <c r="N1413" s="294" t="n"/>
      <c r="O1413" s="298" t="n"/>
      <c r="P1413" s="300" t="n"/>
      <c r="Q1413" s="300" t="n"/>
      <c r="R1413" s="268" t="n"/>
      <c r="S1413" s="317" t="n"/>
      <c r="T1413" s="314" t="n"/>
      <c r="U1413" s="317" t="n"/>
      <c r="V1413" s="268" t="n"/>
      <c r="W1413" s="341" t="n"/>
      <c r="X1413" s="291" t="n"/>
      <c r="Y1413" s="114" t="n"/>
    </row>
    <row r="1414">
      <c r="C1414" s="320" t="n"/>
      <c r="D1414" s="313" t="n"/>
      <c r="E1414" s="291" t="n"/>
      <c r="F1414" s="294" t="n"/>
      <c r="G1414" s="295" t="n"/>
      <c r="H1414" s="356" t="n"/>
      <c r="I1414" s="341" t="n"/>
      <c r="J1414" s="322" t="n"/>
      <c r="K1414" s="357" t="n"/>
      <c r="L1414" s="294" t="n"/>
      <c r="M1414" s="294" t="n"/>
      <c r="N1414" s="294" t="n"/>
      <c r="O1414" s="298" t="n"/>
      <c r="P1414" s="300" t="n"/>
      <c r="Q1414" s="300" t="n"/>
      <c r="R1414" s="268" t="n"/>
      <c r="S1414" s="317" t="n"/>
      <c r="T1414" s="314" t="n"/>
      <c r="U1414" s="317" t="n"/>
      <c r="V1414" s="268" t="n"/>
      <c r="W1414" s="341" t="n"/>
      <c r="X1414" s="291" t="n"/>
      <c r="Y1414" s="114" t="n"/>
    </row>
    <row r="1415">
      <c r="C1415" s="320" t="n"/>
      <c r="D1415" s="313" t="n"/>
      <c r="E1415" s="291" t="n"/>
      <c r="F1415" s="294" t="n"/>
      <c r="G1415" s="295" t="n"/>
      <c r="H1415" s="356" t="n"/>
      <c r="I1415" s="341" t="n"/>
      <c r="J1415" s="322" t="n"/>
      <c r="K1415" s="357" t="n"/>
      <c r="L1415" s="294" t="n"/>
      <c r="M1415" s="294" t="n"/>
      <c r="N1415" s="294" t="n"/>
      <c r="O1415" s="298" t="n"/>
      <c r="P1415" s="300" t="n"/>
      <c r="Q1415" s="300" t="n"/>
      <c r="R1415" s="268" t="n"/>
      <c r="S1415" s="317" t="n"/>
      <c r="T1415" s="314" t="n"/>
      <c r="U1415" s="317" t="n"/>
      <c r="V1415" s="268" t="n"/>
      <c r="W1415" s="341" t="n"/>
      <c r="X1415" s="291" t="n"/>
      <c r="Y1415" s="114" t="n"/>
    </row>
    <row r="1416">
      <c r="C1416" s="320" t="n"/>
      <c r="D1416" s="313" t="n"/>
      <c r="E1416" s="291" t="n"/>
      <c r="F1416" s="294" t="n"/>
      <c r="G1416" s="295" t="n"/>
      <c r="H1416" s="356" t="n"/>
      <c r="I1416" s="341" t="n"/>
      <c r="J1416" s="322" t="n"/>
      <c r="K1416" s="357" t="n"/>
      <c r="L1416" s="294" t="n"/>
      <c r="M1416" s="294" t="n"/>
      <c r="N1416" s="294" t="n"/>
      <c r="O1416" s="298" t="n"/>
      <c r="P1416" s="300" t="n"/>
      <c r="Q1416" s="300" t="n"/>
      <c r="R1416" s="268" t="n"/>
      <c r="S1416" s="317" t="n"/>
      <c r="T1416" s="314" t="n"/>
      <c r="U1416" s="317" t="n"/>
      <c r="V1416" s="268" t="n"/>
      <c r="W1416" s="341" t="n"/>
      <c r="X1416" s="291" t="n"/>
      <c r="Y1416" s="114" t="n"/>
    </row>
    <row r="1417">
      <c r="C1417" s="320" t="n"/>
      <c r="D1417" s="313" t="n"/>
      <c r="E1417" s="291" t="n"/>
      <c r="F1417" s="294" t="n"/>
      <c r="G1417" s="295" t="n"/>
      <c r="H1417" s="356" t="n"/>
      <c r="I1417" s="341" t="n"/>
      <c r="J1417" s="322" t="n"/>
      <c r="K1417" s="357" t="n"/>
      <c r="L1417" s="294" t="n"/>
      <c r="M1417" s="294" t="n"/>
      <c r="N1417" s="294" t="n"/>
      <c r="O1417" s="298" t="n"/>
      <c r="P1417" s="300" t="n"/>
      <c r="Q1417" s="300" t="n"/>
      <c r="R1417" s="268" t="n"/>
      <c r="S1417" s="317" t="n"/>
      <c r="T1417" s="314" t="n"/>
      <c r="U1417" s="317" t="n"/>
      <c r="V1417" s="268" t="n"/>
      <c r="W1417" s="341" t="n"/>
      <c r="X1417" s="291" t="n"/>
      <c r="Y1417" s="114" t="n"/>
    </row>
    <row r="1418">
      <c r="C1418" s="320" t="n"/>
      <c r="D1418" s="313" t="n"/>
      <c r="E1418" s="291" t="n"/>
      <c r="F1418" s="294" t="n"/>
      <c r="G1418" s="295" t="n"/>
      <c r="H1418" s="356" t="n"/>
      <c r="I1418" s="341" t="n"/>
      <c r="J1418" s="322" t="n"/>
      <c r="K1418" s="357" t="n"/>
      <c r="L1418" s="294" t="n"/>
      <c r="M1418" s="294" t="n"/>
      <c r="N1418" s="294" t="n"/>
      <c r="O1418" s="298" t="n"/>
      <c r="P1418" s="300" t="n"/>
      <c r="Q1418" s="300" t="n"/>
      <c r="R1418" s="268" t="n"/>
      <c r="S1418" s="317" t="n"/>
      <c r="T1418" s="314" t="n"/>
      <c r="U1418" s="317" t="n"/>
      <c r="V1418" s="268" t="n"/>
      <c r="W1418" s="341" t="n"/>
      <c r="X1418" s="291" t="n"/>
      <c r="Y1418" s="114" t="n"/>
    </row>
    <row r="1419">
      <c r="C1419" s="320" t="n"/>
      <c r="D1419" s="313" t="n"/>
      <c r="E1419" s="291" t="n"/>
      <c r="F1419" s="294" t="n"/>
      <c r="G1419" s="295" t="n"/>
      <c r="H1419" s="356" t="n"/>
      <c r="I1419" s="341" t="n"/>
      <c r="J1419" s="322" t="n"/>
      <c r="K1419" s="357" t="n"/>
      <c r="L1419" s="294" t="n"/>
      <c r="M1419" s="294" t="n"/>
      <c r="N1419" s="294" t="n"/>
      <c r="O1419" s="298" t="n"/>
      <c r="P1419" s="300" t="n"/>
      <c r="Q1419" s="300" t="n"/>
      <c r="R1419" s="268" t="n"/>
      <c r="S1419" s="317" t="n"/>
      <c r="T1419" s="314" t="n"/>
      <c r="U1419" s="317" t="n"/>
      <c r="V1419" s="268" t="n"/>
      <c r="W1419" s="341" t="n"/>
      <c r="X1419" s="291" t="n"/>
      <c r="Y1419" s="114" t="n"/>
    </row>
    <row r="1420">
      <c r="C1420" s="320" t="n"/>
      <c r="D1420" s="313" t="n"/>
      <c r="E1420" s="291" t="n"/>
      <c r="F1420" s="294" t="n"/>
      <c r="G1420" s="295" t="n"/>
      <c r="H1420" s="356" t="n"/>
      <c r="I1420" s="341" t="n"/>
      <c r="J1420" s="322" t="n"/>
      <c r="K1420" s="357" t="n"/>
      <c r="L1420" s="294" t="n"/>
      <c r="M1420" s="294" t="n"/>
      <c r="N1420" s="294" t="n"/>
      <c r="O1420" s="298" t="n"/>
      <c r="P1420" s="300" t="n"/>
      <c r="Q1420" s="300" t="n"/>
      <c r="R1420" s="268" t="n"/>
      <c r="S1420" s="317" t="n"/>
      <c r="T1420" s="314" t="n"/>
      <c r="U1420" s="317" t="n"/>
      <c r="V1420" s="268" t="n"/>
      <c r="W1420" s="341" t="n"/>
      <c r="X1420" s="291" t="n"/>
      <c r="Y1420" s="114" t="n"/>
    </row>
    <row r="1421">
      <c r="C1421" s="320" t="n"/>
      <c r="D1421" s="313" t="n"/>
      <c r="E1421" s="291" t="n"/>
      <c r="F1421" s="294" t="n"/>
      <c r="G1421" s="295" t="n"/>
      <c r="H1421" s="356" t="n"/>
      <c r="I1421" s="341" t="n"/>
      <c r="J1421" s="322" t="n"/>
      <c r="K1421" s="357" t="n"/>
      <c r="L1421" s="294" t="n"/>
      <c r="M1421" s="294" t="n"/>
      <c r="N1421" s="294" t="n"/>
      <c r="O1421" s="298" t="n"/>
      <c r="P1421" s="300" t="n"/>
      <c r="Q1421" s="300" t="n"/>
      <c r="R1421" s="268" t="n"/>
      <c r="S1421" s="317" t="n"/>
      <c r="T1421" s="314" t="n"/>
      <c r="U1421" s="317" t="n"/>
      <c r="V1421" s="268" t="n"/>
      <c r="W1421" s="341" t="n"/>
      <c r="X1421" s="291" t="n"/>
      <c r="Y1421" s="114" t="n"/>
    </row>
    <row r="1422">
      <c r="C1422" s="320" t="n"/>
      <c r="D1422" s="313" t="n"/>
      <c r="E1422" s="291" t="n"/>
      <c r="F1422" s="294" t="n"/>
      <c r="G1422" s="295" t="n"/>
      <c r="H1422" s="356" t="n"/>
      <c r="I1422" s="341" t="n"/>
      <c r="J1422" s="322" t="n"/>
      <c r="K1422" s="357" t="n"/>
      <c r="L1422" s="294" t="n"/>
      <c r="M1422" s="294" t="n"/>
      <c r="N1422" s="294" t="n"/>
      <c r="O1422" s="298" t="n"/>
      <c r="P1422" s="300" t="n"/>
      <c r="Q1422" s="300" t="n"/>
      <c r="R1422" s="268" t="n"/>
      <c r="S1422" s="317" t="n"/>
      <c r="T1422" s="314" t="n"/>
      <c r="U1422" s="317" t="n"/>
      <c r="V1422" s="268" t="n"/>
      <c r="W1422" s="341" t="n"/>
      <c r="X1422" s="291" t="n"/>
      <c r="Y1422" s="114" t="n"/>
    </row>
    <row r="1423">
      <c r="C1423" s="320" t="n"/>
      <c r="D1423" s="313" t="n"/>
      <c r="E1423" s="291" t="n"/>
      <c r="F1423" s="294" t="n"/>
      <c r="G1423" s="295" t="n"/>
      <c r="H1423" s="356" t="n"/>
      <c r="I1423" s="341" t="n"/>
      <c r="J1423" s="322" t="n"/>
      <c r="K1423" s="357" t="n"/>
      <c r="L1423" s="294" t="n"/>
      <c r="M1423" s="294" t="n"/>
      <c r="N1423" s="294" t="n"/>
      <c r="O1423" s="298" t="n"/>
      <c r="P1423" s="300" t="n"/>
      <c r="Q1423" s="300" t="n"/>
      <c r="R1423" s="268" t="n"/>
      <c r="S1423" s="317" t="n"/>
      <c r="T1423" s="314" t="n"/>
      <c r="U1423" s="317" t="n"/>
      <c r="V1423" s="268" t="n"/>
      <c r="W1423" s="341" t="n"/>
      <c r="X1423" s="291" t="n"/>
      <c r="Y1423" s="114" t="n"/>
    </row>
    <row r="1424">
      <c r="C1424" s="320" t="n"/>
      <c r="D1424" s="313" t="n"/>
      <c r="E1424" s="291" t="n"/>
      <c r="F1424" s="294" t="n"/>
      <c r="G1424" s="295" t="n"/>
      <c r="H1424" s="356" t="n"/>
      <c r="I1424" s="341" t="n"/>
      <c r="J1424" s="322" t="n"/>
      <c r="K1424" s="357" t="n"/>
      <c r="L1424" s="294" t="n"/>
      <c r="M1424" s="294" t="n"/>
      <c r="N1424" s="294" t="n"/>
      <c r="O1424" s="298" t="n"/>
      <c r="P1424" s="300" t="n"/>
      <c r="Q1424" s="300" t="n"/>
      <c r="R1424" s="268" t="n"/>
      <c r="S1424" s="317" t="n"/>
      <c r="T1424" s="314" t="n"/>
      <c r="U1424" s="317" t="n"/>
      <c r="V1424" s="268" t="n"/>
      <c r="W1424" s="341" t="n"/>
      <c r="X1424" s="291" t="n"/>
      <c r="Y1424" s="114" t="n"/>
    </row>
    <row r="1425">
      <c r="C1425" s="320" t="n"/>
      <c r="D1425" s="313" t="n"/>
      <c r="E1425" s="291" t="n"/>
      <c r="F1425" s="294" t="n"/>
      <c r="G1425" s="295" t="n"/>
      <c r="H1425" s="356" t="n"/>
      <c r="I1425" s="341" t="n"/>
      <c r="J1425" s="322" t="n"/>
      <c r="K1425" s="357" t="n"/>
      <c r="L1425" s="294" t="n"/>
      <c r="M1425" s="294" t="n"/>
      <c r="N1425" s="294" t="n"/>
      <c r="O1425" s="298" t="n"/>
      <c r="P1425" s="300" t="n"/>
      <c r="Q1425" s="300" t="n"/>
      <c r="R1425" s="268" t="n"/>
      <c r="S1425" s="317" t="n"/>
      <c r="T1425" s="314" t="n"/>
      <c r="U1425" s="317" t="n"/>
      <c r="V1425" s="268" t="n"/>
      <c r="W1425" s="341" t="n"/>
      <c r="X1425" s="291" t="n"/>
      <c r="Y1425" s="114" t="n"/>
    </row>
    <row r="1426">
      <c r="C1426" s="320" t="n"/>
      <c r="D1426" s="313" t="n"/>
      <c r="E1426" s="291" t="n"/>
      <c r="F1426" s="294" t="n"/>
      <c r="G1426" s="295" t="n"/>
      <c r="H1426" s="356" t="n"/>
      <c r="I1426" s="341" t="n"/>
      <c r="J1426" s="322" t="n"/>
      <c r="K1426" s="357" t="n"/>
      <c r="L1426" s="294" t="n"/>
      <c r="M1426" s="294" t="n"/>
      <c r="N1426" s="294" t="n"/>
      <c r="O1426" s="298" t="n"/>
      <c r="P1426" s="300" t="n"/>
      <c r="Q1426" s="300" t="n"/>
      <c r="R1426" s="268" t="n"/>
      <c r="S1426" s="317" t="n"/>
      <c r="T1426" s="314" t="n"/>
      <c r="U1426" s="317" t="n"/>
      <c r="V1426" s="268" t="n"/>
      <c r="W1426" s="341" t="n"/>
      <c r="X1426" s="291" t="n"/>
      <c r="Y1426" s="114" t="n"/>
    </row>
    <row r="1427">
      <c r="C1427" s="320" t="n"/>
      <c r="D1427" s="313" t="n"/>
      <c r="E1427" s="291" t="n"/>
      <c r="F1427" s="294" t="n"/>
      <c r="G1427" s="295" t="n"/>
      <c r="H1427" s="356" t="n"/>
      <c r="I1427" s="341" t="n"/>
      <c r="J1427" s="322" t="n"/>
      <c r="K1427" s="357" t="n"/>
      <c r="L1427" s="294" t="n"/>
      <c r="M1427" s="294" t="n"/>
      <c r="N1427" s="294" t="n"/>
      <c r="O1427" s="298" t="n"/>
      <c r="P1427" s="300" t="n"/>
      <c r="Q1427" s="300" t="n"/>
      <c r="R1427" s="268" t="n"/>
      <c r="S1427" s="317" t="n"/>
      <c r="T1427" s="314" t="n"/>
      <c r="U1427" s="317" t="n"/>
      <c r="V1427" s="268" t="n"/>
      <c r="W1427" s="341" t="n"/>
      <c r="X1427" s="291" t="n"/>
      <c r="Y1427" s="114" t="n"/>
    </row>
    <row r="1428">
      <c r="C1428" s="320" t="n"/>
      <c r="D1428" s="313" t="n"/>
      <c r="E1428" s="291" t="n"/>
      <c r="F1428" s="294" t="n"/>
      <c r="G1428" s="295" t="n"/>
      <c r="H1428" s="356" t="n"/>
      <c r="I1428" s="341" t="n"/>
      <c r="J1428" s="322" t="n"/>
      <c r="K1428" s="357" t="n"/>
      <c r="L1428" s="294" t="n"/>
      <c r="M1428" s="294" t="n"/>
      <c r="N1428" s="294" t="n"/>
      <c r="O1428" s="298" t="n"/>
      <c r="P1428" s="300" t="n"/>
      <c r="Q1428" s="300" t="n"/>
      <c r="R1428" s="268" t="n"/>
      <c r="S1428" s="317" t="n"/>
      <c r="T1428" s="314" t="n"/>
      <c r="U1428" s="317" t="n"/>
      <c r="V1428" s="268" t="n"/>
      <c r="W1428" s="341" t="n"/>
      <c r="X1428" s="291" t="n"/>
      <c r="Y1428" s="114" t="n"/>
    </row>
    <row r="1429">
      <c r="C1429" s="320" t="n"/>
      <c r="D1429" s="313" t="n"/>
      <c r="E1429" s="291" t="n"/>
      <c r="F1429" s="294" t="n"/>
      <c r="G1429" s="295" t="n"/>
      <c r="H1429" s="356" t="n"/>
      <c r="I1429" s="341" t="n"/>
      <c r="J1429" s="322" t="n"/>
      <c r="K1429" s="357" t="n"/>
      <c r="L1429" s="294" t="n"/>
      <c r="M1429" s="294" t="n"/>
      <c r="N1429" s="294" t="n"/>
      <c r="O1429" s="298" t="n"/>
      <c r="P1429" s="300" t="n"/>
      <c r="Q1429" s="300" t="n"/>
      <c r="R1429" s="268" t="n"/>
      <c r="S1429" s="317" t="n"/>
      <c r="T1429" s="314" t="n"/>
      <c r="U1429" s="317" t="n"/>
      <c r="V1429" s="268" t="n"/>
      <c r="W1429" s="341" t="n"/>
      <c r="X1429" s="291" t="n"/>
      <c r="Y1429" s="114" t="n"/>
    </row>
    <row r="1430">
      <c r="C1430" s="320" t="n"/>
      <c r="D1430" s="313" t="n"/>
      <c r="E1430" s="291" t="n"/>
      <c r="F1430" s="294" t="n"/>
      <c r="G1430" s="295" t="n"/>
      <c r="H1430" s="356" t="n"/>
      <c r="I1430" s="341" t="n"/>
      <c r="J1430" s="322" t="n"/>
      <c r="K1430" s="357" t="n"/>
      <c r="L1430" s="294" t="n"/>
      <c r="M1430" s="294" t="n"/>
      <c r="N1430" s="294" t="n"/>
      <c r="O1430" s="298" t="n"/>
      <c r="P1430" s="300" t="n"/>
      <c r="Q1430" s="300" t="n"/>
      <c r="R1430" s="268" t="n"/>
      <c r="S1430" s="317" t="n"/>
      <c r="T1430" s="314" t="n"/>
      <c r="U1430" s="317" t="n"/>
      <c r="V1430" s="268" t="n"/>
      <c r="W1430" s="341" t="n"/>
      <c r="X1430" s="291" t="n"/>
      <c r="Y1430" s="114" t="n"/>
    </row>
    <row r="1431">
      <c r="C1431" s="320" t="n"/>
      <c r="D1431" s="313" t="n"/>
      <c r="E1431" s="291" t="n"/>
      <c r="F1431" s="294" t="n"/>
      <c r="G1431" s="295" t="n"/>
      <c r="H1431" s="356" t="n"/>
      <c r="I1431" s="341" t="n"/>
      <c r="J1431" s="322" t="n"/>
      <c r="K1431" s="357" t="n"/>
      <c r="L1431" s="294" t="n"/>
      <c r="M1431" s="294" t="n"/>
      <c r="N1431" s="294" t="n"/>
      <c r="O1431" s="298" t="n"/>
      <c r="P1431" s="300" t="n"/>
      <c r="Q1431" s="300" t="n"/>
      <c r="R1431" s="268" t="n"/>
      <c r="S1431" s="317" t="n"/>
      <c r="T1431" s="314" t="n"/>
      <c r="U1431" s="317" t="n"/>
      <c r="V1431" s="268" t="n"/>
      <c r="W1431" s="341" t="n"/>
      <c r="X1431" s="291" t="n"/>
      <c r="Y1431" s="114" t="n"/>
    </row>
    <row r="1432">
      <c r="C1432" s="320" t="n"/>
      <c r="D1432" s="313" t="n"/>
      <c r="E1432" s="291" t="n"/>
      <c r="F1432" s="294" t="n"/>
      <c r="G1432" s="295" t="n"/>
      <c r="H1432" s="356" t="n"/>
      <c r="I1432" s="341" t="n"/>
      <c r="J1432" s="322" t="n"/>
      <c r="K1432" s="357" t="n"/>
      <c r="L1432" s="294" t="n"/>
      <c r="M1432" s="294" t="n"/>
      <c r="N1432" s="294" t="n"/>
      <c r="O1432" s="298" t="n"/>
      <c r="P1432" s="300" t="n"/>
      <c r="Q1432" s="300" t="n"/>
      <c r="R1432" s="268" t="n"/>
      <c r="S1432" s="317" t="n"/>
      <c r="T1432" s="314" t="n"/>
      <c r="U1432" s="317" t="n"/>
      <c r="V1432" s="268" t="n"/>
      <c r="W1432" s="341" t="n"/>
      <c r="X1432" s="291" t="n"/>
      <c r="Y1432" s="114" t="n"/>
    </row>
    <row r="1433">
      <c r="C1433" s="320" t="n"/>
      <c r="D1433" s="313" t="n"/>
      <c r="E1433" s="291" t="n"/>
      <c r="F1433" s="294" t="n"/>
      <c r="G1433" s="295" t="n"/>
      <c r="H1433" s="356" t="n"/>
      <c r="I1433" s="341" t="n"/>
      <c r="J1433" s="322" t="n"/>
      <c r="K1433" s="357" t="n"/>
      <c r="L1433" s="294" t="n"/>
      <c r="M1433" s="294" t="n"/>
      <c r="N1433" s="294" t="n"/>
      <c r="O1433" s="298" t="n"/>
      <c r="P1433" s="300" t="n"/>
      <c r="Q1433" s="300" t="n"/>
      <c r="R1433" s="268" t="n"/>
      <c r="S1433" s="317" t="n"/>
      <c r="T1433" s="314" t="n"/>
      <c r="U1433" s="317" t="n"/>
      <c r="V1433" s="268" t="n"/>
      <c r="W1433" s="341" t="n"/>
      <c r="X1433" s="291" t="n"/>
      <c r="Y1433" s="114" t="n"/>
    </row>
    <row r="1434">
      <c r="C1434" s="320" t="n"/>
      <c r="D1434" s="313" t="n"/>
      <c r="E1434" s="291" t="n"/>
      <c r="F1434" s="294" t="n"/>
      <c r="G1434" s="295" t="n"/>
      <c r="H1434" s="356" t="n"/>
      <c r="I1434" s="341" t="n"/>
      <c r="J1434" s="322" t="n"/>
      <c r="K1434" s="357" t="n"/>
      <c r="L1434" s="294" t="n"/>
      <c r="M1434" s="294" t="n"/>
      <c r="N1434" s="294" t="n"/>
      <c r="O1434" s="298" t="n"/>
      <c r="P1434" s="300" t="n"/>
      <c r="Q1434" s="300" t="n"/>
      <c r="R1434" s="268" t="n"/>
      <c r="S1434" s="317" t="n"/>
      <c r="T1434" s="314" t="n"/>
      <c r="U1434" s="317" t="n"/>
      <c r="V1434" s="268" t="n"/>
      <c r="W1434" s="341" t="n"/>
      <c r="X1434" s="291" t="n"/>
      <c r="Y1434" s="114" t="n"/>
    </row>
    <row r="1435">
      <c r="C1435" s="320" t="n"/>
      <c r="D1435" s="313" t="n"/>
      <c r="E1435" s="291" t="n"/>
      <c r="F1435" s="294" t="n"/>
      <c r="G1435" s="295" t="n"/>
      <c r="H1435" s="356" t="n"/>
      <c r="I1435" s="341" t="n"/>
      <c r="J1435" s="322" t="n"/>
      <c r="K1435" s="357" t="n"/>
      <c r="L1435" s="294" t="n"/>
      <c r="M1435" s="294" t="n"/>
      <c r="N1435" s="294" t="n"/>
      <c r="O1435" s="298" t="n"/>
      <c r="P1435" s="300" t="n"/>
      <c r="Q1435" s="300" t="n"/>
      <c r="R1435" s="268" t="n"/>
      <c r="S1435" s="317" t="n"/>
      <c r="T1435" s="314" t="n"/>
      <c r="U1435" s="317" t="n"/>
      <c r="V1435" s="268" t="n"/>
      <c r="W1435" s="341" t="n"/>
      <c r="X1435" s="291" t="n"/>
      <c r="Y1435" s="114" t="n"/>
    </row>
    <row r="1436">
      <c r="C1436" s="320" t="n"/>
      <c r="D1436" s="313" t="n"/>
      <c r="E1436" s="291" t="n"/>
      <c r="F1436" s="294" t="n"/>
      <c r="G1436" s="295" t="n"/>
      <c r="H1436" s="356" t="n"/>
      <c r="I1436" s="341" t="n"/>
      <c r="J1436" s="322" t="n"/>
      <c r="K1436" s="357" t="n"/>
      <c r="L1436" s="294" t="n"/>
      <c r="M1436" s="294" t="n"/>
      <c r="N1436" s="294" t="n"/>
      <c r="O1436" s="298" t="n"/>
      <c r="P1436" s="300" t="n"/>
      <c r="Q1436" s="300" t="n"/>
      <c r="R1436" s="268" t="n"/>
      <c r="S1436" s="317" t="n"/>
      <c r="T1436" s="314" t="n"/>
      <c r="U1436" s="317" t="n"/>
      <c r="V1436" s="268" t="n"/>
      <c r="W1436" s="341" t="n"/>
      <c r="X1436" s="291" t="n"/>
      <c r="Y1436" s="114" t="n"/>
    </row>
    <row r="1437">
      <c r="C1437" s="320" t="n"/>
      <c r="D1437" s="313" t="n"/>
      <c r="E1437" s="291" t="n"/>
      <c r="F1437" s="294" t="n"/>
      <c r="G1437" s="295" t="n"/>
      <c r="H1437" s="356" t="n"/>
      <c r="I1437" s="341" t="n"/>
      <c r="J1437" s="322" t="n"/>
      <c r="K1437" s="357" t="n"/>
      <c r="L1437" s="294" t="n"/>
      <c r="M1437" s="294" t="n"/>
      <c r="N1437" s="294" t="n"/>
      <c r="O1437" s="298" t="n"/>
      <c r="P1437" s="300" t="n"/>
      <c r="Q1437" s="300" t="n"/>
      <c r="R1437" s="268" t="n"/>
      <c r="S1437" s="317" t="n"/>
      <c r="T1437" s="314" t="n"/>
      <c r="U1437" s="317" t="n"/>
      <c r="V1437" s="268" t="n"/>
      <c r="W1437" s="341" t="n"/>
      <c r="X1437" s="291" t="n"/>
      <c r="Y1437" s="114" t="n"/>
    </row>
    <row r="1438">
      <c r="C1438" s="320" t="n"/>
      <c r="D1438" s="313" t="n"/>
      <c r="E1438" s="291" t="n"/>
      <c r="F1438" s="294" t="n"/>
      <c r="G1438" s="295" t="n"/>
      <c r="H1438" s="356" t="n"/>
      <c r="I1438" s="341" t="n"/>
      <c r="J1438" s="322" t="n"/>
      <c r="K1438" s="357" t="n"/>
      <c r="L1438" s="294" t="n"/>
      <c r="M1438" s="294" t="n"/>
      <c r="N1438" s="294" t="n"/>
      <c r="O1438" s="298" t="n"/>
      <c r="P1438" s="300" t="n"/>
      <c r="Q1438" s="300" t="n"/>
      <c r="R1438" s="268" t="n"/>
      <c r="S1438" s="317" t="n"/>
      <c r="T1438" s="314" t="n"/>
      <c r="U1438" s="317" t="n"/>
      <c r="V1438" s="268" t="n"/>
      <c r="W1438" s="341" t="n"/>
      <c r="X1438" s="291" t="n"/>
      <c r="Y1438" s="114" t="n"/>
    </row>
    <row r="1439">
      <c r="C1439" s="320" t="n"/>
      <c r="D1439" s="313" t="n"/>
      <c r="E1439" s="291" t="n"/>
      <c r="F1439" s="294" t="n"/>
      <c r="G1439" s="295" t="n"/>
      <c r="H1439" s="356" t="n"/>
      <c r="I1439" s="341" t="n"/>
      <c r="J1439" s="322" t="n"/>
      <c r="K1439" s="357" t="n"/>
      <c r="L1439" s="294" t="n"/>
      <c r="M1439" s="294" t="n"/>
      <c r="N1439" s="294" t="n"/>
      <c r="O1439" s="298" t="n"/>
      <c r="P1439" s="300" t="n"/>
      <c r="Q1439" s="300" t="n"/>
      <c r="R1439" s="268" t="n"/>
      <c r="S1439" s="317" t="n"/>
      <c r="T1439" s="314" t="n"/>
      <c r="U1439" s="317" t="n"/>
      <c r="V1439" s="268" t="n"/>
      <c r="W1439" s="341" t="n"/>
      <c r="X1439" s="291" t="n"/>
      <c r="Y1439" s="114" t="n"/>
    </row>
    <row r="1440">
      <c r="C1440" s="320" t="n"/>
      <c r="D1440" s="313" t="n"/>
      <c r="E1440" s="291" t="n"/>
      <c r="F1440" s="294" t="n"/>
      <c r="G1440" s="295" t="n"/>
      <c r="H1440" s="356" t="n"/>
      <c r="I1440" s="341" t="n"/>
      <c r="J1440" s="322" t="n"/>
      <c r="K1440" s="357" t="n"/>
      <c r="L1440" s="294" t="n"/>
      <c r="M1440" s="294" t="n"/>
      <c r="N1440" s="294" t="n"/>
      <c r="O1440" s="298" t="n"/>
      <c r="P1440" s="300" t="n"/>
      <c r="Q1440" s="300" t="n"/>
      <c r="R1440" s="268" t="n"/>
      <c r="S1440" s="317" t="n"/>
      <c r="T1440" s="314" t="n"/>
      <c r="U1440" s="317" t="n"/>
      <c r="V1440" s="268" t="n"/>
      <c r="W1440" s="341" t="n"/>
      <c r="X1440" s="291" t="n"/>
      <c r="Y1440" s="114" t="n"/>
    </row>
    <row r="1441">
      <c r="C1441" s="320" t="n"/>
      <c r="D1441" s="313" t="n"/>
      <c r="E1441" s="291" t="n"/>
      <c r="F1441" s="294" t="n"/>
      <c r="G1441" s="295" t="n"/>
      <c r="H1441" s="356" t="n"/>
      <c r="I1441" s="341" t="n"/>
      <c r="J1441" s="322" t="n"/>
      <c r="K1441" s="357" t="n"/>
      <c r="L1441" s="294" t="n"/>
      <c r="M1441" s="294" t="n"/>
      <c r="N1441" s="294" t="n"/>
      <c r="O1441" s="298" t="n"/>
      <c r="P1441" s="300" t="n"/>
      <c r="Q1441" s="300" t="n"/>
      <c r="R1441" s="268" t="n"/>
      <c r="S1441" s="317" t="n"/>
      <c r="T1441" s="314" t="n"/>
      <c r="U1441" s="317" t="n"/>
      <c r="V1441" s="268" t="n"/>
      <c r="W1441" s="341" t="n"/>
      <c r="X1441" s="291" t="n"/>
      <c r="Y1441" s="114" t="n"/>
    </row>
    <row r="1442">
      <c r="C1442" s="320" t="n"/>
      <c r="D1442" s="313" t="n"/>
      <c r="E1442" s="291" t="n"/>
      <c r="F1442" s="294" t="n"/>
      <c r="G1442" s="295" t="n"/>
      <c r="H1442" s="356" t="n"/>
      <c r="I1442" s="341" t="n"/>
      <c r="J1442" s="322" t="n"/>
      <c r="K1442" s="357" t="n"/>
      <c r="L1442" s="294" t="n"/>
      <c r="M1442" s="294" t="n"/>
      <c r="N1442" s="294" t="n"/>
      <c r="O1442" s="298" t="n"/>
      <c r="P1442" s="300" t="n"/>
      <c r="Q1442" s="300" t="n"/>
      <c r="R1442" s="268" t="n"/>
      <c r="S1442" s="317" t="n"/>
      <c r="T1442" s="314" t="n"/>
      <c r="U1442" s="317" t="n"/>
      <c r="V1442" s="268" t="n"/>
      <c r="W1442" s="341" t="n"/>
      <c r="X1442" s="291" t="n"/>
      <c r="Y1442" s="114" t="n"/>
    </row>
    <row r="1443">
      <c r="C1443" s="320" t="n"/>
      <c r="D1443" s="313" t="n"/>
      <c r="E1443" s="291" t="n"/>
      <c r="F1443" s="294" t="n"/>
      <c r="G1443" s="295" t="n"/>
      <c r="H1443" s="356" t="n"/>
      <c r="I1443" s="341" t="n"/>
      <c r="J1443" s="322" t="n"/>
      <c r="K1443" s="357" t="n"/>
      <c r="L1443" s="294" t="n"/>
      <c r="M1443" s="294" t="n"/>
      <c r="N1443" s="294" t="n"/>
      <c r="O1443" s="298" t="n"/>
      <c r="P1443" s="300" t="n"/>
      <c r="Q1443" s="300" t="n"/>
      <c r="R1443" s="268" t="n"/>
      <c r="S1443" s="317" t="n"/>
      <c r="T1443" s="314" t="n"/>
      <c r="U1443" s="317" t="n"/>
      <c r="V1443" s="268" t="n"/>
      <c r="W1443" s="341" t="n"/>
      <c r="X1443" s="291" t="n"/>
      <c r="Y1443" s="114" t="n"/>
    </row>
    <row r="1444">
      <c r="C1444" s="320" t="n"/>
      <c r="D1444" s="313" t="n"/>
      <c r="E1444" s="291" t="n"/>
      <c r="F1444" s="294" t="n"/>
      <c r="G1444" s="295" t="n"/>
      <c r="H1444" s="356" t="n"/>
      <c r="I1444" s="341" t="n"/>
      <c r="J1444" s="322" t="n"/>
      <c r="K1444" s="357" t="n"/>
      <c r="L1444" s="294" t="n"/>
      <c r="M1444" s="294" t="n"/>
      <c r="N1444" s="294" t="n"/>
      <c r="O1444" s="298" t="n"/>
      <c r="P1444" s="300" t="n"/>
      <c r="Q1444" s="300" t="n"/>
      <c r="R1444" s="268" t="n"/>
      <c r="S1444" s="317" t="n"/>
      <c r="T1444" s="314" t="n"/>
      <c r="U1444" s="317" t="n"/>
      <c r="V1444" s="268" t="n"/>
      <c r="W1444" s="341" t="n"/>
      <c r="X1444" s="291" t="n"/>
      <c r="Y1444" s="114" t="n"/>
    </row>
    <row r="1445">
      <c r="C1445" s="320" t="n"/>
      <c r="D1445" s="313" t="n"/>
      <c r="E1445" s="291" t="n"/>
      <c r="F1445" s="294" t="n"/>
      <c r="G1445" s="295" t="n"/>
      <c r="H1445" s="356" t="n"/>
      <c r="I1445" s="341" t="n"/>
      <c r="J1445" s="322" t="n"/>
      <c r="K1445" s="357" t="n"/>
      <c r="L1445" s="294" t="n"/>
      <c r="M1445" s="294" t="n"/>
      <c r="N1445" s="294" t="n"/>
      <c r="O1445" s="298" t="n"/>
      <c r="P1445" s="300" t="n"/>
      <c r="Q1445" s="300" t="n"/>
      <c r="R1445" s="268" t="n"/>
      <c r="S1445" s="317" t="n"/>
      <c r="T1445" s="314" t="n"/>
      <c r="U1445" s="317" t="n"/>
      <c r="V1445" s="268" t="n"/>
      <c r="W1445" s="341" t="n"/>
      <c r="X1445" s="291" t="n"/>
      <c r="Y1445" s="114" t="n"/>
    </row>
    <row r="1446">
      <c r="C1446" s="320" t="n"/>
      <c r="D1446" s="313" t="n"/>
      <c r="E1446" s="291" t="n"/>
      <c r="F1446" s="294" t="n"/>
      <c r="G1446" s="295" t="n"/>
      <c r="H1446" s="356" t="n"/>
      <c r="I1446" s="341" t="n"/>
      <c r="J1446" s="322" t="n"/>
      <c r="K1446" s="357" t="n"/>
      <c r="L1446" s="294" t="n"/>
      <c r="M1446" s="294" t="n"/>
      <c r="N1446" s="294" t="n"/>
      <c r="O1446" s="298" t="n"/>
      <c r="P1446" s="300" t="n"/>
      <c r="Q1446" s="300" t="n"/>
      <c r="R1446" s="268" t="n"/>
      <c r="S1446" s="317" t="n"/>
      <c r="T1446" s="314" t="n"/>
      <c r="U1446" s="317" t="n"/>
      <c r="V1446" s="268" t="n"/>
      <c r="W1446" s="341" t="n"/>
      <c r="X1446" s="291" t="n"/>
      <c r="Y1446" s="114" t="n"/>
    </row>
    <row r="1447">
      <c r="C1447" s="320" t="n"/>
      <c r="D1447" s="313" t="n"/>
      <c r="E1447" s="291" t="n"/>
      <c r="F1447" s="294" t="n"/>
      <c r="G1447" s="295" t="n"/>
      <c r="H1447" s="356" t="n"/>
      <c r="I1447" s="341" t="n"/>
      <c r="J1447" s="322" t="n"/>
      <c r="K1447" s="357" t="n"/>
      <c r="L1447" s="294" t="n"/>
      <c r="M1447" s="294" t="n"/>
      <c r="N1447" s="294" t="n"/>
      <c r="O1447" s="298" t="n"/>
      <c r="P1447" s="300" t="n"/>
      <c r="Q1447" s="300" t="n"/>
      <c r="R1447" s="268" t="n"/>
      <c r="S1447" s="317" t="n"/>
      <c r="T1447" s="314" t="n"/>
      <c r="U1447" s="317" t="n"/>
      <c r="V1447" s="268" t="n"/>
      <c r="W1447" s="341" t="n"/>
      <c r="X1447" s="291" t="n"/>
      <c r="Y1447" s="114" t="n"/>
    </row>
    <row r="1448">
      <c r="C1448" s="320" t="n"/>
      <c r="D1448" s="313" t="n"/>
      <c r="E1448" s="291" t="n"/>
      <c r="F1448" s="294" t="n"/>
      <c r="G1448" s="295" t="n"/>
      <c r="H1448" s="356" t="n"/>
      <c r="I1448" s="341" t="n"/>
      <c r="J1448" s="322" t="n"/>
      <c r="K1448" s="357" t="n"/>
      <c r="L1448" s="294" t="n"/>
      <c r="M1448" s="294" t="n"/>
      <c r="N1448" s="294" t="n"/>
      <c r="O1448" s="298" t="n"/>
      <c r="P1448" s="300" t="n"/>
      <c r="Q1448" s="300" t="n"/>
      <c r="R1448" s="268" t="n"/>
      <c r="S1448" s="317" t="n"/>
      <c r="T1448" s="314" t="n"/>
      <c r="U1448" s="317" t="n"/>
      <c r="V1448" s="268" t="n"/>
      <c r="W1448" s="341" t="n"/>
      <c r="X1448" s="291" t="n"/>
      <c r="Y1448" s="114" t="n"/>
    </row>
    <row r="1449">
      <c r="C1449" s="320" t="n"/>
      <c r="D1449" s="313" t="n"/>
      <c r="E1449" s="291" t="n"/>
      <c r="F1449" s="294" t="n"/>
      <c r="G1449" s="295" t="n"/>
      <c r="H1449" s="356" t="n"/>
      <c r="I1449" s="341" t="n"/>
      <c r="J1449" s="322" t="n"/>
      <c r="K1449" s="357" t="n"/>
      <c r="L1449" s="294" t="n"/>
      <c r="M1449" s="294" t="n"/>
      <c r="N1449" s="294" t="n"/>
      <c r="O1449" s="298" t="n"/>
      <c r="P1449" s="300" t="n"/>
      <c r="Q1449" s="300" t="n"/>
      <c r="R1449" s="268" t="n"/>
      <c r="S1449" s="317" t="n"/>
      <c r="T1449" s="314" t="n"/>
      <c r="U1449" s="317" t="n"/>
      <c r="V1449" s="268" t="n"/>
      <c r="W1449" s="341" t="n"/>
      <c r="X1449" s="291" t="n"/>
      <c r="Y1449" s="114" t="n"/>
    </row>
    <row r="1450">
      <c r="C1450" s="320" t="n"/>
      <c r="D1450" s="313" t="n"/>
      <c r="E1450" s="291" t="n"/>
      <c r="F1450" s="294" t="n"/>
      <c r="G1450" s="295" t="n"/>
      <c r="H1450" s="356" t="n"/>
      <c r="I1450" s="341" t="n"/>
      <c r="J1450" s="322" t="n"/>
      <c r="K1450" s="357" t="n"/>
      <c r="L1450" s="294" t="n"/>
      <c r="M1450" s="294" t="n"/>
      <c r="N1450" s="294" t="n"/>
      <c r="O1450" s="298" t="n"/>
      <c r="P1450" s="300" t="n"/>
      <c r="Q1450" s="300" t="n"/>
      <c r="R1450" s="268" t="n"/>
      <c r="S1450" s="317" t="n"/>
      <c r="T1450" s="314" t="n"/>
      <c r="U1450" s="317" t="n"/>
      <c r="V1450" s="268" t="n"/>
      <c r="W1450" s="341" t="n"/>
      <c r="X1450" s="291" t="n"/>
      <c r="Y1450" s="114" t="n"/>
    </row>
    <row r="1451">
      <c r="C1451" s="320" t="n"/>
      <c r="D1451" s="313" t="n"/>
      <c r="E1451" s="291" t="n"/>
      <c r="F1451" s="294" t="n"/>
      <c r="G1451" s="295" t="n"/>
      <c r="H1451" s="356" t="n"/>
      <c r="I1451" s="341" t="n"/>
      <c r="J1451" s="322" t="n"/>
      <c r="K1451" s="357" t="n"/>
      <c r="L1451" s="294" t="n"/>
      <c r="M1451" s="294" t="n"/>
      <c r="N1451" s="294" t="n"/>
      <c r="O1451" s="298" t="n"/>
      <c r="P1451" s="300" t="n"/>
      <c r="Q1451" s="300" t="n"/>
      <c r="R1451" s="268" t="n"/>
      <c r="S1451" s="317" t="n"/>
      <c r="T1451" s="314" t="n"/>
      <c r="U1451" s="317" t="n"/>
      <c r="V1451" s="268" t="n"/>
      <c r="W1451" s="341" t="n"/>
      <c r="X1451" s="291" t="n"/>
      <c r="Y1451" s="114" t="n"/>
    </row>
    <row r="1452">
      <c r="C1452" s="320" t="n"/>
      <c r="D1452" s="313" t="n"/>
      <c r="E1452" s="291" t="n"/>
      <c r="F1452" s="294" t="n"/>
      <c r="G1452" s="295" t="n"/>
      <c r="H1452" s="356" t="n"/>
      <c r="I1452" s="341" t="n"/>
      <c r="J1452" s="322" t="n"/>
      <c r="K1452" s="357" t="n"/>
      <c r="L1452" s="294" t="n"/>
      <c r="M1452" s="294" t="n"/>
      <c r="N1452" s="294" t="n"/>
      <c r="O1452" s="298" t="n"/>
      <c r="P1452" s="300" t="n"/>
      <c r="Q1452" s="300" t="n"/>
      <c r="R1452" s="268" t="n"/>
      <c r="S1452" s="317" t="n"/>
      <c r="T1452" s="314" t="n"/>
      <c r="U1452" s="317" t="n"/>
      <c r="V1452" s="268" t="n"/>
      <c r="W1452" s="341" t="n"/>
      <c r="X1452" s="291" t="n"/>
      <c r="Y1452" s="114" t="n"/>
    </row>
    <row r="1453">
      <c r="C1453" s="320" t="n"/>
      <c r="D1453" s="313" t="n"/>
      <c r="E1453" s="291" t="n"/>
      <c r="F1453" s="294" t="n"/>
      <c r="G1453" s="295" t="n"/>
      <c r="H1453" s="356" t="n"/>
      <c r="I1453" s="341" t="n"/>
      <c r="J1453" s="322" t="n"/>
      <c r="K1453" s="357" t="n"/>
      <c r="L1453" s="294" t="n"/>
      <c r="M1453" s="294" t="n"/>
      <c r="N1453" s="294" t="n"/>
      <c r="O1453" s="298" t="n"/>
      <c r="P1453" s="300" t="n"/>
      <c r="Q1453" s="300" t="n"/>
      <c r="R1453" s="268" t="n"/>
      <c r="S1453" s="317" t="n"/>
      <c r="T1453" s="314" t="n"/>
      <c r="U1453" s="317" t="n"/>
      <c r="V1453" s="268" t="n"/>
      <c r="W1453" s="341" t="n"/>
      <c r="X1453" s="291" t="n"/>
      <c r="Y1453" s="114" t="n"/>
    </row>
    <row r="1454">
      <c r="C1454" s="320" t="n"/>
      <c r="D1454" s="313" t="n"/>
      <c r="E1454" s="291" t="n"/>
      <c r="F1454" s="294" t="n"/>
      <c r="G1454" s="295" t="n"/>
      <c r="H1454" s="356" t="n"/>
      <c r="I1454" s="341" t="n"/>
      <c r="J1454" s="322" t="n"/>
      <c r="K1454" s="357" t="n"/>
      <c r="L1454" s="294" t="n"/>
      <c r="M1454" s="294" t="n"/>
      <c r="N1454" s="294" t="n"/>
      <c r="O1454" s="298" t="n"/>
      <c r="P1454" s="300" t="n"/>
      <c r="Q1454" s="300" t="n"/>
      <c r="R1454" s="268" t="n"/>
      <c r="S1454" s="317" t="n"/>
      <c r="T1454" s="314" t="n"/>
      <c r="U1454" s="317" t="n"/>
      <c r="V1454" s="268" t="n"/>
      <c r="W1454" s="341" t="n"/>
      <c r="X1454" s="291" t="n"/>
      <c r="Y1454" s="114" t="n"/>
    </row>
    <row r="1455">
      <c r="C1455" s="320" t="n"/>
      <c r="D1455" s="313" t="n"/>
      <c r="E1455" s="291" t="n"/>
      <c r="F1455" s="294" t="n"/>
      <c r="G1455" s="295" t="n"/>
      <c r="H1455" s="356" t="n"/>
      <c r="I1455" s="341" t="n"/>
      <c r="J1455" s="322" t="n"/>
      <c r="K1455" s="357" t="n"/>
      <c r="L1455" s="294" t="n"/>
      <c r="M1455" s="294" t="n"/>
      <c r="N1455" s="294" t="n"/>
      <c r="O1455" s="298" t="n"/>
      <c r="P1455" s="300" t="n"/>
      <c r="Q1455" s="300" t="n"/>
      <c r="R1455" s="268" t="n"/>
      <c r="S1455" s="317" t="n"/>
      <c r="T1455" s="314" t="n"/>
      <c r="U1455" s="317" t="n"/>
      <c r="V1455" s="268" t="n"/>
      <c r="W1455" s="341" t="n"/>
      <c r="X1455" s="291" t="n"/>
      <c r="Y1455" s="114" t="n"/>
    </row>
    <row r="1456">
      <c r="C1456" s="320" t="n"/>
      <c r="D1456" s="313" t="n"/>
      <c r="E1456" s="291" t="n"/>
      <c r="F1456" s="294" t="n"/>
      <c r="G1456" s="295" t="n"/>
      <c r="H1456" s="356" t="n"/>
      <c r="I1456" s="341" t="n"/>
      <c r="J1456" s="322" t="n"/>
      <c r="K1456" s="357" t="n"/>
      <c r="L1456" s="294" t="n"/>
      <c r="M1456" s="294" t="n"/>
      <c r="N1456" s="294" t="n"/>
      <c r="O1456" s="298" t="n"/>
      <c r="P1456" s="300" t="n"/>
      <c r="Q1456" s="300" t="n"/>
      <c r="R1456" s="268" t="n"/>
      <c r="S1456" s="317" t="n"/>
      <c r="T1456" s="314" t="n"/>
      <c r="U1456" s="317" t="n"/>
      <c r="V1456" s="268" t="n"/>
      <c r="W1456" s="341" t="n"/>
      <c r="X1456" s="291" t="n"/>
      <c r="Y1456" s="114" t="n"/>
    </row>
    <row r="1457">
      <c r="C1457" s="320" t="n"/>
      <c r="D1457" s="313" t="n"/>
      <c r="E1457" s="291" t="n"/>
      <c r="F1457" s="294" t="n"/>
      <c r="G1457" s="295" t="n"/>
      <c r="H1457" s="356" t="n"/>
      <c r="I1457" s="341" t="n"/>
      <c r="J1457" s="322" t="n"/>
      <c r="K1457" s="357" t="n"/>
      <c r="L1457" s="294" t="n"/>
      <c r="M1457" s="294" t="n"/>
      <c r="N1457" s="294" t="n"/>
      <c r="O1457" s="298" t="n"/>
      <c r="P1457" s="300" t="n"/>
      <c r="Q1457" s="300" t="n"/>
      <c r="R1457" s="268" t="n"/>
      <c r="S1457" s="317" t="n"/>
      <c r="T1457" s="314" t="n"/>
      <c r="U1457" s="317" t="n"/>
      <c r="V1457" s="268" t="n"/>
      <c r="W1457" s="341" t="n"/>
      <c r="X1457" s="291" t="n"/>
      <c r="Y1457" s="114" t="n"/>
    </row>
    <row r="1458">
      <c r="C1458" s="320" t="n"/>
      <c r="D1458" s="313" t="n"/>
      <c r="E1458" s="291" t="n"/>
      <c r="F1458" s="294" t="n"/>
      <c r="G1458" s="295" t="n"/>
      <c r="H1458" s="356" t="n"/>
      <c r="I1458" s="341" t="n"/>
      <c r="J1458" s="322" t="n"/>
      <c r="K1458" s="357" t="n"/>
      <c r="L1458" s="294" t="n"/>
      <c r="M1458" s="294" t="n"/>
      <c r="N1458" s="294" t="n"/>
      <c r="O1458" s="298" t="n"/>
      <c r="P1458" s="300" t="n"/>
      <c r="Q1458" s="300" t="n"/>
      <c r="R1458" s="268" t="n"/>
      <c r="S1458" s="317" t="n"/>
      <c r="T1458" s="314" t="n"/>
      <c r="U1458" s="317" t="n"/>
      <c r="V1458" s="268" t="n"/>
      <c r="W1458" s="341" t="n"/>
      <c r="X1458" s="291" t="n"/>
      <c r="Y1458" s="114" t="n"/>
    </row>
    <row r="1459">
      <c r="C1459" s="320" t="n"/>
      <c r="D1459" s="313" t="n"/>
      <c r="E1459" s="291" t="n"/>
      <c r="F1459" s="294" t="n"/>
      <c r="G1459" s="295" t="n"/>
      <c r="H1459" s="356" t="n"/>
      <c r="I1459" s="341" t="n"/>
      <c r="J1459" s="322" t="n"/>
      <c r="K1459" s="357" t="n"/>
      <c r="L1459" s="294" t="n"/>
      <c r="M1459" s="294" t="n"/>
      <c r="N1459" s="294" t="n"/>
      <c r="O1459" s="298" t="n"/>
      <c r="P1459" s="300" t="n"/>
      <c r="Q1459" s="300" t="n"/>
      <c r="R1459" s="268" t="n"/>
      <c r="S1459" s="317" t="n"/>
      <c r="T1459" s="314" t="n"/>
      <c r="U1459" s="317" t="n"/>
      <c r="V1459" s="268" t="n"/>
      <c r="W1459" s="341" t="n"/>
      <c r="X1459" s="291" t="n"/>
      <c r="Y1459" s="114" t="n"/>
    </row>
    <row r="1460">
      <c r="C1460" s="320" t="n"/>
      <c r="D1460" s="313" t="n"/>
      <c r="E1460" s="291" t="n"/>
      <c r="F1460" s="294" t="n"/>
      <c r="G1460" s="295" t="n"/>
      <c r="H1460" s="356" t="n"/>
      <c r="I1460" s="341" t="n"/>
      <c r="J1460" s="322" t="n"/>
      <c r="K1460" s="357" t="n"/>
      <c r="L1460" s="294" t="n"/>
      <c r="M1460" s="294" t="n"/>
      <c r="N1460" s="294" t="n"/>
      <c r="O1460" s="298" t="n"/>
      <c r="P1460" s="300" t="n"/>
      <c r="Q1460" s="300" t="n"/>
      <c r="R1460" s="268" t="n"/>
      <c r="S1460" s="317" t="n"/>
      <c r="T1460" s="314" t="n"/>
      <c r="U1460" s="317" t="n"/>
      <c r="V1460" s="268" t="n"/>
      <c r="W1460" s="341" t="n"/>
      <c r="X1460" s="291" t="n"/>
      <c r="Y1460" s="114" t="n"/>
    </row>
    <row r="1461">
      <c r="C1461" s="320" t="n"/>
      <c r="D1461" s="313" t="n"/>
      <c r="E1461" s="291" t="n"/>
      <c r="F1461" s="294" t="n"/>
      <c r="G1461" s="295" t="n"/>
      <c r="H1461" s="356" t="n"/>
      <c r="I1461" s="341" t="n"/>
      <c r="J1461" s="322" t="n"/>
      <c r="K1461" s="357" t="n"/>
      <c r="L1461" s="294" t="n"/>
      <c r="M1461" s="294" t="n"/>
      <c r="N1461" s="294" t="n"/>
      <c r="O1461" s="298" t="n"/>
      <c r="P1461" s="300" t="n"/>
      <c r="Q1461" s="300" t="n"/>
      <c r="R1461" s="268" t="n"/>
      <c r="S1461" s="317" t="n"/>
      <c r="T1461" s="314" t="n"/>
      <c r="U1461" s="317" t="n"/>
      <c r="V1461" s="268" t="n"/>
      <c r="W1461" s="341" t="n"/>
      <c r="X1461" s="291" t="n"/>
      <c r="Y1461" s="114" t="n"/>
    </row>
    <row r="1462">
      <c r="C1462" s="320" t="n"/>
      <c r="D1462" s="313" t="n"/>
      <c r="E1462" s="291" t="n"/>
      <c r="F1462" s="294" t="n"/>
      <c r="G1462" s="295" t="n"/>
      <c r="H1462" s="356" t="n"/>
      <c r="I1462" s="341" t="n"/>
      <c r="J1462" s="322" t="n"/>
      <c r="K1462" s="357" t="n"/>
      <c r="L1462" s="294" t="n"/>
      <c r="M1462" s="294" t="n"/>
      <c r="N1462" s="294" t="n"/>
      <c r="O1462" s="298" t="n"/>
      <c r="P1462" s="300" t="n"/>
      <c r="Q1462" s="300" t="n"/>
      <c r="R1462" s="268" t="n"/>
      <c r="S1462" s="317" t="n"/>
      <c r="T1462" s="314" t="n"/>
      <c r="U1462" s="317" t="n"/>
      <c r="V1462" s="268" t="n"/>
      <c r="W1462" s="341" t="n"/>
      <c r="X1462" s="291" t="n"/>
      <c r="Y1462" s="114" t="n"/>
    </row>
    <row r="1463">
      <c r="C1463" s="320" t="n"/>
      <c r="D1463" s="313" t="n"/>
      <c r="E1463" s="291" t="n"/>
      <c r="F1463" s="294" t="n"/>
      <c r="G1463" s="295" t="n"/>
      <c r="H1463" s="356" t="n"/>
      <c r="I1463" s="341" t="n"/>
      <c r="J1463" s="322" t="n"/>
      <c r="K1463" s="357" t="n"/>
      <c r="L1463" s="294" t="n"/>
      <c r="M1463" s="294" t="n"/>
      <c r="N1463" s="294" t="n"/>
      <c r="O1463" s="298" t="n"/>
      <c r="P1463" s="300" t="n"/>
      <c r="Q1463" s="300" t="n"/>
      <c r="R1463" s="268" t="n"/>
      <c r="S1463" s="317" t="n"/>
      <c r="T1463" s="314" t="n"/>
      <c r="U1463" s="317" t="n"/>
      <c r="V1463" s="268" t="n"/>
      <c r="W1463" s="341" t="n"/>
      <c r="X1463" s="291" t="n"/>
      <c r="Y1463" s="114" t="n"/>
    </row>
    <row r="1464">
      <c r="C1464" s="320" t="n"/>
      <c r="D1464" s="313" t="n"/>
      <c r="E1464" s="291" t="n"/>
      <c r="F1464" s="294" t="n"/>
      <c r="G1464" s="295" t="n"/>
      <c r="H1464" s="356" t="n"/>
      <c r="I1464" s="341" t="n"/>
      <c r="J1464" s="322" t="n"/>
      <c r="K1464" s="357" t="n"/>
      <c r="L1464" s="294" t="n"/>
      <c r="M1464" s="294" t="n"/>
      <c r="N1464" s="294" t="n"/>
      <c r="O1464" s="298" t="n"/>
      <c r="P1464" s="300" t="n"/>
      <c r="Q1464" s="300" t="n"/>
      <c r="R1464" s="268" t="n"/>
      <c r="S1464" s="317" t="n"/>
      <c r="T1464" s="314" t="n"/>
      <c r="U1464" s="317" t="n"/>
      <c r="V1464" s="268" t="n"/>
      <c r="W1464" s="341" t="n"/>
      <c r="X1464" s="291" t="n"/>
      <c r="Y1464" s="114" t="n"/>
    </row>
    <row r="1465">
      <c r="C1465" s="320" t="n"/>
      <c r="D1465" s="313" t="n"/>
      <c r="E1465" s="291" t="n"/>
      <c r="F1465" s="294" t="n"/>
      <c r="G1465" s="295" t="n"/>
      <c r="H1465" s="356" t="n"/>
      <c r="I1465" s="341" t="n"/>
      <c r="J1465" s="322" t="n"/>
      <c r="K1465" s="357" t="n"/>
      <c r="L1465" s="294" t="n"/>
      <c r="M1465" s="294" t="n"/>
      <c r="N1465" s="294" t="n"/>
      <c r="O1465" s="298" t="n"/>
      <c r="P1465" s="300" t="n"/>
      <c r="Q1465" s="300" t="n"/>
      <c r="R1465" s="268" t="n"/>
      <c r="S1465" s="317" t="n"/>
      <c r="T1465" s="314" t="n"/>
      <c r="U1465" s="317" t="n"/>
      <c r="V1465" s="268" t="n"/>
      <c r="W1465" s="341" t="n"/>
      <c r="X1465" s="291" t="n"/>
      <c r="Y1465" s="114" t="n"/>
    </row>
    <row r="1466">
      <c r="C1466" s="320" t="n"/>
      <c r="D1466" s="313" t="n"/>
      <c r="E1466" s="291" t="n"/>
      <c r="F1466" s="294" t="n"/>
      <c r="G1466" s="295" t="n"/>
      <c r="H1466" s="356" t="n"/>
      <c r="I1466" s="341" t="n"/>
      <c r="J1466" s="322" t="n"/>
      <c r="K1466" s="357" t="n"/>
      <c r="L1466" s="294" t="n"/>
      <c r="M1466" s="294" t="n"/>
      <c r="N1466" s="294" t="n"/>
      <c r="O1466" s="298" t="n"/>
      <c r="P1466" s="300" t="n"/>
      <c r="Q1466" s="300" t="n"/>
      <c r="R1466" s="268" t="n"/>
      <c r="S1466" s="317" t="n"/>
      <c r="T1466" s="314" t="n"/>
      <c r="U1466" s="317" t="n"/>
      <c r="V1466" s="268" t="n"/>
      <c r="W1466" s="341" t="n"/>
      <c r="X1466" s="291" t="n"/>
      <c r="Y1466" s="114" t="n"/>
    </row>
    <row r="1467">
      <c r="C1467" s="320" t="n"/>
      <c r="D1467" s="313" t="n"/>
      <c r="E1467" s="291" t="n"/>
      <c r="F1467" s="294" t="n"/>
      <c r="G1467" s="295" t="n"/>
      <c r="H1467" s="356" t="n"/>
      <c r="I1467" s="341" t="n"/>
      <c r="J1467" s="322" t="n"/>
      <c r="K1467" s="357" t="n"/>
      <c r="L1467" s="294" t="n"/>
      <c r="M1467" s="294" t="n"/>
      <c r="N1467" s="294" t="n"/>
      <c r="O1467" s="298" t="n"/>
      <c r="P1467" s="300" t="n"/>
      <c r="Q1467" s="300" t="n"/>
      <c r="R1467" s="268" t="n"/>
      <c r="S1467" s="317" t="n"/>
      <c r="T1467" s="314" t="n"/>
      <c r="U1467" s="317" t="n"/>
      <c r="V1467" s="268" t="n"/>
      <c r="W1467" s="341" t="n"/>
      <c r="X1467" s="291" t="n"/>
      <c r="Y1467" s="114" t="n"/>
    </row>
    <row r="1468">
      <c r="C1468" s="320" t="n"/>
      <c r="D1468" s="313" t="n"/>
      <c r="E1468" s="291" t="n"/>
      <c r="F1468" s="294" t="n"/>
      <c r="G1468" s="295" t="n"/>
      <c r="H1468" s="356" t="n"/>
      <c r="I1468" s="341" t="n"/>
      <c r="J1468" s="322" t="n"/>
      <c r="K1468" s="357" t="n"/>
      <c r="L1468" s="294" t="n"/>
      <c r="M1468" s="294" t="n"/>
      <c r="N1468" s="294" t="n"/>
      <c r="O1468" s="298" t="n"/>
      <c r="P1468" s="300" t="n"/>
      <c r="Q1468" s="300" t="n"/>
      <c r="R1468" s="268" t="n"/>
      <c r="S1468" s="317" t="n"/>
      <c r="T1468" s="314" t="n"/>
      <c r="U1468" s="317" t="n"/>
      <c r="V1468" s="268" t="n"/>
      <c r="W1468" s="341" t="n"/>
      <c r="X1468" s="291" t="n"/>
      <c r="Y1468" s="114" t="n"/>
    </row>
    <row r="1469">
      <c r="C1469" s="320" t="n"/>
      <c r="D1469" s="313" t="n"/>
      <c r="E1469" s="291" t="n"/>
      <c r="F1469" s="294" t="n"/>
      <c r="G1469" s="295" t="n"/>
      <c r="H1469" s="356" t="n"/>
      <c r="I1469" s="341" t="n"/>
      <c r="J1469" s="322" t="n"/>
      <c r="K1469" s="357" t="n"/>
      <c r="L1469" s="294" t="n"/>
      <c r="M1469" s="294" t="n"/>
      <c r="N1469" s="294" t="n"/>
      <c r="O1469" s="298" t="n"/>
      <c r="P1469" s="300" t="n"/>
      <c r="Q1469" s="300" t="n"/>
      <c r="R1469" s="268" t="n"/>
      <c r="S1469" s="317" t="n"/>
      <c r="T1469" s="314" t="n"/>
      <c r="U1469" s="317" t="n"/>
      <c r="V1469" s="268" t="n"/>
      <c r="W1469" s="341" t="n"/>
      <c r="X1469" s="291" t="n"/>
      <c r="Y1469" s="114" t="n"/>
    </row>
    <row r="1470">
      <c r="C1470" s="320" t="n"/>
      <c r="D1470" s="313" t="n"/>
      <c r="E1470" s="291" t="n"/>
      <c r="F1470" s="294" t="n"/>
      <c r="G1470" s="295" t="n"/>
      <c r="H1470" s="356" t="n"/>
      <c r="I1470" s="341" t="n"/>
      <c r="J1470" s="322" t="n"/>
      <c r="K1470" s="357" t="n"/>
      <c r="L1470" s="294" t="n"/>
      <c r="M1470" s="294" t="n"/>
      <c r="N1470" s="294" t="n"/>
      <c r="O1470" s="298" t="n"/>
      <c r="P1470" s="300" t="n"/>
      <c r="Q1470" s="300" t="n"/>
      <c r="R1470" s="268" t="n"/>
      <c r="S1470" s="317" t="n"/>
      <c r="T1470" s="314" t="n"/>
      <c r="U1470" s="317" t="n"/>
      <c r="V1470" s="268" t="n"/>
      <c r="W1470" s="341" t="n"/>
      <c r="X1470" s="291" t="n"/>
      <c r="Y1470" s="114" t="n"/>
    </row>
    <row r="1471">
      <c r="C1471" s="320" t="n"/>
      <c r="D1471" s="313" t="n"/>
      <c r="E1471" s="291" t="n"/>
      <c r="F1471" s="294" t="n"/>
      <c r="G1471" s="295" t="n"/>
      <c r="H1471" s="356" t="n"/>
      <c r="I1471" s="341" t="n"/>
      <c r="J1471" s="322" t="n"/>
      <c r="K1471" s="357" t="n"/>
      <c r="L1471" s="294" t="n"/>
      <c r="M1471" s="294" t="n"/>
      <c r="N1471" s="294" t="n"/>
      <c r="O1471" s="298" t="n"/>
      <c r="P1471" s="300" t="n"/>
      <c r="Q1471" s="300" t="n"/>
      <c r="R1471" s="268" t="n"/>
      <c r="S1471" s="317" t="n"/>
      <c r="T1471" s="314" t="n"/>
      <c r="U1471" s="317" t="n"/>
      <c r="V1471" s="268" t="n"/>
      <c r="W1471" s="341" t="n"/>
      <c r="X1471" s="291" t="n"/>
      <c r="Y1471" s="114" t="n"/>
    </row>
    <row r="1472">
      <c r="C1472" s="320" t="n"/>
      <c r="D1472" s="313" t="n"/>
      <c r="E1472" s="291" t="n"/>
      <c r="F1472" s="294" t="n"/>
      <c r="G1472" s="295" t="n"/>
      <c r="H1472" s="356" t="n"/>
      <c r="I1472" s="341" t="n"/>
      <c r="J1472" s="322" t="n"/>
      <c r="K1472" s="357" t="n"/>
      <c r="L1472" s="294" t="n"/>
      <c r="M1472" s="294" t="n"/>
      <c r="N1472" s="294" t="n"/>
      <c r="O1472" s="298" t="n"/>
      <c r="P1472" s="300" t="n"/>
      <c r="Q1472" s="300" t="n"/>
      <c r="R1472" s="268" t="n"/>
      <c r="S1472" s="317" t="n"/>
      <c r="T1472" s="314" t="n"/>
      <c r="U1472" s="317" t="n"/>
      <c r="V1472" s="268" t="n"/>
      <c r="W1472" s="341" t="n"/>
      <c r="X1472" s="291" t="n"/>
      <c r="Y1472" s="114" t="n"/>
    </row>
    <row r="1473">
      <c r="C1473" s="320" t="n"/>
      <c r="D1473" s="313" t="n"/>
      <c r="E1473" s="291" t="n"/>
      <c r="F1473" s="294" t="n"/>
      <c r="G1473" s="295" t="n"/>
      <c r="H1473" s="356" t="n"/>
      <c r="I1473" s="341" t="n"/>
      <c r="J1473" s="322" t="n"/>
      <c r="K1473" s="357" t="n"/>
      <c r="L1473" s="294" t="n"/>
      <c r="M1473" s="294" t="n"/>
      <c r="N1473" s="294" t="n"/>
      <c r="O1473" s="298" t="n"/>
      <c r="P1473" s="300" t="n"/>
      <c r="Q1473" s="300" t="n"/>
      <c r="R1473" s="268" t="n"/>
      <c r="S1473" s="317" t="n"/>
      <c r="T1473" s="314" t="n"/>
      <c r="U1473" s="317" t="n"/>
      <c r="V1473" s="268" t="n"/>
      <c r="W1473" s="341" t="n"/>
      <c r="X1473" s="291" t="n"/>
      <c r="Y1473" s="114" t="n"/>
    </row>
    <row r="1474">
      <c r="C1474" s="320" t="n"/>
      <c r="D1474" s="313" t="n"/>
      <c r="E1474" s="291" t="n"/>
      <c r="F1474" s="294" t="n"/>
      <c r="G1474" s="295" t="n"/>
      <c r="H1474" s="356" t="n"/>
      <c r="I1474" s="341" t="n"/>
      <c r="J1474" s="322" t="n"/>
      <c r="K1474" s="357" t="n"/>
      <c r="L1474" s="294" t="n"/>
      <c r="M1474" s="294" t="n"/>
      <c r="N1474" s="294" t="n"/>
      <c r="O1474" s="298" t="n"/>
      <c r="P1474" s="300" t="n"/>
      <c r="Q1474" s="300" t="n"/>
      <c r="R1474" s="268" t="n"/>
      <c r="S1474" s="317" t="n"/>
      <c r="T1474" s="314" t="n"/>
      <c r="U1474" s="317" t="n"/>
      <c r="V1474" s="268" t="n"/>
      <c r="W1474" s="341" t="n"/>
      <c r="X1474" s="291" t="n"/>
      <c r="Y1474" s="114" t="n"/>
    </row>
    <row r="1475">
      <c r="C1475" s="320" t="n"/>
      <c r="D1475" s="313" t="n"/>
      <c r="E1475" s="291" t="n"/>
      <c r="F1475" s="294" t="n"/>
      <c r="G1475" s="295" t="n"/>
      <c r="H1475" s="356" t="n"/>
      <c r="I1475" s="341" t="n"/>
      <c r="J1475" s="322" t="n"/>
      <c r="K1475" s="357" t="n"/>
      <c r="L1475" s="294" t="n"/>
      <c r="M1475" s="294" t="n"/>
      <c r="N1475" s="294" t="n"/>
      <c r="O1475" s="298" t="n"/>
      <c r="P1475" s="300" t="n"/>
      <c r="Q1475" s="300" t="n"/>
      <c r="R1475" s="268" t="n"/>
      <c r="S1475" s="317" t="n"/>
      <c r="T1475" s="314" t="n"/>
      <c r="U1475" s="317" t="n"/>
      <c r="V1475" s="268" t="n"/>
      <c r="W1475" s="341" t="n"/>
      <c r="X1475" s="291" t="n"/>
      <c r="Y1475" s="114" t="n"/>
    </row>
    <row r="1476">
      <c r="C1476" s="320" t="n"/>
      <c r="D1476" s="313" t="n"/>
      <c r="E1476" s="291" t="n"/>
      <c r="F1476" s="294" t="n"/>
      <c r="G1476" s="295" t="n"/>
      <c r="H1476" s="356" t="n"/>
      <c r="I1476" s="341" t="n"/>
      <c r="J1476" s="322" t="n"/>
      <c r="K1476" s="357" t="n"/>
      <c r="L1476" s="294" t="n"/>
      <c r="M1476" s="294" t="n"/>
      <c r="N1476" s="294" t="n"/>
      <c r="O1476" s="298" t="n"/>
      <c r="P1476" s="300" t="n"/>
      <c r="Q1476" s="300" t="n"/>
      <c r="R1476" s="268" t="n"/>
      <c r="S1476" s="317" t="n"/>
      <c r="T1476" s="314" t="n"/>
      <c r="U1476" s="317" t="n"/>
      <c r="V1476" s="268" t="n"/>
      <c r="W1476" s="341" t="n"/>
      <c r="X1476" s="291" t="n"/>
      <c r="Y1476" s="114" t="n"/>
    </row>
    <row r="1477">
      <c r="C1477" s="320" t="n"/>
      <c r="D1477" s="313" t="n"/>
      <c r="E1477" s="291" t="n"/>
      <c r="F1477" s="294" t="n"/>
      <c r="G1477" s="295" t="n"/>
      <c r="H1477" s="356" t="n"/>
      <c r="I1477" s="341" t="n"/>
      <c r="J1477" s="322" t="n"/>
      <c r="K1477" s="357" t="n"/>
      <c r="L1477" s="294" t="n"/>
      <c r="M1477" s="294" t="n"/>
      <c r="N1477" s="294" t="n"/>
      <c r="O1477" s="298" t="n"/>
      <c r="P1477" s="300" t="n"/>
      <c r="Q1477" s="300" t="n"/>
      <c r="R1477" s="268" t="n"/>
      <c r="S1477" s="317" t="n"/>
      <c r="T1477" s="314" t="n"/>
      <c r="U1477" s="317" t="n"/>
      <c r="V1477" s="268" t="n"/>
      <c r="W1477" s="341" t="n"/>
      <c r="X1477" s="291" t="n"/>
      <c r="Y1477" s="114" t="n"/>
    </row>
    <row r="1478">
      <c r="C1478" s="320" t="n"/>
      <c r="D1478" s="313" t="n"/>
      <c r="E1478" s="291" t="n"/>
      <c r="F1478" s="294" t="n"/>
      <c r="G1478" s="295" t="n"/>
      <c r="H1478" s="356" t="n"/>
      <c r="I1478" s="341" t="n"/>
      <c r="J1478" s="322" t="n"/>
      <c r="K1478" s="357" t="n"/>
      <c r="L1478" s="294" t="n"/>
      <c r="M1478" s="294" t="n"/>
      <c r="N1478" s="294" t="n"/>
      <c r="O1478" s="298" t="n"/>
      <c r="P1478" s="300" t="n"/>
      <c r="Q1478" s="300" t="n"/>
      <c r="R1478" s="268" t="n"/>
      <c r="S1478" s="317" t="n"/>
      <c r="T1478" s="314" t="n"/>
      <c r="U1478" s="317" t="n"/>
      <c r="V1478" s="268" t="n"/>
      <c r="W1478" s="341" t="n"/>
      <c r="X1478" s="291" t="n"/>
      <c r="Y1478" s="114" t="n"/>
    </row>
    <row r="1479">
      <c r="C1479" s="320" t="n"/>
      <c r="D1479" s="313" t="n"/>
      <c r="E1479" s="291" t="n"/>
      <c r="F1479" s="294" t="n"/>
      <c r="G1479" s="295" t="n"/>
      <c r="H1479" s="356" t="n"/>
      <c r="I1479" s="341" t="n"/>
      <c r="J1479" s="322" t="n"/>
      <c r="K1479" s="357" t="n"/>
      <c r="L1479" s="294" t="n"/>
      <c r="M1479" s="294" t="n"/>
      <c r="N1479" s="294" t="n"/>
      <c r="O1479" s="298" t="n"/>
      <c r="P1479" s="300" t="n"/>
      <c r="Q1479" s="300" t="n"/>
      <c r="R1479" s="268" t="n"/>
      <c r="S1479" s="317" t="n"/>
      <c r="T1479" s="314" t="n"/>
      <c r="U1479" s="317" t="n"/>
      <c r="V1479" s="268" t="n"/>
      <c r="W1479" s="341" t="n"/>
      <c r="X1479" s="291" t="n"/>
      <c r="Y1479" s="114" t="n"/>
    </row>
    <row r="1480">
      <c r="C1480" s="320" t="n"/>
      <c r="D1480" s="313" t="n"/>
      <c r="E1480" s="291" t="n"/>
      <c r="F1480" s="294" t="n"/>
      <c r="G1480" s="295" t="n"/>
      <c r="H1480" s="356" t="n"/>
      <c r="I1480" s="341" t="n"/>
      <c r="J1480" s="322" t="n"/>
      <c r="K1480" s="357" t="n"/>
      <c r="L1480" s="294" t="n"/>
      <c r="M1480" s="294" t="n"/>
      <c r="N1480" s="294" t="n"/>
      <c r="O1480" s="298" t="n"/>
      <c r="P1480" s="300" t="n"/>
      <c r="Q1480" s="300" t="n"/>
      <c r="R1480" s="268" t="n"/>
      <c r="S1480" s="317" t="n"/>
      <c r="T1480" s="314" t="n"/>
      <c r="U1480" s="317" t="n"/>
      <c r="V1480" s="268" t="n"/>
      <c r="W1480" s="341" t="n"/>
      <c r="X1480" s="291" t="n"/>
      <c r="Y1480" s="114" t="n"/>
    </row>
    <row r="1481">
      <c r="C1481" s="320" t="n"/>
      <c r="D1481" s="313" t="n"/>
      <c r="E1481" s="291" t="n"/>
      <c r="F1481" s="294" t="n"/>
      <c r="G1481" s="295" t="n"/>
      <c r="H1481" s="356" t="n"/>
      <c r="I1481" s="341" t="n"/>
      <c r="J1481" s="322" t="n"/>
      <c r="K1481" s="357" t="n"/>
      <c r="L1481" s="294" t="n"/>
      <c r="M1481" s="294" t="n"/>
      <c r="N1481" s="294" t="n"/>
      <c r="O1481" s="298" t="n"/>
      <c r="P1481" s="300" t="n"/>
      <c r="Q1481" s="300" t="n"/>
      <c r="R1481" s="268" t="n"/>
      <c r="S1481" s="317" t="n"/>
      <c r="T1481" s="314" t="n"/>
      <c r="U1481" s="317" t="n"/>
      <c r="V1481" s="268" t="n"/>
      <c r="W1481" s="341" t="n"/>
      <c r="X1481" s="291" t="n"/>
      <c r="Y1481" s="114" t="n"/>
    </row>
    <row r="1482">
      <c r="C1482" s="320" t="n"/>
      <c r="D1482" s="313" t="n"/>
      <c r="E1482" s="291" t="n"/>
      <c r="F1482" s="294" t="n"/>
      <c r="G1482" s="295" t="n"/>
      <c r="H1482" s="356" t="n"/>
      <c r="I1482" s="341" t="n"/>
      <c r="J1482" s="322" t="n"/>
      <c r="K1482" s="357" t="n"/>
      <c r="L1482" s="294" t="n"/>
      <c r="M1482" s="294" t="n"/>
      <c r="N1482" s="294" t="n"/>
      <c r="O1482" s="298" t="n"/>
      <c r="P1482" s="300" t="n"/>
      <c r="Q1482" s="300" t="n"/>
      <c r="R1482" s="268" t="n"/>
      <c r="S1482" s="317" t="n"/>
      <c r="T1482" s="314" t="n"/>
      <c r="U1482" s="317" t="n"/>
      <c r="V1482" s="268" t="n"/>
      <c r="W1482" s="341" t="n"/>
      <c r="X1482" s="291" t="n"/>
      <c r="Y1482" s="114" t="n"/>
    </row>
    <row r="1483">
      <c r="C1483" s="320" t="n"/>
      <c r="D1483" s="313" t="n"/>
      <c r="E1483" s="291" t="n"/>
      <c r="F1483" s="294" t="n"/>
      <c r="G1483" s="295" t="n"/>
      <c r="H1483" s="356" t="n"/>
      <c r="I1483" s="341" t="n"/>
      <c r="J1483" s="322" t="n"/>
      <c r="K1483" s="357" t="n"/>
      <c r="L1483" s="294" t="n"/>
      <c r="M1483" s="294" t="n"/>
      <c r="N1483" s="294" t="n"/>
      <c r="O1483" s="298" t="n"/>
      <c r="P1483" s="300" t="n"/>
      <c r="Q1483" s="300" t="n"/>
      <c r="R1483" s="268" t="n"/>
      <c r="S1483" s="317" t="n"/>
      <c r="T1483" s="314" t="n"/>
      <c r="U1483" s="317" t="n"/>
      <c r="V1483" s="268" t="n"/>
      <c r="W1483" s="341" t="n"/>
      <c r="X1483" s="291" t="n"/>
      <c r="Y1483" s="114" t="n"/>
    </row>
    <row r="1484">
      <c r="C1484" s="320" t="n"/>
      <c r="D1484" s="313" t="n"/>
      <c r="E1484" s="291" t="n"/>
      <c r="F1484" s="294" t="n"/>
      <c r="G1484" s="295" t="n"/>
      <c r="H1484" s="356" t="n"/>
      <c r="I1484" s="341" t="n"/>
      <c r="J1484" s="322" t="n"/>
      <c r="K1484" s="357" t="n"/>
      <c r="L1484" s="294" t="n"/>
      <c r="M1484" s="294" t="n"/>
      <c r="N1484" s="294" t="n"/>
      <c r="O1484" s="298" t="n"/>
      <c r="P1484" s="300" t="n"/>
      <c r="Q1484" s="300" t="n"/>
      <c r="R1484" s="268" t="n"/>
      <c r="S1484" s="317" t="n"/>
      <c r="T1484" s="314" t="n"/>
      <c r="U1484" s="317" t="n"/>
      <c r="V1484" s="268" t="n"/>
      <c r="W1484" s="341" t="n"/>
      <c r="X1484" s="291" t="n"/>
      <c r="Y1484" s="114" t="n"/>
    </row>
    <row r="1485">
      <c r="C1485" s="320" t="n"/>
      <c r="D1485" s="313" t="n"/>
      <c r="E1485" s="291" t="n"/>
      <c r="F1485" s="294" t="n"/>
      <c r="G1485" s="295" t="n"/>
      <c r="H1485" s="356" t="n"/>
      <c r="I1485" s="341" t="n"/>
      <c r="J1485" s="322" t="n"/>
      <c r="K1485" s="357" t="n"/>
      <c r="L1485" s="294" t="n"/>
      <c r="M1485" s="294" t="n"/>
      <c r="N1485" s="294" t="n"/>
      <c r="O1485" s="298" t="n"/>
      <c r="P1485" s="300" t="n"/>
      <c r="Q1485" s="300" t="n"/>
      <c r="R1485" s="268" t="n"/>
      <c r="S1485" s="317" t="n"/>
      <c r="T1485" s="314" t="n"/>
      <c r="U1485" s="317" t="n"/>
      <c r="V1485" s="268" t="n"/>
      <c r="W1485" s="341" t="n"/>
      <c r="X1485" s="291" t="n"/>
      <c r="Y1485" s="114" t="n"/>
    </row>
    <row r="1486">
      <c r="C1486" s="320" t="n"/>
      <c r="D1486" s="313" t="n"/>
      <c r="E1486" s="291" t="n"/>
      <c r="F1486" s="294" t="n"/>
      <c r="G1486" s="295" t="n"/>
      <c r="H1486" s="356" t="n"/>
      <c r="I1486" s="341" t="n"/>
      <c r="J1486" s="322" t="n"/>
      <c r="K1486" s="357" t="n"/>
      <c r="L1486" s="294" t="n"/>
      <c r="M1486" s="294" t="n"/>
      <c r="N1486" s="294" t="n"/>
      <c r="O1486" s="298" t="n"/>
      <c r="P1486" s="300" t="n"/>
      <c r="Q1486" s="300" t="n"/>
      <c r="R1486" s="268" t="n"/>
      <c r="S1486" s="317" t="n"/>
      <c r="T1486" s="314" t="n"/>
      <c r="U1486" s="317" t="n"/>
      <c r="V1486" s="268" t="n"/>
      <c r="W1486" s="341" t="n"/>
      <c r="X1486" s="291" t="n"/>
      <c r="Y1486" s="114" t="n"/>
    </row>
    <row r="1487">
      <c r="C1487" s="320" t="n"/>
      <c r="D1487" s="313" t="n"/>
      <c r="E1487" s="291" t="n"/>
      <c r="F1487" s="294" t="n"/>
      <c r="G1487" s="295" t="n"/>
      <c r="H1487" s="356" t="n"/>
      <c r="I1487" s="341" t="n"/>
      <c r="J1487" s="322" t="n"/>
      <c r="K1487" s="357" t="n"/>
      <c r="L1487" s="294" t="n"/>
      <c r="M1487" s="294" t="n"/>
      <c r="N1487" s="294" t="n"/>
      <c r="O1487" s="298" t="n"/>
      <c r="P1487" s="300" t="n"/>
      <c r="Q1487" s="300" t="n"/>
      <c r="R1487" s="268" t="n"/>
      <c r="S1487" s="317" t="n"/>
      <c r="T1487" s="314" t="n"/>
      <c r="U1487" s="317" t="n"/>
      <c r="V1487" s="268" t="n"/>
      <c r="W1487" s="341" t="n"/>
      <c r="X1487" s="291" t="n"/>
      <c r="Y1487" s="114" t="n"/>
    </row>
    <row r="1488">
      <c r="C1488" s="320" t="n"/>
      <c r="D1488" s="313" t="n"/>
      <c r="E1488" s="291" t="n"/>
      <c r="F1488" s="294" t="n"/>
      <c r="G1488" s="295" t="n"/>
      <c r="H1488" s="356" t="n"/>
      <c r="I1488" s="341" t="n"/>
      <c r="J1488" s="322" t="n"/>
      <c r="K1488" s="357" t="n"/>
      <c r="L1488" s="294" t="n"/>
      <c r="M1488" s="294" t="n"/>
      <c r="N1488" s="294" t="n"/>
      <c r="O1488" s="298" t="n"/>
      <c r="P1488" s="300" t="n"/>
      <c r="Q1488" s="300" t="n"/>
      <c r="R1488" s="268" t="n"/>
      <c r="S1488" s="317" t="n"/>
      <c r="T1488" s="314" t="n"/>
      <c r="U1488" s="317" t="n"/>
      <c r="V1488" s="268" t="n"/>
      <c r="W1488" s="341" t="n"/>
      <c r="X1488" s="291" t="n"/>
      <c r="Y1488" s="114" t="n"/>
    </row>
    <row r="1489">
      <c r="C1489" s="320" t="n"/>
      <c r="D1489" s="313" t="n"/>
      <c r="E1489" s="291" t="n"/>
      <c r="F1489" s="294" t="n"/>
      <c r="G1489" s="295" t="n"/>
      <c r="H1489" s="356" t="n"/>
      <c r="I1489" s="341" t="n"/>
      <c r="J1489" s="322" t="n"/>
      <c r="K1489" s="357" t="n"/>
      <c r="L1489" s="294" t="n"/>
      <c r="M1489" s="294" t="n"/>
      <c r="N1489" s="294" t="n"/>
      <c r="O1489" s="298" t="n"/>
      <c r="P1489" s="300" t="n"/>
      <c r="Q1489" s="300" t="n"/>
      <c r="R1489" s="268" t="n"/>
      <c r="S1489" s="317" t="n"/>
      <c r="T1489" s="314" t="n"/>
      <c r="U1489" s="317" t="n"/>
      <c r="V1489" s="268" t="n"/>
      <c r="W1489" s="341" t="n"/>
      <c r="X1489" s="291" t="n"/>
      <c r="Y1489" s="114" t="n"/>
    </row>
    <row r="1490">
      <c r="C1490" s="320" t="n"/>
      <c r="D1490" s="313" t="n"/>
      <c r="E1490" s="291" t="n"/>
      <c r="F1490" s="294" t="n"/>
      <c r="G1490" s="295" t="n"/>
      <c r="H1490" s="356" t="n"/>
      <c r="I1490" s="341" t="n"/>
      <c r="J1490" s="322" t="n"/>
      <c r="K1490" s="357" t="n"/>
      <c r="L1490" s="294" t="n"/>
      <c r="M1490" s="294" t="n"/>
      <c r="N1490" s="294" t="n"/>
      <c r="O1490" s="298" t="n"/>
      <c r="P1490" s="300" t="n"/>
      <c r="Q1490" s="300" t="n"/>
      <c r="R1490" s="268" t="n"/>
      <c r="S1490" s="317" t="n"/>
      <c r="T1490" s="314" t="n"/>
      <c r="U1490" s="317" t="n"/>
      <c r="V1490" s="268" t="n"/>
      <c r="W1490" s="341" t="n"/>
      <c r="X1490" s="291" t="n"/>
      <c r="Y1490" s="114" t="n"/>
    </row>
    <row r="1491">
      <c r="C1491" s="320" t="n"/>
      <c r="D1491" s="313" t="n"/>
      <c r="E1491" s="291" t="n"/>
      <c r="F1491" s="294" t="n"/>
      <c r="G1491" s="295" t="n"/>
      <c r="H1491" s="356" t="n"/>
      <c r="I1491" s="341" t="n"/>
      <c r="J1491" s="322" t="n"/>
      <c r="K1491" s="357" t="n"/>
      <c r="L1491" s="294" t="n"/>
      <c r="M1491" s="294" t="n"/>
      <c r="N1491" s="294" t="n"/>
      <c r="O1491" s="298" t="n"/>
      <c r="P1491" s="300" t="n"/>
      <c r="Q1491" s="300" t="n"/>
      <c r="R1491" s="268" t="n"/>
      <c r="S1491" s="317" t="n"/>
      <c r="T1491" s="314" t="n"/>
      <c r="U1491" s="317" t="n"/>
      <c r="V1491" s="268" t="n"/>
      <c r="W1491" s="341" t="n"/>
      <c r="X1491" s="291" t="n"/>
      <c r="Y1491" s="114" t="n"/>
    </row>
    <row r="1492">
      <c r="C1492" s="320" t="n"/>
      <c r="D1492" s="313" t="n"/>
      <c r="E1492" s="291" t="n"/>
      <c r="F1492" s="294" t="n"/>
      <c r="G1492" s="295" t="n"/>
      <c r="H1492" s="356" t="n"/>
      <c r="I1492" s="341" t="n"/>
      <c r="J1492" s="322" t="n"/>
      <c r="K1492" s="357" t="n"/>
      <c r="L1492" s="294" t="n"/>
      <c r="M1492" s="294" t="n"/>
      <c r="N1492" s="294" t="n"/>
      <c r="O1492" s="298" t="n"/>
      <c r="P1492" s="300" t="n"/>
      <c r="Q1492" s="300" t="n"/>
      <c r="R1492" s="268" t="n"/>
      <c r="S1492" s="317" t="n"/>
      <c r="T1492" s="314" t="n"/>
      <c r="U1492" s="317" t="n"/>
      <c r="V1492" s="268" t="n"/>
      <c r="W1492" s="341" t="n"/>
      <c r="X1492" s="291" t="n"/>
      <c r="Y1492" s="114" t="n"/>
    </row>
    <row r="1493">
      <c r="C1493" s="320" t="n"/>
      <c r="D1493" s="313" t="n"/>
      <c r="E1493" s="291" t="n"/>
      <c r="F1493" s="294" t="n"/>
      <c r="G1493" s="295" t="n"/>
      <c r="H1493" s="356" t="n"/>
      <c r="I1493" s="341" t="n"/>
      <c r="J1493" s="322" t="n"/>
      <c r="K1493" s="357" t="n"/>
      <c r="L1493" s="294" t="n"/>
      <c r="M1493" s="294" t="n"/>
      <c r="N1493" s="294" t="n"/>
      <c r="O1493" s="298" t="n"/>
      <c r="P1493" s="300" t="n"/>
      <c r="Q1493" s="300" t="n"/>
      <c r="R1493" s="268" t="n"/>
      <c r="S1493" s="317" t="n"/>
      <c r="T1493" s="314" t="n"/>
      <c r="U1493" s="317" t="n"/>
      <c r="V1493" s="268" t="n"/>
      <c r="W1493" s="341" t="n"/>
      <c r="X1493" s="291" t="n"/>
      <c r="Y1493" s="114" t="n"/>
    </row>
    <row r="1494">
      <c r="C1494" s="320" t="n"/>
      <c r="D1494" s="313" t="n"/>
      <c r="E1494" s="291" t="n"/>
      <c r="F1494" s="294" t="n"/>
      <c r="G1494" s="295" t="n"/>
      <c r="H1494" s="356" t="n"/>
      <c r="I1494" s="341" t="n"/>
      <c r="J1494" s="322" t="n"/>
      <c r="K1494" s="357" t="n"/>
      <c r="L1494" s="294" t="n"/>
      <c r="M1494" s="294" t="n"/>
      <c r="N1494" s="294" t="n"/>
      <c r="O1494" s="298" t="n"/>
      <c r="P1494" s="300" t="n"/>
      <c r="Q1494" s="300" t="n"/>
      <c r="R1494" s="268" t="n"/>
      <c r="S1494" s="317" t="n"/>
      <c r="T1494" s="314" t="n"/>
      <c r="U1494" s="317" t="n"/>
      <c r="V1494" s="268" t="n"/>
      <c r="W1494" s="341" t="n"/>
      <c r="X1494" s="291" t="n"/>
      <c r="Y1494" s="114" t="n"/>
    </row>
    <row r="1495">
      <c r="C1495" s="320" t="n"/>
      <c r="D1495" s="313" t="n"/>
      <c r="E1495" s="291" t="n"/>
      <c r="F1495" s="294" t="n"/>
      <c r="G1495" s="295" t="n"/>
      <c r="H1495" s="356" t="n"/>
      <c r="I1495" s="341" t="n"/>
      <c r="J1495" s="322" t="n"/>
      <c r="K1495" s="357" t="n"/>
      <c r="L1495" s="294" t="n"/>
      <c r="M1495" s="294" t="n"/>
      <c r="N1495" s="294" t="n"/>
      <c r="O1495" s="298" t="n"/>
      <c r="P1495" s="300" t="n"/>
      <c r="Q1495" s="300" t="n"/>
      <c r="R1495" s="268" t="n"/>
      <c r="S1495" s="317" t="n"/>
      <c r="T1495" s="314" t="n"/>
      <c r="U1495" s="317" t="n"/>
      <c r="V1495" s="268" t="n"/>
      <c r="W1495" s="341" t="n"/>
      <c r="X1495" s="291" t="n"/>
      <c r="Y1495" s="114" t="n"/>
    </row>
    <row r="1496">
      <c r="C1496" s="320" t="n"/>
      <c r="D1496" s="313" t="n"/>
      <c r="E1496" s="291" t="n"/>
      <c r="F1496" s="294" t="n"/>
      <c r="G1496" s="295" t="n"/>
      <c r="H1496" s="356" t="n"/>
      <c r="I1496" s="341" t="n"/>
      <c r="J1496" s="322" t="n"/>
      <c r="K1496" s="357" t="n"/>
      <c r="L1496" s="294" t="n"/>
      <c r="M1496" s="294" t="n"/>
      <c r="N1496" s="294" t="n"/>
      <c r="O1496" s="298" t="n"/>
      <c r="P1496" s="300" t="n"/>
      <c r="Q1496" s="300" t="n"/>
      <c r="R1496" s="268" t="n"/>
      <c r="S1496" s="317" t="n"/>
      <c r="T1496" s="314" t="n"/>
      <c r="U1496" s="317" t="n"/>
      <c r="V1496" s="268" t="n"/>
      <c r="W1496" s="341" t="n"/>
      <c r="X1496" s="291" t="n"/>
      <c r="Y1496" s="114" t="n"/>
    </row>
    <row r="1497">
      <c r="C1497" s="320" t="n"/>
      <c r="D1497" s="313" t="n"/>
      <c r="E1497" s="291" t="n"/>
      <c r="F1497" s="294" t="n"/>
      <c r="G1497" s="295" t="n"/>
      <c r="H1497" s="356" t="n"/>
      <c r="I1497" s="341" t="n"/>
      <c r="J1497" s="322" t="n"/>
      <c r="K1497" s="357" t="n"/>
      <c r="L1497" s="294" t="n"/>
      <c r="M1497" s="294" t="n"/>
      <c r="N1497" s="294" t="n"/>
      <c r="O1497" s="298" t="n"/>
      <c r="P1497" s="300" t="n"/>
      <c r="Q1497" s="300" t="n"/>
      <c r="R1497" s="268" t="n"/>
      <c r="S1497" s="317" t="n"/>
      <c r="T1497" s="314" t="n"/>
      <c r="U1497" s="317" t="n"/>
      <c r="V1497" s="268" t="n"/>
      <c r="W1497" s="341" t="n"/>
      <c r="X1497" s="291" t="n"/>
      <c r="Y1497" s="114" t="n"/>
    </row>
    <row r="1498">
      <c r="C1498" s="320" t="n"/>
      <c r="D1498" s="313" t="n"/>
      <c r="E1498" s="291" t="n"/>
      <c r="F1498" s="294" t="n"/>
      <c r="G1498" s="295" t="n"/>
      <c r="H1498" s="356" t="n"/>
      <c r="I1498" s="341" t="n"/>
      <c r="J1498" s="322" t="n"/>
      <c r="K1498" s="357" t="n"/>
      <c r="L1498" s="294" t="n"/>
      <c r="M1498" s="294" t="n"/>
      <c r="N1498" s="294" t="n"/>
      <c r="O1498" s="298" t="n"/>
      <c r="P1498" s="300" t="n"/>
      <c r="Q1498" s="300" t="n"/>
      <c r="R1498" s="268" t="n"/>
      <c r="S1498" s="317" t="n"/>
      <c r="T1498" s="314" t="n"/>
      <c r="U1498" s="317" t="n"/>
      <c r="V1498" s="268" t="n"/>
      <c r="W1498" s="341" t="n"/>
      <c r="X1498" s="291" t="n"/>
      <c r="Y1498" s="114" t="n"/>
    </row>
    <row r="1499">
      <c r="C1499" s="320" t="n"/>
      <c r="D1499" s="313" t="n"/>
      <c r="E1499" s="291" t="n"/>
      <c r="F1499" s="294" t="n"/>
      <c r="G1499" s="295" t="n"/>
      <c r="H1499" s="356" t="n"/>
      <c r="I1499" s="341" t="n"/>
      <c r="J1499" s="322" t="n"/>
      <c r="K1499" s="357" t="n"/>
      <c r="L1499" s="294" t="n"/>
      <c r="M1499" s="294" t="n"/>
      <c r="N1499" s="294" t="n"/>
      <c r="O1499" s="298" t="n"/>
      <c r="P1499" s="300" t="n"/>
      <c r="Q1499" s="300" t="n"/>
      <c r="R1499" s="268" t="n"/>
      <c r="S1499" s="317" t="n"/>
      <c r="T1499" s="314" t="n"/>
      <c r="U1499" s="317" t="n"/>
      <c r="V1499" s="268" t="n"/>
      <c r="W1499" s="341" t="n"/>
      <c r="X1499" s="291" t="n"/>
      <c r="Y1499" s="114" t="n"/>
    </row>
    <row r="1500">
      <c r="C1500" s="320" t="n"/>
      <c r="D1500" s="313" t="n"/>
      <c r="E1500" s="291" t="n"/>
      <c r="F1500" s="294" t="n"/>
      <c r="G1500" s="295" t="n"/>
      <c r="H1500" s="356" t="n"/>
      <c r="I1500" s="341" t="n"/>
      <c r="J1500" s="322" t="n"/>
      <c r="K1500" s="357" t="n"/>
      <c r="L1500" s="294" t="n"/>
      <c r="M1500" s="294" t="n"/>
      <c r="N1500" s="294" t="n"/>
      <c r="O1500" s="298" t="n"/>
      <c r="P1500" s="300" t="n"/>
      <c r="Q1500" s="300" t="n"/>
      <c r="R1500" s="268" t="n"/>
      <c r="S1500" s="317" t="n"/>
      <c r="T1500" s="314" t="n"/>
      <c r="U1500" s="317" t="n"/>
      <c r="V1500" s="268" t="n"/>
      <c r="W1500" s="341" t="n"/>
      <c r="X1500" s="291" t="n"/>
      <c r="Y1500" s="114" t="n"/>
    </row>
    <row r="1501">
      <c r="C1501" s="320" t="n"/>
      <c r="D1501" s="313" t="n"/>
      <c r="E1501" s="291" t="n"/>
      <c r="F1501" s="294" t="n"/>
      <c r="G1501" s="295" t="n"/>
      <c r="H1501" s="356" t="n"/>
      <c r="I1501" s="341" t="n"/>
      <c r="J1501" s="322" t="n"/>
      <c r="K1501" s="357" t="n"/>
      <c r="L1501" s="294" t="n"/>
      <c r="M1501" s="294" t="n"/>
      <c r="N1501" s="294" t="n"/>
      <c r="O1501" s="298" t="n"/>
      <c r="P1501" s="300" t="n"/>
      <c r="Q1501" s="300" t="n"/>
      <c r="R1501" s="268" t="n"/>
      <c r="S1501" s="317" t="n"/>
      <c r="T1501" s="314" t="n"/>
      <c r="U1501" s="317" t="n"/>
      <c r="V1501" s="268" t="n"/>
      <c r="W1501" s="341" t="n"/>
      <c r="X1501" s="291" t="n"/>
      <c r="Y1501" s="114" t="n"/>
    </row>
    <row r="1502">
      <c r="C1502" s="320" t="n"/>
      <c r="D1502" s="313" t="n"/>
      <c r="E1502" s="291" t="n"/>
      <c r="F1502" s="294" t="n"/>
      <c r="G1502" s="295" t="n"/>
      <c r="H1502" s="356" t="n"/>
      <c r="I1502" s="341" t="n"/>
      <c r="J1502" s="322" t="n"/>
      <c r="K1502" s="357" t="n"/>
      <c r="L1502" s="294" t="n"/>
      <c r="M1502" s="294" t="n"/>
      <c r="N1502" s="294" t="n"/>
      <c r="O1502" s="298" t="n"/>
      <c r="P1502" s="300" t="n"/>
      <c r="Q1502" s="300" t="n"/>
      <c r="R1502" s="268" t="n"/>
      <c r="S1502" s="317" t="n"/>
      <c r="T1502" s="314" t="n"/>
      <c r="U1502" s="317" t="n"/>
      <c r="V1502" s="268" t="n"/>
      <c r="W1502" s="341" t="n"/>
      <c r="X1502" s="291" t="n"/>
      <c r="Y1502" s="114" t="n"/>
    </row>
    <row r="1503">
      <c r="C1503" s="320" t="n"/>
      <c r="D1503" s="313" t="n"/>
      <c r="E1503" s="291" t="n"/>
      <c r="F1503" s="294" t="n"/>
      <c r="G1503" s="295" t="n"/>
      <c r="H1503" s="356" t="n"/>
      <c r="I1503" s="341" t="n"/>
      <c r="J1503" s="322" t="n"/>
      <c r="K1503" s="357" t="n"/>
      <c r="L1503" s="294" t="n"/>
      <c r="M1503" s="294" t="n"/>
      <c r="N1503" s="294" t="n"/>
      <c r="O1503" s="298" t="n"/>
      <c r="P1503" s="300" t="n"/>
      <c r="Q1503" s="300" t="n"/>
      <c r="R1503" s="268" t="n"/>
      <c r="S1503" s="317" t="n"/>
      <c r="T1503" s="314" t="n"/>
      <c r="U1503" s="317" t="n"/>
      <c r="V1503" s="268" t="n"/>
      <c r="W1503" s="341" t="n"/>
      <c r="X1503" s="291" t="n"/>
      <c r="Y1503" s="114" t="n"/>
    </row>
    <row r="1504">
      <c r="C1504" s="320" t="n"/>
      <c r="D1504" s="313" t="n"/>
      <c r="E1504" s="291" t="n"/>
      <c r="F1504" s="294" t="n"/>
      <c r="G1504" s="295" t="n"/>
      <c r="H1504" s="356" t="n"/>
      <c r="I1504" s="341" t="n"/>
      <c r="J1504" s="322" t="n"/>
      <c r="K1504" s="357" t="n"/>
      <c r="L1504" s="294" t="n"/>
      <c r="M1504" s="294" t="n"/>
      <c r="N1504" s="294" t="n"/>
      <c r="O1504" s="298" t="n"/>
      <c r="P1504" s="300" t="n"/>
      <c r="Q1504" s="300" t="n"/>
      <c r="R1504" s="268" t="n"/>
      <c r="S1504" s="317" t="n"/>
      <c r="T1504" s="314" t="n"/>
      <c r="U1504" s="317" t="n"/>
      <c r="V1504" s="268" t="n"/>
      <c r="W1504" s="341" t="n"/>
      <c r="X1504" s="291" t="n"/>
      <c r="Y1504" s="114" t="n"/>
    </row>
    <row r="1505">
      <c r="C1505" s="320" t="n"/>
      <c r="D1505" s="313" t="n"/>
      <c r="E1505" s="291" t="n"/>
      <c r="F1505" s="294" t="n"/>
      <c r="G1505" s="295" t="n"/>
      <c r="H1505" s="356" t="n"/>
      <c r="I1505" s="341" t="n"/>
      <c r="J1505" s="322" t="n"/>
      <c r="K1505" s="357" t="n"/>
      <c r="L1505" s="294" t="n"/>
      <c r="M1505" s="294" t="n"/>
      <c r="N1505" s="294" t="n"/>
      <c r="O1505" s="298" t="n"/>
      <c r="P1505" s="300" t="n"/>
      <c r="Q1505" s="300" t="n"/>
      <c r="R1505" s="268" t="n"/>
      <c r="S1505" s="317" t="n"/>
      <c r="T1505" s="314" t="n"/>
      <c r="U1505" s="317" t="n"/>
      <c r="V1505" s="268" t="n"/>
      <c r="W1505" s="341" t="n"/>
      <c r="X1505" s="291" t="n"/>
      <c r="Y1505" s="114" t="n"/>
    </row>
    <row r="1506">
      <c r="C1506" s="320" t="n"/>
      <c r="D1506" s="313" t="n"/>
      <c r="E1506" s="291" t="n"/>
      <c r="F1506" s="294" t="n"/>
      <c r="G1506" s="295" t="n"/>
      <c r="H1506" s="356" t="n"/>
      <c r="I1506" s="341" t="n"/>
      <c r="J1506" s="322" t="n"/>
      <c r="K1506" s="357" t="n"/>
      <c r="L1506" s="294" t="n"/>
      <c r="M1506" s="294" t="n"/>
      <c r="N1506" s="294" t="n"/>
      <c r="O1506" s="298" t="n"/>
      <c r="P1506" s="300" t="n"/>
      <c r="Q1506" s="300" t="n"/>
      <c r="R1506" s="268" t="n"/>
      <c r="S1506" s="317" t="n"/>
      <c r="T1506" s="314" t="n"/>
      <c r="U1506" s="317" t="n"/>
      <c r="V1506" s="268" t="n"/>
      <c r="W1506" s="341" t="n"/>
      <c r="X1506" s="291" t="n"/>
      <c r="Y1506" s="114" t="n"/>
    </row>
    <row r="1507">
      <c r="C1507" s="320" t="n"/>
      <c r="D1507" s="313" t="n"/>
      <c r="E1507" s="291" t="n"/>
      <c r="F1507" s="294" t="n"/>
      <c r="G1507" s="295" t="n"/>
      <c r="H1507" s="356" t="n"/>
      <c r="I1507" s="341" t="n"/>
      <c r="J1507" s="322" t="n"/>
      <c r="K1507" s="357" t="n"/>
      <c r="L1507" s="294" t="n"/>
      <c r="M1507" s="294" t="n"/>
      <c r="N1507" s="294" t="n"/>
      <c r="O1507" s="298" t="n"/>
      <c r="P1507" s="300" t="n"/>
      <c r="Q1507" s="300" t="n"/>
      <c r="R1507" s="268" t="n"/>
      <c r="S1507" s="317" t="n"/>
      <c r="T1507" s="314" t="n"/>
      <c r="U1507" s="317" t="n"/>
      <c r="V1507" s="268" t="n"/>
      <c r="W1507" s="341" t="n"/>
      <c r="X1507" s="291" t="n"/>
      <c r="Y1507" s="114" t="n"/>
    </row>
    <row r="1508">
      <c r="C1508" s="320" t="n"/>
      <c r="D1508" s="313" t="n"/>
      <c r="E1508" s="291" t="n"/>
      <c r="F1508" s="294" t="n"/>
      <c r="G1508" s="295" t="n"/>
      <c r="H1508" s="356" t="n"/>
      <c r="I1508" s="341" t="n"/>
      <c r="J1508" s="322" t="n"/>
      <c r="K1508" s="357" t="n"/>
      <c r="L1508" s="294" t="n"/>
      <c r="M1508" s="294" t="n"/>
      <c r="N1508" s="294" t="n"/>
      <c r="O1508" s="298" t="n"/>
      <c r="P1508" s="300" t="n"/>
      <c r="Q1508" s="300" t="n"/>
      <c r="R1508" s="268" t="n"/>
      <c r="S1508" s="317" t="n"/>
      <c r="T1508" s="314" t="n"/>
      <c r="U1508" s="317" t="n"/>
      <c r="V1508" s="268" t="n"/>
      <c r="W1508" s="341" t="n"/>
      <c r="X1508" s="291" t="n"/>
      <c r="Y1508" s="114" t="n"/>
    </row>
    <row r="1509">
      <c r="C1509" s="320" t="n"/>
      <c r="D1509" s="313" t="n"/>
      <c r="E1509" s="291" t="n"/>
      <c r="F1509" s="294" t="n"/>
      <c r="G1509" s="295" t="n"/>
      <c r="H1509" s="356" t="n"/>
      <c r="I1509" s="341" t="n"/>
      <c r="J1509" s="322" t="n"/>
      <c r="K1509" s="357" t="n"/>
      <c r="L1509" s="294" t="n"/>
      <c r="M1509" s="294" t="n"/>
      <c r="N1509" s="294" t="n"/>
      <c r="O1509" s="298" t="n"/>
      <c r="P1509" s="300" t="n"/>
      <c r="Q1509" s="300" t="n"/>
      <c r="R1509" s="268" t="n"/>
      <c r="S1509" s="317" t="n"/>
      <c r="T1509" s="314" t="n"/>
      <c r="U1509" s="317" t="n"/>
      <c r="V1509" s="268" t="n"/>
      <c r="W1509" s="341" t="n"/>
      <c r="X1509" s="291" t="n"/>
      <c r="Y1509" s="114" t="n"/>
    </row>
    <row r="1510">
      <c r="C1510" s="320" t="n"/>
      <c r="D1510" s="313" t="n"/>
      <c r="E1510" s="291" t="n"/>
      <c r="F1510" s="294" t="n"/>
      <c r="G1510" s="295" t="n"/>
      <c r="H1510" s="356" t="n"/>
      <c r="I1510" s="341" t="n"/>
      <c r="J1510" s="322" t="n"/>
      <c r="K1510" s="357" t="n"/>
      <c r="L1510" s="294" t="n"/>
      <c r="M1510" s="294" t="n"/>
      <c r="N1510" s="294" t="n"/>
      <c r="O1510" s="298" t="n"/>
      <c r="P1510" s="300" t="n"/>
      <c r="Q1510" s="300" t="n"/>
      <c r="R1510" s="268" t="n"/>
      <c r="S1510" s="317" t="n"/>
      <c r="T1510" s="314" t="n"/>
      <c r="U1510" s="317" t="n"/>
      <c r="V1510" s="268" t="n"/>
      <c r="W1510" s="341" t="n"/>
      <c r="X1510" s="291" t="n"/>
      <c r="Y1510" s="114" t="n"/>
    </row>
    <row r="1511">
      <c r="C1511" s="320" t="n"/>
      <c r="D1511" s="313" t="n"/>
      <c r="E1511" s="291" t="n"/>
      <c r="F1511" s="294" t="n"/>
      <c r="G1511" s="295" t="n"/>
      <c r="H1511" s="356" t="n"/>
      <c r="I1511" s="341" t="n"/>
      <c r="J1511" s="322" t="n"/>
      <c r="K1511" s="357" t="n"/>
      <c r="L1511" s="294" t="n"/>
      <c r="M1511" s="294" t="n"/>
      <c r="N1511" s="294" t="n"/>
      <c r="O1511" s="298" t="n"/>
      <c r="P1511" s="300" t="n"/>
      <c r="Q1511" s="300" t="n"/>
      <c r="R1511" s="268" t="n"/>
      <c r="S1511" s="317" t="n"/>
      <c r="T1511" s="314" t="n"/>
      <c r="U1511" s="317" t="n"/>
      <c r="V1511" s="268" t="n"/>
      <c r="W1511" s="341" t="n"/>
      <c r="X1511" s="291" t="n"/>
      <c r="Y1511" s="114" t="n"/>
    </row>
    <row r="1512">
      <c r="C1512" s="320" t="n"/>
      <c r="D1512" s="313" t="n"/>
      <c r="E1512" s="291" t="n"/>
      <c r="F1512" s="294" t="n"/>
      <c r="G1512" s="295" t="n"/>
      <c r="H1512" s="356" t="n"/>
      <c r="I1512" s="341" t="n"/>
      <c r="J1512" s="322" t="n"/>
      <c r="K1512" s="357" t="n"/>
      <c r="L1512" s="294" t="n"/>
      <c r="M1512" s="294" t="n"/>
      <c r="N1512" s="294" t="n"/>
      <c r="O1512" s="298" t="n"/>
      <c r="P1512" s="300" t="n"/>
      <c r="Q1512" s="300" t="n"/>
      <c r="R1512" s="268" t="n"/>
      <c r="S1512" s="317" t="n"/>
      <c r="T1512" s="314" t="n"/>
      <c r="U1512" s="317" t="n"/>
      <c r="V1512" s="268" t="n"/>
      <c r="W1512" s="341" t="n"/>
      <c r="X1512" s="291" t="n"/>
      <c r="Y1512" s="114" t="n"/>
    </row>
    <row r="1513">
      <c r="C1513" s="320" t="n"/>
      <c r="D1513" s="313" t="n"/>
      <c r="E1513" s="291" t="n"/>
      <c r="F1513" s="294" t="n"/>
      <c r="G1513" s="295" t="n"/>
      <c r="H1513" s="356" t="n"/>
      <c r="I1513" s="341" t="n"/>
      <c r="J1513" s="322" t="n"/>
      <c r="K1513" s="357" t="n"/>
      <c r="L1513" s="294" t="n"/>
      <c r="M1513" s="294" t="n"/>
      <c r="N1513" s="294" t="n"/>
      <c r="O1513" s="298" t="n"/>
      <c r="P1513" s="300" t="n"/>
      <c r="Q1513" s="300" t="n"/>
      <c r="R1513" s="268" t="n"/>
      <c r="S1513" s="317" t="n"/>
      <c r="T1513" s="314" t="n"/>
      <c r="U1513" s="317" t="n"/>
      <c r="V1513" s="268" t="n"/>
      <c r="W1513" s="341" t="n"/>
      <c r="X1513" s="291" t="n"/>
      <c r="Y1513" s="114" t="n"/>
    </row>
    <row r="1514">
      <c r="C1514" s="320" t="n"/>
      <c r="D1514" s="313" t="n"/>
      <c r="E1514" s="291" t="n"/>
      <c r="F1514" s="294" t="n"/>
      <c r="G1514" s="295" t="n"/>
      <c r="H1514" s="356" t="n"/>
      <c r="I1514" s="341" t="n"/>
      <c r="J1514" s="322" t="n"/>
      <c r="K1514" s="357" t="n"/>
      <c r="L1514" s="294" t="n"/>
      <c r="M1514" s="294" t="n"/>
      <c r="N1514" s="294" t="n"/>
      <c r="O1514" s="298" t="n"/>
      <c r="P1514" s="300" t="n"/>
      <c r="Q1514" s="300" t="n"/>
      <c r="R1514" s="268" t="n"/>
      <c r="S1514" s="317" t="n"/>
      <c r="T1514" s="314" t="n"/>
      <c r="U1514" s="317" t="n"/>
      <c r="V1514" s="268" t="n"/>
      <c r="W1514" s="341" t="n"/>
      <c r="X1514" s="291" t="n"/>
      <c r="Y1514" s="114" t="n"/>
    </row>
    <row r="1515">
      <c r="C1515" s="320" t="n"/>
      <c r="D1515" s="313" t="n"/>
      <c r="E1515" s="291" t="n"/>
      <c r="F1515" s="294" t="n"/>
      <c r="G1515" s="295" t="n"/>
      <c r="H1515" s="356" t="n"/>
      <c r="I1515" s="341" t="n"/>
      <c r="J1515" s="322" t="n"/>
      <c r="K1515" s="357" t="n"/>
      <c r="L1515" s="294" t="n"/>
      <c r="M1515" s="294" t="n"/>
      <c r="N1515" s="294" t="n"/>
      <c r="O1515" s="298" t="n"/>
      <c r="P1515" s="300" t="n"/>
      <c r="Q1515" s="300" t="n"/>
      <c r="R1515" s="268" t="n"/>
      <c r="S1515" s="317" t="n"/>
      <c r="T1515" s="314" t="n"/>
      <c r="U1515" s="317" t="n"/>
      <c r="V1515" s="268" t="n"/>
      <c r="W1515" s="341" t="n"/>
      <c r="X1515" s="291" t="n"/>
      <c r="Y1515" s="114" t="n"/>
    </row>
    <row r="1516">
      <c r="C1516" s="320" t="n"/>
      <c r="D1516" s="313" t="n"/>
      <c r="E1516" s="291" t="n"/>
      <c r="F1516" s="294" t="n"/>
      <c r="G1516" s="295" t="n"/>
      <c r="H1516" s="356" t="n"/>
      <c r="I1516" s="341" t="n"/>
      <c r="J1516" s="322" t="n"/>
      <c r="K1516" s="357" t="n"/>
      <c r="L1516" s="294" t="n"/>
      <c r="M1516" s="294" t="n"/>
      <c r="N1516" s="294" t="n"/>
      <c r="O1516" s="298" t="n"/>
      <c r="P1516" s="300" t="n"/>
      <c r="Q1516" s="300" t="n"/>
      <c r="R1516" s="268" t="n"/>
      <c r="S1516" s="317" t="n"/>
      <c r="T1516" s="314" t="n"/>
      <c r="U1516" s="317" t="n"/>
      <c r="V1516" s="268" t="n"/>
      <c r="W1516" s="341" t="n"/>
      <c r="X1516" s="291" t="n"/>
      <c r="Y1516" s="114" t="n"/>
    </row>
    <row r="1517">
      <c r="C1517" s="320" t="n"/>
      <c r="D1517" s="313" t="n"/>
      <c r="E1517" s="291" t="n"/>
      <c r="F1517" s="294" t="n"/>
      <c r="G1517" s="295" t="n"/>
      <c r="H1517" s="356" t="n"/>
      <c r="I1517" s="341" t="n"/>
      <c r="J1517" s="322" t="n"/>
      <c r="K1517" s="357" t="n"/>
      <c r="L1517" s="294" t="n"/>
      <c r="M1517" s="294" t="n"/>
      <c r="N1517" s="294" t="n"/>
      <c r="O1517" s="298" t="n"/>
      <c r="P1517" s="300" t="n"/>
      <c r="Q1517" s="300" t="n"/>
      <c r="R1517" s="268" t="n"/>
      <c r="S1517" s="317" t="n"/>
      <c r="T1517" s="314" t="n"/>
      <c r="U1517" s="317" t="n"/>
      <c r="V1517" s="268" t="n"/>
      <c r="W1517" s="341" t="n"/>
      <c r="X1517" s="291" t="n"/>
      <c r="Y1517" s="114" t="n"/>
    </row>
    <row r="1518">
      <c r="C1518" s="320" t="n"/>
      <c r="D1518" s="313" t="n"/>
      <c r="E1518" s="291" t="n"/>
      <c r="F1518" s="294" t="n"/>
      <c r="G1518" s="295" t="n"/>
      <c r="H1518" s="356" t="n"/>
      <c r="I1518" s="341" t="n"/>
      <c r="J1518" s="322" t="n"/>
      <c r="K1518" s="357" t="n"/>
      <c r="L1518" s="294" t="n"/>
      <c r="M1518" s="294" t="n"/>
      <c r="N1518" s="294" t="n"/>
      <c r="O1518" s="298" t="n"/>
      <c r="P1518" s="300" t="n"/>
      <c r="Q1518" s="300" t="n"/>
      <c r="R1518" s="268" t="n"/>
      <c r="S1518" s="317" t="n"/>
      <c r="T1518" s="314" t="n"/>
      <c r="U1518" s="317" t="n"/>
      <c r="V1518" s="268" t="n"/>
      <c r="W1518" s="341" t="n"/>
      <c r="X1518" s="291" t="n"/>
      <c r="Y1518" s="114" t="n"/>
    </row>
    <row r="1519">
      <c r="C1519" s="320" t="n"/>
      <c r="D1519" s="313" t="n"/>
      <c r="E1519" s="291" t="n"/>
      <c r="F1519" s="294" t="n"/>
      <c r="G1519" s="295" t="n"/>
      <c r="H1519" s="356" t="n"/>
      <c r="I1519" s="341" t="n"/>
      <c r="J1519" s="322" t="n"/>
      <c r="K1519" s="357" t="n"/>
      <c r="L1519" s="294" t="n"/>
      <c r="M1519" s="294" t="n"/>
      <c r="N1519" s="294" t="n"/>
      <c r="O1519" s="298" t="n"/>
      <c r="P1519" s="300" t="n"/>
      <c r="Q1519" s="300" t="n"/>
      <c r="R1519" s="268" t="n"/>
      <c r="S1519" s="317" t="n"/>
      <c r="T1519" s="314" t="n"/>
      <c r="U1519" s="317" t="n"/>
      <c r="V1519" s="268" t="n"/>
      <c r="W1519" s="341" t="n"/>
      <c r="X1519" s="291" t="n"/>
      <c r="Y1519" s="114" t="n"/>
    </row>
    <row r="1520">
      <c r="C1520" s="320" t="n"/>
      <c r="D1520" s="313" t="n"/>
      <c r="E1520" s="291" t="n"/>
      <c r="F1520" s="294" t="n"/>
      <c r="G1520" s="295" t="n"/>
      <c r="H1520" s="356" t="n"/>
      <c r="I1520" s="341" t="n"/>
      <c r="J1520" s="322" t="n"/>
      <c r="K1520" s="357" t="n"/>
      <c r="L1520" s="294" t="n"/>
      <c r="M1520" s="294" t="n"/>
      <c r="N1520" s="294" t="n"/>
      <c r="O1520" s="298" t="n"/>
      <c r="P1520" s="300" t="n"/>
      <c r="Q1520" s="300" t="n"/>
      <c r="R1520" s="268" t="n"/>
      <c r="S1520" s="317" t="n"/>
      <c r="T1520" s="314" t="n"/>
      <c r="U1520" s="317" t="n"/>
      <c r="V1520" s="268" t="n"/>
      <c r="W1520" s="341" t="n"/>
      <c r="X1520" s="291" t="n"/>
      <c r="Y1520" s="114" t="n"/>
    </row>
    <row r="1521">
      <c r="C1521" s="320" t="n"/>
      <c r="D1521" s="313" t="n"/>
      <c r="E1521" s="291" t="n"/>
      <c r="F1521" s="294" t="n"/>
      <c r="G1521" s="295" t="n"/>
      <c r="H1521" s="356" t="n"/>
      <c r="I1521" s="341" t="n"/>
      <c r="J1521" s="322" t="n"/>
      <c r="K1521" s="357" t="n"/>
      <c r="L1521" s="294" t="n"/>
      <c r="M1521" s="294" t="n"/>
      <c r="N1521" s="294" t="n"/>
      <c r="O1521" s="298" t="n"/>
      <c r="P1521" s="300" t="n"/>
      <c r="Q1521" s="300" t="n"/>
      <c r="R1521" s="268" t="n"/>
      <c r="S1521" s="317" t="n"/>
      <c r="T1521" s="314" t="n"/>
      <c r="U1521" s="317" t="n"/>
      <c r="V1521" s="268" t="n"/>
      <c r="W1521" s="341" t="n"/>
      <c r="X1521" s="291" t="n"/>
      <c r="Y1521" s="114" t="n"/>
    </row>
    <row r="1522">
      <c r="C1522" s="320" t="n"/>
      <c r="D1522" s="313" t="n"/>
      <c r="E1522" s="291" t="n"/>
      <c r="F1522" s="294" t="n"/>
      <c r="G1522" s="295" t="n"/>
      <c r="H1522" s="356" t="n"/>
      <c r="I1522" s="341" t="n"/>
      <c r="J1522" s="322" t="n"/>
      <c r="K1522" s="357" t="n"/>
      <c r="L1522" s="294" t="n"/>
      <c r="M1522" s="294" t="n"/>
      <c r="N1522" s="294" t="n"/>
      <c r="O1522" s="298" t="n"/>
      <c r="P1522" s="300" t="n"/>
      <c r="Q1522" s="300" t="n"/>
      <c r="R1522" s="268" t="n"/>
      <c r="S1522" s="317" t="n"/>
      <c r="T1522" s="314" t="n"/>
      <c r="U1522" s="317" t="n"/>
      <c r="V1522" s="268" t="n"/>
      <c r="W1522" s="341" t="n"/>
      <c r="X1522" s="291" t="n"/>
      <c r="Y1522" s="114" t="n"/>
    </row>
    <row r="1523">
      <c r="C1523" s="320" t="n"/>
      <c r="D1523" s="313" t="n"/>
      <c r="E1523" s="291" t="n"/>
      <c r="F1523" s="294" t="n"/>
      <c r="G1523" s="295" t="n"/>
      <c r="H1523" s="356" t="n"/>
      <c r="I1523" s="341" t="n"/>
      <c r="J1523" s="322" t="n"/>
      <c r="K1523" s="357" t="n"/>
      <c r="L1523" s="294" t="n"/>
      <c r="M1523" s="294" t="n"/>
      <c r="N1523" s="294" t="n"/>
      <c r="O1523" s="298" t="n"/>
      <c r="P1523" s="300" t="n"/>
      <c r="Q1523" s="300" t="n"/>
      <c r="R1523" s="268" t="n"/>
      <c r="S1523" s="317" t="n"/>
      <c r="T1523" s="314" t="n"/>
      <c r="U1523" s="317" t="n"/>
      <c r="V1523" s="268" t="n"/>
      <c r="W1523" s="341" t="n"/>
      <c r="X1523" s="291" t="n"/>
      <c r="Y1523" s="114" t="n"/>
    </row>
    <row r="1524">
      <c r="C1524" s="320" t="n"/>
      <c r="D1524" s="313" t="n"/>
      <c r="E1524" s="291" t="n"/>
      <c r="F1524" s="294" t="n"/>
      <c r="G1524" s="295" t="n"/>
      <c r="H1524" s="356" t="n"/>
      <c r="I1524" s="341" t="n"/>
      <c r="J1524" s="322" t="n"/>
      <c r="K1524" s="357" t="n"/>
      <c r="L1524" s="294" t="n"/>
      <c r="M1524" s="294" t="n"/>
      <c r="N1524" s="294" t="n"/>
      <c r="O1524" s="298" t="n"/>
      <c r="P1524" s="300" t="n"/>
      <c r="Q1524" s="300" t="n"/>
      <c r="R1524" s="268" t="n"/>
      <c r="S1524" s="317" t="n"/>
      <c r="T1524" s="314" t="n"/>
      <c r="U1524" s="317" t="n"/>
      <c r="V1524" s="268" t="n"/>
      <c r="W1524" s="341" t="n"/>
      <c r="X1524" s="291" t="n"/>
      <c r="Y1524" s="114" t="n"/>
    </row>
    <row r="1525">
      <c r="C1525" s="320" t="n"/>
      <c r="D1525" s="313" t="n"/>
      <c r="E1525" s="291" t="n"/>
      <c r="F1525" s="294" t="n"/>
      <c r="G1525" s="295" t="n"/>
      <c r="H1525" s="356" t="n"/>
      <c r="I1525" s="341" t="n"/>
      <c r="J1525" s="322" t="n"/>
      <c r="K1525" s="357" t="n"/>
      <c r="L1525" s="294" t="n"/>
      <c r="M1525" s="294" t="n"/>
      <c r="N1525" s="294" t="n"/>
      <c r="O1525" s="298" t="n"/>
      <c r="P1525" s="300" t="n"/>
      <c r="Q1525" s="300" t="n"/>
      <c r="R1525" s="268" t="n"/>
      <c r="S1525" s="317" t="n"/>
      <c r="T1525" s="314" t="n"/>
      <c r="U1525" s="317" t="n"/>
      <c r="V1525" s="268" t="n"/>
      <c r="W1525" s="341" t="n"/>
      <c r="X1525" s="291" t="n"/>
      <c r="Y1525" s="114" t="n"/>
    </row>
    <row r="1526">
      <c r="C1526" s="320" t="n"/>
      <c r="D1526" s="313" t="n"/>
      <c r="E1526" s="291" t="n"/>
      <c r="F1526" s="294" t="n"/>
      <c r="G1526" s="295" t="n"/>
      <c r="H1526" s="356" t="n"/>
      <c r="I1526" s="341" t="n"/>
      <c r="J1526" s="322" t="n"/>
      <c r="K1526" s="357" t="n"/>
      <c r="L1526" s="294" t="n"/>
      <c r="M1526" s="294" t="n"/>
      <c r="N1526" s="294" t="n"/>
      <c r="O1526" s="298" t="n"/>
      <c r="P1526" s="300" t="n"/>
      <c r="Q1526" s="300" t="n"/>
      <c r="R1526" s="268" t="n"/>
      <c r="S1526" s="317" t="n"/>
      <c r="T1526" s="314" t="n"/>
      <c r="U1526" s="317" t="n"/>
      <c r="V1526" s="268" t="n"/>
      <c r="W1526" s="341" t="n"/>
      <c r="X1526" s="291" t="n"/>
      <c r="Y1526" s="114" t="n"/>
    </row>
    <row r="1527">
      <c r="C1527" s="320" t="n"/>
      <c r="D1527" s="313" t="n"/>
      <c r="E1527" s="291" t="n"/>
      <c r="F1527" s="294" t="n"/>
      <c r="G1527" s="295" t="n"/>
      <c r="H1527" s="356" t="n"/>
      <c r="I1527" s="341" t="n"/>
      <c r="J1527" s="322" t="n"/>
      <c r="K1527" s="357" t="n"/>
      <c r="L1527" s="294" t="n"/>
      <c r="M1527" s="294" t="n"/>
      <c r="N1527" s="294" t="n"/>
      <c r="O1527" s="298" t="n"/>
      <c r="P1527" s="300" t="n"/>
      <c r="Q1527" s="300" t="n"/>
      <c r="R1527" s="268" t="n"/>
      <c r="S1527" s="317" t="n"/>
      <c r="T1527" s="314" t="n"/>
      <c r="U1527" s="317" t="n"/>
      <c r="V1527" s="268" t="n"/>
      <c r="W1527" s="341" t="n"/>
      <c r="X1527" s="291" t="n"/>
      <c r="Y1527" s="114" t="n"/>
    </row>
    <row r="1528">
      <c r="C1528" s="320" t="n"/>
      <c r="D1528" s="313" t="n"/>
      <c r="E1528" s="291" t="n"/>
      <c r="F1528" s="294" t="n"/>
      <c r="G1528" s="295" t="n"/>
      <c r="H1528" s="356" t="n"/>
      <c r="I1528" s="341" t="n"/>
      <c r="J1528" s="322" t="n"/>
      <c r="K1528" s="357" t="n"/>
      <c r="L1528" s="294" t="n"/>
      <c r="M1528" s="294" t="n"/>
      <c r="N1528" s="294" t="n"/>
      <c r="O1528" s="298" t="n"/>
      <c r="P1528" s="300" t="n"/>
      <c r="Q1528" s="300" t="n"/>
      <c r="R1528" s="268" t="n"/>
      <c r="S1528" s="317" t="n"/>
      <c r="T1528" s="314" t="n"/>
      <c r="U1528" s="317" t="n"/>
      <c r="V1528" s="268" t="n"/>
      <c r="W1528" s="341" t="n"/>
      <c r="X1528" s="291" t="n"/>
      <c r="Y1528" s="114" t="n"/>
    </row>
    <row r="1529">
      <c r="C1529" s="320" t="n"/>
      <c r="D1529" s="313" t="n"/>
      <c r="E1529" s="291" t="n"/>
      <c r="F1529" s="294" t="n"/>
      <c r="G1529" s="295" t="n"/>
      <c r="H1529" s="356" t="n"/>
      <c r="I1529" s="341" t="n"/>
      <c r="J1529" s="322" t="n"/>
      <c r="K1529" s="357" t="n"/>
      <c r="L1529" s="294" t="n"/>
      <c r="M1529" s="294" t="n"/>
      <c r="N1529" s="294" t="n"/>
      <c r="O1529" s="298" t="n"/>
      <c r="P1529" s="300" t="n"/>
      <c r="Q1529" s="300" t="n"/>
      <c r="R1529" s="268" t="n"/>
      <c r="S1529" s="317" t="n"/>
      <c r="T1529" s="314" t="n"/>
      <c r="U1529" s="317" t="n"/>
      <c r="V1529" s="268" t="n"/>
      <c r="W1529" s="341" t="n"/>
      <c r="X1529" s="291" t="n"/>
      <c r="Y1529" s="114" t="n"/>
    </row>
    <row r="1530">
      <c r="C1530" s="320" t="n"/>
      <c r="D1530" s="313" t="n"/>
      <c r="E1530" s="291" t="n"/>
      <c r="F1530" s="294" t="n"/>
      <c r="G1530" s="295" t="n"/>
      <c r="H1530" s="356" t="n"/>
      <c r="I1530" s="341" t="n"/>
      <c r="J1530" s="322" t="n"/>
      <c r="K1530" s="357" t="n"/>
      <c r="L1530" s="294" t="n"/>
      <c r="M1530" s="294" t="n"/>
      <c r="N1530" s="294" t="n"/>
      <c r="O1530" s="298" t="n"/>
      <c r="P1530" s="300" t="n"/>
      <c r="Q1530" s="300" t="n"/>
      <c r="R1530" s="268" t="n"/>
      <c r="S1530" s="317" t="n"/>
      <c r="T1530" s="314" t="n"/>
      <c r="U1530" s="317" t="n"/>
      <c r="V1530" s="268" t="n"/>
      <c r="W1530" s="341" t="n"/>
      <c r="X1530" s="291" t="n"/>
      <c r="Y1530" s="114" t="n"/>
    </row>
    <row r="1531">
      <c r="C1531" s="320" t="n"/>
      <c r="D1531" s="313" t="n"/>
      <c r="E1531" s="291" t="n"/>
      <c r="F1531" s="294" t="n"/>
      <c r="G1531" s="295" t="n"/>
      <c r="H1531" s="356" t="n"/>
      <c r="I1531" s="341" t="n"/>
      <c r="J1531" s="322" t="n"/>
      <c r="K1531" s="357" t="n"/>
      <c r="L1531" s="294" t="n"/>
      <c r="M1531" s="294" t="n"/>
      <c r="N1531" s="294" t="n"/>
      <c r="O1531" s="298" t="n"/>
      <c r="P1531" s="300" t="n"/>
      <c r="Q1531" s="300" t="n"/>
      <c r="R1531" s="268" t="n"/>
      <c r="S1531" s="317" t="n"/>
      <c r="T1531" s="314" t="n"/>
      <c r="U1531" s="317" t="n"/>
      <c r="V1531" s="268" t="n"/>
      <c r="W1531" s="341" t="n"/>
      <c r="X1531" s="291" t="n"/>
      <c r="Y1531" s="114" t="n"/>
    </row>
    <row r="1532">
      <c r="C1532" s="320" t="n"/>
      <c r="D1532" s="313" t="n"/>
      <c r="E1532" s="291" t="n"/>
      <c r="F1532" s="294" t="n"/>
      <c r="G1532" s="295" t="n"/>
      <c r="H1532" s="356" t="n"/>
      <c r="I1532" s="341" t="n"/>
      <c r="J1532" s="322" t="n"/>
      <c r="K1532" s="357" t="n"/>
      <c r="L1532" s="294" t="n"/>
      <c r="M1532" s="294" t="n"/>
      <c r="N1532" s="294" t="n"/>
      <c r="O1532" s="298" t="n"/>
      <c r="P1532" s="300" t="n"/>
      <c r="Q1532" s="300" t="n"/>
      <c r="R1532" s="268" t="n"/>
      <c r="S1532" s="317" t="n"/>
      <c r="T1532" s="314" t="n"/>
      <c r="U1532" s="317" t="n"/>
      <c r="V1532" s="268" t="n"/>
      <c r="W1532" s="341" t="n"/>
      <c r="X1532" s="291" t="n"/>
      <c r="Y1532" s="114" t="n"/>
    </row>
    <row r="1533">
      <c r="C1533" s="320" t="n"/>
      <c r="D1533" s="313" t="n"/>
      <c r="E1533" s="291" t="n"/>
      <c r="F1533" s="294" t="n"/>
      <c r="G1533" s="295" t="n"/>
      <c r="H1533" s="356" t="n"/>
      <c r="I1533" s="341" t="n"/>
      <c r="J1533" s="322" t="n"/>
      <c r="K1533" s="357" t="n"/>
      <c r="L1533" s="294" t="n"/>
      <c r="M1533" s="294" t="n"/>
      <c r="N1533" s="294" t="n"/>
      <c r="O1533" s="298" t="n"/>
      <c r="P1533" s="300" t="n"/>
      <c r="Q1533" s="300" t="n"/>
      <c r="R1533" s="268" t="n"/>
      <c r="S1533" s="317" t="n"/>
      <c r="T1533" s="314" t="n"/>
      <c r="U1533" s="317" t="n"/>
      <c r="V1533" s="268" t="n"/>
      <c r="W1533" s="341" t="n"/>
      <c r="X1533" s="291" t="n"/>
      <c r="Y1533" s="114" t="n"/>
    </row>
    <row r="1534">
      <c r="C1534" s="320" t="n"/>
      <c r="D1534" s="313" t="n"/>
      <c r="E1534" s="291" t="n"/>
      <c r="F1534" s="294" t="n"/>
      <c r="G1534" s="295" t="n"/>
      <c r="H1534" s="356" t="n"/>
      <c r="I1534" s="341" t="n"/>
      <c r="J1534" s="322" t="n"/>
      <c r="K1534" s="357" t="n"/>
      <c r="L1534" s="294" t="n"/>
      <c r="M1534" s="294" t="n"/>
      <c r="N1534" s="294" t="n"/>
      <c r="O1534" s="298" t="n"/>
      <c r="P1534" s="300" t="n"/>
      <c r="Q1534" s="300" t="n"/>
      <c r="R1534" s="268" t="n"/>
      <c r="S1534" s="317" t="n"/>
      <c r="T1534" s="314" t="n"/>
      <c r="U1534" s="317" t="n"/>
      <c r="V1534" s="268" t="n"/>
      <c r="W1534" s="341" t="n"/>
      <c r="X1534" s="291" t="n"/>
      <c r="Y1534" s="114" t="n"/>
    </row>
    <row r="1535">
      <c r="C1535" s="320" t="n"/>
      <c r="D1535" s="313" t="n"/>
      <c r="E1535" s="291" t="n"/>
      <c r="F1535" s="294" t="n"/>
      <c r="G1535" s="295" t="n"/>
      <c r="H1535" s="356" t="n"/>
      <c r="I1535" s="341" t="n"/>
      <c r="J1535" s="322" t="n"/>
      <c r="K1535" s="357" t="n"/>
      <c r="L1535" s="294" t="n"/>
      <c r="M1535" s="294" t="n"/>
      <c r="N1535" s="294" t="n"/>
      <c r="O1535" s="298" t="n"/>
      <c r="P1535" s="300" t="n"/>
      <c r="Q1535" s="300" t="n"/>
      <c r="R1535" s="268" t="n"/>
      <c r="S1535" s="317" t="n"/>
      <c r="T1535" s="314" t="n"/>
      <c r="U1535" s="317" t="n"/>
      <c r="V1535" s="268" t="n"/>
      <c r="W1535" s="341" t="n"/>
      <c r="X1535" s="291" t="n"/>
      <c r="Y1535" s="114" t="n"/>
    </row>
    <row r="1536">
      <c r="C1536" s="320" t="n"/>
      <c r="D1536" s="313" t="n"/>
      <c r="E1536" s="291" t="n"/>
      <c r="F1536" s="294" t="n"/>
      <c r="G1536" s="295" t="n"/>
      <c r="H1536" s="356" t="n"/>
      <c r="I1536" s="341" t="n"/>
      <c r="J1536" s="322" t="n"/>
      <c r="K1536" s="357" t="n"/>
      <c r="L1536" s="294" t="n"/>
      <c r="M1536" s="294" t="n"/>
      <c r="N1536" s="294" t="n"/>
      <c r="O1536" s="298" t="n"/>
      <c r="P1536" s="300" t="n"/>
      <c r="Q1536" s="300" t="n"/>
      <c r="R1536" s="268" t="n"/>
      <c r="S1536" s="317" t="n"/>
      <c r="T1536" s="314" t="n"/>
      <c r="U1536" s="317" t="n"/>
      <c r="V1536" s="268" t="n"/>
      <c r="W1536" s="341" t="n"/>
      <c r="X1536" s="291" t="n"/>
      <c r="Y1536" s="114" t="n"/>
    </row>
    <row r="1537">
      <c r="C1537" s="320" t="n"/>
      <c r="D1537" s="313" t="n"/>
      <c r="E1537" s="291" t="n"/>
      <c r="F1537" s="294" t="n"/>
      <c r="G1537" s="295" t="n"/>
      <c r="H1537" s="356" t="n"/>
      <c r="I1537" s="341" t="n"/>
      <c r="J1537" s="322" t="n"/>
      <c r="K1537" s="357" t="n"/>
      <c r="L1537" s="294" t="n"/>
      <c r="M1537" s="294" t="n"/>
      <c r="N1537" s="294" t="n"/>
      <c r="O1537" s="298" t="n"/>
      <c r="P1537" s="300" t="n"/>
      <c r="Q1537" s="300" t="n"/>
      <c r="R1537" s="268" t="n"/>
      <c r="S1537" s="317" t="n"/>
      <c r="T1537" s="314" t="n"/>
      <c r="U1537" s="317" t="n"/>
      <c r="V1537" s="268" t="n"/>
      <c r="W1537" s="341" t="n"/>
      <c r="X1537" s="291" t="n"/>
      <c r="Y1537" s="114" t="n"/>
    </row>
    <row r="1538">
      <c r="C1538" s="320" t="n"/>
      <c r="D1538" s="313" t="n"/>
      <c r="E1538" s="291" t="n"/>
      <c r="F1538" s="294" t="n"/>
      <c r="G1538" s="295" t="n"/>
      <c r="H1538" s="356" t="n"/>
      <c r="I1538" s="341" t="n"/>
      <c r="J1538" s="322" t="n"/>
      <c r="K1538" s="357" t="n"/>
      <c r="L1538" s="294" t="n"/>
      <c r="M1538" s="294" t="n"/>
      <c r="N1538" s="294" t="n"/>
      <c r="O1538" s="298" t="n"/>
      <c r="P1538" s="300" t="n"/>
      <c r="Q1538" s="300" t="n"/>
      <c r="R1538" s="268" t="n"/>
      <c r="S1538" s="317" t="n"/>
      <c r="T1538" s="314" t="n"/>
      <c r="U1538" s="317" t="n"/>
      <c r="V1538" s="268" t="n"/>
      <c r="W1538" s="341" t="n"/>
      <c r="X1538" s="291" t="n"/>
      <c r="Y1538" s="114" t="n"/>
    </row>
    <row r="1539">
      <c r="C1539" s="320" t="n"/>
      <c r="D1539" s="313" t="n"/>
      <c r="E1539" s="291" t="n"/>
      <c r="F1539" s="294" t="n"/>
      <c r="G1539" s="295" t="n"/>
      <c r="H1539" s="356" t="n"/>
      <c r="I1539" s="341" t="n"/>
      <c r="J1539" s="322" t="n"/>
      <c r="K1539" s="357" t="n"/>
      <c r="L1539" s="294" t="n"/>
      <c r="M1539" s="294" t="n"/>
      <c r="N1539" s="294" t="n"/>
      <c r="O1539" s="298" t="n"/>
      <c r="P1539" s="300" t="n"/>
      <c r="Q1539" s="300" t="n"/>
      <c r="R1539" s="268" t="n"/>
      <c r="S1539" s="317" t="n"/>
      <c r="T1539" s="314" t="n"/>
      <c r="U1539" s="317" t="n"/>
      <c r="V1539" s="268" t="n"/>
      <c r="W1539" s="341" t="n"/>
      <c r="X1539" s="291" t="n"/>
      <c r="Y1539" s="114" t="n"/>
    </row>
    <row r="1540">
      <c r="C1540" s="320" t="n"/>
      <c r="D1540" s="313" t="n"/>
      <c r="E1540" s="291" t="n"/>
      <c r="F1540" s="294" t="n"/>
      <c r="G1540" s="295" t="n"/>
      <c r="H1540" s="356" t="n"/>
      <c r="I1540" s="341" t="n"/>
      <c r="J1540" s="322" t="n"/>
      <c r="K1540" s="357" t="n"/>
      <c r="L1540" s="294" t="n"/>
      <c r="M1540" s="294" t="n"/>
      <c r="N1540" s="294" t="n"/>
      <c r="O1540" s="298" t="n"/>
      <c r="P1540" s="300" t="n"/>
      <c r="Q1540" s="300" t="n"/>
      <c r="R1540" s="268" t="n"/>
      <c r="S1540" s="317" t="n"/>
      <c r="T1540" s="314" t="n"/>
      <c r="U1540" s="317" t="n"/>
      <c r="V1540" s="268" t="n"/>
      <c r="W1540" s="341" t="n"/>
      <c r="X1540" s="291" t="n"/>
      <c r="Y1540" s="114" t="n"/>
    </row>
    <row r="1541">
      <c r="C1541" s="320" t="n"/>
      <c r="D1541" s="313" t="n"/>
      <c r="E1541" s="291" t="n"/>
      <c r="F1541" s="294" t="n"/>
      <c r="G1541" s="295" t="n"/>
      <c r="H1541" s="356" t="n"/>
      <c r="I1541" s="341" t="n"/>
      <c r="J1541" s="322" t="n"/>
      <c r="K1541" s="357" t="n"/>
      <c r="L1541" s="294" t="n"/>
      <c r="M1541" s="294" t="n"/>
      <c r="N1541" s="294" t="n"/>
      <c r="O1541" s="298" t="n"/>
      <c r="P1541" s="300" t="n"/>
      <c r="Q1541" s="300" t="n"/>
      <c r="R1541" s="268" t="n"/>
      <c r="S1541" s="317" t="n"/>
      <c r="T1541" s="314" t="n"/>
      <c r="U1541" s="317" t="n"/>
      <c r="V1541" s="268" t="n"/>
      <c r="W1541" s="341" t="n"/>
      <c r="X1541" s="291" t="n"/>
      <c r="Y1541" s="114" t="n"/>
    </row>
    <row r="1542">
      <c r="C1542" s="320" t="n"/>
      <c r="D1542" s="313" t="n"/>
      <c r="E1542" s="291" t="n"/>
      <c r="F1542" s="294" t="n"/>
      <c r="G1542" s="295" t="n"/>
      <c r="H1542" s="356" t="n"/>
      <c r="I1542" s="341" t="n"/>
      <c r="J1542" s="322" t="n"/>
      <c r="K1542" s="357" t="n"/>
      <c r="L1542" s="294" t="n"/>
      <c r="M1542" s="294" t="n"/>
      <c r="N1542" s="294" t="n"/>
      <c r="O1542" s="298" t="n"/>
      <c r="P1542" s="300" t="n"/>
      <c r="Q1542" s="300" t="n"/>
      <c r="R1542" s="268" t="n"/>
      <c r="S1542" s="317" t="n"/>
      <c r="T1542" s="314" t="n"/>
      <c r="U1542" s="317" t="n"/>
      <c r="V1542" s="268" t="n"/>
      <c r="W1542" s="341" t="n"/>
      <c r="X1542" s="291" t="n"/>
      <c r="Y1542" s="114" t="n"/>
    </row>
    <row r="1543">
      <c r="C1543" s="320" t="n"/>
      <c r="D1543" s="313" t="n"/>
      <c r="E1543" s="291" t="n"/>
      <c r="F1543" s="294" t="n"/>
      <c r="G1543" s="295" t="n"/>
      <c r="H1543" s="356" t="n"/>
      <c r="I1543" s="341" t="n"/>
      <c r="J1543" s="322" t="n"/>
      <c r="K1543" s="357" t="n"/>
      <c r="L1543" s="294" t="n"/>
      <c r="M1543" s="294" t="n"/>
      <c r="N1543" s="294" t="n"/>
      <c r="O1543" s="298" t="n"/>
      <c r="P1543" s="300" t="n"/>
      <c r="Q1543" s="300" t="n"/>
      <c r="R1543" s="268" t="n"/>
      <c r="S1543" s="317" t="n"/>
      <c r="T1543" s="314" t="n"/>
      <c r="U1543" s="317" t="n"/>
      <c r="V1543" s="268" t="n"/>
      <c r="W1543" s="341" t="n"/>
      <c r="X1543" s="291" t="n"/>
      <c r="Y1543" s="114" t="n"/>
    </row>
    <row r="1544">
      <c r="C1544" s="320" t="n"/>
      <c r="D1544" s="313" t="n"/>
      <c r="E1544" s="291" t="n"/>
      <c r="F1544" s="294" t="n"/>
      <c r="G1544" s="295" t="n"/>
      <c r="H1544" s="356" t="n"/>
      <c r="I1544" s="341" t="n"/>
      <c r="J1544" s="322" t="n"/>
      <c r="K1544" s="357" t="n"/>
      <c r="L1544" s="294" t="n"/>
      <c r="M1544" s="294" t="n"/>
      <c r="N1544" s="294" t="n"/>
      <c r="O1544" s="298" t="n"/>
      <c r="P1544" s="300" t="n"/>
      <c r="Q1544" s="300" t="n"/>
      <c r="R1544" s="268" t="n"/>
      <c r="S1544" s="317" t="n"/>
      <c r="T1544" s="314" t="n"/>
      <c r="U1544" s="317" t="n"/>
      <c r="V1544" s="268" t="n"/>
      <c r="W1544" s="341" t="n"/>
      <c r="X1544" s="291" t="n"/>
      <c r="Y1544" s="114" t="n"/>
    </row>
    <row r="1545">
      <c r="C1545" s="320" t="n"/>
      <c r="D1545" s="313" t="n"/>
      <c r="E1545" s="291" t="n"/>
      <c r="F1545" s="294" t="n"/>
      <c r="G1545" s="295" t="n"/>
      <c r="H1545" s="356" t="n"/>
      <c r="I1545" s="341" t="n"/>
      <c r="J1545" s="322" t="n"/>
      <c r="K1545" s="357" t="n"/>
      <c r="L1545" s="294" t="n"/>
      <c r="M1545" s="294" t="n"/>
      <c r="N1545" s="294" t="n"/>
      <c r="O1545" s="298" t="n"/>
      <c r="P1545" s="300" t="n"/>
      <c r="Q1545" s="300" t="n"/>
      <c r="R1545" s="268" t="n"/>
      <c r="S1545" s="317" t="n"/>
      <c r="T1545" s="314" t="n"/>
      <c r="U1545" s="317" t="n"/>
      <c r="V1545" s="268" t="n"/>
      <c r="W1545" s="341" t="n"/>
      <c r="X1545" s="291" t="n"/>
      <c r="Y1545" s="114" t="n"/>
    </row>
    <row r="1546">
      <c r="C1546" s="320" t="n"/>
      <c r="D1546" s="313" t="n"/>
      <c r="E1546" s="291" t="n"/>
      <c r="F1546" s="294" t="n"/>
      <c r="G1546" s="295" t="n"/>
      <c r="H1546" s="356" t="n"/>
      <c r="I1546" s="341" t="n"/>
      <c r="J1546" s="322" t="n"/>
      <c r="K1546" s="357" t="n"/>
      <c r="L1546" s="294" t="n"/>
      <c r="M1546" s="294" t="n"/>
      <c r="N1546" s="294" t="n"/>
      <c r="O1546" s="298" t="n"/>
      <c r="P1546" s="300" t="n"/>
      <c r="Q1546" s="300" t="n"/>
      <c r="R1546" s="268" t="n"/>
      <c r="S1546" s="317" t="n"/>
      <c r="T1546" s="314" t="n"/>
      <c r="U1546" s="317" t="n"/>
      <c r="V1546" s="268" t="n"/>
      <c r="W1546" s="341" t="n"/>
      <c r="X1546" s="291" t="n"/>
      <c r="Y1546" s="114" t="n"/>
    </row>
    <row r="1547">
      <c r="C1547" s="320" t="n"/>
      <c r="D1547" s="313" t="n"/>
      <c r="E1547" s="291" t="n"/>
      <c r="F1547" s="294" t="n"/>
      <c r="G1547" s="295" t="n"/>
      <c r="H1547" s="356" t="n"/>
      <c r="I1547" s="341" t="n"/>
      <c r="J1547" s="322" t="n"/>
      <c r="K1547" s="357" t="n"/>
      <c r="L1547" s="294" t="n"/>
      <c r="M1547" s="294" t="n"/>
      <c r="N1547" s="294" t="n"/>
      <c r="O1547" s="298" t="n"/>
      <c r="P1547" s="300" t="n"/>
      <c r="Q1547" s="300" t="n"/>
      <c r="R1547" s="268" t="n"/>
      <c r="S1547" s="317" t="n"/>
      <c r="T1547" s="314" t="n"/>
      <c r="U1547" s="317" t="n"/>
      <c r="V1547" s="268" t="n"/>
      <c r="W1547" s="341" t="n"/>
      <c r="X1547" s="291" t="n"/>
      <c r="Y1547" s="114" t="n"/>
    </row>
    <row r="1548">
      <c r="C1548" s="320" t="n"/>
      <c r="D1548" s="313" t="n"/>
      <c r="E1548" s="291" t="n"/>
      <c r="F1548" s="294" t="n"/>
      <c r="G1548" s="295" t="n"/>
      <c r="H1548" s="356" t="n"/>
      <c r="I1548" s="341" t="n"/>
      <c r="J1548" s="322" t="n"/>
      <c r="K1548" s="357" t="n"/>
      <c r="L1548" s="294" t="n"/>
      <c r="M1548" s="294" t="n"/>
      <c r="N1548" s="294" t="n"/>
      <c r="O1548" s="298" t="n"/>
      <c r="P1548" s="300" t="n"/>
      <c r="Q1548" s="300" t="n"/>
      <c r="R1548" s="268" t="n"/>
      <c r="S1548" s="317" t="n"/>
      <c r="T1548" s="314" t="n"/>
      <c r="U1548" s="317" t="n"/>
      <c r="V1548" s="268" t="n"/>
      <c r="W1548" s="341" t="n"/>
      <c r="X1548" s="291" t="n"/>
      <c r="Y1548" s="114" t="n"/>
    </row>
    <row r="1549">
      <c r="C1549" s="320" t="n"/>
      <c r="D1549" s="313" t="n"/>
      <c r="E1549" s="291" t="n"/>
      <c r="F1549" s="294" t="n"/>
      <c r="G1549" s="295" t="n"/>
      <c r="H1549" s="356" t="n"/>
      <c r="I1549" s="341" t="n"/>
      <c r="J1549" s="322" t="n"/>
      <c r="K1549" s="357" t="n"/>
      <c r="L1549" s="294" t="n"/>
      <c r="M1549" s="294" t="n"/>
      <c r="N1549" s="294" t="n"/>
      <c r="O1549" s="298" t="n"/>
      <c r="P1549" s="300" t="n"/>
      <c r="Q1549" s="300" t="n"/>
      <c r="R1549" s="268" t="n"/>
      <c r="S1549" s="317" t="n"/>
      <c r="T1549" s="314" t="n"/>
      <c r="U1549" s="317" t="n"/>
      <c r="V1549" s="268" t="n"/>
      <c r="W1549" s="341" t="n"/>
      <c r="X1549" s="291" t="n"/>
      <c r="Y1549" s="114" t="n"/>
    </row>
    <row r="1550">
      <c r="C1550" s="320" t="n"/>
      <c r="D1550" s="313" t="n"/>
      <c r="E1550" s="291" t="n"/>
      <c r="F1550" s="294" t="n"/>
      <c r="G1550" s="295" t="n"/>
      <c r="H1550" s="356" t="n"/>
      <c r="I1550" s="341" t="n"/>
      <c r="J1550" s="322" t="n"/>
      <c r="K1550" s="357" t="n"/>
      <c r="L1550" s="294" t="n"/>
      <c r="M1550" s="294" t="n"/>
      <c r="N1550" s="294" t="n"/>
      <c r="O1550" s="298" t="n"/>
      <c r="P1550" s="300" t="n"/>
      <c r="Q1550" s="300" t="n"/>
      <c r="R1550" s="268" t="n"/>
      <c r="S1550" s="317" t="n"/>
      <c r="T1550" s="314" t="n"/>
      <c r="U1550" s="317" t="n"/>
      <c r="V1550" s="268" t="n"/>
      <c r="W1550" s="341" t="n"/>
      <c r="X1550" s="291" t="n"/>
      <c r="Y1550" s="114" t="n"/>
    </row>
    <row r="1551">
      <c r="C1551" s="320" t="n"/>
      <c r="D1551" s="313" t="n"/>
      <c r="E1551" s="291" t="n"/>
      <c r="F1551" s="294" t="n"/>
      <c r="G1551" s="295" t="n"/>
      <c r="H1551" s="356" t="n"/>
      <c r="I1551" s="341" t="n"/>
      <c r="J1551" s="322" t="n"/>
      <c r="K1551" s="357" t="n"/>
      <c r="L1551" s="294" t="n"/>
      <c r="M1551" s="294" t="n"/>
      <c r="N1551" s="294" t="n"/>
      <c r="O1551" s="298" t="n"/>
      <c r="P1551" s="300" t="n"/>
      <c r="Q1551" s="300" t="n"/>
      <c r="R1551" s="268" t="n"/>
      <c r="S1551" s="317" t="n"/>
      <c r="T1551" s="314" t="n"/>
      <c r="U1551" s="317" t="n"/>
      <c r="V1551" s="268" t="n"/>
      <c r="W1551" s="341" t="n"/>
      <c r="X1551" s="291" t="n"/>
      <c r="Y1551" s="114" t="n"/>
    </row>
    <row r="1552">
      <c r="C1552" s="320" t="n"/>
      <c r="D1552" s="313" t="n"/>
      <c r="E1552" s="291" t="n"/>
      <c r="F1552" s="294" t="n"/>
      <c r="G1552" s="295" t="n"/>
      <c r="H1552" s="356" t="n"/>
      <c r="I1552" s="341" t="n"/>
      <c r="J1552" s="322" t="n"/>
      <c r="K1552" s="357" t="n"/>
      <c r="L1552" s="294" t="n"/>
      <c r="M1552" s="294" t="n"/>
      <c r="N1552" s="294" t="n"/>
      <c r="O1552" s="298" t="n"/>
      <c r="P1552" s="300" t="n"/>
      <c r="Q1552" s="300" t="n"/>
      <c r="R1552" s="268" t="n"/>
      <c r="S1552" s="317" t="n"/>
      <c r="T1552" s="314" t="n"/>
      <c r="U1552" s="317" t="n"/>
      <c r="V1552" s="268" t="n"/>
      <c r="W1552" s="341" t="n"/>
      <c r="X1552" s="291" t="n"/>
      <c r="Y1552" s="114" t="n"/>
    </row>
    <row r="1553">
      <c r="C1553" s="320" t="n"/>
      <c r="D1553" s="313" t="n"/>
      <c r="E1553" s="291" t="n"/>
      <c r="F1553" s="294" t="n"/>
      <c r="G1553" s="295" t="n"/>
      <c r="H1553" s="356" t="n"/>
      <c r="I1553" s="341" t="n"/>
      <c r="J1553" s="322" t="n"/>
      <c r="K1553" s="357" t="n"/>
      <c r="L1553" s="294" t="n"/>
      <c r="M1553" s="294" t="n"/>
      <c r="N1553" s="294" t="n"/>
      <c r="O1553" s="298" t="n"/>
      <c r="P1553" s="300" t="n"/>
      <c r="Q1553" s="300" t="n"/>
      <c r="R1553" s="268" t="n"/>
      <c r="S1553" s="317" t="n"/>
      <c r="T1553" s="314" t="n"/>
      <c r="U1553" s="317" t="n"/>
      <c r="V1553" s="268" t="n"/>
      <c r="W1553" s="341" t="n"/>
      <c r="X1553" s="291" t="n"/>
      <c r="Y1553" s="114" t="n"/>
    </row>
    <row r="1554">
      <c r="C1554" s="320" t="n"/>
      <c r="D1554" s="313" t="n"/>
      <c r="E1554" s="291" t="n"/>
      <c r="F1554" s="294" t="n"/>
      <c r="G1554" s="295" t="n"/>
      <c r="H1554" s="356" t="n"/>
      <c r="I1554" s="341" t="n"/>
      <c r="J1554" s="322" t="n"/>
      <c r="K1554" s="357" t="n"/>
      <c r="L1554" s="294" t="n"/>
      <c r="M1554" s="294" t="n"/>
      <c r="N1554" s="294" t="n"/>
      <c r="O1554" s="298" t="n"/>
      <c r="P1554" s="300" t="n"/>
      <c r="Q1554" s="300" t="n"/>
      <c r="R1554" s="268" t="n"/>
      <c r="S1554" s="317" t="n"/>
      <c r="T1554" s="314" t="n"/>
      <c r="U1554" s="317" t="n"/>
      <c r="V1554" s="268" t="n"/>
      <c r="W1554" s="341" t="n"/>
      <c r="X1554" s="291" t="n"/>
      <c r="Y1554" s="114" t="n"/>
    </row>
    <row r="1555">
      <c r="C1555" s="320" t="n"/>
      <c r="D1555" s="313" t="n"/>
      <c r="E1555" s="291" t="n"/>
      <c r="F1555" s="294" t="n"/>
      <c r="G1555" s="295" t="n"/>
      <c r="H1555" s="356" t="n"/>
      <c r="I1555" s="341" t="n"/>
      <c r="J1555" s="322" t="n"/>
      <c r="K1555" s="357" t="n"/>
      <c r="L1555" s="294" t="n"/>
      <c r="M1555" s="294" t="n"/>
      <c r="N1555" s="294" t="n"/>
      <c r="O1555" s="298" t="n"/>
      <c r="P1555" s="300" t="n"/>
      <c r="Q1555" s="300" t="n"/>
      <c r="R1555" s="268" t="n"/>
      <c r="S1555" s="317" t="n"/>
      <c r="T1555" s="314" t="n"/>
      <c r="U1555" s="317" t="n"/>
      <c r="V1555" s="268" t="n"/>
      <c r="W1555" s="341" t="n"/>
      <c r="X1555" s="291" t="n"/>
      <c r="Y1555" s="114" t="n"/>
    </row>
    <row r="1556">
      <c r="C1556" s="320" t="n"/>
      <c r="D1556" s="313" t="n"/>
      <c r="E1556" s="291" t="n"/>
      <c r="F1556" s="294" t="n"/>
      <c r="G1556" s="295" t="n"/>
      <c r="H1556" s="356" t="n"/>
      <c r="I1556" s="341" t="n"/>
      <c r="J1556" s="322" t="n"/>
      <c r="K1556" s="357" t="n"/>
      <c r="L1556" s="294" t="n"/>
      <c r="M1556" s="294" t="n"/>
      <c r="N1556" s="294" t="n"/>
      <c r="O1556" s="298" t="n"/>
      <c r="P1556" s="300" t="n"/>
      <c r="Q1556" s="300" t="n"/>
      <c r="R1556" s="268" t="n"/>
      <c r="S1556" s="317" t="n"/>
      <c r="T1556" s="314" t="n"/>
      <c r="U1556" s="317" t="n"/>
      <c r="V1556" s="268" t="n"/>
      <c r="W1556" s="341" t="n"/>
      <c r="X1556" s="291" t="n"/>
      <c r="Y1556" s="114" t="n"/>
    </row>
    <row r="1557">
      <c r="C1557" s="320" t="n"/>
      <c r="D1557" s="313" t="n"/>
      <c r="E1557" s="291" t="n"/>
      <c r="F1557" s="294" t="n"/>
      <c r="G1557" s="295" t="n"/>
      <c r="H1557" s="356" t="n"/>
      <c r="I1557" s="341" t="n"/>
      <c r="J1557" s="322" t="n"/>
      <c r="K1557" s="357" t="n"/>
      <c r="L1557" s="294" t="n"/>
      <c r="M1557" s="294" t="n"/>
      <c r="N1557" s="294" t="n"/>
      <c r="O1557" s="298" t="n"/>
      <c r="P1557" s="300" t="n"/>
      <c r="Q1557" s="300" t="n"/>
      <c r="R1557" s="268" t="n"/>
      <c r="S1557" s="317" t="n"/>
      <c r="T1557" s="314" t="n"/>
      <c r="U1557" s="317" t="n"/>
      <c r="V1557" s="268" t="n"/>
      <c r="W1557" s="341" t="n"/>
      <c r="X1557" s="291" t="n"/>
      <c r="Y1557" s="114" t="n"/>
    </row>
    <row r="1558">
      <c r="C1558" s="320" t="n"/>
      <c r="D1558" s="313" t="n"/>
      <c r="E1558" s="291" t="n"/>
      <c r="F1558" s="294" t="n"/>
      <c r="G1558" s="295" t="n"/>
      <c r="H1558" s="356" t="n"/>
      <c r="I1558" s="341" t="n"/>
      <c r="J1558" s="322" t="n"/>
      <c r="K1558" s="357" t="n"/>
      <c r="L1558" s="294" t="n"/>
      <c r="M1558" s="294" t="n"/>
      <c r="N1558" s="294" t="n"/>
      <c r="O1558" s="298" t="n"/>
      <c r="P1558" s="300" t="n"/>
      <c r="Q1558" s="300" t="n"/>
      <c r="R1558" s="268" t="n"/>
      <c r="S1558" s="317" t="n"/>
      <c r="T1558" s="314" t="n"/>
      <c r="U1558" s="317" t="n"/>
      <c r="V1558" s="268" t="n"/>
      <c r="W1558" s="341" t="n"/>
      <c r="X1558" s="291" t="n"/>
      <c r="Y1558" s="114" t="n"/>
    </row>
    <row r="1559">
      <c r="C1559" s="320" t="n"/>
      <c r="D1559" s="313" t="n"/>
      <c r="E1559" s="291" t="n"/>
      <c r="F1559" s="294" t="n"/>
      <c r="G1559" s="295" t="n"/>
      <c r="H1559" s="356" t="n"/>
      <c r="I1559" s="341" t="n"/>
      <c r="J1559" s="322" t="n"/>
      <c r="K1559" s="357" t="n"/>
      <c r="L1559" s="294" t="n"/>
      <c r="M1559" s="294" t="n"/>
      <c r="N1559" s="294" t="n"/>
      <c r="O1559" s="298" t="n"/>
      <c r="P1559" s="300" t="n"/>
      <c r="Q1559" s="300" t="n"/>
      <c r="R1559" s="268" t="n"/>
      <c r="S1559" s="317" t="n"/>
      <c r="T1559" s="314" t="n"/>
      <c r="U1559" s="317" t="n"/>
      <c r="V1559" s="268" t="n"/>
      <c r="W1559" s="341" t="n"/>
      <c r="X1559" s="291" t="n"/>
      <c r="Y1559" s="114" t="n"/>
    </row>
    <row r="1560">
      <c r="C1560" s="320" t="n"/>
      <c r="D1560" s="313" t="n"/>
      <c r="E1560" s="291" t="n"/>
      <c r="F1560" s="294" t="n"/>
      <c r="G1560" s="295" t="n"/>
      <c r="H1560" s="356" t="n"/>
      <c r="I1560" s="341" t="n"/>
      <c r="J1560" s="322" t="n"/>
      <c r="K1560" s="357" t="n"/>
      <c r="L1560" s="294" t="n"/>
      <c r="M1560" s="294" t="n"/>
      <c r="N1560" s="294" t="n"/>
      <c r="O1560" s="298" t="n"/>
      <c r="P1560" s="300" t="n"/>
      <c r="Q1560" s="300" t="n"/>
      <c r="R1560" s="268" t="n"/>
      <c r="S1560" s="317" t="n"/>
      <c r="T1560" s="314" t="n"/>
      <c r="U1560" s="317" t="n"/>
      <c r="V1560" s="268" t="n"/>
      <c r="W1560" s="341" t="n"/>
      <c r="X1560" s="291" t="n"/>
      <c r="Y1560" s="114" t="n"/>
    </row>
    <row r="1561">
      <c r="C1561" s="320" t="n"/>
      <c r="D1561" s="313" t="n"/>
      <c r="E1561" s="291" t="n"/>
      <c r="F1561" s="294" t="n"/>
      <c r="G1561" s="295" t="n"/>
      <c r="H1561" s="356" t="n"/>
      <c r="I1561" s="341" t="n"/>
      <c r="J1561" s="322" t="n"/>
      <c r="K1561" s="357" t="n"/>
      <c r="L1561" s="294" t="n"/>
      <c r="M1561" s="294" t="n"/>
      <c r="N1561" s="294" t="n"/>
      <c r="O1561" s="298" t="n"/>
      <c r="P1561" s="300" t="n"/>
      <c r="Q1561" s="300" t="n"/>
      <c r="R1561" s="268" t="n"/>
      <c r="S1561" s="317" t="n"/>
      <c r="T1561" s="314" t="n"/>
      <c r="U1561" s="317" t="n"/>
      <c r="V1561" s="268" t="n"/>
      <c r="W1561" s="341" t="n"/>
      <c r="X1561" s="291" t="n"/>
      <c r="Y1561" s="114" t="n"/>
    </row>
    <row r="1562">
      <c r="C1562" s="320" t="n"/>
      <c r="D1562" s="313" t="n"/>
      <c r="E1562" s="291" t="n"/>
      <c r="F1562" s="294" t="n"/>
      <c r="G1562" s="295" t="n"/>
      <c r="H1562" s="356" t="n"/>
      <c r="I1562" s="341" t="n"/>
      <c r="J1562" s="322" t="n"/>
      <c r="K1562" s="357" t="n"/>
      <c r="L1562" s="294" t="n"/>
      <c r="M1562" s="294" t="n"/>
      <c r="N1562" s="294" t="n"/>
      <c r="O1562" s="298" t="n"/>
      <c r="P1562" s="300" t="n"/>
      <c r="Q1562" s="300" t="n"/>
      <c r="R1562" s="268" t="n"/>
      <c r="S1562" s="317" t="n"/>
      <c r="T1562" s="314" t="n"/>
      <c r="U1562" s="317" t="n"/>
      <c r="V1562" s="268" t="n"/>
      <c r="W1562" s="341" t="n"/>
      <c r="X1562" s="291" t="n"/>
      <c r="Y1562" s="114" t="n"/>
    </row>
    <row r="1563">
      <c r="C1563" s="320" t="n"/>
      <c r="D1563" s="313" t="n"/>
      <c r="E1563" s="291" t="n"/>
      <c r="F1563" s="294" t="n"/>
      <c r="G1563" s="295" t="n"/>
      <c r="H1563" s="356" t="n"/>
      <c r="I1563" s="341" t="n"/>
      <c r="J1563" s="322" t="n"/>
      <c r="K1563" s="357" t="n"/>
      <c r="L1563" s="294" t="n"/>
      <c r="M1563" s="294" t="n"/>
      <c r="N1563" s="294" t="n"/>
      <c r="O1563" s="298" t="n"/>
      <c r="P1563" s="300" t="n"/>
      <c r="Q1563" s="300" t="n"/>
      <c r="R1563" s="268" t="n"/>
      <c r="S1563" s="317" t="n"/>
      <c r="T1563" s="314" t="n"/>
      <c r="U1563" s="317" t="n"/>
      <c r="V1563" s="268" t="n"/>
      <c r="W1563" s="341" t="n"/>
      <c r="X1563" s="291" t="n"/>
      <c r="Y1563" s="114" t="n"/>
    </row>
    <row r="1564">
      <c r="C1564" s="320" t="n"/>
      <c r="D1564" s="313" t="n"/>
      <c r="E1564" s="291" t="n"/>
      <c r="F1564" s="294" t="n"/>
      <c r="G1564" s="295" t="n"/>
      <c r="H1564" s="356" t="n"/>
      <c r="I1564" s="341" t="n"/>
      <c r="J1564" s="322" t="n"/>
      <c r="K1564" s="357" t="n"/>
      <c r="L1564" s="294" t="n"/>
      <c r="M1564" s="294" t="n"/>
      <c r="N1564" s="294" t="n"/>
      <c r="O1564" s="298" t="n"/>
      <c r="P1564" s="300" t="n"/>
      <c r="Q1564" s="300" t="n"/>
      <c r="R1564" s="268" t="n"/>
      <c r="S1564" s="317" t="n"/>
      <c r="T1564" s="314" t="n"/>
      <c r="U1564" s="317" t="n"/>
      <c r="V1564" s="268" t="n"/>
      <c r="W1564" s="341" t="n"/>
      <c r="X1564" s="291" t="n"/>
      <c r="Y1564" s="114" t="n"/>
    </row>
    <row r="1565">
      <c r="C1565" s="320" t="n"/>
      <c r="D1565" s="313" t="n"/>
      <c r="E1565" s="291" t="n"/>
      <c r="F1565" s="294" t="n"/>
      <c r="G1565" s="295" t="n"/>
      <c r="H1565" s="356" t="n"/>
      <c r="I1565" s="341" t="n"/>
      <c r="J1565" s="322" t="n"/>
      <c r="K1565" s="357" t="n"/>
      <c r="L1565" s="294" t="n"/>
      <c r="M1565" s="294" t="n"/>
      <c r="N1565" s="294" t="n"/>
      <c r="O1565" s="298" t="n"/>
      <c r="P1565" s="300" t="n"/>
      <c r="Q1565" s="300" t="n"/>
      <c r="R1565" s="268" t="n"/>
      <c r="S1565" s="317" t="n"/>
      <c r="T1565" s="314" t="n"/>
      <c r="U1565" s="317" t="n"/>
      <c r="V1565" s="268" t="n"/>
      <c r="W1565" s="341" t="n"/>
      <c r="X1565" s="291" t="n"/>
      <c r="Y1565" s="114" t="n"/>
    </row>
    <row r="1566">
      <c r="C1566" s="320" t="n"/>
      <c r="D1566" s="313" t="n"/>
      <c r="E1566" s="291" t="n"/>
      <c r="F1566" s="294" t="n"/>
      <c r="G1566" s="295" t="n"/>
      <c r="H1566" s="356" t="n"/>
      <c r="I1566" s="341" t="n"/>
      <c r="J1566" s="322" t="n"/>
      <c r="K1566" s="357" t="n"/>
      <c r="L1566" s="294" t="n"/>
      <c r="M1566" s="294" t="n"/>
      <c r="N1566" s="294" t="n"/>
      <c r="O1566" s="298" t="n"/>
      <c r="P1566" s="300" t="n"/>
      <c r="Q1566" s="300" t="n"/>
      <c r="R1566" s="268" t="n"/>
      <c r="S1566" s="317" t="n"/>
      <c r="T1566" s="314" t="n"/>
      <c r="U1566" s="317" t="n"/>
      <c r="V1566" s="268" t="n"/>
      <c r="W1566" s="341" t="n"/>
      <c r="X1566" s="291" t="n"/>
      <c r="Y1566" s="114" t="n"/>
    </row>
    <row r="1567">
      <c r="C1567" s="320" t="n"/>
      <c r="D1567" s="313" t="n"/>
      <c r="E1567" s="291" t="n"/>
      <c r="F1567" s="294" t="n"/>
      <c r="G1567" s="295" t="n"/>
      <c r="H1567" s="356" t="n"/>
      <c r="I1567" s="341" t="n"/>
      <c r="J1567" s="322" t="n"/>
      <c r="K1567" s="357" t="n"/>
      <c r="L1567" s="294" t="n"/>
      <c r="M1567" s="294" t="n"/>
      <c r="N1567" s="294" t="n"/>
      <c r="O1567" s="298" t="n"/>
      <c r="P1567" s="300" t="n"/>
      <c r="Q1567" s="300" t="n"/>
      <c r="R1567" s="268" t="n"/>
      <c r="S1567" s="317" t="n"/>
      <c r="T1567" s="314" t="n"/>
      <c r="U1567" s="317" t="n"/>
      <c r="V1567" s="268" t="n"/>
      <c r="W1567" s="341" t="n"/>
      <c r="X1567" s="291" t="n"/>
      <c r="Y1567" s="114" t="n"/>
    </row>
    <row r="1568">
      <c r="C1568" s="320" t="n"/>
      <c r="D1568" s="313" t="n"/>
      <c r="E1568" s="291" t="n"/>
      <c r="F1568" s="294" t="n"/>
      <c r="G1568" s="295" t="n"/>
      <c r="H1568" s="356" t="n"/>
      <c r="I1568" s="341" t="n"/>
      <c r="J1568" s="322" t="n"/>
      <c r="K1568" s="357" t="n"/>
      <c r="L1568" s="294" t="n"/>
      <c r="M1568" s="294" t="n"/>
      <c r="N1568" s="294" t="n"/>
      <c r="O1568" s="298" t="n"/>
      <c r="P1568" s="300" t="n"/>
      <c r="Q1568" s="300" t="n"/>
      <c r="R1568" s="268" t="n"/>
      <c r="S1568" s="317" t="n"/>
      <c r="T1568" s="314" t="n"/>
      <c r="U1568" s="317" t="n"/>
      <c r="V1568" s="268" t="n"/>
      <c r="W1568" s="341" t="n"/>
      <c r="X1568" s="291" t="n"/>
      <c r="Y1568" s="114" t="n"/>
    </row>
    <row r="1569">
      <c r="C1569" s="320" t="n"/>
      <c r="D1569" s="313" t="n"/>
      <c r="E1569" s="291" t="n"/>
      <c r="F1569" s="294" t="n"/>
      <c r="G1569" s="295" t="n"/>
      <c r="H1569" s="356" t="n"/>
      <c r="I1569" s="341" t="n"/>
      <c r="J1569" s="322" t="n"/>
      <c r="K1569" s="357" t="n"/>
      <c r="L1569" s="294" t="n"/>
      <c r="M1569" s="294" t="n"/>
      <c r="N1569" s="294" t="n"/>
      <c r="O1569" s="298" t="n"/>
      <c r="P1569" s="300" t="n"/>
      <c r="Q1569" s="300" t="n"/>
      <c r="R1569" s="268" t="n"/>
      <c r="S1569" s="317" t="n"/>
      <c r="T1569" s="314" t="n"/>
      <c r="U1569" s="317" t="n"/>
      <c r="V1569" s="268" t="n"/>
      <c r="W1569" s="341" t="n"/>
      <c r="X1569" s="291" t="n"/>
      <c r="Y1569" s="114" t="n"/>
    </row>
    <row r="1570">
      <c r="C1570" s="320" t="n"/>
      <c r="D1570" s="313" t="n"/>
      <c r="E1570" s="291" t="n"/>
      <c r="F1570" s="294" t="n"/>
      <c r="G1570" s="295" t="n"/>
      <c r="H1570" s="356" t="n"/>
      <c r="I1570" s="341" t="n"/>
      <c r="J1570" s="322" t="n"/>
      <c r="K1570" s="357" t="n"/>
      <c r="L1570" s="294" t="n"/>
      <c r="M1570" s="294" t="n"/>
      <c r="N1570" s="294" t="n"/>
      <c r="O1570" s="298" t="n"/>
      <c r="P1570" s="300" t="n"/>
      <c r="Q1570" s="300" t="n"/>
      <c r="R1570" s="268" t="n"/>
      <c r="S1570" s="317" t="n"/>
      <c r="T1570" s="314" t="n"/>
      <c r="U1570" s="317" t="n"/>
      <c r="V1570" s="268" t="n"/>
      <c r="W1570" s="341" t="n"/>
      <c r="X1570" s="291" t="n"/>
      <c r="Y1570" s="114" t="n"/>
    </row>
    <row r="1571">
      <c r="C1571" s="320" t="n"/>
      <c r="D1571" s="313" t="n"/>
      <c r="E1571" s="291" t="n"/>
      <c r="F1571" s="294" t="n"/>
      <c r="G1571" s="295" t="n"/>
      <c r="H1571" s="356" t="n"/>
      <c r="I1571" s="341" t="n"/>
      <c r="J1571" s="322" t="n"/>
      <c r="K1571" s="357" t="n"/>
      <c r="L1571" s="294" t="n"/>
      <c r="M1571" s="294" t="n"/>
      <c r="N1571" s="294" t="n"/>
      <c r="O1571" s="298" t="n"/>
      <c r="P1571" s="300" t="n"/>
      <c r="Q1571" s="300" t="n"/>
      <c r="R1571" s="268" t="n"/>
      <c r="S1571" s="317" t="n"/>
      <c r="T1571" s="314" t="n"/>
      <c r="U1571" s="317" t="n"/>
      <c r="V1571" s="268" t="n"/>
      <c r="W1571" s="341" t="n"/>
      <c r="X1571" s="291" t="n"/>
      <c r="Y1571" s="114" t="n"/>
    </row>
    <row r="1572">
      <c r="C1572" s="320" t="n"/>
      <c r="D1572" s="313" t="n"/>
      <c r="E1572" s="291" t="n"/>
      <c r="F1572" s="294" t="n"/>
      <c r="G1572" s="295" t="n"/>
      <c r="H1572" s="356" t="n"/>
      <c r="I1572" s="341" t="n"/>
      <c r="J1572" s="322" t="n"/>
      <c r="K1572" s="357" t="n"/>
      <c r="L1572" s="294" t="n"/>
      <c r="M1572" s="294" t="n"/>
      <c r="N1572" s="294" t="n"/>
      <c r="O1572" s="298" t="n"/>
      <c r="P1572" s="300" t="n"/>
      <c r="Q1572" s="300" t="n"/>
      <c r="R1572" s="268" t="n"/>
      <c r="S1572" s="317" t="n"/>
      <c r="T1572" s="314" t="n"/>
      <c r="U1572" s="317" t="n"/>
      <c r="V1572" s="268" t="n"/>
      <c r="W1572" s="341" t="n"/>
      <c r="X1572" s="291" t="n"/>
      <c r="Y1572" s="114" t="n"/>
    </row>
    <row r="1573">
      <c r="C1573" s="320" t="n"/>
      <c r="D1573" s="313" t="n"/>
      <c r="E1573" s="291" t="n"/>
      <c r="F1573" s="294" t="n"/>
      <c r="G1573" s="295" t="n"/>
      <c r="H1573" s="356" t="n"/>
      <c r="I1573" s="341" t="n"/>
      <c r="J1573" s="322" t="n"/>
      <c r="K1573" s="357" t="n"/>
      <c r="L1573" s="294" t="n"/>
      <c r="M1573" s="294" t="n"/>
      <c r="N1573" s="294" t="n"/>
      <c r="O1573" s="298" t="n"/>
      <c r="P1573" s="300" t="n"/>
      <c r="Q1573" s="300" t="n"/>
      <c r="R1573" s="268" t="n"/>
      <c r="S1573" s="317" t="n"/>
      <c r="T1573" s="314" t="n"/>
      <c r="U1573" s="317" t="n"/>
      <c r="V1573" s="268" t="n"/>
      <c r="W1573" s="341" t="n"/>
      <c r="X1573" s="291" t="n"/>
      <c r="Y1573" s="114" t="n"/>
    </row>
    <row r="1574">
      <c r="C1574" s="320" t="n"/>
      <c r="D1574" s="313" t="n"/>
      <c r="E1574" s="291" t="n"/>
      <c r="F1574" s="294" t="n"/>
      <c r="G1574" s="295" t="n"/>
      <c r="H1574" s="356" t="n"/>
      <c r="I1574" s="341" t="n"/>
      <c r="J1574" s="322" t="n"/>
      <c r="K1574" s="357" t="n"/>
      <c r="L1574" s="294" t="n"/>
      <c r="M1574" s="294" t="n"/>
      <c r="N1574" s="294" t="n"/>
      <c r="O1574" s="298" t="n"/>
      <c r="P1574" s="300" t="n"/>
      <c r="Q1574" s="300" t="n"/>
      <c r="R1574" s="268" t="n"/>
      <c r="S1574" s="317" t="n"/>
      <c r="T1574" s="314" t="n"/>
      <c r="U1574" s="317" t="n"/>
      <c r="V1574" s="268" t="n"/>
      <c r="W1574" s="341" t="n"/>
      <c r="X1574" s="291" t="n"/>
      <c r="Y1574" s="114" t="n"/>
    </row>
    <row r="1575">
      <c r="C1575" s="320" t="n"/>
      <c r="D1575" s="313" t="n"/>
      <c r="E1575" s="291" t="n"/>
      <c r="F1575" s="294" t="n"/>
      <c r="G1575" s="295" t="n"/>
      <c r="H1575" s="356" t="n"/>
      <c r="I1575" s="341" t="n"/>
      <c r="J1575" s="322" t="n"/>
      <c r="K1575" s="357" t="n"/>
      <c r="L1575" s="294" t="n"/>
      <c r="M1575" s="294" t="n"/>
      <c r="N1575" s="294" t="n"/>
      <c r="O1575" s="298" t="n"/>
      <c r="P1575" s="300" t="n"/>
      <c r="Q1575" s="300" t="n"/>
      <c r="R1575" s="268" t="n"/>
      <c r="S1575" s="317" t="n"/>
      <c r="T1575" s="314" t="n"/>
      <c r="U1575" s="317" t="n"/>
      <c r="V1575" s="268" t="n"/>
      <c r="W1575" s="341" t="n"/>
      <c r="X1575" s="291" t="n"/>
      <c r="Y1575" s="114" t="n"/>
    </row>
    <row r="1576">
      <c r="C1576" s="320" t="n"/>
      <c r="D1576" s="313" t="n"/>
      <c r="E1576" s="291" t="n"/>
      <c r="F1576" s="294" t="n"/>
      <c r="G1576" s="295" t="n"/>
      <c r="H1576" s="356" t="n"/>
      <c r="I1576" s="341" t="n"/>
      <c r="J1576" s="322" t="n"/>
      <c r="K1576" s="357" t="n"/>
      <c r="L1576" s="294" t="n"/>
      <c r="M1576" s="294" t="n"/>
      <c r="N1576" s="294" t="n"/>
      <c r="O1576" s="298" t="n"/>
      <c r="P1576" s="300" t="n"/>
      <c r="Q1576" s="300" t="n"/>
      <c r="R1576" s="268" t="n"/>
      <c r="S1576" s="317" t="n"/>
      <c r="T1576" s="314" t="n"/>
      <c r="U1576" s="317" t="n"/>
      <c r="V1576" s="268" t="n"/>
      <c r="W1576" s="341" t="n"/>
      <c r="X1576" s="291" t="n"/>
      <c r="Y1576" s="114" t="n"/>
    </row>
    <row r="1577">
      <c r="C1577" s="320" t="n"/>
      <c r="D1577" s="313" t="n"/>
      <c r="E1577" s="291" t="n"/>
      <c r="F1577" s="294" t="n"/>
      <c r="G1577" s="295" t="n"/>
      <c r="H1577" s="356" t="n"/>
      <c r="I1577" s="341" t="n"/>
      <c r="J1577" s="322" t="n"/>
      <c r="K1577" s="357" t="n"/>
      <c r="L1577" s="294" t="n"/>
      <c r="M1577" s="294" t="n"/>
      <c r="N1577" s="294" t="n"/>
      <c r="O1577" s="298" t="n"/>
      <c r="P1577" s="300" t="n"/>
      <c r="Q1577" s="300" t="n"/>
      <c r="R1577" s="268" t="n"/>
      <c r="S1577" s="317" t="n"/>
      <c r="T1577" s="314" t="n"/>
      <c r="U1577" s="317" t="n"/>
      <c r="V1577" s="268" t="n"/>
      <c r="W1577" s="341" t="n"/>
      <c r="X1577" s="291" t="n"/>
      <c r="Y1577" s="114" t="n"/>
    </row>
    <row r="1578">
      <c r="C1578" s="320" t="n"/>
      <c r="D1578" s="313" t="n"/>
      <c r="E1578" s="291" t="n"/>
      <c r="F1578" s="294" t="n"/>
      <c r="G1578" s="295" t="n"/>
      <c r="H1578" s="356" t="n"/>
      <c r="I1578" s="341" t="n"/>
      <c r="J1578" s="322" t="n"/>
      <c r="K1578" s="357" t="n"/>
      <c r="L1578" s="294" t="n"/>
      <c r="M1578" s="294" t="n"/>
      <c r="N1578" s="294" t="n"/>
      <c r="O1578" s="298" t="n"/>
      <c r="P1578" s="300" t="n"/>
      <c r="Q1578" s="300" t="n"/>
      <c r="R1578" s="268" t="n"/>
      <c r="S1578" s="317" t="n"/>
      <c r="T1578" s="314" t="n"/>
      <c r="U1578" s="317" t="n"/>
      <c r="V1578" s="268" t="n"/>
      <c r="W1578" s="341" t="n"/>
      <c r="X1578" s="291" t="n"/>
      <c r="Y1578" s="114" t="n"/>
    </row>
    <row r="1579">
      <c r="C1579" s="320" t="n"/>
      <c r="D1579" s="313" t="n"/>
      <c r="E1579" s="291" t="n"/>
      <c r="F1579" s="294" t="n"/>
      <c r="G1579" s="295" t="n"/>
      <c r="H1579" s="356" t="n"/>
      <c r="I1579" s="341" t="n"/>
      <c r="J1579" s="322" t="n"/>
      <c r="K1579" s="357" t="n"/>
      <c r="L1579" s="294" t="n"/>
      <c r="M1579" s="294" t="n"/>
      <c r="N1579" s="294" t="n"/>
      <c r="O1579" s="298" t="n"/>
      <c r="P1579" s="300" t="n"/>
      <c r="Q1579" s="300" t="n"/>
      <c r="R1579" s="268" t="n"/>
      <c r="S1579" s="317" t="n"/>
      <c r="T1579" s="314" t="n"/>
      <c r="U1579" s="317" t="n"/>
      <c r="V1579" s="268" t="n"/>
      <c r="W1579" s="341" t="n"/>
      <c r="X1579" s="291" t="n"/>
      <c r="Y1579" s="114" t="n"/>
    </row>
    <row r="1580">
      <c r="C1580" s="320" t="n"/>
      <c r="D1580" s="313" t="n"/>
      <c r="E1580" s="291" t="n"/>
      <c r="F1580" s="294" t="n"/>
      <c r="G1580" s="295" t="n"/>
      <c r="H1580" s="356" t="n"/>
      <c r="I1580" s="341" t="n"/>
      <c r="J1580" s="322" t="n"/>
      <c r="K1580" s="357" t="n"/>
      <c r="L1580" s="294" t="n"/>
      <c r="M1580" s="294" t="n"/>
      <c r="N1580" s="294" t="n"/>
      <c r="O1580" s="298" t="n"/>
      <c r="P1580" s="300" t="n"/>
      <c r="Q1580" s="300" t="n"/>
      <c r="R1580" s="268" t="n"/>
      <c r="S1580" s="317" t="n"/>
      <c r="T1580" s="314" t="n"/>
      <c r="U1580" s="317" t="n"/>
      <c r="V1580" s="268" t="n"/>
      <c r="W1580" s="341" t="n"/>
      <c r="X1580" s="291" t="n"/>
      <c r="Y1580" s="114" t="n"/>
    </row>
    <row r="1581">
      <c r="C1581" s="320" t="n"/>
      <c r="D1581" s="313" t="n"/>
      <c r="E1581" s="291" t="n"/>
      <c r="F1581" s="294" t="n"/>
      <c r="G1581" s="295" t="n"/>
      <c r="H1581" s="356" t="n"/>
      <c r="I1581" s="341" t="n"/>
      <c r="J1581" s="322" t="n"/>
      <c r="K1581" s="357" t="n"/>
      <c r="L1581" s="294" t="n"/>
      <c r="M1581" s="294" t="n"/>
      <c r="N1581" s="294" t="n"/>
      <c r="O1581" s="298" t="n"/>
      <c r="P1581" s="300" t="n"/>
      <c r="Q1581" s="300" t="n"/>
      <c r="R1581" s="268" t="n"/>
      <c r="S1581" s="317" t="n"/>
      <c r="T1581" s="314" t="n"/>
      <c r="U1581" s="317" t="n"/>
      <c r="V1581" s="268" t="n"/>
      <c r="W1581" s="341" t="n"/>
      <c r="X1581" s="291" t="n"/>
      <c r="Y1581" s="114" t="n"/>
    </row>
    <row r="1582">
      <c r="C1582" s="320" t="n"/>
      <c r="D1582" s="313" t="n"/>
      <c r="E1582" s="291" t="n"/>
      <c r="F1582" s="294" t="n"/>
      <c r="G1582" s="295" t="n"/>
      <c r="H1582" s="356" t="n"/>
      <c r="I1582" s="341" t="n"/>
      <c r="J1582" s="322" t="n"/>
      <c r="K1582" s="357" t="n"/>
      <c r="L1582" s="294" t="n"/>
      <c r="M1582" s="294" t="n"/>
      <c r="N1582" s="294" t="n"/>
      <c r="O1582" s="298" t="n"/>
      <c r="P1582" s="300" t="n"/>
      <c r="Q1582" s="300" t="n"/>
      <c r="R1582" s="268" t="n"/>
      <c r="S1582" s="317" t="n"/>
      <c r="T1582" s="314" t="n"/>
      <c r="U1582" s="317" t="n"/>
      <c r="V1582" s="268" t="n"/>
      <c r="W1582" s="341" t="n"/>
      <c r="X1582" s="291" t="n"/>
      <c r="Y1582" s="114" t="n"/>
    </row>
    <row r="1583">
      <c r="C1583" s="320" t="n"/>
      <c r="D1583" s="313" t="n"/>
      <c r="E1583" s="291" t="n"/>
      <c r="F1583" s="294" t="n"/>
      <c r="G1583" s="295" t="n"/>
      <c r="H1583" s="356" t="n"/>
      <c r="I1583" s="341" t="n"/>
      <c r="J1583" s="322" t="n"/>
      <c r="K1583" s="357" t="n"/>
      <c r="L1583" s="294" t="n"/>
      <c r="M1583" s="294" t="n"/>
      <c r="N1583" s="294" t="n"/>
      <c r="O1583" s="298" t="n"/>
      <c r="P1583" s="300" t="n"/>
      <c r="Q1583" s="300" t="n"/>
      <c r="R1583" s="268" t="n"/>
      <c r="S1583" s="317" t="n"/>
      <c r="T1583" s="314" t="n"/>
      <c r="U1583" s="317" t="n"/>
      <c r="V1583" s="268" t="n"/>
      <c r="W1583" s="341" t="n"/>
      <c r="X1583" s="291" t="n"/>
      <c r="Y1583" s="114" t="n"/>
    </row>
    <row r="1584">
      <c r="C1584" s="320" t="n"/>
      <c r="D1584" s="313" t="n"/>
      <c r="E1584" s="291" t="n"/>
      <c r="F1584" s="294" t="n"/>
      <c r="G1584" s="295" t="n"/>
      <c r="H1584" s="356" t="n"/>
      <c r="I1584" s="341" t="n"/>
      <c r="J1584" s="322" t="n"/>
      <c r="K1584" s="357" t="n"/>
      <c r="L1584" s="294" t="n"/>
      <c r="M1584" s="294" t="n"/>
      <c r="N1584" s="294" t="n"/>
      <c r="O1584" s="298" t="n"/>
      <c r="P1584" s="300" t="n"/>
      <c r="Q1584" s="300" t="n"/>
      <c r="R1584" s="268" t="n"/>
      <c r="S1584" s="317" t="n"/>
      <c r="T1584" s="314" t="n"/>
      <c r="U1584" s="317" t="n"/>
      <c r="V1584" s="268" t="n"/>
      <c r="W1584" s="341" t="n"/>
      <c r="X1584" s="291" t="n"/>
      <c r="Y1584" s="114" t="n"/>
    </row>
    <row r="1585">
      <c r="C1585" s="320" t="n"/>
      <c r="D1585" s="313" t="n"/>
      <c r="E1585" s="291" t="n"/>
      <c r="F1585" s="294" t="n"/>
      <c r="G1585" s="295" t="n"/>
      <c r="H1585" s="356" t="n"/>
      <c r="I1585" s="341" t="n"/>
      <c r="J1585" s="322" t="n"/>
      <c r="K1585" s="357" t="n"/>
      <c r="L1585" s="294" t="n"/>
      <c r="M1585" s="294" t="n"/>
      <c r="N1585" s="294" t="n"/>
      <c r="O1585" s="298" t="n"/>
      <c r="P1585" s="300" t="n"/>
      <c r="Q1585" s="300" t="n"/>
      <c r="R1585" s="268" t="n"/>
      <c r="S1585" s="317" t="n"/>
      <c r="T1585" s="314" t="n"/>
      <c r="U1585" s="317" t="n"/>
      <c r="V1585" s="268" t="n"/>
      <c r="W1585" s="341" t="n"/>
      <c r="X1585" s="291" t="n"/>
      <c r="Y1585" s="114" t="n"/>
    </row>
    <row r="1586">
      <c r="C1586" s="320" t="n"/>
      <c r="D1586" s="313" t="n"/>
      <c r="E1586" s="291" t="n"/>
      <c r="F1586" s="294" t="n"/>
      <c r="G1586" s="295" t="n"/>
      <c r="H1586" s="356" t="n"/>
      <c r="I1586" s="341" t="n"/>
      <c r="J1586" s="322" t="n"/>
      <c r="K1586" s="357" t="n"/>
      <c r="L1586" s="294" t="n"/>
      <c r="M1586" s="294" t="n"/>
      <c r="N1586" s="294" t="n"/>
      <c r="O1586" s="298" t="n"/>
      <c r="P1586" s="300" t="n"/>
      <c r="Q1586" s="300" t="n"/>
      <c r="R1586" s="268" t="n"/>
      <c r="S1586" s="317" t="n"/>
      <c r="T1586" s="314" t="n"/>
      <c r="U1586" s="317" t="n"/>
      <c r="V1586" s="268" t="n"/>
      <c r="W1586" s="341" t="n"/>
      <c r="X1586" s="291" t="n"/>
      <c r="Y1586" s="114" t="n"/>
    </row>
    <row r="1587">
      <c r="C1587" s="320" t="n"/>
      <c r="D1587" s="313" t="n"/>
      <c r="E1587" s="291" t="n"/>
      <c r="F1587" s="294" t="n"/>
      <c r="G1587" s="295" t="n"/>
      <c r="H1587" s="356" t="n"/>
      <c r="I1587" s="341" t="n"/>
      <c r="J1587" s="322" t="n"/>
      <c r="K1587" s="357" t="n"/>
      <c r="L1587" s="294" t="n"/>
      <c r="M1587" s="294" t="n"/>
      <c r="N1587" s="294" t="n"/>
      <c r="O1587" s="298" t="n"/>
      <c r="P1587" s="300" t="n"/>
      <c r="Q1587" s="300" t="n"/>
      <c r="R1587" s="268" t="n"/>
      <c r="S1587" s="317" t="n"/>
      <c r="T1587" s="314" t="n"/>
      <c r="U1587" s="317" t="n"/>
      <c r="V1587" s="268" t="n"/>
      <c r="W1587" s="341" t="n"/>
      <c r="X1587" s="291" t="n"/>
      <c r="Y1587" s="114" t="n"/>
    </row>
    <row r="1588">
      <c r="C1588" s="320" t="n"/>
      <c r="D1588" s="313" t="n"/>
      <c r="E1588" s="291" t="n"/>
      <c r="F1588" s="294" t="n"/>
      <c r="G1588" s="295" t="n"/>
      <c r="H1588" s="356" t="n"/>
      <c r="I1588" s="341" t="n"/>
      <c r="J1588" s="322" t="n"/>
      <c r="K1588" s="357" t="n"/>
      <c r="L1588" s="294" t="n"/>
      <c r="M1588" s="294" t="n"/>
      <c r="N1588" s="294" t="n"/>
      <c r="O1588" s="298" t="n"/>
      <c r="P1588" s="300" t="n"/>
      <c r="Q1588" s="300" t="n"/>
      <c r="R1588" s="268" t="n"/>
      <c r="S1588" s="317" t="n"/>
      <c r="T1588" s="314" t="n"/>
      <c r="U1588" s="317" t="n"/>
      <c r="V1588" s="268" t="n"/>
      <c r="W1588" s="341" t="n"/>
      <c r="X1588" s="291" t="n"/>
      <c r="Y1588" s="114" t="n"/>
    </row>
    <row r="1589">
      <c r="C1589" s="320" t="n"/>
      <c r="D1589" s="313" t="n"/>
      <c r="E1589" s="291" t="n"/>
      <c r="F1589" s="294" t="n"/>
      <c r="G1589" s="295" t="n"/>
      <c r="H1589" s="356" t="n"/>
      <c r="I1589" s="341" t="n"/>
      <c r="J1589" s="322" t="n"/>
      <c r="K1589" s="357" t="n"/>
      <c r="L1589" s="294" t="n"/>
      <c r="M1589" s="294" t="n"/>
      <c r="N1589" s="294" t="n"/>
      <c r="O1589" s="298" t="n"/>
      <c r="P1589" s="300" t="n"/>
      <c r="Q1589" s="300" t="n"/>
      <c r="R1589" s="268" t="n"/>
      <c r="S1589" s="317" t="n"/>
      <c r="T1589" s="314" t="n"/>
      <c r="U1589" s="317" t="n"/>
      <c r="V1589" s="268" t="n"/>
      <c r="W1589" s="341" t="n"/>
      <c r="X1589" s="291" t="n"/>
      <c r="Y1589" s="114" t="n"/>
    </row>
    <row r="1590">
      <c r="C1590" s="320" t="n"/>
      <c r="D1590" s="313" t="n"/>
      <c r="E1590" s="291" t="n"/>
      <c r="F1590" s="294" t="n"/>
      <c r="G1590" s="295" t="n"/>
      <c r="H1590" s="356" t="n"/>
      <c r="I1590" s="341" t="n"/>
      <c r="J1590" s="322" t="n"/>
      <c r="K1590" s="357" t="n"/>
      <c r="L1590" s="294" t="n"/>
      <c r="M1590" s="294" t="n"/>
      <c r="N1590" s="294" t="n"/>
      <c r="O1590" s="298" t="n"/>
      <c r="P1590" s="300" t="n"/>
      <c r="Q1590" s="300" t="n"/>
      <c r="R1590" s="268" t="n"/>
      <c r="S1590" s="317" t="n"/>
      <c r="T1590" s="314" t="n"/>
      <c r="U1590" s="317" t="n"/>
      <c r="V1590" s="268" t="n"/>
      <c r="W1590" s="341" t="n"/>
      <c r="X1590" s="291" t="n"/>
      <c r="Y1590" s="114" t="n"/>
    </row>
    <row r="1591">
      <c r="C1591" s="320" t="n"/>
      <c r="D1591" s="313" t="n"/>
      <c r="E1591" s="291" t="n"/>
      <c r="F1591" s="294" t="n"/>
      <c r="G1591" s="295" t="n"/>
      <c r="H1591" s="356" t="n"/>
      <c r="I1591" s="341" t="n"/>
      <c r="J1591" s="322" t="n"/>
      <c r="K1591" s="357" t="n"/>
      <c r="L1591" s="294" t="n"/>
      <c r="M1591" s="294" t="n"/>
      <c r="N1591" s="294" t="n"/>
      <c r="O1591" s="298" t="n"/>
      <c r="P1591" s="300" t="n"/>
      <c r="Q1591" s="300" t="n"/>
      <c r="R1591" s="268" t="n"/>
      <c r="S1591" s="317" t="n"/>
      <c r="T1591" s="314" t="n"/>
      <c r="U1591" s="317" t="n"/>
      <c r="V1591" s="268" t="n"/>
      <c r="W1591" s="341" t="n"/>
      <c r="X1591" s="291" t="n"/>
      <c r="Y1591" s="114" t="n"/>
    </row>
    <row r="1592">
      <c r="C1592" s="320" t="n"/>
      <c r="D1592" s="313" t="n"/>
      <c r="E1592" s="291" t="n"/>
      <c r="F1592" s="294" t="n"/>
      <c r="G1592" s="295" t="n"/>
      <c r="H1592" s="356" t="n"/>
      <c r="I1592" s="341" t="n"/>
      <c r="J1592" s="322" t="n"/>
      <c r="K1592" s="357" t="n"/>
      <c r="L1592" s="294" t="n"/>
      <c r="M1592" s="294" t="n"/>
      <c r="N1592" s="294" t="n"/>
      <c r="O1592" s="298" t="n"/>
      <c r="P1592" s="300" t="n"/>
      <c r="Q1592" s="300" t="n"/>
      <c r="R1592" s="268" t="n"/>
      <c r="S1592" s="317" t="n"/>
      <c r="T1592" s="314" t="n"/>
      <c r="U1592" s="317" t="n"/>
      <c r="V1592" s="268" t="n"/>
      <c r="W1592" s="341" t="n"/>
      <c r="X1592" s="291" t="n"/>
      <c r="Y1592" s="114" t="n"/>
    </row>
    <row r="1593">
      <c r="C1593" s="320" t="n"/>
      <c r="D1593" s="313" t="n"/>
      <c r="E1593" s="291" t="n"/>
      <c r="F1593" s="294" t="n"/>
      <c r="G1593" s="295" t="n"/>
      <c r="H1593" s="356" t="n"/>
      <c r="I1593" s="341" t="n"/>
      <c r="J1593" s="322" t="n"/>
      <c r="K1593" s="357" t="n"/>
      <c r="L1593" s="294" t="n"/>
      <c r="M1593" s="294" t="n"/>
      <c r="N1593" s="294" t="n"/>
      <c r="O1593" s="298" t="n"/>
      <c r="P1593" s="300" t="n"/>
      <c r="Q1593" s="300" t="n"/>
      <c r="R1593" s="268" t="n"/>
      <c r="S1593" s="317" t="n"/>
      <c r="T1593" s="314" t="n"/>
      <c r="U1593" s="317" t="n"/>
      <c r="V1593" s="268" t="n"/>
      <c r="W1593" s="341" t="n"/>
      <c r="X1593" s="291" t="n"/>
      <c r="Y1593" s="114" t="n"/>
    </row>
    <row r="1594">
      <c r="C1594" s="320" t="n"/>
      <c r="D1594" s="313" t="n"/>
      <c r="E1594" s="291" t="n"/>
      <c r="F1594" s="294" t="n"/>
      <c r="G1594" s="295" t="n"/>
      <c r="H1594" s="356" t="n"/>
      <c r="I1594" s="341" t="n"/>
      <c r="J1594" s="322" t="n"/>
      <c r="K1594" s="357" t="n"/>
      <c r="L1594" s="294" t="n"/>
      <c r="M1594" s="294" t="n"/>
      <c r="N1594" s="294" t="n"/>
      <c r="O1594" s="298" t="n"/>
      <c r="P1594" s="300" t="n"/>
      <c r="Q1594" s="300" t="n"/>
      <c r="R1594" s="268" t="n"/>
      <c r="S1594" s="317" t="n"/>
      <c r="T1594" s="314" t="n"/>
      <c r="U1594" s="317" t="n"/>
      <c r="V1594" s="268" t="n"/>
      <c r="W1594" s="341" t="n"/>
      <c r="X1594" s="291" t="n"/>
      <c r="Y1594" s="114" t="n"/>
    </row>
    <row r="1595">
      <c r="C1595" s="320" t="n"/>
      <c r="D1595" s="313" t="n"/>
      <c r="E1595" s="291" t="n"/>
      <c r="F1595" s="294" t="n"/>
      <c r="G1595" s="295" t="n"/>
      <c r="H1595" s="356" t="n"/>
      <c r="I1595" s="341" t="n"/>
      <c r="J1595" s="322" t="n"/>
      <c r="K1595" s="357" t="n"/>
      <c r="L1595" s="294" t="n"/>
      <c r="M1595" s="294" t="n"/>
      <c r="N1595" s="294" t="n"/>
      <c r="O1595" s="298" t="n"/>
      <c r="P1595" s="300" t="n"/>
      <c r="Q1595" s="300" t="n"/>
      <c r="R1595" s="268" t="n"/>
      <c r="S1595" s="317" t="n"/>
      <c r="T1595" s="314" t="n"/>
      <c r="U1595" s="317" t="n"/>
      <c r="V1595" s="268" t="n"/>
      <c r="W1595" s="341" t="n"/>
      <c r="X1595" s="291" t="n"/>
      <c r="Y1595" s="114" t="n"/>
    </row>
    <row r="1596">
      <c r="C1596" s="320" t="n"/>
      <c r="D1596" s="313" t="n"/>
      <c r="E1596" s="291" t="n"/>
      <c r="F1596" s="294" t="n"/>
      <c r="G1596" s="295" t="n"/>
      <c r="H1596" s="356" t="n"/>
      <c r="I1596" s="341" t="n"/>
      <c r="J1596" s="322" t="n"/>
      <c r="K1596" s="357" t="n"/>
      <c r="L1596" s="294" t="n"/>
      <c r="M1596" s="294" t="n"/>
      <c r="N1596" s="294" t="n"/>
      <c r="O1596" s="298" t="n"/>
      <c r="P1596" s="300" t="n"/>
      <c r="Q1596" s="300" t="n"/>
      <c r="R1596" s="268" t="n"/>
      <c r="S1596" s="317" t="n"/>
      <c r="T1596" s="314" t="n"/>
      <c r="U1596" s="317" t="n"/>
      <c r="V1596" s="268" t="n"/>
      <c r="W1596" s="341" t="n"/>
      <c r="X1596" s="291" t="n"/>
      <c r="Y1596" s="114" t="n"/>
    </row>
    <row r="1597">
      <c r="C1597" s="320" t="n"/>
      <c r="D1597" s="313" t="n"/>
      <c r="E1597" s="291" t="n"/>
      <c r="F1597" s="294" t="n"/>
      <c r="G1597" s="295" t="n"/>
      <c r="H1597" s="356" t="n"/>
      <c r="I1597" s="341" t="n"/>
      <c r="J1597" s="322" t="n"/>
      <c r="K1597" s="357" t="n"/>
      <c r="L1597" s="294" t="n"/>
      <c r="M1597" s="294" t="n"/>
      <c r="N1597" s="294" t="n"/>
      <c r="O1597" s="298" t="n"/>
      <c r="P1597" s="300" t="n"/>
      <c r="Q1597" s="300" t="n"/>
      <c r="R1597" s="268" t="n"/>
      <c r="S1597" s="317" t="n"/>
      <c r="T1597" s="314" t="n"/>
      <c r="U1597" s="317" t="n"/>
      <c r="V1597" s="268" t="n"/>
      <c r="W1597" s="341" t="n"/>
      <c r="X1597" s="291" t="n"/>
      <c r="Y1597" s="114" t="n"/>
    </row>
    <row r="1598">
      <c r="C1598" s="320" t="n"/>
      <c r="D1598" s="313" t="n"/>
      <c r="E1598" s="291" t="n"/>
      <c r="F1598" s="294" t="n"/>
      <c r="G1598" s="295" t="n"/>
      <c r="H1598" s="356" t="n"/>
      <c r="I1598" s="341" t="n"/>
      <c r="J1598" s="322" t="n"/>
      <c r="K1598" s="357" t="n"/>
      <c r="L1598" s="294" t="n"/>
      <c r="M1598" s="294" t="n"/>
      <c r="N1598" s="294" t="n"/>
      <c r="O1598" s="298" t="n"/>
      <c r="P1598" s="300" t="n"/>
      <c r="Q1598" s="300" t="n"/>
      <c r="R1598" s="268" t="n"/>
      <c r="S1598" s="317" t="n"/>
      <c r="T1598" s="314" t="n"/>
      <c r="U1598" s="317" t="n"/>
      <c r="V1598" s="268" t="n"/>
      <c r="W1598" s="341" t="n"/>
      <c r="X1598" s="291" t="n"/>
      <c r="Y1598" s="114" t="n"/>
    </row>
    <row r="1599">
      <c r="C1599" s="320" t="n"/>
      <c r="D1599" s="313" t="n"/>
      <c r="E1599" s="291" t="n"/>
      <c r="F1599" s="294" t="n"/>
      <c r="G1599" s="295" t="n"/>
      <c r="H1599" s="356" t="n"/>
      <c r="I1599" s="341" t="n"/>
      <c r="J1599" s="322" t="n"/>
      <c r="K1599" s="357" t="n"/>
      <c r="L1599" s="294" t="n"/>
      <c r="M1599" s="294" t="n"/>
      <c r="N1599" s="294" t="n"/>
      <c r="O1599" s="298" t="n"/>
      <c r="P1599" s="300" t="n"/>
      <c r="Q1599" s="300" t="n"/>
      <c r="R1599" s="268" t="n"/>
      <c r="S1599" s="317" t="n"/>
      <c r="T1599" s="314" t="n"/>
      <c r="U1599" s="317" t="n"/>
      <c r="V1599" s="268" t="n"/>
      <c r="W1599" s="341" t="n"/>
      <c r="X1599" s="291" t="n"/>
      <c r="Y1599" s="114" t="n"/>
    </row>
    <row r="1600">
      <c r="C1600" s="320" t="n"/>
      <c r="D1600" s="313" t="n"/>
      <c r="E1600" s="291" t="n"/>
      <c r="F1600" s="294" t="n"/>
      <c r="G1600" s="295" t="n"/>
      <c r="H1600" s="356" t="n"/>
      <c r="I1600" s="341" t="n"/>
      <c r="J1600" s="322" t="n"/>
      <c r="K1600" s="357" t="n"/>
      <c r="L1600" s="294" t="n"/>
      <c r="M1600" s="294" t="n"/>
      <c r="N1600" s="294" t="n"/>
      <c r="O1600" s="298" t="n"/>
      <c r="P1600" s="300" t="n"/>
      <c r="Q1600" s="300" t="n"/>
      <c r="R1600" s="268" t="n"/>
      <c r="S1600" s="317" t="n"/>
      <c r="T1600" s="314" t="n"/>
      <c r="U1600" s="317" t="n"/>
      <c r="V1600" s="268" t="n"/>
      <c r="W1600" s="341" t="n"/>
      <c r="X1600" s="291" t="n"/>
      <c r="Y1600" s="114" t="n"/>
    </row>
    <row r="1601">
      <c r="C1601" s="320" t="n"/>
      <c r="D1601" s="313" t="n"/>
      <c r="E1601" s="291" t="n"/>
      <c r="F1601" s="294" t="n"/>
      <c r="G1601" s="295" t="n"/>
      <c r="H1601" s="356" t="n"/>
      <c r="I1601" s="341" t="n"/>
      <c r="J1601" s="322" t="n"/>
      <c r="K1601" s="357" t="n"/>
      <c r="L1601" s="294" t="n"/>
      <c r="M1601" s="294" t="n"/>
      <c r="N1601" s="294" t="n"/>
      <c r="O1601" s="298" t="n"/>
      <c r="P1601" s="300" t="n"/>
      <c r="Q1601" s="300" t="n"/>
      <c r="R1601" s="268" t="n"/>
      <c r="S1601" s="317" t="n"/>
      <c r="T1601" s="314" t="n"/>
      <c r="U1601" s="317" t="n"/>
      <c r="V1601" s="268" t="n"/>
      <c r="W1601" s="341" t="n"/>
      <c r="X1601" s="291" t="n"/>
      <c r="Y1601" s="114" t="n"/>
    </row>
    <row r="1602">
      <c r="C1602" s="320" t="n"/>
      <c r="D1602" s="313" t="n"/>
      <c r="E1602" s="291" t="n"/>
      <c r="F1602" s="294" t="n"/>
      <c r="G1602" s="295" t="n"/>
      <c r="H1602" s="356" t="n"/>
      <c r="I1602" s="341" t="n"/>
      <c r="J1602" s="322" t="n"/>
      <c r="K1602" s="357" t="n"/>
      <c r="L1602" s="294" t="n"/>
      <c r="M1602" s="294" t="n"/>
      <c r="N1602" s="294" t="n"/>
      <c r="O1602" s="298" t="n"/>
      <c r="P1602" s="300" t="n"/>
      <c r="Q1602" s="300" t="n"/>
      <c r="R1602" s="268" t="n"/>
      <c r="S1602" s="317" t="n"/>
      <c r="T1602" s="314" t="n"/>
      <c r="U1602" s="317" t="n"/>
      <c r="V1602" s="268" t="n"/>
      <c r="W1602" s="341" t="n"/>
      <c r="X1602" s="291" t="n"/>
      <c r="Y1602" s="114" t="n"/>
    </row>
    <row r="1603">
      <c r="C1603" s="320" t="n"/>
      <c r="D1603" s="313" t="n"/>
      <c r="E1603" s="291" t="n"/>
      <c r="F1603" s="294" t="n"/>
      <c r="G1603" s="295" t="n"/>
      <c r="H1603" s="356" t="n"/>
      <c r="I1603" s="341" t="n"/>
      <c r="J1603" s="322" t="n"/>
      <c r="K1603" s="357" t="n"/>
      <c r="L1603" s="294" t="n"/>
      <c r="M1603" s="294" t="n"/>
      <c r="N1603" s="294" t="n"/>
      <c r="O1603" s="298" t="n"/>
      <c r="P1603" s="300" t="n"/>
      <c r="Q1603" s="300" t="n"/>
      <c r="R1603" s="268" t="n"/>
      <c r="S1603" s="317" t="n"/>
      <c r="T1603" s="314" t="n"/>
      <c r="U1603" s="317" t="n"/>
      <c r="V1603" s="268" t="n"/>
      <c r="W1603" s="341" t="n"/>
      <c r="X1603" s="291" t="n"/>
      <c r="Y1603" s="114" t="n"/>
    </row>
    <row r="1604">
      <c r="C1604" s="320" t="n"/>
      <c r="D1604" s="313" t="n"/>
      <c r="E1604" s="291" t="n"/>
      <c r="F1604" s="294" t="n"/>
      <c r="G1604" s="295" t="n"/>
      <c r="H1604" s="356" t="n"/>
      <c r="I1604" s="341" t="n"/>
      <c r="J1604" s="322" t="n"/>
      <c r="K1604" s="357" t="n"/>
      <c r="L1604" s="294" t="n"/>
      <c r="M1604" s="294" t="n"/>
      <c r="N1604" s="294" t="n"/>
      <c r="O1604" s="298" t="n"/>
      <c r="P1604" s="300" t="n"/>
      <c r="Q1604" s="300" t="n"/>
      <c r="R1604" s="268" t="n"/>
      <c r="S1604" s="317" t="n"/>
      <c r="T1604" s="314" t="n"/>
      <c r="U1604" s="317" t="n"/>
      <c r="V1604" s="268" t="n"/>
      <c r="W1604" s="341" t="n"/>
      <c r="X1604" s="291" t="n"/>
      <c r="Y1604" s="114" t="n"/>
    </row>
    <row r="1605">
      <c r="C1605" s="320" t="n"/>
      <c r="D1605" s="313" t="n"/>
      <c r="E1605" s="291" t="n"/>
      <c r="F1605" s="294" t="n"/>
      <c r="G1605" s="295" t="n"/>
      <c r="H1605" s="356" t="n"/>
      <c r="I1605" s="341" t="n"/>
      <c r="J1605" s="322" t="n"/>
      <c r="K1605" s="357" t="n"/>
      <c r="L1605" s="294" t="n"/>
      <c r="M1605" s="294" t="n"/>
      <c r="N1605" s="294" t="n"/>
      <c r="O1605" s="298" t="n"/>
      <c r="P1605" s="300" t="n"/>
      <c r="Q1605" s="300" t="n"/>
      <c r="R1605" s="268" t="n"/>
      <c r="S1605" s="317" t="n"/>
      <c r="T1605" s="314" t="n"/>
      <c r="U1605" s="317" t="n"/>
      <c r="V1605" s="268" t="n"/>
      <c r="W1605" s="341" t="n"/>
      <c r="X1605" s="291" t="n"/>
      <c r="Y1605" s="114" t="n"/>
    </row>
    <row r="1606">
      <c r="C1606" s="320" t="n"/>
      <c r="D1606" s="313" t="n"/>
      <c r="E1606" s="291" t="n"/>
      <c r="F1606" s="294" t="n"/>
      <c r="G1606" s="295" t="n"/>
      <c r="H1606" s="356" t="n"/>
      <c r="I1606" s="341" t="n"/>
      <c r="J1606" s="322" t="n"/>
      <c r="K1606" s="357" t="n"/>
      <c r="L1606" s="294" t="n"/>
      <c r="M1606" s="294" t="n"/>
      <c r="N1606" s="294" t="n"/>
      <c r="O1606" s="298" t="n"/>
      <c r="P1606" s="300" t="n"/>
      <c r="Q1606" s="300" t="n"/>
      <c r="R1606" s="268" t="n"/>
      <c r="S1606" s="317" t="n"/>
      <c r="T1606" s="314" t="n"/>
      <c r="U1606" s="317" t="n"/>
      <c r="V1606" s="268" t="n"/>
      <c r="W1606" s="341" t="n"/>
      <c r="X1606" s="291" t="n"/>
      <c r="Y1606" s="114" t="n"/>
    </row>
    <row r="1607">
      <c r="C1607" s="320" t="n"/>
      <c r="D1607" s="313" t="n"/>
      <c r="E1607" s="291" t="n"/>
      <c r="F1607" s="294" t="n"/>
      <c r="G1607" s="295" t="n"/>
      <c r="H1607" s="356" t="n"/>
      <c r="I1607" s="341" t="n"/>
      <c r="J1607" s="322" t="n"/>
      <c r="K1607" s="357" t="n"/>
      <c r="L1607" s="294" t="n"/>
      <c r="M1607" s="294" t="n"/>
      <c r="N1607" s="294" t="n"/>
      <c r="O1607" s="298" t="n"/>
      <c r="P1607" s="300" t="n"/>
      <c r="Q1607" s="300" t="n"/>
      <c r="R1607" s="268" t="n"/>
      <c r="S1607" s="317" t="n"/>
      <c r="T1607" s="314" t="n"/>
      <c r="U1607" s="317" t="n"/>
      <c r="V1607" s="268" t="n"/>
      <c r="W1607" s="341" t="n"/>
      <c r="X1607" s="291" t="n"/>
      <c r="Y1607" s="114" t="n"/>
    </row>
    <row r="1608">
      <c r="C1608" s="320" t="n"/>
      <c r="D1608" s="313" t="n"/>
      <c r="E1608" s="291" t="n"/>
      <c r="F1608" s="294" t="n"/>
      <c r="G1608" s="295" t="n"/>
      <c r="H1608" s="356" t="n"/>
      <c r="I1608" s="341" t="n"/>
      <c r="J1608" s="322" t="n"/>
      <c r="K1608" s="357" t="n"/>
      <c r="L1608" s="294" t="n"/>
      <c r="M1608" s="294" t="n"/>
      <c r="N1608" s="294" t="n"/>
      <c r="O1608" s="298" t="n"/>
      <c r="P1608" s="300" t="n"/>
      <c r="Q1608" s="300" t="n"/>
      <c r="R1608" s="268" t="n"/>
      <c r="S1608" s="317" t="n"/>
      <c r="T1608" s="314" t="n"/>
      <c r="U1608" s="317" t="n"/>
      <c r="V1608" s="268" t="n"/>
      <c r="W1608" s="341" t="n"/>
      <c r="X1608" s="291" t="n"/>
      <c r="Y1608" s="114" t="n"/>
    </row>
    <row r="1609">
      <c r="C1609" s="320" t="n"/>
      <c r="D1609" s="313" t="n"/>
      <c r="E1609" s="291" t="n"/>
      <c r="F1609" s="294" t="n"/>
      <c r="G1609" s="295" t="n"/>
      <c r="H1609" s="356" t="n"/>
      <c r="I1609" s="341" t="n"/>
      <c r="J1609" s="322" t="n"/>
      <c r="K1609" s="357" t="n"/>
      <c r="L1609" s="294" t="n"/>
      <c r="M1609" s="294" t="n"/>
      <c r="N1609" s="294" t="n"/>
      <c r="O1609" s="298" t="n"/>
      <c r="P1609" s="300" t="n"/>
      <c r="Q1609" s="300" t="n"/>
      <c r="R1609" s="268" t="n"/>
      <c r="S1609" s="317" t="n"/>
      <c r="T1609" s="314" t="n"/>
      <c r="U1609" s="317" t="n"/>
      <c r="V1609" s="268" t="n"/>
      <c r="W1609" s="341" t="n"/>
      <c r="X1609" s="291" t="n"/>
      <c r="Y1609" s="114" t="n"/>
    </row>
    <row r="1610">
      <c r="C1610" s="320" t="n"/>
      <c r="D1610" s="313" t="n"/>
      <c r="E1610" s="291" t="n"/>
      <c r="F1610" s="294" t="n"/>
      <c r="G1610" s="295" t="n"/>
      <c r="H1610" s="356" t="n"/>
      <c r="I1610" s="341" t="n"/>
      <c r="J1610" s="322" t="n"/>
      <c r="K1610" s="357" t="n"/>
      <c r="L1610" s="294" t="n"/>
      <c r="M1610" s="294" t="n"/>
      <c r="N1610" s="294" t="n"/>
      <c r="O1610" s="298" t="n"/>
      <c r="P1610" s="300" t="n"/>
      <c r="Q1610" s="300" t="n"/>
      <c r="R1610" s="268" t="n"/>
      <c r="S1610" s="317" t="n"/>
      <c r="T1610" s="314" t="n"/>
      <c r="U1610" s="317" t="n"/>
      <c r="V1610" s="268" t="n"/>
      <c r="W1610" s="341" t="n"/>
      <c r="X1610" s="291" t="n"/>
      <c r="Y1610" s="114" t="n"/>
    </row>
    <row r="1611">
      <c r="C1611" s="320" t="n"/>
      <c r="D1611" s="313" t="n"/>
      <c r="E1611" s="291" t="n"/>
      <c r="F1611" s="294" t="n"/>
      <c r="G1611" s="295" t="n"/>
      <c r="H1611" s="356" t="n"/>
      <c r="I1611" s="341" t="n"/>
      <c r="J1611" s="322" t="n"/>
      <c r="K1611" s="357" t="n"/>
      <c r="L1611" s="294" t="n"/>
      <c r="M1611" s="294" t="n"/>
      <c r="N1611" s="294" t="n"/>
      <c r="O1611" s="298" t="n"/>
      <c r="P1611" s="300" t="n"/>
      <c r="Q1611" s="300" t="n"/>
      <c r="R1611" s="268" t="n"/>
      <c r="S1611" s="317" t="n"/>
      <c r="T1611" s="314" t="n"/>
      <c r="U1611" s="317" t="n"/>
      <c r="V1611" s="268" t="n"/>
      <c r="W1611" s="341" t="n"/>
      <c r="X1611" s="291" t="n"/>
      <c r="Y1611" s="114" t="n"/>
    </row>
    <row r="1612">
      <c r="C1612" s="320" t="n"/>
      <c r="D1612" s="313" t="n"/>
      <c r="E1612" s="291" t="n"/>
      <c r="F1612" s="294" t="n"/>
      <c r="G1612" s="295" t="n"/>
      <c r="H1612" s="356" t="n"/>
      <c r="I1612" s="341" t="n"/>
      <c r="J1612" s="322" t="n"/>
      <c r="K1612" s="357" t="n"/>
      <c r="L1612" s="294" t="n"/>
      <c r="M1612" s="294" t="n"/>
      <c r="N1612" s="294" t="n"/>
      <c r="O1612" s="298" t="n"/>
      <c r="P1612" s="300" t="n"/>
      <c r="Q1612" s="300" t="n"/>
      <c r="R1612" s="268" t="n"/>
      <c r="S1612" s="317" t="n"/>
      <c r="T1612" s="314" t="n"/>
      <c r="U1612" s="317" t="n"/>
      <c r="V1612" s="268" t="n"/>
      <c r="W1612" s="341" t="n"/>
      <c r="X1612" s="291" t="n"/>
      <c r="Y1612" s="114" t="n"/>
    </row>
    <row r="1613">
      <c r="C1613" s="320" t="n"/>
      <c r="D1613" s="313" t="n"/>
      <c r="E1613" s="291" t="n"/>
      <c r="F1613" s="294" t="n"/>
      <c r="G1613" s="295" t="n"/>
      <c r="H1613" s="356" t="n"/>
      <c r="I1613" s="341" t="n"/>
      <c r="J1613" s="322" t="n"/>
      <c r="K1613" s="357" t="n"/>
      <c r="L1613" s="294" t="n"/>
      <c r="M1613" s="294" t="n"/>
      <c r="N1613" s="294" t="n"/>
      <c r="O1613" s="298" t="n"/>
      <c r="P1613" s="300" t="n"/>
      <c r="Q1613" s="300" t="n"/>
      <c r="R1613" s="268" t="n"/>
      <c r="S1613" s="317" t="n"/>
      <c r="T1613" s="314" t="n"/>
      <c r="U1613" s="317" t="n"/>
      <c r="V1613" s="268" t="n"/>
      <c r="W1613" s="341" t="n"/>
      <c r="X1613" s="291" t="n"/>
      <c r="Y1613" s="114" t="n"/>
    </row>
    <row r="1614">
      <c r="C1614" s="320" t="n"/>
      <c r="D1614" s="313" t="n"/>
      <c r="E1614" s="291" t="n"/>
      <c r="F1614" s="294" t="n"/>
      <c r="G1614" s="295" t="n"/>
      <c r="H1614" s="356" t="n"/>
      <c r="I1614" s="341" t="n"/>
      <c r="J1614" s="322" t="n"/>
      <c r="K1614" s="357" t="n"/>
      <c r="L1614" s="294" t="n"/>
      <c r="M1614" s="294" t="n"/>
      <c r="N1614" s="294" t="n"/>
      <c r="O1614" s="298" t="n"/>
      <c r="P1614" s="300" t="n"/>
      <c r="Q1614" s="300" t="n"/>
      <c r="R1614" s="268" t="n"/>
      <c r="S1614" s="317" t="n"/>
      <c r="T1614" s="314" t="n"/>
      <c r="U1614" s="317" t="n"/>
      <c r="V1614" s="268" t="n"/>
      <c r="W1614" s="341" t="n"/>
      <c r="X1614" s="291" t="n"/>
      <c r="Y1614" s="114" t="n"/>
    </row>
    <row r="1615">
      <c r="C1615" s="320" t="n"/>
      <c r="D1615" s="313" t="n"/>
      <c r="E1615" s="291" t="n"/>
      <c r="F1615" s="294" t="n"/>
      <c r="G1615" s="295" t="n"/>
      <c r="H1615" s="356" t="n"/>
      <c r="I1615" s="341" t="n"/>
      <c r="J1615" s="322" t="n"/>
      <c r="K1615" s="357" t="n"/>
      <c r="L1615" s="294" t="n"/>
      <c r="M1615" s="294" t="n"/>
      <c r="N1615" s="294" t="n"/>
      <c r="O1615" s="298" t="n"/>
      <c r="P1615" s="300" t="n"/>
      <c r="Q1615" s="300" t="n"/>
      <c r="R1615" s="268" t="n"/>
      <c r="S1615" s="317" t="n"/>
      <c r="T1615" s="314" t="n"/>
      <c r="U1615" s="317" t="n"/>
      <c r="V1615" s="268" t="n"/>
      <c r="W1615" s="341" t="n"/>
      <c r="X1615" s="291" t="n"/>
      <c r="Y1615" s="114" t="n"/>
    </row>
    <row r="1616">
      <c r="C1616" s="320" t="n"/>
      <c r="D1616" s="313" t="n"/>
      <c r="E1616" s="291" t="n"/>
      <c r="F1616" s="294" t="n"/>
      <c r="G1616" s="295" t="n"/>
      <c r="H1616" s="356" t="n"/>
      <c r="I1616" s="341" t="n"/>
      <c r="J1616" s="322" t="n"/>
      <c r="K1616" s="357" t="n"/>
      <c r="L1616" s="294" t="n"/>
      <c r="M1616" s="294" t="n"/>
      <c r="N1616" s="294" t="n"/>
      <c r="O1616" s="298" t="n"/>
      <c r="P1616" s="300" t="n"/>
      <c r="Q1616" s="300" t="n"/>
      <c r="R1616" s="268" t="n"/>
      <c r="S1616" s="317" t="n"/>
      <c r="T1616" s="314" t="n"/>
      <c r="U1616" s="317" t="n"/>
      <c r="V1616" s="268" t="n"/>
      <c r="W1616" s="341" t="n"/>
      <c r="X1616" s="291" t="n"/>
      <c r="Y1616" s="114" t="n"/>
    </row>
    <row r="1617">
      <c r="C1617" s="320" t="n"/>
      <c r="D1617" s="313" t="n"/>
      <c r="E1617" s="291" t="n"/>
      <c r="F1617" s="294" t="n"/>
      <c r="G1617" s="295" t="n"/>
      <c r="H1617" s="356" t="n"/>
      <c r="I1617" s="341" t="n"/>
      <c r="J1617" s="322" t="n"/>
      <c r="K1617" s="357" t="n"/>
      <c r="L1617" s="294" t="n"/>
      <c r="M1617" s="294" t="n"/>
      <c r="N1617" s="294" t="n"/>
      <c r="O1617" s="298" t="n"/>
      <c r="P1617" s="300" t="n"/>
      <c r="Q1617" s="300" t="n"/>
      <c r="R1617" s="268" t="n"/>
      <c r="S1617" s="317" t="n"/>
      <c r="T1617" s="314" t="n"/>
      <c r="U1617" s="317" t="n"/>
      <c r="V1617" s="268" t="n"/>
      <c r="W1617" s="341" t="n"/>
      <c r="X1617" s="291" t="n"/>
      <c r="Y1617" s="114" t="n"/>
    </row>
    <row r="1618">
      <c r="C1618" s="320" t="n"/>
      <c r="D1618" s="313" t="n"/>
      <c r="E1618" s="291" t="n"/>
      <c r="F1618" s="294" t="n"/>
      <c r="G1618" s="295" t="n"/>
      <c r="H1618" s="356" t="n"/>
      <c r="I1618" s="341" t="n"/>
      <c r="J1618" s="322" t="n"/>
      <c r="K1618" s="357" t="n"/>
      <c r="L1618" s="294" t="n"/>
      <c r="M1618" s="294" t="n"/>
      <c r="N1618" s="294" t="n"/>
      <c r="O1618" s="298" t="n"/>
      <c r="P1618" s="300" t="n"/>
      <c r="Q1618" s="300" t="n"/>
      <c r="R1618" s="268" t="n"/>
      <c r="S1618" s="317" t="n"/>
      <c r="T1618" s="314" t="n"/>
      <c r="U1618" s="317" t="n"/>
      <c r="V1618" s="268" t="n"/>
      <c r="W1618" s="341" t="n"/>
      <c r="X1618" s="291" t="n"/>
      <c r="Y1618" s="114" t="n"/>
    </row>
    <row r="1619">
      <c r="C1619" s="320" t="n"/>
      <c r="D1619" s="313" t="n"/>
      <c r="E1619" s="291" t="n"/>
      <c r="F1619" s="294" t="n"/>
      <c r="G1619" s="295" t="n"/>
      <c r="H1619" s="356" t="n"/>
      <c r="I1619" s="341" t="n"/>
      <c r="J1619" s="322" t="n"/>
      <c r="K1619" s="357" t="n"/>
      <c r="L1619" s="294" t="n"/>
      <c r="M1619" s="294" t="n"/>
      <c r="N1619" s="294" t="n"/>
      <c r="O1619" s="298" t="n"/>
      <c r="P1619" s="300" t="n"/>
      <c r="Q1619" s="300" t="n"/>
      <c r="R1619" s="268" t="n"/>
      <c r="S1619" s="317" t="n"/>
      <c r="T1619" s="314" t="n"/>
      <c r="U1619" s="317" t="n"/>
      <c r="V1619" s="268" t="n"/>
      <c r="W1619" s="341" t="n"/>
      <c r="X1619" s="291" t="n"/>
      <c r="Y1619" s="114" t="n"/>
    </row>
    <row r="1620">
      <c r="C1620" s="320" t="n"/>
      <c r="D1620" s="313" t="n"/>
      <c r="E1620" s="291" t="n"/>
      <c r="F1620" s="294" t="n"/>
      <c r="G1620" s="295" t="n"/>
      <c r="H1620" s="356" t="n"/>
      <c r="I1620" s="341" t="n"/>
      <c r="J1620" s="322" t="n"/>
      <c r="K1620" s="357" t="n"/>
      <c r="L1620" s="294" t="n"/>
      <c r="M1620" s="294" t="n"/>
      <c r="N1620" s="294" t="n"/>
      <c r="O1620" s="298" t="n"/>
      <c r="P1620" s="300" t="n"/>
      <c r="Q1620" s="300" t="n"/>
      <c r="R1620" s="268" t="n"/>
      <c r="S1620" s="317" t="n"/>
      <c r="T1620" s="314" t="n"/>
      <c r="U1620" s="317" t="n"/>
      <c r="V1620" s="268" t="n"/>
      <c r="W1620" s="341" t="n"/>
      <c r="X1620" s="291" t="n"/>
      <c r="Y1620" s="114" t="n"/>
    </row>
    <row r="1621">
      <c r="C1621" s="320" t="n"/>
      <c r="D1621" s="313" t="n"/>
      <c r="E1621" s="291" t="n"/>
      <c r="F1621" s="294" t="n"/>
      <c r="G1621" s="295" t="n"/>
      <c r="H1621" s="356" t="n"/>
      <c r="I1621" s="341" t="n"/>
      <c r="J1621" s="322" t="n"/>
      <c r="K1621" s="357" t="n"/>
      <c r="L1621" s="294" t="n"/>
      <c r="M1621" s="294" t="n"/>
      <c r="N1621" s="294" t="n"/>
      <c r="O1621" s="298" t="n"/>
      <c r="P1621" s="300" t="n"/>
      <c r="Q1621" s="300" t="n"/>
      <c r="R1621" s="268" t="n"/>
      <c r="S1621" s="317" t="n"/>
      <c r="T1621" s="314" t="n"/>
      <c r="U1621" s="317" t="n"/>
      <c r="V1621" s="268" t="n"/>
      <c r="W1621" s="341" t="n"/>
      <c r="X1621" s="291" t="n"/>
      <c r="Y1621" s="114" t="n"/>
    </row>
    <row r="1622">
      <c r="C1622" s="320" t="n"/>
      <c r="D1622" s="313" t="n"/>
      <c r="E1622" s="291" t="n"/>
      <c r="F1622" s="294" t="n"/>
      <c r="G1622" s="295" t="n"/>
      <c r="H1622" s="356" t="n"/>
      <c r="I1622" s="341" t="n"/>
      <c r="J1622" s="322" t="n"/>
      <c r="K1622" s="357" t="n"/>
      <c r="L1622" s="294" t="n"/>
      <c r="M1622" s="294" t="n"/>
      <c r="N1622" s="294" t="n"/>
      <c r="O1622" s="298" t="n"/>
      <c r="P1622" s="300" t="n"/>
      <c r="Q1622" s="300" t="n"/>
      <c r="R1622" s="268" t="n"/>
      <c r="S1622" s="317" t="n"/>
      <c r="T1622" s="314" t="n"/>
      <c r="U1622" s="317" t="n"/>
      <c r="V1622" s="268" t="n"/>
      <c r="W1622" s="341" t="n"/>
      <c r="X1622" s="291" t="n"/>
      <c r="Y1622" s="114" t="n"/>
    </row>
    <row r="1623">
      <c r="C1623" s="320" t="n"/>
      <c r="D1623" s="313" t="n"/>
      <c r="E1623" s="291" t="n"/>
      <c r="F1623" s="294" t="n"/>
      <c r="G1623" s="295" t="n"/>
      <c r="H1623" s="356" t="n"/>
      <c r="I1623" s="341" t="n"/>
      <c r="J1623" s="322" t="n"/>
      <c r="K1623" s="357" t="n"/>
      <c r="L1623" s="294" t="n"/>
      <c r="M1623" s="294" t="n"/>
      <c r="N1623" s="294" t="n"/>
      <c r="O1623" s="298" t="n"/>
      <c r="P1623" s="300" t="n"/>
      <c r="Q1623" s="300" t="n"/>
      <c r="R1623" s="268" t="n"/>
      <c r="S1623" s="317" t="n"/>
      <c r="T1623" s="314" t="n"/>
      <c r="U1623" s="317" t="n"/>
      <c r="V1623" s="268" t="n"/>
      <c r="W1623" s="341" t="n"/>
      <c r="X1623" s="291" t="n"/>
      <c r="Y1623" s="114" t="n"/>
    </row>
    <row r="1624">
      <c r="C1624" s="320" t="n"/>
      <c r="D1624" s="313" t="n"/>
      <c r="E1624" s="291" t="n"/>
      <c r="F1624" s="294" t="n"/>
      <c r="G1624" s="295" t="n"/>
      <c r="H1624" s="356" t="n"/>
      <c r="I1624" s="341" t="n"/>
      <c r="J1624" s="322" t="n"/>
      <c r="K1624" s="357" t="n"/>
      <c r="L1624" s="294" t="n"/>
      <c r="M1624" s="294" t="n"/>
      <c r="N1624" s="294" t="n"/>
      <c r="O1624" s="298" t="n"/>
      <c r="P1624" s="300" t="n"/>
      <c r="Q1624" s="300" t="n"/>
      <c r="R1624" s="268" t="n"/>
      <c r="S1624" s="317" t="n"/>
      <c r="T1624" s="314" t="n"/>
      <c r="U1624" s="317" t="n"/>
      <c r="V1624" s="268" t="n"/>
      <c r="W1624" s="341" t="n"/>
      <c r="X1624" s="291" t="n"/>
      <c r="Y1624" s="114" t="n"/>
    </row>
    <row r="1625">
      <c r="C1625" s="320" t="n"/>
      <c r="D1625" s="313" t="n"/>
      <c r="E1625" s="291" t="n"/>
      <c r="F1625" s="294" t="n"/>
      <c r="G1625" s="295" t="n"/>
      <c r="H1625" s="356" t="n"/>
      <c r="I1625" s="341" t="n"/>
      <c r="J1625" s="322" t="n"/>
      <c r="K1625" s="357" t="n"/>
      <c r="L1625" s="294" t="n"/>
      <c r="M1625" s="294" t="n"/>
      <c r="N1625" s="294" t="n"/>
      <c r="O1625" s="298" t="n"/>
      <c r="P1625" s="300" t="n"/>
      <c r="Q1625" s="300" t="n"/>
      <c r="R1625" s="268" t="n"/>
      <c r="S1625" s="317" t="n"/>
      <c r="T1625" s="314" t="n"/>
      <c r="U1625" s="317" t="n"/>
      <c r="V1625" s="268" t="n"/>
      <c r="W1625" s="341" t="n"/>
      <c r="X1625" s="291" t="n"/>
      <c r="Y1625" s="114" t="n"/>
    </row>
    <row r="1626">
      <c r="C1626" s="320" t="n"/>
      <c r="D1626" s="313" t="n"/>
      <c r="E1626" s="291" t="n"/>
      <c r="F1626" s="294" t="n"/>
      <c r="G1626" s="295" t="n"/>
      <c r="H1626" s="356" t="n"/>
      <c r="I1626" s="341" t="n"/>
      <c r="J1626" s="322" t="n"/>
      <c r="K1626" s="357" t="n"/>
      <c r="L1626" s="294" t="n"/>
      <c r="M1626" s="294" t="n"/>
      <c r="N1626" s="294" t="n"/>
      <c r="O1626" s="298" t="n"/>
      <c r="P1626" s="300" t="n"/>
      <c r="Q1626" s="300" t="n"/>
      <c r="R1626" s="268" t="n"/>
      <c r="S1626" s="317" t="n"/>
      <c r="T1626" s="314" t="n"/>
      <c r="U1626" s="317" t="n"/>
      <c r="V1626" s="268" t="n"/>
      <c r="W1626" s="341" t="n"/>
      <c r="X1626" s="291" t="n"/>
      <c r="Y1626" s="114" t="n"/>
    </row>
    <row r="1627">
      <c r="C1627" s="320" t="n"/>
      <c r="D1627" s="313" t="n"/>
      <c r="E1627" s="291" t="n"/>
      <c r="F1627" s="294" t="n"/>
      <c r="G1627" s="295" t="n"/>
      <c r="H1627" s="356" t="n"/>
      <c r="I1627" s="341" t="n"/>
      <c r="J1627" s="322" t="n"/>
      <c r="K1627" s="357" t="n"/>
      <c r="L1627" s="294" t="n"/>
      <c r="M1627" s="294" t="n"/>
      <c r="N1627" s="294" t="n"/>
      <c r="O1627" s="298" t="n"/>
      <c r="P1627" s="300" t="n"/>
      <c r="Q1627" s="300" t="n"/>
      <c r="R1627" s="268" t="n"/>
      <c r="S1627" s="317" t="n"/>
      <c r="T1627" s="314" t="n"/>
      <c r="U1627" s="317" t="n"/>
      <c r="V1627" s="268" t="n"/>
      <c r="W1627" s="341" t="n"/>
      <c r="X1627" s="291" t="n"/>
      <c r="Y1627" s="114" t="n"/>
    </row>
    <row r="1628">
      <c r="C1628" s="320" t="n"/>
      <c r="D1628" s="313" t="n"/>
      <c r="E1628" s="291" t="n"/>
      <c r="F1628" s="294" t="n"/>
      <c r="G1628" s="295" t="n"/>
      <c r="H1628" s="356" t="n"/>
      <c r="I1628" s="341" t="n"/>
      <c r="J1628" s="322" t="n"/>
      <c r="K1628" s="357" t="n"/>
      <c r="L1628" s="294" t="n"/>
      <c r="M1628" s="294" t="n"/>
      <c r="N1628" s="294" t="n"/>
      <c r="O1628" s="298" t="n"/>
      <c r="P1628" s="300" t="n"/>
      <c r="Q1628" s="300" t="n"/>
      <c r="R1628" s="268" t="n"/>
      <c r="S1628" s="317" t="n"/>
      <c r="T1628" s="314" t="n"/>
      <c r="U1628" s="317" t="n"/>
      <c r="V1628" s="268" t="n"/>
      <c r="W1628" s="341" t="n"/>
      <c r="X1628" s="291" t="n"/>
      <c r="Y1628" s="114" t="n"/>
    </row>
    <row r="1629">
      <c r="C1629" s="320" t="n"/>
      <c r="D1629" s="313" t="n"/>
      <c r="E1629" s="291" t="n"/>
      <c r="F1629" s="294" t="n"/>
      <c r="G1629" s="295" t="n"/>
      <c r="H1629" s="356" t="n"/>
      <c r="I1629" s="341" t="n"/>
      <c r="J1629" s="322" t="n"/>
      <c r="K1629" s="357" t="n"/>
      <c r="L1629" s="294" t="n"/>
      <c r="M1629" s="294" t="n"/>
      <c r="N1629" s="294" t="n"/>
      <c r="O1629" s="298" t="n"/>
      <c r="P1629" s="300" t="n"/>
      <c r="Q1629" s="300" t="n"/>
      <c r="R1629" s="268" t="n"/>
      <c r="S1629" s="317" t="n"/>
      <c r="T1629" s="314" t="n"/>
      <c r="U1629" s="317" t="n"/>
      <c r="V1629" s="268" t="n"/>
      <c r="W1629" s="341" t="n"/>
      <c r="X1629" s="291" t="n"/>
      <c r="Y1629" s="114" t="n"/>
    </row>
    <row r="1630">
      <c r="C1630" s="320" t="n"/>
      <c r="D1630" s="313" t="n"/>
      <c r="E1630" s="291" t="n"/>
      <c r="F1630" s="294" t="n"/>
      <c r="G1630" s="295" t="n"/>
      <c r="H1630" s="356" t="n"/>
      <c r="I1630" s="341" t="n"/>
      <c r="J1630" s="322" t="n"/>
      <c r="K1630" s="357" t="n"/>
      <c r="L1630" s="294" t="n"/>
      <c r="M1630" s="294" t="n"/>
      <c r="N1630" s="294" t="n"/>
      <c r="O1630" s="298" t="n"/>
      <c r="P1630" s="300" t="n"/>
      <c r="Q1630" s="300" t="n"/>
      <c r="R1630" s="268" t="n"/>
      <c r="S1630" s="317" t="n"/>
      <c r="T1630" s="314" t="n"/>
      <c r="U1630" s="317" t="n"/>
      <c r="V1630" s="268" t="n"/>
      <c r="W1630" s="341" t="n"/>
      <c r="X1630" s="291" t="n"/>
      <c r="Y1630" s="114" t="n"/>
    </row>
    <row r="1631">
      <c r="C1631" s="320" t="n"/>
      <c r="D1631" s="313" t="n"/>
      <c r="E1631" s="291" t="n"/>
      <c r="F1631" s="294" t="n"/>
      <c r="G1631" s="295" t="n"/>
      <c r="H1631" s="356" t="n"/>
      <c r="I1631" s="341" t="n"/>
      <c r="J1631" s="322" t="n"/>
      <c r="K1631" s="357" t="n"/>
      <c r="L1631" s="294" t="n"/>
      <c r="M1631" s="294" t="n"/>
      <c r="N1631" s="294" t="n"/>
      <c r="O1631" s="298" t="n"/>
      <c r="P1631" s="300" t="n"/>
      <c r="Q1631" s="300" t="n"/>
      <c r="R1631" s="268" t="n"/>
      <c r="S1631" s="317" t="n"/>
      <c r="T1631" s="314" t="n"/>
      <c r="U1631" s="317" t="n"/>
      <c r="V1631" s="268" t="n"/>
      <c r="W1631" s="341" t="n"/>
      <c r="X1631" s="291" t="n"/>
      <c r="Y1631" s="114" t="n"/>
    </row>
    <row r="1632">
      <c r="C1632" s="320" t="n"/>
      <c r="D1632" s="313" t="n"/>
      <c r="E1632" s="291" t="n"/>
      <c r="F1632" s="294" t="n"/>
      <c r="G1632" s="295" t="n"/>
      <c r="H1632" s="356" t="n"/>
      <c r="I1632" s="341" t="n"/>
      <c r="J1632" s="322" t="n"/>
      <c r="K1632" s="357" t="n"/>
      <c r="L1632" s="294" t="n"/>
      <c r="M1632" s="294" t="n"/>
      <c r="N1632" s="294" t="n"/>
      <c r="O1632" s="298" t="n"/>
      <c r="P1632" s="300" t="n"/>
      <c r="Q1632" s="300" t="n"/>
      <c r="R1632" s="268" t="n"/>
      <c r="S1632" s="317" t="n"/>
      <c r="T1632" s="314" t="n"/>
      <c r="U1632" s="317" t="n"/>
      <c r="V1632" s="268" t="n"/>
      <c r="W1632" s="341" t="n"/>
      <c r="X1632" s="291" t="n"/>
      <c r="Y1632" s="114" t="n"/>
    </row>
    <row r="1633">
      <c r="C1633" s="320" t="n"/>
      <c r="D1633" s="313" t="n"/>
      <c r="E1633" s="291" t="n"/>
      <c r="F1633" s="294" t="n"/>
      <c r="G1633" s="295" t="n"/>
      <c r="H1633" s="356" t="n"/>
      <c r="I1633" s="341" t="n"/>
      <c r="J1633" s="322" t="n"/>
      <c r="K1633" s="357" t="n"/>
      <c r="L1633" s="294" t="n"/>
      <c r="M1633" s="294" t="n"/>
      <c r="N1633" s="294" t="n"/>
      <c r="O1633" s="298" t="n"/>
      <c r="P1633" s="300" t="n"/>
      <c r="Q1633" s="300" t="n"/>
      <c r="R1633" s="268" t="n"/>
      <c r="S1633" s="317" t="n"/>
      <c r="T1633" s="314" t="n"/>
      <c r="U1633" s="317" t="n"/>
      <c r="V1633" s="268" t="n"/>
      <c r="W1633" s="341" t="n"/>
      <c r="X1633" s="291" t="n"/>
      <c r="Y1633" s="114" t="n"/>
    </row>
    <row r="1634">
      <c r="C1634" s="320" t="n"/>
      <c r="D1634" s="313" t="n"/>
      <c r="E1634" s="291" t="n"/>
      <c r="F1634" s="294" t="n"/>
      <c r="G1634" s="295" t="n"/>
      <c r="H1634" s="356" t="n"/>
      <c r="I1634" s="341" t="n"/>
      <c r="J1634" s="322" t="n"/>
      <c r="K1634" s="357" t="n"/>
      <c r="L1634" s="294" t="n"/>
      <c r="M1634" s="294" t="n"/>
      <c r="N1634" s="294" t="n"/>
      <c r="O1634" s="298" t="n"/>
      <c r="P1634" s="300" t="n"/>
      <c r="Q1634" s="300" t="n"/>
      <c r="R1634" s="268" t="n"/>
      <c r="S1634" s="317" t="n"/>
      <c r="T1634" s="314" t="n"/>
      <c r="U1634" s="317" t="n"/>
      <c r="V1634" s="268" t="n"/>
      <c r="W1634" s="341" t="n"/>
      <c r="X1634" s="291" t="n"/>
      <c r="Y1634" s="114" t="n"/>
    </row>
    <row r="1635">
      <c r="C1635" s="320" t="n"/>
      <c r="D1635" s="313" t="n"/>
      <c r="E1635" s="291" t="n"/>
      <c r="F1635" s="294" t="n"/>
      <c r="G1635" s="295" t="n"/>
      <c r="H1635" s="356" t="n"/>
      <c r="I1635" s="341" t="n"/>
      <c r="J1635" s="322" t="n"/>
      <c r="K1635" s="357" t="n"/>
      <c r="L1635" s="294" t="n"/>
      <c r="M1635" s="294" t="n"/>
      <c r="N1635" s="294" t="n"/>
      <c r="O1635" s="298" t="n"/>
      <c r="P1635" s="300" t="n"/>
      <c r="Q1635" s="300" t="n"/>
      <c r="R1635" s="268" t="n"/>
      <c r="S1635" s="317" t="n"/>
      <c r="T1635" s="314" t="n"/>
      <c r="U1635" s="317" t="n"/>
      <c r="V1635" s="268" t="n"/>
      <c r="W1635" s="341" t="n"/>
      <c r="X1635" s="291" t="n"/>
      <c r="Y1635" s="114" t="n"/>
    </row>
    <row r="1636">
      <c r="C1636" s="320" t="n"/>
      <c r="D1636" s="313" t="n"/>
      <c r="E1636" s="291" t="n"/>
      <c r="F1636" s="294" t="n"/>
      <c r="G1636" s="295" t="n"/>
      <c r="H1636" s="356" t="n"/>
      <c r="I1636" s="341" t="n"/>
      <c r="J1636" s="322" t="n"/>
      <c r="K1636" s="357" t="n"/>
      <c r="L1636" s="294" t="n"/>
      <c r="M1636" s="294" t="n"/>
      <c r="N1636" s="294" t="n"/>
      <c r="O1636" s="298" t="n"/>
      <c r="P1636" s="300" t="n"/>
      <c r="Q1636" s="300" t="n"/>
      <c r="R1636" s="268" t="n"/>
      <c r="S1636" s="317" t="n"/>
      <c r="T1636" s="314" t="n"/>
      <c r="U1636" s="317" t="n"/>
      <c r="V1636" s="268" t="n"/>
      <c r="W1636" s="341" t="n"/>
      <c r="X1636" s="291" t="n"/>
      <c r="Y1636" s="114" t="n"/>
    </row>
    <row r="1637">
      <c r="C1637" s="320" t="n"/>
      <c r="D1637" s="313" t="n"/>
      <c r="E1637" s="291" t="n"/>
      <c r="F1637" s="294" t="n"/>
      <c r="G1637" s="295" t="n"/>
      <c r="H1637" s="356" t="n"/>
      <c r="I1637" s="341" t="n"/>
      <c r="J1637" s="322" t="n"/>
      <c r="K1637" s="357" t="n"/>
      <c r="L1637" s="294" t="n"/>
      <c r="M1637" s="294" t="n"/>
      <c r="N1637" s="294" t="n"/>
      <c r="O1637" s="298" t="n"/>
      <c r="P1637" s="300" t="n"/>
      <c r="Q1637" s="300" t="n"/>
      <c r="R1637" s="268" t="n"/>
      <c r="S1637" s="317" t="n"/>
      <c r="T1637" s="314" t="n"/>
      <c r="U1637" s="317" t="n"/>
      <c r="V1637" s="268" t="n"/>
      <c r="W1637" s="341" t="n"/>
      <c r="X1637" s="291" t="n"/>
      <c r="Y1637" s="114" t="n"/>
    </row>
    <row r="1638">
      <c r="C1638" s="320" t="n"/>
      <c r="D1638" s="313" t="n"/>
      <c r="E1638" s="291" t="n"/>
      <c r="F1638" s="294" t="n"/>
      <c r="G1638" s="295" t="n"/>
      <c r="H1638" s="356" t="n"/>
      <c r="I1638" s="341" t="n"/>
      <c r="J1638" s="322" t="n"/>
      <c r="K1638" s="357" t="n"/>
      <c r="L1638" s="294" t="n"/>
      <c r="M1638" s="294" t="n"/>
      <c r="N1638" s="294" t="n"/>
      <c r="O1638" s="298" t="n"/>
      <c r="P1638" s="300" t="n"/>
      <c r="Q1638" s="300" t="n"/>
      <c r="R1638" s="268" t="n"/>
      <c r="S1638" s="317" t="n"/>
      <c r="T1638" s="314" t="n"/>
      <c r="U1638" s="317" t="n"/>
      <c r="V1638" s="268" t="n"/>
      <c r="W1638" s="341" t="n"/>
      <c r="X1638" s="291" t="n"/>
      <c r="Y1638" s="114" t="n"/>
    </row>
    <row r="1639">
      <c r="C1639" s="320" t="n"/>
      <c r="D1639" s="313" t="n"/>
      <c r="E1639" s="291" t="n"/>
      <c r="F1639" s="294" t="n"/>
      <c r="G1639" s="295" t="n"/>
      <c r="H1639" s="356" t="n"/>
      <c r="I1639" s="341" t="n"/>
      <c r="J1639" s="322" t="n"/>
      <c r="K1639" s="357" t="n"/>
      <c r="L1639" s="294" t="n"/>
      <c r="M1639" s="294" t="n"/>
      <c r="N1639" s="294" t="n"/>
      <c r="O1639" s="298" t="n"/>
      <c r="P1639" s="300" t="n"/>
      <c r="Q1639" s="300" t="n"/>
      <c r="R1639" s="268" t="n"/>
      <c r="S1639" s="317" t="n"/>
      <c r="T1639" s="314" t="n"/>
      <c r="U1639" s="317" t="n"/>
      <c r="V1639" s="268" t="n"/>
      <c r="W1639" s="341" t="n"/>
      <c r="X1639" s="291" t="n"/>
      <c r="Y1639" s="114" t="n"/>
    </row>
    <row r="1640">
      <c r="C1640" s="320" t="n"/>
      <c r="D1640" s="313" t="n"/>
      <c r="E1640" s="291" t="n"/>
      <c r="F1640" s="294" t="n"/>
      <c r="G1640" s="295" t="n"/>
      <c r="H1640" s="356" t="n"/>
      <c r="I1640" s="341" t="n"/>
      <c r="J1640" s="322" t="n"/>
      <c r="K1640" s="357" t="n"/>
      <c r="L1640" s="294" t="n"/>
      <c r="M1640" s="294" t="n"/>
      <c r="N1640" s="294" t="n"/>
      <c r="O1640" s="298" t="n"/>
      <c r="P1640" s="300" t="n"/>
      <c r="Q1640" s="300" t="n"/>
      <c r="R1640" s="268" t="n"/>
      <c r="S1640" s="317" t="n"/>
      <c r="T1640" s="314" t="n"/>
      <c r="U1640" s="317" t="n"/>
      <c r="V1640" s="268" t="n"/>
      <c r="W1640" s="341" t="n"/>
      <c r="X1640" s="291" t="n"/>
      <c r="Y1640" s="114" t="n"/>
    </row>
    <row r="1641">
      <c r="C1641" s="320" t="n"/>
      <c r="D1641" s="313" t="n"/>
      <c r="E1641" s="291" t="n"/>
      <c r="F1641" s="294" t="n"/>
      <c r="G1641" s="295" t="n"/>
      <c r="H1641" s="356" t="n"/>
      <c r="I1641" s="341" t="n"/>
      <c r="J1641" s="322" t="n"/>
      <c r="K1641" s="357" t="n"/>
      <c r="L1641" s="294" t="n"/>
      <c r="M1641" s="294" t="n"/>
      <c r="N1641" s="294" t="n"/>
      <c r="O1641" s="298" t="n"/>
      <c r="P1641" s="300" t="n"/>
      <c r="Q1641" s="300" t="n"/>
      <c r="R1641" s="268" t="n"/>
      <c r="S1641" s="317" t="n"/>
      <c r="T1641" s="314" t="n"/>
      <c r="U1641" s="317" t="n"/>
      <c r="V1641" s="268" t="n"/>
      <c r="W1641" s="341" t="n"/>
      <c r="X1641" s="291" t="n"/>
      <c r="Y1641" s="114" t="n"/>
    </row>
    <row r="1642">
      <c r="C1642" s="320" t="n"/>
      <c r="D1642" s="313" t="n"/>
      <c r="E1642" s="291" t="n"/>
      <c r="F1642" s="294" t="n"/>
      <c r="G1642" s="295" t="n"/>
      <c r="H1642" s="356" t="n"/>
      <c r="I1642" s="341" t="n"/>
      <c r="J1642" s="322" t="n"/>
      <c r="K1642" s="357" t="n"/>
      <c r="L1642" s="294" t="n"/>
      <c r="M1642" s="294" t="n"/>
      <c r="N1642" s="294" t="n"/>
      <c r="O1642" s="298" t="n"/>
      <c r="P1642" s="300" t="n"/>
      <c r="Q1642" s="300" t="n"/>
      <c r="R1642" s="268" t="n"/>
      <c r="S1642" s="317" t="n"/>
      <c r="T1642" s="314" t="n"/>
      <c r="U1642" s="317" t="n"/>
      <c r="V1642" s="268" t="n"/>
      <c r="W1642" s="341" t="n"/>
      <c r="X1642" s="291" t="n"/>
      <c r="Y1642" s="114" t="n"/>
    </row>
    <row r="1643">
      <c r="C1643" s="320" t="n"/>
      <c r="D1643" s="313" t="n"/>
      <c r="E1643" s="291" t="n"/>
      <c r="F1643" s="294" t="n"/>
      <c r="G1643" s="295" t="n"/>
      <c r="H1643" s="356" t="n"/>
      <c r="I1643" s="341" t="n"/>
      <c r="J1643" s="322" t="n"/>
      <c r="K1643" s="357" t="n"/>
      <c r="L1643" s="294" t="n"/>
      <c r="M1643" s="294" t="n"/>
      <c r="N1643" s="294" t="n"/>
      <c r="O1643" s="298" t="n"/>
      <c r="P1643" s="300" t="n"/>
      <c r="Q1643" s="300" t="n"/>
      <c r="R1643" s="268" t="n"/>
      <c r="S1643" s="317" t="n"/>
      <c r="T1643" s="314" t="n"/>
      <c r="U1643" s="317" t="n"/>
      <c r="V1643" s="268" t="n"/>
      <c r="W1643" s="341" t="n"/>
      <c r="X1643" s="291" t="n"/>
      <c r="Y1643" s="114" t="n"/>
    </row>
    <row r="1644">
      <c r="C1644" s="320" t="n"/>
      <c r="D1644" s="313" t="n"/>
      <c r="E1644" s="291" t="n"/>
      <c r="F1644" s="294" t="n"/>
      <c r="G1644" s="295" t="n"/>
      <c r="H1644" s="356" t="n"/>
      <c r="I1644" s="341" t="n"/>
      <c r="J1644" s="322" t="n"/>
      <c r="K1644" s="357" t="n"/>
      <c r="L1644" s="294" t="n"/>
      <c r="M1644" s="294" t="n"/>
      <c r="N1644" s="294" t="n"/>
      <c r="O1644" s="298" t="n"/>
      <c r="P1644" s="300" t="n"/>
      <c r="Q1644" s="300" t="n"/>
      <c r="R1644" s="268" t="n"/>
      <c r="S1644" s="317" t="n"/>
      <c r="T1644" s="314" t="n"/>
      <c r="U1644" s="317" t="n"/>
      <c r="V1644" s="268" t="n"/>
      <c r="W1644" s="341" t="n"/>
      <c r="X1644" s="291" t="n"/>
      <c r="Y1644" s="114" t="n"/>
    </row>
    <row r="1645">
      <c r="C1645" s="320" t="n"/>
      <c r="D1645" s="313" t="n"/>
      <c r="E1645" s="291" t="n"/>
      <c r="F1645" s="294" t="n"/>
      <c r="G1645" s="295" t="n"/>
      <c r="H1645" s="356" t="n"/>
      <c r="I1645" s="341" t="n"/>
      <c r="J1645" s="322" t="n"/>
      <c r="K1645" s="357" t="n"/>
      <c r="L1645" s="294" t="n"/>
      <c r="M1645" s="294" t="n"/>
      <c r="N1645" s="294" t="n"/>
      <c r="O1645" s="298" t="n"/>
      <c r="P1645" s="300" t="n"/>
      <c r="Q1645" s="300" t="n"/>
      <c r="R1645" s="268" t="n"/>
      <c r="S1645" s="317" t="n"/>
      <c r="T1645" s="314" t="n"/>
      <c r="U1645" s="317" t="n"/>
      <c r="V1645" s="268" t="n"/>
      <c r="W1645" s="341" t="n"/>
      <c r="X1645" s="291" t="n"/>
      <c r="Y1645" s="114" t="n"/>
    </row>
    <row r="1646">
      <c r="C1646" s="320" t="n"/>
      <c r="D1646" s="313" t="n"/>
      <c r="E1646" s="291" t="n"/>
      <c r="F1646" s="294" t="n"/>
      <c r="G1646" s="295" t="n"/>
      <c r="H1646" s="356" t="n"/>
      <c r="I1646" s="341" t="n"/>
      <c r="J1646" s="322" t="n"/>
      <c r="K1646" s="357" t="n"/>
      <c r="L1646" s="294" t="n"/>
      <c r="M1646" s="294" t="n"/>
      <c r="N1646" s="294" t="n"/>
      <c r="O1646" s="298" t="n"/>
      <c r="P1646" s="300" t="n"/>
      <c r="Q1646" s="300" t="n"/>
      <c r="R1646" s="268" t="n"/>
      <c r="S1646" s="317" t="n"/>
      <c r="T1646" s="314" t="n"/>
      <c r="U1646" s="317" t="n"/>
      <c r="V1646" s="268" t="n"/>
      <c r="W1646" s="341" t="n"/>
      <c r="X1646" s="291" t="n"/>
      <c r="Y1646" s="114" t="n"/>
    </row>
    <row r="1647">
      <c r="C1647" s="320" t="n"/>
      <c r="D1647" s="313" t="n"/>
      <c r="E1647" s="291" t="n"/>
      <c r="F1647" s="294" t="n"/>
      <c r="G1647" s="295" t="n"/>
      <c r="H1647" s="356" t="n"/>
      <c r="I1647" s="341" t="n"/>
      <c r="J1647" s="322" t="n"/>
      <c r="K1647" s="357" t="n"/>
      <c r="L1647" s="294" t="n"/>
      <c r="M1647" s="294" t="n"/>
      <c r="N1647" s="294" t="n"/>
      <c r="O1647" s="298" t="n"/>
      <c r="P1647" s="300" t="n"/>
      <c r="Q1647" s="300" t="n"/>
      <c r="R1647" s="268" t="n"/>
      <c r="S1647" s="317" t="n"/>
      <c r="T1647" s="314" t="n"/>
      <c r="U1647" s="317" t="n"/>
      <c r="V1647" s="268" t="n"/>
      <c r="W1647" s="341" t="n"/>
      <c r="X1647" s="291" t="n"/>
      <c r="Y1647" s="114" t="n"/>
    </row>
    <row r="1648">
      <c r="C1648" s="320" t="n"/>
      <c r="D1648" s="313" t="n"/>
      <c r="E1648" s="291" t="n"/>
      <c r="F1648" s="294" t="n"/>
      <c r="G1648" s="295" t="n"/>
      <c r="H1648" s="356" t="n"/>
      <c r="I1648" s="341" t="n"/>
      <c r="J1648" s="322" t="n"/>
      <c r="K1648" s="357" t="n"/>
      <c r="L1648" s="294" t="n"/>
      <c r="M1648" s="294" t="n"/>
      <c r="N1648" s="294" t="n"/>
      <c r="O1648" s="298" t="n"/>
      <c r="P1648" s="300" t="n"/>
      <c r="Q1648" s="300" t="n"/>
      <c r="R1648" s="268" t="n"/>
      <c r="S1648" s="317" t="n"/>
      <c r="T1648" s="314" t="n"/>
      <c r="U1648" s="317" t="n"/>
      <c r="V1648" s="268" t="n"/>
      <c r="W1648" s="341" t="n"/>
      <c r="X1648" s="291" t="n"/>
      <c r="Y1648" s="114" t="n"/>
    </row>
    <row r="1649">
      <c r="C1649" s="320" t="n"/>
      <c r="D1649" s="313" t="n"/>
      <c r="E1649" s="291" t="n"/>
      <c r="F1649" s="294" t="n"/>
      <c r="G1649" s="295" t="n"/>
      <c r="H1649" s="356" t="n"/>
      <c r="I1649" s="341" t="n"/>
      <c r="J1649" s="322" t="n"/>
      <c r="K1649" s="357" t="n"/>
      <c r="L1649" s="294" t="n"/>
      <c r="M1649" s="294" t="n"/>
      <c r="N1649" s="294" t="n"/>
      <c r="O1649" s="298" t="n"/>
      <c r="P1649" s="300" t="n"/>
      <c r="Q1649" s="300" t="n"/>
      <c r="R1649" s="268" t="n"/>
      <c r="S1649" s="317" t="n"/>
      <c r="T1649" s="314" t="n"/>
      <c r="U1649" s="317" t="n"/>
      <c r="V1649" s="268" t="n"/>
      <c r="W1649" s="341" t="n"/>
      <c r="X1649" s="291" t="n"/>
      <c r="Y1649" s="114" t="n"/>
    </row>
    <row r="1650">
      <c r="C1650" s="320" t="n"/>
      <c r="D1650" s="313" t="n"/>
      <c r="E1650" s="291" t="n"/>
      <c r="F1650" s="294" t="n"/>
      <c r="G1650" s="295" t="n"/>
      <c r="H1650" s="356" t="n"/>
      <c r="I1650" s="341" t="n"/>
      <c r="J1650" s="322" t="n"/>
      <c r="K1650" s="357" t="n"/>
      <c r="L1650" s="294" t="n"/>
      <c r="M1650" s="294" t="n"/>
      <c r="N1650" s="294" t="n"/>
      <c r="O1650" s="298" t="n"/>
      <c r="P1650" s="300" t="n"/>
      <c r="Q1650" s="300" t="n"/>
      <c r="R1650" s="268" t="n"/>
      <c r="S1650" s="317" t="n"/>
      <c r="T1650" s="314" t="n"/>
      <c r="U1650" s="317" t="n"/>
      <c r="V1650" s="268" t="n"/>
      <c r="W1650" s="341" t="n"/>
      <c r="X1650" s="291" t="n"/>
      <c r="Y1650" s="114" t="n"/>
    </row>
    <row r="1651">
      <c r="C1651" s="320" t="n"/>
      <c r="D1651" s="313" t="n"/>
      <c r="E1651" s="291" t="n"/>
      <c r="F1651" s="294" t="n"/>
      <c r="G1651" s="295" t="n"/>
      <c r="H1651" s="356" t="n"/>
      <c r="I1651" s="341" t="n"/>
      <c r="J1651" s="322" t="n"/>
      <c r="K1651" s="357" t="n"/>
      <c r="L1651" s="294" t="n"/>
      <c r="M1651" s="294" t="n"/>
      <c r="N1651" s="294" t="n"/>
      <c r="O1651" s="298" t="n"/>
      <c r="P1651" s="300" t="n"/>
      <c r="Q1651" s="300" t="n"/>
      <c r="R1651" s="268" t="n"/>
      <c r="S1651" s="317" t="n"/>
      <c r="T1651" s="314" t="n"/>
      <c r="U1651" s="317" t="n"/>
      <c r="V1651" s="268" t="n"/>
      <c r="W1651" s="341" t="n"/>
      <c r="X1651" s="291" t="n"/>
      <c r="Y1651" s="114" t="n"/>
    </row>
    <row r="1652">
      <c r="C1652" s="320" t="n"/>
      <c r="D1652" s="313" t="n"/>
      <c r="E1652" s="291" t="n"/>
      <c r="F1652" s="294" t="n"/>
      <c r="G1652" s="295" t="n"/>
      <c r="H1652" s="356" t="n"/>
      <c r="I1652" s="341" t="n"/>
      <c r="J1652" s="322" t="n"/>
      <c r="K1652" s="357" t="n"/>
      <c r="L1652" s="294" t="n"/>
      <c r="M1652" s="294" t="n"/>
      <c r="N1652" s="294" t="n"/>
      <c r="O1652" s="298" t="n"/>
      <c r="P1652" s="300" t="n"/>
      <c r="Q1652" s="300" t="n"/>
      <c r="R1652" s="268" t="n"/>
      <c r="S1652" s="317" t="n"/>
      <c r="T1652" s="314" t="n"/>
      <c r="U1652" s="317" t="n"/>
      <c r="V1652" s="268" t="n"/>
      <c r="W1652" s="341" t="n"/>
      <c r="X1652" s="291" t="n"/>
      <c r="Y1652" s="114" t="n"/>
    </row>
    <row r="1653">
      <c r="C1653" s="320" t="n"/>
      <c r="D1653" s="313" t="n"/>
      <c r="E1653" s="291" t="n"/>
      <c r="F1653" s="294" t="n"/>
      <c r="G1653" s="295" t="n"/>
      <c r="H1653" s="356" t="n"/>
      <c r="I1653" s="341" t="n"/>
      <c r="J1653" s="322" t="n"/>
      <c r="K1653" s="357" t="n"/>
      <c r="L1653" s="294" t="n"/>
      <c r="M1653" s="294" t="n"/>
      <c r="N1653" s="294" t="n"/>
      <c r="O1653" s="298" t="n"/>
      <c r="P1653" s="300" t="n"/>
      <c r="Q1653" s="300" t="n"/>
      <c r="R1653" s="268" t="n"/>
      <c r="S1653" s="317" t="n"/>
      <c r="T1653" s="314" t="n"/>
      <c r="U1653" s="317" t="n"/>
      <c r="V1653" s="268" t="n"/>
      <c r="W1653" s="341" t="n"/>
      <c r="X1653" s="291" t="n"/>
      <c r="Y1653" s="114" t="n"/>
    </row>
    <row r="1654">
      <c r="C1654" s="320" t="n"/>
      <c r="D1654" s="313" t="n"/>
      <c r="E1654" s="291" t="n"/>
      <c r="F1654" s="294" t="n"/>
      <c r="G1654" s="295" t="n"/>
      <c r="H1654" s="356" t="n"/>
      <c r="I1654" s="341" t="n"/>
      <c r="J1654" s="322" t="n"/>
      <c r="K1654" s="357" t="n"/>
      <c r="L1654" s="294" t="n"/>
      <c r="M1654" s="294" t="n"/>
      <c r="N1654" s="294" t="n"/>
      <c r="O1654" s="298" t="n"/>
      <c r="P1654" s="300" t="n"/>
      <c r="Q1654" s="300" t="n"/>
      <c r="R1654" s="268" t="n"/>
      <c r="S1654" s="317" t="n"/>
      <c r="T1654" s="314" t="n"/>
      <c r="U1654" s="317" t="n"/>
      <c r="V1654" s="268" t="n"/>
      <c r="W1654" s="341" t="n"/>
      <c r="X1654" s="291" t="n"/>
      <c r="Y1654" s="114" t="n"/>
    </row>
    <row r="1655">
      <c r="C1655" s="320" t="n"/>
      <c r="D1655" s="313" t="n"/>
      <c r="E1655" s="291" t="n"/>
      <c r="F1655" s="294" t="n"/>
      <c r="G1655" s="295" t="n"/>
      <c r="H1655" s="356" t="n"/>
      <c r="I1655" s="341" t="n"/>
      <c r="J1655" s="322" t="n"/>
      <c r="K1655" s="357" t="n"/>
      <c r="L1655" s="294" t="n"/>
      <c r="M1655" s="294" t="n"/>
      <c r="N1655" s="294" t="n"/>
      <c r="O1655" s="298" t="n"/>
      <c r="P1655" s="300" t="n"/>
      <c r="Q1655" s="300" t="n"/>
      <c r="R1655" s="268" t="n"/>
      <c r="S1655" s="317" t="n"/>
      <c r="T1655" s="314" t="n"/>
      <c r="U1655" s="317" t="n"/>
      <c r="V1655" s="268" t="n"/>
      <c r="W1655" s="341" t="n"/>
      <c r="X1655" s="291" t="n"/>
      <c r="Y1655" s="114" t="n"/>
    </row>
    <row r="1656">
      <c r="C1656" s="320" t="n"/>
      <c r="D1656" s="313" t="n"/>
      <c r="E1656" s="291" t="n"/>
      <c r="F1656" s="294" t="n"/>
      <c r="G1656" s="295" t="n"/>
      <c r="H1656" s="356" t="n"/>
      <c r="I1656" s="341" t="n"/>
      <c r="J1656" s="322" t="n"/>
      <c r="K1656" s="357" t="n"/>
      <c r="L1656" s="294" t="n"/>
      <c r="M1656" s="294" t="n"/>
      <c r="N1656" s="294" t="n"/>
      <c r="O1656" s="298" t="n"/>
      <c r="P1656" s="300" t="n"/>
      <c r="Q1656" s="300" t="n"/>
      <c r="R1656" s="268" t="n"/>
      <c r="S1656" s="317" t="n"/>
      <c r="T1656" s="314" t="n"/>
      <c r="U1656" s="317" t="n"/>
      <c r="V1656" s="268" t="n"/>
      <c r="W1656" s="341" t="n"/>
      <c r="X1656" s="291" t="n"/>
      <c r="Y1656" s="114" t="n"/>
    </row>
    <row r="1657">
      <c r="C1657" s="320" t="n"/>
      <c r="D1657" s="313" t="n"/>
      <c r="E1657" s="291" t="n"/>
      <c r="F1657" s="294" t="n"/>
      <c r="G1657" s="295" t="n"/>
      <c r="H1657" s="356" t="n"/>
      <c r="I1657" s="341" t="n"/>
      <c r="J1657" s="322" t="n"/>
      <c r="K1657" s="357" t="n"/>
      <c r="L1657" s="294" t="n"/>
      <c r="M1657" s="294" t="n"/>
      <c r="N1657" s="294" t="n"/>
      <c r="O1657" s="298" t="n"/>
      <c r="P1657" s="300" t="n"/>
      <c r="Q1657" s="300" t="n"/>
      <c r="R1657" s="268" t="n"/>
      <c r="S1657" s="317" t="n"/>
      <c r="T1657" s="314" t="n"/>
      <c r="U1657" s="317" t="n"/>
      <c r="V1657" s="268" t="n"/>
      <c r="W1657" s="341" t="n"/>
      <c r="X1657" s="291" t="n"/>
      <c r="Y1657" s="114" t="n"/>
    </row>
    <row r="1658">
      <c r="C1658" s="320" t="n"/>
      <c r="D1658" s="313" t="n"/>
      <c r="E1658" s="291" t="n"/>
      <c r="F1658" s="294" t="n"/>
      <c r="G1658" s="295" t="n"/>
      <c r="H1658" s="356" t="n"/>
      <c r="I1658" s="341" t="n"/>
      <c r="J1658" s="322" t="n"/>
      <c r="K1658" s="357" t="n"/>
      <c r="L1658" s="294" t="n"/>
      <c r="M1658" s="294" t="n"/>
      <c r="N1658" s="294" t="n"/>
      <c r="O1658" s="298" t="n"/>
      <c r="P1658" s="300" t="n"/>
      <c r="Q1658" s="300" t="n"/>
      <c r="R1658" s="268" t="n"/>
      <c r="S1658" s="317" t="n"/>
      <c r="T1658" s="314" t="n"/>
      <c r="U1658" s="317" t="n"/>
      <c r="V1658" s="268" t="n"/>
      <c r="W1658" s="341" t="n"/>
      <c r="X1658" s="291" t="n"/>
      <c r="Y1658" s="114" t="n"/>
    </row>
    <row r="1659">
      <c r="C1659" s="320" t="n"/>
      <c r="D1659" s="313" t="n"/>
      <c r="E1659" s="291" t="n"/>
      <c r="F1659" s="294" t="n"/>
      <c r="G1659" s="295" t="n"/>
      <c r="H1659" s="356" t="n"/>
      <c r="I1659" s="341" t="n"/>
      <c r="J1659" s="322" t="n"/>
      <c r="K1659" s="357" t="n"/>
      <c r="L1659" s="294" t="n"/>
      <c r="M1659" s="294" t="n"/>
      <c r="N1659" s="294" t="n"/>
      <c r="O1659" s="298" t="n"/>
      <c r="P1659" s="300" t="n"/>
      <c r="Q1659" s="300" t="n"/>
      <c r="R1659" s="268" t="n"/>
      <c r="S1659" s="317" t="n"/>
      <c r="T1659" s="314" t="n"/>
      <c r="U1659" s="317" t="n"/>
      <c r="V1659" s="268" t="n"/>
      <c r="W1659" s="341" t="n"/>
      <c r="X1659" s="291" t="n"/>
      <c r="Y1659" s="114" t="n"/>
    </row>
    <row r="1660">
      <c r="C1660" s="320" t="n"/>
      <c r="D1660" s="313" t="n"/>
      <c r="E1660" s="291" t="n"/>
      <c r="F1660" s="294" t="n"/>
      <c r="G1660" s="295" t="n"/>
      <c r="H1660" s="356" t="n"/>
      <c r="I1660" s="341" t="n"/>
      <c r="J1660" s="322" t="n"/>
      <c r="K1660" s="357" t="n"/>
      <c r="L1660" s="294" t="n"/>
      <c r="M1660" s="294" t="n"/>
      <c r="N1660" s="294" t="n"/>
      <c r="O1660" s="298" t="n"/>
      <c r="P1660" s="300" t="n"/>
      <c r="Q1660" s="300" t="n"/>
      <c r="R1660" s="268" t="n"/>
      <c r="S1660" s="317" t="n"/>
      <c r="T1660" s="314" t="n"/>
      <c r="U1660" s="317" t="n"/>
      <c r="V1660" s="268" t="n"/>
      <c r="W1660" s="341" t="n"/>
      <c r="X1660" s="291" t="n"/>
      <c r="Y1660" s="114" t="n"/>
    </row>
    <row r="1661">
      <c r="C1661" s="320" t="n"/>
      <c r="D1661" s="313" t="n"/>
      <c r="E1661" s="291" t="n"/>
      <c r="F1661" s="294" t="n"/>
      <c r="G1661" s="295" t="n"/>
      <c r="H1661" s="356" t="n"/>
      <c r="I1661" s="341" t="n"/>
      <c r="J1661" s="322" t="n"/>
      <c r="K1661" s="357" t="n"/>
      <c r="L1661" s="294" t="n"/>
      <c r="M1661" s="294" t="n"/>
      <c r="N1661" s="294" t="n"/>
      <c r="O1661" s="298" t="n"/>
      <c r="P1661" s="300" t="n"/>
      <c r="Q1661" s="300" t="n"/>
      <c r="R1661" s="268" t="n"/>
      <c r="S1661" s="317" t="n"/>
      <c r="T1661" s="314" t="n"/>
      <c r="U1661" s="317" t="n"/>
      <c r="V1661" s="268" t="n"/>
      <c r="W1661" s="341" t="n"/>
      <c r="X1661" s="291" t="n"/>
      <c r="Y1661" s="114" t="n"/>
    </row>
    <row r="1662">
      <c r="C1662" s="320" t="n"/>
      <c r="D1662" s="313" t="n"/>
      <c r="E1662" s="291" t="n"/>
      <c r="F1662" s="294" t="n"/>
      <c r="G1662" s="295" t="n"/>
      <c r="H1662" s="356" t="n"/>
      <c r="I1662" s="341" t="n"/>
      <c r="J1662" s="322" t="n"/>
      <c r="K1662" s="357" t="n"/>
      <c r="L1662" s="294" t="n"/>
      <c r="M1662" s="294" t="n"/>
      <c r="N1662" s="294" t="n"/>
      <c r="O1662" s="298" t="n"/>
      <c r="P1662" s="300" t="n"/>
      <c r="Q1662" s="300" t="n"/>
      <c r="R1662" s="268" t="n"/>
      <c r="S1662" s="317" t="n"/>
      <c r="T1662" s="314" t="n"/>
      <c r="U1662" s="317" t="n"/>
      <c r="V1662" s="268" t="n"/>
      <c r="W1662" s="341" t="n"/>
      <c r="X1662" s="291" t="n"/>
      <c r="Y1662" s="114" t="n"/>
    </row>
    <row r="1663">
      <c r="C1663" s="320" t="n"/>
      <c r="D1663" s="313" t="n"/>
      <c r="E1663" s="291" t="n"/>
      <c r="F1663" s="294" t="n"/>
      <c r="G1663" s="295" t="n"/>
      <c r="H1663" s="356" t="n"/>
      <c r="I1663" s="341" t="n"/>
      <c r="J1663" s="322" t="n"/>
      <c r="K1663" s="357" t="n"/>
      <c r="L1663" s="294" t="n"/>
      <c r="M1663" s="294" t="n"/>
      <c r="N1663" s="294" t="n"/>
      <c r="O1663" s="298" t="n"/>
      <c r="P1663" s="300" t="n"/>
      <c r="Q1663" s="300" t="n"/>
      <c r="R1663" s="268" t="n"/>
      <c r="S1663" s="317" t="n"/>
      <c r="T1663" s="314" t="n"/>
      <c r="U1663" s="317" t="n"/>
      <c r="V1663" s="268" t="n"/>
      <c r="W1663" s="341" t="n"/>
      <c r="X1663" s="291" t="n"/>
      <c r="Y1663" s="114" t="n"/>
    </row>
    <row r="1664">
      <c r="C1664" s="320" t="n"/>
      <c r="D1664" s="313" t="n"/>
      <c r="E1664" s="291" t="n"/>
      <c r="F1664" s="294" t="n"/>
      <c r="G1664" s="295" t="n"/>
      <c r="H1664" s="356" t="n"/>
      <c r="I1664" s="341" t="n"/>
      <c r="J1664" s="322" t="n"/>
      <c r="K1664" s="357" t="n"/>
      <c r="L1664" s="294" t="n"/>
      <c r="M1664" s="294" t="n"/>
      <c r="N1664" s="294" t="n"/>
      <c r="O1664" s="298" t="n"/>
      <c r="P1664" s="300" t="n"/>
      <c r="Q1664" s="300" t="n"/>
      <c r="R1664" s="268" t="n"/>
      <c r="S1664" s="317" t="n"/>
      <c r="T1664" s="314" t="n"/>
      <c r="U1664" s="317" t="n"/>
      <c r="V1664" s="268" t="n"/>
      <c r="W1664" s="341" t="n"/>
      <c r="X1664" s="291" t="n"/>
      <c r="Y1664" s="114" t="n"/>
    </row>
    <row r="1665">
      <c r="C1665" s="320" t="n"/>
      <c r="D1665" s="313" t="n"/>
      <c r="E1665" s="291" t="n"/>
      <c r="F1665" s="294" t="n"/>
      <c r="G1665" s="295" t="n"/>
      <c r="H1665" s="356" t="n"/>
      <c r="I1665" s="341" t="n"/>
      <c r="J1665" s="322" t="n"/>
      <c r="K1665" s="357" t="n"/>
      <c r="L1665" s="294" t="n"/>
      <c r="M1665" s="294" t="n"/>
      <c r="N1665" s="294" t="n"/>
      <c r="O1665" s="298" t="n"/>
      <c r="P1665" s="300" t="n"/>
      <c r="Q1665" s="300" t="n"/>
      <c r="R1665" s="268" t="n"/>
      <c r="S1665" s="317" t="n"/>
      <c r="T1665" s="314" t="n"/>
      <c r="U1665" s="317" t="n"/>
      <c r="V1665" s="268" t="n"/>
      <c r="W1665" s="341" t="n"/>
      <c r="X1665" s="291" t="n"/>
      <c r="Y1665" s="114" t="n"/>
    </row>
    <row r="1666">
      <c r="C1666" s="320" t="n"/>
      <c r="D1666" s="313" t="n"/>
      <c r="E1666" s="291" t="n"/>
      <c r="F1666" s="294" t="n"/>
      <c r="G1666" s="295" t="n"/>
      <c r="H1666" s="356" t="n"/>
      <c r="I1666" s="341" t="n"/>
      <c r="J1666" s="322" t="n"/>
      <c r="K1666" s="357" t="n"/>
      <c r="L1666" s="294" t="n"/>
      <c r="M1666" s="294" t="n"/>
      <c r="N1666" s="294" t="n"/>
      <c r="O1666" s="298" t="n"/>
      <c r="P1666" s="300" t="n"/>
      <c r="Q1666" s="300" t="n"/>
      <c r="R1666" s="268" t="n"/>
      <c r="S1666" s="317" t="n"/>
      <c r="T1666" s="314" t="n"/>
      <c r="U1666" s="317" t="n"/>
      <c r="V1666" s="268" t="n"/>
      <c r="W1666" s="341" t="n"/>
      <c r="X1666" s="291" t="n"/>
      <c r="Y1666" s="114" t="n"/>
    </row>
    <row r="1667">
      <c r="C1667" s="320" t="n"/>
      <c r="D1667" s="313" t="n"/>
      <c r="E1667" s="291" t="n"/>
      <c r="F1667" s="294" t="n"/>
      <c r="G1667" s="295" t="n"/>
      <c r="H1667" s="356" t="n"/>
      <c r="I1667" s="341" t="n"/>
      <c r="J1667" s="322" t="n"/>
      <c r="K1667" s="357" t="n"/>
      <c r="L1667" s="294" t="n"/>
      <c r="M1667" s="294" t="n"/>
      <c r="N1667" s="294" t="n"/>
      <c r="O1667" s="298" t="n"/>
      <c r="P1667" s="300" t="n"/>
      <c r="Q1667" s="300" t="n"/>
      <c r="R1667" s="268" t="n"/>
      <c r="S1667" s="317" t="n"/>
      <c r="T1667" s="314" t="n"/>
      <c r="U1667" s="317" t="n"/>
      <c r="V1667" s="268" t="n"/>
      <c r="W1667" s="341" t="n"/>
      <c r="X1667" s="291" t="n"/>
      <c r="Y1667" s="114" t="n"/>
    </row>
    <row r="1668">
      <c r="C1668" s="320" t="n"/>
      <c r="D1668" s="313" t="n"/>
      <c r="E1668" s="291" t="n"/>
      <c r="F1668" s="294" t="n"/>
      <c r="G1668" s="295" t="n"/>
      <c r="H1668" s="356" t="n"/>
      <c r="I1668" s="341" t="n"/>
      <c r="J1668" s="322" t="n"/>
      <c r="K1668" s="357" t="n"/>
      <c r="L1668" s="294" t="n"/>
      <c r="M1668" s="294" t="n"/>
      <c r="N1668" s="294" t="n"/>
      <c r="O1668" s="298" t="n"/>
      <c r="P1668" s="300" t="n"/>
      <c r="Q1668" s="300" t="n"/>
      <c r="R1668" s="268" t="n"/>
      <c r="S1668" s="317" t="n"/>
      <c r="T1668" s="314" t="n"/>
      <c r="U1668" s="317" t="n"/>
      <c r="V1668" s="268" t="n"/>
      <c r="W1668" s="341" t="n"/>
      <c r="X1668" s="291" t="n"/>
      <c r="Y1668" s="114" t="n"/>
    </row>
    <row r="1669">
      <c r="C1669" s="320" t="n"/>
      <c r="D1669" s="313" t="n"/>
      <c r="E1669" s="291" t="n"/>
      <c r="F1669" s="294" t="n"/>
      <c r="G1669" s="295" t="n"/>
      <c r="H1669" s="356" t="n"/>
      <c r="I1669" s="341" t="n"/>
      <c r="J1669" s="322" t="n"/>
      <c r="K1669" s="357" t="n"/>
      <c r="L1669" s="294" t="n"/>
      <c r="M1669" s="294" t="n"/>
      <c r="N1669" s="294" t="n"/>
      <c r="O1669" s="298" t="n"/>
      <c r="P1669" s="300" t="n"/>
      <c r="Q1669" s="300" t="n"/>
      <c r="R1669" s="268" t="n"/>
      <c r="S1669" s="317" t="n"/>
      <c r="T1669" s="314" t="n"/>
      <c r="U1669" s="317" t="n"/>
      <c r="V1669" s="268" t="n"/>
      <c r="W1669" s="341" t="n"/>
      <c r="X1669" s="291" t="n"/>
      <c r="Y1669" s="114" t="n"/>
    </row>
    <row r="1670">
      <c r="C1670" s="320" t="n"/>
      <c r="D1670" s="313" t="n"/>
      <c r="E1670" s="291" t="n"/>
      <c r="F1670" s="294" t="n"/>
      <c r="G1670" s="295" t="n"/>
      <c r="H1670" s="356" t="n"/>
      <c r="I1670" s="341" t="n"/>
      <c r="J1670" s="322" t="n"/>
      <c r="K1670" s="357" t="n"/>
      <c r="L1670" s="294" t="n"/>
      <c r="M1670" s="294" t="n"/>
      <c r="N1670" s="294" t="n"/>
      <c r="O1670" s="298" t="n"/>
      <c r="P1670" s="300" t="n"/>
      <c r="Q1670" s="300" t="n"/>
      <c r="R1670" s="268" t="n"/>
      <c r="S1670" s="317" t="n"/>
      <c r="T1670" s="314" t="n"/>
      <c r="U1670" s="317" t="n"/>
      <c r="V1670" s="268" t="n"/>
      <c r="W1670" s="341" t="n"/>
      <c r="X1670" s="291" t="n"/>
      <c r="Y1670" s="114" t="n"/>
    </row>
    <row r="1671">
      <c r="C1671" s="320" t="n"/>
      <c r="D1671" s="313" t="n"/>
      <c r="E1671" s="291" t="n"/>
      <c r="F1671" s="294" t="n"/>
      <c r="G1671" s="295" t="n"/>
      <c r="H1671" s="356" t="n"/>
      <c r="I1671" s="341" t="n"/>
      <c r="J1671" s="322" t="n"/>
      <c r="K1671" s="357" t="n"/>
      <c r="L1671" s="294" t="n"/>
      <c r="M1671" s="294" t="n"/>
      <c r="N1671" s="294" t="n"/>
      <c r="O1671" s="298" t="n"/>
      <c r="P1671" s="300" t="n"/>
      <c r="Q1671" s="300" t="n"/>
      <c r="R1671" s="268" t="n"/>
      <c r="S1671" s="317" t="n"/>
      <c r="T1671" s="314" t="n"/>
      <c r="U1671" s="317" t="n"/>
      <c r="V1671" s="268" t="n"/>
      <c r="W1671" s="341" t="n"/>
      <c r="X1671" s="291" t="n"/>
      <c r="Y1671" s="114" t="n"/>
    </row>
    <row r="1672">
      <c r="C1672" s="320" t="n"/>
      <c r="D1672" s="313" t="n"/>
      <c r="E1672" s="291" t="n"/>
      <c r="F1672" s="294" t="n"/>
      <c r="G1672" s="295" t="n"/>
      <c r="H1672" s="356" t="n"/>
      <c r="I1672" s="341" t="n"/>
      <c r="J1672" s="322" t="n"/>
      <c r="K1672" s="357" t="n"/>
      <c r="L1672" s="294" t="n"/>
      <c r="M1672" s="294" t="n"/>
      <c r="N1672" s="294" t="n"/>
      <c r="O1672" s="298" t="n"/>
      <c r="P1672" s="300" t="n"/>
      <c r="Q1672" s="300" t="n"/>
      <c r="R1672" s="268" t="n"/>
      <c r="S1672" s="317" t="n"/>
      <c r="T1672" s="314" t="n"/>
      <c r="U1672" s="317" t="n"/>
      <c r="V1672" s="268" t="n"/>
      <c r="W1672" s="341" t="n"/>
      <c r="X1672" s="291" t="n"/>
      <c r="Y1672" s="114" t="n"/>
    </row>
    <row r="1673">
      <c r="C1673" s="320" t="n"/>
      <c r="D1673" s="313" t="n"/>
      <c r="E1673" s="291" t="n"/>
      <c r="F1673" s="294" t="n"/>
      <c r="G1673" s="295" t="n"/>
      <c r="H1673" s="356" t="n"/>
      <c r="I1673" s="341" t="n"/>
      <c r="J1673" s="322" t="n"/>
      <c r="K1673" s="357" t="n"/>
      <c r="L1673" s="294" t="n"/>
      <c r="M1673" s="294" t="n"/>
      <c r="N1673" s="294" t="n"/>
      <c r="O1673" s="298" t="n"/>
      <c r="P1673" s="300" t="n"/>
      <c r="Q1673" s="300" t="n"/>
      <c r="R1673" s="268" t="n"/>
      <c r="S1673" s="317" t="n"/>
      <c r="T1673" s="314" t="n"/>
      <c r="U1673" s="317" t="n"/>
      <c r="V1673" s="268" t="n"/>
      <c r="W1673" s="341" t="n"/>
      <c r="X1673" s="291" t="n"/>
      <c r="Y1673" s="114" t="n"/>
    </row>
    <row r="1674">
      <c r="C1674" s="320" t="n"/>
      <c r="D1674" s="313" t="n"/>
      <c r="E1674" s="291" t="n"/>
      <c r="F1674" s="294" t="n"/>
      <c r="G1674" s="295" t="n"/>
      <c r="H1674" s="356" t="n"/>
      <c r="I1674" s="341" t="n"/>
      <c r="J1674" s="322" t="n"/>
      <c r="K1674" s="357" t="n"/>
      <c r="L1674" s="294" t="n"/>
      <c r="M1674" s="294" t="n"/>
      <c r="N1674" s="294" t="n"/>
      <c r="O1674" s="298" t="n"/>
      <c r="P1674" s="300" t="n"/>
      <c r="Q1674" s="300" t="n"/>
      <c r="R1674" s="268" t="n"/>
      <c r="S1674" s="317" t="n"/>
      <c r="T1674" s="314" t="n"/>
      <c r="U1674" s="317" t="n"/>
      <c r="V1674" s="268" t="n"/>
      <c r="W1674" s="341" t="n"/>
      <c r="X1674" s="291" t="n"/>
      <c r="Y1674" s="114" t="n"/>
    </row>
    <row r="1675">
      <c r="C1675" s="320" t="n"/>
      <c r="D1675" s="313" t="n"/>
      <c r="E1675" s="291" t="n"/>
      <c r="F1675" s="294" t="n"/>
      <c r="G1675" s="295" t="n"/>
      <c r="H1675" s="356" t="n"/>
      <c r="I1675" s="341" t="n"/>
      <c r="J1675" s="322" t="n"/>
      <c r="K1675" s="357" t="n"/>
      <c r="L1675" s="294" t="n"/>
      <c r="M1675" s="294" t="n"/>
      <c r="N1675" s="294" t="n"/>
      <c r="O1675" s="298" t="n"/>
      <c r="P1675" s="300" t="n"/>
      <c r="Q1675" s="300" t="n"/>
      <c r="R1675" s="268" t="n"/>
      <c r="S1675" s="317" t="n"/>
      <c r="T1675" s="314" t="n"/>
      <c r="U1675" s="317" t="n"/>
      <c r="V1675" s="268" t="n"/>
      <c r="W1675" s="341" t="n"/>
      <c r="X1675" s="291" t="n"/>
      <c r="Y1675" s="114" t="n"/>
    </row>
    <row r="1676">
      <c r="C1676" s="320" t="n"/>
      <c r="D1676" s="313" t="n"/>
      <c r="E1676" s="291" t="n"/>
      <c r="F1676" s="294" t="n"/>
      <c r="G1676" s="295" t="n"/>
      <c r="H1676" s="356" t="n"/>
      <c r="I1676" s="341" t="n"/>
      <c r="J1676" s="322" t="n"/>
      <c r="K1676" s="357" t="n"/>
      <c r="L1676" s="294" t="n"/>
      <c r="M1676" s="294" t="n"/>
      <c r="N1676" s="294" t="n"/>
      <c r="O1676" s="298" t="n"/>
      <c r="P1676" s="300" t="n"/>
      <c r="Q1676" s="300" t="n"/>
      <c r="R1676" s="268" t="n"/>
      <c r="S1676" s="317" t="n"/>
      <c r="T1676" s="314" t="n"/>
      <c r="U1676" s="317" t="n"/>
      <c r="V1676" s="268" t="n"/>
      <c r="W1676" s="341" t="n"/>
      <c r="X1676" s="291" t="n"/>
      <c r="Y1676" s="114" t="n"/>
    </row>
    <row r="1677">
      <c r="C1677" s="320" t="n"/>
      <c r="D1677" s="313" t="n"/>
      <c r="E1677" s="291" t="n"/>
      <c r="F1677" s="294" t="n"/>
      <c r="G1677" s="295" t="n"/>
      <c r="H1677" s="356" t="n"/>
      <c r="I1677" s="341" t="n"/>
      <c r="J1677" s="322" t="n"/>
      <c r="K1677" s="357" t="n"/>
      <c r="L1677" s="294" t="n"/>
      <c r="M1677" s="294" t="n"/>
      <c r="N1677" s="294" t="n"/>
      <c r="O1677" s="298" t="n"/>
      <c r="P1677" s="300" t="n"/>
      <c r="Q1677" s="300" t="n"/>
      <c r="R1677" s="268" t="n"/>
      <c r="S1677" s="317" t="n"/>
      <c r="T1677" s="314" t="n"/>
      <c r="U1677" s="317" t="n"/>
      <c r="V1677" s="268" t="n"/>
      <c r="W1677" s="341" t="n"/>
      <c r="X1677" s="291" t="n"/>
      <c r="Y1677" s="114" t="n"/>
    </row>
    <row r="1678">
      <c r="C1678" s="320" t="n"/>
      <c r="D1678" s="313" t="n"/>
      <c r="E1678" s="291" t="n"/>
      <c r="F1678" s="294" t="n"/>
      <c r="G1678" s="295" t="n"/>
      <c r="H1678" s="356" t="n"/>
      <c r="I1678" s="341" t="n"/>
      <c r="J1678" s="322" t="n"/>
      <c r="K1678" s="357" t="n"/>
      <c r="L1678" s="294" t="n"/>
      <c r="M1678" s="294" t="n"/>
      <c r="N1678" s="294" t="n"/>
      <c r="O1678" s="298" t="n"/>
      <c r="P1678" s="300" t="n"/>
      <c r="Q1678" s="300" t="n"/>
      <c r="R1678" s="268" t="n"/>
      <c r="S1678" s="317" t="n"/>
      <c r="T1678" s="314" t="n"/>
      <c r="U1678" s="317" t="n"/>
      <c r="V1678" s="268" t="n"/>
      <c r="W1678" s="341" t="n"/>
      <c r="X1678" s="291" t="n"/>
      <c r="Y1678" s="114" t="n"/>
    </row>
    <row r="1679">
      <c r="C1679" s="320" t="n"/>
      <c r="D1679" s="313" t="n"/>
      <c r="E1679" s="291" t="n"/>
      <c r="F1679" s="294" t="n"/>
      <c r="G1679" s="295" t="n"/>
      <c r="H1679" s="356" t="n"/>
      <c r="I1679" s="341" t="n"/>
      <c r="J1679" s="322" t="n"/>
      <c r="K1679" s="357" t="n"/>
      <c r="L1679" s="294" t="n"/>
      <c r="M1679" s="294" t="n"/>
      <c r="N1679" s="294" t="n"/>
      <c r="O1679" s="298" t="n"/>
      <c r="P1679" s="300" t="n"/>
      <c r="Q1679" s="300" t="n"/>
      <c r="R1679" s="268" t="n"/>
      <c r="S1679" s="317" t="n"/>
      <c r="T1679" s="314" t="n"/>
      <c r="U1679" s="317" t="n"/>
      <c r="V1679" s="268" t="n"/>
      <c r="W1679" s="341" t="n"/>
      <c r="X1679" s="291" t="n"/>
      <c r="Y1679" s="114" t="n"/>
    </row>
    <row r="1680">
      <c r="C1680" s="320" t="n"/>
      <c r="D1680" s="313" t="n"/>
      <c r="E1680" s="291" t="n"/>
      <c r="F1680" s="294" t="n"/>
      <c r="G1680" s="295" t="n"/>
      <c r="H1680" s="356" t="n"/>
      <c r="I1680" s="341" t="n"/>
      <c r="J1680" s="322" t="n"/>
      <c r="K1680" s="357" t="n"/>
      <c r="L1680" s="294" t="n"/>
      <c r="M1680" s="294" t="n"/>
      <c r="N1680" s="294" t="n"/>
      <c r="O1680" s="298" t="n"/>
      <c r="P1680" s="300" t="n"/>
      <c r="Q1680" s="300" t="n"/>
      <c r="R1680" s="268" t="n"/>
      <c r="S1680" s="317" t="n"/>
      <c r="T1680" s="314" t="n"/>
      <c r="U1680" s="317" t="n"/>
      <c r="V1680" s="268" t="n"/>
      <c r="W1680" s="341" t="n"/>
      <c r="X1680" s="291" t="n"/>
      <c r="Y1680" s="114" t="n"/>
    </row>
    <row r="1681">
      <c r="C1681" s="320" t="n"/>
      <c r="D1681" s="313" t="n"/>
      <c r="E1681" s="291" t="n"/>
      <c r="F1681" s="294" t="n"/>
      <c r="G1681" s="295" t="n"/>
      <c r="H1681" s="356" t="n"/>
      <c r="I1681" s="341" t="n"/>
      <c r="J1681" s="322" t="n"/>
      <c r="K1681" s="357" t="n"/>
      <c r="L1681" s="294" t="n"/>
      <c r="M1681" s="294" t="n"/>
      <c r="N1681" s="294" t="n"/>
      <c r="O1681" s="298" t="n"/>
      <c r="P1681" s="300" t="n"/>
      <c r="Q1681" s="300" t="n"/>
      <c r="R1681" s="268" t="n"/>
      <c r="S1681" s="317" t="n"/>
      <c r="T1681" s="314" t="n"/>
      <c r="U1681" s="317" t="n"/>
      <c r="V1681" s="268" t="n"/>
      <c r="W1681" s="341" t="n"/>
      <c r="X1681" s="291" t="n"/>
      <c r="Y1681" s="114" t="n"/>
    </row>
    <row r="1682">
      <c r="C1682" s="320" t="n"/>
      <c r="D1682" s="313" t="n"/>
      <c r="E1682" s="291" t="n"/>
      <c r="F1682" s="294" t="n"/>
      <c r="G1682" s="295" t="n"/>
      <c r="H1682" s="356" t="n"/>
      <c r="I1682" s="341" t="n"/>
      <c r="J1682" s="322" t="n"/>
      <c r="K1682" s="357" t="n"/>
      <c r="L1682" s="294" t="n"/>
      <c r="M1682" s="294" t="n"/>
      <c r="N1682" s="294" t="n"/>
      <c r="O1682" s="298" t="n"/>
      <c r="P1682" s="300" t="n"/>
      <c r="Q1682" s="300" t="n"/>
      <c r="R1682" s="268" t="n"/>
      <c r="S1682" s="317" t="n"/>
      <c r="T1682" s="314" t="n"/>
      <c r="U1682" s="317" t="n"/>
      <c r="V1682" s="268" t="n"/>
      <c r="W1682" s="341" t="n"/>
      <c r="X1682" s="291" t="n"/>
      <c r="Y1682" s="114" t="n"/>
    </row>
    <row r="1683">
      <c r="C1683" s="320" t="n"/>
      <c r="D1683" s="313" t="n"/>
      <c r="E1683" s="291" t="n"/>
      <c r="F1683" s="294" t="n"/>
      <c r="G1683" s="295" t="n"/>
      <c r="H1683" s="356" t="n"/>
      <c r="I1683" s="341" t="n"/>
      <c r="J1683" s="322" t="n"/>
      <c r="K1683" s="357" t="n"/>
      <c r="L1683" s="294" t="n"/>
      <c r="M1683" s="294" t="n"/>
      <c r="N1683" s="294" t="n"/>
      <c r="O1683" s="298" t="n"/>
      <c r="P1683" s="300" t="n"/>
      <c r="Q1683" s="300" t="n"/>
      <c r="R1683" s="268" t="n"/>
      <c r="S1683" s="317" t="n"/>
      <c r="T1683" s="314" t="n"/>
      <c r="U1683" s="317" t="n"/>
      <c r="V1683" s="268" t="n"/>
      <c r="W1683" s="341" t="n"/>
      <c r="X1683" s="291" t="n"/>
      <c r="Y1683" s="114" t="n"/>
    </row>
    <row r="1684">
      <c r="C1684" s="320" t="n"/>
      <c r="D1684" s="313" t="n"/>
      <c r="E1684" s="291" t="n"/>
      <c r="F1684" s="294" t="n"/>
      <c r="G1684" s="295" t="n"/>
      <c r="H1684" s="356" t="n"/>
      <c r="I1684" s="341" t="n"/>
      <c r="J1684" s="322" t="n"/>
      <c r="K1684" s="357" t="n"/>
      <c r="L1684" s="294" t="n"/>
      <c r="M1684" s="294" t="n"/>
      <c r="N1684" s="294" t="n"/>
      <c r="O1684" s="298" t="n"/>
      <c r="P1684" s="300" t="n"/>
      <c r="Q1684" s="300" t="n"/>
      <c r="R1684" s="268" t="n"/>
      <c r="S1684" s="317" t="n"/>
      <c r="T1684" s="314" t="n"/>
      <c r="U1684" s="317" t="n"/>
      <c r="V1684" s="268" t="n"/>
      <c r="W1684" s="341" t="n"/>
      <c r="X1684" s="291" t="n"/>
      <c r="Y1684" s="114" t="n"/>
    </row>
    <row r="1685">
      <c r="C1685" s="320" t="n"/>
      <c r="D1685" s="313" t="n"/>
      <c r="E1685" s="291" t="n"/>
      <c r="F1685" s="294" t="n"/>
      <c r="G1685" s="295" t="n"/>
      <c r="H1685" s="356" t="n"/>
      <c r="I1685" s="341" t="n"/>
      <c r="J1685" s="322" t="n"/>
      <c r="K1685" s="357" t="n"/>
      <c r="L1685" s="294" t="n"/>
      <c r="M1685" s="294" t="n"/>
      <c r="N1685" s="294" t="n"/>
      <c r="O1685" s="298" t="n"/>
      <c r="P1685" s="300" t="n"/>
      <c r="Q1685" s="300" t="n"/>
      <c r="R1685" s="268" t="n"/>
      <c r="S1685" s="317" t="n"/>
      <c r="T1685" s="314" t="n"/>
      <c r="U1685" s="317" t="n"/>
      <c r="V1685" s="268" t="n"/>
      <c r="W1685" s="341" t="n"/>
      <c r="X1685" s="291" t="n"/>
      <c r="Y1685" s="114" t="n"/>
    </row>
    <row r="1686">
      <c r="C1686" s="320" t="n"/>
      <c r="D1686" s="313" t="n"/>
      <c r="E1686" s="291" t="n"/>
      <c r="F1686" s="294" t="n"/>
      <c r="G1686" s="295" t="n"/>
      <c r="H1686" s="356" t="n"/>
      <c r="I1686" s="341" t="n"/>
      <c r="J1686" s="322" t="n"/>
      <c r="K1686" s="357" t="n"/>
      <c r="L1686" s="294" t="n"/>
      <c r="M1686" s="294" t="n"/>
      <c r="N1686" s="294" t="n"/>
      <c r="O1686" s="298" t="n"/>
      <c r="P1686" s="300" t="n"/>
      <c r="Q1686" s="300" t="n"/>
      <c r="R1686" s="268" t="n"/>
      <c r="S1686" s="317" t="n"/>
      <c r="T1686" s="314" t="n"/>
      <c r="U1686" s="317" t="n"/>
      <c r="V1686" s="268" t="n"/>
      <c r="W1686" s="341" t="n"/>
      <c r="X1686" s="291" t="n"/>
      <c r="Y1686" s="114" t="n"/>
    </row>
    <row r="1687">
      <c r="C1687" s="320" t="n"/>
      <c r="D1687" s="313" t="n"/>
      <c r="E1687" s="291" t="n"/>
      <c r="F1687" s="294" t="n"/>
      <c r="G1687" s="295" t="n"/>
      <c r="H1687" s="356" t="n"/>
      <c r="I1687" s="341" t="n"/>
      <c r="J1687" s="322" t="n"/>
      <c r="K1687" s="357" t="n"/>
      <c r="L1687" s="294" t="n"/>
      <c r="M1687" s="294" t="n"/>
      <c r="N1687" s="294" t="n"/>
      <c r="O1687" s="298" t="n"/>
      <c r="P1687" s="300" t="n"/>
      <c r="Q1687" s="300" t="n"/>
      <c r="R1687" s="268" t="n"/>
      <c r="S1687" s="317" t="n"/>
      <c r="T1687" s="314" t="n"/>
      <c r="U1687" s="317" t="n"/>
      <c r="V1687" s="268" t="n"/>
      <c r="W1687" s="341" t="n"/>
      <c r="X1687" s="291" t="n"/>
      <c r="Y1687" s="114" t="n"/>
    </row>
    <row r="1688">
      <c r="C1688" s="320" t="n"/>
      <c r="D1688" s="313" t="n"/>
      <c r="E1688" s="291" t="n"/>
      <c r="F1688" s="294" t="n"/>
      <c r="G1688" s="295" t="n"/>
      <c r="H1688" s="356" t="n"/>
      <c r="I1688" s="341" t="n"/>
      <c r="J1688" s="322" t="n"/>
      <c r="K1688" s="357" t="n"/>
      <c r="L1688" s="294" t="n"/>
      <c r="M1688" s="294" t="n"/>
      <c r="N1688" s="294" t="n"/>
      <c r="O1688" s="298" t="n"/>
      <c r="P1688" s="300" t="n"/>
      <c r="Q1688" s="300" t="n"/>
      <c r="R1688" s="268" t="n"/>
      <c r="S1688" s="317" t="n"/>
      <c r="T1688" s="314" t="n"/>
      <c r="U1688" s="317" t="n"/>
      <c r="V1688" s="268" t="n"/>
      <c r="W1688" s="341" t="n"/>
      <c r="X1688" s="291" t="n"/>
      <c r="Y1688" s="114" t="n"/>
    </row>
    <row r="1689">
      <c r="C1689" s="320" t="n"/>
      <c r="D1689" s="313" t="n"/>
      <c r="E1689" s="291" t="n"/>
      <c r="F1689" s="294" t="n"/>
      <c r="G1689" s="295" t="n"/>
      <c r="H1689" s="356" t="n"/>
      <c r="I1689" s="341" t="n"/>
      <c r="J1689" s="322" t="n"/>
      <c r="K1689" s="357" t="n"/>
      <c r="L1689" s="294" t="n"/>
      <c r="M1689" s="294" t="n"/>
      <c r="N1689" s="294" t="n"/>
      <c r="O1689" s="298" t="n"/>
      <c r="P1689" s="300" t="n"/>
      <c r="Q1689" s="300" t="n"/>
      <c r="R1689" s="268" t="n"/>
      <c r="S1689" s="317" t="n"/>
      <c r="T1689" s="314" t="n"/>
      <c r="U1689" s="317" t="n"/>
      <c r="V1689" s="268" t="n"/>
      <c r="W1689" s="341" t="n"/>
      <c r="X1689" s="291" t="n"/>
      <c r="Y1689" s="114" t="n"/>
    </row>
    <row r="1690">
      <c r="C1690" s="320" t="n"/>
      <c r="D1690" s="313" t="n"/>
      <c r="E1690" s="291" t="n"/>
      <c r="F1690" s="294" t="n"/>
      <c r="G1690" s="295" t="n"/>
      <c r="H1690" s="356" t="n"/>
      <c r="I1690" s="341" t="n"/>
      <c r="J1690" s="322" t="n"/>
      <c r="K1690" s="357" t="n"/>
      <c r="L1690" s="294" t="n"/>
      <c r="M1690" s="294" t="n"/>
      <c r="N1690" s="294" t="n"/>
      <c r="O1690" s="298" t="n"/>
      <c r="P1690" s="300" t="n"/>
      <c r="Q1690" s="300" t="n"/>
      <c r="R1690" s="268" t="n"/>
      <c r="S1690" s="317" t="n"/>
      <c r="T1690" s="314" t="n"/>
      <c r="U1690" s="317" t="n"/>
      <c r="V1690" s="268" t="n"/>
      <c r="W1690" s="341" t="n"/>
      <c r="X1690" s="291" t="n"/>
      <c r="Y1690" s="114" t="n"/>
    </row>
    <row r="1691">
      <c r="C1691" s="320" t="n"/>
      <c r="D1691" s="313" t="n"/>
      <c r="E1691" s="291" t="n"/>
      <c r="F1691" s="294" t="n"/>
      <c r="G1691" s="295" t="n"/>
      <c r="H1691" s="356" t="n"/>
      <c r="I1691" s="341" t="n"/>
      <c r="J1691" s="322" t="n"/>
      <c r="K1691" s="357" t="n"/>
      <c r="L1691" s="294" t="n"/>
      <c r="M1691" s="294" t="n"/>
      <c r="N1691" s="294" t="n"/>
      <c r="O1691" s="298" t="n"/>
      <c r="P1691" s="300" t="n"/>
      <c r="Q1691" s="300" t="n"/>
      <c r="R1691" s="268" t="n"/>
      <c r="S1691" s="317" t="n"/>
      <c r="T1691" s="314" t="n"/>
      <c r="U1691" s="317" t="n"/>
      <c r="V1691" s="268" t="n"/>
      <c r="W1691" s="341" t="n"/>
      <c r="X1691" s="291" t="n"/>
      <c r="Y1691" s="114" t="n"/>
    </row>
    <row r="1692">
      <c r="C1692" s="320" t="n"/>
      <c r="D1692" s="313" t="n"/>
      <c r="E1692" s="291" t="n"/>
      <c r="F1692" s="294" t="n"/>
      <c r="G1692" s="295" t="n"/>
      <c r="H1692" s="356" t="n"/>
      <c r="I1692" s="341" t="n"/>
      <c r="J1692" s="322" t="n"/>
      <c r="K1692" s="357" t="n"/>
      <c r="L1692" s="294" t="n"/>
      <c r="M1692" s="294" t="n"/>
      <c r="N1692" s="294" t="n"/>
      <c r="O1692" s="298" t="n"/>
      <c r="P1692" s="300" t="n"/>
      <c r="Q1692" s="300" t="n"/>
      <c r="R1692" s="268" t="n"/>
      <c r="S1692" s="317" t="n"/>
      <c r="T1692" s="314" t="n"/>
      <c r="U1692" s="317" t="n"/>
      <c r="V1692" s="268" t="n"/>
      <c r="W1692" s="341" t="n"/>
      <c r="X1692" s="291" t="n"/>
      <c r="Y1692" s="114" t="n"/>
    </row>
    <row r="1693">
      <c r="C1693" s="320" t="n"/>
      <c r="D1693" s="313" t="n"/>
      <c r="E1693" s="291" t="n"/>
      <c r="F1693" s="294" t="n"/>
      <c r="G1693" s="295" t="n"/>
      <c r="H1693" s="356" t="n"/>
      <c r="I1693" s="341" t="n"/>
      <c r="J1693" s="322" t="n"/>
      <c r="K1693" s="357" t="n"/>
      <c r="L1693" s="294" t="n"/>
      <c r="M1693" s="294" t="n"/>
      <c r="N1693" s="294" t="n"/>
      <c r="O1693" s="298" t="n"/>
      <c r="P1693" s="300" t="n"/>
      <c r="Q1693" s="300" t="n"/>
      <c r="R1693" s="268" t="n"/>
      <c r="S1693" s="317" t="n"/>
      <c r="T1693" s="314" t="n"/>
      <c r="U1693" s="317" t="n"/>
      <c r="V1693" s="268" t="n"/>
      <c r="W1693" s="341" t="n"/>
      <c r="X1693" s="291" t="n"/>
      <c r="Y1693" s="114" t="n"/>
    </row>
    <row r="1694">
      <c r="C1694" s="320" t="n"/>
      <c r="D1694" s="313" t="n"/>
      <c r="E1694" s="291" t="n"/>
      <c r="F1694" s="294" t="n"/>
      <c r="G1694" s="295" t="n"/>
      <c r="H1694" s="356" t="n"/>
      <c r="I1694" s="341" t="n"/>
      <c r="J1694" s="322" t="n"/>
      <c r="K1694" s="357" t="n"/>
      <c r="L1694" s="294" t="n"/>
      <c r="M1694" s="294" t="n"/>
      <c r="N1694" s="294" t="n"/>
      <c r="O1694" s="298" t="n"/>
      <c r="P1694" s="300" t="n"/>
      <c r="Q1694" s="300" t="n"/>
      <c r="R1694" s="268" t="n"/>
      <c r="S1694" s="317" t="n"/>
      <c r="T1694" s="314" t="n"/>
      <c r="U1694" s="317" t="n"/>
      <c r="V1694" s="268" t="n"/>
      <c r="W1694" s="341" t="n"/>
      <c r="X1694" s="291" t="n"/>
      <c r="Y1694" s="114" t="n"/>
    </row>
    <row r="1695">
      <c r="C1695" s="320" t="n"/>
      <c r="D1695" s="313" t="n"/>
      <c r="E1695" s="291" t="n"/>
      <c r="F1695" s="294" t="n"/>
      <c r="G1695" s="295" t="n"/>
      <c r="H1695" s="356" t="n"/>
      <c r="I1695" s="341" t="n"/>
      <c r="J1695" s="322" t="n"/>
      <c r="K1695" s="357" t="n"/>
      <c r="L1695" s="294" t="n"/>
      <c r="M1695" s="294" t="n"/>
      <c r="N1695" s="294" t="n"/>
      <c r="O1695" s="298" t="n"/>
      <c r="P1695" s="300" t="n"/>
      <c r="Q1695" s="300" t="n"/>
      <c r="R1695" s="268" t="n"/>
      <c r="S1695" s="317" t="n"/>
      <c r="T1695" s="314" t="n"/>
      <c r="U1695" s="317" t="n"/>
      <c r="V1695" s="268" t="n"/>
      <c r="W1695" s="341" t="n"/>
      <c r="X1695" s="291" t="n"/>
      <c r="Y1695" s="114" t="n"/>
    </row>
    <row r="1696">
      <c r="C1696" s="320" t="n"/>
      <c r="D1696" s="313" t="n"/>
      <c r="E1696" s="291" t="n"/>
      <c r="F1696" s="294" t="n"/>
      <c r="G1696" s="295" t="n"/>
      <c r="H1696" s="356" t="n"/>
      <c r="I1696" s="341" t="n"/>
      <c r="J1696" s="322" t="n"/>
      <c r="K1696" s="357" t="n"/>
      <c r="L1696" s="294" t="n"/>
      <c r="M1696" s="294" t="n"/>
      <c r="N1696" s="294" t="n"/>
      <c r="O1696" s="298" t="n"/>
      <c r="P1696" s="300" t="n"/>
      <c r="Q1696" s="300" t="n"/>
      <c r="R1696" s="268" t="n"/>
      <c r="S1696" s="317" t="n"/>
      <c r="T1696" s="314" t="n"/>
      <c r="U1696" s="317" t="n"/>
      <c r="V1696" s="268" t="n"/>
      <c r="W1696" s="341" t="n"/>
      <c r="X1696" s="291" t="n"/>
      <c r="Y1696" s="114" t="n"/>
    </row>
    <row r="1697">
      <c r="C1697" s="320" t="n"/>
      <c r="D1697" s="313" t="n"/>
      <c r="E1697" s="291" t="n"/>
      <c r="F1697" s="294" t="n"/>
      <c r="G1697" s="295" t="n"/>
      <c r="H1697" s="356" t="n"/>
      <c r="I1697" s="341" t="n"/>
      <c r="J1697" s="322" t="n"/>
      <c r="K1697" s="357" t="n"/>
      <c r="L1697" s="294" t="n"/>
      <c r="M1697" s="294" t="n"/>
      <c r="N1697" s="294" t="n"/>
      <c r="O1697" s="298" t="n"/>
      <c r="P1697" s="300" t="n"/>
      <c r="Q1697" s="300" t="n"/>
      <c r="R1697" s="268" t="n"/>
      <c r="S1697" s="317" t="n"/>
      <c r="T1697" s="314" t="n"/>
      <c r="U1697" s="317" t="n"/>
      <c r="V1697" s="268" t="n"/>
      <c r="W1697" s="341" t="n"/>
      <c r="X1697" s="291" t="n"/>
      <c r="Y1697" s="114" t="n"/>
    </row>
    <row r="1698">
      <c r="C1698" s="320" t="n"/>
      <c r="D1698" s="313" t="n"/>
      <c r="E1698" s="291" t="n"/>
      <c r="F1698" s="294" t="n"/>
      <c r="G1698" s="295" t="n"/>
      <c r="H1698" s="356" t="n"/>
      <c r="I1698" s="341" t="n"/>
      <c r="J1698" s="322" t="n"/>
      <c r="K1698" s="357" t="n"/>
      <c r="L1698" s="294" t="n"/>
      <c r="M1698" s="294" t="n"/>
      <c r="N1698" s="294" t="n"/>
      <c r="O1698" s="298" t="n"/>
      <c r="P1698" s="300" t="n"/>
      <c r="Q1698" s="300" t="n"/>
      <c r="R1698" s="268" t="n"/>
      <c r="S1698" s="317" t="n"/>
      <c r="T1698" s="314" t="n"/>
      <c r="U1698" s="317" t="n"/>
      <c r="V1698" s="268" t="n"/>
      <c r="W1698" s="341" t="n"/>
      <c r="X1698" s="291" t="n"/>
      <c r="Y1698" s="114" t="n"/>
    </row>
    <row r="1699">
      <c r="C1699" s="320" t="n"/>
      <c r="D1699" s="313" t="n"/>
      <c r="E1699" s="291" t="n"/>
      <c r="F1699" s="294" t="n"/>
      <c r="G1699" s="295" t="n"/>
      <c r="H1699" s="356" t="n"/>
      <c r="I1699" s="341" t="n"/>
      <c r="J1699" s="322" t="n"/>
      <c r="K1699" s="357" t="n"/>
      <c r="L1699" s="294" t="n"/>
      <c r="M1699" s="294" t="n"/>
      <c r="N1699" s="294" t="n"/>
      <c r="O1699" s="298" t="n"/>
      <c r="P1699" s="300" t="n"/>
      <c r="Q1699" s="300" t="n"/>
      <c r="R1699" s="268" t="n"/>
      <c r="S1699" s="317" t="n"/>
      <c r="T1699" s="314" t="n"/>
      <c r="U1699" s="317" t="n"/>
      <c r="V1699" s="268" t="n"/>
      <c r="W1699" s="341" t="n"/>
      <c r="X1699" s="291" t="n"/>
      <c r="Y1699" s="114" t="n"/>
    </row>
    <row r="1700">
      <c r="C1700" s="320" t="n"/>
      <c r="D1700" s="313" t="n"/>
      <c r="E1700" s="291" t="n"/>
      <c r="F1700" s="294" t="n"/>
      <c r="G1700" s="295" t="n"/>
      <c r="H1700" s="356" t="n"/>
      <c r="I1700" s="341" t="n"/>
      <c r="J1700" s="322" t="n"/>
      <c r="K1700" s="357" t="n"/>
      <c r="L1700" s="294" t="n"/>
      <c r="M1700" s="294" t="n"/>
      <c r="N1700" s="294" t="n"/>
      <c r="O1700" s="298" t="n"/>
      <c r="P1700" s="300" t="n"/>
      <c r="Q1700" s="300" t="n"/>
      <c r="R1700" s="268" t="n"/>
      <c r="S1700" s="317" t="n"/>
      <c r="T1700" s="314" t="n"/>
      <c r="U1700" s="317" t="n"/>
      <c r="V1700" s="268" t="n"/>
      <c r="W1700" s="341" t="n"/>
      <c r="X1700" s="291" t="n"/>
      <c r="Y1700" s="114" t="n"/>
    </row>
    <row r="1701">
      <c r="C1701" s="320" t="n"/>
      <c r="D1701" s="313" t="n"/>
      <c r="E1701" s="291" t="n"/>
      <c r="F1701" s="294" t="n"/>
      <c r="G1701" s="295" t="n"/>
      <c r="H1701" s="356" t="n"/>
      <c r="I1701" s="341" t="n"/>
      <c r="J1701" s="322" t="n"/>
      <c r="K1701" s="357" t="n"/>
      <c r="L1701" s="294" t="n"/>
      <c r="M1701" s="294" t="n"/>
      <c r="N1701" s="294" t="n"/>
      <c r="O1701" s="298" t="n"/>
      <c r="P1701" s="300" t="n"/>
      <c r="Q1701" s="300" t="n"/>
      <c r="R1701" s="268" t="n"/>
      <c r="S1701" s="317" t="n"/>
      <c r="T1701" s="314" t="n"/>
      <c r="U1701" s="317" t="n"/>
      <c r="V1701" s="268" t="n"/>
      <c r="W1701" s="341" t="n"/>
      <c r="X1701" s="291" t="n"/>
      <c r="Y1701" s="114" t="n"/>
    </row>
    <row r="1702">
      <c r="C1702" s="320" t="n"/>
      <c r="D1702" s="313" t="n"/>
      <c r="E1702" s="291" t="n"/>
      <c r="F1702" s="294" t="n"/>
      <c r="G1702" s="295" t="n"/>
      <c r="H1702" s="356" t="n"/>
      <c r="I1702" s="341" t="n"/>
      <c r="J1702" s="322" t="n"/>
      <c r="K1702" s="357" t="n"/>
      <c r="L1702" s="294" t="n"/>
      <c r="M1702" s="294" t="n"/>
      <c r="N1702" s="294" t="n"/>
      <c r="O1702" s="298" t="n"/>
      <c r="P1702" s="300" t="n"/>
      <c r="Q1702" s="300" t="n"/>
      <c r="R1702" s="268" t="n"/>
      <c r="S1702" s="317" t="n"/>
      <c r="T1702" s="314" t="n"/>
      <c r="U1702" s="317" t="n"/>
      <c r="V1702" s="268" t="n"/>
      <c r="W1702" s="341" t="n"/>
      <c r="X1702" s="291" t="n"/>
      <c r="Y1702" s="114" t="n"/>
    </row>
    <row r="1703">
      <c r="C1703" s="320" t="n"/>
      <c r="D1703" s="313" t="n"/>
      <c r="E1703" s="291" t="n"/>
      <c r="F1703" s="294" t="n"/>
      <c r="G1703" s="295" t="n"/>
      <c r="H1703" s="356" t="n"/>
      <c r="I1703" s="341" t="n"/>
      <c r="J1703" s="322" t="n"/>
      <c r="K1703" s="357" t="n"/>
      <c r="L1703" s="294" t="n"/>
      <c r="M1703" s="294" t="n"/>
      <c r="N1703" s="294" t="n"/>
      <c r="O1703" s="298" t="n"/>
      <c r="P1703" s="300" t="n"/>
      <c r="Q1703" s="300" t="n"/>
      <c r="R1703" s="268" t="n"/>
      <c r="S1703" s="317" t="n"/>
      <c r="T1703" s="314" t="n"/>
      <c r="U1703" s="317" t="n"/>
      <c r="V1703" s="268" t="n"/>
      <c r="W1703" s="341" t="n"/>
      <c r="X1703" s="291" t="n"/>
      <c r="Y1703" s="114" t="n"/>
    </row>
    <row r="1704">
      <c r="C1704" s="320" t="n"/>
      <c r="D1704" s="313" t="n"/>
      <c r="E1704" s="291" t="n"/>
      <c r="F1704" s="294" t="n"/>
      <c r="G1704" s="295" t="n"/>
      <c r="H1704" s="356" t="n"/>
      <c r="I1704" s="341" t="n"/>
      <c r="J1704" s="322" t="n"/>
      <c r="K1704" s="357" t="n"/>
      <c r="L1704" s="294" t="n"/>
      <c r="M1704" s="294" t="n"/>
      <c r="N1704" s="294" t="n"/>
      <c r="O1704" s="298" t="n"/>
      <c r="P1704" s="300" t="n"/>
      <c r="Q1704" s="300" t="n"/>
      <c r="R1704" s="268" t="n"/>
      <c r="S1704" s="317" t="n"/>
      <c r="T1704" s="314" t="n"/>
      <c r="U1704" s="317" t="n"/>
      <c r="V1704" s="268" t="n"/>
      <c r="W1704" s="341" t="n"/>
      <c r="X1704" s="291" t="n"/>
      <c r="Y1704" s="114" t="n"/>
    </row>
    <row r="1705">
      <c r="C1705" s="320" t="n"/>
      <c r="D1705" s="313" t="n"/>
      <c r="E1705" s="291" t="n"/>
      <c r="F1705" s="294" t="n"/>
      <c r="G1705" s="295" t="n"/>
      <c r="H1705" s="356" t="n"/>
      <c r="I1705" s="341" t="n"/>
      <c r="J1705" s="322" t="n"/>
      <c r="K1705" s="357" t="n"/>
      <c r="L1705" s="294" t="n"/>
      <c r="M1705" s="294" t="n"/>
      <c r="N1705" s="294" t="n"/>
      <c r="O1705" s="298" t="n"/>
      <c r="P1705" s="300" t="n"/>
      <c r="Q1705" s="300" t="n"/>
      <c r="R1705" s="268" t="n"/>
      <c r="S1705" s="317" t="n"/>
      <c r="T1705" s="314" t="n"/>
      <c r="U1705" s="317" t="n"/>
      <c r="V1705" s="268" t="n"/>
      <c r="W1705" s="341" t="n"/>
      <c r="X1705" s="291" t="n"/>
      <c r="Y1705" s="114" t="n"/>
    </row>
    <row r="1706">
      <c r="C1706" s="320" t="n"/>
      <c r="D1706" s="313" t="n"/>
      <c r="E1706" s="291" t="n"/>
      <c r="F1706" s="294" t="n"/>
      <c r="G1706" s="295" t="n"/>
      <c r="H1706" s="356" t="n"/>
      <c r="I1706" s="341" t="n"/>
      <c r="J1706" s="322" t="n"/>
      <c r="K1706" s="357" t="n"/>
      <c r="L1706" s="294" t="n"/>
      <c r="M1706" s="294" t="n"/>
      <c r="N1706" s="294" t="n"/>
      <c r="O1706" s="298" t="n"/>
      <c r="P1706" s="300" t="n"/>
      <c r="Q1706" s="300" t="n"/>
      <c r="R1706" s="268" t="n"/>
      <c r="S1706" s="317" t="n"/>
      <c r="T1706" s="314" t="n"/>
      <c r="U1706" s="317" t="n"/>
      <c r="V1706" s="268" t="n"/>
      <c r="W1706" s="341" t="n"/>
      <c r="X1706" s="291" t="n"/>
      <c r="Y1706" s="114" t="n"/>
    </row>
    <row r="1707">
      <c r="C1707" s="320" t="n"/>
      <c r="D1707" s="313" t="n"/>
      <c r="E1707" s="291" t="n"/>
      <c r="F1707" s="294" t="n"/>
      <c r="G1707" s="295" t="n"/>
      <c r="H1707" s="356" t="n"/>
      <c r="I1707" s="341" t="n"/>
      <c r="J1707" s="322" t="n"/>
      <c r="K1707" s="357" t="n"/>
      <c r="L1707" s="294" t="n"/>
      <c r="M1707" s="294" t="n"/>
      <c r="N1707" s="294" t="n"/>
      <c r="O1707" s="298" t="n"/>
      <c r="P1707" s="300" t="n"/>
      <c r="Q1707" s="300" t="n"/>
      <c r="R1707" s="268" t="n"/>
      <c r="S1707" s="317" t="n"/>
      <c r="T1707" s="314" t="n"/>
      <c r="U1707" s="317" t="n"/>
      <c r="V1707" s="268" t="n"/>
      <c r="W1707" s="341" t="n"/>
      <c r="X1707" s="291" t="n"/>
      <c r="Y1707" s="114" t="n"/>
    </row>
    <row r="1708">
      <c r="C1708" s="320" t="n"/>
      <c r="D1708" s="313" t="n"/>
      <c r="E1708" s="291" t="n"/>
      <c r="F1708" s="294" t="n"/>
      <c r="G1708" s="295" t="n"/>
      <c r="H1708" s="356" t="n"/>
      <c r="I1708" s="341" t="n"/>
      <c r="J1708" s="322" t="n"/>
      <c r="K1708" s="357" t="n"/>
      <c r="L1708" s="294" t="n"/>
      <c r="M1708" s="294" t="n"/>
      <c r="N1708" s="294" t="n"/>
      <c r="O1708" s="298" t="n"/>
      <c r="P1708" s="300" t="n"/>
      <c r="Q1708" s="300" t="n"/>
      <c r="R1708" s="268" t="n"/>
      <c r="S1708" s="317" t="n"/>
      <c r="T1708" s="314" t="n"/>
      <c r="U1708" s="317" t="n"/>
      <c r="V1708" s="268" t="n"/>
      <c r="W1708" s="341" t="n"/>
      <c r="X1708" s="291" t="n"/>
      <c r="Y1708" s="114" t="n"/>
    </row>
    <row r="1709">
      <c r="C1709" s="320" t="n"/>
      <c r="D1709" s="313" t="n"/>
      <c r="E1709" s="291" t="n"/>
      <c r="F1709" s="294" t="n"/>
      <c r="G1709" s="295" t="n"/>
      <c r="H1709" s="356" t="n"/>
      <c r="I1709" s="341" t="n"/>
      <c r="J1709" s="322" t="n"/>
      <c r="K1709" s="357" t="n"/>
      <c r="L1709" s="294" t="n"/>
      <c r="M1709" s="294" t="n"/>
      <c r="N1709" s="294" t="n"/>
      <c r="O1709" s="298" t="n"/>
      <c r="P1709" s="300" t="n"/>
      <c r="Q1709" s="300" t="n"/>
      <c r="R1709" s="268" t="n"/>
      <c r="S1709" s="317" t="n"/>
      <c r="T1709" s="314" t="n"/>
      <c r="U1709" s="317" t="n"/>
      <c r="V1709" s="268" t="n"/>
      <c r="W1709" s="341" t="n"/>
      <c r="X1709" s="291" t="n"/>
      <c r="Y1709" s="114" t="n"/>
    </row>
    <row r="1710">
      <c r="C1710" s="320" t="n"/>
      <c r="D1710" s="313" t="n"/>
      <c r="E1710" s="291" t="n"/>
      <c r="F1710" s="294" t="n"/>
      <c r="G1710" s="295" t="n"/>
      <c r="H1710" s="356" t="n"/>
      <c r="I1710" s="341" t="n"/>
      <c r="J1710" s="322" t="n"/>
      <c r="K1710" s="357" t="n"/>
      <c r="L1710" s="294" t="n"/>
      <c r="M1710" s="294" t="n"/>
      <c r="N1710" s="294" t="n"/>
      <c r="O1710" s="298" t="n"/>
      <c r="P1710" s="300" t="n"/>
      <c r="Q1710" s="300" t="n"/>
      <c r="R1710" s="268" t="n"/>
      <c r="S1710" s="317" t="n"/>
      <c r="T1710" s="314" t="n"/>
      <c r="U1710" s="317" t="n"/>
      <c r="V1710" s="268" t="n"/>
      <c r="W1710" s="341" t="n"/>
      <c r="X1710" s="291" t="n"/>
      <c r="Y1710" s="114" t="n"/>
    </row>
    <row r="1711">
      <c r="C1711" s="320" t="n"/>
      <c r="D1711" s="313" t="n"/>
      <c r="E1711" s="291" t="n"/>
      <c r="F1711" s="294" t="n"/>
      <c r="G1711" s="295" t="n"/>
      <c r="H1711" s="356" t="n"/>
      <c r="I1711" s="341" t="n"/>
      <c r="J1711" s="322" t="n"/>
      <c r="K1711" s="357" t="n"/>
      <c r="L1711" s="294" t="n"/>
      <c r="M1711" s="294" t="n"/>
      <c r="N1711" s="294" t="n"/>
      <c r="O1711" s="298" t="n"/>
      <c r="P1711" s="300" t="n"/>
      <c r="Q1711" s="300" t="n"/>
      <c r="R1711" s="268" t="n"/>
      <c r="S1711" s="317" t="n"/>
      <c r="T1711" s="314" t="n"/>
      <c r="U1711" s="317" t="n"/>
      <c r="V1711" s="268" t="n"/>
      <c r="W1711" s="341" t="n"/>
      <c r="X1711" s="291" t="n"/>
      <c r="Y1711" s="114" t="n"/>
    </row>
    <row r="1712">
      <c r="C1712" s="320" t="n"/>
      <c r="D1712" s="313" t="n"/>
      <c r="E1712" s="291" t="n"/>
      <c r="F1712" s="294" t="n"/>
      <c r="G1712" s="295" t="n"/>
      <c r="H1712" s="356" t="n"/>
      <c r="I1712" s="341" t="n"/>
      <c r="J1712" s="322" t="n"/>
      <c r="K1712" s="357" t="n"/>
      <c r="L1712" s="294" t="n"/>
      <c r="M1712" s="294" t="n"/>
      <c r="N1712" s="294" t="n"/>
      <c r="O1712" s="298" t="n"/>
      <c r="P1712" s="300" t="n"/>
      <c r="Q1712" s="300" t="n"/>
      <c r="R1712" s="268" t="n"/>
      <c r="S1712" s="317" t="n"/>
      <c r="T1712" s="314" t="n"/>
      <c r="U1712" s="317" t="n"/>
      <c r="V1712" s="268" t="n"/>
      <c r="W1712" s="341" t="n"/>
      <c r="X1712" s="291" t="n"/>
      <c r="Y1712" s="114" t="n"/>
    </row>
    <row r="1713">
      <c r="C1713" s="320" t="n"/>
      <c r="D1713" s="313" t="n"/>
      <c r="E1713" s="291" t="n"/>
      <c r="F1713" s="294" t="n"/>
      <c r="G1713" s="295" t="n"/>
      <c r="H1713" s="356" t="n"/>
      <c r="I1713" s="341" t="n"/>
      <c r="J1713" s="322" t="n"/>
      <c r="K1713" s="357" t="n"/>
      <c r="L1713" s="294" t="n"/>
      <c r="M1713" s="294" t="n"/>
      <c r="N1713" s="294" t="n"/>
      <c r="O1713" s="298" t="n"/>
      <c r="P1713" s="300" t="n"/>
      <c r="Q1713" s="300" t="n"/>
      <c r="R1713" s="268" t="n"/>
      <c r="S1713" s="317" t="n"/>
      <c r="T1713" s="314" t="n"/>
      <c r="U1713" s="317" t="n"/>
      <c r="V1713" s="268" t="n"/>
      <c r="W1713" s="341" t="n"/>
      <c r="X1713" s="291" t="n"/>
      <c r="Y1713" s="114" t="n"/>
    </row>
    <row r="1714">
      <c r="C1714" s="320" t="n"/>
      <c r="D1714" s="313" t="n"/>
      <c r="E1714" s="291" t="n"/>
      <c r="F1714" s="294" t="n"/>
      <c r="G1714" s="295" t="n"/>
      <c r="H1714" s="356" t="n"/>
      <c r="I1714" s="341" t="n"/>
      <c r="J1714" s="322" t="n"/>
      <c r="K1714" s="357" t="n"/>
      <c r="L1714" s="294" t="n"/>
      <c r="M1714" s="294" t="n"/>
      <c r="N1714" s="294" t="n"/>
      <c r="O1714" s="298" t="n"/>
      <c r="P1714" s="300" t="n"/>
      <c r="Q1714" s="300" t="n"/>
      <c r="R1714" s="268" t="n"/>
      <c r="S1714" s="317" t="n"/>
      <c r="T1714" s="314" t="n"/>
      <c r="U1714" s="317" t="n"/>
      <c r="V1714" s="268" t="n"/>
      <c r="W1714" s="341" t="n"/>
      <c r="X1714" s="291" t="n"/>
      <c r="Y1714" s="114" t="n"/>
    </row>
    <row r="1715">
      <c r="C1715" s="320" t="n"/>
      <c r="D1715" s="313" t="n"/>
      <c r="E1715" s="291" t="n"/>
      <c r="F1715" s="294" t="n"/>
      <c r="G1715" s="295" t="n"/>
      <c r="H1715" s="356" t="n"/>
      <c r="I1715" s="341" t="n"/>
      <c r="J1715" s="322" t="n"/>
      <c r="K1715" s="357" t="n"/>
      <c r="L1715" s="294" t="n"/>
      <c r="M1715" s="294" t="n"/>
      <c r="N1715" s="294" t="n"/>
      <c r="O1715" s="298" t="n"/>
      <c r="P1715" s="300" t="n"/>
      <c r="Q1715" s="300" t="n"/>
      <c r="R1715" s="268" t="n"/>
      <c r="S1715" s="317" t="n"/>
      <c r="T1715" s="314" t="n"/>
      <c r="U1715" s="317" t="n"/>
      <c r="V1715" s="268" t="n"/>
      <c r="W1715" s="341" t="n"/>
      <c r="X1715" s="291" t="n"/>
      <c r="Y1715" s="114" t="n"/>
    </row>
    <row r="1716">
      <c r="C1716" s="320" t="n"/>
      <c r="D1716" s="313" t="n"/>
      <c r="E1716" s="291" t="n"/>
      <c r="F1716" s="294" t="n"/>
      <c r="G1716" s="295" t="n"/>
      <c r="H1716" s="356" t="n"/>
      <c r="I1716" s="341" t="n"/>
      <c r="J1716" s="322" t="n"/>
      <c r="K1716" s="357" t="n"/>
      <c r="L1716" s="294" t="n"/>
      <c r="M1716" s="294" t="n"/>
      <c r="N1716" s="294" t="n"/>
      <c r="O1716" s="298" t="n"/>
      <c r="P1716" s="300" t="n"/>
      <c r="Q1716" s="300" t="n"/>
      <c r="R1716" s="268" t="n"/>
      <c r="S1716" s="317" t="n"/>
      <c r="T1716" s="314" t="n"/>
      <c r="U1716" s="317" t="n"/>
      <c r="V1716" s="268" t="n"/>
      <c r="W1716" s="341" t="n"/>
      <c r="X1716" s="291" t="n"/>
      <c r="Y1716" s="114" t="n"/>
    </row>
    <row r="1717">
      <c r="C1717" s="320" t="n"/>
      <c r="D1717" s="313" t="n"/>
      <c r="E1717" s="291" t="n"/>
      <c r="F1717" s="294" t="n"/>
      <c r="G1717" s="295" t="n"/>
      <c r="H1717" s="356" t="n"/>
      <c r="I1717" s="341" t="n"/>
      <c r="J1717" s="322" t="n"/>
      <c r="K1717" s="357" t="n"/>
      <c r="L1717" s="294" t="n"/>
      <c r="M1717" s="294" t="n"/>
      <c r="N1717" s="294" t="n"/>
      <c r="O1717" s="298" t="n"/>
      <c r="P1717" s="300" t="n"/>
      <c r="Q1717" s="300" t="n"/>
      <c r="R1717" s="268" t="n"/>
      <c r="S1717" s="317" t="n"/>
      <c r="T1717" s="314" t="n"/>
      <c r="U1717" s="317" t="n"/>
      <c r="V1717" s="268" t="n"/>
      <c r="W1717" s="341" t="n"/>
      <c r="X1717" s="291" t="n"/>
      <c r="Y1717" s="114" t="n"/>
    </row>
    <row r="1718">
      <c r="C1718" s="320" t="n"/>
      <c r="D1718" s="313" t="n"/>
      <c r="E1718" s="291" t="n"/>
      <c r="F1718" s="294" t="n"/>
      <c r="G1718" s="295" t="n"/>
      <c r="H1718" s="356" t="n"/>
      <c r="I1718" s="341" t="n"/>
      <c r="J1718" s="322" t="n"/>
      <c r="K1718" s="357" t="n"/>
      <c r="L1718" s="294" t="n"/>
      <c r="M1718" s="294" t="n"/>
      <c r="N1718" s="294" t="n"/>
      <c r="O1718" s="298" t="n"/>
      <c r="P1718" s="300" t="n"/>
      <c r="Q1718" s="300" t="n"/>
      <c r="R1718" s="268" t="n"/>
      <c r="S1718" s="317" t="n"/>
      <c r="T1718" s="314" t="n"/>
      <c r="U1718" s="317" t="n"/>
      <c r="V1718" s="268" t="n"/>
      <c r="W1718" s="341" t="n"/>
      <c r="X1718" s="291" t="n"/>
      <c r="Y1718" s="114" t="n"/>
    </row>
    <row r="1719">
      <c r="C1719" s="320" t="n"/>
      <c r="D1719" s="313" t="n"/>
      <c r="E1719" s="291" t="n"/>
      <c r="F1719" s="294" t="n"/>
      <c r="G1719" s="295" t="n"/>
      <c r="H1719" s="356" t="n"/>
      <c r="I1719" s="341" t="n"/>
      <c r="J1719" s="322" t="n"/>
      <c r="K1719" s="357" t="n"/>
      <c r="L1719" s="294" t="n"/>
      <c r="M1719" s="294" t="n"/>
      <c r="N1719" s="294" t="n"/>
      <c r="O1719" s="298" t="n"/>
      <c r="P1719" s="300" t="n"/>
      <c r="Q1719" s="300" t="n"/>
      <c r="R1719" s="268" t="n"/>
      <c r="S1719" s="317" t="n"/>
      <c r="T1719" s="314" t="n"/>
      <c r="U1719" s="317" t="n"/>
      <c r="V1719" s="268" t="n"/>
      <c r="W1719" s="341" t="n"/>
      <c r="X1719" s="291" t="n"/>
      <c r="Y1719" s="114" t="n"/>
    </row>
    <row r="1720">
      <c r="C1720" s="320" t="n"/>
      <c r="D1720" s="313" t="n"/>
      <c r="E1720" s="291" t="n"/>
      <c r="F1720" s="294" t="n"/>
      <c r="G1720" s="295" t="n"/>
      <c r="H1720" s="356" t="n"/>
      <c r="I1720" s="341" t="n"/>
      <c r="J1720" s="322" t="n"/>
      <c r="K1720" s="357" t="n"/>
      <c r="L1720" s="294" t="n"/>
      <c r="M1720" s="294" t="n"/>
      <c r="N1720" s="294" t="n"/>
      <c r="O1720" s="298" t="n"/>
      <c r="P1720" s="300" t="n"/>
      <c r="Q1720" s="300" t="n"/>
      <c r="R1720" s="268" t="n"/>
      <c r="S1720" s="317" t="n"/>
      <c r="T1720" s="314" t="n"/>
      <c r="U1720" s="317" t="n"/>
      <c r="V1720" s="268" t="n"/>
      <c r="W1720" s="341" t="n"/>
      <c r="X1720" s="291" t="n"/>
      <c r="Y1720" s="114" t="n"/>
    </row>
    <row r="1721">
      <c r="C1721" s="320" t="n"/>
      <c r="D1721" s="313" t="n"/>
      <c r="E1721" s="291" t="n"/>
      <c r="F1721" s="294" t="n"/>
      <c r="G1721" s="295" t="n"/>
      <c r="H1721" s="356" t="n"/>
      <c r="I1721" s="341" t="n"/>
      <c r="J1721" s="322" t="n"/>
      <c r="K1721" s="357" t="n"/>
      <c r="L1721" s="294" t="n"/>
      <c r="M1721" s="294" t="n"/>
      <c r="N1721" s="294" t="n"/>
      <c r="O1721" s="298" t="n"/>
      <c r="P1721" s="300" t="n"/>
      <c r="Q1721" s="300" t="n"/>
      <c r="R1721" s="268" t="n"/>
      <c r="S1721" s="317" t="n"/>
      <c r="T1721" s="314" t="n"/>
      <c r="U1721" s="317" t="n"/>
      <c r="V1721" s="268" t="n"/>
      <c r="W1721" s="341" t="n"/>
      <c r="X1721" s="291" t="n"/>
      <c r="Y1721" s="114" t="n"/>
    </row>
    <row r="1722">
      <c r="C1722" s="320" t="n"/>
      <c r="D1722" s="313" t="n"/>
      <c r="E1722" s="291" t="n"/>
      <c r="F1722" s="294" t="n"/>
      <c r="G1722" s="295" t="n"/>
      <c r="H1722" s="356" t="n"/>
      <c r="I1722" s="341" t="n"/>
      <c r="J1722" s="322" t="n"/>
      <c r="K1722" s="357" t="n"/>
      <c r="L1722" s="294" t="n"/>
      <c r="M1722" s="294" t="n"/>
      <c r="N1722" s="294" t="n"/>
      <c r="O1722" s="298" t="n"/>
      <c r="P1722" s="300" t="n"/>
      <c r="Q1722" s="300" t="n"/>
      <c r="R1722" s="268" t="n"/>
      <c r="S1722" s="317" t="n"/>
      <c r="T1722" s="314" t="n"/>
      <c r="U1722" s="317" t="n"/>
      <c r="V1722" s="268" t="n"/>
      <c r="W1722" s="341" t="n"/>
      <c r="X1722" s="291" t="n"/>
      <c r="Y1722" s="114" t="n"/>
    </row>
    <row r="1723">
      <c r="C1723" s="320" t="n"/>
      <c r="D1723" s="313" t="n"/>
      <c r="E1723" s="291" t="n"/>
      <c r="F1723" s="294" t="n"/>
      <c r="G1723" s="295" t="n"/>
      <c r="H1723" s="356" t="n"/>
      <c r="I1723" s="341" t="n"/>
      <c r="J1723" s="322" t="n"/>
      <c r="K1723" s="357" t="n"/>
      <c r="L1723" s="294" t="n"/>
      <c r="M1723" s="294" t="n"/>
      <c r="N1723" s="294" t="n"/>
      <c r="O1723" s="298" t="n"/>
      <c r="P1723" s="300" t="n"/>
      <c r="Q1723" s="300" t="n"/>
      <c r="R1723" s="268" t="n"/>
      <c r="S1723" s="317" t="n"/>
      <c r="T1723" s="314" t="n"/>
      <c r="U1723" s="317" t="n"/>
      <c r="V1723" s="268" t="n"/>
      <c r="W1723" s="341" t="n"/>
      <c r="X1723" s="291" t="n"/>
      <c r="Y1723" s="114" t="n"/>
    </row>
    <row r="1724">
      <c r="C1724" s="320" t="n"/>
      <c r="D1724" s="313" t="n"/>
      <c r="E1724" s="291" t="n"/>
      <c r="F1724" s="294" t="n"/>
      <c r="G1724" s="295" t="n"/>
      <c r="H1724" s="356" t="n"/>
      <c r="I1724" s="341" t="n"/>
      <c r="J1724" s="322" t="n"/>
      <c r="K1724" s="357" t="n"/>
      <c r="L1724" s="294" t="n"/>
      <c r="M1724" s="294" t="n"/>
      <c r="N1724" s="294" t="n"/>
      <c r="O1724" s="298" t="n"/>
      <c r="P1724" s="300" t="n"/>
      <c r="Q1724" s="300" t="n"/>
      <c r="R1724" s="268" t="n"/>
      <c r="S1724" s="317" t="n"/>
      <c r="T1724" s="314" t="n"/>
      <c r="U1724" s="317" t="n"/>
      <c r="V1724" s="268" t="n"/>
      <c r="W1724" s="341" t="n"/>
      <c r="X1724" s="291" t="n"/>
      <c r="Y1724" s="114" t="n"/>
    </row>
    <row r="1725">
      <c r="C1725" s="320" t="n"/>
      <c r="D1725" s="313" t="n"/>
      <c r="E1725" s="291" t="n"/>
      <c r="F1725" s="294" t="n"/>
      <c r="G1725" s="295" t="n"/>
      <c r="H1725" s="356" t="n"/>
      <c r="I1725" s="341" t="n"/>
      <c r="J1725" s="322" t="n"/>
      <c r="K1725" s="357" t="n"/>
      <c r="L1725" s="294" t="n"/>
      <c r="M1725" s="294" t="n"/>
      <c r="N1725" s="294" t="n"/>
      <c r="O1725" s="298" t="n"/>
      <c r="P1725" s="300" t="n"/>
      <c r="Q1725" s="300" t="n"/>
      <c r="R1725" s="268" t="n"/>
      <c r="S1725" s="317" t="n"/>
      <c r="T1725" s="314" t="n"/>
      <c r="U1725" s="317" t="n"/>
      <c r="V1725" s="268" t="n"/>
      <c r="W1725" s="341" t="n"/>
      <c r="X1725" s="291" t="n"/>
      <c r="Y1725" s="114" t="n"/>
    </row>
    <row r="1726">
      <c r="C1726" s="320" t="n"/>
      <c r="D1726" s="313" t="n"/>
      <c r="E1726" s="291" t="n"/>
      <c r="F1726" s="294" t="n"/>
      <c r="G1726" s="295" t="n"/>
      <c r="H1726" s="356" t="n"/>
      <c r="I1726" s="341" t="n"/>
      <c r="J1726" s="322" t="n"/>
      <c r="K1726" s="357" t="n"/>
      <c r="L1726" s="294" t="n"/>
      <c r="M1726" s="294" t="n"/>
      <c r="N1726" s="294" t="n"/>
      <c r="O1726" s="298" t="n"/>
      <c r="P1726" s="300" t="n"/>
      <c r="Q1726" s="300" t="n"/>
      <c r="R1726" s="268" t="n"/>
      <c r="S1726" s="317" t="n"/>
      <c r="T1726" s="314" t="n"/>
      <c r="U1726" s="317" t="n"/>
      <c r="V1726" s="268" t="n"/>
      <c r="W1726" s="341" t="n"/>
      <c r="X1726" s="291" t="n"/>
      <c r="Y1726" s="114" t="n"/>
    </row>
    <row r="1727">
      <c r="C1727" s="320" t="n"/>
      <c r="D1727" s="313" t="n"/>
      <c r="E1727" s="291" t="n"/>
      <c r="F1727" s="294" t="n"/>
      <c r="G1727" s="295" t="n"/>
      <c r="H1727" s="356" t="n"/>
      <c r="I1727" s="341" t="n"/>
      <c r="J1727" s="322" t="n"/>
      <c r="K1727" s="357" t="n"/>
      <c r="L1727" s="294" t="n"/>
      <c r="M1727" s="294" t="n"/>
      <c r="N1727" s="294" t="n"/>
      <c r="O1727" s="298" t="n"/>
      <c r="P1727" s="300" t="n"/>
      <c r="Q1727" s="300" t="n"/>
      <c r="R1727" s="268" t="n"/>
      <c r="S1727" s="317" t="n"/>
      <c r="T1727" s="314" t="n"/>
      <c r="U1727" s="317" t="n"/>
      <c r="V1727" s="268" t="n"/>
      <c r="W1727" s="341" t="n"/>
      <c r="X1727" s="291" t="n"/>
      <c r="Y1727" s="114" t="n"/>
    </row>
    <row r="1728">
      <c r="C1728" s="320" t="n"/>
      <c r="D1728" s="313" t="n"/>
      <c r="E1728" s="291" t="n"/>
      <c r="F1728" s="294" t="n"/>
      <c r="G1728" s="295" t="n"/>
      <c r="H1728" s="356" t="n"/>
      <c r="I1728" s="341" t="n"/>
      <c r="J1728" s="322" t="n"/>
      <c r="K1728" s="357" t="n"/>
      <c r="L1728" s="294" t="n"/>
      <c r="M1728" s="294" t="n"/>
      <c r="N1728" s="294" t="n"/>
      <c r="O1728" s="298" t="n"/>
      <c r="P1728" s="300" t="n"/>
      <c r="Q1728" s="300" t="n"/>
      <c r="R1728" s="268" t="n"/>
      <c r="S1728" s="317" t="n"/>
      <c r="T1728" s="314" t="n"/>
      <c r="U1728" s="317" t="n"/>
      <c r="V1728" s="268" t="n"/>
      <c r="W1728" s="341" t="n"/>
      <c r="X1728" s="291" t="n"/>
      <c r="Y1728" s="114" t="n"/>
    </row>
    <row r="1729">
      <c r="C1729" s="320" t="n"/>
      <c r="D1729" s="313" t="n"/>
      <c r="E1729" s="291" t="n"/>
      <c r="F1729" s="294" t="n"/>
      <c r="G1729" s="295" t="n"/>
      <c r="H1729" s="356" t="n"/>
      <c r="I1729" s="341" t="n"/>
      <c r="J1729" s="322" t="n"/>
      <c r="K1729" s="357" t="n"/>
      <c r="L1729" s="294" t="n"/>
      <c r="M1729" s="294" t="n"/>
      <c r="N1729" s="294" t="n"/>
      <c r="O1729" s="298" t="n"/>
      <c r="P1729" s="300" t="n"/>
      <c r="Q1729" s="300" t="n"/>
      <c r="R1729" s="268" t="n"/>
      <c r="S1729" s="317" t="n"/>
      <c r="T1729" s="314" t="n"/>
      <c r="U1729" s="317" t="n"/>
      <c r="V1729" s="268" t="n"/>
      <c r="W1729" s="341" t="n"/>
      <c r="X1729" s="291" t="n"/>
      <c r="Y1729" s="114" t="n"/>
    </row>
    <row r="1730">
      <c r="C1730" s="320" t="n"/>
      <c r="D1730" s="313" t="n"/>
      <c r="E1730" s="291" t="n"/>
      <c r="F1730" s="294" t="n"/>
      <c r="G1730" s="295" t="n"/>
      <c r="H1730" s="356" t="n"/>
      <c r="I1730" s="341" t="n"/>
      <c r="J1730" s="322" t="n"/>
      <c r="K1730" s="357" t="n"/>
      <c r="L1730" s="294" t="n"/>
      <c r="M1730" s="294" t="n"/>
      <c r="N1730" s="294" t="n"/>
      <c r="O1730" s="298" t="n"/>
      <c r="P1730" s="300" t="n"/>
      <c r="Q1730" s="300" t="n"/>
      <c r="R1730" s="268" t="n"/>
      <c r="S1730" s="317" t="n"/>
      <c r="T1730" s="314" t="n"/>
      <c r="U1730" s="317" t="n"/>
      <c r="V1730" s="268" t="n"/>
      <c r="W1730" s="341" t="n"/>
      <c r="X1730" s="291" t="n"/>
      <c r="Y1730" s="114" t="n"/>
    </row>
    <row r="1731">
      <c r="C1731" s="320" t="n"/>
      <c r="D1731" s="313" t="n"/>
      <c r="E1731" s="291" t="n"/>
      <c r="F1731" s="294" t="n"/>
      <c r="G1731" s="295" t="n"/>
      <c r="H1731" s="356" t="n"/>
      <c r="I1731" s="341" t="n"/>
      <c r="J1731" s="322" t="n"/>
      <c r="K1731" s="357" t="n"/>
      <c r="L1731" s="294" t="n"/>
      <c r="M1731" s="294" t="n"/>
      <c r="N1731" s="294" t="n"/>
      <c r="O1731" s="298" t="n"/>
      <c r="P1731" s="300" t="n"/>
      <c r="Q1731" s="300" t="n"/>
      <c r="R1731" s="268" t="n"/>
      <c r="S1731" s="317" t="n"/>
      <c r="T1731" s="314" t="n"/>
      <c r="U1731" s="317" t="n"/>
      <c r="V1731" s="268" t="n"/>
      <c r="W1731" s="341" t="n"/>
      <c r="X1731" s="291" t="n"/>
      <c r="Y1731" s="114" t="n"/>
    </row>
    <row r="1732">
      <c r="C1732" s="320" t="n"/>
      <c r="D1732" s="313" t="n"/>
      <c r="E1732" s="291" t="n"/>
      <c r="F1732" s="294" t="n"/>
      <c r="G1732" s="295" t="n"/>
      <c r="H1732" s="356" t="n"/>
      <c r="I1732" s="341" t="n"/>
      <c r="J1732" s="322" t="n"/>
      <c r="K1732" s="357" t="n"/>
      <c r="L1732" s="294" t="n"/>
      <c r="M1732" s="294" t="n"/>
      <c r="N1732" s="294" t="n"/>
      <c r="O1732" s="298" t="n"/>
      <c r="P1732" s="300" t="n"/>
      <c r="Q1732" s="300" t="n"/>
      <c r="R1732" s="268" t="n"/>
      <c r="S1732" s="317" t="n"/>
      <c r="T1732" s="314" t="n"/>
      <c r="U1732" s="317" t="n"/>
      <c r="V1732" s="268" t="n"/>
      <c r="W1732" s="341" t="n"/>
      <c r="X1732" s="291" t="n"/>
      <c r="Y1732" s="114" t="n"/>
    </row>
    <row r="1733">
      <c r="C1733" s="320" t="n"/>
      <c r="D1733" s="313" t="n"/>
      <c r="E1733" s="291" t="n"/>
      <c r="F1733" s="294" t="n"/>
      <c r="G1733" s="295" t="n"/>
      <c r="H1733" s="356" t="n"/>
      <c r="I1733" s="341" t="n"/>
      <c r="J1733" s="322" t="n"/>
      <c r="K1733" s="357" t="n"/>
      <c r="L1733" s="294" t="n"/>
      <c r="M1733" s="294" t="n"/>
      <c r="N1733" s="294" t="n"/>
      <c r="O1733" s="298" t="n"/>
      <c r="P1733" s="300" t="n"/>
      <c r="Q1733" s="300" t="n"/>
      <c r="R1733" s="268" t="n"/>
      <c r="S1733" s="317" t="n"/>
      <c r="T1733" s="314" t="n"/>
      <c r="U1733" s="317" t="n"/>
      <c r="V1733" s="268" t="n"/>
      <c r="W1733" s="341" t="n"/>
      <c r="X1733" s="291" t="n"/>
      <c r="Y1733" s="114" t="n"/>
    </row>
    <row r="1734">
      <c r="C1734" s="320" t="n"/>
      <c r="D1734" s="313" t="n"/>
      <c r="E1734" s="291" t="n"/>
      <c r="F1734" s="294" t="n"/>
      <c r="G1734" s="295" t="n"/>
      <c r="H1734" s="356" t="n"/>
      <c r="I1734" s="341" t="n"/>
      <c r="J1734" s="322" t="n"/>
      <c r="K1734" s="357" t="n"/>
      <c r="L1734" s="294" t="n"/>
      <c r="M1734" s="294" t="n"/>
      <c r="N1734" s="294" t="n"/>
      <c r="O1734" s="298" t="n"/>
      <c r="P1734" s="300" t="n"/>
      <c r="Q1734" s="300" t="n"/>
      <c r="R1734" s="268" t="n"/>
      <c r="S1734" s="317" t="n"/>
      <c r="T1734" s="314" t="n"/>
      <c r="U1734" s="317" t="n"/>
      <c r="V1734" s="268" t="n"/>
      <c r="W1734" s="341" t="n"/>
      <c r="X1734" s="291" t="n"/>
      <c r="Y1734" s="114" t="n"/>
    </row>
    <row r="1735">
      <c r="C1735" s="320" t="n"/>
      <c r="D1735" s="313" t="n"/>
      <c r="E1735" s="291" t="n"/>
      <c r="F1735" s="294" t="n"/>
      <c r="G1735" s="295" t="n"/>
      <c r="H1735" s="356" t="n"/>
      <c r="I1735" s="341" t="n"/>
      <c r="J1735" s="322" t="n"/>
      <c r="K1735" s="357" t="n"/>
      <c r="L1735" s="294" t="n"/>
      <c r="M1735" s="294" t="n"/>
      <c r="N1735" s="294" t="n"/>
      <c r="O1735" s="298" t="n"/>
      <c r="P1735" s="300" t="n"/>
      <c r="Q1735" s="300" t="n"/>
      <c r="R1735" s="268" t="n"/>
      <c r="S1735" s="317" t="n"/>
      <c r="T1735" s="314" t="n"/>
      <c r="U1735" s="317" t="n"/>
      <c r="V1735" s="268" t="n"/>
      <c r="W1735" s="341" t="n"/>
      <c r="X1735" s="291" t="n"/>
      <c r="Y1735" s="114" t="n"/>
    </row>
    <row r="1736">
      <c r="C1736" s="320" t="n"/>
      <c r="D1736" s="313" t="n"/>
      <c r="E1736" s="291" t="n"/>
      <c r="F1736" s="294" t="n"/>
      <c r="G1736" s="295" t="n"/>
      <c r="H1736" s="356" t="n"/>
      <c r="I1736" s="341" t="n"/>
      <c r="J1736" s="322" t="n"/>
      <c r="K1736" s="357" t="n"/>
      <c r="L1736" s="294" t="n"/>
      <c r="M1736" s="294" t="n"/>
      <c r="N1736" s="294" t="n"/>
      <c r="O1736" s="298" t="n"/>
      <c r="P1736" s="300" t="n"/>
      <c r="Q1736" s="300" t="n"/>
      <c r="R1736" s="268" t="n"/>
      <c r="S1736" s="317" t="n"/>
      <c r="T1736" s="314" t="n"/>
      <c r="U1736" s="317" t="n"/>
      <c r="V1736" s="268" t="n"/>
      <c r="W1736" s="341" t="n"/>
      <c r="X1736" s="291" t="n"/>
      <c r="Y1736" s="114" t="n"/>
    </row>
    <row r="1737">
      <c r="C1737" s="320" t="n"/>
      <c r="D1737" s="313" t="n"/>
      <c r="E1737" s="291" t="n"/>
      <c r="F1737" s="294" t="n"/>
      <c r="G1737" s="295" t="n"/>
      <c r="H1737" s="356" t="n"/>
      <c r="I1737" s="341" t="n"/>
      <c r="J1737" s="322" t="n"/>
      <c r="K1737" s="357" t="n"/>
      <c r="L1737" s="294" t="n"/>
      <c r="M1737" s="294" t="n"/>
      <c r="N1737" s="294" t="n"/>
      <c r="O1737" s="298" t="n"/>
      <c r="P1737" s="300" t="n"/>
      <c r="Q1737" s="300" t="n"/>
      <c r="R1737" s="268" t="n"/>
      <c r="S1737" s="317" t="n"/>
      <c r="T1737" s="314" t="n"/>
      <c r="U1737" s="317" t="n"/>
      <c r="V1737" s="268" t="n"/>
      <c r="W1737" s="341" t="n"/>
      <c r="X1737" s="291" t="n"/>
      <c r="Y1737" s="114" t="n"/>
    </row>
    <row r="1738">
      <c r="C1738" s="320" t="n"/>
      <c r="D1738" s="313" t="n"/>
      <c r="E1738" s="291" t="n"/>
      <c r="F1738" s="294" t="n"/>
      <c r="G1738" s="295" t="n"/>
      <c r="H1738" s="356" t="n"/>
      <c r="I1738" s="341" t="n"/>
      <c r="J1738" s="322" t="n"/>
      <c r="K1738" s="357" t="n"/>
      <c r="L1738" s="294" t="n"/>
      <c r="M1738" s="294" t="n"/>
      <c r="N1738" s="294" t="n"/>
      <c r="O1738" s="298" t="n"/>
      <c r="P1738" s="300" t="n"/>
      <c r="Q1738" s="300" t="n"/>
      <c r="R1738" s="268" t="n"/>
      <c r="S1738" s="317" t="n"/>
      <c r="T1738" s="314" t="n"/>
      <c r="U1738" s="317" t="n"/>
      <c r="V1738" s="268" t="n"/>
      <c r="W1738" s="341" t="n"/>
      <c r="X1738" s="291" t="n"/>
      <c r="Y1738" s="114" t="n"/>
    </row>
    <row r="1739">
      <c r="C1739" s="320" t="n"/>
      <c r="D1739" s="313" t="n"/>
      <c r="E1739" s="291" t="n"/>
      <c r="F1739" s="294" t="n"/>
      <c r="G1739" s="295" t="n"/>
      <c r="H1739" s="356" t="n"/>
      <c r="I1739" s="341" t="n"/>
      <c r="J1739" s="322" t="n"/>
      <c r="K1739" s="357" t="n"/>
      <c r="L1739" s="294" t="n"/>
      <c r="M1739" s="294" t="n"/>
      <c r="N1739" s="294" t="n"/>
      <c r="O1739" s="298" t="n"/>
      <c r="P1739" s="300" t="n"/>
      <c r="Q1739" s="300" t="n"/>
      <c r="R1739" s="268" t="n"/>
      <c r="S1739" s="317" t="n"/>
      <c r="T1739" s="314" t="n"/>
      <c r="U1739" s="317" t="n"/>
      <c r="V1739" s="268" t="n"/>
      <c r="W1739" s="341" t="n"/>
      <c r="X1739" s="291" t="n"/>
      <c r="Y1739" s="114" t="n"/>
    </row>
    <row r="1740">
      <c r="C1740" s="320" t="n"/>
      <c r="D1740" s="313" t="n"/>
      <c r="E1740" s="291" t="n"/>
      <c r="F1740" s="294" t="n"/>
      <c r="G1740" s="295" t="n"/>
      <c r="H1740" s="356" t="n"/>
      <c r="I1740" s="341" t="n"/>
      <c r="J1740" s="322" t="n"/>
      <c r="K1740" s="357" t="n"/>
      <c r="L1740" s="294" t="n"/>
      <c r="M1740" s="294" t="n"/>
      <c r="N1740" s="294" t="n"/>
      <c r="O1740" s="298" t="n"/>
      <c r="P1740" s="300" t="n"/>
      <c r="Q1740" s="300" t="n"/>
      <c r="R1740" s="268" t="n"/>
      <c r="S1740" s="317" t="n"/>
      <c r="T1740" s="314" t="n"/>
      <c r="U1740" s="317" t="n"/>
      <c r="V1740" s="268" t="n"/>
      <c r="W1740" s="341" t="n"/>
      <c r="X1740" s="291" t="n"/>
      <c r="Y1740" s="114" t="n"/>
    </row>
    <row r="1741">
      <c r="C1741" s="320" t="n"/>
      <c r="D1741" s="313" t="n"/>
      <c r="E1741" s="291" t="n"/>
      <c r="F1741" s="294" t="n"/>
      <c r="G1741" s="295" t="n"/>
      <c r="H1741" s="356" t="n"/>
      <c r="I1741" s="341" t="n"/>
      <c r="J1741" s="322" t="n"/>
      <c r="K1741" s="357" t="n"/>
      <c r="L1741" s="294" t="n"/>
      <c r="M1741" s="294" t="n"/>
      <c r="N1741" s="294" t="n"/>
      <c r="O1741" s="298" t="n"/>
      <c r="P1741" s="300" t="n"/>
      <c r="Q1741" s="300" t="n"/>
      <c r="R1741" s="268" t="n"/>
      <c r="S1741" s="317" t="n"/>
      <c r="T1741" s="314" t="n"/>
      <c r="U1741" s="317" t="n"/>
      <c r="V1741" s="268" t="n"/>
      <c r="W1741" s="341" t="n"/>
      <c r="X1741" s="291" t="n"/>
      <c r="Y1741" s="114" t="n"/>
    </row>
    <row r="1742">
      <c r="C1742" s="320" t="n"/>
      <c r="D1742" s="313" t="n"/>
      <c r="E1742" s="291" t="n"/>
      <c r="F1742" s="294" t="n"/>
      <c r="G1742" s="295" t="n"/>
      <c r="H1742" s="356" t="n"/>
      <c r="I1742" s="341" t="n"/>
      <c r="J1742" s="322" t="n"/>
      <c r="K1742" s="357" t="n"/>
      <c r="L1742" s="294" t="n"/>
      <c r="M1742" s="294" t="n"/>
      <c r="N1742" s="294" t="n"/>
      <c r="O1742" s="298" t="n"/>
      <c r="P1742" s="300" t="n"/>
      <c r="Q1742" s="300" t="n"/>
      <c r="R1742" s="268" t="n"/>
      <c r="S1742" s="317" t="n"/>
      <c r="T1742" s="314" t="n"/>
      <c r="U1742" s="317" t="n"/>
      <c r="V1742" s="268" t="n"/>
      <c r="W1742" s="341" t="n"/>
      <c r="X1742" s="291" t="n"/>
      <c r="Y1742" s="114" t="n"/>
    </row>
    <row r="1743">
      <c r="C1743" s="320" t="n"/>
      <c r="D1743" s="313" t="n"/>
      <c r="E1743" s="291" t="n"/>
      <c r="F1743" s="294" t="n"/>
      <c r="G1743" s="295" t="n"/>
      <c r="H1743" s="356" t="n"/>
      <c r="I1743" s="341" t="n"/>
      <c r="J1743" s="322" t="n"/>
      <c r="K1743" s="357" t="n"/>
      <c r="L1743" s="294" t="n"/>
      <c r="M1743" s="294" t="n"/>
      <c r="N1743" s="294" t="n"/>
      <c r="O1743" s="298" t="n"/>
      <c r="P1743" s="300" t="n"/>
      <c r="Q1743" s="300" t="n"/>
      <c r="R1743" s="268" t="n"/>
      <c r="S1743" s="317" t="n"/>
      <c r="T1743" s="314" t="n"/>
      <c r="U1743" s="317" t="n"/>
      <c r="V1743" s="268" t="n"/>
      <c r="W1743" s="341" t="n"/>
      <c r="X1743" s="291" t="n"/>
      <c r="Y1743" s="114" t="n"/>
    </row>
    <row r="1744">
      <c r="C1744" s="320" t="n"/>
      <c r="D1744" s="313" t="n"/>
      <c r="E1744" s="291" t="n"/>
      <c r="F1744" s="294" t="n"/>
      <c r="G1744" s="295" t="n"/>
      <c r="H1744" s="356" t="n"/>
      <c r="I1744" s="341" t="n"/>
      <c r="J1744" s="322" t="n"/>
      <c r="K1744" s="357" t="n"/>
      <c r="L1744" s="294" t="n"/>
      <c r="M1744" s="294" t="n"/>
      <c r="N1744" s="294" t="n"/>
      <c r="O1744" s="298" t="n"/>
      <c r="P1744" s="300" t="n"/>
      <c r="Q1744" s="300" t="n"/>
      <c r="R1744" s="268" t="n"/>
      <c r="S1744" s="317" t="n"/>
      <c r="T1744" s="314" t="n"/>
      <c r="U1744" s="317" t="n"/>
      <c r="V1744" s="268" t="n"/>
      <c r="W1744" s="341" t="n"/>
      <c r="X1744" s="291" t="n"/>
      <c r="Y1744" s="114" t="n"/>
    </row>
    <row r="1745">
      <c r="C1745" s="320" t="n"/>
      <c r="D1745" s="313" t="n"/>
      <c r="E1745" s="291" t="n"/>
      <c r="F1745" s="294" t="n"/>
      <c r="G1745" s="295" t="n"/>
      <c r="H1745" s="356" t="n"/>
      <c r="I1745" s="341" t="n"/>
      <c r="J1745" s="322" t="n"/>
      <c r="K1745" s="357" t="n"/>
      <c r="L1745" s="294" t="n"/>
      <c r="M1745" s="294" t="n"/>
      <c r="N1745" s="294" t="n"/>
      <c r="O1745" s="298" t="n"/>
      <c r="P1745" s="300" t="n"/>
      <c r="Q1745" s="300" t="n"/>
      <c r="R1745" s="268" t="n"/>
      <c r="S1745" s="317" t="n"/>
      <c r="T1745" s="314" t="n"/>
      <c r="U1745" s="317" t="n"/>
      <c r="V1745" s="268" t="n"/>
      <c r="W1745" s="341" t="n"/>
      <c r="X1745" s="291" t="n"/>
      <c r="Y1745" s="114" t="n"/>
    </row>
    <row r="1746">
      <c r="C1746" s="320" t="n"/>
      <c r="D1746" s="313" t="n"/>
      <c r="E1746" s="291" t="n"/>
      <c r="F1746" s="294" t="n"/>
      <c r="G1746" s="295" t="n"/>
      <c r="H1746" s="356" t="n"/>
      <c r="I1746" s="341" t="n"/>
      <c r="J1746" s="322" t="n"/>
      <c r="K1746" s="357" t="n"/>
      <c r="L1746" s="294" t="n"/>
      <c r="M1746" s="294" t="n"/>
      <c r="N1746" s="294" t="n"/>
      <c r="O1746" s="298" t="n"/>
      <c r="P1746" s="300" t="n"/>
      <c r="Q1746" s="300" t="n"/>
      <c r="R1746" s="268" t="n"/>
      <c r="S1746" s="317" t="n"/>
      <c r="T1746" s="314" t="n"/>
      <c r="U1746" s="317" t="n"/>
      <c r="V1746" s="268" t="n"/>
      <c r="W1746" s="341" t="n"/>
      <c r="X1746" s="291" t="n"/>
      <c r="Y1746" s="114" t="n"/>
    </row>
    <row r="1747">
      <c r="C1747" s="320" t="n"/>
      <c r="D1747" s="313" t="n"/>
      <c r="E1747" s="291" t="n"/>
      <c r="F1747" s="294" t="n"/>
      <c r="G1747" s="295" t="n"/>
      <c r="H1747" s="356" t="n"/>
      <c r="I1747" s="341" t="n"/>
      <c r="J1747" s="322" t="n"/>
      <c r="K1747" s="357" t="n"/>
      <c r="L1747" s="294" t="n"/>
      <c r="M1747" s="294" t="n"/>
      <c r="N1747" s="294" t="n"/>
      <c r="O1747" s="298" t="n"/>
      <c r="P1747" s="300" t="n"/>
      <c r="Q1747" s="300" t="n"/>
      <c r="R1747" s="268" t="n"/>
      <c r="S1747" s="317" t="n"/>
      <c r="T1747" s="314" t="n"/>
      <c r="U1747" s="317" t="n"/>
      <c r="V1747" s="268" t="n"/>
      <c r="W1747" s="341" t="n"/>
      <c r="X1747" s="291" t="n"/>
      <c r="Y1747" s="114" t="n"/>
    </row>
    <row r="1748">
      <c r="C1748" s="320" t="n"/>
      <c r="D1748" s="313" t="n"/>
      <c r="E1748" s="291" t="n"/>
      <c r="F1748" s="294" t="n"/>
      <c r="G1748" s="295" t="n"/>
      <c r="H1748" s="356" t="n"/>
      <c r="I1748" s="341" t="n"/>
      <c r="J1748" s="322" t="n"/>
      <c r="K1748" s="357" t="n"/>
      <c r="L1748" s="294" t="n"/>
      <c r="M1748" s="294" t="n"/>
      <c r="N1748" s="294" t="n"/>
      <c r="O1748" s="298" t="n"/>
      <c r="P1748" s="300" t="n"/>
      <c r="Q1748" s="300" t="n"/>
      <c r="R1748" s="268" t="n"/>
      <c r="S1748" s="317" t="n"/>
      <c r="T1748" s="314" t="n"/>
      <c r="U1748" s="317" t="n"/>
      <c r="V1748" s="268" t="n"/>
      <c r="W1748" s="341" t="n"/>
      <c r="X1748" s="291" t="n"/>
      <c r="Y1748" s="114" t="n"/>
    </row>
    <row r="1749">
      <c r="C1749" s="320" t="n"/>
      <c r="D1749" s="313" t="n"/>
      <c r="E1749" s="291" t="n"/>
      <c r="F1749" s="294" t="n"/>
      <c r="G1749" s="295" t="n"/>
      <c r="H1749" s="356" t="n"/>
      <c r="I1749" s="341" t="n"/>
      <c r="J1749" s="322" t="n"/>
      <c r="K1749" s="357" t="n"/>
      <c r="L1749" s="294" t="n"/>
      <c r="M1749" s="294" t="n"/>
      <c r="N1749" s="294" t="n"/>
      <c r="O1749" s="298" t="n"/>
      <c r="P1749" s="300" t="n"/>
      <c r="Q1749" s="300" t="n"/>
      <c r="R1749" s="268" t="n"/>
      <c r="S1749" s="317" t="n"/>
      <c r="T1749" s="314" t="n"/>
      <c r="U1749" s="317" t="n"/>
      <c r="V1749" s="268" t="n"/>
      <c r="W1749" s="341" t="n"/>
      <c r="X1749" s="291" t="n"/>
      <c r="Y1749" s="114" t="n"/>
    </row>
    <row r="1750">
      <c r="C1750" s="320" t="n"/>
      <c r="D1750" s="313" t="n"/>
      <c r="E1750" s="291" t="n"/>
      <c r="F1750" s="294" t="n"/>
      <c r="G1750" s="295" t="n"/>
      <c r="H1750" s="356" t="n"/>
      <c r="I1750" s="341" t="n"/>
      <c r="J1750" s="322" t="n"/>
      <c r="K1750" s="357" t="n"/>
      <c r="L1750" s="294" t="n"/>
      <c r="M1750" s="294" t="n"/>
      <c r="N1750" s="294" t="n"/>
      <c r="O1750" s="298" t="n"/>
      <c r="P1750" s="300" t="n"/>
      <c r="Q1750" s="300" t="n"/>
      <c r="R1750" s="268" t="n"/>
      <c r="S1750" s="317" t="n"/>
      <c r="T1750" s="314" t="n"/>
      <c r="U1750" s="317" t="n"/>
      <c r="V1750" s="268" t="n"/>
      <c r="W1750" s="341" t="n"/>
      <c r="X1750" s="291" t="n"/>
      <c r="Y1750" s="114" t="n"/>
    </row>
    <row r="1751">
      <c r="C1751" s="320" t="n"/>
      <c r="D1751" s="313" t="n"/>
      <c r="E1751" s="291" t="n"/>
      <c r="F1751" s="294" t="n"/>
      <c r="G1751" s="295" t="n"/>
      <c r="H1751" s="356" t="n"/>
      <c r="I1751" s="341" t="n"/>
      <c r="J1751" s="322" t="n"/>
      <c r="K1751" s="357" t="n"/>
      <c r="L1751" s="294" t="n"/>
      <c r="M1751" s="294" t="n"/>
      <c r="N1751" s="294" t="n"/>
      <c r="O1751" s="298" t="n"/>
      <c r="P1751" s="300" t="n"/>
      <c r="Q1751" s="300" t="n"/>
      <c r="R1751" s="268" t="n"/>
      <c r="S1751" s="317" t="n"/>
      <c r="T1751" s="314" t="n"/>
      <c r="U1751" s="317" t="n"/>
      <c r="V1751" s="268" t="n"/>
      <c r="W1751" s="341" t="n"/>
      <c r="X1751" s="291" t="n"/>
      <c r="Y1751" s="114" t="n"/>
    </row>
    <row r="1752">
      <c r="C1752" s="320" t="n"/>
      <c r="D1752" s="313" t="n"/>
      <c r="E1752" s="291" t="n"/>
      <c r="F1752" s="294" t="n"/>
      <c r="G1752" s="295" t="n"/>
      <c r="H1752" s="356" t="n"/>
      <c r="I1752" s="341" t="n"/>
      <c r="J1752" s="322" t="n"/>
      <c r="K1752" s="357" t="n"/>
      <c r="L1752" s="294" t="n"/>
      <c r="M1752" s="294" t="n"/>
      <c r="N1752" s="294" t="n"/>
      <c r="O1752" s="298" t="n"/>
      <c r="P1752" s="300" t="n"/>
      <c r="Q1752" s="300" t="n"/>
      <c r="R1752" s="268" t="n"/>
      <c r="S1752" s="317" t="n"/>
      <c r="T1752" s="314" t="n"/>
      <c r="U1752" s="317" t="n"/>
      <c r="V1752" s="268" t="n"/>
      <c r="W1752" s="341" t="n"/>
      <c r="X1752" s="291" t="n"/>
      <c r="Y1752" s="114" t="n"/>
    </row>
    <row r="1753">
      <c r="C1753" s="320" t="n"/>
      <c r="D1753" s="313" t="n"/>
      <c r="E1753" s="291" t="n"/>
      <c r="F1753" s="294" t="n"/>
      <c r="G1753" s="295" t="n"/>
      <c r="H1753" s="356" t="n"/>
      <c r="I1753" s="341" t="n"/>
      <c r="J1753" s="322" t="n"/>
      <c r="K1753" s="357" t="n"/>
      <c r="L1753" s="294" t="n"/>
      <c r="M1753" s="294" t="n"/>
      <c r="N1753" s="294" t="n"/>
      <c r="O1753" s="298" t="n"/>
      <c r="P1753" s="300" t="n"/>
      <c r="Q1753" s="300" t="n"/>
      <c r="R1753" s="268" t="n"/>
      <c r="S1753" s="317" t="n"/>
      <c r="T1753" s="314" t="n"/>
      <c r="U1753" s="317" t="n"/>
      <c r="V1753" s="268" t="n"/>
      <c r="W1753" s="341" t="n"/>
      <c r="X1753" s="291" t="n"/>
      <c r="Y1753" s="114" t="n"/>
    </row>
    <row r="1754">
      <c r="C1754" s="320" t="n"/>
      <c r="D1754" s="313" t="n"/>
      <c r="E1754" s="291" t="n"/>
      <c r="F1754" s="294" t="n"/>
      <c r="G1754" s="295" t="n"/>
      <c r="H1754" s="356" t="n"/>
      <c r="I1754" s="341" t="n"/>
      <c r="J1754" s="322" t="n"/>
      <c r="K1754" s="357" t="n"/>
      <c r="L1754" s="294" t="n"/>
      <c r="M1754" s="294" t="n"/>
      <c r="N1754" s="294" t="n"/>
      <c r="O1754" s="298" t="n"/>
      <c r="P1754" s="300" t="n"/>
      <c r="Q1754" s="300" t="n"/>
      <c r="R1754" s="268" t="n"/>
      <c r="S1754" s="317" t="n"/>
      <c r="T1754" s="314" t="n"/>
      <c r="U1754" s="317" t="n"/>
      <c r="V1754" s="268" t="n"/>
      <c r="W1754" s="341" t="n"/>
      <c r="X1754" s="291" t="n"/>
      <c r="Y1754" s="114" t="n"/>
    </row>
    <row r="1755">
      <c r="C1755" s="320" t="n"/>
      <c r="D1755" s="313" t="n"/>
      <c r="E1755" s="291" t="n"/>
      <c r="F1755" s="294" t="n"/>
      <c r="G1755" s="295" t="n"/>
      <c r="H1755" s="356" t="n"/>
      <c r="I1755" s="341" t="n"/>
      <c r="J1755" s="322" t="n"/>
      <c r="K1755" s="357" t="n"/>
      <c r="L1755" s="294" t="n"/>
      <c r="M1755" s="294" t="n"/>
      <c r="N1755" s="294" t="n"/>
      <c r="O1755" s="298" t="n"/>
      <c r="P1755" s="300" t="n"/>
      <c r="Q1755" s="300" t="n"/>
      <c r="R1755" s="268" t="n"/>
      <c r="S1755" s="317" t="n"/>
      <c r="T1755" s="314" t="n"/>
      <c r="U1755" s="317" t="n"/>
      <c r="V1755" s="268" t="n"/>
      <c r="W1755" s="341" t="n"/>
      <c r="X1755" s="291" t="n"/>
      <c r="Y1755" s="114" t="n"/>
    </row>
    <row r="1756">
      <c r="C1756" s="320" t="n"/>
      <c r="D1756" s="313" t="n"/>
      <c r="E1756" s="291" t="n"/>
      <c r="F1756" s="294" t="n"/>
      <c r="G1756" s="295" t="n"/>
      <c r="H1756" s="356" t="n"/>
      <c r="I1756" s="341" t="n"/>
      <c r="J1756" s="322" t="n"/>
      <c r="K1756" s="357" t="n"/>
      <c r="L1756" s="294" t="n"/>
      <c r="M1756" s="294" t="n"/>
      <c r="N1756" s="294" t="n"/>
      <c r="O1756" s="298" t="n"/>
      <c r="P1756" s="300" t="n"/>
      <c r="Q1756" s="300" t="n"/>
      <c r="R1756" s="268" t="n"/>
      <c r="S1756" s="317" t="n"/>
      <c r="T1756" s="314" t="n"/>
      <c r="U1756" s="317" t="n"/>
      <c r="V1756" s="268" t="n"/>
      <c r="W1756" s="341" t="n"/>
      <c r="X1756" s="291" t="n"/>
      <c r="Y1756" s="114" t="n"/>
    </row>
    <row r="1757">
      <c r="C1757" s="320" t="n"/>
      <c r="D1757" s="313" t="n"/>
      <c r="E1757" s="291" t="n"/>
      <c r="F1757" s="294" t="n"/>
      <c r="G1757" s="295" t="n"/>
      <c r="H1757" s="356" t="n"/>
      <c r="I1757" s="341" t="n"/>
      <c r="J1757" s="322" t="n"/>
      <c r="K1757" s="357" t="n"/>
      <c r="L1757" s="294" t="n"/>
      <c r="M1757" s="294" t="n"/>
      <c r="N1757" s="294" t="n"/>
      <c r="O1757" s="298" t="n"/>
      <c r="P1757" s="300" t="n"/>
      <c r="Q1757" s="300" t="n"/>
      <c r="R1757" s="268" t="n"/>
      <c r="S1757" s="317" t="n"/>
      <c r="T1757" s="314" t="n"/>
      <c r="U1757" s="317" t="n"/>
      <c r="V1757" s="268" t="n"/>
      <c r="W1757" s="341" t="n"/>
      <c r="X1757" s="291" t="n"/>
      <c r="Y1757" s="114" t="n"/>
    </row>
    <row r="1758">
      <c r="C1758" s="320" t="n"/>
      <c r="D1758" s="313" t="n"/>
      <c r="E1758" s="291" t="n"/>
      <c r="F1758" s="294" t="n"/>
      <c r="G1758" s="295" t="n"/>
      <c r="H1758" s="356" t="n"/>
      <c r="I1758" s="341" t="n"/>
      <c r="J1758" s="322" t="n"/>
      <c r="K1758" s="357" t="n"/>
      <c r="L1758" s="294" t="n"/>
      <c r="M1758" s="294" t="n"/>
      <c r="N1758" s="294" t="n"/>
      <c r="O1758" s="298" t="n"/>
      <c r="P1758" s="300" t="n"/>
      <c r="Q1758" s="300" t="n"/>
      <c r="R1758" s="268" t="n"/>
      <c r="S1758" s="317" t="n"/>
      <c r="T1758" s="314" t="n"/>
      <c r="U1758" s="317" t="n"/>
      <c r="V1758" s="268" t="n"/>
      <c r="W1758" s="341" t="n"/>
      <c r="X1758" s="291" t="n"/>
      <c r="Y1758" s="114" t="n"/>
    </row>
    <row r="1759">
      <c r="C1759" s="320" t="n"/>
      <c r="D1759" s="313" t="n"/>
      <c r="E1759" s="291" t="n"/>
      <c r="F1759" s="294" t="n"/>
      <c r="G1759" s="295" t="n"/>
      <c r="H1759" s="356" t="n"/>
      <c r="I1759" s="341" t="n"/>
      <c r="J1759" s="322" t="n"/>
      <c r="K1759" s="357" t="n"/>
      <c r="L1759" s="294" t="n"/>
      <c r="M1759" s="294" t="n"/>
      <c r="N1759" s="294" t="n"/>
      <c r="O1759" s="298" t="n"/>
      <c r="P1759" s="300" t="n"/>
      <c r="Q1759" s="300" t="n"/>
      <c r="R1759" s="268" t="n"/>
      <c r="S1759" s="317" t="n"/>
      <c r="T1759" s="314" t="n"/>
      <c r="U1759" s="317" t="n"/>
      <c r="V1759" s="268" t="n"/>
      <c r="W1759" s="341" t="n"/>
      <c r="X1759" s="291" t="n"/>
      <c r="Y1759" s="114" t="n"/>
    </row>
    <row r="1760">
      <c r="C1760" s="320" t="n"/>
      <c r="D1760" s="313" t="n"/>
      <c r="E1760" s="291" t="n"/>
      <c r="F1760" s="294" t="n"/>
      <c r="G1760" s="295" t="n"/>
      <c r="H1760" s="356" t="n"/>
      <c r="I1760" s="341" t="n"/>
      <c r="J1760" s="322" t="n"/>
      <c r="K1760" s="357" t="n"/>
      <c r="L1760" s="294" t="n"/>
      <c r="M1760" s="294" t="n"/>
      <c r="N1760" s="294" t="n"/>
      <c r="O1760" s="298" t="n"/>
      <c r="P1760" s="300" t="n"/>
      <c r="Q1760" s="300" t="n"/>
      <c r="R1760" s="268" t="n"/>
      <c r="S1760" s="317" t="n"/>
      <c r="T1760" s="314" t="n"/>
      <c r="U1760" s="317" t="n"/>
      <c r="V1760" s="268" t="n"/>
      <c r="W1760" s="341" t="n"/>
      <c r="X1760" s="291" t="n"/>
      <c r="Y1760" s="114" t="n"/>
    </row>
    <row r="1761">
      <c r="C1761" s="320" t="n"/>
      <c r="D1761" s="313" t="n"/>
      <c r="E1761" s="291" t="n"/>
      <c r="F1761" s="294" t="n"/>
      <c r="G1761" s="295" t="n"/>
      <c r="H1761" s="356" t="n"/>
      <c r="I1761" s="341" t="n"/>
      <c r="J1761" s="322" t="n"/>
      <c r="K1761" s="357" t="n"/>
      <c r="L1761" s="294" t="n"/>
      <c r="M1761" s="294" t="n"/>
      <c r="N1761" s="294" t="n"/>
      <c r="O1761" s="298" t="n"/>
      <c r="P1761" s="300" t="n"/>
      <c r="Q1761" s="300" t="n"/>
      <c r="R1761" s="268" t="n"/>
      <c r="S1761" s="317" t="n"/>
      <c r="T1761" s="314" t="n"/>
      <c r="U1761" s="317" t="n"/>
      <c r="V1761" s="268" t="n"/>
      <c r="W1761" s="341" t="n"/>
      <c r="X1761" s="291" t="n"/>
      <c r="Y1761" s="114" t="n"/>
    </row>
    <row r="1762">
      <c r="C1762" s="320" t="n"/>
      <c r="D1762" s="313" t="n"/>
      <c r="E1762" s="291" t="n"/>
      <c r="F1762" s="294" t="n"/>
      <c r="G1762" s="295" t="n"/>
      <c r="H1762" s="356" t="n"/>
      <c r="I1762" s="341" t="n"/>
      <c r="J1762" s="322" t="n"/>
      <c r="K1762" s="357" t="n"/>
      <c r="L1762" s="294" t="n"/>
      <c r="M1762" s="294" t="n"/>
      <c r="N1762" s="294" t="n"/>
      <c r="O1762" s="298" t="n"/>
      <c r="P1762" s="300" t="n"/>
      <c r="Q1762" s="300" t="n"/>
      <c r="R1762" s="268" t="n"/>
      <c r="S1762" s="317" t="n"/>
      <c r="T1762" s="314" t="n"/>
      <c r="U1762" s="317" t="n"/>
      <c r="V1762" s="268" t="n"/>
      <c r="W1762" s="341" t="n"/>
      <c r="X1762" s="291" t="n"/>
      <c r="Y1762" s="114" t="n"/>
    </row>
    <row r="1763">
      <c r="C1763" s="320" t="n"/>
      <c r="D1763" s="313" t="n"/>
      <c r="E1763" s="291" t="n"/>
      <c r="F1763" s="294" t="n"/>
      <c r="G1763" s="295" t="n"/>
      <c r="H1763" s="356" t="n"/>
      <c r="I1763" s="341" t="n"/>
      <c r="J1763" s="322" t="n"/>
      <c r="K1763" s="357" t="n"/>
      <c r="L1763" s="294" t="n"/>
      <c r="M1763" s="294" t="n"/>
      <c r="N1763" s="294" t="n"/>
      <c r="O1763" s="298" t="n"/>
      <c r="P1763" s="300" t="n"/>
      <c r="Q1763" s="300" t="n"/>
      <c r="R1763" s="268" t="n"/>
      <c r="S1763" s="317" t="n"/>
      <c r="T1763" s="314" t="n"/>
      <c r="U1763" s="317" t="n"/>
      <c r="V1763" s="268" t="n"/>
      <c r="W1763" s="341" t="n"/>
      <c r="X1763" s="291" t="n"/>
      <c r="Y1763" s="114" t="n"/>
    </row>
    <row r="1764">
      <c r="C1764" s="320" t="n"/>
      <c r="D1764" s="313" t="n"/>
      <c r="E1764" s="291" t="n"/>
      <c r="F1764" s="294" t="n"/>
      <c r="G1764" s="295" t="n"/>
      <c r="H1764" s="356" t="n"/>
      <c r="I1764" s="341" t="n"/>
      <c r="J1764" s="322" t="n"/>
      <c r="K1764" s="357" t="n"/>
      <c r="L1764" s="294" t="n"/>
      <c r="M1764" s="294" t="n"/>
      <c r="N1764" s="294" t="n"/>
      <c r="O1764" s="298" t="n"/>
      <c r="P1764" s="300" t="n"/>
      <c r="Q1764" s="300" t="n"/>
      <c r="R1764" s="268" t="n"/>
      <c r="S1764" s="317" t="n"/>
      <c r="T1764" s="314" t="n"/>
      <c r="U1764" s="317" t="n"/>
      <c r="V1764" s="268" t="n"/>
      <c r="W1764" s="341" t="n"/>
      <c r="X1764" s="291" t="n"/>
      <c r="Y1764" s="114" t="n"/>
    </row>
    <row r="1765">
      <c r="C1765" s="320" t="n"/>
      <c r="D1765" s="313" t="n"/>
      <c r="E1765" s="291" t="n"/>
      <c r="F1765" s="294" t="n"/>
      <c r="G1765" s="295" t="n"/>
      <c r="H1765" s="356" t="n"/>
      <c r="I1765" s="341" t="n"/>
      <c r="J1765" s="322" t="n"/>
      <c r="K1765" s="357" t="n"/>
      <c r="L1765" s="294" t="n"/>
      <c r="M1765" s="294" t="n"/>
      <c r="N1765" s="294" t="n"/>
      <c r="O1765" s="298" t="n"/>
      <c r="P1765" s="300" t="n"/>
      <c r="Q1765" s="300" t="n"/>
      <c r="R1765" s="268" t="n"/>
      <c r="S1765" s="317" t="n"/>
      <c r="T1765" s="314" t="n"/>
      <c r="U1765" s="317" t="n"/>
      <c r="V1765" s="268" t="n"/>
      <c r="W1765" s="341" t="n"/>
      <c r="X1765" s="291" t="n"/>
      <c r="Y1765" s="114" t="n"/>
    </row>
    <row r="1766">
      <c r="C1766" s="320" t="n"/>
      <c r="D1766" s="313" t="n"/>
      <c r="E1766" s="291" t="n"/>
      <c r="F1766" s="294" t="n"/>
      <c r="G1766" s="295" t="n"/>
      <c r="H1766" s="356" t="n"/>
      <c r="I1766" s="341" t="n"/>
      <c r="J1766" s="322" t="n"/>
      <c r="K1766" s="357" t="n"/>
      <c r="L1766" s="294" t="n"/>
      <c r="M1766" s="294" t="n"/>
      <c r="N1766" s="294" t="n"/>
      <c r="O1766" s="298" t="n"/>
      <c r="P1766" s="300" t="n"/>
      <c r="Q1766" s="300" t="n"/>
      <c r="R1766" s="268" t="n"/>
      <c r="S1766" s="317" t="n"/>
      <c r="T1766" s="314" t="n"/>
      <c r="U1766" s="317" t="n"/>
      <c r="V1766" s="268" t="n"/>
      <c r="W1766" s="341" t="n"/>
      <c r="X1766" s="291" t="n"/>
      <c r="Y1766" s="114" t="n"/>
    </row>
    <row r="1767">
      <c r="C1767" s="320" t="n"/>
      <c r="D1767" s="313" t="n"/>
      <c r="E1767" s="291" t="n"/>
      <c r="F1767" s="294" t="n"/>
      <c r="G1767" s="295" t="n"/>
      <c r="H1767" s="356" t="n"/>
      <c r="I1767" s="341" t="n"/>
      <c r="J1767" s="322" t="n"/>
      <c r="K1767" s="357" t="n"/>
      <c r="L1767" s="294" t="n"/>
      <c r="M1767" s="294" t="n"/>
      <c r="N1767" s="294" t="n"/>
      <c r="O1767" s="298" t="n"/>
      <c r="P1767" s="300" t="n"/>
      <c r="Q1767" s="300" t="n"/>
      <c r="R1767" s="268" t="n"/>
      <c r="S1767" s="317" t="n"/>
      <c r="T1767" s="314" t="n"/>
      <c r="U1767" s="317" t="n"/>
      <c r="V1767" s="268" t="n"/>
      <c r="W1767" s="341" t="n"/>
      <c r="X1767" s="291" t="n"/>
      <c r="Y1767" s="114" t="n"/>
    </row>
    <row r="1768">
      <c r="C1768" s="320" t="n"/>
      <c r="D1768" s="313" t="n"/>
      <c r="E1768" s="291" t="n"/>
      <c r="F1768" s="294" t="n"/>
      <c r="G1768" s="295" t="n"/>
      <c r="H1768" s="356" t="n"/>
      <c r="I1768" s="341" t="n"/>
      <c r="J1768" s="322" t="n"/>
      <c r="K1768" s="357" t="n"/>
      <c r="L1768" s="294" t="n"/>
      <c r="M1768" s="294" t="n"/>
      <c r="N1768" s="294" t="n"/>
      <c r="O1768" s="298" t="n"/>
      <c r="P1768" s="300" t="n"/>
      <c r="Q1768" s="300" t="n"/>
      <c r="R1768" s="268" t="n"/>
      <c r="S1768" s="317" t="n"/>
      <c r="T1768" s="314" t="n"/>
      <c r="U1768" s="317" t="n"/>
      <c r="V1768" s="268" t="n"/>
      <c r="W1768" s="341" t="n"/>
      <c r="X1768" s="291" t="n"/>
      <c r="Y1768" s="114" t="n"/>
    </row>
    <row r="1769">
      <c r="C1769" s="320" t="n"/>
      <c r="D1769" s="313" t="n"/>
      <c r="E1769" s="291" t="n"/>
      <c r="F1769" s="294" t="n"/>
      <c r="G1769" s="295" t="n"/>
      <c r="H1769" s="356" t="n"/>
      <c r="I1769" s="341" t="n"/>
      <c r="J1769" s="322" t="n"/>
      <c r="K1769" s="357" t="n"/>
      <c r="L1769" s="294" t="n"/>
      <c r="M1769" s="294" t="n"/>
      <c r="N1769" s="294" t="n"/>
      <c r="O1769" s="298" t="n"/>
      <c r="P1769" s="300" t="n"/>
      <c r="Q1769" s="300" t="n"/>
      <c r="R1769" s="268" t="n"/>
      <c r="S1769" s="317" t="n"/>
      <c r="T1769" s="314" t="n"/>
      <c r="U1769" s="317" t="n"/>
      <c r="V1769" s="268" t="n"/>
      <c r="W1769" s="341" t="n"/>
      <c r="X1769" s="291" t="n"/>
      <c r="Y1769" s="114" t="n"/>
    </row>
    <row r="1770">
      <c r="C1770" s="320" t="n"/>
      <c r="D1770" s="313" t="n"/>
      <c r="E1770" s="291" t="n"/>
      <c r="F1770" s="294" t="n"/>
      <c r="G1770" s="295" t="n"/>
      <c r="H1770" s="356" t="n"/>
      <c r="I1770" s="341" t="n"/>
      <c r="J1770" s="322" t="n"/>
      <c r="K1770" s="357" t="n"/>
      <c r="L1770" s="294" t="n"/>
      <c r="M1770" s="294" t="n"/>
      <c r="N1770" s="294" t="n"/>
      <c r="O1770" s="298" t="n"/>
      <c r="P1770" s="300" t="n"/>
      <c r="Q1770" s="300" t="n"/>
      <c r="R1770" s="268" t="n"/>
      <c r="S1770" s="317" t="n"/>
      <c r="T1770" s="314" t="n"/>
      <c r="U1770" s="317" t="n"/>
      <c r="V1770" s="268" t="n"/>
      <c r="W1770" s="341" t="n"/>
      <c r="X1770" s="291" t="n"/>
      <c r="Y1770" s="114" t="n"/>
    </row>
    <row r="1771">
      <c r="C1771" s="320" t="n"/>
      <c r="D1771" s="313" t="n"/>
      <c r="E1771" s="291" t="n"/>
      <c r="F1771" s="294" t="n"/>
      <c r="G1771" s="295" t="n"/>
      <c r="H1771" s="356" t="n"/>
      <c r="I1771" s="341" t="n"/>
      <c r="J1771" s="322" t="n"/>
      <c r="K1771" s="357" t="n"/>
      <c r="L1771" s="294" t="n"/>
      <c r="M1771" s="294" t="n"/>
      <c r="N1771" s="294" t="n"/>
      <c r="O1771" s="298" t="n"/>
      <c r="P1771" s="300" t="n"/>
      <c r="Q1771" s="300" t="n"/>
      <c r="R1771" s="268" t="n"/>
      <c r="S1771" s="317" t="n"/>
      <c r="T1771" s="314" t="n"/>
      <c r="U1771" s="317" t="n"/>
      <c r="V1771" s="268" t="n"/>
      <c r="W1771" s="341" t="n"/>
      <c r="X1771" s="291" t="n"/>
      <c r="Y1771" s="114" t="n"/>
    </row>
    <row r="1772">
      <c r="C1772" s="320" t="n"/>
      <c r="D1772" s="313" t="n"/>
      <c r="E1772" s="291" t="n"/>
      <c r="F1772" s="294" t="n"/>
      <c r="G1772" s="295" t="n"/>
      <c r="H1772" s="356" t="n"/>
      <c r="I1772" s="341" t="n"/>
      <c r="J1772" s="322" t="n"/>
      <c r="K1772" s="357" t="n"/>
      <c r="L1772" s="294" t="n"/>
      <c r="M1772" s="294" t="n"/>
      <c r="N1772" s="294" t="n"/>
      <c r="O1772" s="298" t="n"/>
      <c r="P1772" s="300" t="n"/>
      <c r="Q1772" s="300" t="n"/>
      <c r="R1772" s="268" t="n"/>
      <c r="S1772" s="317" t="n"/>
      <c r="T1772" s="314" t="n"/>
      <c r="U1772" s="317" t="n"/>
      <c r="V1772" s="268" t="n"/>
      <c r="W1772" s="341" t="n"/>
      <c r="X1772" s="291" t="n"/>
      <c r="Y1772" s="114" t="n"/>
    </row>
    <row r="1773">
      <c r="C1773" s="320" t="n"/>
      <c r="D1773" s="313" t="n"/>
      <c r="E1773" s="291" t="n"/>
      <c r="F1773" s="294" t="n"/>
      <c r="G1773" s="295" t="n"/>
      <c r="H1773" s="356" t="n"/>
      <c r="I1773" s="341" t="n"/>
      <c r="J1773" s="322" t="n"/>
      <c r="K1773" s="357" t="n"/>
      <c r="L1773" s="294" t="n"/>
      <c r="M1773" s="294" t="n"/>
      <c r="N1773" s="294" t="n"/>
      <c r="O1773" s="298" t="n"/>
      <c r="P1773" s="300" t="n"/>
      <c r="Q1773" s="300" t="n"/>
      <c r="R1773" s="268" t="n"/>
      <c r="S1773" s="317" t="n"/>
      <c r="T1773" s="314" t="n"/>
      <c r="U1773" s="317" t="n"/>
      <c r="V1773" s="268" t="n"/>
      <c r="W1773" s="341" t="n"/>
      <c r="X1773" s="291" t="n"/>
      <c r="Y1773" s="114" t="n"/>
    </row>
    <row r="1774">
      <c r="C1774" s="320" t="n"/>
      <c r="D1774" s="313" t="n"/>
      <c r="E1774" s="291" t="n"/>
      <c r="F1774" s="294" t="n"/>
      <c r="G1774" s="295" t="n"/>
      <c r="H1774" s="356" t="n"/>
      <c r="I1774" s="341" t="n"/>
      <c r="J1774" s="322" t="n"/>
      <c r="K1774" s="357" t="n"/>
      <c r="L1774" s="294" t="n"/>
      <c r="M1774" s="294" t="n"/>
      <c r="N1774" s="294" t="n"/>
      <c r="O1774" s="298" t="n"/>
      <c r="P1774" s="300" t="n"/>
      <c r="Q1774" s="300" t="n"/>
      <c r="R1774" s="268" t="n"/>
      <c r="S1774" s="317" t="n"/>
      <c r="T1774" s="314" t="n"/>
      <c r="U1774" s="317" t="n"/>
      <c r="V1774" s="268" t="n"/>
      <c r="W1774" s="341" t="n"/>
      <c r="X1774" s="291" t="n"/>
      <c r="Y1774" s="114" t="n"/>
    </row>
    <row r="1775">
      <c r="C1775" s="320" t="n"/>
      <c r="D1775" s="313" t="n"/>
      <c r="E1775" s="291" t="n"/>
      <c r="F1775" s="294" t="n"/>
      <c r="G1775" s="295" t="n"/>
      <c r="H1775" s="356" t="n"/>
      <c r="I1775" s="341" t="n"/>
      <c r="J1775" s="322" t="n"/>
      <c r="K1775" s="357" t="n"/>
      <c r="L1775" s="294" t="n"/>
      <c r="M1775" s="294" t="n"/>
      <c r="N1775" s="294" t="n"/>
      <c r="O1775" s="298" t="n"/>
      <c r="P1775" s="300" t="n"/>
      <c r="Q1775" s="300" t="n"/>
      <c r="R1775" s="268" t="n"/>
      <c r="S1775" s="317" t="n"/>
      <c r="T1775" s="314" t="n"/>
      <c r="U1775" s="317" t="n"/>
      <c r="V1775" s="268" t="n"/>
      <c r="W1775" s="341" t="n"/>
      <c r="X1775" s="291" t="n"/>
      <c r="Y1775" s="114" t="n"/>
    </row>
    <row r="1776">
      <c r="C1776" s="320" t="n"/>
      <c r="D1776" s="313" t="n"/>
      <c r="E1776" s="291" t="n"/>
      <c r="F1776" s="294" t="n"/>
      <c r="G1776" s="295" t="n"/>
      <c r="H1776" s="356" t="n"/>
      <c r="I1776" s="341" t="n"/>
      <c r="J1776" s="322" t="n"/>
      <c r="K1776" s="357" t="n"/>
      <c r="L1776" s="294" t="n"/>
      <c r="M1776" s="294" t="n"/>
      <c r="N1776" s="294" t="n"/>
      <c r="O1776" s="298" t="n"/>
      <c r="P1776" s="300" t="n"/>
      <c r="Q1776" s="300" t="n"/>
      <c r="R1776" s="268" t="n"/>
      <c r="S1776" s="317" t="n"/>
      <c r="T1776" s="314" t="n"/>
      <c r="U1776" s="317" t="n"/>
      <c r="V1776" s="268" t="n"/>
      <c r="W1776" s="341" t="n"/>
      <c r="X1776" s="291" t="n"/>
      <c r="Y1776" s="114" t="n"/>
    </row>
    <row r="1777">
      <c r="C1777" s="320" t="n"/>
      <c r="D1777" s="313" t="n"/>
      <c r="E1777" s="291" t="n"/>
      <c r="F1777" s="294" t="n"/>
      <c r="G1777" s="295" t="n"/>
      <c r="H1777" s="356" t="n"/>
      <c r="I1777" s="341" t="n"/>
      <c r="J1777" s="322" t="n"/>
      <c r="K1777" s="357" t="n"/>
      <c r="L1777" s="294" t="n"/>
      <c r="M1777" s="294" t="n"/>
      <c r="N1777" s="294" t="n"/>
      <c r="O1777" s="298" t="n"/>
      <c r="P1777" s="300" t="n"/>
      <c r="Q1777" s="300" t="n"/>
      <c r="R1777" s="268" t="n"/>
      <c r="S1777" s="317" t="n"/>
      <c r="T1777" s="314" t="n"/>
      <c r="U1777" s="317" t="n"/>
      <c r="V1777" s="268" t="n"/>
      <c r="W1777" s="341" t="n"/>
      <c r="X1777" s="291" t="n"/>
      <c r="Y1777" s="114" t="n"/>
    </row>
    <row r="1778">
      <c r="C1778" s="320" t="n"/>
      <c r="D1778" s="313" t="n"/>
      <c r="E1778" s="291" t="n"/>
      <c r="F1778" s="294" t="n"/>
      <c r="G1778" s="295" t="n"/>
      <c r="H1778" s="356" t="n"/>
      <c r="I1778" s="341" t="n"/>
      <c r="J1778" s="322" t="n"/>
      <c r="K1778" s="357" t="n"/>
      <c r="L1778" s="294" t="n"/>
      <c r="M1778" s="294" t="n"/>
      <c r="N1778" s="294" t="n"/>
      <c r="O1778" s="298" t="n"/>
      <c r="P1778" s="300" t="n"/>
      <c r="Q1778" s="300" t="n"/>
      <c r="R1778" s="268" t="n"/>
      <c r="S1778" s="317" t="n"/>
      <c r="T1778" s="314" t="n"/>
      <c r="U1778" s="317" t="n"/>
      <c r="V1778" s="268" t="n"/>
      <c r="W1778" s="341" t="n"/>
      <c r="X1778" s="291" t="n"/>
      <c r="Y1778" s="114" t="n"/>
    </row>
    <row r="1779">
      <c r="C1779" s="320" t="n"/>
      <c r="D1779" s="313" t="n"/>
      <c r="E1779" s="291" t="n"/>
      <c r="F1779" s="294" t="n"/>
      <c r="G1779" s="295" t="n"/>
      <c r="H1779" s="356" t="n"/>
      <c r="I1779" s="341" t="n"/>
      <c r="J1779" s="322" t="n"/>
      <c r="K1779" s="357" t="n"/>
      <c r="L1779" s="294" t="n"/>
      <c r="M1779" s="294" t="n"/>
      <c r="N1779" s="294" t="n"/>
      <c r="O1779" s="298" t="n"/>
      <c r="P1779" s="300" t="n"/>
      <c r="Q1779" s="300" t="n"/>
      <c r="R1779" s="268" t="n"/>
      <c r="S1779" s="317" t="n"/>
      <c r="T1779" s="314" t="n"/>
      <c r="U1779" s="317" t="n"/>
      <c r="V1779" s="268" t="n"/>
      <c r="W1779" s="341" t="n"/>
      <c r="X1779" s="291" t="n"/>
      <c r="Y1779" s="114" t="n"/>
    </row>
    <row r="1780">
      <c r="C1780" s="320" t="n"/>
      <c r="D1780" s="313" t="n"/>
      <c r="E1780" s="291" t="n"/>
      <c r="F1780" s="294" t="n"/>
      <c r="G1780" s="295" t="n"/>
      <c r="H1780" s="356" t="n"/>
      <c r="I1780" s="341" t="n"/>
      <c r="J1780" s="322" t="n"/>
      <c r="K1780" s="357" t="n"/>
      <c r="L1780" s="294" t="n"/>
      <c r="M1780" s="294" t="n"/>
      <c r="N1780" s="294" t="n"/>
      <c r="O1780" s="298" t="n"/>
      <c r="P1780" s="300" t="n"/>
      <c r="Q1780" s="300" t="n"/>
      <c r="R1780" s="268" t="n"/>
      <c r="S1780" s="317" t="n"/>
      <c r="T1780" s="314" t="n"/>
      <c r="U1780" s="317" t="n"/>
      <c r="V1780" s="268" t="n"/>
      <c r="W1780" s="341" t="n"/>
      <c r="X1780" s="291" t="n"/>
      <c r="Y1780" s="114" t="n"/>
    </row>
    <row r="1781">
      <c r="C1781" s="320" t="n"/>
      <c r="D1781" s="313" t="n"/>
      <c r="E1781" s="291" t="n"/>
      <c r="F1781" s="294" t="n"/>
      <c r="G1781" s="295" t="n"/>
      <c r="H1781" s="356" t="n"/>
      <c r="I1781" s="341" t="n"/>
      <c r="J1781" s="322" t="n"/>
      <c r="K1781" s="357" t="n"/>
      <c r="L1781" s="294" t="n"/>
      <c r="M1781" s="294" t="n"/>
      <c r="N1781" s="294" t="n"/>
      <c r="O1781" s="298" t="n"/>
      <c r="P1781" s="300" t="n"/>
      <c r="Q1781" s="300" t="n"/>
      <c r="R1781" s="268" t="n"/>
      <c r="S1781" s="317" t="n"/>
      <c r="T1781" s="314" t="n"/>
      <c r="U1781" s="317" t="n"/>
      <c r="V1781" s="268" t="n"/>
      <c r="W1781" s="341" t="n"/>
      <c r="X1781" s="291" t="n"/>
      <c r="Y1781" s="114" t="n"/>
    </row>
    <row r="1782">
      <c r="C1782" s="320" t="n"/>
      <c r="D1782" s="313" t="n"/>
      <c r="E1782" s="291" t="n"/>
      <c r="F1782" s="294" t="n"/>
      <c r="G1782" s="295" t="n"/>
      <c r="H1782" s="356" t="n"/>
      <c r="I1782" s="341" t="n"/>
      <c r="J1782" s="322" t="n"/>
      <c r="K1782" s="357" t="n"/>
      <c r="L1782" s="294" t="n"/>
      <c r="M1782" s="294" t="n"/>
      <c r="N1782" s="294" t="n"/>
      <c r="O1782" s="298" t="n"/>
      <c r="P1782" s="300" t="n"/>
      <c r="Q1782" s="300" t="n"/>
      <c r="R1782" s="268" t="n"/>
      <c r="S1782" s="317" t="n"/>
      <c r="T1782" s="314" t="n"/>
      <c r="U1782" s="317" t="n"/>
      <c r="V1782" s="268" t="n"/>
      <c r="W1782" s="341" t="n"/>
      <c r="X1782" s="291" t="n"/>
      <c r="Y1782" s="114" t="n"/>
    </row>
    <row r="1783">
      <c r="C1783" s="320" t="n"/>
      <c r="D1783" s="313" t="n"/>
      <c r="E1783" s="291" t="n"/>
      <c r="F1783" s="294" t="n"/>
      <c r="G1783" s="295" t="n"/>
      <c r="H1783" s="356" t="n"/>
      <c r="I1783" s="341" t="n"/>
      <c r="J1783" s="322" t="n"/>
      <c r="K1783" s="357" t="n"/>
      <c r="L1783" s="294" t="n"/>
      <c r="M1783" s="294" t="n"/>
      <c r="N1783" s="294" t="n"/>
      <c r="O1783" s="298" t="n"/>
      <c r="P1783" s="300" t="n"/>
      <c r="Q1783" s="300" t="n"/>
      <c r="R1783" s="268" t="n"/>
      <c r="S1783" s="317" t="n"/>
      <c r="T1783" s="314" t="n"/>
      <c r="U1783" s="317" t="n"/>
      <c r="V1783" s="268" t="n"/>
      <c r="W1783" s="341" t="n"/>
      <c r="X1783" s="291" t="n"/>
      <c r="Y1783" s="114" t="n"/>
    </row>
    <row r="1784">
      <c r="C1784" s="320" t="n"/>
      <c r="D1784" s="313" t="n"/>
      <c r="E1784" s="291" t="n"/>
      <c r="F1784" s="294" t="n"/>
      <c r="G1784" s="295" t="n"/>
      <c r="H1784" s="356" t="n"/>
      <c r="I1784" s="341" t="n"/>
      <c r="J1784" s="322" t="n"/>
      <c r="K1784" s="357" t="n"/>
      <c r="L1784" s="294" t="n"/>
      <c r="M1784" s="294" t="n"/>
      <c r="N1784" s="294" t="n"/>
      <c r="O1784" s="298" t="n"/>
      <c r="P1784" s="300" t="n"/>
      <c r="Q1784" s="300" t="n"/>
      <c r="R1784" s="268" t="n"/>
      <c r="S1784" s="317" t="n"/>
      <c r="T1784" s="314" t="n"/>
      <c r="U1784" s="317" t="n"/>
      <c r="V1784" s="268" t="n"/>
      <c r="W1784" s="341" t="n"/>
      <c r="X1784" s="291" t="n"/>
      <c r="Y1784" s="114" t="n"/>
    </row>
    <row r="1785">
      <c r="C1785" s="320" t="n"/>
      <c r="D1785" s="313" t="n"/>
      <c r="E1785" s="291" t="n"/>
      <c r="F1785" s="294" t="n"/>
      <c r="G1785" s="295" t="n"/>
      <c r="H1785" s="356" t="n"/>
      <c r="I1785" s="341" t="n"/>
      <c r="J1785" s="322" t="n"/>
      <c r="K1785" s="357" t="n"/>
      <c r="L1785" s="294" t="n"/>
      <c r="M1785" s="294" t="n"/>
      <c r="N1785" s="294" t="n"/>
      <c r="O1785" s="298" t="n"/>
      <c r="P1785" s="300" t="n"/>
      <c r="Q1785" s="300" t="n"/>
      <c r="R1785" s="268" t="n"/>
      <c r="S1785" s="317" t="n"/>
      <c r="T1785" s="314" t="n"/>
      <c r="U1785" s="317" t="n"/>
      <c r="V1785" s="268" t="n"/>
      <c r="W1785" s="341" t="n"/>
      <c r="X1785" s="291" t="n"/>
      <c r="Y1785" s="114" t="n"/>
    </row>
    <row r="1786">
      <c r="C1786" s="320" t="n"/>
      <c r="D1786" s="313" t="n"/>
      <c r="E1786" s="291" t="n"/>
      <c r="F1786" s="294" t="n"/>
      <c r="G1786" s="295" t="n"/>
      <c r="H1786" s="356" t="n"/>
      <c r="I1786" s="341" t="n"/>
      <c r="J1786" s="322" t="n"/>
      <c r="K1786" s="357" t="n"/>
      <c r="L1786" s="294" t="n"/>
      <c r="M1786" s="294" t="n"/>
      <c r="N1786" s="294" t="n"/>
      <c r="O1786" s="298" t="n"/>
      <c r="P1786" s="300" t="n"/>
      <c r="Q1786" s="300" t="n"/>
      <c r="R1786" s="268" t="n"/>
      <c r="S1786" s="317" t="n"/>
      <c r="T1786" s="314" t="n"/>
      <c r="U1786" s="317" t="n"/>
      <c r="V1786" s="268" t="n"/>
      <c r="W1786" s="341" t="n"/>
      <c r="X1786" s="291" t="n"/>
      <c r="Y1786" s="114" t="n"/>
    </row>
    <row r="1787">
      <c r="C1787" s="320" t="n"/>
      <c r="D1787" s="313" t="n"/>
      <c r="E1787" s="291" t="n"/>
      <c r="F1787" s="294" t="n"/>
      <c r="G1787" s="295" t="n"/>
      <c r="H1787" s="356" t="n"/>
      <c r="I1787" s="341" t="n"/>
      <c r="J1787" s="322" t="n"/>
      <c r="K1787" s="357" t="n"/>
      <c r="L1787" s="294" t="n"/>
      <c r="M1787" s="294" t="n"/>
      <c r="N1787" s="294" t="n"/>
      <c r="O1787" s="298" t="n"/>
      <c r="P1787" s="300" t="n"/>
      <c r="Q1787" s="300" t="n"/>
      <c r="R1787" s="268" t="n"/>
      <c r="S1787" s="317" t="n"/>
      <c r="T1787" s="314" t="n"/>
      <c r="U1787" s="317" t="n"/>
      <c r="V1787" s="268" t="n"/>
      <c r="W1787" s="341" t="n"/>
      <c r="X1787" s="291" t="n"/>
      <c r="Y1787" s="114" t="n"/>
    </row>
    <row r="1788">
      <c r="C1788" s="320" t="n"/>
      <c r="D1788" s="313" t="n"/>
      <c r="E1788" s="291" t="n"/>
      <c r="F1788" s="294" t="n"/>
      <c r="G1788" s="295" t="n"/>
      <c r="H1788" s="356" t="n"/>
      <c r="I1788" s="341" t="n"/>
      <c r="J1788" s="322" t="n"/>
      <c r="K1788" s="357" t="n"/>
      <c r="L1788" s="294" t="n"/>
      <c r="M1788" s="294" t="n"/>
      <c r="N1788" s="294" t="n"/>
      <c r="O1788" s="298" t="n"/>
      <c r="P1788" s="300" t="n"/>
      <c r="Q1788" s="300" t="n"/>
      <c r="R1788" s="268" t="n"/>
      <c r="S1788" s="317" t="n"/>
      <c r="T1788" s="314" t="n"/>
      <c r="U1788" s="317" t="n"/>
      <c r="V1788" s="268" t="n"/>
      <c r="W1788" s="341" t="n"/>
      <c r="X1788" s="291" t="n"/>
      <c r="Y1788" s="114" t="n"/>
    </row>
    <row r="1789">
      <c r="C1789" s="320" t="n"/>
      <c r="D1789" s="313" t="n"/>
      <c r="E1789" s="291" t="n"/>
      <c r="F1789" s="294" t="n"/>
      <c r="G1789" s="295" t="n"/>
      <c r="H1789" s="356" t="n"/>
      <c r="I1789" s="341" t="n"/>
      <c r="J1789" s="322" t="n"/>
      <c r="K1789" s="357" t="n"/>
      <c r="L1789" s="294" t="n"/>
      <c r="M1789" s="294" t="n"/>
      <c r="N1789" s="294" t="n"/>
      <c r="O1789" s="298" t="n"/>
      <c r="P1789" s="300" t="n"/>
      <c r="Q1789" s="300" t="n"/>
      <c r="R1789" s="268" t="n"/>
      <c r="S1789" s="317" t="n"/>
      <c r="T1789" s="314" t="n"/>
      <c r="U1789" s="317" t="n"/>
      <c r="V1789" s="268" t="n"/>
      <c r="W1789" s="341" t="n"/>
      <c r="X1789" s="291" t="n"/>
      <c r="Y1789" s="114" t="n"/>
    </row>
  </sheetData>
  <autoFilter ref="A7:AE1789"/>
  <mergeCells count="1">
    <mergeCell ref="A2:B3"/>
  </mergeCells>
  <conditionalFormatting sqref="D6:D1048576">
    <cfRule type="cellIs" priority="6" operator="equal" dxfId="3">
      <formula>"2Q"</formula>
    </cfRule>
  </conditionalFormatting>
  <conditionalFormatting sqref="F8:F1048576">
    <cfRule type="cellIs" priority="5" operator="greaterThan" dxfId="0">
      <formula>0.1</formula>
    </cfRule>
  </conditionalFormatting>
  <conditionalFormatting sqref="D2">
    <cfRule type="cellIs" priority="4" operator="equal" dxfId="3">
      <formula>"2Q"</formula>
    </cfRule>
  </conditionalFormatting>
  <conditionalFormatting sqref="Z4">
    <cfRule type="cellIs" priority="1" operator="equal" dxfId="3">
      <formula>"2Q"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7">
    <tabColor theme="7"/>
    <outlinePr summaryBelow="1" summaryRight="1"/>
    <pageSetUpPr/>
  </sheetPr>
  <dimension ref="A1:Q178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P6" sqref="M6:P6"/>
    </sheetView>
  </sheetViews>
  <sheetFormatPr baseColWidth="8" defaultColWidth="9" defaultRowHeight="16.5"/>
  <cols>
    <col width="9" customWidth="1" style="261" min="1" max="1"/>
    <col width="11.125" customWidth="1" style="259" min="2" max="2"/>
    <col width="6.625" customWidth="1" style="259" min="3" max="3"/>
    <col width="5.375" customWidth="1" style="31" min="4" max="4"/>
    <col width="9.375" customWidth="1" style="259" min="5" max="5"/>
    <col width="5.75" customWidth="1" style="267" min="6" max="6"/>
    <col width="5.75" customWidth="1" style="259" min="7" max="7"/>
    <col width="7.125" customWidth="1" style="259" min="8" max="8"/>
    <col width="9.75" customWidth="1" style="259" min="9" max="9"/>
    <col width="9.375" bestFit="1" customWidth="1" style="269" min="10" max="10"/>
    <col width="8" customWidth="1" style="324" min="11" max="11"/>
    <col width="7.75" customWidth="1" style="324" min="12" max="12"/>
    <col width="8.375" customWidth="1" style="269" min="13" max="15"/>
    <col width="12.5" customWidth="1" style="62" min="16" max="16"/>
    <col hidden="1" width="10.5" customWidth="1" style="62" min="17" max="17"/>
    <col width="9" customWidth="1" style="259" min="18" max="24"/>
    <col width="9" customWidth="1" style="259" min="25" max="16384"/>
  </cols>
  <sheetData>
    <row r="1" ht="17.25" customHeight="1" s="115" thickBot="1">
      <c r="A1" s="106" t="n"/>
    </row>
    <row r="2" ht="25.5" customHeight="1" s="115">
      <c r="D2" s="283" t="n"/>
      <c r="E2" s="393" t="inlineStr">
        <is>
          <t>할인율</t>
        </is>
      </c>
      <c r="F2" s="302" t="n"/>
      <c r="G2" s="334" t="inlineStr">
        <is>
          <t>삼성전자</t>
        </is>
      </c>
      <c r="H2" s="304" t="n"/>
      <c r="I2" s="59" t="inlineStr">
        <is>
          <t>주가</t>
        </is>
      </c>
      <c r="J2" s="394" t="inlineStr">
        <is>
          <t>무성장가치</t>
        </is>
      </c>
      <c r="K2" s="395" t="inlineStr">
        <is>
          <t>성장         프리미엄</t>
        </is>
      </c>
      <c r="L2" s="375" t="n"/>
    </row>
    <row r="3" ht="17.25" customHeight="1" s="115" thickBot="1">
      <c r="A3" s="259" t="n"/>
      <c r="D3" s="325" t="inlineStr">
        <is>
          <t>입력F</t>
        </is>
      </c>
      <c r="E3" s="108" t="n">
        <v>0.08</v>
      </c>
      <c r="G3" s="277" t="n"/>
      <c r="H3" s="306" t="n"/>
      <c r="I3" s="307">
        <f>VLOOKUP($G2,$B:$X,COLUMN(I6)-1,FALSE)</f>
        <v/>
      </c>
      <c r="J3" s="307">
        <f>VLOOKUP($G2,$B:$X,COLUMN(J6)-1,FALSE)</f>
        <v/>
      </c>
      <c r="K3" s="396">
        <f>VLOOKUP($G2,$B:$X,COLUMN(K6)-1,FALSE)</f>
        <v/>
      </c>
      <c r="L3" s="107" t="n"/>
      <c r="P3" s="40" t="n"/>
    </row>
    <row r="4" ht="13.5" customFormat="1" customHeight="1" s="41">
      <c r="D4" s="63" t="n"/>
      <c r="F4" s="282" t="n"/>
      <c r="J4" s="269" t="n"/>
      <c r="K4" s="283" t="n"/>
      <c r="L4" s="283" t="n"/>
      <c r="M4" s="283" t="n"/>
      <c r="N4" s="283" t="n"/>
      <c r="O4" s="283" t="n"/>
      <c r="Q4" s="88" t="n"/>
    </row>
    <row r="5" ht="27.95" customFormat="1" customHeight="1" s="29">
      <c r="A5" s="284" t="inlineStr">
        <is>
          <t>CODE</t>
        </is>
      </c>
      <c r="B5" s="284" t="inlineStr">
        <is>
          <t>종목</t>
        </is>
      </c>
      <c r="C5" s="284" t="inlineStr">
        <is>
          <t>주재무</t>
        </is>
      </c>
      <c r="D5" s="312" t="inlineStr">
        <is>
          <t>실적</t>
        </is>
      </c>
      <c r="E5" s="24" t="inlineStr">
        <is>
          <t>시가총액     (억)</t>
        </is>
      </c>
      <c r="F5" s="285" t="inlineStr">
        <is>
          <t>PER</t>
        </is>
      </c>
      <c r="G5" s="25" t="inlineStr">
        <is>
          <t>PBR</t>
        </is>
      </c>
      <c r="H5" s="25" t="inlineStr">
        <is>
          <t>ROE</t>
        </is>
      </c>
      <c r="I5" s="26" t="inlineStr">
        <is>
          <t>주가    (원)</t>
        </is>
      </c>
      <c r="J5" s="286" t="inlineStr">
        <is>
          <t>무성장가치    (원)</t>
        </is>
      </c>
      <c r="K5" s="397" t="inlineStr">
        <is>
          <t>성장         프리미엄</t>
        </is>
      </c>
      <c r="L5" s="397" t="inlineStr">
        <is>
          <t>EPS      3년평균</t>
        </is>
      </c>
      <c r="M5" s="67" t="inlineStr">
        <is>
          <t>EPS      3Q연환산</t>
        </is>
      </c>
      <c r="N5" s="67" t="inlineStr">
        <is>
          <t>EPS       2015</t>
        </is>
      </c>
      <c r="O5" s="67" t="inlineStr">
        <is>
          <t>EPS      2014</t>
        </is>
      </c>
      <c r="P5" s="56" t="inlineStr">
        <is>
          <t>업종</t>
        </is>
      </c>
      <c r="Q5" s="69" t="inlineStr">
        <is>
          <t>주식수</t>
        </is>
      </c>
    </row>
    <row r="6" ht="16.5" customHeight="1" s="115">
      <c r="A6" s="261" t="inlineStr">
        <is>
          <t>A005930</t>
        </is>
      </c>
      <c r="B6" s="259" t="inlineStr">
        <is>
          <t>삼성전자</t>
        </is>
      </c>
      <c r="C6" s="398" t="inlineStr">
        <is>
          <t>연결</t>
        </is>
      </c>
      <c r="D6" s="313" t="inlineStr">
        <is>
          <t>3Q</t>
        </is>
      </c>
      <c r="E6" s="291">
        <f>I6*Q6/100000000</f>
        <v/>
      </c>
      <c r="F6" s="292">
        <f>VLOOKUP($A6,종합!$A:$T,COLUMN(종합!F6),FALSE)</f>
        <v/>
      </c>
      <c r="G6" s="292">
        <f>VLOOKUP($A6,종합!$A:$T,COLUMN(종합!G6),FALSE)</f>
        <v/>
      </c>
      <c r="H6" s="294">
        <f>VLOOKUP($A6,종합!$A:$T,COLUMN(종합!H6),FALSE)</f>
        <v/>
      </c>
      <c r="I6" s="295">
        <f>IF(COUNTIF(현재가!$A:$A,$B6),VLOOKUP($B6,현재가!$A:$B,2,FALSE),VLOOKUP($B6,현재가!$D:$E,2,FALSE))</f>
        <v/>
      </c>
      <c r="J6" s="341">
        <f>L6/$E$3</f>
        <v/>
      </c>
      <c r="K6" s="294">
        <f>IF((I6/J6-1)&gt;0,I6/J6-1,"없음")</f>
        <v/>
      </c>
      <c r="L6" s="399" t="n">
        <v>119450.06</v>
      </c>
      <c r="M6" s="319" t="n">
        <v>112794.14</v>
      </c>
      <c r="N6" s="319" t="n">
        <v>109882.59</v>
      </c>
      <c r="O6" s="319" t="n">
        <v>135673.45</v>
      </c>
      <c r="P6" s="332" t="inlineStr">
        <is>
          <t>휴대폰 및 관련부품</t>
        </is>
      </c>
      <c r="Q6" s="320" t="n">
        <v>140679337</v>
      </c>
    </row>
    <row r="7" ht="16.5" customHeight="1" s="115">
      <c r="A7" s="261" t="inlineStr">
        <is>
          <t>A015760</t>
        </is>
      </c>
      <c r="B7" s="259" t="inlineStr">
        <is>
          <t>한국전력</t>
        </is>
      </c>
      <c r="C7" s="398" t="inlineStr">
        <is>
          <t>연결</t>
        </is>
      </c>
      <c r="D7" s="313" t="inlineStr">
        <is>
          <t>3Q</t>
        </is>
      </c>
      <c r="E7" s="291">
        <f>I7*Q7/100000000</f>
        <v/>
      </c>
      <c r="F7" s="292">
        <f>VLOOKUP($A7,종합!$A:$T,COLUMN(종합!F7),FALSE)</f>
        <v/>
      </c>
      <c r="G7" s="292">
        <f>VLOOKUP($A7,종합!$A:$T,COLUMN(종합!G7),FALSE)</f>
        <v/>
      </c>
      <c r="H7" s="294">
        <f>VLOOKUP($A7,종합!$A:$T,COLUMN(종합!H7),FALSE)</f>
        <v/>
      </c>
      <c r="I7" s="295">
        <f>IF(COUNTIF(현재가!$A:$A,$B7),VLOOKUP($B7,현재가!$A:$B,2,FALSE),VLOOKUP($B7,현재가!$D:$E,2,FALSE))</f>
        <v/>
      </c>
      <c r="J7" s="341">
        <f>L7/$E$3</f>
        <v/>
      </c>
      <c r="K7" s="294">
        <f>IF((I7/J7-1)&gt;0,I7/J7-1,"없음")</f>
        <v/>
      </c>
      <c r="L7" s="269" t="n">
        <v>12620.33</v>
      </c>
      <c r="M7" s="322" t="n">
        <v>12974.87</v>
      </c>
      <c r="N7" s="322" t="n">
        <v>20700.73</v>
      </c>
      <c r="O7" s="322" t="n">
        <v>4185.39</v>
      </c>
      <c r="P7" s="320" t="inlineStr">
        <is>
          <t>전력</t>
        </is>
      </c>
      <c r="Q7" s="320" t="n">
        <v>641964077</v>
      </c>
    </row>
    <row r="8" ht="16.5" customHeight="1" s="115">
      <c r="A8" s="261" t="inlineStr">
        <is>
          <t>A005380</t>
        </is>
      </c>
      <c r="B8" s="259" t="inlineStr">
        <is>
          <t>현대차</t>
        </is>
      </c>
      <c r="C8" s="398" t="inlineStr">
        <is>
          <t>연결</t>
        </is>
      </c>
      <c r="D8" s="313" t="inlineStr">
        <is>
          <t>3Q</t>
        </is>
      </c>
      <c r="E8" s="291">
        <f>I8*Q8/100000000</f>
        <v/>
      </c>
      <c r="F8" s="292">
        <f>VLOOKUP($A8,종합!$A:$T,COLUMN(종합!F9),FALSE)</f>
        <v/>
      </c>
      <c r="G8" s="292">
        <f>VLOOKUP($A8,종합!$A:$T,COLUMN(종합!G9),FALSE)</f>
        <v/>
      </c>
      <c r="H8" s="294">
        <f>VLOOKUP($A8,종합!$A:$T,COLUMN(종합!H9),FALSE)</f>
        <v/>
      </c>
      <c r="I8" s="295">
        <f>IF(COUNTIF(현재가!$A:$A,$B8),VLOOKUP($B8,현재가!$A:$B,2,FALSE),VLOOKUP($B8,현재가!$D:$E,2,FALSE))</f>
        <v/>
      </c>
      <c r="J8" s="341">
        <f>L8/$E$3</f>
        <v/>
      </c>
      <c r="K8" s="294">
        <f>IF((I8/J8-1)&gt;0,I8/J8-1,"없음")</f>
        <v/>
      </c>
      <c r="L8" s="269" t="n">
        <v>6662.533333333334</v>
      </c>
      <c r="M8" s="322" t="n">
        <v>-1393.97</v>
      </c>
      <c r="N8" s="322" t="n">
        <v>17749.13</v>
      </c>
      <c r="O8" s="322" t="n">
        <v>3632.44</v>
      </c>
      <c r="P8" s="320" t="inlineStr">
        <is>
          <t>복합 산업</t>
        </is>
      </c>
      <c r="Q8" s="320" t="n">
        <v>189690043</v>
      </c>
    </row>
    <row r="9" ht="16.5" customHeight="1" s="115">
      <c r="A9" s="261" t="inlineStr">
        <is>
          <t>A028260</t>
        </is>
      </c>
      <c r="B9" s="259" t="inlineStr">
        <is>
          <t>삼성물산</t>
        </is>
      </c>
      <c r="C9" s="398" t="inlineStr">
        <is>
          <t>연결</t>
        </is>
      </c>
      <c r="D9" s="313" t="inlineStr">
        <is>
          <t>3Q</t>
        </is>
      </c>
      <c r="E9" s="291">
        <f>I9*Q9/100000000</f>
        <v/>
      </c>
      <c r="F9" s="292">
        <f>VLOOKUP($A9,종합!$A:$T,COLUMN(종합!F12),FALSE)</f>
        <v/>
      </c>
      <c r="G9" s="292">
        <f>VLOOKUP($A9,종합!$A:$T,COLUMN(종합!G12),FALSE)</f>
        <v/>
      </c>
      <c r="H9" s="294">
        <f>VLOOKUP($A9,종합!$A:$T,COLUMN(종합!H12),FALSE)</f>
        <v/>
      </c>
      <c r="I9" s="295">
        <f>IF(COUNTIF(현재가!$A:$A,$B9),VLOOKUP($B9,현재가!$A:$B,2,FALSE),VLOOKUP($B9,현재가!$D:$E,2,FALSE))</f>
        <v/>
      </c>
      <c r="J9" s="341">
        <f>L9/$E$3</f>
        <v/>
      </c>
      <c r="K9" s="294">
        <f>IF((I9/J9-1)&gt;0,I9/J9-1,"없음")</f>
        <v/>
      </c>
      <c r="L9" s="269" t="n">
        <v>4907.286666666666</v>
      </c>
      <c r="M9" s="322" t="n">
        <v>3018.34</v>
      </c>
      <c r="N9" s="322" t="n">
        <v>5937.28</v>
      </c>
      <c r="O9" s="322" t="n">
        <v>5766.24</v>
      </c>
      <c r="P9" s="320" t="inlineStr">
        <is>
          <t>반도체 및 관련장비</t>
        </is>
      </c>
      <c r="Q9" s="320" t="n">
        <v>728002365</v>
      </c>
    </row>
    <row r="10" ht="16.5" customHeight="1" s="115">
      <c r="A10" s="261" t="inlineStr">
        <is>
          <t>A035420</t>
        </is>
      </c>
      <c r="B10" s="259" t="inlineStr">
        <is>
          <t>NAVER</t>
        </is>
      </c>
      <c r="C10" s="398" t="inlineStr">
        <is>
          <t>연결</t>
        </is>
      </c>
      <c r="D10" s="313" t="inlineStr">
        <is>
          <t>3Q</t>
        </is>
      </c>
      <c r="E10" s="291">
        <f>I10*Q10/100000000</f>
        <v/>
      </c>
      <c r="F10" s="292">
        <f>VLOOKUP($A10,종합!$A:$T,COLUMN(종합!F8),FALSE)</f>
        <v/>
      </c>
      <c r="G10" s="292">
        <f>VLOOKUP($A10,종합!$A:$T,COLUMN(종합!G8),FALSE)</f>
        <v/>
      </c>
      <c r="H10" s="294">
        <f>VLOOKUP($A10,종합!$A:$T,COLUMN(종합!H8),FALSE)</f>
        <v/>
      </c>
      <c r="I10" s="295">
        <f>IF(COUNTIF(현재가!$A:$A,$B10),VLOOKUP($B10,현재가!$A:$B,2,FALSE),VLOOKUP($B10,현재가!$D:$E,2,FALSE))</f>
        <v/>
      </c>
      <c r="J10" s="341">
        <f>L10/$E$3</f>
        <v/>
      </c>
      <c r="K10" s="294">
        <f>IF((I10/J10-1)&gt;0,I10/J10-1,"없음")</f>
        <v/>
      </c>
      <c r="L10" s="269" t="n">
        <v>25594.8</v>
      </c>
      <c r="M10" s="322" t="n">
        <v>23412.46</v>
      </c>
      <c r="N10" s="322" t="n">
        <v>24883.84</v>
      </c>
      <c r="O10" s="322" t="n">
        <v>28488.1</v>
      </c>
      <c r="P10" s="320" t="inlineStr">
        <is>
          <t>자동차</t>
        </is>
      </c>
      <c r="Q10" s="320" t="n">
        <v>220276479</v>
      </c>
    </row>
    <row r="11" ht="16.5" customHeight="1" s="115">
      <c r="A11" s="261" t="inlineStr">
        <is>
          <t>A012330</t>
        </is>
      </c>
      <c r="B11" s="259" t="inlineStr">
        <is>
          <t>현대모비스</t>
        </is>
      </c>
      <c r="C11" s="398" t="inlineStr">
        <is>
          <t>연결</t>
        </is>
      </c>
      <c r="D11" s="313" t="inlineStr">
        <is>
          <t>3Q</t>
        </is>
      </c>
      <c r="E11" s="291">
        <f>I11*Q11/100000000</f>
        <v/>
      </c>
      <c r="F11" s="292">
        <f>VLOOKUP($A11,종합!$A:$T,COLUMN(종합!F10),FALSE)</f>
        <v/>
      </c>
      <c r="G11" s="292">
        <f>VLOOKUP($A11,종합!$A:$T,COLUMN(종합!G10),FALSE)</f>
        <v/>
      </c>
      <c r="H11" s="294">
        <f>VLOOKUP($A11,종합!$A:$T,COLUMN(종합!H10),FALSE)</f>
        <v/>
      </c>
      <c r="I11" s="295">
        <f>IF(COUNTIF(현재가!$A:$A,$B11),VLOOKUP($B11,현재가!$A:$B,2,FALSE),VLOOKUP($B11,현재가!$D:$E,2,FALSE))</f>
        <v/>
      </c>
      <c r="J11" s="341">
        <f>L11/$E$3</f>
        <v/>
      </c>
      <c r="K11" s="294">
        <f>IF((I11/J11-1)&gt;0,I11/J11-1,"없음")</f>
        <v/>
      </c>
      <c r="L11" s="269" t="n">
        <v>17066.59666666666</v>
      </c>
      <c r="M11" s="322" t="n">
        <v>21675.37</v>
      </c>
      <c r="N11" s="322" t="n">
        <v>15737.39</v>
      </c>
      <c r="O11" s="322" t="n">
        <v>13787.03</v>
      </c>
      <c r="P11" s="320" t="inlineStr">
        <is>
          <t>인터넷 서비스</t>
        </is>
      </c>
      <c r="Q11" s="320" t="n">
        <v>32962679</v>
      </c>
    </row>
    <row r="12" ht="16.5" customHeight="1" s="115">
      <c r="A12" s="261" t="inlineStr">
        <is>
          <t>A000660</t>
        </is>
      </c>
      <c r="B12" s="259" t="inlineStr">
        <is>
          <t>SK하이닉스</t>
        </is>
      </c>
      <c r="C12" s="398" t="inlineStr">
        <is>
          <t>연결</t>
        </is>
      </c>
      <c r="D12" s="313" t="inlineStr">
        <is>
          <t>3Q</t>
        </is>
      </c>
      <c r="E12" s="291">
        <f>I12*Q12/100000000</f>
        <v/>
      </c>
      <c r="F12" s="292">
        <f>VLOOKUP($A12,종합!$A:$T,COLUMN(종합!F11),FALSE)</f>
        <v/>
      </c>
      <c r="G12" s="292">
        <f>VLOOKUP($A12,종합!$A:$T,COLUMN(종합!G11),FALSE)</f>
        <v/>
      </c>
      <c r="H12" s="294">
        <f>VLOOKUP($A12,종합!$A:$T,COLUMN(종합!H11),FALSE)</f>
        <v/>
      </c>
      <c r="I12" s="295">
        <f>IF(COUNTIF(현재가!$A:$A,$B12),VLOOKUP($B12,현재가!$A:$B,2,FALSE),VLOOKUP($B12,현재가!$D:$E,2,FALSE))</f>
        <v/>
      </c>
      <c r="J12" s="341">
        <f>L12/$E$3</f>
        <v/>
      </c>
      <c r="K12" s="294">
        <f>IF((I12/J12-1)&gt;0,I12/J12-1,"없음")</f>
        <v/>
      </c>
      <c r="L12" s="269" t="n">
        <v>33135.45333333333</v>
      </c>
      <c r="M12" s="322" t="n">
        <v>32854.8</v>
      </c>
      <c r="N12" s="322" t="n">
        <v>31386.56</v>
      </c>
      <c r="O12" s="322" t="n">
        <v>35165</v>
      </c>
      <c r="P12" s="320" t="inlineStr">
        <is>
          <t>자동차부품</t>
        </is>
      </c>
      <c r="Q12" s="320" t="n">
        <v>97343863</v>
      </c>
    </row>
    <row r="13" ht="16.5" customHeight="1" s="115">
      <c r="A13" s="261" t="inlineStr">
        <is>
          <t>A090430</t>
        </is>
      </c>
      <c r="B13" s="259" t="inlineStr">
        <is>
          <t>아모레퍼시픽</t>
        </is>
      </c>
      <c r="C13" s="398" t="inlineStr">
        <is>
          <t>연결</t>
        </is>
      </c>
      <c r="D13" s="313" t="inlineStr">
        <is>
          <t>3Q</t>
        </is>
      </c>
      <c r="E13" s="291">
        <f>I13*Q13/100000000</f>
        <v/>
      </c>
      <c r="F13" s="292">
        <f>VLOOKUP($A13,종합!$A:$T,COLUMN(종합!F13),FALSE)</f>
        <v/>
      </c>
      <c r="G13" s="292">
        <f>VLOOKUP($A13,종합!$A:$T,COLUMN(종합!G13),FALSE)</f>
        <v/>
      </c>
      <c r="H13" s="294">
        <f>VLOOKUP($A13,종합!$A:$T,COLUMN(종합!H13),FALSE)</f>
        <v/>
      </c>
      <c r="I13" s="295">
        <f>IF(COUNTIF(현재가!$A:$A,$B13),VLOOKUP($B13,현재가!$A:$B,2,FALSE),VLOOKUP($B13,현재가!$D:$E,2,FALSE))</f>
        <v/>
      </c>
      <c r="J13" s="341">
        <f>L13/$E$3</f>
        <v/>
      </c>
      <c r="K13" s="294">
        <f>IF((I13/J13-1)&gt;0,I13/J13-1,"없음")</f>
        <v/>
      </c>
      <c r="L13" s="269" t="n">
        <v>8431.006666666668</v>
      </c>
      <c r="M13" s="322" t="n">
        <v>9219.1</v>
      </c>
      <c r="N13" s="322" t="n">
        <v>9703.950000000001</v>
      </c>
      <c r="O13" s="322" t="n">
        <v>6369.97</v>
      </c>
      <c r="P13" s="320" t="inlineStr">
        <is>
          <t>개인생활용품</t>
        </is>
      </c>
      <c r="Q13" s="320" t="n">
        <v>58458490</v>
      </c>
    </row>
    <row r="14" ht="16.5" customHeight="1" s="115">
      <c r="A14" s="261" t="inlineStr">
        <is>
          <t>A005490</t>
        </is>
      </c>
      <c r="B14" s="259" t="inlineStr">
        <is>
          <t>POSCO</t>
        </is>
      </c>
      <c r="C14" s="398" t="inlineStr">
        <is>
          <t>연결</t>
        </is>
      </c>
      <c r="D14" s="313" t="inlineStr">
        <is>
          <t>3Q</t>
        </is>
      </c>
      <c r="E14" s="291">
        <f>I14*Q14/100000000</f>
        <v/>
      </c>
      <c r="F14" s="292">
        <f>VLOOKUP($A14,종합!$A:$T,COLUMN(종합!F14),FALSE)</f>
        <v/>
      </c>
      <c r="G14" s="292">
        <f>VLOOKUP($A14,종합!$A:$T,COLUMN(종합!G14),FALSE)</f>
        <v/>
      </c>
      <c r="H14" s="294">
        <f>VLOOKUP($A14,종합!$A:$T,COLUMN(종합!H14),FALSE)</f>
        <v/>
      </c>
      <c r="I14" s="295">
        <f>IF(COUNTIF(현재가!$A:$A,$B14),VLOOKUP($B14,현재가!$A:$B,2,FALSE),VLOOKUP($B14,현재가!$D:$E,2,FALSE))</f>
        <v/>
      </c>
      <c r="J14" s="341">
        <f>L14/$E$3</f>
        <v/>
      </c>
      <c r="K14" s="294">
        <f>IF((I14/J14-1)&gt;0,I14/J14-1,"없음")</f>
        <v/>
      </c>
      <c r="L14" s="269" t="n">
        <v>8370.033333333333</v>
      </c>
      <c r="M14" s="322" t="n">
        <v>15857.03</v>
      </c>
      <c r="N14" s="322" t="n">
        <v>2071.95</v>
      </c>
      <c r="O14" s="322" t="n">
        <v>7181.12</v>
      </c>
      <c r="P14" s="320" t="inlineStr">
        <is>
          <t>금속 및 광물</t>
        </is>
      </c>
      <c r="Q14" s="320" t="n">
        <v>87186835</v>
      </c>
    </row>
    <row r="15" ht="16.5" customHeight="1" s="115">
      <c r="A15" s="261" t="inlineStr">
        <is>
          <t>A017670</t>
        </is>
      </c>
      <c r="B15" s="259" t="inlineStr">
        <is>
          <t>SK텔레콤</t>
        </is>
      </c>
      <c r="C15" s="398" t="inlineStr">
        <is>
          <t>연결</t>
        </is>
      </c>
      <c r="D15" s="313" t="inlineStr">
        <is>
          <t>3Q</t>
        </is>
      </c>
      <c r="E15" s="291">
        <f>I15*Q15/100000000</f>
        <v/>
      </c>
      <c r="F15" s="292">
        <f>VLOOKUP($A15,종합!$A:$T,COLUMN(종합!F15),FALSE)</f>
        <v/>
      </c>
      <c r="G15" s="292">
        <f>VLOOKUP($A15,종합!$A:$T,COLUMN(종합!G15),FALSE)</f>
        <v/>
      </c>
      <c r="H15" s="294">
        <f>VLOOKUP($A15,종합!$A:$T,COLUMN(종합!H15),FALSE)</f>
        <v/>
      </c>
      <c r="I15" s="295">
        <f>IF(COUNTIF(현재가!$A:$A,$B15),VLOOKUP($B15,현재가!$A:$B,2,FALSE),VLOOKUP($B15,현재가!$D:$E,2,FALSE))</f>
        <v/>
      </c>
      <c r="J15" s="341">
        <f>L15/$E$3</f>
        <v/>
      </c>
      <c r="K15" s="294">
        <f>IF((I15/J15-1)&gt;0,I15/J15-1,"없음")</f>
        <v/>
      </c>
      <c r="L15" s="269" t="n">
        <v>19827.20333333333</v>
      </c>
      <c r="M15" s="322" t="n">
        <v>18367.58</v>
      </c>
      <c r="N15" s="322" t="n">
        <v>18807.24</v>
      </c>
      <c r="O15" s="322" t="n">
        <v>22306.79</v>
      </c>
      <c r="P15" s="320" t="inlineStr">
        <is>
          <t>무선통신</t>
        </is>
      </c>
      <c r="Q15" s="320" t="n">
        <v>80745711</v>
      </c>
    </row>
    <row r="16" ht="16.5" customHeight="1" s="115">
      <c r="A16" s="261" t="inlineStr">
        <is>
          <t>A051910</t>
        </is>
      </c>
      <c r="B16" s="259" t="inlineStr">
        <is>
          <t>LG화학</t>
        </is>
      </c>
      <c r="C16" s="398" t="inlineStr">
        <is>
          <t>연결</t>
        </is>
      </c>
      <c r="D16" s="313" t="inlineStr">
        <is>
          <t>3Q</t>
        </is>
      </c>
      <c r="E16" s="291">
        <f>I16*Q16/100000000</f>
        <v/>
      </c>
      <c r="F16" s="292">
        <f>VLOOKUP($A16,종합!$A:$T,COLUMN(종합!F17),FALSE)</f>
        <v/>
      </c>
      <c r="G16" s="292">
        <f>VLOOKUP($A16,종합!$A:$T,COLUMN(종합!G17),FALSE)</f>
        <v/>
      </c>
      <c r="H16" s="294">
        <f>VLOOKUP($A16,종합!$A:$T,COLUMN(종합!H17),FALSE)</f>
        <v/>
      </c>
      <c r="I16" s="295">
        <f>IF(COUNTIF(현재가!$A:$A,$B16),VLOOKUP($B16,현재가!$A:$B,2,FALSE),VLOOKUP($B16,현재가!$D:$E,2,FALSE))</f>
        <v/>
      </c>
      <c r="J16" s="341">
        <f>L16/$E$3</f>
        <v/>
      </c>
      <c r="K16" s="294">
        <f>IF((I16/J16-1)&gt;0,I16/J16-1,"없음")</f>
        <v/>
      </c>
      <c r="L16" s="269" t="n">
        <v>6981.083333333333</v>
      </c>
      <c r="M16" s="322" t="n">
        <v>7068.8</v>
      </c>
      <c r="N16" s="322" t="n">
        <v>6489.49</v>
      </c>
      <c r="O16" s="322" t="n">
        <v>7384.96</v>
      </c>
      <c r="P16" s="320" t="inlineStr">
        <is>
          <t>자동차</t>
        </is>
      </c>
      <c r="Q16" s="320" t="n">
        <v>405363347</v>
      </c>
    </row>
    <row r="17" ht="16.5" customHeight="1" s="115">
      <c r="A17" s="261" t="inlineStr">
        <is>
          <t>A000270</t>
        </is>
      </c>
      <c r="B17" s="259" t="inlineStr">
        <is>
          <t>기아</t>
        </is>
      </c>
      <c r="C17" s="398" t="inlineStr">
        <is>
          <t>연결</t>
        </is>
      </c>
      <c r="D17" s="313" t="inlineStr">
        <is>
          <t>3Q</t>
        </is>
      </c>
      <c r="E17" s="291">
        <f>I17*Q17/100000000</f>
        <v/>
      </c>
      <c r="F17" s="292">
        <f>VLOOKUP($A17,종합!$A:$T,COLUMN(종합!F18),FALSE)</f>
        <v/>
      </c>
      <c r="G17" s="292">
        <f>VLOOKUP($A17,종합!$A:$T,COLUMN(종합!G18),FALSE)</f>
        <v/>
      </c>
      <c r="H17" s="294">
        <f>VLOOKUP($A17,종합!$A:$T,COLUMN(종합!H18),FALSE)</f>
        <v/>
      </c>
      <c r="I17" s="295">
        <f>IF(COUNTIF(현재가!$A:$A,$B17),VLOOKUP($B17,현재가!$A:$B,2,FALSE),VLOOKUP($B17,현재가!$D:$E,2,FALSE))</f>
        <v/>
      </c>
      <c r="J17" s="341">
        <f>L17/$E$3</f>
        <v/>
      </c>
      <c r="K17" s="294">
        <f>IF((I17/J17-1)&gt;0,I17/J17-1,"없음")</f>
        <v/>
      </c>
      <c r="L17" s="269" t="n">
        <v>6904.18</v>
      </c>
      <c r="M17" s="322" t="n">
        <v>7155.19</v>
      </c>
      <c r="N17" s="322" t="n">
        <v>7543.87</v>
      </c>
      <c r="O17" s="322" t="n">
        <v>6013.48</v>
      </c>
      <c r="P17" s="320" t="inlineStr">
        <is>
          <t>담배</t>
        </is>
      </c>
      <c r="Q17" s="320" t="n">
        <v>137292497</v>
      </c>
    </row>
    <row r="18" ht="16.5" customHeight="1" s="115">
      <c r="A18" s="261" t="inlineStr">
        <is>
          <t>A033780</t>
        </is>
      </c>
      <c r="B18" s="259" t="inlineStr">
        <is>
          <t>KT&amp;G</t>
        </is>
      </c>
      <c r="C18" s="398" t="inlineStr">
        <is>
          <t>연결</t>
        </is>
      </c>
      <c r="D18" s="313" t="inlineStr">
        <is>
          <t>3Q</t>
        </is>
      </c>
      <c r="E18" s="291">
        <f>I18*Q18/100000000</f>
        <v/>
      </c>
      <c r="F18" s="292">
        <f>VLOOKUP($A18,종합!$A:$T,COLUMN(종합!F16),FALSE)</f>
        <v/>
      </c>
      <c r="G18" s="292">
        <f>VLOOKUP($A18,종합!$A:$T,COLUMN(종합!G16),FALSE)</f>
        <v/>
      </c>
      <c r="H18" s="294">
        <f>VLOOKUP($A18,종합!$A:$T,COLUMN(종합!H16),FALSE)</f>
        <v/>
      </c>
      <c r="I18" s="295">
        <f>IF(COUNTIF(현재가!$A:$A,$B18),VLOOKUP($B18,현재가!$A:$B,2,FALSE),VLOOKUP($B18,현재가!$D:$E,2,FALSE))</f>
        <v/>
      </c>
      <c r="J18" s="341">
        <f>L18/$E$3</f>
        <v/>
      </c>
      <c r="K18" s="294">
        <f>IF((I18/J18-1)&gt;0,I18/J18-1,"없음")</f>
        <v/>
      </c>
      <c r="L18" s="269" t="n">
        <v>14630.20666666667</v>
      </c>
      <c r="M18" s="322" t="n">
        <v>16544.07</v>
      </c>
      <c r="N18" s="322" t="n">
        <v>15601.98</v>
      </c>
      <c r="O18" s="322" t="n">
        <v>11744.57</v>
      </c>
      <c r="P18" s="320" t="inlineStr">
        <is>
          <t>화학</t>
        </is>
      </c>
      <c r="Q18" s="320" t="n">
        <v>70592343</v>
      </c>
    </row>
    <row r="19" ht="16.5" customHeight="1" s="115">
      <c r="A19" s="261" t="inlineStr">
        <is>
          <t>A034730</t>
        </is>
      </c>
      <c r="B19" s="259" t="inlineStr">
        <is>
          <t>SK</t>
        </is>
      </c>
      <c r="C19" s="398" t="inlineStr">
        <is>
          <t>연결</t>
        </is>
      </c>
      <c r="D19" s="313" t="inlineStr">
        <is>
          <t>3Q</t>
        </is>
      </c>
      <c r="E19" s="291">
        <f>I19*Q19/100000000</f>
        <v/>
      </c>
      <c r="F19" s="292">
        <f>VLOOKUP($A19,종합!$A:$T,COLUMN(종합!F19),FALSE)</f>
        <v/>
      </c>
      <c r="G19" s="292">
        <f>VLOOKUP($A19,종합!$A:$T,COLUMN(종합!G19),FALSE)</f>
        <v/>
      </c>
      <c r="H19" s="294">
        <f>VLOOKUP($A19,종합!$A:$T,COLUMN(종합!H19),FALSE)</f>
        <v/>
      </c>
      <c r="I19" s="295">
        <f>IF(COUNTIF(현재가!$A:$A,$B19),VLOOKUP($B19,현재가!$A:$B,2,FALSE),VLOOKUP($B19,현재가!$D:$E,2,FALSE))</f>
        <v/>
      </c>
      <c r="J19" s="341">
        <f>L19/$E$3</f>
        <v/>
      </c>
      <c r="K19" s="294">
        <f>IF((I19/J19-1)&gt;0,I19/J19-1,"없음")</f>
        <v/>
      </c>
      <c r="L19" s="269" t="n">
        <v>36459.83</v>
      </c>
      <c r="M19" s="322" t="n">
        <v>13662.72</v>
      </c>
      <c r="N19" s="322" t="n">
        <v>93170.89</v>
      </c>
      <c r="O19" s="322" t="n">
        <v>2545.88</v>
      </c>
      <c r="P19" s="320" t="inlineStr">
        <is>
          <t>석유 및 가스</t>
        </is>
      </c>
      <c r="Q19" s="320" t="n">
        <v>70360297</v>
      </c>
    </row>
    <row r="20" ht="16.5" customHeight="1" s="115">
      <c r="A20" s="261" t="inlineStr">
        <is>
          <t>A051900</t>
        </is>
      </c>
      <c r="B20" s="259" t="inlineStr">
        <is>
          <t>LG생활건강</t>
        </is>
      </c>
      <c r="C20" s="398" t="inlineStr">
        <is>
          <t>연결</t>
        </is>
      </c>
      <c r="D20" s="313" t="inlineStr">
        <is>
          <t>3Q</t>
        </is>
      </c>
      <c r="E20" s="291">
        <f>I20*Q20/100000000</f>
        <v/>
      </c>
      <c r="F20" s="292">
        <f>VLOOKUP($A20,종합!$A:$T,COLUMN(종합!F20),FALSE)</f>
        <v/>
      </c>
      <c r="G20" s="292">
        <f>VLOOKUP($A20,종합!$A:$T,COLUMN(종합!G20),FALSE)</f>
        <v/>
      </c>
      <c r="H20" s="294">
        <f>VLOOKUP($A20,종합!$A:$T,COLUMN(종합!H20),FALSE)</f>
        <v/>
      </c>
      <c r="I20" s="295">
        <f>IF(COUNTIF(현재가!$A:$A,$B20),VLOOKUP($B20,현재가!$A:$B,2,FALSE),VLOOKUP($B20,현재가!$D:$E,2,FALSE))</f>
        <v/>
      </c>
      <c r="J20" s="341">
        <f>L20/$E$3</f>
        <v/>
      </c>
      <c r="K20" s="294">
        <f>IF((I20/J20-1)&gt;0,I20/J20-1,"없음")</f>
        <v/>
      </c>
      <c r="L20" s="269" t="n">
        <v>26428.20333333333</v>
      </c>
      <c r="M20" s="322" t="n">
        <v>33580.34</v>
      </c>
      <c r="N20" s="322" t="n">
        <v>25982.28</v>
      </c>
      <c r="O20" s="322" t="n">
        <v>19721.99</v>
      </c>
      <c r="P20" s="320" t="inlineStr">
        <is>
          <t>가정생활용품</t>
        </is>
      </c>
      <c r="Q20" s="320" t="n">
        <v>15618197</v>
      </c>
    </row>
    <row r="21" ht="16.5" customHeight="1" s="115">
      <c r="A21" s="261" t="inlineStr">
        <is>
          <t>A096770</t>
        </is>
      </c>
      <c r="B21" s="259" t="inlineStr">
        <is>
          <t>SK이노베이션</t>
        </is>
      </c>
      <c r="C21" s="398" t="inlineStr">
        <is>
          <t>연결</t>
        </is>
      </c>
      <c r="D21" s="313" t="inlineStr">
        <is>
          <t>3Q</t>
        </is>
      </c>
      <c r="E21" s="291">
        <f>I21*Q21/100000000</f>
        <v/>
      </c>
      <c r="F21" s="292">
        <f>VLOOKUP($A21,종합!$A:$T,COLUMN(종합!F21),FALSE)</f>
        <v/>
      </c>
      <c r="G21" s="292">
        <f>VLOOKUP($A21,종합!$A:$T,COLUMN(종합!G21),FALSE)</f>
        <v/>
      </c>
      <c r="H21" s="294">
        <f>VLOOKUP($A21,종합!$A:$T,COLUMN(종합!H21),FALSE)</f>
        <v/>
      </c>
      <c r="I21" s="295">
        <f>IF(COUNTIF(현재가!$A:$A,$B21),VLOOKUP($B21,현재가!$A:$B,2,FALSE),VLOOKUP($B21,현재가!$D:$E,2,FALSE))</f>
        <v/>
      </c>
      <c r="J21" s="341">
        <f>L21/$E$3</f>
        <v/>
      </c>
      <c r="K21" s="294">
        <f>IF((I21/J21-1)&gt;0,I21/J21-1,"없음")</f>
        <v/>
      </c>
      <c r="L21" s="269" t="n">
        <v>5519.276666666666</v>
      </c>
      <c r="M21" s="322" t="n">
        <v>14145.22</v>
      </c>
      <c r="N21" s="322" t="n">
        <v>8695.9</v>
      </c>
      <c r="O21" s="322" t="n">
        <v>-6283.29</v>
      </c>
      <c r="P21" s="320" t="inlineStr">
        <is>
          <t>석유 및 가스</t>
        </is>
      </c>
      <c r="Q21" s="320" t="n">
        <v>92465564</v>
      </c>
    </row>
    <row r="22" ht="16.5" customHeight="1" s="115">
      <c r="A22" s="261" t="inlineStr">
        <is>
          <t>A018260</t>
        </is>
      </c>
      <c r="B22" s="259" t="inlineStr">
        <is>
          <t>삼성에스디에스</t>
        </is>
      </c>
      <c r="C22" s="398" t="inlineStr">
        <is>
          <t>연결</t>
        </is>
      </c>
      <c r="D22" s="313" t="inlineStr">
        <is>
          <t>3Q</t>
        </is>
      </c>
      <c r="E22" s="291">
        <f>I22*Q22/100000000</f>
        <v/>
      </c>
      <c r="F22" s="292">
        <f>VLOOKUP($A22,종합!$A:$T,COLUMN(종합!F24),FALSE)</f>
        <v/>
      </c>
      <c r="G22" s="292">
        <f>VLOOKUP($A22,종합!$A:$T,COLUMN(종합!G24),FALSE)</f>
        <v/>
      </c>
      <c r="H22" s="294">
        <f>VLOOKUP($A22,종합!$A:$T,COLUMN(종합!H24),FALSE)</f>
        <v/>
      </c>
      <c r="I22" s="295">
        <f>IF(COUNTIF(현재가!$A:$A,$B22),VLOOKUP($B22,현재가!$A:$B,2,FALSE),VLOOKUP($B22,현재가!$D:$E,2,FALSE))</f>
        <v/>
      </c>
      <c r="J22" s="341">
        <f>L22/$E$3</f>
        <v/>
      </c>
      <c r="K22" s="294">
        <f>IF((I22/J22-1)&gt;0,I22/J22-1,"없음")</f>
        <v/>
      </c>
      <c r="L22" s="269" t="n">
        <v>3364.15</v>
      </c>
      <c r="M22" s="322" t="n">
        <v>4237.41</v>
      </c>
      <c r="N22" s="322" t="n">
        <v>3158.41</v>
      </c>
      <c r="O22" s="322" t="n">
        <v>2696.63</v>
      </c>
      <c r="P22" s="320" t="inlineStr">
        <is>
          <t>개인생활용품</t>
        </is>
      </c>
      <c r="Q22" s="320" t="n">
        <v>82458180</v>
      </c>
    </row>
    <row r="23" ht="16.5" customHeight="1" s="115">
      <c r="A23" s="261" t="inlineStr">
        <is>
          <t>A068270</t>
        </is>
      </c>
      <c r="B23" s="259" t="inlineStr">
        <is>
          <t>셀트리온</t>
        </is>
      </c>
      <c r="C23" s="398" t="inlineStr">
        <is>
          <t>연결</t>
        </is>
      </c>
      <c r="D23" s="313" t="inlineStr">
        <is>
          <t>3Q</t>
        </is>
      </c>
      <c r="E23" s="291">
        <f>I23*Q23/100000000</f>
        <v/>
      </c>
      <c r="F23" s="292">
        <f>VLOOKUP($A23,종합!$A:$T,COLUMN(종합!F22),FALSE)</f>
        <v/>
      </c>
      <c r="G23" s="292">
        <f>VLOOKUP($A23,종합!$A:$T,COLUMN(종합!G22),FALSE)</f>
        <v/>
      </c>
      <c r="H23" s="294">
        <f>VLOOKUP($A23,종합!$A:$T,COLUMN(종합!H22),FALSE)</f>
        <v/>
      </c>
      <c r="I23" s="295">
        <f>IF(COUNTIF(현재가!$A:$A,$B23),VLOOKUP($B23,현재가!$A:$B,2,FALSE),VLOOKUP($B23,현재가!$D:$E,2,FALSE))</f>
        <v/>
      </c>
      <c r="J23" s="341">
        <f>L23/$E$3</f>
        <v/>
      </c>
      <c r="K23" s="294">
        <f>IF((I23/J23-1)&gt;0,I23/J23-1,"없음")</f>
        <v/>
      </c>
      <c r="L23" s="269" t="n">
        <v>5728.97</v>
      </c>
      <c r="M23" s="322" t="n">
        <v>6177.29</v>
      </c>
      <c r="N23" s="322" t="n">
        <v>5673.72</v>
      </c>
      <c r="O23" s="322" t="n">
        <v>5335.9</v>
      </c>
      <c r="P23" s="320" t="inlineStr">
        <is>
          <t>IT 서비스</t>
        </is>
      </c>
      <c r="Q23" s="320" t="n">
        <v>77377800</v>
      </c>
    </row>
    <row r="24" ht="16.5" customHeight="1" s="115">
      <c r="A24" s="261" t="inlineStr">
        <is>
          <t>A002790</t>
        </is>
      </c>
      <c r="B24" s="259" t="inlineStr">
        <is>
          <t>아모레G</t>
        </is>
      </c>
      <c r="C24" s="398" t="inlineStr">
        <is>
          <t>연결</t>
        </is>
      </c>
      <c r="D24" s="313" t="inlineStr">
        <is>
          <t>3Q</t>
        </is>
      </c>
      <c r="E24" s="291">
        <f>I24*Q24/100000000</f>
        <v/>
      </c>
      <c r="F24" s="292">
        <f>VLOOKUP($A24,종합!$A:$T,COLUMN(종합!F23),FALSE)</f>
        <v/>
      </c>
      <c r="G24" s="292">
        <f>VLOOKUP($A24,종합!$A:$T,COLUMN(종합!G23),FALSE)</f>
        <v/>
      </c>
      <c r="H24" s="294">
        <f>VLOOKUP($A24,종합!$A:$T,COLUMN(종합!H23),FALSE)</f>
        <v/>
      </c>
      <c r="I24" s="295">
        <f>IF(COUNTIF(현재가!$A:$A,$B24),VLOOKUP($B24,현재가!$A:$B,2,FALSE),VLOOKUP($B24,현재가!$D:$E,2,FALSE))</f>
        <v/>
      </c>
      <c r="J24" s="341">
        <f>L24/$E$3</f>
        <v/>
      </c>
      <c r="K24" s="294">
        <f>IF((I24/J24-1)&gt;0,I24/J24-1,"없음")</f>
        <v/>
      </c>
      <c r="L24" s="269" t="n">
        <v>1285.473333333333</v>
      </c>
      <c r="M24" s="322" t="n">
        <v>1516.93</v>
      </c>
      <c r="N24" s="322" t="n">
        <v>1331.91</v>
      </c>
      <c r="O24" s="322" t="n">
        <v>1007.58</v>
      </c>
      <c r="P24" s="320" t="inlineStr">
        <is>
          <t>바이오</t>
        </is>
      </c>
      <c r="Q24" s="320" t="n">
        <v>116598327</v>
      </c>
    </row>
    <row r="25" ht="16.5" customHeight="1" s="115">
      <c r="A25" s="261" t="inlineStr">
        <is>
          <t>A003550</t>
        </is>
      </c>
      <c r="B25" s="259" t="inlineStr">
        <is>
          <t>LG</t>
        </is>
      </c>
      <c r="C25" s="398" t="inlineStr">
        <is>
          <t>연결</t>
        </is>
      </c>
      <c r="D25" s="313" t="inlineStr">
        <is>
          <t>3Q</t>
        </is>
      </c>
      <c r="E25" s="291">
        <f>I25*Q25/100000000</f>
        <v/>
      </c>
      <c r="F25" s="292">
        <f>VLOOKUP($A25,종합!$A:$T,COLUMN(종합!F27),FALSE)</f>
        <v/>
      </c>
      <c r="G25" s="292">
        <f>VLOOKUP($A25,종합!$A:$T,COLUMN(종합!G27),FALSE)</f>
        <v/>
      </c>
      <c r="H25" s="294">
        <f>VLOOKUP($A25,종합!$A:$T,COLUMN(종합!H27),FALSE)</f>
        <v/>
      </c>
      <c r="I25" s="295">
        <f>IF(COUNTIF(현재가!$A:$A,$B25),VLOOKUP($B25,현재가!$A:$B,2,FALSE),VLOOKUP($B25,현재가!$D:$E,2,FALSE))</f>
        <v/>
      </c>
      <c r="J25" s="341">
        <f>L25/$E$3</f>
        <v/>
      </c>
      <c r="K25" s="294">
        <f>IF((I25/J25-1)&gt;0,I25/J25-1,"없음")</f>
        <v/>
      </c>
      <c r="L25" s="269" t="n">
        <v>-11810.51666666667</v>
      </c>
      <c r="M25" s="322" t="n">
        <v>5609.58</v>
      </c>
      <c r="N25" s="322" t="n">
        <v>-17761.99</v>
      </c>
      <c r="O25" s="322" t="n">
        <v>-23279.14</v>
      </c>
      <c r="P25" s="320" t="inlineStr">
        <is>
          <t>조선</t>
        </is>
      </c>
      <c r="Q25" s="320" t="n">
        <v>76000000</v>
      </c>
    </row>
    <row r="26" ht="16.5" customHeight="1" s="115">
      <c r="A26" s="261" t="inlineStr">
        <is>
          <t>A034220</t>
        </is>
      </c>
      <c r="B26" s="259" t="inlineStr">
        <is>
          <t>LG디스플레이</t>
        </is>
      </c>
      <c r="C26" s="398" t="inlineStr">
        <is>
          <t>연결</t>
        </is>
      </c>
      <c r="D26" s="313" t="inlineStr">
        <is>
          <t>3Q</t>
        </is>
      </c>
      <c r="E26" s="291">
        <f>I26*Q26/100000000</f>
        <v/>
      </c>
      <c r="F26" s="292">
        <f>VLOOKUP($A26,종합!$A:$T,COLUMN(종합!F26),FALSE)</f>
        <v/>
      </c>
      <c r="G26" s="292">
        <f>VLOOKUP($A26,종합!$A:$T,COLUMN(종합!G26),FALSE)</f>
        <v/>
      </c>
      <c r="H26" s="294">
        <f>VLOOKUP($A26,종합!$A:$T,COLUMN(종합!H26),FALSE)</f>
        <v/>
      </c>
      <c r="I26" s="295">
        <f>IF(COUNTIF(현재가!$A:$A,$B26),VLOOKUP($B26,현재가!$A:$B,2,FALSE),VLOOKUP($B26,현재가!$D:$E,2,FALSE))</f>
        <v/>
      </c>
      <c r="J26" s="341">
        <f>L26/$E$3</f>
        <v/>
      </c>
      <c r="K26" s="294">
        <f>IF((I26/J26-1)&gt;0,I26/J26-1,"없음")</f>
        <v/>
      </c>
      <c r="L26" s="269" t="n">
        <v>1829.306666666667</v>
      </c>
      <c r="M26" s="322" t="n">
        <v>259.47</v>
      </c>
      <c r="N26" s="322" t="n">
        <v>2701.26</v>
      </c>
      <c r="O26" s="322" t="n">
        <v>2527.19</v>
      </c>
      <c r="P26" s="320" t="inlineStr">
        <is>
          <t>디스플레이 및 관련부품</t>
        </is>
      </c>
      <c r="Q26" s="320" t="n">
        <v>357815700</v>
      </c>
    </row>
    <row r="27" ht="16.5" customHeight="1" s="115">
      <c r="A27" s="261" t="inlineStr">
        <is>
          <t>A009540</t>
        </is>
      </c>
      <c r="B27" s="259" t="inlineStr">
        <is>
          <t>현대중공업</t>
        </is>
      </c>
      <c r="C27" s="398" t="inlineStr">
        <is>
          <t>연결</t>
        </is>
      </c>
      <c r="D27" s="313" t="inlineStr">
        <is>
          <t>3Q</t>
        </is>
      </c>
      <c r="E27" s="291">
        <f>I27*Q27/100000000</f>
        <v/>
      </c>
      <c r="F27" s="292">
        <f>VLOOKUP($A27,종합!$A:$T,COLUMN(종합!F25),FALSE)</f>
        <v/>
      </c>
      <c r="G27" s="292">
        <f>VLOOKUP($A27,종합!$A:$T,COLUMN(종합!G25),FALSE)</f>
        <v/>
      </c>
      <c r="H27" s="294">
        <f>VLOOKUP($A27,종합!$A:$T,COLUMN(종합!H25),FALSE)</f>
        <v/>
      </c>
      <c r="I27" s="295">
        <f>IF(COUNTIF(현재가!$A:$A,$B27),VLOOKUP($B27,현재가!$A:$B,2,FALSE),VLOOKUP($B27,현재가!$D:$E,2,FALSE))</f>
        <v/>
      </c>
      <c r="J27" s="341">
        <f>L27/$E$3</f>
        <v/>
      </c>
      <c r="K27" s="294">
        <f>IF((I27/J27-1)&gt;0,I27/J27-1,"없음")</f>
        <v/>
      </c>
      <c r="L27" s="269" t="n">
        <v>5423.756666666667</v>
      </c>
      <c r="M27" s="322" t="n">
        <v>6100.58</v>
      </c>
      <c r="N27" s="322" t="n">
        <v>5368.62</v>
      </c>
      <c r="O27" s="322" t="n">
        <v>4802.07</v>
      </c>
      <c r="P27" s="320" t="inlineStr">
        <is>
          <t>복합 산업</t>
        </is>
      </c>
      <c r="Q27" s="320" t="n">
        <v>172557131</v>
      </c>
    </row>
    <row r="28" ht="16.5" customHeight="1" s="115">
      <c r="A28" s="261" t="inlineStr">
        <is>
          <t>A011170</t>
        </is>
      </c>
      <c r="B28" s="259" t="inlineStr">
        <is>
          <t>롯데케미칼</t>
        </is>
      </c>
      <c r="C28" s="398" t="inlineStr">
        <is>
          <t>연결</t>
        </is>
      </c>
      <c r="D28" s="313" t="inlineStr">
        <is>
          <t>3Q</t>
        </is>
      </c>
      <c r="E28" s="291">
        <f>I28*Q28/100000000</f>
        <v/>
      </c>
      <c r="F28" s="292">
        <f>VLOOKUP($A28,종합!$A:$T,COLUMN(종합!F28),FALSE)</f>
        <v/>
      </c>
      <c r="G28" s="292">
        <f>VLOOKUP($A28,종합!$A:$T,COLUMN(종합!G28),FALSE)</f>
        <v/>
      </c>
      <c r="H28" s="294">
        <f>VLOOKUP($A28,종합!$A:$T,COLUMN(종합!H28),FALSE)</f>
        <v/>
      </c>
      <c r="I28" s="295">
        <f>IF(COUNTIF(현재가!$A:$A,$B28),VLOOKUP($B28,현재가!$A:$B,2,FALSE),VLOOKUP($B28,현재가!$D:$E,2,FALSE))</f>
        <v/>
      </c>
      <c r="J28" s="341">
        <f>L28/$E$3</f>
        <v/>
      </c>
      <c r="K28" s="294">
        <f>IF((I28/J28-1)&gt;0,I28/J28-1,"없음")</f>
        <v/>
      </c>
      <c r="L28" s="269" t="n">
        <v>24970.04333333333</v>
      </c>
      <c r="M28" s="322" t="n">
        <v>41668.58</v>
      </c>
      <c r="N28" s="322" t="n">
        <v>28956.97</v>
      </c>
      <c r="O28" s="322" t="n">
        <v>4284.58</v>
      </c>
      <c r="P28" s="320" t="inlineStr">
        <is>
          <t>화학</t>
        </is>
      </c>
      <c r="Q28" s="320" t="n">
        <v>34275419</v>
      </c>
    </row>
    <row r="29" ht="16.5" customHeight="1" s="115">
      <c r="A29" s="261" t="inlineStr">
        <is>
          <t>A010130</t>
        </is>
      </c>
      <c r="B29" s="259" t="inlineStr">
        <is>
          <t>고려아연</t>
        </is>
      </c>
      <c r="C29" s="398" t="inlineStr">
        <is>
          <t>연결</t>
        </is>
      </c>
      <c r="D29" s="313" t="inlineStr">
        <is>
          <t>3Q</t>
        </is>
      </c>
      <c r="E29" s="291">
        <f>I29*Q29/100000000</f>
        <v/>
      </c>
      <c r="F29" s="292">
        <f>VLOOKUP($A29,종합!$A:$T,COLUMN(종합!F33),FALSE)</f>
        <v/>
      </c>
      <c r="G29" s="292">
        <f>VLOOKUP($A29,종합!$A:$T,COLUMN(종합!G33),FALSE)</f>
        <v/>
      </c>
      <c r="H29" s="294">
        <f>VLOOKUP($A29,종합!$A:$T,COLUMN(종합!H33),FALSE)</f>
        <v/>
      </c>
      <c r="I29" s="295">
        <f>IF(COUNTIF(현재가!$A:$A,$B29),VLOOKUP($B29,현재가!$A:$B,2,FALSE),VLOOKUP($B29,현재가!$D:$E,2,FALSE))</f>
        <v/>
      </c>
      <c r="J29" s="341">
        <f>L29/$E$3</f>
        <v/>
      </c>
      <c r="K29" s="294">
        <f>IF((I29/J29-1)&gt;0,I29/J29-1,"없음")</f>
        <v/>
      </c>
      <c r="L29" s="269" t="n">
        <v>4080.640000000001</v>
      </c>
      <c r="M29" s="322" t="n">
        <v>9296.120000000001</v>
      </c>
      <c r="N29" s="322" t="n">
        <v>5414.21</v>
      </c>
      <c r="O29" s="322" t="n">
        <v>-2468.41</v>
      </c>
      <c r="P29" s="320" t="inlineStr">
        <is>
          <t>석유 및 가스</t>
        </is>
      </c>
      <c r="Q29" s="320" t="n">
        <v>112582792</v>
      </c>
    </row>
    <row r="30" ht="16.5" customHeight="1" s="115">
      <c r="A30" s="261" t="inlineStr">
        <is>
          <t>A035250</t>
        </is>
      </c>
      <c r="B30" s="259" t="inlineStr">
        <is>
          <t>강원랜드</t>
        </is>
      </c>
      <c r="C30" s="398" t="inlineStr">
        <is>
          <t>연결</t>
        </is>
      </c>
      <c r="D30" s="313" t="inlineStr">
        <is>
          <t>3Q</t>
        </is>
      </c>
      <c r="E30" s="291">
        <f>I30*Q30/100000000</f>
        <v/>
      </c>
      <c r="F30" s="292">
        <f>VLOOKUP($A30,종합!$A:$T,COLUMN(종합!F29),FALSE)</f>
        <v/>
      </c>
      <c r="G30" s="292">
        <f>VLOOKUP($A30,종합!$A:$T,COLUMN(종합!G29),FALSE)</f>
        <v/>
      </c>
      <c r="H30" s="294">
        <f>VLOOKUP($A30,종합!$A:$T,COLUMN(종합!H29),FALSE)</f>
        <v/>
      </c>
      <c r="I30" s="295">
        <f>IF(COUNTIF(현재가!$A:$A,$B30),VLOOKUP($B30,현재가!$A:$B,2,FALSE),VLOOKUP($B30,현재가!$D:$E,2,FALSE))</f>
        <v/>
      </c>
      <c r="J30" s="341">
        <f>L30/$E$3</f>
        <v/>
      </c>
      <c r="K30" s="294">
        <f>IF((I30/J30-1)&gt;0,I30/J30-1,"없음")</f>
        <v/>
      </c>
      <c r="L30" s="269" t="n">
        <v>26854.9</v>
      </c>
      <c r="M30" s="322" t="n">
        <v>27006.2</v>
      </c>
      <c r="N30" s="322" t="n">
        <v>26993.92</v>
      </c>
      <c r="O30" s="322" t="n">
        <v>26564.58</v>
      </c>
      <c r="P30" s="320" t="inlineStr">
        <is>
          <t>금속 및 광물</t>
        </is>
      </c>
      <c r="Q30" s="320" t="n">
        <v>18870000</v>
      </c>
    </row>
    <row r="31" ht="16.5" customHeight="1" s="115">
      <c r="A31" s="261" t="inlineStr">
        <is>
          <t>A066570</t>
        </is>
      </c>
      <c r="B31" s="259" t="inlineStr">
        <is>
          <t>LG전자</t>
        </is>
      </c>
      <c r="C31" s="398" t="inlineStr">
        <is>
          <t>연결</t>
        </is>
      </c>
      <c r="D31" s="313" t="inlineStr">
        <is>
          <t>3Q</t>
        </is>
      </c>
      <c r="E31" s="291">
        <f>I31*Q31/100000000</f>
        <v/>
      </c>
      <c r="F31" s="292">
        <f>VLOOKUP($A31,종합!$A:$T,COLUMN(종합!F32),FALSE)</f>
        <v/>
      </c>
      <c r="G31" s="292">
        <f>VLOOKUP($A31,종합!$A:$T,COLUMN(종합!G32),FALSE)</f>
        <v/>
      </c>
      <c r="H31" s="294">
        <f>VLOOKUP($A31,종합!$A:$T,COLUMN(종합!H32),FALSE)</f>
        <v/>
      </c>
      <c r="I31" s="295">
        <f>IF(COUNTIF(현재가!$A:$A,$B31),VLOOKUP($B31,현재가!$A:$B,2,FALSE),VLOOKUP($B31,현재가!$D:$E,2,FALSE))</f>
        <v/>
      </c>
      <c r="J31" s="341">
        <f>L31/$E$3</f>
        <v/>
      </c>
      <c r="K31" s="294">
        <f>IF((I31/J31-1)&gt;0,I31/J31-1,"없음")</f>
        <v/>
      </c>
      <c r="L31" s="269" t="n">
        <v>-0.6033333333333152</v>
      </c>
      <c r="M31" s="322" t="n">
        <v>1920.89</v>
      </c>
      <c r="N31" s="322" t="n">
        <v>2117.73</v>
      </c>
      <c r="O31" s="322" t="n">
        <v>-4040.43</v>
      </c>
      <c r="P31" s="320" t="inlineStr">
        <is>
          <t>무선통신</t>
        </is>
      </c>
      <c r="Q31" s="320" t="n">
        <v>261111808</v>
      </c>
    </row>
    <row r="32" ht="16.5" customHeight="1" s="115">
      <c r="A32" s="261" t="inlineStr">
        <is>
          <t>A030200</t>
        </is>
      </c>
      <c r="B32" s="259" t="inlineStr">
        <is>
          <t>KT</t>
        </is>
      </c>
      <c r="C32" s="398" t="inlineStr">
        <is>
          <t>연결</t>
        </is>
      </c>
      <c r="D32" s="313" t="inlineStr">
        <is>
          <t>3Q</t>
        </is>
      </c>
      <c r="E32" s="291">
        <f>I32*Q32/100000000</f>
        <v/>
      </c>
      <c r="F32" s="292">
        <f>VLOOKUP($A32,종합!$A:$T,COLUMN(종합!F31),FALSE)</f>
        <v/>
      </c>
      <c r="G32" s="292">
        <f>VLOOKUP($A32,종합!$A:$T,COLUMN(종합!G31),FALSE)</f>
        <v/>
      </c>
      <c r="H32" s="294">
        <f>VLOOKUP($A32,종합!$A:$T,COLUMN(종합!H31),FALSE)</f>
        <v/>
      </c>
      <c r="I32" s="295">
        <f>IF(COUNTIF(현재가!$A:$A,$B32),VLOOKUP($B32,현재가!$A:$B,2,FALSE),VLOOKUP($B32,현재가!$D:$E,2,FALSE))</f>
        <v/>
      </c>
      <c r="J32" s="341">
        <f>L32/$E$3</f>
        <v/>
      </c>
      <c r="K32" s="294">
        <f>IF((I32/J32-1)&gt;0,I32/J32-1,"없음")</f>
        <v/>
      </c>
      <c r="L32" s="269" t="n">
        <v>1428.03</v>
      </c>
      <c r="M32" s="322" t="n">
        <v>1387.82</v>
      </c>
      <c r="N32" s="322" t="n">
        <v>687.89</v>
      </c>
      <c r="O32" s="322" t="n">
        <v>2208.38</v>
      </c>
      <c r="P32" s="320" t="inlineStr">
        <is>
          <t>내구소비재</t>
        </is>
      </c>
      <c r="Q32" s="320" t="n">
        <v>163647814</v>
      </c>
    </row>
    <row r="33" ht="16.5" customHeight="1" s="115">
      <c r="A33" s="261" t="inlineStr">
        <is>
          <t>A010950</t>
        </is>
      </c>
      <c r="B33" s="259" t="inlineStr">
        <is>
          <t>S-Oil</t>
        </is>
      </c>
      <c r="C33" s="398" t="inlineStr">
        <is>
          <t>연결</t>
        </is>
      </c>
      <c r="D33" s="313" t="inlineStr">
        <is>
          <t>3Q</t>
        </is>
      </c>
      <c r="E33" s="291">
        <f>I33*Q33/100000000</f>
        <v/>
      </c>
      <c r="F33" s="292">
        <f>VLOOKUP($A33,종합!$A:$T,COLUMN(종합!F30),FALSE)</f>
        <v/>
      </c>
      <c r="G33" s="292">
        <f>VLOOKUP($A33,종합!$A:$T,COLUMN(종합!G30),FALSE)</f>
        <v/>
      </c>
      <c r="H33" s="294">
        <f>VLOOKUP($A33,종합!$A:$T,COLUMN(종합!H30),FALSE)</f>
        <v/>
      </c>
      <c r="I33" s="295">
        <f>IF(COUNTIF(현재가!$A:$A,$B33),VLOOKUP($B33,현재가!$A:$B,2,FALSE),VLOOKUP($B33,현재가!$D:$E,2,FALSE))</f>
        <v/>
      </c>
      <c r="J33" s="341">
        <f>L33/$E$3</f>
        <v/>
      </c>
      <c r="K33" s="294">
        <f>IF((I33/J33-1)&gt;0,I33/J33-1,"없음")</f>
        <v/>
      </c>
      <c r="L33" s="269" t="n">
        <v>2001.83</v>
      </c>
      <c r="M33" s="322" t="n">
        <v>2261.41</v>
      </c>
      <c r="N33" s="322" t="n">
        <v>2064.34</v>
      </c>
      <c r="O33" s="322" t="n">
        <v>1679.74</v>
      </c>
      <c r="P33" s="320" t="inlineStr">
        <is>
          <t>호텔 및 레저</t>
        </is>
      </c>
      <c r="Q33" s="320" t="n">
        <v>213940500</v>
      </c>
    </row>
    <row r="34" ht="16.5" customHeight="1" s="115">
      <c r="A34" s="261" t="inlineStr">
        <is>
          <t>A008930</t>
        </is>
      </c>
      <c r="B34" s="259" t="inlineStr">
        <is>
          <t>한미사이언스</t>
        </is>
      </c>
      <c r="C34" s="398" t="inlineStr">
        <is>
          <t>연결</t>
        </is>
      </c>
      <c r="D34" s="313" t="inlineStr">
        <is>
          <t>3Q</t>
        </is>
      </c>
      <c r="E34" s="291">
        <f>I34*Q34/100000000</f>
        <v/>
      </c>
      <c r="F34" s="292">
        <f>VLOOKUP($A34,종합!$A:$T,COLUMN(종합!F42),FALSE)</f>
        <v/>
      </c>
      <c r="G34" s="292">
        <f>VLOOKUP($A34,종합!$A:$T,COLUMN(종합!G42),FALSE)</f>
        <v/>
      </c>
      <c r="H34" s="294">
        <f>VLOOKUP($A34,종합!$A:$T,COLUMN(종합!H42),FALSE)</f>
        <v/>
      </c>
      <c r="I34" s="295">
        <f>IF(COUNTIF(현재가!$A:$A,$B34),VLOOKUP($B34,현재가!$A:$B,2,FALSE),VLOOKUP($B34,현재가!$D:$E,2,FALSE))</f>
        <v/>
      </c>
      <c r="J34" s="341">
        <f>L34/$E$3</f>
        <v/>
      </c>
      <c r="K34" s="294">
        <f>IF((I34/J34-1)&gt;0,I34/J34-1,"없음")</f>
        <v/>
      </c>
      <c r="L34" s="269" t="n">
        <v>-2555.823333333332</v>
      </c>
      <c r="M34" s="322" t="n">
        <v>-12226.96</v>
      </c>
      <c r="N34" s="322" t="n">
        <v>-12164.39</v>
      </c>
      <c r="O34" s="322" t="n">
        <v>16723.88</v>
      </c>
      <c r="P34" s="320" t="inlineStr">
        <is>
          <t>백화점</t>
        </is>
      </c>
      <c r="Q34" s="320" t="n">
        <v>31490892</v>
      </c>
    </row>
    <row r="35" ht="16.5" customHeight="1" s="115">
      <c r="A35" s="261" t="inlineStr">
        <is>
          <t>A006400</t>
        </is>
      </c>
      <c r="B35" s="259" t="inlineStr">
        <is>
          <t>삼성SDI</t>
        </is>
      </c>
      <c r="C35" s="398" t="inlineStr">
        <is>
          <t>연결</t>
        </is>
      </c>
      <c r="D35" s="313" t="inlineStr">
        <is>
          <t>3Q</t>
        </is>
      </c>
      <c r="E35" s="291">
        <f>I35*Q35/100000000</f>
        <v/>
      </c>
      <c r="F35" s="292">
        <f>VLOOKUP($A35,종합!$A:$T,COLUMN(종합!F37),FALSE)</f>
        <v/>
      </c>
      <c r="G35" s="292">
        <f>VLOOKUP($A35,종합!$A:$T,COLUMN(종합!G37),FALSE)</f>
        <v/>
      </c>
      <c r="H35" s="294">
        <f>VLOOKUP($A35,종합!$A:$T,COLUMN(종합!H37),FALSE)</f>
        <v/>
      </c>
      <c r="I35" s="295">
        <f>IF(COUNTIF(현재가!$A:$A,$B35),VLOOKUP($B35,현재가!$A:$B,2,FALSE),VLOOKUP($B35,현재가!$D:$E,2,FALSE))</f>
        <v/>
      </c>
      <c r="J35" s="341">
        <f>L35/$E$3</f>
        <v/>
      </c>
      <c r="K35" s="294">
        <f>IF((I35/J35-1)&gt;0,I35/J35-1,"없음")</f>
        <v/>
      </c>
      <c r="L35" s="269" t="n">
        <v>3670.136666666667</v>
      </c>
      <c r="M35" s="322" t="n">
        <v>3323.65</v>
      </c>
      <c r="N35" s="322" t="n">
        <v>4449.26</v>
      </c>
      <c r="O35" s="322" t="n">
        <v>3237.5</v>
      </c>
      <c r="P35" s="320" t="inlineStr">
        <is>
          <t>내구소비재</t>
        </is>
      </c>
      <c r="Q35" s="320" t="n">
        <v>76380513</v>
      </c>
    </row>
    <row r="36" ht="16.5" customHeight="1" s="115">
      <c r="A36" s="261" t="inlineStr">
        <is>
          <t>A047810</t>
        </is>
      </c>
      <c r="B36" s="259" t="inlineStr">
        <is>
          <t>한국항공우주</t>
        </is>
      </c>
      <c r="C36" s="398" t="inlineStr">
        <is>
          <t>연결</t>
        </is>
      </c>
      <c r="D36" s="313" t="inlineStr">
        <is>
          <t>3Q</t>
        </is>
      </c>
      <c r="E36" s="291">
        <f>I36*Q36/100000000</f>
        <v/>
      </c>
      <c r="F36" s="292">
        <f>VLOOKUP($A36,종합!$A:$T,COLUMN(종합!F40),FALSE)</f>
        <v/>
      </c>
      <c r="G36" s="292">
        <f>VLOOKUP($A36,종합!$A:$T,COLUMN(종합!G40),FALSE)</f>
        <v/>
      </c>
      <c r="H36" s="294">
        <f>VLOOKUP($A36,종합!$A:$T,COLUMN(종합!H40),FALSE)</f>
        <v/>
      </c>
      <c r="I36" s="295">
        <f>IF(COUNTIF(현재가!$A:$A,$B36),VLOOKUP($B36,현재가!$A:$B,2,FALSE),VLOOKUP($B36,현재가!$D:$E,2,FALSE))</f>
        <v/>
      </c>
      <c r="J36" s="341">
        <f>L36/$E$3</f>
        <v/>
      </c>
      <c r="K36" s="294">
        <f>IF((I36/J36-1)&gt;0,I36/J36-1,"없음")</f>
        <v/>
      </c>
      <c r="L36" s="269" t="n">
        <v>5950.303333333333</v>
      </c>
      <c r="M36" s="322" t="n">
        <v>6906.11</v>
      </c>
      <c r="N36" s="322" t="n">
        <v>5291.04</v>
      </c>
      <c r="O36" s="322" t="n">
        <v>5653.76</v>
      </c>
      <c r="P36" s="320" t="inlineStr">
        <is>
          <t>자동차부품</t>
        </is>
      </c>
      <c r="Q36" s="320" t="n">
        <v>123875069</v>
      </c>
    </row>
    <row r="37" ht="16.5" customHeight="1" s="115">
      <c r="A37" s="261" t="inlineStr">
        <is>
          <t>A021240</t>
        </is>
      </c>
      <c r="B37" s="259" t="inlineStr">
        <is>
          <t>코웨이</t>
        </is>
      </c>
      <c r="C37" s="398" t="inlineStr">
        <is>
          <t>연결</t>
        </is>
      </c>
      <c r="D37" s="313" t="inlineStr">
        <is>
          <t>3Q</t>
        </is>
      </c>
      <c r="E37" s="291">
        <f>I37*Q37/100000000</f>
        <v/>
      </c>
      <c r="F37" s="292">
        <f>VLOOKUP($A37,종합!$A:$T,COLUMN(종합!F36),FALSE)</f>
        <v/>
      </c>
      <c r="G37" s="292">
        <f>VLOOKUP($A37,종합!$A:$T,COLUMN(종합!G36),FALSE)</f>
        <v/>
      </c>
      <c r="H37" s="294">
        <f>VLOOKUP($A37,종합!$A:$T,COLUMN(종합!H36),FALSE)</f>
        <v/>
      </c>
      <c r="I37" s="295">
        <f>IF(COUNTIF(현재가!$A:$A,$B37),VLOOKUP($B37,현재가!$A:$B,2,FALSE),VLOOKUP($B37,현재가!$D:$E,2,FALSE))</f>
        <v/>
      </c>
      <c r="J37" s="341">
        <f>L37/$E$3</f>
        <v/>
      </c>
      <c r="K37" s="294">
        <f>IF((I37/J37-1)&gt;0,I37/J37-1,"없음")</f>
        <v/>
      </c>
      <c r="L37" s="269" t="n">
        <v>1797.676666666667</v>
      </c>
      <c r="M37" s="322" t="n">
        <v>2400.73</v>
      </c>
      <c r="N37" s="322" t="n">
        <v>1852.43</v>
      </c>
      <c r="O37" s="322" t="n">
        <v>1139.87</v>
      </c>
      <c r="P37" s="320" t="inlineStr">
        <is>
          <t>상업서비스</t>
        </is>
      </c>
      <c r="Q37" s="320" t="n">
        <v>97475107</v>
      </c>
    </row>
    <row r="38" ht="16.5" customHeight="1" s="115">
      <c r="A38" s="261" t="inlineStr">
        <is>
          <t>A004020</t>
        </is>
      </c>
      <c r="B38" s="259" t="inlineStr">
        <is>
          <t>현대제철</t>
        </is>
      </c>
      <c r="C38" s="398" t="inlineStr">
        <is>
          <t>연결</t>
        </is>
      </c>
      <c r="D38" s="313" t="inlineStr">
        <is>
          <t>3Q</t>
        </is>
      </c>
      <c r="E38" s="291">
        <f>I38*Q38/100000000</f>
        <v/>
      </c>
      <c r="F38" s="292">
        <f>VLOOKUP($A38,종합!$A:$T,COLUMN(종합!F38),FALSE)</f>
        <v/>
      </c>
      <c r="G38" s="292">
        <f>VLOOKUP($A38,종합!$A:$T,COLUMN(종합!G38),FALSE)</f>
        <v/>
      </c>
      <c r="H38" s="294">
        <f>VLOOKUP($A38,종합!$A:$T,COLUMN(종합!H38),FALSE)</f>
        <v/>
      </c>
      <c r="I38" s="295">
        <f>IF(COUNTIF(현재가!$A:$A,$B38),VLOOKUP($B38,현재가!$A:$B,2,FALSE),VLOOKUP($B38,현재가!$D:$E,2,FALSE))</f>
        <v/>
      </c>
      <c r="J38" s="341">
        <f>L38/$E$3</f>
        <v/>
      </c>
      <c r="K38" s="294">
        <f>IF((I38/J38-1)&gt;0,I38/J38-1,"없음")</f>
        <v/>
      </c>
      <c r="L38" s="269" t="n">
        <v>6562.900000000001</v>
      </c>
      <c r="M38" s="322" t="n">
        <v>7261.22</v>
      </c>
      <c r="N38" s="322" t="n">
        <v>5865.81</v>
      </c>
      <c r="O38" s="322" t="n">
        <v>6561.67</v>
      </c>
      <c r="P38" s="320" t="inlineStr">
        <is>
          <t>금속 및 광물</t>
        </is>
      </c>
      <c r="Q38" s="320" t="n">
        <v>133445785</v>
      </c>
    </row>
    <row r="39" ht="16.5" customHeight="1" s="115">
      <c r="A39" s="261" t="inlineStr">
        <is>
          <t>A128940</t>
        </is>
      </c>
      <c r="B39" s="259" t="inlineStr">
        <is>
          <t>한미약품</t>
        </is>
      </c>
      <c r="C39" s="398" t="inlineStr">
        <is>
          <t>연결</t>
        </is>
      </c>
      <c r="D39" s="313" t="inlineStr">
        <is>
          <t>3Q</t>
        </is>
      </c>
      <c r="E39" s="291">
        <f>I39*Q39/100000000</f>
        <v/>
      </c>
      <c r="F39" s="292">
        <f>VLOOKUP($A39,종합!$A:$T,COLUMN(종합!F41),FALSE)</f>
        <v/>
      </c>
      <c r="G39" s="292">
        <f>VLOOKUP($A39,종합!$A:$T,COLUMN(종합!G41),FALSE)</f>
        <v/>
      </c>
      <c r="H39" s="294">
        <f>VLOOKUP($A39,종합!$A:$T,COLUMN(종합!H41),FALSE)</f>
        <v/>
      </c>
      <c r="I39" s="295">
        <f>IF(COUNTIF(현재가!$A:$A,$B39),VLOOKUP($B39,현재가!$A:$B,2,FALSE),VLOOKUP($B39,현재가!$D:$E,2,FALSE))</f>
        <v/>
      </c>
      <c r="J39" s="341">
        <f>L39/$E$3</f>
        <v/>
      </c>
      <c r="K39" s="294">
        <f>IF((I39/J39-1)&gt;0,I39/J39-1,"없음")</f>
        <v/>
      </c>
      <c r="L39" s="269" t="n">
        <v>13704.07333333333</v>
      </c>
      <c r="M39" s="322" t="n">
        <v>16760.11</v>
      </c>
      <c r="N39" s="322" t="n">
        <v>10052.38</v>
      </c>
      <c r="O39" s="322" t="n">
        <v>14299.73</v>
      </c>
      <c r="P39" s="320" t="inlineStr">
        <is>
          <t>육상운수</t>
        </is>
      </c>
      <c r="Q39" s="320" t="n">
        <v>37500000</v>
      </c>
    </row>
    <row r="40" ht="16.5" customHeight="1" s="115">
      <c r="A40" s="261" t="inlineStr">
        <is>
          <t>A161390</t>
        </is>
      </c>
      <c r="B40" s="259" t="inlineStr">
        <is>
          <t>한국타이어앤테크놀로지</t>
        </is>
      </c>
      <c r="C40" s="398" t="inlineStr">
        <is>
          <t>연결</t>
        </is>
      </c>
      <c r="D40" s="313" t="inlineStr">
        <is>
          <t>3Q</t>
        </is>
      </c>
      <c r="E40" s="291">
        <f>I40*Q40/100000000</f>
        <v/>
      </c>
      <c r="F40" s="292">
        <f>VLOOKUP($A40,종합!$A:$T,COLUMN(종합!F35),FALSE)</f>
        <v/>
      </c>
      <c r="G40" s="292">
        <f>VLOOKUP($A40,종합!$A:$T,COLUMN(종합!G35),FALSE)</f>
        <v/>
      </c>
      <c r="H40" s="294">
        <f>VLOOKUP($A40,종합!$A:$T,COLUMN(종합!H35),FALSE)</f>
        <v/>
      </c>
      <c r="I40" s="295">
        <f>IF(COUNTIF(현재가!$A:$A,$B40),VLOOKUP($B40,현재가!$A:$B,2,FALSE),VLOOKUP($B40,현재가!$D:$E,2,FALSE))</f>
        <v/>
      </c>
      <c r="J40" s="341">
        <f>L40/$E$3</f>
        <v/>
      </c>
      <c r="K40" s="294">
        <f>IF((I40/J40-1)&gt;0,I40/J40-1,"없음")</f>
        <v/>
      </c>
      <c r="L40" s="269" t="n">
        <v>-171.15</v>
      </c>
      <c r="M40" s="322" t="n">
        <v>147.21</v>
      </c>
      <c r="N40" s="322" t="n">
        <v>765.05</v>
      </c>
      <c r="O40" s="322" t="n">
        <v>-1425.71</v>
      </c>
      <c r="P40" s="320" t="inlineStr">
        <is>
          <t>전자 장비 및 기기</t>
        </is>
      </c>
      <c r="Q40" s="320" t="n">
        <v>68764530</v>
      </c>
    </row>
    <row r="41" ht="16.5" customHeight="1" s="115">
      <c r="A41" s="261" t="inlineStr">
        <is>
          <t>A086280</t>
        </is>
      </c>
      <c r="B41" s="259" t="inlineStr">
        <is>
          <t>현대글로비스</t>
        </is>
      </c>
      <c r="C41" s="398" t="inlineStr">
        <is>
          <t>연결</t>
        </is>
      </c>
      <c r="D41" s="313" t="inlineStr">
        <is>
          <t>3Q</t>
        </is>
      </c>
      <c r="E41" s="291">
        <f>I41*Q41/100000000</f>
        <v/>
      </c>
      <c r="F41" s="292">
        <f>VLOOKUP($A41,종합!$A:$T,COLUMN(종합!F46),FALSE)</f>
        <v/>
      </c>
      <c r="G41" s="292">
        <f>VLOOKUP($A41,종합!$A:$T,COLUMN(종합!G46),FALSE)</f>
        <v/>
      </c>
      <c r="H41" s="294">
        <f>VLOOKUP($A41,종합!$A:$T,COLUMN(종합!H46),FALSE)</f>
        <v/>
      </c>
      <c r="I41" s="295">
        <f>IF(COUNTIF(현재가!$A:$A,$B41),VLOOKUP($B41,현재가!$A:$B,2,FALSE),VLOOKUP($B41,현재가!$D:$E,2,FALSE))</f>
        <v/>
      </c>
      <c r="J41" s="341">
        <f>L41/$E$3</f>
        <v/>
      </c>
      <c r="K41" s="294">
        <f>IF((I41/J41-1)&gt;0,I41/J41-1,"없음")</f>
        <v/>
      </c>
      <c r="L41" s="269" t="n">
        <v>9772.1</v>
      </c>
      <c r="M41" s="322" t="n">
        <v>11286.95</v>
      </c>
      <c r="N41" s="322" t="n">
        <v>7542.22</v>
      </c>
      <c r="O41" s="322" t="n">
        <v>10487.13</v>
      </c>
      <c r="P41" s="320" t="inlineStr">
        <is>
          <t>게임 소프트웨어</t>
        </is>
      </c>
      <c r="Q41" s="320" t="n">
        <v>21929022</v>
      </c>
    </row>
    <row r="42" ht="16.5" customHeight="1" s="115">
      <c r="A42" s="261" t="inlineStr">
        <is>
          <t>A023530</t>
        </is>
      </c>
      <c r="B42" s="259" t="inlineStr">
        <is>
          <t>롯데쇼핑</t>
        </is>
      </c>
      <c r="C42" s="398" t="inlineStr">
        <is>
          <t>연결</t>
        </is>
      </c>
      <c r="D42" s="313" t="inlineStr">
        <is>
          <t>3Q</t>
        </is>
      </c>
      <c r="E42" s="291">
        <f>I42*Q42/100000000</f>
        <v/>
      </c>
      <c r="F42" s="292">
        <f>VLOOKUP($A42,종합!$A:$T,COLUMN(종합!F43),FALSE)</f>
        <v/>
      </c>
      <c r="G42" s="292">
        <f>VLOOKUP($A42,종합!$A:$T,COLUMN(종합!G43),FALSE)</f>
        <v/>
      </c>
      <c r="H42" s="294">
        <f>VLOOKUP($A42,종합!$A:$T,COLUMN(종합!H43),FALSE)</f>
        <v/>
      </c>
      <c r="I42" s="295">
        <f>IF(COUNTIF(현재가!$A:$A,$B42),VLOOKUP($B42,현재가!$A:$B,2,FALSE),VLOOKUP($B42,현재가!$D:$E,2,FALSE))</f>
        <v/>
      </c>
      <c r="J42" s="341">
        <f>L42/$E$3</f>
        <v/>
      </c>
      <c r="K42" s="294">
        <f>IF((I42/J42-1)&gt;0,I42/J42-1,"없음")</f>
        <v/>
      </c>
      <c r="L42" s="269" t="n">
        <v>482.68</v>
      </c>
      <c r="M42" s="322" t="n">
        <v>500.31</v>
      </c>
      <c r="N42" s="322" t="n">
        <v>431.83</v>
      </c>
      <c r="O42" s="322" t="n">
        <v>515.9</v>
      </c>
      <c r="P42" s="320" t="inlineStr">
        <is>
          <t>자동차부품</t>
        </is>
      </c>
      <c r="Q42" s="320" t="n">
        <v>533800000</v>
      </c>
    </row>
    <row r="43" ht="16.5" customHeight="1" s="115">
      <c r="A43" s="261" t="inlineStr">
        <is>
          <t>A018880</t>
        </is>
      </c>
      <c r="B43" s="259" t="inlineStr">
        <is>
          <t>한온시스템</t>
        </is>
      </c>
      <c r="C43" s="398" t="inlineStr">
        <is>
          <t>연결</t>
        </is>
      </c>
      <c r="D43" s="313" t="inlineStr">
        <is>
          <t>3Q</t>
        </is>
      </c>
      <c r="E43" s="291">
        <f>I43*Q43/100000000</f>
        <v/>
      </c>
      <c r="F43" s="292">
        <f>VLOOKUP($A43,종합!$A:$T,COLUMN(종합!F34),FALSE)</f>
        <v/>
      </c>
      <c r="G43" s="292">
        <f>VLOOKUP($A43,종합!$A:$T,COLUMN(종합!G34),FALSE)</f>
        <v/>
      </c>
      <c r="H43" s="294">
        <f>VLOOKUP($A43,종합!$A:$T,COLUMN(종합!H34),FALSE)</f>
        <v/>
      </c>
      <c r="I43" s="295">
        <f>IF(COUNTIF(현재가!$A:$A,$B43),VLOOKUP($B43,현재가!$A:$B,2,FALSE),VLOOKUP($B43,현재가!$D:$E,2,FALSE))</f>
        <v/>
      </c>
      <c r="J43" s="341">
        <f>L43/$E$3</f>
        <v/>
      </c>
      <c r="K43" s="294">
        <f>IF((I43/J43-1)&gt;0,I43/J43-1,"없음")</f>
        <v/>
      </c>
      <c r="L43" s="269" t="n">
        <v>2202.433333333333</v>
      </c>
      <c r="M43" s="322" t="n">
        <v>3179.06</v>
      </c>
      <c r="N43" s="322" t="n">
        <v>3062.62</v>
      </c>
      <c r="O43" s="322" t="n">
        <v>365.62</v>
      </c>
      <c r="P43" s="320" t="inlineStr">
        <is>
          <t>제약</t>
        </is>
      </c>
      <c r="Q43" s="320" t="n">
        <v>58290309</v>
      </c>
    </row>
    <row r="44" ht="16.5" customHeight="1" s="115">
      <c r="A44" s="261" t="inlineStr">
        <is>
          <t>A035720</t>
        </is>
      </c>
      <c r="B44" s="259" t="inlineStr">
        <is>
          <t>카카오</t>
        </is>
      </c>
      <c r="C44" s="398" t="inlineStr">
        <is>
          <t>연결</t>
        </is>
      </c>
      <c r="D44" s="313" t="inlineStr">
        <is>
          <t>3Q</t>
        </is>
      </c>
      <c r="E44" s="291">
        <f>I44*Q44/100000000</f>
        <v/>
      </c>
      <c r="F44" s="292">
        <f>VLOOKUP($A44,종합!$A:$T,COLUMN(종합!F44),FALSE)</f>
        <v/>
      </c>
      <c r="G44" s="292">
        <f>VLOOKUP($A44,종합!$A:$T,COLUMN(종합!G44),FALSE)</f>
        <v/>
      </c>
      <c r="H44" s="294">
        <f>VLOOKUP($A44,종합!$A:$T,COLUMN(종합!H44),FALSE)</f>
        <v/>
      </c>
      <c r="I44" s="295">
        <f>IF(COUNTIF(현재가!$A:$A,$B44),VLOOKUP($B44,현재가!$A:$B,2,FALSE),VLOOKUP($B44,현재가!$D:$E,2,FALSE))</f>
        <v/>
      </c>
      <c r="J44" s="341">
        <f>L44/$E$3</f>
        <v/>
      </c>
      <c r="K44" s="294">
        <f>IF((I44/J44-1)&gt;0,I44/J44-1,"없음")</f>
        <v/>
      </c>
      <c r="L44" s="269" t="n">
        <v>2697.326666666666</v>
      </c>
      <c r="M44" s="322" t="n">
        <v>705.6</v>
      </c>
      <c r="N44" s="322" t="n">
        <v>1269.27</v>
      </c>
      <c r="O44" s="322" t="n">
        <v>6117.11</v>
      </c>
      <c r="P44" s="320" t="inlineStr">
        <is>
          <t>인터넷 서비스</t>
        </is>
      </c>
      <c r="Q44" s="320" t="n">
        <v>67615715</v>
      </c>
    </row>
    <row r="45" ht="16.5" customHeight="1" s="115">
      <c r="A45" s="261" t="inlineStr">
        <is>
          <t>A001040</t>
        </is>
      </c>
      <c r="B45" s="259" t="inlineStr">
        <is>
          <t>CJ</t>
        </is>
      </c>
      <c r="C45" s="398" t="inlineStr">
        <is>
          <t>연결</t>
        </is>
      </c>
      <c r="D45" s="313" t="inlineStr">
        <is>
          <t>3Q</t>
        </is>
      </c>
      <c r="E45" s="291">
        <f>I45*Q45/100000000</f>
        <v/>
      </c>
      <c r="F45" s="292">
        <f>VLOOKUP($A45,종합!$A:$T,COLUMN(종합!F45),FALSE)</f>
        <v/>
      </c>
      <c r="G45" s="292">
        <f>VLOOKUP($A45,종합!$A:$T,COLUMN(종합!G45),FALSE)</f>
        <v/>
      </c>
      <c r="H45" s="294">
        <f>VLOOKUP($A45,종합!$A:$T,COLUMN(종합!H45),FALSE)</f>
        <v/>
      </c>
      <c r="I45" s="295">
        <f>IF(COUNTIF(현재가!$A:$A,$B45),VLOOKUP($B45,현재가!$A:$B,2,FALSE),VLOOKUP($B45,현재가!$D:$E,2,FALSE))</f>
        <v/>
      </c>
      <c r="J45" s="341">
        <f>L45/$E$3</f>
        <v/>
      </c>
      <c r="K45" s="294">
        <f>IF((I45/J45-1)&gt;0,I45/J45-1,"없음")</f>
        <v/>
      </c>
      <c r="L45" s="269" t="n">
        <v>7633.696666666667</v>
      </c>
      <c r="M45" s="322" t="n">
        <v>8634.639999999999</v>
      </c>
      <c r="N45" s="322" t="n">
        <v>7068.64</v>
      </c>
      <c r="O45" s="322" t="n">
        <v>7197.81</v>
      </c>
      <c r="P45" s="320" t="inlineStr">
        <is>
          <t>식료품</t>
        </is>
      </c>
      <c r="Q45" s="320" t="n">
        <v>29176998</v>
      </c>
    </row>
    <row r="46" ht="16.5" customHeight="1" s="115">
      <c r="A46" s="261" t="inlineStr">
        <is>
          <t>A036570</t>
        </is>
      </c>
      <c r="B46" s="259" t="inlineStr">
        <is>
          <t>엔씨소프트</t>
        </is>
      </c>
      <c r="C46" s="398" t="inlineStr">
        <is>
          <t>연결</t>
        </is>
      </c>
      <c r="D46" s="313" t="inlineStr">
        <is>
          <t>3Q</t>
        </is>
      </c>
      <c r="E46" s="291">
        <f>I46*Q46/100000000</f>
        <v/>
      </c>
      <c r="F46" s="292">
        <f>VLOOKUP($A46,종합!$A:$T,COLUMN(종합!F50),FALSE)</f>
        <v/>
      </c>
      <c r="G46" s="292">
        <f>VLOOKUP($A46,종합!$A:$T,COLUMN(종합!G50),FALSE)</f>
        <v/>
      </c>
      <c r="H46" s="294">
        <f>VLOOKUP($A46,종합!$A:$T,COLUMN(종합!H50),FALSE)</f>
        <v/>
      </c>
      <c r="I46" s="295">
        <f>IF(COUNTIF(현재가!$A:$A,$B46),VLOOKUP($B46,현재가!$A:$B,2,FALSE),VLOOKUP($B46,현재가!$D:$E,2,FALSE))</f>
        <v/>
      </c>
      <c r="J46" s="341">
        <f>L46/$E$3</f>
        <v/>
      </c>
      <c r="K46" s="294">
        <f>IF((I46/J46-1)&gt;0,I46/J46-1,"없음")</f>
        <v/>
      </c>
      <c r="L46" s="269" t="n">
        <v>758.8633333333333</v>
      </c>
      <c r="M46" s="322" t="n">
        <v>949</v>
      </c>
      <c r="N46" s="322" t="n">
        <v>804.9400000000001</v>
      </c>
      <c r="O46" s="322" t="n">
        <v>522.65</v>
      </c>
      <c r="P46" s="320" t="inlineStr">
        <is>
          <t>무선통신</t>
        </is>
      </c>
      <c r="Q46" s="320" t="n">
        <v>436611361</v>
      </c>
    </row>
    <row r="47" ht="16.5" customHeight="1" s="115">
      <c r="A47" s="261" t="inlineStr">
        <is>
          <t>A001800</t>
        </is>
      </c>
      <c r="B47" s="259" t="inlineStr">
        <is>
          <t>오리온</t>
        </is>
      </c>
      <c r="C47" s="398" t="n"/>
      <c r="D47" s="313" t="n"/>
      <c r="E47" s="291" t="n"/>
      <c r="F47" s="292" t="n"/>
      <c r="G47" s="292" t="n"/>
      <c r="H47" s="294" t="n"/>
      <c r="I47" s="295" t="n"/>
      <c r="J47" s="341" t="n"/>
      <c r="K47" s="294" t="n"/>
      <c r="L47" s="269" t="n"/>
      <c r="M47" s="322" t="n"/>
      <c r="N47" s="322" t="n"/>
      <c r="O47" s="322" t="n"/>
      <c r="P47" s="320" t="n"/>
      <c r="Q47" s="320" t="n"/>
    </row>
    <row r="48" ht="16.5" customHeight="1" s="115">
      <c r="A48" s="261" t="inlineStr">
        <is>
          <t>A027410</t>
        </is>
      </c>
      <c r="B48" s="259" t="inlineStr">
        <is>
          <t>BGF리테일</t>
        </is>
      </c>
      <c r="C48" s="398" t="n"/>
      <c r="D48" s="313" t="n"/>
      <c r="E48" s="291" t="n"/>
      <c r="F48" s="292" t="n"/>
      <c r="G48" s="292" t="n"/>
      <c r="H48" s="294" t="n"/>
      <c r="I48" s="295" t="n"/>
      <c r="J48" s="341" t="n"/>
      <c r="K48" s="294" t="n"/>
      <c r="L48" s="269" t="n"/>
      <c r="M48" s="322" t="n"/>
      <c r="N48" s="322" t="n"/>
      <c r="O48" s="322" t="n"/>
      <c r="P48" s="320" t="n"/>
      <c r="Q48" s="320" t="n"/>
    </row>
    <row r="49" ht="16.5" customHeight="1" s="115">
      <c r="A49" s="261" t="inlineStr">
        <is>
          <t>A097950</t>
        </is>
      </c>
      <c r="B49" s="259" t="inlineStr">
        <is>
          <t>CJ제일제당</t>
        </is>
      </c>
      <c r="C49" s="398" t="n"/>
      <c r="D49" s="313" t="n"/>
      <c r="E49" s="291" t="n"/>
      <c r="F49" s="292" t="n"/>
      <c r="G49" s="292" t="n"/>
      <c r="H49" s="294" t="n"/>
      <c r="I49" s="295" t="n"/>
      <c r="J49" s="341" t="n"/>
      <c r="K49" s="294" t="n"/>
      <c r="L49" s="269" t="n"/>
      <c r="M49" s="322" t="n"/>
      <c r="N49" s="322" t="n"/>
      <c r="O49" s="322" t="n"/>
      <c r="P49" s="320" t="n"/>
      <c r="Q49" s="320" t="n"/>
    </row>
    <row r="50" ht="16.5" customHeight="1" s="115">
      <c r="A50" s="261" t="inlineStr">
        <is>
          <t>A032640</t>
        </is>
      </c>
      <c r="B50" s="259" t="inlineStr">
        <is>
          <t>LG유플러스</t>
        </is>
      </c>
      <c r="C50" s="398" t="n"/>
      <c r="D50" s="313" t="n"/>
      <c r="E50" s="291" t="n"/>
      <c r="F50" s="292" t="n"/>
      <c r="G50" s="292" t="n"/>
      <c r="H50" s="294" t="n"/>
      <c r="I50" s="295" t="n"/>
      <c r="J50" s="341" t="n"/>
      <c r="K50" s="294" t="n"/>
      <c r="L50" s="269" t="n"/>
      <c r="M50" s="322" t="n"/>
      <c r="N50" s="322" t="n"/>
      <c r="O50" s="322" t="n"/>
      <c r="P50" s="320" t="n"/>
      <c r="Q50" s="320" t="n"/>
    </row>
    <row r="51" ht="16.5" customHeight="1" s="115">
      <c r="C51" s="398" t="n"/>
      <c r="D51" s="313" t="n"/>
      <c r="E51" s="291" t="n"/>
      <c r="F51" s="292" t="n"/>
      <c r="G51" s="292" t="n"/>
      <c r="H51" s="294" t="n"/>
      <c r="I51" s="295" t="n"/>
      <c r="J51" s="341" t="n"/>
      <c r="K51" s="294" t="n"/>
      <c r="L51" s="269" t="n"/>
      <c r="M51" s="322" t="n"/>
      <c r="N51" s="322" t="n"/>
      <c r="O51" s="322" t="n"/>
      <c r="P51" s="320" t="n"/>
      <c r="Q51" s="320" t="n"/>
    </row>
    <row r="52" ht="16.5" customHeight="1" s="115">
      <c r="C52" s="398" t="n"/>
      <c r="D52" s="313" t="n"/>
      <c r="E52" s="291" t="n"/>
      <c r="F52" s="292" t="n"/>
      <c r="G52" s="292" t="n"/>
      <c r="H52" s="294" t="n"/>
      <c r="I52" s="295" t="n"/>
      <c r="J52" s="341" t="n"/>
      <c r="K52" s="294" t="n"/>
      <c r="L52" s="269" t="n"/>
      <c r="M52" s="322" t="n"/>
      <c r="N52" s="322" t="n"/>
      <c r="O52" s="322" t="n"/>
      <c r="P52" s="320" t="n"/>
      <c r="Q52" s="320" t="n"/>
    </row>
    <row r="53" ht="16.5" customHeight="1" s="115">
      <c r="C53" s="398" t="n"/>
      <c r="D53" s="313" t="n"/>
      <c r="E53" s="291" t="n"/>
      <c r="F53" s="292" t="n"/>
      <c r="G53" s="292" t="n"/>
      <c r="H53" s="294" t="n"/>
      <c r="I53" s="295" t="n"/>
      <c r="J53" s="341" t="n"/>
      <c r="K53" s="294" t="n"/>
      <c r="L53" s="269" t="n"/>
      <c r="M53" s="322" t="n"/>
      <c r="N53" s="322" t="n"/>
      <c r="O53" s="322" t="n"/>
      <c r="P53" s="320" t="n"/>
      <c r="Q53" s="320" t="n"/>
    </row>
    <row r="54" ht="16.5" customHeight="1" s="115">
      <c r="C54" s="398" t="n"/>
      <c r="D54" s="313" t="n"/>
      <c r="E54" s="291" t="n"/>
      <c r="F54" s="292" t="n"/>
      <c r="G54" s="292" t="n"/>
      <c r="H54" s="294" t="n"/>
      <c r="I54" s="295" t="n"/>
      <c r="J54" s="341" t="n"/>
      <c r="K54" s="294" t="n"/>
      <c r="L54" s="269" t="n"/>
      <c r="M54" s="322" t="n"/>
      <c r="N54" s="322" t="n"/>
      <c r="O54" s="322" t="n"/>
      <c r="P54" s="320" t="n"/>
      <c r="Q54" s="320" t="n"/>
    </row>
    <row r="55" ht="16.5" customHeight="1" s="115">
      <c r="C55" s="398" t="n"/>
      <c r="D55" s="313" t="n"/>
      <c r="E55" s="291" t="n"/>
      <c r="F55" s="292" t="n"/>
      <c r="G55" s="292" t="n"/>
      <c r="H55" s="294" t="n"/>
      <c r="I55" s="295" t="n"/>
      <c r="J55" s="341" t="n"/>
      <c r="K55" s="294" t="n"/>
      <c r="L55" s="269" t="n"/>
      <c r="M55" s="322" t="n"/>
      <c r="N55" s="322" t="n"/>
      <c r="O55" s="322" t="n"/>
      <c r="P55" s="320" t="n"/>
      <c r="Q55" s="320" t="n"/>
    </row>
    <row r="56" ht="16.5" customHeight="1" s="115">
      <c r="C56" s="398" t="n"/>
      <c r="D56" s="313" t="n"/>
      <c r="E56" s="291" t="n"/>
      <c r="F56" s="292" t="n"/>
      <c r="G56" s="292" t="n"/>
      <c r="H56" s="294" t="n"/>
      <c r="I56" s="295" t="n"/>
      <c r="J56" s="341" t="n"/>
      <c r="K56" s="294" t="n"/>
      <c r="L56" s="269" t="n"/>
      <c r="M56" s="322" t="n"/>
      <c r="N56" s="322" t="n"/>
      <c r="O56" s="322" t="n"/>
      <c r="P56" s="320" t="n"/>
      <c r="Q56" s="320" t="n"/>
    </row>
    <row r="57" ht="16.5" customHeight="1" s="115">
      <c r="C57" s="398" t="n"/>
      <c r="D57" s="313" t="n"/>
      <c r="E57" s="291" t="n"/>
      <c r="F57" s="292" t="n"/>
      <c r="G57" s="292" t="n"/>
      <c r="H57" s="294" t="n"/>
      <c r="I57" s="295" t="n"/>
      <c r="J57" s="341" t="n"/>
      <c r="K57" s="294" t="n"/>
      <c r="L57" s="269" t="n"/>
      <c r="M57" s="322" t="n"/>
      <c r="N57" s="322" t="n"/>
      <c r="O57" s="322" t="n"/>
      <c r="P57" s="320" t="n"/>
      <c r="Q57" s="320" t="n"/>
    </row>
    <row r="58" ht="16.5" customHeight="1" s="115">
      <c r="C58" s="398" t="n"/>
      <c r="D58" s="313" t="n"/>
      <c r="E58" s="291" t="n"/>
      <c r="F58" s="292" t="n"/>
      <c r="G58" s="292" t="n"/>
      <c r="H58" s="294" t="n"/>
      <c r="I58" s="295" t="n"/>
      <c r="J58" s="341" t="n"/>
      <c r="K58" s="294" t="n"/>
      <c r="L58" s="269" t="n"/>
      <c r="M58" s="322" t="n"/>
      <c r="N58" s="322" t="n"/>
      <c r="O58" s="322" t="n"/>
      <c r="P58" s="320" t="n"/>
      <c r="Q58" s="320" t="n"/>
    </row>
    <row r="59" ht="16.5" customHeight="1" s="115">
      <c r="C59" s="398" t="n"/>
      <c r="D59" s="313" t="n"/>
      <c r="E59" s="291" t="n"/>
      <c r="F59" s="292" t="n"/>
      <c r="G59" s="292" t="n"/>
      <c r="H59" s="294" t="n"/>
      <c r="I59" s="295" t="n"/>
      <c r="J59" s="341" t="n"/>
      <c r="K59" s="294" t="n"/>
      <c r="L59" s="269" t="n"/>
      <c r="M59" s="322" t="n"/>
      <c r="N59" s="322" t="n"/>
      <c r="O59" s="322" t="n"/>
      <c r="P59" s="320" t="n"/>
      <c r="Q59" s="320" t="n"/>
    </row>
    <row r="60" ht="16.5" customHeight="1" s="115">
      <c r="C60" s="398" t="n"/>
      <c r="D60" s="313" t="n"/>
      <c r="E60" s="291" t="n"/>
      <c r="F60" s="292" t="n"/>
      <c r="G60" s="292" t="n"/>
      <c r="H60" s="294" t="n"/>
      <c r="I60" s="295" t="n"/>
      <c r="J60" s="341" t="n"/>
      <c r="K60" s="294" t="n"/>
      <c r="L60" s="269" t="n"/>
      <c r="M60" s="322" t="n"/>
      <c r="N60" s="322" t="n"/>
      <c r="O60" s="322" t="n"/>
      <c r="P60" s="320" t="n"/>
      <c r="Q60" s="320" t="n"/>
    </row>
    <row r="61" ht="16.5" customHeight="1" s="115">
      <c r="C61" s="398" t="n"/>
      <c r="D61" s="313" t="n"/>
      <c r="E61" s="291" t="n"/>
      <c r="F61" s="292" t="n"/>
      <c r="G61" s="292" t="n"/>
      <c r="H61" s="294" t="n"/>
      <c r="I61" s="295" t="n"/>
      <c r="J61" s="341" t="n"/>
      <c r="K61" s="294" t="n"/>
      <c r="L61" s="269" t="n"/>
      <c r="M61" s="322" t="n"/>
      <c r="N61" s="322" t="n"/>
      <c r="O61" s="322" t="n"/>
      <c r="P61" s="320" t="n"/>
      <c r="Q61" s="320" t="n"/>
    </row>
    <row r="62" ht="16.5" customHeight="1" s="115">
      <c r="C62" s="398" t="n"/>
      <c r="D62" s="313" t="n"/>
      <c r="E62" s="291" t="n"/>
      <c r="F62" s="292" t="n"/>
      <c r="G62" s="292" t="n"/>
      <c r="H62" s="294" t="n"/>
      <c r="I62" s="295" t="n"/>
      <c r="J62" s="341" t="n"/>
      <c r="K62" s="294" t="n"/>
      <c r="L62" s="269" t="n"/>
      <c r="M62" s="322" t="n"/>
      <c r="N62" s="322" t="n"/>
      <c r="O62" s="322" t="n"/>
      <c r="P62" s="320" t="n"/>
      <c r="Q62" s="320" t="n"/>
    </row>
    <row r="63" ht="16.5" customHeight="1" s="115">
      <c r="C63" s="398" t="n"/>
      <c r="D63" s="313" t="n"/>
      <c r="E63" s="291" t="n"/>
      <c r="F63" s="292" t="n"/>
      <c r="G63" s="292" t="n"/>
      <c r="H63" s="294" t="n"/>
      <c r="I63" s="295" t="n"/>
      <c r="J63" s="341" t="n"/>
      <c r="K63" s="294" t="n"/>
      <c r="L63" s="269" t="n"/>
      <c r="M63" s="322" t="n"/>
      <c r="N63" s="322" t="n"/>
      <c r="O63" s="322" t="n"/>
      <c r="P63" s="320" t="n"/>
      <c r="Q63" s="320" t="n"/>
    </row>
    <row r="64" ht="16.5" customHeight="1" s="115">
      <c r="C64" s="398" t="n"/>
      <c r="D64" s="313" t="n"/>
      <c r="E64" s="291" t="n"/>
      <c r="F64" s="292" t="n"/>
      <c r="G64" s="292" t="n"/>
      <c r="H64" s="294" t="n"/>
      <c r="I64" s="295" t="n"/>
      <c r="J64" s="341" t="n"/>
      <c r="K64" s="294" t="n"/>
      <c r="L64" s="269" t="n"/>
      <c r="M64" s="322" t="n"/>
      <c r="N64" s="322" t="n"/>
      <c r="O64" s="322" t="n"/>
      <c r="P64" s="320" t="n"/>
      <c r="Q64" s="320" t="n"/>
    </row>
    <row r="65" ht="16.5" customHeight="1" s="115">
      <c r="C65" s="398" t="n"/>
      <c r="D65" s="313" t="n"/>
      <c r="E65" s="291" t="n"/>
      <c r="F65" s="292" t="n"/>
      <c r="G65" s="292" t="n"/>
      <c r="H65" s="294" t="n"/>
      <c r="I65" s="295" t="n"/>
      <c r="J65" s="341" t="n"/>
      <c r="K65" s="294" t="n"/>
      <c r="L65" s="269" t="n"/>
      <c r="M65" s="322" t="n"/>
      <c r="N65" s="322" t="n"/>
      <c r="O65" s="322" t="n"/>
      <c r="P65" s="320" t="n"/>
      <c r="Q65" s="320" t="n"/>
    </row>
    <row r="66" ht="16.5" customHeight="1" s="115">
      <c r="C66" s="398" t="n"/>
      <c r="D66" s="313" t="n"/>
      <c r="E66" s="291" t="n"/>
      <c r="F66" s="292" t="n"/>
      <c r="G66" s="292" t="n"/>
      <c r="H66" s="294" t="n"/>
      <c r="I66" s="295" t="n"/>
      <c r="J66" s="341" t="n"/>
      <c r="K66" s="294" t="n"/>
      <c r="L66" s="269" t="n"/>
      <c r="M66" s="322" t="n"/>
      <c r="N66" s="322" t="n"/>
      <c r="O66" s="322" t="n"/>
      <c r="P66" s="320" t="n"/>
      <c r="Q66" s="320" t="n"/>
    </row>
    <row r="67" ht="16.5" customHeight="1" s="115">
      <c r="C67" s="398" t="n"/>
      <c r="D67" s="313" t="n"/>
      <c r="E67" s="291" t="n"/>
      <c r="F67" s="292" t="n"/>
      <c r="G67" s="292" t="n"/>
      <c r="H67" s="294" t="n"/>
      <c r="I67" s="295" t="n"/>
      <c r="J67" s="341" t="n"/>
      <c r="K67" s="294" t="n"/>
      <c r="L67" s="269" t="n"/>
      <c r="M67" s="322" t="n"/>
      <c r="N67" s="322" t="n"/>
      <c r="O67" s="322" t="n"/>
      <c r="P67" s="320" t="n"/>
      <c r="Q67" s="320" t="n"/>
    </row>
    <row r="68" ht="16.5" customHeight="1" s="115">
      <c r="C68" s="398" t="n"/>
      <c r="D68" s="313" t="n"/>
      <c r="E68" s="291" t="n"/>
      <c r="F68" s="292" t="n"/>
      <c r="G68" s="292" t="n"/>
      <c r="H68" s="294" t="n"/>
      <c r="I68" s="295" t="n"/>
      <c r="J68" s="341" t="n"/>
      <c r="K68" s="294" t="n"/>
      <c r="L68" s="269" t="n"/>
      <c r="M68" s="322" t="n"/>
      <c r="N68" s="322" t="n"/>
      <c r="O68" s="322" t="n"/>
      <c r="P68" s="320" t="n"/>
      <c r="Q68" s="320" t="n"/>
    </row>
    <row r="69" ht="16.5" customHeight="1" s="115">
      <c r="C69" s="398" t="n"/>
      <c r="D69" s="313" t="n"/>
      <c r="E69" s="291" t="n"/>
      <c r="F69" s="292" t="n"/>
      <c r="G69" s="292" t="n"/>
      <c r="H69" s="294" t="n"/>
      <c r="I69" s="295" t="n"/>
      <c r="J69" s="341" t="n"/>
      <c r="K69" s="294" t="n"/>
      <c r="L69" s="269" t="n"/>
      <c r="M69" s="322" t="n"/>
      <c r="N69" s="322" t="n"/>
      <c r="O69" s="322" t="n"/>
      <c r="P69" s="320" t="n"/>
      <c r="Q69" s="320" t="n"/>
    </row>
    <row r="70" ht="16.5" customHeight="1" s="115">
      <c r="C70" s="398" t="n"/>
      <c r="D70" s="313" t="n"/>
      <c r="E70" s="291" t="n"/>
      <c r="F70" s="292" t="n"/>
      <c r="G70" s="292" t="n"/>
      <c r="H70" s="294" t="n"/>
      <c r="I70" s="295" t="n"/>
      <c r="J70" s="341" t="n"/>
      <c r="K70" s="294" t="n"/>
      <c r="L70" s="269" t="n"/>
      <c r="M70" s="322" t="n"/>
      <c r="N70" s="322" t="n"/>
      <c r="O70" s="322" t="n"/>
      <c r="P70" s="320" t="n"/>
      <c r="Q70" s="320" t="n"/>
    </row>
    <row r="71" ht="16.5" customHeight="1" s="115">
      <c r="C71" s="398" t="n"/>
      <c r="D71" s="313" t="n"/>
      <c r="E71" s="291" t="n"/>
      <c r="F71" s="292" t="n"/>
      <c r="G71" s="292" t="n"/>
      <c r="H71" s="294" t="n"/>
      <c r="I71" s="295" t="n"/>
      <c r="J71" s="341" t="n"/>
      <c r="K71" s="294" t="n"/>
      <c r="L71" s="269" t="n"/>
      <c r="M71" s="322" t="n"/>
      <c r="N71" s="322" t="n"/>
      <c r="O71" s="322" t="n"/>
      <c r="P71" s="320" t="n"/>
      <c r="Q71" s="320" t="n"/>
    </row>
    <row r="72" ht="16.5" customHeight="1" s="115">
      <c r="C72" s="398" t="n"/>
      <c r="D72" s="313" t="n"/>
      <c r="E72" s="291" t="n"/>
      <c r="F72" s="292" t="n"/>
      <c r="G72" s="292" t="n"/>
      <c r="H72" s="294" t="n"/>
      <c r="I72" s="295" t="n"/>
      <c r="J72" s="341" t="n"/>
      <c r="K72" s="294" t="n"/>
      <c r="L72" s="269" t="n"/>
      <c r="M72" s="322" t="n"/>
      <c r="N72" s="322" t="n"/>
      <c r="O72" s="322" t="n"/>
      <c r="P72" s="320" t="n"/>
      <c r="Q72" s="320" t="n"/>
    </row>
    <row r="73" ht="16.5" customHeight="1" s="115">
      <c r="C73" s="398" t="n"/>
      <c r="D73" s="313" t="n"/>
      <c r="E73" s="291" t="n"/>
      <c r="F73" s="292" t="n"/>
      <c r="G73" s="292" t="n"/>
      <c r="H73" s="294" t="n"/>
      <c r="I73" s="295" t="n"/>
      <c r="J73" s="341" t="n"/>
      <c r="K73" s="294" t="n"/>
      <c r="L73" s="269" t="n"/>
      <c r="M73" s="322" t="n"/>
      <c r="N73" s="322" t="n"/>
      <c r="O73" s="322" t="n"/>
      <c r="P73" s="320" t="n"/>
      <c r="Q73" s="320" t="n"/>
    </row>
    <row r="74" ht="16.5" customHeight="1" s="115">
      <c r="C74" s="398" t="n"/>
      <c r="D74" s="313" t="n"/>
      <c r="E74" s="291" t="n"/>
      <c r="F74" s="292" t="n"/>
      <c r="G74" s="292" t="n"/>
      <c r="H74" s="294" t="n"/>
      <c r="I74" s="295" t="n"/>
      <c r="J74" s="341" t="n"/>
      <c r="K74" s="294" t="n"/>
      <c r="L74" s="269" t="n"/>
      <c r="M74" s="322" t="n"/>
      <c r="N74" s="322" t="n"/>
      <c r="O74" s="322" t="n"/>
      <c r="P74" s="320" t="n"/>
      <c r="Q74" s="320" t="n"/>
    </row>
    <row r="75" ht="16.5" customHeight="1" s="115">
      <c r="C75" s="398" t="n"/>
      <c r="D75" s="313" t="n"/>
      <c r="E75" s="291" t="n"/>
      <c r="F75" s="292" t="n"/>
      <c r="G75" s="292" t="n"/>
      <c r="H75" s="294" t="n"/>
      <c r="I75" s="295" t="n"/>
      <c r="J75" s="341" t="n"/>
      <c r="K75" s="294" t="n"/>
      <c r="L75" s="269" t="n"/>
      <c r="M75" s="322" t="n"/>
      <c r="N75" s="322" t="n"/>
      <c r="O75" s="322" t="n"/>
      <c r="P75" s="320" t="n"/>
      <c r="Q75" s="320" t="n"/>
    </row>
    <row r="76" ht="16.5" customHeight="1" s="115">
      <c r="C76" s="398" t="n"/>
      <c r="D76" s="313" t="n"/>
      <c r="E76" s="291" t="n"/>
      <c r="F76" s="292" t="n"/>
      <c r="G76" s="292" t="n"/>
      <c r="H76" s="294" t="n"/>
      <c r="I76" s="295" t="n"/>
      <c r="J76" s="341" t="n"/>
      <c r="K76" s="294" t="n"/>
      <c r="L76" s="269" t="n"/>
      <c r="M76" s="322" t="n"/>
      <c r="N76" s="322" t="n"/>
      <c r="O76" s="322" t="n"/>
      <c r="P76" s="320" t="n"/>
      <c r="Q76" s="320" t="n"/>
    </row>
    <row r="77" ht="16.5" customHeight="1" s="115">
      <c r="C77" s="398" t="n"/>
      <c r="D77" s="313" t="n"/>
      <c r="E77" s="291" t="n"/>
      <c r="F77" s="292" t="n"/>
      <c r="G77" s="292" t="n"/>
      <c r="H77" s="294" t="n"/>
      <c r="I77" s="295" t="n"/>
      <c r="J77" s="341" t="n"/>
      <c r="K77" s="294" t="n"/>
      <c r="L77" s="269" t="n"/>
      <c r="M77" s="322" t="n"/>
      <c r="N77" s="322" t="n"/>
      <c r="O77" s="322" t="n"/>
      <c r="P77" s="320" t="n"/>
      <c r="Q77" s="320" t="n"/>
    </row>
    <row r="78" ht="16.5" customHeight="1" s="115">
      <c r="C78" s="398" t="n"/>
      <c r="D78" s="313" t="n"/>
      <c r="E78" s="291" t="n"/>
      <c r="F78" s="292" t="n"/>
      <c r="G78" s="292" t="n"/>
      <c r="H78" s="294" t="n"/>
      <c r="I78" s="295" t="n"/>
      <c r="J78" s="341" t="n"/>
      <c r="K78" s="294" t="n"/>
      <c r="L78" s="269" t="n"/>
      <c r="M78" s="322" t="n"/>
      <c r="N78" s="322" t="n"/>
      <c r="O78" s="322" t="n"/>
      <c r="P78" s="320" t="n"/>
      <c r="Q78" s="320" t="n"/>
    </row>
    <row r="79" ht="16.5" customHeight="1" s="115">
      <c r="C79" s="398" t="n"/>
      <c r="D79" s="313" t="n"/>
      <c r="E79" s="291" t="n"/>
      <c r="F79" s="292" t="n"/>
      <c r="G79" s="292" t="n"/>
      <c r="H79" s="294" t="n"/>
      <c r="I79" s="295" t="n"/>
      <c r="J79" s="341" t="n"/>
      <c r="K79" s="294" t="n"/>
      <c r="L79" s="269" t="n"/>
      <c r="M79" s="322" t="n"/>
      <c r="N79" s="322" t="n"/>
      <c r="O79" s="322" t="n"/>
      <c r="P79" s="320" t="n"/>
      <c r="Q79" s="320" t="n"/>
    </row>
    <row r="80" ht="16.5" customHeight="1" s="115">
      <c r="C80" s="398" t="n"/>
      <c r="D80" s="313" t="n"/>
      <c r="E80" s="291" t="n"/>
      <c r="F80" s="292" t="n"/>
      <c r="G80" s="292" t="n"/>
      <c r="H80" s="294" t="n"/>
      <c r="I80" s="295" t="n"/>
      <c r="J80" s="341" t="n"/>
      <c r="K80" s="294" t="n"/>
      <c r="L80" s="269" t="n"/>
      <c r="M80" s="322" t="n"/>
      <c r="N80" s="322" t="n"/>
      <c r="O80" s="322" t="n"/>
      <c r="P80" s="320" t="n"/>
      <c r="Q80" s="320" t="n"/>
    </row>
    <row r="81" ht="16.5" customHeight="1" s="115">
      <c r="C81" s="398" t="n"/>
      <c r="D81" s="313" t="n"/>
      <c r="E81" s="291" t="n"/>
      <c r="F81" s="292" t="n"/>
      <c r="G81" s="292" t="n"/>
      <c r="H81" s="294" t="n"/>
      <c r="I81" s="295" t="n"/>
      <c r="J81" s="341" t="n"/>
      <c r="K81" s="294" t="n"/>
      <c r="L81" s="269" t="n"/>
      <c r="M81" s="322" t="n"/>
      <c r="N81" s="322" t="n"/>
      <c r="O81" s="322" t="n"/>
      <c r="P81" s="320" t="n"/>
      <c r="Q81" s="320" t="n"/>
    </row>
    <row r="82" ht="16.5" customHeight="1" s="115">
      <c r="C82" s="398" t="n"/>
      <c r="D82" s="313" t="n"/>
      <c r="E82" s="291" t="n"/>
      <c r="F82" s="292" t="n"/>
      <c r="G82" s="292" t="n"/>
      <c r="H82" s="294" t="n"/>
      <c r="I82" s="295" t="n"/>
      <c r="J82" s="341" t="n"/>
      <c r="K82" s="294" t="n"/>
      <c r="L82" s="269" t="n"/>
      <c r="M82" s="322" t="n"/>
      <c r="N82" s="322" t="n"/>
      <c r="O82" s="322" t="n"/>
      <c r="P82" s="320" t="n"/>
      <c r="Q82" s="320" t="n"/>
    </row>
    <row r="83" ht="16.5" customHeight="1" s="115">
      <c r="C83" s="398" t="n"/>
      <c r="D83" s="313" t="n"/>
      <c r="E83" s="291" t="n"/>
      <c r="F83" s="292" t="n"/>
      <c r="G83" s="292" t="n"/>
      <c r="H83" s="294" t="n"/>
      <c r="I83" s="295" t="n"/>
      <c r="J83" s="341" t="n"/>
      <c r="K83" s="294" t="n"/>
      <c r="L83" s="269" t="n"/>
      <c r="M83" s="322" t="n"/>
      <c r="N83" s="322" t="n"/>
      <c r="O83" s="322" t="n"/>
      <c r="P83" s="320" t="n"/>
      <c r="Q83" s="320" t="n"/>
    </row>
    <row r="84" ht="16.5" customHeight="1" s="115">
      <c r="C84" s="398" t="n"/>
      <c r="D84" s="313" t="n"/>
      <c r="E84" s="291" t="n"/>
      <c r="F84" s="292" t="n"/>
      <c r="G84" s="292" t="n"/>
      <c r="H84" s="294" t="n"/>
      <c r="I84" s="295" t="n"/>
      <c r="J84" s="341" t="n"/>
      <c r="K84" s="294" t="n"/>
      <c r="L84" s="269" t="n"/>
      <c r="M84" s="322" t="n"/>
      <c r="N84" s="322" t="n"/>
      <c r="O84" s="322" t="n"/>
      <c r="P84" s="320" t="n"/>
      <c r="Q84" s="320" t="n"/>
    </row>
    <row r="85" ht="16.5" customHeight="1" s="115">
      <c r="C85" s="398" t="n"/>
      <c r="D85" s="313" t="n"/>
      <c r="E85" s="291" t="n"/>
      <c r="F85" s="292" t="n"/>
      <c r="G85" s="292" t="n"/>
      <c r="H85" s="294" t="n"/>
      <c r="I85" s="295" t="n"/>
      <c r="J85" s="341" t="n"/>
      <c r="K85" s="294" t="n"/>
      <c r="L85" s="269" t="n"/>
      <c r="M85" s="322" t="n"/>
      <c r="N85" s="322" t="n"/>
      <c r="O85" s="322" t="n"/>
      <c r="P85" s="320" t="n"/>
      <c r="Q85" s="320" t="n"/>
    </row>
    <row r="86" ht="16.5" customHeight="1" s="115">
      <c r="C86" s="398" t="n"/>
      <c r="D86" s="313" t="n"/>
      <c r="E86" s="291" t="n"/>
      <c r="F86" s="292" t="n"/>
      <c r="G86" s="292" t="n"/>
      <c r="H86" s="294" t="n"/>
      <c r="I86" s="295" t="n"/>
      <c r="J86" s="341" t="n"/>
      <c r="K86" s="294" t="n"/>
      <c r="L86" s="269" t="n"/>
      <c r="M86" s="322" t="n"/>
      <c r="N86" s="322" t="n"/>
      <c r="O86" s="322" t="n"/>
      <c r="P86" s="320" t="n"/>
      <c r="Q86" s="320" t="n"/>
    </row>
    <row r="87" ht="16.5" customHeight="1" s="115">
      <c r="C87" s="398" t="n"/>
      <c r="D87" s="313" t="n"/>
      <c r="E87" s="291" t="n"/>
      <c r="F87" s="292" t="n"/>
      <c r="G87" s="292" t="n"/>
      <c r="H87" s="294" t="n"/>
      <c r="I87" s="295" t="n"/>
      <c r="J87" s="341" t="n"/>
      <c r="K87" s="294" t="n"/>
      <c r="L87" s="269" t="n"/>
      <c r="M87" s="322" t="n"/>
      <c r="N87" s="322" t="n"/>
      <c r="O87" s="322" t="n"/>
      <c r="P87" s="320" t="n"/>
      <c r="Q87" s="320" t="n"/>
    </row>
    <row r="88" ht="16.5" customHeight="1" s="115">
      <c r="C88" s="398" t="n"/>
      <c r="D88" s="313" t="n"/>
      <c r="E88" s="291" t="n"/>
      <c r="F88" s="292" t="n"/>
      <c r="G88" s="292" t="n"/>
      <c r="H88" s="294" t="n"/>
      <c r="I88" s="295" t="n"/>
      <c r="J88" s="341" t="n"/>
      <c r="K88" s="294" t="n"/>
      <c r="L88" s="269" t="n"/>
      <c r="M88" s="322" t="n"/>
      <c r="N88" s="322" t="n"/>
      <c r="O88" s="322" t="n"/>
      <c r="P88" s="320" t="n"/>
      <c r="Q88" s="320" t="n"/>
    </row>
    <row r="89" ht="16.5" customHeight="1" s="115">
      <c r="C89" s="398" t="n"/>
      <c r="D89" s="313" t="n"/>
      <c r="E89" s="291" t="n"/>
      <c r="F89" s="292" t="n"/>
      <c r="G89" s="292" t="n"/>
      <c r="H89" s="294" t="n"/>
      <c r="I89" s="295" t="n"/>
      <c r="J89" s="341" t="n"/>
      <c r="K89" s="294" t="n"/>
      <c r="L89" s="269" t="n"/>
      <c r="M89" s="322" t="n"/>
      <c r="N89" s="322" t="n"/>
      <c r="O89" s="322" t="n"/>
      <c r="P89" s="320" t="n"/>
      <c r="Q89" s="320" t="n"/>
    </row>
    <row r="90" ht="16.5" customHeight="1" s="115">
      <c r="C90" s="398" t="n"/>
      <c r="D90" s="313" t="n"/>
      <c r="E90" s="291" t="n"/>
      <c r="F90" s="292" t="n"/>
      <c r="G90" s="292" t="n"/>
      <c r="H90" s="294" t="n"/>
      <c r="I90" s="295" t="n"/>
      <c r="J90" s="341" t="n"/>
      <c r="K90" s="294" t="n"/>
      <c r="L90" s="269" t="n"/>
      <c r="M90" s="322" t="n"/>
      <c r="N90" s="322" t="n"/>
      <c r="O90" s="322" t="n"/>
      <c r="P90" s="320" t="n"/>
      <c r="Q90" s="320" t="n"/>
    </row>
    <row r="91" ht="16.5" customHeight="1" s="115">
      <c r="C91" s="398" t="n"/>
      <c r="D91" s="313" t="n"/>
      <c r="E91" s="291" t="n"/>
      <c r="F91" s="292" t="n"/>
      <c r="G91" s="292" t="n"/>
      <c r="H91" s="294" t="n"/>
      <c r="I91" s="295" t="n"/>
      <c r="J91" s="341" t="n"/>
      <c r="K91" s="294" t="n"/>
      <c r="L91" s="269" t="n"/>
      <c r="M91" s="322" t="n"/>
      <c r="N91" s="322" t="n"/>
      <c r="O91" s="322" t="n"/>
      <c r="P91" s="320" t="n"/>
      <c r="Q91" s="320" t="n"/>
    </row>
    <row r="92" ht="16.5" customHeight="1" s="115">
      <c r="C92" s="398" t="n"/>
      <c r="D92" s="313" t="n"/>
      <c r="E92" s="291" t="n"/>
      <c r="F92" s="292" t="n"/>
      <c r="G92" s="292" t="n"/>
      <c r="H92" s="294" t="n"/>
      <c r="I92" s="295" t="n"/>
      <c r="J92" s="341" t="n"/>
      <c r="K92" s="294" t="n"/>
      <c r="L92" s="269" t="n"/>
      <c r="M92" s="322" t="n"/>
      <c r="N92" s="322" t="n"/>
      <c r="O92" s="322" t="n"/>
      <c r="P92" s="320" t="n"/>
      <c r="Q92" s="320" t="n"/>
    </row>
    <row r="93" ht="16.5" customHeight="1" s="115">
      <c r="C93" s="398" t="n"/>
      <c r="D93" s="313" t="n"/>
      <c r="E93" s="291" t="n"/>
      <c r="F93" s="292" t="n"/>
      <c r="G93" s="292" t="n"/>
      <c r="H93" s="294" t="n"/>
      <c r="I93" s="295" t="n"/>
      <c r="J93" s="341" t="n"/>
      <c r="K93" s="294" t="n"/>
      <c r="L93" s="269" t="n"/>
      <c r="M93" s="322" t="n"/>
      <c r="N93" s="322" t="n"/>
      <c r="O93" s="322" t="n"/>
      <c r="P93" s="320" t="n"/>
      <c r="Q93" s="320" t="n"/>
    </row>
    <row r="94" ht="16.5" customHeight="1" s="115">
      <c r="C94" s="398" t="n"/>
      <c r="D94" s="313" t="n"/>
      <c r="E94" s="291" t="n"/>
      <c r="F94" s="292" t="n"/>
      <c r="G94" s="292" t="n"/>
      <c r="H94" s="294" t="n"/>
      <c r="I94" s="295" t="n"/>
      <c r="J94" s="341" t="n"/>
      <c r="K94" s="294" t="n"/>
      <c r="L94" s="269" t="n"/>
      <c r="M94" s="322" t="n"/>
      <c r="N94" s="322" t="n"/>
      <c r="O94" s="322" t="n"/>
      <c r="P94" s="320" t="n"/>
      <c r="Q94" s="320" t="n"/>
    </row>
    <row r="95" ht="16.5" customHeight="1" s="115">
      <c r="C95" s="398" t="n"/>
      <c r="D95" s="313" t="n"/>
      <c r="E95" s="291" t="n"/>
      <c r="F95" s="292" t="n"/>
      <c r="G95" s="292" t="n"/>
      <c r="H95" s="294" t="n"/>
      <c r="I95" s="295" t="n"/>
      <c r="J95" s="341" t="n"/>
      <c r="K95" s="294" t="n"/>
      <c r="L95" s="269" t="n"/>
      <c r="M95" s="322" t="n"/>
      <c r="N95" s="322" t="n"/>
      <c r="O95" s="322" t="n"/>
      <c r="P95" s="320" t="n"/>
      <c r="Q95" s="320" t="n"/>
    </row>
    <row r="96" ht="16.5" customHeight="1" s="115">
      <c r="C96" s="398" t="n"/>
      <c r="D96" s="313" t="n"/>
      <c r="E96" s="291" t="n"/>
      <c r="F96" s="292" t="n"/>
      <c r="G96" s="292" t="n"/>
      <c r="H96" s="294" t="n"/>
      <c r="I96" s="295" t="n"/>
      <c r="J96" s="341" t="n"/>
      <c r="K96" s="294" t="n"/>
      <c r="L96" s="269" t="n"/>
      <c r="M96" s="322" t="n"/>
      <c r="N96" s="322" t="n"/>
      <c r="O96" s="322" t="n"/>
      <c r="P96" s="320" t="n"/>
      <c r="Q96" s="320" t="n"/>
    </row>
    <row r="97" ht="16.5" customHeight="1" s="115">
      <c r="C97" s="398" t="n"/>
      <c r="D97" s="313" t="n"/>
      <c r="E97" s="291" t="n"/>
      <c r="F97" s="292" t="n"/>
      <c r="G97" s="292" t="n"/>
      <c r="H97" s="294" t="n"/>
      <c r="I97" s="295" t="n"/>
      <c r="J97" s="341" t="n"/>
      <c r="K97" s="294" t="n"/>
      <c r="L97" s="269" t="n"/>
      <c r="M97" s="322" t="n"/>
      <c r="N97" s="322" t="n"/>
      <c r="O97" s="322" t="n"/>
      <c r="P97" s="320" t="n"/>
      <c r="Q97" s="320" t="n"/>
    </row>
    <row r="98" ht="16.5" customHeight="1" s="115">
      <c r="C98" s="398" t="n"/>
      <c r="D98" s="313" t="n"/>
      <c r="E98" s="291" t="n"/>
      <c r="F98" s="292" t="n"/>
      <c r="G98" s="292" t="n"/>
      <c r="H98" s="294" t="n"/>
      <c r="I98" s="295" t="n"/>
      <c r="J98" s="341" t="n"/>
      <c r="K98" s="294" t="n"/>
      <c r="L98" s="269" t="n"/>
      <c r="M98" s="322" t="n"/>
      <c r="N98" s="322" t="n"/>
      <c r="O98" s="322" t="n"/>
      <c r="P98" s="320" t="n"/>
      <c r="Q98" s="320" t="n"/>
    </row>
    <row r="99" ht="16.5" customHeight="1" s="115">
      <c r="C99" s="398" t="n"/>
      <c r="D99" s="313" t="n"/>
      <c r="E99" s="291" t="n"/>
      <c r="F99" s="292" t="n"/>
      <c r="G99" s="292" t="n"/>
      <c r="H99" s="294" t="n"/>
      <c r="I99" s="295" t="n"/>
      <c r="J99" s="341" t="n"/>
      <c r="K99" s="294" t="n"/>
      <c r="L99" s="269" t="n"/>
      <c r="M99" s="322" t="n"/>
      <c r="N99" s="322" t="n"/>
      <c r="O99" s="322" t="n"/>
      <c r="P99" s="320" t="n"/>
      <c r="Q99" s="320" t="n"/>
    </row>
    <row r="100" ht="16.5" customHeight="1" s="115">
      <c r="C100" s="398" t="n"/>
      <c r="D100" s="313" t="n"/>
      <c r="E100" s="291" t="n"/>
      <c r="F100" s="292" t="n"/>
      <c r="G100" s="292" t="n"/>
      <c r="H100" s="294" t="n"/>
      <c r="I100" s="295" t="n"/>
      <c r="J100" s="341" t="n"/>
      <c r="K100" s="294" t="n"/>
      <c r="L100" s="269" t="n"/>
      <c r="M100" s="322" t="n"/>
      <c r="N100" s="322" t="n"/>
      <c r="O100" s="322" t="n"/>
      <c r="P100" s="320" t="n"/>
      <c r="Q100" s="320" t="n"/>
    </row>
    <row r="101" ht="16.5" customHeight="1" s="115">
      <c r="C101" s="398" t="n"/>
      <c r="D101" s="313" t="n"/>
      <c r="E101" s="291" t="n"/>
      <c r="F101" s="292" t="n"/>
      <c r="G101" s="292" t="n"/>
      <c r="H101" s="294" t="n"/>
      <c r="I101" s="295" t="n"/>
      <c r="J101" s="341" t="n"/>
      <c r="K101" s="294" t="n"/>
      <c r="L101" s="269" t="n"/>
      <c r="M101" s="322" t="n"/>
      <c r="N101" s="322" t="n"/>
      <c r="O101" s="322" t="n"/>
      <c r="P101" s="320" t="n"/>
      <c r="Q101" s="320" t="n"/>
    </row>
    <row r="102" ht="16.5" customHeight="1" s="115">
      <c r="C102" s="398" t="n"/>
      <c r="D102" s="313" t="n"/>
      <c r="E102" s="291" t="n"/>
      <c r="F102" s="292" t="n"/>
      <c r="G102" s="292" t="n"/>
      <c r="H102" s="294" t="n"/>
      <c r="I102" s="295" t="n"/>
      <c r="J102" s="341" t="n"/>
      <c r="K102" s="294" t="n"/>
      <c r="L102" s="269" t="n"/>
      <c r="M102" s="322" t="n"/>
      <c r="N102" s="322" t="n"/>
      <c r="O102" s="322" t="n"/>
      <c r="P102" s="320" t="n"/>
      <c r="Q102" s="320" t="n"/>
    </row>
    <row r="103" ht="16.5" customHeight="1" s="115">
      <c r="C103" s="398" t="n"/>
      <c r="D103" s="313" t="n"/>
      <c r="E103" s="291" t="n"/>
      <c r="F103" s="292" t="n"/>
      <c r="G103" s="292" t="n"/>
      <c r="H103" s="294" t="n"/>
      <c r="I103" s="295" t="n"/>
      <c r="J103" s="341" t="n"/>
      <c r="K103" s="294" t="n"/>
      <c r="L103" s="269" t="n"/>
      <c r="M103" s="322" t="n"/>
      <c r="N103" s="322" t="n"/>
      <c r="O103" s="322" t="n"/>
      <c r="P103" s="320" t="n"/>
      <c r="Q103" s="320" t="n"/>
    </row>
    <row r="104" ht="16.5" customHeight="1" s="115">
      <c r="C104" s="398" t="n"/>
      <c r="D104" s="313" t="n"/>
      <c r="E104" s="291" t="n"/>
      <c r="F104" s="292" t="n"/>
      <c r="G104" s="292" t="n"/>
      <c r="H104" s="294" t="n"/>
      <c r="I104" s="295" t="n"/>
      <c r="J104" s="341" t="n"/>
      <c r="K104" s="294" t="n"/>
      <c r="L104" s="269" t="n"/>
      <c r="M104" s="322" t="n"/>
      <c r="N104" s="322" t="n"/>
      <c r="O104" s="322" t="n"/>
      <c r="P104" s="320" t="n"/>
      <c r="Q104" s="320" t="n"/>
    </row>
    <row r="105" ht="16.5" customHeight="1" s="115">
      <c r="C105" s="398" t="n"/>
      <c r="D105" s="313" t="n"/>
      <c r="E105" s="291" t="n"/>
      <c r="F105" s="292" t="n"/>
      <c r="G105" s="292" t="n"/>
      <c r="H105" s="294" t="n"/>
      <c r="I105" s="295" t="n"/>
      <c r="J105" s="341" t="n"/>
      <c r="K105" s="294" t="n"/>
      <c r="L105" s="269" t="n"/>
      <c r="M105" s="322" t="n"/>
      <c r="N105" s="322" t="n"/>
      <c r="O105" s="322" t="n"/>
      <c r="P105" s="320" t="n"/>
      <c r="Q105" s="320" t="n"/>
    </row>
    <row r="106" ht="16.5" customHeight="1" s="115">
      <c r="C106" s="398" t="n"/>
      <c r="D106" s="313" t="n"/>
      <c r="E106" s="291" t="n"/>
      <c r="F106" s="292" t="n"/>
      <c r="G106" s="292" t="n"/>
      <c r="H106" s="294" t="n"/>
      <c r="I106" s="295" t="n"/>
      <c r="J106" s="341" t="n"/>
      <c r="K106" s="294" t="n"/>
      <c r="L106" s="269" t="n"/>
      <c r="M106" s="322" t="n"/>
      <c r="N106" s="322" t="n"/>
      <c r="O106" s="322" t="n"/>
      <c r="P106" s="320" t="n"/>
      <c r="Q106" s="320" t="n"/>
    </row>
    <row r="107" ht="16.5" customHeight="1" s="115">
      <c r="C107" s="398" t="n"/>
      <c r="D107" s="313" t="n"/>
      <c r="E107" s="291" t="n"/>
      <c r="F107" s="292" t="n"/>
      <c r="G107" s="292" t="n"/>
      <c r="H107" s="294" t="n"/>
      <c r="I107" s="295" t="n"/>
      <c r="J107" s="341" t="n"/>
      <c r="K107" s="294" t="n"/>
      <c r="L107" s="269" t="n"/>
      <c r="M107" s="322" t="n"/>
      <c r="N107" s="322" t="n"/>
      <c r="O107" s="322" t="n"/>
      <c r="P107" s="320" t="n"/>
      <c r="Q107" s="320" t="n"/>
    </row>
    <row r="108" ht="16.5" customHeight="1" s="115">
      <c r="C108" s="398" t="n"/>
      <c r="D108" s="313" t="n"/>
      <c r="E108" s="291" t="n"/>
      <c r="F108" s="292" t="n"/>
      <c r="G108" s="292" t="n"/>
      <c r="H108" s="294" t="n"/>
      <c r="I108" s="295" t="n"/>
      <c r="J108" s="341" t="n"/>
      <c r="K108" s="294" t="n"/>
      <c r="L108" s="269" t="n"/>
      <c r="M108" s="322" t="n"/>
      <c r="N108" s="322" t="n"/>
      <c r="O108" s="322" t="n"/>
      <c r="P108" s="320" t="n"/>
      <c r="Q108" s="320" t="n"/>
    </row>
    <row r="109" ht="16.5" customHeight="1" s="115">
      <c r="C109" s="398" t="n"/>
      <c r="D109" s="313" t="n"/>
      <c r="E109" s="291" t="n"/>
      <c r="F109" s="292" t="n"/>
      <c r="G109" s="292" t="n"/>
      <c r="H109" s="294" t="n"/>
      <c r="I109" s="295" t="n"/>
      <c r="J109" s="341" t="n"/>
      <c r="K109" s="294" t="n"/>
      <c r="L109" s="269" t="n"/>
      <c r="M109" s="322" t="n"/>
      <c r="N109" s="322" t="n"/>
      <c r="O109" s="322" t="n"/>
      <c r="P109" s="320" t="n"/>
      <c r="Q109" s="320" t="n"/>
    </row>
    <row r="110" ht="16.5" customHeight="1" s="115">
      <c r="C110" s="398" t="n"/>
      <c r="D110" s="313" t="n"/>
      <c r="E110" s="291" t="n"/>
      <c r="F110" s="292" t="n"/>
      <c r="G110" s="292" t="n"/>
      <c r="H110" s="294" t="n"/>
      <c r="I110" s="295" t="n"/>
      <c r="J110" s="341" t="n"/>
      <c r="K110" s="294" t="n"/>
      <c r="L110" s="269" t="n"/>
      <c r="M110" s="322" t="n"/>
      <c r="N110" s="322" t="n"/>
      <c r="O110" s="322" t="n"/>
      <c r="P110" s="320" t="n"/>
      <c r="Q110" s="320" t="n"/>
    </row>
    <row r="111" ht="16.5" customHeight="1" s="115">
      <c r="C111" s="398" t="n"/>
      <c r="D111" s="313" t="n"/>
      <c r="E111" s="291" t="n"/>
      <c r="F111" s="292" t="n"/>
      <c r="G111" s="292" t="n"/>
      <c r="H111" s="294" t="n"/>
      <c r="I111" s="295" t="n"/>
      <c r="J111" s="341" t="n"/>
      <c r="K111" s="294" t="n"/>
      <c r="L111" s="269" t="n"/>
      <c r="M111" s="322" t="n"/>
      <c r="N111" s="322" t="n"/>
      <c r="O111" s="322" t="n"/>
      <c r="P111" s="320" t="n"/>
      <c r="Q111" s="320" t="n"/>
    </row>
    <row r="112" ht="16.5" customHeight="1" s="115">
      <c r="C112" s="398" t="n"/>
      <c r="D112" s="313" t="n"/>
      <c r="E112" s="291" t="n"/>
      <c r="F112" s="292" t="n"/>
      <c r="G112" s="292" t="n"/>
      <c r="H112" s="294" t="n"/>
      <c r="I112" s="295" t="n"/>
      <c r="J112" s="341" t="n"/>
      <c r="K112" s="294" t="n"/>
      <c r="L112" s="269" t="n"/>
      <c r="M112" s="322" t="n"/>
      <c r="N112" s="322" t="n"/>
      <c r="O112" s="322" t="n"/>
      <c r="P112" s="320" t="n"/>
      <c r="Q112" s="320" t="n"/>
    </row>
    <row r="113" ht="16.5" customHeight="1" s="115">
      <c r="C113" s="398" t="n"/>
      <c r="D113" s="313" t="n"/>
      <c r="E113" s="291" t="n"/>
      <c r="F113" s="292" t="n"/>
      <c r="G113" s="292" t="n"/>
      <c r="H113" s="294" t="n"/>
      <c r="I113" s="295" t="n"/>
      <c r="J113" s="341" t="n"/>
      <c r="K113" s="294" t="n"/>
      <c r="L113" s="269" t="n"/>
      <c r="M113" s="322" t="n"/>
      <c r="N113" s="322" t="n"/>
      <c r="O113" s="322" t="n"/>
      <c r="P113" s="320" t="n"/>
      <c r="Q113" s="320" t="n"/>
    </row>
    <row r="114" ht="16.5" customHeight="1" s="115">
      <c r="C114" s="398" t="n"/>
      <c r="D114" s="313" t="n"/>
      <c r="E114" s="291" t="n"/>
      <c r="F114" s="292" t="n"/>
      <c r="G114" s="292" t="n"/>
      <c r="H114" s="294" t="n"/>
      <c r="I114" s="295" t="n"/>
      <c r="J114" s="341" t="n"/>
      <c r="K114" s="294" t="n"/>
      <c r="L114" s="269" t="n"/>
      <c r="M114" s="322" t="n"/>
      <c r="N114" s="322" t="n"/>
      <c r="O114" s="322" t="n"/>
      <c r="P114" s="320" t="n"/>
      <c r="Q114" s="320" t="n"/>
    </row>
    <row r="115" ht="16.5" customHeight="1" s="115">
      <c r="C115" s="398" t="n"/>
      <c r="D115" s="313" t="n"/>
      <c r="E115" s="291" t="n"/>
      <c r="F115" s="292" t="n"/>
      <c r="G115" s="292" t="n"/>
      <c r="H115" s="294" t="n"/>
      <c r="I115" s="295" t="n"/>
      <c r="J115" s="341" t="n"/>
      <c r="K115" s="294" t="n"/>
      <c r="L115" s="269" t="n"/>
      <c r="M115" s="322" t="n"/>
      <c r="N115" s="322" t="n"/>
      <c r="O115" s="322" t="n"/>
      <c r="P115" s="320" t="n"/>
      <c r="Q115" s="320" t="n"/>
    </row>
    <row r="116" ht="16.5" customHeight="1" s="115">
      <c r="C116" s="398" t="n"/>
      <c r="D116" s="313" t="n"/>
      <c r="E116" s="291" t="n"/>
      <c r="F116" s="292" t="n"/>
      <c r="G116" s="292" t="n"/>
      <c r="H116" s="294" t="n"/>
      <c r="I116" s="295" t="n"/>
      <c r="J116" s="341" t="n"/>
      <c r="K116" s="294" t="n"/>
      <c r="L116" s="269" t="n"/>
      <c r="M116" s="322" t="n"/>
      <c r="N116" s="322" t="n"/>
      <c r="O116" s="322" t="n"/>
      <c r="P116" s="320" t="n"/>
      <c r="Q116" s="320" t="n"/>
    </row>
    <row r="117" ht="16.5" customHeight="1" s="115">
      <c r="C117" s="398" t="n"/>
      <c r="D117" s="313" t="n"/>
      <c r="E117" s="291" t="n"/>
      <c r="F117" s="292" t="n"/>
      <c r="G117" s="292" t="n"/>
      <c r="H117" s="294" t="n"/>
      <c r="I117" s="295" t="n"/>
      <c r="J117" s="341" t="n"/>
      <c r="K117" s="294" t="n"/>
      <c r="L117" s="269" t="n"/>
      <c r="M117" s="322" t="n"/>
      <c r="N117" s="322" t="n"/>
      <c r="O117" s="322" t="n"/>
      <c r="P117" s="320" t="n"/>
      <c r="Q117" s="320" t="n"/>
    </row>
    <row r="118" ht="16.5" customHeight="1" s="115">
      <c r="C118" s="398" t="n"/>
      <c r="D118" s="313" t="n"/>
      <c r="E118" s="291" t="n"/>
      <c r="F118" s="292" t="n"/>
      <c r="G118" s="292" t="n"/>
      <c r="H118" s="294" t="n"/>
      <c r="I118" s="295" t="n"/>
      <c r="J118" s="341" t="n"/>
      <c r="K118" s="294" t="n"/>
      <c r="L118" s="269" t="n"/>
      <c r="M118" s="322" t="n"/>
      <c r="N118" s="322" t="n"/>
      <c r="O118" s="322" t="n"/>
      <c r="P118" s="320" t="n"/>
      <c r="Q118" s="320" t="n"/>
    </row>
    <row r="119" ht="16.5" customHeight="1" s="115">
      <c r="C119" s="398" t="n"/>
      <c r="D119" s="313" t="n"/>
      <c r="E119" s="291" t="n"/>
      <c r="F119" s="292" t="n"/>
      <c r="G119" s="292" t="n"/>
      <c r="H119" s="294" t="n"/>
      <c r="I119" s="295" t="n"/>
      <c r="J119" s="341" t="n"/>
      <c r="K119" s="294" t="n"/>
      <c r="L119" s="269" t="n"/>
      <c r="M119" s="322" t="n"/>
      <c r="N119" s="322" t="n"/>
      <c r="O119" s="322" t="n"/>
      <c r="P119" s="320" t="n"/>
      <c r="Q119" s="320" t="n"/>
    </row>
    <row r="120" ht="16.5" customHeight="1" s="115">
      <c r="C120" s="398" t="n"/>
      <c r="D120" s="313" t="n"/>
      <c r="E120" s="291" t="n"/>
      <c r="F120" s="292" t="n"/>
      <c r="G120" s="292" t="n"/>
      <c r="H120" s="294" t="n"/>
      <c r="I120" s="295" t="n"/>
      <c r="J120" s="341" t="n"/>
      <c r="K120" s="294" t="n"/>
      <c r="L120" s="269" t="n"/>
      <c r="M120" s="322" t="n"/>
      <c r="N120" s="322" t="n"/>
      <c r="O120" s="322" t="n"/>
      <c r="P120" s="320" t="n"/>
      <c r="Q120" s="320" t="n"/>
    </row>
    <row r="121" ht="16.5" customHeight="1" s="115">
      <c r="C121" s="398" t="n"/>
      <c r="D121" s="313" t="n"/>
      <c r="E121" s="291" t="n"/>
      <c r="F121" s="292" t="n"/>
      <c r="G121" s="292" t="n"/>
      <c r="H121" s="294" t="n"/>
      <c r="I121" s="295" t="n"/>
      <c r="J121" s="341" t="n"/>
      <c r="K121" s="294" t="n"/>
      <c r="L121" s="269" t="n"/>
      <c r="M121" s="322" t="n"/>
      <c r="N121" s="322" t="n"/>
      <c r="O121" s="322" t="n"/>
      <c r="P121" s="320" t="n"/>
      <c r="Q121" s="320" t="n"/>
    </row>
    <row r="122" ht="16.5" customHeight="1" s="115">
      <c r="C122" s="398" t="n"/>
      <c r="D122" s="313" t="n"/>
      <c r="E122" s="291" t="n"/>
      <c r="F122" s="292" t="n"/>
      <c r="G122" s="292" t="n"/>
      <c r="H122" s="294" t="n"/>
      <c r="I122" s="295" t="n"/>
      <c r="J122" s="341" t="n"/>
      <c r="K122" s="294" t="n"/>
      <c r="L122" s="269" t="n"/>
      <c r="M122" s="322" t="n"/>
      <c r="N122" s="322" t="n"/>
      <c r="O122" s="322" t="n"/>
      <c r="P122" s="320" t="n"/>
      <c r="Q122" s="320" t="n"/>
    </row>
    <row r="123" ht="16.5" customHeight="1" s="115">
      <c r="C123" s="398" t="n"/>
      <c r="D123" s="313" t="n"/>
      <c r="E123" s="291" t="n"/>
      <c r="F123" s="292" t="n"/>
      <c r="G123" s="292" t="n"/>
      <c r="H123" s="294" t="n"/>
      <c r="I123" s="295" t="n"/>
      <c r="J123" s="341" t="n"/>
      <c r="K123" s="294" t="n"/>
      <c r="L123" s="269" t="n"/>
      <c r="M123" s="322" t="n"/>
      <c r="N123" s="322" t="n"/>
      <c r="O123" s="322" t="n"/>
      <c r="P123" s="320" t="n"/>
      <c r="Q123" s="320" t="n"/>
    </row>
    <row r="124" ht="16.5" customHeight="1" s="115">
      <c r="C124" s="398" t="n"/>
      <c r="D124" s="313" t="n"/>
      <c r="E124" s="291" t="n"/>
      <c r="F124" s="292" t="n"/>
      <c r="G124" s="292" t="n"/>
      <c r="H124" s="294" t="n"/>
      <c r="I124" s="295" t="n"/>
      <c r="J124" s="341" t="n"/>
      <c r="K124" s="294" t="n"/>
      <c r="L124" s="269" t="n"/>
      <c r="M124" s="322" t="n"/>
      <c r="N124" s="322" t="n"/>
      <c r="O124" s="322" t="n"/>
      <c r="P124" s="320" t="n"/>
      <c r="Q124" s="320" t="n"/>
    </row>
    <row r="125" ht="16.5" customHeight="1" s="115">
      <c r="C125" s="398" t="n"/>
      <c r="D125" s="313" t="n"/>
      <c r="E125" s="291" t="n"/>
      <c r="F125" s="292" t="n"/>
      <c r="G125" s="292" t="n"/>
      <c r="H125" s="294" t="n"/>
      <c r="I125" s="295" t="n"/>
      <c r="J125" s="341" t="n"/>
      <c r="K125" s="294" t="n"/>
      <c r="L125" s="269" t="n"/>
      <c r="M125" s="322" t="n"/>
      <c r="N125" s="322" t="n"/>
      <c r="O125" s="322" t="n"/>
      <c r="P125" s="320" t="n"/>
      <c r="Q125" s="320" t="n"/>
    </row>
    <row r="126" ht="16.5" customHeight="1" s="115">
      <c r="C126" s="398" t="n"/>
      <c r="D126" s="313" t="n"/>
      <c r="E126" s="291" t="n"/>
      <c r="F126" s="292" t="n"/>
      <c r="G126" s="292" t="n"/>
      <c r="H126" s="294" t="n"/>
      <c r="I126" s="295" t="n"/>
      <c r="J126" s="341" t="n"/>
      <c r="K126" s="294" t="n"/>
      <c r="L126" s="269" t="n"/>
      <c r="M126" s="322" t="n"/>
      <c r="N126" s="322" t="n"/>
      <c r="O126" s="322" t="n"/>
      <c r="P126" s="320" t="n"/>
      <c r="Q126" s="320" t="n"/>
    </row>
    <row r="127" ht="16.5" customHeight="1" s="115">
      <c r="C127" s="398" t="n"/>
      <c r="D127" s="313" t="n"/>
      <c r="E127" s="291" t="n"/>
      <c r="F127" s="292" t="n"/>
      <c r="G127" s="292" t="n"/>
      <c r="H127" s="294" t="n"/>
      <c r="I127" s="295" t="n"/>
      <c r="J127" s="341" t="n"/>
      <c r="K127" s="294" t="n"/>
      <c r="L127" s="269" t="n"/>
      <c r="M127" s="322" t="n"/>
      <c r="N127" s="322" t="n"/>
      <c r="O127" s="322" t="n"/>
      <c r="P127" s="320" t="n"/>
      <c r="Q127" s="320" t="n"/>
    </row>
    <row r="128" ht="16.5" customHeight="1" s="115">
      <c r="C128" s="398" t="n"/>
      <c r="D128" s="313" t="n"/>
      <c r="E128" s="291" t="n"/>
      <c r="F128" s="292" t="n"/>
      <c r="G128" s="292" t="n"/>
      <c r="H128" s="294" t="n"/>
      <c r="I128" s="295" t="n"/>
      <c r="J128" s="341" t="n"/>
      <c r="K128" s="294" t="n"/>
      <c r="L128" s="269" t="n"/>
      <c r="M128" s="322" t="n"/>
      <c r="N128" s="322" t="n"/>
      <c r="O128" s="322" t="n"/>
      <c r="P128" s="320" t="n"/>
      <c r="Q128" s="320" t="n"/>
    </row>
    <row r="129" ht="16.5" customHeight="1" s="115">
      <c r="C129" s="398" t="n"/>
      <c r="D129" s="313" t="n"/>
      <c r="E129" s="291" t="n"/>
      <c r="F129" s="292" t="n"/>
      <c r="G129" s="292" t="n"/>
      <c r="H129" s="294" t="n"/>
      <c r="I129" s="295" t="n"/>
      <c r="J129" s="341" t="n"/>
      <c r="K129" s="294" t="n"/>
      <c r="L129" s="269" t="n"/>
      <c r="M129" s="322" t="n"/>
      <c r="N129" s="322" t="n"/>
      <c r="O129" s="322" t="n"/>
      <c r="P129" s="320" t="n"/>
      <c r="Q129" s="320" t="n"/>
    </row>
    <row r="130" ht="16.5" customHeight="1" s="115">
      <c r="C130" s="398" t="n"/>
      <c r="D130" s="313" t="n"/>
      <c r="E130" s="291" t="n"/>
      <c r="F130" s="292" t="n"/>
      <c r="G130" s="292" t="n"/>
      <c r="H130" s="294" t="n"/>
      <c r="I130" s="295" t="n"/>
      <c r="J130" s="341" t="n"/>
      <c r="K130" s="294" t="n"/>
      <c r="L130" s="269" t="n"/>
      <c r="M130" s="322" t="n"/>
      <c r="N130" s="322" t="n"/>
      <c r="O130" s="322" t="n"/>
      <c r="P130" s="320" t="n"/>
      <c r="Q130" s="320" t="n"/>
    </row>
    <row r="131" ht="16.5" customHeight="1" s="115">
      <c r="C131" s="398" t="n"/>
      <c r="D131" s="313" t="n"/>
      <c r="E131" s="291" t="n"/>
      <c r="F131" s="292" t="n"/>
      <c r="G131" s="292" t="n"/>
      <c r="H131" s="294" t="n"/>
      <c r="I131" s="295" t="n"/>
      <c r="J131" s="341" t="n"/>
      <c r="K131" s="294" t="n"/>
      <c r="L131" s="269" t="n"/>
      <c r="M131" s="322" t="n"/>
      <c r="N131" s="322" t="n"/>
      <c r="O131" s="322" t="n"/>
      <c r="P131" s="320" t="n"/>
      <c r="Q131" s="320" t="n"/>
    </row>
    <row r="132" ht="16.5" customHeight="1" s="115">
      <c r="C132" s="398" t="n"/>
      <c r="D132" s="313" t="n"/>
      <c r="E132" s="291" t="n"/>
      <c r="F132" s="292" t="n"/>
      <c r="G132" s="292" t="n"/>
      <c r="H132" s="294" t="n"/>
      <c r="I132" s="295" t="n"/>
      <c r="J132" s="341" t="n"/>
      <c r="K132" s="294" t="n"/>
      <c r="L132" s="269" t="n"/>
      <c r="M132" s="322" t="n"/>
      <c r="N132" s="322" t="n"/>
      <c r="O132" s="322" t="n"/>
      <c r="P132" s="320" t="n"/>
      <c r="Q132" s="320" t="n"/>
    </row>
    <row r="133" ht="16.5" customHeight="1" s="115">
      <c r="C133" s="398" t="n"/>
      <c r="D133" s="313" t="n"/>
      <c r="E133" s="291" t="n"/>
      <c r="F133" s="292" t="n"/>
      <c r="G133" s="292" t="n"/>
      <c r="H133" s="294" t="n"/>
      <c r="I133" s="295" t="n"/>
      <c r="J133" s="341" t="n"/>
      <c r="K133" s="294" t="n"/>
      <c r="L133" s="269" t="n"/>
      <c r="M133" s="322" t="n"/>
      <c r="N133" s="322" t="n"/>
      <c r="O133" s="322" t="n"/>
      <c r="P133" s="320" t="n"/>
      <c r="Q133" s="320" t="n"/>
    </row>
    <row r="134" ht="16.5" customHeight="1" s="115">
      <c r="C134" s="398" t="n"/>
      <c r="D134" s="313" t="n"/>
      <c r="E134" s="291" t="n"/>
      <c r="F134" s="292" t="n"/>
      <c r="G134" s="292" t="n"/>
      <c r="H134" s="294" t="n"/>
      <c r="I134" s="295" t="n"/>
      <c r="J134" s="341" t="n"/>
      <c r="K134" s="294" t="n"/>
      <c r="L134" s="269" t="n"/>
      <c r="M134" s="322" t="n"/>
      <c r="N134" s="322" t="n"/>
      <c r="O134" s="322" t="n"/>
      <c r="P134" s="320" t="n"/>
      <c r="Q134" s="320" t="n"/>
    </row>
    <row r="135" ht="16.5" customHeight="1" s="115">
      <c r="C135" s="398" t="n"/>
      <c r="D135" s="313" t="n"/>
      <c r="E135" s="291" t="n"/>
      <c r="F135" s="292" t="n"/>
      <c r="G135" s="292" t="n"/>
      <c r="H135" s="294" t="n"/>
      <c r="I135" s="295" t="n"/>
      <c r="J135" s="341" t="n"/>
      <c r="K135" s="294" t="n"/>
      <c r="L135" s="269" t="n"/>
      <c r="M135" s="322" t="n"/>
      <c r="N135" s="322" t="n"/>
      <c r="O135" s="322" t="n"/>
      <c r="P135" s="320" t="n"/>
      <c r="Q135" s="320" t="n"/>
    </row>
    <row r="136" ht="16.5" customHeight="1" s="115">
      <c r="C136" s="398" t="n"/>
      <c r="D136" s="313" t="n"/>
      <c r="E136" s="291" t="n"/>
      <c r="F136" s="292" t="n"/>
      <c r="G136" s="292" t="n"/>
      <c r="H136" s="294" t="n"/>
      <c r="I136" s="295" t="n"/>
      <c r="J136" s="341" t="n"/>
      <c r="K136" s="294" t="n"/>
      <c r="L136" s="269" t="n"/>
      <c r="M136" s="322" t="n"/>
      <c r="N136" s="322" t="n"/>
      <c r="O136" s="322" t="n"/>
      <c r="P136" s="320" t="n"/>
      <c r="Q136" s="320" t="n"/>
    </row>
    <row r="137" ht="16.5" customHeight="1" s="115">
      <c r="C137" s="398" t="n"/>
      <c r="D137" s="313" t="n"/>
      <c r="E137" s="291" t="n"/>
      <c r="F137" s="292" t="n"/>
      <c r="G137" s="292" t="n"/>
      <c r="H137" s="294" t="n"/>
      <c r="I137" s="295" t="n"/>
      <c r="J137" s="341" t="n"/>
      <c r="K137" s="294" t="n"/>
      <c r="L137" s="269" t="n"/>
      <c r="M137" s="322" t="n"/>
      <c r="N137" s="322" t="n"/>
      <c r="O137" s="322" t="n"/>
      <c r="P137" s="320" t="n"/>
      <c r="Q137" s="320" t="n"/>
    </row>
    <row r="138" ht="16.5" customHeight="1" s="115">
      <c r="C138" s="398" t="n"/>
      <c r="D138" s="313" t="n"/>
      <c r="E138" s="291" t="n"/>
      <c r="F138" s="292" t="n"/>
      <c r="G138" s="292" t="n"/>
      <c r="H138" s="294" t="n"/>
      <c r="I138" s="295" t="n"/>
      <c r="J138" s="341" t="n"/>
      <c r="K138" s="294" t="n"/>
      <c r="L138" s="269" t="n"/>
      <c r="M138" s="322" t="n"/>
      <c r="N138" s="322" t="n"/>
      <c r="O138" s="322" t="n"/>
      <c r="P138" s="320" t="n"/>
      <c r="Q138" s="320" t="n"/>
    </row>
    <row r="139" ht="16.5" customHeight="1" s="115">
      <c r="C139" s="398" t="n"/>
      <c r="D139" s="313" t="n"/>
      <c r="E139" s="291" t="n"/>
      <c r="F139" s="292" t="n"/>
      <c r="G139" s="292" t="n"/>
      <c r="H139" s="294" t="n"/>
      <c r="I139" s="295" t="n"/>
      <c r="J139" s="341" t="n"/>
      <c r="K139" s="294" t="n"/>
      <c r="L139" s="269" t="n"/>
      <c r="M139" s="322" t="n"/>
      <c r="N139" s="322" t="n"/>
      <c r="O139" s="322" t="n"/>
      <c r="P139" s="320" t="n"/>
      <c r="Q139" s="320" t="n"/>
    </row>
    <row r="140" ht="16.5" customHeight="1" s="115">
      <c r="C140" s="398" t="n"/>
      <c r="D140" s="313" t="n"/>
      <c r="E140" s="291" t="n"/>
      <c r="F140" s="292" t="n"/>
      <c r="G140" s="292" t="n"/>
      <c r="H140" s="294" t="n"/>
      <c r="I140" s="295" t="n"/>
      <c r="J140" s="341" t="n"/>
      <c r="K140" s="294" t="n"/>
      <c r="L140" s="269" t="n"/>
      <c r="M140" s="322" t="n"/>
      <c r="N140" s="322" t="n"/>
      <c r="O140" s="322" t="n"/>
      <c r="P140" s="320" t="n"/>
      <c r="Q140" s="320" t="n"/>
    </row>
    <row r="141" ht="16.5" customHeight="1" s="115">
      <c r="C141" s="398" t="n"/>
      <c r="D141" s="313" t="n"/>
      <c r="E141" s="291" t="n"/>
      <c r="F141" s="292" t="n"/>
      <c r="G141" s="292" t="n"/>
      <c r="H141" s="294" t="n"/>
      <c r="I141" s="295" t="n"/>
      <c r="J141" s="341" t="n"/>
      <c r="K141" s="294" t="n"/>
      <c r="L141" s="269" t="n"/>
      <c r="M141" s="322" t="n"/>
      <c r="N141" s="322" t="n"/>
      <c r="O141" s="322" t="n"/>
      <c r="P141" s="320" t="n"/>
      <c r="Q141" s="320" t="n"/>
    </row>
    <row r="142" ht="16.5" customHeight="1" s="115">
      <c r="C142" s="398" t="n"/>
      <c r="D142" s="313" t="n"/>
      <c r="E142" s="291" t="n"/>
      <c r="F142" s="292" t="n"/>
      <c r="G142" s="292" t="n"/>
      <c r="H142" s="294" t="n"/>
      <c r="I142" s="295" t="n"/>
      <c r="J142" s="341" t="n"/>
      <c r="K142" s="294" t="n"/>
      <c r="L142" s="269" t="n"/>
      <c r="M142" s="322" t="n"/>
      <c r="N142" s="322" t="n"/>
      <c r="O142" s="322" t="n"/>
      <c r="P142" s="320" t="n"/>
      <c r="Q142" s="320" t="n"/>
    </row>
    <row r="143" ht="16.5" customHeight="1" s="115">
      <c r="C143" s="398" t="n"/>
      <c r="D143" s="313" t="n"/>
      <c r="E143" s="291" t="n"/>
      <c r="F143" s="292" t="n"/>
      <c r="G143" s="292" t="n"/>
      <c r="H143" s="294" t="n"/>
      <c r="I143" s="295" t="n"/>
      <c r="J143" s="341" t="n"/>
      <c r="K143" s="294" t="n"/>
      <c r="L143" s="269" t="n"/>
      <c r="M143" s="322" t="n"/>
      <c r="N143" s="322" t="n"/>
      <c r="O143" s="322" t="n"/>
      <c r="P143" s="320" t="n"/>
      <c r="Q143" s="320" t="n"/>
    </row>
    <row r="144" ht="16.5" customHeight="1" s="115">
      <c r="C144" s="398" t="n"/>
      <c r="D144" s="313" t="n"/>
      <c r="E144" s="291" t="n"/>
      <c r="F144" s="292" t="n"/>
      <c r="G144" s="292" t="n"/>
      <c r="H144" s="294" t="n"/>
      <c r="I144" s="295" t="n"/>
      <c r="J144" s="341" t="n"/>
      <c r="K144" s="294" t="n"/>
      <c r="L144" s="269" t="n"/>
      <c r="M144" s="322" t="n"/>
      <c r="N144" s="322" t="n"/>
      <c r="O144" s="322" t="n"/>
      <c r="P144" s="320" t="n"/>
      <c r="Q144" s="320" t="n"/>
    </row>
    <row r="145" ht="16.5" customHeight="1" s="115">
      <c r="C145" s="398" t="n"/>
      <c r="D145" s="313" t="n"/>
      <c r="E145" s="291" t="n"/>
      <c r="F145" s="292" t="n"/>
      <c r="G145" s="292" t="n"/>
      <c r="H145" s="294" t="n"/>
      <c r="I145" s="295" t="n"/>
      <c r="J145" s="341" t="n"/>
      <c r="K145" s="294" t="n"/>
      <c r="L145" s="269" t="n"/>
      <c r="M145" s="322" t="n"/>
      <c r="N145" s="322" t="n"/>
      <c r="O145" s="322" t="n"/>
      <c r="P145" s="320" t="n"/>
      <c r="Q145" s="320" t="n"/>
    </row>
    <row r="146" ht="16.5" customHeight="1" s="115">
      <c r="C146" s="398" t="n"/>
      <c r="D146" s="313" t="n"/>
      <c r="E146" s="291" t="n"/>
      <c r="F146" s="292" t="n"/>
      <c r="G146" s="292" t="n"/>
      <c r="H146" s="294" t="n"/>
      <c r="I146" s="295" t="n"/>
      <c r="J146" s="341" t="n"/>
      <c r="K146" s="294" t="n"/>
      <c r="L146" s="269" t="n"/>
      <c r="M146" s="322" t="n"/>
      <c r="N146" s="322" t="n"/>
      <c r="O146" s="322" t="n"/>
      <c r="P146" s="320" t="n"/>
      <c r="Q146" s="320" t="n"/>
    </row>
    <row r="147" ht="16.5" customHeight="1" s="115">
      <c r="C147" s="398" t="n"/>
      <c r="D147" s="313" t="n"/>
      <c r="E147" s="291" t="n"/>
      <c r="F147" s="292" t="n"/>
      <c r="G147" s="292" t="n"/>
      <c r="H147" s="294" t="n"/>
      <c r="I147" s="295" t="n"/>
      <c r="J147" s="341" t="n"/>
      <c r="K147" s="294" t="n"/>
      <c r="L147" s="269" t="n"/>
      <c r="M147" s="322" t="n"/>
      <c r="N147" s="322" t="n"/>
      <c r="O147" s="322" t="n"/>
      <c r="P147" s="320" t="n"/>
      <c r="Q147" s="320" t="n"/>
    </row>
    <row r="148" ht="16.5" customHeight="1" s="115">
      <c r="C148" s="398" t="n"/>
      <c r="D148" s="313" t="n"/>
      <c r="E148" s="291" t="n"/>
      <c r="F148" s="292" t="n"/>
      <c r="G148" s="292" t="n"/>
      <c r="H148" s="294" t="n"/>
      <c r="I148" s="295" t="n"/>
      <c r="J148" s="341" t="n"/>
      <c r="K148" s="294" t="n"/>
      <c r="L148" s="269" t="n"/>
      <c r="M148" s="322" t="n"/>
      <c r="N148" s="322" t="n"/>
      <c r="O148" s="322" t="n"/>
      <c r="P148" s="320" t="n"/>
      <c r="Q148" s="320" t="n"/>
    </row>
    <row r="149" ht="16.5" customHeight="1" s="115">
      <c r="C149" s="398" t="n"/>
      <c r="D149" s="313" t="n"/>
      <c r="E149" s="291" t="n"/>
      <c r="F149" s="292" t="n"/>
      <c r="G149" s="292" t="n"/>
      <c r="H149" s="294" t="n"/>
      <c r="I149" s="295" t="n"/>
      <c r="J149" s="341" t="n"/>
      <c r="K149" s="294" t="n"/>
      <c r="L149" s="269" t="n"/>
      <c r="M149" s="322" t="n"/>
      <c r="N149" s="322" t="n"/>
      <c r="O149" s="322" t="n"/>
      <c r="P149" s="320" t="n"/>
      <c r="Q149" s="320" t="n"/>
    </row>
    <row r="150" ht="16.5" customHeight="1" s="115">
      <c r="C150" s="398" t="n"/>
      <c r="D150" s="313" t="n"/>
      <c r="E150" s="291" t="n"/>
      <c r="F150" s="292" t="n"/>
      <c r="G150" s="292" t="n"/>
      <c r="H150" s="294" t="n"/>
      <c r="I150" s="295" t="n"/>
      <c r="J150" s="341" t="n"/>
      <c r="K150" s="294" t="n"/>
      <c r="L150" s="269" t="n"/>
      <c r="M150" s="322" t="n"/>
      <c r="N150" s="322" t="n"/>
      <c r="O150" s="322" t="n"/>
      <c r="P150" s="320" t="n"/>
      <c r="Q150" s="320" t="n"/>
    </row>
    <row r="151" ht="16.5" customHeight="1" s="115">
      <c r="C151" s="398" t="n"/>
      <c r="D151" s="313" t="n"/>
      <c r="E151" s="291" t="n"/>
      <c r="F151" s="292" t="n"/>
      <c r="G151" s="292" t="n"/>
      <c r="H151" s="294" t="n"/>
      <c r="I151" s="295" t="n"/>
      <c r="J151" s="341" t="n"/>
      <c r="K151" s="294" t="n"/>
      <c r="L151" s="269" t="n"/>
      <c r="M151" s="322" t="n"/>
      <c r="N151" s="322" t="n"/>
      <c r="O151" s="322" t="n"/>
      <c r="P151" s="320" t="n"/>
      <c r="Q151" s="320" t="n"/>
    </row>
    <row r="152" ht="16.5" customHeight="1" s="115">
      <c r="C152" s="398" t="n"/>
      <c r="D152" s="313" t="n"/>
      <c r="E152" s="291" t="n"/>
      <c r="F152" s="292" t="n"/>
      <c r="G152" s="292" t="n"/>
      <c r="H152" s="294" t="n"/>
      <c r="I152" s="295" t="n"/>
      <c r="J152" s="341" t="n"/>
      <c r="K152" s="294" t="n"/>
      <c r="L152" s="269" t="n"/>
      <c r="M152" s="322" t="n"/>
      <c r="N152" s="322" t="n"/>
      <c r="O152" s="322" t="n"/>
      <c r="P152" s="320" t="n"/>
      <c r="Q152" s="320" t="n"/>
    </row>
    <row r="153" ht="16.5" customHeight="1" s="115">
      <c r="C153" s="398" t="n"/>
      <c r="D153" s="313" t="n"/>
      <c r="E153" s="291" t="n"/>
      <c r="F153" s="292" t="n"/>
      <c r="G153" s="292" t="n"/>
      <c r="H153" s="294" t="n"/>
      <c r="I153" s="295" t="n"/>
      <c r="J153" s="341" t="n"/>
      <c r="K153" s="294" t="n"/>
      <c r="L153" s="269" t="n"/>
      <c r="M153" s="322" t="n"/>
      <c r="N153" s="322" t="n"/>
      <c r="O153" s="322" t="n"/>
      <c r="P153" s="320" t="n"/>
      <c r="Q153" s="320" t="n"/>
    </row>
    <row r="154" ht="16.5" customHeight="1" s="115">
      <c r="C154" s="398" t="n"/>
      <c r="D154" s="313" t="n"/>
      <c r="E154" s="291" t="n"/>
      <c r="F154" s="292" t="n"/>
      <c r="G154" s="292" t="n"/>
      <c r="H154" s="294" t="n"/>
      <c r="I154" s="295" t="n"/>
      <c r="J154" s="341" t="n"/>
      <c r="K154" s="294" t="n"/>
      <c r="L154" s="269" t="n"/>
      <c r="M154" s="322" t="n"/>
      <c r="N154" s="322" t="n"/>
      <c r="O154" s="322" t="n"/>
      <c r="P154" s="320" t="n"/>
      <c r="Q154" s="320" t="n"/>
    </row>
    <row r="155" ht="16.5" customHeight="1" s="115">
      <c r="C155" s="398" t="n"/>
      <c r="D155" s="313" t="n"/>
      <c r="E155" s="291" t="n"/>
      <c r="F155" s="292" t="n"/>
      <c r="G155" s="292" t="n"/>
      <c r="H155" s="294" t="n"/>
      <c r="I155" s="295" t="n"/>
      <c r="J155" s="341" t="n"/>
      <c r="K155" s="294" t="n"/>
      <c r="L155" s="269" t="n"/>
      <c r="M155" s="322" t="n"/>
      <c r="N155" s="322" t="n"/>
      <c r="O155" s="322" t="n"/>
      <c r="P155" s="320" t="n"/>
      <c r="Q155" s="320" t="n"/>
    </row>
    <row r="156" ht="16.5" customHeight="1" s="115">
      <c r="C156" s="398" t="n"/>
      <c r="D156" s="313" t="n"/>
      <c r="E156" s="291" t="n"/>
      <c r="F156" s="292" t="n"/>
      <c r="G156" s="292" t="n"/>
      <c r="H156" s="294" t="n"/>
      <c r="I156" s="295" t="n"/>
      <c r="J156" s="341" t="n"/>
      <c r="K156" s="294" t="n"/>
      <c r="L156" s="269" t="n"/>
      <c r="M156" s="322" t="n"/>
      <c r="N156" s="322" t="n"/>
      <c r="O156" s="322" t="n"/>
      <c r="P156" s="320" t="n"/>
      <c r="Q156" s="320" t="n"/>
    </row>
    <row r="157" ht="16.5" customHeight="1" s="115">
      <c r="C157" s="398" t="n"/>
      <c r="D157" s="313" t="n"/>
      <c r="E157" s="291" t="n"/>
      <c r="F157" s="292" t="n"/>
      <c r="G157" s="292" t="n"/>
      <c r="H157" s="294" t="n"/>
      <c r="I157" s="295" t="n"/>
      <c r="J157" s="341" t="n"/>
      <c r="K157" s="294" t="n"/>
      <c r="L157" s="269" t="n"/>
      <c r="M157" s="322" t="n"/>
      <c r="N157" s="322" t="n"/>
      <c r="O157" s="322" t="n"/>
      <c r="P157" s="320" t="n"/>
      <c r="Q157" s="320" t="n"/>
    </row>
    <row r="158" ht="16.5" customHeight="1" s="115">
      <c r="C158" s="398" t="n"/>
      <c r="D158" s="313" t="n"/>
      <c r="E158" s="291" t="n"/>
      <c r="F158" s="292" t="n"/>
      <c r="G158" s="292" t="n"/>
      <c r="H158" s="294" t="n"/>
      <c r="I158" s="295" t="n"/>
      <c r="J158" s="341" t="n"/>
      <c r="K158" s="294" t="n"/>
      <c r="L158" s="269" t="n"/>
      <c r="M158" s="322" t="n"/>
      <c r="N158" s="322" t="n"/>
      <c r="O158" s="322" t="n"/>
      <c r="P158" s="320" t="n"/>
      <c r="Q158" s="320" t="n"/>
    </row>
    <row r="159" ht="16.5" customHeight="1" s="115">
      <c r="C159" s="398" t="n"/>
      <c r="D159" s="313" t="n"/>
      <c r="E159" s="291" t="n"/>
      <c r="F159" s="292" t="n"/>
      <c r="G159" s="292" t="n"/>
      <c r="H159" s="294" t="n"/>
      <c r="I159" s="295" t="n"/>
      <c r="J159" s="341" t="n"/>
      <c r="K159" s="294" t="n"/>
      <c r="L159" s="269" t="n"/>
      <c r="M159" s="322" t="n"/>
      <c r="N159" s="322" t="n"/>
      <c r="O159" s="322" t="n"/>
      <c r="P159" s="320" t="n"/>
      <c r="Q159" s="320" t="n"/>
    </row>
    <row r="160" ht="16.5" customHeight="1" s="115">
      <c r="C160" s="398" t="n"/>
      <c r="D160" s="313" t="n"/>
      <c r="E160" s="291" t="n"/>
      <c r="F160" s="292" t="n"/>
      <c r="G160" s="292" t="n"/>
      <c r="H160" s="294" t="n"/>
      <c r="I160" s="295" t="n"/>
      <c r="J160" s="341" t="n"/>
      <c r="K160" s="294" t="n"/>
      <c r="L160" s="269" t="n"/>
      <c r="M160" s="322" t="n"/>
      <c r="N160" s="322" t="n"/>
      <c r="O160" s="322" t="n"/>
      <c r="P160" s="320" t="n"/>
      <c r="Q160" s="320" t="n"/>
    </row>
    <row r="161" ht="16.5" customHeight="1" s="115">
      <c r="C161" s="398" t="n"/>
      <c r="D161" s="313" t="n"/>
      <c r="E161" s="291" t="n"/>
      <c r="F161" s="292" t="n"/>
      <c r="G161" s="292" t="n"/>
      <c r="H161" s="294" t="n"/>
      <c r="I161" s="295" t="n"/>
      <c r="J161" s="341" t="n"/>
      <c r="K161" s="294" t="n"/>
      <c r="L161" s="269" t="n"/>
      <c r="M161" s="322" t="n"/>
      <c r="N161" s="322" t="n"/>
      <c r="O161" s="322" t="n"/>
      <c r="P161" s="320" t="n"/>
      <c r="Q161" s="320" t="n"/>
    </row>
    <row r="162" ht="16.5" customHeight="1" s="115">
      <c r="C162" s="398" t="n"/>
      <c r="D162" s="313" t="n"/>
      <c r="E162" s="291" t="n"/>
      <c r="F162" s="292" t="n"/>
      <c r="G162" s="292" t="n"/>
      <c r="H162" s="294" t="n"/>
      <c r="I162" s="295" t="n"/>
      <c r="J162" s="341" t="n"/>
      <c r="K162" s="294" t="n"/>
      <c r="L162" s="269" t="n"/>
      <c r="M162" s="322" t="n"/>
      <c r="N162" s="322" t="n"/>
      <c r="O162" s="322" t="n"/>
      <c r="P162" s="320" t="n"/>
      <c r="Q162" s="320" t="n"/>
    </row>
    <row r="163" ht="16.5" customHeight="1" s="115">
      <c r="C163" s="398" t="n"/>
      <c r="D163" s="313" t="n"/>
      <c r="E163" s="291" t="n"/>
      <c r="F163" s="292" t="n"/>
      <c r="G163" s="292" t="n"/>
      <c r="H163" s="294" t="n"/>
      <c r="I163" s="295" t="n"/>
      <c r="J163" s="341" t="n"/>
      <c r="K163" s="294" t="n"/>
      <c r="L163" s="269" t="n"/>
      <c r="M163" s="322" t="n"/>
      <c r="N163" s="322" t="n"/>
      <c r="O163" s="322" t="n"/>
      <c r="P163" s="320" t="n"/>
      <c r="Q163" s="320" t="n"/>
    </row>
    <row r="164" ht="16.5" customHeight="1" s="115">
      <c r="C164" s="398" t="n"/>
      <c r="D164" s="313" t="n"/>
      <c r="E164" s="291" t="n"/>
      <c r="F164" s="292" t="n"/>
      <c r="G164" s="292" t="n"/>
      <c r="H164" s="294" t="n"/>
      <c r="I164" s="295" t="n"/>
      <c r="J164" s="341" t="n"/>
      <c r="K164" s="294" t="n"/>
      <c r="L164" s="269" t="n"/>
      <c r="M164" s="322" t="n"/>
      <c r="N164" s="322" t="n"/>
      <c r="O164" s="322" t="n"/>
      <c r="P164" s="320" t="n"/>
      <c r="Q164" s="320" t="n"/>
    </row>
    <row r="165" ht="16.5" customHeight="1" s="115">
      <c r="C165" s="398" t="n"/>
      <c r="D165" s="313" t="n"/>
      <c r="E165" s="291" t="n"/>
      <c r="F165" s="292" t="n"/>
      <c r="G165" s="292" t="n"/>
      <c r="H165" s="294" t="n"/>
      <c r="I165" s="295" t="n"/>
      <c r="J165" s="341" t="n"/>
      <c r="K165" s="294" t="n"/>
      <c r="L165" s="269" t="n"/>
      <c r="M165" s="322" t="n"/>
      <c r="N165" s="322" t="n"/>
      <c r="O165" s="322" t="n"/>
      <c r="P165" s="320" t="n"/>
      <c r="Q165" s="320" t="n"/>
    </row>
    <row r="166" ht="16.5" customHeight="1" s="115">
      <c r="C166" s="398" t="n"/>
      <c r="D166" s="313" t="n"/>
      <c r="E166" s="291" t="n"/>
      <c r="F166" s="292" t="n"/>
      <c r="G166" s="292" t="n"/>
      <c r="H166" s="294" t="n"/>
      <c r="I166" s="295" t="n"/>
      <c r="J166" s="341" t="n"/>
      <c r="K166" s="294" t="n"/>
      <c r="L166" s="269" t="n"/>
      <c r="M166" s="322" t="n"/>
      <c r="N166" s="322" t="n"/>
      <c r="O166" s="322" t="n"/>
      <c r="P166" s="320" t="n"/>
      <c r="Q166" s="320" t="n"/>
    </row>
    <row r="167" ht="16.5" customHeight="1" s="115">
      <c r="C167" s="398" t="n"/>
      <c r="D167" s="313" t="n"/>
      <c r="E167" s="291" t="n"/>
      <c r="F167" s="292" t="n"/>
      <c r="G167" s="292" t="n"/>
      <c r="H167" s="294" t="n"/>
      <c r="I167" s="295" t="n"/>
      <c r="J167" s="341" t="n"/>
      <c r="K167" s="294" t="n"/>
      <c r="L167" s="269" t="n"/>
      <c r="M167" s="322" t="n"/>
      <c r="N167" s="322" t="n"/>
      <c r="O167" s="322" t="n"/>
      <c r="P167" s="320" t="n"/>
      <c r="Q167" s="320" t="n"/>
    </row>
    <row r="168" ht="16.5" customHeight="1" s="115">
      <c r="C168" s="398" t="n"/>
      <c r="D168" s="313" t="n"/>
      <c r="E168" s="291" t="n"/>
      <c r="F168" s="292" t="n"/>
      <c r="G168" s="292" t="n"/>
      <c r="H168" s="294" t="n"/>
      <c r="I168" s="295" t="n"/>
      <c r="J168" s="341" t="n"/>
      <c r="K168" s="294" t="n"/>
      <c r="L168" s="269" t="n"/>
      <c r="M168" s="322" t="n"/>
      <c r="N168" s="322" t="n"/>
      <c r="O168" s="322" t="n"/>
      <c r="P168" s="320" t="n"/>
      <c r="Q168" s="320" t="n"/>
    </row>
    <row r="169" ht="16.5" customHeight="1" s="115">
      <c r="C169" s="398" t="n"/>
      <c r="D169" s="313" t="n"/>
      <c r="E169" s="291" t="n"/>
      <c r="F169" s="292" t="n"/>
      <c r="G169" s="292" t="n"/>
      <c r="H169" s="294" t="n"/>
      <c r="I169" s="295" t="n"/>
      <c r="J169" s="341" t="n"/>
      <c r="K169" s="294" t="n"/>
      <c r="L169" s="269" t="n"/>
      <c r="M169" s="322" t="n"/>
      <c r="N169" s="322" t="n"/>
      <c r="O169" s="322" t="n"/>
      <c r="P169" s="320" t="n"/>
      <c r="Q169" s="320" t="n"/>
    </row>
    <row r="170" ht="16.5" customHeight="1" s="115">
      <c r="C170" s="398" t="n"/>
      <c r="D170" s="313" t="n"/>
      <c r="E170" s="291" t="n"/>
      <c r="F170" s="292" t="n"/>
      <c r="G170" s="292" t="n"/>
      <c r="H170" s="294" t="n"/>
      <c r="I170" s="295" t="n"/>
      <c r="J170" s="341" t="n"/>
      <c r="K170" s="294" t="n"/>
      <c r="L170" s="269" t="n"/>
      <c r="M170" s="322" t="n"/>
      <c r="N170" s="322" t="n"/>
      <c r="O170" s="322" t="n"/>
      <c r="P170" s="320" t="n"/>
      <c r="Q170" s="320" t="n"/>
    </row>
    <row r="171" ht="16.5" customHeight="1" s="115">
      <c r="C171" s="398" t="n"/>
      <c r="D171" s="313" t="n"/>
      <c r="E171" s="291" t="n"/>
      <c r="F171" s="292" t="n"/>
      <c r="G171" s="292" t="n"/>
      <c r="H171" s="294" t="n"/>
      <c r="I171" s="295" t="n"/>
      <c r="J171" s="341" t="n"/>
      <c r="K171" s="294" t="n"/>
      <c r="L171" s="269" t="n"/>
      <c r="M171" s="322" t="n"/>
      <c r="N171" s="322" t="n"/>
      <c r="O171" s="322" t="n"/>
      <c r="P171" s="320" t="n"/>
      <c r="Q171" s="320" t="n"/>
    </row>
    <row r="172" ht="16.5" customHeight="1" s="115">
      <c r="C172" s="398" t="n"/>
      <c r="D172" s="313" t="n"/>
      <c r="E172" s="291" t="n"/>
      <c r="F172" s="292" t="n"/>
      <c r="G172" s="292" t="n"/>
      <c r="H172" s="294" t="n"/>
      <c r="I172" s="295" t="n"/>
      <c r="J172" s="341" t="n"/>
      <c r="K172" s="294" t="n"/>
      <c r="L172" s="269" t="n"/>
      <c r="M172" s="322" t="n"/>
      <c r="N172" s="322" t="n"/>
      <c r="O172" s="322" t="n"/>
      <c r="P172" s="320" t="n"/>
      <c r="Q172" s="320" t="n"/>
    </row>
    <row r="173" ht="16.5" customHeight="1" s="115">
      <c r="C173" s="398" t="n"/>
      <c r="D173" s="313" t="n"/>
      <c r="E173" s="291" t="n"/>
      <c r="F173" s="292" t="n"/>
      <c r="G173" s="292" t="n"/>
      <c r="H173" s="294" t="n"/>
      <c r="I173" s="295" t="n"/>
      <c r="J173" s="341" t="n"/>
      <c r="K173" s="294" t="n"/>
      <c r="L173" s="269" t="n"/>
      <c r="M173" s="322" t="n"/>
      <c r="N173" s="322" t="n"/>
      <c r="O173" s="322" t="n"/>
      <c r="P173" s="320" t="n"/>
      <c r="Q173" s="320" t="n"/>
    </row>
    <row r="174" ht="16.5" customHeight="1" s="115">
      <c r="C174" s="398" t="n"/>
      <c r="D174" s="313" t="n"/>
      <c r="E174" s="291" t="n"/>
      <c r="F174" s="292" t="n"/>
      <c r="G174" s="292" t="n"/>
      <c r="H174" s="294" t="n"/>
      <c r="I174" s="295" t="n"/>
      <c r="J174" s="341" t="n"/>
      <c r="K174" s="294" t="n"/>
      <c r="L174" s="269" t="n"/>
      <c r="M174" s="322" t="n"/>
      <c r="N174" s="322" t="n"/>
      <c r="O174" s="322" t="n"/>
      <c r="P174" s="320" t="n"/>
      <c r="Q174" s="320" t="n"/>
    </row>
    <row r="175" ht="16.5" customHeight="1" s="115">
      <c r="C175" s="398" t="n"/>
      <c r="D175" s="313" t="n"/>
      <c r="E175" s="291" t="n"/>
      <c r="F175" s="292" t="n"/>
      <c r="G175" s="292" t="n"/>
      <c r="H175" s="294" t="n"/>
      <c r="I175" s="295" t="n"/>
      <c r="J175" s="341" t="n"/>
      <c r="K175" s="294" t="n"/>
      <c r="L175" s="269" t="n"/>
      <c r="M175" s="322" t="n"/>
      <c r="N175" s="322" t="n"/>
      <c r="O175" s="322" t="n"/>
      <c r="P175" s="320" t="n"/>
      <c r="Q175" s="320" t="n"/>
    </row>
    <row r="176" ht="16.5" customHeight="1" s="115">
      <c r="C176" s="398" t="n"/>
      <c r="D176" s="313" t="n"/>
      <c r="E176" s="291" t="n"/>
      <c r="F176" s="292" t="n"/>
      <c r="G176" s="292" t="n"/>
      <c r="H176" s="294" t="n"/>
      <c r="I176" s="295" t="n"/>
      <c r="J176" s="341" t="n"/>
      <c r="K176" s="294" t="n"/>
      <c r="L176" s="269" t="n"/>
      <c r="M176" s="322" t="n"/>
      <c r="N176" s="322" t="n"/>
      <c r="O176" s="322" t="n"/>
      <c r="P176" s="320" t="n"/>
      <c r="Q176" s="320" t="n"/>
    </row>
    <row r="177" ht="16.5" customHeight="1" s="115">
      <c r="C177" s="398" t="n"/>
      <c r="D177" s="313" t="n"/>
      <c r="E177" s="291" t="n"/>
      <c r="F177" s="292" t="n"/>
      <c r="G177" s="292" t="n"/>
      <c r="H177" s="294" t="n"/>
      <c r="I177" s="295" t="n"/>
      <c r="J177" s="341" t="n"/>
      <c r="K177" s="294" t="n"/>
      <c r="L177" s="269" t="n"/>
      <c r="M177" s="322" t="n"/>
      <c r="N177" s="322" t="n"/>
      <c r="O177" s="322" t="n"/>
      <c r="P177" s="320" t="n"/>
      <c r="Q177" s="320" t="n"/>
    </row>
    <row r="178" ht="16.5" customHeight="1" s="115">
      <c r="C178" s="398" t="n"/>
      <c r="D178" s="313" t="n"/>
      <c r="E178" s="291" t="n"/>
      <c r="F178" s="292" t="n"/>
      <c r="G178" s="292" t="n"/>
      <c r="H178" s="294" t="n"/>
      <c r="I178" s="295" t="n"/>
      <c r="J178" s="341" t="n"/>
      <c r="K178" s="294" t="n"/>
      <c r="L178" s="269" t="n"/>
      <c r="M178" s="322" t="n"/>
      <c r="N178" s="322" t="n"/>
      <c r="O178" s="322" t="n"/>
      <c r="P178" s="320" t="n"/>
      <c r="Q178" s="320" t="n"/>
    </row>
    <row r="179" ht="16.5" customHeight="1" s="115">
      <c r="C179" s="398" t="n"/>
      <c r="D179" s="313" t="n"/>
      <c r="E179" s="291" t="n"/>
      <c r="F179" s="292" t="n"/>
      <c r="G179" s="292" t="n"/>
      <c r="H179" s="294" t="n"/>
      <c r="I179" s="295" t="n"/>
      <c r="J179" s="341" t="n"/>
      <c r="K179" s="294" t="n"/>
      <c r="L179" s="269" t="n"/>
      <c r="M179" s="322" t="n"/>
      <c r="N179" s="322" t="n"/>
      <c r="O179" s="322" t="n"/>
      <c r="P179" s="320" t="n"/>
      <c r="Q179" s="320" t="n"/>
    </row>
    <row r="180" ht="16.5" customHeight="1" s="115">
      <c r="C180" s="398" t="n"/>
      <c r="D180" s="313" t="n"/>
      <c r="E180" s="291" t="n"/>
      <c r="F180" s="292" t="n"/>
      <c r="G180" s="292" t="n"/>
      <c r="H180" s="294" t="n"/>
      <c r="I180" s="295" t="n"/>
      <c r="J180" s="341" t="n"/>
      <c r="K180" s="294" t="n"/>
      <c r="L180" s="269" t="n"/>
      <c r="M180" s="322" t="n"/>
      <c r="N180" s="322" t="n"/>
      <c r="O180" s="322" t="n"/>
      <c r="P180" s="320" t="n"/>
      <c r="Q180" s="320" t="n"/>
    </row>
    <row r="181" ht="16.5" customHeight="1" s="115">
      <c r="C181" s="398" t="n"/>
      <c r="D181" s="313" t="n"/>
      <c r="E181" s="291" t="n"/>
      <c r="F181" s="292" t="n"/>
      <c r="G181" s="292" t="n"/>
      <c r="H181" s="294" t="n"/>
      <c r="I181" s="295" t="n"/>
      <c r="J181" s="341" t="n"/>
      <c r="K181" s="294" t="n"/>
      <c r="L181" s="269" t="n"/>
      <c r="M181" s="322" t="n"/>
      <c r="N181" s="322" t="n"/>
      <c r="O181" s="322" t="n"/>
      <c r="P181" s="320" t="n"/>
      <c r="Q181" s="320" t="n"/>
    </row>
    <row r="182" ht="16.5" customHeight="1" s="115">
      <c r="C182" s="398" t="n"/>
      <c r="D182" s="313" t="n"/>
      <c r="E182" s="291" t="n"/>
      <c r="F182" s="292" t="n"/>
      <c r="G182" s="292" t="n"/>
      <c r="H182" s="294" t="n"/>
      <c r="I182" s="295" t="n"/>
      <c r="J182" s="341" t="n"/>
      <c r="K182" s="294" t="n"/>
      <c r="L182" s="269" t="n"/>
      <c r="M182" s="322" t="n"/>
      <c r="N182" s="322" t="n"/>
      <c r="O182" s="322" t="n"/>
      <c r="P182" s="320" t="n"/>
      <c r="Q182" s="320" t="n"/>
    </row>
    <row r="183" ht="16.5" customHeight="1" s="115">
      <c r="C183" s="398" t="n"/>
      <c r="D183" s="313" t="n"/>
      <c r="E183" s="291" t="n"/>
      <c r="F183" s="292" t="n"/>
      <c r="G183" s="292" t="n"/>
      <c r="H183" s="294" t="n"/>
      <c r="I183" s="295" t="n"/>
      <c r="J183" s="341" t="n"/>
      <c r="K183" s="294" t="n"/>
      <c r="L183" s="269" t="n"/>
      <c r="M183" s="322" t="n"/>
      <c r="N183" s="322" t="n"/>
      <c r="O183" s="322" t="n"/>
      <c r="P183" s="320" t="n"/>
      <c r="Q183" s="320" t="n"/>
    </row>
    <row r="184" ht="16.5" customHeight="1" s="115">
      <c r="C184" s="398" t="n"/>
      <c r="D184" s="313" t="n"/>
      <c r="E184" s="291" t="n"/>
      <c r="F184" s="292" t="n"/>
      <c r="G184" s="292" t="n"/>
      <c r="H184" s="294" t="n"/>
      <c r="I184" s="295" t="n"/>
      <c r="J184" s="341" t="n"/>
      <c r="K184" s="294" t="n"/>
      <c r="L184" s="269" t="n"/>
      <c r="M184" s="322" t="n"/>
      <c r="N184" s="322" t="n"/>
      <c r="O184" s="322" t="n"/>
      <c r="P184" s="320" t="n"/>
      <c r="Q184" s="320" t="n"/>
    </row>
    <row r="185" ht="16.5" customHeight="1" s="115">
      <c r="C185" s="398" t="n"/>
      <c r="D185" s="313" t="n"/>
      <c r="E185" s="291" t="n"/>
      <c r="F185" s="292" t="n"/>
      <c r="G185" s="292" t="n"/>
      <c r="H185" s="294" t="n"/>
      <c r="I185" s="295" t="n"/>
      <c r="J185" s="341" t="n"/>
      <c r="K185" s="294" t="n"/>
      <c r="L185" s="269" t="n"/>
      <c r="M185" s="322" t="n"/>
      <c r="N185" s="322" t="n"/>
      <c r="O185" s="322" t="n"/>
      <c r="P185" s="320" t="n"/>
      <c r="Q185" s="320" t="n"/>
    </row>
    <row r="186" ht="16.5" customHeight="1" s="115">
      <c r="C186" s="398" t="n"/>
      <c r="D186" s="313" t="n"/>
      <c r="E186" s="291" t="n"/>
      <c r="F186" s="292" t="n"/>
      <c r="G186" s="292" t="n"/>
      <c r="H186" s="294" t="n"/>
      <c r="I186" s="295" t="n"/>
      <c r="J186" s="341" t="n"/>
      <c r="K186" s="294" t="n"/>
      <c r="L186" s="269" t="n"/>
      <c r="M186" s="322" t="n"/>
      <c r="N186" s="322" t="n"/>
      <c r="O186" s="322" t="n"/>
      <c r="P186" s="320" t="n"/>
      <c r="Q186" s="320" t="n"/>
    </row>
    <row r="187" ht="16.5" customHeight="1" s="115">
      <c r="C187" s="398" t="n"/>
      <c r="D187" s="313" t="n"/>
      <c r="E187" s="291" t="n"/>
      <c r="F187" s="292" t="n"/>
      <c r="G187" s="292" t="n"/>
      <c r="H187" s="294" t="n"/>
      <c r="I187" s="295" t="n"/>
      <c r="J187" s="341" t="n"/>
      <c r="K187" s="294" t="n"/>
      <c r="L187" s="269" t="n"/>
      <c r="M187" s="322" t="n"/>
      <c r="N187" s="322" t="n"/>
      <c r="O187" s="322" t="n"/>
      <c r="P187" s="320" t="n"/>
      <c r="Q187" s="320" t="n"/>
    </row>
    <row r="188" ht="16.5" customHeight="1" s="115">
      <c r="C188" s="398" t="n"/>
      <c r="D188" s="313" t="n"/>
      <c r="E188" s="291" t="n"/>
      <c r="F188" s="292" t="n"/>
      <c r="G188" s="292" t="n"/>
      <c r="H188" s="294" t="n"/>
      <c r="I188" s="295" t="n"/>
      <c r="J188" s="341" t="n"/>
      <c r="K188" s="294" t="n"/>
      <c r="L188" s="269" t="n"/>
      <c r="M188" s="322" t="n"/>
      <c r="N188" s="322" t="n"/>
      <c r="O188" s="322" t="n"/>
      <c r="P188" s="320" t="n"/>
      <c r="Q188" s="320" t="n"/>
    </row>
    <row r="189" ht="16.5" customHeight="1" s="115">
      <c r="C189" s="398" t="n"/>
      <c r="D189" s="313" t="n"/>
      <c r="E189" s="291" t="n"/>
      <c r="F189" s="292" t="n"/>
      <c r="G189" s="292" t="n"/>
      <c r="H189" s="294" t="n"/>
      <c r="I189" s="295" t="n"/>
      <c r="J189" s="341" t="n"/>
      <c r="K189" s="294" t="n"/>
      <c r="L189" s="269" t="n"/>
      <c r="M189" s="322" t="n"/>
      <c r="N189" s="322" t="n"/>
      <c r="O189" s="322" t="n"/>
      <c r="P189" s="320" t="n"/>
      <c r="Q189" s="320" t="n"/>
    </row>
    <row r="190" ht="16.5" customHeight="1" s="115">
      <c r="C190" s="398" t="n"/>
      <c r="D190" s="313" t="n"/>
      <c r="E190" s="291" t="n"/>
      <c r="F190" s="292" t="n"/>
      <c r="G190" s="292" t="n"/>
      <c r="H190" s="294" t="n"/>
      <c r="I190" s="295" t="n"/>
      <c r="J190" s="341" t="n"/>
      <c r="K190" s="294" t="n"/>
      <c r="L190" s="269" t="n"/>
      <c r="M190" s="322" t="n"/>
      <c r="N190" s="322" t="n"/>
      <c r="O190" s="322" t="n"/>
      <c r="P190" s="320" t="n"/>
      <c r="Q190" s="320" t="n"/>
    </row>
    <row r="191" ht="16.5" customHeight="1" s="115">
      <c r="C191" s="398" t="n"/>
      <c r="D191" s="313" t="n"/>
      <c r="E191" s="291" t="n"/>
      <c r="F191" s="292" t="n"/>
      <c r="G191" s="292" t="n"/>
      <c r="H191" s="294" t="n"/>
      <c r="I191" s="295" t="n"/>
      <c r="J191" s="341" t="n"/>
      <c r="K191" s="294" t="n"/>
      <c r="L191" s="269" t="n"/>
      <c r="M191" s="322" t="n"/>
      <c r="N191" s="322" t="n"/>
      <c r="O191" s="322" t="n"/>
      <c r="P191" s="320" t="n"/>
      <c r="Q191" s="320" t="n"/>
    </row>
    <row r="192" ht="16.5" customHeight="1" s="115">
      <c r="C192" s="398" t="n"/>
      <c r="D192" s="313" t="n"/>
      <c r="E192" s="291" t="n"/>
      <c r="F192" s="292" t="n"/>
      <c r="G192" s="292" t="n"/>
      <c r="H192" s="294" t="n"/>
      <c r="I192" s="295" t="n"/>
      <c r="J192" s="341" t="n"/>
      <c r="K192" s="294" t="n"/>
      <c r="L192" s="269" t="n"/>
      <c r="M192" s="322" t="n"/>
      <c r="N192" s="322" t="n"/>
      <c r="O192" s="322" t="n"/>
      <c r="P192" s="320" t="n"/>
      <c r="Q192" s="320" t="n"/>
    </row>
    <row r="193" ht="16.5" customHeight="1" s="115">
      <c r="C193" s="398" t="n"/>
      <c r="D193" s="313" t="n"/>
      <c r="E193" s="291" t="n"/>
      <c r="F193" s="292" t="n"/>
      <c r="G193" s="292" t="n"/>
      <c r="H193" s="294" t="n"/>
      <c r="I193" s="295" t="n"/>
      <c r="J193" s="341" t="n"/>
      <c r="K193" s="294" t="n"/>
      <c r="L193" s="269" t="n"/>
      <c r="M193" s="322" t="n"/>
      <c r="N193" s="322" t="n"/>
      <c r="O193" s="322" t="n"/>
      <c r="P193" s="320" t="n"/>
      <c r="Q193" s="320" t="n"/>
    </row>
    <row r="194" ht="16.5" customHeight="1" s="115">
      <c r="C194" s="398" t="n"/>
      <c r="D194" s="313" t="n"/>
      <c r="E194" s="291" t="n"/>
      <c r="F194" s="292" t="n"/>
      <c r="G194" s="292" t="n"/>
      <c r="H194" s="294" t="n"/>
      <c r="I194" s="295" t="n"/>
      <c r="J194" s="341" t="n"/>
      <c r="K194" s="294" t="n"/>
      <c r="L194" s="269" t="n"/>
      <c r="M194" s="322" t="n"/>
      <c r="N194" s="322" t="n"/>
      <c r="O194" s="322" t="n"/>
      <c r="P194" s="320" t="n"/>
      <c r="Q194" s="320" t="n"/>
    </row>
    <row r="195" ht="16.5" customHeight="1" s="115">
      <c r="C195" s="398" t="n"/>
      <c r="D195" s="313" t="n"/>
      <c r="E195" s="291" t="n"/>
      <c r="F195" s="292" t="n"/>
      <c r="G195" s="292" t="n"/>
      <c r="H195" s="294" t="n"/>
      <c r="I195" s="295" t="n"/>
      <c r="J195" s="341" t="n"/>
      <c r="K195" s="294" t="n"/>
      <c r="L195" s="269" t="n"/>
      <c r="M195" s="322" t="n"/>
      <c r="N195" s="322" t="n"/>
      <c r="O195" s="322" t="n"/>
      <c r="P195" s="320" t="n"/>
      <c r="Q195" s="320" t="n"/>
    </row>
    <row r="196" ht="16.5" customHeight="1" s="115">
      <c r="C196" s="398" t="n"/>
      <c r="D196" s="313" t="n"/>
      <c r="E196" s="291" t="n"/>
      <c r="F196" s="292" t="n"/>
      <c r="G196" s="292" t="n"/>
      <c r="H196" s="294" t="n"/>
      <c r="I196" s="295" t="n"/>
      <c r="J196" s="341" t="n"/>
      <c r="K196" s="294" t="n"/>
      <c r="L196" s="269" t="n"/>
      <c r="M196" s="322" t="n"/>
      <c r="N196" s="322" t="n"/>
      <c r="O196" s="322" t="n"/>
      <c r="P196" s="320" t="n"/>
      <c r="Q196" s="320" t="n"/>
    </row>
    <row r="197" ht="16.5" customHeight="1" s="115">
      <c r="C197" s="398" t="n"/>
      <c r="D197" s="313" t="n"/>
      <c r="E197" s="291" t="n"/>
      <c r="F197" s="292" t="n"/>
      <c r="G197" s="292" t="n"/>
      <c r="H197" s="294" t="n"/>
      <c r="I197" s="295" t="n"/>
      <c r="J197" s="341" t="n"/>
      <c r="K197" s="294" t="n"/>
      <c r="L197" s="269" t="n"/>
      <c r="M197" s="322" t="n"/>
      <c r="N197" s="322" t="n"/>
      <c r="O197" s="322" t="n"/>
      <c r="P197" s="320" t="n"/>
      <c r="Q197" s="320" t="n"/>
    </row>
    <row r="198" ht="16.5" customHeight="1" s="115">
      <c r="C198" s="398" t="n"/>
      <c r="D198" s="313" t="n"/>
      <c r="E198" s="291" t="n"/>
      <c r="F198" s="292" t="n"/>
      <c r="G198" s="292" t="n"/>
      <c r="H198" s="294" t="n"/>
      <c r="I198" s="295" t="n"/>
      <c r="J198" s="341" t="n"/>
      <c r="K198" s="294" t="n"/>
      <c r="L198" s="269" t="n"/>
      <c r="M198" s="322" t="n"/>
      <c r="N198" s="322" t="n"/>
      <c r="O198" s="322" t="n"/>
      <c r="P198" s="320" t="n"/>
      <c r="Q198" s="320" t="n"/>
    </row>
    <row r="199" ht="16.5" customHeight="1" s="115">
      <c r="C199" s="398" t="n"/>
      <c r="D199" s="313" t="n"/>
      <c r="E199" s="291" t="n"/>
      <c r="F199" s="292" t="n"/>
      <c r="G199" s="292" t="n"/>
      <c r="H199" s="294" t="n"/>
      <c r="I199" s="295" t="n"/>
      <c r="J199" s="341" t="n"/>
      <c r="K199" s="294" t="n"/>
      <c r="L199" s="269" t="n"/>
      <c r="M199" s="322" t="n"/>
      <c r="N199" s="322" t="n"/>
      <c r="O199" s="322" t="n"/>
      <c r="P199" s="320" t="n"/>
      <c r="Q199" s="320" t="n"/>
    </row>
    <row r="200" ht="16.5" customHeight="1" s="115">
      <c r="C200" s="398" t="n"/>
      <c r="D200" s="313" t="n"/>
      <c r="E200" s="291" t="n"/>
      <c r="F200" s="292" t="n"/>
      <c r="G200" s="292" t="n"/>
      <c r="H200" s="294" t="n"/>
      <c r="I200" s="295" t="n"/>
      <c r="J200" s="341" t="n"/>
      <c r="K200" s="294" t="n"/>
      <c r="L200" s="269" t="n"/>
      <c r="M200" s="322" t="n"/>
      <c r="N200" s="322" t="n"/>
      <c r="O200" s="322" t="n"/>
      <c r="P200" s="320" t="n"/>
      <c r="Q200" s="320" t="n"/>
    </row>
    <row r="201" ht="16.5" customHeight="1" s="115">
      <c r="C201" s="398" t="n"/>
      <c r="D201" s="313" t="n"/>
      <c r="E201" s="291" t="n"/>
      <c r="F201" s="292" t="n"/>
      <c r="G201" s="292" t="n"/>
      <c r="H201" s="294" t="n"/>
      <c r="I201" s="295" t="n"/>
      <c r="J201" s="341" t="n"/>
      <c r="K201" s="294" t="n"/>
      <c r="L201" s="269" t="n"/>
      <c r="M201" s="322" t="n"/>
      <c r="N201" s="322" t="n"/>
      <c r="O201" s="322" t="n"/>
      <c r="P201" s="320" t="n"/>
      <c r="Q201" s="320" t="n"/>
    </row>
    <row r="202" ht="16.5" customHeight="1" s="115">
      <c r="C202" s="398" t="n"/>
      <c r="D202" s="313" t="n"/>
      <c r="E202" s="291" t="n"/>
      <c r="F202" s="292" t="n"/>
      <c r="G202" s="292" t="n"/>
      <c r="H202" s="294" t="n"/>
      <c r="I202" s="295" t="n"/>
      <c r="J202" s="341" t="n"/>
      <c r="K202" s="294" t="n"/>
      <c r="L202" s="269" t="n"/>
      <c r="M202" s="322" t="n"/>
      <c r="N202" s="322" t="n"/>
      <c r="O202" s="322" t="n"/>
      <c r="P202" s="320" t="n"/>
      <c r="Q202" s="320" t="n"/>
    </row>
    <row r="203" ht="16.5" customHeight="1" s="115">
      <c r="C203" s="398" t="n"/>
      <c r="D203" s="313" t="n"/>
      <c r="E203" s="291" t="n"/>
      <c r="F203" s="292" t="n"/>
      <c r="G203" s="292" t="n"/>
      <c r="H203" s="294" t="n"/>
      <c r="I203" s="295" t="n"/>
      <c r="J203" s="341" t="n"/>
      <c r="K203" s="294" t="n"/>
      <c r="L203" s="269" t="n"/>
      <c r="M203" s="322" t="n"/>
      <c r="N203" s="322" t="n"/>
      <c r="O203" s="322" t="n"/>
      <c r="P203" s="320" t="n"/>
      <c r="Q203" s="320" t="n"/>
    </row>
    <row r="204" ht="16.5" customHeight="1" s="115">
      <c r="C204" s="398" t="n"/>
      <c r="D204" s="313" t="n"/>
      <c r="E204" s="291" t="n"/>
      <c r="F204" s="292" t="n"/>
      <c r="G204" s="292" t="n"/>
      <c r="H204" s="294" t="n"/>
      <c r="I204" s="295" t="n"/>
      <c r="J204" s="341" t="n"/>
      <c r="K204" s="294" t="n"/>
      <c r="L204" s="269" t="n"/>
      <c r="M204" s="322" t="n"/>
      <c r="N204" s="322" t="n"/>
      <c r="O204" s="322" t="n"/>
      <c r="P204" s="320" t="n"/>
      <c r="Q204" s="320" t="n"/>
    </row>
    <row r="205" ht="16.5" customHeight="1" s="115">
      <c r="C205" s="398" t="n"/>
      <c r="D205" s="313" t="n"/>
      <c r="E205" s="291" t="n"/>
      <c r="F205" s="292" t="n"/>
      <c r="G205" s="292" t="n"/>
      <c r="H205" s="294" t="n"/>
      <c r="I205" s="295" t="n"/>
      <c r="J205" s="341" t="n"/>
      <c r="K205" s="294" t="n"/>
      <c r="L205" s="269" t="n"/>
      <c r="M205" s="322" t="n"/>
      <c r="N205" s="322" t="n"/>
      <c r="O205" s="322" t="n"/>
      <c r="P205" s="320" t="n"/>
      <c r="Q205" s="320" t="n"/>
    </row>
    <row r="206" ht="16.5" customHeight="1" s="115">
      <c r="C206" s="398" t="n"/>
      <c r="D206" s="313" t="n"/>
      <c r="E206" s="291" t="n"/>
      <c r="F206" s="292" t="n"/>
      <c r="G206" s="292" t="n"/>
      <c r="H206" s="294" t="n"/>
      <c r="I206" s="295" t="n"/>
      <c r="J206" s="341" t="n"/>
      <c r="K206" s="294" t="n"/>
      <c r="L206" s="269" t="n"/>
      <c r="M206" s="322" t="n"/>
      <c r="N206" s="322" t="n"/>
      <c r="O206" s="322" t="n"/>
      <c r="P206" s="320" t="n"/>
      <c r="Q206" s="320" t="n"/>
    </row>
    <row r="207" ht="16.5" customHeight="1" s="115">
      <c r="C207" s="398" t="n"/>
      <c r="D207" s="313" t="n"/>
      <c r="E207" s="291" t="n"/>
      <c r="F207" s="292" t="n"/>
      <c r="G207" s="292" t="n"/>
      <c r="H207" s="294" t="n"/>
      <c r="I207" s="295" t="n"/>
      <c r="J207" s="341" t="n"/>
      <c r="K207" s="294" t="n"/>
      <c r="L207" s="269" t="n"/>
      <c r="M207" s="322" t="n"/>
      <c r="N207" s="322" t="n"/>
      <c r="O207" s="322" t="n"/>
      <c r="P207" s="320" t="n"/>
      <c r="Q207" s="320" t="n"/>
    </row>
    <row r="208" ht="16.5" customHeight="1" s="115">
      <c r="C208" s="398" t="n"/>
      <c r="D208" s="313" t="n"/>
      <c r="E208" s="291" t="n"/>
      <c r="F208" s="292" t="n"/>
      <c r="G208" s="292" t="n"/>
      <c r="H208" s="294" t="n"/>
      <c r="I208" s="295" t="n"/>
      <c r="J208" s="341" t="n"/>
      <c r="K208" s="294" t="n"/>
      <c r="L208" s="269" t="n"/>
      <c r="M208" s="322" t="n"/>
      <c r="N208" s="322" t="n"/>
      <c r="O208" s="322" t="n"/>
      <c r="P208" s="320" t="n"/>
      <c r="Q208" s="320" t="n"/>
    </row>
    <row r="209" ht="16.5" customHeight="1" s="115">
      <c r="C209" s="398" t="n"/>
      <c r="D209" s="313" t="n"/>
      <c r="E209" s="291" t="n"/>
      <c r="F209" s="292" t="n"/>
      <c r="G209" s="292" t="n"/>
      <c r="H209" s="294" t="n"/>
      <c r="I209" s="295" t="n"/>
      <c r="J209" s="341" t="n"/>
      <c r="K209" s="294" t="n"/>
      <c r="L209" s="269" t="n"/>
      <c r="M209" s="322" t="n"/>
      <c r="N209" s="322" t="n"/>
      <c r="O209" s="322" t="n"/>
      <c r="P209" s="320" t="n"/>
      <c r="Q209" s="320" t="n"/>
    </row>
    <row r="210" ht="16.5" customHeight="1" s="115">
      <c r="C210" s="398" t="n"/>
      <c r="D210" s="313" t="n"/>
      <c r="E210" s="291" t="n"/>
      <c r="F210" s="292" t="n"/>
      <c r="G210" s="292" t="n"/>
      <c r="H210" s="294" t="n"/>
      <c r="I210" s="295" t="n"/>
      <c r="J210" s="341" t="n"/>
      <c r="K210" s="294" t="n"/>
      <c r="L210" s="269" t="n"/>
      <c r="M210" s="322" t="n"/>
      <c r="N210" s="322" t="n"/>
      <c r="O210" s="322" t="n"/>
      <c r="P210" s="320" t="n"/>
      <c r="Q210" s="320" t="n"/>
    </row>
    <row r="211" ht="16.5" customHeight="1" s="115">
      <c r="C211" s="398" t="n"/>
      <c r="D211" s="313" t="n"/>
      <c r="E211" s="291" t="n"/>
      <c r="F211" s="292" t="n"/>
      <c r="G211" s="292" t="n"/>
      <c r="H211" s="294" t="n"/>
      <c r="I211" s="295" t="n"/>
      <c r="J211" s="341" t="n"/>
      <c r="K211" s="294" t="n"/>
      <c r="L211" s="269" t="n"/>
      <c r="M211" s="322" t="n"/>
      <c r="N211" s="322" t="n"/>
      <c r="O211" s="322" t="n"/>
      <c r="P211" s="320" t="n"/>
      <c r="Q211" s="320" t="n"/>
    </row>
    <row r="212" ht="16.5" customHeight="1" s="115">
      <c r="C212" s="398" t="n"/>
      <c r="D212" s="313" t="n"/>
      <c r="E212" s="291" t="n"/>
      <c r="F212" s="292" t="n"/>
      <c r="G212" s="292" t="n"/>
      <c r="H212" s="294" t="n"/>
      <c r="I212" s="295" t="n"/>
      <c r="J212" s="341" t="n"/>
      <c r="K212" s="294" t="n"/>
      <c r="L212" s="269" t="n"/>
      <c r="M212" s="322" t="n"/>
      <c r="N212" s="322" t="n"/>
      <c r="O212" s="322" t="n"/>
      <c r="P212" s="320" t="n"/>
      <c r="Q212" s="320" t="n"/>
    </row>
    <row r="213" ht="16.5" customHeight="1" s="115">
      <c r="C213" s="398" t="n"/>
      <c r="D213" s="313" t="n"/>
      <c r="E213" s="291" t="n"/>
      <c r="F213" s="292" t="n"/>
      <c r="G213" s="292" t="n"/>
      <c r="H213" s="294" t="n"/>
      <c r="I213" s="295" t="n"/>
      <c r="J213" s="341" t="n"/>
      <c r="K213" s="294" t="n"/>
      <c r="L213" s="269" t="n"/>
      <c r="M213" s="322" t="n"/>
      <c r="N213" s="322" t="n"/>
      <c r="O213" s="322" t="n"/>
      <c r="P213" s="320" t="n"/>
      <c r="Q213" s="320" t="n"/>
    </row>
    <row r="214" ht="16.5" customHeight="1" s="115">
      <c r="C214" s="398" t="n"/>
      <c r="D214" s="313" t="n"/>
      <c r="E214" s="291" t="n"/>
      <c r="F214" s="292" t="n"/>
      <c r="G214" s="292" t="n"/>
      <c r="H214" s="294" t="n"/>
      <c r="I214" s="295" t="n"/>
      <c r="J214" s="341" t="n"/>
      <c r="K214" s="294" t="n"/>
      <c r="L214" s="269" t="n"/>
      <c r="M214" s="322" t="n"/>
      <c r="N214" s="322" t="n"/>
      <c r="O214" s="322" t="n"/>
      <c r="P214" s="320" t="n"/>
      <c r="Q214" s="320" t="n"/>
    </row>
    <row r="215" ht="16.5" customHeight="1" s="115">
      <c r="C215" s="398" t="n"/>
      <c r="D215" s="313" t="n"/>
      <c r="E215" s="291" t="n"/>
      <c r="F215" s="292" t="n"/>
      <c r="G215" s="292" t="n"/>
      <c r="H215" s="294" t="n"/>
      <c r="I215" s="295" t="n"/>
      <c r="J215" s="341" t="n"/>
      <c r="K215" s="294" t="n"/>
      <c r="L215" s="269" t="n"/>
      <c r="M215" s="322" t="n"/>
      <c r="N215" s="322" t="n"/>
      <c r="O215" s="322" t="n"/>
      <c r="P215" s="320" t="n"/>
      <c r="Q215" s="320" t="n"/>
    </row>
    <row r="216" ht="16.5" customHeight="1" s="115">
      <c r="C216" s="398" t="n"/>
      <c r="D216" s="313" t="n"/>
      <c r="E216" s="291" t="n"/>
      <c r="F216" s="292" t="n"/>
      <c r="G216" s="292" t="n"/>
      <c r="H216" s="294" t="n"/>
      <c r="I216" s="295" t="n"/>
      <c r="J216" s="341" t="n"/>
      <c r="K216" s="294" t="n"/>
      <c r="L216" s="269" t="n"/>
      <c r="M216" s="322" t="n"/>
      <c r="N216" s="322" t="n"/>
      <c r="O216" s="322" t="n"/>
      <c r="P216" s="320" t="n"/>
      <c r="Q216" s="320" t="n"/>
    </row>
    <row r="217" ht="16.5" customHeight="1" s="115">
      <c r="C217" s="398" t="n"/>
      <c r="D217" s="313" t="n"/>
      <c r="E217" s="291" t="n"/>
      <c r="F217" s="292" t="n"/>
      <c r="G217" s="292" t="n"/>
      <c r="H217" s="294" t="n"/>
      <c r="I217" s="295" t="n"/>
      <c r="J217" s="341" t="n"/>
      <c r="K217" s="294" t="n"/>
      <c r="L217" s="269" t="n"/>
      <c r="M217" s="322" t="n"/>
      <c r="N217" s="322" t="n"/>
      <c r="O217" s="322" t="n"/>
      <c r="P217" s="320" t="n"/>
      <c r="Q217" s="320" t="n"/>
    </row>
    <row r="218" ht="16.5" customHeight="1" s="115">
      <c r="C218" s="398" t="n"/>
      <c r="D218" s="313" t="n"/>
      <c r="E218" s="291" t="n"/>
      <c r="F218" s="292" t="n"/>
      <c r="G218" s="292" t="n"/>
      <c r="H218" s="294" t="n"/>
      <c r="I218" s="295" t="n"/>
      <c r="J218" s="341" t="n"/>
      <c r="K218" s="294" t="n"/>
      <c r="L218" s="269" t="n"/>
      <c r="M218" s="322" t="n"/>
      <c r="N218" s="322" t="n"/>
      <c r="O218" s="322" t="n"/>
      <c r="P218" s="320" t="n"/>
      <c r="Q218" s="320" t="n"/>
    </row>
    <row r="219" ht="16.5" customHeight="1" s="115">
      <c r="C219" s="398" t="n"/>
      <c r="D219" s="313" t="n"/>
      <c r="E219" s="291" t="n"/>
      <c r="F219" s="292" t="n"/>
      <c r="G219" s="292" t="n"/>
      <c r="H219" s="294" t="n"/>
      <c r="I219" s="295" t="n"/>
      <c r="J219" s="341" t="n"/>
      <c r="K219" s="294" t="n"/>
      <c r="L219" s="269" t="n"/>
      <c r="M219" s="322" t="n"/>
      <c r="N219" s="322" t="n"/>
      <c r="O219" s="322" t="n"/>
      <c r="P219" s="320" t="n"/>
      <c r="Q219" s="320" t="n"/>
    </row>
    <row r="220" ht="16.5" customHeight="1" s="115">
      <c r="C220" s="398" t="n"/>
      <c r="D220" s="313" t="n"/>
      <c r="E220" s="291" t="n"/>
      <c r="F220" s="292" t="n"/>
      <c r="G220" s="292" t="n"/>
      <c r="H220" s="294" t="n"/>
      <c r="I220" s="295" t="n"/>
      <c r="J220" s="341" t="n"/>
      <c r="K220" s="294" t="n"/>
      <c r="L220" s="269" t="n"/>
      <c r="M220" s="322" t="n"/>
      <c r="N220" s="322" t="n"/>
      <c r="O220" s="322" t="n"/>
      <c r="P220" s="320" t="n"/>
      <c r="Q220" s="320" t="n"/>
    </row>
    <row r="221" ht="16.5" customHeight="1" s="115">
      <c r="C221" s="398" t="n"/>
      <c r="D221" s="313" t="n"/>
      <c r="E221" s="291" t="n"/>
      <c r="F221" s="292" t="n"/>
      <c r="G221" s="292" t="n"/>
      <c r="H221" s="294" t="n"/>
      <c r="I221" s="295" t="n"/>
      <c r="J221" s="341" t="n"/>
      <c r="K221" s="294" t="n"/>
      <c r="L221" s="269" t="n"/>
      <c r="M221" s="322" t="n"/>
      <c r="N221" s="322" t="n"/>
      <c r="O221" s="322" t="n"/>
      <c r="P221" s="320" t="n"/>
      <c r="Q221" s="320" t="n"/>
    </row>
    <row r="222" ht="16.5" customHeight="1" s="115">
      <c r="C222" s="398" t="n"/>
      <c r="D222" s="313" t="n"/>
      <c r="E222" s="291" t="n"/>
      <c r="F222" s="292" t="n"/>
      <c r="G222" s="292" t="n"/>
      <c r="H222" s="294" t="n"/>
      <c r="I222" s="295" t="n"/>
      <c r="J222" s="341" t="n"/>
      <c r="K222" s="294" t="n"/>
      <c r="L222" s="269" t="n"/>
      <c r="M222" s="322" t="n"/>
      <c r="N222" s="322" t="n"/>
      <c r="O222" s="322" t="n"/>
      <c r="P222" s="320" t="n"/>
      <c r="Q222" s="320" t="n"/>
    </row>
    <row r="223" ht="16.5" customHeight="1" s="115">
      <c r="C223" s="398" t="n"/>
      <c r="D223" s="313" t="n"/>
      <c r="E223" s="291" t="n"/>
      <c r="F223" s="292" t="n"/>
      <c r="G223" s="292" t="n"/>
      <c r="H223" s="294" t="n"/>
      <c r="I223" s="295" t="n"/>
      <c r="J223" s="341" t="n"/>
      <c r="K223" s="294" t="n"/>
      <c r="L223" s="269" t="n"/>
      <c r="M223" s="322" t="n"/>
      <c r="N223" s="322" t="n"/>
      <c r="O223" s="322" t="n"/>
      <c r="P223" s="320" t="n"/>
      <c r="Q223" s="320" t="n"/>
    </row>
    <row r="224" ht="16.5" customHeight="1" s="115">
      <c r="C224" s="398" t="n"/>
      <c r="D224" s="313" t="n"/>
      <c r="E224" s="291" t="n"/>
      <c r="F224" s="292" t="n"/>
      <c r="G224" s="292" t="n"/>
      <c r="H224" s="294" t="n"/>
      <c r="I224" s="295" t="n"/>
      <c r="J224" s="341" t="n"/>
      <c r="K224" s="294" t="n"/>
      <c r="L224" s="269" t="n"/>
      <c r="M224" s="322" t="n"/>
      <c r="N224" s="322" t="n"/>
      <c r="O224" s="322" t="n"/>
      <c r="P224" s="320" t="n"/>
      <c r="Q224" s="320" t="n"/>
    </row>
    <row r="225" ht="16.5" customHeight="1" s="115">
      <c r="C225" s="398" t="n"/>
      <c r="D225" s="313" t="n"/>
      <c r="E225" s="291" t="n"/>
      <c r="F225" s="292" t="n"/>
      <c r="G225" s="292" t="n"/>
      <c r="H225" s="294" t="n"/>
      <c r="I225" s="295" t="n"/>
      <c r="J225" s="341" t="n"/>
      <c r="K225" s="294" t="n"/>
      <c r="L225" s="269" t="n"/>
      <c r="M225" s="322" t="n"/>
      <c r="N225" s="322" t="n"/>
      <c r="O225" s="322" t="n"/>
      <c r="P225" s="320" t="n"/>
      <c r="Q225" s="320" t="n"/>
    </row>
    <row r="226" ht="16.5" customHeight="1" s="115">
      <c r="C226" s="398" t="n"/>
      <c r="D226" s="313" t="n"/>
      <c r="E226" s="291" t="n"/>
      <c r="F226" s="292" t="n"/>
      <c r="G226" s="292" t="n"/>
      <c r="H226" s="294" t="n"/>
      <c r="I226" s="295" t="n"/>
      <c r="J226" s="341" t="n"/>
      <c r="K226" s="294" t="n"/>
      <c r="L226" s="269" t="n"/>
      <c r="M226" s="322" t="n"/>
      <c r="N226" s="322" t="n"/>
      <c r="O226" s="322" t="n"/>
      <c r="P226" s="320" t="n"/>
      <c r="Q226" s="320" t="n"/>
    </row>
    <row r="227" ht="16.5" customHeight="1" s="115">
      <c r="C227" s="398" t="n"/>
      <c r="D227" s="313" t="n"/>
      <c r="E227" s="291" t="n"/>
      <c r="F227" s="292" t="n"/>
      <c r="G227" s="292" t="n"/>
      <c r="H227" s="294" t="n"/>
      <c r="I227" s="295" t="n"/>
      <c r="J227" s="341" t="n"/>
      <c r="K227" s="294" t="n"/>
      <c r="L227" s="269" t="n"/>
      <c r="M227" s="322" t="n"/>
      <c r="N227" s="322" t="n"/>
      <c r="O227" s="322" t="n"/>
      <c r="P227" s="320" t="n"/>
      <c r="Q227" s="320" t="n"/>
    </row>
    <row r="228" ht="16.5" customHeight="1" s="115">
      <c r="C228" s="398" t="n"/>
      <c r="D228" s="313" t="n"/>
      <c r="E228" s="291" t="n"/>
      <c r="F228" s="292" t="n"/>
      <c r="G228" s="292" t="n"/>
      <c r="H228" s="294" t="n"/>
      <c r="I228" s="295" t="n"/>
      <c r="J228" s="341" t="n"/>
      <c r="K228" s="294" t="n"/>
      <c r="L228" s="269" t="n"/>
      <c r="M228" s="322" t="n"/>
      <c r="N228" s="322" t="n"/>
      <c r="O228" s="322" t="n"/>
      <c r="P228" s="320" t="n"/>
      <c r="Q228" s="320" t="n"/>
    </row>
    <row r="229" ht="16.5" customHeight="1" s="115">
      <c r="C229" s="398" t="n"/>
      <c r="D229" s="313" t="n"/>
      <c r="E229" s="291" t="n"/>
      <c r="F229" s="292" t="n"/>
      <c r="G229" s="292" t="n"/>
      <c r="H229" s="294" t="n"/>
      <c r="I229" s="295" t="n"/>
      <c r="J229" s="341" t="n"/>
      <c r="K229" s="294" t="n"/>
      <c r="L229" s="269" t="n"/>
      <c r="M229" s="322" t="n"/>
      <c r="N229" s="322" t="n"/>
      <c r="O229" s="322" t="n"/>
      <c r="P229" s="320" t="n"/>
      <c r="Q229" s="320" t="n"/>
    </row>
    <row r="230" ht="16.5" customHeight="1" s="115">
      <c r="C230" s="398" t="n"/>
      <c r="D230" s="313" t="n"/>
      <c r="E230" s="291" t="n"/>
      <c r="F230" s="292" t="n"/>
      <c r="G230" s="292" t="n"/>
      <c r="H230" s="294" t="n"/>
      <c r="I230" s="295" t="n"/>
      <c r="J230" s="341" t="n"/>
      <c r="K230" s="294" t="n"/>
      <c r="L230" s="269" t="n"/>
      <c r="M230" s="322" t="n"/>
      <c r="N230" s="322" t="n"/>
      <c r="O230" s="322" t="n"/>
      <c r="P230" s="320" t="n"/>
      <c r="Q230" s="320" t="n"/>
    </row>
    <row r="231" ht="16.5" customHeight="1" s="115">
      <c r="C231" s="398" t="n"/>
      <c r="D231" s="313" t="n"/>
      <c r="E231" s="291" t="n"/>
      <c r="F231" s="292" t="n"/>
      <c r="G231" s="292" t="n"/>
      <c r="H231" s="294" t="n"/>
      <c r="I231" s="295" t="n"/>
      <c r="J231" s="341" t="n"/>
      <c r="K231" s="294" t="n"/>
      <c r="L231" s="269" t="n"/>
      <c r="M231" s="322" t="n"/>
      <c r="N231" s="322" t="n"/>
      <c r="O231" s="322" t="n"/>
      <c r="P231" s="320" t="n"/>
      <c r="Q231" s="320" t="n"/>
    </row>
    <row r="232" ht="16.5" customHeight="1" s="115">
      <c r="C232" s="398" t="n"/>
      <c r="D232" s="313" t="n"/>
      <c r="E232" s="291" t="n"/>
      <c r="F232" s="292" t="n"/>
      <c r="G232" s="292" t="n"/>
      <c r="H232" s="294" t="n"/>
      <c r="I232" s="295" t="n"/>
      <c r="J232" s="341" t="n"/>
      <c r="K232" s="294" t="n"/>
      <c r="L232" s="269" t="n"/>
      <c r="M232" s="322" t="n"/>
      <c r="N232" s="322" t="n"/>
      <c r="O232" s="322" t="n"/>
      <c r="P232" s="320" t="n"/>
      <c r="Q232" s="320" t="n"/>
    </row>
    <row r="233" ht="16.5" customHeight="1" s="115">
      <c r="C233" s="398" t="n"/>
      <c r="D233" s="313" t="n"/>
      <c r="E233" s="291" t="n"/>
      <c r="F233" s="292" t="n"/>
      <c r="G233" s="292" t="n"/>
      <c r="H233" s="294" t="n"/>
      <c r="I233" s="295" t="n"/>
      <c r="J233" s="341" t="n"/>
      <c r="K233" s="294" t="n"/>
      <c r="L233" s="269" t="n"/>
      <c r="M233" s="322" t="n"/>
      <c r="N233" s="322" t="n"/>
      <c r="O233" s="322" t="n"/>
      <c r="P233" s="320" t="n"/>
      <c r="Q233" s="320" t="n"/>
    </row>
    <row r="234" ht="16.5" customHeight="1" s="115">
      <c r="C234" s="398" t="n"/>
      <c r="D234" s="313" t="n"/>
      <c r="E234" s="291" t="n"/>
      <c r="F234" s="292" t="n"/>
      <c r="G234" s="292" t="n"/>
      <c r="H234" s="294" t="n"/>
      <c r="I234" s="295" t="n"/>
      <c r="J234" s="341" t="n"/>
      <c r="K234" s="294" t="n"/>
      <c r="L234" s="269" t="n"/>
      <c r="M234" s="322" t="n"/>
      <c r="N234" s="322" t="n"/>
      <c r="O234" s="322" t="n"/>
      <c r="P234" s="320" t="n"/>
      <c r="Q234" s="320" t="n"/>
    </row>
    <row r="235" ht="16.5" customHeight="1" s="115">
      <c r="C235" s="398" t="n"/>
      <c r="D235" s="313" t="n"/>
      <c r="E235" s="291" t="n"/>
      <c r="F235" s="292" t="n"/>
      <c r="G235" s="292" t="n"/>
      <c r="H235" s="294" t="n"/>
      <c r="I235" s="295" t="n"/>
      <c r="J235" s="341" t="n"/>
      <c r="K235" s="294" t="n"/>
      <c r="L235" s="269" t="n"/>
      <c r="M235" s="322" t="n"/>
      <c r="N235" s="322" t="n"/>
      <c r="O235" s="322" t="n"/>
      <c r="P235" s="320" t="n"/>
      <c r="Q235" s="320" t="n"/>
    </row>
    <row r="236" ht="16.5" customHeight="1" s="115">
      <c r="C236" s="398" t="n"/>
      <c r="D236" s="313" t="n"/>
      <c r="E236" s="291" t="n"/>
      <c r="F236" s="292" t="n"/>
      <c r="G236" s="292" t="n"/>
      <c r="H236" s="294" t="n"/>
      <c r="I236" s="295" t="n"/>
      <c r="J236" s="341" t="n"/>
      <c r="K236" s="294" t="n"/>
      <c r="L236" s="269" t="n"/>
      <c r="M236" s="322" t="n"/>
      <c r="N236" s="322" t="n"/>
      <c r="O236" s="322" t="n"/>
      <c r="P236" s="320" t="n"/>
      <c r="Q236" s="320" t="n"/>
    </row>
    <row r="237" ht="16.5" customHeight="1" s="115">
      <c r="C237" s="398" t="n"/>
      <c r="D237" s="313" t="n"/>
      <c r="E237" s="291" t="n"/>
      <c r="F237" s="292" t="n"/>
      <c r="G237" s="292" t="n"/>
      <c r="H237" s="294" t="n"/>
      <c r="I237" s="295" t="n"/>
      <c r="J237" s="341" t="n"/>
      <c r="K237" s="294" t="n"/>
      <c r="L237" s="269" t="n"/>
      <c r="M237" s="322" t="n"/>
      <c r="N237" s="322" t="n"/>
      <c r="O237" s="322" t="n"/>
      <c r="P237" s="320" t="n"/>
      <c r="Q237" s="320" t="n"/>
    </row>
    <row r="238" ht="16.5" customHeight="1" s="115">
      <c r="C238" s="398" t="n"/>
      <c r="D238" s="313" t="n"/>
      <c r="E238" s="291" t="n"/>
      <c r="F238" s="292" t="n"/>
      <c r="G238" s="292" t="n"/>
      <c r="H238" s="294" t="n"/>
      <c r="I238" s="295" t="n"/>
      <c r="J238" s="341" t="n"/>
      <c r="K238" s="294" t="n"/>
      <c r="L238" s="269" t="n"/>
      <c r="M238" s="322" t="n"/>
      <c r="N238" s="322" t="n"/>
      <c r="O238" s="322" t="n"/>
      <c r="P238" s="320" t="n"/>
      <c r="Q238" s="320" t="n"/>
    </row>
    <row r="239" ht="16.5" customHeight="1" s="115">
      <c r="C239" s="398" t="n"/>
      <c r="D239" s="313" t="n"/>
      <c r="E239" s="291" t="n"/>
      <c r="F239" s="292" t="n"/>
      <c r="G239" s="292" t="n"/>
      <c r="H239" s="294" t="n"/>
      <c r="I239" s="295" t="n"/>
      <c r="J239" s="341" t="n"/>
      <c r="K239" s="294" t="n"/>
      <c r="L239" s="269" t="n"/>
      <c r="M239" s="322" t="n"/>
      <c r="N239" s="322" t="n"/>
      <c r="O239" s="322" t="n"/>
      <c r="P239" s="320" t="n"/>
      <c r="Q239" s="320" t="n"/>
    </row>
    <row r="240" ht="16.5" customHeight="1" s="115">
      <c r="C240" s="398" t="n"/>
      <c r="D240" s="313" t="n"/>
      <c r="E240" s="291" t="n"/>
      <c r="F240" s="292" t="n"/>
      <c r="G240" s="292" t="n"/>
      <c r="H240" s="294" t="n"/>
      <c r="I240" s="295" t="n"/>
      <c r="J240" s="341" t="n"/>
      <c r="K240" s="294" t="n"/>
      <c r="L240" s="269" t="n"/>
      <c r="M240" s="322" t="n"/>
      <c r="N240" s="322" t="n"/>
      <c r="O240" s="322" t="n"/>
      <c r="P240" s="320" t="n"/>
      <c r="Q240" s="320" t="n"/>
    </row>
    <row r="241" ht="16.5" customHeight="1" s="115">
      <c r="C241" s="398" t="n"/>
      <c r="D241" s="313" t="n"/>
      <c r="E241" s="291" t="n"/>
      <c r="F241" s="292" t="n"/>
      <c r="G241" s="292" t="n"/>
      <c r="H241" s="294" t="n"/>
      <c r="I241" s="295" t="n"/>
      <c r="J241" s="341" t="n"/>
      <c r="K241" s="294" t="n"/>
      <c r="L241" s="269" t="n"/>
      <c r="M241" s="322" t="n"/>
      <c r="N241" s="322" t="n"/>
      <c r="O241" s="322" t="n"/>
      <c r="P241" s="320" t="n"/>
      <c r="Q241" s="320" t="n"/>
    </row>
    <row r="242" ht="16.5" customHeight="1" s="115">
      <c r="C242" s="398" t="n"/>
      <c r="D242" s="313" t="n"/>
      <c r="E242" s="291" t="n"/>
      <c r="F242" s="292" t="n"/>
      <c r="G242" s="292" t="n"/>
      <c r="H242" s="294" t="n"/>
      <c r="I242" s="295" t="n"/>
      <c r="J242" s="341" t="n"/>
      <c r="K242" s="294" t="n"/>
      <c r="L242" s="269" t="n"/>
      <c r="M242" s="322" t="n"/>
      <c r="N242" s="322" t="n"/>
      <c r="O242" s="322" t="n"/>
      <c r="P242" s="320" t="n"/>
      <c r="Q242" s="320" t="n"/>
    </row>
    <row r="243" ht="16.5" customHeight="1" s="115">
      <c r="C243" s="398" t="n"/>
      <c r="D243" s="313" t="n"/>
      <c r="E243" s="291" t="n"/>
      <c r="F243" s="292" t="n"/>
      <c r="G243" s="292" t="n"/>
      <c r="H243" s="294" t="n"/>
      <c r="I243" s="295" t="n"/>
      <c r="J243" s="341" t="n"/>
      <c r="K243" s="294" t="n"/>
      <c r="L243" s="269" t="n"/>
      <c r="M243" s="322" t="n"/>
      <c r="N243" s="322" t="n"/>
      <c r="O243" s="322" t="n"/>
      <c r="P243" s="320" t="n"/>
      <c r="Q243" s="320" t="n"/>
    </row>
    <row r="244" ht="16.5" customHeight="1" s="115">
      <c r="C244" s="398" t="n"/>
      <c r="D244" s="313" t="n"/>
      <c r="E244" s="291" t="n"/>
      <c r="F244" s="292" t="n"/>
      <c r="G244" s="292" t="n"/>
      <c r="H244" s="294" t="n"/>
      <c r="I244" s="295" t="n"/>
      <c r="J244" s="341" t="n"/>
      <c r="K244" s="294" t="n"/>
      <c r="L244" s="269" t="n"/>
      <c r="M244" s="322" t="n"/>
      <c r="N244" s="322" t="n"/>
      <c r="O244" s="322" t="n"/>
      <c r="P244" s="320" t="n"/>
      <c r="Q244" s="320" t="n"/>
    </row>
    <row r="245" ht="16.5" customHeight="1" s="115">
      <c r="C245" s="398" t="n"/>
      <c r="D245" s="313" t="n"/>
      <c r="E245" s="291" t="n"/>
      <c r="F245" s="292" t="n"/>
      <c r="G245" s="292" t="n"/>
      <c r="H245" s="294" t="n"/>
      <c r="I245" s="295" t="n"/>
      <c r="J245" s="341" t="n"/>
      <c r="K245" s="294" t="n"/>
      <c r="L245" s="269" t="n"/>
      <c r="M245" s="322" t="n"/>
      <c r="N245" s="322" t="n"/>
      <c r="O245" s="322" t="n"/>
      <c r="P245" s="320" t="n"/>
      <c r="Q245" s="320" t="n"/>
    </row>
    <row r="246" ht="16.5" customHeight="1" s="115">
      <c r="C246" s="398" t="n"/>
      <c r="D246" s="313" t="n"/>
      <c r="E246" s="291" t="n"/>
      <c r="F246" s="292" t="n"/>
      <c r="G246" s="292" t="n"/>
      <c r="H246" s="294" t="n"/>
      <c r="I246" s="295" t="n"/>
      <c r="J246" s="341" t="n"/>
      <c r="K246" s="294" t="n"/>
      <c r="L246" s="269" t="n"/>
      <c r="M246" s="322" t="n"/>
      <c r="N246" s="322" t="n"/>
      <c r="O246" s="322" t="n"/>
      <c r="P246" s="320" t="n"/>
      <c r="Q246" s="320" t="n"/>
    </row>
    <row r="247" ht="16.5" customHeight="1" s="115">
      <c r="C247" s="398" t="n"/>
      <c r="D247" s="313" t="n"/>
      <c r="E247" s="291" t="n"/>
      <c r="F247" s="292" t="n"/>
      <c r="G247" s="292" t="n"/>
      <c r="H247" s="294" t="n"/>
      <c r="I247" s="295" t="n"/>
      <c r="J247" s="341" t="n"/>
      <c r="K247" s="294" t="n"/>
      <c r="L247" s="269" t="n"/>
      <c r="M247" s="322" t="n"/>
      <c r="N247" s="322" t="n"/>
      <c r="O247" s="322" t="n"/>
      <c r="P247" s="320" t="n"/>
      <c r="Q247" s="320" t="n"/>
    </row>
    <row r="248" ht="16.5" customHeight="1" s="115">
      <c r="C248" s="398" t="n"/>
      <c r="D248" s="313" t="n"/>
      <c r="E248" s="291" t="n"/>
      <c r="F248" s="292" t="n"/>
      <c r="G248" s="292" t="n"/>
      <c r="H248" s="294" t="n"/>
      <c r="I248" s="295" t="n"/>
      <c r="J248" s="341" t="n"/>
      <c r="K248" s="294" t="n"/>
      <c r="L248" s="269" t="n"/>
      <c r="M248" s="322" t="n"/>
      <c r="N248" s="322" t="n"/>
      <c r="O248" s="322" t="n"/>
      <c r="P248" s="320" t="n"/>
      <c r="Q248" s="320" t="n"/>
    </row>
    <row r="249" ht="16.5" customHeight="1" s="115">
      <c r="C249" s="398" t="n"/>
      <c r="D249" s="313" t="n"/>
      <c r="E249" s="291" t="n"/>
      <c r="F249" s="292" t="n"/>
      <c r="G249" s="292" t="n"/>
      <c r="H249" s="294" t="n"/>
      <c r="I249" s="295" t="n"/>
      <c r="J249" s="341" t="n"/>
      <c r="K249" s="294" t="n"/>
      <c r="L249" s="269" t="n"/>
      <c r="M249" s="322" t="n"/>
      <c r="N249" s="322" t="n"/>
      <c r="O249" s="322" t="n"/>
      <c r="P249" s="320" t="n"/>
      <c r="Q249" s="320" t="n"/>
    </row>
    <row r="250" ht="16.5" customHeight="1" s="115">
      <c r="C250" s="398" t="n"/>
      <c r="D250" s="313" t="n"/>
      <c r="E250" s="291" t="n"/>
      <c r="F250" s="292" t="n"/>
      <c r="G250" s="292" t="n"/>
      <c r="H250" s="294" t="n"/>
      <c r="I250" s="295" t="n"/>
      <c r="J250" s="341" t="n"/>
      <c r="K250" s="294" t="n"/>
      <c r="L250" s="269" t="n"/>
      <c r="M250" s="322" t="n"/>
      <c r="N250" s="322" t="n"/>
      <c r="O250" s="322" t="n"/>
      <c r="P250" s="320" t="n"/>
      <c r="Q250" s="320" t="n"/>
    </row>
    <row r="251" ht="16.5" customHeight="1" s="115">
      <c r="C251" s="398" t="n"/>
      <c r="D251" s="313" t="n"/>
      <c r="E251" s="291" t="n"/>
      <c r="F251" s="292" t="n"/>
      <c r="G251" s="292" t="n"/>
      <c r="H251" s="294" t="n"/>
      <c r="I251" s="295" t="n"/>
      <c r="J251" s="341" t="n"/>
      <c r="K251" s="294" t="n"/>
      <c r="L251" s="269" t="n"/>
      <c r="M251" s="322" t="n"/>
      <c r="N251" s="322" t="n"/>
      <c r="O251" s="322" t="n"/>
      <c r="P251" s="320" t="n"/>
      <c r="Q251" s="320" t="n"/>
    </row>
    <row r="252" ht="16.5" customHeight="1" s="115">
      <c r="C252" s="398" t="n"/>
      <c r="D252" s="313" t="n"/>
      <c r="E252" s="291" t="n"/>
      <c r="F252" s="292" t="n"/>
      <c r="G252" s="292" t="n"/>
      <c r="H252" s="294" t="n"/>
      <c r="I252" s="295" t="n"/>
      <c r="J252" s="341" t="n"/>
      <c r="K252" s="294" t="n"/>
      <c r="L252" s="269" t="n"/>
      <c r="M252" s="322" t="n"/>
      <c r="N252" s="322" t="n"/>
      <c r="O252" s="322" t="n"/>
      <c r="P252" s="320" t="n"/>
      <c r="Q252" s="320" t="n"/>
    </row>
    <row r="253" ht="16.5" customHeight="1" s="115">
      <c r="C253" s="398" t="n"/>
      <c r="D253" s="313" t="n"/>
      <c r="E253" s="291" t="n"/>
      <c r="F253" s="292" t="n"/>
      <c r="G253" s="292" t="n"/>
      <c r="H253" s="294" t="n"/>
      <c r="I253" s="295" t="n"/>
      <c r="J253" s="341" t="n"/>
      <c r="K253" s="294" t="n"/>
      <c r="L253" s="269" t="n"/>
      <c r="M253" s="322" t="n"/>
      <c r="N253" s="322" t="n"/>
      <c r="O253" s="322" t="n"/>
      <c r="P253" s="320" t="n"/>
      <c r="Q253" s="320" t="n"/>
    </row>
    <row r="254" ht="16.5" customHeight="1" s="115">
      <c r="C254" s="398" t="n"/>
      <c r="D254" s="313" t="n"/>
      <c r="E254" s="291" t="n"/>
      <c r="F254" s="292" t="n"/>
      <c r="G254" s="292" t="n"/>
      <c r="H254" s="294" t="n"/>
      <c r="I254" s="295" t="n"/>
      <c r="J254" s="341" t="n"/>
      <c r="K254" s="294" t="n"/>
      <c r="L254" s="269" t="n"/>
      <c r="M254" s="322" t="n"/>
      <c r="N254" s="322" t="n"/>
      <c r="O254" s="322" t="n"/>
      <c r="P254" s="320" t="n"/>
      <c r="Q254" s="320" t="n"/>
    </row>
    <row r="255" ht="16.5" customHeight="1" s="115">
      <c r="C255" s="398" t="n"/>
      <c r="D255" s="313" t="n"/>
      <c r="E255" s="291" t="n"/>
      <c r="F255" s="292" t="n"/>
      <c r="G255" s="292" t="n"/>
      <c r="H255" s="294" t="n"/>
      <c r="I255" s="295" t="n"/>
      <c r="J255" s="341" t="n"/>
      <c r="K255" s="294" t="n"/>
      <c r="L255" s="269" t="n"/>
      <c r="M255" s="322" t="n"/>
      <c r="N255" s="322" t="n"/>
      <c r="O255" s="322" t="n"/>
      <c r="P255" s="320" t="n"/>
      <c r="Q255" s="320" t="n"/>
    </row>
    <row r="256" ht="16.5" customHeight="1" s="115">
      <c r="C256" s="398" t="n"/>
      <c r="D256" s="313" t="n"/>
      <c r="E256" s="291" t="n"/>
      <c r="F256" s="292" t="n"/>
      <c r="G256" s="292" t="n"/>
      <c r="H256" s="294" t="n"/>
      <c r="I256" s="295" t="n"/>
      <c r="J256" s="341" t="n"/>
      <c r="K256" s="294" t="n"/>
      <c r="L256" s="269" t="n"/>
      <c r="M256" s="322" t="n"/>
      <c r="N256" s="322" t="n"/>
      <c r="O256" s="322" t="n"/>
      <c r="P256" s="320" t="n"/>
      <c r="Q256" s="320" t="n"/>
    </row>
    <row r="257" ht="16.5" customHeight="1" s="115">
      <c r="C257" s="398" t="n"/>
      <c r="D257" s="313" t="n"/>
      <c r="E257" s="291" t="n"/>
      <c r="F257" s="292" t="n"/>
      <c r="G257" s="292" t="n"/>
      <c r="H257" s="294" t="n"/>
      <c r="I257" s="295" t="n"/>
      <c r="J257" s="341" t="n"/>
      <c r="K257" s="294" t="n"/>
      <c r="L257" s="269" t="n"/>
      <c r="M257" s="322" t="n"/>
      <c r="N257" s="322" t="n"/>
      <c r="O257" s="322" t="n"/>
      <c r="P257" s="320" t="n"/>
      <c r="Q257" s="320" t="n"/>
    </row>
    <row r="258" ht="16.5" customHeight="1" s="115">
      <c r="C258" s="398" t="n"/>
      <c r="D258" s="313" t="n"/>
      <c r="E258" s="291" t="n"/>
      <c r="F258" s="292" t="n"/>
      <c r="G258" s="292" t="n"/>
      <c r="H258" s="294" t="n"/>
      <c r="I258" s="295" t="n"/>
      <c r="J258" s="341" t="n"/>
      <c r="K258" s="294" t="n"/>
      <c r="L258" s="269" t="n"/>
      <c r="M258" s="322" t="n"/>
      <c r="N258" s="322" t="n"/>
      <c r="O258" s="322" t="n"/>
      <c r="P258" s="320" t="n"/>
      <c r="Q258" s="320" t="n"/>
    </row>
    <row r="259" ht="16.5" customHeight="1" s="115">
      <c r="C259" s="398" t="n"/>
      <c r="D259" s="313" t="n"/>
      <c r="E259" s="291" t="n"/>
      <c r="F259" s="292" t="n"/>
      <c r="G259" s="292" t="n"/>
      <c r="H259" s="294" t="n"/>
      <c r="I259" s="295" t="n"/>
      <c r="J259" s="341" t="n"/>
      <c r="K259" s="294" t="n"/>
      <c r="L259" s="269" t="n"/>
      <c r="M259" s="322" t="n"/>
      <c r="N259" s="322" t="n"/>
      <c r="O259" s="322" t="n"/>
      <c r="P259" s="320" t="n"/>
      <c r="Q259" s="320" t="n"/>
    </row>
    <row r="260" ht="16.5" customHeight="1" s="115">
      <c r="C260" s="398" t="n"/>
      <c r="D260" s="313" t="n"/>
      <c r="E260" s="291" t="n"/>
      <c r="F260" s="292" t="n"/>
      <c r="G260" s="292" t="n"/>
      <c r="H260" s="294" t="n"/>
      <c r="I260" s="295" t="n"/>
      <c r="J260" s="341" t="n"/>
      <c r="K260" s="294" t="n"/>
      <c r="L260" s="269" t="n"/>
      <c r="M260" s="322" t="n"/>
      <c r="N260" s="322" t="n"/>
      <c r="O260" s="322" t="n"/>
      <c r="P260" s="320" t="n"/>
      <c r="Q260" s="320" t="n"/>
    </row>
    <row r="261" ht="16.5" customHeight="1" s="115">
      <c r="C261" s="398" t="n"/>
      <c r="D261" s="313" t="n"/>
      <c r="E261" s="291" t="n"/>
      <c r="F261" s="292" t="n"/>
      <c r="G261" s="292" t="n"/>
      <c r="H261" s="294" t="n"/>
      <c r="I261" s="295" t="n"/>
      <c r="J261" s="341" t="n"/>
      <c r="K261" s="294" t="n"/>
      <c r="L261" s="269" t="n"/>
      <c r="M261" s="322" t="n"/>
      <c r="N261" s="322" t="n"/>
      <c r="O261" s="322" t="n"/>
      <c r="P261" s="320" t="n"/>
      <c r="Q261" s="320" t="n"/>
    </row>
    <row r="262" ht="16.5" customHeight="1" s="115">
      <c r="C262" s="398" t="n"/>
      <c r="D262" s="313" t="n"/>
      <c r="E262" s="291" t="n"/>
      <c r="F262" s="292" t="n"/>
      <c r="G262" s="292" t="n"/>
      <c r="H262" s="294" t="n"/>
      <c r="I262" s="295" t="n"/>
      <c r="J262" s="341" t="n"/>
      <c r="K262" s="294" t="n"/>
      <c r="L262" s="269" t="n"/>
      <c r="M262" s="322" t="n"/>
      <c r="N262" s="322" t="n"/>
      <c r="O262" s="322" t="n"/>
      <c r="P262" s="320" t="n"/>
      <c r="Q262" s="320" t="n"/>
    </row>
    <row r="263" ht="16.5" customHeight="1" s="115">
      <c r="C263" s="398" t="n"/>
      <c r="D263" s="313" t="n"/>
      <c r="E263" s="291" t="n"/>
      <c r="F263" s="292" t="n"/>
      <c r="G263" s="292" t="n"/>
      <c r="H263" s="294" t="n"/>
      <c r="I263" s="295" t="n"/>
      <c r="J263" s="341" t="n"/>
      <c r="K263" s="294" t="n"/>
      <c r="L263" s="269" t="n"/>
      <c r="M263" s="322" t="n"/>
      <c r="N263" s="322" t="n"/>
      <c r="O263" s="322" t="n"/>
      <c r="P263" s="320" t="n"/>
      <c r="Q263" s="320" t="n"/>
    </row>
    <row r="264" ht="16.5" customHeight="1" s="115">
      <c r="C264" s="398" t="n"/>
      <c r="D264" s="313" t="n"/>
      <c r="E264" s="291" t="n"/>
      <c r="F264" s="292" t="n"/>
      <c r="G264" s="292" t="n"/>
      <c r="H264" s="294" t="n"/>
      <c r="I264" s="295" t="n"/>
      <c r="J264" s="341" t="n"/>
      <c r="K264" s="294" t="n"/>
      <c r="L264" s="269" t="n"/>
      <c r="M264" s="322" t="n"/>
      <c r="N264" s="322" t="n"/>
      <c r="O264" s="322" t="n"/>
      <c r="P264" s="320" t="n"/>
      <c r="Q264" s="320" t="n"/>
    </row>
    <row r="265" ht="16.5" customHeight="1" s="115">
      <c r="C265" s="398" t="n"/>
      <c r="D265" s="313" t="n"/>
      <c r="E265" s="291" t="n"/>
      <c r="F265" s="292" t="n"/>
      <c r="G265" s="292" t="n"/>
      <c r="H265" s="294" t="n"/>
      <c r="I265" s="295" t="n"/>
      <c r="J265" s="341" t="n"/>
      <c r="K265" s="294" t="n"/>
      <c r="L265" s="269" t="n"/>
      <c r="M265" s="322" t="n"/>
      <c r="N265" s="322" t="n"/>
      <c r="O265" s="322" t="n"/>
      <c r="P265" s="320" t="n"/>
      <c r="Q265" s="320" t="n"/>
    </row>
    <row r="266" ht="16.5" customHeight="1" s="115">
      <c r="C266" s="398" t="n"/>
      <c r="D266" s="313" t="n"/>
      <c r="E266" s="291" t="n"/>
      <c r="F266" s="292" t="n"/>
      <c r="G266" s="292" t="n"/>
      <c r="H266" s="294" t="n"/>
      <c r="I266" s="295" t="n"/>
      <c r="J266" s="341" t="n"/>
      <c r="K266" s="294" t="n"/>
      <c r="L266" s="269" t="n"/>
      <c r="M266" s="322" t="n"/>
      <c r="N266" s="322" t="n"/>
      <c r="O266" s="322" t="n"/>
      <c r="P266" s="320" t="n"/>
      <c r="Q266" s="320" t="n"/>
    </row>
    <row r="267" ht="16.5" customHeight="1" s="115">
      <c r="C267" s="398" t="n"/>
      <c r="D267" s="313" t="n"/>
      <c r="E267" s="291" t="n"/>
      <c r="F267" s="292" t="n"/>
      <c r="G267" s="292" t="n"/>
      <c r="H267" s="294" t="n"/>
      <c r="I267" s="295" t="n"/>
      <c r="J267" s="341" t="n"/>
      <c r="K267" s="294" t="n"/>
      <c r="L267" s="269" t="n"/>
      <c r="M267" s="322" t="n"/>
      <c r="N267" s="322" t="n"/>
      <c r="O267" s="322" t="n"/>
      <c r="P267" s="320" t="n"/>
      <c r="Q267" s="320" t="n"/>
    </row>
    <row r="268" ht="16.5" customHeight="1" s="115">
      <c r="C268" s="398" t="n"/>
      <c r="D268" s="313" t="n"/>
      <c r="E268" s="291" t="n"/>
      <c r="F268" s="292" t="n"/>
      <c r="G268" s="292" t="n"/>
      <c r="H268" s="294" t="n"/>
      <c r="I268" s="295" t="n"/>
      <c r="J268" s="341" t="n"/>
      <c r="K268" s="294" t="n"/>
      <c r="L268" s="269" t="n"/>
      <c r="M268" s="322" t="n"/>
      <c r="N268" s="322" t="n"/>
      <c r="O268" s="322" t="n"/>
      <c r="P268" s="320" t="n"/>
      <c r="Q268" s="320" t="n"/>
    </row>
    <row r="269" ht="16.5" customHeight="1" s="115">
      <c r="C269" s="398" t="n"/>
      <c r="D269" s="313" t="n"/>
      <c r="E269" s="291" t="n"/>
      <c r="F269" s="292" t="n"/>
      <c r="G269" s="292" t="n"/>
      <c r="H269" s="294" t="n"/>
      <c r="I269" s="295" t="n"/>
      <c r="J269" s="341" t="n"/>
      <c r="K269" s="294" t="n"/>
      <c r="L269" s="269" t="n"/>
      <c r="M269" s="322" t="n"/>
      <c r="N269" s="322" t="n"/>
      <c r="O269" s="322" t="n"/>
      <c r="P269" s="320" t="n"/>
      <c r="Q269" s="320" t="n"/>
    </row>
    <row r="270" ht="16.5" customHeight="1" s="115">
      <c r="C270" s="398" t="n"/>
      <c r="D270" s="313" t="n"/>
      <c r="E270" s="291" t="n"/>
      <c r="F270" s="292" t="n"/>
      <c r="G270" s="292" t="n"/>
      <c r="H270" s="294" t="n"/>
      <c r="I270" s="295" t="n"/>
      <c r="J270" s="341" t="n"/>
      <c r="K270" s="294" t="n"/>
      <c r="L270" s="269" t="n"/>
      <c r="M270" s="322" t="n"/>
      <c r="N270" s="322" t="n"/>
      <c r="O270" s="322" t="n"/>
      <c r="P270" s="320" t="n"/>
      <c r="Q270" s="320" t="n"/>
    </row>
    <row r="271" ht="16.5" customHeight="1" s="115">
      <c r="C271" s="398" t="n"/>
      <c r="D271" s="313" t="n"/>
      <c r="E271" s="291" t="n"/>
      <c r="F271" s="292" t="n"/>
      <c r="G271" s="292" t="n"/>
      <c r="H271" s="294" t="n"/>
      <c r="I271" s="295" t="n"/>
      <c r="J271" s="341" t="n"/>
      <c r="K271" s="294" t="n"/>
      <c r="L271" s="269" t="n"/>
      <c r="M271" s="322" t="n"/>
      <c r="N271" s="322" t="n"/>
      <c r="O271" s="322" t="n"/>
      <c r="P271" s="320" t="n"/>
      <c r="Q271" s="320" t="n"/>
    </row>
    <row r="272" ht="16.5" customHeight="1" s="115">
      <c r="C272" s="398" t="n"/>
      <c r="D272" s="313" t="n"/>
      <c r="E272" s="291" t="n"/>
      <c r="F272" s="292" t="n"/>
      <c r="G272" s="292" t="n"/>
      <c r="H272" s="294" t="n"/>
      <c r="I272" s="295" t="n"/>
      <c r="J272" s="341" t="n"/>
      <c r="K272" s="294" t="n"/>
      <c r="L272" s="269" t="n"/>
      <c r="M272" s="322" t="n"/>
      <c r="N272" s="322" t="n"/>
      <c r="O272" s="322" t="n"/>
      <c r="P272" s="320" t="n"/>
      <c r="Q272" s="320" t="n"/>
    </row>
    <row r="273" ht="16.5" customHeight="1" s="115">
      <c r="C273" s="398" t="n"/>
      <c r="D273" s="313" t="n"/>
      <c r="E273" s="291" t="n"/>
      <c r="F273" s="292" t="n"/>
      <c r="G273" s="292" t="n"/>
      <c r="H273" s="294" t="n"/>
      <c r="I273" s="295" t="n"/>
      <c r="J273" s="341" t="n"/>
      <c r="K273" s="294" t="n"/>
      <c r="L273" s="269" t="n"/>
      <c r="M273" s="322" t="n"/>
      <c r="N273" s="322" t="n"/>
      <c r="O273" s="322" t="n"/>
      <c r="P273" s="320" t="n"/>
      <c r="Q273" s="320" t="n"/>
    </row>
    <row r="274" ht="16.5" customHeight="1" s="115">
      <c r="C274" s="398" t="n"/>
      <c r="D274" s="313" t="n"/>
      <c r="E274" s="291" t="n"/>
      <c r="F274" s="292" t="n"/>
      <c r="G274" s="292" t="n"/>
      <c r="H274" s="294" t="n"/>
      <c r="I274" s="295" t="n"/>
      <c r="J274" s="341" t="n"/>
      <c r="K274" s="294" t="n"/>
      <c r="L274" s="269" t="n"/>
      <c r="M274" s="322" t="n"/>
      <c r="N274" s="322" t="n"/>
      <c r="O274" s="322" t="n"/>
      <c r="P274" s="320" t="n"/>
      <c r="Q274" s="320" t="n"/>
    </row>
    <row r="275" ht="16.5" customHeight="1" s="115">
      <c r="C275" s="398" t="n"/>
      <c r="D275" s="313" t="n"/>
      <c r="E275" s="291" t="n"/>
      <c r="F275" s="292" t="n"/>
      <c r="G275" s="292" t="n"/>
      <c r="H275" s="294" t="n"/>
      <c r="I275" s="295" t="n"/>
      <c r="J275" s="341" t="n"/>
      <c r="K275" s="294" t="n"/>
      <c r="L275" s="269" t="n"/>
      <c r="M275" s="322" t="n"/>
      <c r="N275" s="322" t="n"/>
      <c r="O275" s="322" t="n"/>
      <c r="P275" s="320" t="n"/>
      <c r="Q275" s="320" t="n"/>
    </row>
    <row r="276" ht="16.5" customHeight="1" s="115">
      <c r="C276" s="398" t="n"/>
      <c r="D276" s="313" t="n"/>
      <c r="E276" s="291" t="n"/>
      <c r="F276" s="292" t="n"/>
      <c r="G276" s="292" t="n"/>
      <c r="H276" s="294" t="n"/>
      <c r="I276" s="295" t="n"/>
      <c r="J276" s="341" t="n"/>
      <c r="K276" s="294" t="n"/>
      <c r="L276" s="269" t="n"/>
      <c r="M276" s="322" t="n"/>
      <c r="N276" s="322" t="n"/>
      <c r="O276" s="322" t="n"/>
      <c r="P276" s="320" t="n"/>
      <c r="Q276" s="320" t="n"/>
    </row>
    <row r="277" ht="16.5" customHeight="1" s="115">
      <c r="C277" s="398" t="n"/>
      <c r="D277" s="313" t="n"/>
      <c r="E277" s="291" t="n"/>
      <c r="F277" s="292" t="n"/>
      <c r="G277" s="292" t="n"/>
      <c r="H277" s="294" t="n"/>
      <c r="I277" s="295" t="n"/>
      <c r="J277" s="341" t="n"/>
      <c r="K277" s="294" t="n"/>
      <c r="L277" s="269" t="n"/>
      <c r="M277" s="322" t="n"/>
      <c r="N277" s="322" t="n"/>
      <c r="O277" s="322" t="n"/>
      <c r="P277" s="320" t="n"/>
      <c r="Q277" s="320" t="n"/>
    </row>
    <row r="278" ht="16.5" customHeight="1" s="115">
      <c r="C278" s="398" t="n"/>
      <c r="D278" s="313" t="n"/>
      <c r="E278" s="291" t="n"/>
      <c r="F278" s="292" t="n"/>
      <c r="G278" s="292" t="n"/>
      <c r="H278" s="294" t="n"/>
      <c r="I278" s="295" t="n"/>
      <c r="J278" s="341" t="n"/>
      <c r="K278" s="294" t="n"/>
      <c r="L278" s="269" t="n"/>
      <c r="M278" s="322" t="n"/>
      <c r="N278" s="322" t="n"/>
      <c r="O278" s="322" t="n"/>
      <c r="P278" s="320" t="n"/>
      <c r="Q278" s="320" t="n"/>
    </row>
    <row r="279" ht="16.5" customHeight="1" s="115">
      <c r="C279" s="398" t="n"/>
      <c r="D279" s="313" t="n"/>
      <c r="E279" s="291" t="n"/>
      <c r="F279" s="292" t="n"/>
      <c r="G279" s="292" t="n"/>
      <c r="H279" s="294" t="n"/>
      <c r="I279" s="295" t="n"/>
      <c r="J279" s="341" t="n"/>
      <c r="K279" s="294" t="n"/>
      <c r="L279" s="269" t="n"/>
      <c r="M279" s="322" t="n"/>
      <c r="N279" s="322" t="n"/>
      <c r="O279" s="322" t="n"/>
      <c r="P279" s="320" t="n"/>
      <c r="Q279" s="320" t="n"/>
    </row>
    <row r="280" ht="16.5" customHeight="1" s="115">
      <c r="C280" s="398" t="n"/>
      <c r="D280" s="313" t="n"/>
      <c r="E280" s="291" t="n"/>
      <c r="F280" s="292" t="n"/>
      <c r="G280" s="292" t="n"/>
      <c r="H280" s="294" t="n"/>
      <c r="I280" s="295" t="n"/>
      <c r="J280" s="341" t="n"/>
      <c r="K280" s="294" t="n"/>
      <c r="L280" s="269" t="n"/>
      <c r="M280" s="322" t="n"/>
      <c r="N280" s="322" t="n"/>
      <c r="O280" s="322" t="n"/>
      <c r="P280" s="320" t="n"/>
      <c r="Q280" s="320" t="n"/>
    </row>
    <row r="281" ht="16.5" customHeight="1" s="115">
      <c r="C281" s="398" t="n"/>
      <c r="D281" s="313" t="n"/>
      <c r="E281" s="291" t="n"/>
      <c r="F281" s="292" t="n"/>
      <c r="G281" s="292" t="n"/>
      <c r="H281" s="294" t="n"/>
      <c r="I281" s="295" t="n"/>
      <c r="J281" s="341" t="n"/>
      <c r="K281" s="294" t="n"/>
      <c r="L281" s="269" t="n"/>
      <c r="M281" s="322" t="n"/>
      <c r="N281" s="322" t="n"/>
      <c r="O281" s="322" t="n"/>
      <c r="P281" s="320" t="n"/>
      <c r="Q281" s="320" t="n"/>
    </row>
    <row r="282" ht="16.5" customHeight="1" s="115">
      <c r="C282" s="398" t="n"/>
      <c r="D282" s="313" t="n"/>
      <c r="E282" s="291" t="n"/>
      <c r="F282" s="292" t="n"/>
      <c r="G282" s="292" t="n"/>
      <c r="H282" s="294" t="n"/>
      <c r="I282" s="295" t="n"/>
      <c r="J282" s="341" t="n"/>
      <c r="K282" s="294" t="n"/>
      <c r="L282" s="269" t="n"/>
      <c r="M282" s="322" t="n"/>
      <c r="N282" s="322" t="n"/>
      <c r="O282" s="322" t="n"/>
      <c r="P282" s="320" t="n"/>
      <c r="Q282" s="320" t="n"/>
    </row>
    <row r="283" ht="16.5" customHeight="1" s="115">
      <c r="C283" s="398" t="n"/>
      <c r="D283" s="313" t="n"/>
      <c r="E283" s="291" t="n"/>
      <c r="F283" s="292" t="n"/>
      <c r="G283" s="292" t="n"/>
      <c r="H283" s="294" t="n"/>
      <c r="I283" s="295" t="n"/>
      <c r="J283" s="341" t="n"/>
      <c r="K283" s="294" t="n"/>
      <c r="L283" s="269" t="n"/>
      <c r="M283" s="322" t="n"/>
      <c r="N283" s="322" t="n"/>
      <c r="O283" s="322" t="n"/>
      <c r="P283" s="320" t="n"/>
      <c r="Q283" s="320" t="n"/>
    </row>
    <row r="284" ht="16.5" customHeight="1" s="115">
      <c r="C284" s="398" t="n"/>
      <c r="D284" s="313" t="n"/>
      <c r="E284" s="291" t="n"/>
      <c r="F284" s="292" t="n"/>
      <c r="G284" s="292" t="n"/>
      <c r="H284" s="294" t="n"/>
      <c r="I284" s="295" t="n"/>
      <c r="J284" s="341" t="n"/>
      <c r="K284" s="294" t="n"/>
      <c r="L284" s="269" t="n"/>
      <c r="M284" s="322" t="n"/>
      <c r="N284" s="322" t="n"/>
      <c r="O284" s="322" t="n"/>
      <c r="P284" s="320" t="n"/>
      <c r="Q284" s="320" t="n"/>
    </row>
    <row r="285" ht="16.5" customHeight="1" s="115">
      <c r="C285" s="398" t="n"/>
      <c r="D285" s="313" t="n"/>
      <c r="E285" s="291" t="n"/>
      <c r="F285" s="292" t="n"/>
      <c r="G285" s="292" t="n"/>
      <c r="H285" s="294" t="n"/>
      <c r="I285" s="295" t="n"/>
      <c r="J285" s="341" t="n"/>
      <c r="K285" s="294" t="n"/>
      <c r="L285" s="269" t="n"/>
      <c r="M285" s="322" t="n"/>
      <c r="N285" s="322" t="n"/>
      <c r="O285" s="322" t="n"/>
      <c r="P285" s="320" t="n"/>
      <c r="Q285" s="320" t="n"/>
    </row>
    <row r="286" ht="16.5" customHeight="1" s="115">
      <c r="C286" s="398" t="n"/>
      <c r="D286" s="313" t="n"/>
      <c r="E286" s="291" t="n"/>
      <c r="F286" s="292" t="n"/>
      <c r="G286" s="292" t="n"/>
      <c r="H286" s="294" t="n"/>
      <c r="I286" s="295" t="n"/>
      <c r="J286" s="341" t="n"/>
      <c r="K286" s="294" t="n"/>
      <c r="L286" s="269" t="n"/>
      <c r="M286" s="322" t="n"/>
      <c r="N286" s="322" t="n"/>
      <c r="O286" s="322" t="n"/>
      <c r="P286" s="320" t="n"/>
      <c r="Q286" s="320" t="n"/>
    </row>
    <row r="287" ht="16.5" customHeight="1" s="115">
      <c r="C287" s="398" t="n"/>
      <c r="D287" s="313" t="n"/>
      <c r="E287" s="291" t="n"/>
      <c r="F287" s="292" t="n"/>
      <c r="G287" s="292" t="n"/>
      <c r="H287" s="294" t="n"/>
      <c r="I287" s="295" t="n"/>
      <c r="J287" s="341" t="n"/>
      <c r="K287" s="294" t="n"/>
      <c r="L287" s="269" t="n"/>
      <c r="M287" s="322" t="n"/>
      <c r="N287" s="322" t="n"/>
      <c r="O287" s="322" t="n"/>
      <c r="P287" s="320" t="n"/>
      <c r="Q287" s="320" t="n"/>
    </row>
    <row r="288" ht="16.5" customHeight="1" s="115">
      <c r="C288" s="398" t="n"/>
      <c r="D288" s="313" t="n"/>
      <c r="E288" s="291" t="n"/>
      <c r="F288" s="292" t="n"/>
      <c r="G288" s="292" t="n"/>
      <c r="H288" s="294" t="n"/>
      <c r="I288" s="295" t="n"/>
      <c r="J288" s="341" t="n"/>
      <c r="K288" s="294" t="n"/>
      <c r="L288" s="269" t="n"/>
      <c r="M288" s="322" t="n"/>
      <c r="N288" s="322" t="n"/>
      <c r="O288" s="322" t="n"/>
      <c r="P288" s="320" t="n"/>
      <c r="Q288" s="320" t="n"/>
    </row>
    <row r="289" ht="16.5" customHeight="1" s="115">
      <c r="C289" s="398" t="n"/>
      <c r="D289" s="313" t="n"/>
      <c r="E289" s="291" t="n"/>
      <c r="F289" s="292" t="n"/>
      <c r="G289" s="292" t="n"/>
      <c r="H289" s="294" t="n"/>
      <c r="I289" s="295" t="n"/>
      <c r="J289" s="341" t="n"/>
      <c r="K289" s="294" t="n"/>
      <c r="L289" s="269" t="n"/>
      <c r="M289" s="322" t="n"/>
      <c r="N289" s="322" t="n"/>
      <c r="O289" s="322" t="n"/>
      <c r="P289" s="320" t="n"/>
      <c r="Q289" s="320" t="n"/>
    </row>
    <row r="290" ht="16.5" customHeight="1" s="115">
      <c r="C290" s="398" t="n"/>
      <c r="D290" s="313" t="n"/>
      <c r="E290" s="291" t="n"/>
      <c r="F290" s="292" t="n"/>
      <c r="G290" s="292" t="n"/>
      <c r="H290" s="294" t="n"/>
      <c r="I290" s="295" t="n"/>
      <c r="J290" s="341" t="n"/>
      <c r="K290" s="294" t="n"/>
      <c r="L290" s="269" t="n"/>
      <c r="M290" s="322" t="n"/>
      <c r="N290" s="322" t="n"/>
      <c r="O290" s="322" t="n"/>
      <c r="P290" s="320" t="n"/>
      <c r="Q290" s="320" t="n"/>
    </row>
    <row r="291" ht="16.5" customHeight="1" s="115">
      <c r="C291" s="398" t="n"/>
      <c r="D291" s="313" t="n"/>
      <c r="E291" s="291" t="n"/>
      <c r="F291" s="292" t="n"/>
      <c r="G291" s="292" t="n"/>
      <c r="H291" s="294" t="n"/>
      <c r="I291" s="295" t="n"/>
      <c r="J291" s="341" t="n"/>
      <c r="K291" s="294" t="n"/>
      <c r="L291" s="269" t="n"/>
      <c r="M291" s="322" t="n"/>
      <c r="N291" s="322" t="n"/>
      <c r="O291" s="322" t="n"/>
      <c r="P291" s="320" t="n"/>
      <c r="Q291" s="320" t="n"/>
    </row>
    <row r="292" ht="16.5" customHeight="1" s="115">
      <c r="C292" s="398" t="n"/>
      <c r="D292" s="313" t="n"/>
      <c r="E292" s="291" t="n"/>
      <c r="F292" s="292" t="n"/>
      <c r="G292" s="292" t="n"/>
      <c r="H292" s="294" t="n"/>
      <c r="I292" s="295" t="n"/>
      <c r="J292" s="341" t="n"/>
      <c r="K292" s="294" t="n"/>
      <c r="L292" s="269" t="n"/>
      <c r="M292" s="322" t="n"/>
      <c r="N292" s="322" t="n"/>
      <c r="O292" s="322" t="n"/>
      <c r="P292" s="320" t="n"/>
      <c r="Q292" s="320" t="n"/>
    </row>
    <row r="293" ht="16.5" customHeight="1" s="115">
      <c r="C293" s="398" t="n"/>
      <c r="D293" s="313" t="n"/>
      <c r="E293" s="291" t="n"/>
      <c r="F293" s="292" t="n"/>
      <c r="G293" s="292" t="n"/>
      <c r="H293" s="294" t="n"/>
      <c r="I293" s="295" t="n"/>
      <c r="J293" s="341" t="n"/>
      <c r="K293" s="294" t="n"/>
      <c r="L293" s="269" t="n"/>
      <c r="M293" s="322" t="n"/>
      <c r="N293" s="322" t="n"/>
      <c r="O293" s="322" t="n"/>
      <c r="P293" s="320" t="n"/>
      <c r="Q293" s="320" t="n"/>
    </row>
    <row r="294" ht="16.5" customHeight="1" s="115">
      <c r="C294" s="398" t="n"/>
      <c r="D294" s="313" t="n"/>
      <c r="E294" s="291" t="n"/>
      <c r="F294" s="292" t="n"/>
      <c r="G294" s="292" t="n"/>
      <c r="H294" s="294" t="n"/>
      <c r="I294" s="295" t="n"/>
      <c r="J294" s="341" t="n"/>
      <c r="K294" s="294" t="n"/>
      <c r="L294" s="269" t="n"/>
      <c r="M294" s="322" t="n"/>
      <c r="N294" s="322" t="n"/>
      <c r="O294" s="322" t="n"/>
      <c r="P294" s="320" t="n"/>
      <c r="Q294" s="320" t="n"/>
    </row>
    <row r="295" ht="16.5" customHeight="1" s="115">
      <c r="C295" s="398" t="n"/>
      <c r="D295" s="313" t="n"/>
      <c r="E295" s="291" t="n"/>
      <c r="F295" s="292" t="n"/>
      <c r="G295" s="292" t="n"/>
      <c r="H295" s="294" t="n"/>
      <c r="I295" s="295" t="n"/>
      <c r="J295" s="341" t="n"/>
      <c r="K295" s="294" t="n"/>
      <c r="L295" s="269" t="n"/>
      <c r="M295" s="322" t="n"/>
      <c r="N295" s="322" t="n"/>
      <c r="O295" s="322" t="n"/>
      <c r="P295" s="320" t="n"/>
      <c r="Q295" s="320" t="n"/>
    </row>
    <row r="296" ht="16.5" customHeight="1" s="115">
      <c r="C296" s="398" t="n"/>
      <c r="D296" s="313" t="n"/>
      <c r="E296" s="291" t="n"/>
      <c r="F296" s="292" t="n"/>
      <c r="G296" s="292" t="n"/>
      <c r="H296" s="294" t="n"/>
      <c r="I296" s="295" t="n"/>
      <c r="J296" s="341" t="n"/>
      <c r="K296" s="294" t="n"/>
      <c r="L296" s="269" t="n"/>
      <c r="M296" s="322" t="n"/>
      <c r="N296" s="322" t="n"/>
      <c r="O296" s="322" t="n"/>
      <c r="P296" s="320" t="n"/>
      <c r="Q296" s="320" t="n"/>
    </row>
    <row r="297" ht="16.5" customHeight="1" s="115">
      <c r="C297" s="398" t="n"/>
      <c r="D297" s="313" t="n"/>
      <c r="E297" s="291" t="n"/>
      <c r="F297" s="292" t="n"/>
      <c r="G297" s="292" t="n"/>
      <c r="H297" s="294" t="n"/>
      <c r="I297" s="295" t="n"/>
      <c r="J297" s="341" t="n"/>
      <c r="K297" s="294" t="n"/>
      <c r="L297" s="269" t="n"/>
      <c r="M297" s="322" t="n"/>
      <c r="N297" s="322" t="n"/>
      <c r="O297" s="322" t="n"/>
      <c r="P297" s="320" t="n"/>
      <c r="Q297" s="320" t="n"/>
    </row>
    <row r="298" ht="16.5" customHeight="1" s="115">
      <c r="C298" s="398" t="n"/>
      <c r="D298" s="313" t="n"/>
      <c r="E298" s="291" t="n"/>
      <c r="F298" s="292" t="n"/>
      <c r="G298" s="292" t="n"/>
      <c r="H298" s="294" t="n"/>
      <c r="I298" s="295" t="n"/>
      <c r="J298" s="341" t="n"/>
      <c r="K298" s="294" t="n"/>
      <c r="L298" s="269" t="n"/>
      <c r="M298" s="322" t="n"/>
      <c r="N298" s="322" t="n"/>
      <c r="O298" s="322" t="n"/>
      <c r="P298" s="320" t="n"/>
      <c r="Q298" s="320" t="n"/>
    </row>
    <row r="299" ht="16.5" customHeight="1" s="115">
      <c r="C299" s="398" t="n"/>
      <c r="D299" s="313" t="n"/>
      <c r="E299" s="291" t="n"/>
      <c r="F299" s="292" t="n"/>
      <c r="G299" s="292" t="n"/>
      <c r="H299" s="294" t="n"/>
      <c r="I299" s="295" t="n"/>
      <c r="J299" s="341" t="n"/>
      <c r="K299" s="294" t="n"/>
      <c r="L299" s="269" t="n"/>
      <c r="M299" s="322" t="n"/>
      <c r="N299" s="322" t="n"/>
      <c r="O299" s="322" t="n"/>
      <c r="P299" s="320" t="n"/>
      <c r="Q299" s="320" t="n"/>
    </row>
    <row r="300" ht="16.5" customHeight="1" s="115">
      <c r="C300" s="398" t="n"/>
      <c r="D300" s="313" t="n"/>
      <c r="E300" s="291" t="n"/>
      <c r="F300" s="292" t="n"/>
      <c r="G300" s="292" t="n"/>
      <c r="H300" s="294" t="n"/>
      <c r="I300" s="295" t="n"/>
      <c r="J300" s="341" t="n"/>
      <c r="K300" s="294" t="n"/>
      <c r="L300" s="269" t="n"/>
      <c r="M300" s="322" t="n"/>
      <c r="N300" s="322" t="n"/>
      <c r="O300" s="322" t="n"/>
      <c r="P300" s="320" t="n"/>
      <c r="Q300" s="320" t="n"/>
    </row>
    <row r="301" ht="16.5" customHeight="1" s="115">
      <c r="C301" s="398" t="n"/>
      <c r="D301" s="313" t="n"/>
      <c r="E301" s="291" t="n"/>
      <c r="F301" s="292" t="n"/>
      <c r="G301" s="292" t="n"/>
      <c r="H301" s="294" t="n"/>
      <c r="I301" s="295" t="n"/>
      <c r="J301" s="341" t="n"/>
      <c r="K301" s="294" t="n"/>
      <c r="L301" s="269" t="n"/>
      <c r="M301" s="322" t="n"/>
      <c r="N301" s="322" t="n"/>
      <c r="O301" s="322" t="n"/>
      <c r="P301" s="320" t="n"/>
      <c r="Q301" s="320" t="n"/>
    </row>
    <row r="302" ht="16.5" customHeight="1" s="115">
      <c r="C302" s="398" t="n"/>
      <c r="D302" s="313" t="n"/>
      <c r="E302" s="291" t="n"/>
      <c r="F302" s="292" t="n"/>
      <c r="G302" s="292" t="n"/>
      <c r="H302" s="294" t="n"/>
      <c r="I302" s="295" t="n"/>
      <c r="J302" s="341" t="n"/>
      <c r="K302" s="294" t="n"/>
      <c r="L302" s="269" t="n"/>
      <c r="M302" s="322" t="n"/>
      <c r="N302" s="322" t="n"/>
      <c r="O302" s="322" t="n"/>
      <c r="P302" s="320" t="n"/>
      <c r="Q302" s="320" t="n"/>
    </row>
    <row r="303" ht="16.5" customHeight="1" s="115">
      <c r="C303" s="398" t="n"/>
      <c r="D303" s="313" t="n"/>
      <c r="E303" s="291" t="n"/>
      <c r="F303" s="292" t="n"/>
      <c r="G303" s="292" t="n"/>
      <c r="H303" s="294" t="n"/>
      <c r="I303" s="295" t="n"/>
      <c r="J303" s="341" t="n"/>
      <c r="K303" s="294" t="n"/>
      <c r="L303" s="269" t="n"/>
      <c r="M303" s="322" t="n"/>
      <c r="N303" s="322" t="n"/>
      <c r="O303" s="322" t="n"/>
      <c r="P303" s="320" t="n"/>
      <c r="Q303" s="320" t="n"/>
    </row>
    <row r="304" ht="16.5" customHeight="1" s="115">
      <c r="C304" s="398" t="n"/>
      <c r="D304" s="313" t="n"/>
      <c r="E304" s="291" t="n"/>
      <c r="F304" s="292" t="n"/>
      <c r="G304" s="292" t="n"/>
      <c r="H304" s="294" t="n"/>
      <c r="I304" s="295" t="n"/>
      <c r="J304" s="341" t="n"/>
      <c r="K304" s="294" t="n"/>
      <c r="L304" s="269" t="n"/>
      <c r="M304" s="322" t="n"/>
      <c r="N304" s="322" t="n"/>
      <c r="O304" s="322" t="n"/>
      <c r="P304" s="320" t="n"/>
      <c r="Q304" s="320" t="n"/>
    </row>
    <row r="305" ht="16.5" customHeight="1" s="115">
      <c r="C305" s="398" t="n"/>
      <c r="D305" s="313" t="n"/>
      <c r="E305" s="291" t="n"/>
      <c r="F305" s="292" t="n"/>
      <c r="G305" s="292" t="n"/>
      <c r="H305" s="294" t="n"/>
      <c r="I305" s="295" t="n"/>
      <c r="J305" s="341" t="n"/>
      <c r="K305" s="294" t="n"/>
      <c r="L305" s="269" t="n"/>
      <c r="M305" s="322" t="n"/>
      <c r="N305" s="322" t="n"/>
      <c r="O305" s="322" t="n"/>
      <c r="P305" s="320" t="n"/>
      <c r="Q305" s="320" t="n"/>
    </row>
    <row r="306" ht="16.5" customHeight="1" s="115">
      <c r="C306" s="398" t="n"/>
      <c r="D306" s="313" t="n"/>
      <c r="E306" s="291" t="n"/>
      <c r="F306" s="292" t="n"/>
      <c r="G306" s="292" t="n"/>
      <c r="H306" s="294" t="n"/>
      <c r="I306" s="295" t="n"/>
      <c r="J306" s="341" t="n"/>
      <c r="K306" s="294" t="n"/>
      <c r="L306" s="269" t="n"/>
      <c r="M306" s="322" t="n"/>
      <c r="N306" s="322" t="n"/>
      <c r="O306" s="322" t="n"/>
      <c r="P306" s="320" t="n"/>
      <c r="Q306" s="320" t="n"/>
    </row>
    <row r="307" ht="16.5" customHeight="1" s="115">
      <c r="C307" s="398" t="n"/>
      <c r="D307" s="313" t="n"/>
      <c r="E307" s="291" t="n"/>
      <c r="F307" s="292" t="n"/>
      <c r="G307" s="292" t="n"/>
      <c r="H307" s="294" t="n"/>
      <c r="I307" s="295" t="n"/>
      <c r="J307" s="341" t="n"/>
      <c r="K307" s="294" t="n"/>
      <c r="L307" s="269" t="n"/>
      <c r="M307" s="322" t="n"/>
      <c r="N307" s="322" t="n"/>
      <c r="O307" s="322" t="n"/>
      <c r="P307" s="320" t="n"/>
      <c r="Q307" s="320" t="n"/>
    </row>
    <row r="308" ht="16.5" customHeight="1" s="115">
      <c r="C308" s="398" t="n"/>
      <c r="D308" s="313" t="n"/>
      <c r="E308" s="291" t="n"/>
      <c r="F308" s="292" t="n"/>
      <c r="G308" s="292" t="n"/>
      <c r="H308" s="294" t="n"/>
      <c r="I308" s="295" t="n"/>
      <c r="J308" s="341" t="n"/>
      <c r="K308" s="294" t="n"/>
      <c r="L308" s="269" t="n"/>
      <c r="M308" s="322" t="n"/>
      <c r="N308" s="322" t="n"/>
      <c r="O308" s="322" t="n"/>
      <c r="P308" s="320" t="n"/>
      <c r="Q308" s="320" t="n"/>
    </row>
    <row r="309" ht="16.5" customHeight="1" s="115">
      <c r="C309" s="398" t="n"/>
      <c r="D309" s="313" t="n"/>
      <c r="E309" s="291" t="n"/>
      <c r="F309" s="292" t="n"/>
      <c r="G309" s="292" t="n"/>
      <c r="H309" s="294" t="n"/>
      <c r="I309" s="295" t="n"/>
      <c r="J309" s="341" t="n"/>
      <c r="K309" s="294" t="n"/>
      <c r="L309" s="269" t="n"/>
      <c r="M309" s="322" t="n"/>
      <c r="N309" s="322" t="n"/>
      <c r="O309" s="322" t="n"/>
      <c r="P309" s="320" t="n"/>
      <c r="Q309" s="320" t="n"/>
    </row>
    <row r="310" ht="16.5" customHeight="1" s="115">
      <c r="C310" s="398" t="n"/>
      <c r="D310" s="313" t="n"/>
      <c r="E310" s="291" t="n"/>
      <c r="F310" s="292" t="n"/>
      <c r="G310" s="292" t="n"/>
      <c r="H310" s="294" t="n"/>
      <c r="I310" s="295" t="n"/>
      <c r="J310" s="341" t="n"/>
      <c r="K310" s="294" t="n"/>
      <c r="L310" s="269" t="n"/>
      <c r="M310" s="322" t="n"/>
      <c r="N310" s="322" t="n"/>
      <c r="O310" s="322" t="n"/>
      <c r="P310" s="320" t="n"/>
      <c r="Q310" s="320" t="n"/>
    </row>
    <row r="311" ht="16.5" customHeight="1" s="115">
      <c r="C311" s="398" t="n"/>
      <c r="D311" s="313" t="n"/>
      <c r="E311" s="291" t="n"/>
      <c r="F311" s="292" t="n"/>
      <c r="G311" s="292" t="n"/>
      <c r="H311" s="294" t="n"/>
      <c r="I311" s="295" t="n"/>
      <c r="J311" s="341" t="n"/>
      <c r="K311" s="294" t="n"/>
      <c r="L311" s="269" t="n"/>
      <c r="M311" s="322" t="n"/>
      <c r="N311" s="322" t="n"/>
      <c r="O311" s="322" t="n"/>
      <c r="P311" s="320" t="n"/>
      <c r="Q311" s="320" t="n"/>
    </row>
    <row r="312" ht="16.5" customHeight="1" s="115">
      <c r="C312" s="398" t="n"/>
      <c r="D312" s="313" t="n"/>
      <c r="E312" s="291" t="n"/>
      <c r="F312" s="292" t="n"/>
      <c r="G312" s="292" t="n"/>
      <c r="H312" s="294" t="n"/>
      <c r="I312" s="295" t="n"/>
      <c r="J312" s="341" t="n"/>
      <c r="K312" s="294" t="n"/>
      <c r="L312" s="269" t="n"/>
      <c r="M312" s="322" t="n"/>
      <c r="N312" s="322" t="n"/>
      <c r="O312" s="322" t="n"/>
      <c r="P312" s="320" t="n"/>
      <c r="Q312" s="320" t="n"/>
    </row>
    <row r="313" ht="16.5" customHeight="1" s="115">
      <c r="C313" s="398" t="n"/>
      <c r="D313" s="313" t="n"/>
      <c r="E313" s="291" t="n"/>
      <c r="F313" s="292" t="n"/>
      <c r="G313" s="292" t="n"/>
      <c r="H313" s="294" t="n"/>
      <c r="I313" s="295" t="n"/>
      <c r="J313" s="341" t="n"/>
      <c r="K313" s="294" t="n"/>
      <c r="L313" s="269" t="n"/>
      <c r="M313" s="322" t="n"/>
      <c r="N313" s="322" t="n"/>
      <c r="O313" s="322" t="n"/>
      <c r="P313" s="320" t="n"/>
      <c r="Q313" s="320" t="n"/>
    </row>
    <row r="314" ht="16.5" customHeight="1" s="115">
      <c r="C314" s="398" t="n"/>
      <c r="D314" s="313" t="n"/>
      <c r="E314" s="291" t="n"/>
      <c r="F314" s="292" t="n"/>
      <c r="G314" s="292" t="n"/>
      <c r="H314" s="294" t="n"/>
      <c r="I314" s="295" t="n"/>
      <c r="J314" s="341" t="n"/>
      <c r="K314" s="294" t="n"/>
      <c r="L314" s="269" t="n"/>
      <c r="M314" s="322" t="n"/>
      <c r="N314" s="322" t="n"/>
      <c r="O314" s="322" t="n"/>
      <c r="P314" s="320" t="n"/>
      <c r="Q314" s="320" t="n"/>
    </row>
    <row r="315" ht="16.5" customHeight="1" s="115">
      <c r="C315" s="398" t="n"/>
      <c r="D315" s="313" t="n"/>
      <c r="E315" s="291" t="n"/>
      <c r="F315" s="292" t="n"/>
      <c r="G315" s="292" t="n"/>
      <c r="H315" s="294" t="n"/>
      <c r="I315" s="295" t="n"/>
      <c r="J315" s="341" t="n"/>
      <c r="K315" s="294" t="n"/>
      <c r="L315" s="269" t="n"/>
      <c r="M315" s="322" t="n"/>
      <c r="N315" s="322" t="n"/>
      <c r="O315" s="322" t="n"/>
      <c r="P315" s="320" t="n"/>
      <c r="Q315" s="320" t="n"/>
    </row>
    <row r="316" ht="16.5" customHeight="1" s="115">
      <c r="C316" s="398" t="n"/>
      <c r="D316" s="313" t="n"/>
      <c r="E316" s="291" t="n"/>
      <c r="F316" s="292" t="n"/>
      <c r="G316" s="292" t="n"/>
      <c r="H316" s="294" t="n"/>
      <c r="I316" s="295" t="n"/>
      <c r="J316" s="341" t="n"/>
      <c r="K316" s="294" t="n"/>
      <c r="L316" s="269" t="n"/>
      <c r="M316" s="322" t="n"/>
      <c r="N316" s="322" t="n"/>
      <c r="O316" s="322" t="n"/>
      <c r="P316" s="320" t="n"/>
      <c r="Q316" s="320" t="n"/>
    </row>
    <row r="317" ht="16.5" customHeight="1" s="115">
      <c r="C317" s="398" t="n"/>
      <c r="D317" s="313" t="n"/>
      <c r="E317" s="291" t="n"/>
      <c r="F317" s="292" t="n"/>
      <c r="G317" s="292" t="n"/>
      <c r="H317" s="294" t="n"/>
      <c r="I317" s="295" t="n"/>
      <c r="J317" s="341" t="n"/>
      <c r="K317" s="294" t="n"/>
      <c r="L317" s="269" t="n"/>
      <c r="M317" s="322" t="n"/>
      <c r="N317" s="322" t="n"/>
      <c r="O317" s="322" t="n"/>
      <c r="P317" s="320" t="n"/>
      <c r="Q317" s="320" t="n"/>
    </row>
    <row r="318" ht="16.5" customHeight="1" s="115">
      <c r="C318" s="398" t="n"/>
      <c r="D318" s="313" t="n"/>
      <c r="E318" s="291" t="n"/>
      <c r="F318" s="292" t="n"/>
      <c r="G318" s="292" t="n"/>
      <c r="H318" s="294" t="n"/>
      <c r="I318" s="295" t="n"/>
      <c r="J318" s="341" t="n"/>
      <c r="K318" s="294" t="n"/>
      <c r="L318" s="269" t="n"/>
      <c r="M318" s="322" t="n"/>
      <c r="N318" s="322" t="n"/>
      <c r="O318" s="322" t="n"/>
      <c r="P318" s="320" t="n"/>
      <c r="Q318" s="320" t="n"/>
    </row>
    <row r="319" ht="16.5" customHeight="1" s="115">
      <c r="C319" s="398" t="n"/>
      <c r="D319" s="313" t="n"/>
      <c r="E319" s="291" t="n"/>
      <c r="F319" s="292" t="n"/>
      <c r="G319" s="292" t="n"/>
      <c r="H319" s="294" t="n"/>
      <c r="I319" s="295" t="n"/>
      <c r="J319" s="341" t="n"/>
      <c r="K319" s="294" t="n"/>
      <c r="L319" s="269" t="n"/>
      <c r="M319" s="322" t="n"/>
      <c r="N319" s="322" t="n"/>
      <c r="O319" s="322" t="n"/>
      <c r="P319" s="320" t="n"/>
      <c r="Q319" s="320" t="n"/>
    </row>
    <row r="320" ht="16.5" customHeight="1" s="115">
      <c r="C320" s="398" t="n"/>
      <c r="D320" s="313" t="n"/>
      <c r="E320" s="291" t="n"/>
      <c r="F320" s="292" t="n"/>
      <c r="G320" s="292" t="n"/>
      <c r="H320" s="294" t="n"/>
      <c r="I320" s="295" t="n"/>
      <c r="J320" s="341" t="n"/>
      <c r="K320" s="294" t="n"/>
      <c r="L320" s="269" t="n"/>
      <c r="M320" s="322" t="n"/>
      <c r="N320" s="322" t="n"/>
      <c r="O320" s="322" t="n"/>
      <c r="P320" s="320" t="n"/>
      <c r="Q320" s="320" t="n"/>
    </row>
    <row r="321" ht="16.5" customHeight="1" s="115">
      <c r="C321" s="398" t="n"/>
      <c r="D321" s="313" t="n"/>
      <c r="E321" s="291" t="n"/>
      <c r="F321" s="292" t="n"/>
      <c r="G321" s="292" t="n"/>
      <c r="H321" s="294" t="n"/>
      <c r="I321" s="295" t="n"/>
      <c r="J321" s="341" t="n"/>
      <c r="K321" s="294" t="n"/>
      <c r="L321" s="269" t="n"/>
      <c r="M321" s="322" t="n"/>
      <c r="N321" s="322" t="n"/>
      <c r="O321" s="322" t="n"/>
      <c r="P321" s="320" t="n"/>
      <c r="Q321" s="320" t="n"/>
    </row>
    <row r="322" ht="16.5" customHeight="1" s="115">
      <c r="C322" s="398" t="n"/>
      <c r="D322" s="313" t="n"/>
      <c r="E322" s="291" t="n"/>
      <c r="F322" s="292" t="n"/>
      <c r="G322" s="292" t="n"/>
      <c r="H322" s="294" t="n"/>
      <c r="I322" s="295" t="n"/>
      <c r="J322" s="341" t="n"/>
      <c r="K322" s="294" t="n"/>
      <c r="L322" s="269" t="n"/>
      <c r="M322" s="322" t="n"/>
      <c r="N322" s="322" t="n"/>
      <c r="O322" s="322" t="n"/>
      <c r="P322" s="320" t="n"/>
      <c r="Q322" s="320" t="n"/>
    </row>
    <row r="323" ht="16.5" customHeight="1" s="115">
      <c r="C323" s="398" t="n"/>
      <c r="D323" s="313" t="n"/>
      <c r="E323" s="291" t="n"/>
      <c r="F323" s="292" t="n"/>
      <c r="G323" s="292" t="n"/>
      <c r="H323" s="294" t="n"/>
      <c r="I323" s="295" t="n"/>
      <c r="J323" s="341" t="n"/>
      <c r="K323" s="294" t="n"/>
      <c r="L323" s="269" t="n"/>
      <c r="M323" s="322" t="n"/>
      <c r="N323" s="322" t="n"/>
      <c r="O323" s="322" t="n"/>
      <c r="P323" s="320" t="n"/>
      <c r="Q323" s="320" t="n"/>
    </row>
    <row r="324" ht="16.5" customHeight="1" s="115">
      <c r="C324" s="398" t="n"/>
      <c r="D324" s="313" t="n"/>
      <c r="E324" s="291" t="n"/>
      <c r="F324" s="292" t="n"/>
      <c r="G324" s="292" t="n"/>
      <c r="H324" s="294" t="n"/>
      <c r="I324" s="295" t="n"/>
      <c r="J324" s="341" t="n"/>
      <c r="K324" s="294" t="n"/>
      <c r="L324" s="269" t="n"/>
      <c r="M324" s="322" t="n"/>
      <c r="N324" s="322" t="n"/>
      <c r="O324" s="322" t="n"/>
      <c r="P324" s="320" t="n"/>
      <c r="Q324" s="320" t="n"/>
    </row>
    <row r="325" ht="16.5" customHeight="1" s="115">
      <c r="C325" s="398" t="n"/>
      <c r="D325" s="313" t="n"/>
      <c r="E325" s="291" t="n"/>
      <c r="F325" s="292" t="n"/>
      <c r="G325" s="292" t="n"/>
      <c r="H325" s="294" t="n"/>
      <c r="I325" s="295" t="n"/>
      <c r="J325" s="341" t="n"/>
      <c r="K325" s="294" t="n"/>
      <c r="L325" s="269" t="n"/>
      <c r="M325" s="322" t="n"/>
      <c r="N325" s="322" t="n"/>
      <c r="O325" s="322" t="n"/>
      <c r="P325" s="320" t="n"/>
      <c r="Q325" s="320" t="n"/>
    </row>
    <row r="326" ht="16.5" customHeight="1" s="115">
      <c r="C326" s="398" t="n"/>
      <c r="D326" s="313" t="n"/>
      <c r="E326" s="291" t="n"/>
      <c r="F326" s="292" t="n"/>
      <c r="G326" s="292" t="n"/>
      <c r="H326" s="294" t="n"/>
      <c r="I326" s="295" t="n"/>
      <c r="J326" s="341" t="n"/>
      <c r="K326" s="294" t="n"/>
      <c r="L326" s="269" t="n"/>
      <c r="M326" s="322" t="n"/>
      <c r="N326" s="322" t="n"/>
      <c r="O326" s="322" t="n"/>
      <c r="P326" s="320" t="n"/>
      <c r="Q326" s="320" t="n"/>
    </row>
    <row r="327" ht="16.5" customHeight="1" s="115">
      <c r="C327" s="398" t="n"/>
      <c r="D327" s="313" t="n"/>
      <c r="E327" s="291" t="n"/>
      <c r="F327" s="292" t="n"/>
      <c r="G327" s="292" t="n"/>
      <c r="H327" s="294" t="n"/>
      <c r="I327" s="295" t="n"/>
      <c r="J327" s="341" t="n"/>
      <c r="K327" s="294" t="n"/>
      <c r="L327" s="269" t="n"/>
      <c r="M327" s="322" t="n"/>
      <c r="N327" s="322" t="n"/>
      <c r="O327" s="322" t="n"/>
      <c r="P327" s="320" t="n"/>
      <c r="Q327" s="320" t="n"/>
    </row>
    <row r="328" ht="16.5" customHeight="1" s="115">
      <c r="C328" s="398" t="n"/>
      <c r="D328" s="313" t="n"/>
      <c r="E328" s="291" t="n"/>
      <c r="F328" s="292" t="n"/>
      <c r="G328" s="292" t="n"/>
      <c r="H328" s="294" t="n"/>
      <c r="I328" s="295" t="n"/>
      <c r="J328" s="341" t="n"/>
      <c r="K328" s="294" t="n"/>
      <c r="L328" s="269" t="n"/>
      <c r="M328" s="322" t="n"/>
      <c r="N328" s="322" t="n"/>
      <c r="O328" s="322" t="n"/>
      <c r="P328" s="320" t="n"/>
      <c r="Q328" s="320" t="n"/>
    </row>
    <row r="329" ht="16.5" customHeight="1" s="115">
      <c r="C329" s="398" t="n"/>
      <c r="D329" s="313" t="n"/>
      <c r="E329" s="291" t="n"/>
      <c r="F329" s="292" t="n"/>
      <c r="G329" s="292" t="n"/>
      <c r="H329" s="294" t="n"/>
      <c r="I329" s="295" t="n"/>
      <c r="J329" s="341" t="n"/>
      <c r="K329" s="294" t="n"/>
      <c r="L329" s="269" t="n"/>
      <c r="M329" s="322" t="n"/>
      <c r="N329" s="322" t="n"/>
      <c r="O329" s="322" t="n"/>
      <c r="P329" s="320" t="n"/>
      <c r="Q329" s="320" t="n"/>
    </row>
    <row r="330" ht="16.5" customHeight="1" s="115">
      <c r="C330" s="398" t="n"/>
      <c r="D330" s="313" t="n"/>
      <c r="E330" s="291" t="n"/>
      <c r="F330" s="292" t="n"/>
      <c r="G330" s="292" t="n"/>
      <c r="H330" s="294" t="n"/>
      <c r="I330" s="295" t="n"/>
      <c r="J330" s="341" t="n"/>
      <c r="K330" s="294" t="n"/>
      <c r="L330" s="269" t="n"/>
      <c r="M330" s="322" t="n"/>
      <c r="N330" s="322" t="n"/>
      <c r="O330" s="322" t="n"/>
      <c r="P330" s="320" t="n"/>
      <c r="Q330" s="320" t="n"/>
    </row>
    <row r="331" ht="16.5" customHeight="1" s="115">
      <c r="C331" s="398" t="n"/>
      <c r="D331" s="313" t="n"/>
      <c r="E331" s="291" t="n"/>
      <c r="F331" s="292" t="n"/>
      <c r="G331" s="292" t="n"/>
      <c r="H331" s="294" t="n"/>
      <c r="I331" s="295" t="n"/>
      <c r="J331" s="341" t="n"/>
      <c r="K331" s="294" t="n"/>
      <c r="L331" s="269" t="n"/>
      <c r="M331" s="322" t="n"/>
      <c r="N331" s="322" t="n"/>
      <c r="O331" s="322" t="n"/>
      <c r="P331" s="320" t="n"/>
      <c r="Q331" s="320" t="n"/>
    </row>
    <row r="332" ht="16.5" customHeight="1" s="115">
      <c r="C332" s="398" t="n"/>
      <c r="D332" s="313" t="n"/>
      <c r="E332" s="291" t="n"/>
      <c r="F332" s="292" t="n"/>
      <c r="G332" s="292" t="n"/>
      <c r="H332" s="294" t="n"/>
      <c r="I332" s="295" t="n"/>
      <c r="J332" s="341" t="n"/>
      <c r="K332" s="294" t="n"/>
      <c r="L332" s="269" t="n"/>
      <c r="M332" s="322" t="n"/>
      <c r="N332" s="322" t="n"/>
      <c r="O332" s="322" t="n"/>
      <c r="P332" s="320" t="n"/>
      <c r="Q332" s="320" t="n"/>
    </row>
    <row r="333" ht="16.5" customHeight="1" s="115">
      <c r="C333" s="398" t="n"/>
      <c r="D333" s="313" t="n"/>
      <c r="E333" s="291" t="n"/>
      <c r="F333" s="292" t="n"/>
      <c r="G333" s="292" t="n"/>
      <c r="H333" s="294" t="n"/>
      <c r="I333" s="295" t="n"/>
      <c r="J333" s="341" t="n"/>
      <c r="K333" s="294" t="n"/>
      <c r="L333" s="269" t="n"/>
      <c r="M333" s="322" t="n"/>
      <c r="N333" s="322" t="n"/>
      <c r="O333" s="322" t="n"/>
      <c r="P333" s="320" t="n"/>
      <c r="Q333" s="320" t="n"/>
    </row>
    <row r="334" ht="16.5" customHeight="1" s="115">
      <c r="C334" s="398" t="n"/>
      <c r="D334" s="313" t="n"/>
      <c r="E334" s="291" t="n"/>
      <c r="F334" s="292" t="n"/>
      <c r="G334" s="292" t="n"/>
      <c r="H334" s="294" t="n"/>
      <c r="I334" s="295" t="n"/>
      <c r="J334" s="341" t="n"/>
      <c r="K334" s="294" t="n"/>
      <c r="L334" s="269" t="n"/>
      <c r="M334" s="322" t="n"/>
      <c r="N334" s="322" t="n"/>
      <c r="O334" s="322" t="n"/>
      <c r="P334" s="320" t="n"/>
      <c r="Q334" s="320" t="n"/>
    </row>
    <row r="335" ht="16.5" customHeight="1" s="115">
      <c r="C335" s="398" t="n"/>
      <c r="D335" s="313" t="n"/>
      <c r="E335" s="291" t="n"/>
      <c r="F335" s="292" t="n"/>
      <c r="G335" s="292" t="n"/>
      <c r="H335" s="294" t="n"/>
      <c r="I335" s="295" t="n"/>
      <c r="J335" s="341" t="n"/>
      <c r="K335" s="294" t="n"/>
      <c r="L335" s="269" t="n"/>
      <c r="M335" s="322" t="n"/>
      <c r="N335" s="322" t="n"/>
      <c r="O335" s="322" t="n"/>
      <c r="P335" s="320" t="n"/>
      <c r="Q335" s="320" t="n"/>
    </row>
    <row r="336" ht="16.5" customHeight="1" s="115">
      <c r="C336" s="398" t="n"/>
      <c r="D336" s="313" t="n"/>
      <c r="E336" s="291" t="n"/>
      <c r="F336" s="292" t="n"/>
      <c r="G336" s="292" t="n"/>
      <c r="H336" s="294" t="n"/>
      <c r="I336" s="295" t="n"/>
      <c r="J336" s="341" t="n"/>
      <c r="K336" s="294" t="n"/>
      <c r="L336" s="269" t="n"/>
      <c r="M336" s="322" t="n"/>
      <c r="N336" s="322" t="n"/>
      <c r="O336" s="322" t="n"/>
      <c r="P336" s="320" t="n"/>
      <c r="Q336" s="320" t="n"/>
    </row>
    <row r="337" ht="16.5" customHeight="1" s="115">
      <c r="C337" s="398" t="n"/>
      <c r="D337" s="313" t="n"/>
      <c r="E337" s="291" t="n"/>
      <c r="F337" s="292" t="n"/>
      <c r="G337" s="292" t="n"/>
      <c r="H337" s="294" t="n"/>
      <c r="I337" s="295" t="n"/>
      <c r="J337" s="341" t="n"/>
      <c r="K337" s="294" t="n"/>
      <c r="L337" s="269" t="n"/>
      <c r="M337" s="322" t="n"/>
      <c r="N337" s="322" t="n"/>
      <c r="O337" s="322" t="n"/>
      <c r="P337" s="320" t="n"/>
      <c r="Q337" s="320" t="n"/>
    </row>
    <row r="338" ht="16.5" customHeight="1" s="115">
      <c r="C338" s="398" t="n"/>
      <c r="D338" s="313" t="n"/>
      <c r="E338" s="291" t="n"/>
      <c r="F338" s="292" t="n"/>
      <c r="G338" s="292" t="n"/>
      <c r="H338" s="294" t="n"/>
      <c r="I338" s="295" t="n"/>
      <c r="J338" s="341" t="n"/>
      <c r="K338" s="294" t="n"/>
      <c r="L338" s="269" t="n"/>
      <c r="M338" s="322" t="n"/>
      <c r="N338" s="322" t="n"/>
      <c r="O338" s="322" t="n"/>
      <c r="P338" s="320" t="n"/>
      <c r="Q338" s="320" t="n"/>
    </row>
    <row r="339" ht="16.5" customHeight="1" s="115">
      <c r="C339" s="398" t="n"/>
      <c r="D339" s="313" t="n"/>
      <c r="E339" s="291" t="n"/>
      <c r="F339" s="292" t="n"/>
      <c r="G339" s="292" t="n"/>
      <c r="H339" s="294" t="n"/>
      <c r="I339" s="295" t="n"/>
      <c r="J339" s="341" t="n"/>
      <c r="K339" s="294" t="n"/>
      <c r="L339" s="269" t="n"/>
      <c r="M339" s="322" t="n"/>
      <c r="N339" s="322" t="n"/>
      <c r="O339" s="322" t="n"/>
      <c r="P339" s="320" t="n"/>
      <c r="Q339" s="320" t="n"/>
    </row>
    <row r="340" ht="16.5" customHeight="1" s="115">
      <c r="C340" s="398" t="n"/>
      <c r="D340" s="313" t="n"/>
      <c r="E340" s="291" t="n"/>
      <c r="F340" s="292" t="n"/>
      <c r="G340" s="292" t="n"/>
      <c r="H340" s="294" t="n"/>
      <c r="I340" s="295" t="n"/>
      <c r="J340" s="341" t="n"/>
      <c r="K340" s="294" t="n"/>
      <c r="L340" s="269" t="n"/>
      <c r="M340" s="322" t="n"/>
      <c r="N340" s="322" t="n"/>
      <c r="O340" s="322" t="n"/>
      <c r="P340" s="320" t="n"/>
      <c r="Q340" s="320" t="n"/>
    </row>
    <row r="341" ht="16.5" customHeight="1" s="115">
      <c r="C341" s="398" t="n"/>
      <c r="D341" s="313" t="n"/>
      <c r="E341" s="291" t="n"/>
      <c r="F341" s="292" t="n"/>
      <c r="G341" s="292" t="n"/>
      <c r="H341" s="294" t="n"/>
      <c r="I341" s="295" t="n"/>
      <c r="J341" s="341" t="n"/>
      <c r="K341" s="294" t="n"/>
      <c r="L341" s="269" t="n"/>
      <c r="M341" s="322" t="n"/>
      <c r="N341" s="322" t="n"/>
      <c r="O341" s="322" t="n"/>
      <c r="P341" s="320" t="n"/>
      <c r="Q341" s="320" t="n"/>
    </row>
    <row r="342" ht="16.5" customHeight="1" s="115">
      <c r="C342" s="398" t="n"/>
      <c r="D342" s="313" t="n"/>
      <c r="E342" s="291" t="n"/>
      <c r="F342" s="292" t="n"/>
      <c r="G342" s="292" t="n"/>
      <c r="H342" s="294" t="n"/>
      <c r="I342" s="295" t="n"/>
      <c r="J342" s="341" t="n"/>
      <c r="K342" s="294" t="n"/>
      <c r="L342" s="269" t="n"/>
      <c r="M342" s="322" t="n"/>
      <c r="N342" s="322" t="n"/>
      <c r="O342" s="322" t="n"/>
      <c r="P342" s="320" t="n"/>
      <c r="Q342" s="320" t="n"/>
    </row>
    <row r="343" ht="16.5" customHeight="1" s="115">
      <c r="C343" s="398" t="n"/>
      <c r="D343" s="313" t="n"/>
      <c r="E343" s="291" t="n"/>
      <c r="F343" s="292" t="n"/>
      <c r="G343" s="292" t="n"/>
      <c r="H343" s="294" t="n"/>
      <c r="I343" s="295" t="n"/>
      <c r="J343" s="341" t="n"/>
      <c r="K343" s="294" t="n"/>
      <c r="L343" s="269" t="n"/>
      <c r="M343" s="322" t="n"/>
      <c r="N343" s="322" t="n"/>
      <c r="O343" s="322" t="n"/>
      <c r="P343" s="320" t="n"/>
      <c r="Q343" s="320" t="n"/>
    </row>
    <row r="344" ht="16.5" customHeight="1" s="115">
      <c r="C344" s="398" t="n"/>
      <c r="D344" s="313" t="n"/>
      <c r="E344" s="291" t="n"/>
      <c r="F344" s="292" t="n"/>
      <c r="G344" s="292" t="n"/>
      <c r="H344" s="294" t="n"/>
      <c r="I344" s="295" t="n"/>
      <c r="J344" s="341" t="n"/>
      <c r="K344" s="294" t="n"/>
      <c r="L344" s="269" t="n"/>
      <c r="M344" s="322" t="n"/>
      <c r="N344" s="322" t="n"/>
      <c r="O344" s="322" t="n"/>
      <c r="P344" s="320" t="n"/>
      <c r="Q344" s="320" t="n"/>
    </row>
    <row r="345" ht="16.5" customHeight="1" s="115">
      <c r="C345" s="398" t="n"/>
      <c r="D345" s="313" t="n"/>
      <c r="E345" s="291" t="n"/>
      <c r="F345" s="292" t="n"/>
      <c r="G345" s="292" t="n"/>
      <c r="H345" s="294" t="n"/>
      <c r="I345" s="295" t="n"/>
      <c r="J345" s="341" t="n"/>
      <c r="K345" s="294" t="n"/>
      <c r="L345" s="269" t="n"/>
      <c r="M345" s="322" t="n"/>
      <c r="N345" s="322" t="n"/>
      <c r="O345" s="322" t="n"/>
      <c r="P345" s="320" t="n"/>
      <c r="Q345" s="320" t="n"/>
    </row>
    <row r="346" ht="16.5" customHeight="1" s="115">
      <c r="C346" s="398" t="n"/>
      <c r="D346" s="313" t="n"/>
      <c r="E346" s="291" t="n"/>
      <c r="F346" s="292" t="n"/>
      <c r="G346" s="292" t="n"/>
      <c r="H346" s="294" t="n"/>
      <c r="I346" s="295" t="n"/>
      <c r="J346" s="341" t="n"/>
      <c r="K346" s="294" t="n"/>
      <c r="L346" s="269" t="n"/>
      <c r="M346" s="322" t="n"/>
      <c r="N346" s="322" t="n"/>
      <c r="O346" s="322" t="n"/>
      <c r="P346" s="320" t="n"/>
      <c r="Q346" s="320" t="n"/>
    </row>
    <row r="347" ht="16.5" customHeight="1" s="115">
      <c r="C347" s="398" t="n"/>
      <c r="D347" s="313" t="n"/>
      <c r="E347" s="291" t="n"/>
      <c r="F347" s="292" t="n"/>
      <c r="G347" s="292" t="n"/>
      <c r="H347" s="294" t="n"/>
      <c r="I347" s="295" t="n"/>
      <c r="J347" s="341" t="n"/>
      <c r="K347" s="294" t="n"/>
      <c r="L347" s="269" t="n"/>
      <c r="M347" s="322" t="n"/>
      <c r="N347" s="322" t="n"/>
      <c r="O347" s="322" t="n"/>
      <c r="P347" s="320" t="n"/>
      <c r="Q347" s="320" t="n"/>
    </row>
    <row r="348" ht="16.5" customHeight="1" s="115">
      <c r="C348" s="398" t="n"/>
      <c r="D348" s="313" t="n"/>
      <c r="E348" s="291" t="n"/>
      <c r="F348" s="292" t="n"/>
      <c r="G348" s="292" t="n"/>
      <c r="H348" s="294" t="n"/>
      <c r="I348" s="295" t="n"/>
      <c r="J348" s="341" t="n"/>
      <c r="K348" s="294" t="n"/>
      <c r="L348" s="269" t="n"/>
      <c r="M348" s="322" t="n"/>
      <c r="N348" s="322" t="n"/>
      <c r="O348" s="322" t="n"/>
      <c r="P348" s="320" t="n"/>
      <c r="Q348" s="320" t="n"/>
    </row>
    <row r="349" ht="16.5" customHeight="1" s="115">
      <c r="C349" s="398" t="n"/>
      <c r="D349" s="313" t="n"/>
      <c r="E349" s="291" t="n"/>
      <c r="F349" s="292" t="n"/>
      <c r="G349" s="292" t="n"/>
      <c r="H349" s="294" t="n"/>
      <c r="I349" s="295" t="n"/>
      <c r="J349" s="341" t="n"/>
      <c r="K349" s="294" t="n"/>
      <c r="L349" s="269" t="n"/>
      <c r="M349" s="322" t="n"/>
      <c r="N349" s="322" t="n"/>
      <c r="O349" s="322" t="n"/>
      <c r="P349" s="320" t="n"/>
      <c r="Q349" s="320" t="n"/>
    </row>
    <row r="350" ht="16.5" customHeight="1" s="115">
      <c r="C350" s="398" t="n"/>
      <c r="D350" s="313" t="n"/>
      <c r="E350" s="291" t="n"/>
      <c r="F350" s="292" t="n"/>
      <c r="G350" s="292" t="n"/>
      <c r="H350" s="294" t="n"/>
      <c r="I350" s="295" t="n"/>
      <c r="J350" s="341" t="n"/>
      <c r="K350" s="294" t="n"/>
      <c r="L350" s="269" t="n"/>
      <c r="M350" s="322" t="n"/>
      <c r="N350" s="322" t="n"/>
      <c r="O350" s="322" t="n"/>
      <c r="P350" s="320" t="n"/>
      <c r="Q350" s="320" t="n"/>
    </row>
    <row r="351" ht="16.5" customHeight="1" s="115">
      <c r="C351" s="398" t="n"/>
      <c r="D351" s="313" t="n"/>
      <c r="E351" s="291" t="n"/>
      <c r="F351" s="292" t="n"/>
      <c r="G351" s="292" t="n"/>
      <c r="H351" s="294" t="n"/>
      <c r="I351" s="295" t="n"/>
      <c r="J351" s="341" t="n"/>
      <c r="K351" s="294" t="n"/>
      <c r="L351" s="269" t="n"/>
      <c r="M351" s="322" t="n"/>
      <c r="N351" s="322" t="n"/>
      <c r="O351" s="322" t="n"/>
      <c r="P351" s="320" t="n"/>
      <c r="Q351" s="320" t="n"/>
    </row>
    <row r="352" ht="16.5" customHeight="1" s="115">
      <c r="C352" s="398" t="n"/>
      <c r="D352" s="313" t="n"/>
      <c r="E352" s="291" t="n"/>
      <c r="F352" s="292" t="n"/>
      <c r="G352" s="292" t="n"/>
      <c r="H352" s="294" t="n"/>
      <c r="I352" s="295" t="n"/>
      <c r="J352" s="341" t="n"/>
      <c r="K352" s="294" t="n"/>
      <c r="L352" s="269" t="n"/>
      <c r="M352" s="322" t="n"/>
      <c r="N352" s="322" t="n"/>
      <c r="O352" s="322" t="n"/>
      <c r="P352" s="320" t="n"/>
      <c r="Q352" s="320" t="n"/>
    </row>
    <row r="353" ht="16.5" customHeight="1" s="115">
      <c r="C353" s="398" t="n"/>
      <c r="D353" s="313" t="n"/>
      <c r="E353" s="291" t="n"/>
      <c r="F353" s="292" t="n"/>
      <c r="G353" s="292" t="n"/>
      <c r="H353" s="294" t="n"/>
      <c r="I353" s="295" t="n"/>
      <c r="J353" s="341" t="n"/>
      <c r="K353" s="294" t="n"/>
      <c r="L353" s="269" t="n"/>
      <c r="M353" s="322" t="n"/>
      <c r="N353" s="322" t="n"/>
      <c r="O353" s="322" t="n"/>
      <c r="P353" s="320" t="n"/>
      <c r="Q353" s="320" t="n"/>
    </row>
    <row r="354" ht="16.5" customHeight="1" s="115">
      <c r="C354" s="398" t="n"/>
      <c r="D354" s="313" t="n"/>
      <c r="E354" s="291" t="n"/>
      <c r="F354" s="292" t="n"/>
      <c r="G354" s="292" t="n"/>
      <c r="H354" s="294" t="n"/>
      <c r="I354" s="295" t="n"/>
      <c r="J354" s="341" t="n"/>
      <c r="K354" s="294" t="n"/>
      <c r="L354" s="269" t="n"/>
      <c r="M354" s="322" t="n"/>
      <c r="N354" s="322" t="n"/>
      <c r="O354" s="322" t="n"/>
      <c r="P354" s="320" t="n"/>
      <c r="Q354" s="320" t="n"/>
    </row>
    <row r="355" ht="16.5" customHeight="1" s="115">
      <c r="C355" s="398" t="n"/>
      <c r="D355" s="313" t="n"/>
      <c r="E355" s="291" t="n"/>
      <c r="F355" s="292" t="n"/>
      <c r="G355" s="292" t="n"/>
      <c r="H355" s="294" t="n"/>
      <c r="I355" s="295" t="n"/>
      <c r="J355" s="341" t="n"/>
      <c r="K355" s="294" t="n"/>
      <c r="L355" s="269" t="n"/>
      <c r="M355" s="322" t="n"/>
      <c r="N355" s="322" t="n"/>
      <c r="O355" s="322" t="n"/>
      <c r="P355" s="320" t="n"/>
      <c r="Q355" s="320" t="n"/>
    </row>
    <row r="356" ht="16.5" customHeight="1" s="115">
      <c r="C356" s="398" t="n"/>
      <c r="D356" s="313" t="n"/>
      <c r="E356" s="291" t="n"/>
      <c r="F356" s="292" t="n"/>
      <c r="G356" s="292" t="n"/>
      <c r="H356" s="294" t="n"/>
      <c r="I356" s="295" t="n"/>
      <c r="J356" s="341" t="n"/>
      <c r="K356" s="294" t="n"/>
      <c r="L356" s="269" t="n"/>
      <c r="M356" s="322" t="n"/>
      <c r="N356" s="322" t="n"/>
      <c r="O356" s="322" t="n"/>
      <c r="P356" s="320" t="n"/>
      <c r="Q356" s="320" t="n"/>
    </row>
    <row r="357" ht="16.5" customHeight="1" s="115">
      <c r="C357" s="398" t="n"/>
      <c r="D357" s="313" t="n"/>
      <c r="E357" s="291" t="n"/>
      <c r="F357" s="292" t="n"/>
      <c r="G357" s="292" t="n"/>
      <c r="H357" s="294" t="n"/>
      <c r="I357" s="295" t="n"/>
      <c r="J357" s="341" t="n"/>
      <c r="K357" s="294" t="n"/>
      <c r="L357" s="269" t="n"/>
      <c r="M357" s="322" t="n"/>
      <c r="N357" s="322" t="n"/>
      <c r="O357" s="322" t="n"/>
      <c r="P357" s="320" t="n"/>
      <c r="Q357" s="320" t="n"/>
    </row>
    <row r="358" ht="16.5" customHeight="1" s="115">
      <c r="C358" s="398" t="n"/>
      <c r="D358" s="313" t="n"/>
      <c r="E358" s="291" t="n"/>
      <c r="F358" s="292" t="n"/>
      <c r="G358" s="292" t="n"/>
      <c r="H358" s="294" t="n"/>
      <c r="I358" s="295" t="n"/>
      <c r="J358" s="341" t="n"/>
      <c r="K358" s="294" t="n"/>
      <c r="L358" s="269" t="n"/>
      <c r="M358" s="322" t="n"/>
      <c r="N358" s="322" t="n"/>
      <c r="O358" s="322" t="n"/>
      <c r="P358" s="320" t="n"/>
      <c r="Q358" s="320" t="n"/>
    </row>
    <row r="359" ht="16.5" customHeight="1" s="115">
      <c r="C359" s="398" t="n"/>
      <c r="D359" s="313" t="n"/>
      <c r="E359" s="291" t="n"/>
      <c r="F359" s="292" t="n"/>
      <c r="G359" s="292" t="n"/>
      <c r="H359" s="294" t="n"/>
      <c r="I359" s="295" t="n"/>
      <c r="J359" s="341" t="n"/>
      <c r="K359" s="294" t="n"/>
      <c r="L359" s="269" t="n"/>
      <c r="M359" s="322" t="n"/>
      <c r="N359" s="322" t="n"/>
      <c r="O359" s="322" t="n"/>
      <c r="P359" s="320" t="n"/>
      <c r="Q359" s="320" t="n"/>
    </row>
    <row r="360" ht="16.5" customHeight="1" s="115">
      <c r="C360" s="398" t="n"/>
      <c r="D360" s="313" t="n"/>
      <c r="E360" s="291" t="n"/>
      <c r="F360" s="292" t="n"/>
      <c r="G360" s="292" t="n"/>
      <c r="H360" s="294" t="n"/>
      <c r="I360" s="295" t="n"/>
      <c r="J360" s="341" t="n"/>
      <c r="K360" s="294" t="n"/>
      <c r="L360" s="269" t="n"/>
      <c r="M360" s="322" t="n"/>
      <c r="N360" s="322" t="n"/>
      <c r="O360" s="322" t="n"/>
      <c r="P360" s="320" t="n"/>
      <c r="Q360" s="320" t="n"/>
    </row>
    <row r="361" ht="16.5" customHeight="1" s="115">
      <c r="C361" s="398" t="n"/>
      <c r="D361" s="313" t="n"/>
      <c r="E361" s="291" t="n"/>
      <c r="F361" s="292" t="n"/>
      <c r="G361" s="292" t="n"/>
      <c r="H361" s="294" t="n"/>
      <c r="I361" s="295" t="n"/>
      <c r="J361" s="341" t="n"/>
      <c r="K361" s="294" t="n"/>
      <c r="L361" s="269" t="n"/>
      <c r="M361" s="322" t="n"/>
      <c r="N361" s="322" t="n"/>
      <c r="O361" s="322" t="n"/>
      <c r="P361" s="320" t="n"/>
      <c r="Q361" s="320" t="n"/>
    </row>
    <row r="362" ht="16.5" customHeight="1" s="115">
      <c r="C362" s="398" t="n"/>
      <c r="D362" s="313" t="n"/>
      <c r="E362" s="291" t="n"/>
      <c r="F362" s="292" t="n"/>
      <c r="G362" s="292" t="n"/>
      <c r="H362" s="294" t="n"/>
      <c r="I362" s="295" t="n"/>
      <c r="J362" s="341" t="n"/>
      <c r="K362" s="294" t="n"/>
      <c r="L362" s="269" t="n"/>
      <c r="M362" s="322" t="n"/>
      <c r="N362" s="322" t="n"/>
      <c r="O362" s="322" t="n"/>
      <c r="P362" s="320" t="n"/>
      <c r="Q362" s="320" t="n"/>
    </row>
    <row r="363" ht="16.5" customHeight="1" s="115">
      <c r="C363" s="398" t="n"/>
      <c r="D363" s="313" t="n"/>
      <c r="E363" s="291" t="n"/>
      <c r="F363" s="292" t="n"/>
      <c r="G363" s="292" t="n"/>
      <c r="H363" s="294" t="n"/>
      <c r="I363" s="295" t="n"/>
      <c r="J363" s="341" t="n"/>
      <c r="K363" s="294" t="n"/>
      <c r="L363" s="269" t="n"/>
      <c r="M363" s="322" t="n"/>
      <c r="N363" s="322" t="n"/>
      <c r="O363" s="322" t="n"/>
      <c r="P363" s="320" t="n"/>
      <c r="Q363" s="320" t="n"/>
    </row>
    <row r="364" ht="16.5" customHeight="1" s="115">
      <c r="C364" s="398" t="n"/>
      <c r="D364" s="313" t="n"/>
      <c r="E364" s="291" t="n"/>
      <c r="F364" s="292" t="n"/>
      <c r="G364" s="292" t="n"/>
      <c r="H364" s="294" t="n"/>
      <c r="I364" s="295" t="n"/>
      <c r="J364" s="341" t="n"/>
      <c r="K364" s="294" t="n"/>
      <c r="L364" s="269" t="n"/>
      <c r="M364" s="322" t="n"/>
      <c r="N364" s="322" t="n"/>
      <c r="O364" s="322" t="n"/>
      <c r="P364" s="320" t="n"/>
      <c r="Q364" s="320" t="n"/>
    </row>
    <row r="365" ht="16.5" customHeight="1" s="115">
      <c r="C365" s="398" t="n"/>
      <c r="D365" s="313" t="n"/>
      <c r="E365" s="291" t="n"/>
      <c r="F365" s="292" t="n"/>
      <c r="G365" s="292" t="n"/>
      <c r="H365" s="294" t="n"/>
      <c r="I365" s="295" t="n"/>
      <c r="J365" s="341" t="n"/>
      <c r="K365" s="294" t="n"/>
      <c r="L365" s="269" t="n"/>
      <c r="M365" s="322" t="n"/>
      <c r="N365" s="322" t="n"/>
      <c r="O365" s="322" t="n"/>
      <c r="P365" s="320" t="n"/>
      <c r="Q365" s="320" t="n"/>
    </row>
    <row r="366" ht="16.5" customHeight="1" s="115">
      <c r="C366" s="398" t="n"/>
      <c r="D366" s="313" t="n"/>
      <c r="E366" s="291" t="n"/>
      <c r="F366" s="292" t="n"/>
      <c r="G366" s="292" t="n"/>
      <c r="H366" s="294" t="n"/>
      <c r="I366" s="295" t="n"/>
      <c r="J366" s="341" t="n"/>
      <c r="K366" s="294" t="n"/>
      <c r="L366" s="269" t="n"/>
      <c r="M366" s="322" t="n"/>
      <c r="N366" s="322" t="n"/>
      <c r="O366" s="322" t="n"/>
      <c r="P366" s="320" t="n"/>
      <c r="Q366" s="320" t="n"/>
    </row>
    <row r="367" ht="16.5" customHeight="1" s="115">
      <c r="C367" s="398" t="n"/>
      <c r="D367" s="313" t="n"/>
      <c r="E367" s="291" t="n"/>
      <c r="F367" s="292" t="n"/>
      <c r="G367" s="292" t="n"/>
      <c r="H367" s="294" t="n"/>
      <c r="I367" s="295" t="n"/>
      <c r="J367" s="341" t="n"/>
      <c r="K367" s="294" t="n"/>
      <c r="L367" s="269" t="n"/>
      <c r="M367" s="322" t="n"/>
      <c r="N367" s="322" t="n"/>
      <c r="O367" s="322" t="n"/>
      <c r="P367" s="320" t="n"/>
      <c r="Q367" s="320" t="n"/>
    </row>
    <row r="368" ht="16.5" customHeight="1" s="115">
      <c r="C368" s="398" t="n"/>
      <c r="D368" s="313" t="n"/>
      <c r="E368" s="291" t="n"/>
      <c r="F368" s="292" t="n"/>
      <c r="G368" s="292" t="n"/>
      <c r="H368" s="294" t="n"/>
      <c r="I368" s="295" t="n"/>
      <c r="J368" s="341" t="n"/>
      <c r="K368" s="294" t="n"/>
      <c r="L368" s="269" t="n"/>
      <c r="M368" s="322" t="n"/>
      <c r="N368" s="322" t="n"/>
      <c r="O368" s="322" t="n"/>
      <c r="P368" s="320" t="n"/>
      <c r="Q368" s="320" t="n"/>
    </row>
    <row r="369" ht="16.5" customHeight="1" s="115">
      <c r="C369" s="398" t="n"/>
      <c r="D369" s="313" t="n"/>
      <c r="E369" s="291" t="n"/>
      <c r="F369" s="292" t="n"/>
      <c r="G369" s="292" t="n"/>
      <c r="H369" s="294" t="n"/>
      <c r="I369" s="295" t="n"/>
      <c r="J369" s="341" t="n"/>
      <c r="K369" s="294" t="n"/>
      <c r="L369" s="269" t="n"/>
      <c r="M369" s="322" t="n"/>
      <c r="N369" s="322" t="n"/>
      <c r="O369" s="322" t="n"/>
      <c r="P369" s="320" t="n"/>
      <c r="Q369" s="320" t="n"/>
    </row>
    <row r="370" ht="16.5" customHeight="1" s="115">
      <c r="C370" s="398" t="n"/>
      <c r="D370" s="313" t="n"/>
      <c r="E370" s="291" t="n"/>
      <c r="F370" s="292" t="n"/>
      <c r="G370" s="292" t="n"/>
      <c r="H370" s="294" t="n"/>
      <c r="I370" s="295" t="n"/>
      <c r="J370" s="341" t="n"/>
      <c r="K370" s="294" t="n"/>
      <c r="L370" s="269" t="n"/>
      <c r="M370" s="322" t="n"/>
      <c r="N370" s="322" t="n"/>
      <c r="O370" s="322" t="n"/>
      <c r="P370" s="320" t="n"/>
      <c r="Q370" s="320" t="n"/>
    </row>
    <row r="371" ht="16.5" customHeight="1" s="115">
      <c r="C371" s="398" t="n"/>
      <c r="D371" s="313" t="n"/>
      <c r="E371" s="291" t="n"/>
      <c r="F371" s="292" t="n"/>
      <c r="G371" s="292" t="n"/>
      <c r="H371" s="294" t="n"/>
      <c r="I371" s="295" t="n"/>
      <c r="J371" s="341" t="n"/>
      <c r="K371" s="294" t="n"/>
      <c r="L371" s="269" t="n"/>
      <c r="M371" s="322" t="n"/>
      <c r="N371" s="322" t="n"/>
      <c r="O371" s="322" t="n"/>
      <c r="P371" s="320" t="n"/>
      <c r="Q371" s="320" t="n"/>
    </row>
    <row r="372" ht="16.5" customHeight="1" s="115">
      <c r="C372" s="398" t="n"/>
      <c r="D372" s="313" t="n"/>
      <c r="E372" s="291" t="n"/>
      <c r="F372" s="292" t="n"/>
      <c r="G372" s="292" t="n"/>
      <c r="H372" s="294" t="n"/>
      <c r="I372" s="295" t="n"/>
      <c r="J372" s="341" t="n"/>
      <c r="K372" s="294" t="n"/>
      <c r="L372" s="269" t="n"/>
      <c r="M372" s="322" t="n"/>
      <c r="N372" s="322" t="n"/>
      <c r="O372" s="322" t="n"/>
      <c r="P372" s="320" t="n"/>
      <c r="Q372" s="320" t="n"/>
    </row>
    <row r="373" ht="16.5" customHeight="1" s="115">
      <c r="C373" s="398" t="n"/>
      <c r="D373" s="313" t="n"/>
      <c r="E373" s="291" t="n"/>
      <c r="F373" s="292" t="n"/>
      <c r="G373" s="292" t="n"/>
      <c r="H373" s="294" t="n"/>
      <c r="I373" s="295" t="n"/>
      <c r="J373" s="341" t="n"/>
      <c r="K373" s="294" t="n"/>
      <c r="L373" s="269" t="n"/>
      <c r="M373" s="322" t="n"/>
      <c r="N373" s="322" t="n"/>
      <c r="O373" s="322" t="n"/>
      <c r="P373" s="320" t="n"/>
      <c r="Q373" s="320" t="n"/>
    </row>
    <row r="374" ht="16.5" customHeight="1" s="115">
      <c r="C374" s="398" t="n"/>
      <c r="D374" s="313" t="n"/>
      <c r="E374" s="291" t="n"/>
      <c r="F374" s="292" t="n"/>
      <c r="G374" s="292" t="n"/>
      <c r="H374" s="294" t="n"/>
      <c r="I374" s="295" t="n"/>
      <c r="J374" s="341" t="n"/>
      <c r="K374" s="294" t="n"/>
      <c r="L374" s="269" t="n"/>
      <c r="M374" s="322" t="n"/>
      <c r="N374" s="322" t="n"/>
      <c r="O374" s="322" t="n"/>
      <c r="P374" s="320" t="n"/>
      <c r="Q374" s="320" t="n"/>
    </row>
    <row r="375" ht="16.5" customHeight="1" s="115">
      <c r="C375" s="398" t="n"/>
      <c r="D375" s="313" t="n"/>
      <c r="E375" s="291" t="n"/>
      <c r="F375" s="292" t="n"/>
      <c r="G375" s="292" t="n"/>
      <c r="H375" s="294" t="n"/>
      <c r="I375" s="295" t="n"/>
      <c r="J375" s="341" t="n"/>
      <c r="K375" s="294" t="n"/>
      <c r="L375" s="269" t="n"/>
      <c r="M375" s="322" t="n"/>
      <c r="N375" s="322" t="n"/>
      <c r="O375" s="322" t="n"/>
      <c r="P375" s="320" t="n"/>
      <c r="Q375" s="320" t="n"/>
    </row>
    <row r="376" ht="16.5" customHeight="1" s="115">
      <c r="C376" s="398" t="n"/>
      <c r="D376" s="313" t="n"/>
      <c r="E376" s="291" t="n"/>
      <c r="F376" s="292" t="n"/>
      <c r="G376" s="292" t="n"/>
      <c r="H376" s="294" t="n"/>
      <c r="I376" s="295" t="n"/>
      <c r="J376" s="341" t="n"/>
      <c r="K376" s="294" t="n"/>
      <c r="L376" s="269" t="n"/>
      <c r="M376" s="322" t="n"/>
      <c r="N376" s="322" t="n"/>
      <c r="O376" s="322" t="n"/>
      <c r="P376" s="320" t="n"/>
      <c r="Q376" s="320" t="n"/>
    </row>
    <row r="377" ht="16.5" customHeight="1" s="115">
      <c r="C377" s="398" t="n"/>
      <c r="D377" s="313" t="n"/>
      <c r="E377" s="291" t="n"/>
      <c r="F377" s="292" t="n"/>
      <c r="G377" s="292" t="n"/>
      <c r="H377" s="294" t="n"/>
      <c r="I377" s="295" t="n"/>
      <c r="J377" s="341" t="n"/>
      <c r="K377" s="294" t="n"/>
      <c r="L377" s="269" t="n"/>
      <c r="M377" s="322" t="n"/>
      <c r="N377" s="322" t="n"/>
      <c r="O377" s="322" t="n"/>
      <c r="P377" s="320" t="n"/>
      <c r="Q377" s="320" t="n"/>
    </row>
    <row r="378" ht="16.5" customHeight="1" s="115">
      <c r="C378" s="398" t="n"/>
      <c r="D378" s="313" t="n"/>
      <c r="E378" s="291" t="n"/>
      <c r="F378" s="292" t="n"/>
      <c r="G378" s="292" t="n"/>
      <c r="H378" s="294" t="n"/>
      <c r="I378" s="295" t="n"/>
      <c r="J378" s="341" t="n"/>
      <c r="K378" s="294" t="n"/>
      <c r="L378" s="269" t="n"/>
      <c r="M378" s="322" t="n"/>
      <c r="N378" s="322" t="n"/>
      <c r="O378" s="322" t="n"/>
      <c r="P378" s="320" t="n"/>
      <c r="Q378" s="320" t="n"/>
    </row>
    <row r="379" ht="16.5" customHeight="1" s="115">
      <c r="C379" s="398" t="n"/>
      <c r="D379" s="313" t="n"/>
      <c r="E379" s="291" t="n"/>
      <c r="F379" s="292" t="n"/>
      <c r="G379" s="292" t="n"/>
      <c r="H379" s="294" t="n"/>
      <c r="I379" s="295" t="n"/>
      <c r="J379" s="341" t="n"/>
      <c r="K379" s="294" t="n"/>
      <c r="L379" s="269" t="n"/>
      <c r="M379" s="322" t="n"/>
      <c r="N379" s="322" t="n"/>
      <c r="O379" s="322" t="n"/>
      <c r="P379" s="320" t="n"/>
      <c r="Q379" s="320" t="n"/>
    </row>
    <row r="380" ht="16.5" customHeight="1" s="115">
      <c r="C380" s="398" t="n"/>
      <c r="D380" s="313" t="n"/>
      <c r="E380" s="291" t="n"/>
      <c r="F380" s="292" t="n"/>
      <c r="G380" s="292" t="n"/>
      <c r="H380" s="294" t="n"/>
      <c r="I380" s="295" t="n"/>
      <c r="J380" s="341" t="n"/>
      <c r="K380" s="294" t="n"/>
      <c r="L380" s="269" t="n"/>
      <c r="M380" s="322" t="n"/>
      <c r="N380" s="322" t="n"/>
      <c r="O380" s="322" t="n"/>
      <c r="P380" s="320" t="n"/>
      <c r="Q380" s="320" t="n"/>
    </row>
    <row r="381" ht="16.5" customHeight="1" s="115">
      <c r="C381" s="398" t="n"/>
      <c r="D381" s="313" t="n"/>
      <c r="E381" s="291" t="n"/>
      <c r="F381" s="292" t="n"/>
      <c r="G381" s="292" t="n"/>
      <c r="H381" s="294" t="n"/>
      <c r="I381" s="295" t="n"/>
      <c r="J381" s="341" t="n"/>
      <c r="K381" s="294" t="n"/>
      <c r="L381" s="269" t="n"/>
      <c r="M381" s="322" t="n"/>
      <c r="N381" s="322" t="n"/>
      <c r="O381" s="322" t="n"/>
      <c r="P381" s="320" t="n"/>
      <c r="Q381" s="320" t="n"/>
    </row>
    <row r="382" ht="16.5" customHeight="1" s="115">
      <c r="C382" s="398" t="n"/>
      <c r="D382" s="313" t="n"/>
      <c r="E382" s="291" t="n"/>
      <c r="F382" s="292" t="n"/>
      <c r="G382" s="292" t="n"/>
      <c r="H382" s="294" t="n"/>
      <c r="I382" s="295" t="n"/>
      <c r="J382" s="341" t="n"/>
      <c r="K382" s="294" t="n"/>
      <c r="L382" s="269" t="n"/>
      <c r="M382" s="322" t="n"/>
      <c r="N382" s="322" t="n"/>
      <c r="O382" s="322" t="n"/>
      <c r="P382" s="320" t="n"/>
      <c r="Q382" s="320" t="n"/>
    </row>
    <row r="383" ht="16.5" customHeight="1" s="115">
      <c r="C383" s="398" t="n"/>
      <c r="D383" s="313" t="n"/>
      <c r="E383" s="291" t="n"/>
      <c r="F383" s="292" t="n"/>
      <c r="G383" s="292" t="n"/>
      <c r="H383" s="294" t="n"/>
      <c r="I383" s="295" t="n"/>
      <c r="J383" s="341" t="n"/>
      <c r="K383" s="294" t="n"/>
      <c r="L383" s="269" t="n"/>
      <c r="M383" s="322" t="n"/>
      <c r="N383" s="322" t="n"/>
      <c r="O383" s="322" t="n"/>
      <c r="P383" s="320" t="n"/>
      <c r="Q383" s="320" t="n"/>
    </row>
    <row r="384" ht="16.5" customHeight="1" s="115">
      <c r="C384" s="398" t="n"/>
      <c r="D384" s="313" t="n"/>
      <c r="E384" s="291" t="n"/>
      <c r="F384" s="292" t="n"/>
      <c r="G384" s="292" t="n"/>
      <c r="H384" s="294" t="n"/>
      <c r="I384" s="295" t="n"/>
      <c r="J384" s="341" t="n"/>
      <c r="K384" s="294" t="n"/>
      <c r="L384" s="269" t="n"/>
      <c r="M384" s="322" t="n"/>
      <c r="N384" s="322" t="n"/>
      <c r="O384" s="322" t="n"/>
      <c r="P384" s="320" t="n"/>
      <c r="Q384" s="320" t="n"/>
    </row>
    <row r="385" ht="16.5" customHeight="1" s="115">
      <c r="C385" s="398" t="n"/>
      <c r="D385" s="313" t="n"/>
      <c r="E385" s="291" t="n"/>
      <c r="F385" s="292" t="n"/>
      <c r="G385" s="292" t="n"/>
      <c r="H385" s="294" t="n"/>
      <c r="I385" s="295" t="n"/>
      <c r="J385" s="341" t="n"/>
      <c r="K385" s="294" t="n"/>
      <c r="L385" s="269" t="n"/>
      <c r="M385" s="322" t="n"/>
      <c r="N385" s="322" t="n"/>
      <c r="O385" s="322" t="n"/>
      <c r="P385" s="320" t="n"/>
      <c r="Q385" s="320" t="n"/>
    </row>
    <row r="386" ht="16.5" customHeight="1" s="115">
      <c r="C386" s="398" t="n"/>
      <c r="D386" s="313" t="n"/>
      <c r="E386" s="291" t="n"/>
      <c r="F386" s="292" t="n"/>
      <c r="G386" s="292" t="n"/>
      <c r="H386" s="294" t="n"/>
      <c r="I386" s="295" t="n"/>
      <c r="J386" s="341" t="n"/>
      <c r="K386" s="294" t="n"/>
      <c r="L386" s="269" t="n"/>
      <c r="M386" s="322" t="n"/>
      <c r="N386" s="322" t="n"/>
      <c r="O386" s="322" t="n"/>
      <c r="P386" s="320" t="n"/>
      <c r="Q386" s="320" t="n"/>
    </row>
    <row r="387" ht="16.5" customHeight="1" s="115">
      <c r="C387" s="398" t="n"/>
      <c r="D387" s="313" t="n"/>
      <c r="E387" s="291" t="n"/>
      <c r="F387" s="292" t="n"/>
      <c r="G387" s="292" t="n"/>
      <c r="H387" s="294" t="n"/>
      <c r="I387" s="295" t="n"/>
      <c r="J387" s="341" t="n"/>
      <c r="K387" s="294" t="n"/>
      <c r="L387" s="269" t="n"/>
      <c r="M387" s="322" t="n"/>
      <c r="N387" s="322" t="n"/>
      <c r="O387" s="322" t="n"/>
      <c r="P387" s="320" t="n"/>
      <c r="Q387" s="320" t="n"/>
    </row>
    <row r="388" ht="16.5" customHeight="1" s="115">
      <c r="C388" s="398" t="n"/>
      <c r="D388" s="313" t="n"/>
      <c r="E388" s="291" t="n"/>
      <c r="F388" s="292" t="n"/>
      <c r="G388" s="292" t="n"/>
      <c r="H388" s="294" t="n"/>
      <c r="I388" s="295" t="n"/>
      <c r="J388" s="341" t="n"/>
      <c r="K388" s="294" t="n"/>
      <c r="L388" s="269" t="n"/>
      <c r="M388" s="322" t="n"/>
      <c r="N388" s="322" t="n"/>
      <c r="O388" s="322" t="n"/>
      <c r="P388" s="320" t="n"/>
      <c r="Q388" s="320" t="n"/>
    </row>
    <row r="389" ht="16.5" customHeight="1" s="115">
      <c r="C389" s="398" t="n"/>
      <c r="D389" s="313" t="n"/>
      <c r="E389" s="291" t="n"/>
      <c r="F389" s="292" t="n"/>
      <c r="G389" s="292" t="n"/>
      <c r="H389" s="294" t="n"/>
      <c r="I389" s="295" t="n"/>
      <c r="J389" s="341" t="n"/>
      <c r="K389" s="294" t="n"/>
      <c r="L389" s="269" t="n"/>
      <c r="M389" s="322" t="n"/>
      <c r="N389" s="322" t="n"/>
      <c r="O389" s="322" t="n"/>
      <c r="P389" s="320" t="n"/>
      <c r="Q389" s="320" t="n"/>
    </row>
    <row r="390" ht="16.5" customHeight="1" s="115">
      <c r="C390" s="398" t="n"/>
      <c r="D390" s="313" t="n"/>
      <c r="E390" s="291" t="n"/>
      <c r="F390" s="292" t="n"/>
      <c r="G390" s="292" t="n"/>
      <c r="H390" s="294" t="n"/>
      <c r="I390" s="295" t="n"/>
      <c r="J390" s="341" t="n"/>
      <c r="K390" s="294" t="n"/>
      <c r="L390" s="269" t="n"/>
      <c r="M390" s="322" t="n"/>
      <c r="N390" s="322" t="n"/>
      <c r="O390" s="322" t="n"/>
      <c r="P390" s="320" t="n"/>
      <c r="Q390" s="320" t="n"/>
    </row>
    <row r="391" ht="16.5" customHeight="1" s="115">
      <c r="C391" s="398" t="n"/>
      <c r="D391" s="313" t="n"/>
      <c r="E391" s="291" t="n"/>
      <c r="F391" s="292" t="n"/>
      <c r="G391" s="292" t="n"/>
      <c r="H391" s="294" t="n"/>
      <c r="I391" s="295" t="n"/>
      <c r="J391" s="341" t="n"/>
      <c r="K391" s="294" t="n"/>
      <c r="L391" s="269" t="n"/>
      <c r="M391" s="322" t="n"/>
      <c r="N391" s="322" t="n"/>
      <c r="O391" s="322" t="n"/>
      <c r="P391" s="320" t="n"/>
      <c r="Q391" s="320" t="n"/>
    </row>
    <row r="392" ht="16.5" customHeight="1" s="115">
      <c r="C392" s="398" t="n"/>
      <c r="D392" s="313" t="n"/>
      <c r="E392" s="291" t="n"/>
      <c r="F392" s="292" t="n"/>
      <c r="G392" s="292" t="n"/>
      <c r="H392" s="294" t="n"/>
      <c r="I392" s="295" t="n"/>
      <c r="J392" s="341" t="n"/>
      <c r="K392" s="294" t="n"/>
      <c r="L392" s="269" t="n"/>
      <c r="M392" s="322" t="n"/>
      <c r="N392" s="322" t="n"/>
      <c r="O392" s="322" t="n"/>
      <c r="P392" s="320" t="n"/>
      <c r="Q392" s="320" t="n"/>
    </row>
    <row r="393" ht="16.5" customHeight="1" s="115">
      <c r="C393" s="398" t="n"/>
      <c r="D393" s="313" t="n"/>
      <c r="E393" s="291" t="n"/>
      <c r="F393" s="292" t="n"/>
      <c r="G393" s="292" t="n"/>
      <c r="H393" s="294" t="n"/>
      <c r="I393" s="295" t="n"/>
      <c r="J393" s="341" t="n"/>
      <c r="K393" s="294" t="n"/>
      <c r="L393" s="269" t="n"/>
      <c r="M393" s="322" t="n"/>
      <c r="N393" s="322" t="n"/>
      <c r="O393" s="322" t="n"/>
      <c r="P393" s="320" t="n"/>
      <c r="Q393" s="320" t="n"/>
    </row>
    <row r="394" ht="16.5" customHeight="1" s="115">
      <c r="C394" s="398" t="n"/>
      <c r="D394" s="313" t="n"/>
      <c r="E394" s="291" t="n"/>
      <c r="F394" s="292" t="n"/>
      <c r="G394" s="292" t="n"/>
      <c r="H394" s="294" t="n"/>
      <c r="I394" s="295" t="n"/>
      <c r="J394" s="341" t="n"/>
      <c r="K394" s="294" t="n"/>
      <c r="L394" s="269" t="n"/>
      <c r="M394" s="322" t="n"/>
      <c r="N394" s="322" t="n"/>
      <c r="O394" s="322" t="n"/>
      <c r="P394" s="320" t="n"/>
      <c r="Q394" s="320" t="n"/>
    </row>
    <row r="395" ht="16.5" customHeight="1" s="115">
      <c r="C395" s="398" t="n"/>
      <c r="D395" s="313" t="n"/>
      <c r="E395" s="291" t="n"/>
      <c r="F395" s="292" t="n"/>
      <c r="G395" s="292" t="n"/>
      <c r="H395" s="294" t="n"/>
      <c r="I395" s="295" t="n"/>
      <c r="J395" s="341" t="n"/>
      <c r="K395" s="294" t="n"/>
      <c r="L395" s="269" t="n"/>
      <c r="M395" s="322" t="n"/>
      <c r="N395" s="322" t="n"/>
      <c r="O395" s="322" t="n"/>
      <c r="P395" s="320" t="n"/>
      <c r="Q395" s="320" t="n"/>
    </row>
    <row r="396" ht="16.5" customHeight="1" s="115">
      <c r="C396" s="398" t="n"/>
      <c r="D396" s="313" t="n"/>
      <c r="E396" s="291" t="n"/>
      <c r="F396" s="292" t="n"/>
      <c r="G396" s="292" t="n"/>
      <c r="H396" s="294" t="n"/>
      <c r="I396" s="295" t="n"/>
      <c r="J396" s="341" t="n"/>
      <c r="K396" s="294" t="n"/>
      <c r="L396" s="269" t="n"/>
      <c r="M396" s="322" t="n"/>
      <c r="N396" s="322" t="n"/>
      <c r="O396" s="322" t="n"/>
      <c r="P396" s="320" t="n"/>
      <c r="Q396" s="320" t="n"/>
    </row>
    <row r="397" ht="16.5" customHeight="1" s="115">
      <c r="C397" s="398" t="n"/>
      <c r="D397" s="313" t="n"/>
      <c r="E397" s="291" t="n"/>
      <c r="F397" s="292" t="n"/>
      <c r="G397" s="292" t="n"/>
      <c r="H397" s="294" t="n"/>
      <c r="I397" s="295" t="n"/>
      <c r="J397" s="341" t="n"/>
      <c r="K397" s="294" t="n"/>
      <c r="L397" s="269" t="n"/>
      <c r="M397" s="322" t="n"/>
      <c r="N397" s="322" t="n"/>
      <c r="O397" s="322" t="n"/>
      <c r="P397" s="320" t="n"/>
      <c r="Q397" s="320" t="n"/>
    </row>
    <row r="398" ht="16.5" customHeight="1" s="115">
      <c r="C398" s="398" t="n"/>
      <c r="D398" s="313" t="n"/>
      <c r="E398" s="291" t="n"/>
      <c r="F398" s="292" t="n"/>
      <c r="G398" s="292" t="n"/>
      <c r="H398" s="294" t="n"/>
      <c r="I398" s="295" t="n"/>
      <c r="J398" s="341" t="n"/>
      <c r="K398" s="294" t="n"/>
      <c r="L398" s="269" t="n"/>
      <c r="M398" s="322" t="n"/>
      <c r="N398" s="322" t="n"/>
      <c r="O398" s="322" t="n"/>
      <c r="P398" s="320" t="n"/>
      <c r="Q398" s="320" t="n"/>
    </row>
    <row r="399" ht="16.5" customHeight="1" s="115">
      <c r="C399" s="398" t="n"/>
      <c r="D399" s="313" t="n"/>
      <c r="E399" s="291" t="n"/>
      <c r="F399" s="292" t="n"/>
      <c r="G399" s="292" t="n"/>
      <c r="H399" s="294" t="n"/>
      <c r="I399" s="295" t="n"/>
      <c r="J399" s="341" t="n"/>
      <c r="K399" s="294" t="n"/>
      <c r="L399" s="269" t="n"/>
      <c r="M399" s="322" t="n"/>
      <c r="N399" s="322" t="n"/>
      <c r="O399" s="322" t="n"/>
      <c r="P399" s="320" t="n"/>
      <c r="Q399" s="320" t="n"/>
    </row>
    <row r="400" ht="16.5" customHeight="1" s="115">
      <c r="C400" s="398" t="n"/>
      <c r="D400" s="313" t="n"/>
      <c r="E400" s="291" t="n"/>
      <c r="F400" s="292" t="n"/>
      <c r="G400" s="292" t="n"/>
      <c r="H400" s="294" t="n"/>
      <c r="I400" s="295" t="n"/>
      <c r="J400" s="341" t="n"/>
      <c r="K400" s="294" t="n"/>
      <c r="L400" s="269" t="n"/>
      <c r="M400" s="322" t="n"/>
      <c r="N400" s="322" t="n"/>
      <c r="O400" s="322" t="n"/>
      <c r="P400" s="320" t="n"/>
      <c r="Q400" s="320" t="n"/>
    </row>
    <row r="401" ht="16.5" customHeight="1" s="115">
      <c r="C401" s="398" t="n"/>
      <c r="D401" s="313" t="n"/>
      <c r="E401" s="291" t="n"/>
      <c r="F401" s="292" t="n"/>
      <c r="G401" s="292" t="n"/>
      <c r="H401" s="294" t="n"/>
      <c r="I401" s="295" t="n"/>
      <c r="J401" s="341" t="n"/>
      <c r="K401" s="294" t="n"/>
      <c r="L401" s="269" t="n"/>
      <c r="M401" s="322" t="n"/>
      <c r="N401" s="322" t="n"/>
      <c r="O401" s="322" t="n"/>
      <c r="P401" s="320" t="n"/>
      <c r="Q401" s="320" t="n"/>
    </row>
    <row r="402" ht="16.5" customHeight="1" s="115">
      <c r="C402" s="398" t="n"/>
      <c r="D402" s="313" t="n"/>
      <c r="E402" s="291" t="n"/>
      <c r="F402" s="292" t="n"/>
      <c r="G402" s="292" t="n"/>
      <c r="H402" s="294" t="n"/>
      <c r="I402" s="295" t="n"/>
      <c r="J402" s="341" t="n"/>
      <c r="K402" s="294" t="n"/>
      <c r="L402" s="269" t="n"/>
      <c r="M402" s="322" t="n"/>
      <c r="N402" s="322" t="n"/>
      <c r="O402" s="322" t="n"/>
      <c r="P402" s="320" t="n"/>
      <c r="Q402" s="320" t="n"/>
    </row>
    <row r="403" ht="16.5" customHeight="1" s="115">
      <c r="C403" s="398" t="n"/>
      <c r="D403" s="313" t="n"/>
      <c r="E403" s="291" t="n"/>
      <c r="F403" s="292" t="n"/>
      <c r="G403" s="292" t="n"/>
      <c r="H403" s="294" t="n"/>
      <c r="I403" s="295" t="n"/>
      <c r="J403" s="341" t="n"/>
      <c r="K403" s="294" t="n"/>
      <c r="L403" s="269" t="n"/>
      <c r="M403" s="322" t="n"/>
      <c r="N403" s="322" t="n"/>
      <c r="O403" s="322" t="n"/>
      <c r="P403" s="320" t="n"/>
      <c r="Q403" s="320" t="n"/>
    </row>
    <row r="404" ht="16.5" customHeight="1" s="115">
      <c r="C404" s="398" t="n"/>
      <c r="D404" s="313" t="n"/>
      <c r="E404" s="291" t="n"/>
      <c r="F404" s="292" t="n"/>
      <c r="G404" s="292" t="n"/>
      <c r="H404" s="294" t="n"/>
      <c r="I404" s="295" t="n"/>
      <c r="J404" s="341" t="n"/>
      <c r="K404" s="294" t="n"/>
      <c r="L404" s="269" t="n"/>
      <c r="M404" s="322" t="n"/>
      <c r="N404" s="322" t="n"/>
      <c r="O404" s="322" t="n"/>
      <c r="P404" s="320" t="n"/>
      <c r="Q404" s="320" t="n"/>
    </row>
    <row r="405" ht="16.5" customHeight="1" s="115">
      <c r="C405" s="398" t="n"/>
      <c r="D405" s="313" t="n"/>
      <c r="E405" s="291" t="n"/>
      <c r="F405" s="292" t="n"/>
      <c r="G405" s="292" t="n"/>
      <c r="H405" s="294" t="n"/>
      <c r="I405" s="295" t="n"/>
      <c r="J405" s="341" t="n"/>
      <c r="K405" s="294" t="n"/>
      <c r="L405" s="269" t="n"/>
      <c r="M405" s="322" t="n"/>
      <c r="N405" s="322" t="n"/>
      <c r="O405" s="322" t="n"/>
      <c r="P405" s="320" t="n"/>
      <c r="Q405" s="320" t="n"/>
    </row>
    <row r="406" ht="16.5" customHeight="1" s="115">
      <c r="C406" s="398" t="n"/>
      <c r="D406" s="313" t="n"/>
      <c r="E406" s="291" t="n"/>
      <c r="F406" s="292" t="n"/>
      <c r="G406" s="292" t="n"/>
      <c r="H406" s="294" t="n"/>
      <c r="I406" s="295" t="n"/>
      <c r="J406" s="341" t="n"/>
      <c r="K406" s="294" t="n"/>
      <c r="L406" s="269" t="n"/>
      <c r="M406" s="322" t="n"/>
      <c r="N406" s="322" t="n"/>
      <c r="O406" s="322" t="n"/>
      <c r="P406" s="320" t="n"/>
      <c r="Q406" s="320" t="n"/>
    </row>
    <row r="407" ht="16.5" customHeight="1" s="115">
      <c r="C407" s="398" t="n"/>
      <c r="D407" s="313" t="n"/>
      <c r="E407" s="291" t="n"/>
      <c r="F407" s="292" t="n"/>
      <c r="G407" s="292" t="n"/>
      <c r="H407" s="294" t="n"/>
      <c r="I407" s="295" t="n"/>
      <c r="J407" s="341" t="n"/>
      <c r="K407" s="294" t="n"/>
      <c r="L407" s="269" t="n"/>
      <c r="M407" s="322" t="n"/>
      <c r="N407" s="322" t="n"/>
      <c r="O407" s="322" t="n"/>
      <c r="P407" s="320" t="n"/>
      <c r="Q407" s="320" t="n"/>
    </row>
    <row r="408" ht="16.5" customHeight="1" s="115">
      <c r="C408" s="398" t="n"/>
      <c r="D408" s="313" t="n"/>
      <c r="E408" s="291" t="n"/>
      <c r="F408" s="292" t="n"/>
      <c r="G408" s="292" t="n"/>
      <c r="H408" s="294" t="n"/>
      <c r="I408" s="295" t="n"/>
      <c r="J408" s="341" t="n"/>
      <c r="K408" s="294" t="n"/>
      <c r="L408" s="269" t="n"/>
      <c r="M408" s="322" t="n"/>
      <c r="N408" s="322" t="n"/>
      <c r="O408" s="322" t="n"/>
      <c r="P408" s="320" t="n"/>
      <c r="Q408" s="320" t="n"/>
    </row>
    <row r="409" ht="16.5" customHeight="1" s="115">
      <c r="C409" s="398" t="n"/>
      <c r="D409" s="313" t="n"/>
      <c r="E409" s="291" t="n"/>
      <c r="F409" s="292" t="n"/>
      <c r="G409" s="292" t="n"/>
      <c r="H409" s="294" t="n"/>
      <c r="I409" s="295" t="n"/>
      <c r="J409" s="341" t="n"/>
      <c r="K409" s="294" t="n"/>
      <c r="L409" s="269" t="n"/>
      <c r="M409" s="322" t="n"/>
      <c r="N409" s="322" t="n"/>
      <c r="O409" s="322" t="n"/>
      <c r="P409" s="320" t="n"/>
      <c r="Q409" s="320" t="n"/>
    </row>
    <row r="410" ht="16.5" customHeight="1" s="115">
      <c r="C410" s="398" t="n"/>
      <c r="D410" s="313" t="n"/>
      <c r="E410" s="291" t="n"/>
      <c r="F410" s="292" t="n"/>
      <c r="G410" s="292" t="n"/>
      <c r="H410" s="294" t="n"/>
      <c r="I410" s="295" t="n"/>
      <c r="J410" s="341" t="n"/>
      <c r="K410" s="294" t="n"/>
      <c r="L410" s="269" t="n"/>
      <c r="M410" s="322" t="n"/>
      <c r="N410" s="322" t="n"/>
      <c r="O410" s="322" t="n"/>
      <c r="P410" s="320" t="n"/>
      <c r="Q410" s="320" t="n"/>
    </row>
    <row r="411" ht="16.5" customHeight="1" s="115">
      <c r="C411" s="398" t="n"/>
      <c r="D411" s="313" t="n"/>
      <c r="E411" s="291" t="n"/>
      <c r="F411" s="292" t="n"/>
      <c r="G411" s="292" t="n"/>
      <c r="H411" s="294" t="n"/>
      <c r="I411" s="295" t="n"/>
      <c r="J411" s="341" t="n"/>
      <c r="K411" s="294" t="n"/>
      <c r="L411" s="269" t="n"/>
      <c r="M411" s="322" t="n"/>
      <c r="N411" s="322" t="n"/>
      <c r="O411" s="322" t="n"/>
      <c r="P411" s="320" t="n"/>
      <c r="Q411" s="320" t="n"/>
    </row>
    <row r="412" ht="16.5" customHeight="1" s="115">
      <c r="C412" s="398" t="n"/>
      <c r="D412" s="313" t="n"/>
      <c r="E412" s="291" t="n"/>
      <c r="F412" s="292" t="n"/>
      <c r="G412" s="292" t="n"/>
      <c r="H412" s="294" t="n"/>
      <c r="I412" s="295" t="n"/>
      <c r="J412" s="341" t="n"/>
      <c r="K412" s="294" t="n"/>
      <c r="L412" s="269" t="n"/>
      <c r="M412" s="322" t="n"/>
      <c r="N412" s="322" t="n"/>
      <c r="O412" s="322" t="n"/>
      <c r="P412" s="320" t="n"/>
      <c r="Q412" s="320" t="n"/>
    </row>
    <row r="413" ht="16.5" customHeight="1" s="115">
      <c r="C413" s="398" t="n"/>
      <c r="D413" s="313" t="n"/>
      <c r="E413" s="291" t="n"/>
      <c r="F413" s="292" t="n"/>
      <c r="G413" s="292" t="n"/>
      <c r="H413" s="294" t="n"/>
      <c r="I413" s="295" t="n"/>
      <c r="J413" s="341" t="n"/>
      <c r="K413" s="294" t="n"/>
      <c r="L413" s="269" t="n"/>
      <c r="M413" s="322" t="n"/>
      <c r="N413" s="322" t="n"/>
      <c r="O413" s="322" t="n"/>
      <c r="P413" s="320" t="n"/>
      <c r="Q413" s="320" t="n"/>
    </row>
    <row r="414" ht="16.5" customHeight="1" s="115">
      <c r="C414" s="398" t="n"/>
      <c r="D414" s="313" t="n"/>
      <c r="E414" s="291" t="n"/>
      <c r="F414" s="292" t="n"/>
      <c r="G414" s="292" t="n"/>
      <c r="H414" s="294" t="n"/>
      <c r="I414" s="295" t="n"/>
      <c r="J414" s="341" t="n"/>
      <c r="K414" s="294" t="n"/>
      <c r="L414" s="269" t="n"/>
      <c r="M414" s="322" t="n"/>
      <c r="N414" s="322" t="n"/>
      <c r="O414" s="322" t="n"/>
      <c r="P414" s="320" t="n"/>
      <c r="Q414" s="320" t="n"/>
    </row>
    <row r="415" ht="16.5" customHeight="1" s="115">
      <c r="C415" s="398" t="n"/>
      <c r="D415" s="313" t="n"/>
      <c r="E415" s="291" t="n"/>
      <c r="F415" s="292" t="n"/>
      <c r="G415" s="292" t="n"/>
      <c r="H415" s="294" t="n"/>
      <c r="I415" s="295" t="n"/>
      <c r="J415" s="341" t="n"/>
      <c r="K415" s="294" t="n"/>
      <c r="L415" s="269" t="n"/>
      <c r="M415" s="322" t="n"/>
      <c r="N415" s="322" t="n"/>
      <c r="O415" s="322" t="n"/>
      <c r="P415" s="320" t="n"/>
      <c r="Q415" s="320" t="n"/>
    </row>
    <row r="416" ht="16.5" customHeight="1" s="115">
      <c r="C416" s="398" t="n"/>
      <c r="D416" s="313" t="n"/>
      <c r="E416" s="291" t="n"/>
      <c r="F416" s="292" t="n"/>
      <c r="G416" s="292" t="n"/>
      <c r="H416" s="294" t="n"/>
      <c r="I416" s="295" t="n"/>
      <c r="J416" s="341" t="n"/>
      <c r="K416" s="294" t="n"/>
      <c r="L416" s="269" t="n"/>
      <c r="M416" s="322" t="n"/>
      <c r="N416" s="322" t="n"/>
      <c r="O416" s="322" t="n"/>
      <c r="P416" s="320" t="n"/>
      <c r="Q416" s="320" t="n"/>
    </row>
    <row r="417" ht="16.5" customHeight="1" s="115">
      <c r="C417" s="398" t="n"/>
      <c r="D417" s="313" t="n"/>
      <c r="E417" s="291" t="n"/>
      <c r="F417" s="292" t="n"/>
      <c r="G417" s="292" t="n"/>
      <c r="H417" s="294" t="n"/>
      <c r="I417" s="295" t="n"/>
      <c r="J417" s="341" t="n"/>
      <c r="K417" s="294" t="n"/>
      <c r="L417" s="269" t="n"/>
      <c r="M417" s="322" t="n"/>
      <c r="N417" s="322" t="n"/>
      <c r="O417" s="322" t="n"/>
      <c r="P417" s="320" t="n"/>
      <c r="Q417" s="320" t="n"/>
    </row>
    <row r="418" ht="16.5" customHeight="1" s="115">
      <c r="C418" s="398" t="n"/>
      <c r="D418" s="313" t="n"/>
      <c r="E418" s="291" t="n"/>
      <c r="F418" s="292" t="n"/>
      <c r="G418" s="292" t="n"/>
      <c r="H418" s="294" t="n"/>
      <c r="I418" s="295" t="n"/>
      <c r="J418" s="341" t="n"/>
      <c r="K418" s="294" t="n"/>
      <c r="L418" s="269" t="n"/>
      <c r="M418" s="322" t="n"/>
      <c r="N418" s="322" t="n"/>
      <c r="O418" s="322" t="n"/>
      <c r="P418" s="320" t="n"/>
      <c r="Q418" s="320" t="n"/>
    </row>
    <row r="419" ht="16.5" customHeight="1" s="115">
      <c r="C419" s="398" t="n"/>
      <c r="D419" s="313" t="n"/>
      <c r="E419" s="291" t="n"/>
      <c r="F419" s="292" t="n"/>
      <c r="G419" s="292" t="n"/>
      <c r="H419" s="294" t="n"/>
      <c r="I419" s="295" t="n"/>
      <c r="J419" s="341" t="n"/>
      <c r="K419" s="294" t="n"/>
      <c r="L419" s="269" t="n"/>
      <c r="M419" s="322" t="n"/>
      <c r="N419" s="322" t="n"/>
      <c r="O419" s="322" t="n"/>
      <c r="P419" s="320" t="n"/>
      <c r="Q419" s="320" t="n"/>
    </row>
    <row r="420" ht="16.5" customHeight="1" s="115">
      <c r="C420" s="398" t="n"/>
      <c r="D420" s="313" t="n"/>
      <c r="E420" s="291" t="n"/>
      <c r="F420" s="292" t="n"/>
      <c r="G420" s="292" t="n"/>
      <c r="H420" s="294" t="n"/>
      <c r="I420" s="295" t="n"/>
      <c r="J420" s="341" t="n"/>
      <c r="K420" s="294" t="n"/>
      <c r="L420" s="269" t="n"/>
      <c r="M420" s="322" t="n"/>
      <c r="N420" s="322" t="n"/>
      <c r="O420" s="322" t="n"/>
      <c r="P420" s="320" t="n"/>
      <c r="Q420" s="320" t="n"/>
    </row>
    <row r="421" ht="16.5" customHeight="1" s="115">
      <c r="C421" s="398" t="n"/>
      <c r="D421" s="313" t="n"/>
      <c r="E421" s="291" t="n"/>
      <c r="F421" s="292" t="n"/>
      <c r="G421" s="292" t="n"/>
      <c r="H421" s="294" t="n"/>
      <c r="I421" s="295" t="n"/>
      <c r="J421" s="341" t="n"/>
      <c r="K421" s="294" t="n"/>
      <c r="L421" s="269" t="n"/>
      <c r="M421" s="322" t="n"/>
      <c r="N421" s="322" t="n"/>
      <c r="O421" s="322" t="n"/>
      <c r="P421" s="320" t="n"/>
      <c r="Q421" s="320" t="n"/>
    </row>
    <row r="422" ht="16.5" customHeight="1" s="115">
      <c r="C422" s="398" t="n"/>
      <c r="D422" s="313" t="n"/>
      <c r="E422" s="291" t="n"/>
      <c r="F422" s="292" t="n"/>
      <c r="G422" s="292" t="n"/>
      <c r="H422" s="294" t="n"/>
      <c r="I422" s="295" t="n"/>
      <c r="J422" s="341" t="n"/>
      <c r="K422" s="294" t="n"/>
      <c r="L422" s="269" t="n"/>
      <c r="M422" s="322" t="n"/>
      <c r="N422" s="322" t="n"/>
      <c r="O422" s="322" t="n"/>
      <c r="P422" s="320" t="n"/>
      <c r="Q422" s="320" t="n"/>
    </row>
    <row r="423" ht="16.5" customHeight="1" s="115">
      <c r="C423" s="398" t="n"/>
      <c r="D423" s="313" t="n"/>
      <c r="E423" s="291" t="n"/>
      <c r="F423" s="292" t="n"/>
      <c r="G423" s="292" t="n"/>
      <c r="H423" s="294" t="n"/>
      <c r="I423" s="295" t="n"/>
      <c r="J423" s="341" t="n"/>
      <c r="K423" s="294" t="n"/>
      <c r="L423" s="269" t="n"/>
      <c r="M423" s="322" t="n"/>
      <c r="N423" s="322" t="n"/>
      <c r="O423" s="322" t="n"/>
      <c r="P423" s="320" t="n"/>
      <c r="Q423" s="320" t="n"/>
    </row>
    <row r="424" ht="16.5" customHeight="1" s="115">
      <c r="C424" s="398" t="n"/>
      <c r="D424" s="313" t="n"/>
      <c r="E424" s="291" t="n"/>
      <c r="F424" s="292" t="n"/>
      <c r="G424" s="292" t="n"/>
      <c r="H424" s="294" t="n"/>
      <c r="I424" s="295" t="n"/>
      <c r="J424" s="341" t="n"/>
      <c r="K424" s="294" t="n"/>
      <c r="L424" s="269" t="n"/>
      <c r="M424" s="322" t="n"/>
      <c r="N424" s="322" t="n"/>
      <c r="O424" s="322" t="n"/>
      <c r="P424" s="320" t="n"/>
      <c r="Q424" s="320" t="n"/>
    </row>
    <row r="425" ht="16.5" customHeight="1" s="115">
      <c r="C425" s="398" t="n"/>
      <c r="D425" s="313" t="n"/>
      <c r="E425" s="291" t="n"/>
      <c r="F425" s="292" t="n"/>
      <c r="G425" s="292" t="n"/>
      <c r="H425" s="294" t="n"/>
      <c r="I425" s="295" t="n"/>
      <c r="J425" s="341" t="n"/>
      <c r="K425" s="294" t="n"/>
      <c r="L425" s="269" t="n"/>
      <c r="M425" s="322" t="n"/>
      <c r="N425" s="322" t="n"/>
      <c r="O425" s="322" t="n"/>
      <c r="P425" s="320" t="n"/>
      <c r="Q425" s="320" t="n"/>
    </row>
    <row r="426" ht="16.5" customHeight="1" s="115">
      <c r="C426" s="398" t="n"/>
      <c r="D426" s="313" t="n"/>
      <c r="E426" s="291" t="n"/>
      <c r="F426" s="292" t="n"/>
      <c r="G426" s="292" t="n"/>
      <c r="H426" s="294" t="n"/>
      <c r="I426" s="295" t="n"/>
      <c r="J426" s="341" t="n"/>
      <c r="K426" s="294" t="n"/>
      <c r="L426" s="269" t="n"/>
      <c r="M426" s="322" t="n"/>
      <c r="N426" s="322" t="n"/>
      <c r="O426" s="322" t="n"/>
      <c r="P426" s="320" t="n"/>
      <c r="Q426" s="320" t="n"/>
    </row>
    <row r="427" ht="16.5" customHeight="1" s="115">
      <c r="C427" s="398" t="n"/>
      <c r="D427" s="313" t="n"/>
      <c r="E427" s="291" t="n"/>
      <c r="F427" s="292" t="n"/>
      <c r="G427" s="292" t="n"/>
      <c r="H427" s="294" t="n"/>
      <c r="I427" s="295" t="n"/>
      <c r="J427" s="341" t="n"/>
      <c r="K427" s="294" t="n"/>
      <c r="L427" s="269" t="n"/>
      <c r="M427" s="322" t="n"/>
      <c r="N427" s="322" t="n"/>
      <c r="O427" s="322" t="n"/>
      <c r="P427" s="320" t="n"/>
      <c r="Q427" s="320" t="n"/>
    </row>
    <row r="428" ht="16.5" customHeight="1" s="115">
      <c r="C428" s="398" t="n"/>
      <c r="D428" s="313" t="n"/>
      <c r="E428" s="291" t="n"/>
      <c r="F428" s="292" t="n"/>
      <c r="G428" s="292" t="n"/>
      <c r="H428" s="294" t="n"/>
      <c r="I428" s="295" t="n"/>
      <c r="J428" s="341" t="n"/>
      <c r="K428" s="294" t="n"/>
      <c r="L428" s="269" t="n"/>
      <c r="M428" s="322" t="n"/>
      <c r="N428" s="322" t="n"/>
      <c r="O428" s="322" t="n"/>
      <c r="P428" s="320" t="n"/>
      <c r="Q428" s="320" t="n"/>
    </row>
    <row r="429" ht="16.5" customHeight="1" s="115">
      <c r="C429" s="398" t="n"/>
      <c r="D429" s="313" t="n"/>
      <c r="E429" s="291" t="n"/>
      <c r="F429" s="292" t="n"/>
      <c r="G429" s="292" t="n"/>
      <c r="H429" s="294" t="n"/>
      <c r="I429" s="295" t="n"/>
      <c r="J429" s="341" t="n"/>
      <c r="K429" s="294" t="n"/>
      <c r="L429" s="269" t="n"/>
      <c r="M429" s="322" t="n"/>
      <c r="N429" s="322" t="n"/>
      <c r="O429" s="322" t="n"/>
      <c r="P429" s="320" t="n"/>
      <c r="Q429" s="320" t="n"/>
    </row>
    <row r="430" ht="16.5" customHeight="1" s="115">
      <c r="C430" s="398" t="n"/>
      <c r="D430" s="313" t="n"/>
      <c r="E430" s="291" t="n"/>
      <c r="F430" s="292" t="n"/>
      <c r="G430" s="292" t="n"/>
      <c r="H430" s="294" t="n"/>
      <c r="I430" s="295" t="n"/>
      <c r="J430" s="341" t="n"/>
      <c r="K430" s="294" t="n"/>
      <c r="L430" s="269" t="n"/>
      <c r="M430" s="322" t="n"/>
      <c r="N430" s="322" t="n"/>
      <c r="O430" s="322" t="n"/>
      <c r="P430" s="320" t="n"/>
      <c r="Q430" s="320" t="n"/>
    </row>
    <row r="431" ht="16.5" customHeight="1" s="115">
      <c r="C431" s="398" t="n"/>
      <c r="D431" s="313" t="n"/>
      <c r="E431" s="291" t="n"/>
      <c r="F431" s="292" t="n"/>
      <c r="G431" s="292" t="n"/>
      <c r="H431" s="294" t="n"/>
      <c r="I431" s="295" t="n"/>
      <c r="J431" s="341" t="n"/>
      <c r="K431" s="294" t="n"/>
      <c r="L431" s="269" t="n"/>
      <c r="M431" s="322" t="n"/>
      <c r="N431" s="322" t="n"/>
      <c r="O431" s="322" t="n"/>
      <c r="P431" s="320" t="n"/>
      <c r="Q431" s="320" t="n"/>
    </row>
    <row r="432" ht="16.5" customHeight="1" s="115">
      <c r="C432" s="398" t="n"/>
      <c r="D432" s="313" t="n"/>
      <c r="E432" s="291" t="n"/>
      <c r="F432" s="292" t="n"/>
      <c r="G432" s="292" t="n"/>
      <c r="H432" s="294" t="n"/>
      <c r="I432" s="295" t="n"/>
      <c r="J432" s="341" t="n"/>
      <c r="K432" s="294" t="n"/>
      <c r="L432" s="269" t="n"/>
      <c r="M432" s="322" t="n"/>
      <c r="N432" s="322" t="n"/>
      <c r="O432" s="322" t="n"/>
      <c r="P432" s="320" t="n"/>
      <c r="Q432" s="320" t="n"/>
    </row>
    <row r="433" ht="16.5" customHeight="1" s="115">
      <c r="C433" s="398" t="n"/>
      <c r="D433" s="313" t="n"/>
      <c r="E433" s="291" t="n"/>
      <c r="F433" s="292" t="n"/>
      <c r="G433" s="292" t="n"/>
      <c r="H433" s="294" t="n"/>
      <c r="I433" s="295" t="n"/>
      <c r="J433" s="341" t="n"/>
      <c r="K433" s="294" t="n"/>
      <c r="L433" s="269" t="n"/>
      <c r="M433" s="322" t="n"/>
      <c r="N433" s="322" t="n"/>
      <c r="O433" s="322" t="n"/>
      <c r="P433" s="320" t="n"/>
      <c r="Q433" s="320" t="n"/>
    </row>
    <row r="434" ht="16.5" customHeight="1" s="115">
      <c r="C434" s="398" t="n"/>
      <c r="D434" s="313" t="n"/>
      <c r="E434" s="291" t="n"/>
      <c r="F434" s="292" t="n"/>
      <c r="G434" s="292" t="n"/>
      <c r="H434" s="294" t="n"/>
      <c r="I434" s="295" t="n"/>
      <c r="J434" s="341" t="n"/>
      <c r="K434" s="294" t="n"/>
      <c r="L434" s="269" t="n"/>
      <c r="M434" s="322" t="n"/>
      <c r="N434" s="322" t="n"/>
      <c r="O434" s="322" t="n"/>
      <c r="P434" s="320" t="n"/>
      <c r="Q434" s="320" t="n"/>
    </row>
    <row r="435" ht="16.5" customHeight="1" s="115">
      <c r="C435" s="398" t="n"/>
      <c r="D435" s="313" t="n"/>
      <c r="E435" s="291" t="n"/>
      <c r="F435" s="292" t="n"/>
      <c r="G435" s="292" t="n"/>
      <c r="H435" s="294" t="n"/>
      <c r="I435" s="295" t="n"/>
      <c r="J435" s="341" t="n"/>
      <c r="K435" s="294" t="n"/>
      <c r="L435" s="269" t="n"/>
      <c r="M435" s="322" t="n"/>
      <c r="N435" s="322" t="n"/>
      <c r="O435" s="322" t="n"/>
      <c r="P435" s="320" t="n"/>
      <c r="Q435" s="320" t="n"/>
    </row>
    <row r="436" ht="16.5" customHeight="1" s="115">
      <c r="C436" s="398" t="n"/>
      <c r="D436" s="313" t="n"/>
      <c r="E436" s="291" t="n"/>
      <c r="F436" s="292" t="n"/>
      <c r="G436" s="292" t="n"/>
      <c r="H436" s="294" t="n"/>
      <c r="I436" s="295" t="n"/>
      <c r="J436" s="341" t="n"/>
      <c r="K436" s="294" t="n"/>
      <c r="L436" s="269" t="n"/>
      <c r="M436" s="322" t="n"/>
      <c r="N436" s="322" t="n"/>
      <c r="O436" s="322" t="n"/>
      <c r="P436" s="320" t="n"/>
      <c r="Q436" s="320" t="n"/>
    </row>
    <row r="437" ht="16.5" customHeight="1" s="115">
      <c r="C437" s="398" t="n"/>
      <c r="D437" s="313" t="n"/>
      <c r="E437" s="291" t="n"/>
      <c r="F437" s="292" t="n"/>
      <c r="G437" s="292" t="n"/>
      <c r="H437" s="294" t="n"/>
      <c r="I437" s="295" t="n"/>
      <c r="J437" s="341" t="n"/>
      <c r="K437" s="294" t="n"/>
      <c r="L437" s="269" t="n"/>
      <c r="M437" s="322" t="n"/>
      <c r="N437" s="322" t="n"/>
      <c r="O437" s="322" t="n"/>
      <c r="P437" s="320" t="n"/>
      <c r="Q437" s="320" t="n"/>
    </row>
    <row r="438" ht="16.5" customHeight="1" s="115">
      <c r="C438" s="398" t="n"/>
      <c r="D438" s="313" t="n"/>
      <c r="E438" s="291" t="n"/>
      <c r="F438" s="292" t="n"/>
      <c r="G438" s="292" t="n"/>
      <c r="H438" s="294" t="n"/>
      <c r="I438" s="295" t="n"/>
      <c r="J438" s="341" t="n"/>
      <c r="K438" s="294" t="n"/>
      <c r="L438" s="269" t="n"/>
      <c r="M438" s="322" t="n"/>
      <c r="N438" s="322" t="n"/>
      <c r="O438" s="322" t="n"/>
      <c r="P438" s="320" t="n"/>
      <c r="Q438" s="320" t="n"/>
    </row>
    <row r="439" ht="16.5" customHeight="1" s="115">
      <c r="C439" s="398" t="n"/>
      <c r="D439" s="313" t="n"/>
      <c r="E439" s="291" t="n"/>
      <c r="F439" s="292" t="n"/>
      <c r="G439" s="292" t="n"/>
      <c r="H439" s="294" t="n"/>
      <c r="I439" s="295" t="n"/>
      <c r="J439" s="341" t="n"/>
      <c r="K439" s="294" t="n"/>
      <c r="L439" s="269" t="n"/>
      <c r="M439" s="322" t="n"/>
      <c r="N439" s="322" t="n"/>
      <c r="O439" s="322" t="n"/>
      <c r="P439" s="320" t="n"/>
      <c r="Q439" s="320" t="n"/>
    </row>
    <row r="440" ht="16.5" customHeight="1" s="115">
      <c r="C440" s="398" t="n"/>
      <c r="D440" s="313" t="n"/>
      <c r="E440" s="291" t="n"/>
      <c r="F440" s="292" t="n"/>
      <c r="G440" s="292" t="n"/>
      <c r="H440" s="294" t="n"/>
      <c r="I440" s="295" t="n"/>
      <c r="J440" s="341" t="n"/>
      <c r="K440" s="294" t="n"/>
      <c r="L440" s="269" t="n"/>
      <c r="M440" s="322" t="n"/>
      <c r="N440" s="322" t="n"/>
      <c r="O440" s="322" t="n"/>
      <c r="P440" s="320" t="n"/>
      <c r="Q440" s="320" t="n"/>
    </row>
    <row r="441" ht="16.5" customHeight="1" s="115">
      <c r="C441" s="398" t="n"/>
      <c r="D441" s="313" t="n"/>
      <c r="E441" s="291" t="n"/>
      <c r="F441" s="292" t="n"/>
      <c r="G441" s="292" t="n"/>
      <c r="H441" s="294" t="n"/>
      <c r="I441" s="295" t="n"/>
      <c r="J441" s="341" t="n"/>
      <c r="K441" s="294" t="n"/>
      <c r="L441" s="269" t="n"/>
      <c r="M441" s="322" t="n"/>
      <c r="N441" s="322" t="n"/>
      <c r="O441" s="322" t="n"/>
      <c r="P441" s="320" t="n"/>
      <c r="Q441" s="320" t="n"/>
    </row>
    <row r="442" ht="16.5" customHeight="1" s="115">
      <c r="C442" s="398" t="n"/>
      <c r="D442" s="313" t="n"/>
      <c r="E442" s="291" t="n"/>
      <c r="F442" s="292" t="n"/>
      <c r="G442" s="292" t="n"/>
      <c r="H442" s="294" t="n"/>
      <c r="I442" s="295" t="n"/>
      <c r="J442" s="341" t="n"/>
      <c r="K442" s="294" t="n"/>
      <c r="L442" s="269" t="n"/>
      <c r="M442" s="322" t="n"/>
      <c r="N442" s="322" t="n"/>
      <c r="O442" s="322" t="n"/>
      <c r="P442" s="320" t="n"/>
      <c r="Q442" s="320" t="n"/>
    </row>
    <row r="443" ht="16.5" customHeight="1" s="115">
      <c r="C443" s="398" t="n"/>
      <c r="D443" s="313" t="n"/>
      <c r="E443" s="291" t="n"/>
      <c r="F443" s="292" t="n"/>
      <c r="G443" s="292" t="n"/>
      <c r="H443" s="294" t="n"/>
      <c r="I443" s="295" t="n"/>
      <c r="J443" s="341" t="n"/>
      <c r="K443" s="294" t="n"/>
      <c r="L443" s="269" t="n"/>
      <c r="M443" s="322" t="n"/>
      <c r="N443" s="322" t="n"/>
      <c r="O443" s="322" t="n"/>
      <c r="P443" s="320" t="n"/>
      <c r="Q443" s="320" t="n"/>
    </row>
    <row r="444" ht="16.5" customHeight="1" s="115">
      <c r="C444" s="398" t="n"/>
      <c r="D444" s="313" t="n"/>
      <c r="E444" s="291" t="n"/>
      <c r="F444" s="292" t="n"/>
      <c r="G444" s="292" t="n"/>
      <c r="H444" s="294" t="n"/>
      <c r="I444" s="295" t="n"/>
      <c r="J444" s="341" t="n"/>
      <c r="K444" s="294" t="n"/>
      <c r="L444" s="269" t="n"/>
      <c r="M444" s="322" t="n"/>
      <c r="N444" s="322" t="n"/>
      <c r="O444" s="322" t="n"/>
      <c r="P444" s="320" t="n"/>
      <c r="Q444" s="320" t="n"/>
    </row>
    <row r="445" ht="16.5" customHeight="1" s="115">
      <c r="C445" s="398" t="n"/>
      <c r="D445" s="313" t="n"/>
      <c r="E445" s="291" t="n"/>
      <c r="F445" s="292" t="n"/>
      <c r="G445" s="292" t="n"/>
      <c r="H445" s="294" t="n"/>
      <c r="I445" s="295" t="n"/>
      <c r="J445" s="341" t="n"/>
      <c r="K445" s="294" t="n"/>
      <c r="L445" s="269" t="n"/>
      <c r="M445" s="322" t="n"/>
      <c r="N445" s="322" t="n"/>
      <c r="O445" s="322" t="n"/>
      <c r="P445" s="320" t="n"/>
      <c r="Q445" s="320" t="n"/>
    </row>
    <row r="446" ht="16.5" customHeight="1" s="115">
      <c r="C446" s="398" t="n"/>
      <c r="D446" s="313" t="n"/>
      <c r="E446" s="291" t="n"/>
      <c r="F446" s="292" t="n"/>
      <c r="G446" s="292" t="n"/>
      <c r="H446" s="294" t="n"/>
      <c r="I446" s="295" t="n"/>
      <c r="J446" s="341" t="n"/>
      <c r="K446" s="294" t="n"/>
      <c r="L446" s="269" t="n"/>
      <c r="M446" s="322" t="n"/>
      <c r="N446" s="322" t="n"/>
      <c r="O446" s="322" t="n"/>
      <c r="P446" s="320" t="n"/>
      <c r="Q446" s="320" t="n"/>
    </row>
    <row r="447" ht="16.5" customHeight="1" s="115">
      <c r="C447" s="398" t="n"/>
      <c r="D447" s="313" t="n"/>
      <c r="E447" s="291" t="n"/>
      <c r="F447" s="292" t="n"/>
      <c r="G447" s="292" t="n"/>
      <c r="H447" s="294" t="n"/>
      <c r="I447" s="295" t="n"/>
      <c r="J447" s="341" t="n"/>
      <c r="K447" s="294" t="n"/>
      <c r="L447" s="269" t="n"/>
      <c r="M447" s="322" t="n"/>
      <c r="N447" s="322" t="n"/>
      <c r="O447" s="322" t="n"/>
      <c r="P447" s="320" t="n"/>
      <c r="Q447" s="320" t="n"/>
    </row>
    <row r="448" ht="16.5" customHeight="1" s="115">
      <c r="C448" s="398" t="n"/>
      <c r="D448" s="313" t="n"/>
      <c r="E448" s="291" t="n"/>
      <c r="F448" s="292" t="n"/>
      <c r="G448" s="292" t="n"/>
      <c r="H448" s="294" t="n"/>
      <c r="I448" s="295" t="n"/>
      <c r="J448" s="341" t="n"/>
      <c r="K448" s="294" t="n"/>
      <c r="L448" s="269" t="n"/>
      <c r="M448" s="322" t="n"/>
      <c r="N448" s="322" t="n"/>
      <c r="O448" s="322" t="n"/>
      <c r="P448" s="320" t="n"/>
      <c r="Q448" s="320" t="n"/>
    </row>
    <row r="449" ht="16.5" customHeight="1" s="115">
      <c r="C449" s="398" t="n"/>
      <c r="D449" s="313" t="n"/>
      <c r="E449" s="291" t="n"/>
      <c r="F449" s="292" t="n"/>
      <c r="G449" s="292" t="n"/>
      <c r="H449" s="294" t="n"/>
      <c r="I449" s="295" t="n"/>
      <c r="J449" s="341" t="n"/>
      <c r="K449" s="294" t="n"/>
      <c r="L449" s="269" t="n"/>
      <c r="M449" s="322" t="n"/>
      <c r="N449" s="322" t="n"/>
      <c r="O449" s="322" t="n"/>
      <c r="P449" s="320" t="n"/>
      <c r="Q449" s="320" t="n"/>
    </row>
    <row r="450" ht="16.5" customHeight="1" s="115">
      <c r="C450" s="398" t="n"/>
      <c r="D450" s="313" t="n"/>
      <c r="E450" s="291" t="n"/>
      <c r="F450" s="292" t="n"/>
      <c r="G450" s="292" t="n"/>
      <c r="H450" s="294" t="n"/>
      <c r="I450" s="295" t="n"/>
      <c r="J450" s="341" t="n"/>
      <c r="K450" s="294" t="n"/>
      <c r="L450" s="269" t="n"/>
      <c r="M450" s="322" t="n"/>
      <c r="N450" s="322" t="n"/>
      <c r="O450" s="322" t="n"/>
      <c r="P450" s="320" t="n"/>
      <c r="Q450" s="320" t="n"/>
    </row>
    <row r="451" ht="16.5" customHeight="1" s="115">
      <c r="C451" s="398" t="n"/>
      <c r="D451" s="313" t="n"/>
      <c r="E451" s="291" t="n"/>
      <c r="F451" s="292" t="n"/>
      <c r="G451" s="292" t="n"/>
      <c r="H451" s="294" t="n"/>
      <c r="I451" s="295" t="n"/>
      <c r="J451" s="341" t="n"/>
      <c r="K451" s="294" t="n"/>
      <c r="L451" s="269" t="n"/>
      <c r="M451" s="322" t="n"/>
      <c r="N451" s="322" t="n"/>
      <c r="O451" s="322" t="n"/>
      <c r="P451" s="320" t="n"/>
      <c r="Q451" s="320" t="n"/>
    </row>
    <row r="452" ht="16.5" customHeight="1" s="115">
      <c r="C452" s="398" t="n"/>
      <c r="D452" s="313" t="n"/>
      <c r="E452" s="291" t="n"/>
      <c r="F452" s="292" t="n"/>
      <c r="G452" s="292" t="n"/>
      <c r="H452" s="294" t="n"/>
      <c r="I452" s="295" t="n"/>
      <c r="J452" s="341" t="n"/>
      <c r="K452" s="294" t="n"/>
      <c r="L452" s="269" t="n"/>
      <c r="M452" s="322" t="n"/>
      <c r="N452" s="322" t="n"/>
      <c r="O452" s="322" t="n"/>
      <c r="P452" s="320" t="n"/>
      <c r="Q452" s="320" t="n"/>
    </row>
    <row r="453" ht="16.5" customHeight="1" s="115">
      <c r="C453" s="398" t="n"/>
      <c r="D453" s="313" t="n"/>
      <c r="E453" s="291" t="n"/>
      <c r="F453" s="292" t="n"/>
      <c r="G453" s="292" t="n"/>
      <c r="H453" s="294" t="n"/>
      <c r="I453" s="295" t="n"/>
      <c r="J453" s="341" t="n"/>
      <c r="K453" s="294" t="n"/>
      <c r="L453" s="269" t="n"/>
      <c r="M453" s="322" t="n"/>
      <c r="N453" s="322" t="n"/>
      <c r="O453" s="322" t="n"/>
      <c r="P453" s="320" t="n"/>
      <c r="Q453" s="320" t="n"/>
    </row>
    <row r="454" ht="16.5" customHeight="1" s="115">
      <c r="C454" s="398" t="n"/>
      <c r="D454" s="313" t="n"/>
      <c r="E454" s="291" t="n"/>
      <c r="F454" s="292" t="n"/>
      <c r="G454" s="292" t="n"/>
      <c r="H454" s="294" t="n"/>
      <c r="I454" s="295" t="n"/>
      <c r="J454" s="341" t="n"/>
      <c r="K454" s="294" t="n"/>
      <c r="L454" s="269" t="n"/>
      <c r="M454" s="322" t="n"/>
      <c r="N454" s="322" t="n"/>
      <c r="O454" s="322" t="n"/>
      <c r="P454" s="320" t="n"/>
      <c r="Q454" s="320" t="n"/>
    </row>
    <row r="455" ht="16.5" customHeight="1" s="115">
      <c r="C455" s="398" t="n"/>
      <c r="D455" s="313" t="n"/>
      <c r="E455" s="291" t="n"/>
      <c r="F455" s="292" t="n"/>
      <c r="G455" s="292" t="n"/>
      <c r="H455" s="294" t="n"/>
      <c r="I455" s="295" t="n"/>
      <c r="J455" s="341" t="n"/>
      <c r="K455" s="294" t="n"/>
      <c r="L455" s="269" t="n"/>
      <c r="M455" s="322" t="n"/>
      <c r="N455" s="322" t="n"/>
      <c r="O455" s="322" t="n"/>
      <c r="P455" s="320" t="n"/>
      <c r="Q455" s="320" t="n"/>
    </row>
    <row r="456" ht="16.5" customHeight="1" s="115">
      <c r="C456" s="398" t="n"/>
      <c r="D456" s="313" t="n"/>
      <c r="E456" s="291" t="n"/>
      <c r="F456" s="292" t="n"/>
      <c r="G456" s="292" t="n"/>
      <c r="H456" s="294" t="n"/>
      <c r="I456" s="295" t="n"/>
      <c r="J456" s="341" t="n"/>
      <c r="K456" s="294" t="n"/>
      <c r="L456" s="269" t="n"/>
      <c r="M456" s="322" t="n"/>
      <c r="N456" s="322" t="n"/>
      <c r="O456" s="322" t="n"/>
      <c r="P456" s="320" t="n"/>
      <c r="Q456" s="320" t="n"/>
    </row>
    <row r="457" ht="16.5" customHeight="1" s="115">
      <c r="C457" s="398" t="n"/>
      <c r="D457" s="313" t="n"/>
      <c r="E457" s="291" t="n"/>
      <c r="F457" s="292" t="n"/>
      <c r="G457" s="292" t="n"/>
      <c r="H457" s="294" t="n"/>
      <c r="I457" s="295" t="n"/>
      <c r="J457" s="341" t="n"/>
      <c r="K457" s="294" t="n"/>
      <c r="L457" s="269" t="n"/>
      <c r="M457" s="322" t="n"/>
      <c r="N457" s="322" t="n"/>
      <c r="O457" s="322" t="n"/>
      <c r="P457" s="320" t="n"/>
      <c r="Q457" s="320" t="n"/>
    </row>
    <row r="458" ht="16.5" customHeight="1" s="115">
      <c r="C458" s="398" t="n"/>
      <c r="D458" s="313" t="n"/>
      <c r="E458" s="291" t="n"/>
      <c r="F458" s="292" t="n"/>
      <c r="G458" s="292" t="n"/>
      <c r="H458" s="294" t="n"/>
      <c r="I458" s="295" t="n"/>
      <c r="J458" s="341" t="n"/>
      <c r="K458" s="294" t="n"/>
      <c r="L458" s="269" t="n"/>
      <c r="M458" s="322" t="n"/>
      <c r="N458" s="322" t="n"/>
      <c r="O458" s="322" t="n"/>
      <c r="P458" s="320" t="n"/>
      <c r="Q458" s="320" t="n"/>
    </row>
    <row r="459" ht="16.5" customHeight="1" s="115">
      <c r="C459" s="398" t="n"/>
      <c r="D459" s="313" t="n"/>
      <c r="E459" s="291" t="n"/>
      <c r="F459" s="292" t="n"/>
      <c r="G459" s="292" t="n"/>
      <c r="H459" s="294" t="n"/>
      <c r="I459" s="295" t="n"/>
      <c r="J459" s="341" t="n"/>
      <c r="K459" s="294" t="n"/>
      <c r="L459" s="269" t="n"/>
      <c r="M459" s="322" t="n"/>
      <c r="N459" s="322" t="n"/>
      <c r="O459" s="322" t="n"/>
      <c r="P459" s="320" t="n"/>
      <c r="Q459" s="320" t="n"/>
    </row>
    <row r="460" ht="16.5" customHeight="1" s="115">
      <c r="C460" s="398" t="n"/>
      <c r="D460" s="313" t="n"/>
      <c r="E460" s="291" t="n"/>
      <c r="F460" s="292" t="n"/>
      <c r="G460" s="292" t="n"/>
      <c r="H460" s="294" t="n"/>
      <c r="I460" s="295" t="n"/>
      <c r="J460" s="341" t="n"/>
      <c r="K460" s="294" t="n"/>
      <c r="L460" s="269" t="n"/>
      <c r="M460" s="322" t="n"/>
      <c r="N460" s="322" t="n"/>
      <c r="O460" s="322" t="n"/>
      <c r="P460" s="320" t="n"/>
      <c r="Q460" s="320" t="n"/>
    </row>
    <row r="461" ht="16.5" customHeight="1" s="115">
      <c r="C461" s="398" t="n"/>
      <c r="D461" s="313" t="n"/>
      <c r="E461" s="291" t="n"/>
      <c r="F461" s="292" t="n"/>
      <c r="G461" s="292" t="n"/>
      <c r="H461" s="294" t="n"/>
      <c r="I461" s="295" t="n"/>
      <c r="J461" s="341" t="n"/>
      <c r="K461" s="294" t="n"/>
      <c r="L461" s="269" t="n"/>
      <c r="M461" s="322" t="n"/>
      <c r="N461" s="322" t="n"/>
      <c r="O461" s="322" t="n"/>
      <c r="P461" s="320" t="n"/>
      <c r="Q461" s="320" t="n"/>
    </row>
    <row r="462" ht="16.5" customHeight="1" s="115">
      <c r="C462" s="398" t="n"/>
      <c r="D462" s="313" t="n"/>
      <c r="E462" s="291" t="n"/>
      <c r="F462" s="292" t="n"/>
      <c r="G462" s="292" t="n"/>
      <c r="H462" s="294" t="n"/>
      <c r="I462" s="295" t="n"/>
      <c r="J462" s="341" t="n"/>
      <c r="K462" s="294" t="n"/>
      <c r="L462" s="269" t="n"/>
      <c r="M462" s="322" t="n"/>
      <c r="N462" s="322" t="n"/>
      <c r="O462" s="322" t="n"/>
      <c r="P462" s="320" t="n"/>
      <c r="Q462" s="320" t="n"/>
    </row>
    <row r="463" ht="16.5" customHeight="1" s="115">
      <c r="C463" s="398" t="n"/>
      <c r="D463" s="313" t="n"/>
      <c r="E463" s="291" t="n"/>
      <c r="F463" s="292" t="n"/>
      <c r="G463" s="292" t="n"/>
      <c r="H463" s="294" t="n"/>
      <c r="I463" s="295" t="n"/>
      <c r="J463" s="341" t="n"/>
      <c r="K463" s="294" t="n"/>
      <c r="L463" s="269" t="n"/>
      <c r="M463" s="322" t="n"/>
      <c r="N463" s="322" t="n"/>
      <c r="O463" s="322" t="n"/>
      <c r="P463" s="320" t="n"/>
      <c r="Q463" s="320" t="n"/>
    </row>
    <row r="464" ht="16.5" customHeight="1" s="115">
      <c r="C464" s="398" t="n"/>
      <c r="D464" s="313" t="n"/>
      <c r="E464" s="291" t="n"/>
      <c r="F464" s="292" t="n"/>
      <c r="G464" s="292" t="n"/>
      <c r="H464" s="294" t="n"/>
      <c r="I464" s="295" t="n"/>
      <c r="J464" s="341" t="n"/>
      <c r="K464" s="294" t="n"/>
      <c r="L464" s="269" t="n"/>
      <c r="M464" s="322" t="n"/>
      <c r="N464" s="322" t="n"/>
      <c r="O464" s="322" t="n"/>
      <c r="P464" s="320" t="n"/>
      <c r="Q464" s="320" t="n"/>
    </row>
    <row r="465" ht="16.5" customHeight="1" s="115">
      <c r="C465" s="398" t="n"/>
      <c r="D465" s="313" t="n"/>
      <c r="E465" s="291" t="n"/>
      <c r="F465" s="292" t="n"/>
      <c r="G465" s="292" t="n"/>
      <c r="H465" s="294" t="n"/>
      <c r="I465" s="295" t="n"/>
      <c r="J465" s="341" t="n"/>
      <c r="K465" s="294" t="n"/>
      <c r="L465" s="269" t="n"/>
      <c r="M465" s="322" t="n"/>
      <c r="N465" s="322" t="n"/>
      <c r="O465" s="322" t="n"/>
      <c r="P465" s="320" t="n"/>
      <c r="Q465" s="320" t="n"/>
    </row>
    <row r="466" ht="16.5" customHeight="1" s="115">
      <c r="C466" s="398" t="n"/>
      <c r="D466" s="313" t="n"/>
      <c r="E466" s="291" t="n"/>
      <c r="F466" s="292" t="n"/>
      <c r="G466" s="292" t="n"/>
      <c r="H466" s="294" t="n"/>
      <c r="I466" s="295" t="n"/>
      <c r="J466" s="341" t="n"/>
      <c r="K466" s="294" t="n"/>
      <c r="L466" s="269" t="n"/>
      <c r="M466" s="322" t="n"/>
      <c r="N466" s="322" t="n"/>
      <c r="O466" s="322" t="n"/>
      <c r="P466" s="320" t="n"/>
      <c r="Q466" s="320" t="n"/>
    </row>
    <row r="467" ht="16.5" customHeight="1" s="115">
      <c r="C467" s="398" t="n"/>
      <c r="D467" s="313" t="n"/>
      <c r="E467" s="291" t="n"/>
      <c r="F467" s="292" t="n"/>
      <c r="G467" s="292" t="n"/>
      <c r="H467" s="294" t="n"/>
      <c r="I467" s="295" t="n"/>
      <c r="J467" s="341" t="n"/>
      <c r="K467" s="294" t="n"/>
      <c r="L467" s="269" t="n"/>
      <c r="M467" s="322" t="n"/>
      <c r="N467" s="322" t="n"/>
      <c r="O467" s="322" t="n"/>
      <c r="P467" s="320" t="n"/>
      <c r="Q467" s="320" t="n"/>
    </row>
    <row r="468" ht="16.5" customHeight="1" s="115">
      <c r="C468" s="398" t="n"/>
      <c r="D468" s="313" t="n"/>
      <c r="E468" s="291" t="n"/>
      <c r="F468" s="292" t="n"/>
      <c r="G468" s="292" t="n"/>
      <c r="H468" s="294" t="n"/>
      <c r="I468" s="295" t="n"/>
      <c r="J468" s="341" t="n"/>
      <c r="K468" s="294" t="n"/>
      <c r="L468" s="269" t="n"/>
      <c r="M468" s="322" t="n"/>
      <c r="N468" s="322" t="n"/>
      <c r="O468" s="322" t="n"/>
      <c r="P468" s="320" t="n"/>
      <c r="Q468" s="320" t="n"/>
    </row>
    <row r="469" ht="16.5" customHeight="1" s="115">
      <c r="C469" s="398" t="n"/>
      <c r="D469" s="313" t="n"/>
      <c r="E469" s="291" t="n"/>
      <c r="F469" s="292" t="n"/>
      <c r="G469" s="292" t="n"/>
      <c r="H469" s="294" t="n"/>
      <c r="I469" s="295" t="n"/>
      <c r="J469" s="341" t="n"/>
      <c r="K469" s="294" t="n"/>
      <c r="L469" s="269" t="n"/>
      <c r="M469" s="322" t="n"/>
      <c r="N469" s="322" t="n"/>
      <c r="O469" s="322" t="n"/>
      <c r="P469" s="320" t="n"/>
      <c r="Q469" s="320" t="n"/>
    </row>
    <row r="470" ht="16.5" customHeight="1" s="115">
      <c r="C470" s="398" t="n"/>
      <c r="D470" s="313" t="n"/>
      <c r="E470" s="291" t="n"/>
      <c r="F470" s="292" t="n"/>
      <c r="G470" s="292" t="n"/>
      <c r="H470" s="294" t="n"/>
      <c r="I470" s="295" t="n"/>
      <c r="J470" s="341" t="n"/>
      <c r="K470" s="294" t="n"/>
      <c r="L470" s="269" t="n"/>
      <c r="M470" s="322" t="n"/>
      <c r="N470" s="322" t="n"/>
      <c r="O470" s="322" t="n"/>
      <c r="P470" s="320" t="n"/>
      <c r="Q470" s="320" t="n"/>
    </row>
    <row r="471" ht="16.5" customHeight="1" s="115">
      <c r="C471" s="398" t="n"/>
      <c r="D471" s="313" t="n"/>
      <c r="E471" s="291" t="n"/>
      <c r="F471" s="292" t="n"/>
      <c r="G471" s="292" t="n"/>
      <c r="H471" s="294" t="n"/>
      <c r="I471" s="295" t="n"/>
      <c r="J471" s="341" t="n"/>
      <c r="K471" s="294" t="n"/>
      <c r="L471" s="269" t="n"/>
      <c r="M471" s="322" t="n"/>
      <c r="N471" s="322" t="n"/>
      <c r="O471" s="322" t="n"/>
      <c r="P471" s="320" t="n"/>
      <c r="Q471" s="320" t="n"/>
    </row>
    <row r="472" ht="16.5" customHeight="1" s="115">
      <c r="C472" s="398" t="n"/>
      <c r="D472" s="313" t="n"/>
      <c r="E472" s="291" t="n"/>
      <c r="F472" s="292" t="n"/>
      <c r="G472" s="292" t="n"/>
      <c r="H472" s="294" t="n"/>
      <c r="I472" s="295" t="n"/>
      <c r="J472" s="341" t="n"/>
      <c r="K472" s="294" t="n"/>
      <c r="L472" s="269" t="n"/>
      <c r="M472" s="322" t="n"/>
      <c r="N472" s="322" t="n"/>
      <c r="O472" s="322" t="n"/>
      <c r="P472" s="320" t="n"/>
      <c r="Q472" s="320" t="n"/>
    </row>
    <row r="473" ht="16.5" customHeight="1" s="115">
      <c r="C473" s="398" t="n"/>
      <c r="D473" s="313" t="n"/>
      <c r="E473" s="291" t="n"/>
      <c r="F473" s="292" t="n"/>
      <c r="G473" s="292" t="n"/>
      <c r="H473" s="294" t="n"/>
      <c r="I473" s="295" t="n"/>
      <c r="J473" s="341" t="n"/>
      <c r="K473" s="294" t="n"/>
      <c r="L473" s="269" t="n"/>
      <c r="M473" s="322" t="n"/>
      <c r="N473" s="322" t="n"/>
      <c r="O473" s="322" t="n"/>
      <c r="P473" s="320" t="n"/>
      <c r="Q473" s="320" t="n"/>
    </row>
    <row r="474" ht="16.5" customHeight="1" s="115">
      <c r="C474" s="398" t="n"/>
      <c r="D474" s="313" t="n"/>
      <c r="E474" s="291" t="n"/>
      <c r="F474" s="292" t="n"/>
      <c r="G474" s="292" t="n"/>
      <c r="H474" s="294" t="n"/>
      <c r="I474" s="295" t="n"/>
      <c r="J474" s="341" t="n"/>
      <c r="K474" s="294" t="n"/>
      <c r="L474" s="269" t="n"/>
      <c r="M474" s="322" t="n"/>
      <c r="N474" s="322" t="n"/>
      <c r="O474" s="322" t="n"/>
      <c r="P474" s="320" t="n"/>
      <c r="Q474" s="320" t="n"/>
    </row>
    <row r="475" ht="16.5" customHeight="1" s="115">
      <c r="C475" s="398" t="n"/>
      <c r="D475" s="313" t="n"/>
      <c r="E475" s="291" t="n"/>
      <c r="F475" s="292" t="n"/>
      <c r="G475" s="292" t="n"/>
      <c r="H475" s="294" t="n"/>
      <c r="I475" s="295" t="n"/>
      <c r="J475" s="341" t="n"/>
      <c r="K475" s="294" t="n"/>
      <c r="L475" s="269" t="n"/>
      <c r="M475" s="322" t="n"/>
      <c r="N475" s="322" t="n"/>
      <c r="O475" s="322" t="n"/>
      <c r="P475" s="320" t="n"/>
      <c r="Q475" s="320" t="n"/>
    </row>
    <row r="476" ht="16.5" customHeight="1" s="115">
      <c r="C476" s="398" t="n"/>
      <c r="D476" s="313" t="n"/>
      <c r="E476" s="291" t="n"/>
      <c r="F476" s="292" t="n"/>
      <c r="G476" s="292" t="n"/>
      <c r="H476" s="294" t="n"/>
      <c r="I476" s="295" t="n"/>
      <c r="J476" s="341" t="n"/>
      <c r="K476" s="294" t="n"/>
      <c r="L476" s="269" t="n"/>
      <c r="M476" s="322" t="n"/>
      <c r="N476" s="322" t="n"/>
      <c r="O476" s="322" t="n"/>
      <c r="P476" s="320" t="n"/>
      <c r="Q476" s="320" t="n"/>
    </row>
    <row r="477" ht="16.5" customHeight="1" s="115">
      <c r="C477" s="398" t="n"/>
      <c r="D477" s="313" t="n"/>
      <c r="E477" s="291" t="n"/>
      <c r="F477" s="292" t="n"/>
      <c r="G477" s="292" t="n"/>
      <c r="H477" s="294" t="n"/>
      <c r="I477" s="295" t="n"/>
      <c r="J477" s="341" t="n"/>
      <c r="K477" s="294" t="n"/>
      <c r="L477" s="269" t="n"/>
      <c r="M477" s="322" t="n"/>
      <c r="N477" s="322" t="n"/>
      <c r="O477" s="322" t="n"/>
      <c r="P477" s="320" t="n"/>
      <c r="Q477" s="320" t="n"/>
    </row>
    <row r="478" ht="16.5" customHeight="1" s="115">
      <c r="C478" s="398" t="n"/>
      <c r="D478" s="313" t="n"/>
      <c r="E478" s="291" t="n"/>
      <c r="F478" s="292" t="n"/>
      <c r="G478" s="292" t="n"/>
      <c r="H478" s="294" t="n"/>
      <c r="I478" s="295" t="n"/>
      <c r="J478" s="341" t="n"/>
      <c r="K478" s="294" t="n"/>
      <c r="L478" s="269" t="n"/>
      <c r="M478" s="322" t="n"/>
      <c r="N478" s="322" t="n"/>
      <c r="O478" s="322" t="n"/>
      <c r="P478" s="320" t="n"/>
      <c r="Q478" s="320" t="n"/>
    </row>
    <row r="479" ht="16.5" customHeight="1" s="115">
      <c r="C479" s="398" t="n"/>
      <c r="D479" s="313" t="n"/>
      <c r="E479" s="291" t="n"/>
      <c r="F479" s="292" t="n"/>
      <c r="G479" s="292" t="n"/>
      <c r="H479" s="294" t="n"/>
      <c r="I479" s="295" t="n"/>
      <c r="J479" s="341" t="n"/>
      <c r="K479" s="294" t="n"/>
      <c r="L479" s="269" t="n"/>
      <c r="M479" s="322" t="n"/>
      <c r="N479" s="322" t="n"/>
      <c r="O479" s="322" t="n"/>
      <c r="P479" s="320" t="n"/>
      <c r="Q479" s="320" t="n"/>
    </row>
    <row r="480" ht="16.5" customHeight="1" s="115">
      <c r="C480" s="398" t="n"/>
      <c r="D480" s="313" t="n"/>
      <c r="E480" s="291" t="n"/>
      <c r="F480" s="292" t="n"/>
      <c r="G480" s="292" t="n"/>
      <c r="H480" s="294" t="n"/>
      <c r="I480" s="295" t="n"/>
      <c r="J480" s="341" t="n"/>
      <c r="K480" s="294" t="n"/>
      <c r="L480" s="269" t="n"/>
      <c r="M480" s="322" t="n"/>
      <c r="N480" s="322" t="n"/>
      <c r="O480" s="322" t="n"/>
      <c r="P480" s="320" t="n"/>
      <c r="Q480" s="320" t="n"/>
    </row>
    <row r="481" ht="16.5" customHeight="1" s="115">
      <c r="C481" s="398" t="n"/>
      <c r="D481" s="313" t="n"/>
      <c r="E481" s="291" t="n"/>
      <c r="F481" s="292" t="n"/>
      <c r="G481" s="292" t="n"/>
      <c r="H481" s="294" t="n"/>
      <c r="I481" s="295" t="n"/>
      <c r="J481" s="341" t="n"/>
      <c r="K481" s="294" t="n"/>
      <c r="L481" s="269" t="n"/>
      <c r="M481" s="322" t="n"/>
      <c r="N481" s="322" t="n"/>
      <c r="O481" s="322" t="n"/>
      <c r="P481" s="320" t="n"/>
      <c r="Q481" s="320" t="n"/>
    </row>
    <row r="482" ht="16.5" customHeight="1" s="115">
      <c r="C482" s="398" t="n"/>
      <c r="D482" s="313" t="n"/>
      <c r="E482" s="291" t="n"/>
      <c r="F482" s="292" t="n"/>
      <c r="G482" s="292" t="n"/>
      <c r="H482" s="294" t="n"/>
      <c r="I482" s="295" t="n"/>
      <c r="J482" s="341" t="n"/>
      <c r="K482" s="294" t="n"/>
      <c r="L482" s="269" t="n"/>
      <c r="M482" s="322" t="n"/>
      <c r="N482" s="322" t="n"/>
      <c r="O482" s="322" t="n"/>
      <c r="P482" s="320" t="n"/>
      <c r="Q482" s="320" t="n"/>
    </row>
    <row r="483" ht="16.5" customHeight="1" s="115">
      <c r="C483" s="398" t="n"/>
      <c r="D483" s="313" t="n"/>
      <c r="E483" s="291" t="n"/>
      <c r="F483" s="292" t="n"/>
      <c r="G483" s="292" t="n"/>
      <c r="H483" s="294" t="n"/>
      <c r="I483" s="295" t="n"/>
      <c r="J483" s="341" t="n"/>
      <c r="K483" s="294" t="n"/>
      <c r="L483" s="269" t="n"/>
      <c r="M483" s="322" t="n"/>
      <c r="N483" s="322" t="n"/>
      <c r="O483" s="322" t="n"/>
      <c r="P483" s="320" t="n"/>
      <c r="Q483" s="320" t="n"/>
    </row>
    <row r="484" ht="16.5" customHeight="1" s="115">
      <c r="C484" s="398" t="n"/>
      <c r="D484" s="313" t="n"/>
      <c r="E484" s="291" t="n"/>
      <c r="F484" s="292" t="n"/>
      <c r="G484" s="292" t="n"/>
      <c r="H484" s="294" t="n"/>
      <c r="I484" s="295" t="n"/>
      <c r="J484" s="341" t="n"/>
      <c r="K484" s="294" t="n"/>
      <c r="L484" s="269" t="n"/>
      <c r="M484" s="322" t="n"/>
      <c r="N484" s="322" t="n"/>
      <c r="O484" s="322" t="n"/>
      <c r="P484" s="320" t="n"/>
      <c r="Q484" s="320" t="n"/>
    </row>
    <row r="485" ht="16.5" customHeight="1" s="115">
      <c r="C485" s="398" t="n"/>
      <c r="D485" s="313" t="n"/>
      <c r="E485" s="291" t="n"/>
      <c r="F485" s="292" t="n"/>
      <c r="G485" s="292" t="n"/>
      <c r="H485" s="294" t="n"/>
      <c r="I485" s="295" t="n"/>
      <c r="J485" s="341" t="n"/>
      <c r="K485" s="294" t="n"/>
      <c r="L485" s="269" t="n"/>
      <c r="M485" s="322" t="n"/>
      <c r="N485" s="322" t="n"/>
      <c r="O485" s="322" t="n"/>
      <c r="P485" s="320" t="n"/>
      <c r="Q485" s="320" t="n"/>
    </row>
    <row r="486" ht="16.5" customHeight="1" s="115">
      <c r="C486" s="398" t="n"/>
      <c r="D486" s="313" t="n"/>
      <c r="E486" s="291" t="n"/>
      <c r="F486" s="292" t="n"/>
      <c r="G486" s="292" t="n"/>
      <c r="H486" s="294" t="n"/>
      <c r="I486" s="295" t="n"/>
      <c r="J486" s="341" t="n"/>
      <c r="K486" s="294" t="n"/>
      <c r="L486" s="269" t="n"/>
      <c r="M486" s="322" t="n"/>
      <c r="N486" s="322" t="n"/>
      <c r="O486" s="322" t="n"/>
      <c r="P486" s="320" t="n"/>
      <c r="Q486" s="320" t="n"/>
    </row>
    <row r="487" ht="16.5" customHeight="1" s="115">
      <c r="C487" s="398" t="n"/>
      <c r="D487" s="313" t="n"/>
      <c r="E487" s="291" t="n"/>
      <c r="F487" s="292" t="n"/>
      <c r="G487" s="292" t="n"/>
      <c r="H487" s="294" t="n"/>
      <c r="I487" s="295" t="n"/>
      <c r="J487" s="341" t="n"/>
      <c r="K487" s="294" t="n"/>
      <c r="L487" s="269" t="n"/>
      <c r="M487" s="322" t="n"/>
      <c r="N487" s="322" t="n"/>
      <c r="O487" s="322" t="n"/>
      <c r="P487" s="320" t="n"/>
      <c r="Q487" s="320" t="n"/>
    </row>
    <row r="488" ht="16.5" customHeight="1" s="115">
      <c r="C488" s="398" t="n"/>
      <c r="D488" s="313" t="n"/>
      <c r="E488" s="291" t="n"/>
      <c r="F488" s="292" t="n"/>
      <c r="G488" s="292" t="n"/>
      <c r="H488" s="294" t="n"/>
      <c r="I488" s="295" t="n"/>
      <c r="J488" s="341" t="n"/>
      <c r="K488" s="294" t="n"/>
      <c r="L488" s="269" t="n"/>
      <c r="M488" s="322" t="n"/>
      <c r="N488" s="322" t="n"/>
      <c r="O488" s="322" t="n"/>
      <c r="P488" s="320" t="n"/>
      <c r="Q488" s="320" t="n"/>
    </row>
    <row r="489" ht="16.5" customHeight="1" s="115">
      <c r="C489" s="398" t="n"/>
      <c r="D489" s="313" t="n"/>
      <c r="E489" s="291" t="n"/>
      <c r="F489" s="292" t="n"/>
      <c r="G489" s="292" t="n"/>
      <c r="H489" s="294" t="n"/>
      <c r="I489" s="295" t="n"/>
      <c r="J489" s="341" t="n"/>
      <c r="K489" s="294" t="n"/>
      <c r="L489" s="269" t="n"/>
      <c r="M489" s="322" t="n"/>
      <c r="N489" s="322" t="n"/>
      <c r="O489" s="322" t="n"/>
      <c r="P489" s="320" t="n"/>
      <c r="Q489" s="320" t="n"/>
    </row>
    <row r="490" ht="16.5" customHeight="1" s="115">
      <c r="C490" s="398" t="n"/>
      <c r="D490" s="313" t="n"/>
      <c r="E490" s="291" t="n"/>
      <c r="F490" s="292" t="n"/>
      <c r="G490" s="292" t="n"/>
      <c r="H490" s="294" t="n"/>
      <c r="I490" s="295" t="n"/>
      <c r="J490" s="341" t="n"/>
      <c r="K490" s="294" t="n"/>
      <c r="L490" s="269" t="n"/>
      <c r="M490" s="322" t="n"/>
      <c r="N490" s="322" t="n"/>
      <c r="O490" s="322" t="n"/>
      <c r="P490" s="320" t="n"/>
      <c r="Q490" s="320" t="n"/>
    </row>
    <row r="491" ht="16.5" customHeight="1" s="115">
      <c r="C491" s="398" t="n"/>
      <c r="D491" s="313" t="n"/>
      <c r="E491" s="291" t="n"/>
      <c r="F491" s="292" t="n"/>
      <c r="G491" s="292" t="n"/>
      <c r="H491" s="294" t="n"/>
      <c r="I491" s="295" t="n"/>
      <c r="J491" s="341" t="n"/>
      <c r="K491" s="294" t="n"/>
      <c r="L491" s="269" t="n"/>
      <c r="M491" s="322" t="n"/>
      <c r="N491" s="322" t="n"/>
      <c r="O491" s="322" t="n"/>
      <c r="P491" s="320" t="n"/>
      <c r="Q491" s="320" t="n"/>
    </row>
    <row r="492" ht="16.5" customHeight="1" s="115">
      <c r="C492" s="398" t="n"/>
      <c r="D492" s="313" t="n"/>
      <c r="E492" s="291" t="n"/>
      <c r="F492" s="292" t="n"/>
      <c r="G492" s="292" t="n"/>
      <c r="H492" s="294" t="n"/>
      <c r="I492" s="295" t="n"/>
      <c r="J492" s="341" t="n"/>
      <c r="K492" s="294" t="n"/>
      <c r="L492" s="269" t="n"/>
      <c r="M492" s="322" t="n"/>
      <c r="N492" s="322" t="n"/>
      <c r="O492" s="322" t="n"/>
      <c r="P492" s="320" t="n"/>
      <c r="Q492" s="320" t="n"/>
    </row>
    <row r="493" ht="16.5" customHeight="1" s="115">
      <c r="C493" s="398" t="n"/>
      <c r="D493" s="313" t="n"/>
      <c r="E493" s="291" t="n"/>
      <c r="F493" s="292" t="n"/>
      <c r="G493" s="292" t="n"/>
      <c r="H493" s="294" t="n"/>
      <c r="I493" s="295" t="n"/>
      <c r="J493" s="341" t="n"/>
      <c r="K493" s="294" t="n"/>
      <c r="L493" s="269" t="n"/>
      <c r="M493" s="322" t="n"/>
      <c r="N493" s="322" t="n"/>
      <c r="O493" s="322" t="n"/>
      <c r="P493" s="320" t="n"/>
      <c r="Q493" s="320" t="n"/>
    </row>
    <row r="494" ht="16.5" customHeight="1" s="115">
      <c r="C494" s="398" t="n"/>
      <c r="D494" s="313" t="n"/>
      <c r="E494" s="291" t="n"/>
      <c r="F494" s="292" t="n"/>
      <c r="G494" s="292" t="n"/>
      <c r="H494" s="294" t="n"/>
      <c r="I494" s="295" t="n"/>
      <c r="J494" s="341" t="n"/>
      <c r="K494" s="294" t="n"/>
      <c r="L494" s="269" t="n"/>
      <c r="M494" s="322" t="n"/>
      <c r="N494" s="322" t="n"/>
      <c r="O494" s="322" t="n"/>
      <c r="P494" s="320" t="n"/>
      <c r="Q494" s="320" t="n"/>
    </row>
    <row r="495" ht="16.5" customHeight="1" s="115">
      <c r="C495" s="398" t="n"/>
      <c r="D495" s="313" t="n"/>
      <c r="E495" s="291" t="n"/>
      <c r="F495" s="292" t="n"/>
      <c r="G495" s="292" t="n"/>
      <c r="H495" s="294" t="n"/>
      <c r="I495" s="295" t="n"/>
      <c r="J495" s="341" t="n"/>
      <c r="K495" s="294" t="n"/>
      <c r="L495" s="269" t="n"/>
      <c r="M495" s="322" t="n"/>
      <c r="N495" s="322" t="n"/>
      <c r="O495" s="322" t="n"/>
      <c r="P495" s="320" t="n"/>
      <c r="Q495" s="320" t="n"/>
    </row>
    <row r="496" ht="16.5" customHeight="1" s="115">
      <c r="C496" s="398" t="n"/>
      <c r="D496" s="313" t="n"/>
      <c r="E496" s="291" t="n"/>
      <c r="F496" s="292" t="n"/>
      <c r="G496" s="292" t="n"/>
      <c r="H496" s="294" t="n"/>
      <c r="I496" s="295" t="n"/>
      <c r="J496" s="341" t="n"/>
      <c r="K496" s="294" t="n"/>
      <c r="L496" s="269" t="n"/>
      <c r="M496" s="322" t="n"/>
      <c r="N496" s="322" t="n"/>
      <c r="O496" s="322" t="n"/>
      <c r="P496" s="320" t="n"/>
      <c r="Q496" s="320" t="n"/>
    </row>
    <row r="497" ht="16.5" customHeight="1" s="115">
      <c r="C497" s="398" t="n"/>
      <c r="D497" s="313" t="n"/>
      <c r="E497" s="291" t="n"/>
      <c r="F497" s="292" t="n"/>
      <c r="G497" s="292" t="n"/>
      <c r="H497" s="294" t="n"/>
      <c r="I497" s="295" t="n"/>
      <c r="J497" s="341" t="n"/>
      <c r="K497" s="294" t="n"/>
      <c r="L497" s="269" t="n"/>
      <c r="M497" s="322" t="n"/>
      <c r="N497" s="322" t="n"/>
      <c r="O497" s="322" t="n"/>
      <c r="P497" s="320" t="n"/>
      <c r="Q497" s="320" t="n"/>
    </row>
    <row r="498" ht="16.5" customHeight="1" s="115">
      <c r="C498" s="398" t="n"/>
      <c r="D498" s="313" t="n"/>
      <c r="E498" s="291" t="n"/>
      <c r="F498" s="292" t="n"/>
      <c r="G498" s="292" t="n"/>
      <c r="H498" s="294" t="n"/>
      <c r="I498" s="295" t="n"/>
      <c r="J498" s="341" t="n"/>
      <c r="K498" s="294" t="n"/>
      <c r="L498" s="269" t="n"/>
      <c r="M498" s="322" t="n"/>
      <c r="N498" s="322" t="n"/>
      <c r="O498" s="322" t="n"/>
      <c r="P498" s="320" t="n"/>
      <c r="Q498" s="320" t="n"/>
    </row>
    <row r="499" ht="16.5" customHeight="1" s="115">
      <c r="C499" s="398" t="n"/>
      <c r="D499" s="313" t="n"/>
      <c r="E499" s="291" t="n"/>
      <c r="F499" s="292" t="n"/>
      <c r="G499" s="292" t="n"/>
      <c r="H499" s="294" t="n"/>
      <c r="I499" s="295" t="n"/>
      <c r="J499" s="341" t="n"/>
      <c r="K499" s="294" t="n"/>
      <c r="L499" s="269" t="n"/>
      <c r="M499" s="322" t="n"/>
      <c r="N499" s="322" t="n"/>
      <c r="O499" s="322" t="n"/>
      <c r="P499" s="320" t="n"/>
      <c r="Q499" s="320" t="n"/>
    </row>
    <row r="500" ht="16.5" customHeight="1" s="115">
      <c r="C500" s="398" t="n"/>
      <c r="D500" s="313" t="n"/>
      <c r="E500" s="291" t="n"/>
      <c r="F500" s="292" t="n"/>
      <c r="G500" s="292" t="n"/>
      <c r="H500" s="294" t="n"/>
      <c r="I500" s="295" t="n"/>
      <c r="J500" s="341" t="n"/>
      <c r="K500" s="294" t="n"/>
      <c r="L500" s="269" t="n"/>
      <c r="M500" s="322" t="n"/>
      <c r="N500" s="322" t="n"/>
      <c r="O500" s="322" t="n"/>
      <c r="P500" s="320" t="n"/>
      <c r="Q500" s="320" t="n"/>
    </row>
    <row r="501" ht="16.5" customHeight="1" s="115">
      <c r="C501" s="398" t="n"/>
      <c r="D501" s="313" t="n"/>
      <c r="E501" s="291" t="n"/>
      <c r="F501" s="292" t="n"/>
      <c r="G501" s="292" t="n"/>
      <c r="H501" s="294" t="n"/>
      <c r="I501" s="295" t="n"/>
      <c r="J501" s="341" t="n"/>
      <c r="K501" s="294" t="n"/>
      <c r="L501" s="269" t="n"/>
      <c r="M501" s="322" t="n"/>
      <c r="N501" s="322" t="n"/>
      <c r="O501" s="322" t="n"/>
      <c r="P501" s="320" t="n"/>
      <c r="Q501" s="320" t="n"/>
    </row>
    <row r="502" ht="16.5" customHeight="1" s="115">
      <c r="C502" s="398" t="n"/>
      <c r="D502" s="313" t="n"/>
      <c r="E502" s="291" t="n"/>
      <c r="F502" s="292" t="n"/>
      <c r="G502" s="292" t="n"/>
      <c r="H502" s="294" t="n"/>
      <c r="I502" s="295" t="n"/>
      <c r="J502" s="341" t="n"/>
      <c r="K502" s="294" t="n"/>
      <c r="L502" s="269" t="n"/>
      <c r="M502" s="322" t="n"/>
      <c r="N502" s="322" t="n"/>
      <c r="O502" s="322" t="n"/>
      <c r="P502" s="320" t="n"/>
      <c r="Q502" s="320" t="n"/>
    </row>
    <row r="503" ht="16.5" customHeight="1" s="115">
      <c r="C503" s="398" t="n"/>
      <c r="D503" s="313" t="n"/>
      <c r="E503" s="291" t="n"/>
      <c r="F503" s="292" t="n"/>
      <c r="G503" s="292" t="n"/>
      <c r="H503" s="294" t="n"/>
      <c r="I503" s="295" t="n"/>
      <c r="J503" s="341" t="n"/>
      <c r="K503" s="294" t="n"/>
      <c r="L503" s="269" t="n"/>
      <c r="M503" s="322" t="n"/>
      <c r="N503" s="322" t="n"/>
      <c r="O503" s="322" t="n"/>
      <c r="P503" s="320" t="n"/>
      <c r="Q503" s="320" t="n"/>
    </row>
    <row r="504" ht="16.5" customHeight="1" s="115">
      <c r="C504" s="398" t="n"/>
      <c r="D504" s="313" t="n"/>
      <c r="E504" s="291" t="n"/>
      <c r="F504" s="292" t="n"/>
      <c r="G504" s="292" t="n"/>
      <c r="H504" s="294" t="n"/>
      <c r="I504" s="295" t="n"/>
      <c r="J504" s="341" t="n"/>
      <c r="K504" s="294" t="n"/>
      <c r="L504" s="269" t="n"/>
      <c r="M504" s="322" t="n"/>
      <c r="N504" s="322" t="n"/>
      <c r="O504" s="322" t="n"/>
      <c r="P504" s="320" t="n"/>
      <c r="Q504" s="320" t="n"/>
    </row>
    <row r="505" ht="16.5" customHeight="1" s="115">
      <c r="C505" s="398" t="n"/>
      <c r="D505" s="313" t="n"/>
      <c r="E505" s="291" t="n"/>
      <c r="F505" s="292" t="n"/>
      <c r="G505" s="292" t="n"/>
      <c r="H505" s="294" t="n"/>
      <c r="I505" s="295" t="n"/>
      <c r="J505" s="341" t="n"/>
      <c r="K505" s="294" t="n"/>
      <c r="L505" s="269" t="n"/>
      <c r="M505" s="322" t="n"/>
      <c r="N505" s="322" t="n"/>
      <c r="O505" s="322" t="n"/>
      <c r="P505" s="320" t="n"/>
      <c r="Q505" s="320" t="n"/>
    </row>
    <row r="506" ht="16.5" customHeight="1" s="115">
      <c r="C506" s="398" t="n"/>
      <c r="D506" s="313" t="n"/>
      <c r="E506" s="291" t="n"/>
      <c r="F506" s="292" t="n"/>
      <c r="G506" s="292" t="n"/>
      <c r="H506" s="294" t="n"/>
      <c r="I506" s="295" t="n"/>
      <c r="J506" s="341" t="n"/>
      <c r="K506" s="294" t="n"/>
      <c r="L506" s="269" t="n"/>
      <c r="M506" s="322" t="n"/>
      <c r="N506" s="322" t="n"/>
      <c r="O506" s="322" t="n"/>
      <c r="P506" s="320" t="n"/>
      <c r="Q506" s="320" t="n"/>
    </row>
    <row r="507" ht="16.5" customHeight="1" s="115">
      <c r="C507" s="398" t="n"/>
      <c r="D507" s="313" t="n"/>
      <c r="E507" s="291" t="n"/>
      <c r="F507" s="292" t="n"/>
      <c r="G507" s="292" t="n"/>
      <c r="H507" s="294" t="n"/>
      <c r="I507" s="295" t="n"/>
      <c r="J507" s="341" t="n"/>
      <c r="K507" s="294" t="n"/>
      <c r="L507" s="269" t="n"/>
      <c r="M507" s="322" t="n"/>
      <c r="N507" s="322" t="n"/>
      <c r="O507" s="322" t="n"/>
      <c r="P507" s="320" t="n"/>
      <c r="Q507" s="320" t="n"/>
    </row>
    <row r="508" ht="16.5" customHeight="1" s="115">
      <c r="C508" s="398" t="n"/>
      <c r="D508" s="313" t="n"/>
      <c r="E508" s="291" t="n"/>
      <c r="F508" s="292" t="n"/>
      <c r="G508" s="292" t="n"/>
      <c r="H508" s="294" t="n"/>
      <c r="I508" s="295" t="n"/>
      <c r="J508" s="341" t="n"/>
      <c r="K508" s="294" t="n"/>
      <c r="L508" s="269" t="n"/>
      <c r="M508" s="322" t="n"/>
      <c r="N508" s="322" t="n"/>
      <c r="O508" s="322" t="n"/>
      <c r="P508" s="320" t="n"/>
      <c r="Q508" s="320" t="n"/>
    </row>
    <row r="509" ht="16.5" customHeight="1" s="115">
      <c r="C509" s="398" t="n"/>
      <c r="D509" s="313" t="n"/>
      <c r="E509" s="291" t="n"/>
      <c r="F509" s="292" t="n"/>
      <c r="G509" s="292" t="n"/>
      <c r="H509" s="294" t="n"/>
      <c r="I509" s="295" t="n"/>
      <c r="J509" s="341" t="n"/>
      <c r="K509" s="294" t="n"/>
      <c r="L509" s="269" t="n"/>
      <c r="M509" s="322" t="n"/>
      <c r="N509" s="322" t="n"/>
      <c r="O509" s="322" t="n"/>
      <c r="P509" s="320" t="n"/>
      <c r="Q509" s="320" t="n"/>
    </row>
    <row r="510" ht="16.5" customHeight="1" s="115">
      <c r="C510" s="398" t="n"/>
      <c r="D510" s="313" t="n"/>
      <c r="E510" s="291" t="n"/>
      <c r="F510" s="292" t="n"/>
      <c r="G510" s="292" t="n"/>
      <c r="H510" s="294" t="n"/>
      <c r="I510" s="295" t="n"/>
      <c r="J510" s="341" t="n"/>
      <c r="K510" s="294" t="n"/>
      <c r="L510" s="269" t="n"/>
      <c r="M510" s="322" t="n"/>
      <c r="N510" s="322" t="n"/>
      <c r="O510" s="322" t="n"/>
      <c r="P510" s="320" t="n"/>
      <c r="Q510" s="320" t="n"/>
    </row>
    <row r="511" ht="16.5" customHeight="1" s="115">
      <c r="C511" s="398" t="n"/>
      <c r="D511" s="313" t="n"/>
      <c r="E511" s="291" t="n"/>
      <c r="F511" s="292" t="n"/>
      <c r="G511" s="292" t="n"/>
      <c r="H511" s="294" t="n"/>
      <c r="I511" s="295" t="n"/>
      <c r="J511" s="341" t="n"/>
      <c r="K511" s="294" t="n"/>
      <c r="L511" s="269" t="n"/>
      <c r="M511" s="322" t="n"/>
      <c r="N511" s="322" t="n"/>
      <c r="O511" s="322" t="n"/>
      <c r="P511" s="320" t="n"/>
      <c r="Q511" s="320" t="n"/>
    </row>
    <row r="512" ht="16.5" customHeight="1" s="115">
      <c r="C512" s="398" t="n"/>
      <c r="D512" s="313" t="n"/>
      <c r="E512" s="291" t="n"/>
      <c r="F512" s="292" t="n"/>
      <c r="G512" s="292" t="n"/>
      <c r="H512" s="294" t="n"/>
      <c r="I512" s="295" t="n"/>
      <c r="J512" s="341" t="n"/>
      <c r="K512" s="294" t="n"/>
      <c r="L512" s="269" t="n"/>
      <c r="M512" s="322" t="n"/>
      <c r="N512" s="322" t="n"/>
      <c r="O512" s="322" t="n"/>
      <c r="P512" s="320" t="n"/>
      <c r="Q512" s="320" t="n"/>
    </row>
    <row r="513" ht="16.5" customHeight="1" s="115">
      <c r="C513" s="398" t="n"/>
      <c r="D513" s="313" t="n"/>
      <c r="E513" s="291" t="n"/>
      <c r="F513" s="292" t="n"/>
      <c r="G513" s="292" t="n"/>
      <c r="H513" s="294" t="n"/>
      <c r="I513" s="295" t="n"/>
      <c r="J513" s="341" t="n"/>
      <c r="K513" s="294" t="n"/>
      <c r="L513" s="269" t="n"/>
      <c r="M513" s="322" t="n"/>
      <c r="N513" s="322" t="n"/>
      <c r="O513" s="322" t="n"/>
      <c r="P513" s="320" t="n"/>
      <c r="Q513" s="320" t="n"/>
    </row>
    <row r="514" ht="16.5" customHeight="1" s="115">
      <c r="C514" s="398" t="n"/>
      <c r="D514" s="313" t="n"/>
      <c r="E514" s="291" t="n"/>
      <c r="F514" s="292" t="n"/>
      <c r="G514" s="292" t="n"/>
      <c r="H514" s="294" t="n"/>
      <c r="I514" s="295" t="n"/>
      <c r="J514" s="341" t="n"/>
      <c r="K514" s="294" t="n"/>
      <c r="L514" s="269" t="n"/>
      <c r="M514" s="322" t="n"/>
      <c r="N514" s="322" t="n"/>
      <c r="O514" s="322" t="n"/>
      <c r="P514" s="320" t="n"/>
      <c r="Q514" s="320" t="n"/>
    </row>
    <row r="515" ht="16.5" customHeight="1" s="115">
      <c r="C515" s="398" t="n"/>
      <c r="D515" s="313" t="n"/>
      <c r="E515" s="291" t="n"/>
      <c r="F515" s="292" t="n"/>
      <c r="G515" s="292" t="n"/>
      <c r="H515" s="294" t="n"/>
      <c r="I515" s="295" t="n"/>
      <c r="J515" s="341" t="n"/>
      <c r="K515" s="294" t="n"/>
      <c r="L515" s="269" t="n"/>
      <c r="M515" s="322" t="n"/>
      <c r="N515" s="322" t="n"/>
      <c r="O515" s="322" t="n"/>
      <c r="P515" s="320" t="n"/>
      <c r="Q515" s="320" t="n"/>
    </row>
    <row r="516" ht="16.5" customHeight="1" s="115">
      <c r="C516" s="398" t="n"/>
      <c r="D516" s="313" t="n"/>
      <c r="E516" s="291" t="n"/>
      <c r="F516" s="292" t="n"/>
      <c r="G516" s="292" t="n"/>
      <c r="H516" s="294" t="n"/>
      <c r="I516" s="295" t="n"/>
      <c r="J516" s="341" t="n"/>
      <c r="K516" s="294" t="n"/>
      <c r="L516" s="269" t="n"/>
      <c r="M516" s="322" t="n"/>
      <c r="N516" s="322" t="n"/>
      <c r="O516" s="322" t="n"/>
      <c r="P516" s="320" t="n"/>
      <c r="Q516" s="320" t="n"/>
    </row>
    <row r="517" ht="16.5" customHeight="1" s="115">
      <c r="C517" s="398" t="n"/>
      <c r="D517" s="313" t="n"/>
      <c r="E517" s="291" t="n"/>
      <c r="F517" s="292" t="n"/>
      <c r="G517" s="292" t="n"/>
      <c r="H517" s="294" t="n"/>
      <c r="I517" s="295" t="n"/>
      <c r="J517" s="341" t="n"/>
      <c r="K517" s="294" t="n"/>
      <c r="L517" s="269" t="n"/>
      <c r="M517" s="322" t="n"/>
      <c r="N517" s="322" t="n"/>
      <c r="O517" s="322" t="n"/>
      <c r="P517" s="320" t="n"/>
      <c r="Q517" s="320" t="n"/>
    </row>
    <row r="518" ht="16.5" customHeight="1" s="115">
      <c r="C518" s="398" t="n"/>
      <c r="D518" s="313" t="n"/>
      <c r="E518" s="291" t="n"/>
      <c r="F518" s="292" t="n"/>
      <c r="G518" s="292" t="n"/>
      <c r="H518" s="294" t="n"/>
      <c r="I518" s="295" t="n"/>
      <c r="J518" s="341" t="n"/>
      <c r="K518" s="294" t="n"/>
      <c r="L518" s="269" t="n"/>
      <c r="M518" s="322" t="n"/>
      <c r="N518" s="322" t="n"/>
      <c r="O518" s="322" t="n"/>
      <c r="P518" s="320" t="n"/>
      <c r="Q518" s="320" t="n"/>
    </row>
    <row r="519" ht="16.5" customHeight="1" s="115">
      <c r="C519" s="398" t="n"/>
      <c r="D519" s="313" t="n"/>
      <c r="E519" s="291" t="n"/>
      <c r="F519" s="292" t="n"/>
      <c r="G519" s="292" t="n"/>
      <c r="H519" s="294" t="n"/>
      <c r="I519" s="295" t="n"/>
      <c r="J519" s="341" t="n"/>
      <c r="K519" s="294" t="n"/>
      <c r="L519" s="269" t="n"/>
      <c r="M519" s="322" t="n"/>
      <c r="N519" s="322" t="n"/>
      <c r="O519" s="322" t="n"/>
      <c r="P519" s="320" t="n"/>
      <c r="Q519" s="320" t="n"/>
    </row>
    <row r="520" ht="16.5" customHeight="1" s="115">
      <c r="C520" s="398" t="n"/>
      <c r="D520" s="313" t="n"/>
      <c r="E520" s="291" t="n"/>
      <c r="F520" s="292" t="n"/>
      <c r="G520" s="292" t="n"/>
      <c r="H520" s="294" t="n"/>
      <c r="I520" s="295" t="n"/>
      <c r="J520" s="341" t="n"/>
      <c r="K520" s="294" t="n"/>
      <c r="L520" s="269" t="n"/>
      <c r="M520" s="322" t="n"/>
      <c r="N520" s="322" t="n"/>
      <c r="O520" s="322" t="n"/>
      <c r="P520" s="320" t="n"/>
      <c r="Q520" s="320" t="n"/>
    </row>
    <row r="521" ht="16.5" customHeight="1" s="115">
      <c r="C521" s="398" t="n"/>
      <c r="D521" s="313" t="n"/>
      <c r="E521" s="291" t="n"/>
      <c r="F521" s="292" t="n"/>
      <c r="G521" s="292" t="n"/>
      <c r="H521" s="294" t="n"/>
      <c r="I521" s="295" t="n"/>
      <c r="J521" s="341" t="n"/>
      <c r="K521" s="294" t="n"/>
      <c r="L521" s="269" t="n"/>
      <c r="M521" s="322" t="n"/>
      <c r="N521" s="322" t="n"/>
      <c r="O521" s="322" t="n"/>
      <c r="P521" s="320" t="n"/>
      <c r="Q521" s="320" t="n"/>
    </row>
    <row r="522" ht="16.5" customHeight="1" s="115">
      <c r="C522" s="398" t="n"/>
      <c r="D522" s="313" t="n"/>
      <c r="E522" s="291" t="n"/>
      <c r="F522" s="292" t="n"/>
      <c r="G522" s="292" t="n"/>
      <c r="H522" s="294" t="n"/>
      <c r="I522" s="295" t="n"/>
      <c r="J522" s="341" t="n"/>
      <c r="K522" s="294" t="n"/>
      <c r="L522" s="269" t="n"/>
      <c r="M522" s="322" t="n"/>
      <c r="N522" s="322" t="n"/>
      <c r="O522" s="322" t="n"/>
      <c r="P522" s="320" t="n"/>
      <c r="Q522" s="320" t="n"/>
    </row>
    <row r="523" ht="16.5" customHeight="1" s="115">
      <c r="C523" s="398" t="n"/>
      <c r="D523" s="313" t="n"/>
      <c r="E523" s="291" t="n"/>
      <c r="F523" s="292" t="n"/>
      <c r="G523" s="292" t="n"/>
      <c r="H523" s="294" t="n"/>
      <c r="I523" s="295" t="n"/>
      <c r="J523" s="341" t="n"/>
      <c r="K523" s="294" t="n"/>
      <c r="L523" s="269" t="n"/>
      <c r="M523" s="322" t="n"/>
      <c r="N523" s="322" t="n"/>
      <c r="O523" s="322" t="n"/>
      <c r="P523" s="320" t="n"/>
      <c r="Q523" s="320" t="n"/>
    </row>
    <row r="524" ht="16.5" customHeight="1" s="115">
      <c r="C524" s="398" t="n"/>
      <c r="D524" s="313" t="n"/>
      <c r="E524" s="291" t="n"/>
      <c r="F524" s="292" t="n"/>
      <c r="G524" s="292" t="n"/>
      <c r="H524" s="294" t="n"/>
      <c r="I524" s="295" t="n"/>
      <c r="J524" s="341" t="n"/>
      <c r="K524" s="294" t="n"/>
      <c r="L524" s="269" t="n"/>
      <c r="M524" s="322" t="n"/>
      <c r="N524" s="322" t="n"/>
      <c r="O524" s="322" t="n"/>
      <c r="P524" s="320" t="n"/>
      <c r="Q524" s="320" t="n"/>
    </row>
    <row r="525" ht="16.5" customHeight="1" s="115">
      <c r="C525" s="398" t="n"/>
      <c r="D525" s="313" t="n"/>
      <c r="E525" s="291" t="n"/>
      <c r="F525" s="292" t="n"/>
      <c r="G525" s="292" t="n"/>
      <c r="H525" s="294" t="n"/>
      <c r="I525" s="295" t="n"/>
      <c r="J525" s="341" t="n"/>
      <c r="K525" s="294" t="n"/>
      <c r="L525" s="269" t="n"/>
      <c r="M525" s="322" t="n"/>
      <c r="N525" s="322" t="n"/>
      <c r="O525" s="322" t="n"/>
      <c r="P525" s="320" t="n"/>
      <c r="Q525" s="320" t="n"/>
    </row>
    <row r="526" ht="16.5" customHeight="1" s="115">
      <c r="C526" s="398" t="n"/>
      <c r="D526" s="313" t="n"/>
      <c r="E526" s="291" t="n"/>
      <c r="F526" s="292" t="n"/>
      <c r="G526" s="292" t="n"/>
      <c r="H526" s="294" t="n"/>
      <c r="I526" s="295" t="n"/>
      <c r="J526" s="341" t="n"/>
      <c r="K526" s="294" t="n"/>
      <c r="L526" s="269" t="n"/>
      <c r="M526" s="322" t="n"/>
      <c r="N526" s="322" t="n"/>
      <c r="O526" s="322" t="n"/>
      <c r="P526" s="320" t="n"/>
      <c r="Q526" s="320" t="n"/>
    </row>
    <row r="527" ht="16.5" customHeight="1" s="115">
      <c r="C527" s="398" t="n"/>
      <c r="D527" s="313" t="n"/>
      <c r="E527" s="291" t="n"/>
      <c r="F527" s="292" t="n"/>
      <c r="G527" s="292" t="n"/>
      <c r="H527" s="294" t="n"/>
      <c r="I527" s="295" t="n"/>
      <c r="J527" s="341" t="n"/>
      <c r="K527" s="294" t="n"/>
      <c r="L527" s="269" t="n"/>
      <c r="M527" s="322" t="n"/>
      <c r="N527" s="322" t="n"/>
      <c r="O527" s="322" t="n"/>
      <c r="P527" s="320" t="n"/>
      <c r="Q527" s="320" t="n"/>
    </row>
    <row r="528" ht="16.5" customHeight="1" s="115">
      <c r="C528" s="398" t="n"/>
      <c r="D528" s="313" t="n"/>
      <c r="E528" s="291" t="n"/>
      <c r="F528" s="292" t="n"/>
      <c r="G528" s="292" t="n"/>
      <c r="H528" s="294" t="n"/>
      <c r="I528" s="295" t="n"/>
      <c r="J528" s="341" t="n"/>
      <c r="K528" s="294" t="n"/>
      <c r="L528" s="269" t="n"/>
      <c r="M528" s="322" t="n"/>
      <c r="N528" s="322" t="n"/>
      <c r="O528" s="322" t="n"/>
      <c r="P528" s="320" t="n"/>
      <c r="Q528" s="320" t="n"/>
    </row>
    <row r="529" ht="16.5" customHeight="1" s="115">
      <c r="C529" s="398" t="n"/>
      <c r="D529" s="313" t="n"/>
      <c r="E529" s="291" t="n"/>
      <c r="F529" s="292" t="n"/>
      <c r="G529" s="292" t="n"/>
      <c r="H529" s="294" t="n"/>
      <c r="I529" s="295" t="n"/>
      <c r="J529" s="341" t="n"/>
      <c r="K529" s="294" t="n"/>
      <c r="L529" s="269" t="n"/>
      <c r="M529" s="322" t="n"/>
      <c r="N529" s="322" t="n"/>
      <c r="O529" s="322" t="n"/>
      <c r="P529" s="320" t="n"/>
      <c r="Q529" s="320" t="n"/>
    </row>
    <row r="530" ht="16.5" customHeight="1" s="115">
      <c r="C530" s="398" t="n"/>
      <c r="D530" s="313" t="n"/>
      <c r="E530" s="291" t="n"/>
      <c r="F530" s="292" t="n"/>
      <c r="G530" s="292" t="n"/>
      <c r="H530" s="294" t="n"/>
      <c r="I530" s="295" t="n"/>
      <c r="J530" s="341" t="n"/>
      <c r="K530" s="294" t="n"/>
      <c r="L530" s="269" t="n"/>
      <c r="M530" s="322" t="n"/>
      <c r="N530" s="322" t="n"/>
      <c r="O530" s="322" t="n"/>
      <c r="P530" s="320" t="n"/>
      <c r="Q530" s="320" t="n"/>
    </row>
    <row r="531" ht="16.5" customHeight="1" s="115">
      <c r="C531" s="398" t="n"/>
      <c r="D531" s="313" t="n"/>
      <c r="E531" s="291" t="n"/>
      <c r="F531" s="292" t="n"/>
      <c r="G531" s="292" t="n"/>
      <c r="H531" s="294" t="n"/>
      <c r="I531" s="295" t="n"/>
      <c r="J531" s="341" t="n"/>
      <c r="K531" s="294" t="n"/>
      <c r="L531" s="269" t="n"/>
      <c r="M531" s="322" t="n"/>
      <c r="N531" s="322" t="n"/>
      <c r="O531" s="322" t="n"/>
      <c r="P531" s="320" t="n"/>
      <c r="Q531" s="320" t="n"/>
    </row>
    <row r="532" ht="16.5" customHeight="1" s="115">
      <c r="C532" s="398" t="n"/>
      <c r="D532" s="313" t="n"/>
      <c r="E532" s="291" t="n"/>
      <c r="F532" s="292" t="n"/>
      <c r="G532" s="292" t="n"/>
      <c r="H532" s="294" t="n"/>
      <c r="I532" s="295" t="n"/>
      <c r="J532" s="341" t="n"/>
      <c r="K532" s="294" t="n"/>
      <c r="L532" s="269" t="n"/>
      <c r="M532" s="322" t="n"/>
      <c r="N532" s="322" t="n"/>
      <c r="O532" s="322" t="n"/>
      <c r="P532" s="320" t="n"/>
      <c r="Q532" s="320" t="n"/>
    </row>
    <row r="533" ht="16.5" customHeight="1" s="115">
      <c r="C533" s="398" t="n"/>
      <c r="D533" s="313" t="n"/>
      <c r="E533" s="291" t="n"/>
      <c r="F533" s="292" t="n"/>
      <c r="G533" s="292" t="n"/>
      <c r="H533" s="294" t="n"/>
      <c r="I533" s="295" t="n"/>
      <c r="J533" s="341" t="n"/>
      <c r="K533" s="294" t="n"/>
      <c r="L533" s="269" t="n"/>
      <c r="M533" s="322" t="n"/>
      <c r="N533" s="322" t="n"/>
      <c r="O533" s="322" t="n"/>
      <c r="P533" s="320" t="n"/>
      <c r="Q533" s="320" t="n"/>
    </row>
    <row r="534" ht="16.5" customHeight="1" s="115">
      <c r="C534" s="398" t="n"/>
      <c r="D534" s="313" t="n"/>
      <c r="E534" s="291" t="n"/>
      <c r="F534" s="292" t="n"/>
      <c r="G534" s="292" t="n"/>
      <c r="H534" s="294" t="n"/>
      <c r="I534" s="295" t="n"/>
      <c r="J534" s="341" t="n"/>
      <c r="K534" s="294" t="n"/>
      <c r="L534" s="269" t="n"/>
      <c r="M534" s="322" t="n"/>
      <c r="N534" s="322" t="n"/>
      <c r="O534" s="322" t="n"/>
      <c r="P534" s="320" t="n"/>
      <c r="Q534" s="320" t="n"/>
    </row>
    <row r="535" ht="16.5" customHeight="1" s="115">
      <c r="C535" s="398" t="n"/>
      <c r="D535" s="313" t="n"/>
      <c r="E535" s="291" t="n"/>
      <c r="F535" s="292" t="n"/>
      <c r="G535" s="292" t="n"/>
      <c r="H535" s="294" t="n"/>
      <c r="I535" s="295" t="n"/>
      <c r="J535" s="341" t="n"/>
      <c r="K535" s="294" t="n"/>
      <c r="L535" s="269" t="n"/>
      <c r="M535" s="322" t="n"/>
      <c r="N535" s="322" t="n"/>
      <c r="O535" s="322" t="n"/>
      <c r="P535" s="320" t="n"/>
      <c r="Q535" s="320" t="n"/>
    </row>
    <row r="536" ht="16.5" customHeight="1" s="115">
      <c r="C536" s="398" t="n"/>
      <c r="D536" s="313" t="n"/>
      <c r="E536" s="291" t="n"/>
      <c r="F536" s="292" t="n"/>
      <c r="G536" s="292" t="n"/>
      <c r="H536" s="294" t="n"/>
      <c r="I536" s="295" t="n"/>
      <c r="J536" s="341" t="n"/>
      <c r="K536" s="294" t="n"/>
      <c r="L536" s="269" t="n"/>
      <c r="M536" s="322" t="n"/>
      <c r="N536" s="322" t="n"/>
      <c r="O536" s="322" t="n"/>
      <c r="P536" s="320" t="n"/>
      <c r="Q536" s="320" t="n"/>
    </row>
    <row r="537" ht="16.5" customHeight="1" s="115">
      <c r="C537" s="398" t="n"/>
      <c r="D537" s="313" t="n"/>
      <c r="E537" s="291" t="n"/>
      <c r="F537" s="292" t="n"/>
      <c r="G537" s="292" t="n"/>
      <c r="H537" s="294" t="n"/>
      <c r="I537" s="295" t="n"/>
      <c r="J537" s="341" t="n"/>
      <c r="K537" s="294" t="n"/>
      <c r="L537" s="269" t="n"/>
      <c r="M537" s="322" t="n"/>
      <c r="N537" s="322" t="n"/>
      <c r="O537" s="322" t="n"/>
      <c r="P537" s="320" t="n"/>
      <c r="Q537" s="320" t="n"/>
    </row>
    <row r="538" ht="16.5" customHeight="1" s="115">
      <c r="C538" s="398" t="n"/>
      <c r="D538" s="313" t="n"/>
      <c r="E538" s="291" t="n"/>
      <c r="F538" s="292" t="n"/>
      <c r="G538" s="292" t="n"/>
      <c r="H538" s="294" t="n"/>
      <c r="I538" s="295" t="n"/>
      <c r="J538" s="341" t="n"/>
      <c r="K538" s="294" t="n"/>
      <c r="L538" s="269" t="n"/>
      <c r="M538" s="322" t="n"/>
      <c r="N538" s="322" t="n"/>
      <c r="O538" s="322" t="n"/>
      <c r="P538" s="320" t="n"/>
      <c r="Q538" s="320" t="n"/>
    </row>
    <row r="539" ht="16.5" customHeight="1" s="115">
      <c r="C539" s="398" t="n"/>
      <c r="D539" s="313" t="n"/>
      <c r="E539" s="291" t="n"/>
      <c r="F539" s="292" t="n"/>
      <c r="G539" s="292" t="n"/>
      <c r="H539" s="294" t="n"/>
      <c r="I539" s="295" t="n"/>
      <c r="J539" s="341" t="n"/>
      <c r="K539" s="294" t="n"/>
      <c r="L539" s="269" t="n"/>
      <c r="M539" s="322" t="n"/>
      <c r="N539" s="322" t="n"/>
      <c r="O539" s="322" t="n"/>
      <c r="P539" s="320" t="n"/>
      <c r="Q539" s="320" t="n"/>
    </row>
    <row r="540" ht="16.5" customHeight="1" s="115">
      <c r="C540" s="398" t="n"/>
      <c r="D540" s="313" t="n"/>
      <c r="E540" s="291" t="n"/>
      <c r="F540" s="292" t="n"/>
      <c r="G540" s="292" t="n"/>
      <c r="H540" s="294" t="n"/>
      <c r="I540" s="295" t="n"/>
      <c r="J540" s="341" t="n"/>
      <c r="K540" s="294" t="n"/>
      <c r="L540" s="269" t="n"/>
      <c r="M540" s="322" t="n"/>
      <c r="N540" s="322" t="n"/>
      <c r="O540" s="322" t="n"/>
      <c r="P540" s="320" t="n"/>
      <c r="Q540" s="320" t="n"/>
    </row>
    <row r="541" ht="16.5" customHeight="1" s="115">
      <c r="C541" s="398" t="n"/>
      <c r="D541" s="313" t="n"/>
      <c r="E541" s="291" t="n"/>
      <c r="F541" s="292" t="n"/>
      <c r="G541" s="292" t="n"/>
      <c r="H541" s="294" t="n"/>
      <c r="I541" s="295" t="n"/>
      <c r="J541" s="341" t="n"/>
      <c r="K541" s="294" t="n"/>
      <c r="L541" s="269" t="n"/>
      <c r="M541" s="322" t="n"/>
      <c r="N541" s="322" t="n"/>
      <c r="O541" s="322" t="n"/>
      <c r="P541" s="320" t="n"/>
      <c r="Q541" s="320" t="n"/>
    </row>
    <row r="542" ht="16.5" customHeight="1" s="115">
      <c r="C542" s="398" t="n"/>
      <c r="D542" s="313" t="n"/>
      <c r="E542" s="291" t="n"/>
      <c r="F542" s="292" t="n"/>
      <c r="G542" s="292" t="n"/>
      <c r="H542" s="294" t="n"/>
      <c r="I542" s="295" t="n"/>
      <c r="J542" s="341" t="n"/>
      <c r="K542" s="294" t="n"/>
      <c r="L542" s="269" t="n"/>
      <c r="M542" s="322" t="n"/>
      <c r="N542" s="322" t="n"/>
      <c r="O542" s="322" t="n"/>
      <c r="P542" s="320" t="n"/>
      <c r="Q542" s="320" t="n"/>
    </row>
    <row r="543" ht="16.5" customHeight="1" s="115">
      <c r="C543" s="398" t="n"/>
      <c r="D543" s="313" t="n"/>
      <c r="E543" s="291" t="n"/>
      <c r="F543" s="292" t="n"/>
      <c r="G543" s="292" t="n"/>
      <c r="H543" s="294" t="n"/>
      <c r="I543" s="295" t="n"/>
      <c r="J543" s="341" t="n"/>
      <c r="K543" s="294" t="n"/>
      <c r="L543" s="269" t="n"/>
      <c r="M543" s="322" t="n"/>
      <c r="N543" s="322" t="n"/>
      <c r="O543" s="322" t="n"/>
      <c r="P543" s="320" t="n"/>
      <c r="Q543" s="320" t="n"/>
    </row>
    <row r="544" ht="16.5" customHeight="1" s="115">
      <c r="C544" s="398" t="n"/>
      <c r="D544" s="313" t="n"/>
      <c r="E544" s="291" t="n"/>
      <c r="F544" s="292" t="n"/>
      <c r="G544" s="292" t="n"/>
      <c r="H544" s="294" t="n"/>
      <c r="I544" s="295" t="n"/>
      <c r="J544" s="341" t="n"/>
      <c r="K544" s="294" t="n"/>
      <c r="L544" s="269" t="n"/>
      <c r="M544" s="322" t="n"/>
      <c r="N544" s="322" t="n"/>
      <c r="O544" s="322" t="n"/>
      <c r="P544" s="320" t="n"/>
      <c r="Q544" s="320" t="n"/>
    </row>
    <row r="545" ht="16.5" customHeight="1" s="115">
      <c r="C545" s="398" t="n"/>
      <c r="D545" s="313" t="n"/>
      <c r="E545" s="291" t="n"/>
      <c r="F545" s="292" t="n"/>
      <c r="G545" s="292" t="n"/>
      <c r="H545" s="294" t="n"/>
      <c r="I545" s="295" t="n"/>
      <c r="J545" s="341" t="n"/>
      <c r="K545" s="294" t="n"/>
      <c r="L545" s="269" t="n"/>
      <c r="M545" s="322" t="n"/>
      <c r="N545" s="322" t="n"/>
      <c r="O545" s="322" t="n"/>
      <c r="P545" s="320" t="n"/>
      <c r="Q545" s="320" t="n"/>
    </row>
    <row r="546" ht="16.5" customHeight="1" s="115">
      <c r="C546" s="398" t="n"/>
      <c r="D546" s="313" t="n"/>
      <c r="E546" s="291" t="n"/>
      <c r="F546" s="292" t="n"/>
      <c r="G546" s="292" t="n"/>
      <c r="H546" s="294" t="n"/>
      <c r="I546" s="295" t="n"/>
      <c r="J546" s="341" t="n"/>
      <c r="K546" s="294" t="n"/>
      <c r="L546" s="269" t="n"/>
      <c r="M546" s="322" t="n"/>
      <c r="N546" s="322" t="n"/>
      <c r="O546" s="322" t="n"/>
      <c r="P546" s="320" t="n"/>
      <c r="Q546" s="320" t="n"/>
    </row>
    <row r="547" ht="16.5" customHeight="1" s="115">
      <c r="C547" s="398" t="n"/>
      <c r="D547" s="313" t="n"/>
      <c r="E547" s="291" t="n"/>
      <c r="F547" s="292" t="n"/>
      <c r="G547" s="292" t="n"/>
      <c r="H547" s="294" t="n"/>
      <c r="I547" s="295" t="n"/>
      <c r="J547" s="341" t="n"/>
      <c r="K547" s="294" t="n"/>
      <c r="L547" s="269" t="n"/>
      <c r="M547" s="322" t="n"/>
      <c r="N547" s="322" t="n"/>
      <c r="O547" s="322" t="n"/>
      <c r="P547" s="320" t="n"/>
      <c r="Q547" s="320" t="n"/>
    </row>
    <row r="548" ht="16.5" customHeight="1" s="115">
      <c r="C548" s="398" t="n"/>
      <c r="D548" s="313" t="n"/>
      <c r="E548" s="291" t="n"/>
      <c r="F548" s="292" t="n"/>
      <c r="G548" s="292" t="n"/>
      <c r="H548" s="294" t="n"/>
      <c r="I548" s="295" t="n"/>
      <c r="J548" s="341" t="n"/>
      <c r="K548" s="294" t="n"/>
      <c r="L548" s="269" t="n"/>
      <c r="M548" s="322" t="n"/>
      <c r="N548" s="322" t="n"/>
      <c r="O548" s="322" t="n"/>
      <c r="P548" s="320" t="n"/>
      <c r="Q548" s="320" t="n"/>
    </row>
    <row r="549" ht="16.5" customHeight="1" s="115">
      <c r="C549" s="398" t="n"/>
      <c r="D549" s="313" t="n"/>
      <c r="E549" s="291" t="n"/>
      <c r="F549" s="292" t="n"/>
      <c r="G549" s="292" t="n"/>
      <c r="H549" s="294" t="n"/>
      <c r="I549" s="295" t="n"/>
      <c r="J549" s="341" t="n"/>
      <c r="K549" s="294" t="n"/>
      <c r="L549" s="269" t="n"/>
      <c r="M549" s="322" t="n"/>
      <c r="N549" s="322" t="n"/>
      <c r="O549" s="322" t="n"/>
      <c r="P549" s="320" t="n"/>
      <c r="Q549" s="320" t="n"/>
    </row>
    <row r="550" ht="16.5" customHeight="1" s="115">
      <c r="C550" s="398" t="n"/>
      <c r="D550" s="313" t="n"/>
      <c r="E550" s="291" t="n"/>
      <c r="F550" s="292" t="n"/>
      <c r="G550" s="292" t="n"/>
      <c r="H550" s="294" t="n"/>
      <c r="I550" s="295" t="n"/>
      <c r="J550" s="341" t="n"/>
      <c r="K550" s="294" t="n"/>
      <c r="L550" s="269" t="n"/>
      <c r="M550" s="322" t="n"/>
      <c r="N550" s="322" t="n"/>
      <c r="O550" s="322" t="n"/>
      <c r="P550" s="320" t="n"/>
      <c r="Q550" s="320" t="n"/>
    </row>
    <row r="551" ht="16.5" customHeight="1" s="115">
      <c r="C551" s="398" t="n"/>
      <c r="D551" s="313" t="n"/>
      <c r="E551" s="291" t="n"/>
      <c r="F551" s="292" t="n"/>
      <c r="G551" s="292" t="n"/>
      <c r="H551" s="294" t="n"/>
      <c r="I551" s="295" t="n"/>
      <c r="J551" s="341" t="n"/>
      <c r="K551" s="294" t="n"/>
      <c r="L551" s="269" t="n"/>
      <c r="M551" s="322" t="n"/>
      <c r="N551" s="322" t="n"/>
      <c r="O551" s="322" t="n"/>
      <c r="P551" s="320" t="n"/>
      <c r="Q551" s="320" t="n"/>
    </row>
    <row r="552" ht="16.5" customHeight="1" s="115">
      <c r="C552" s="398" t="n"/>
      <c r="D552" s="313" t="n"/>
      <c r="E552" s="291" t="n"/>
      <c r="F552" s="292" t="n"/>
      <c r="G552" s="292" t="n"/>
      <c r="H552" s="294" t="n"/>
      <c r="I552" s="295" t="n"/>
      <c r="J552" s="341" t="n"/>
      <c r="K552" s="294" t="n"/>
      <c r="L552" s="269" t="n"/>
      <c r="M552" s="322" t="n"/>
      <c r="N552" s="322" t="n"/>
      <c r="O552" s="322" t="n"/>
      <c r="P552" s="320" t="n"/>
      <c r="Q552" s="320" t="n"/>
    </row>
    <row r="553" ht="16.5" customHeight="1" s="115">
      <c r="C553" s="398" t="n"/>
      <c r="D553" s="313" t="n"/>
      <c r="E553" s="291" t="n"/>
      <c r="F553" s="292" t="n"/>
      <c r="G553" s="292" t="n"/>
      <c r="H553" s="294" t="n"/>
      <c r="I553" s="295" t="n"/>
      <c r="J553" s="341" t="n"/>
      <c r="K553" s="294" t="n"/>
      <c r="L553" s="269" t="n"/>
      <c r="M553" s="322" t="n"/>
      <c r="N553" s="322" t="n"/>
      <c r="O553" s="322" t="n"/>
      <c r="P553" s="320" t="n"/>
      <c r="Q553" s="320" t="n"/>
    </row>
    <row r="554" ht="16.5" customHeight="1" s="115">
      <c r="C554" s="398" t="n"/>
      <c r="D554" s="313" t="n"/>
      <c r="E554" s="291" t="n"/>
      <c r="F554" s="292" t="n"/>
      <c r="G554" s="292" t="n"/>
      <c r="H554" s="294" t="n"/>
      <c r="I554" s="295" t="n"/>
      <c r="J554" s="341" t="n"/>
      <c r="K554" s="294" t="n"/>
      <c r="L554" s="269" t="n"/>
      <c r="M554" s="322" t="n"/>
      <c r="N554" s="322" t="n"/>
      <c r="O554" s="322" t="n"/>
      <c r="P554" s="320" t="n"/>
      <c r="Q554" s="320" t="n"/>
    </row>
    <row r="555" ht="16.5" customHeight="1" s="115">
      <c r="C555" s="398" t="n"/>
      <c r="D555" s="313" t="n"/>
      <c r="E555" s="291" t="n"/>
      <c r="F555" s="292" t="n"/>
      <c r="G555" s="292" t="n"/>
      <c r="H555" s="294" t="n"/>
      <c r="I555" s="295" t="n"/>
      <c r="J555" s="341" t="n"/>
      <c r="K555" s="294" t="n"/>
      <c r="L555" s="269" t="n"/>
      <c r="M555" s="322" t="n"/>
      <c r="N555" s="322" t="n"/>
      <c r="O555" s="322" t="n"/>
      <c r="P555" s="320" t="n"/>
      <c r="Q555" s="320" t="n"/>
    </row>
    <row r="556" ht="16.5" customHeight="1" s="115">
      <c r="C556" s="398" t="n"/>
      <c r="D556" s="313" t="n"/>
      <c r="E556" s="291" t="n"/>
      <c r="F556" s="292" t="n"/>
      <c r="G556" s="292" t="n"/>
      <c r="H556" s="294" t="n"/>
      <c r="I556" s="295" t="n"/>
      <c r="J556" s="341" t="n"/>
      <c r="K556" s="294" t="n"/>
      <c r="L556" s="269" t="n"/>
      <c r="M556" s="322" t="n"/>
      <c r="N556" s="322" t="n"/>
      <c r="O556" s="322" t="n"/>
      <c r="P556" s="320" t="n"/>
      <c r="Q556" s="320" t="n"/>
    </row>
    <row r="557" ht="16.5" customHeight="1" s="115">
      <c r="C557" s="398" t="n"/>
      <c r="D557" s="313" t="n"/>
      <c r="E557" s="291" t="n"/>
      <c r="F557" s="292" t="n"/>
      <c r="G557" s="292" t="n"/>
      <c r="H557" s="294" t="n"/>
      <c r="I557" s="295" t="n"/>
      <c r="J557" s="341" t="n"/>
      <c r="K557" s="294" t="n"/>
      <c r="L557" s="269" t="n"/>
      <c r="M557" s="322" t="n"/>
      <c r="N557" s="322" t="n"/>
      <c r="O557" s="322" t="n"/>
      <c r="P557" s="320" t="n"/>
      <c r="Q557" s="320" t="n"/>
    </row>
    <row r="558" ht="16.5" customHeight="1" s="115">
      <c r="C558" s="398" t="n"/>
      <c r="D558" s="313" t="n"/>
      <c r="E558" s="291" t="n"/>
      <c r="F558" s="292" t="n"/>
      <c r="G558" s="292" t="n"/>
      <c r="H558" s="294" t="n"/>
      <c r="I558" s="295" t="n"/>
      <c r="J558" s="341" t="n"/>
      <c r="K558" s="294" t="n"/>
      <c r="L558" s="269" t="n"/>
      <c r="M558" s="322" t="n"/>
      <c r="N558" s="322" t="n"/>
      <c r="O558" s="322" t="n"/>
      <c r="P558" s="320" t="n"/>
      <c r="Q558" s="320" t="n"/>
    </row>
    <row r="559" ht="16.5" customHeight="1" s="115">
      <c r="C559" s="398" t="n"/>
      <c r="D559" s="313" t="n"/>
      <c r="E559" s="291" t="n"/>
      <c r="F559" s="292" t="n"/>
      <c r="G559" s="292" t="n"/>
      <c r="H559" s="294" t="n"/>
      <c r="I559" s="295" t="n"/>
      <c r="J559" s="341" t="n"/>
      <c r="K559" s="294" t="n"/>
      <c r="L559" s="269" t="n"/>
      <c r="M559" s="322" t="n"/>
      <c r="N559" s="322" t="n"/>
      <c r="O559" s="322" t="n"/>
      <c r="P559" s="320" t="n"/>
      <c r="Q559" s="320" t="n"/>
    </row>
    <row r="560" ht="16.5" customHeight="1" s="115">
      <c r="C560" s="398" t="n"/>
      <c r="D560" s="313" t="n"/>
      <c r="E560" s="291" t="n"/>
      <c r="F560" s="292" t="n"/>
      <c r="G560" s="292" t="n"/>
      <c r="H560" s="294" t="n"/>
      <c r="I560" s="295" t="n"/>
      <c r="J560" s="341" t="n"/>
      <c r="K560" s="294" t="n"/>
      <c r="L560" s="269" t="n"/>
      <c r="M560" s="322" t="n"/>
      <c r="N560" s="322" t="n"/>
      <c r="O560" s="322" t="n"/>
      <c r="P560" s="320" t="n"/>
      <c r="Q560" s="320" t="n"/>
    </row>
    <row r="561" ht="16.5" customHeight="1" s="115">
      <c r="C561" s="398" t="n"/>
      <c r="D561" s="313" t="n"/>
      <c r="E561" s="291" t="n"/>
      <c r="F561" s="292" t="n"/>
      <c r="G561" s="292" t="n"/>
      <c r="H561" s="294" t="n"/>
      <c r="I561" s="295" t="n"/>
      <c r="J561" s="341" t="n"/>
      <c r="K561" s="294" t="n"/>
      <c r="L561" s="269" t="n"/>
      <c r="M561" s="322" t="n"/>
      <c r="N561" s="322" t="n"/>
      <c r="O561" s="322" t="n"/>
      <c r="P561" s="320" t="n"/>
      <c r="Q561" s="320" t="n"/>
    </row>
    <row r="562" ht="16.5" customHeight="1" s="115">
      <c r="C562" s="398" t="n"/>
      <c r="D562" s="313" t="n"/>
      <c r="E562" s="291" t="n"/>
      <c r="F562" s="292" t="n"/>
      <c r="G562" s="292" t="n"/>
      <c r="H562" s="294" t="n"/>
      <c r="I562" s="295" t="n"/>
      <c r="J562" s="341" t="n"/>
      <c r="K562" s="294" t="n"/>
      <c r="L562" s="269" t="n"/>
      <c r="M562" s="322" t="n"/>
      <c r="N562" s="322" t="n"/>
      <c r="O562" s="322" t="n"/>
      <c r="P562" s="320" t="n"/>
      <c r="Q562" s="320" t="n"/>
    </row>
    <row r="563" ht="16.5" customHeight="1" s="115">
      <c r="C563" s="398" t="n"/>
      <c r="D563" s="313" t="n"/>
      <c r="E563" s="291" t="n"/>
      <c r="F563" s="292" t="n"/>
      <c r="G563" s="292" t="n"/>
      <c r="H563" s="294" t="n"/>
      <c r="I563" s="295" t="n"/>
      <c r="J563" s="341" t="n"/>
      <c r="K563" s="294" t="n"/>
      <c r="L563" s="269" t="n"/>
      <c r="M563" s="322" t="n"/>
      <c r="N563" s="322" t="n"/>
      <c r="O563" s="322" t="n"/>
      <c r="P563" s="320" t="n"/>
      <c r="Q563" s="320" t="n"/>
    </row>
    <row r="564" ht="16.5" customHeight="1" s="115">
      <c r="C564" s="398" t="n"/>
      <c r="D564" s="313" t="n"/>
      <c r="E564" s="291" t="n"/>
      <c r="F564" s="292" t="n"/>
      <c r="G564" s="292" t="n"/>
      <c r="H564" s="294" t="n"/>
      <c r="I564" s="295" t="n"/>
      <c r="J564" s="341" t="n"/>
      <c r="K564" s="294" t="n"/>
      <c r="L564" s="269" t="n"/>
      <c r="M564" s="322" t="n"/>
      <c r="N564" s="322" t="n"/>
      <c r="O564" s="322" t="n"/>
      <c r="P564" s="320" t="n"/>
      <c r="Q564" s="320" t="n"/>
    </row>
    <row r="565" ht="16.5" customHeight="1" s="115">
      <c r="C565" s="398" t="n"/>
      <c r="D565" s="313" t="n"/>
      <c r="E565" s="291" t="n"/>
      <c r="F565" s="292" t="n"/>
      <c r="G565" s="292" t="n"/>
      <c r="H565" s="294" t="n"/>
      <c r="I565" s="295" t="n"/>
      <c r="J565" s="341" t="n"/>
      <c r="K565" s="294" t="n"/>
      <c r="L565" s="269" t="n"/>
      <c r="M565" s="322" t="n"/>
      <c r="N565" s="322" t="n"/>
      <c r="O565" s="322" t="n"/>
      <c r="P565" s="320" t="n"/>
      <c r="Q565" s="320" t="n"/>
    </row>
    <row r="566" ht="16.5" customHeight="1" s="115">
      <c r="C566" s="398" t="n"/>
      <c r="D566" s="313" t="n"/>
      <c r="E566" s="291" t="n"/>
      <c r="F566" s="292" t="n"/>
      <c r="G566" s="292" t="n"/>
      <c r="H566" s="294" t="n"/>
      <c r="I566" s="295" t="n"/>
      <c r="J566" s="341" t="n"/>
      <c r="K566" s="294" t="n"/>
      <c r="L566" s="269" t="n"/>
      <c r="M566" s="322" t="n"/>
      <c r="N566" s="322" t="n"/>
      <c r="O566" s="322" t="n"/>
      <c r="P566" s="320" t="n"/>
      <c r="Q566" s="320" t="n"/>
    </row>
    <row r="567" ht="16.5" customHeight="1" s="115">
      <c r="C567" s="398" t="n"/>
      <c r="D567" s="313" t="n"/>
      <c r="E567" s="291" t="n"/>
      <c r="F567" s="292" t="n"/>
      <c r="G567" s="292" t="n"/>
      <c r="H567" s="294" t="n"/>
      <c r="I567" s="295" t="n"/>
      <c r="J567" s="341" t="n"/>
      <c r="K567" s="294" t="n"/>
      <c r="L567" s="269" t="n"/>
      <c r="M567" s="322" t="n"/>
      <c r="N567" s="322" t="n"/>
      <c r="O567" s="322" t="n"/>
      <c r="P567" s="320" t="n"/>
      <c r="Q567" s="320" t="n"/>
    </row>
    <row r="568" ht="16.5" customHeight="1" s="115">
      <c r="C568" s="398" t="n"/>
      <c r="D568" s="313" t="n"/>
      <c r="E568" s="291" t="n"/>
      <c r="F568" s="292" t="n"/>
      <c r="G568" s="292" t="n"/>
      <c r="H568" s="294" t="n"/>
      <c r="I568" s="295" t="n"/>
      <c r="J568" s="341" t="n"/>
      <c r="K568" s="294" t="n"/>
      <c r="L568" s="269" t="n"/>
      <c r="M568" s="322" t="n"/>
      <c r="N568" s="322" t="n"/>
      <c r="O568" s="322" t="n"/>
      <c r="P568" s="320" t="n"/>
      <c r="Q568" s="320" t="n"/>
    </row>
    <row r="569" ht="16.5" customHeight="1" s="115">
      <c r="C569" s="398" t="n"/>
      <c r="D569" s="313" t="n"/>
      <c r="E569" s="291" t="n"/>
      <c r="F569" s="292" t="n"/>
      <c r="G569" s="292" t="n"/>
      <c r="H569" s="294" t="n"/>
      <c r="I569" s="295" t="n"/>
      <c r="J569" s="341" t="n"/>
      <c r="K569" s="294" t="n"/>
      <c r="L569" s="269" t="n"/>
      <c r="M569" s="322" t="n"/>
      <c r="N569" s="322" t="n"/>
      <c r="O569" s="322" t="n"/>
      <c r="P569" s="320" t="n"/>
      <c r="Q569" s="320" t="n"/>
    </row>
    <row r="570" ht="16.5" customHeight="1" s="115">
      <c r="C570" s="398" t="n"/>
      <c r="D570" s="313" t="n"/>
      <c r="E570" s="291" t="n"/>
      <c r="F570" s="292" t="n"/>
      <c r="G570" s="292" t="n"/>
      <c r="H570" s="294" t="n"/>
      <c r="I570" s="295" t="n"/>
      <c r="J570" s="341" t="n"/>
      <c r="K570" s="294" t="n"/>
      <c r="L570" s="269" t="n"/>
      <c r="M570" s="322" t="n"/>
      <c r="N570" s="322" t="n"/>
      <c r="O570" s="322" t="n"/>
      <c r="P570" s="320" t="n"/>
      <c r="Q570" s="320" t="n"/>
    </row>
    <row r="571" ht="16.5" customHeight="1" s="115">
      <c r="C571" s="398" t="n"/>
      <c r="D571" s="313" t="n"/>
      <c r="E571" s="291" t="n"/>
      <c r="F571" s="292" t="n"/>
      <c r="G571" s="292" t="n"/>
      <c r="H571" s="294" t="n"/>
      <c r="I571" s="295" t="n"/>
      <c r="J571" s="341" t="n"/>
      <c r="K571" s="294" t="n"/>
      <c r="L571" s="269" t="n"/>
      <c r="M571" s="322" t="n"/>
      <c r="N571" s="322" t="n"/>
      <c r="O571" s="322" t="n"/>
      <c r="P571" s="320" t="n"/>
      <c r="Q571" s="320" t="n"/>
    </row>
    <row r="572" ht="16.5" customHeight="1" s="115">
      <c r="C572" s="398" t="n"/>
      <c r="D572" s="313" t="n"/>
      <c r="E572" s="291" t="n"/>
      <c r="F572" s="292" t="n"/>
      <c r="G572" s="292" t="n"/>
      <c r="H572" s="294" t="n"/>
      <c r="I572" s="295" t="n"/>
      <c r="J572" s="341" t="n"/>
      <c r="K572" s="294" t="n"/>
      <c r="L572" s="269" t="n"/>
      <c r="M572" s="322" t="n"/>
      <c r="N572" s="322" t="n"/>
      <c r="O572" s="322" t="n"/>
      <c r="P572" s="320" t="n"/>
      <c r="Q572" s="320" t="n"/>
    </row>
    <row r="573" ht="16.5" customHeight="1" s="115">
      <c r="C573" s="398" t="n"/>
      <c r="D573" s="313" t="n"/>
      <c r="E573" s="291" t="n"/>
      <c r="F573" s="292" t="n"/>
      <c r="G573" s="292" t="n"/>
      <c r="H573" s="294" t="n"/>
      <c r="I573" s="295" t="n"/>
      <c r="J573" s="341" t="n"/>
      <c r="K573" s="294" t="n"/>
      <c r="L573" s="269" t="n"/>
      <c r="M573" s="322" t="n"/>
      <c r="N573" s="322" t="n"/>
      <c r="O573" s="322" t="n"/>
      <c r="P573" s="320" t="n"/>
      <c r="Q573" s="320" t="n"/>
    </row>
    <row r="574" ht="16.5" customHeight="1" s="115">
      <c r="C574" s="398" t="n"/>
      <c r="D574" s="313" t="n"/>
      <c r="E574" s="291" t="n"/>
      <c r="F574" s="292" t="n"/>
      <c r="G574" s="292" t="n"/>
      <c r="H574" s="294" t="n"/>
      <c r="I574" s="295" t="n"/>
      <c r="J574" s="341" t="n"/>
      <c r="K574" s="294" t="n"/>
      <c r="L574" s="269" t="n"/>
      <c r="M574" s="322" t="n"/>
      <c r="N574" s="322" t="n"/>
      <c r="O574" s="322" t="n"/>
      <c r="P574" s="320" t="n"/>
      <c r="Q574" s="320" t="n"/>
    </row>
    <row r="575" ht="16.5" customHeight="1" s="115">
      <c r="C575" s="398" t="n"/>
      <c r="D575" s="313" t="n"/>
      <c r="E575" s="291" t="n"/>
      <c r="F575" s="292" t="n"/>
      <c r="G575" s="292" t="n"/>
      <c r="H575" s="294" t="n"/>
      <c r="I575" s="295" t="n"/>
      <c r="J575" s="341" t="n"/>
      <c r="K575" s="294" t="n"/>
      <c r="L575" s="269" t="n"/>
      <c r="M575" s="322" t="n"/>
      <c r="N575" s="322" t="n"/>
      <c r="O575" s="322" t="n"/>
      <c r="P575" s="320" t="n"/>
      <c r="Q575" s="320" t="n"/>
    </row>
    <row r="576" ht="16.5" customHeight="1" s="115">
      <c r="C576" s="398" t="n"/>
      <c r="D576" s="313" t="n"/>
      <c r="E576" s="291" t="n"/>
      <c r="F576" s="292" t="n"/>
      <c r="G576" s="292" t="n"/>
      <c r="H576" s="294" t="n"/>
      <c r="I576" s="295" t="n"/>
      <c r="J576" s="341" t="n"/>
      <c r="K576" s="294" t="n"/>
      <c r="L576" s="269" t="n"/>
      <c r="M576" s="322" t="n"/>
      <c r="N576" s="322" t="n"/>
      <c r="O576" s="322" t="n"/>
      <c r="P576" s="320" t="n"/>
      <c r="Q576" s="320" t="n"/>
    </row>
    <row r="577" ht="16.5" customHeight="1" s="115">
      <c r="C577" s="398" t="n"/>
      <c r="D577" s="313" t="n"/>
      <c r="E577" s="291" t="n"/>
      <c r="F577" s="292" t="n"/>
      <c r="G577" s="292" t="n"/>
      <c r="H577" s="294" t="n"/>
      <c r="I577" s="295" t="n"/>
      <c r="J577" s="341" t="n"/>
      <c r="K577" s="294" t="n"/>
      <c r="L577" s="269" t="n"/>
      <c r="M577" s="322" t="n"/>
      <c r="N577" s="322" t="n"/>
      <c r="O577" s="322" t="n"/>
      <c r="P577" s="320" t="n"/>
      <c r="Q577" s="320" t="n"/>
    </row>
    <row r="578" ht="16.5" customHeight="1" s="115">
      <c r="C578" s="398" t="n"/>
      <c r="D578" s="313" t="n"/>
      <c r="E578" s="291" t="n"/>
      <c r="F578" s="292" t="n"/>
      <c r="G578" s="292" t="n"/>
      <c r="H578" s="294" t="n"/>
      <c r="I578" s="295" t="n"/>
      <c r="J578" s="341" t="n"/>
      <c r="K578" s="294" t="n"/>
      <c r="L578" s="269" t="n"/>
      <c r="M578" s="322" t="n"/>
      <c r="N578" s="322" t="n"/>
      <c r="O578" s="322" t="n"/>
      <c r="P578" s="320" t="n"/>
      <c r="Q578" s="320" t="n"/>
    </row>
    <row r="579" ht="16.5" customHeight="1" s="115">
      <c r="C579" s="398" t="n"/>
      <c r="D579" s="313" t="n"/>
      <c r="E579" s="291" t="n"/>
      <c r="F579" s="292" t="n"/>
      <c r="G579" s="292" t="n"/>
      <c r="H579" s="294" t="n"/>
      <c r="I579" s="295" t="n"/>
      <c r="J579" s="341" t="n"/>
      <c r="K579" s="294" t="n"/>
      <c r="L579" s="269" t="n"/>
      <c r="M579" s="322" t="n"/>
      <c r="N579" s="322" t="n"/>
      <c r="O579" s="322" t="n"/>
      <c r="P579" s="320" t="n"/>
      <c r="Q579" s="320" t="n"/>
    </row>
    <row r="580" ht="16.5" customHeight="1" s="115">
      <c r="C580" s="398" t="n"/>
      <c r="D580" s="313" t="n"/>
      <c r="E580" s="291" t="n"/>
      <c r="F580" s="292" t="n"/>
      <c r="G580" s="292" t="n"/>
      <c r="H580" s="294" t="n"/>
      <c r="I580" s="295" t="n"/>
      <c r="J580" s="341" t="n"/>
      <c r="K580" s="294" t="n"/>
      <c r="L580" s="269" t="n"/>
      <c r="M580" s="322" t="n"/>
      <c r="N580" s="322" t="n"/>
      <c r="O580" s="322" t="n"/>
      <c r="P580" s="320" t="n"/>
      <c r="Q580" s="320" t="n"/>
    </row>
    <row r="581" ht="16.5" customHeight="1" s="115">
      <c r="C581" s="398" t="n"/>
      <c r="D581" s="313" t="n"/>
      <c r="E581" s="291" t="n"/>
      <c r="F581" s="292" t="n"/>
      <c r="G581" s="292" t="n"/>
      <c r="H581" s="294" t="n"/>
      <c r="I581" s="295" t="n"/>
      <c r="J581" s="341" t="n"/>
      <c r="K581" s="294" t="n"/>
      <c r="L581" s="269" t="n"/>
      <c r="M581" s="322" t="n"/>
      <c r="N581" s="322" t="n"/>
      <c r="O581" s="322" t="n"/>
      <c r="P581" s="320" t="n"/>
      <c r="Q581" s="320" t="n"/>
    </row>
    <row r="582" ht="16.5" customHeight="1" s="115">
      <c r="C582" s="398" t="n"/>
      <c r="D582" s="313" t="n"/>
      <c r="E582" s="291" t="n"/>
      <c r="F582" s="292" t="n"/>
      <c r="G582" s="292" t="n"/>
      <c r="H582" s="294" t="n"/>
      <c r="I582" s="295" t="n"/>
      <c r="J582" s="341" t="n"/>
      <c r="K582" s="294" t="n"/>
      <c r="L582" s="269" t="n"/>
      <c r="M582" s="322" t="n"/>
      <c r="N582" s="322" t="n"/>
      <c r="O582" s="322" t="n"/>
      <c r="P582" s="320" t="n"/>
      <c r="Q582" s="320" t="n"/>
    </row>
    <row r="583" ht="16.5" customHeight="1" s="115">
      <c r="C583" s="398" t="n"/>
      <c r="D583" s="313" t="n"/>
      <c r="E583" s="291" t="n"/>
      <c r="F583" s="292" t="n"/>
      <c r="G583" s="292" t="n"/>
      <c r="H583" s="294" t="n"/>
      <c r="I583" s="295" t="n"/>
      <c r="J583" s="341" t="n"/>
      <c r="K583" s="294" t="n"/>
      <c r="L583" s="269" t="n"/>
      <c r="M583" s="322" t="n"/>
      <c r="N583" s="322" t="n"/>
      <c r="O583" s="322" t="n"/>
      <c r="P583" s="320" t="n"/>
      <c r="Q583" s="320" t="n"/>
    </row>
    <row r="584" ht="16.5" customHeight="1" s="115">
      <c r="C584" s="398" t="n"/>
      <c r="D584" s="313" t="n"/>
      <c r="E584" s="291" t="n"/>
      <c r="F584" s="292" t="n"/>
      <c r="G584" s="292" t="n"/>
      <c r="H584" s="294" t="n"/>
      <c r="I584" s="295" t="n"/>
      <c r="J584" s="341" t="n"/>
      <c r="K584" s="294" t="n"/>
      <c r="L584" s="269" t="n"/>
      <c r="M584" s="322" t="n"/>
      <c r="N584" s="322" t="n"/>
      <c r="O584" s="322" t="n"/>
      <c r="P584" s="320" t="n"/>
      <c r="Q584" s="320" t="n"/>
    </row>
    <row r="585" ht="16.5" customHeight="1" s="115">
      <c r="C585" s="398" t="n"/>
      <c r="D585" s="313" t="n"/>
      <c r="E585" s="291" t="n"/>
      <c r="F585" s="292" t="n"/>
      <c r="G585" s="292" t="n"/>
      <c r="H585" s="294" t="n"/>
      <c r="I585" s="295" t="n"/>
      <c r="J585" s="341" t="n"/>
      <c r="K585" s="294" t="n"/>
      <c r="L585" s="269" t="n"/>
      <c r="M585" s="322" t="n"/>
      <c r="N585" s="322" t="n"/>
      <c r="O585" s="322" t="n"/>
      <c r="P585" s="320" t="n"/>
      <c r="Q585" s="320" t="n"/>
    </row>
    <row r="586" ht="16.5" customHeight="1" s="115">
      <c r="C586" s="398" t="n"/>
      <c r="D586" s="313" t="n"/>
      <c r="E586" s="291" t="n"/>
      <c r="F586" s="292" t="n"/>
      <c r="G586" s="292" t="n"/>
      <c r="H586" s="294" t="n"/>
      <c r="I586" s="295" t="n"/>
      <c r="J586" s="341" t="n"/>
      <c r="K586" s="294" t="n"/>
      <c r="L586" s="269" t="n"/>
      <c r="M586" s="322" t="n"/>
      <c r="N586" s="322" t="n"/>
      <c r="O586" s="322" t="n"/>
      <c r="P586" s="320" t="n"/>
      <c r="Q586" s="320" t="n"/>
    </row>
    <row r="587" ht="16.5" customHeight="1" s="115">
      <c r="C587" s="398" t="n"/>
      <c r="D587" s="313" t="n"/>
      <c r="E587" s="291" t="n"/>
      <c r="F587" s="292" t="n"/>
      <c r="G587" s="292" t="n"/>
      <c r="H587" s="294" t="n"/>
      <c r="I587" s="295" t="n"/>
      <c r="J587" s="341" t="n"/>
      <c r="K587" s="294" t="n"/>
      <c r="L587" s="269" t="n"/>
      <c r="M587" s="322" t="n"/>
      <c r="N587" s="322" t="n"/>
      <c r="O587" s="322" t="n"/>
      <c r="P587" s="320" t="n"/>
      <c r="Q587" s="320" t="n"/>
    </row>
    <row r="588" ht="16.5" customHeight="1" s="115">
      <c r="C588" s="398" t="n"/>
      <c r="D588" s="313" t="n"/>
      <c r="E588" s="291" t="n"/>
      <c r="F588" s="292" t="n"/>
      <c r="G588" s="292" t="n"/>
      <c r="H588" s="294" t="n"/>
      <c r="I588" s="295" t="n"/>
      <c r="J588" s="341" t="n"/>
      <c r="K588" s="294" t="n"/>
      <c r="L588" s="269" t="n"/>
      <c r="M588" s="322" t="n"/>
      <c r="N588" s="322" t="n"/>
      <c r="O588" s="322" t="n"/>
      <c r="P588" s="320" t="n"/>
      <c r="Q588" s="320" t="n"/>
    </row>
    <row r="589" ht="16.5" customHeight="1" s="115">
      <c r="C589" s="398" t="n"/>
      <c r="D589" s="313" t="n"/>
      <c r="E589" s="291" t="n"/>
      <c r="F589" s="292" t="n"/>
      <c r="G589" s="292" t="n"/>
      <c r="H589" s="294" t="n"/>
      <c r="I589" s="295" t="n"/>
      <c r="J589" s="341" t="n"/>
      <c r="K589" s="294" t="n"/>
      <c r="L589" s="269" t="n"/>
      <c r="M589" s="322" t="n"/>
      <c r="N589" s="322" t="n"/>
      <c r="O589" s="322" t="n"/>
      <c r="P589" s="320" t="n"/>
      <c r="Q589" s="320" t="n"/>
    </row>
    <row r="590" ht="16.5" customHeight="1" s="115">
      <c r="C590" s="398" t="n"/>
      <c r="D590" s="313" t="n"/>
      <c r="E590" s="291" t="n"/>
      <c r="F590" s="292" t="n"/>
      <c r="G590" s="292" t="n"/>
      <c r="H590" s="294" t="n"/>
      <c r="I590" s="295" t="n"/>
      <c r="J590" s="341" t="n"/>
      <c r="K590" s="294" t="n"/>
      <c r="L590" s="269" t="n"/>
      <c r="M590" s="322" t="n"/>
      <c r="N590" s="322" t="n"/>
      <c r="O590" s="322" t="n"/>
      <c r="P590" s="320" t="n"/>
      <c r="Q590" s="320" t="n"/>
    </row>
    <row r="591" ht="16.5" customHeight="1" s="115">
      <c r="C591" s="398" t="n"/>
      <c r="D591" s="313" t="n"/>
      <c r="E591" s="291" t="n"/>
      <c r="F591" s="292" t="n"/>
      <c r="G591" s="292" t="n"/>
      <c r="H591" s="294" t="n"/>
      <c r="I591" s="295" t="n"/>
      <c r="J591" s="341" t="n"/>
      <c r="K591" s="294" t="n"/>
      <c r="L591" s="269" t="n"/>
      <c r="M591" s="322" t="n"/>
      <c r="N591" s="322" t="n"/>
      <c r="O591" s="322" t="n"/>
      <c r="P591" s="320" t="n"/>
      <c r="Q591" s="320" t="n"/>
    </row>
    <row r="592" ht="16.5" customHeight="1" s="115">
      <c r="C592" s="398" t="n"/>
      <c r="D592" s="313" t="n"/>
      <c r="E592" s="291" t="n"/>
      <c r="F592" s="292" t="n"/>
      <c r="G592" s="292" t="n"/>
      <c r="H592" s="294" t="n"/>
      <c r="I592" s="295" t="n"/>
      <c r="J592" s="341" t="n"/>
      <c r="K592" s="294" t="n"/>
      <c r="L592" s="269" t="n"/>
      <c r="M592" s="322" t="n"/>
      <c r="N592" s="322" t="n"/>
      <c r="O592" s="322" t="n"/>
      <c r="P592" s="320" t="n"/>
      <c r="Q592" s="320" t="n"/>
    </row>
    <row r="593" ht="16.5" customHeight="1" s="115">
      <c r="C593" s="398" t="n"/>
      <c r="D593" s="313" t="n"/>
      <c r="E593" s="291" t="n"/>
      <c r="F593" s="292" t="n"/>
      <c r="G593" s="292" t="n"/>
      <c r="H593" s="294" t="n"/>
      <c r="I593" s="295" t="n"/>
      <c r="J593" s="341" t="n"/>
      <c r="K593" s="294" t="n"/>
      <c r="L593" s="269" t="n"/>
      <c r="M593" s="322" t="n"/>
      <c r="N593" s="322" t="n"/>
      <c r="O593" s="322" t="n"/>
      <c r="P593" s="320" t="n"/>
      <c r="Q593" s="320" t="n"/>
    </row>
    <row r="594" ht="16.5" customHeight="1" s="115">
      <c r="C594" s="398" t="n"/>
      <c r="D594" s="313" t="n"/>
      <c r="E594" s="291" t="n"/>
      <c r="F594" s="292" t="n"/>
      <c r="G594" s="292" t="n"/>
      <c r="H594" s="294" t="n"/>
      <c r="I594" s="295" t="n"/>
      <c r="J594" s="341" t="n"/>
      <c r="K594" s="294" t="n"/>
      <c r="L594" s="269" t="n"/>
      <c r="M594" s="322" t="n"/>
      <c r="N594" s="322" t="n"/>
      <c r="O594" s="322" t="n"/>
      <c r="P594" s="320" t="n"/>
      <c r="Q594" s="320" t="n"/>
    </row>
    <row r="595" ht="16.5" customHeight="1" s="115">
      <c r="C595" s="398" t="n"/>
      <c r="D595" s="313" t="n"/>
      <c r="E595" s="291" t="n"/>
      <c r="F595" s="292" t="n"/>
      <c r="G595" s="292" t="n"/>
      <c r="H595" s="294" t="n"/>
      <c r="I595" s="295" t="n"/>
      <c r="J595" s="341" t="n"/>
      <c r="K595" s="294" t="n"/>
      <c r="L595" s="269" t="n"/>
      <c r="M595" s="322" t="n"/>
      <c r="N595" s="322" t="n"/>
      <c r="O595" s="322" t="n"/>
      <c r="P595" s="320" t="n"/>
      <c r="Q595" s="320" t="n"/>
    </row>
    <row r="596" ht="16.5" customHeight="1" s="115">
      <c r="C596" s="398" t="n"/>
      <c r="D596" s="313" t="n"/>
      <c r="E596" s="291" t="n"/>
      <c r="F596" s="292" t="n"/>
      <c r="G596" s="292" t="n"/>
      <c r="H596" s="294" t="n"/>
      <c r="I596" s="295" t="n"/>
      <c r="J596" s="341" t="n"/>
      <c r="K596" s="294" t="n"/>
      <c r="L596" s="269" t="n"/>
      <c r="M596" s="322" t="n"/>
      <c r="N596" s="322" t="n"/>
      <c r="O596" s="322" t="n"/>
      <c r="P596" s="320" t="n"/>
      <c r="Q596" s="320" t="n"/>
    </row>
    <row r="597" ht="16.5" customHeight="1" s="115">
      <c r="C597" s="398" t="n"/>
      <c r="D597" s="313" t="n"/>
      <c r="E597" s="291" t="n"/>
      <c r="F597" s="292" t="n"/>
      <c r="G597" s="292" t="n"/>
      <c r="H597" s="294" t="n"/>
      <c r="I597" s="295" t="n"/>
      <c r="J597" s="341" t="n"/>
      <c r="K597" s="294" t="n"/>
      <c r="L597" s="269" t="n"/>
      <c r="M597" s="322" t="n"/>
      <c r="N597" s="322" t="n"/>
      <c r="O597" s="322" t="n"/>
      <c r="P597" s="320" t="n"/>
      <c r="Q597" s="320" t="n"/>
    </row>
    <row r="598" ht="16.5" customHeight="1" s="115">
      <c r="C598" s="398" t="n"/>
      <c r="D598" s="313" t="n"/>
      <c r="E598" s="291" t="n"/>
      <c r="F598" s="292" t="n"/>
      <c r="G598" s="292" t="n"/>
      <c r="H598" s="294" t="n"/>
      <c r="I598" s="295" t="n"/>
      <c r="J598" s="341" t="n"/>
      <c r="K598" s="294" t="n"/>
      <c r="L598" s="269" t="n"/>
      <c r="M598" s="322" t="n"/>
      <c r="N598" s="322" t="n"/>
      <c r="O598" s="322" t="n"/>
      <c r="P598" s="320" t="n"/>
      <c r="Q598" s="320" t="n"/>
    </row>
    <row r="599" ht="16.5" customHeight="1" s="115">
      <c r="C599" s="398" t="n"/>
      <c r="D599" s="313" t="n"/>
      <c r="E599" s="291" t="n"/>
      <c r="F599" s="292" t="n"/>
      <c r="G599" s="292" t="n"/>
      <c r="H599" s="294" t="n"/>
      <c r="I599" s="295" t="n"/>
      <c r="J599" s="341" t="n"/>
      <c r="K599" s="294" t="n"/>
      <c r="L599" s="269" t="n"/>
      <c r="M599" s="322" t="n"/>
      <c r="N599" s="322" t="n"/>
      <c r="O599" s="322" t="n"/>
      <c r="P599" s="320" t="n"/>
      <c r="Q599" s="320" t="n"/>
    </row>
    <row r="600" ht="16.5" customHeight="1" s="115">
      <c r="C600" s="398" t="n"/>
      <c r="D600" s="313" t="n"/>
      <c r="E600" s="291" t="n"/>
      <c r="F600" s="292" t="n"/>
      <c r="G600" s="292" t="n"/>
      <c r="H600" s="294" t="n"/>
      <c r="I600" s="295" t="n"/>
      <c r="J600" s="341" t="n"/>
      <c r="K600" s="294" t="n"/>
      <c r="L600" s="269" t="n"/>
      <c r="M600" s="322" t="n"/>
      <c r="N600" s="322" t="n"/>
      <c r="O600" s="322" t="n"/>
      <c r="P600" s="320" t="n"/>
      <c r="Q600" s="320" t="n"/>
    </row>
    <row r="601" ht="16.5" customHeight="1" s="115">
      <c r="C601" s="398" t="n"/>
      <c r="D601" s="313" t="n"/>
      <c r="E601" s="291" t="n"/>
      <c r="F601" s="292" t="n"/>
      <c r="G601" s="292" t="n"/>
      <c r="H601" s="294" t="n"/>
      <c r="I601" s="295" t="n"/>
      <c r="J601" s="341" t="n"/>
      <c r="K601" s="294" t="n"/>
      <c r="L601" s="269" t="n"/>
      <c r="M601" s="322" t="n"/>
      <c r="N601" s="322" t="n"/>
      <c r="O601" s="322" t="n"/>
      <c r="P601" s="320" t="n"/>
      <c r="Q601" s="320" t="n"/>
    </row>
    <row r="602" ht="16.5" customHeight="1" s="115">
      <c r="C602" s="398" t="n"/>
      <c r="D602" s="313" t="n"/>
      <c r="E602" s="291" t="n"/>
      <c r="F602" s="292" t="n"/>
      <c r="G602" s="292" t="n"/>
      <c r="H602" s="294" t="n"/>
      <c r="I602" s="295" t="n"/>
      <c r="J602" s="341" t="n"/>
      <c r="K602" s="294" t="n"/>
      <c r="L602" s="269" t="n"/>
      <c r="M602" s="322" t="n"/>
      <c r="N602" s="322" t="n"/>
      <c r="O602" s="322" t="n"/>
      <c r="P602" s="320" t="n"/>
      <c r="Q602" s="320" t="n"/>
    </row>
    <row r="603" ht="16.5" customHeight="1" s="115">
      <c r="C603" s="398" t="n"/>
      <c r="D603" s="313" t="n"/>
      <c r="E603" s="291" t="n"/>
      <c r="F603" s="292" t="n"/>
      <c r="G603" s="292" t="n"/>
      <c r="H603" s="294" t="n"/>
      <c r="I603" s="295" t="n"/>
      <c r="J603" s="341" t="n"/>
      <c r="K603" s="294" t="n"/>
      <c r="L603" s="269" t="n"/>
      <c r="M603" s="322" t="n"/>
      <c r="N603" s="322" t="n"/>
      <c r="O603" s="322" t="n"/>
      <c r="P603" s="320" t="n"/>
      <c r="Q603" s="320" t="n"/>
    </row>
    <row r="604" ht="16.5" customHeight="1" s="115">
      <c r="C604" s="398" t="n"/>
      <c r="D604" s="313" t="n"/>
      <c r="E604" s="291" t="n"/>
      <c r="F604" s="292" t="n"/>
      <c r="G604" s="292" t="n"/>
      <c r="H604" s="294" t="n"/>
      <c r="I604" s="295" t="n"/>
      <c r="J604" s="341" t="n"/>
      <c r="K604" s="294" t="n"/>
      <c r="L604" s="269" t="n"/>
      <c r="M604" s="322" t="n"/>
      <c r="N604" s="322" t="n"/>
      <c r="O604" s="322" t="n"/>
      <c r="P604" s="320" t="n"/>
      <c r="Q604" s="320" t="n"/>
    </row>
    <row r="605" ht="16.5" customHeight="1" s="115">
      <c r="C605" s="398" t="n"/>
      <c r="D605" s="313" t="n"/>
      <c r="E605" s="291" t="n"/>
      <c r="F605" s="292" t="n"/>
      <c r="G605" s="292" t="n"/>
      <c r="H605" s="294" t="n"/>
      <c r="I605" s="295" t="n"/>
      <c r="J605" s="341" t="n"/>
      <c r="K605" s="294" t="n"/>
      <c r="L605" s="269" t="n"/>
      <c r="M605" s="322" t="n"/>
      <c r="N605" s="322" t="n"/>
      <c r="O605" s="322" t="n"/>
      <c r="P605" s="320" t="n"/>
      <c r="Q605" s="320" t="n"/>
    </row>
    <row r="606" ht="16.5" customHeight="1" s="115">
      <c r="C606" s="398" t="n"/>
      <c r="D606" s="313" t="n"/>
      <c r="E606" s="291" t="n"/>
      <c r="F606" s="292" t="n"/>
      <c r="G606" s="292" t="n"/>
      <c r="H606" s="294" t="n"/>
      <c r="I606" s="295" t="n"/>
      <c r="J606" s="341" t="n"/>
      <c r="K606" s="294" t="n"/>
      <c r="L606" s="269" t="n"/>
      <c r="M606" s="322" t="n"/>
      <c r="N606" s="322" t="n"/>
      <c r="O606" s="322" t="n"/>
      <c r="P606" s="320" t="n"/>
      <c r="Q606" s="320" t="n"/>
    </row>
    <row r="607" ht="16.5" customHeight="1" s="115">
      <c r="C607" s="398" t="n"/>
      <c r="D607" s="313" t="n"/>
      <c r="E607" s="291" t="n"/>
      <c r="F607" s="292" t="n"/>
      <c r="G607" s="292" t="n"/>
      <c r="H607" s="294" t="n"/>
      <c r="I607" s="295" t="n"/>
      <c r="J607" s="341" t="n"/>
      <c r="K607" s="294" t="n"/>
      <c r="L607" s="269" t="n"/>
      <c r="M607" s="322" t="n"/>
      <c r="N607" s="322" t="n"/>
      <c r="O607" s="322" t="n"/>
      <c r="P607" s="320" t="n"/>
      <c r="Q607" s="320" t="n"/>
    </row>
    <row r="608" ht="16.5" customHeight="1" s="115">
      <c r="C608" s="398" t="n"/>
      <c r="D608" s="313" t="n"/>
      <c r="E608" s="291" t="n"/>
      <c r="F608" s="292" t="n"/>
      <c r="G608" s="292" t="n"/>
      <c r="H608" s="294" t="n"/>
      <c r="I608" s="295" t="n"/>
      <c r="J608" s="341" t="n"/>
      <c r="K608" s="294" t="n"/>
      <c r="L608" s="269" t="n"/>
      <c r="M608" s="322" t="n"/>
      <c r="N608" s="322" t="n"/>
      <c r="O608" s="322" t="n"/>
      <c r="P608" s="320" t="n"/>
      <c r="Q608" s="320" t="n"/>
    </row>
    <row r="609" ht="16.5" customHeight="1" s="115">
      <c r="C609" s="398" t="n"/>
      <c r="D609" s="313" t="n"/>
      <c r="E609" s="291" t="n"/>
      <c r="F609" s="292" t="n"/>
      <c r="G609" s="292" t="n"/>
      <c r="H609" s="294" t="n"/>
      <c r="I609" s="295" t="n"/>
      <c r="J609" s="341" t="n"/>
      <c r="K609" s="294" t="n"/>
      <c r="L609" s="269" t="n"/>
      <c r="M609" s="322" t="n"/>
      <c r="N609" s="322" t="n"/>
      <c r="O609" s="322" t="n"/>
      <c r="P609" s="320" t="n"/>
      <c r="Q609" s="320" t="n"/>
    </row>
    <row r="610" ht="16.5" customHeight="1" s="115">
      <c r="C610" s="398" t="n"/>
      <c r="D610" s="313" t="n"/>
      <c r="E610" s="291" t="n"/>
      <c r="F610" s="292" t="n"/>
      <c r="G610" s="292" t="n"/>
      <c r="H610" s="294" t="n"/>
      <c r="I610" s="295" t="n"/>
      <c r="J610" s="341" t="n"/>
      <c r="K610" s="294" t="n"/>
      <c r="L610" s="269" t="n"/>
      <c r="M610" s="322" t="n"/>
      <c r="N610" s="322" t="n"/>
      <c r="O610" s="322" t="n"/>
      <c r="P610" s="320" t="n"/>
      <c r="Q610" s="320" t="n"/>
    </row>
    <row r="611" ht="16.5" customHeight="1" s="115">
      <c r="C611" s="398" t="n"/>
      <c r="D611" s="313" t="n"/>
      <c r="E611" s="291" t="n"/>
      <c r="F611" s="292" t="n"/>
      <c r="G611" s="292" t="n"/>
      <c r="H611" s="294" t="n"/>
      <c r="I611" s="295" t="n"/>
      <c r="J611" s="341" t="n"/>
      <c r="K611" s="294" t="n"/>
      <c r="L611" s="269" t="n"/>
      <c r="M611" s="322" t="n"/>
      <c r="N611" s="322" t="n"/>
      <c r="O611" s="322" t="n"/>
      <c r="P611" s="320" t="n"/>
      <c r="Q611" s="320" t="n"/>
    </row>
    <row r="612" ht="16.5" customHeight="1" s="115">
      <c r="C612" s="398" t="n"/>
      <c r="D612" s="313" t="n"/>
      <c r="E612" s="291" t="n"/>
      <c r="F612" s="292" t="n"/>
      <c r="G612" s="292" t="n"/>
      <c r="H612" s="294" t="n"/>
      <c r="I612" s="295" t="n"/>
      <c r="J612" s="341" t="n"/>
      <c r="K612" s="294" t="n"/>
      <c r="L612" s="269" t="n"/>
      <c r="M612" s="322" t="n"/>
      <c r="N612" s="322" t="n"/>
      <c r="O612" s="322" t="n"/>
      <c r="P612" s="320" t="n"/>
      <c r="Q612" s="320" t="n"/>
    </row>
    <row r="613" ht="16.5" customHeight="1" s="115">
      <c r="C613" s="398" t="n"/>
      <c r="D613" s="313" t="n"/>
      <c r="E613" s="291" t="n"/>
      <c r="F613" s="292" t="n"/>
      <c r="G613" s="292" t="n"/>
      <c r="H613" s="294" t="n"/>
      <c r="I613" s="295" t="n"/>
      <c r="J613" s="341" t="n"/>
      <c r="K613" s="294" t="n"/>
      <c r="L613" s="269" t="n"/>
      <c r="M613" s="322" t="n"/>
      <c r="N613" s="322" t="n"/>
      <c r="O613" s="322" t="n"/>
      <c r="P613" s="320" t="n"/>
      <c r="Q613" s="320" t="n"/>
    </row>
    <row r="614" ht="16.5" customHeight="1" s="115">
      <c r="C614" s="398" t="n"/>
      <c r="D614" s="313" t="n"/>
      <c r="E614" s="291" t="n"/>
      <c r="F614" s="292" t="n"/>
      <c r="G614" s="292" t="n"/>
      <c r="H614" s="294" t="n"/>
      <c r="I614" s="295" t="n"/>
      <c r="J614" s="341" t="n"/>
      <c r="K614" s="294" t="n"/>
      <c r="L614" s="269" t="n"/>
      <c r="M614" s="322" t="n"/>
      <c r="N614" s="322" t="n"/>
      <c r="O614" s="322" t="n"/>
      <c r="P614" s="320" t="n"/>
      <c r="Q614" s="320" t="n"/>
    </row>
    <row r="615" ht="16.5" customHeight="1" s="115">
      <c r="C615" s="398" t="n"/>
      <c r="D615" s="313" t="n"/>
      <c r="E615" s="291" t="n"/>
      <c r="F615" s="292" t="n"/>
      <c r="G615" s="292" t="n"/>
      <c r="H615" s="294" t="n"/>
      <c r="I615" s="295" t="n"/>
      <c r="J615" s="341" t="n"/>
      <c r="K615" s="294" t="n"/>
      <c r="L615" s="269" t="n"/>
      <c r="M615" s="322" t="n"/>
      <c r="N615" s="322" t="n"/>
      <c r="O615" s="322" t="n"/>
      <c r="P615" s="320" t="n"/>
      <c r="Q615" s="320" t="n"/>
    </row>
    <row r="616" ht="16.5" customHeight="1" s="115">
      <c r="C616" s="398" t="n"/>
      <c r="D616" s="313" t="n"/>
      <c r="E616" s="291" t="n"/>
      <c r="F616" s="292" t="n"/>
      <c r="G616" s="292" t="n"/>
      <c r="H616" s="294" t="n"/>
      <c r="I616" s="295" t="n"/>
      <c r="J616" s="341" t="n"/>
      <c r="K616" s="294" t="n"/>
      <c r="L616" s="269" t="n"/>
      <c r="M616" s="322" t="n"/>
      <c r="N616" s="322" t="n"/>
      <c r="O616" s="322" t="n"/>
      <c r="P616" s="320" t="n"/>
      <c r="Q616" s="320" t="n"/>
    </row>
    <row r="617" ht="16.5" customHeight="1" s="115">
      <c r="C617" s="398" t="n"/>
      <c r="D617" s="313" t="n"/>
      <c r="E617" s="291" t="n"/>
      <c r="F617" s="292" t="n"/>
      <c r="G617" s="292" t="n"/>
      <c r="H617" s="294" t="n"/>
      <c r="I617" s="295" t="n"/>
      <c r="J617" s="341" t="n"/>
      <c r="K617" s="294" t="n"/>
      <c r="L617" s="269" t="n"/>
      <c r="M617" s="322" t="n"/>
      <c r="N617" s="322" t="n"/>
      <c r="O617" s="322" t="n"/>
      <c r="P617" s="320" t="n"/>
      <c r="Q617" s="320" t="n"/>
    </row>
    <row r="618" ht="16.5" customHeight="1" s="115">
      <c r="C618" s="398" t="n"/>
      <c r="D618" s="313" t="n"/>
      <c r="E618" s="291" t="n"/>
      <c r="F618" s="292" t="n"/>
      <c r="G618" s="292" t="n"/>
      <c r="H618" s="294" t="n"/>
      <c r="I618" s="295" t="n"/>
      <c r="J618" s="341" t="n"/>
      <c r="K618" s="294" t="n"/>
      <c r="L618" s="269" t="n"/>
      <c r="M618" s="322" t="n"/>
      <c r="N618" s="322" t="n"/>
      <c r="O618" s="322" t="n"/>
      <c r="P618" s="320" t="n"/>
      <c r="Q618" s="320" t="n"/>
    </row>
    <row r="619" ht="16.5" customHeight="1" s="115">
      <c r="C619" s="398" t="n"/>
      <c r="D619" s="313" t="n"/>
      <c r="E619" s="291" t="n"/>
      <c r="F619" s="292" t="n"/>
      <c r="G619" s="292" t="n"/>
      <c r="H619" s="294" t="n"/>
      <c r="I619" s="295" t="n"/>
      <c r="J619" s="341" t="n"/>
      <c r="K619" s="294" t="n"/>
      <c r="L619" s="269" t="n"/>
      <c r="M619" s="322" t="n"/>
      <c r="N619" s="322" t="n"/>
      <c r="O619" s="322" t="n"/>
      <c r="P619" s="320" t="n"/>
      <c r="Q619" s="320" t="n"/>
    </row>
    <row r="620" ht="16.5" customHeight="1" s="115">
      <c r="C620" s="398" t="n"/>
      <c r="D620" s="313" t="n"/>
      <c r="E620" s="291" t="n"/>
      <c r="F620" s="292" t="n"/>
      <c r="G620" s="292" t="n"/>
      <c r="H620" s="294" t="n"/>
      <c r="I620" s="295" t="n"/>
      <c r="J620" s="341" t="n"/>
      <c r="K620" s="294" t="n"/>
      <c r="L620" s="269" t="n"/>
      <c r="M620" s="322" t="n"/>
      <c r="N620" s="322" t="n"/>
      <c r="O620" s="322" t="n"/>
      <c r="P620" s="320" t="n"/>
      <c r="Q620" s="320" t="n"/>
    </row>
    <row r="621" ht="16.5" customHeight="1" s="115">
      <c r="C621" s="398" t="n"/>
      <c r="D621" s="313" t="n"/>
      <c r="E621" s="291" t="n"/>
      <c r="F621" s="292" t="n"/>
      <c r="G621" s="292" t="n"/>
      <c r="H621" s="294" t="n"/>
      <c r="I621" s="295" t="n"/>
      <c r="J621" s="341" t="n"/>
      <c r="K621" s="294" t="n"/>
      <c r="L621" s="269" t="n"/>
      <c r="M621" s="322" t="n"/>
      <c r="N621" s="322" t="n"/>
      <c r="O621" s="322" t="n"/>
      <c r="P621" s="320" t="n"/>
      <c r="Q621" s="320" t="n"/>
    </row>
    <row r="622" ht="16.5" customHeight="1" s="115">
      <c r="C622" s="398" t="n"/>
      <c r="D622" s="313" t="n"/>
      <c r="E622" s="291" t="n"/>
      <c r="F622" s="292" t="n"/>
      <c r="G622" s="292" t="n"/>
      <c r="H622" s="294" t="n"/>
      <c r="I622" s="295" t="n"/>
      <c r="J622" s="341" t="n"/>
      <c r="K622" s="294" t="n"/>
      <c r="L622" s="269" t="n"/>
      <c r="M622" s="322" t="n"/>
      <c r="N622" s="322" t="n"/>
      <c r="O622" s="322" t="n"/>
      <c r="P622" s="320" t="n"/>
      <c r="Q622" s="320" t="n"/>
    </row>
    <row r="623" ht="16.5" customHeight="1" s="115">
      <c r="C623" s="398" t="n"/>
      <c r="D623" s="313" t="n"/>
      <c r="E623" s="291" t="n"/>
      <c r="F623" s="292" t="n"/>
      <c r="G623" s="292" t="n"/>
      <c r="H623" s="294" t="n"/>
      <c r="I623" s="295" t="n"/>
      <c r="J623" s="341" t="n"/>
      <c r="K623" s="294" t="n"/>
      <c r="L623" s="269" t="n"/>
      <c r="M623" s="322" t="n"/>
      <c r="N623" s="322" t="n"/>
      <c r="O623" s="322" t="n"/>
      <c r="P623" s="320" t="n"/>
      <c r="Q623" s="320" t="n"/>
    </row>
    <row r="624" ht="16.5" customHeight="1" s="115">
      <c r="C624" s="398" t="n"/>
      <c r="D624" s="313" t="n"/>
      <c r="E624" s="291" t="n"/>
      <c r="F624" s="292" t="n"/>
      <c r="G624" s="292" t="n"/>
      <c r="H624" s="294" t="n"/>
      <c r="I624" s="295" t="n"/>
      <c r="J624" s="341" t="n"/>
      <c r="K624" s="294" t="n"/>
      <c r="L624" s="269" t="n"/>
      <c r="M624" s="322" t="n"/>
      <c r="N624" s="322" t="n"/>
      <c r="O624" s="322" t="n"/>
      <c r="P624" s="320" t="n"/>
      <c r="Q624" s="320" t="n"/>
    </row>
    <row r="625" ht="16.5" customHeight="1" s="115">
      <c r="C625" s="398" t="n"/>
      <c r="D625" s="313" t="n"/>
      <c r="E625" s="291" t="n"/>
      <c r="F625" s="292" t="n"/>
      <c r="G625" s="292" t="n"/>
      <c r="H625" s="294" t="n"/>
      <c r="I625" s="295" t="n"/>
      <c r="J625" s="341" t="n"/>
      <c r="K625" s="294" t="n"/>
      <c r="L625" s="269" t="n"/>
      <c r="M625" s="322" t="n"/>
      <c r="N625" s="322" t="n"/>
      <c r="O625" s="322" t="n"/>
      <c r="P625" s="320" t="n"/>
      <c r="Q625" s="320" t="n"/>
    </row>
    <row r="626" ht="16.5" customHeight="1" s="115">
      <c r="C626" s="398" t="n"/>
      <c r="D626" s="313" t="n"/>
      <c r="E626" s="291" t="n"/>
      <c r="F626" s="292" t="n"/>
      <c r="G626" s="292" t="n"/>
      <c r="H626" s="294" t="n"/>
      <c r="I626" s="295" t="n"/>
      <c r="J626" s="341" t="n"/>
      <c r="K626" s="294" t="n"/>
      <c r="L626" s="269" t="n"/>
      <c r="M626" s="322" t="n"/>
      <c r="N626" s="322" t="n"/>
      <c r="O626" s="322" t="n"/>
      <c r="P626" s="320" t="n"/>
      <c r="Q626" s="320" t="n"/>
    </row>
    <row r="627" ht="16.5" customHeight="1" s="115">
      <c r="C627" s="398" t="n"/>
      <c r="D627" s="313" t="n"/>
      <c r="E627" s="291" t="n"/>
      <c r="F627" s="292" t="n"/>
      <c r="G627" s="292" t="n"/>
      <c r="H627" s="294" t="n"/>
      <c r="I627" s="295" t="n"/>
      <c r="J627" s="341" t="n"/>
      <c r="K627" s="294" t="n"/>
      <c r="L627" s="269" t="n"/>
      <c r="M627" s="322" t="n"/>
      <c r="N627" s="322" t="n"/>
      <c r="O627" s="322" t="n"/>
      <c r="P627" s="320" t="n"/>
      <c r="Q627" s="320" t="n"/>
    </row>
    <row r="628" ht="16.5" customHeight="1" s="115">
      <c r="C628" s="398" t="n"/>
      <c r="D628" s="313" t="n"/>
      <c r="E628" s="291" t="n"/>
      <c r="F628" s="292" t="n"/>
      <c r="G628" s="292" t="n"/>
      <c r="H628" s="294" t="n"/>
      <c r="I628" s="295" t="n"/>
      <c r="J628" s="341" t="n"/>
      <c r="K628" s="294" t="n"/>
      <c r="L628" s="269" t="n"/>
      <c r="M628" s="322" t="n"/>
      <c r="N628" s="322" t="n"/>
      <c r="O628" s="322" t="n"/>
      <c r="P628" s="320" t="n"/>
      <c r="Q628" s="320" t="n"/>
    </row>
    <row r="629" ht="16.5" customHeight="1" s="115">
      <c r="C629" s="398" t="n"/>
      <c r="D629" s="313" t="n"/>
      <c r="E629" s="291" t="n"/>
      <c r="F629" s="292" t="n"/>
      <c r="G629" s="292" t="n"/>
      <c r="H629" s="294" t="n"/>
      <c r="I629" s="295" t="n"/>
      <c r="J629" s="341" t="n"/>
      <c r="K629" s="294" t="n"/>
      <c r="L629" s="269" t="n"/>
      <c r="M629" s="322" t="n"/>
      <c r="N629" s="322" t="n"/>
      <c r="O629" s="322" t="n"/>
      <c r="P629" s="320" t="n"/>
      <c r="Q629" s="320" t="n"/>
    </row>
    <row r="630" ht="16.5" customHeight="1" s="115">
      <c r="C630" s="398" t="n"/>
      <c r="D630" s="313" t="n"/>
      <c r="E630" s="291" t="n"/>
      <c r="F630" s="292" t="n"/>
      <c r="G630" s="292" t="n"/>
      <c r="H630" s="294" t="n"/>
      <c r="I630" s="295" t="n"/>
      <c r="J630" s="341" t="n"/>
      <c r="K630" s="294" t="n"/>
      <c r="L630" s="269" t="n"/>
      <c r="M630" s="322" t="n"/>
      <c r="N630" s="322" t="n"/>
      <c r="O630" s="322" t="n"/>
      <c r="P630" s="320" t="n"/>
      <c r="Q630" s="320" t="n"/>
    </row>
    <row r="631" ht="16.5" customHeight="1" s="115">
      <c r="C631" s="398" t="n"/>
      <c r="D631" s="313" t="n"/>
      <c r="E631" s="291" t="n"/>
      <c r="F631" s="292" t="n"/>
      <c r="G631" s="292" t="n"/>
      <c r="H631" s="294" t="n"/>
      <c r="I631" s="295" t="n"/>
      <c r="J631" s="341" t="n"/>
      <c r="K631" s="294" t="n"/>
      <c r="L631" s="269" t="n"/>
      <c r="M631" s="322" t="n"/>
      <c r="N631" s="322" t="n"/>
      <c r="O631" s="322" t="n"/>
      <c r="P631" s="320" t="n"/>
      <c r="Q631" s="320" t="n"/>
    </row>
    <row r="632" ht="16.5" customHeight="1" s="115">
      <c r="C632" s="398" t="n"/>
      <c r="D632" s="313" t="n"/>
      <c r="E632" s="291" t="n"/>
      <c r="F632" s="292" t="n"/>
      <c r="G632" s="292" t="n"/>
      <c r="H632" s="294" t="n"/>
      <c r="I632" s="295" t="n"/>
      <c r="J632" s="341" t="n"/>
      <c r="K632" s="294" t="n"/>
      <c r="L632" s="269" t="n"/>
      <c r="M632" s="322" t="n"/>
      <c r="N632" s="322" t="n"/>
      <c r="O632" s="322" t="n"/>
      <c r="P632" s="320" t="n"/>
      <c r="Q632" s="320" t="n"/>
    </row>
    <row r="633" ht="16.5" customHeight="1" s="115">
      <c r="C633" s="398" t="n"/>
      <c r="D633" s="313" t="n"/>
      <c r="E633" s="291" t="n"/>
      <c r="F633" s="292" t="n"/>
      <c r="G633" s="292" t="n"/>
      <c r="H633" s="294" t="n"/>
      <c r="I633" s="295" t="n"/>
      <c r="J633" s="341" t="n"/>
      <c r="K633" s="294" t="n"/>
      <c r="L633" s="269" t="n"/>
      <c r="M633" s="322" t="n"/>
      <c r="N633" s="322" t="n"/>
      <c r="O633" s="322" t="n"/>
      <c r="P633" s="320" t="n"/>
      <c r="Q633" s="320" t="n"/>
    </row>
    <row r="634" ht="16.5" customHeight="1" s="115">
      <c r="C634" s="398" t="n"/>
      <c r="D634" s="313" t="n"/>
      <c r="E634" s="291" t="n"/>
      <c r="F634" s="292" t="n"/>
      <c r="G634" s="292" t="n"/>
      <c r="H634" s="294" t="n"/>
      <c r="I634" s="295" t="n"/>
      <c r="J634" s="341" t="n"/>
      <c r="K634" s="294" t="n"/>
      <c r="L634" s="269" t="n"/>
      <c r="M634" s="322" t="n"/>
      <c r="N634" s="322" t="n"/>
      <c r="O634" s="322" t="n"/>
      <c r="P634" s="320" t="n"/>
      <c r="Q634" s="320" t="n"/>
    </row>
    <row r="635" ht="16.5" customHeight="1" s="115">
      <c r="C635" s="398" t="n"/>
      <c r="D635" s="313" t="n"/>
      <c r="E635" s="291" t="n"/>
      <c r="F635" s="292" t="n"/>
      <c r="G635" s="292" t="n"/>
      <c r="H635" s="294" t="n"/>
      <c r="I635" s="295" t="n"/>
      <c r="J635" s="341" t="n"/>
      <c r="K635" s="294" t="n"/>
      <c r="L635" s="269" t="n"/>
      <c r="M635" s="322" t="n"/>
      <c r="N635" s="322" t="n"/>
      <c r="O635" s="322" t="n"/>
      <c r="P635" s="320" t="n"/>
      <c r="Q635" s="320" t="n"/>
    </row>
    <row r="636" ht="16.5" customHeight="1" s="115">
      <c r="C636" s="398" t="n"/>
      <c r="D636" s="313" t="n"/>
      <c r="E636" s="291" t="n"/>
      <c r="F636" s="292" t="n"/>
      <c r="G636" s="292" t="n"/>
      <c r="H636" s="294" t="n"/>
      <c r="I636" s="295" t="n"/>
      <c r="J636" s="341" t="n"/>
      <c r="K636" s="294" t="n"/>
      <c r="L636" s="269" t="n"/>
      <c r="M636" s="322" t="n"/>
      <c r="N636" s="322" t="n"/>
      <c r="O636" s="322" t="n"/>
      <c r="P636" s="320" t="n"/>
      <c r="Q636" s="320" t="n"/>
    </row>
    <row r="637" ht="16.5" customHeight="1" s="115">
      <c r="C637" s="398" t="n"/>
      <c r="D637" s="313" t="n"/>
      <c r="E637" s="291" t="n"/>
      <c r="F637" s="292" t="n"/>
      <c r="G637" s="292" t="n"/>
      <c r="H637" s="294" t="n"/>
      <c r="I637" s="295" t="n"/>
      <c r="J637" s="341" t="n"/>
      <c r="K637" s="294" t="n"/>
      <c r="L637" s="269" t="n"/>
      <c r="M637" s="322" t="n"/>
      <c r="N637" s="322" t="n"/>
      <c r="O637" s="322" t="n"/>
      <c r="P637" s="320" t="n"/>
      <c r="Q637" s="320" t="n"/>
    </row>
    <row r="638" ht="16.5" customHeight="1" s="115">
      <c r="C638" s="398" t="n"/>
      <c r="D638" s="313" t="n"/>
      <c r="E638" s="291" t="n"/>
      <c r="F638" s="292" t="n"/>
      <c r="G638" s="292" t="n"/>
      <c r="H638" s="294" t="n"/>
      <c r="I638" s="295" t="n"/>
      <c r="J638" s="341" t="n"/>
      <c r="K638" s="294" t="n"/>
      <c r="L638" s="269" t="n"/>
      <c r="M638" s="322" t="n"/>
      <c r="N638" s="322" t="n"/>
      <c r="O638" s="322" t="n"/>
      <c r="P638" s="320" t="n"/>
      <c r="Q638" s="320" t="n"/>
    </row>
    <row r="639" ht="16.5" customHeight="1" s="115">
      <c r="C639" s="398" t="n"/>
      <c r="D639" s="313" t="n"/>
      <c r="E639" s="291" t="n"/>
      <c r="F639" s="292" t="n"/>
      <c r="G639" s="292" t="n"/>
      <c r="H639" s="294" t="n"/>
      <c r="I639" s="295" t="n"/>
      <c r="J639" s="341" t="n"/>
      <c r="K639" s="294" t="n"/>
      <c r="L639" s="269" t="n"/>
      <c r="M639" s="322" t="n"/>
      <c r="N639" s="322" t="n"/>
      <c r="O639" s="322" t="n"/>
      <c r="P639" s="320" t="n"/>
      <c r="Q639" s="320" t="n"/>
    </row>
    <row r="640" ht="16.5" customHeight="1" s="115">
      <c r="C640" s="398" t="n"/>
      <c r="D640" s="313" t="n"/>
      <c r="E640" s="291" t="n"/>
      <c r="F640" s="292" t="n"/>
      <c r="G640" s="292" t="n"/>
      <c r="H640" s="294" t="n"/>
      <c r="I640" s="295" t="n"/>
      <c r="J640" s="341" t="n"/>
      <c r="K640" s="294" t="n"/>
      <c r="L640" s="269" t="n"/>
      <c r="M640" s="322" t="n"/>
      <c r="N640" s="322" t="n"/>
      <c r="O640" s="322" t="n"/>
      <c r="P640" s="320" t="n"/>
      <c r="Q640" s="320" t="n"/>
    </row>
    <row r="641" ht="16.5" customHeight="1" s="115">
      <c r="C641" s="398" t="n"/>
      <c r="D641" s="313" t="n"/>
      <c r="E641" s="291" t="n"/>
      <c r="F641" s="292" t="n"/>
      <c r="G641" s="292" t="n"/>
      <c r="H641" s="294" t="n"/>
      <c r="I641" s="295" t="n"/>
      <c r="J641" s="341" t="n"/>
      <c r="K641" s="294" t="n"/>
      <c r="L641" s="269" t="n"/>
      <c r="M641" s="322" t="n"/>
      <c r="N641" s="322" t="n"/>
      <c r="O641" s="322" t="n"/>
      <c r="P641" s="320" t="n"/>
      <c r="Q641" s="320" t="n"/>
    </row>
    <row r="642" ht="16.5" customHeight="1" s="115">
      <c r="C642" s="398" t="n"/>
      <c r="D642" s="313" t="n"/>
      <c r="E642" s="291" t="n"/>
      <c r="F642" s="292" t="n"/>
      <c r="G642" s="292" t="n"/>
      <c r="H642" s="294" t="n"/>
      <c r="I642" s="295" t="n"/>
      <c r="J642" s="341" t="n"/>
      <c r="K642" s="294" t="n"/>
      <c r="L642" s="269" t="n"/>
      <c r="M642" s="322" t="n"/>
      <c r="N642" s="322" t="n"/>
      <c r="O642" s="322" t="n"/>
      <c r="P642" s="320" t="n"/>
      <c r="Q642" s="320" t="n"/>
    </row>
    <row r="643" ht="16.5" customHeight="1" s="115">
      <c r="C643" s="398" t="n"/>
      <c r="D643" s="313" t="n"/>
      <c r="E643" s="291" t="n"/>
      <c r="F643" s="292" t="n"/>
      <c r="G643" s="292" t="n"/>
      <c r="H643" s="294" t="n"/>
      <c r="I643" s="295" t="n"/>
      <c r="J643" s="341" t="n"/>
      <c r="K643" s="294" t="n"/>
      <c r="L643" s="269" t="n"/>
      <c r="M643" s="322" t="n"/>
      <c r="N643" s="322" t="n"/>
      <c r="O643" s="322" t="n"/>
      <c r="P643" s="320" t="n"/>
      <c r="Q643" s="320" t="n"/>
    </row>
    <row r="644" ht="16.5" customHeight="1" s="115">
      <c r="C644" s="398" t="n"/>
      <c r="D644" s="313" t="n"/>
      <c r="E644" s="291" t="n"/>
      <c r="F644" s="292" t="n"/>
      <c r="G644" s="292" t="n"/>
      <c r="H644" s="294" t="n"/>
      <c r="I644" s="295" t="n"/>
      <c r="J644" s="341" t="n"/>
      <c r="K644" s="294" t="n"/>
      <c r="L644" s="269" t="n"/>
      <c r="M644" s="322" t="n"/>
      <c r="N644" s="322" t="n"/>
      <c r="O644" s="322" t="n"/>
      <c r="P644" s="320" t="n"/>
      <c r="Q644" s="320" t="n"/>
    </row>
    <row r="645" ht="16.5" customHeight="1" s="115">
      <c r="C645" s="398" t="n"/>
      <c r="D645" s="313" t="n"/>
      <c r="E645" s="291" t="n"/>
      <c r="F645" s="292" t="n"/>
      <c r="G645" s="292" t="n"/>
      <c r="H645" s="294" t="n"/>
      <c r="I645" s="295" t="n"/>
      <c r="J645" s="341" t="n"/>
      <c r="K645" s="294" t="n"/>
      <c r="L645" s="269" t="n"/>
      <c r="M645" s="322" t="n"/>
      <c r="N645" s="322" t="n"/>
      <c r="O645" s="322" t="n"/>
      <c r="P645" s="320" t="n"/>
      <c r="Q645" s="320" t="n"/>
    </row>
    <row r="646" ht="16.5" customHeight="1" s="115">
      <c r="C646" s="398" t="n"/>
      <c r="D646" s="313" t="n"/>
      <c r="E646" s="291" t="n"/>
      <c r="F646" s="292" t="n"/>
      <c r="G646" s="292" t="n"/>
      <c r="H646" s="294" t="n"/>
      <c r="I646" s="295" t="n"/>
      <c r="J646" s="341" t="n"/>
      <c r="K646" s="294" t="n"/>
      <c r="L646" s="269" t="n"/>
      <c r="M646" s="322" t="n"/>
      <c r="N646" s="322" t="n"/>
      <c r="O646" s="322" t="n"/>
      <c r="P646" s="320" t="n"/>
      <c r="Q646" s="320" t="n"/>
    </row>
    <row r="647" ht="16.5" customHeight="1" s="115">
      <c r="C647" s="398" t="n"/>
      <c r="D647" s="313" t="n"/>
      <c r="E647" s="291" t="n"/>
      <c r="F647" s="292" t="n"/>
      <c r="G647" s="292" t="n"/>
      <c r="H647" s="294" t="n"/>
      <c r="I647" s="295" t="n"/>
      <c r="J647" s="341" t="n"/>
      <c r="K647" s="294" t="n"/>
      <c r="L647" s="269" t="n"/>
      <c r="M647" s="322" t="n"/>
      <c r="N647" s="322" t="n"/>
      <c r="O647" s="322" t="n"/>
      <c r="P647" s="320" t="n"/>
      <c r="Q647" s="320" t="n"/>
    </row>
    <row r="648" ht="16.5" customHeight="1" s="115">
      <c r="C648" s="398" t="n"/>
      <c r="D648" s="313" t="n"/>
      <c r="E648" s="291" t="n"/>
      <c r="F648" s="292" t="n"/>
      <c r="G648" s="292" t="n"/>
      <c r="H648" s="294" t="n"/>
      <c r="I648" s="295" t="n"/>
      <c r="J648" s="341" t="n"/>
      <c r="K648" s="294" t="n"/>
      <c r="L648" s="269" t="n"/>
      <c r="M648" s="322" t="n"/>
      <c r="N648" s="322" t="n"/>
      <c r="O648" s="322" t="n"/>
      <c r="P648" s="320" t="n"/>
      <c r="Q648" s="320" t="n"/>
    </row>
    <row r="649" ht="16.5" customHeight="1" s="115">
      <c r="C649" s="398" t="n"/>
      <c r="D649" s="313" t="n"/>
      <c r="E649" s="291" t="n"/>
      <c r="F649" s="292" t="n"/>
      <c r="G649" s="292" t="n"/>
      <c r="H649" s="294" t="n"/>
      <c r="I649" s="295" t="n"/>
      <c r="J649" s="341" t="n"/>
      <c r="K649" s="294" t="n"/>
      <c r="L649" s="269" t="n"/>
      <c r="M649" s="322" t="n"/>
      <c r="N649" s="322" t="n"/>
      <c r="O649" s="322" t="n"/>
      <c r="P649" s="320" t="n"/>
      <c r="Q649" s="320" t="n"/>
    </row>
    <row r="650" ht="16.5" customHeight="1" s="115">
      <c r="C650" s="398" t="n"/>
      <c r="D650" s="313" t="n"/>
      <c r="E650" s="291" t="n"/>
      <c r="F650" s="292" t="n"/>
      <c r="G650" s="292" t="n"/>
      <c r="H650" s="294" t="n"/>
      <c r="I650" s="295" t="n"/>
      <c r="J650" s="341" t="n"/>
      <c r="K650" s="294" t="n"/>
      <c r="L650" s="269" t="n"/>
      <c r="M650" s="322" t="n"/>
      <c r="N650" s="322" t="n"/>
      <c r="O650" s="322" t="n"/>
      <c r="P650" s="320" t="n"/>
      <c r="Q650" s="320" t="n"/>
    </row>
    <row r="651" ht="16.5" customHeight="1" s="115">
      <c r="C651" s="398" t="n"/>
      <c r="D651" s="313" t="n"/>
      <c r="E651" s="291" t="n"/>
      <c r="F651" s="292" t="n"/>
      <c r="G651" s="292" t="n"/>
      <c r="H651" s="294" t="n"/>
      <c r="I651" s="295" t="n"/>
      <c r="J651" s="341" t="n"/>
      <c r="K651" s="294" t="n"/>
      <c r="L651" s="269" t="n"/>
      <c r="M651" s="322" t="n"/>
      <c r="N651" s="322" t="n"/>
      <c r="O651" s="322" t="n"/>
      <c r="P651" s="320" t="n"/>
      <c r="Q651" s="320" t="n"/>
    </row>
    <row r="652" ht="16.5" customHeight="1" s="115">
      <c r="C652" s="398" t="n"/>
      <c r="D652" s="313" t="n"/>
      <c r="E652" s="291" t="n"/>
      <c r="F652" s="292" t="n"/>
      <c r="G652" s="292" t="n"/>
      <c r="H652" s="294" t="n"/>
      <c r="I652" s="295" t="n"/>
      <c r="J652" s="341" t="n"/>
      <c r="K652" s="294" t="n"/>
      <c r="L652" s="269" t="n"/>
      <c r="M652" s="322" t="n"/>
      <c r="N652" s="322" t="n"/>
      <c r="O652" s="322" t="n"/>
      <c r="P652" s="320" t="n"/>
      <c r="Q652" s="320" t="n"/>
    </row>
    <row r="653" ht="16.5" customHeight="1" s="115">
      <c r="C653" s="398" t="n"/>
      <c r="D653" s="313" t="n"/>
      <c r="E653" s="291" t="n"/>
      <c r="F653" s="292" t="n"/>
      <c r="G653" s="292" t="n"/>
      <c r="H653" s="294" t="n"/>
      <c r="I653" s="295" t="n"/>
      <c r="J653" s="341" t="n"/>
      <c r="K653" s="294" t="n"/>
      <c r="L653" s="269" t="n"/>
      <c r="M653" s="322" t="n"/>
      <c r="N653" s="322" t="n"/>
      <c r="O653" s="322" t="n"/>
      <c r="P653" s="320" t="n"/>
      <c r="Q653" s="320" t="n"/>
    </row>
    <row r="654" ht="16.5" customHeight="1" s="115">
      <c r="C654" s="398" t="n"/>
      <c r="D654" s="313" t="n"/>
      <c r="E654" s="291" t="n"/>
      <c r="F654" s="292" t="n"/>
      <c r="G654" s="292" t="n"/>
      <c r="H654" s="294" t="n"/>
      <c r="I654" s="295" t="n"/>
      <c r="J654" s="341" t="n"/>
      <c r="K654" s="294" t="n"/>
      <c r="L654" s="269" t="n"/>
      <c r="M654" s="322" t="n"/>
      <c r="N654" s="322" t="n"/>
      <c r="O654" s="322" t="n"/>
      <c r="P654" s="320" t="n"/>
      <c r="Q654" s="320" t="n"/>
    </row>
    <row r="655" ht="16.5" customHeight="1" s="115">
      <c r="C655" s="398" t="n"/>
      <c r="D655" s="313" t="n"/>
      <c r="E655" s="291" t="n"/>
      <c r="F655" s="292" t="n"/>
      <c r="G655" s="292" t="n"/>
      <c r="H655" s="294" t="n"/>
      <c r="I655" s="295" t="n"/>
      <c r="J655" s="341" t="n"/>
      <c r="K655" s="294" t="n"/>
      <c r="L655" s="269" t="n"/>
      <c r="M655" s="322" t="n"/>
      <c r="N655" s="322" t="n"/>
      <c r="O655" s="322" t="n"/>
      <c r="P655" s="320" t="n"/>
      <c r="Q655" s="320" t="n"/>
    </row>
    <row r="656" ht="16.5" customHeight="1" s="115">
      <c r="C656" s="398" t="n"/>
      <c r="D656" s="313" t="n"/>
      <c r="E656" s="291" t="n"/>
      <c r="F656" s="292" t="n"/>
      <c r="G656" s="292" t="n"/>
      <c r="H656" s="294" t="n"/>
      <c r="I656" s="295" t="n"/>
      <c r="J656" s="341" t="n"/>
      <c r="K656" s="294" t="n"/>
      <c r="L656" s="269" t="n"/>
      <c r="M656" s="322" t="n"/>
      <c r="N656" s="322" t="n"/>
      <c r="O656" s="322" t="n"/>
      <c r="P656" s="320" t="n"/>
      <c r="Q656" s="320" t="n"/>
    </row>
    <row r="657" ht="16.5" customHeight="1" s="115">
      <c r="C657" s="398" t="n"/>
      <c r="D657" s="313" t="n"/>
      <c r="E657" s="291" t="n"/>
      <c r="F657" s="292" t="n"/>
      <c r="G657" s="292" t="n"/>
      <c r="H657" s="294" t="n"/>
      <c r="I657" s="295" t="n"/>
      <c r="J657" s="341" t="n"/>
      <c r="K657" s="294" t="n"/>
      <c r="L657" s="269" t="n"/>
      <c r="M657" s="322" t="n"/>
      <c r="N657" s="322" t="n"/>
      <c r="O657" s="322" t="n"/>
      <c r="P657" s="320" t="n"/>
      <c r="Q657" s="320" t="n"/>
    </row>
    <row r="658" ht="16.5" customHeight="1" s="115">
      <c r="C658" s="398" t="n"/>
      <c r="D658" s="313" t="n"/>
      <c r="E658" s="291" t="n"/>
      <c r="F658" s="292" t="n"/>
      <c r="G658" s="292" t="n"/>
      <c r="H658" s="294" t="n"/>
      <c r="I658" s="295" t="n"/>
      <c r="J658" s="341" t="n"/>
      <c r="K658" s="294" t="n"/>
      <c r="L658" s="269" t="n"/>
      <c r="M658" s="322" t="n"/>
      <c r="N658" s="322" t="n"/>
      <c r="O658" s="322" t="n"/>
      <c r="P658" s="320" t="n"/>
      <c r="Q658" s="320" t="n"/>
    </row>
    <row r="659" ht="16.5" customHeight="1" s="115">
      <c r="C659" s="398" t="n"/>
      <c r="D659" s="313" t="n"/>
      <c r="E659" s="291" t="n"/>
      <c r="F659" s="292" t="n"/>
      <c r="G659" s="292" t="n"/>
      <c r="H659" s="294" t="n"/>
      <c r="I659" s="295" t="n"/>
      <c r="J659" s="341" t="n"/>
      <c r="K659" s="294" t="n"/>
      <c r="L659" s="269" t="n"/>
      <c r="M659" s="322" t="n"/>
      <c r="N659" s="322" t="n"/>
      <c r="O659" s="322" t="n"/>
      <c r="P659" s="320" t="n"/>
      <c r="Q659" s="320" t="n"/>
    </row>
    <row r="660" ht="16.5" customHeight="1" s="115">
      <c r="C660" s="398" t="n"/>
      <c r="D660" s="313" t="n"/>
      <c r="E660" s="291" t="n"/>
      <c r="F660" s="292" t="n"/>
      <c r="G660" s="292" t="n"/>
      <c r="H660" s="294" t="n"/>
      <c r="I660" s="295" t="n"/>
      <c r="J660" s="341" t="n"/>
      <c r="K660" s="294" t="n"/>
      <c r="L660" s="269" t="n"/>
      <c r="M660" s="322" t="n"/>
      <c r="N660" s="322" t="n"/>
      <c r="O660" s="322" t="n"/>
      <c r="P660" s="320" t="n"/>
      <c r="Q660" s="320" t="n"/>
    </row>
    <row r="661" ht="16.5" customHeight="1" s="115">
      <c r="C661" s="398" t="n"/>
      <c r="D661" s="313" t="n"/>
      <c r="E661" s="291" t="n"/>
      <c r="F661" s="292" t="n"/>
      <c r="G661" s="292" t="n"/>
      <c r="H661" s="294" t="n"/>
      <c r="I661" s="295" t="n"/>
      <c r="J661" s="341" t="n"/>
      <c r="K661" s="294" t="n"/>
      <c r="L661" s="269" t="n"/>
      <c r="M661" s="322" t="n"/>
      <c r="N661" s="322" t="n"/>
      <c r="O661" s="322" t="n"/>
      <c r="P661" s="320" t="n"/>
      <c r="Q661" s="320" t="n"/>
    </row>
    <row r="662" ht="16.5" customHeight="1" s="115">
      <c r="C662" s="398" t="n"/>
      <c r="D662" s="313" t="n"/>
      <c r="E662" s="291" t="n"/>
      <c r="F662" s="292" t="n"/>
      <c r="G662" s="292" t="n"/>
      <c r="H662" s="294" t="n"/>
      <c r="I662" s="295" t="n"/>
      <c r="J662" s="341" t="n"/>
      <c r="K662" s="294" t="n"/>
      <c r="L662" s="269" t="n"/>
      <c r="M662" s="322" t="n"/>
      <c r="N662" s="322" t="n"/>
      <c r="O662" s="322" t="n"/>
      <c r="P662" s="320" t="n"/>
      <c r="Q662" s="320" t="n"/>
    </row>
    <row r="663" ht="16.5" customHeight="1" s="115">
      <c r="C663" s="398" t="n"/>
      <c r="D663" s="313" t="n"/>
      <c r="E663" s="291" t="n"/>
      <c r="F663" s="292" t="n"/>
      <c r="G663" s="292" t="n"/>
      <c r="H663" s="294" t="n"/>
      <c r="I663" s="295" t="n"/>
      <c r="J663" s="341" t="n"/>
      <c r="K663" s="294" t="n"/>
      <c r="L663" s="269" t="n"/>
      <c r="M663" s="322" t="n"/>
      <c r="N663" s="322" t="n"/>
      <c r="O663" s="322" t="n"/>
      <c r="P663" s="320" t="n"/>
      <c r="Q663" s="320" t="n"/>
    </row>
    <row r="664" ht="16.5" customHeight="1" s="115">
      <c r="C664" s="398" t="n"/>
      <c r="D664" s="313" t="n"/>
      <c r="E664" s="291" t="n"/>
      <c r="F664" s="292" t="n"/>
      <c r="G664" s="292" t="n"/>
      <c r="H664" s="294" t="n"/>
      <c r="I664" s="295" t="n"/>
      <c r="J664" s="341" t="n"/>
      <c r="K664" s="294" t="n"/>
      <c r="L664" s="269" t="n"/>
      <c r="M664" s="322" t="n"/>
      <c r="N664" s="322" t="n"/>
      <c r="O664" s="322" t="n"/>
      <c r="P664" s="320" t="n"/>
      <c r="Q664" s="320" t="n"/>
    </row>
    <row r="665" ht="16.5" customHeight="1" s="115">
      <c r="C665" s="398" t="n"/>
      <c r="D665" s="313" t="n"/>
      <c r="E665" s="291" t="n"/>
      <c r="F665" s="292" t="n"/>
      <c r="G665" s="292" t="n"/>
      <c r="H665" s="294" t="n"/>
      <c r="I665" s="295" t="n"/>
      <c r="J665" s="341" t="n"/>
      <c r="K665" s="294" t="n"/>
      <c r="L665" s="269" t="n"/>
      <c r="M665" s="322" t="n"/>
      <c r="N665" s="322" t="n"/>
      <c r="O665" s="322" t="n"/>
      <c r="P665" s="320" t="n"/>
      <c r="Q665" s="320" t="n"/>
    </row>
    <row r="666" ht="16.5" customHeight="1" s="115">
      <c r="C666" s="398" t="n"/>
      <c r="D666" s="313" t="n"/>
      <c r="E666" s="291" t="n"/>
      <c r="F666" s="292" t="n"/>
      <c r="G666" s="292" t="n"/>
      <c r="H666" s="294" t="n"/>
      <c r="I666" s="295" t="n"/>
      <c r="J666" s="341" t="n"/>
      <c r="K666" s="294" t="n"/>
      <c r="L666" s="269" t="n"/>
      <c r="M666" s="322" t="n"/>
      <c r="N666" s="322" t="n"/>
      <c r="O666" s="322" t="n"/>
      <c r="P666" s="320" t="n"/>
      <c r="Q666" s="320" t="n"/>
    </row>
    <row r="667" ht="16.5" customHeight="1" s="115">
      <c r="C667" s="398" t="n"/>
      <c r="D667" s="313" t="n"/>
      <c r="E667" s="291" t="n"/>
      <c r="F667" s="292" t="n"/>
      <c r="G667" s="292" t="n"/>
      <c r="H667" s="294" t="n"/>
      <c r="I667" s="295" t="n"/>
      <c r="J667" s="341" t="n"/>
      <c r="K667" s="294" t="n"/>
      <c r="L667" s="269" t="n"/>
      <c r="M667" s="322" t="n"/>
      <c r="N667" s="322" t="n"/>
      <c r="O667" s="322" t="n"/>
      <c r="P667" s="320" t="n"/>
      <c r="Q667" s="320" t="n"/>
    </row>
    <row r="668" ht="16.5" customHeight="1" s="115">
      <c r="C668" s="398" t="n"/>
      <c r="D668" s="313" t="n"/>
      <c r="E668" s="291" t="n"/>
      <c r="F668" s="292" t="n"/>
      <c r="G668" s="292" t="n"/>
      <c r="H668" s="294" t="n"/>
      <c r="I668" s="295" t="n"/>
      <c r="J668" s="341" t="n"/>
      <c r="K668" s="294" t="n"/>
      <c r="L668" s="269" t="n"/>
      <c r="M668" s="322" t="n"/>
      <c r="N668" s="322" t="n"/>
      <c r="O668" s="322" t="n"/>
      <c r="P668" s="320" t="n"/>
      <c r="Q668" s="320" t="n"/>
    </row>
    <row r="669" ht="16.5" customHeight="1" s="115">
      <c r="C669" s="398" t="n"/>
      <c r="D669" s="313" t="n"/>
      <c r="E669" s="291" t="n"/>
      <c r="F669" s="292" t="n"/>
      <c r="G669" s="292" t="n"/>
      <c r="H669" s="294" t="n"/>
      <c r="I669" s="295" t="n"/>
      <c r="J669" s="341" t="n"/>
      <c r="K669" s="294" t="n"/>
      <c r="L669" s="269" t="n"/>
      <c r="M669" s="322" t="n"/>
      <c r="N669" s="322" t="n"/>
      <c r="O669" s="322" t="n"/>
      <c r="P669" s="320" t="n"/>
      <c r="Q669" s="320" t="n"/>
    </row>
    <row r="670" ht="16.5" customHeight="1" s="115">
      <c r="C670" s="398" t="n"/>
      <c r="D670" s="313" t="n"/>
      <c r="E670" s="291" t="n"/>
      <c r="F670" s="292" t="n"/>
      <c r="G670" s="292" t="n"/>
      <c r="H670" s="294" t="n"/>
      <c r="I670" s="295" t="n"/>
      <c r="J670" s="341" t="n"/>
      <c r="K670" s="294" t="n"/>
      <c r="L670" s="269" t="n"/>
      <c r="M670" s="322" t="n"/>
      <c r="N670" s="322" t="n"/>
      <c r="O670" s="322" t="n"/>
      <c r="P670" s="320" t="n"/>
      <c r="Q670" s="320" t="n"/>
    </row>
    <row r="671" ht="16.5" customHeight="1" s="115">
      <c r="C671" s="398" t="n"/>
      <c r="D671" s="313" t="n"/>
      <c r="E671" s="291" t="n"/>
      <c r="F671" s="292" t="n"/>
      <c r="G671" s="292" t="n"/>
      <c r="H671" s="294" t="n"/>
      <c r="I671" s="295" t="n"/>
      <c r="J671" s="341" t="n"/>
      <c r="K671" s="294" t="n"/>
      <c r="L671" s="269" t="n"/>
      <c r="M671" s="322" t="n"/>
      <c r="N671" s="322" t="n"/>
      <c r="O671" s="322" t="n"/>
      <c r="P671" s="320" t="n"/>
      <c r="Q671" s="320" t="n"/>
    </row>
    <row r="672" ht="16.5" customHeight="1" s="115">
      <c r="C672" s="398" t="n"/>
      <c r="D672" s="313" t="n"/>
      <c r="E672" s="291" t="n"/>
      <c r="F672" s="292" t="n"/>
      <c r="G672" s="292" t="n"/>
      <c r="H672" s="294" t="n"/>
      <c r="I672" s="295" t="n"/>
      <c r="J672" s="341" t="n"/>
      <c r="K672" s="294" t="n"/>
      <c r="L672" s="269" t="n"/>
      <c r="M672" s="322" t="n"/>
      <c r="N672" s="322" t="n"/>
      <c r="O672" s="322" t="n"/>
      <c r="P672" s="320" t="n"/>
      <c r="Q672" s="320" t="n"/>
    </row>
    <row r="673" ht="16.5" customHeight="1" s="115">
      <c r="C673" s="398" t="n"/>
      <c r="D673" s="313" t="n"/>
      <c r="E673" s="291" t="n"/>
      <c r="F673" s="292" t="n"/>
      <c r="G673" s="292" t="n"/>
      <c r="H673" s="294" t="n"/>
      <c r="I673" s="295" t="n"/>
      <c r="J673" s="341" t="n"/>
      <c r="K673" s="294" t="n"/>
      <c r="L673" s="269" t="n"/>
      <c r="M673" s="322" t="n"/>
      <c r="N673" s="322" t="n"/>
      <c r="O673" s="322" t="n"/>
      <c r="P673" s="320" t="n"/>
      <c r="Q673" s="320" t="n"/>
    </row>
    <row r="674" ht="16.5" customHeight="1" s="115">
      <c r="C674" s="398" t="n"/>
      <c r="D674" s="313" t="n"/>
      <c r="E674" s="291" t="n"/>
      <c r="F674" s="292" t="n"/>
      <c r="G674" s="292" t="n"/>
      <c r="H674" s="294" t="n"/>
      <c r="I674" s="295" t="n"/>
      <c r="J674" s="341" t="n"/>
      <c r="K674" s="294" t="n"/>
      <c r="L674" s="269" t="n"/>
      <c r="M674" s="322" t="n"/>
      <c r="N674" s="322" t="n"/>
      <c r="O674" s="322" t="n"/>
      <c r="P674" s="320" t="n"/>
      <c r="Q674" s="320" t="n"/>
    </row>
    <row r="675" ht="16.5" customHeight="1" s="115">
      <c r="C675" s="398" t="n"/>
      <c r="D675" s="313" t="n"/>
      <c r="E675" s="291" t="n"/>
      <c r="F675" s="292" t="n"/>
      <c r="G675" s="292" t="n"/>
      <c r="H675" s="294" t="n"/>
      <c r="I675" s="295" t="n"/>
      <c r="J675" s="341" t="n"/>
      <c r="K675" s="294" t="n"/>
      <c r="L675" s="269" t="n"/>
      <c r="M675" s="322" t="n"/>
      <c r="N675" s="322" t="n"/>
      <c r="O675" s="322" t="n"/>
      <c r="P675" s="320" t="n"/>
      <c r="Q675" s="320" t="n"/>
    </row>
    <row r="676" ht="16.5" customHeight="1" s="115">
      <c r="C676" s="398" t="n"/>
      <c r="D676" s="313" t="n"/>
      <c r="E676" s="291" t="n"/>
      <c r="F676" s="292" t="n"/>
      <c r="G676" s="292" t="n"/>
      <c r="H676" s="294" t="n"/>
      <c r="I676" s="295" t="n"/>
      <c r="J676" s="341" t="n"/>
      <c r="K676" s="294" t="n"/>
      <c r="L676" s="269" t="n"/>
      <c r="M676" s="322" t="n"/>
      <c r="N676" s="322" t="n"/>
      <c r="O676" s="322" t="n"/>
      <c r="P676" s="320" t="n"/>
      <c r="Q676" s="320" t="n"/>
    </row>
    <row r="677" ht="16.5" customHeight="1" s="115">
      <c r="C677" s="398" t="n"/>
      <c r="D677" s="313" t="n"/>
      <c r="E677" s="291" t="n"/>
      <c r="F677" s="292" t="n"/>
      <c r="G677" s="292" t="n"/>
      <c r="H677" s="294" t="n"/>
      <c r="I677" s="295" t="n"/>
      <c r="J677" s="341" t="n"/>
      <c r="K677" s="294" t="n"/>
      <c r="L677" s="269" t="n"/>
      <c r="M677" s="322" t="n"/>
      <c r="N677" s="322" t="n"/>
      <c r="O677" s="322" t="n"/>
      <c r="P677" s="320" t="n"/>
      <c r="Q677" s="320" t="n"/>
    </row>
    <row r="678" ht="16.5" customHeight="1" s="115">
      <c r="C678" s="398" t="n"/>
      <c r="D678" s="313" t="n"/>
      <c r="E678" s="291" t="n"/>
      <c r="F678" s="292" t="n"/>
      <c r="G678" s="292" t="n"/>
      <c r="H678" s="294" t="n"/>
      <c r="I678" s="295" t="n"/>
      <c r="J678" s="341" t="n"/>
      <c r="K678" s="294" t="n"/>
      <c r="L678" s="269" t="n"/>
      <c r="M678" s="322" t="n"/>
      <c r="N678" s="322" t="n"/>
      <c r="O678" s="322" t="n"/>
      <c r="P678" s="320" t="n"/>
      <c r="Q678" s="320" t="n"/>
    </row>
    <row r="679" ht="16.5" customHeight="1" s="115">
      <c r="C679" s="398" t="n"/>
      <c r="D679" s="313" t="n"/>
      <c r="E679" s="291" t="n"/>
      <c r="F679" s="292" t="n"/>
      <c r="G679" s="292" t="n"/>
      <c r="H679" s="294" t="n"/>
      <c r="I679" s="295" t="n"/>
      <c r="J679" s="341" t="n"/>
      <c r="K679" s="294" t="n"/>
      <c r="L679" s="269" t="n"/>
      <c r="M679" s="322" t="n"/>
      <c r="N679" s="322" t="n"/>
      <c r="O679" s="322" t="n"/>
      <c r="P679" s="320" t="n"/>
      <c r="Q679" s="320" t="n"/>
    </row>
    <row r="680" ht="16.5" customHeight="1" s="115">
      <c r="C680" s="398" t="n"/>
      <c r="D680" s="313" t="n"/>
      <c r="E680" s="291" t="n"/>
      <c r="F680" s="292" t="n"/>
      <c r="G680" s="292" t="n"/>
      <c r="H680" s="294" t="n"/>
      <c r="I680" s="295" t="n"/>
      <c r="J680" s="341" t="n"/>
      <c r="K680" s="294" t="n"/>
      <c r="L680" s="269" t="n"/>
      <c r="M680" s="322" t="n"/>
      <c r="N680" s="322" t="n"/>
      <c r="O680" s="322" t="n"/>
      <c r="P680" s="320" t="n"/>
      <c r="Q680" s="320" t="n"/>
    </row>
    <row r="681" ht="16.5" customHeight="1" s="115">
      <c r="C681" s="398" t="n"/>
      <c r="D681" s="313" t="n"/>
      <c r="E681" s="291" t="n"/>
      <c r="F681" s="292" t="n"/>
      <c r="G681" s="292" t="n"/>
      <c r="H681" s="294" t="n"/>
      <c r="I681" s="295" t="n"/>
      <c r="J681" s="341" t="n"/>
      <c r="K681" s="294" t="n"/>
      <c r="L681" s="269" t="n"/>
      <c r="M681" s="322" t="n"/>
      <c r="N681" s="322" t="n"/>
      <c r="O681" s="322" t="n"/>
      <c r="P681" s="320" t="n"/>
      <c r="Q681" s="320" t="n"/>
    </row>
    <row r="682" ht="16.5" customHeight="1" s="115">
      <c r="C682" s="398" t="n"/>
      <c r="D682" s="313" t="n"/>
      <c r="E682" s="291" t="n"/>
      <c r="F682" s="292" t="n"/>
      <c r="G682" s="292" t="n"/>
      <c r="H682" s="294" t="n"/>
      <c r="I682" s="295" t="n"/>
      <c r="J682" s="341" t="n"/>
      <c r="K682" s="294" t="n"/>
      <c r="L682" s="269" t="n"/>
      <c r="M682" s="322" t="n"/>
      <c r="N682" s="322" t="n"/>
      <c r="O682" s="322" t="n"/>
      <c r="P682" s="320" t="n"/>
      <c r="Q682" s="320" t="n"/>
    </row>
    <row r="683" ht="16.5" customHeight="1" s="115">
      <c r="C683" s="398" t="n"/>
      <c r="D683" s="313" t="n"/>
      <c r="E683" s="291" t="n"/>
      <c r="F683" s="292" t="n"/>
      <c r="G683" s="292" t="n"/>
      <c r="H683" s="294" t="n"/>
      <c r="I683" s="295" t="n"/>
      <c r="J683" s="341" t="n"/>
      <c r="K683" s="294" t="n"/>
      <c r="L683" s="269" t="n"/>
      <c r="M683" s="322" t="n"/>
      <c r="N683" s="322" t="n"/>
      <c r="O683" s="322" t="n"/>
      <c r="P683" s="320" t="n"/>
      <c r="Q683" s="320" t="n"/>
    </row>
    <row r="684" ht="16.5" customHeight="1" s="115">
      <c r="C684" s="398" t="n"/>
      <c r="D684" s="313" t="n"/>
      <c r="E684" s="291" t="n"/>
      <c r="F684" s="292" t="n"/>
      <c r="G684" s="292" t="n"/>
      <c r="H684" s="294" t="n"/>
      <c r="I684" s="295" t="n"/>
      <c r="J684" s="341" t="n"/>
      <c r="K684" s="294" t="n"/>
      <c r="L684" s="269" t="n"/>
      <c r="M684" s="322" t="n"/>
      <c r="N684" s="322" t="n"/>
      <c r="O684" s="322" t="n"/>
      <c r="P684" s="320" t="n"/>
      <c r="Q684" s="320" t="n"/>
    </row>
    <row r="685" ht="16.5" customHeight="1" s="115">
      <c r="C685" s="398" t="n"/>
      <c r="D685" s="313" t="n"/>
      <c r="E685" s="291" t="n"/>
      <c r="F685" s="292" t="n"/>
      <c r="G685" s="292" t="n"/>
      <c r="H685" s="294" t="n"/>
      <c r="I685" s="295" t="n"/>
      <c r="J685" s="341" t="n"/>
      <c r="K685" s="294" t="n"/>
      <c r="L685" s="269" t="n"/>
      <c r="M685" s="322" t="n"/>
      <c r="N685" s="322" t="n"/>
      <c r="O685" s="322" t="n"/>
      <c r="P685" s="320" t="n"/>
      <c r="Q685" s="320" t="n"/>
    </row>
    <row r="686" ht="16.5" customHeight="1" s="115">
      <c r="C686" s="398" t="n"/>
      <c r="D686" s="313" t="n"/>
      <c r="E686" s="291" t="n"/>
      <c r="F686" s="292" t="n"/>
      <c r="G686" s="292" t="n"/>
      <c r="H686" s="294" t="n"/>
      <c r="I686" s="295" t="n"/>
      <c r="J686" s="341" t="n"/>
      <c r="K686" s="294" t="n"/>
      <c r="L686" s="269" t="n"/>
      <c r="M686" s="322" t="n"/>
      <c r="N686" s="322" t="n"/>
      <c r="O686" s="322" t="n"/>
      <c r="P686" s="320" t="n"/>
      <c r="Q686" s="320" t="n"/>
    </row>
    <row r="687" ht="16.5" customHeight="1" s="115">
      <c r="C687" s="398" t="n"/>
      <c r="D687" s="313" t="n"/>
      <c r="E687" s="291" t="n"/>
      <c r="F687" s="292" t="n"/>
      <c r="G687" s="292" t="n"/>
      <c r="H687" s="294" t="n"/>
      <c r="I687" s="295" t="n"/>
      <c r="J687" s="341" t="n"/>
      <c r="K687" s="294" t="n"/>
      <c r="L687" s="269" t="n"/>
      <c r="M687" s="322" t="n"/>
      <c r="N687" s="322" t="n"/>
      <c r="O687" s="322" t="n"/>
      <c r="P687" s="320" t="n"/>
      <c r="Q687" s="320" t="n"/>
    </row>
    <row r="688" ht="16.5" customHeight="1" s="115">
      <c r="C688" s="398" t="n"/>
      <c r="D688" s="313" t="n"/>
      <c r="E688" s="291" t="n"/>
      <c r="F688" s="292" t="n"/>
      <c r="G688" s="292" t="n"/>
      <c r="H688" s="294" t="n"/>
      <c r="I688" s="295" t="n"/>
      <c r="J688" s="341" t="n"/>
      <c r="K688" s="294" t="n"/>
      <c r="L688" s="269" t="n"/>
      <c r="M688" s="322" t="n"/>
      <c r="N688" s="322" t="n"/>
      <c r="O688" s="322" t="n"/>
      <c r="P688" s="320" t="n"/>
      <c r="Q688" s="320" t="n"/>
    </row>
    <row r="689" ht="16.5" customHeight="1" s="115">
      <c r="C689" s="398" t="n"/>
      <c r="D689" s="313" t="n"/>
      <c r="E689" s="291" t="n"/>
      <c r="F689" s="292" t="n"/>
      <c r="G689" s="292" t="n"/>
      <c r="H689" s="294" t="n"/>
      <c r="I689" s="295" t="n"/>
      <c r="J689" s="341" t="n"/>
      <c r="K689" s="294" t="n"/>
      <c r="L689" s="269" t="n"/>
      <c r="M689" s="322" t="n"/>
      <c r="N689" s="322" t="n"/>
      <c r="O689" s="322" t="n"/>
      <c r="P689" s="320" t="n"/>
      <c r="Q689" s="320" t="n"/>
    </row>
    <row r="690" ht="16.5" customHeight="1" s="115">
      <c r="C690" s="398" t="n"/>
      <c r="D690" s="313" t="n"/>
      <c r="E690" s="291" t="n"/>
      <c r="F690" s="292" t="n"/>
      <c r="G690" s="292" t="n"/>
      <c r="H690" s="294" t="n"/>
      <c r="I690" s="295" t="n"/>
      <c r="J690" s="341" t="n"/>
      <c r="K690" s="294" t="n"/>
      <c r="L690" s="269" t="n"/>
      <c r="M690" s="322" t="n"/>
      <c r="N690" s="322" t="n"/>
      <c r="O690" s="322" t="n"/>
      <c r="P690" s="320" t="n"/>
      <c r="Q690" s="320" t="n"/>
    </row>
    <row r="691" ht="16.5" customHeight="1" s="115">
      <c r="C691" s="398" t="n"/>
      <c r="D691" s="313" t="n"/>
      <c r="E691" s="291" t="n"/>
      <c r="F691" s="292" t="n"/>
      <c r="G691" s="292" t="n"/>
      <c r="H691" s="294" t="n"/>
      <c r="I691" s="295" t="n"/>
      <c r="J691" s="341" t="n"/>
      <c r="K691" s="294" t="n"/>
      <c r="L691" s="269" t="n"/>
      <c r="M691" s="322" t="n"/>
      <c r="N691" s="322" t="n"/>
      <c r="O691" s="322" t="n"/>
      <c r="P691" s="320" t="n"/>
      <c r="Q691" s="320" t="n"/>
    </row>
    <row r="692" ht="16.5" customHeight="1" s="115">
      <c r="C692" s="398" t="n"/>
      <c r="D692" s="313" t="n"/>
      <c r="E692" s="291" t="n"/>
      <c r="F692" s="292" t="n"/>
      <c r="G692" s="292" t="n"/>
      <c r="H692" s="294" t="n"/>
      <c r="I692" s="295" t="n"/>
      <c r="J692" s="341" t="n"/>
      <c r="K692" s="294" t="n"/>
      <c r="L692" s="269" t="n"/>
      <c r="M692" s="322" t="n"/>
      <c r="N692" s="322" t="n"/>
      <c r="O692" s="322" t="n"/>
      <c r="P692" s="320" t="n"/>
      <c r="Q692" s="320" t="n"/>
    </row>
    <row r="693" ht="16.5" customHeight="1" s="115">
      <c r="C693" s="398" t="n"/>
      <c r="D693" s="313" t="n"/>
      <c r="E693" s="291" t="n"/>
      <c r="F693" s="292" t="n"/>
      <c r="G693" s="292" t="n"/>
      <c r="H693" s="294" t="n"/>
      <c r="I693" s="295" t="n"/>
      <c r="J693" s="341" t="n"/>
      <c r="K693" s="294" t="n"/>
      <c r="L693" s="269" t="n"/>
      <c r="M693" s="322" t="n"/>
      <c r="N693" s="322" t="n"/>
      <c r="O693" s="322" t="n"/>
      <c r="P693" s="320" t="n"/>
      <c r="Q693" s="320" t="n"/>
    </row>
    <row r="694" ht="16.5" customHeight="1" s="115">
      <c r="C694" s="398" t="n"/>
      <c r="D694" s="313" t="n"/>
      <c r="E694" s="291" t="n"/>
      <c r="F694" s="292" t="n"/>
      <c r="G694" s="292" t="n"/>
      <c r="H694" s="294" t="n"/>
      <c r="I694" s="295" t="n"/>
      <c r="J694" s="341" t="n"/>
      <c r="K694" s="294" t="n"/>
      <c r="L694" s="269" t="n"/>
      <c r="M694" s="322" t="n"/>
      <c r="N694" s="322" t="n"/>
      <c r="O694" s="322" t="n"/>
      <c r="P694" s="320" t="n"/>
      <c r="Q694" s="320" t="n"/>
    </row>
    <row r="695" ht="16.5" customHeight="1" s="115">
      <c r="C695" s="398" t="n"/>
      <c r="D695" s="313" t="n"/>
      <c r="E695" s="291" t="n"/>
      <c r="F695" s="292" t="n"/>
      <c r="G695" s="292" t="n"/>
      <c r="H695" s="294" t="n"/>
      <c r="I695" s="295" t="n"/>
      <c r="J695" s="341" t="n"/>
      <c r="K695" s="294" t="n"/>
      <c r="L695" s="269" t="n"/>
      <c r="M695" s="322" t="n"/>
      <c r="N695" s="322" t="n"/>
      <c r="O695" s="322" t="n"/>
      <c r="P695" s="320" t="n"/>
      <c r="Q695" s="320" t="n"/>
    </row>
    <row r="696" ht="16.5" customHeight="1" s="115">
      <c r="C696" s="398" t="n"/>
      <c r="D696" s="313" t="n"/>
      <c r="E696" s="291" t="n"/>
      <c r="F696" s="292" t="n"/>
      <c r="G696" s="292" t="n"/>
      <c r="H696" s="294" t="n"/>
      <c r="I696" s="295" t="n"/>
      <c r="J696" s="341" t="n"/>
      <c r="K696" s="294" t="n"/>
      <c r="L696" s="269" t="n"/>
      <c r="M696" s="322" t="n"/>
      <c r="N696" s="322" t="n"/>
      <c r="O696" s="322" t="n"/>
      <c r="P696" s="320" t="n"/>
      <c r="Q696" s="320" t="n"/>
    </row>
    <row r="697" ht="16.5" customHeight="1" s="115">
      <c r="C697" s="398" t="n"/>
      <c r="D697" s="313" t="n"/>
      <c r="E697" s="291" t="n"/>
      <c r="F697" s="292" t="n"/>
      <c r="G697" s="292" t="n"/>
      <c r="H697" s="294" t="n"/>
      <c r="I697" s="295" t="n"/>
      <c r="J697" s="341" t="n"/>
      <c r="K697" s="294" t="n"/>
      <c r="L697" s="269" t="n"/>
      <c r="M697" s="322" t="n"/>
      <c r="N697" s="322" t="n"/>
      <c r="O697" s="322" t="n"/>
      <c r="P697" s="320" t="n"/>
      <c r="Q697" s="320" t="n"/>
    </row>
    <row r="698" ht="16.5" customHeight="1" s="115">
      <c r="C698" s="398" t="n"/>
      <c r="D698" s="313" t="n"/>
      <c r="E698" s="291" t="n"/>
      <c r="F698" s="292" t="n"/>
      <c r="G698" s="292" t="n"/>
      <c r="H698" s="294" t="n"/>
      <c r="I698" s="295" t="n"/>
      <c r="J698" s="341" t="n"/>
      <c r="K698" s="294" t="n"/>
      <c r="L698" s="269" t="n"/>
      <c r="M698" s="322" t="n"/>
      <c r="N698" s="322" t="n"/>
      <c r="O698" s="322" t="n"/>
      <c r="P698" s="320" t="n"/>
      <c r="Q698" s="320" t="n"/>
    </row>
    <row r="699" ht="16.5" customHeight="1" s="115">
      <c r="C699" s="398" t="n"/>
      <c r="D699" s="313" t="n"/>
      <c r="E699" s="291" t="n"/>
      <c r="F699" s="292" t="n"/>
      <c r="G699" s="292" t="n"/>
      <c r="H699" s="294" t="n"/>
      <c r="I699" s="295" t="n"/>
      <c r="J699" s="341" t="n"/>
      <c r="K699" s="294" t="n"/>
      <c r="L699" s="269" t="n"/>
      <c r="M699" s="322" t="n"/>
      <c r="N699" s="322" t="n"/>
      <c r="O699" s="322" t="n"/>
      <c r="P699" s="320" t="n"/>
      <c r="Q699" s="320" t="n"/>
    </row>
    <row r="700" ht="16.5" customHeight="1" s="115">
      <c r="C700" s="398" t="n"/>
      <c r="D700" s="313" t="n"/>
      <c r="E700" s="291" t="n"/>
      <c r="F700" s="292" t="n"/>
      <c r="G700" s="292" t="n"/>
      <c r="H700" s="294" t="n"/>
      <c r="I700" s="295" t="n"/>
      <c r="J700" s="341" t="n"/>
      <c r="K700" s="294" t="n"/>
      <c r="L700" s="269" t="n"/>
      <c r="M700" s="322" t="n"/>
      <c r="N700" s="322" t="n"/>
      <c r="O700" s="322" t="n"/>
      <c r="P700" s="320" t="n"/>
      <c r="Q700" s="320" t="n"/>
    </row>
    <row r="701" ht="16.5" customHeight="1" s="115">
      <c r="C701" s="398" t="n"/>
      <c r="D701" s="313" t="n"/>
      <c r="E701" s="291" t="n"/>
      <c r="F701" s="292" t="n"/>
      <c r="G701" s="292" t="n"/>
      <c r="H701" s="294" t="n"/>
      <c r="I701" s="295" t="n"/>
      <c r="J701" s="341" t="n"/>
      <c r="K701" s="294" t="n"/>
      <c r="L701" s="269" t="n"/>
      <c r="M701" s="322" t="n"/>
      <c r="N701" s="322" t="n"/>
      <c r="O701" s="322" t="n"/>
      <c r="P701" s="320" t="n"/>
      <c r="Q701" s="320" t="n"/>
    </row>
    <row r="702" ht="16.5" customHeight="1" s="115">
      <c r="C702" s="398" t="n"/>
      <c r="D702" s="313" t="n"/>
      <c r="E702" s="291" t="n"/>
      <c r="F702" s="292" t="n"/>
      <c r="G702" s="292" t="n"/>
      <c r="H702" s="294" t="n"/>
      <c r="I702" s="295" t="n"/>
      <c r="J702" s="341" t="n"/>
      <c r="K702" s="294" t="n"/>
      <c r="L702" s="269" t="n"/>
      <c r="M702" s="322" t="n"/>
      <c r="N702" s="322" t="n"/>
      <c r="O702" s="322" t="n"/>
      <c r="P702" s="320" t="n"/>
      <c r="Q702" s="320" t="n"/>
    </row>
    <row r="703" ht="16.5" customHeight="1" s="115">
      <c r="C703" s="398" t="n"/>
      <c r="D703" s="313" t="n"/>
      <c r="E703" s="291" t="n"/>
      <c r="F703" s="292" t="n"/>
      <c r="G703" s="292" t="n"/>
      <c r="H703" s="294" t="n"/>
      <c r="I703" s="295" t="n"/>
      <c r="J703" s="341" t="n"/>
      <c r="K703" s="294" t="n"/>
      <c r="L703" s="269" t="n"/>
      <c r="M703" s="322" t="n"/>
      <c r="N703" s="322" t="n"/>
      <c r="O703" s="322" t="n"/>
      <c r="P703" s="320" t="n"/>
      <c r="Q703" s="320" t="n"/>
    </row>
    <row r="704" ht="16.5" customHeight="1" s="115">
      <c r="C704" s="398" t="n"/>
      <c r="D704" s="313" t="n"/>
      <c r="E704" s="291" t="n"/>
      <c r="F704" s="292" t="n"/>
      <c r="G704" s="292" t="n"/>
      <c r="H704" s="294" t="n"/>
      <c r="I704" s="295" t="n"/>
      <c r="J704" s="341" t="n"/>
      <c r="K704" s="294" t="n"/>
      <c r="L704" s="269" t="n"/>
      <c r="M704" s="322" t="n"/>
      <c r="N704" s="322" t="n"/>
      <c r="O704" s="322" t="n"/>
      <c r="P704" s="320" t="n"/>
      <c r="Q704" s="320" t="n"/>
    </row>
    <row r="705" ht="16.5" customHeight="1" s="115">
      <c r="C705" s="398" t="n"/>
      <c r="D705" s="313" t="n"/>
      <c r="E705" s="291" t="n"/>
      <c r="F705" s="292" t="n"/>
      <c r="G705" s="292" t="n"/>
      <c r="H705" s="294" t="n"/>
      <c r="I705" s="295" t="n"/>
      <c r="J705" s="341" t="n"/>
      <c r="K705" s="294" t="n"/>
      <c r="L705" s="269" t="n"/>
      <c r="M705" s="322" t="n"/>
      <c r="N705" s="322" t="n"/>
      <c r="O705" s="322" t="n"/>
      <c r="P705" s="320" t="n"/>
      <c r="Q705" s="320" t="n"/>
    </row>
    <row r="706" ht="16.5" customHeight="1" s="115">
      <c r="C706" s="398" t="n"/>
      <c r="D706" s="313" t="n"/>
      <c r="E706" s="291" t="n"/>
      <c r="F706" s="292" t="n"/>
      <c r="G706" s="292" t="n"/>
      <c r="H706" s="294" t="n"/>
      <c r="I706" s="295" t="n"/>
      <c r="J706" s="341" t="n"/>
      <c r="K706" s="294" t="n"/>
      <c r="L706" s="269" t="n"/>
      <c r="M706" s="322" t="n"/>
      <c r="N706" s="322" t="n"/>
      <c r="O706" s="322" t="n"/>
      <c r="P706" s="320" t="n"/>
      <c r="Q706" s="320" t="n"/>
    </row>
    <row r="707" ht="16.5" customHeight="1" s="115">
      <c r="C707" s="398" t="n"/>
      <c r="D707" s="313" t="n"/>
      <c r="E707" s="291" t="n"/>
      <c r="F707" s="292" t="n"/>
      <c r="G707" s="292" t="n"/>
      <c r="H707" s="294" t="n"/>
      <c r="I707" s="295" t="n"/>
      <c r="J707" s="341" t="n"/>
      <c r="K707" s="294" t="n"/>
      <c r="L707" s="269" t="n"/>
      <c r="M707" s="322" t="n"/>
      <c r="N707" s="322" t="n"/>
      <c r="O707" s="322" t="n"/>
      <c r="P707" s="320" t="n"/>
      <c r="Q707" s="320" t="n"/>
    </row>
    <row r="708" ht="16.5" customHeight="1" s="115">
      <c r="C708" s="398" t="n"/>
      <c r="D708" s="313" t="n"/>
      <c r="E708" s="291" t="n"/>
      <c r="F708" s="292" t="n"/>
      <c r="G708" s="292" t="n"/>
      <c r="H708" s="294" t="n"/>
      <c r="I708" s="295" t="n"/>
      <c r="J708" s="341" t="n"/>
      <c r="K708" s="294" t="n"/>
      <c r="L708" s="269" t="n"/>
      <c r="M708" s="322" t="n"/>
      <c r="N708" s="322" t="n"/>
      <c r="O708" s="322" t="n"/>
      <c r="P708" s="320" t="n"/>
      <c r="Q708" s="320" t="n"/>
    </row>
    <row r="709" ht="16.5" customHeight="1" s="115">
      <c r="C709" s="398" t="n"/>
      <c r="D709" s="313" t="n"/>
      <c r="E709" s="291" t="n"/>
      <c r="F709" s="292" t="n"/>
      <c r="G709" s="292" t="n"/>
      <c r="H709" s="294" t="n"/>
      <c r="I709" s="295" t="n"/>
      <c r="J709" s="341" t="n"/>
      <c r="K709" s="294" t="n"/>
      <c r="L709" s="269" t="n"/>
      <c r="M709" s="322" t="n"/>
      <c r="N709" s="322" t="n"/>
      <c r="O709" s="322" t="n"/>
      <c r="P709" s="320" t="n"/>
      <c r="Q709" s="320" t="n"/>
    </row>
    <row r="710" ht="16.5" customHeight="1" s="115">
      <c r="C710" s="398" t="n"/>
      <c r="D710" s="313" t="n"/>
      <c r="E710" s="291" t="n"/>
      <c r="F710" s="292" t="n"/>
      <c r="G710" s="292" t="n"/>
      <c r="H710" s="294" t="n"/>
      <c r="I710" s="295" t="n"/>
      <c r="J710" s="341" t="n"/>
      <c r="K710" s="294" t="n"/>
      <c r="L710" s="269" t="n"/>
      <c r="M710" s="322" t="n"/>
      <c r="N710" s="322" t="n"/>
      <c r="O710" s="322" t="n"/>
      <c r="P710" s="320" t="n"/>
      <c r="Q710" s="320" t="n"/>
    </row>
    <row r="711" ht="16.5" customHeight="1" s="115">
      <c r="C711" s="398" t="n"/>
      <c r="D711" s="313" t="n"/>
      <c r="E711" s="291" t="n"/>
      <c r="F711" s="292" t="n"/>
      <c r="G711" s="292" t="n"/>
      <c r="H711" s="294" t="n"/>
      <c r="I711" s="295" t="n"/>
      <c r="J711" s="341" t="n"/>
      <c r="K711" s="294" t="n"/>
      <c r="L711" s="269" t="n"/>
      <c r="M711" s="322" t="n"/>
      <c r="N711" s="322" t="n"/>
      <c r="O711" s="322" t="n"/>
      <c r="P711" s="320" t="n"/>
      <c r="Q711" s="320" t="n"/>
    </row>
    <row r="712" ht="16.5" customHeight="1" s="115">
      <c r="C712" s="398" t="n"/>
      <c r="D712" s="313" t="n"/>
      <c r="E712" s="291" t="n"/>
      <c r="F712" s="292" t="n"/>
      <c r="G712" s="292" t="n"/>
      <c r="H712" s="294" t="n"/>
      <c r="I712" s="295" t="n"/>
      <c r="J712" s="341" t="n"/>
      <c r="K712" s="294" t="n"/>
      <c r="L712" s="269" t="n"/>
      <c r="M712" s="322" t="n"/>
      <c r="N712" s="322" t="n"/>
      <c r="O712" s="322" t="n"/>
      <c r="P712" s="320" t="n"/>
      <c r="Q712" s="320" t="n"/>
    </row>
    <row r="713" ht="16.5" customHeight="1" s="115">
      <c r="C713" s="398" t="n"/>
      <c r="D713" s="313" t="n"/>
      <c r="E713" s="291" t="n"/>
      <c r="F713" s="292" t="n"/>
      <c r="G713" s="292" t="n"/>
      <c r="H713" s="294" t="n"/>
      <c r="I713" s="295" t="n"/>
      <c r="J713" s="341" t="n"/>
      <c r="K713" s="294" t="n"/>
      <c r="L713" s="269" t="n"/>
      <c r="M713" s="322" t="n"/>
      <c r="N713" s="322" t="n"/>
      <c r="O713" s="322" t="n"/>
      <c r="P713" s="320" t="n"/>
      <c r="Q713" s="320" t="n"/>
    </row>
    <row r="714" ht="16.5" customHeight="1" s="115">
      <c r="C714" s="398" t="n"/>
      <c r="D714" s="313" t="n"/>
      <c r="E714" s="291" t="n"/>
      <c r="F714" s="292" t="n"/>
      <c r="G714" s="292" t="n"/>
      <c r="H714" s="294" t="n"/>
      <c r="I714" s="295" t="n"/>
      <c r="J714" s="341" t="n"/>
      <c r="K714" s="294" t="n"/>
      <c r="L714" s="269" t="n"/>
      <c r="M714" s="322" t="n"/>
      <c r="N714" s="322" t="n"/>
      <c r="O714" s="322" t="n"/>
      <c r="P714" s="320" t="n"/>
      <c r="Q714" s="320" t="n"/>
    </row>
    <row r="715" ht="16.5" customHeight="1" s="115">
      <c r="C715" s="398" t="n"/>
      <c r="D715" s="313" t="n"/>
      <c r="E715" s="291" t="n"/>
      <c r="F715" s="292" t="n"/>
      <c r="G715" s="292" t="n"/>
      <c r="H715" s="294" t="n"/>
      <c r="I715" s="295" t="n"/>
      <c r="J715" s="341" t="n"/>
      <c r="K715" s="294" t="n"/>
      <c r="L715" s="269" t="n"/>
      <c r="M715" s="322" t="n"/>
      <c r="N715" s="322" t="n"/>
      <c r="O715" s="322" t="n"/>
      <c r="P715" s="320" t="n"/>
      <c r="Q715" s="320" t="n"/>
    </row>
    <row r="716" ht="16.5" customHeight="1" s="115">
      <c r="C716" s="398" t="n"/>
      <c r="D716" s="313" t="n"/>
      <c r="E716" s="291" t="n"/>
      <c r="F716" s="292" t="n"/>
      <c r="G716" s="292" t="n"/>
      <c r="H716" s="294" t="n"/>
      <c r="I716" s="295" t="n"/>
      <c r="J716" s="341" t="n"/>
      <c r="K716" s="294" t="n"/>
      <c r="L716" s="269" t="n"/>
      <c r="M716" s="322" t="n"/>
      <c r="N716" s="322" t="n"/>
      <c r="O716" s="322" t="n"/>
      <c r="P716" s="320" t="n"/>
      <c r="Q716" s="320" t="n"/>
    </row>
    <row r="717" ht="16.5" customHeight="1" s="115">
      <c r="C717" s="398" t="n"/>
      <c r="D717" s="313" t="n"/>
      <c r="E717" s="291" t="n"/>
      <c r="F717" s="292" t="n"/>
      <c r="G717" s="292" t="n"/>
      <c r="H717" s="294" t="n"/>
      <c r="I717" s="295" t="n"/>
      <c r="J717" s="341" t="n"/>
      <c r="K717" s="294" t="n"/>
      <c r="L717" s="269" t="n"/>
      <c r="M717" s="322" t="n"/>
      <c r="N717" s="322" t="n"/>
      <c r="O717" s="322" t="n"/>
      <c r="P717" s="320" t="n"/>
      <c r="Q717" s="320" t="n"/>
    </row>
    <row r="718" ht="16.5" customHeight="1" s="115">
      <c r="C718" s="398" t="n"/>
      <c r="D718" s="313" t="n"/>
      <c r="E718" s="291" t="n"/>
      <c r="F718" s="292" t="n"/>
      <c r="G718" s="292" t="n"/>
      <c r="H718" s="294" t="n"/>
      <c r="I718" s="295" t="n"/>
      <c r="J718" s="341" t="n"/>
      <c r="K718" s="294" t="n"/>
      <c r="L718" s="269" t="n"/>
      <c r="M718" s="322" t="n"/>
      <c r="N718" s="322" t="n"/>
      <c r="O718" s="322" t="n"/>
      <c r="P718" s="320" t="n"/>
      <c r="Q718" s="320" t="n"/>
    </row>
    <row r="719" ht="16.5" customHeight="1" s="115">
      <c r="C719" s="398" t="n"/>
      <c r="D719" s="313" t="n"/>
      <c r="E719" s="291" t="n"/>
      <c r="F719" s="292" t="n"/>
      <c r="G719" s="292" t="n"/>
      <c r="H719" s="294" t="n"/>
      <c r="I719" s="295" t="n"/>
      <c r="J719" s="341" t="n"/>
      <c r="K719" s="294" t="n"/>
      <c r="L719" s="269" t="n"/>
      <c r="M719" s="322" t="n"/>
      <c r="N719" s="322" t="n"/>
      <c r="O719" s="322" t="n"/>
      <c r="P719" s="320" t="n"/>
      <c r="Q719" s="320" t="n"/>
    </row>
    <row r="720" ht="16.5" customHeight="1" s="115">
      <c r="C720" s="398" t="n"/>
      <c r="D720" s="313" t="n"/>
      <c r="E720" s="291" t="n"/>
      <c r="F720" s="292" t="n"/>
      <c r="G720" s="292" t="n"/>
      <c r="H720" s="294" t="n"/>
      <c r="I720" s="295" t="n"/>
      <c r="J720" s="341" t="n"/>
      <c r="K720" s="294" t="n"/>
      <c r="L720" s="269" t="n"/>
      <c r="M720" s="322" t="n"/>
      <c r="N720" s="322" t="n"/>
      <c r="O720" s="322" t="n"/>
      <c r="P720" s="320" t="n"/>
      <c r="Q720" s="320" t="n"/>
    </row>
    <row r="721" ht="16.5" customHeight="1" s="115">
      <c r="C721" s="398" t="n"/>
      <c r="D721" s="313" t="n"/>
      <c r="E721" s="291" t="n"/>
      <c r="F721" s="292" t="n"/>
      <c r="G721" s="292" t="n"/>
      <c r="H721" s="294" t="n"/>
      <c r="I721" s="295" t="n"/>
      <c r="J721" s="341" t="n"/>
      <c r="K721" s="294" t="n"/>
      <c r="L721" s="269" t="n"/>
      <c r="M721" s="322" t="n"/>
      <c r="N721" s="322" t="n"/>
      <c r="O721" s="322" t="n"/>
      <c r="P721" s="320" t="n"/>
      <c r="Q721" s="320" t="n"/>
    </row>
    <row r="722" ht="16.5" customHeight="1" s="115">
      <c r="C722" s="398" t="n"/>
      <c r="D722" s="313" t="n"/>
      <c r="E722" s="291" t="n"/>
      <c r="F722" s="292" t="n"/>
      <c r="G722" s="292" t="n"/>
      <c r="H722" s="294" t="n"/>
      <c r="I722" s="295" t="n"/>
      <c r="J722" s="341" t="n"/>
      <c r="K722" s="294" t="n"/>
      <c r="L722" s="269" t="n"/>
      <c r="M722" s="322" t="n"/>
      <c r="N722" s="322" t="n"/>
      <c r="O722" s="322" t="n"/>
      <c r="P722" s="320" t="n"/>
      <c r="Q722" s="320" t="n"/>
    </row>
    <row r="723" ht="16.5" customHeight="1" s="115">
      <c r="C723" s="398" t="n"/>
      <c r="D723" s="313" t="n"/>
      <c r="E723" s="291" t="n"/>
      <c r="F723" s="292" t="n"/>
      <c r="G723" s="292" t="n"/>
      <c r="H723" s="294" t="n"/>
      <c r="I723" s="295" t="n"/>
      <c r="J723" s="341" t="n"/>
      <c r="K723" s="294" t="n"/>
      <c r="L723" s="269" t="n"/>
      <c r="M723" s="322" t="n"/>
      <c r="N723" s="322" t="n"/>
      <c r="O723" s="322" t="n"/>
      <c r="P723" s="320" t="n"/>
      <c r="Q723" s="320" t="n"/>
    </row>
    <row r="724" ht="16.5" customHeight="1" s="115">
      <c r="C724" s="398" t="n"/>
      <c r="D724" s="313" t="n"/>
      <c r="E724" s="291" t="n"/>
      <c r="F724" s="292" t="n"/>
      <c r="G724" s="292" t="n"/>
      <c r="H724" s="294" t="n"/>
      <c r="I724" s="295" t="n"/>
      <c r="J724" s="341" t="n"/>
      <c r="K724" s="294" t="n"/>
      <c r="L724" s="269" t="n"/>
      <c r="M724" s="322" t="n"/>
      <c r="N724" s="322" t="n"/>
      <c r="O724" s="322" t="n"/>
      <c r="P724" s="320" t="n"/>
      <c r="Q724" s="320" t="n"/>
    </row>
    <row r="725" ht="16.5" customHeight="1" s="115">
      <c r="C725" s="398" t="n"/>
      <c r="D725" s="313" t="n"/>
      <c r="E725" s="291" t="n"/>
      <c r="F725" s="292" t="n"/>
      <c r="G725" s="292" t="n"/>
      <c r="H725" s="294" t="n"/>
      <c r="I725" s="295" t="n"/>
      <c r="J725" s="341" t="n"/>
      <c r="K725" s="294" t="n"/>
      <c r="L725" s="269" t="n"/>
      <c r="M725" s="322" t="n"/>
      <c r="N725" s="322" t="n"/>
      <c r="O725" s="322" t="n"/>
      <c r="P725" s="320" t="n"/>
      <c r="Q725" s="320" t="n"/>
    </row>
    <row r="726" ht="16.5" customHeight="1" s="115">
      <c r="C726" s="398" t="n"/>
      <c r="D726" s="313" t="n"/>
      <c r="E726" s="291" t="n"/>
      <c r="F726" s="292" t="n"/>
      <c r="G726" s="292" t="n"/>
      <c r="H726" s="294" t="n"/>
      <c r="I726" s="295" t="n"/>
      <c r="J726" s="341" t="n"/>
      <c r="K726" s="294" t="n"/>
      <c r="L726" s="269" t="n"/>
      <c r="M726" s="322" t="n"/>
      <c r="N726" s="322" t="n"/>
      <c r="O726" s="322" t="n"/>
      <c r="P726" s="320" t="n"/>
      <c r="Q726" s="320" t="n"/>
    </row>
    <row r="727" ht="16.5" customHeight="1" s="115">
      <c r="C727" s="398" t="n"/>
      <c r="D727" s="313" t="n"/>
      <c r="E727" s="291" t="n"/>
      <c r="F727" s="292" t="n"/>
      <c r="G727" s="292" t="n"/>
      <c r="H727" s="294" t="n"/>
      <c r="I727" s="295" t="n"/>
      <c r="J727" s="341" t="n"/>
      <c r="K727" s="294" t="n"/>
      <c r="L727" s="269" t="n"/>
      <c r="M727" s="322" t="n"/>
      <c r="N727" s="322" t="n"/>
      <c r="O727" s="322" t="n"/>
      <c r="P727" s="320" t="n"/>
      <c r="Q727" s="320" t="n"/>
    </row>
    <row r="728" ht="16.5" customHeight="1" s="115">
      <c r="C728" s="398" t="n"/>
      <c r="D728" s="313" t="n"/>
      <c r="E728" s="291" t="n"/>
      <c r="F728" s="292" t="n"/>
      <c r="G728" s="292" t="n"/>
      <c r="H728" s="294" t="n"/>
      <c r="I728" s="295" t="n"/>
      <c r="J728" s="341" t="n"/>
      <c r="K728" s="294" t="n"/>
      <c r="L728" s="269" t="n"/>
      <c r="M728" s="322" t="n"/>
      <c r="N728" s="322" t="n"/>
      <c r="O728" s="322" t="n"/>
      <c r="P728" s="320" t="n"/>
      <c r="Q728" s="320" t="n"/>
    </row>
    <row r="729" ht="16.5" customHeight="1" s="115">
      <c r="C729" s="398" t="n"/>
      <c r="D729" s="313" t="n"/>
      <c r="E729" s="291" t="n"/>
      <c r="F729" s="292" t="n"/>
      <c r="G729" s="292" t="n"/>
      <c r="H729" s="294" t="n"/>
      <c r="I729" s="295" t="n"/>
      <c r="J729" s="341" t="n"/>
      <c r="K729" s="294" t="n"/>
      <c r="L729" s="269" t="n"/>
      <c r="M729" s="322" t="n"/>
      <c r="N729" s="322" t="n"/>
      <c r="O729" s="322" t="n"/>
      <c r="P729" s="320" t="n"/>
      <c r="Q729" s="320" t="n"/>
    </row>
    <row r="730" ht="16.5" customHeight="1" s="115">
      <c r="C730" s="398" t="n"/>
      <c r="D730" s="313" t="n"/>
      <c r="E730" s="291" t="n"/>
      <c r="F730" s="292" t="n"/>
      <c r="G730" s="292" t="n"/>
      <c r="H730" s="294" t="n"/>
      <c r="I730" s="295" t="n"/>
      <c r="J730" s="341" t="n"/>
      <c r="K730" s="294" t="n"/>
      <c r="L730" s="269" t="n"/>
      <c r="M730" s="322" t="n"/>
      <c r="N730" s="322" t="n"/>
      <c r="O730" s="322" t="n"/>
      <c r="P730" s="320" t="n"/>
      <c r="Q730" s="320" t="n"/>
    </row>
    <row r="731" ht="16.5" customHeight="1" s="115">
      <c r="C731" s="398" t="n"/>
      <c r="D731" s="313" t="n"/>
      <c r="E731" s="291" t="n"/>
      <c r="F731" s="292" t="n"/>
      <c r="G731" s="292" t="n"/>
      <c r="H731" s="294" t="n"/>
      <c r="I731" s="295" t="n"/>
      <c r="J731" s="341" t="n"/>
      <c r="K731" s="294" t="n"/>
      <c r="L731" s="269" t="n"/>
      <c r="M731" s="322" t="n"/>
      <c r="N731" s="322" t="n"/>
      <c r="O731" s="322" t="n"/>
      <c r="P731" s="320" t="n"/>
      <c r="Q731" s="320" t="n"/>
    </row>
    <row r="732" ht="16.5" customHeight="1" s="115">
      <c r="C732" s="398" t="n"/>
      <c r="D732" s="313" t="n"/>
      <c r="E732" s="291" t="n"/>
      <c r="F732" s="292" t="n"/>
      <c r="G732" s="292" t="n"/>
      <c r="H732" s="294" t="n"/>
      <c r="I732" s="295" t="n"/>
      <c r="J732" s="341" t="n"/>
      <c r="K732" s="294" t="n"/>
      <c r="L732" s="269" t="n"/>
      <c r="M732" s="322" t="n"/>
      <c r="N732" s="322" t="n"/>
      <c r="O732" s="322" t="n"/>
      <c r="P732" s="320" t="n"/>
      <c r="Q732" s="320" t="n"/>
    </row>
    <row r="733" ht="16.5" customHeight="1" s="115">
      <c r="C733" s="398" t="n"/>
      <c r="D733" s="313" t="n"/>
      <c r="E733" s="291" t="n"/>
      <c r="F733" s="292" t="n"/>
      <c r="G733" s="292" t="n"/>
      <c r="H733" s="294" t="n"/>
      <c r="I733" s="295" t="n"/>
      <c r="J733" s="341" t="n"/>
      <c r="K733" s="294" t="n"/>
      <c r="L733" s="269" t="n"/>
      <c r="M733" s="322" t="n"/>
      <c r="N733" s="322" t="n"/>
      <c r="O733" s="322" t="n"/>
      <c r="P733" s="320" t="n"/>
      <c r="Q733" s="320" t="n"/>
    </row>
    <row r="734" ht="16.5" customHeight="1" s="115">
      <c r="C734" s="398" t="n"/>
      <c r="D734" s="313" t="n"/>
      <c r="E734" s="291" t="n"/>
      <c r="F734" s="292" t="n"/>
      <c r="G734" s="292" t="n"/>
      <c r="H734" s="294" t="n"/>
      <c r="I734" s="295" t="n"/>
      <c r="J734" s="341" t="n"/>
      <c r="K734" s="294" t="n"/>
      <c r="L734" s="269" t="n"/>
      <c r="M734" s="322" t="n"/>
      <c r="N734" s="322" t="n"/>
      <c r="O734" s="322" t="n"/>
      <c r="P734" s="320" t="n"/>
      <c r="Q734" s="320" t="n"/>
    </row>
    <row r="735" ht="16.5" customHeight="1" s="115">
      <c r="C735" s="398" t="n"/>
      <c r="D735" s="313" t="n"/>
      <c r="E735" s="291" t="n"/>
      <c r="F735" s="292" t="n"/>
      <c r="G735" s="292" t="n"/>
      <c r="H735" s="294" t="n"/>
      <c r="I735" s="295" t="n"/>
      <c r="J735" s="341" t="n"/>
      <c r="K735" s="294" t="n"/>
      <c r="L735" s="269" t="n"/>
      <c r="M735" s="322" t="n"/>
      <c r="N735" s="322" t="n"/>
      <c r="O735" s="322" t="n"/>
      <c r="P735" s="320" t="n"/>
      <c r="Q735" s="320" t="n"/>
    </row>
    <row r="736" ht="16.5" customHeight="1" s="115">
      <c r="C736" s="398" t="n"/>
      <c r="D736" s="313" t="n"/>
      <c r="E736" s="291" t="n"/>
      <c r="F736" s="292" t="n"/>
      <c r="G736" s="292" t="n"/>
      <c r="H736" s="294" t="n"/>
      <c r="I736" s="295" t="n"/>
      <c r="J736" s="341" t="n"/>
      <c r="K736" s="294" t="n"/>
      <c r="L736" s="269" t="n"/>
      <c r="M736" s="322" t="n"/>
      <c r="N736" s="322" t="n"/>
      <c r="O736" s="322" t="n"/>
      <c r="P736" s="320" t="n"/>
      <c r="Q736" s="320" t="n"/>
    </row>
    <row r="737" ht="16.5" customHeight="1" s="115">
      <c r="C737" s="398" t="n"/>
      <c r="D737" s="313" t="n"/>
      <c r="E737" s="291" t="n"/>
      <c r="F737" s="292" t="n"/>
      <c r="G737" s="292" t="n"/>
      <c r="H737" s="294" t="n"/>
      <c r="I737" s="295" t="n"/>
      <c r="J737" s="341" t="n"/>
      <c r="K737" s="294" t="n"/>
      <c r="L737" s="269" t="n"/>
      <c r="M737" s="322" t="n"/>
      <c r="N737" s="322" t="n"/>
      <c r="O737" s="322" t="n"/>
      <c r="P737" s="320" t="n"/>
      <c r="Q737" s="320" t="n"/>
    </row>
    <row r="738" ht="16.5" customHeight="1" s="115">
      <c r="C738" s="398" t="n"/>
      <c r="D738" s="313" t="n"/>
      <c r="E738" s="291" t="n"/>
      <c r="F738" s="292" t="n"/>
      <c r="G738" s="292" t="n"/>
      <c r="H738" s="294" t="n"/>
      <c r="I738" s="295" t="n"/>
      <c r="J738" s="341" t="n"/>
      <c r="K738" s="294" t="n"/>
      <c r="L738" s="269" t="n"/>
      <c r="M738" s="322" t="n"/>
      <c r="N738" s="322" t="n"/>
      <c r="O738" s="322" t="n"/>
      <c r="P738" s="320" t="n"/>
      <c r="Q738" s="320" t="n"/>
    </row>
    <row r="739" ht="16.5" customHeight="1" s="115">
      <c r="C739" s="398" t="n"/>
      <c r="D739" s="313" t="n"/>
      <c r="E739" s="291" t="n"/>
      <c r="F739" s="292" t="n"/>
      <c r="G739" s="292" t="n"/>
      <c r="H739" s="294" t="n"/>
      <c r="I739" s="295" t="n"/>
      <c r="J739" s="341" t="n"/>
      <c r="K739" s="294" t="n"/>
      <c r="L739" s="269" t="n"/>
      <c r="M739" s="322" t="n"/>
      <c r="N739" s="322" t="n"/>
      <c r="O739" s="322" t="n"/>
      <c r="P739" s="320" t="n"/>
      <c r="Q739" s="320" t="n"/>
    </row>
    <row r="740" ht="16.5" customHeight="1" s="115">
      <c r="C740" s="398" t="n"/>
      <c r="D740" s="313" t="n"/>
      <c r="E740" s="291" t="n"/>
      <c r="F740" s="292" t="n"/>
      <c r="G740" s="292" t="n"/>
      <c r="H740" s="294" t="n"/>
      <c r="I740" s="295" t="n"/>
      <c r="J740" s="341" t="n"/>
      <c r="K740" s="294" t="n"/>
      <c r="L740" s="269" t="n"/>
      <c r="M740" s="322" t="n"/>
      <c r="N740" s="322" t="n"/>
      <c r="O740" s="322" t="n"/>
      <c r="P740" s="320" t="n"/>
      <c r="Q740" s="320" t="n"/>
    </row>
    <row r="741" ht="16.5" customHeight="1" s="115">
      <c r="C741" s="398" t="n"/>
      <c r="D741" s="313" t="n"/>
      <c r="E741" s="291" t="n"/>
      <c r="F741" s="292" t="n"/>
      <c r="G741" s="292" t="n"/>
      <c r="H741" s="294" t="n"/>
      <c r="I741" s="295" t="n"/>
      <c r="J741" s="341" t="n"/>
      <c r="K741" s="294" t="n"/>
      <c r="L741" s="269" t="n"/>
      <c r="M741" s="322" t="n"/>
      <c r="N741" s="322" t="n"/>
      <c r="O741" s="322" t="n"/>
      <c r="P741" s="320" t="n"/>
      <c r="Q741" s="320" t="n"/>
    </row>
    <row r="742" ht="16.5" customHeight="1" s="115">
      <c r="C742" s="398" t="n"/>
      <c r="D742" s="313" t="n"/>
      <c r="E742" s="291" t="n"/>
      <c r="F742" s="292" t="n"/>
      <c r="G742" s="292" t="n"/>
      <c r="H742" s="294" t="n"/>
      <c r="I742" s="295" t="n"/>
      <c r="J742" s="341" t="n"/>
      <c r="K742" s="294" t="n"/>
      <c r="L742" s="269" t="n"/>
      <c r="M742" s="322" t="n"/>
      <c r="N742" s="322" t="n"/>
      <c r="O742" s="322" t="n"/>
      <c r="P742" s="320" t="n"/>
      <c r="Q742" s="320" t="n"/>
    </row>
    <row r="743" ht="16.5" customHeight="1" s="115">
      <c r="C743" s="398" t="n"/>
      <c r="D743" s="313" t="n"/>
      <c r="E743" s="291" t="n"/>
      <c r="F743" s="292" t="n"/>
      <c r="G743" s="292" t="n"/>
      <c r="H743" s="294" t="n"/>
      <c r="I743" s="295" t="n"/>
      <c r="J743" s="341" t="n"/>
      <c r="K743" s="294" t="n"/>
      <c r="L743" s="269" t="n"/>
      <c r="M743" s="322" t="n"/>
      <c r="N743" s="322" t="n"/>
      <c r="O743" s="322" t="n"/>
      <c r="P743" s="320" t="n"/>
      <c r="Q743" s="320" t="n"/>
    </row>
    <row r="744" ht="16.5" customHeight="1" s="115">
      <c r="C744" s="398" t="n"/>
      <c r="D744" s="313" t="n"/>
      <c r="E744" s="291" t="n"/>
      <c r="F744" s="292" t="n"/>
      <c r="G744" s="292" t="n"/>
      <c r="H744" s="294" t="n"/>
      <c r="I744" s="295" t="n"/>
      <c r="J744" s="341" t="n"/>
      <c r="K744" s="294" t="n"/>
      <c r="L744" s="269" t="n"/>
      <c r="M744" s="322" t="n"/>
      <c r="N744" s="322" t="n"/>
      <c r="O744" s="322" t="n"/>
      <c r="P744" s="320" t="n"/>
      <c r="Q744" s="320" t="n"/>
    </row>
    <row r="745" ht="16.5" customHeight="1" s="115">
      <c r="C745" s="398" t="n"/>
      <c r="D745" s="313" t="n"/>
      <c r="E745" s="291" t="n"/>
      <c r="F745" s="292" t="n"/>
      <c r="G745" s="292" t="n"/>
      <c r="H745" s="294" t="n"/>
      <c r="I745" s="295" t="n"/>
      <c r="J745" s="341" t="n"/>
      <c r="K745" s="294" t="n"/>
      <c r="L745" s="269" t="n"/>
      <c r="M745" s="322" t="n"/>
      <c r="N745" s="322" t="n"/>
      <c r="O745" s="322" t="n"/>
      <c r="P745" s="320" t="n"/>
      <c r="Q745" s="320" t="n"/>
    </row>
    <row r="746" ht="16.5" customHeight="1" s="115">
      <c r="C746" s="398" t="n"/>
      <c r="D746" s="313" t="n"/>
      <c r="E746" s="291" t="n"/>
      <c r="F746" s="292" t="n"/>
      <c r="G746" s="292" t="n"/>
      <c r="H746" s="294" t="n"/>
      <c r="I746" s="295" t="n"/>
      <c r="J746" s="341" t="n"/>
      <c r="K746" s="294" t="n"/>
      <c r="L746" s="269" t="n"/>
      <c r="M746" s="322" t="n"/>
      <c r="N746" s="322" t="n"/>
      <c r="O746" s="322" t="n"/>
      <c r="P746" s="320" t="n"/>
      <c r="Q746" s="320" t="n"/>
    </row>
    <row r="747" ht="16.5" customHeight="1" s="115">
      <c r="C747" s="398" t="n"/>
      <c r="D747" s="313" t="n"/>
      <c r="E747" s="291" t="n"/>
      <c r="F747" s="292" t="n"/>
      <c r="G747" s="292" t="n"/>
      <c r="H747" s="294" t="n"/>
      <c r="I747" s="295" t="n"/>
      <c r="J747" s="341" t="n"/>
      <c r="K747" s="294" t="n"/>
      <c r="L747" s="269" t="n"/>
      <c r="M747" s="322" t="n"/>
      <c r="N747" s="322" t="n"/>
      <c r="O747" s="322" t="n"/>
      <c r="P747" s="320" t="n"/>
      <c r="Q747" s="320" t="n"/>
    </row>
    <row r="748" ht="16.5" customHeight="1" s="115">
      <c r="C748" s="398" t="n"/>
      <c r="D748" s="313" t="n"/>
      <c r="E748" s="291" t="n"/>
      <c r="F748" s="292" t="n"/>
      <c r="G748" s="292" t="n"/>
      <c r="H748" s="294" t="n"/>
      <c r="I748" s="295" t="n"/>
      <c r="J748" s="341" t="n"/>
      <c r="K748" s="294" t="n"/>
      <c r="L748" s="269" t="n"/>
      <c r="M748" s="322" t="n"/>
      <c r="N748" s="322" t="n"/>
      <c r="O748" s="322" t="n"/>
      <c r="P748" s="320" t="n"/>
      <c r="Q748" s="320" t="n"/>
    </row>
    <row r="749" ht="16.5" customHeight="1" s="115">
      <c r="C749" s="398" t="n"/>
      <c r="D749" s="313" t="n"/>
      <c r="E749" s="291" t="n"/>
      <c r="F749" s="292" t="n"/>
      <c r="G749" s="292" t="n"/>
      <c r="H749" s="294" t="n"/>
      <c r="I749" s="295" t="n"/>
      <c r="J749" s="341" t="n"/>
      <c r="K749" s="294" t="n"/>
      <c r="L749" s="269" t="n"/>
      <c r="M749" s="322" t="n"/>
      <c r="N749" s="322" t="n"/>
      <c r="O749" s="322" t="n"/>
      <c r="P749" s="320" t="n"/>
      <c r="Q749" s="320" t="n"/>
    </row>
    <row r="750" ht="16.5" customHeight="1" s="115">
      <c r="C750" s="398" t="n"/>
      <c r="D750" s="313" t="n"/>
      <c r="E750" s="291" t="n"/>
      <c r="F750" s="292" t="n"/>
      <c r="G750" s="292" t="n"/>
      <c r="H750" s="294" t="n"/>
      <c r="I750" s="295" t="n"/>
      <c r="J750" s="341" t="n"/>
      <c r="K750" s="294" t="n"/>
      <c r="L750" s="269" t="n"/>
      <c r="M750" s="322" t="n"/>
      <c r="N750" s="322" t="n"/>
      <c r="O750" s="322" t="n"/>
      <c r="P750" s="320" t="n"/>
      <c r="Q750" s="320" t="n"/>
    </row>
    <row r="751" ht="16.5" customHeight="1" s="115">
      <c r="C751" s="398" t="n"/>
      <c r="D751" s="313" t="n"/>
      <c r="E751" s="291" t="n"/>
      <c r="F751" s="292" t="n"/>
      <c r="G751" s="292" t="n"/>
      <c r="H751" s="294" t="n"/>
      <c r="I751" s="295" t="n"/>
      <c r="J751" s="341" t="n"/>
      <c r="K751" s="294" t="n"/>
      <c r="L751" s="269" t="n"/>
      <c r="M751" s="322" t="n"/>
      <c r="N751" s="322" t="n"/>
      <c r="O751" s="322" t="n"/>
      <c r="P751" s="320" t="n"/>
      <c r="Q751" s="320" t="n"/>
    </row>
    <row r="752" ht="16.5" customHeight="1" s="115">
      <c r="C752" s="398" t="n"/>
      <c r="D752" s="313" t="n"/>
      <c r="E752" s="291" t="n"/>
      <c r="F752" s="292" t="n"/>
      <c r="G752" s="292" t="n"/>
      <c r="H752" s="294" t="n"/>
      <c r="I752" s="295" t="n"/>
      <c r="J752" s="341" t="n"/>
      <c r="K752" s="294" t="n"/>
      <c r="L752" s="269" t="n"/>
      <c r="M752" s="322" t="n"/>
      <c r="N752" s="322" t="n"/>
      <c r="O752" s="322" t="n"/>
      <c r="P752" s="320" t="n"/>
      <c r="Q752" s="320" t="n"/>
    </row>
    <row r="753" ht="16.5" customHeight="1" s="115">
      <c r="C753" s="398" t="n"/>
      <c r="D753" s="313" t="n"/>
      <c r="E753" s="291" t="n"/>
      <c r="F753" s="292" t="n"/>
      <c r="G753" s="292" t="n"/>
      <c r="H753" s="294" t="n"/>
      <c r="I753" s="295" t="n"/>
      <c r="J753" s="341" t="n"/>
      <c r="K753" s="294" t="n"/>
      <c r="L753" s="269" t="n"/>
      <c r="M753" s="322" t="n"/>
      <c r="N753" s="322" t="n"/>
      <c r="O753" s="322" t="n"/>
      <c r="P753" s="320" t="n"/>
      <c r="Q753" s="320" t="n"/>
    </row>
    <row r="754" ht="16.5" customHeight="1" s="115">
      <c r="C754" s="398" t="n"/>
      <c r="D754" s="313" t="n"/>
      <c r="E754" s="291" t="n"/>
      <c r="F754" s="292" t="n"/>
      <c r="G754" s="292" t="n"/>
      <c r="H754" s="294" t="n"/>
      <c r="I754" s="295" t="n"/>
      <c r="J754" s="341" t="n"/>
      <c r="K754" s="294" t="n"/>
      <c r="L754" s="269" t="n"/>
      <c r="M754" s="322" t="n"/>
      <c r="N754" s="322" t="n"/>
      <c r="O754" s="322" t="n"/>
      <c r="P754" s="320" t="n"/>
      <c r="Q754" s="320" t="n"/>
    </row>
    <row r="755" ht="16.5" customHeight="1" s="115">
      <c r="C755" s="398" t="n"/>
      <c r="D755" s="313" t="n"/>
      <c r="E755" s="291" t="n"/>
      <c r="F755" s="292" t="n"/>
      <c r="G755" s="292" t="n"/>
      <c r="H755" s="294" t="n"/>
      <c r="I755" s="295" t="n"/>
      <c r="J755" s="341" t="n"/>
      <c r="K755" s="294" t="n"/>
      <c r="L755" s="269" t="n"/>
      <c r="M755" s="322" t="n"/>
      <c r="N755" s="322" t="n"/>
      <c r="O755" s="322" t="n"/>
      <c r="P755" s="320" t="n"/>
      <c r="Q755" s="320" t="n"/>
    </row>
    <row r="756" ht="16.5" customHeight="1" s="115">
      <c r="C756" s="398" t="n"/>
      <c r="D756" s="313" t="n"/>
      <c r="E756" s="291" t="n"/>
      <c r="F756" s="292" t="n"/>
      <c r="G756" s="292" t="n"/>
      <c r="H756" s="294" t="n"/>
      <c r="I756" s="295" t="n"/>
      <c r="J756" s="341" t="n"/>
      <c r="K756" s="294" t="n"/>
      <c r="L756" s="269" t="n"/>
      <c r="M756" s="322" t="n"/>
      <c r="N756" s="322" t="n"/>
      <c r="O756" s="322" t="n"/>
      <c r="P756" s="320" t="n"/>
      <c r="Q756" s="320" t="n"/>
    </row>
    <row r="757" ht="16.5" customHeight="1" s="115">
      <c r="C757" s="398" t="n"/>
      <c r="D757" s="313" t="n"/>
      <c r="E757" s="291" t="n"/>
      <c r="F757" s="292" t="n"/>
      <c r="G757" s="292" t="n"/>
      <c r="H757" s="294" t="n"/>
      <c r="I757" s="295" t="n"/>
      <c r="J757" s="341" t="n"/>
      <c r="K757" s="294" t="n"/>
      <c r="L757" s="269" t="n"/>
      <c r="M757" s="322" t="n"/>
      <c r="N757" s="322" t="n"/>
      <c r="O757" s="322" t="n"/>
      <c r="P757" s="320" t="n"/>
      <c r="Q757" s="320" t="n"/>
    </row>
    <row r="758" ht="16.5" customHeight="1" s="115">
      <c r="C758" s="398" t="n"/>
      <c r="D758" s="313" t="n"/>
      <c r="E758" s="291" t="n"/>
      <c r="F758" s="292" t="n"/>
      <c r="G758" s="292" t="n"/>
      <c r="H758" s="294" t="n"/>
      <c r="I758" s="295" t="n"/>
      <c r="J758" s="341" t="n"/>
      <c r="K758" s="294" t="n"/>
      <c r="L758" s="269" t="n"/>
      <c r="M758" s="322" t="n"/>
      <c r="N758" s="322" t="n"/>
      <c r="O758" s="322" t="n"/>
      <c r="P758" s="320" t="n"/>
      <c r="Q758" s="320" t="n"/>
    </row>
    <row r="759" ht="16.5" customHeight="1" s="115">
      <c r="C759" s="398" t="n"/>
      <c r="D759" s="313" t="n"/>
      <c r="E759" s="291" t="n"/>
      <c r="F759" s="292" t="n"/>
      <c r="G759" s="292" t="n"/>
      <c r="H759" s="294" t="n"/>
      <c r="I759" s="295" t="n"/>
      <c r="J759" s="341" t="n"/>
      <c r="K759" s="294" t="n"/>
      <c r="L759" s="269" t="n"/>
      <c r="M759" s="322" t="n"/>
      <c r="N759" s="322" t="n"/>
      <c r="O759" s="322" t="n"/>
      <c r="P759" s="320" t="n"/>
      <c r="Q759" s="320" t="n"/>
    </row>
    <row r="760" ht="16.5" customHeight="1" s="115">
      <c r="C760" s="398" t="n"/>
      <c r="D760" s="313" t="n"/>
      <c r="E760" s="291" t="n"/>
      <c r="F760" s="292" t="n"/>
      <c r="G760" s="292" t="n"/>
      <c r="H760" s="294" t="n"/>
      <c r="I760" s="295" t="n"/>
      <c r="J760" s="341" t="n"/>
      <c r="K760" s="294" t="n"/>
      <c r="L760" s="269" t="n"/>
      <c r="M760" s="322" t="n"/>
      <c r="N760" s="322" t="n"/>
      <c r="O760" s="322" t="n"/>
      <c r="P760" s="320" t="n"/>
      <c r="Q760" s="320" t="n"/>
    </row>
    <row r="761" ht="16.5" customHeight="1" s="115">
      <c r="C761" s="398" t="n"/>
      <c r="D761" s="313" t="n"/>
      <c r="E761" s="291" t="n"/>
      <c r="F761" s="292" t="n"/>
      <c r="G761" s="292" t="n"/>
      <c r="H761" s="294" t="n"/>
      <c r="I761" s="295" t="n"/>
      <c r="J761" s="341" t="n"/>
      <c r="K761" s="294" t="n"/>
      <c r="L761" s="269" t="n"/>
      <c r="M761" s="322" t="n"/>
      <c r="N761" s="322" t="n"/>
      <c r="O761" s="322" t="n"/>
      <c r="P761" s="320" t="n"/>
      <c r="Q761" s="320" t="n"/>
    </row>
    <row r="762" ht="16.5" customHeight="1" s="115">
      <c r="C762" s="398" t="n"/>
      <c r="D762" s="313" t="n"/>
      <c r="E762" s="291" t="n"/>
      <c r="F762" s="292" t="n"/>
      <c r="G762" s="292" t="n"/>
      <c r="H762" s="294" t="n"/>
      <c r="I762" s="295" t="n"/>
      <c r="J762" s="341" t="n"/>
      <c r="K762" s="294" t="n"/>
      <c r="L762" s="269" t="n"/>
      <c r="M762" s="322" t="n"/>
      <c r="N762" s="322" t="n"/>
      <c r="O762" s="322" t="n"/>
      <c r="P762" s="320" t="n"/>
      <c r="Q762" s="320" t="n"/>
    </row>
    <row r="763" ht="16.5" customHeight="1" s="115">
      <c r="C763" s="398" t="n"/>
      <c r="D763" s="313" t="n"/>
      <c r="E763" s="291" t="n"/>
      <c r="F763" s="292" t="n"/>
      <c r="G763" s="292" t="n"/>
      <c r="H763" s="294" t="n"/>
      <c r="I763" s="295" t="n"/>
      <c r="J763" s="341" t="n"/>
      <c r="K763" s="294" t="n"/>
      <c r="L763" s="269" t="n"/>
      <c r="M763" s="322" t="n"/>
      <c r="N763" s="322" t="n"/>
      <c r="O763" s="322" t="n"/>
      <c r="P763" s="320" t="n"/>
      <c r="Q763" s="320" t="n"/>
    </row>
    <row r="764" ht="16.5" customHeight="1" s="115">
      <c r="C764" s="398" t="n"/>
      <c r="D764" s="313" t="n"/>
      <c r="E764" s="291" t="n"/>
      <c r="F764" s="292" t="n"/>
      <c r="G764" s="292" t="n"/>
      <c r="H764" s="294" t="n"/>
      <c r="I764" s="295" t="n"/>
      <c r="J764" s="341" t="n"/>
      <c r="K764" s="294" t="n"/>
      <c r="L764" s="269" t="n"/>
      <c r="M764" s="322" t="n"/>
      <c r="N764" s="322" t="n"/>
      <c r="O764" s="322" t="n"/>
      <c r="P764" s="320" t="n"/>
      <c r="Q764" s="320" t="n"/>
    </row>
    <row r="765" ht="16.5" customHeight="1" s="115">
      <c r="C765" s="398" t="n"/>
      <c r="D765" s="313" t="n"/>
      <c r="E765" s="291" t="n"/>
      <c r="F765" s="292" t="n"/>
      <c r="G765" s="292" t="n"/>
      <c r="H765" s="294" t="n"/>
      <c r="I765" s="295" t="n"/>
      <c r="J765" s="341" t="n"/>
      <c r="K765" s="294" t="n"/>
      <c r="L765" s="269" t="n"/>
      <c r="M765" s="322" t="n"/>
      <c r="N765" s="322" t="n"/>
      <c r="O765" s="322" t="n"/>
      <c r="P765" s="320" t="n"/>
      <c r="Q765" s="320" t="n"/>
    </row>
    <row r="766" ht="16.5" customHeight="1" s="115">
      <c r="C766" s="398" t="n"/>
      <c r="D766" s="313" t="n"/>
      <c r="E766" s="291" t="n"/>
      <c r="F766" s="292" t="n"/>
      <c r="G766" s="292" t="n"/>
      <c r="H766" s="294" t="n"/>
      <c r="I766" s="295" t="n"/>
      <c r="J766" s="341" t="n"/>
      <c r="K766" s="294" t="n"/>
      <c r="L766" s="269" t="n"/>
      <c r="M766" s="322" t="n"/>
      <c r="N766" s="322" t="n"/>
      <c r="O766" s="322" t="n"/>
      <c r="P766" s="320" t="n"/>
      <c r="Q766" s="320" t="n"/>
    </row>
    <row r="767" ht="16.5" customHeight="1" s="115">
      <c r="C767" s="398" t="n"/>
      <c r="D767" s="313" t="n"/>
      <c r="E767" s="291" t="n"/>
      <c r="F767" s="292" t="n"/>
      <c r="G767" s="292" t="n"/>
      <c r="H767" s="294" t="n"/>
      <c r="I767" s="295" t="n"/>
      <c r="J767" s="341" t="n"/>
      <c r="K767" s="294" t="n"/>
      <c r="L767" s="269" t="n"/>
      <c r="M767" s="322" t="n"/>
      <c r="N767" s="322" t="n"/>
      <c r="O767" s="322" t="n"/>
      <c r="P767" s="320" t="n"/>
      <c r="Q767" s="320" t="n"/>
    </row>
    <row r="768" ht="16.5" customHeight="1" s="115">
      <c r="C768" s="398" t="n"/>
      <c r="D768" s="313" t="n"/>
      <c r="E768" s="291" t="n"/>
      <c r="F768" s="292" t="n"/>
      <c r="G768" s="292" t="n"/>
      <c r="H768" s="294" t="n"/>
      <c r="I768" s="295" t="n"/>
      <c r="J768" s="341" t="n"/>
      <c r="K768" s="294" t="n"/>
      <c r="L768" s="269" t="n"/>
      <c r="M768" s="322" t="n"/>
      <c r="N768" s="322" t="n"/>
      <c r="O768" s="322" t="n"/>
      <c r="P768" s="320" t="n"/>
      <c r="Q768" s="320" t="n"/>
    </row>
    <row r="769" ht="16.5" customHeight="1" s="115">
      <c r="C769" s="398" t="n"/>
      <c r="D769" s="313" t="n"/>
      <c r="E769" s="291" t="n"/>
      <c r="F769" s="292" t="n"/>
      <c r="G769" s="292" t="n"/>
      <c r="H769" s="294" t="n"/>
      <c r="I769" s="295" t="n"/>
      <c r="J769" s="341" t="n"/>
      <c r="K769" s="294" t="n"/>
      <c r="L769" s="269" t="n"/>
      <c r="M769" s="322" t="n"/>
      <c r="N769" s="322" t="n"/>
      <c r="O769" s="322" t="n"/>
      <c r="P769" s="320" t="n"/>
      <c r="Q769" s="320" t="n"/>
    </row>
    <row r="770" ht="16.5" customHeight="1" s="115">
      <c r="C770" s="398" t="n"/>
      <c r="D770" s="313" t="n"/>
      <c r="E770" s="291" t="n"/>
      <c r="F770" s="292" t="n"/>
      <c r="G770" s="292" t="n"/>
      <c r="H770" s="294" t="n"/>
      <c r="I770" s="295" t="n"/>
      <c r="J770" s="341" t="n"/>
      <c r="K770" s="294" t="n"/>
      <c r="L770" s="269" t="n"/>
      <c r="M770" s="322" t="n"/>
      <c r="N770" s="322" t="n"/>
      <c r="O770" s="322" t="n"/>
      <c r="P770" s="320" t="n"/>
      <c r="Q770" s="320" t="n"/>
    </row>
    <row r="771" ht="16.5" customHeight="1" s="115">
      <c r="C771" s="398" t="n"/>
      <c r="D771" s="313" t="n"/>
      <c r="E771" s="291" t="n"/>
      <c r="F771" s="292" t="n"/>
      <c r="G771" s="292" t="n"/>
      <c r="H771" s="294" t="n"/>
      <c r="I771" s="295" t="n"/>
      <c r="J771" s="341" t="n"/>
      <c r="K771" s="294" t="n"/>
      <c r="L771" s="269" t="n"/>
      <c r="M771" s="322" t="n"/>
      <c r="N771" s="322" t="n"/>
      <c r="O771" s="322" t="n"/>
      <c r="P771" s="320" t="n"/>
      <c r="Q771" s="320" t="n"/>
    </row>
    <row r="772" ht="16.5" customHeight="1" s="115">
      <c r="C772" s="398" t="n"/>
      <c r="D772" s="313" t="n"/>
      <c r="E772" s="291" t="n"/>
      <c r="F772" s="292" t="n"/>
      <c r="G772" s="292" t="n"/>
      <c r="H772" s="294" t="n"/>
      <c r="I772" s="295" t="n"/>
      <c r="J772" s="341" t="n"/>
      <c r="K772" s="294" t="n"/>
      <c r="L772" s="269" t="n"/>
      <c r="M772" s="322" t="n"/>
      <c r="N772" s="322" t="n"/>
      <c r="O772" s="322" t="n"/>
      <c r="P772" s="320" t="n"/>
      <c r="Q772" s="320" t="n"/>
    </row>
    <row r="773" ht="16.5" customHeight="1" s="115">
      <c r="C773" s="398" t="n"/>
      <c r="D773" s="313" t="n"/>
      <c r="E773" s="291" t="n"/>
      <c r="F773" s="292" t="n"/>
      <c r="G773" s="292" t="n"/>
      <c r="H773" s="294" t="n"/>
      <c r="I773" s="295" t="n"/>
      <c r="J773" s="341" t="n"/>
      <c r="K773" s="294" t="n"/>
      <c r="L773" s="269" t="n"/>
      <c r="M773" s="322" t="n"/>
      <c r="N773" s="322" t="n"/>
      <c r="O773" s="322" t="n"/>
      <c r="P773" s="320" t="n"/>
      <c r="Q773" s="320" t="n"/>
    </row>
    <row r="774" ht="16.5" customHeight="1" s="115">
      <c r="C774" s="398" t="n"/>
      <c r="D774" s="313" t="n"/>
      <c r="E774" s="291" t="n"/>
      <c r="F774" s="292" t="n"/>
      <c r="G774" s="292" t="n"/>
      <c r="H774" s="294" t="n"/>
      <c r="I774" s="295" t="n"/>
      <c r="J774" s="341" t="n"/>
      <c r="K774" s="294" t="n"/>
      <c r="L774" s="269" t="n"/>
      <c r="M774" s="322" t="n"/>
      <c r="N774" s="322" t="n"/>
      <c r="O774" s="322" t="n"/>
      <c r="P774" s="320" t="n"/>
      <c r="Q774" s="320" t="n"/>
    </row>
    <row r="775" ht="16.5" customHeight="1" s="115">
      <c r="C775" s="398" t="n"/>
      <c r="D775" s="313" t="n"/>
      <c r="E775" s="291" t="n"/>
      <c r="F775" s="292" t="n"/>
      <c r="G775" s="292" t="n"/>
      <c r="H775" s="294" t="n"/>
      <c r="I775" s="295" t="n"/>
      <c r="J775" s="341" t="n"/>
      <c r="K775" s="294" t="n"/>
      <c r="L775" s="269" t="n"/>
      <c r="M775" s="322" t="n"/>
      <c r="N775" s="322" t="n"/>
      <c r="O775" s="322" t="n"/>
      <c r="P775" s="320" t="n"/>
      <c r="Q775" s="320" t="n"/>
    </row>
    <row r="776" ht="16.5" customHeight="1" s="115">
      <c r="C776" s="398" t="n"/>
      <c r="D776" s="313" t="n"/>
      <c r="E776" s="291" t="n"/>
      <c r="F776" s="292" t="n"/>
      <c r="G776" s="292" t="n"/>
      <c r="H776" s="294" t="n"/>
      <c r="I776" s="295" t="n"/>
      <c r="J776" s="341" t="n"/>
      <c r="K776" s="294" t="n"/>
      <c r="L776" s="269" t="n"/>
      <c r="M776" s="322" t="n"/>
      <c r="N776" s="322" t="n"/>
      <c r="O776" s="322" t="n"/>
      <c r="P776" s="320" t="n"/>
      <c r="Q776" s="320" t="n"/>
    </row>
    <row r="777" ht="16.5" customHeight="1" s="115">
      <c r="C777" s="398" t="n"/>
      <c r="D777" s="313" t="n"/>
      <c r="E777" s="291" t="n"/>
      <c r="F777" s="292" t="n"/>
      <c r="G777" s="292" t="n"/>
      <c r="H777" s="294" t="n"/>
      <c r="I777" s="295" t="n"/>
      <c r="J777" s="341" t="n"/>
      <c r="K777" s="294" t="n"/>
      <c r="L777" s="269" t="n"/>
      <c r="M777" s="322" t="n"/>
      <c r="N777" s="322" t="n"/>
      <c r="O777" s="322" t="n"/>
      <c r="P777" s="320" t="n"/>
      <c r="Q777" s="320" t="n"/>
    </row>
    <row r="778" ht="16.5" customHeight="1" s="115">
      <c r="C778" s="398" t="n"/>
      <c r="D778" s="313" t="n"/>
      <c r="E778" s="291" t="n"/>
      <c r="F778" s="292" t="n"/>
      <c r="G778" s="292" t="n"/>
      <c r="H778" s="294" t="n"/>
      <c r="I778" s="295" t="n"/>
      <c r="J778" s="341" t="n"/>
      <c r="K778" s="294" t="n"/>
      <c r="L778" s="269" t="n"/>
      <c r="M778" s="322" t="n"/>
      <c r="N778" s="322" t="n"/>
      <c r="O778" s="322" t="n"/>
      <c r="P778" s="320" t="n"/>
      <c r="Q778" s="320" t="n"/>
    </row>
    <row r="779" ht="16.5" customHeight="1" s="115">
      <c r="C779" s="398" t="n"/>
      <c r="D779" s="313" t="n"/>
      <c r="E779" s="291" t="n"/>
      <c r="F779" s="292" t="n"/>
      <c r="G779" s="292" t="n"/>
      <c r="H779" s="294" t="n"/>
      <c r="I779" s="295" t="n"/>
      <c r="J779" s="341" t="n"/>
      <c r="K779" s="294" t="n"/>
      <c r="L779" s="269" t="n"/>
      <c r="M779" s="322" t="n"/>
      <c r="N779" s="322" t="n"/>
      <c r="O779" s="322" t="n"/>
      <c r="P779" s="320" t="n"/>
      <c r="Q779" s="320" t="n"/>
    </row>
    <row r="780" ht="16.5" customHeight="1" s="115">
      <c r="C780" s="398" t="n"/>
      <c r="D780" s="313" t="n"/>
      <c r="E780" s="291" t="n"/>
      <c r="F780" s="292" t="n"/>
      <c r="G780" s="292" t="n"/>
      <c r="H780" s="294" t="n"/>
      <c r="I780" s="295" t="n"/>
      <c r="J780" s="341" t="n"/>
      <c r="K780" s="294" t="n"/>
      <c r="L780" s="269" t="n"/>
      <c r="M780" s="322" t="n"/>
      <c r="N780" s="322" t="n"/>
      <c r="O780" s="322" t="n"/>
      <c r="P780" s="320" t="n"/>
      <c r="Q780" s="320" t="n"/>
    </row>
    <row r="781" ht="16.5" customHeight="1" s="115">
      <c r="C781" s="398" t="n"/>
      <c r="D781" s="313" t="n"/>
      <c r="E781" s="291" t="n"/>
      <c r="F781" s="292" t="n"/>
      <c r="G781" s="292" t="n"/>
      <c r="H781" s="294" t="n"/>
      <c r="I781" s="295" t="n"/>
      <c r="J781" s="341" t="n"/>
      <c r="K781" s="294" t="n"/>
      <c r="L781" s="269" t="n"/>
      <c r="M781" s="322" t="n"/>
      <c r="N781" s="322" t="n"/>
      <c r="O781" s="322" t="n"/>
      <c r="P781" s="320" t="n"/>
      <c r="Q781" s="320" t="n"/>
    </row>
    <row r="782" ht="16.5" customHeight="1" s="115">
      <c r="C782" s="398" t="n"/>
      <c r="D782" s="313" t="n"/>
      <c r="E782" s="291" t="n"/>
      <c r="F782" s="292" t="n"/>
      <c r="G782" s="292" t="n"/>
      <c r="H782" s="294" t="n"/>
      <c r="I782" s="295" t="n"/>
      <c r="J782" s="341" t="n"/>
      <c r="K782" s="294" t="n"/>
      <c r="L782" s="269" t="n"/>
      <c r="M782" s="322" t="n"/>
      <c r="N782" s="322" t="n"/>
      <c r="O782" s="322" t="n"/>
      <c r="P782" s="320" t="n"/>
      <c r="Q782" s="320" t="n"/>
    </row>
    <row r="783" ht="16.5" customHeight="1" s="115">
      <c r="C783" s="398" t="n"/>
      <c r="D783" s="313" t="n"/>
      <c r="E783" s="291" t="n"/>
      <c r="F783" s="292" t="n"/>
      <c r="G783" s="292" t="n"/>
      <c r="H783" s="294" t="n"/>
      <c r="I783" s="295" t="n"/>
      <c r="J783" s="341" t="n"/>
      <c r="K783" s="294" t="n"/>
      <c r="L783" s="269" t="n"/>
      <c r="M783" s="322" t="n"/>
      <c r="N783" s="322" t="n"/>
      <c r="O783" s="322" t="n"/>
      <c r="P783" s="320" t="n"/>
      <c r="Q783" s="320" t="n"/>
    </row>
    <row r="784" ht="16.5" customHeight="1" s="115">
      <c r="C784" s="398" t="n"/>
      <c r="D784" s="313" t="n"/>
      <c r="E784" s="291" t="n"/>
      <c r="F784" s="292" t="n"/>
      <c r="G784" s="292" t="n"/>
      <c r="H784" s="294" t="n"/>
      <c r="I784" s="295" t="n"/>
      <c r="J784" s="341" t="n"/>
      <c r="K784" s="294" t="n"/>
      <c r="L784" s="269" t="n"/>
      <c r="M784" s="322" t="n"/>
      <c r="N784" s="322" t="n"/>
      <c r="O784" s="322" t="n"/>
      <c r="P784" s="320" t="n"/>
      <c r="Q784" s="320" t="n"/>
    </row>
    <row r="785" ht="16.5" customHeight="1" s="115">
      <c r="C785" s="398" t="n"/>
      <c r="D785" s="313" t="n"/>
      <c r="E785" s="291" t="n"/>
      <c r="F785" s="292" t="n"/>
      <c r="G785" s="292" t="n"/>
      <c r="H785" s="294" t="n"/>
      <c r="I785" s="295" t="n"/>
      <c r="J785" s="341" t="n"/>
      <c r="K785" s="294" t="n"/>
      <c r="L785" s="269" t="n"/>
      <c r="M785" s="322" t="n"/>
      <c r="N785" s="322" t="n"/>
      <c r="O785" s="322" t="n"/>
      <c r="P785" s="320" t="n"/>
      <c r="Q785" s="320" t="n"/>
    </row>
    <row r="786" ht="16.5" customHeight="1" s="115">
      <c r="C786" s="398" t="n"/>
      <c r="D786" s="313" t="n"/>
      <c r="E786" s="291" t="n"/>
      <c r="F786" s="292" t="n"/>
      <c r="G786" s="292" t="n"/>
      <c r="H786" s="294" t="n"/>
      <c r="I786" s="295" t="n"/>
      <c r="J786" s="341" t="n"/>
      <c r="K786" s="294" t="n"/>
      <c r="L786" s="269" t="n"/>
      <c r="M786" s="322" t="n"/>
      <c r="N786" s="322" t="n"/>
      <c r="O786" s="322" t="n"/>
      <c r="P786" s="320" t="n"/>
      <c r="Q786" s="320" t="n"/>
    </row>
    <row r="787" ht="16.5" customHeight="1" s="115">
      <c r="C787" s="398" t="n"/>
      <c r="D787" s="313" t="n"/>
      <c r="E787" s="291" t="n"/>
      <c r="F787" s="292" t="n"/>
      <c r="G787" s="292" t="n"/>
      <c r="H787" s="294" t="n"/>
      <c r="I787" s="295" t="n"/>
      <c r="J787" s="341" t="n"/>
      <c r="K787" s="294" t="n"/>
      <c r="L787" s="269" t="n"/>
      <c r="M787" s="322" t="n"/>
      <c r="N787" s="322" t="n"/>
      <c r="O787" s="322" t="n"/>
      <c r="P787" s="320" t="n"/>
      <c r="Q787" s="320" t="n"/>
    </row>
    <row r="788" ht="16.5" customHeight="1" s="115">
      <c r="C788" s="398" t="n"/>
      <c r="D788" s="313" t="n"/>
      <c r="E788" s="291" t="n"/>
      <c r="F788" s="292" t="n"/>
      <c r="G788" s="292" t="n"/>
      <c r="H788" s="294" t="n"/>
      <c r="I788" s="295" t="n"/>
      <c r="J788" s="341" t="n"/>
      <c r="K788" s="294" t="n"/>
      <c r="L788" s="269" t="n"/>
      <c r="M788" s="322" t="n"/>
      <c r="N788" s="322" t="n"/>
      <c r="O788" s="322" t="n"/>
      <c r="P788" s="320" t="n"/>
      <c r="Q788" s="320" t="n"/>
    </row>
    <row r="789" ht="16.5" customHeight="1" s="115">
      <c r="C789" s="398" t="n"/>
      <c r="D789" s="313" t="n"/>
      <c r="E789" s="291" t="n"/>
      <c r="F789" s="292" t="n"/>
      <c r="G789" s="292" t="n"/>
      <c r="H789" s="294" t="n"/>
      <c r="I789" s="295" t="n"/>
      <c r="J789" s="341" t="n"/>
      <c r="K789" s="294" t="n"/>
      <c r="L789" s="269" t="n"/>
      <c r="M789" s="322" t="n"/>
      <c r="N789" s="322" t="n"/>
      <c r="O789" s="322" t="n"/>
      <c r="P789" s="320" t="n"/>
      <c r="Q789" s="320" t="n"/>
    </row>
    <row r="790" ht="16.5" customHeight="1" s="115">
      <c r="C790" s="398" t="n"/>
      <c r="D790" s="313" t="n"/>
      <c r="E790" s="291" t="n"/>
      <c r="F790" s="292" t="n"/>
      <c r="G790" s="292" t="n"/>
      <c r="H790" s="294" t="n"/>
      <c r="I790" s="295" t="n"/>
      <c r="J790" s="341" t="n"/>
      <c r="K790" s="294" t="n"/>
      <c r="L790" s="269" t="n"/>
      <c r="M790" s="322" t="n"/>
      <c r="N790" s="322" t="n"/>
      <c r="O790" s="322" t="n"/>
      <c r="P790" s="320" t="n"/>
      <c r="Q790" s="320" t="n"/>
    </row>
    <row r="791" ht="16.5" customHeight="1" s="115">
      <c r="C791" s="398" t="n"/>
      <c r="D791" s="313" t="n"/>
      <c r="E791" s="291" t="n"/>
      <c r="F791" s="292" t="n"/>
      <c r="G791" s="292" t="n"/>
      <c r="H791" s="294" t="n"/>
      <c r="I791" s="295" t="n"/>
      <c r="J791" s="341" t="n"/>
      <c r="K791" s="294" t="n"/>
      <c r="L791" s="269" t="n"/>
      <c r="M791" s="322" t="n"/>
      <c r="N791" s="322" t="n"/>
      <c r="O791" s="322" t="n"/>
      <c r="P791" s="320" t="n"/>
      <c r="Q791" s="320" t="n"/>
    </row>
    <row r="792" ht="16.5" customHeight="1" s="115">
      <c r="C792" s="398" t="n"/>
      <c r="D792" s="313" t="n"/>
      <c r="E792" s="291" t="n"/>
      <c r="F792" s="292" t="n"/>
      <c r="G792" s="292" t="n"/>
      <c r="H792" s="294" t="n"/>
      <c r="I792" s="295" t="n"/>
      <c r="J792" s="341" t="n"/>
      <c r="K792" s="294" t="n"/>
      <c r="L792" s="269" t="n"/>
      <c r="M792" s="322" t="n"/>
      <c r="N792" s="322" t="n"/>
      <c r="O792" s="322" t="n"/>
      <c r="P792" s="320" t="n"/>
      <c r="Q792" s="320" t="n"/>
    </row>
    <row r="793" ht="16.5" customHeight="1" s="115">
      <c r="C793" s="398" t="n"/>
      <c r="D793" s="313" t="n"/>
      <c r="E793" s="291" t="n"/>
      <c r="F793" s="292" t="n"/>
      <c r="G793" s="292" t="n"/>
      <c r="H793" s="294" t="n"/>
      <c r="I793" s="295" t="n"/>
      <c r="J793" s="341" t="n"/>
      <c r="K793" s="294" t="n"/>
      <c r="L793" s="269" t="n"/>
      <c r="M793" s="322" t="n"/>
      <c r="N793" s="322" t="n"/>
      <c r="O793" s="322" t="n"/>
      <c r="P793" s="320" t="n"/>
      <c r="Q793" s="320" t="n"/>
    </row>
    <row r="794" ht="16.5" customHeight="1" s="115">
      <c r="C794" s="398" t="n"/>
      <c r="D794" s="313" t="n"/>
      <c r="E794" s="291" t="n"/>
      <c r="F794" s="292" t="n"/>
      <c r="G794" s="292" t="n"/>
      <c r="H794" s="294" t="n"/>
      <c r="I794" s="295" t="n"/>
      <c r="J794" s="341" t="n"/>
      <c r="K794" s="294" t="n"/>
      <c r="L794" s="269" t="n"/>
      <c r="M794" s="322" t="n"/>
      <c r="N794" s="322" t="n"/>
      <c r="O794" s="322" t="n"/>
      <c r="P794" s="320" t="n"/>
      <c r="Q794" s="320" t="n"/>
    </row>
    <row r="795" ht="16.5" customHeight="1" s="115">
      <c r="C795" s="398" t="n"/>
      <c r="D795" s="313" t="n"/>
      <c r="E795" s="291" t="n"/>
      <c r="F795" s="292" t="n"/>
      <c r="G795" s="292" t="n"/>
      <c r="H795" s="294" t="n"/>
      <c r="I795" s="295" t="n"/>
      <c r="J795" s="341" t="n"/>
      <c r="K795" s="294" t="n"/>
      <c r="L795" s="269" t="n"/>
      <c r="M795" s="322" t="n"/>
      <c r="N795" s="322" t="n"/>
      <c r="O795" s="322" t="n"/>
      <c r="P795" s="320" t="n"/>
      <c r="Q795" s="320" t="n"/>
    </row>
    <row r="796" ht="16.5" customHeight="1" s="115">
      <c r="C796" s="398" t="n"/>
      <c r="D796" s="313" t="n"/>
      <c r="E796" s="291" t="n"/>
      <c r="F796" s="292" t="n"/>
      <c r="G796" s="292" t="n"/>
      <c r="H796" s="294" t="n"/>
      <c r="I796" s="295" t="n"/>
      <c r="J796" s="341" t="n"/>
      <c r="K796" s="294" t="n"/>
      <c r="L796" s="269" t="n"/>
      <c r="M796" s="322" t="n"/>
      <c r="N796" s="322" t="n"/>
      <c r="O796" s="322" t="n"/>
      <c r="P796" s="320" t="n"/>
      <c r="Q796" s="320" t="n"/>
    </row>
    <row r="797" ht="16.5" customHeight="1" s="115">
      <c r="C797" s="398" t="n"/>
      <c r="D797" s="313" t="n"/>
      <c r="E797" s="291" t="n"/>
      <c r="F797" s="292" t="n"/>
      <c r="G797" s="292" t="n"/>
      <c r="H797" s="294" t="n"/>
      <c r="I797" s="295" t="n"/>
      <c r="J797" s="341" t="n"/>
      <c r="K797" s="294" t="n"/>
      <c r="L797" s="269" t="n"/>
      <c r="M797" s="322" t="n"/>
      <c r="N797" s="322" t="n"/>
      <c r="O797" s="322" t="n"/>
      <c r="P797" s="320" t="n"/>
      <c r="Q797" s="320" t="n"/>
    </row>
    <row r="798" ht="16.5" customHeight="1" s="115">
      <c r="C798" s="398" t="n"/>
      <c r="D798" s="313" t="n"/>
      <c r="E798" s="291" t="n"/>
      <c r="F798" s="292" t="n"/>
      <c r="G798" s="292" t="n"/>
      <c r="H798" s="294" t="n"/>
      <c r="I798" s="295" t="n"/>
      <c r="J798" s="341" t="n"/>
      <c r="K798" s="294" t="n"/>
      <c r="L798" s="269" t="n"/>
      <c r="M798" s="322" t="n"/>
      <c r="N798" s="322" t="n"/>
      <c r="O798" s="322" t="n"/>
      <c r="P798" s="320" t="n"/>
      <c r="Q798" s="320" t="n"/>
    </row>
    <row r="799" ht="16.5" customHeight="1" s="115">
      <c r="C799" s="398" t="n"/>
      <c r="D799" s="313" t="n"/>
      <c r="E799" s="291" t="n"/>
      <c r="F799" s="292" t="n"/>
      <c r="G799" s="292" t="n"/>
      <c r="H799" s="294" t="n"/>
      <c r="I799" s="295" t="n"/>
      <c r="J799" s="341" t="n"/>
      <c r="K799" s="294" t="n"/>
      <c r="L799" s="269" t="n"/>
      <c r="M799" s="322" t="n"/>
      <c r="N799" s="322" t="n"/>
      <c r="O799" s="322" t="n"/>
      <c r="P799" s="320" t="n"/>
      <c r="Q799" s="320" t="n"/>
    </row>
    <row r="800" ht="16.5" customHeight="1" s="115">
      <c r="C800" s="398" t="n"/>
      <c r="D800" s="313" t="n"/>
      <c r="E800" s="291" t="n"/>
      <c r="F800" s="292" t="n"/>
      <c r="G800" s="292" t="n"/>
      <c r="H800" s="294" t="n"/>
      <c r="I800" s="295" t="n"/>
      <c r="J800" s="341" t="n"/>
      <c r="K800" s="294" t="n"/>
      <c r="L800" s="269" t="n"/>
      <c r="M800" s="322" t="n"/>
      <c r="N800" s="322" t="n"/>
      <c r="O800" s="322" t="n"/>
      <c r="P800" s="320" t="n"/>
      <c r="Q800" s="320" t="n"/>
    </row>
    <row r="801" ht="16.5" customHeight="1" s="115">
      <c r="C801" s="398" t="n"/>
      <c r="D801" s="313" t="n"/>
      <c r="E801" s="291" t="n"/>
      <c r="F801" s="292" t="n"/>
      <c r="G801" s="292" t="n"/>
      <c r="H801" s="294" t="n"/>
      <c r="I801" s="295" t="n"/>
      <c r="J801" s="341" t="n"/>
      <c r="K801" s="294" t="n"/>
      <c r="L801" s="269" t="n"/>
      <c r="M801" s="322" t="n"/>
      <c r="N801" s="322" t="n"/>
      <c r="O801" s="322" t="n"/>
      <c r="P801" s="320" t="n"/>
      <c r="Q801" s="320" t="n"/>
    </row>
    <row r="802" ht="16.5" customHeight="1" s="115">
      <c r="C802" s="398" t="n"/>
      <c r="D802" s="313" t="n"/>
      <c r="E802" s="291" t="n"/>
      <c r="F802" s="292" t="n"/>
      <c r="G802" s="292" t="n"/>
      <c r="H802" s="294" t="n"/>
      <c r="I802" s="295" t="n"/>
      <c r="J802" s="341" t="n"/>
      <c r="K802" s="294" t="n"/>
      <c r="L802" s="269" t="n"/>
      <c r="M802" s="322" t="n"/>
      <c r="N802" s="322" t="n"/>
      <c r="O802" s="322" t="n"/>
      <c r="P802" s="320" t="n"/>
      <c r="Q802" s="320" t="n"/>
    </row>
    <row r="803" ht="16.5" customHeight="1" s="115">
      <c r="C803" s="398" t="n"/>
      <c r="D803" s="313" t="n"/>
      <c r="E803" s="291" t="n"/>
      <c r="F803" s="292" t="n"/>
      <c r="G803" s="292" t="n"/>
      <c r="H803" s="294" t="n"/>
      <c r="I803" s="295" t="n"/>
      <c r="J803" s="341" t="n"/>
      <c r="K803" s="294" t="n"/>
      <c r="L803" s="269" t="n"/>
      <c r="M803" s="322" t="n"/>
      <c r="N803" s="322" t="n"/>
      <c r="O803" s="322" t="n"/>
      <c r="P803" s="320" t="n"/>
      <c r="Q803" s="320" t="n"/>
    </row>
    <row r="804" ht="16.5" customHeight="1" s="115">
      <c r="C804" s="398" t="n"/>
      <c r="D804" s="313" t="n"/>
      <c r="E804" s="291" t="n"/>
      <c r="F804" s="292" t="n"/>
      <c r="G804" s="292" t="n"/>
      <c r="H804" s="294" t="n"/>
      <c r="I804" s="295" t="n"/>
      <c r="J804" s="341" t="n"/>
      <c r="K804" s="294" t="n"/>
      <c r="L804" s="269" t="n"/>
      <c r="M804" s="322" t="n"/>
      <c r="N804" s="322" t="n"/>
      <c r="O804" s="322" t="n"/>
      <c r="P804" s="320" t="n"/>
      <c r="Q804" s="320" t="n"/>
    </row>
    <row r="805" ht="16.5" customHeight="1" s="115">
      <c r="C805" s="398" t="n"/>
      <c r="D805" s="313" t="n"/>
      <c r="E805" s="291" t="n"/>
      <c r="F805" s="292" t="n"/>
      <c r="G805" s="292" t="n"/>
      <c r="H805" s="294" t="n"/>
      <c r="I805" s="295" t="n"/>
      <c r="J805" s="341" t="n"/>
      <c r="K805" s="294" t="n"/>
      <c r="L805" s="269" t="n"/>
      <c r="M805" s="322" t="n"/>
      <c r="N805" s="322" t="n"/>
      <c r="O805" s="322" t="n"/>
      <c r="P805" s="320" t="n"/>
      <c r="Q805" s="320" t="n"/>
    </row>
    <row r="806" ht="16.5" customHeight="1" s="115">
      <c r="C806" s="398" t="n"/>
      <c r="D806" s="313" t="n"/>
      <c r="E806" s="291" t="n"/>
      <c r="F806" s="292" t="n"/>
      <c r="G806" s="292" t="n"/>
      <c r="H806" s="294" t="n"/>
      <c r="I806" s="295" t="n"/>
      <c r="J806" s="341" t="n"/>
      <c r="K806" s="294" t="n"/>
      <c r="L806" s="269" t="n"/>
      <c r="M806" s="322" t="n"/>
      <c r="N806" s="322" t="n"/>
      <c r="O806" s="322" t="n"/>
      <c r="P806" s="320" t="n"/>
      <c r="Q806" s="320" t="n"/>
    </row>
    <row r="807" ht="16.5" customHeight="1" s="115">
      <c r="C807" s="398" t="n"/>
      <c r="D807" s="313" t="n"/>
      <c r="E807" s="291" t="n"/>
      <c r="F807" s="292" t="n"/>
      <c r="G807" s="292" t="n"/>
      <c r="H807" s="294" t="n"/>
      <c r="I807" s="295" t="n"/>
      <c r="J807" s="341" t="n"/>
      <c r="K807" s="294" t="n"/>
      <c r="L807" s="269" t="n"/>
      <c r="M807" s="322" t="n"/>
      <c r="N807" s="322" t="n"/>
      <c r="O807" s="322" t="n"/>
      <c r="P807" s="320" t="n"/>
      <c r="Q807" s="320" t="n"/>
    </row>
    <row r="808" ht="16.5" customHeight="1" s="115">
      <c r="C808" s="398" t="n"/>
      <c r="D808" s="313" t="n"/>
      <c r="E808" s="291" t="n"/>
      <c r="F808" s="292" t="n"/>
      <c r="G808" s="292" t="n"/>
      <c r="H808" s="294" t="n"/>
      <c r="I808" s="295" t="n"/>
      <c r="J808" s="341" t="n"/>
      <c r="K808" s="294" t="n"/>
      <c r="L808" s="269" t="n"/>
      <c r="M808" s="322" t="n"/>
      <c r="N808" s="322" t="n"/>
      <c r="O808" s="322" t="n"/>
      <c r="P808" s="320" t="n"/>
      <c r="Q808" s="320" t="n"/>
    </row>
    <row r="809" ht="16.5" customHeight="1" s="115">
      <c r="C809" s="398" t="n"/>
      <c r="D809" s="313" t="n"/>
      <c r="E809" s="291" t="n"/>
      <c r="F809" s="292" t="n"/>
      <c r="G809" s="292" t="n"/>
      <c r="H809" s="294" t="n"/>
      <c r="I809" s="295" t="n"/>
      <c r="J809" s="341" t="n"/>
      <c r="K809" s="294" t="n"/>
      <c r="L809" s="269" t="n"/>
      <c r="M809" s="322" t="n"/>
      <c r="N809" s="322" t="n"/>
      <c r="O809" s="322" t="n"/>
      <c r="P809" s="320" t="n"/>
      <c r="Q809" s="320" t="n"/>
    </row>
    <row r="810" ht="16.5" customHeight="1" s="115">
      <c r="C810" s="398" t="n"/>
      <c r="D810" s="313" t="n"/>
      <c r="E810" s="291" t="n"/>
      <c r="F810" s="292" t="n"/>
      <c r="G810" s="292" t="n"/>
      <c r="H810" s="294" t="n"/>
      <c r="I810" s="295" t="n"/>
      <c r="J810" s="341" t="n"/>
      <c r="K810" s="294" t="n"/>
      <c r="L810" s="269" t="n"/>
      <c r="M810" s="322" t="n"/>
      <c r="N810" s="322" t="n"/>
      <c r="O810" s="322" t="n"/>
      <c r="P810" s="320" t="n"/>
      <c r="Q810" s="320" t="n"/>
    </row>
    <row r="811" ht="16.5" customHeight="1" s="115">
      <c r="C811" s="398" t="n"/>
      <c r="D811" s="313" t="n"/>
      <c r="E811" s="291" t="n"/>
      <c r="F811" s="292" t="n"/>
      <c r="G811" s="292" t="n"/>
      <c r="H811" s="294" t="n"/>
      <c r="I811" s="295" t="n"/>
      <c r="J811" s="341" t="n"/>
      <c r="K811" s="294" t="n"/>
      <c r="L811" s="269" t="n"/>
      <c r="M811" s="322" t="n"/>
      <c r="N811" s="322" t="n"/>
      <c r="O811" s="322" t="n"/>
      <c r="P811" s="320" t="n"/>
      <c r="Q811" s="320" t="n"/>
    </row>
    <row r="812" ht="16.5" customHeight="1" s="115">
      <c r="C812" s="398" t="n"/>
      <c r="D812" s="313" t="n"/>
      <c r="E812" s="291" t="n"/>
      <c r="F812" s="292" t="n"/>
      <c r="G812" s="292" t="n"/>
      <c r="H812" s="294" t="n"/>
      <c r="I812" s="295" t="n"/>
      <c r="J812" s="341" t="n"/>
      <c r="K812" s="294" t="n"/>
      <c r="L812" s="269" t="n"/>
      <c r="M812" s="322" t="n"/>
      <c r="N812" s="322" t="n"/>
      <c r="O812" s="322" t="n"/>
      <c r="P812" s="320" t="n"/>
      <c r="Q812" s="320" t="n"/>
    </row>
    <row r="813" ht="16.5" customHeight="1" s="115">
      <c r="C813" s="398" t="n"/>
      <c r="D813" s="313" t="n"/>
      <c r="E813" s="291" t="n"/>
      <c r="F813" s="292" t="n"/>
      <c r="G813" s="292" t="n"/>
      <c r="H813" s="294" t="n"/>
      <c r="I813" s="295" t="n"/>
      <c r="J813" s="341" t="n"/>
      <c r="K813" s="294" t="n"/>
      <c r="L813" s="269" t="n"/>
      <c r="M813" s="322" t="n"/>
      <c r="N813" s="322" t="n"/>
      <c r="O813" s="322" t="n"/>
      <c r="P813" s="320" t="n"/>
      <c r="Q813" s="320" t="n"/>
    </row>
    <row r="814" ht="16.5" customHeight="1" s="115">
      <c r="C814" s="398" t="n"/>
      <c r="D814" s="313" t="n"/>
      <c r="E814" s="291" t="n"/>
      <c r="F814" s="292" t="n"/>
      <c r="G814" s="292" t="n"/>
      <c r="H814" s="294" t="n"/>
      <c r="I814" s="295" t="n"/>
      <c r="J814" s="341" t="n"/>
      <c r="K814" s="294" t="n"/>
      <c r="L814" s="269" t="n"/>
      <c r="M814" s="322" t="n"/>
      <c r="N814" s="322" t="n"/>
      <c r="O814" s="322" t="n"/>
      <c r="P814" s="320" t="n"/>
      <c r="Q814" s="320" t="n"/>
    </row>
    <row r="815" ht="16.5" customHeight="1" s="115">
      <c r="C815" s="398" t="n"/>
      <c r="D815" s="313" t="n"/>
      <c r="E815" s="291" t="n"/>
      <c r="F815" s="292" t="n"/>
      <c r="G815" s="292" t="n"/>
      <c r="H815" s="294" t="n"/>
      <c r="I815" s="295" t="n"/>
      <c r="J815" s="341" t="n"/>
      <c r="K815" s="294" t="n"/>
      <c r="L815" s="269" t="n"/>
      <c r="M815" s="322" t="n"/>
      <c r="N815" s="322" t="n"/>
      <c r="O815" s="322" t="n"/>
      <c r="P815" s="320" t="n"/>
      <c r="Q815" s="320" t="n"/>
    </row>
    <row r="816" ht="16.5" customHeight="1" s="115">
      <c r="C816" s="398" t="n"/>
      <c r="D816" s="313" t="n"/>
      <c r="E816" s="291" t="n"/>
      <c r="F816" s="292" t="n"/>
      <c r="G816" s="292" t="n"/>
      <c r="H816" s="294" t="n"/>
      <c r="I816" s="295" t="n"/>
      <c r="J816" s="341" t="n"/>
      <c r="K816" s="294" t="n"/>
      <c r="L816" s="269" t="n"/>
      <c r="M816" s="322" t="n"/>
      <c r="N816" s="322" t="n"/>
      <c r="O816" s="322" t="n"/>
      <c r="P816" s="320" t="n"/>
      <c r="Q816" s="320" t="n"/>
    </row>
    <row r="817" ht="16.5" customHeight="1" s="115">
      <c r="C817" s="398" t="n"/>
      <c r="D817" s="313" t="n"/>
      <c r="E817" s="291" t="n"/>
      <c r="F817" s="292" t="n"/>
      <c r="G817" s="292" t="n"/>
      <c r="H817" s="294" t="n"/>
      <c r="I817" s="295" t="n"/>
      <c r="J817" s="341" t="n"/>
      <c r="K817" s="294" t="n"/>
      <c r="L817" s="269" t="n"/>
      <c r="M817" s="322" t="n"/>
      <c r="N817" s="322" t="n"/>
      <c r="O817" s="322" t="n"/>
      <c r="P817" s="320" t="n"/>
      <c r="Q817" s="320" t="n"/>
    </row>
    <row r="818" ht="16.5" customHeight="1" s="115">
      <c r="C818" s="398" t="n"/>
      <c r="D818" s="313" t="n"/>
      <c r="E818" s="291" t="n"/>
      <c r="F818" s="292" t="n"/>
      <c r="G818" s="292" t="n"/>
      <c r="H818" s="294" t="n"/>
      <c r="I818" s="295" t="n"/>
      <c r="J818" s="341" t="n"/>
      <c r="K818" s="294" t="n"/>
      <c r="L818" s="269" t="n"/>
      <c r="M818" s="322" t="n"/>
      <c r="N818" s="322" t="n"/>
      <c r="O818" s="322" t="n"/>
      <c r="P818" s="320" t="n"/>
      <c r="Q818" s="320" t="n"/>
    </row>
    <row r="819" ht="16.5" customHeight="1" s="115">
      <c r="C819" s="398" t="n"/>
      <c r="D819" s="313" t="n"/>
      <c r="E819" s="291" t="n"/>
      <c r="F819" s="292" t="n"/>
      <c r="G819" s="292" t="n"/>
      <c r="H819" s="294" t="n"/>
      <c r="I819" s="295" t="n"/>
      <c r="J819" s="341" t="n"/>
      <c r="K819" s="294" t="n"/>
      <c r="L819" s="269" t="n"/>
      <c r="M819" s="322" t="n"/>
      <c r="N819" s="322" t="n"/>
      <c r="O819" s="322" t="n"/>
      <c r="P819" s="320" t="n"/>
      <c r="Q819" s="320" t="n"/>
    </row>
    <row r="820" ht="16.5" customHeight="1" s="115">
      <c r="C820" s="398" t="n"/>
      <c r="D820" s="313" t="n"/>
      <c r="E820" s="291" t="n"/>
      <c r="F820" s="292" t="n"/>
      <c r="G820" s="292" t="n"/>
      <c r="H820" s="294" t="n"/>
      <c r="I820" s="295" t="n"/>
      <c r="J820" s="341" t="n"/>
      <c r="K820" s="294" t="n"/>
      <c r="L820" s="269" t="n"/>
      <c r="M820" s="322" t="n"/>
      <c r="N820" s="322" t="n"/>
      <c r="O820" s="322" t="n"/>
      <c r="P820" s="320" t="n"/>
      <c r="Q820" s="320" t="n"/>
    </row>
    <row r="821" ht="16.5" customHeight="1" s="115">
      <c r="C821" s="398" t="n"/>
      <c r="D821" s="313" t="n"/>
      <c r="E821" s="291" t="n"/>
      <c r="F821" s="292" t="n"/>
      <c r="G821" s="292" t="n"/>
      <c r="H821" s="294" t="n"/>
      <c r="I821" s="295" t="n"/>
      <c r="J821" s="341" t="n"/>
      <c r="K821" s="294" t="n"/>
      <c r="L821" s="269" t="n"/>
      <c r="M821" s="322" t="n"/>
      <c r="N821" s="322" t="n"/>
      <c r="O821" s="322" t="n"/>
      <c r="P821" s="320" t="n"/>
      <c r="Q821" s="320" t="n"/>
    </row>
    <row r="822" ht="16.5" customHeight="1" s="115">
      <c r="C822" s="398" t="n"/>
      <c r="D822" s="313" t="n"/>
      <c r="E822" s="291" t="n"/>
      <c r="F822" s="292" t="n"/>
      <c r="G822" s="292" t="n"/>
      <c r="H822" s="294" t="n"/>
      <c r="I822" s="295" t="n"/>
      <c r="J822" s="341" t="n"/>
      <c r="K822" s="294" t="n"/>
      <c r="L822" s="269" t="n"/>
      <c r="M822" s="322" t="n"/>
      <c r="N822" s="322" t="n"/>
      <c r="O822" s="322" t="n"/>
      <c r="P822" s="320" t="n"/>
      <c r="Q822" s="320" t="n"/>
    </row>
    <row r="823" ht="16.5" customHeight="1" s="115">
      <c r="C823" s="398" t="n"/>
      <c r="D823" s="313" t="n"/>
      <c r="E823" s="291" t="n"/>
      <c r="F823" s="292" t="n"/>
      <c r="G823" s="292" t="n"/>
      <c r="H823" s="294" t="n"/>
      <c r="I823" s="295" t="n"/>
      <c r="J823" s="341" t="n"/>
      <c r="K823" s="294" t="n"/>
      <c r="L823" s="269" t="n"/>
      <c r="M823" s="322" t="n"/>
      <c r="N823" s="322" t="n"/>
      <c r="O823" s="322" t="n"/>
      <c r="P823" s="320" t="n"/>
      <c r="Q823" s="320" t="n"/>
    </row>
    <row r="824" ht="16.5" customHeight="1" s="115">
      <c r="C824" s="398" t="n"/>
      <c r="D824" s="313" t="n"/>
      <c r="E824" s="291" t="n"/>
      <c r="F824" s="292" t="n"/>
      <c r="G824" s="292" t="n"/>
      <c r="H824" s="294" t="n"/>
      <c r="I824" s="295" t="n"/>
      <c r="J824" s="341" t="n"/>
      <c r="K824" s="294" t="n"/>
      <c r="L824" s="269" t="n"/>
      <c r="M824" s="322" t="n"/>
      <c r="N824" s="322" t="n"/>
      <c r="O824" s="322" t="n"/>
      <c r="P824" s="320" t="n"/>
      <c r="Q824" s="320" t="n"/>
    </row>
    <row r="825" ht="16.5" customHeight="1" s="115">
      <c r="C825" s="398" t="n"/>
      <c r="D825" s="313" t="n"/>
      <c r="E825" s="291" t="n"/>
      <c r="F825" s="292" t="n"/>
      <c r="G825" s="292" t="n"/>
      <c r="H825" s="294" t="n"/>
      <c r="I825" s="295" t="n"/>
      <c r="J825" s="341" t="n"/>
      <c r="K825" s="294" t="n"/>
      <c r="L825" s="269" t="n"/>
      <c r="M825" s="322" t="n"/>
      <c r="N825" s="322" t="n"/>
      <c r="O825" s="322" t="n"/>
      <c r="P825" s="320" t="n"/>
      <c r="Q825" s="320" t="n"/>
    </row>
    <row r="826" ht="16.5" customHeight="1" s="115">
      <c r="C826" s="398" t="n"/>
      <c r="D826" s="313" t="n"/>
      <c r="E826" s="291" t="n"/>
      <c r="F826" s="292" t="n"/>
      <c r="G826" s="292" t="n"/>
      <c r="H826" s="294" t="n"/>
      <c r="I826" s="295" t="n"/>
      <c r="J826" s="341" t="n"/>
      <c r="K826" s="294" t="n"/>
      <c r="L826" s="269" t="n"/>
      <c r="M826" s="322" t="n"/>
      <c r="N826" s="322" t="n"/>
      <c r="O826" s="322" t="n"/>
      <c r="P826" s="320" t="n"/>
      <c r="Q826" s="320" t="n"/>
    </row>
    <row r="827" ht="16.5" customHeight="1" s="115">
      <c r="C827" s="398" t="n"/>
      <c r="D827" s="313" t="n"/>
      <c r="E827" s="291" t="n"/>
      <c r="F827" s="292" t="n"/>
      <c r="G827" s="292" t="n"/>
      <c r="H827" s="294" t="n"/>
      <c r="I827" s="295" t="n"/>
      <c r="J827" s="341" t="n"/>
      <c r="K827" s="294" t="n"/>
      <c r="L827" s="269" t="n"/>
      <c r="M827" s="322" t="n"/>
      <c r="N827" s="322" t="n"/>
      <c r="O827" s="322" t="n"/>
      <c r="P827" s="320" t="n"/>
      <c r="Q827" s="320" t="n"/>
    </row>
    <row r="828" ht="16.5" customHeight="1" s="115">
      <c r="C828" s="398" t="n"/>
      <c r="D828" s="313" t="n"/>
      <c r="E828" s="291" t="n"/>
      <c r="F828" s="292" t="n"/>
      <c r="G828" s="292" t="n"/>
      <c r="H828" s="294" t="n"/>
      <c r="I828" s="295" t="n"/>
      <c r="J828" s="341" t="n"/>
      <c r="K828" s="294" t="n"/>
      <c r="L828" s="269" t="n"/>
      <c r="M828" s="322" t="n"/>
      <c r="N828" s="322" t="n"/>
      <c r="O828" s="322" t="n"/>
      <c r="P828" s="320" t="n"/>
      <c r="Q828" s="320" t="n"/>
    </row>
    <row r="829" ht="16.5" customHeight="1" s="115">
      <c r="C829" s="398" t="n"/>
      <c r="D829" s="313" t="n"/>
      <c r="E829" s="291" t="n"/>
      <c r="F829" s="292" t="n"/>
      <c r="G829" s="292" t="n"/>
      <c r="H829" s="294" t="n"/>
      <c r="I829" s="295" t="n"/>
      <c r="J829" s="341" t="n"/>
      <c r="K829" s="294" t="n"/>
      <c r="L829" s="269" t="n"/>
      <c r="M829" s="322" t="n"/>
      <c r="N829" s="322" t="n"/>
      <c r="O829" s="322" t="n"/>
      <c r="P829" s="320" t="n"/>
      <c r="Q829" s="320" t="n"/>
    </row>
    <row r="830" ht="16.5" customHeight="1" s="115">
      <c r="C830" s="398" t="n"/>
      <c r="D830" s="313" t="n"/>
      <c r="E830" s="291" t="n"/>
      <c r="F830" s="292" t="n"/>
      <c r="G830" s="292" t="n"/>
      <c r="H830" s="294" t="n"/>
      <c r="I830" s="295" t="n"/>
      <c r="J830" s="341" t="n"/>
      <c r="K830" s="294" t="n"/>
      <c r="L830" s="269" t="n"/>
      <c r="M830" s="322" t="n"/>
      <c r="N830" s="322" t="n"/>
      <c r="O830" s="322" t="n"/>
      <c r="P830" s="320" t="n"/>
      <c r="Q830" s="320" t="n"/>
    </row>
    <row r="831" ht="16.5" customHeight="1" s="115">
      <c r="C831" s="398" t="n"/>
      <c r="D831" s="313" t="n"/>
      <c r="E831" s="291" t="n"/>
      <c r="F831" s="292" t="n"/>
      <c r="G831" s="292" t="n"/>
      <c r="H831" s="294" t="n"/>
      <c r="I831" s="295" t="n"/>
      <c r="J831" s="341" t="n"/>
      <c r="K831" s="294" t="n"/>
      <c r="L831" s="269" t="n"/>
      <c r="M831" s="322" t="n"/>
      <c r="N831" s="322" t="n"/>
      <c r="O831" s="322" t="n"/>
      <c r="P831" s="320" t="n"/>
      <c r="Q831" s="320" t="n"/>
    </row>
    <row r="832" ht="16.5" customHeight="1" s="115">
      <c r="C832" s="398" t="n"/>
      <c r="D832" s="313" t="n"/>
      <c r="E832" s="291" t="n"/>
      <c r="F832" s="292" t="n"/>
      <c r="G832" s="292" t="n"/>
      <c r="H832" s="294" t="n"/>
      <c r="I832" s="295" t="n"/>
      <c r="J832" s="341" t="n"/>
      <c r="K832" s="294" t="n"/>
      <c r="L832" s="269" t="n"/>
      <c r="M832" s="322" t="n"/>
      <c r="N832" s="322" t="n"/>
      <c r="O832" s="322" t="n"/>
      <c r="P832" s="320" t="n"/>
      <c r="Q832" s="320" t="n"/>
    </row>
    <row r="833" ht="16.5" customHeight="1" s="115">
      <c r="C833" s="398" t="n"/>
      <c r="D833" s="313" t="n"/>
      <c r="E833" s="291" t="n"/>
      <c r="F833" s="292" t="n"/>
      <c r="G833" s="292" t="n"/>
      <c r="H833" s="294" t="n"/>
      <c r="I833" s="295" t="n"/>
      <c r="J833" s="341" t="n"/>
      <c r="K833" s="294" t="n"/>
      <c r="L833" s="269" t="n"/>
      <c r="M833" s="322" t="n"/>
      <c r="N833" s="322" t="n"/>
      <c r="O833" s="322" t="n"/>
      <c r="P833" s="320" t="n"/>
      <c r="Q833" s="320" t="n"/>
    </row>
    <row r="834" ht="16.5" customHeight="1" s="115">
      <c r="C834" s="398" t="n"/>
      <c r="D834" s="313" t="n"/>
      <c r="E834" s="291" t="n"/>
      <c r="F834" s="292" t="n"/>
      <c r="G834" s="292" t="n"/>
      <c r="H834" s="294" t="n"/>
      <c r="I834" s="295" t="n"/>
      <c r="J834" s="341" t="n"/>
      <c r="K834" s="294" t="n"/>
      <c r="L834" s="269" t="n"/>
      <c r="M834" s="322" t="n"/>
      <c r="N834" s="322" t="n"/>
      <c r="O834" s="322" t="n"/>
      <c r="P834" s="320" t="n"/>
      <c r="Q834" s="320" t="n"/>
    </row>
    <row r="835" ht="16.5" customHeight="1" s="115">
      <c r="C835" s="398" t="n"/>
      <c r="D835" s="313" t="n"/>
      <c r="E835" s="291" t="n"/>
      <c r="F835" s="292" t="n"/>
      <c r="G835" s="292" t="n"/>
      <c r="H835" s="294" t="n"/>
      <c r="I835" s="295" t="n"/>
      <c r="J835" s="341" t="n"/>
      <c r="K835" s="294" t="n"/>
      <c r="L835" s="269" t="n"/>
      <c r="M835" s="322" t="n"/>
      <c r="N835" s="322" t="n"/>
      <c r="O835" s="322" t="n"/>
      <c r="P835" s="320" t="n"/>
      <c r="Q835" s="320" t="n"/>
    </row>
    <row r="836" ht="16.5" customHeight="1" s="115">
      <c r="C836" s="398" t="n"/>
      <c r="D836" s="313" t="n"/>
      <c r="E836" s="291" t="n"/>
      <c r="F836" s="292" t="n"/>
      <c r="G836" s="292" t="n"/>
      <c r="H836" s="294" t="n"/>
      <c r="I836" s="295" t="n"/>
      <c r="J836" s="341" t="n"/>
      <c r="K836" s="294" t="n"/>
      <c r="L836" s="269" t="n"/>
      <c r="M836" s="322" t="n"/>
      <c r="N836" s="322" t="n"/>
      <c r="O836" s="322" t="n"/>
      <c r="P836" s="320" t="n"/>
      <c r="Q836" s="320" t="n"/>
    </row>
    <row r="837" ht="16.5" customHeight="1" s="115">
      <c r="C837" s="398" t="n"/>
      <c r="D837" s="313" t="n"/>
      <c r="E837" s="291" t="n"/>
      <c r="F837" s="292" t="n"/>
      <c r="G837" s="292" t="n"/>
      <c r="H837" s="294" t="n"/>
      <c r="I837" s="295" t="n"/>
      <c r="J837" s="341" t="n"/>
      <c r="K837" s="294" t="n"/>
      <c r="L837" s="269" t="n"/>
      <c r="M837" s="322" t="n"/>
      <c r="N837" s="322" t="n"/>
      <c r="O837" s="322" t="n"/>
      <c r="P837" s="320" t="n"/>
      <c r="Q837" s="320" t="n"/>
    </row>
    <row r="838" ht="16.5" customHeight="1" s="115">
      <c r="C838" s="398" t="n"/>
      <c r="D838" s="313" t="n"/>
      <c r="E838" s="291" t="n"/>
      <c r="F838" s="292" t="n"/>
      <c r="G838" s="292" t="n"/>
      <c r="H838" s="294" t="n"/>
      <c r="I838" s="295" t="n"/>
      <c r="J838" s="341" t="n"/>
      <c r="K838" s="294" t="n"/>
      <c r="L838" s="269" t="n"/>
      <c r="M838" s="322" t="n"/>
      <c r="N838" s="322" t="n"/>
      <c r="O838" s="322" t="n"/>
      <c r="P838" s="320" t="n"/>
      <c r="Q838" s="320" t="n"/>
    </row>
    <row r="839" ht="16.5" customHeight="1" s="115">
      <c r="C839" s="398" t="n"/>
      <c r="D839" s="313" t="n"/>
      <c r="E839" s="291" t="n"/>
      <c r="F839" s="292" t="n"/>
      <c r="G839" s="292" t="n"/>
      <c r="H839" s="294" t="n"/>
      <c r="I839" s="295" t="n"/>
      <c r="J839" s="341" t="n"/>
      <c r="K839" s="294" t="n"/>
      <c r="L839" s="269" t="n"/>
      <c r="M839" s="322" t="n"/>
      <c r="N839" s="322" t="n"/>
      <c r="O839" s="322" t="n"/>
      <c r="P839" s="320" t="n"/>
      <c r="Q839" s="320" t="n"/>
    </row>
    <row r="840" ht="16.5" customHeight="1" s="115">
      <c r="C840" s="398" t="n"/>
      <c r="D840" s="313" t="n"/>
      <c r="E840" s="291" t="n"/>
      <c r="F840" s="292" t="n"/>
      <c r="G840" s="292" t="n"/>
      <c r="H840" s="294" t="n"/>
      <c r="I840" s="295" t="n"/>
      <c r="J840" s="341" t="n"/>
      <c r="K840" s="294" t="n"/>
      <c r="L840" s="269" t="n"/>
      <c r="M840" s="322" t="n"/>
      <c r="N840" s="322" t="n"/>
      <c r="O840" s="322" t="n"/>
      <c r="P840" s="320" t="n"/>
      <c r="Q840" s="320" t="n"/>
    </row>
    <row r="841" ht="16.5" customHeight="1" s="115">
      <c r="C841" s="398" t="n"/>
      <c r="D841" s="313" t="n"/>
      <c r="E841" s="291" t="n"/>
      <c r="F841" s="292" t="n"/>
      <c r="G841" s="292" t="n"/>
      <c r="H841" s="294" t="n"/>
      <c r="I841" s="295" t="n"/>
      <c r="J841" s="341" t="n"/>
      <c r="K841" s="294" t="n"/>
      <c r="L841" s="269" t="n"/>
      <c r="M841" s="322" t="n"/>
      <c r="N841" s="322" t="n"/>
      <c r="O841" s="322" t="n"/>
      <c r="P841" s="320" t="n"/>
      <c r="Q841" s="320" t="n"/>
    </row>
    <row r="842" ht="16.5" customHeight="1" s="115">
      <c r="C842" s="398" t="n"/>
      <c r="D842" s="313" t="n"/>
      <c r="E842" s="291" t="n"/>
      <c r="F842" s="292" t="n"/>
      <c r="G842" s="292" t="n"/>
      <c r="H842" s="294" t="n"/>
      <c r="I842" s="295" t="n"/>
      <c r="J842" s="341" t="n"/>
      <c r="K842" s="294" t="n"/>
      <c r="L842" s="269" t="n"/>
      <c r="M842" s="322" t="n"/>
      <c r="N842" s="322" t="n"/>
      <c r="O842" s="322" t="n"/>
      <c r="P842" s="320" t="n"/>
      <c r="Q842" s="320" t="n"/>
    </row>
    <row r="843" ht="16.5" customHeight="1" s="115">
      <c r="C843" s="398" t="n"/>
      <c r="D843" s="313" t="n"/>
      <c r="E843" s="291" t="n"/>
      <c r="F843" s="292" t="n"/>
      <c r="G843" s="292" t="n"/>
      <c r="H843" s="294" t="n"/>
      <c r="I843" s="295" t="n"/>
      <c r="J843" s="341" t="n"/>
      <c r="K843" s="294" t="n"/>
      <c r="L843" s="269" t="n"/>
      <c r="M843" s="322" t="n"/>
      <c r="N843" s="322" t="n"/>
      <c r="O843" s="322" t="n"/>
      <c r="P843" s="320" t="n"/>
      <c r="Q843" s="320" t="n"/>
    </row>
    <row r="844" ht="16.5" customHeight="1" s="115">
      <c r="C844" s="398" t="n"/>
      <c r="D844" s="313" t="n"/>
      <c r="E844" s="291" t="n"/>
      <c r="F844" s="292" t="n"/>
      <c r="G844" s="292" t="n"/>
      <c r="H844" s="294" t="n"/>
      <c r="I844" s="295" t="n"/>
      <c r="J844" s="341" t="n"/>
      <c r="K844" s="294" t="n"/>
      <c r="L844" s="269" t="n"/>
      <c r="M844" s="322" t="n"/>
      <c r="N844" s="322" t="n"/>
      <c r="O844" s="322" t="n"/>
      <c r="P844" s="320" t="n"/>
      <c r="Q844" s="320" t="n"/>
    </row>
    <row r="845" ht="16.5" customHeight="1" s="115">
      <c r="C845" s="398" t="n"/>
      <c r="D845" s="313" t="n"/>
      <c r="E845" s="291" t="n"/>
      <c r="F845" s="292" t="n"/>
      <c r="G845" s="292" t="n"/>
      <c r="H845" s="294" t="n"/>
      <c r="I845" s="295" t="n"/>
      <c r="J845" s="341" t="n"/>
      <c r="K845" s="294" t="n"/>
      <c r="L845" s="269" t="n"/>
      <c r="M845" s="322" t="n"/>
      <c r="N845" s="322" t="n"/>
      <c r="O845" s="322" t="n"/>
      <c r="P845" s="320" t="n"/>
      <c r="Q845" s="320" t="n"/>
    </row>
    <row r="846" ht="16.5" customHeight="1" s="115">
      <c r="C846" s="398" t="n"/>
      <c r="D846" s="313" t="n"/>
      <c r="E846" s="291" t="n"/>
      <c r="F846" s="292" t="n"/>
      <c r="G846" s="292" t="n"/>
      <c r="H846" s="294" t="n"/>
      <c r="I846" s="295" t="n"/>
      <c r="J846" s="341" t="n"/>
      <c r="K846" s="294" t="n"/>
      <c r="L846" s="269" t="n"/>
      <c r="M846" s="322" t="n"/>
      <c r="N846" s="322" t="n"/>
      <c r="O846" s="322" t="n"/>
      <c r="P846" s="320" t="n"/>
      <c r="Q846" s="320" t="n"/>
    </row>
    <row r="847" ht="16.5" customHeight="1" s="115">
      <c r="C847" s="398" t="n"/>
      <c r="D847" s="313" t="n"/>
      <c r="E847" s="291" t="n"/>
      <c r="F847" s="292" t="n"/>
      <c r="G847" s="292" t="n"/>
      <c r="H847" s="294" t="n"/>
      <c r="I847" s="295" t="n"/>
      <c r="J847" s="341" t="n"/>
      <c r="K847" s="294" t="n"/>
      <c r="L847" s="269" t="n"/>
      <c r="M847" s="322" t="n"/>
      <c r="N847" s="322" t="n"/>
      <c r="O847" s="322" t="n"/>
      <c r="P847" s="320" t="n"/>
      <c r="Q847" s="320" t="n"/>
    </row>
    <row r="848" ht="16.5" customHeight="1" s="115">
      <c r="C848" s="398" t="n"/>
      <c r="D848" s="313" t="n"/>
      <c r="E848" s="291" t="n"/>
      <c r="F848" s="292" t="n"/>
      <c r="G848" s="292" t="n"/>
      <c r="H848" s="294" t="n"/>
      <c r="I848" s="295" t="n"/>
      <c r="J848" s="341" t="n"/>
      <c r="K848" s="294" t="n"/>
      <c r="L848" s="269" t="n"/>
      <c r="M848" s="322" t="n"/>
      <c r="N848" s="322" t="n"/>
      <c r="O848" s="322" t="n"/>
      <c r="P848" s="320" t="n"/>
      <c r="Q848" s="320" t="n"/>
    </row>
    <row r="849" ht="16.5" customHeight="1" s="115">
      <c r="C849" s="398" t="n"/>
      <c r="D849" s="313" t="n"/>
      <c r="E849" s="291" t="n"/>
      <c r="F849" s="292" t="n"/>
      <c r="G849" s="292" t="n"/>
      <c r="H849" s="294" t="n"/>
      <c r="I849" s="295" t="n"/>
      <c r="J849" s="341" t="n"/>
      <c r="K849" s="294" t="n"/>
      <c r="L849" s="269" t="n"/>
      <c r="M849" s="322" t="n"/>
      <c r="N849" s="322" t="n"/>
      <c r="O849" s="322" t="n"/>
      <c r="P849" s="320" t="n"/>
      <c r="Q849" s="320" t="n"/>
    </row>
    <row r="850" ht="16.5" customHeight="1" s="115">
      <c r="C850" s="398" t="n"/>
      <c r="D850" s="313" t="n"/>
      <c r="E850" s="291" t="n"/>
      <c r="F850" s="292" t="n"/>
      <c r="G850" s="292" t="n"/>
      <c r="H850" s="294" t="n"/>
      <c r="I850" s="295" t="n"/>
      <c r="J850" s="341" t="n"/>
      <c r="K850" s="294" t="n"/>
      <c r="L850" s="269" t="n"/>
      <c r="M850" s="322" t="n"/>
      <c r="N850" s="322" t="n"/>
      <c r="O850" s="322" t="n"/>
      <c r="P850" s="320" t="n"/>
      <c r="Q850" s="320" t="n"/>
    </row>
    <row r="851" ht="16.5" customHeight="1" s="115">
      <c r="C851" s="398" t="n"/>
      <c r="D851" s="313" t="n"/>
      <c r="E851" s="291" t="n"/>
      <c r="F851" s="292" t="n"/>
      <c r="G851" s="292" t="n"/>
      <c r="H851" s="294" t="n"/>
      <c r="I851" s="295" t="n"/>
      <c r="J851" s="341" t="n"/>
      <c r="K851" s="294" t="n"/>
      <c r="L851" s="269" t="n"/>
      <c r="M851" s="322" t="n"/>
      <c r="N851" s="322" t="n"/>
      <c r="O851" s="322" t="n"/>
      <c r="P851" s="320" t="n"/>
      <c r="Q851" s="320" t="n"/>
    </row>
    <row r="852" ht="16.5" customHeight="1" s="115">
      <c r="C852" s="398" t="n"/>
      <c r="D852" s="313" t="n"/>
      <c r="E852" s="291" t="n"/>
      <c r="F852" s="292" t="n"/>
      <c r="G852" s="292" t="n"/>
      <c r="H852" s="294" t="n"/>
      <c r="I852" s="295" t="n"/>
      <c r="J852" s="341" t="n"/>
      <c r="K852" s="294" t="n"/>
      <c r="L852" s="269" t="n"/>
      <c r="M852" s="322" t="n"/>
      <c r="N852" s="322" t="n"/>
      <c r="O852" s="322" t="n"/>
      <c r="P852" s="320" t="n"/>
      <c r="Q852" s="320" t="n"/>
    </row>
    <row r="853" ht="16.5" customHeight="1" s="115">
      <c r="C853" s="398" t="n"/>
      <c r="D853" s="313" t="n"/>
      <c r="E853" s="291" t="n"/>
      <c r="F853" s="292" t="n"/>
      <c r="G853" s="292" t="n"/>
      <c r="H853" s="294" t="n"/>
      <c r="I853" s="295" t="n"/>
      <c r="J853" s="341" t="n"/>
      <c r="K853" s="294" t="n"/>
      <c r="L853" s="269" t="n"/>
      <c r="M853" s="322" t="n"/>
      <c r="N853" s="322" t="n"/>
      <c r="O853" s="322" t="n"/>
      <c r="P853" s="320" t="n"/>
      <c r="Q853" s="320" t="n"/>
    </row>
    <row r="854" ht="16.5" customHeight="1" s="115">
      <c r="C854" s="398" t="n"/>
      <c r="D854" s="313" t="n"/>
      <c r="E854" s="291" t="n"/>
      <c r="F854" s="292" t="n"/>
      <c r="G854" s="292" t="n"/>
      <c r="H854" s="294" t="n"/>
      <c r="I854" s="295" t="n"/>
      <c r="J854" s="341" t="n"/>
      <c r="K854" s="294" t="n"/>
      <c r="L854" s="269" t="n"/>
      <c r="M854" s="322" t="n"/>
      <c r="N854" s="322" t="n"/>
      <c r="O854" s="322" t="n"/>
      <c r="P854" s="320" t="n"/>
      <c r="Q854" s="320" t="n"/>
    </row>
    <row r="855" ht="16.5" customHeight="1" s="115">
      <c r="C855" s="398" t="n"/>
      <c r="D855" s="313" t="n"/>
      <c r="E855" s="291" t="n"/>
      <c r="F855" s="292" t="n"/>
      <c r="G855" s="292" t="n"/>
      <c r="H855" s="294" t="n"/>
      <c r="I855" s="295" t="n"/>
      <c r="J855" s="341" t="n"/>
      <c r="K855" s="294" t="n"/>
      <c r="L855" s="269" t="n"/>
      <c r="M855" s="322" t="n"/>
      <c r="N855" s="322" t="n"/>
      <c r="O855" s="322" t="n"/>
      <c r="P855" s="320" t="n"/>
      <c r="Q855" s="320" t="n"/>
    </row>
    <row r="856" ht="16.5" customHeight="1" s="115">
      <c r="C856" s="398" t="n"/>
      <c r="D856" s="313" t="n"/>
      <c r="E856" s="291" t="n"/>
      <c r="F856" s="292" t="n"/>
      <c r="G856" s="292" t="n"/>
      <c r="H856" s="294" t="n"/>
      <c r="I856" s="295" t="n"/>
      <c r="J856" s="341" t="n"/>
      <c r="K856" s="294" t="n"/>
      <c r="L856" s="269" t="n"/>
      <c r="M856" s="322" t="n"/>
      <c r="N856" s="322" t="n"/>
      <c r="O856" s="322" t="n"/>
      <c r="P856" s="320" t="n"/>
      <c r="Q856" s="320" t="n"/>
    </row>
    <row r="857" ht="16.5" customHeight="1" s="115">
      <c r="C857" s="398" t="n"/>
      <c r="D857" s="313" t="n"/>
      <c r="E857" s="291" t="n"/>
      <c r="F857" s="292" t="n"/>
      <c r="G857" s="292" t="n"/>
      <c r="H857" s="294" t="n"/>
      <c r="I857" s="295" t="n"/>
      <c r="J857" s="341" t="n"/>
      <c r="K857" s="294" t="n"/>
      <c r="L857" s="269" t="n"/>
      <c r="M857" s="322" t="n"/>
      <c r="N857" s="322" t="n"/>
      <c r="O857" s="322" t="n"/>
      <c r="P857" s="320" t="n"/>
      <c r="Q857" s="320" t="n"/>
    </row>
    <row r="858" ht="16.5" customHeight="1" s="115">
      <c r="C858" s="398" t="n"/>
      <c r="D858" s="313" t="n"/>
      <c r="E858" s="291" t="n"/>
      <c r="F858" s="292" t="n"/>
      <c r="G858" s="292" t="n"/>
      <c r="H858" s="294" t="n"/>
      <c r="I858" s="295" t="n"/>
      <c r="J858" s="341" t="n"/>
      <c r="K858" s="294" t="n"/>
      <c r="L858" s="269" t="n"/>
      <c r="M858" s="322" t="n"/>
      <c r="N858" s="322" t="n"/>
      <c r="O858" s="322" t="n"/>
      <c r="P858" s="320" t="n"/>
      <c r="Q858" s="320" t="n"/>
    </row>
    <row r="859" ht="16.5" customHeight="1" s="115">
      <c r="C859" s="398" t="n"/>
      <c r="D859" s="313" t="n"/>
      <c r="E859" s="291" t="n"/>
      <c r="F859" s="292" t="n"/>
      <c r="G859" s="292" t="n"/>
      <c r="H859" s="294" t="n"/>
      <c r="I859" s="295" t="n"/>
      <c r="J859" s="341" t="n"/>
      <c r="K859" s="294" t="n"/>
      <c r="L859" s="269" t="n"/>
      <c r="M859" s="322" t="n"/>
      <c r="N859" s="322" t="n"/>
      <c r="O859" s="322" t="n"/>
      <c r="P859" s="320" t="n"/>
      <c r="Q859" s="320" t="n"/>
    </row>
    <row r="860" ht="16.5" customHeight="1" s="115">
      <c r="C860" s="398" t="n"/>
      <c r="D860" s="313" t="n"/>
      <c r="E860" s="291" t="n"/>
      <c r="F860" s="292" t="n"/>
      <c r="G860" s="292" t="n"/>
      <c r="H860" s="294" t="n"/>
      <c r="I860" s="295" t="n"/>
      <c r="J860" s="341" t="n"/>
      <c r="K860" s="294" t="n"/>
      <c r="L860" s="269" t="n"/>
      <c r="M860" s="322" t="n"/>
      <c r="N860" s="322" t="n"/>
      <c r="O860" s="322" t="n"/>
      <c r="P860" s="320" t="n"/>
      <c r="Q860" s="320" t="n"/>
    </row>
    <row r="861" ht="16.5" customHeight="1" s="115">
      <c r="C861" s="398" t="n"/>
      <c r="D861" s="313" t="n"/>
      <c r="E861" s="291" t="n"/>
      <c r="F861" s="292" t="n"/>
      <c r="G861" s="292" t="n"/>
      <c r="H861" s="294" t="n"/>
      <c r="I861" s="295" t="n"/>
      <c r="J861" s="341" t="n"/>
      <c r="K861" s="294" t="n"/>
      <c r="L861" s="269" t="n"/>
      <c r="M861" s="322" t="n"/>
      <c r="N861" s="322" t="n"/>
      <c r="O861" s="322" t="n"/>
      <c r="P861" s="320" t="n"/>
      <c r="Q861" s="320" t="n"/>
    </row>
    <row r="862" ht="16.5" customHeight="1" s="115">
      <c r="C862" s="398" t="n"/>
      <c r="D862" s="313" t="n"/>
      <c r="E862" s="291" t="n"/>
      <c r="F862" s="292" t="n"/>
      <c r="G862" s="292" t="n"/>
      <c r="H862" s="294" t="n"/>
      <c r="I862" s="295" t="n"/>
      <c r="J862" s="341" t="n"/>
      <c r="K862" s="294" t="n"/>
      <c r="L862" s="269" t="n"/>
      <c r="M862" s="322" t="n"/>
      <c r="N862" s="322" t="n"/>
      <c r="O862" s="322" t="n"/>
      <c r="P862" s="320" t="n"/>
      <c r="Q862" s="320" t="n"/>
    </row>
    <row r="863" ht="16.5" customHeight="1" s="115">
      <c r="C863" s="398" t="n"/>
      <c r="D863" s="313" t="n"/>
      <c r="E863" s="291" t="n"/>
      <c r="F863" s="292" t="n"/>
      <c r="G863" s="292" t="n"/>
      <c r="H863" s="294" t="n"/>
      <c r="I863" s="295" t="n"/>
      <c r="J863" s="341" t="n"/>
      <c r="K863" s="294" t="n"/>
      <c r="L863" s="269" t="n"/>
      <c r="M863" s="322" t="n"/>
      <c r="N863" s="322" t="n"/>
      <c r="O863" s="322" t="n"/>
      <c r="P863" s="320" t="n"/>
      <c r="Q863" s="320" t="n"/>
    </row>
    <row r="864" ht="16.5" customHeight="1" s="115">
      <c r="C864" s="398" t="n"/>
      <c r="D864" s="313" t="n"/>
      <c r="E864" s="291" t="n"/>
      <c r="F864" s="292" t="n"/>
      <c r="G864" s="292" t="n"/>
      <c r="H864" s="294" t="n"/>
      <c r="I864" s="295" t="n"/>
      <c r="J864" s="341" t="n"/>
      <c r="K864" s="294" t="n"/>
      <c r="L864" s="269" t="n"/>
      <c r="M864" s="322" t="n"/>
      <c r="N864" s="322" t="n"/>
      <c r="O864" s="322" t="n"/>
      <c r="P864" s="320" t="n"/>
      <c r="Q864" s="320" t="n"/>
    </row>
    <row r="865" ht="16.5" customHeight="1" s="115">
      <c r="C865" s="398" t="n"/>
      <c r="D865" s="313" t="n"/>
      <c r="E865" s="291" t="n"/>
      <c r="F865" s="292" t="n"/>
      <c r="G865" s="292" t="n"/>
      <c r="H865" s="294" t="n"/>
      <c r="I865" s="295" t="n"/>
      <c r="J865" s="341" t="n"/>
      <c r="K865" s="294" t="n"/>
      <c r="L865" s="269" t="n"/>
      <c r="M865" s="322" t="n"/>
      <c r="N865" s="322" t="n"/>
      <c r="O865" s="322" t="n"/>
      <c r="P865" s="320" t="n"/>
      <c r="Q865" s="320" t="n"/>
    </row>
    <row r="866" ht="16.5" customHeight="1" s="115">
      <c r="C866" s="398" t="n"/>
      <c r="D866" s="313" t="n"/>
      <c r="E866" s="291" t="n"/>
      <c r="F866" s="292" t="n"/>
      <c r="G866" s="292" t="n"/>
      <c r="H866" s="294" t="n"/>
      <c r="I866" s="295" t="n"/>
      <c r="J866" s="341" t="n"/>
      <c r="K866" s="294" t="n"/>
      <c r="L866" s="269" t="n"/>
      <c r="M866" s="322" t="n"/>
      <c r="N866" s="322" t="n"/>
      <c r="O866" s="322" t="n"/>
      <c r="P866" s="320" t="n"/>
      <c r="Q866" s="320" t="n"/>
    </row>
    <row r="867" ht="16.5" customHeight="1" s="115">
      <c r="C867" s="398" t="n"/>
      <c r="D867" s="313" t="n"/>
      <c r="E867" s="291" t="n"/>
      <c r="F867" s="292" t="n"/>
      <c r="G867" s="292" t="n"/>
      <c r="H867" s="294" t="n"/>
      <c r="I867" s="295" t="n"/>
      <c r="J867" s="341" t="n"/>
      <c r="K867" s="294" t="n"/>
      <c r="L867" s="269" t="n"/>
      <c r="M867" s="322" t="n"/>
      <c r="N867" s="322" t="n"/>
      <c r="O867" s="322" t="n"/>
      <c r="P867" s="320" t="n"/>
      <c r="Q867" s="320" t="n"/>
    </row>
    <row r="868" ht="16.5" customHeight="1" s="115">
      <c r="C868" s="398" t="n"/>
      <c r="D868" s="313" t="n"/>
      <c r="E868" s="291" t="n"/>
      <c r="F868" s="292" t="n"/>
      <c r="G868" s="292" t="n"/>
      <c r="H868" s="294" t="n"/>
      <c r="I868" s="295" t="n"/>
      <c r="J868" s="341" t="n"/>
      <c r="K868" s="294" t="n"/>
      <c r="L868" s="269" t="n"/>
      <c r="M868" s="322" t="n"/>
      <c r="N868" s="322" t="n"/>
      <c r="O868" s="322" t="n"/>
      <c r="P868" s="320" t="n"/>
      <c r="Q868" s="320" t="n"/>
    </row>
    <row r="869" ht="16.5" customHeight="1" s="115">
      <c r="C869" s="398" t="n"/>
      <c r="D869" s="313" t="n"/>
      <c r="E869" s="291" t="n"/>
      <c r="F869" s="292" t="n"/>
      <c r="G869" s="292" t="n"/>
      <c r="H869" s="294" t="n"/>
      <c r="I869" s="295" t="n"/>
      <c r="J869" s="341" t="n"/>
      <c r="K869" s="294" t="n"/>
      <c r="L869" s="269" t="n"/>
      <c r="M869" s="322" t="n"/>
      <c r="N869" s="322" t="n"/>
      <c r="O869" s="322" t="n"/>
      <c r="P869" s="320" t="n"/>
      <c r="Q869" s="320" t="n"/>
    </row>
    <row r="870" ht="16.5" customHeight="1" s="115">
      <c r="C870" s="398" t="n"/>
      <c r="D870" s="313" t="n"/>
      <c r="E870" s="291" t="n"/>
      <c r="F870" s="292" t="n"/>
      <c r="G870" s="292" t="n"/>
      <c r="H870" s="294" t="n"/>
      <c r="I870" s="295" t="n"/>
      <c r="J870" s="341" t="n"/>
      <c r="K870" s="294" t="n"/>
      <c r="L870" s="269" t="n"/>
      <c r="M870" s="322" t="n"/>
      <c r="N870" s="322" t="n"/>
      <c r="O870" s="322" t="n"/>
      <c r="P870" s="320" t="n"/>
      <c r="Q870" s="320" t="n"/>
    </row>
    <row r="871" ht="16.5" customHeight="1" s="115">
      <c r="C871" s="398" t="n"/>
      <c r="D871" s="313" t="n"/>
      <c r="E871" s="291" t="n"/>
      <c r="F871" s="292" t="n"/>
      <c r="G871" s="292" t="n"/>
      <c r="H871" s="294" t="n"/>
      <c r="I871" s="295" t="n"/>
      <c r="J871" s="341" t="n"/>
      <c r="K871" s="294" t="n"/>
      <c r="L871" s="269" t="n"/>
      <c r="M871" s="322" t="n"/>
      <c r="N871" s="322" t="n"/>
      <c r="O871" s="322" t="n"/>
      <c r="P871" s="320" t="n"/>
      <c r="Q871" s="320" t="n"/>
    </row>
    <row r="872" ht="16.5" customHeight="1" s="115">
      <c r="C872" s="398" t="n"/>
      <c r="D872" s="313" t="n"/>
      <c r="E872" s="291" t="n"/>
      <c r="F872" s="292" t="n"/>
      <c r="G872" s="292" t="n"/>
      <c r="H872" s="294" t="n"/>
      <c r="I872" s="295" t="n"/>
      <c r="J872" s="341" t="n"/>
      <c r="K872" s="294" t="n"/>
      <c r="L872" s="269" t="n"/>
      <c r="M872" s="322" t="n"/>
      <c r="N872" s="322" t="n"/>
      <c r="O872" s="322" t="n"/>
      <c r="P872" s="320" t="n"/>
      <c r="Q872" s="320" t="n"/>
    </row>
    <row r="873" ht="16.5" customHeight="1" s="115">
      <c r="C873" s="398" t="n"/>
      <c r="D873" s="313" t="n"/>
      <c r="E873" s="291" t="n"/>
      <c r="F873" s="292" t="n"/>
      <c r="G873" s="292" t="n"/>
      <c r="H873" s="294" t="n"/>
      <c r="I873" s="295" t="n"/>
      <c r="J873" s="341" t="n"/>
      <c r="K873" s="294" t="n"/>
      <c r="L873" s="269" t="n"/>
      <c r="M873" s="322" t="n"/>
      <c r="N873" s="322" t="n"/>
      <c r="O873" s="322" t="n"/>
      <c r="P873" s="320" t="n"/>
      <c r="Q873" s="320" t="n"/>
    </row>
    <row r="874" ht="16.5" customHeight="1" s="115">
      <c r="C874" s="398" t="n"/>
      <c r="D874" s="313" t="n"/>
      <c r="E874" s="291" t="n"/>
      <c r="F874" s="292" t="n"/>
      <c r="G874" s="292" t="n"/>
      <c r="H874" s="294" t="n"/>
      <c r="I874" s="295" t="n"/>
      <c r="J874" s="341" t="n"/>
      <c r="K874" s="294" t="n"/>
      <c r="L874" s="269" t="n"/>
      <c r="M874" s="322" t="n"/>
      <c r="N874" s="322" t="n"/>
      <c r="O874" s="322" t="n"/>
      <c r="P874" s="320" t="n"/>
      <c r="Q874" s="320" t="n"/>
    </row>
    <row r="875" ht="16.5" customHeight="1" s="115">
      <c r="C875" s="398" t="n"/>
      <c r="D875" s="313" t="n"/>
      <c r="E875" s="291" t="n"/>
      <c r="F875" s="292" t="n"/>
      <c r="G875" s="292" t="n"/>
      <c r="H875" s="294" t="n"/>
      <c r="I875" s="295" t="n"/>
      <c r="J875" s="341" t="n"/>
      <c r="K875" s="294" t="n"/>
      <c r="L875" s="269" t="n"/>
      <c r="M875" s="322" t="n"/>
      <c r="N875" s="322" t="n"/>
      <c r="O875" s="322" t="n"/>
      <c r="P875" s="320" t="n"/>
      <c r="Q875" s="320" t="n"/>
    </row>
    <row r="876" ht="16.5" customHeight="1" s="115">
      <c r="C876" s="398" t="n"/>
      <c r="D876" s="313" t="n"/>
      <c r="E876" s="291" t="n"/>
      <c r="F876" s="292" t="n"/>
      <c r="G876" s="292" t="n"/>
      <c r="H876" s="294" t="n"/>
      <c r="I876" s="295" t="n"/>
      <c r="J876" s="341" t="n"/>
      <c r="K876" s="294" t="n"/>
      <c r="L876" s="269" t="n"/>
      <c r="M876" s="322" t="n"/>
      <c r="N876" s="322" t="n"/>
      <c r="O876" s="322" t="n"/>
      <c r="P876" s="320" t="n"/>
      <c r="Q876" s="320" t="n"/>
    </row>
    <row r="877" ht="16.5" customHeight="1" s="115">
      <c r="C877" s="398" t="n"/>
      <c r="D877" s="313" t="n"/>
      <c r="E877" s="291" t="n"/>
      <c r="F877" s="292" t="n"/>
      <c r="G877" s="292" t="n"/>
      <c r="H877" s="294" t="n"/>
      <c r="I877" s="295" t="n"/>
      <c r="J877" s="341" t="n"/>
      <c r="K877" s="294" t="n"/>
      <c r="L877" s="269" t="n"/>
      <c r="M877" s="322" t="n"/>
      <c r="N877" s="322" t="n"/>
      <c r="O877" s="322" t="n"/>
      <c r="P877" s="320" t="n"/>
      <c r="Q877" s="320" t="n"/>
    </row>
    <row r="878" ht="16.5" customHeight="1" s="115">
      <c r="C878" s="398" t="n"/>
      <c r="D878" s="313" t="n"/>
      <c r="E878" s="291" t="n"/>
      <c r="F878" s="292" t="n"/>
      <c r="G878" s="292" t="n"/>
      <c r="H878" s="294" t="n"/>
      <c r="I878" s="295" t="n"/>
      <c r="J878" s="341" t="n"/>
      <c r="K878" s="294" t="n"/>
      <c r="L878" s="269" t="n"/>
      <c r="M878" s="322" t="n"/>
      <c r="N878" s="322" t="n"/>
      <c r="O878" s="322" t="n"/>
      <c r="P878" s="320" t="n"/>
      <c r="Q878" s="320" t="n"/>
    </row>
    <row r="879" ht="16.5" customHeight="1" s="115">
      <c r="C879" s="398" t="n"/>
      <c r="D879" s="313" t="n"/>
      <c r="E879" s="291" t="n"/>
      <c r="F879" s="292" t="n"/>
      <c r="G879" s="292" t="n"/>
      <c r="H879" s="294" t="n"/>
      <c r="I879" s="295" t="n"/>
      <c r="J879" s="341" t="n"/>
      <c r="K879" s="294" t="n"/>
      <c r="L879" s="269" t="n"/>
      <c r="M879" s="322" t="n"/>
      <c r="N879" s="322" t="n"/>
      <c r="O879" s="322" t="n"/>
      <c r="P879" s="320" t="n"/>
      <c r="Q879" s="320" t="n"/>
    </row>
    <row r="880" ht="16.5" customHeight="1" s="115">
      <c r="C880" s="398" t="n"/>
      <c r="D880" s="313" t="n"/>
      <c r="E880" s="291" t="n"/>
      <c r="F880" s="292" t="n"/>
      <c r="G880" s="292" t="n"/>
      <c r="H880" s="294" t="n"/>
      <c r="I880" s="295" t="n"/>
      <c r="J880" s="341" t="n"/>
      <c r="K880" s="294" t="n"/>
      <c r="L880" s="269" t="n"/>
      <c r="M880" s="322" t="n"/>
      <c r="N880" s="322" t="n"/>
      <c r="O880" s="322" t="n"/>
      <c r="P880" s="320" t="n"/>
      <c r="Q880" s="320" t="n"/>
    </row>
    <row r="881" ht="16.5" customHeight="1" s="115">
      <c r="C881" s="398" t="n"/>
      <c r="D881" s="313" t="n"/>
      <c r="E881" s="291" t="n"/>
      <c r="F881" s="292" t="n"/>
      <c r="G881" s="292" t="n"/>
      <c r="H881" s="294" t="n"/>
      <c r="I881" s="295" t="n"/>
      <c r="J881" s="341" t="n"/>
      <c r="K881" s="294" t="n"/>
      <c r="L881" s="269" t="n"/>
      <c r="M881" s="322" t="n"/>
      <c r="N881" s="322" t="n"/>
      <c r="O881" s="322" t="n"/>
      <c r="P881" s="320" t="n"/>
      <c r="Q881" s="320" t="n"/>
    </row>
    <row r="882" ht="16.5" customHeight="1" s="115">
      <c r="C882" s="398" t="n"/>
      <c r="D882" s="313" t="n"/>
      <c r="E882" s="291" t="n"/>
      <c r="F882" s="292" t="n"/>
      <c r="G882" s="292" t="n"/>
      <c r="H882" s="294" t="n"/>
      <c r="I882" s="295" t="n"/>
      <c r="J882" s="341" t="n"/>
      <c r="K882" s="294" t="n"/>
      <c r="L882" s="269" t="n"/>
      <c r="M882" s="322" t="n"/>
      <c r="N882" s="322" t="n"/>
      <c r="O882" s="322" t="n"/>
      <c r="P882" s="320" t="n"/>
      <c r="Q882" s="320" t="n"/>
    </row>
    <row r="883" ht="16.5" customHeight="1" s="115">
      <c r="C883" s="398" t="n"/>
      <c r="D883" s="313" t="n"/>
      <c r="E883" s="291" t="n"/>
      <c r="F883" s="292" t="n"/>
      <c r="G883" s="292" t="n"/>
      <c r="H883" s="294" t="n"/>
      <c r="I883" s="295" t="n"/>
      <c r="J883" s="341" t="n"/>
      <c r="K883" s="294" t="n"/>
      <c r="L883" s="269" t="n"/>
      <c r="M883" s="322" t="n"/>
      <c r="N883" s="322" t="n"/>
      <c r="O883" s="322" t="n"/>
      <c r="P883" s="320" t="n"/>
      <c r="Q883" s="320" t="n"/>
    </row>
    <row r="884" ht="16.5" customHeight="1" s="115">
      <c r="C884" s="398" t="n"/>
      <c r="D884" s="313" t="n"/>
      <c r="E884" s="291" t="n"/>
      <c r="F884" s="292" t="n"/>
      <c r="G884" s="292" t="n"/>
      <c r="H884" s="294" t="n"/>
      <c r="I884" s="295" t="n"/>
      <c r="J884" s="341" t="n"/>
      <c r="K884" s="294" t="n"/>
      <c r="L884" s="269" t="n"/>
      <c r="M884" s="322" t="n"/>
      <c r="N884" s="322" t="n"/>
      <c r="O884" s="322" t="n"/>
      <c r="P884" s="320" t="n"/>
      <c r="Q884" s="320" t="n"/>
    </row>
    <row r="885" ht="16.5" customHeight="1" s="115">
      <c r="C885" s="398" t="n"/>
      <c r="D885" s="313" t="n"/>
      <c r="E885" s="291" t="n"/>
      <c r="F885" s="292" t="n"/>
      <c r="G885" s="292" t="n"/>
      <c r="H885" s="294" t="n"/>
      <c r="I885" s="295" t="n"/>
      <c r="J885" s="341" t="n"/>
      <c r="K885" s="294" t="n"/>
      <c r="L885" s="269" t="n"/>
      <c r="M885" s="322" t="n"/>
      <c r="N885" s="322" t="n"/>
      <c r="O885" s="322" t="n"/>
      <c r="P885" s="320" t="n"/>
      <c r="Q885" s="320" t="n"/>
    </row>
    <row r="886" ht="16.5" customHeight="1" s="115">
      <c r="C886" s="398" t="n"/>
      <c r="D886" s="313" t="n"/>
      <c r="E886" s="291" t="n"/>
      <c r="F886" s="292" t="n"/>
      <c r="G886" s="292" t="n"/>
      <c r="H886" s="294" t="n"/>
      <c r="I886" s="295" t="n"/>
      <c r="J886" s="341" t="n"/>
      <c r="K886" s="294" t="n"/>
      <c r="L886" s="269" t="n"/>
      <c r="M886" s="322" t="n"/>
      <c r="N886" s="322" t="n"/>
      <c r="O886" s="322" t="n"/>
      <c r="P886" s="320" t="n"/>
      <c r="Q886" s="320" t="n"/>
    </row>
    <row r="887" ht="16.5" customHeight="1" s="115">
      <c r="C887" s="398" t="n"/>
      <c r="D887" s="313" t="n"/>
      <c r="E887" s="291" t="n"/>
      <c r="F887" s="292" t="n"/>
      <c r="G887" s="292" t="n"/>
      <c r="H887" s="294" t="n"/>
      <c r="I887" s="295" t="n"/>
      <c r="J887" s="341" t="n"/>
      <c r="K887" s="294" t="n"/>
      <c r="L887" s="269" t="n"/>
      <c r="M887" s="322" t="n"/>
      <c r="N887" s="322" t="n"/>
      <c r="O887" s="322" t="n"/>
      <c r="P887" s="320" t="n"/>
      <c r="Q887" s="320" t="n"/>
    </row>
    <row r="888" ht="16.5" customHeight="1" s="115">
      <c r="C888" s="398" t="n"/>
      <c r="D888" s="313" t="n"/>
      <c r="E888" s="291" t="n"/>
      <c r="F888" s="292" t="n"/>
      <c r="G888" s="292" t="n"/>
      <c r="H888" s="294" t="n"/>
      <c r="I888" s="295" t="n"/>
      <c r="J888" s="341" t="n"/>
      <c r="K888" s="294" t="n"/>
      <c r="L888" s="269" t="n"/>
      <c r="M888" s="322" t="n"/>
      <c r="N888" s="322" t="n"/>
      <c r="O888" s="322" t="n"/>
      <c r="P888" s="320" t="n"/>
      <c r="Q888" s="320" t="n"/>
    </row>
    <row r="889" ht="16.5" customHeight="1" s="115">
      <c r="C889" s="398" t="n"/>
      <c r="D889" s="313" t="n"/>
      <c r="E889" s="291" t="n"/>
      <c r="F889" s="292" t="n"/>
      <c r="G889" s="292" t="n"/>
      <c r="H889" s="294" t="n"/>
      <c r="I889" s="295" t="n"/>
      <c r="J889" s="341" t="n"/>
      <c r="K889" s="294" t="n"/>
      <c r="L889" s="269" t="n"/>
      <c r="M889" s="322" t="n"/>
      <c r="N889" s="322" t="n"/>
      <c r="O889" s="322" t="n"/>
      <c r="P889" s="320" t="n"/>
      <c r="Q889" s="320" t="n"/>
    </row>
    <row r="890" ht="16.5" customHeight="1" s="115">
      <c r="C890" s="398" t="n"/>
      <c r="D890" s="313" t="n"/>
      <c r="E890" s="291" t="n"/>
      <c r="F890" s="292" t="n"/>
      <c r="G890" s="292" t="n"/>
      <c r="H890" s="294" t="n"/>
      <c r="I890" s="295" t="n"/>
      <c r="J890" s="341" t="n"/>
      <c r="K890" s="294" t="n"/>
      <c r="L890" s="269" t="n"/>
      <c r="M890" s="322" t="n"/>
      <c r="N890" s="322" t="n"/>
      <c r="O890" s="322" t="n"/>
      <c r="P890" s="320" t="n"/>
      <c r="Q890" s="320" t="n"/>
    </row>
    <row r="891" ht="16.5" customHeight="1" s="115">
      <c r="C891" s="398" t="n"/>
      <c r="D891" s="313" t="n"/>
      <c r="E891" s="291" t="n"/>
      <c r="F891" s="292" t="n"/>
      <c r="G891" s="292" t="n"/>
      <c r="H891" s="294" t="n"/>
      <c r="I891" s="295" t="n"/>
      <c r="J891" s="341" t="n"/>
      <c r="K891" s="294" t="n"/>
      <c r="L891" s="269" t="n"/>
      <c r="M891" s="322" t="n"/>
      <c r="N891" s="322" t="n"/>
      <c r="O891" s="322" t="n"/>
      <c r="P891" s="320" t="n"/>
      <c r="Q891" s="320" t="n"/>
    </row>
    <row r="892" ht="16.5" customHeight="1" s="115">
      <c r="C892" s="398" t="n"/>
      <c r="D892" s="313" t="n"/>
      <c r="E892" s="291" t="n"/>
      <c r="F892" s="292" t="n"/>
      <c r="G892" s="292" t="n"/>
      <c r="H892" s="294" t="n"/>
      <c r="I892" s="295" t="n"/>
      <c r="J892" s="341" t="n"/>
      <c r="K892" s="294" t="n"/>
      <c r="L892" s="269" t="n"/>
      <c r="M892" s="322" t="n"/>
      <c r="N892" s="322" t="n"/>
      <c r="O892" s="322" t="n"/>
      <c r="P892" s="320" t="n"/>
      <c r="Q892" s="320" t="n"/>
    </row>
    <row r="893" ht="16.5" customHeight="1" s="115">
      <c r="C893" s="398" t="n"/>
      <c r="D893" s="313" t="n"/>
      <c r="E893" s="291" t="n"/>
      <c r="F893" s="292" t="n"/>
      <c r="G893" s="292" t="n"/>
      <c r="H893" s="294" t="n"/>
      <c r="I893" s="295" t="n"/>
      <c r="J893" s="341" t="n"/>
      <c r="K893" s="294" t="n"/>
      <c r="L893" s="269" t="n"/>
      <c r="M893" s="322" t="n"/>
      <c r="N893" s="322" t="n"/>
      <c r="O893" s="322" t="n"/>
      <c r="P893" s="320" t="n"/>
      <c r="Q893" s="320" t="n"/>
    </row>
    <row r="894" ht="16.5" customHeight="1" s="115">
      <c r="C894" s="398" t="n"/>
      <c r="D894" s="313" t="n"/>
      <c r="E894" s="291" t="n"/>
      <c r="F894" s="292" t="n"/>
      <c r="G894" s="292" t="n"/>
      <c r="H894" s="294" t="n"/>
      <c r="I894" s="295" t="n"/>
      <c r="J894" s="341" t="n"/>
      <c r="K894" s="294" t="n"/>
      <c r="L894" s="269" t="n"/>
      <c r="M894" s="322" t="n"/>
      <c r="N894" s="322" t="n"/>
      <c r="O894" s="322" t="n"/>
      <c r="P894" s="320" t="n"/>
      <c r="Q894" s="320" t="n"/>
    </row>
    <row r="895" ht="16.5" customHeight="1" s="115">
      <c r="C895" s="398" t="n"/>
      <c r="D895" s="313" t="n"/>
      <c r="E895" s="291" t="n"/>
      <c r="F895" s="292" t="n"/>
      <c r="G895" s="292" t="n"/>
      <c r="H895" s="294" t="n"/>
      <c r="I895" s="295" t="n"/>
      <c r="J895" s="341" t="n"/>
      <c r="K895" s="294" t="n"/>
      <c r="L895" s="269" t="n"/>
      <c r="M895" s="322" t="n"/>
      <c r="N895" s="322" t="n"/>
      <c r="O895" s="322" t="n"/>
      <c r="P895" s="320" t="n"/>
      <c r="Q895" s="320" t="n"/>
    </row>
    <row r="896" ht="16.5" customHeight="1" s="115">
      <c r="C896" s="398" t="n"/>
      <c r="D896" s="313" t="n"/>
      <c r="E896" s="291" t="n"/>
      <c r="F896" s="292" t="n"/>
      <c r="G896" s="292" t="n"/>
      <c r="H896" s="294" t="n"/>
      <c r="I896" s="295" t="n"/>
      <c r="J896" s="341" t="n"/>
      <c r="K896" s="294" t="n"/>
      <c r="L896" s="269" t="n"/>
      <c r="M896" s="322" t="n"/>
      <c r="N896" s="322" t="n"/>
      <c r="O896" s="322" t="n"/>
      <c r="P896" s="320" t="n"/>
      <c r="Q896" s="320" t="n"/>
    </row>
    <row r="897" ht="16.5" customHeight="1" s="115">
      <c r="C897" s="398" t="n"/>
      <c r="D897" s="313" t="n"/>
      <c r="E897" s="291" t="n"/>
      <c r="F897" s="292" t="n"/>
      <c r="G897" s="292" t="n"/>
      <c r="H897" s="294" t="n"/>
      <c r="I897" s="295" t="n"/>
      <c r="J897" s="341" t="n"/>
      <c r="K897" s="294" t="n"/>
      <c r="L897" s="269" t="n"/>
      <c r="M897" s="322" t="n"/>
      <c r="N897" s="322" t="n"/>
      <c r="O897" s="322" t="n"/>
      <c r="P897" s="320" t="n"/>
      <c r="Q897" s="320" t="n"/>
    </row>
    <row r="898" ht="16.5" customHeight="1" s="115">
      <c r="C898" s="398" t="n"/>
      <c r="D898" s="313" t="n"/>
      <c r="E898" s="291" t="n"/>
      <c r="F898" s="292" t="n"/>
      <c r="G898" s="292" t="n"/>
      <c r="H898" s="294" t="n"/>
      <c r="I898" s="295" t="n"/>
      <c r="J898" s="341" t="n"/>
      <c r="K898" s="294" t="n"/>
      <c r="L898" s="269" t="n"/>
      <c r="M898" s="322" t="n"/>
      <c r="N898" s="322" t="n"/>
      <c r="O898" s="322" t="n"/>
      <c r="P898" s="320" t="n"/>
      <c r="Q898" s="320" t="n"/>
    </row>
    <row r="899" ht="16.5" customHeight="1" s="115">
      <c r="C899" s="398" t="n"/>
      <c r="D899" s="313" t="n"/>
      <c r="E899" s="291" t="n"/>
      <c r="F899" s="292" t="n"/>
      <c r="G899" s="292" t="n"/>
      <c r="H899" s="294" t="n"/>
      <c r="I899" s="295" t="n"/>
      <c r="J899" s="341" t="n"/>
      <c r="K899" s="294" t="n"/>
      <c r="L899" s="269" t="n"/>
      <c r="M899" s="322" t="n"/>
      <c r="N899" s="322" t="n"/>
      <c r="O899" s="322" t="n"/>
      <c r="P899" s="320" t="n"/>
      <c r="Q899" s="320" t="n"/>
    </row>
    <row r="900" ht="16.5" customHeight="1" s="115">
      <c r="C900" s="398" t="n"/>
      <c r="D900" s="313" t="n"/>
      <c r="E900" s="291" t="n"/>
      <c r="F900" s="292" t="n"/>
      <c r="G900" s="292" t="n"/>
      <c r="H900" s="294" t="n"/>
      <c r="I900" s="295" t="n"/>
      <c r="J900" s="341" t="n"/>
      <c r="K900" s="294" t="n"/>
      <c r="L900" s="269" t="n"/>
      <c r="M900" s="322" t="n"/>
      <c r="N900" s="322" t="n"/>
      <c r="O900" s="322" t="n"/>
      <c r="P900" s="320" t="n"/>
      <c r="Q900" s="320" t="n"/>
    </row>
    <row r="901" ht="16.5" customHeight="1" s="115">
      <c r="C901" s="398" t="n"/>
      <c r="D901" s="313" t="n"/>
      <c r="E901" s="291" t="n"/>
      <c r="F901" s="292" t="n"/>
      <c r="G901" s="292" t="n"/>
      <c r="H901" s="294" t="n"/>
      <c r="I901" s="295" t="n"/>
      <c r="J901" s="341" t="n"/>
      <c r="K901" s="294" t="n"/>
      <c r="L901" s="269" t="n"/>
      <c r="M901" s="322" t="n"/>
      <c r="N901" s="322" t="n"/>
      <c r="O901" s="322" t="n"/>
      <c r="P901" s="320" t="n"/>
      <c r="Q901" s="320" t="n"/>
    </row>
    <row r="902" ht="16.5" customHeight="1" s="115">
      <c r="C902" s="398" t="n"/>
      <c r="D902" s="313" t="n"/>
      <c r="E902" s="291" t="n"/>
      <c r="F902" s="292" t="n"/>
      <c r="G902" s="292" t="n"/>
      <c r="H902" s="294" t="n"/>
      <c r="I902" s="295" t="n"/>
      <c r="J902" s="341" t="n"/>
      <c r="K902" s="294" t="n"/>
      <c r="L902" s="269" t="n"/>
      <c r="M902" s="322" t="n"/>
      <c r="N902" s="322" t="n"/>
      <c r="O902" s="322" t="n"/>
      <c r="P902" s="320" t="n"/>
      <c r="Q902" s="320" t="n"/>
    </row>
    <row r="903" ht="16.5" customHeight="1" s="115">
      <c r="C903" s="398" t="n"/>
      <c r="D903" s="313" t="n"/>
      <c r="E903" s="291" t="n"/>
      <c r="F903" s="292" t="n"/>
      <c r="G903" s="292" t="n"/>
      <c r="H903" s="294" t="n"/>
      <c r="I903" s="295" t="n"/>
      <c r="J903" s="341" t="n"/>
      <c r="K903" s="294" t="n"/>
      <c r="L903" s="269" t="n"/>
      <c r="M903" s="322" t="n"/>
      <c r="N903" s="322" t="n"/>
      <c r="O903" s="322" t="n"/>
      <c r="P903" s="320" t="n"/>
      <c r="Q903" s="320" t="n"/>
    </row>
    <row r="904" ht="16.5" customHeight="1" s="115">
      <c r="C904" s="398" t="n"/>
      <c r="D904" s="313" t="n"/>
      <c r="E904" s="291" t="n"/>
      <c r="F904" s="292" t="n"/>
      <c r="G904" s="292" t="n"/>
      <c r="H904" s="294" t="n"/>
      <c r="I904" s="295" t="n"/>
      <c r="J904" s="341" t="n"/>
      <c r="K904" s="294" t="n"/>
      <c r="L904" s="269" t="n"/>
      <c r="M904" s="322" t="n"/>
      <c r="N904" s="322" t="n"/>
      <c r="O904" s="322" t="n"/>
      <c r="P904" s="320" t="n"/>
      <c r="Q904" s="320" t="n"/>
    </row>
    <row r="905" ht="16.5" customHeight="1" s="115">
      <c r="C905" s="398" t="n"/>
      <c r="D905" s="313" t="n"/>
      <c r="E905" s="291" t="n"/>
      <c r="F905" s="292" t="n"/>
      <c r="G905" s="292" t="n"/>
      <c r="H905" s="294" t="n"/>
      <c r="I905" s="295" t="n"/>
      <c r="J905" s="341" t="n"/>
      <c r="K905" s="294" t="n"/>
      <c r="L905" s="269" t="n"/>
      <c r="M905" s="322" t="n"/>
      <c r="N905" s="322" t="n"/>
      <c r="O905" s="322" t="n"/>
      <c r="P905" s="320" t="n"/>
      <c r="Q905" s="320" t="n"/>
    </row>
    <row r="906" ht="16.5" customHeight="1" s="115">
      <c r="C906" s="398" t="n"/>
      <c r="D906" s="313" t="n"/>
      <c r="E906" s="291" t="n"/>
      <c r="F906" s="292" t="n"/>
      <c r="G906" s="292" t="n"/>
      <c r="H906" s="294" t="n"/>
      <c r="I906" s="295" t="n"/>
      <c r="J906" s="341" t="n"/>
      <c r="K906" s="294" t="n"/>
      <c r="L906" s="269" t="n"/>
      <c r="M906" s="322" t="n"/>
      <c r="N906" s="322" t="n"/>
      <c r="O906" s="322" t="n"/>
      <c r="P906" s="320" t="n"/>
      <c r="Q906" s="320" t="n"/>
    </row>
    <row r="907" ht="16.5" customHeight="1" s="115">
      <c r="C907" s="398" t="n"/>
      <c r="D907" s="313" t="n"/>
      <c r="E907" s="291" t="n"/>
      <c r="F907" s="292" t="n"/>
      <c r="G907" s="292" t="n"/>
      <c r="H907" s="294" t="n"/>
      <c r="I907" s="295" t="n"/>
      <c r="J907" s="341" t="n"/>
      <c r="K907" s="294" t="n"/>
      <c r="L907" s="269" t="n"/>
      <c r="M907" s="322" t="n"/>
      <c r="N907" s="322" t="n"/>
      <c r="O907" s="322" t="n"/>
      <c r="P907" s="320" t="n"/>
      <c r="Q907" s="320" t="n"/>
    </row>
    <row r="908" ht="16.5" customHeight="1" s="115">
      <c r="C908" s="398" t="n"/>
      <c r="D908" s="313" t="n"/>
      <c r="E908" s="291" t="n"/>
      <c r="F908" s="292" t="n"/>
      <c r="G908" s="292" t="n"/>
      <c r="H908" s="294" t="n"/>
      <c r="I908" s="295" t="n"/>
      <c r="J908" s="341" t="n"/>
      <c r="K908" s="294" t="n"/>
      <c r="L908" s="269" t="n"/>
      <c r="M908" s="322" t="n"/>
      <c r="N908" s="322" t="n"/>
      <c r="O908" s="322" t="n"/>
      <c r="P908" s="320" t="n"/>
      <c r="Q908" s="320" t="n"/>
    </row>
    <row r="909" ht="16.5" customHeight="1" s="115">
      <c r="C909" s="398" t="n"/>
      <c r="D909" s="313" t="n"/>
      <c r="E909" s="291" t="n"/>
      <c r="F909" s="292" t="n"/>
      <c r="G909" s="292" t="n"/>
      <c r="H909" s="294" t="n"/>
      <c r="I909" s="295" t="n"/>
      <c r="J909" s="341" t="n"/>
      <c r="K909" s="294" t="n"/>
      <c r="L909" s="269" t="n"/>
      <c r="M909" s="322" t="n"/>
      <c r="N909" s="322" t="n"/>
      <c r="O909" s="322" t="n"/>
      <c r="P909" s="320" t="n"/>
      <c r="Q909" s="320" t="n"/>
    </row>
    <row r="910" ht="16.5" customHeight="1" s="115">
      <c r="C910" s="398" t="n"/>
      <c r="D910" s="313" t="n"/>
      <c r="E910" s="291" t="n"/>
      <c r="F910" s="292" t="n"/>
      <c r="G910" s="292" t="n"/>
      <c r="H910" s="294" t="n"/>
      <c r="I910" s="295" t="n"/>
      <c r="J910" s="341" t="n"/>
      <c r="K910" s="294" t="n"/>
      <c r="L910" s="269" t="n"/>
      <c r="M910" s="322" t="n"/>
      <c r="N910" s="322" t="n"/>
      <c r="O910" s="322" t="n"/>
      <c r="P910" s="320" t="n"/>
      <c r="Q910" s="320" t="n"/>
    </row>
    <row r="911" ht="16.5" customHeight="1" s="115">
      <c r="C911" s="398" t="n"/>
      <c r="D911" s="313" t="n"/>
      <c r="E911" s="291" t="n"/>
      <c r="F911" s="292" t="n"/>
      <c r="G911" s="292" t="n"/>
      <c r="H911" s="294" t="n"/>
      <c r="I911" s="295" t="n"/>
      <c r="J911" s="341" t="n"/>
      <c r="K911" s="294" t="n"/>
      <c r="L911" s="269" t="n"/>
      <c r="M911" s="322" t="n"/>
      <c r="N911" s="322" t="n"/>
      <c r="O911" s="322" t="n"/>
      <c r="P911" s="320" t="n"/>
      <c r="Q911" s="320" t="n"/>
    </row>
    <row r="912" ht="16.5" customHeight="1" s="115">
      <c r="C912" s="398" t="n"/>
      <c r="D912" s="313" t="n"/>
      <c r="E912" s="291" t="n"/>
      <c r="F912" s="292" t="n"/>
      <c r="G912" s="292" t="n"/>
      <c r="H912" s="294" t="n"/>
      <c r="I912" s="295" t="n"/>
      <c r="J912" s="341" t="n"/>
      <c r="K912" s="294" t="n"/>
      <c r="L912" s="269" t="n"/>
      <c r="M912" s="322" t="n"/>
      <c r="N912" s="322" t="n"/>
      <c r="O912" s="322" t="n"/>
      <c r="P912" s="320" t="n"/>
      <c r="Q912" s="320" t="n"/>
    </row>
    <row r="913" ht="16.5" customHeight="1" s="115">
      <c r="C913" s="398" t="n"/>
      <c r="D913" s="313" t="n"/>
      <c r="E913" s="291" t="n"/>
      <c r="F913" s="292" t="n"/>
      <c r="G913" s="292" t="n"/>
      <c r="H913" s="294" t="n"/>
      <c r="I913" s="295" t="n"/>
      <c r="J913" s="341" t="n"/>
      <c r="K913" s="294" t="n"/>
      <c r="L913" s="269" t="n"/>
      <c r="M913" s="322" t="n"/>
      <c r="N913" s="322" t="n"/>
      <c r="O913" s="322" t="n"/>
      <c r="P913" s="320" t="n"/>
      <c r="Q913" s="320" t="n"/>
    </row>
    <row r="914" ht="16.5" customHeight="1" s="115">
      <c r="C914" s="398" t="n"/>
      <c r="D914" s="313" t="n"/>
      <c r="E914" s="291" t="n"/>
      <c r="F914" s="292" t="n"/>
      <c r="G914" s="292" t="n"/>
      <c r="H914" s="294" t="n"/>
      <c r="I914" s="295" t="n"/>
      <c r="J914" s="341" t="n"/>
      <c r="K914" s="294" t="n"/>
      <c r="L914" s="269" t="n"/>
      <c r="M914" s="322" t="n"/>
      <c r="N914" s="322" t="n"/>
      <c r="O914" s="322" t="n"/>
      <c r="P914" s="320" t="n"/>
      <c r="Q914" s="320" t="n"/>
    </row>
    <row r="915" ht="16.5" customHeight="1" s="115">
      <c r="C915" s="398" t="n"/>
      <c r="D915" s="313" t="n"/>
      <c r="E915" s="291" t="n"/>
      <c r="F915" s="292" t="n"/>
      <c r="G915" s="292" t="n"/>
      <c r="H915" s="294" t="n"/>
      <c r="I915" s="295" t="n"/>
      <c r="J915" s="341" t="n"/>
      <c r="K915" s="294" t="n"/>
      <c r="L915" s="269" t="n"/>
      <c r="M915" s="322" t="n"/>
      <c r="N915" s="322" t="n"/>
      <c r="O915" s="322" t="n"/>
      <c r="P915" s="320" t="n"/>
      <c r="Q915" s="320" t="n"/>
    </row>
    <row r="916" ht="16.5" customHeight="1" s="115">
      <c r="C916" s="398" t="n"/>
      <c r="D916" s="313" t="n"/>
      <c r="E916" s="291" t="n"/>
      <c r="F916" s="292" t="n"/>
      <c r="G916" s="292" t="n"/>
      <c r="H916" s="294" t="n"/>
      <c r="I916" s="295" t="n"/>
      <c r="J916" s="341" t="n"/>
      <c r="K916" s="294" t="n"/>
      <c r="L916" s="269" t="n"/>
      <c r="M916" s="322" t="n"/>
      <c r="N916" s="322" t="n"/>
      <c r="O916" s="322" t="n"/>
      <c r="P916" s="320" t="n"/>
      <c r="Q916" s="320" t="n"/>
    </row>
    <row r="917" ht="16.5" customHeight="1" s="115">
      <c r="C917" s="398" t="n"/>
      <c r="D917" s="313" t="n"/>
      <c r="E917" s="291" t="n"/>
      <c r="F917" s="292" t="n"/>
      <c r="G917" s="292" t="n"/>
      <c r="H917" s="294" t="n"/>
      <c r="I917" s="295" t="n"/>
      <c r="J917" s="341" t="n"/>
      <c r="K917" s="294" t="n"/>
      <c r="L917" s="269" t="n"/>
      <c r="M917" s="322" t="n"/>
      <c r="N917" s="322" t="n"/>
      <c r="O917" s="322" t="n"/>
      <c r="P917" s="320" t="n"/>
      <c r="Q917" s="320" t="n"/>
    </row>
    <row r="918" ht="16.5" customHeight="1" s="115">
      <c r="C918" s="398" t="n"/>
      <c r="D918" s="313" t="n"/>
      <c r="E918" s="291" t="n"/>
      <c r="F918" s="292" t="n"/>
      <c r="G918" s="292" t="n"/>
      <c r="H918" s="294" t="n"/>
      <c r="I918" s="295" t="n"/>
      <c r="J918" s="341" t="n"/>
      <c r="K918" s="294" t="n"/>
      <c r="L918" s="269" t="n"/>
      <c r="M918" s="322" t="n"/>
      <c r="N918" s="322" t="n"/>
      <c r="O918" s="322" t="n"/>
      <c r="P918" s="320" t="n"/>
      <c r="Q918" s="320" t="n"/>
    </row>
    <row r="919" ht="16.5" customHeight="1" s="115">
      <c r="C919" s="398" t="n"/>
      <c r="D919" s="313" t="n"/>
      <c r="E919" s="291" t="n"/>
      <c r="F919" s="292" t="n"/>
      <c r="G919" s="292" t="n"/>
      <c r="H919" s="294" t="n"/>
      <c r="I919" s="295" t="n"/>
      <c r="J919" s="341" t="n"/>
      <c r="K919" s="294" t="n"/>
      <c r="L919" s="269" t="n"/>
      <c r="M919" s="322" t="n"/>
      <c r="N919" s="322" t="n"/>
      <c r="O919" s="322" t="n"/>
      <c r="P919" s="320" t="n"/>
      <c r="Q919" s="320" t="n"/>
    </row>
    <row r="920" ht="16.5" customHeight="1" s="115">
      <c r="C920" s="398" t="n"/>
      <c r="D920" s="313" t="n"/>
      <c r="E920" s="291" t="n"/>
      <c r="F920" s="292" t="n"/>
      <c r="G920" s="292" t="n"/>
      <c r="H920" s="294" t="n"/>
      <c r="I920" s="295" t="n"/>
      <c r="J920" s="341" t="n"/>
      <c r="K920" s="294" t="n"/>
      <c r="L920" s="269" t="n"/>
      <c r="M920" s="322" t="n"/>
      <c r="N920" s="322" t="n"/>
      <c r="O920" s="322" t="n"/>
      <c r="P920" s="320" t="n"/>
      <c r="Q920" s="320" t="n"/>
    </row>
    <row r="921" ht="16.5" customHeight="1" s="115">
      <c r="C921" s="398" t="n"/>
      <c r="D921" s="313" t="n"/>
      <c r="E921" s="291" t="n"/>
      <c r="F921" s="292" t="n"/>
      <c r="G921" s="292" t="n"/>
      <c r="H921" s="294" t="n"/>
      <c r="I921" s="295" t="n"/>
      <c r="J921" s="341" t="n"/>
      <c r="K921" s="294" t="n"/>
      <c r="L921" s="269" t="n"/>
      <c r="M921" s="322" t="n"/>
      <c r="N921" s="322" t="n"/>
      <c r="O921" s="322" t="n"/>
      <c r="P921" s="320" t="n"/>
      <c r="Q921" s="320" t="n"/>
    </row>
    <row r="922" ht="16.5" customHeight="1" s="115">
      <c r="C922" s="398" t="n"/>
      <c r="D922" s="313" t="n"/>
      <c r="E922" s="291" t="n"/>
      <c r="F922" s="292" t="n"/>
      <c r="G922" s="292" t="n"/>
      <c r="H922" s="294" t="n"/>
      <c r="I922" s="295" t="n"/>
      <c r="J922" s="341" t="n"/>
      <c r="K922" s="294" t="n"/>
      <c r="L922" s="269" t="n"/>
      <c r="M922" s="322" t="n"/>
      <c r="N922" s="322" t="n"/>
      <c r="O922" s="322" t="n"/>
      <c r="P922" s="320" t="n"/>
      <c r="Q922" s="320" t="n"/>
    </row>
    <row r="923" ht="16.5" customHeight="1" s="115">
      <c r="C923" s="398" t="n"/>
      <c r="D923" s="313" t="n"/>
      <c r="E923" s="291" t="n"/>
      <c r="F923" s="292" t="n"/>
      <c r="G923" s="292" t="n"/>
      <c r="H923" s="294" t="n"/>
      <c r="I923" s="295" t="n"/>
      <c r="J923" s="341" t="n"/>
      <c r="K923" s="294" t="n"/>
      <c r="L923" s="269" t="n"/>
      <c r="M923" s="322" t="n"/>
      <c r="N923" s="322" t="n"/>
      <c r="O923" s="322" t="n"/>
      <c r="P923" s="320" t="n"/>
      <c r="Q923" s="320" t="n"/>
    </row>
    <row r="924" ht="16.5" customHeight="1" s="115">
      <c r="C924" s="398" t="n"/>
      <c r="D924" s="313" t="n"/>
      <c r="E924" s="291" t="n"/>
      <c r="F924" s="292" t="n"/>
      <c r="G924" s="292" t="n"/>
      <c r="H924" s="294" t="n"/>
      <c r="I924" s="295" t="n"/>
      <c r="J924" s="341" t="n"/>
      <c r="K924" s="294" t="n"/>
      <c r="L924" s="269" t="n"/>
      <c r="M924" s="322" t="n"/>
      <c r="N924" s="322" t="n"/>
      <c r="O924" s="322" t="n"/>
      <c r="P924" s="320" t="n"/>
      <c r="Q924" s="320" t="n"/>
    </row>
    <row r="925" ht="16.5" customHeight="1" s="115">
      <c r="C925" s="398" t="n"/>
      <c r="D925" s="313" t="n"/>
      <c r="E925" s="291" t="n"/>
      <c r="F925" s="292" t="n"/>
      <c r="G925" s="292" t="n"/>
      <c r="H925" s="294" t="n"/>
      <c r="I925" s="295" t="n"/>
      <c r="J925" s="341" t="n"/>
      <c r="K925" s="294" t="n"/>
      <c r="L925" s="269" t="n"/>
      <c r="M925" s="322" t="n"/>
      <c r="N925" s="322" t="n"/>
      <c r="O925" s="322" t="n"/>
      <c r="P925" s="320" t="n"/>
      <c r="Q925" s="320" t="n"/>
    </row>
    <row r="926" ht="16.5" customHeight="1" s="115">
      <c r="C926" s="398" t="n"/>
      <c r="D926" s="313" t="n"/>
      <c r="E926" s="291" t="n"/>
      <c r="F926" s="292" t="n"/>
      <c r="G926" s="292" t="n"/>
      <c r="H926" s="294" t="n"/>
      <c r="I926" s="295" t="n"/>
      <c r="J926" s="341" t="n"/>
      <c r="K926" s="294" t="n"/>
      <c r="L926" s="269" t="n"/>
      <c r="M926" s="322" t="n"/>
      <c r="N926" s="322" t="n"/>
      <c r="O926" s="322" t="n"/>
      <c r="P926" s="320" t="n"/>
      <c r="Q926" s="320" t="n"/>
    </row>
    <row r="927" ht="16.5" customHeight="1" s="115">
      <c r="C927" s="398" t="n"/>
      <c r="D927" s="313" t="n"/>
      <c r="E927" s="291" t="n"/>
      <c r="F927" s="292" t="n"/>
      <c r="G927" s="292" t="n"/>
      <c r="H927" s="294" t="n"/>
      <c r="I927" s="295" t="n"/>
      <c r="J927" s="341" t="n"/>
      <c r="K927" s="294" t="n"/>
      <c r="L927" s="269" t="n"/>
      <c r="M927" s="322" t="n"/>
      <c r="N927" s="322" t="n"/>
      <c r="O927" s="322" t="n"/>
      <c r="P927" s="320" t="n"/>
      <c r="Q927" s="320" t="n"/>
    </row>
    <row r="928" ht="16.5" customHeight="1" s="115">
      <c r="C928" s="398" t="n"/>
      <c r="D928" s="313" t="n"/>
      <c r="E928" s="291" t="n"/>
      <c r="F928" s="292" t="n"/>
      <c r="G928" s="292" t="n"/>
      <c r="H928" s="294" t="n"/>
      <c r="I928" s="295" t="n"/>
      <c r="J928" s="341" t="n"/>
      <c r="K928" s="294" t="n"/>
      <c r="L928" s="269" t="n"/>
      <c r="M928" s="322" t="n"/>
      <c r="N928" s="322" t="n"/>
      <c r="O928" s="322" t="n"/>
      <c r="P928" s="320" t="n"/>
      <c r="Q928" s="320" t="n"/>
    </row>
    <row r="929" ht="16.5" customHeight="1" s="115">
      <c r="C929" s="398" t="n"/>
      <c r="D929" s="313" t="n"/>
      <c r="E929" s="291" t="n"/>
      <c r="F929" s="292" t="n"/>
      <c r="G929" s="292" t="n"/>
      <c r="H929" s="294" t="n"/>
      <c r="I929" s="295" t="n"/>
      <c r="J929" s="341" t="n"/>
      <c r="K929" s="294" t="n"/>
      <c r="L929" s="269" t="n"/>
      <c r="M929" s="322" t="n"/>
      <c r="N929" s="322" t="n"/>
      <c r="O929" s="322" t="n"/>
      <c r="P929" s="320" t="n"/>
      <c r="Q929" s="320" t="n"/>
    </row>
    <row r="930" ht="16.5" customHeight="1" s="115">
      <c r="C930" s="398" t="n"/>
      <c r="D930" s="313" t="n"/>
      <c r="E930" s="291" t="n"/>
      <c r="F930" s="292" t="n"/>
      <c r="G930" s="292" t="n"/>
      <c r="H930" s="294" t="n"/>
      <c r="I930" s="295" t="n"/>
      <c r="J930" s="341" t="n"/>
      <c r="K930" s="294" t="n"/>
      <c r="L930" s="269" t="n"/>
      <c r="M930" s="322" t="n"/>
      <c r="N930" s="322" t="n"/>
      <c r="O930" s="322" t="n"/>
      <c r="P930" s="320" t="n"/>
      <c r="Q930" s="320" t="n"/>
    </row>
    <row r="931" ht="16.5" customHeight="1" s="115">
      <c r="C931" s="398" t="n"/>
      <c r="D931" s="313" t="n"/>
      <c r="E931" s="291" t="n"/>
      <c r="F931" s="292" t="n"/>
      <c r="G931" s="292" t="n"/>
      <c r="H931" s="294" t="n"/>
      <c r="I931" s="295" t="n"/>
      <c r="J931" s="341" t="n"/>
      <c r="K931" s="294" t="n"/>
      <c r="L931" s="269" t="n"/>
      <c r="M931" s="322" t="n"/>
      <c r="N931" s="322" t="n"/>
      <c r="O931" s="322" t="n"/>
      <c r="P931" s="320" t="n"/>
      <c r="Q931" s="320" t="n"/>
    </row>
    <row r="932" ht="16.5" customHeight="1" s="115">
      <c r="C932" s="398" t="n"/>
      <c r="D932" s="313" t="n"/>
      <c r="E932" s="291" t="n"/>
      <c r="F932" s="292" t="n"/>
      <c r="G932" s="292" t="n"/>
      <c r="H932" s="294" t="n"/>
      <c r="I932" s="295" t="n"/>
      <c r="J932" s="341" t="n"/>
      <c r="K932" s="294" t="n"/>
      <c r="L932" s="269" t="n"/>
      <c r="M932" s="322" t="n"/>
      <c r="N932" s="322" t="n"/>
      <c r="O932" s="322" t="n"/>
      <c r="P932" s="320" t="n"/>
      <c r="Q932" s="320" t="n"/>
    </row>
    <row r="933" ht="16.5" customHeight="1" s="115">
      <c r="C933" s="398" t="n"/>
      <c r="D933" s="313" t="n"/>
      <c r="E933" s="291" t="n"/>
      <c r="F933" s="292" t="n"/>
      <c r="G933" s="292" t="n"/>
      <c r="H933" s="294" t="n"/>
      <c r="I933" s="295" t="n"/>
      <c r="J933" s="341" t="n"/>
      <c r="K933" s="294" t="n"/>
      <c r="L933" s="269" t="n"/>
      <c r="M933" s="322" t="n"/>
      <c r="N933" s="322" t="n"/>
      <c r="O933" s="322" t="n"/>
      <c r="P933" s="320" t="n"/>
      <c r="Q933" s="320" t="n"/>
    </row>
    <row r="934" ht="16.5" customHeight="1" s="115">
      <c r="C934" s="398" t="n"/>
      <c r="D934" s="313" t="n"/>
      <c r="E934" s="291" t="n"/>
      <c r="F934" s="292" t="n"/>
      <c r="G934" s="292" t="n"/>
      <c r="H934" s="294" t="n"/>
      <c r="I934" s="295" t="n"/>
      <c r="J934" s="341" t="n"/>
      <c r="K934" s="294" t="n"/>
      <c r="L934" s="269" t="n"/>
      <c r="M934" s="322" t="n"/>
      <c r="N934" s="322" t="n"/>
      <c r="O934" s="322" t="n"/>
      <c r="P934" s="320" t="n"/>
      <c r="Q934" s="320" t="n"/>
    </row>
    <row r="935" ht="16.5" customHeight="1" s="115">
      <c r="C935" s="398" t="n"/>
      <c r="D935" s="313" t="n"/>
      <c r="E935" s="291" t="n"/>
      <c r="F935" s="292" t="n"/>
      <c r="G935" s="292" t="n"/>
      <c r="H935" s="294" t="n"/>
      <c r="I935" s="295" t="n"/>
      <c r="J935" s="341" t="n"/>
      <c r="K935" s="294" t="n"/>
      <c r="L935" s="269" t="n"/>
      <c r="M935" s="322" t="n"/>
      <c r="N935" s="322" t="n"/>
      <c r="O935" s="322" t="n"/>
      <c r="P935" s="320" t="n"/>
      <c r="Q935" s="320" t="n"/>
    </row>
    <row r="936" ht="16.5" customHeight="1" s="115">
      <c r="C936" s="398" t="n"/>
      <c r="D936" s="313" t="n"/>
      <c r="E936" s="291" t="n"/>
      <c r="F936" s="292" t="n"/>
      <c r="G936" s="292" t="n"/>
      <c r="H936" s="294" t="n"/>
      <c r="I936" s="295" t="n"/>
      <c r="J936" s="341" t="n"/>
      <c r="K936" s="294" t="n"/>
      <c r="L936" s="269" t="n"/>
      <c r="M936" s="322" t="n"/>
      <c r="N936" s="322" t="n"/>
      <c r="O936" s="322" t="n"/>
      <c r="P936" s="320" t="n"/>
      <c r="Q936" s="320" t="n"/>
    </row>
    <row r="937" ht="16.5" customHeight="1" s="115">
      <c r="C937" s="398" t="n"/>
      <c r="D937" s="313" t="n"/>
      <c r="E937" s="291" t="n"/>
      <c r="F937" s="292" t="n"/>
      <c r="G937" s="292" t="n"/>
      <c r="H937" s="294" t="n"/>
      <c r="I937" s="295" t="n"/>
      <c r="J937" s="341" t="n"/>
      <c r="K937" s="294" t="n"/>
      <c r="L937" s="269" t="n"/>
      <c r="M937" s="322" t="n"/>
      <c r="N937" s="322" t="n"/>
      <c r="O937" s="322" t="n"/>
      <c r="P937" s="320" t="n"/>
      <c r="Q937" s="320" t="n"/>
    </row>
    <row r="938" ht="16.5" customHeight="1" s="115">
      <c r="C938" s="398" t="n"/>
      <c r="D938" s="313" t="n"/>
      <c r="E938" s="291" t="n"/>
      <c r="F938" s="292" t="n"/>
      <c r="G938" s="292" t="n"/>
      <c r="H938" s="294" t="n"/>
      <c r="I938" s="295" t="n"/>
      <c r="J938" s="341" t="n"/>
      <c r="K938" s="294" t="n"/>
      <c r="L938" s="269" t="n"/>
      <c r="M938" s="322" t="n"/>
      <c r="N938" s="322" t="n"/>
      <c r="O938" s="322" t="n"/>
      <c r="P938" s="320" t="n"/>
      <c r="Q938" s="320" t="n"/>
    </row>
    <row r="939" ht="16.5" customHeight="1" s="115">
      <c r="C939" s="398" t="n"/>
      <c r="D939" s="313" t="n"/>
      <c r="E939" s="291" t="n"/>
      <c r="F939" s="292" t="n"/>
      <c r="G939" s="292" t="n"/>
      <c r="H939" s="294" t="n"/>
      <c r="I939" s="295" t="n"/>
      <c r="J939" s="341" t="n"/>
      <c r="K939" s="294" t="n"/>
      <c r="L939" s="269" t="n"/>
      <c r="M939" s="322" t="n"/>
      <c r="N939" s="322" t="n"/>
      <c r="O939" s="322" t="n"/>
      <c r="P939" s="320" t="n"/>
      <c r="Q939" s="320" t="n"/>
    </row>
    <row r="940" ht="16.5" customHeight="1" s="115">
      <c r="C940" s="398" t="n"/>
      <c r="D940" s="313" t="n"/>
      <c r="E940" s="291" t="n"/>
      <c r="F940" s="292" t="n"/>
      <c r="G940" s="292" t="n"/>
      <c r="H940" s="294" t="n"/>
      <c r="I940" s="295" t="n"/>
      <c r="J940" s="341" t="n"/>
      <c r="K940" s="294" t="n"/>
      <c r="L940" s="269" t="n"/>
      <c r="M940" s="322" t="n"/>
      <c r="N940" s="322" t="n"/>
      <c r="O940" s="322" t="n"/>
      <c r="P940" s="320" t="n"/>
      <c r="Q940" s="320" t="n"/>
    </row>
    <row r="941" ht="16.5" customHeight="1" s="115">
      <c r="C941" s="398" t="n"/>
      <c r="D941" s="313" t="n"/>
      <c r="E941" s="291" t="n"/>
      <c r="F941" s="292" t="n"/>
      <c r="G941" s="292" t="n"/>
      <c r="H941" s="294" t="n"/>
      <c r="I941" s="295" t="n"/>
      <c r="J941" s="341" t="n"/>
      <c r="K941" s="294" t="n"/>
      <c r="L941" s="269" t="n"/>
      <c r="M941" s="322" t="n"/>
      <c r="N941" s="322" t="n"/>
      <c r="O941" s="322" t="n"/>
      <c r="P941" s="320" t="n"/>
      <c r="Q941" s="320" t="n"/>
    </row>
    <row r="942" ht="16.5" customHeight="1" s="115">
      <c r="C942" s="398" t="n"/>
      <c r="D942" s="313" t="n"/>
      <c r="E942" s="291" t="n"/>
      <c r="F942" s="292" t="n"/>
      <c r="G942" s="292" t="n"/>
      <c r="H942" s="294" t="n"/>
      <c r="I942" s="295" t="n"/>
      <c r="J942" s="341" t="n"/>
      <c r="K942" s="294" t="n"/>
      <c r="L942" s="269" t="n"/>
      <c r="M942" s="322" t="n"/>
      <c r="N942" s="322" t="n"/>
      <c r="O942" s="322" t="n"/>
      <c r="P942" s="320" t="n"/>
      <c r="Q942" s="320" t="n"/>
    </row>
    <row r="943" ht="16.5" customHeight="1" s="115">
      <c r="C943" s="398" t="n"/>
      <c r="D943" s="313" t="n"/>
      <c r="E943" s="291" t="n"/>
      <c r="F943" s="292" t="n"/>
      <c r="G943" s="292" t="n"/>
      <c r="H943" s="294" t="n"/>
      <c r="I943" s="295" t="n"/>
      <c r="J943" s="341" t="n"/>
      <c r="K943" s="294" t="n"/>
      <c r="L943" s="269" t="n"/>
      <c r="M943" s="322" t="n"/>
      <c r="N943" s="322" t="n"/>
      <c r="O943" s="322" t="n"/>
      <c r="P943" s="320" t="n"/>
      <c r="Q943" s="320" t="n"/>
    </row>
    <row r="944" ht="16.5" customHeight="1" s="115">
      <c r="C944" s="398" t="n"/>
      <c r="D944" s="313" t="n"/>
      <c r="E944" s="291" t="n"/>
      <c r="F944" s="292" t="n"/>
      <c r="G944" s="292" t="n"/>
      <c r="H944" s="294" t="n"/>
      <c r="I944" s="295" t="n"/>
      <c r="J944" s="341" t="n"/>
      <c r="K944" s="294" t="n"/>
      <c r="L944" s="269" t="n"/>
      <c r="M944" s="322" t="n"/>
      <c r="N944" s="322" t="n"/>
      <c r="O944" s="322" t="n"/>
      <c r="P944" s="320" t="n"/>
      <c r="Q944" s="320" t="n"/>
    </row>
    <row r="945" ht="16.5" customHeight="1" s="115">
      <c r="C945" s="398" t="n"/>
      <c r="D945" s="313" t="n"/>
      <c r="E945" s="291" t="n"/>
      <c r="F945" s="292" t="n"/>
      <c r="G945" s="292" t="n"/>
      <c r="H945" s="294" t="n"/>
      <c r="I945" s="295" t="n"/>
      <c r="J945" s="341" t="n"/>
      <c r="K945" s="294" t="n"/>
      <c r="L945" s="269" t="n"/>
      <c r="M945" s="322" t="n"/>
      <c r="N945" s="322" t="n"/>
      <c r="O945" s="322" t="n"/>
      <c r="P945" s="320" t="n"/>
      <c r="Q945" s="320" t="n"/>
    </row>
    <row r="946" ht="16.5" customHeight="1" s="115">
      <c r="C946" s="398" t="n"/>
      <c r="D946" s="313" t="n"/>
      <c r="E946" s="291" t="n"/>
      <c r="F946" s="292" t="n"/>
      <c r="G946" s="292" t="n"/>
      <c r="H946" s="294" t="n"/>
      <c r="I946" s="295" t="n"/>
      <c r="J946" s="341" t="n"/>
      <c r="K946" s="294" t="n"/>
      <c r="L946" s="269" t="n"/>
      <c r="M946" s="322" t="n"/>
      <c r="N946" s="322" t="n"/>
      <c r="O946" s="322" t="n"/>
      <c r="P946" s="320" t="n"/>
      <c r="Q946" s="320" t="n"/>
    </row>
    <row r="947" ht="16.5" customHeight="1" s="115">
      <c r="C947" s="398" t="n"/>
      <c r="D947" s="313" t="n"/>
      <c r="E947" s="291" t="n"/>
      <c r="F947" s="292" t="n"/>
      <c r="G947" s="292" t="n"/>
      <c r="H947" s="294" t="n"/>
      <c r="I947" s="295" t="n"/>
      <c r="J947" s="341" t="n"/>
      <c r="K947" s="294" t="n"/>
      <c r="L947" s="269" t="n"/>
      <c r="M947" s="322" t="n"/>
      <c r="N947" s="322" t="n"/>
      <c r="O947" s="322" t="n"/>
      <c r="P947" s="320" t="n"/>
      <c r="Q947" s="320" t="n"/>
    </row>
    <row r="948" ht="16.5" customHeight="1" s="115">
      <c r="C948" s="398" t="n"/>
      <c r="D948" s="313" t="n"/>
      <c r="E948" s="291" t="n"/>
      <c r="F948" s="292" t="n"/>
      <c r="G948" s="292" t="n"/>
      <c r="H948" s="294" t="n"/>
      <c r="I948" s="295" t="n"/>
      <c r="J948" s="341" t="n"/>
      <c r="K948" s="294" t="n"/>
      <c r="L948" s="269" t="n"/>
      <c r="M948" s="322" t="n"/>
      <c r="N948" s="322" t="n"/>
      <c r="O948" s="322" t="n"/>
      <c r="P948" s="320" t="n"/>
      <c r="Q948" s="320" t="n"/>
    </row>
    <row r="949" ht="16.5" customHeight="1" s="115">
      <c r="C949" s="398" t="n"/>
      <c r="D949" s="313" t="n"/>
      <c r="E949" s="291" t="n"/>
      <c r="F949" s="292" t="n"/>
      <c r="G949" s="292" t="n"/>
      <c r="H949" s="294" t="n"/>
      <c r="I949" s="295" t="n"/>
      <c r="J949" s="341" t="n"/>
      <c r="K949" s="294" t="n"/>
      <c r="L949" s="269" t="n"/>
      <c r="M949" s="322" t="n"/>
      <c r="N949" s="322" t="n"/>
      <c r="O949" s="322" t="n"/>
      <c r="P949" s="320" t="n"/>
      <c r="Q949" s="320" t="n"/>
    </row>
    <row r="950" ht="16.5" customHeight="1" s="115">
      <c r="C950" s="398" t="n"/>
      <c r="D950" s="313" t="n"/>
      <c r="E950" s="291" t="n"/>
      <c r="F950" s="292" t="n"/>
      <c r="G950" s="292" t="n"/>
      <c r="H950" s="294" t="n"/>
      <c r="I950" s="295" t="n"/>
      <c r="J950" s="341" t="n"/>
      <c r="K950" s="294" t="n"/>
      <c r="L950" s="269" t="n"/>
      <c r="M950" s="322" t="n"/>
      <c r="N950" s="322" t="n"/>
      <c r="O950" s="322" t="n"/>
      <c r="P950" s="320" t="n"/>
      <c r="Q950" s="320" t="n"/>
    </row>
    <row r="951" ht="16.5" customHeight="1" s="115">
      <c r="C951" s="398" t="n"/>
      <c r="D951" s="313" t="n"/>
      <c r="E951" s="291" t="n"/>
      <c r="F951" s="292" t="n"/>
      <c r="G951" s="292" t="n"/>
      <c r="H951" s="294" t="n"/>
      <c r="I951" s="295" t="n"/>
      <c r="J951" s="341" t="n"/>
      <c r="K951" s="294" t="n"/>
      <c r="L951" s="269" t="n"/>
      <c r="M951" s="322" t="n"/>
      <c r="N951" s="322" t="n"/>
      <c r="O951" s="322" t="n"/>
      <c r="P951" s="320" t="n"/>
      <c r="Q951" s="320" t="n"/>
    </row>
    <row r="952" ht="16.5" customHeight="1" s="115">
      <c r="C952" s="398" t="n"/>
      <c r="D952" s="313" t="n"/>
      <c r="E952" s="291" t="n"/>
      <c r="F952" s="292" t="n"/>
      <c r="G952" s="292" t="n"/>
      <c r="H952" s="294" t="n"/>
      <c r="I952" s="295" t="n"/>
      <c r="J952" s="341" t="n"/>
      <c r="K952" s="294" t="n"/>
      <c r="L952" s="269" t="n"/>
      <c r="M952" s="322" t="n"/>
      <c r="N952" s="322" t="n"/>
      <c r="O952" s="322" t="n"/>
      <c r="P952" s="320" t="n"/>
      <c r="Q952" s="320" t="n"/>
    </row>
    <row r="953" ht="16.5" customHeight="1" s="115">
      <c r="C953" s="398" t="n"/>
      <c r="D953" s="313" t="n"/>
      <c r="E953" s="291" t="n"/>
      <c r="F953" s="292" t="n"/>
      <c r="G953" s="292" t="n"/>
      <c r="H953" s="294" t="n"/>
      <c r="I953" s="295" t="n"/>
      <c r="J953" s="341" t="n"/>
      <c r="K953" s="294" t="n"/>
      <c r="L953" s="269" t="n"/>
      <c r="M953" s="322" t="n"/>
      <c r="N953" s="322" t="n"/>
      <c r="O953" s="322" t="n"/>
      <c r="P953" s="320" t="n"/>
      <c r="Q953" s="320" t="n"/>
    </row>
    <row r="954" ht="16.5" customHeight="1" s="115">
      <c r="C954" s="398" t="n"/>
      <c r="D954" s="313" t="n"/>
      <c r="E954" s="291" t="n"/>
      <c r="F954" s="292" t="n"/>
      <c r="G954" s="292" t="n"/>
      <c r="H954" s="294" t="n"/>
      <c r="I954" s="295" t="n"/>
      <c r="J954" s="341" t="n"/>
      <c r="K954" s="294" t="n"/>
      <c r="L954" s="269" t="n"/>
      <c r="M954" s="322" t="n"/>
      <c r="N954" s="322" t="n"/>
      <c r="O954" s="322" t="n"/>
      <c r="P954" s="320" t="n"/>
      <c r="Q954" s="320" t="n"/>
    </row>
    <row r="955" ht="16.5" customHeight="1" s="115">
      <c r="C955" s="398" t="n"/>
      <c r="D955" s="313" t="n"/>
      <c r="E955" s="291" t="n"/>
      <c r="F955" s="292" t="n"/>
      <c r="G955" s="292" t="n"/>
      <c r="H955" s="294" t="n"/>
      <c r="I955" s="295" t="n"/>
      <c r="J955" s="341" t="n"/>
      <c r="K955" s="294" t="n"/>
      <c r="L955" s="269" t="n"/>
      <c r="M955" s="322" t="n"/>
      <c r="N955" s="322" t="n"/>
      <c r="O955" s="322" t="n"/>
      <c r="P955" s="320" t="n"/>
      <c r="Q955" s="320" t="n"/>
    </row>
    <row r="956" ht="16.5" customHeight="1" s="115">
      <c r="C956" s="398" t="n"/>
      <c r="D956" s="313" t="n"/>
      <c r="E956" s="291" t="n"/>
      <c r="F956" s="292" t="n"/>
      <c r="G956" s="292" t="n"/>
      <c r="H956" s="294" t="n"/>
      <c r="I956" s="295" t="n"/>
      <c r="J956" s="341" t="n"/>
      <c r="K956" s="294" t="n"/>
      <c r="L956" s="269" t="n"/>
      <c r="M956" s="322" t="n"/>
      <c r="N956" s="322" t="n"/>
      <c r="O956" s="322" t="n"/>
      <c r="P956" s="320" t="n"/>
      <c r="Q956" s="320" t="n"/>
    </row>
    <row r="957" ht="16.5" customHeight="1" s="115">
      <c r="C957" s="398" t="n"/>
      <c r="D957" s="313" t="n"/>
      <c r="E957" s="291" t="n"/>
      <c r="F957" s="292" t="n"/>
      <c r="G957" s="292" t="n"/>
      <c r="H957" s="294" t="n"/>
      <c r="I957" s="295" t="n"/>
      <c r="J957" s="341" t="n"/>
      <c r="K957" s="294" t="n"/>
      <c r="L957" s="269" t="n"/>
      <c r="M957" s="322" t="n"/>
      <c r="N957" s="322" t="n"/>
      <c r="O957" s="322" t="n"/>
      <c r="P957" s="320" t="n"/>
      <c r="Q957" s="320" t="n"/>
    </row>
    <row r="958" ht="16.5" customHeight="1" s="115">
      <c r="C958" s="398" t="n"/>
      <c r="D958" s="313" t="n"/>
      <c r="E958" s="291" t="n"/>
      <c r="F958" s="292" t="n"/>
      <c r="G958" s="292" t="n"/>
      <c r="H958" s="294" t="n"/>
      <c r="I958" s="295" t="n"/>
      <c r="J958" s="341" t="n"/>
      <c r="K958" s="294" t="n"/>
      <c r="L958" s="269" t="n"/>
      <c r="M958" s="322" t="n"/>
      <c r="N958" s="322" t="n"/>
      <c r="O958" s="322" t="n"/>
      <c r="P958" s="320" t="n"/>
      <c r="Q958" s="320" t="n"/>
    </row>
    <row r="959" ht="16.5" customHeight="1" s="115">
      <c r="C959" s="398" t="n"/>
      <c r="D959" s="313" t="n"/>
      <c r="E959" s="291" t="n"/>
      <c r="F959" s="292" t="n"/>
      <c r="G959" s="292" t="n"/>
      <c r="H959" s="294" t="n"/>
      <c r="I959" s="295" t="n"/>
      <c r="J959" s="341" t="n"/>
      <c r="K959" s="294" t="n"/>
      <c r="L959" s="269" t="n"/>
      <c r="M959" s="322" t="n"/>
      <c r="N959" s="322" t="n"/>
      <c r="O959" s="322" t="n"/>
      <c r="P959" s="320" t="n"/>
      <c r="Q959" s="320" t="n"/>
    </row>
    <row r="960" ht="16.5" customHeight="1" s="115">
      <c r="C960" s="398" t="n"/>
      <c r="D960" s="313" t="n"/>
      <c r="E960" s="291" t="n"/>
      <c r="F960" s="292" t="n"/>
      <c r="G960" s="292" t="n"/>
      <c r="H960" s="294" t="n"/>
      <c r="I960" s="295" t="n"/>
      <c r="J960" s="341" t="n"/>
      <c r="K960" s="294" t="n"/>
      <c r="L960" s="269" t="n"/>
      <c r="M960" s="322" t="n"/>
      <c r="N960" s="322" t="n"/>
      <c r="O960" s="322" t="n"/>
      <c r="P960" s="320" t="n"/>
      <c r="Q960" s="320" t="n"/>
    </row>
    <row r="961" ht="16.5" customHeight="1" s="115">
      <c r="C961" s="398" t="n"/>
      <c r="D961" s="313" t="n"/>
      <c r="E961" s="291" t="n"/>
      <c r="F961" s="292" t="n"/>
      <c r="G961" s="292" t="n"/>
      <c r="H961" s="294" t="n"/>
      <c r="I961" s="295" t="n"/>
      <c r="J961" s="341" t="n"/>
      <c r="K961" s="294" t="n"/>
      <c r="L961" s="269" t="n"/>
      <c r="M961" s="322" t="n"/>
      <c r="N961" s="322" t="n"/>
      <c r="O961" s="322" t="n"/>
      <c r="P961" s="320" t="n"/>
      <c r="Q961" s="320" t="n"/>
    </row>
    <row r="962" ht="16.5" customHeight="1" s="115">
      <c r="C962" s="398" t="n"/>
      <c r="D962" s="313" t="n"/>
      <c r="E962" s="291" t="n"/>
      <c r="F962" s="292" t="n"/>
      <c r="G962" s="292" t="n"/>
      <c r="H962" s="294" t="n"/>
      <c r="I962" s="295" t="n"/>
      <c r="J962" s="341" t="n"/>
      <c r="K962" s="294" t="n"/>
      <c r="L962" s="269" t="n"/>
      <c r="M962" s="322" t="n"/>
      <c r="N962" s="322" t="n"/>
      <c r="O962" s="322" t="n"/>
      <c r="P962" s="320" t="n"/>
      <c r="Q962" s="320" t="n"/>
    </row>
    <row r="963" ht="16.5" customHeight="1" s="115">
      <c r="C963" s="398" t="n"/>
      <c r="D963" s="313" t="n"/>
      <c r="E963" s="291" t="n"/>
      <c r="F963" s="292" t="n"/>
      <c r="G963" s="292" t="n"/>
      <c r="H963" s="294" t="n"/>
      <c r="I963" s="295" t="n"/>
      <c r="J963" s="341" t="n"/>
      <c r="K963" s="294" t="n"/>
      <c r="L963" s="269" t="n"/>
      <c r="M963" s="322" t="n"/>
      <c r="N963" s="322" t="n"/>
      <c r="O963" s="322" t="n"/>
      <c r="P963" s="320" t="n"/>
      <c r="Q963" s="320" t="n"/>
    </row>
    <row r="964" ht="16.5" customHeight="1" s="115">
      <c r="C964" s="398" t="n"/>
      <c r="D964" s="313" t="n"/>
      <c r="E964" s="291" t="n"/>
      <c r="F964" s="292" t="n"/>
      <c r="G964" s="292" t="n"/>
      <c r="H964" s="294" t="n"/>
      <c r="I964" s="295" t="n"/>
      <c r="J964" s="341" t="n"/>
      <c r="K964" s="294" t="n"/>
      <c r="L964" s="269" t="n"/>
      <c r="M964" s="322" t="n"/>
      <c r="N964" s="322" t="n"/>
      <c r="O964" s="322" t="n"/>
      <c r="P964" s="320" t="n"/>
      <c r="Q964" s="320" t="n"/>
    </row>
    <row r="965" ht="16.5" customHeight="1" s="115">
      <c r="C965" s="398" t="n"/>
      <c r="D965" s="313" t="n"/>
      <c r="E965" s="291" t="n"/>
      <c r="F965" s="292" t="n"/>
      <c r="G965" s="292" t="n"/>
      <c r="H965" s="294" t="n"/>
      <c r="I965" s="295" t="n"/>
      <c r="J965" s="341" t="n"/>
      <c r="K965" s="294" t="n"/>
      <c r="L965" s="269" t="n"/>
      <c r="M965" s="322" t="n"/>
      <c r="N965" s="322" t="n"/>
      <c r="O965" s="322" t="n"/>
      <c r="P965" s="320" t="n"/>
      <c r="Q965" s="320" t="n"/>
    </row>
    <row r="966" ht="16.5" customHeight="1" s="115">
      <c r="C966" s="398" t="n"/>
      <c r="D966" s="313" t="n"/>
      <c r="E966" s="291" t="n"/>
      <c r="F966" s="292" t="n"/>
      <c r="G966" s="292" t="n"/>
      <c r="H966" s="294" t="n"/>
      <c r="I966" s="295" t="n"/>
      <c r="J966" s="341" t="n"/>
      <c r="K966" s="294" t="n"/>
      <c r="L966" s="269" t="n"/>
      <c r="M966" s="322" t="n"/>
      <c r="N966" s="322" t="n"/>
      <c r="O966" s="322" t="n"/>
      <c r="P966" s="320" t="n"/>
      <c r="Q966" s="320" t="n"/>
    </row>
    <row r="967" ht="16.5" customHeight="1" s="115">
      <c r="C967" s="398" t="n"/>
      <c r="D967" s="313" t="n"/>
      <c r="E967" s="291" t="n"/>
      <c r="F967" s="292" t="n"/>
      <c r="G967" s="292" t="n"/>
      <c r="H967" s="294" t="n"/>
      <c r="I967" s="295" t="n"/>
      <c r="J967" s="341" t="n"/>
      <c r="K967" s="294" t="n"/>
      <c r="L967" s="269" t="n"/>
      <c r="M967" s="322" t="n"/>
      <c r="N967" s="322" t="n"/>
      <c r="O967" s="322" t="n"/>
      <c r="P967" s="320" t="n"/>
      <c r="Q967" s="320" t="n"/>
    </row>
    <row r="968" ht="16.5" customHeight="1" s="115">
      <c r="C968" s="398" t="n"/>
      <c r="D968" s="313" t="n"/>
      <c r="E968" s="291" t="n"/>
      <c r="F968" s="292" t="n"/>
      <c r="G968" s="292" t="n"/>
      <c r="H968" s="294" t="n"/>
      <c r="I968" s="295" t="n"/>
      <c r="J968" s="341" t="n"/>
      <c r="K968" s="294" t="n"/>
      <c r="L968" s="269" t="n"/>
      <c r="M968" s="322" t="n"/>
      <c r="N968" s="322" t="n"/>
      <c r="O968" s="322" t="n"/>
      <c r="P968" s="320" t="n"/>
      <c r="Q968" s="320" t="n"/>
    </row>
    <row r="969" ht="16.5" customHeight="1" s="115">
      <c r="C969" s="398" t="n"/>
      <c r="D969" s="313" t="n"/>
      <c r="E969" s="291" t="n"/>
      <c r="F969" s="292" t="n"/>
      <c r="G969" s="292" t="n"/>
      <c r="H969" s="294" t="n"/>
      <c r="I969" s="295" t="n"/>
      <c r="J969" s="341" t="n"/>
      <c r="K969" s="294" t="n"/>
      <c r="L969" s="269" t="n"/>
      <c r="M969" s="322" t="n"/>
      <c r="N969" s="322" t="n"/>
      <c r="O969" s="322" t="n"/>
      <c r="P969" s="320" t="n"/>
      <c r="Q969" s="320" t="n"/>
    </row>
    <row r="970" ht="16.5" customHeight="1" s="115">
      <c r="C970" s="398" t="n"/>
      <c r="D970" s="313" t="n"/>
      <c r="E970" s="291" t="n"/>
      <c r="F970" s="292" t="n"/>
      <c r="G970" s="292" t="n"/>
      <c r="H970" s="294" t="n"/>
      <c r="I970" s="295" t="n"/>
      <c r="J970" s="341" t="n"/>
      <c r="K970" s="294" t="n"/>
      <c r="L970" s="269" t="n"/>
      <c r="M970" s="322" t="n"/>
      <c r="N970" s="322" t="n"/>
      <c r="O970" s="322" t="n"/>
      <c r="P970" s="320" t="n"/>
      <c r="Q970" s="320" t="n"/>
    </row>
    <row r="971" ht="16.5" customHeight="1" s="115">
      <c r="C971" s="398" t="n"/>
      <c r="D971" s="313" t="n"/>
      <c r="E971" s="291" t="n"/>
      <c r="F971" s="292" t="n"/>
      <c r="G971" s="292" t="n"/>
      <c r="H971" s="294" t="n"/>
      <c r="I971" s="295" t="n"/>
      <c r="J971" s="341" t="n"/>
      <c r="K971" s="294" t="n"/>
      <c r="L971" s="269" t="n"/>
      <c r="M971" s="322" t="n"/>
      <c r="N971" s="322" t="n"/>
      <c r="O971" s="322" t="n"/>
      <c r="P971" s="320" t="n"/>
      <c r="Q971" s="320" t="n"/>
    </row>
    <row r="972" ht="16.5" customHeight="1" s="115">
      <c r="C972" s="398" t="n"/>
      <c r="D972" s="313" t="n"/>
      <c r="E972" s="291" t="n"/>
      <c r="F972" s="292" t="n"/>
      <c r="G972" s="292" t="n"/>
      <c r="H972" s="294" t="n"/>
      <c r="I972" s="295" t="n"/>
      <c r="J972" s="341" t="n"/>
      <c r="K972" s="294" t="n"/>
      <c r="L972" s="269" t="n"/>
      <c r="M972" s="322" t="n"/>
      <c r="N972" s="322" t="n"/>
      <c r="O972" s="322" t="n"/>
      <c r="P972" s="320" t="n"/>
      <c r="Q972" s="320" t="n"/>
    </row>
    <row r="973" ht="16.5" customHeight="1" s="115">
      <c r="C973" s="398" t="n"/>
      <c r="D973" s="313" t="n"/>
      <c r="E973" s="291" t="n"/>
      <c r="F973" s="292" t="n"/>
      <c r="G973" s="292" t="n"/>
      <c r="H973" s="294" t="n"/>
      <c r="I973" s="295" t="n"/>
      <c r="J973" s="341" t="n"/>
      <c r="K973" s="294" t="n"/>
      <c r="L973" s="269" t="n"/>
      <c r="M973" s="322" t="n"/>
      <c r="N973" s="322" t="n"/>
      <c r="O973" s="322" t="n"/>
      <c r="P973" s="320" t="n"/>
      <c r="Q973" s="320" t="n"/>
    </row>
    <row r="974" ht="16.5" customHeight="1" s="115">
      <c r="C974" s="398" t="n"/>
      <c r="D974" s="313" t="n"/>
      <c r="E974" s="291" t="n"/>
      <c r="F974" s="292" t="n"/>
      <c r="G974" s="292" t="n"/>
      <c r="H974" s="294" t="n"/>
      <c r="I974" s="295" t="n"/>
      <c r="J974" s="341" t="n"/>
      <c r="K974" s="294" t="n"/>
      <c r="L974" s="269" t="n"/>
      <c r="M974" s="322" t="n"/>
      <c r="N974" s="322" t="n"/>
      <c r="O974" s="322" t="n"/>
      <c r="P974" s="320" t="n"/>
      <c r="Q974" s="320" t="n"/>
    </row>
    <row r="975" ht="16.5" customHeight="1" s="115">
      <c r="C975" s="398" t="n"/>
      <c r="D975" s="313" t="n"/>
      <c r="E975" s="291" t="n"/>
      <c r="F975" s="292" t="n"/>
      <c r="G975" s="292" t="n"/>
      <c r="H975" s="294" t="n"/>
      <c r="I975" s="295" t="n"/>
      <c r="J975" s="341" t="n"/>
      <c r="K975" s="294" t="n"/>
      <c r="L975" s="269" t="n"/>
      <c r="M975" s="322" t="n"/>
      <c r="N975" s="322" t="n"/>
      <c r="O975" s="322" t="n"/>
      <c r="P975" s="320" t="n"/>
      <c r="Q975" s="320" t="n"/>
    </row>
    <row r="976" ht="16.5" customHeight="1" s="115">
      <c r="C976" s="398" t="n"/>
      <c r="D976" s="313" t="n"/>
      <c r="E976" s="291" t="n"/>
      <c r="F976" s="292" t="n"/>
      <c r="G976" s="292" t="n"/>
      <c r="H976" s="294" t="n"/>
      <c r="I976" s="295" t="n"/>
      <c r="J976" s="341" t="n"/>
      <c r="K976" s="294" t="n"/>
      <c r="L976" s="269" t="n"/>
      <c r="M976" s="322" t="n"/>
      <c r="N976" s="322" t="n"/>
      <c r="O976" s="322" t="n"/>
      <c r="P976" s="320" t="n"/>
      <c r="Q976" s="320" t="n"/>
    </row>
    <row r="977" ht="16.5" customHeight="1" s="115">
      <c r="C977" s="398" t="n"/>
      <c r="D977" s="313" t="n"/>
      <c r="E977" s="291" t="n"/>
      <c r="F977" s="292" t="n"/>
      <c r="G977" s="292" t="n"/>
      <c r="H977" s="294" t="n"/>
      <c r="I977" s="295" t="n"/>
      <c r="J977" s="341" t="n"/>
      <c r="K977" s="294" t="n"/>
      <c r="L977" s="269" t="n"/>
      <c r="M977" s="322" t="n"/>
      <c r="N977" s="322" t="n"/>
      <c r="O977" s="322" t="n"/>
      <c r="P977" s="320" t="n"/>
      <c r="Q977" s="320" t="n"/>
    </row>
    <row r="978" ht="16.5" customHeight="1" s="115">
      <c r="C978" s="398" t="n"/>
      <c r="D978" s="313" t="n"/>
      <c r="E978" s="291" t="n"/>
      <c r="F978" s="292" t="n"/>
      <c r="G978" s="292" t="n"/>
      <c r="H978" s="294" t="n"/>
      <c r="I978" s="295" t="n"/>
      <c r="J978" s="341" t="n"/>
      <c r="K978" s="294" t="n"/>
      <c r="L978" s="269" t="n"/>
      <c r="M978" s="322" t="n"/>
      <c r="N978" s="322" t="n"/>
      <c r="O978" s="322" t="n"/>
      <c r="P978" s="320" t="n"/>
      <c r="Q978" s="320" t="n"/>
    </row>
    <row r="979" ht="16.5" customHeight="1" s="115">
      <c r="C979" s="398" t="n"/>
      <c r="D979" s="313" t="n"/>
      <c r="E979" s="291" t="n"/>
      <c r="F979" s="292" t="n"/>
      <c r="G979" s="292" t="n"/>
      <c r="H979" s="294" t="n"/>
      <c r="I979" s="295" t="n"/>
      <c r="J979" s="341" t="n"/>
      <c r="K979" s="294" t="n"/>
      <c r="L979" s="269" t="n"/>
      <c r="M979" s="322" t="n"/>
      <c r="N979" s="322" t="n"/>
      <c r="O979" s="322" t="n"/>
      <c r="P979" s="320" t="n"/>
      <c r="Q979" s="320" t="n"/>
    </row>
    <row r="980" ht="16.5" customHeight="1" s="115">
      <c r="C980" s="398" t="n"/>
      <c r="D980" s="313" t="n"/>
      <c r="E980" s="291" t="n"/>
      <c r="F980" s="292" t="n"/>
      <c r="G980" s="292" t="n"/>
      <c r="H980" s="294" t="n"/>
      <c r="I980" s="295" t="n"/>
      <c r="J980" s="341" t="n"/>
      <c r="K980" s="294" t="n"/>
      <c r="L980" s="269" t="n"/>
      <c r="M980" s="322" t="n"/>
      <c r="N980" s="322" t="n"/>
      <c r="O980" s="322" t="n"/>
      <c r="P980" s="320" t="n"/>
      <c r="Q980" s="320" t="n"/>
    </row>
    <row r="981" ht="16.5" customHeight="1" s="115">
      <c r="C981" s="398" t="n"/>
      <c r="D981" s="313" t="n"/>
      <c r="E981" s="291" t="n"/>
      <c r="F981" s="292" t="n"/>
      <c r="G981" s="292" t="n"/>
      <c r="H981" s="294" t="n"/>
      <c r="I981" s="295" t="n"/>
      <c r="J981" s="341" t="n"/>
      <c r="K981" s="294" t="n"/>
      <c r="L981" s="269" t="n"/>
      <c r="M981" s="322" t="n"/>
      <c r="N981" s="322" t="n"/>
      <c r="O981" s="322" t="n"/>
      <c r="P981" s="320" t="n"/>
      <c r="Q981" s="320" t="n"/>
    </row>
    <row r="982" ht="16.5" customHeight="1" s="115">
      <c r="C982" s="398" t="n"/>
      <c r="D982" s="313" t="n"/>
      <c r="E982" s="291" t="n"/>
      <c r="F982" s="292" t="n"/>
      <c r="G982" s="292" t="n"/>
      <c r="H982" s="294" t="n"/>
      <c r="I982" s="295" t="n"/>
      <c r="J982" s="341" t="n"/>
      <c r="K982" s="294" t="n"/>
      <c r="L982" s="269" t="n"/>
      <c r="M982" s="322" t="n"/>
      <c r="N982" s="322" t="n"/>
      <c r="O982" s="322" t="n"/>
      <c r="P982" s="320" t="n"/>
      <c r="Q982" s="320" t="n"/>
    </row>
    <row r="983" ht="16.5" customHeight="1" s="115">
      <c r="C983" s="398" t="n"/>
      <c r="D983" s="313" t="n"/>
      <c r="E983" s="291" t="n"/>
      <c r="F983" s="292" t="n"/>
      <c r="G983" s="292" t="n"/>
      <c r="H983" s="294" t="n"/>
      <c r="I983" s="295" t="n"/>
      <c r="J983" s="341" t="n"/>
      <c r="K983" s="294" t="n"/>
      <c r="L983" s="269" t="n"/>
      <c r="M983" s="322" t="n"/>
      <c r="N983" s="322" t="n"/>
      <c r="O983" s="322" t="n"/>
      <c r="P983" s="320" t="n"/>
      <c r="Q983" s="320" t="n"/>
    </row>
    <row r="984" ht="16.5" customHeight="1" s="115">
      <c r="C984" s="398" t="n"/>
      <c r="D984" s="313" t="n"/>
      <c r="E984" s="291" t="n"/>
      <c r="F984" s="292" t="n"/>
      <c r="G984" s="292" t="n"/>
      <c r="H984" s="294" t="n"/>
      <c r="I984" s="295" t="n"/>
      <c r="J984" s="341" t="n"/>
      <c r="K984" s="294" t="n"/>
      <c r="L984" s="269" t="n"/>
      <c r="M984" s="322" t="n"/>
      <c r="N984" s="322" t="n"/>
      <c r="O984" s="322" t="n"/>
      <c r="P984" s="320" t="n"/>
      <c r="Q984" s="320" t="n"/>
    </row>
    <row r="985" ht="16.5" customHeight="1" s="115">
      <c r="C985" s="398" t="n"/>
      <c r="D985" s="313" t="n"/>
      <c r="E985" s="291" t="n"/>
      <c r="F985" s="292" t="n"/>
      <c r="G985" s="292" t="n"/>
      <c r="H985" s="294" t="n"/>
      <c r="I985" s="295" t="n"/>
      <c r="J985" s="341" t="n"/>
      <c r="K985" s="294" t="n"/>
      <c r="L985" s="269" t="n"/>
      <c r="M985" s="322" t="n"/>
      <c r="N985" s="322" t="n"/>
      <c r="O985" s="322" t="n"/>
      <c r="P985" s="320" t="n"/>
      <c r="Q985" s="320" t="n"/>
    </row>
    <row r="986" ht="16.5" customHeight="1" s="115">
      <c r="C986" s="398" t="n"/>
      <c r="D986" s="313" t="n"/>
      <c r="E986" s="291" t="n"/>
      <c r="F986" s="292" t="n"/>
      <c r="G986" s="292" t="n"/>
      <c r="H986" s="294" t="n"/>
      <c r="I986" s="295" t="n"/>
      <c r="J986" s="341" t="n"/>
      <c r="K986" s="294" t="n"/>
      <c r="L986" s="269" t="n"/>
      <c r="M986" s="322" t="n"/>
      <c r="N986" s="322" t="n"/>
      <c r="O986" s="322" t="n"/>
      <c r="P986" s="320" t="n"/>
      <c r="Q986" s="320" t="n"/>
    </row>
    <row r="987" ht="16.5" customHeight="1" s="115">
      <c r="C987" s="398" t="n"/>
      <c r="D987" s="313" t="n"/>
      <c r="E987" s="291" t="n"/>
      <c r="F987" s="292" t="n"/>
      <c r="G987" s="292" t="n"/>
      <c r="H987" s="294" t="n"/>
      <c r="I987" s="295" t="n"/>
      <c r="J987" s="341" t="n"/>
      <c r="K987" s="294" t="n"/>
      <c r="L987" s="269" t="n"/>
      <c r="M987" s="322" t="n"/>
      <c r="N987" s="322" t="n"/>
      <c r="O987" s="322" t="n"/>
      <c r="P987" s="320" t="n"/>
      <c r="Q987" s="320" t="n"/>
    </row>
    <row r="988" ht="16.5" customHeight="1" s="115">
      <c r="C988" s="398" t="n"/>
      <c r="D988" s="313" t="n"/>
      <c r="E988" s="291" t="n"/>
      <c r="F988" s="292" t="n"/>
      <c r="G988" s="292" t="n"/>
      <c r="H988" s="294" t="n"/>
      <c r="I988" s="295" t="n"/>
      <c r="J988" s="341" t="n"/>
      <c r="K988" s="294" t="n"/>
      <c r="L988" s="269" t="n"/>
      <c r="M988" s="322" t="n"/>
      <c r="N988" s="322" t="n"/>
      <c r="O988" s="322" t="n"/>
      <c r="P988" s="320" t="n"/>
      <c r="Q988" s="320" t="n"/>
    </row>
    <row r="989" ht="16.5" customHeight="1" s="115">
      <c r="C989" s="398" t="n"/>
      <c r="D989" s="313" t="n"/>
      <c r="E989" s="291" t="n"/>
      <c r="F989" s="292" t="n"/>
      <c r="G989" s="292" t="n"/>
      <c r="H989" s="294" t="n"/>
      <c r="I989" s="295" t="n"/>
      <c r="J989" s="341" t="n"/>
      <c r="K989" s="294" t="n"/>
      <c r="L989" s="269" t="n"/>
      <c r="M989" s="322" t="n"/>
      <c r="N989" s="322" t="n"/>
      <c r="O989" s="322" t="n"/>
      <c r="P989" s="320" t="n"/>
      <c r="Q989" s="320" t="n"/>
    </row>
    <row r="990" ht="16.5" customHeight="1" s="115">
      <c r="C990" s="398" t="n"/>
      <c r="D990" s="313" t="n"/>
      <c r="E990" s="291" t="n"/>
      <c r="F990" s="292" t="n"/>
      <c r="G990" s="292" t="n"/>
      <c r="H990" s="294" t="n"/>
      <c r="I990" s="295" t="n"/>
      <c r="J990" s="341" t="n"/>
      <c r="K990" s="294" t="n"/>
      <c r="L990" s="269" t="n"/>
      <c r="M990" s="322" t="n"/>
      <c r="N990" s="322" t="n"/>
      <c r="O990" s="322" t="n"/>
      <c r="P990" s="320" t="n"/>
      <c r="Q990" s="320" t="n"/>
    </row>
    <row r="991" ht="16.5" customHeight="1" s="115">
      <c r="C991" s="398" t="n"/>
      <c r="D991" s="313" t="n"/>
      <c r="E991" s="291" t="n"/>
      <c r="F991" s="292" t="n"/>
      <c r="G991" s="292" t="n"/>
      <c r="H991" s="294" t="n"/>
      <c r="I991" s="295" t="n"/>
      <c r="J991" s="341" t="n"/>
      <c r="K991" s="294" t="n"/>
      <c r="L991" s="269" t="n"/>
      <c r="M991" s="322" t="n"/>
      <c r="N991" s="322" t="n"/>
      <c r="O991" s="322" t="n"/>
      <c r="P991" s="320" t="n"/>
      <c r="Q991" s="320" t="n"/>
    </row>
    <row r="992" ht="16.5" customHeight="1" s="115">
      <c r="C992" s="398" t="n"/>
      <c r="D992" s="313" t="n"/>
      <c r="E992" s="291" t="n"/>
      <c r="F992" s="292" t="n"/>
      <c r="G992" s="292" t="n"/>
      <c r="H992" s="294" t="n"/>
      <c r="I992" s="295" t="n"/>
      <c r="J992" s="341" t="n"/>
      <c r="K992" s="294" t="n"/>
      <c r="L992" s="269" t="n"/>
      <c r="M992" s="322" t="n"/>
      <c r="N992" s="322" t="n"/>
      <c r="O992" s="322" t="n"/>
      <c r="P992" s="320" t="n"/>
      <c r="Q992" s="320" t="n"/>
    </row>
    <row r="993" ht="16.5" customHeight="1" s="115">
      <c r="C993" s="398" t="n"/>
      <c r="D993" s="313" t="n"/>
      <c r="E993" s="291" t="n"/>
      <c r="F993" s="292" t="n"/>
      <c r="G993" s="292" t="n"/>
      <c r="H993" s="294" t="n"/>
      <c r="I993" s="295" t="n"/>
      <c r="J993" s="341" t="n"/>
      <c r="K993" s="294" t="n"/>
      <c r="L993" s="269" t="n"/>
      <c r="M993" s="322" t="n"/>
      <c r="N993" s="322" t="n"/>
      <c r="O993" s="322" t="n"/>
      <c r="P993" s="320" t="n"/>
      <c r="Q993" s="320" t="n"/>
    </row>
    <row r="994" ht="16.5" customHeight="1" s="115">
      <c r="C994" s="398" t="n"/>
      <c r="D994" s="313" t="n"/>
      <c r="E994" s="291" t="n"/>
      <c r="F994" s="292" t="n"/>
      <c r="G994" s="292" t="n"/>
      <c r="H994" s="294" t="n"/>
      <c r="I994" s="295" t="n"/>
      <c r="J994" s="341" t="n"/>
      <c r="K994" s="294" t="n"/>
      <c r="L994" s="269" t="n"/>
      <c r="M994" s="322" t="n"/>
      <c r="N994" s="322" t="n"/>
      <c r="O994" s="322" t="n"/>
      <c r="P994" s="320" t="n"/>
      <c r="Q994" s="320" t="n"/>
    </row>
    <row r="995" ht="16.5" customHeight="1" s="115">
      <c r="C995" s="398" t="n"/>
      <c r="D995" s="313" t="n"/>
      <c r="E995" s="291" t="n"/>
      <c r="F995" s="292" t="n"/>
      <c r="G995" s="292" t="n"/>
      <c r="H995" s="294" t="n"/>
      <c r="I995" s="295" t="n"/>
      <c r="J995" s="341" t="n"/>
      <c r="K995" s="294" t="n"/>
      <c r="L995" s="269" t="n"/>
      <c r="M995" s="322" t="n"/>
      <c r="N995" s="322" t="n"/>
      <c r="O995" s="322" t="n"/>
      <c r="P995" s="320" t="n"/>
      <c r="Q995" s="320" t="n"/>
    </row>
    <row r="996" ht="16.5" customHeight="1" s="115">
      <c r="C996" s="398" t="n"/>
      <c r="D996" s="313" t="n"/>
      <c r="E996" s="291" t="n"/>
      <c r="F996" s="292" t="n"/>
      <c r="G996" s="292" t="n"/>
      <c r="H996" s="294" t="n"/>
      <c r="I996" s="295" t="n"/>
      <c r="J996" s="341" t="n"/>
      <c r="K996" s="294" t="n"/>
      <c r="L996" s="269" t="n"/>
      <c r="M996" s="322" t="n"/>
      <c r="N996" s="322" t="n"/>
      <c r="O996" s="322" t="n"/>
      <c r="P996" s="320" t="n"/>
      <c r="Q996" s="320" t="n"/>
    </row>
    <row r="997" ht="16.5" customHeight="1" s="115">
      <c r="C997" s="398" t="n"/>
      <c r="D997" s="313" t="n"/>
      <c r="E997" s="291" t="n"/>
      <c r="F997" s="292" t="n"/>
      <c r="G997" s="292" t="n"/>
      <c r="H997" s="294" t="n"/>
      <c r="I997" s="295" t="n"/>
      <c r="J997" s="341" t="n"/>
      <c r="K997" s="294" t="n"/>
      <c r="L997" s="269" t="n"/>
      <c r="M997" s="322" t="n"/>
      <c r="N997" s="322" t="n"/>
      <c r="O997" s="322" t="n"/>
      <c r="P997" s="320" t="n"/>
      <c r="Q997" s="320" t="n"/>
    </row>
    <row r="998" ht="16.5" customHeight="1" s="115">
      <c r="C998" s="398" t="n"/>
      <c r="D998" s="313" t="n"/>
      <c r="E998" s="291" t="n"/>
      <c r="F998" s="292" t="n"/>
      <c r="G998" s="292" t="n"/>
      <c r="H998" s="294" t="n"/>
      <c r="I998" s="295" t="n"/>
      <c r="J998" s="341" t="n"/>
      <c r="K998" s="294" t="n"/>
      <c r="L998" s="269" t="n"/>
      <c r="M998" s="322" t="n"/>
      <c r="N998" s="322" t="n"/>
      <c r="O998" s="322" t="n"/>
      <c r="P998" s="320" t="n"/>
      <c r="Q998" s="320" t="n"/>
    </row>
    <row r="999" ht="16.5" customHeight="1" s="115">
      <c r="C999" s="398" t="n"/>
      <c r="D999" s="313" t="n"/>
      <c r="E999" s="291" t="n"/>
      <c r="F999" s="292" t="n"/>
      <c r="G999" s="292" t="n"/>
      <c r="H999" s="294" t="n"/>
      <c r="I999" s="295" t="n"/>
      <c r="J999" s="341" t="n"/>
      <c r="K999" s="294" t="n"/>
      <c r="L999" s="269" t="n"/>
      <c r="M999" s="322" t="n"/>
      <c r="N999" s="322" t="n"/>
      <c r="O999" s="322" t="n"/>
      <c r="P999" s="320" t="n"/>
      <c r="Q999" s="320" t="n"/>
    </row>
    <row r="1000" ht="16.5" customHeight="1" s="115">
      <c r="C1000" s="398" t="n"/>
      <c r="D1000" s="313" t="n"/>
      <c r="E1000" s="291" t="n"/>
      <c r="F1000" s="292" t="n"/>
      <c r="G1000" s="292" t="n"/>
      <c r="H1000" s="294" t="n"/>
      <c r="I1000" s="295" t="n"/>
      <c r="J1000" s="341" t="n"/>
      <c r="K1000" s="294" t="n"/>
      <c r="L1000" s="269" t="n"/>
      <c r="M1000" s="322" t="n"/>
      <c r="N1000" s="322" t="n"/>
      <c r="O1000" s="322" t="n"/>
      <c r="P1000" s="320" t="n"/>
      <c r="Q1000" s="320" t="n"/>
    </row>
    <row r="1001" ht="16.5" customHeight="1" s="115">
      <c r="C1001" s="398" t="n"/>
      <c r="D1001" s="313" t="n"/>
      <c r="E1001" s="291" t="n"/>
      <c r="F1001" s="292" t="n"/>
      <c r="G1001" s="292" t="n"/>
      <c r="H1001" s="294" t="n"/>
      <c r="I1001" s="295" t="n"/>
      <c r="J1001" s="341" t="n"/>
      <c r="K1001" s="294" t="n"/>
      <c r="L1001" s="269" t="n"/>
      <c r="M1001" s="322" t="n"/>
      <c r="N1001" s="322" t="n"/>
      <c r="O1001" s="322" t="n"/>
      <c r="P1001" s="320" t="n"/>
      <c r="Q1001" s="320" t="n"/>
    </row>
    <row r="1002" ht="16.5" customHeight="1" s="115">
      <c r="C1002" s="398" t="n"/>
      <c r="D1002" s="313" t="n"/>
      <c r="E1002" s="291" t="n"/>
      <c r="F1002" s="292" t="n"/>
      <c r="G1002" s="292" t="n"/>
      <c r="H1002" s="294" t="n"/>
      <c r="I1002" s="295" t="n"/>
      <c r="J1002" s="341" t="n"/>
      <c r="K1002" s="294" t="n"/>
      <c r="L1002" s="269" t="n"/>
      <c r="M1002" s="322" t="n"/>
      <c r="N1002" s="322" t="n"/>
      <c r="O1002" s="322" t="n"/>
      <c r="P1002" s="320" t="n"/>
      <c r="Q1002" s="320" t="n"/>
    </row>
    <row r="1003" ht="16.5" customHeight="1" s="115">
      <c r="C1003" s="398" t="n"/>
      <c r="D1003" s="313" t="n"/>
      <c r="E1003" s="291" t="n"/>
      <c r="F1003" s="292" t="n"/>
      <c r="G1003" s="292" t="n"/>
      <c r="H1003" s="294" t="n"/>
      <c r="I1003" s="295" t="n"/>
      <c r="J1003" s="341" t="n"/>
      <c r="K1003" s="294" t="n"/>
      <c r="L1003" s="269" t="n"/>
      <c r="M1003" s="322" t="n"/>
      <c r="N1003" s="322" t="n"/>
      <c r="O1003" s="322" t="n"/>
      <c r="P1003" s="320" t="n"/>
      <c r="Q1003" s="320" t="n"/>
    </row>
    <row r="1004" ht="16.5" customHeight="1" s="115">
      <c r="C1004" s="398" t="n"/>
      <c r="D1004" s="313" t="n"/>
      <c r="E1004" s="291" t="n"/>
      <c r="F1004" s="292" t="n"/>
      <c r="G1004" s="292" t="n"/>
      <c r="H1004" s="294" t="n"/>
      <c r="I1004" s="295" t="n"/>
      <c r="J1004" s="341" t="n"/>
      <c r="K1004" s="294" t="n"/>
      <c r="L1004" s="269" t="n"/>
      <c r="M1004" s="322" t="n"/>
      <c r="N1004" s="322" t="n"/>
      <c r="O1004" s="322" t="n"/>
      <c r="P1004" s="320" t="n"/>
      <c r="Q1004" s="320" t="n"/>
    </row>
    <row r="1005" ht="16.5" customHeight="1" s="115">
      <c r="C1005" s="398" t="n"/>
      <c r="D1005" s="313" t="n"/>
      <c r="E1005" s="291" t="n"/>
      <c r="F1005" s="292" t="n"/>
      <c r="G1005" s="292" t="n"/>
      <c r="H1005" s="294" t="n"/>
      <c r="I1005" s="295" t="n"/>
      <c r="J1005" s="341" t="n"/>
      <c r="K1005" s="294" t="n"/>
      <c r="L1005" s="269" t="n"/>
      <c r="M1005" s="322" t="n"/>
      <c r="N1005" s="322" t="n"/>
      <c r="O1005" s="322" t="n"/>
      <c r="P1005" s="320" t="n"/>
      <c r="Q1005" s="320" t="n"/>
    </row>
    <row r="1006" ht="16.5" customHeight="1" s="115">
      <c r="C1006" s="398" t="n"/>
      <c r="D1006" s="313" t="n"/>
      <c r="E1006" s="291" t="n"/>
      <c r="F1006" s="292" t="n"/>
      <c r="G1006" s="292" t="n"/>
      <c r="H1006" s="294" t="n"/>
      <c r="I1006" s="295" t="n"/>
      <c r="J1006" s="341" t="n"/>
      <c r="K1006" s="294" t="n"/>
      <c r="L1006" s="269" t="n"/>
      <c r="M1006" s="322" t="n"/>
      <c r="N1006" s="322" t="n"/>
      <c r="O1006" s="322" t="n"/>
      <c r="P1006" s="320" t="n"/>
      <c r="Q1006" s="320" t="n"/>
    </row>
    <row r="1007" ht="16.5" customHeight="1" s="115">
      <c r="C1007" s="398" t="n"/>
      <c r="D1007" s="313" t="n"/>
      <c r="E1007" s="291" t="n"/>
      <c r="F1007" s="292" t="n"/>
      <c r="G1007" s="292" t="n"/>
      <c r="H1007" s="294" t="n"/>
      <c r="I1007" s="295" t="n"/>
      <c r="J1007" s="341" t="n"/>
      <c r="K1007" s="294" t="n"/>
      <c r="L1007" s="269" t="n"/>
      <c r="M1007" s="322" t="n"/>
      <c r="N1007" s="322" t="n"/>
      <c r="O1007" s="322" t="n"/>
      <c r="P1007" s="320" t="n"/>
      <c r="Q1007" s="320" t="n"/>
    </row>
    <row r="1008" ht="16.5" customHeight="1" s="115">
      <c r="C1008" s="398" t="n"/>
      <c r="D1008" s="313" t="n"/>
      <c r="E1008" s="291" t="n"/>
      <c r="F1008" s="292" t="n"/>
      <c r="G1008" s="292" t="n"/>
      <c r="H1008" s="294" t="n"/>
      <c r="I1008" s="295" t="n"/>
      <c r="J1008" s="341" t="n"/>
      <c r="K1008" s="294" t="n"/>
      <c r="L1008" s="269" t="n"/>
      <c r="M1008" s="322" t="n"/>
      <c r="N1008" s="322" t="n"/>
      <c r="O1008" s="322" t="n"/>
      <c r="P1008" s="320" t="n"/>
      <c r="Q1008" s="320" t="n"/>
    </row>
    <row r="1009" ht="16.5" customHeight="1" s="115">
      <c r="C1009" s="398" t="n"/>
      <c r="D1009" s="313" t="n"/>
      <c r="E1009" s="291" t="n"/>
      <c r="F1009" s="292" t="n"/>
      <c r="G1009" s="292" t="n"/>
      <c r="H1009" s="294" t="n"/>
      <c r="I1009" s="295" t="n"/>
      <c r="J1009" s="341" t="n"/>
      <c r="K1009" s="294" t="n"/>
      <c r="L1009" s="269" t="n"/>
      <c r="M1009" s="322" t="n"/>
      <c r="N1009" s="322" t="n"/>
      <c r="O1009" s="322" t="n"/>
      <c r="P1009" s="320" t="n"/>
      <c r="Q1009" s="320" t="n"/>
    </row>
    <row r="1010" ht="16.5" customHeight="1" s="115">
      <c r="C1010" s="398" t="n"/>
      <c r="D1010" s="313" t="n"/>
      <c r="E1010" s="291" t="n"/>
      <c r="F1010" s="292" t="n"/>
      <c r="G1010" s="292" t="n"/>
      <c r="H1010" s="294" t="n"/>
      <c r="I1010" s="295" t="n"/>
      <c r="J1010" s="341" t="n"/>
      <c r="K1010" s="294" t="n"/>
      <c r="L1010" s="269" t="n"/>
      <c r="M1010" s="322" t="n"/>
      <c r="N1010" s="322" t="n"/>
      <c r="O1010" s="322" t="n"/>
      <c r="P1010" s="320" t="n"/>
      <c r="Q1010" s="320" t="n"/>
    </row>
    <row r="1011" ht="16.5" customHeight="1" s="115">
      <c r="C1011" s="398" t="n"/>
      <c r="D1011" s="313" t="n"/>
      <c r="E1011" s="291" t="n"/>
      <c r="F1011" s="292" t="n"/>
      <c r="G1011" s="292" t="n"/>
      <c r="H1011" s="294" t="n"/>
      <c r="I1011" s="295" t="n"/>
      <c r="J1011" s="341" t="n"/>
      <c r="K1011" s="294" t="n"/>
      <c r="L1011" s="269" t="n"/>
      <c r="M1011" s="322" t="n"/>
      <c r="N1011" s="322" t="n"/>
      <c r="O1011" s="322" t="n"/>
      <c r="P1011" s="320" t="n"/>
      <c r="Q1011" s="320" t="n"/>
    </row>
    <row r="1012" ht="16.5" customHeight="1" s="115">
      <c r="C1012" s="398" t="n"/>
      <c r="D1012" s="313" t="n"/>
      <c r="E1012" s="291" t="n"/>
      <c r="F1012" s="292" t="n"/>
      <c r="G1012" s="292" t="n"/>
      <c r="H1012" s="294" t="n"/>
      <c r="I1012" s="295" t="n"/>
      <c r="J1012" s="341" t="n"/>
      <c r="K1012" s="294" t="n"/>
      <c r="L1012" s="269" t="n"/>
      <c r="M1012" s="322" t="n"/>
      <c r="N1012" s="322" t="n"/>
      <c r="O1012" s="322" t="n"/>
      <c r="P1012" s="320" t="n"/>
      <c r="Q1012" s="320" t="n"/>
    </row>
    <row r="1013" ht="16.5" customHeight="1" s="115">
      <c r="C1013" s="398" t="n"/>
      <c r="D1013" s="313" t="n"/>
      <c r="E1013" s="291" t="n"/>
      <c r="F1013" s="292" t="n"/>
      <c r="G1013" s="292" t="n"/>
      <c r="H1013" s="294" t="n"/>
      <c r="I1013" s="295" t="n"/>
      <c r="J1013" s="341" t="n"/>
      <c r="K1013" s="294" t="n"/>
      <c r="L1013" s="269" t="n"/>
      <c r="M1013" s="322" t="n"/>
      <c r="N1013" s="322" t="n"/>
      <c r="O1013" s="322" t="n"/>
      <c r="P1013" s="320" t="n"/>
      <c r="Q1013" s="320" t="n"/>
    </row>
    <row r="1014" ht="16.5" customHeight="1" s="115">
      <c r="C1014" s="398" t="n"/>
      <c r="D1014" s="313" t="n"/>
      <c r="E1014" s="291" t="n"/>
      <c r="F1014" s="292" t="n"/>
      <c r="G1014" s="292" t="n"/>
      <c r="H1014" s="294" t="n"/>
      <c r="I1014" s="295" t="n"/>
      <c r="J1014" s="341" t="n"/>
      <c r="K1014" s="294" t="n"/>
      <c r="L1014" s="269" t="n"/>
      <c r="M1014" s="322" t="n"/>
      <c r="N1014" s="322" t="n"/>
      <c r="O1014" s="322" t="n"/>
      <c r="P1014" s="320" t="n"/>
      <c r="Q1014" s="320" t="n"/>
    </row>
    <row r="1015" ht="16.5" customHeight="1" s="115">
      <c r="C1015" s="398" t="n"/>
      <c r="D1015" s="313" t="n"/>
      <c r="E1015" s="291" t="n"/>
      <c r="F1015" s="292" t="n"/>
      <c r="G1015" s="292" t="n"/>
      <c r="H1015" s="294" t="n"/>
      <c r="I1015" s="295" t="n"/>
      <c r="J1015" s="341" t="n"/>
      <c r="K1015" s="294" t="n"/>
      <c r="L1015" s="269" t="n"/>
      <c r="M1015" s="322" t="n"/>
      <c r="N1015" s="322" t="n"/>
      <c r="O1015" s="322" t="n"/>
      <c r="P1015" s="320" t="n"/>
      <c r="Q1015" s="320" t="n"/>
    </row>
    <row r="1016" ht="16.5" customHeight="1" s="115">
      <c r="C1016" s="398" t="n"/>
      <c r="D1016" s="313" t="n"/>
      <c r="E1016" s="291" t="n"/>
      <c r="F1016" s="292" t="n"/>
      <c r="G1016" s="292" t="n"/>
      <c r="H1016" s="294" t="n"/>
      <c r="I1016" s="295" t="n"/>
      <c r="J1016" s="341" t="n"/>
      <c r="K1016" s="294" t="n"/>
      <c r="L1016" s="269" t="n"/>
      <c r="M1016" s="322" t="n"/>
      <c r="N1016" s="322" t="n"/>
      <c r="O1016" s="322" t="n"/>
      <c r="P1016" s="320" t="n"/>
      <c r="Q1016" s="320" t="n"/>
    </row>
    <row r="1017" ht="16.5" customHeight="1" s="115">
      <c r="C1017" s="398" t="n"/>
      <c r="D1017" s="313" t="n"/>
      <c r="E1017" s="291" t="n"/>
      <c r="F1017" s="292" t="n"/>
      <c r="G1017" s="292" t="n"/>
      <c r="H1017" s="294" t="n"/>
      <c r="I1017" s="295" t="n"/>
      <c r="J1017" s="341" t="n"/>
      <c r="K1017" s="294" t="n"/>
      <c r="L1017" s="269" t="n"/>
      <c r="M1017" s="322" t="n"/>
      <c r="N1017" s="322" t="n"/>
      <c r="O1017" s="322" t="n"/>
      <c r="P1017" s="320" t="n"/>
      <c r="Q1017" s="320" t="n"/>
    </row>
    <row r="1018" ht="16.5" customHeight="1" s="115">
      <c r="C1018" s="398" t="n"/>
      <c r="D1018" s="313" t="n"/>
      <c r="E1018" s="291" t="n"/>
      <c r="F1018" s="292" t="n"/>
      <c r="G1018" s="292" t="n"/>
      <c r="H1018" s="294" t="n"/>
      <c r="I1018" s="295" t="n"/>
      <c r="J1018" s="341" t="n"/>
      <c r="K1018" s="294" t="n"/>
      <c r="L1018" s="269" t="n"/>
      <c r="M1018" s="322" t="n"/>
      <c r="N1018" s="322" t="n"/>
      <c r="O1018" s="322" t="n"/>
      <c r="P1018" s="320" t="n"/>
      <c r="Q1018" s="320" t="n"/>
    </row>
    <row r="1019" ht="16.5" customHeight="1" s="115">
      <c r="C1019" s="398" t="n"/>
      <c r="D1019" s="313" t="n"/>
      <c r="E1019" s="291" t="n"/>
      <c r="F1019" s="292" t="n"/>
      <c r="G1019" s="292" t="n"/>
      <c r="H1019" s="294" t="n"/>
      <c r="I1019" s="295" t="n"/>
      <c r="J1019" s="341" t="n"/>
      <c r="K1019" s="294" t="n"/>
      <c r="L1019" s="269" t="n"/>
      <c r="M1019" s="322" t="n"/>
      <c r="N1019" s="322" t="n"/>
      <c r="O1019" s="322" t="n"/>
      <c r="P1019" s="320" t="n"/>
      <c r="Q1019" s="320" t="n"/>
    </row>
    <row r="1020" ht="16.5" customHeight="1" s="115">
      <c r="C1020" s="398" t="n"/>
      <c r="D1020" s="313" t="n"/>
      <c r="E1020" s="291" t="n"/>
      <c r="F1020" s="292" t="n"/>
      <c r="G1020" s="292" t="n"/>
      <c r="H1020" s="294" t="n"/>
      <c r="I1020" s="295" t="n"/>
      <c r="J1020" s="341" t="n"/>
      <c r="K1020" s="294" t="n"/>
      <c r="L1020" s="269" t="n"/>
      <c r="M1020" s="322" t="n"/>
      <c r="N1020" s="322" t="n"/>
      <c r="O1020" s="322" t="n"/>
      <c r="P1020" s="320" t="n"/>
      <c r="Q1020" s="320" t="n"/>
    </row>
    <row r="1021" ht="16.5" customHeight="1" s="115">
      <c r="C1021" s="398" t="n"/>
      <c r="D1021" s="313" t="n"/>
      <c r="E1021" s="291" t="n"/>
      <c r="F1021" s="292" t="n"/>
      <c r="G1021" s="292" t="n"/>
      <c r="H1021" s="294" t="n"/>
      <c r="I1021" s="295" t="n"/>
      <c r="J1021" s="341" t="n"/>
      <c r="K1021" s="294" t="n"/>
      <c r="L1021" s="269" t="n"/>
      <c r="M1021" s="322" t="n"/>
      <c r="N1021" s="322" t="n"/>
      <c r="O1021" s="322" t="n"/>
      <c r="P1021" s="320" t="n"/>
      <c r="Q1021" s="320" t="n"/>
    </row>
    <row r="1022" ht="16.5" customHeight="1" s="115">
      <c r="C1022" s="398" t="n"/>
      <c r="D1022" s="313" t="n"/>
      <c r="E1022" s="291" t="n"/>
      <c r="F1022" s="292" t="n"/>
      <c r="G1022" s="292" t="n"/>
      <c r="H1022" s="294" t="n"/>
      <c r="I1022" s="295" t="n"/>
      <c r="J1022" s="341" t="n"/>
      <c r="K1022" s="294" t="n"/>
      <c r="L1022" s="269" t="n"/>
      <c r="M1022" s="322" t="n"/>
      <c r="N1022" s="322" t="n"/>
      <c r="O1022" s="322" t="n"/>
      <c r="P1022" s="320" t="n"/>
      <c r="Q1022" s="320" t="n"/>
    </row>
    <row r="1023" ht="16.5" customHeight="1" s="115">
      <c r="C1023" s="398" t="n"/>
      <c r="D1023" s="313" t="n"/>
      <c r="E1023" s="291" t="n"/>
      <c r="F1023" s="292" t="n"/>
      <c r="G1023" s="292" t="n"/>
      <c r="H1023" s="294" t="n"/>
      <c r="I1023" s="295" t="n"/>
      <c r="J1023" s="341" t="n"/>
      <c r="K1023" s="294" t="n"/>
      <c r="L1023" s="269" t="n"/>
      <c r="M1023" s="322" t="n"/>
      <c r="N1023" s="322" t="n"/>
      <c r="O1023" s="322" t="n"/>
      <c r="P1023" s="320" t="n"/>
      <c r="Q1023" s="320" t="n"/>
    </row>
    <row r="1024" ht="16.5" customHeight="1" s="115">
      <c r="C1024" s="398" t="n"/>
      <c r="D1024" s="313" t="n"/>
      <c r="E1024" s="291" t="n"/>
      <c r="F1024" s="292" t="n"/>
      <c r="G1024" s="292" t="n"/>
      <c r="H1024" s="294" t="n"/>
      <c r="I1024" s="295" t="n"/>
      <c r="J1024" s="341" t="n"/>
      <c r="K1024" s="294" t="n"/>
      <c r="L1024" s="269" t="n"/>
      <c r="M1024" s="322" t="n"/>
      <c r="N1024" s="322" t="n"/>
      <c r="O1024" s="322" t="n"/>
      <c r="P1024" s="320" t="n"/>
      <c r="Q1024" s="320" t="n"/>
    </row>
    <row r="1025" ht="16.5" customHeight="1" s="115">
      <c r="C1025" s="398" t="n"/>
      <c r="D1025" s="313" t="n"/>
      <c r="E1025" s="291" t="n"/>
      <c r="F1025" s="292" t="n"/>
      <c r="G1025" s="292" t="n"/>
      <c r="H1025" s="294" t="n"/>
      <c r="I1025" s="295" t="n"/>
      <c r="J1025" s="341" t="n"/>
      <c r="K1025" s="294" t="n"/>
      <c r="L1025" s="269" t="n"/>
      <c r="M1025" s="322" t="n"/>
      <c r="N1025" s="322" t="n"/>
      <c r="O1025" s="322" t="n"/>
      <c r="P1025" s="320" t="n"/>
      <c r="Q1025" s="320" t="n"/>
    </row>
    <row r="1026" ht="16.5" customHeight="1" s="115">
      <c r="C1026" s="398" t="n"/>
      <c r="D1026" s="313" t="n"/>
      <c r="E1026" s="291" t="n"/>
      <c r="F1026" s="292" t="n"/>
      <c r="G1026" s="292" t="n"/>
      <c r="H1026" s="294" t="n"/>
      <c r="I1026" s="295" t="n"/>
      <c r="J1026" s="341" t="n"/>
      <c r="K1026" s="294" t="n"/>
      <c r="L1026" s="269" t="n"/>
      <c r="M1026" s="322" t="n"/>
      <c r="N1026" s="322" t="n"/>
      <c r="O1026" s="322" t="n"/>
      <c r="P1026" s="320" t="n"/>
      <c r="Q1026" s="320" t="n"/>
    </row>
    <row r="1027" ht="16.5" customHeight="1" s="115">
      <c r="C1027" s="398" t="n"/>
      <c r="D1027" s="313" t="n"/>
      <c r="E1027" s="291" t="n"/>
      <c r="F1027" s="292" t="n"/>
      <c r="G1027" s="292" t="n"/>
      <c r="H1027" s="294" t="n"/>
      <c r="I1027" s="295" t="n"/>
      <c r="J1027" s="341" t="n"/>
      <c r="K1027" s="294" t="n"/>
      <c r="L1027" s="269" t="n"/>
      <c r="M1027" s="322" t="n"/>
      <c r="N1027" s="322" t="n"/>
      <c r="O1027" s="322" t="n"/>
      <c r="P1027" s="320" t="n"/>
      <c r="Q1027" s="320" t="n"/>
    </row>
    <row r="1028" ht="16.5" customHeight="1" s="115">
      <c r="C1028" s="398" t="n"/>
      <c r="D1028" s="313" t="n"/>
      <c r="E1028" s="291" t="n"/>
      <c r="F1028" s="292" t="n"/>
      <c r="G1028" s="292" t="n"/>
      <c r="H1028" s="294" t="n"/>
      <c r="I1028" s="295" t="n"/>
      <c r="J1028" s="341" t="n"/>
      <c r="K1028" s="294" t="n"/>
      <c r="L1028" s="269" t="n"/>
      <c r="M1028" s="322" t="n"/>
      <c r="N1028" s="322" t="n"/>
      <c r="O1028" s="322" t="n"/>
      <c r="P1028" s="320" t="n"/>
      <c r="Q1028" s="320" t="n"/>
    </row>
    <row r="1029" ht="16.5" customHeight="1" s="115">
      <c r="C1029" s="398" t="n"/>
      <c r="D1029" s="313" t="n"/>
      <c r="E1029" s="291" t="n"/>
      <c r="F1029" s="292" t="n"/>
      <c r="G1029" s="292" t="n"/>
      <c r="H1029" s="294" t="n"/>
      <c r="I1029" s="295" t="n"/>
      <c r="J1029" s="341" t="n"/>
      <c r="K1029" s="294" t="n"/>
      <c r="L1029" s="269" t="n"/>
      <c r="M1029" s="322" t="n"/>
      <c r="N1029" s="322" t="n"/>
      <c r="O1029" s="322" t="n"/>
      <c r="P1029" s="320" t="n"/>
      <c r="Q1029" s="320" t="n"/>
    </row>
    <row r="1030" ht="16.5" customHeight="1" s="115">
      <c r="C1030" s="398" t="n"/>
      <c r="D1030" s="313" t="n"/>
      <c r="E1030" s="291" t="n"/>
      <c r="F1030" s="292" t="n"/>
      <c r="G1030" s="292" t="n"/>
      <c r="H1030" s="294" t="n"/>
      <c r="I1030" s="295" t="n"/>
      <c r="J1030" s="341" t="n"/>
      <c r="K1030" s="294" t="n"/>
      <c r="L1030" s="269" t="n"/>
      <c r="M1030" s="322" t="n"/>
      <c r="N1030" s="322" t="n"/>
      <c r="O1030" s="322" t="n"/>
      <c r="P1030" s="320" t="n"/>
      <c r="Q1030" s="320" t="n"/>
    </row>
    <row r="1031" ht="16.5" customHeight="1" s="115">
      <c r="C1031" s="398" t="n"/>
      <c r="D1031" s="313" t="n"/>
      <c r="E1031" s="291" t="n"/>
      <c r="F1031" s="292" t="n"/>
      <c r="G1031" s="292" t="n"/>
      <c r="H1031" s="294" t="n"/>
      <c r="I1031" s="295" t="n"/>
      <c r="J1031" s="341" t="n"/>
      <c r="K1031" s="294" t="n"/>
      <c r="L1031" s="269" t="n"/>
      <c r="M1031" s="322" t="n"/>
      <c r="N1031" s="322" t="n"/>
      <c r="O1031" s="322" t="n"/>
      <c r="P1031" s="320" t="n"/>
      <c r="Q1031" s="320" t="n"/>
    </row>
    <row r="1032" ht="16.5" customHeight="1" s="115">
      <c r="C1032" s="398" t="n"/>
      <c r="D1032" s="313" t="n"/>
      <c r="E1032" s="291" t="n"/>
      <c r="F1032" s="292" t="n"/>
      <c r="G1032" s="292" t="n"/>
      <c r="H1032" s="294" t="n"/>
      <c r="I1032" s="295" t="n"/>
      <c r="J1032" s="341" t="n"/>
      <c r="K1032" s="294" t="n"/>
      <c r="L1032" s="269" t="n"/>
      <c r="M1032" s="322" t="n"/>
      <c r="N1032" s="322" t="n"/>
      <c r="O1032" s="322" t="n"/>
      <c r="P1032" s="320" t="n"/>
      <c r="Q1032" s="320" t="n"/>
    </row>
    <row r="1033" ht="16.5" customHeight="1" s="115">
      <c r="C1033" s="398" t="n"/>
      <c r="D1033" s="313" t="n"/>
      <c r="E1033" s="291" t="n"/>
      <c r="F1033" s="292" t="n"/>
      <c r="G1033" s="292" t="n"/>
      <c r="H1033" s="294" t="n"/>
      <c r="I1033" s="295" t="n"/>
      <c r="J1033" s="341" t="n"/>
      <c r="K1033" s="294" t="n"/>
      <c r="L1033" s="269" t="n"/>
      <c r="M1033" s="322" t="n"/>
      <c r="N1033" s="322" t="n"/>
      <c r="O1033" s="322" t="n"/>
      <c r="P1033" s="320" t="n"/>
      <c r="Q1033" s="320" t="n"/>
    </row>
    <row r="1034" ht="16.5" customHeight="1" s="115">
      <c r="C1034" s="398" t="n"/>
      <c r="D1034" s="313" t="n"/>
      <c r="E1034" s="291" t="n"/>
      <c r="F1034" s="292" t="n"/>
      <c r="G1034" s="292" t="n"/>
      <c r="H1034" s="294" t="n"/>
      <c r="I1034" s="295" t="n"/>
      <c r="J1034" s="341" t="n"/>
      <c r="K1034" s="294" t="n"/>
      <c r="L1034" s="269" t="n"/>
      <c r="M1034" s="322" t="n"/>
      <c r="N1034" s="322" t="n"/>
      <c r="O1034" s="322" t="n"/>
      <c r="P1034" s="320" t="n"/>
      <c r="Q1034" s="320" t="n"/>
    </row>
    <row r="1035" ht="16.5" customHeight="1" s="115">
      <c r="C1035" s="398" t="n"/>
      <c r="D1035" s="313" t="n"/>
      <c r="E1035" s="291" t="n"/>
      <c r="F1035" s="292" t="n"/>
      <c r="G1035" s="292" t="n"/>
      <c r="H1035" s="294" t="n"/>
      <c r="I1035" s="295" t="n"/>
      <c r="J1035" s="341" t="n"/>
      <c r="K1035" s="294" t="n"/>
      <c r="L1035" s="269" t="n"/>
      <c r="M1035" s="322" t="n"/>
      <c r="N1035" s="322" t="n"/>
      <c r="O1035" s="322" t="n"/>
      <c r="P1035" s="320" t="n"/>
      <c r="Q1035" s="320" t="n"/>
    </row>
    <row r="1036" ht="16.5" customHeight="1" s="115">
      <c r="C1036" s="398" t="n"/>
      <c r="D1036" s="313" t="n"/>
      <c r="E1036" s="291" t="n"/>
      <c r="F1036" s="292" t="n"/>
      <c r="G1036" s="292" t="n"/>
      <c r="H1036" s="294" t="n"/>
      <c r="I1036" s="295" t="n"/>
      <c r="J1036" s="341" t="n"/>
      <c r="K1036" s="294" t="n"/>
      <c r="L1036" s="269" t="n"/>
      <c r="M1036" s="322" t="n"/>
      <c r="N1036" s="322" t="n"/>
      <c r="O1036" s="322" t="n"/>
      <c r="P1036" s="320" t="n"/>
      <c r="Q1036" s="320" t="n"/>
    </row>
    <row r="1037" ht="16.5" customHeight="1" s="115">
      <c r="C1037" s="398" t="n"/>
      <c r="D1037" s="313" t="n"/>
      <c r="E1037" s="291" t="n"/>
      <c r="F1037" s="292" t="n"/>
      <c r="G1037" s="292" t="n"/>
      <c r="H1037" s="294" t="n"/>
      <c r="I1037" s="295" t="n"/>
      <c r="J1037" s="341" t="n"/>
      <c r="K1037" s="294" t="n"/>
      <c r="L1037" s="269" t="n"/>
      <c r="M1037" s="322" t="n"/>
      <c r="N1037" s="322" t="n"/>
      <c r="O1037" s="322" t="n"/>
      <c r="P1037" s="320" t="n"/>
      <c r="Q1037" s="320" t="n"/>
    </row>
    <row r="1038" ht="16.5" customHeight="1" s="115">
      <c r="C1038" s="398" t="n"/>
      <c r="D1038" s="313" t="n"/>
      <c r="E1038" s="291" t="n"/>
      <c r="F1038" s="292" t="n"/>
      <c r="G1038" s="292" t="n"/>
      <c r="H1038" s="294" t="n"/>
      <c r="I1038" s="295" t="n"/>
      <c r="J1038" s="341" t="n"/>
      <c r="K1038" s="294" t="n"/>
      <c r="L1038" s="269" t="n"/>
      <c r="M1038" s="322" t="n"/>
      <c r="N1038" s="322" t="n"/>
      <c r="O1038" s="322" t="n"/>
      <c r="P1038" s="320" t="n"/>
      <c r="Q1038" s="320" t="n"/>
    </row>
    <row r="1039" ht="16.5" customHeight="1" s="115">
      <c r="C1039" s="398" t="n"/>
      <c r="D1039" s="313" t="n"/>
      <c r="E1039" s="291" t="n"/>
      <c r="F1039" s="292" t="n"/>
      <c r="G1039" s="292" t="n"/>
      <c r="H1039" s="294" t="n"/>
      <c r="I1039" s="295" t="n"/>
      <c r="J1039" s="341" t="n"/>
      <c r="K1039" s="294" t="n"/>
      <c r="L1039" s="269" t="n"/>
      <c r="M1039" s="322" t="n"/>
      <c r="N1039" s="322" t="n"/>
      <c r="O1039" s="322" t="n"/>
      <c r="P1039" s="320" t="n"/>
      <c r="Q1039" s="320" t="n"/>
    </row>
    <row r="1040" ht="16.5" customHeight="1" s="115">
      <c r="C1040" s="398" t="n"/>
      <c r="D1040" s="313" t="n"/>
      <c r="E1040" s="291" t="n"/>
      <c r="F1040" s="292" t="n"/>
      <c r="G1040" s="292" t="n"/>
      <c r="H1040" s="294" t="n"/>
      <c r="I1040" s="295" t="n"/>
      <c r="J1040" s="341" t="n"/>
      <c r="K1040" s="294" t="n"/>
      <c r="L1040" s="269" t="n"/>
      <c r="M1040" s="322" t="n"/>
      <c r="N1040" s="322" t="n"/>
      <c r="O1040" s="322" t="n"/>
      <c r="P1040" s="320" t="n"/>
      <c r="Q1040" s="320" t="n"/>
    </row>
    <row r="1041" ht="16.5" customHeight="1" s="115">
      <c r="C1041" s="398" t="n"/>
      <c r="D1041" s="313" t="n"/>
      <c r="E1041" s="291" t="n"/>
      <c r="F1041" s="292" t="n"/>
      <c r="G1041" s="292" t="n"/>
      <c r="H1041" s="294" t="n"/>
      <c r="I1041" s="295" t="n"/>
      <c r="J1041" s="341" t="n"/>
      <c r="K1041" s="294" t="n"/>
      <c r="L1041" s="269" t="n"/>
      <c r="M1041" s="322" t="n"/>
      <c r="N1041" s="322" t="n"/>
      <c r="O1041" s="322" t="n"/>
      <c r="P1041" s="320" t="n"/>
      <c r="Q1041" s="320" t="n"/>
    </row>
    <row r="1042" ht="16.5" customHeight="1" s="115">
      <c r="C1042" s="398" t="n"/>
      <c r="D1042" s="313" t="n"/>
      <c r="E1042" s="291" t="n"/>
      <c r="F1042" s="292" t="n"/>
      <c r="G1042" s="292" t="n"/>
      <c r="H1042" s="294" t="n"/>
      <c r="I1042" s="295" t="n"/>
      <c r="J1042" s="341" t="n"/>
      <c r="K1042" s="294" t="n"/>
      <c r="L1042" s="269" t="n"/>
      <c r="M1042" s="322" t="n"/>
      <c r="N1042" s="322" t="n"/>
      <c r="O1042" s="322" t="n"/>
      <c r="P1042" s="320" t="n"/>
      <c r="Q1042" s="320" t="n"/>
    </row>
    <row r="1043" ht="16.5" customHeight="1" s="115">
      <c r="C1043" s="398" t="n"/>
      <c r="D1043" s="313" t="n"/>
      <c r="E1043" s="291" t="n"/>
      <c r="F1043" s="292" t="n"/>
      <c r="G1043" s="292" t="n"/>
      <c r="H1043" s="294" t="n"/>
      <c r="I1043" s="295" t="n"/>
      <c r="J1043" s="341" t="n"/>
      <c r="K1043" s="294" t="n"/>
      <c r="L1043" s="269" t="n"/>
      <c r="M1043" s="322" t="n"/>
      <c r="N1043" s="322" t="n"/>
      <c r="O1043" s="322" t="n"/>
      <c r="P1043" s="320" t="n"/>
      <c r="Q1043" s="320" t="n"/>
    </row>
    <row r="1044" ht="16.5" customHeight="1" s="115">
      <c r="C1044" s="398" t="n"/>
      <c r="D1044" s="313" t="n"/>
      <c r="E1044" s="291" t="n"/>
      <c r="F1044" s="292" t="n"/>
      <c r="G1044" s="292" t="n"/>
      <c r="H1044" s="294" t="n"/>
      <c r="I1044" s="295" t="n"/>
      <c r="J1044" s="341" t="n"/>
      <c r="K1044" s="294" t="n"/>
      <c r="L1044" s="269" t="n"/>
      <c r="M1044" s="322" t="n"/>
      <c r="N1044" s="322" t="n"/>
      <c r="O1044" s="322" t="n"/>
      <c r="P1044" s="320" t="n"/>
      <c r="Q1044" s="320" t="n"/>
    </row>
    <row r="1045" ht="16.5" customHeight="1" s="115">
      <c r="C1045" s="398" t="n"/>
      <c r="D1045" s="313" t="n"/>
      <c r="E1045" s="291" t="n"/>
      <c r="F1045" s="292" t="n"/>
      <c r="G1045" s="292" t="n"/>
      <c r="H1045" s="294" t="n"/>
      <c r="I1045" s="295" t="n"/>
      <c r="J1045" s="341" t="n"/>
      <c r="K1045" s="294" t="n"/>
      <c r="L1045" s="269" t="n"/>
      <c r="M1045" s="322" t="n"/>
      <c r="N1045" s="322" t="n"/>
      <c r="O1045" s="322" t="n"/>
      <c r="P1045" s="320" t="n"/>
      <c r="Q1045" s="320" t="n"/>
    </row>
    <row r="1046" ht="16.5" customHeight="1" s="115">
      <c r="C1046" s="398" t="n"/>
      <c r="D1046" s="313" t="n"/>
      <c r="E1046" s="291" t="n"/>
      <c r="F1046" s="292" t="n"/>
      <c r="G1046" s="292" t="n"/>
      <c r="H1046" s="294" t="n"/>
      <c r="I1046" s="295" t="n"/>
      <c r="J1046" s="341" t="n"/>
      <c r="K1046" s="294" t="n"/>
      <c r="L1046" s="269" t="n"/>
      <c r="M1046" s="322" t="n"/>
      <c r="N1046" s="322" t="n"/>
      <c r="O1046" s="322" t="n"/>
      <c r="P1046" s="320" t="n"/>
      <c r="Q1046" s="320" t="n"/>
    </row>
    <row r="1047" ht="16.5" customHeight="1" s="115">
      <c r="C1047" s="398" t="n"/>
      <c r="D1047" s="313" t="n"/>
      <c r="E1047" s="291" t="n"/>
      <c r="F1047" s="292" t="n"/>
      <c r="G1047" s="292" t="n"/>
      <c r="H1047" s="294" t="n"/>
      <c r="I1047" s="295" t="n"/>
      <c r="J1047" s="341" t="n"/>
      <c r="K1047" s="294" t="n"/>
      <c r="L1047" s="269" t="n"/>
      <c r="M1047" s="322" t="n"/>
      <c r="N1047" s="322" t="n"/>
      <c r="O1047" s="322" t="n"/>
      <c r="P1047" s="320" t="n"/>
      <c r="Q1047" s="320" t="n"/>
    </row>
    <row r="1048" ht="16.5" customHeight="1" s="115">
      <c r="C1048" s="398" t="n"/>
      <c r="D1048" s="313" t="n"/>
      <c r="E1048" s="291" t="n"/>
      <c r="F1048" s="292" t="n"/>
      <c r="G1048" s="292" t="n"/>
      <c r="H1048" s="294" t="n"/>
      <c r="I1048" s="295" t="n"/>
      <c r="J1048" s="341" t="n"/>
      <c r="K1048" s="294" t="n"/>
      <c r="L1048" s="269" t="n"/>
      <c r="M1048" s="322" t="n"/>
      <c r="N1048" s="322" t="n"/>
      <c r="O1048" s="322" t="n"/>
      <c r="P1048" s="320" t="n"/>
      <c r="Q1048" s="320" t="n"/>
    </row>
    <row r="1049" ht="16.5" customHeight="1" s="115">
      <c r="C1049" s="398" t="n"/>
      <c r="D1049" s="313" t="n"/>
      <c r="E1049" s="291" t="n"/>
      <c r="F1049" s="292" t="n"/>
      <c r="G1049" s="292" t="n"/>
      <c r="H1049" s="294" t="n"/>
      <c r="I1049" s="295" t="n"/>
      <c r="J1049" s="341" t="n"/>
      <c r="K1049" s="294" t="n"/>
      <c r="L1049" s="269" t="n"/>
      <c r="M1049" s="322" t="n"/>
      <c r="N1049" s="322" t="n"/>
      <c r="O1049" s="322" t="n"/>
      <c r="P1049" s="320" t="n"/>
      <c r="Q1049" s="320" t="n"/>
    </row>
    <row r="1050" ht="16.5" customHeight="1" s="115">
      <c r="C1050" s="398" t="n"/>
      <c r="D1050" s="313" t="n"/>
      <c r="E1050" s="291" t="n"/>
      <c r="F1050" s="292" t="n"/>
      <c r="G1050" s="292" t="n"/>
      <c r="H1050" s="294" t="n"/>
      <c r="I1050" s="295" t="n"/>
      <c r="J1050" s="341" t="n"/>
      <c r="K1050" s="294" t="n"/>
      <c r="L1050" s="269" t="n"/>
      <c r="M1050" s="322" t="n"/>
      <c r="N1050" s="322" t="n"/>
      <c r="O1050" s="322" t="n"/>
      <c r="P1050" s="320" t="n"/>
      <c r="Q1050" s="320" t="n"/>
    </row>
    <row r="1051" ht="16.5" customHeight="1" s="115">
      <c r="C1051" s="398" t="n"/>
      <c r="D1051" s="313" t="n"/>
      <c r="E1051" s="291" t="n"/>
      <c r="F1051" s="292" t="n"/>
      <c r="G1051" s="292" t="n"/>
      <c r="H1051" s="294" t="n"/>
      <c r="I1051" s="295" t="n"/>
      <c r="J1051" s="341" t="n"/>
      <c r="K1051" s="294" t="n"/>
      <c r="L1051" s="269" t="n"/>
      <c r="M1051" s="322" t="n"/>
      <c r="N1051" s="322" t="n"/>
      <c r="O1051" s="322" t="n"/>
      <c r="P1051" s="320" t="n"/>
      <c r="Q1051" s="320" t="n"/>
    </row>
    <row r="1052" ht="16.5" customHeight="1" s="115">
      <c r="C1052" s="398" t="n"/>
      <c r="D1052" s="313" t="n"/>
      <c r="E1052" s="291" t="n"/>
      <c r="F1052" s="292" t="n"/>
      <c r="G1052" s="292" t="n"/>
      <c r="H1052" s="294" t="n"/>
      <c r="I1052" s="295" t="n"/>
      <c r="J1052" s="341" t="n"/>
      <c r="K1052" s="294" t="n"/>
      <c r="L1052" s="269" t="n"/>
      <c r="M1052" s="322" t="n"/>
      <c r="N1052" s="322" t="n"/>
      <c r="O1052" s="322" t="n"/>
      <c r="P1052" s="320" t="n"/>
      <c r="Q1052" s="320" t="n"/>
    </row>
    <row r="1053" ht="16.5" customHeight="1" s="115">
      <c r="C1053" s="398" t="n"/>
      <c r="D1053" s="313" t="n"/>
      <c r="E1053" s="291" t="n"/>
      <c r="F1053" s="292" t="n"/>
      <c r="G1053" s="292" t="n"/>
      <c r="H1053" s="294" t="n"/>
      <c r="I1053" s="295" t="n"/>
      <c r="J1053" s="341" t="n"/>
      <c r="K1053" s="294" t="n"/>
      <c r="L1053" s="269" t="n"/>
      <c r="M1053" s="322" t="n"/>
      <c r="N1053" s="322" t="n"/>
      <c r="O1053" s="322" t="n"/>
      <c r="P1053" s="320" t="n"/>
      <c r="Q1053" s="320" t="n"/>
    </row>
    <row r="1054" ht="16.5" customHeight="1" s="115">
      <c r="C1054" s="398" t="n"/>
      <c r="D1054" s="313" t="n"/>
      <c r="E1054" s="291" t="n"/>
      <c r="F1054" s="292" t="n"/>
      <c r="G1054" s="292" t="n"/>
      <c r="H1054" s="294" t="n"/>
      <c r="I1054" s="295" t="n"/>
      <c r="J1054" s="341" t="n"/>
      <c r="K1054" s="294" t="n"/>
      <c r="L1054" s="269" t="n"/>
      <c r="M1054" s="322" t="n"/>
      <c r="N1054" s="322" t="n"/>
      <c r="O1054" s="322" t="n"/>
      <c r="P1054" s="320" t="n"/>
      <c r="Q1054" s="320" t="n"/>
    </row>
    <row r="1055" ht="16.5" customHeight="1" s="115">
      <c r="C1055" s="398" t="n"/>
      <c r="D1055" s="313" t="n"/>
      <c r="E1055" s="291" t="n"/>
      <c r="F1055" s="292" t="n"/>
      <c r="G1055" s="292" t="n"/>
      <c r="H1055" s="294" t="n"/>
      <c r="I1055" s="295" t="n"/>
      <c r="J1055" s="341" t="n"/>
      <c r="K1055" s="294" t="n"/>
      <c r="L1055" s="269" t="n"/>
      <c r="M1055" s="322" t="n"/>
      <c r="N1055" s="322" t="n"/>
      <c r="O1055" s="322" t="n"/>
      <c r="P1055" s="320" t="n"/>
      <c r="Q1055" s="320" t="n"/>
    </row>
    <row r="1056" ht="16.5" customHeight="1" s="115">
      <c r="C1056" s="398" t="n"/>
      <c r="D1056" s="313" t="n"/>
      <c r="E1056" s="291" t="n"/>
      <c r="F1056" s="292" t="n"/>
      <c r="G1056" s="292" t="n"/>
      <c r="H1056" s="294" t="n"/>
      <c r="I1056" s="295" t="n"/>
      <c r="J1056" s="341" t="n"/>
      <c r="K1056" s="294" t="n"/>
      <c r="L1056" s="269" t="n"/>
      <c r="M1056" s="322" t="n"/>
      <c r="N1056" s="322" t="n"/>
      <c r="O1056" s="322" t="n"/>
      <c r="P1056" s="320" t="n"/>
      <c r="Q1056" s="320" t="n"/>
    </row>
    <row r="1057" ht="16.5" customHeight="1" s="115">
      <c r="C1057" s="398" t="n"/>
      <c r="D1057" s="313" t="n"/>
      <c r="E1057" s="291" t="n"/>
      <c r="F1057" s="292" t="n"/>
      <c r="G1057" s="292" t="n"/>
      <c r="H1057" s="294" t="n"/>
      <c r="I1057" s="295" t="n"/>
      <c r="J1057" s="341" t="n"/>
      <c r="K1057" s="294" t="n"/>
      <c r="L1057" s="269" t="n"/>
      <c r="M1057" s="322" t="n"/>
      <c r="N1057" s="322" t="n"/>
      <c r="O1057" s="322" t="n"/>
      <c r="P1057" s="320" t="n"/>
      <c r="Q1057" s="320" t="n"/>
    </row>
    <row r="1058" ht="16.5" customHeight="1" s="115">
      <c r="C1058" s="398" t="n"/>
      <c r="D1058" s="313" t="n"/>
      <c r="E1058" s="291" t="n"/>
      <c r="F1058" s="292" t="n"/>
      <c r="G1058" s="292" t="n"/>
      <c r="H1058" s="294" t="n"/>
      <c r="I1058" s="295" t="n"/>
      <c r="J1058" s="341" t="n"/>
      <c r="K1058" s="294" t="n"/>
      <c r="L1058" s="269" t="n"/>
      <c r="M1058" s="322" t="n"/>
      <c r="N1058" s="322" t="n"/>
      <c r="O1058" s="322" t="n"/>
      <c r="P1058" s="320" t="n"/>
      <c r="Q1058" s="320" t="n"/>
    </row>
    <row r="1059" ht="16.5" customHeight="1" s="115">
      <c r="C1059" s="398" t="n"/>
      <c r="D1059" s="313" t="n"/>
      <c r="E1059" s="291" t="n"/>
      <c r="F1059" s="292" t="n"/>
      <c r="G1059" s="292" t="n"/>
      <c r="H1059" s="294" t="n"/>
      <c r="I1059" s="295" t="n"/>
      <c r="J1059" s="341" t="n"/>
      <c r="K1059" s="294" t="n"/>
      <c r="L1059" s="269" t="n"/>
      <c r="M1059" s="322" t="n"/>
      <c r="N1059" s="322" t="n"/>
      <c r="O1059" s="322" t="n"/>
      <c r="P1059" s="320" t="n"/>
      <c r="Q1059" s="320" t="n"/>
    </row>
    <row r="1060" ht="16.5" customHeight="1" s="115">
      <c r="C1060" s="398" t="n"/>
      <c r="D1060" s="313" t="n"/>
      <c r="E1060" s="291" t="n"/>
      <c r="F1060" s="292" t="n"/>
      <c r="G1060" s="292" t="n"/>
      <c r="H1060" s="294" t="n"/>
      <c r="I1060" s="295" t="n"/>
      <c r="J1060" s="341" t="n"/>
      <c r="K1060" s="294" t="n"/>
      <c r="L1060" s="269" t="n"/>
      <c r="M1060" s="322" t="n"/>
      <c r="N1060" s="322" t="n"/>
      <c r="O1060" s="322" t="n"/>
      <c r="P1060" s="320" t="n"/>
      <c r="Q1060" s="320" t="n"/>
    </row>
    <row r="1061" ht="16.5" customHeight="1" s="115">
      <c r="C1061" s="398" t="n"/>
      <c r="D1061" s="313" t="n"/>
      <c r="E1061" s="291" t="n"/>
      <c r="F1061" s="292" t="n"/>
      <c r="G1061" s="292" t="n"/>
      <c r="H1061" s="294" t="n"/>
      <c r="I1061" s="295" t="n"/>
      <c r="J1061" s="341" t="n"/>
      <c r="K1061" s="294" t="n"/>
      <c r="L1061" s="269" t="n"/>
      <c r="M1061" s="322" t="n"/>
      <c r="N1061" s="322" t="n"/>
      <c r="O1061" s="322" t="n"/>
      <c r="P1061" s="320" t="n"/>
      <c r="Q1061" s="320" t="n"/>
    </row>
    <row r="1062" ht="16.5" customHeight="1" s="115">
      <c r="C1062" s="398" t="n"/>
      <c r="D1062" s="313" t="n"/>
      <c r="E1062" s="291" t="n"/>
      <c r="F1062" s="292" t="n"/>
      <c r="G1062" s="292" t="n"/>
      <c r="H1062" s="294" t="n"/>
      <c r="I1062" s="295" t="n"/>
      <c r="J1062" s="341" t="n"/>
      <c r="K1062" s="294" t="n"/>
      <c r="L1062" s="269" t="n"/>
      <c r="M1062" s="322" t="n"/>
      <c r="N1062" s="322" t="n"/>
      <c r="O1062" s="322" t="n"/>
      <c r="P1062" s="320" t="n"/>
      <c r="Q1062" s="320" t="n"/>
    </row>
    <row r="1063" ht="16.5" customHeight="1" s="115">
      <c r="C1063" s="398" t="n"/>
      <c r="D1063" s="313" t="n"/>
      <c r="E1063" s="291" t="n"/>
      <c r="F1063" s="292" t="n"/>
      <c r="G1063" s="292" t="n"/>
      <c r="H1063" s="294" t="n"/>
      <c r="I1063" s="295" t="n"/>
      <c r="J1063" s="341" t="n"/>
      <c r="K1063" s="294" t="n"/>
      <c r="L1063" s="269" t="n"/>
      <c r="M1063" s="322" t="n"/>
      <c r="N1063" s="322" t="n"/>
      <c r="O1063" s="322" t="n"/>
      <c r="P1063" s="320" t="n"/>
      <c r="Q1063" s="320" t="n"/>
    </row>
    <row r="1064" ht="16.5" customHeight="1" s="115">
      <c r="C1064" s="398" t="n"/>
      <c r="D1064" s="313" t="n"/>
      <c r="E1064" s="291" t="n"/>
      <c r="F1064" s="292" t="n"/>
      <c r="G1064" s="292" t="n"/>
      <c r="H1064" s="294" t="n"/>
      <c r="I1064" s="295" t="n"/>
      <c r="J1064" s="341" t="n"/>
      <c r="K1064" s="294" t="n"/>
      <c r="L1064" s="269" t="n"/>
      <c r="M1064" s="322" t="n"/>
      <c r="N1064" s="322" t="n"/>
      <c r="O1064" s="322" t="n"/>
      <c r="P1064" s="320" t="n"/>
      <c r="Q1064" s="320" t="n"/>
    </row>
    <row r="1065" ht="16.5" customHeight="1" s="115">
      <c r="C1065" s="398" t="n"/>
      <c r="D1065" s="313" t="n"/>
      <c r="E1065" s="291" t="n"/>
      <c r="F1065" s="292" t="n"/>
      <c r="G1065" s="292" t="n"/>
      <c r="H1065" s="294" t="n"/>
      <c r="I1065" s="295" t="n"/>
      <c r="J1065" s="341" t="n"/>
      <c r="K1065" s="294" t="n"/>
      <c r="L1065" s="269" t="n"/>
      <c r="M1065" s="322" t="n"/>
      <c r="N1065" s="322" t="n"/>
      <c r="O1065" s="322" t="n"/>
      <c r="P1065" s="320" t="n"/>
      <c r="Q1065" s="320" t="n"/>
    </row>
    <row r="1066" ht="16.5" customHeight="1" s="115">
      <c r="C1066" s="398" t="n"/>
      <c r="D1066" s="313" t="n"/>
      <c r="E1066" s="291" t="n"/>
      <c r="F1066" s="292" t="n"/>
      <c r="G1066" s="292" t="n"/>
      <c r="H1066" s="294" t="n"/>
      <c r="I1066" s="295" t="n"/>
      <c r="J1066" s="341" t="n"/>
      <c r="K1066" s="294" t="n"/>
      <c r="L1066" s="269" t="n"/>
      <c r="M1066" s="322" t="n"/>
      <c r="N1066" s="322" t="n"/>
      <c r="O1066" s="322" t="n"/>
      <c r="P1066" s="320" t="n"/>
      <c r="Q1066" s="320" t="n"/>
    </row>
    <row r="1067" ht="16.5" customHeight="1" s="115">
      <c r="C1067" s="398" t="n"/>
      <c r="D1067" s="313" t="n"/>
      <c r="E1067" s="291" t="n"/>
      <c r="F1067" s="292" t="n"/>
      <c r="G1067" s="292" t="n"/>
      <c r="H1067" s="294" t="n"/>
      <c r="I1067" s="295" t="n"/>
      <c r="J1067" s="341" t="n"/>
      <c r="K1067" s="294" t="n"/>
      <c r="L1067" s="269" t="n"/>
      <c r="M1067" s="322" t="n"/>
      <c r="N1067" s="322" t="n"/>
      <c r="O1067" s="322" t="n"/>
      <c r="P1067" s="320" t="n"/>
      <c r="Q1067" s="320" t="n"/>
    </row>
    <row r="1068" ht="16.5" customHeight="1" s="115">
      <c r="C1068" s="398" t="n"/>
      <c r="D1068" s="313" t="n"/>
      <c r="E1068" s="291" t="n"/>
      <c r="F1068" s="292" t="n"/>
      <c r="G1068" s="292" t="n"/>
      <c r="H1068" s="294" t="n"/>
      <c r="I1068" s="295" t="n"/>
      <c r="J1068" s="341" t="n"/>
      <c r="K1068" s="294" t="n"/>
      <c r="L1068" s="269" t="n"/>
      <c r="M1068" s="322" t="n"/>
      <c r="N1068" s="322" t="n"/>
      <c r="O1068" s="322" t="n"/>
      <c r="P1068" s="320" t="n"/>
      <c r="Q1068" s="320" t="n"/>
    </row>
    <row r="1069" ht="16.5" customHeight="1" s="115">
      <c r="C1069" s="398" t="n"/>
      <c r="D1069" s="313" t="n"/>
      <c r="E1069" s="291" t="n"/>
      <c r="F1069" s="292" t="n"/>
      <c r="G1069" s="292" t="n"/>
      <c r="H1069" s="294" t="n"/>
      <c r="I1069" s="295" t="n"/>
      <c r="J1069" s="341" t="n"/>
      <c r="K1069" s="294" t="n"/>
      <c r="L1069" s="269" t="n"/>
      <c r="M1069" s="322" t="n"/>
      <c r="N1069" s="322" t="n"/>
      <c r="O1069" s="322" t="n"/>
      <c r="P1069" s="320" t="n"/>
      <c r="Q1069" s="320" t="n"/>
    </row>
    <row r="1070" ht="16.5" customHeight="1" s="115">
      <c r="C1070" s="398" t="n"/>
      <c r="D1070" s="313" t="n"/>
      <c r="E1070" s="291" t="n"/>
      <c r="F1070" s="292" t="n"/>
      <c r="G1070" s="292" t="n"/>
      <c r="H1070" s="294" t="n"/>
      <c r="I1070" s="295" t="n"/>
      <c r="J1070" s="341" t="n"/>
      <c r="K1070" s="294" t="n"/>
      <c r="L1070" s="269" t="n"/>
      <c r="M1070" s="322" t="n"/>
      <c r="N1070" s="322" t="n"/>
      <c r="O1070" s="322" t="n"/>
      <c r="P1070" s="320" t="n"/>
      <c r="Q1070" s="320" t="n"/>
    </row>
    <row r="1071" ht="16.5" customHeight="1" s="115">
      <c r="C1071" s="398" t="n"/>
      <c r="D1071" s="313" t="n"/>
      <c r="E1071" s="291" t="n"/>
      <c r="F1071" s="292" t="n"/>
      <c r="G1071" s="292" t="n"/>
      <c r="H1071" s="294" t="n"/>
      <c r="I1071" s="295" t="n"/>
      <c r="J1071" s="341" t="n"/>
      <c r="K1071" s="294" t="n"/>
      <c r="L1071" s="269" t="n"/>
      <c r="M1071" s="322" t="n"/>
      <c r="N1071" s="322" t="n"/>
      <c r="O1071" s="322" t="n"/>
      <c r="P1071" s="320" t="n"/>
      <c r="Q1071" s="320" t="n"/>
    </row>
    <row r="1072" ht="16.5" customHeight="1" s="115">
      <c r="C1072" s="398" t="n"/>
      <c r="D1072" s="313" t="n"/>
      <c r="E1072" s="291" t="n"/>
      <c r="F1072" s="292" t="n"/>
      <c r="G1072" s="292" t="n"/>
      <c r="H1072" s="294" t="n"/>
      <c r="I1072" s="295" t="n"/>
      <c r="J1072" s="341" t="n"/>
      <c r="K1072" s="294" t="n"/>
      <c r="L1072" s="269" t="n"/>
      <c r="M1072" s="322" t="n"/>
      <c r="N1072" s="322" t="n"/>
      <c r="O1072" s="322" t="n"/>
      <c r="P1072" s="320" t="n"/>
      <c r="Q1072" s="320" t="n"/>
    </row>
    <row r="1073" ht="16.5" customHeight="1" s="115">
      <c r="C1073" s="398" t="n"/>
      <c r="D1073" s="313" t="n"/>
      <c r="E1073" s="291" t="n"/>
      <c r="F1073" s="292" t="n"/>
      <c r="G1073" s="292" t="n"/>
      <c r="H1073" s="294" t="n"/>
      <c r="I1073" s="295" t="n"/>
      <c r="J1073" s="341" t="n"/>
      <c r="K1073" s="294" t="n"/>
      <c r="L1073" s="269" t="n"/>
      <c r="M1073" s="322" t="n"/>
      <c r="N1073" s="322" t="n"/>
      <c r="O1073" s="322" t="n"/>
      <c r="P1073" s="320" t="n"/>
      <c r="Q1073" s="320" t="n"/>
    </row>
    <row r="1074" ht="16.5" customHeight="1" s="115">
      <c r="C1074" s="398" t="n"/>
      <c r="D1074" s="313" t="n"/>
      <c r="E1074" s="291" t="n"/>
      <c r="F1074" s="292" t="n"/>
      <c r="G1074" s="292" t="n"/>
      <c r="H1074" s="294" t="n"/>
      <c r="I1074" s="295" t="n"/>
      <c r="J1074" s="341" t="n"/>
      <c r="K1074" s="294" t="n"/>
      <c r="L1074" s="269" t="n"/>
      <c r="M1074" s="322" t="n"/>
      <c r="N1074" s="322" t="n"/>
      <c r="O1074" s="322" t="n"/>
      <c r="P1074" s="320" t="n"/>
      <c r="Q1074" s="320" t="n"/>
    </row>
    <row r="1075" ht="16.5" customHeight="1" s="115">
      <c r="C1075" s="398" t="n"/>
      <c r="D1075" s="313" t="n"/>
      <c r="E1075" s="291" t="n"/>
      <c r="F1075" s="292" t="n"/>
      <c r="G1075" s="292" t="n"/>
      <c r="H1075" s="294" t="n"/>
      <c r="I1075" s="295" t="n"/>
      <c r="J1075" s="341" t="n"/>
      <c r="K1075" s="294" t="n"/>
      <c r="L1075" s="269" t="n"/>
      <c r="M1075" s="322" t="n"/>
      <c r="N1075" s="322" t="n"/>
      <c r="O1075" s="322" t="n"/>
      <c r="P1075" s="320" t="n"/>
      <c r="Q1075" s="320" t="n"/>
    </row>
    <row r="1076" ht="16.5" customHeight="1" s="115">
      <c r="C1076" s="398" t="n"/>
      <c r="D1076" s="313" t="n"/>
      <c r="E1076" s="291" t="n"/>
      <c r="F1076" s="292" t="n"/>
      <c r="G1076" s="292" t="n"/>
      <c r="H1076" s="294" t="n"/>
      <c r="I1076" s="295" t="n"/>
      <c r="J1076" s="341" t="n"/>
      <c r="K1076" s="294" t="n"/>
      <c r="L1076" s="269" t="n"/>
      <c r="M1076" s="322" t="n"/>
      <c r="N1076" s="322" t="n"/>
      <c r="O1076" s="322" t="n"/>
      <c r="P1076" s="320" t="n"/>
      <c r="Q1076" s="320" t="n"/>
    </row>
    <row r="1077" ht="16.5" customHeight="1" s="115">
      <c r="C1077" s="398" t="n"/>
      <c r="D1077" s="313" t="n"/>
      <c r="E1077" s="291" t="n"/>
      <c r="F1077" s="292" t="n"/>
      <c r="G1077" s="292" t="n"/>
      <c r="H1077" s="294" t="n"/>
      <c r="I1077" s="295" t="n"/>
      <c r="J1077" s="341" t="n"/>
      <c r="K1077" s="294" t="n"/>
      <c r="L1077" s="269" t="n"/>
      <c r="M1077" s="322" t="n"/>
      <c r="N1077" s="322" t="n"/>
      <c r="O1077" s="322" t="n"/>
      <c r="P1077" s="320" t="n"/>
      <c r="Q1077" s="320" t="n"/>
    </row>
    <row r="1078" ht="16.5" customHeight="1" s="115">
      <c r="C1078" s="398" t="n"/>
      <c r="D1078" s="313" t="n"/>
      <c r="E1078" s="291" t="n"/>
      <c r="F1078" s="292" t="n"/>
      <c r="G1078" s="292" t="n"/>
      <c r="H1078" s="294" t="n"/>
      <c r="I1078" s="295" t="n"/>
      <c r="J1078" s="341" t="n"/>
      <c r="K1078" s="294" t="n"/>
      <c r="L1078" s="269" t="n"/>
      <c r="M1078" s="322" t="n"/>
      <c r="N1078" s="322" t="n"/>
      <c r="O1078" s="322" t="n"/>
      <c r="P1078" s="320" t="n"/>
      <c r="Q1078" s="320" t="n"/>
    </row>
    <row r="1079" ht="16.5" customHeight="1" s="115">
      <c r="C1079" s="398" t="n"/>
      <c r="D1079" s="313" t="n"/>
      <c r="E1079" s="291" t="n"/>
      <c r="F1079" s="292" t="n"/>
      <c r="G1079" s="292" t="n"/>
      <c r="H1079" s="294" t="n"/>
      <c r="I1079" s="295" t="n"/>
      <c r="J1079" s="341" t="n"/>
      <c r="K1079" s="294" t="n"/>
      <c r="L1079" s="269" t="n"/>
      <c r="M1079" s="322" t="n"/>
      <c r="N1079" s="322" t="n"/>
      <c r="O1079" s="322" t="n"/>
      <c r="P1079" s="320" t="n"/>
      <c r="Q1079" s="320" t="n"/>
    </row>
    <row r="1080" ht="16.5" customHeight="1" s="115">
      <c r="C1080" s="398" t="n"/>
      <c r="D1080" s="313" t="n"/>
      <c r="E1080" s="291" t="n"/>
      <c r="F1080" s="292" t="n"/>
      <c r="G1080" s="292" t="n"/>
      <c r="H1080" s="294" t="n"/>
      <c r="I1080" s="295" t="n"/>
      <c r="J1080" s="341" t="n"/>
      <c r="K1080" s="294" t="n"/>
      <c r="L1080" s="269" t="n"/>
      <c r="M1080" s="322" t="n"/>
      <c r="N1080" s="322" t="n"/>
      <c r="O1080" s="322" t="n"/>
      <c r="P1080" s="320" t="n"/>
      <c r="Q1080" s="320" t="n"/>
    </row>
    <row r="1081" ht="16.5" customHeight="1" s="115">
      <c r="C1081" s="398" t="n"/>
      <c r="D1081" s="313" t="n"/>
      <c r="E1081" s="291" t="n"/>
      <c r="F1081" s="292" t="n"/>
      <c r="G1081" s="292" t="n"/>
      <c r="H1081" s="294" t="n"/>
      <c r="I1081" s="295" t="n"/>
      <c r="J1081" s="341" t="n"/>
      <c r="K1081" s="294" t="n"/>
      <c r="L1081" s="269" t="n"/>
      <c r="M1081" s="322" t="n"/>
      <c r="N1081" s="322" t="n"/>
      <c r="O1081" s="322" t="n"/>
      <c r="P1081" s="320" t="n"/>
      <c r="Q1081" s="320" t="n"/>
    </row>
    <row r="1082" ht="16.5" customHeight="1" s="115">
      <c r="C1082" s="398" t="n"/>
      <c r="D1082" s="313" t="n"/>
      <c r="E1082" s="291" t="n"/>
      <c r="F1082" s="292" t="n"/>
      <c r="G1082" s="292" t="n"/>
      <c r="H1082" s="294" t="n"/>
      <c r="I1082" s="295" t="n"/>
      <c r="J1082" s="341" t="n"/>
      <c r="K1082" s="294" t="n"/>
      <c r="L1082" s="269" t="n"/>
      <c r="M1082" s="322" t="n"/>
      <c r="N1082" s="322" t="n"/>
      <c r="O1082" s="322" t="n"/>
      <c r="P1082" s="320" t="n"/>
      <c r="Q1082" s="320" t="n"/>
    </row>
    <row r="1083" ht="16.5" customHeight="1" s="115">
      <c r="C1083" s="398" t="n"/>
      <c r="D1083" s="313" t="n"/>
      <c r="E1083" s="291" t="n"/>
      <c r="F1083" s="292" t="n"/>
      <c r="G1083" s="292" t="n"/>
      <c r="H1083" s="294" t="n"/>
      <c r="I1083" s="295" t="n"/>
      <c r="J1083" s="341" t="n"/>
      <c r="K1083" s="294" t="n"/>
      <c r="L1083" s="269" t="n"/>
      <c r="M1083" s="322" t="n"/>
      <c r="N1083" s="322" t="n"/>
      <c r="O1083" s="322" t="n"/>
      <c r="P1083" s="320" t="n"/>
      <c r="Q1083" s="320" t="n"/>
    </row>
    <row r="1084" ht="16.5" customHeight="1" s="115">
      <c r="C1084" s="398" t="n"/>
      <c r="D1084" s="313" t="n"/>
      <c r="E1084" s="291" t="n"/>
      <c r="F1084" s="292" t="n"/>
      <c r="G1084" s="292" t="n"/>
      <c r="H1084" s="294" t="n"/>
      <c r="I1084" s="295" t="n"/>
      <c r="J1084" s="341" t="n"/>
      <c r="K1084" s="294" t="n"/>
      <c r="L1084" s="269" t="n"/>
      <c r="M1084" s="322" t="n"/>
      <c r="N1084" s="322" t="n"/>
      <c r="O1084" s="322" t="n"/>
      <c r="P1084" s="320" t="n"/>
      <c r="Q1084" s="320" t="n"/>
    </row>
    <row r="1085" ht="16.5" customHeight="1" s="115">
      <c r="C1085" s="398" t="n"/>
      <c r="D1085" s="313" t="n"/>
      <c r="E1085" s="291" t="n"/>
      <c r="F1085" s="292" t="n"/>
      <c r="G1085" s="292" t="n"/>
      <c r="H1085" s="294" t="n"/>
      <c r="I1085" s="295" t="n"/>
      <c r="J1085" s="341" t="n"/>
      <c r="K1085" s="294" t="n"/>
      <c r="L1085" s="269" t="n"/>
      <c r="M1085" s="322" t="n"/>
      <c r="N1085" s="322" t="n"/>
      <c r="O1085" s="322" t="n"/>
      <c r="P1085" s="320" t="n"/>
      <c r="Q1085" s="320" t="n"/>
    </row>
    <row r="1086" ht="16.5" customHeight="1" s="115">
      <c r="C1086" s="398" t="n"/>
      <c r="D1086" s="313" t="n"/>
      <c r="E1086" s="291" t="n"/>
      <c r="F1086" s="292" t="n"/>
      <c r="G1086" s="292" t="n"/>
      <c r="H1086" s="294" t="n"/>
      <c r="I1086" s="295" t="n"/>
      <c r="J1086" s="341" t="n"/>
      <c r="K1086" s="294" t="n"/>
      <c r="L1086" s="269" t="n"/>
      <c r="M1086" s="322" t="n"/>
      <c r="N1086" s="322" t="n"/>
      <c r="O1086" s="322" t="n"/>
      <c r="P1086" s="320" t="n"/>
      <c r="Q1086" s="320" t="n"/>
    </row>
    <row r="1087" ht="16.5" customHeight="1" s="115">
      <c r="C1087" s="398" t="n"/>
      <c r="D1087" s="313" t="n"/>
      <c r="E1087" s="291" t="n"/>
      <c r="F1087" s="292" t="n"/>
      <c r="G1087" s="292" t="n"/>
      <c r="H1087" s="294" t="n"/>
      <c r="I1087" s="295" t="n"/>
      <c r="J1087" s="341" t="n"/>
      <c r="K1087" s="294" t="n"/>
      <c r="L1087" s="269" t="n"/>
      <c r="M1087" s="322" t="n"/>
      <c r="N1087" s="322" t="n"/>
      <c r="O1087" s="322" t="n"/>
      <c r="P1087" s="320" t="n"/>
      <c r="Q1087" s="320" t="n"/>
    </row>
    <row r="1088" ht="16.5" customHeight="1" s="115">
      <c r="C1088" s="398" t="n"/>
      <c r="D1088" s="313" t="n"/>
      <c r="E1088" s="291" t="n"/>
      <c r="F1088" s="292" t="n"/>
      <c r="G1088" s="292" t="n"/>
      <c r="H1088" s="294" t="n"/>
      <c r="I1088" s="295" t="n"/>
      <c r="J1088" s="341" t="n"/>
      <c r="K1088" s="294" t="n"/>
      <c r="L1088" s="269" t="n"/>
      <c r="M1088" s="322" t="n"/>
      <c r="N1088" s="322" t="n"/>
      <c r="O1088" s="322" t="n"/>
      <c r="P1088" s="320" t="n"/>
      <c r="Q1088" s="320" t="n"/>
    </row>
    <row r="1089" ht="16.5" customHeight="1" s="115">
      <c r="C1089" s="398" t="n"/>
      <c r="D1089" s="313" t="n"/>
      <c r="E1089" s="291" t="n"/>
      <c r="F1089" s="292" t="n"/>
      <c r="G1089" s="292" t="n"/>
      <c r="H1089" s="294" t="n"/>
      <c r="I1089" s="295" t="n"/>
      <c r="J1089" s="341" t="n"/>
      <c r="K1089" s="294" t="n"/>
      <c r="L1089" s="269" t="n"/>
      <c r="M1089" s="322" t="n"/>
      <c r="N1089" s="322" t="n"/>
      <c r="O1089" s="322" t="n"/>
      <c r="P1089" s="320" t="n"/>
      <c r="Q1089" s="320" t="n"/>
    </row>
    <row r="1090" ht="16.5" customHeight="1" s="115">
      <c r="C1090" s="398" t="n"/>
      <c r="D1090" s="313" t="n"/>
      <c r="E1090" s="291" t="n"/>
      <c r="F1090" s="292" t="n"/>
      <c r="G1090" s="292" t="n"/>
      <c r="H1090" s="294" t="n"/>
      <c r="I1090" s="295" t="n"/>
      <c r="J1090" s="341" t="n"/>
      <c r="K1090" s="294" t="n"/>
      <c r="L1090" s="269" t="n"/>
      <c r="M1090" s="322" t="n"/>
      <c r="N1090" s="322" t="n"/>
      <c r="O1090" s="322" t="n"/>
      <c r="P1090" s="320" t="n"/>
      <c r="Q1090" s="320" t="n"/>
    </row>
    <row r="1091" ht="16.5" customHeight="1" s="115">
      <c r="C1091" s="398" t="n"/>
      <c r="D1091" s="313" t="n"/>
      <c r="E1091" s="291" t="n"/>
      <c r="F1091" s="292" t="n"/>
      <c r="G1091" s="292" t="n"/>
      <c r="H1091" s="294" t="n"/>
      <c r="I1091" s="295" t="n"/>
      <c r="J1091" s="341" t="n"/>
      <c r="K1091" s="294" t="n"/>
      <c r="L1091" s="269" t="n"/>
      <c r="M1091" s="322" t="n"/>
      <c r="N1091" s="322" t="n"/>
      <c r="O1091" s="322" t="n"/>
      <c r="P1091" s="320" t="n"/>
      <c r="Q1091" s="320" t="n"/>
    </row>
    <row r="1092" ht="16.5" customHeight="1" s="115">
      <c r="C1092" s="398" t="n"/>
      <c r="D1092" s="313" t="n"/>
      <c r="E1092" s="291" t="n"/>
      <c r="F1092" s="292" t="n"/>
      <c r="G1092" s="292" t="n"/>
      <c r="H1092" s="294" t="n"/>
      <c r="I1092" s="295" t="n"/>
      <c r="J1092" s="341" t="n"/>
      <c r="K1092" s="294" t="n"/>
      <c r="L1092" s="269" t="n"/>
      <c r="M1092" s="322" t="n"/>
      <c r="N1092" s="322" t="n"/>
      <c r="O1092" s="322" t="n"/>
      <c r="P1092" s="320" t="n"/>
      <c r="Q1092" s="320" t="n"/>
    </row>
    <row r="1093" ht="16.5" customHeight="1" s="115">
      <c r="C1093" s="398" t="n"/>
      <c r="D1093" s="313" t="n"/>
      <c r="E1093" s="291" t="n"/>
      <c r="F1093" s="292" t="n"/>
      <c r="G1093" s="292" t="n"/>
      <c r="H1093" s="294" t="n"/>
      <c r="I1093" s="295" t="n"/>
      <c r="J1093" s="341" t="n"/>
      <c r="K1093" s="294" t="n"/>
      <c r="L1093" s="269" t="n"/>
      <c r="M1093" s="322" t="n"/>
      <c r="N1093" s="322" t="n"/>
      <c r="O1093" s="322" t="n"/>
      <c r="P1093" s="320" t="n"/>
      <c r="Q1093" s="320" t="n"/>
    </row>
    <row r="1094" ht="16.5" customHeight="1" s="115">
      <c r="C1094" s="398" t="n"/>
      <c r="D1094" s="313" t="n"/>
      <c r="E1094" s="291" t="n"/>
      <c r="F1094" s="292" t="n"/>
      <c r="G1094" s="292" t="n"/>
      <c r="H1094" s="294" t="n"/>
      <c r="I1094" s="295" t="n"/>
      <c r="J1094" s="341" t="n"/>
      <c r="K1094" s="294" t="n"/>
      <c r="L1094" s="269" t="n"/>
      <c r="M1094" s="322" t="n"/>
      <c r="N1094" s="322" t="n"/>
      <c r="O1094" s="322" t="n"/>
      <c r="P1094" s="320" t="n"/>
      <c r="Q1094" s="320" t="n"/>
    </row>
    <row r="1095" ht="16.5" customHeight="1" s="115">
      <c r="C1095" s="398" t="n"/>
      <c r="D1095" s="313" t="n"/>
      <c r="E1095" s="291" t="n"/>
      <c r="F1095" s="292" t="n"/>
      <c r="G1095" s="292" t="n"/>
      <c r="H1095" s="294" t="n"/>
      <c r="I1095" s="295" t="n"/>
      <c r="J1095" s="341" t="n"/>
      <c r="K1095" s="294" t="n"/>
      <c r="L1095" s="269" t="n"/>
      <c r="M1095" s="322" t="n"/>
      <c r="N1095" s="322" t="n"/>
      <c r="O1095" s="322" t="n"/>
      <c r="P1095" s="320" t="n"/>
      <c r="Q1095" s="320" t="n"/>
    </row>
    <row r="1096" ht="16.5" customHeight="1" s="115">
      <c r="C1096" s="398" t="n"/>
      <c r="D1096" s="313" t="n"/>
      <c r="E1096" s="291" t="n"/>
      <c r="F1096" s="292" t="n"/>
      <c r="G1096" s="292" t="n"/>
      <c r="H1096" s="294" t="n"/>
      <c r="I1096" s="295" t="n"/>
      <c r="J1096" s="341" t="n"/>
      <c r="K1096" s="294" t="n"/>
      <c r="L1096" s="269" t="n"/>
      <c r="M1096" s="322" t="n"/>
      <c r="N1096" s="322" t="n"/>
      <c r="O1096" s="322" t="n"/>
      <c r="P1096" s="320" t="n"/>
      <c r="Q1096" s="320" t="n"/>
    </row>
    <row r="1097" ht="16.5" customHeight="1" s="115">
      <c r="C1097" s="398" t="n"/>
      <c r="D1097" s="313" t="n"/>
      <c r="E1097" s="291" t="n"/>
      <c r="F1097" s="292" t="n"/>
      <c r="G1097" s="292" t="n"/>
      <c r="H1097" s="294" t="n"/>
      <c r="I1097" s="295" t="n"/>
      <c r="J1097" s="341" t="n"/>
      <c r="K1097" s="294" t="n"/>
      <c r="L1097" s="269" t="n"/>
      <c r="M1097" s="322" t="n"/>
      <c r="N1097" s="322" t="n"/>
      <c r="O1097" s="322" t="n"/>
      <c r="P1097" s="320" t="n"/>
      <c r="Q1097" s="320" t="n"/>
    </row>
    <row r="1098" ht="16.5" customHeight="1" s="115">
      <c r="C1098" s="398" t="n"/>
      <c r="D1098" s="313" t="n"/>
      <c r="E1098" s="291" t="n"/>
      <c r="F1098" s="292" t="n"/>
      <c r="G1098" s="292" t="n"/>
      <c r="H1098" s="294" t="n"/>
      <c r="I1098" s="295" t="n"/>
      <c r="J1098" s="341" t="n"/>
      <c r="K1098" s="294" t="n"/>
      <c r="L1098" s="269" t="n"/>
      <c r="M1098" s="322" t="n"/>
      <c r="N1098" s="322" t="n"/>
      <c r="O1098" s="322" t="n"/>
      <c r="P1098" s="320" t="n"/>
      <c r="Q1098" s="320" t="n"/>
    </row>
    <row r="1099" ht="16.5" customHeight="1" s="115">
      <c r="C1099" s="398" t="n"/>
      <c r="D1099" s="313" t="n"/>
      <c r="E1099" s="291" t="n"/>
      <c r="F1099" s="292" t="n"/>
      <c r="G1099" s="292" t="n"/>
      <c r="H1099" s="294" t="n"/>
      <c r="I1099" s="295" t="n"/>
      <c r="J1099" s="341" t="n"/>
      <c r="K1099" s="294" t="n"/>
      <c r="L1099" s="269" t="n"/>
      <c r="M1099" s="322" t="n"/>
      <c r="N1099" s="322" t="n"/>
      <c r="O1099" s="322" t="n"/>
      <c r="P1099" s="320" t="n"/>
      <c r="Q1099" s="320" t="n"/>
    </row>
    <row r="1100" ht="16.5" customHeight="1" s="115">
      <c r="C1100" s="398" t="n"/>
      <c r="D1100" s="313" t="n"/>
      <c r="E1100" s="291" t="n"/>
      <c r="F1100" s="292" t="n"/>
      <c r="G1100" s="292" t="n"/>
      <c r="H1100" s="294" t="n"/>
      <c r="I1100" s="295" t="n"/>
      <c r="J1100" s="341" t="n"/>
      <c r="K1100" s="294" t="n"/>
      <c r="L1100" s="269" t="n"/>
      <c r="M1100" s="322" t="n"/>
      <c r="N1100" s="322" t="n"/>
      <c r="O1100" s="322" t="n"/>
      <c r="P1100" s="320" t="n"/>
      <c r="Q1100" s="320" t="n"/>
    </row>
    <row r="1101" ht="16.5" customHeight="1" s="115">
      <c r="C1101" s="398" t="n"/>
      <c r="D1101" s="313" t="n"/>
      <c r="E1101" s="291" t="n"/>
      <c r="F1101" s="292" t="n"/>
      <c r="G1101" s="292" t="n"/>
      <c r="H1101" s="294" t="n"/>
      <c r="I1101" s="295" t="n"/>
      <c r="J1101" s="341" t="n"/>
      <c r="K1101" s="294" t="n"/>
      <c r="L1101" s="269" t="n"/>
      <c r="M1101" s="322" t="n"/>
      <c r="N1101" s="322" t="n"/>
      <c r="O1101" s="322" t="n"/>
      <c r="P1101" s="320" t="n"/>
      <c r="Q1101" s="320" t="n"/>
    </row>
    <row r="1102" ht="16.5" customHeight="1" s="115">
      <c r="C1102" s="398" t="n"/>
      <c r="D1102" s="313" t="n"/>
      <c r="E1102" s="291" t="n"/>
      <c r="F1102" s="292" t="n"/>
      <c r="G1102" s="292" t="n"/>
      <c r="H1102" s="294" t="n"/>
      <c r="I1102" s="295" t="n"/>
      <c r="J1102" s="341" t="n"/>
      <c r="K1102" s="294" t="n"/>
      <c r="L1102" s="269" t="n"/>
      <c r="M1102" s="322" t="n"/>
      <c r="N1102" s="322" t="n"/>
      <c r="O1102" s="322" t="n"/>
      <c r="P1102" s="320" t="n"/>
      <c r="Q1102" s="320" t="n"/>
    </row>
    <row r="1103" ht="16.5" customHeight="1" s="115">
      <c r="C1103" s="398" t="n"/>
      <c r="D1103" s="313" t="n"/>
      <c r="E1103" s="291" t="n"/>
      <c r="F1103" s="292" t="n"/>
      <c r="G1103" s="292" t="n"/>
      <c r="H1103" s="294" t="n"/>
      <c r="I1103" s="295" t="n"/>
      <c r="J1103" s="341" t="n"/>
      <c r="K1103" s="294" t="n"/>
      <c r="L1103" s="269" t="n"/>
      <c r="M1103" s="322" t="n"/>
      <c r="N1103" s="322" t="n"/>
      <c r="O1103" s="322" t="n"/>
      <c r="P1103" s="320" t="n"/>
      <c r="Q1103" s="320" t="n"/>
    </row>
    <row r="1104" ht="16.5" customHeight="1" s="115">
      <c r="C1104" s="398" t="n"/>
      <c r="D1104" s="313" t="n"/>
      <c r="E1104" s="291" t="n"/>
      <c r="F1104" s="292" t="n"/>
      <c r="G1104" s="292" t="n"/>
      <c r="H1104" s="294" t="n"/>
      <c r="I1104" s="295" t="n"/>
      <c r="J1104" s="341" t="n"/>
      <c r="K1104" s="294" t="n"/>
      <c r="L1104" s="269" t="n"/>
      <c r="M1104" s="322" t="n"/>
      <c r="N1104" s="322" t="n"/>
      <c r="O1104" s="322" t="n"/>
      <c r="P1104" s="320" t="n"/>
      <c r="Q1104" s="320" t="n"/>
    </row>
    <row r="1105" ht="16.5" customHeight="1" s="115">
      <c r="C1105" s="398" t="n"/>
      <c r="D1105" s="313" t="n"/>
      <c r="E1105" s="291" t="n"/>
      <c r="F1105" s="292" t="n"/>
      <c r="G1105" s="292" t="n"/>
      <c r="H1105" s="294" t="n"/>
      <c r="I1105" s="295" t="n"/>
      <c r="J1105" s="341" t="n"/>
      <c r="K1105" s="294" t="n"/>
      <c r="L1105" s="269" t="n"/>
      <c r="M1105" s="322" t="n"/>
      <c r="N1105" s="322" t="n"/>
      <c r="O1105" s="322" t="n"/>
      <c r="P1105" s="320" t="n"/>
      <c r="Q1105" s="320" t="n"/>
    </row>
    <row r="1106" ht="16.5" customHeight="1" s="115">
      <c r="C1106" s="398" t="n"/>
      <c r="D1106" s="313" t="n"/>
      <c r="E1106" s="291" t="n"/>
      <c r="F1106" s="292" t="n"/>
      <c r="G1106" s="292" t="n"/>
      <c r="H1106" s="294" t="n"/>
      <c r="I1106" s="295" t="n"/>
      <c r="J1106" s="341" t="n"/>
      <c r="K1106" s="294" t="n"/>
      <c r="L1106" s="269" t="n"/>
      <c r="M1106" s="322" t="n"/>
      <c r="N1106" s="322" t="n"/>
      <c r="O1106" s="322" t="n"/>
      <c r="P1106" s="320" t="n"/>
      <c r="Q1106" s="320" t="n"/>
    </row>
    <row r="1107" ht="16.5" customHeight="1" s="115">
      <c r="C1107" s="398" t="n"/>
      <c r="D1107" s="313" t="n"/>
      <c r="E1107" s="291" t="n"/>
      <c r="F1107" s="292" t="n"/>
      <c r="G1107" s="292" t="n"/>
      <c r="H1107" s="294" t="n"/>
      <c r="I1107" s="295" t="n"/>
      <c r="J1107" s="341" t="n"/>
      <c r="K1107" s="294" t="n"/>
      <c r="L1107" s="269" t="n"/>
      <c r="M1107" s="322" t="n"/>
      <c r="N1107" s="322" t="n"/>
      <c r="O1107" s="322" t="n"/>
      <c r="P1107" s="320" t="n"/>
      <c r="Q1107" s="320" t="n"/>
    </row>
    <row r="1108" ht="16.5" customHeight="1" s="115">
      <c r="C1108" s="398" t="n"/>
      <c r="D1108" s="313" t="n"/>
      <c r="E1108" s="291" t="n"/>
      <c r="F1108" s="292" t="n"/>
      <c r="G1108" s="292" t="n"/>
      <c r="H1108" s="294" t="n"/>
      <c r="I1108" s="295" t="n"/>
      <c r="J1108" s="341" t="n"/>
      <c r="K1108" s="294" t="n"/>
      <c r="L1108" s="269" t="n"/>
      <c r="M1108" s="322" t="n"/>
      <c r="N1108" s="322" t="n"/>
      <c r="O1108" s="322" t="n"/>
      <c r="P1108" s="320" t="n"/>
      <c r="Q1108" s="320" t="n"/>
    </row>
    <row r="1109" ht="16.5" customHeight="1" s="115">
      <c r="C1109" s="398" t="n"/>
      <c r="D1109" s="313" t="n"/>
      <c r="E1109" s="291" t="n"/>
      <c r="F1109" s="292" t="n"/>
      <c r="G1109" s="292" t="n"/>
      <c r="H1109" s="294" t="n"/>
      <c r="I1109" s="295" t="n"/>
      <c r="J1109" s="341" t="n"/>
      <c r="K1109" s="294" t="n"/>
      <c r="L1109" s="269" t="n"/>
      <c r="M1109" s="322" t="n"/>
      <c r="N1109" s="322" t="n"/>
      <c r="O1109" s="322" t="n"/>
      <c r="P1109" s="320" t="n"/>
      <c r="Q1109" s="320" t="n"/>
    </row>
    <row r="1110" ht="16.5" customHeight="1" s="115">
      <c r="C1110" s="398" t="n"/>
      <c r="D1110" s="313" t="n"/>
      <c r="E1110" s="291" t="n"/>
      <c r="F1110" s="292" t="n"/>
      <c r="G1110" s="292" t="n"/>
      <c r="H1110" s="294" t="n"/>
      <c r="I1110" s="295" t="n"/>
      <c r="J1110" s="341" t="n"/>
      <c r="K1110" s="294" t="n"/>
      <c r="L1110" s="269" t="n"/>
      <c r="M1110" s="322" t="n"/>
      <c r="N1110" s="322" t="n"/>
      <c r="O1110" s="322" t="n"/>
      <c r="P1110" s="320" t="n"/>
      <c r="Q1110" s="320" t="n"/>
    </row>
    <row r="1111" ht="16.5" customHeight="1" s="115">
      <c r="C1111" s="398" t="n"/>
      <c r="D1111" s="313" t="n"/>
      <c r="E1111" s="291" t="n"/>
      <c r="F1111" s="292" t="n"/>
      <c r="G1111" s="292" t="n"/>
      <c r="H1111" s="294" t="n"/>
      <c r="I1111" s="295" t="n"/>
      <c r="J1111" s="341" t="n"/>
      <c r="K1111" s="294" t="n"/>
      <c r="L1111" s="269" t="n"/>
      <c r="M1111" s="322" t="n"/>
      <c r="N1111" s="322" t="n"/>
      <c r="O1111" s="322" t="n"/>
      <c r="P1111" s="320" t="n"/>
      <c r="Q1111" s="320" t="n"/>
    </row>
    <row r="1112" ht="16.5" customHeight="1" s="115">
      <c r="C1112" s="398" t="n"/>
      <c r="D1112" s="313" t="n"/>
      <c r="E1112" s="291" t="n"/>
      <c r="F1112" s="292" t="n"/>
      <c r="G1112" s="292" t="n"/>
      <c r="H1112" s="294" t="n"/>
      <c r="I1112" s="295" t="n"/>
      <c r="J1112" s="341" t="n"/>
      <c r="K1112" s="294" t="n"/>
      <c r="L1112" s="269" t="n"/>
      <c r="M1112" s="322" t="n"/>
      <c r="N1112" s="322" t="n"/>
      <c r="O1112" s="322" t="n"/>
      <c r="P1112" s="320" t="n"/>
      <c r="Q1112" s="320" t="n"/>
    </row>
    <row r="1113" ht="16.5" customHeight="1" s="115">
      <c r="C1113" s="398" t="n"/>
      <c r="D1113" s="313" t="n"/>
      <c r="E1113" s="291" t="n"/>
      <c r="F1113" s="292" t="n"/>
      <c r="G1113" s="292" t="n"/>
      <c r="H1113" s="294" t="n"/>
      <c r="I1113" s="295" t="n"/>
      <c r="J1113" s="341" t="n"/>
      <c r="K1113" s="294" t="n"/>
      <c r="L1113" s="269" t="n"/>
      <c r="M1113" s="322" t="n"/>
      <c r="N1113" s="322" t="n"/>
      <c r="O1113" s="322" t="n"/>
      <c r="P1113" s="320" t="n"/>
      <c r="Q1113" s="320" t="n"/>
    </row>
    <row r="1114" ht="16.5" customHeight="1" s="115">
      <c r="C1114" s="398" t="n"/>
      <c r="D1114" s="313" t="n"/>
      <c r="E1114" s="291" t="n"/>
      <c r="F1114" s="292" t="n"/>
      <c r="G1114" s="292" t="n"/>
      <c r="H1114" s="294" t="n"/>
      <c r="I1114" s="295" t="n"/>
      <c r="J1114" s="341" t="n"/>
      <c r="K1114" s="294" t="n"/>
      <c r="L1114" s="269" t="n"/>
      <c r="M1114" s="322" t="n"/>
      <c r="N1114" s="322" t="n"/>
      <c r="O1114" s="322" t="n"/>
      <c r="P1114" s="320" t="n"/>
      <c r="Q1114" s="320" t="n"/>
    </row>
    <row r="1115" ht="16.5" customHeight="1" s="115">
      <c r="C1115" s="398" t="n"/>
      <c r="D1115" s="313" t="n"/>
      <c r="E1115" s="291" t="n"/>
      <c r="F1115" s="292" t="n"/>
      <c r="G1115" s="292" t="n"/>
      <c r="H1115" s="294" t="n"/>
      <c r="I1115" s="295" t="n"/>
      <c r="J1115" s="341" t="n"/>
      <c r="K1115" s="294" t="n"/>
      <c r="L1115" s="269" t="n"/>
      <c r="M1115" s="322" t="n"/>
      <c r="N1115" s="322" t="n"/>
      <c r="O1115" s="322" t="n"/>
      <c r="P1115" s="320" t="n"/>
      <c r="Q1115" s="320" t="n"/>
    </row>
    <row r="1116" ht="16.5" customHeight="1" s="115">
      <c r="C1116" s="398" t="n"/>
      <c r="D1116" s="313" t="n"/>
      <c r="E1116" s="291" t="n"/>
      <c r="F1116" s="292" t="n"/>
      <c r="G1116" s="292" t="n"/>
      <c r="H1116" s="294" t="n"/>
      <c r="I1116" s="295" t="n"/>
      <c r="J1116" s="341" t="n"/>
      <c r="K1116" s="294" t="n"/>
      <c r="L1116" s="269" t="n"/>
      <c r="M1116" s="322" t="n"/>
      <c r="N1116" s="322" t="n"/>
      <c r="O1116" s="322" t="n"/>
      <c r="P1116" s="320" t="n"/>
      <c r="Q1116" s="320" t="n"/>
    </row>
    <row r="1117" ht="16.5" customHeight="1" s="115">
      <c r="C1117" s="398" t="n"/>
      <c r="D1117" s="313" t="n"/>
      <c r="E1117" s="291" t="n"/>
      <c r="F1117" s="292" t="n"/>
      <c r="G1117" s="292" t="n"/>
      <c r="H1117" s="294" t="n"/>
      <c r="I1117" s="295" t="n"/>
      <c r="J1117" s="341" t="n"/>
      <c r="K1117" s="294" t="n"/>
      <c r="L1117" s="269" t="n"/>
      <c r="M1117" s="322" t="n"/>
      <c r="N1117" s="322" t="n"/>
      <c r="O1117" s="322" t="n"/>
      <c r="P1117" s="320" t="n"/>
      <c r="Q1117" s="320" t="n"/>
    </row>
    <row r="1118" ht="16.5" customHeight="1" s="115">
      <c r="C1118" s="398" t="n"/>
      <c r="D1118" s="313" t="n"/>
      <c r="E1118" s="291" t="n"/>
      <c r="F1118" s="292" t="n"/>
      <c r="G1118" s="292" t="n"/>
      <c r="H1118" s="294" t="n"/>
      <c r="I1118" s="295" t="n"/>
      <c r="J1118" s="341" t="n"/>
      <c r="K1118" s="294" t="n"/>
      <c r="L1118" s="269" t="n"/>
      <c r="M1118" s="322" t="n"/>
      <c r="N1118" s="322" t="n"/>
      <c r="O1118" s="322" t="n"/>
      <c r="P1118" s="320" t="n"/>
      <c r="Q1118" s="320" t="n"/>
    </row>
    <row r="1119" ht="16.5" customHeight="1" s="115">
      <c r="C1119" s="398" t="n"/>
      <c r="D1119" s="313" t="n"/>
      <c r="E1119" s="291" t="n"/>
      <c r="F1119" s="292" t="n"/>
      <c r="G1119" s="292" t="n"/>
      <c r="H1119" s="294" t="n"/>
      <c r="I1119" s="295" t="n"/>
      <c r="J1119" s="341" t="n"/>
      <c r="K1119" s="294" t="n"/>
      <c r="L1119" s="269" t="n"/>
      <c r="M1119" s="322" t="n"/>
      <c r="N1119" s="322" t="n"/>
      <c r="O1119" s="322" t="n"/>
      <c r="P1119" s="320" t="n"/>
      <c r="Q1119" s="320" t="n"/>
    </row>
    <row r="1120" ht="16.5" customHeight="1" s="115">
      <c r="C1120" s="398" t="n"/>
      <c r="D1120" s="313" t="n"/>
      <c r="E1120" s="291" t="n"/>
      <c r="F1120" s="292" t="n"/>
      <c r="G1120" s="292" t="n"/>
      <c r="H1120" s="294" t="n"/>
      <c r="I1120" s="295" t="n"/>
      <c r="J1120" s="341" t="n"/>
      <c r="K1120" s="294" t="n"/>
      <c r="L1120" s="269" t="n"/>
      <c r="M1120" s="322" t="n"/>
      <c r="N1120" s="322" t="n"/>
      <c r="O1120" s="322" t="n"/>
      <c r="P1120" s="320" t="n"/>
      <c r="Q1120" s="320" t="n"/>
    </row>
    <row r="1121" ht="16.5" customHeight="1" s="115">
      <c r="C1121" s="398" t="n"/>
      <c r="D1121" s="313" t="n"/>
      <c r="E1121" s="291" t="n"/>
      <c r="F1121" s="292" t="n"/>
      <c r="G1121" s="292" t="n"/>
      <c r="H1121" s="294" t="n"/>
      <c r="I1121" s="295" t="n"/>
      <c r="J1121" s="341" t="n"/>
      <c r="K1121" s="294" t="n"/>
      <c r="L1121" s="269" t="n"/>
      <c r="M1121" s="322" t="n"/>
      <c r="N1121" s="322" t="n"/>
      <c r="O1121" s="322" t="n"/>
      <c r="P1121" s="320" t="n"/>
      <c r="Q1121" s="320" t="n"/>
    </row>
    <row r="1122" ht="16.5" customHeight="1" s="115">
      <c r="C1122" s="398" t="n"/>
      <c r="D1122" s="313" t="n"/>
      <c r="E1122" s="291" t="n"/>
      <c r="F1122" s="292" t="n"/>
      <c r="G1122" s="292" t="n"/>
      <c r="H1122" s="294" t="n"/>
      <c r="I1122" s="295" t="n"/>
      <c r="J1122" s="341" t="n"/>
      <c r="K1122" s="294" t="n"/>
      <c r="L1122" s="269" t="n"/>
      <c r="M1122" s="322" t="n"/>
      <c r="N1122" s="322" t="n"/>
      <c r="O1122" s="322" t="n"/>
      <c r="P1122" s="320" t="n"/>
      <c r="Q1122" s="320" t="n"/>
    </row>
    <row r="1123" ht="16.5" customHeight="1" s="115">
      <c r="C1123" s="398" t="n"/>
      <c r="D1123" s="313" t="n"/>
      <c r="E1123" s="291" t="n"/>
      <c r="F1123" s="292" t="n"/>
      <c r="G1123" s="292" t="n"/>
      <c r="H1123" s="294" t="n"/>
      <c r="I1123" s="295" t="n"/>
      <c r="J1123" s="341" t="n"/>
      <c r="K1123" s="294" t="n"/>
      <c r="L1123" s="269" t="n"/>
      <c r="M1123" s="322" t="n"/>
      <c r="N1123" s="322" t="n"/>
      <c r="O1123" s="322" t="n"/>
      <c r="P1123" s="320" t="n"/>
      <c r="Q1123" s="320" t="n"/>
    </row>
    <row r="1124" ht="16.5" customHeight="1" s="115">
      <c r="C1124" s="398" t="n"/>
      <c r="D1124" s="313" t="n"/>
      <c r="E1124" s="291" t="n"/>
      <c r="F1124" s="292" t="n"/>
      <c r="G1124" s="292" t="n"/>
      <c r="H1124" s="294" t="n"/>
      <c r="I1124" s="295" t="n"/>
      <c r="J1124" s="341" t="n"/>
      <c r="K1124" s="294" t="n"/>
      <c r="L1124" s="269" t="n"/>
      <c r="M1124" s="322" t="n"/>
      <c r="N1124" s="322" t="n"/>
      <c r="O1124" s="322" t="n"/>
      <c r="P1124" s="320" t="n"/>
      <c r="Q1124" s="320" t="n"/>
    </row>
    <row r="1125" ht="16.5" customHeight="1" s="115">
      <c r="C1125" s="398" t="n"/>
      <c r="D1125" s="313" t="n"/>
      <c r="E1125" s="291" t="n"/>
      <c r="F1125" s="292" t="n"/>
      <c r="G1125" s="292" t="n"/>
      <c r="H1125" s="294" t="n"/>
      <c r="I1125" s="295" t="n"/>
      <c r="J1125" s="341" t="n"/>
      <c r="K1125" s="294" t="n"/>
      <c r="L1125" s="269" t="n"/>
      <c r="M1125" s="322" t="n"/>
      <c r="N1125" s="322" t="n"/>
      <c r="O1125" s="322" t="n"/>
      <c r="P1125" s="320" t="n"/>
      <c r="Q1125" s="320" t="n"/>
    </row>
    <row r="1126" ht="16.5" customHeight="1" s="115">
      <c r="C1126" s="398" t="n"/>
      <c r="D1126" s="313" t="n"/>
      <c r="E1126" s="291" t="n"/>
      <c r="F1126" s="292" t="n"/>
      <c r="G1126" s="292" t="n"/>
      <c r="H1126" s="294" t="n"/>
      <c r="I1126" s="295" t="n"/>
      <c r="J1126" s="341" t="n"/>
      <c r="K1126" s="294" t="n"/>
      <c r="L1126" s="269" t="n"/>
      <c r="M1126" s="322" t="n"/>
      <c r="N1126" s="322" t="n"/>
      <c r="O1126" s="322" t="n"/>
      <c r="P1126" s="320" t="n"/>
      <c r="Q1126" s="320" t="n"/>
    </row>
    <row r="1127" ht="16.5" customHeight="1" s="115">
      <c r="C1127" s="398" t="n"/>
      <c r="D1127" s="313" t="n"/>
      <c r="E1127" s="291" t="n"/>
      <c r="F1127" s="292" t="n"/>
      <c r="G1127" s="292" t="n"/>
      <c r="H1127" s="294" t="n"/>
      <c r="I1127" s="295" t="n"/>
      <c r="J1127" s="341" t="n"/>
      <c r="K1127" s="294" t="n"/>
      <c r="L1127" s="269" t="n"/>
      <c r="M1127" s="322" t="n"/>
      <c r="N1127" s="322" t="n"/>
      <c r="O1127" s="322" t="n"/>
      <c r="P1127" s="320" t="n"/>
      <c r="Q1127" s="320" t="n"/>
    </row>
    <row r="1128" ht="16.5" customHeight="1" s="115">
      <c r="C1128" s="398" t="n"/>
      <c r="D1128" s="313" t="n"/>
      <c r="E1128" s="291" t="n"/>
      <c r="F1128" s="292" t="n"/>
      <c r="G1128" s="292" t="n"/>
      <c r="H1128" s="294" t="n"/>
      <c r="I1128" s="295" t="n"/>
      <c r="J1128" s="341" t="n"/>
      <c r="K1128" s="294" t="n"/>
      <c r="L1128" s="269" t="n"/>
      <c r="M1128" s="322" t="n"/>
      <c r="N1128" s="322" t="n"/>
      <c r="O1128" s="322" t="n"/>
      <c r="P1128" s="320" t="n"/>
      <c r="Q1128" s="320" t="n"/>
    </row>
    <row r="1129" ht="16.5" customHeight="1" s="115">
      <c r="C1129" s="398" t="n"/>
      <c r="D1129" s="313" t="n"/>
      <c r="E1129" s="291" t="n"/>
      <c r="F1129" s="292" t="n"/>
      <c r="G1129" s="292" t="n"/>
      <c r="H1129" s="294" t="n"/>
      <c r="I1129" s="295" t="n"/>
      <c r="J1129" s="341" t="n"/>
      <c r="K1129" s="294" t="n"/>
      <c r="L1129" s="269" t="n"/>
      <c r="M1129" s="322" t="n"/>
      <c r="N1129" s="322" t="n"/>
      <c r="O1129" s="322" t="n"/>
      <c r="P1129" s="320" t="n"/>
      <c r="Q1129" s="320" t="n"/>
    </row>
    <row r="1130" ht="16.5" customHeight="1" s="115">
      <c r="C1130" s="398" t="n"/>
      <c r="D1130" s="313" t="n"/>
      <c r="E1130" s="291" t="n"/>
      <c r="F1130" s="292" t="n"/>
      <c r="G1130" s="292" t="n"/>
      <c r="H1130" s="294" t="n"/>
      <c r="I1130" s="295" t="n"/>
      <c r="J1130" s="341" t="n"/>
      <c r="K1130" s="294" t="n"/>
      <c r="L1130" s="269" t="n"/>
      <c r="M1130" s="322" t="n"/>
      <c r="N1130" s="322" t="n"/>
      <c r="O1130" s="322" t="n"/>
      <c r="P1130" s="320" t="n"/>
      <c r="Q1130" s="320" t="n"/>
    </row>
    <row r="1131" ht="16.5" customHeight="1" s="115">
      <c r="C1131" s="398" t="n"/>
      <c r="D1131" s="313" t="n"/>
      <c r="E1131" s="291" t="n"/>
      <c r="F1131" s="292" t="n"/>
      <c r="G1131" s="292" t="n"/>
      <c r="H1131" s="294" t="n"/>
      <c r="I1131" s="295" t="n"/>
      <c r="J1131" s="341" t="n"/>
      <c r="K1131" s="294" t="n"/>
      <c r="L1131" s="269" t="n"/>
      <c r="M1131" s="322" t="n"/>
      <c r="N1131" s="322" t="n"/>
      <c r="O1131" s="322" t="n"/>
      <c r="P1131" s="320" t="n"/>
      <c r="Q1131" s="320" t="n"/>
    </row>
    <row r="1132" ht="16.5" customHeight="1" s="115">
      <c r="C1132" s="398" t="n"/>
      <c r="D1132" s="313" t="n"/>
      <c r="E1132" s="291" t="n"/>
      <c r="F1132" s="292" t="n"/>
      <c r="G1132" s="292" t="n"/>
      <c r="H1132" s="294" t="n"/>
      <c r="I1132" s="295" t="n"/>
      <c r="J1132" s="341" t="n"/>
      <c r="K1132" s="294" t="n"/>
      <c r="L1132" s="269" t="n"/>
      <c r="M1132" s="322" t="n"/>
      <c r="N1132" s="322" t="n"/>
      <c r="O1132" s="322" t="n"/>
      <c r="P1132" s="320" t="n"/>
      <c r="Q1132" s="320" t="n"/>
    </row>
    <row r="1133" ht="16.5" customHeight="1" s="115">
      <c r="C1133" s="398" t="n"/>
      <c r="D1133" s="313" t="n"/>
      <c r="E1133" s="291" t="n"/>
      <c r="F1133" s="292" t="n"/>
      <c r="G1133" s="292" t="n"/>
      <c r="H1133" s="294" t="n"/>
      <c r="I1133" s="295" t="n"/>
      <c r="J1133" s="341" t="n"/>
      <c r="K1133" s="294" t="n"/>
      <c r="L1133" s="269" t="n"/>
      <c r="M1133" s="322" t="n"/>
      <c r="N1133" s="322" t="n"/>
      <c r="O1133" s="322" t="n"/>
      <c r="P1133" s="320" t="n"/>
      <c r="Q1133" s="320" t="n"/>
    </row>
    <row r="1134" ht="16.5" customHeight="1" s="115">
      <c r="C1134" s="398" t="n"/>
      <c r="D1134" s="313" t="n"/>
      <c r="E1134" s="291" t="n"/>
      <c r="F1134" s="292" t="n"/>
      <c r="G1134" s="292" t="n"/>
      <c r="H1134" s="294" t="n"/>
      <c r="I1134" s="295" t="n"/>
      <c r="J1134" s="341" t="n"/>
      <c r="K1134" s="294" t="n"/>
      <c r="L1134" s="269" t="n"/>
      <c r="M1134" s="322" t="n"/>
      <c r="N1134" s="322" t="n"/>
      <c r="O1134" s="322" t="n"/>
      <c r="P1134" s="320" t="n"/>
      <c r="Q1134" s="320" t="n"/>
    </row>
    <row r="1135" ht="16.5" customHeight="1" s="115">
      <c r="C1135" s="398" t="n"/>
      <c r="D1135" s="313" t="n"/>
      <c r="E1135" s="291" t="n"/>
      <c r="F1135" s="292" t="n"/>
      <c r="G1135" s="292" t="n"/>
      <c r="H1135" s="294" t="n"/>
      <c r="I1135" s="295" t="n"/>
      <c r="J1135" s="341" t="n"/>
      <c r="K1135" s="294" t="n"/>
      <c r="L1135" s="269" t="n"/>
      <c r="M1135" s="322" t="n"/>
      <c r="N1135" s="322" t="n"/>
      <c r="O1135" s="322" t="n"/>
      <c r="P1135" s="320" t="n"/>
      <c r="Q1135" s="320" t="n"/>
    </row>
    <row r="1136" ht="16.5" customHeight="1" s="115">
      <c r="C1136" s="398" t="n"/>
      <c r="D1136" s="313" t="n"/>
      <c r="E1136" s="291" t="n"/>
      <c r="F1136" s="292" t="n"/>
      <c r="G1136" s="292" t="n"/>
      <c r="H1136" s="294" t="n"/>
      <c r="I1136" s="295" t="n"/>
      <c r="J1136" s="341" t="n"/>
      <c r="K1136" s="294" t="n"/>
      <c r="L1136" s="269" t="n"/>
      <c r="M1136" s="322" t="n"/>
      <c r="N1136" s="322" t="n"/>
      <c r="O1136" s="322" t="n"/>
      <c r="P1136" s="320" t="n"/>
      <c r="Q1136" s="320" t="n"/>
    </row>
    <row r="1137" ht="16.5" customHeight="1" s="115">
      <c r="C1137" s="398" t="n"/>
      <c r="D1137" s="313" t="n"/>
      <c r="E1137" s="291" t="n"/>
      <c r="F1137" s="292" t="n"/>
      <c r="G1137" s="292" t="n"/>
      <c r="H1137" s="294" t="n"/>
      <c r="I1137" s="295" t="n"/>
      <c r="J1137" s="341" t="n"/>
      <c r="K1137" s="294" t="n"/>
      <c r="L1137" s="269" t="n"/>
      <c r="M1137" s="322" t="n"/>
      <c r="N1137" s="322" t="n"/>
      <c r="O1137" s="322" t="n"/>
      <c r="P1137" s="320" t="n"/>
      <c r="Q1137" s="320" t="n"/>
    </row>
    <row r="1138" ht="16.5" customHeight="1" s="115">
      <c r="C1138" s="398" t="n"/>
      <c r="D1138" s="313" t="n"/>
      <c r="E1138" s="291" t="n"/>
      <c r="F1138" s="292" t="n"/>
      <c r="G1138" s="292" t="n"/>
      <c r="H1138" s="294" t="n"/>
      <c r="I1138" s="295" t="n"/>
      <c r="J1138" s="341" t="n"/>
      <c r="K1138" s="294" t="n"/>
      <c r="L1138" s="269" t="n"/>
      <c r="M1138" s="322" t="n"/>
      <c r="N1138" s="322" t="n"/>
      <c r="O1138" s="322" t="n"/>
      <c r="P1138" s="320" t="n"/>
      <c r="Q1138" s="320" t="n"/>
    </row>
    <row r="1139" ht="16.5" customHeight="1" s="115">
      <c r="C1139" s="398" t="n"/>
      <c r="D1139" s="313" t="n"/>
      <c r="E1139" s="291" t="n"/>
      <c r="F1139" s="292" t="n"/>
      <c r="G1139" s="292" t="n"/>
      <c r="H1139" s="294" t="n"/>
      <c r="I1139" s="295" t="n"/>
      <c r="J1139" s="341" t="n"/>
      <c r="K1139" s="294" t="n"/>
      <c r="L1139" s="269" t="n"/>
      <c r="M1139" s="322" t="n"/>
      <c r="N1139" s="322" t="n"/>
      <c r="O1139" s="322" t="n"/>
      <c r="P1139" s="320" t="n"/>
      <c r="Q1139" s="320" t="n"/>
    </row>
    <row r="1140" ht="16.5" customHeight="1" s="115">
      <c r="C1140" s="398" t="n"/>
      <c r="D1140" s="313" t="n"/>
      <c r="E1140" s="291" t="n"/>
      <c r="F1140" s="292" t="n"/>
      <c r="G1140" s="292" t="n"/>
      <c r="H1140" s="294" t="n"/>
      <c r="I1140" s="295" t="n"/>
      <c r="J1140" s="341" t="n"/>
      <c r="K1140" s="294" t="n"/>
      <c r="L1140" s="269" t="n"/>
      <c r="M1140" s="322" t="n"/>
      <c r="N1140" s="322" t="n"/>
      <c r="O1140" s="322" t="n"/>
      <c r="P1140" s="320" t="n"/>
      <c r="Q1140" s="320" t="n"/>
    </row>
    <row r="1141" ht="16.5" customHeight="1" s="115">
      <c r="C1141" s="398" t="n"/>
      <c r="D1141" s="313" t="n"/>
      <c r="E1141" s="291" t="n"/>
      <c r="F1141" s="292" t="n"/>
      <c r="G1141" s="292" t="n"/>
      <c r="H1141" s="294" t="n"/>
      <c r="I1141" s="295" t="n"/>
      <c r="J1141" s="341" t="n"/>
      <c r="K1141" s="294" t="n"/>
      <c r="L1141" s="269" t="n"/>
      <c r="M1141" s="322" t="n"/>
      <c r="N1141" s="322" t="n"/>
      <c r="O1141" s="322" t="n"/>
      <c r="P1141" s="320" t="n"/>
      <c r="Q1141" s="320" t="n"/>
    </row>
    <row r="1142" ht="16.5" customHeight="1" s="115">
      <c r="C1142" s="398" t="n"/>
      <c r="D1142" s="313" t="n"/>
      <c r="E1142" s="291" t="n"/>
      <c r="F1142" s="292" t="n"/>
      <c r="G1142" s="292" t="n"/>
      <c r="H1142" s="294" t="n"/>
      <c r="I1142" s="295" t="n"/>
      <c r="J1142" s="341" t="n"/>
      <c r="K1142" s="294" t="n"/>
      <c r="L1142" s="269" t="n"/>
      <c r="M1142" s="322" t="n"/>
      <c r="N1142" s="322" t="n"/>
      <c r="O1142" s="322" t="n"/>
      <c r="P1142" s="320" t="n"/>
      <c r="Q1142" s="320" t="n"/>
    </row>
    <row r="1143" ht="16.5" customHeight="1" s="115">
      <c r="C1143" s="398" t="n"/>
      <c r="D1143" s="313" t="n"/>
      <c r="E1143" s="291" t="n"/>
      <c r="F1143" s="292" t="n"/>
      <c r="G1143" s="292" t="n"/>
      <c r="H1143" s="294" t="n"/>
      <c r="I1143" s="295" t="n"/>
      <c r="J1143" s="341" t="n"/>
      <c r="K1143" s="294" t="n"/>
      <c r="L1143" s="269" t="n"/>
      <c r="M1143" s="322" t="n"/>
      <c r="N1143" s="322" t="n"/>
      <c r="O1143" s="322" t="n"/>
      <c r="P1143" s="320" t="n"/>
      <c r="Q1143" s="320" t="n"/>
    </row>
    <row r="1144" ht="16.5" customHeight="1" s="115">
      <c r="C1144" s="398" t="n"/>
      <c r="D1144" s="313" t="n"/>
      <c r="E1144" s="291" t="n"/>
      <c r="F1144" s="292" t="n"/>
      <c r="G1144" s="292" t="n"/>
      <c r="H1144" s="294" t="n"/>
      <c r="I1144" s="295" t="n"/>
      <c r="J1144" s="341" t="n"/>
      <c r="K1144" s="294" t="n"/>
      <c r="L1144" s="269" t="n"/>
      <c r="M1144" s="322" t="n"/>
      <c r="N1144" s="322" t="n"/>
      <c r="O1144" s="322" t="n"/>
      <c r="P1144" s="320" t="n"/>
      <c r="Q1144" s="320" t="n"/>
    </row>
    <row r="1145" ht="16.5" customHeight="1" s="115">
      <c r="C1145" s="398" t="n"/>
      <c r="D1145" s="313" t="n"/>
      <c r="E1145" s="291" t="n"/>
      <c r="F1145" s="292" t="n"/>
      <c r="G1145" s="292" t="n"/>
      <c r="H1145" s="294" t="n"/>
      <c r="I1145" s="295" t="n"/>
      <c r="J1145" s="341" t="n"/>
      <c r="K1145" s="294" t="n"/>
      <c r="L1145" s="269" t="n"/>
      <c r="M1145" s="322" t="n"/>
      <c r="N1145" s="322" t="n"/>
      <c r="O1145" s="322" t="n"/>
      <c r="P1145" s="320" t="n"/>
      <c r="Q1145" s="320" t="n"/>
    </row>
    <row r="1146" ht="16.5" customHeight="1" s="115">
      <c r="C1146" s="398" t="n"/>
      <c r="D1146" s="313" t="n"/>
      <c r="E1146" s="291" t="n"/>
      <c r="F1146" s="292" t="n"/>
      <c r="G1146" s="292" t="n"/>
      <c r="H1146" s="294" t="n"/>
      <c r="I1146" s="295" t="n"/>
      <c r="J1146" s="341" t="n"/>
      <c r="K1146" s="294" t="n"/>
      <c r="L1146" s="269" t="n"/>
      <c r="M1146" s="322" t="n"/>
      <c r="N1146" s="322" t="n"/>
      <c r="O1146" s="322" t="n"/>
      <c r="P1146" s="320" t="n"/>
      <c r="Q1146" s="320" t="n"/>
    </row>
    <row r="1147" ht="16.5" customHeight="1" s="115">
      <c r="C1147" s="398" t="n"/>
      <c r="D1147" s="313" t="n"/>
      <c r="E1147" s="291" t="n"/>
      <c r="F1147" s="292" t="n"/>
      <c r="G1147" s="292" t="n"/>
      <c r="H1147" s="294" t="n"/>
      <c r="I1147" s="295" t="n"/>
      <c r="J1147" s="341" t="n"/>
      <c r="K1147" s="294" t="n"/>
      <c r="L1147" s="269" t="n"/>
      <c r="M1147" s="322" t="n"/>
      <c r="N1147" s="322" t="n"/>
      <c r="O1147" s="322" t="n"/>
      <c r="P1147" s="320" t="n"/>
      <c r="Q1147" s="320" t="n"/>
    </row>
    <row r="1148" ht="16.5" customHeight="1" s="115">
      <c r="C1148" s="398" t="n"/>
      <c r="D1148" s="313" t="n"/>
      <c r="E1148" s="291" t="n"/>
      <c r="F1148" s="292" t="n"/>
      <c r="G1148" s="292" t="n"/>
      <c r="H1148" s="294" t="n"/>
      <c r="I1148" s="295" t="n"/>
      <c r="J1148" s="341" t="n"/>
      <c r="K1148" s="294" t="n"/>
      <c r="L1148" s="269" t="n"/>
      <c r="M1148" s="322" t="n"/>
      <c r="N1148" s="322" t="n"/>
      <c r="O1148" s="322" t="n"/>
      <c r="P1148" s="320" t="n"/>
      <c r="Q1148" s="320" t="n"/>
    </row>
    <row r="1149" ht="16.5" customHeight="1" s="115">
      <c r="C1149" s="398" t="n"/>
      <c r="D1149" s="313" t="n"/>
      <c r="E1149" s="291" t="n"/>
      <c r="F1149" s="292" t="n"/>
      <c r="G1149" s="292" t="n"/>
      <c r="H1149" s="294" t="n"/>
      <c r="I1149" s="295" t="n"/>
      <c r="J1149" s="341" t="n"/>
      <c r="K1149" s="294" t="n"/>
      <c r="L1149" s="269" t="n"/>
      <c r="M1149" s="322" t="n"/>
      <c r="N1149" s="322" t="n"/>
      <c r="O1149" s="322" t="n"/>
      <c r="P1149" s="320" t="n"/>
      <c r="Q1149" s="320" t="n"/>
    </row>
    <row r="1150" ht="16.5" customHeight="1" s="115">
      <c r="C1150" s="398" t="n"/>
      <c r="D1150" s="313" t="n"/>
      <c r="E1150" s="291" t="n"/>
      <c r="F1150" s="292" t="n"/>
      <c r="G1150" s="292" t="n"/>
      <c r="H1150" s="294" t="n"/>
      <c r="I1150" s="295" t="n"/>
      <c r="J1150" s="341" t="n"/>
      <c r="K1150" s="294" t="n"/>
      <c r="L1150" s="269" t="n"/>
      <c r="M1150" s="322" t="n"/>
      <c r="N1150" s="322" t="n"/>
      <c r="O1150" s="322" t="n"/>
      <c r="P1150" s="320" t="n"/>
      <c r="Q1150" s="320" t="n"/>
    </row>
    <row r="1151" ht="16.5" customHeight="1" s="115">
      <c r="C1151" s="398" t="n"/>
      <c r="D1151" s="313" t="n"/>
      <c r="E1151" s="291" t="n"/>
      <c r="F1151" s="292" t="n"/>
      <c r="G1151" s="292" t="n"/>
      <c r="H1151" s="294" t="n"/>
      <c r="I1151" s="295" t="n"/>
      <c r="J1151" s="341" t="n"/>
      <c r="K1151" s="294" t="n"/>
      <c r="L1151" s="269" t="n"/>
      <c r="M1151" s="322" t="n"/>
      <c r="N1151" s="322" t="n"/>
      <c r="O1151" s="322" t="n"/>
      <c r="P1151" s="320" t="n"/>
      <c r="Q1151" s="320" t="n"/>
    </row>
    <row r="1152" ht="16.5" customHeight="1" s="115">
      <c r="C1152" s="398" t="n"/>
      <c r="D1152" s="313" t="n"/>
      <c r="E1152" s="291" t="n"/>
      <c r="F1152" s="292" t="n"/>
      <c r="G1152" s="292" t="n"/>
      <c r="H1152" s="294" t="n"/>
      <c r="I1152" s="295" t="n"/>
      <c r="J1152" s="341" t="n"/>
      <c r="K1152" s="294" t="n"/>
      <c r="L1152" s="269" t="n"/>
      <c r="M1152" s="322" t="n"/>
      <c r="N1152" s="322" t="n"/>
      <c r="O1152" s="322" t="n"/>
      <c r="P1152" s="320" t="n"/>
      <c r="Q1152" s="320" t="n"/>
    </row>
    <row r="1153" ht="16.5" customHeight="1" s="115">
      <c r="C1153" s="398" t="n"/>
      <c r="D1153" s="313" t="n"/>
      <c r="E1153" s="291" t="n"/>
      <c r="F1153" s="292" t="n"/>
      <c r="G1153" s="292" t="n"/>
      <c r="H1153" s="294" t="n"/>
      <c r="I1153" s="295" t="n"/>
      <c r="J1153" s="341" t="n"/>
      <c r="K1153" s="294" t="n"/>
      <c r="L1153" s="269" t="n"/>
      <c r="M1153" s="322" t="n"/>
      <c r="N1153" s="322" t="n"/>
      <c r="O1153" s="322" t="n"/>
      <c r="P1153" s="320" t="n"/>
      <c r="Q1153" s="320" t="n"/>
    </row>
    <row r="1154" ht="16.5" customHeight="1" s="115">
      <c r="C1154" s="398" t="n"/>
      <c r="D1154" s="313" t="n"/>
      <c r="E1154" s="291" t="n"/>
      <c r="F1154" s="292" t="n"/>
      <c r="G1154" s="292" t="n"/>
      <c r="H1154" s="294" t="n"/>
      <c r="I1154" s="295" t="n"/>
      <c r="J1154" s="341" t="n"/>
      <c r="K1154" s="294" t="n"/>
      <c r="L1154" s="269" t="n"/>
      <c r="M1154" s="322" t="n"/>
      <c r="N1154" s="322" t="n"/>
      <c r="O1154" s="322" t="n"/>
      <c r="P1154" s="320" t="n"/>
      <c r="Q1154" s="320" t="n"/>
    </row>
    <row r="1155" ht="16.5" customHeight="1" s="115">
      <c r="C1155" s="398" t="n"/>
      <c r="D1155" s="313" t="n"/>
      <c r="E1155" s="291" t="n"/>
      <c r="F1155" s="292" t="n"/>
      <c r="G1155" s="292" t="n"/>
      <c r="H1155" s="294" t="n"/>
      <c r="I1155" s="295" t="n"/>
      <c r="J1155" s="341" t="n"/>
      <c r="K1155" s="294" t="n"/>
      <c r="L1155" s="269" t="n"/>
      <c r="M1155" s="322" t="n"/>
      <c r="N1155" s="322" t="n"/>
      <c r="O1155" s="322" t="n"/>
      <c r="P1155" s="320" t="n"/>
      <c r="Q1155" s="320" t="n"/>
    </row>
    <row r="1156" ht="16.5" customHeight="1" s="115">
      <c r="C1156" s="398" t="n"/>
      <c r="D1156" s="313" t="n"/>
      <c r="E1156" s="291" t="n"/>
      <c r="F1156" s="292" t="n"/>
      <c r="G1156" s="292" t="n"/>
      <c r="H1156" s="294" t="n"/>
      <c r="I1156" s="295" t="n"/>
      <c r="J1156" s="341" t="n"/>
      <c r="K1156" s="294" t="n"/>
      <c r="L1156" s="269" t="n"/>
      <c r="M1156" s="322" t="n"/>
      <c r="N1156" s="322" t="n"/>
      <c r="O1156" s="322" t="n"/>
      <c r="P1156" s="320" t="n"/>
      <c r="Q1156" s="320" t="n"/>
    </row>
    <row r="1157" ht="16.5" customHeight="1" s="115">
      <c r="C1157" s="398" t="n"/>
      <c r="D1157" s="313" t="n"/>
      <c r="E1157" s="291" t="n"/>
      <c r="F1157" s="292" t="n"/>
      <c r="G1157" s="292" t="n"/>
      <c r="H1157" s="294" t="n"/>
      <c r="I1157" s="295" t="n"/>
      <c r="J1157" s="341" t="n"/>
      <c r="K1157" s="294" t="n"/>
      <c r="L1157" s="269" t="n"/>
      <c r="M1157" s="322" t="n"/>
      <c r="N1157" s="322" t="n"/>
      <c r="O1157" s="322" t="n"/>
      <c r="P1157" s="320" t="n"/>
      <c r="Q1157" s="320" t="n"/>
    </row>
    <row r="1158" ht="16.5" customHeight="1" s="115">
      <c r="C1158" s="398" t="n"/>
      <c r="D1158" s="313" t="n"/>
      <c r="E1158" s="291" t="n"/>
      <c r="F1158" s="292" t="n"/>
      <c r="G1158" s="292" t="n"/>
      <c r="H1158" s="294" t="n"/>
      <c r="I1158" s="295" t="n"/>
      <c r="J1158" s="341" t="n"/>
      <c r="K1158" s="294" t="n"/>
      <c r="L1158" s="269" t="n"/>
      <c r="M1158" s="322" t="n"/>
      <c r="N1158" s="322" t="n"/>
      <c r="O1158" s="322" t="n"/>
      <c r="P1158" s="320" t="n"/>
      <c r="Q1158" s="320" t="n"/>
    </row>
    <row r="1159" ht="16.5" customHeight="1" s="115">
      <c r="C1159" s="398" t="n"/>
      <c r="D1159" s="313" t="n"/>
      <c r="E1159" s="291" t="n"/>
      <c r="F1159" s="292" t="n"/>
      <c r="G1159" s="292" t="n"/>
      <c r="H1159" s="294" t="n"/>
      <c r="I1159" s="295" t="n"/>
      <c r="J1159" s="341" t="n"/>
      <c r="K1159" s="294" t="n"/>
      <c r="L1159" s="269" t="n"/>
      <c r="M1159" s="322" t="n"/>
      <c r="N1159" s="322" t="n"/>
      <c r="O1159" s="322" t="n"/>
      <c r="P1159" s="320" t="n"/>
      <c r="Q1159" s="320" t="n"/>
    </row>
    <row r="1160" ht="16.5" customHeight="1" s="115">
      <c r="C1160" s="398" t="n"/>
      <c r="D1160" s="313" t="n"/>
      <c r="E1160" s="291" t="n"/>
      <c r="F1160" s="292" t="n"/>
      <c r="G1160" s="292" t="n"/>
      <c r="H1160" s="294" t="n"/>
      <c r="I1160" s="295" t="n"/>
      <c r="J1160" s="341" t="n"/>
      <c r="K1160" s="294" t="n"/>
      <c r="L1160" s="269" t="n"/>
      <c r="M1160" s="322" t="n"/>
      <c r="N1160" s="322" t="n"/>
      <c r="O1160" s="322" t="n"/>
      <c r="P1160" s="320" t="n"/>
      <c r="Q1160" s="320" t="n"/>
    </row>
    <row r="1161" ht="16.5" customHeight="1" s="115">
      <c r="C1161" s="398" t="n"/>
      <c r="D1161" s="313" t="n"/>
      <c r="E1161" s="291" t="n"/>
      <c r="F1161" s="292" t="n"/>
      <c r="G1161" s="292" t="n"/>
      <c r="H1161" s="294" t="n"/>
      <c r="I1161" s="295" t="n"/>
      <c r="J1161" s="341" t="n"/>
      <c r="K1161" s="294" t="n"/>
      <c r="L1161" s="269" t="n"/>
      <c r="M1161" s="322" t="n"/>
      <c r="N1161" s="322" t="n"/>
      <c r="O1161" s="322" t="n"/>
      <c r="P1161" s="320" t="n"/>
      <c r="Q1161" s="320" t="n"/>
    </row>
    <row r="1162" ht="16.5" customHeight="1" s="115">
      <c r="C1162" s="398" t="n"/>
      <c r="D1162" s="313" t="n"/>
      <c r="E1162" s="291" t="n"/>
      <c r="F1162" s="292" t="n"/>
      <c r="G1162" s="292" t="n"/>
      <c r="H1162" s="294" t="n"/>
      <c r="I1162" s="295" t="n"/>
      <c r="J1162" s="341" t="n"/>
      <c r="K1162" s="294" t="n"/>
      <c r="L1162" s="269" t="n"/>
      <c r="M1162" s="322" t="n"/>
      <c r="N1162" s="322" t="n"/>
      <c r="O1162" s="322" t="n"/>
      <c r="P1162" s="320" t="n"/>
      <c r="Q1162" s="320" t="n"/>
    </row>
    <row r="1163" ht="16.5" customHeight="1" s="115">
      <c r="C1163" s="398" t="n"/>
      <c r="D1163" s="313" t="n"/>
      <c r="E1163" s="291" t="n"/>
      <c r="F1163" s="292" t="n"/>
      <c r="G1163" s="292" t="n"/>
      <c r="H1163" s="294" t="n"/>
      <c r="I1163" s="295" t="n"/>
      <c r="J1163" s="341" t="n"/>
      <c r="K1163" s="294" t="n"/>
      <c r="L1163" s="269" t="n"/>
      <c r="M1163" s="322" t="n"/>
      <c r="N1163" s="322" t="n"/>
      <c r="O1163" s="322" t="n"/>
      <c r="P1163" s="320" t="n"/>
      <c r="Q1163" s="320" t="n"/>
    </row>
    <row r="1164" ht="16.5" customHeight="1" s="115">
      <c r="C1164" s="398" t="n"/>
      <c r="D1164" s="313" t="n"/>
      <c r="E1164" s="291" t="n"/>
      <c r="F1164" s="292" t="n"/>
      <c r="G1164" s="292" t="n"/>
      <c r="H1164" s="294" t="n"/>
      <c r="I1164" s="295" t="n"/>
      <c r="J1164" s="341" t="n"/>
      <c r="K1164" s="294" t="n"/>
      <c r="L1164" s="269" t="n"/>
      <c r="M1164" s="322" t="n"/>
      <c r="N1164" s="322" t="n"/>
      <c r="O1164" s="322" t="n"/>
      <c r="P1164" s="320" t="n"/>
      <c r="Q1164" s="320" t="n"/>
    </row>
    <row r="1165" ht="16.5" customHeight="1" s="115">
      <c r="C1165" s="398" t="n"/>
      <c r="D1165" s="313" t="n"/>
      <c r="E1165" s="291" t="n"/>
      <c r="F1165" s="292" t="n"/>
      <c r="G1165" s="292" t="n"/>
      <c r="H1165" s="294" t="n"/>
      <c r="I1165" s="295" t="n"/>
      <c r="J1165" s="341" t="n"/>
      <c r="K1165" s="294" t="n"/>
      <c r="L1165" s="269" t="n"/>
      <c r="M1165" s="322" t="n"/>
      <c r="N1165" s="322" t="n"/>
      <c r="O1165" s="322" t="n"/>
      <c r="P1165" s="320" t="n"/>
      <c r="Q1165" s="320" t="n"/>
    </row>
    <row r="1166" ht="16.5" customHeight="1" s="115">
      <c r="C1166" s="398" t="n"/>
      <c r="D1166" s="313" t="n"/>
      <c r="E1166" s="291" t="n"/>
      <c r="F1166" s="292" t="n"/>
      <c r="G1166" s="292" t="n"/>
      <c r="H1166" s="294" t="n"/>
      <c r="I1166" s="295" t="n"/>
      <c r="J1166" s="341" t="n"/>
      <c r="K1166" s="294" t="n"/>
      <c r="L1166" s="269" t="n"/>
      <c r="M1166" s="322" t="n"/>
      <c r="N1166" s="322" t="n"/>
      <c r="O1166" s="322" t="n"/>
      <c r="P1166" s="320" t="n"/>
      <c r="Q1166" s="320" t="n"/>
    </row>
    <row r="1167" ht="16.5" customHeight="1" s="115">
      <c r="C1167" s="398" t="n"/>
      <c r="D1167" s="313" t="n"/>
      <c r="E1167" s="291" t="n"/>
      <c r="F1167" s="292" t="n"/>
      <c r="G1167" s="292" t="n"/>
      <c r="H1167" s="294" t="n"/>
      <c r="I1167" s="295" t="n"/>
      <c r="J1167" s="341" t="n"/>
      <c r="K1167" s="294" t="n"/>
      <c r="L1167" s="269" t="n"/>
      <c r="M1167" s="322" t="n"/>
      <c r="N1167" s="322" t="n"/>
      <c r="O1167" s="322" t="n"/>
      <c r="P1167" s="320" t="n"/>
      <c r="Q1167" s="320" t="n"/>
    </row>
    <row r="1168" ht="16.5" customHeight="1" s="115">
      <c r="C1168" s="398" t="n"/>
      <c r="D1168" s="313" t="n"/>
      <c r="E1168" s="291" t="n"/>
      <c r="F1168" s="292" t="n"/>
      <c r="G1168" s="292" t="n"/>
      <c r="H1168" s="294" t="n"/>
      <c r="I1168" s="295" t="n"/>
      <c r="J1168" s="341" t="n"/>
      <c r="K1168" s="294" t="n"/>
      <c r="L1168" s="269" t="n"/>
      <c r="M1168" s="322" t="n"/>
      <c r="N1168" s="322" t="n"/>
      <c r="O1168" s="322" t="n"/>
      <c r="P1168" s="320" t="n"/>
      <c r="Q1168" s="320" t="n"/>
    </row>
    <row r="1169" ht="16.5" customHeight="1" s="115">
      <c r="C1169" s="398" t="n"/>
      <c r="D1169" s="313" t="n"/>
      <c r="E1169" s="291" t="n"/>
      <c r="F1169" s="292" t="n"/>
      <c r="G1169" s="292" t="n"/>
      <c r="H1169" s="294" t="n"/>
      <c r="I1169" s="295" t="n"/>
      <c r="J1169" s="341" t="n"/>
      <c r="K1169" s="294" t="n"/>
      <c r="L1169" s="269" t="n"/>
      <c r="M1169" s="322" t="n"/>
      <c r="N1169" s="322" t="n"/>
      <c r="O1169" s="322" t="n"/>
      <c r="P1169" s="320" t="n"/>
      <c r="Q1169" s="320" t="n"/>
    </row>
    <row r="1170" ht="16.5" customHeight="1" s="115">
      <c r="C1170" s="398" t="n"/>
      <c r="D1170" s="313" t="n"/>
      <c r="E1170" s="291" t="n"/>
      <c r="F1170" s="292" t="n"/>
      <c r="G1170" s="292" t="n"/>
      <c r="H1170" s="294" t="n"/>
      <c r="I1170" s="295" t="n"/>
      <c r="J1170" s="341" t="n"/>
      <c r="K1170" s="294" t="n"/>
      <c r="L1170" s="269" t="n"/>
      <c r="M1170" s="322" t="n"/>
      <c r="N1170" s="322" t="n"/>
      <c r="O1170" s="322" t="n"/>
      <c r="P1170" s="320" t="n"/>
      <c r="Q1170" s="320" t="n"/>
    </row>
    <row r="1171" ht="16.5" customHeight="1" s="115">
      <c r="C1171" s="398" t="n"/>
      <c r="D1171" s="313" t="n"/>
      <c r="E1171" s="291" t="n"/>
      <c r="F1171" s="292" t="n"/>
      <c r="G1171" s="292" t="n"/>
      <c r="H1171" s="294" t="n"/>
      <c r="I1171" s="295" t="n"/>
      <c r="J1171" s="341" t="n"/>
      <c r="K1171" s="294" t="n"/>
      <c r="L1171" s="269" t="n"/>
      <c r="M1171" s="322" t="n"/>
      <c r="N1171" s="322" t="n"/>
      <c r="O1171" s="322" t="n"/>
      <c r="P1171" s="320" t="n"/>
      <c r="Q1171" s="320" t="n"/>
    </row>
    <row r="1172" ht="16.5" customHeight="1" s="115">
      <c r="C1172" s="398" t="n"/>
      <c r="D1172" s="313" t="n"/>
      <c r="E1172" s="291" t="n"/>
      <c r="F1172" s="292" t="n"/>
      <c r="G1172" s="292" t="n"/>
      <c r="H1172" s="294" t="n"/>
      <c r="I1172" s="295" t="n"/>
      <c r="J1172" s="341" t="n"/>
      <c r="K1172" s="294" t="n"/>
      <c r="L1172" s="269" t="n"/>
      <c r="M1172" s="322" t="n"/>
      <c r="N1172" s="322" t="n"/>
      <c r="O1172" s="322" t="n"/>
      <c r="P1172" s="320" t="n"/>
      <c r="Q1172" s="320" t="n"/>
    </row>
    <row r="1173" ht="16.5" customHeight="1" s="115">
      <c r="C1173" s="398" t="n"/>
      <c r="D1173" s="313" t="n"/>
      <c r="E1173" s="291" t="n"/>
      <c r="F1173" s="292" t="n"/>
      <c r="G1173" s="292" t="n"/>
      <c r="H1173" s="294" t="n"/>
      <c r="I1173" s="295" t="n"/>
      <c r="J1173" s="341" t="n"/>
      <c r="K1173" s="294" t="n"/>
      <c r="L1173" s="269" t="n"/>
      <c r="M1173" s="322" t="n"/>
      <c r="N1173" s="322" t="n"/>
      <c r="O1173" s="322" t="n"/>
      <c r="P1173" s="320" t="n"/>
      <c r="Q1173" s="320" t="n"/>
    </row>
    <row r="1174" ht="16.5" customHeight="1" s="115">
      <c r="C1174" s="398" t="n"/>
      <c r="D1174" s="313" t="n"/>
      <c r="E1174" s="291" t="n"/>
      <c r="F1174" s="292" t="n"/>
      <c r="G1174" s="292" t="n"/>
      <c r="H1174" s="294" t="n"/>
      <c r="I1174" s="295" t="n"/>
      <c r="J1174" s="341" t="n"/>
      <c r="K1174" s="294" t="n"/>
      <c r="L1174" s="269" t="n"/>
      <c r="M1174" s="322" t="n"/>
      <c r="N1174" s="322" t="n"/>
      <c r="O1174" s="322" t="n"/>
      <c r="P1174" s="320" t="n"/>
      <c r="Q1174" s="320" t="n"/>
    </row>
    <row r="1175" ht="16.5" customHeight="1" s="115">
      <c r="C1175" s="398" t="n"/>
      <c r="D1175" s="313" t="n"/>
      <c r="E1175" s="291" t="n"/>
      <c r="F1175" s="292" t="n"/>
      <c r="G1175" s="292" t="n"/>
      <c r="H1175" s="294" t="n"/>
      <c r="I1175" s="295" t="n"/>
      <c r="J1175" s="341" t="n"/>
      <c r="K1175" s="294" t="n"/>
      <c r="L1175" s="269" t="n"/>
      <c r="M1175" s="322" t="n"/>
      <c r="N1175" s="322" t="n"/>
      <c r="O1175" s="322" t="n"/>
      <c r="P1175" s="320" t="n"/>
      <c r="Q1175" s="320" t="n"/>
    </row>
    <row r="1176" ht="16.5" customHeight="1" s="115">
      <c r="C1176" s="398" t="n"/>
      <c r="D1176" s="313" t="n"/>
      <c r="E1176" s="291" t="n"/>
      <c r="F1176" s="292" t="n"/>
      <c r="G1176" s="292" t="n"/>
      <c r="H1176" s="294" t="n"/>
      <c r="I1176" s="295" t="n"/>
      <c r="J1176" s="341" t="n"/>
      <c r="K1176" s="294" t="n"/>
      <c r="L1176" s="269" t="n"/>
      <c r="M1176" s="322" t="n"/>
      <c r="N1176" s="322" t="n"/>
      <c r="O1176" s="322" t="n"/>
      <c r="P1176" s="320" t="n"/>
      <c r="Q1176" s="320" t="n"/>
    </row>
    <row r="1177" ht="16.5" customHeight="1" s="115">
      <c r="C1177" s="398" t="n"/>
      <c r="D1177" s="313" t="n"/>
      <c r="E1177" s="291" t="n"/>
      <c r="F1177" s="292" t="n"/>
      <c r="G1177" s="292" t="n"/>
      <c r="H1177" s="294" t="n"/>
      <c r="I1177" s="295" t="n"/>
      <c r="J1177" s="341" t="n"/>
      <c r="K1177" s="294" t="n"/>
      <c r="L1177" s="269" t="n"/>
      <c r="M1177" s="322" t="n"/>
      <c r="N1177" s="322" t="n"/>
      <c r="O1177" s="322" t="n"/>
      <c r="P1177" s="320" t="n"/>
      <c r="Q1177" s="320" t="n"/>
    </row>
    <row r="1178" ht="16.5" customHeight="1" s="115">
      <c r="C1178" s="398" t="n"/>
      <c r="D1178" s="313" t="n"/>
      <c r="E1178" s="291" t="n"/>
      <c r="F1178" s="292" t="n"/>
      <c r="G1178" s="292" t="n"/>
      <c r="H1178" s="294" t="n"/>
      <c r="I1178" s="295" t="n"/>
      <c r="J1178" s="341" t="n"/>
      <c r="K1178" s="294" t="n"/>
      <c r="L1178" s="269" t="n"/>
      <c r="M1178" s="322" t="n"/>
      <c r="N1178" s="322" t="n"/>
      <c r="O1178" s="322" t="n"/>
      <c r="P1178" s="320" t="n"/>
      <c r="Q1178" s="320" t="n"/>
    </row>
    <row r="1179" ht="16.5" customHeight="1" s="115">
      <c r="C1179" s="398" t="n"/>
      <c r="D1179" s="313" t="n"/>
      <c r="E1179" s="291" t="n"/>
      <c r="F1179" s="292" t="n"/>
      <c r="G1179" s="292" t="n"/>
      <c r="H1179" s="294" t="n"/>
      <c r="I1179" s="295" t="n"/>
      <c r="J1179" s="341" t="n"/>
      <c r="K1179" s="294" t="n"/>
      <c r="L1179" s="269" t="n"/>
      <c r="M1179" s="322" t="n"/>
      <c r="N1179" s="322" t="n"/>
      <c r="O1179" s="322" t="n"/>
      <c r="P1179" s="320" t="n"/>
      <c r="Q1179" s="320" t="n"/>
    </row>
    <row r="1180" ht="16.5" customHeight="1" s="115">
      <c r="C1180" s="398" t="n"/>
      <c r="D1180" s="313" t="n"/>
      <c r="E1180" s="291" t="n"/>
      <c r="F1180" s="292" t="n"/>
      <c r="G1180" s="292" t="n"/>
      <c r="H1180" s="294" t="n"/>
      <c r="I1180" s="295" t="n"/>
      <c r="J1180" s="341" t="n"/>
      <c r="K1180" s="294" t="n"/>
      <c r="L1180" s="269" t="n"/>
      <c r="M1180" s="322" t="n"/>
      <c r="N1180" s="322" t="n"/>
      <c r="O1180" s="322" t="n"/>
      <c r="P1180" s="320" t="n"/>
      <c r="Q1180" s="320" t="n"/>
    </row>
    <row r="1181" ht="16.5" customHeight="1" s="115">
      <c r="C1181" s="398" t="n"/>
      <c r="D1181" s="313" t="n"/>
      <c r="E1181" s="291" t="n"/>
      <c r="F1181" s="292" t="n"/>
      <c r="G1181" s="292" t="n"/>
      <c r="H1181" s="294" t="n"/>
      <c r="I1181" s="295" t="n"/>
      <c r="J1181" s="341" t="n"/>
      <c r="K1181" s="294" t="n"/>
      <c r="L1181" s="269" t="n"/>
      <c r="M1181" s="322" t="n"/>
      <c r="N1181" s="322" t="n"/>
      <c r="O1181" s="322" t="n"/>
      <c r="P1181" s="320" t="n"/>
      <c r="Q1181" s="320" t="n"/>
    </row>
    <row r="1182" ht="16.5" customHeight="1" s="115">
      <c r="C1182" s="398" t="n"/>
      <c r="D1182" s="313" t="n"/>
      <c r="E1182" s="291" t="n"/>
      <c r="F1182" s="292" t="n"/>
      <c r="G1182" s="292" t="n"/>
      <c r="H1182" s="294" t="n"/>
      <c r="I1182" s="295" t="n"/>
      <c r="J1182" s="341" t="n"/>
      <c r="K1182" s="294" t="n"/>
      <c r="L1182" s="269" t="n"/>
      <c r="M1182" s="322" t="n"/>
      <c r="N1182" s="322" t="n"/>
      <c r="O1182" s="322" t="n"/>
      <c r="P1182" s="320" t="n"/>
      <c r="Q1182" s="320" t="n"/>
    </row>
    <row r="1183" ht="16.5" customHeight="1" s="115">
      <c r="C1183" s="398" t="n"/>
      <c r="D1183" s="313" t="n"/>
      <c r="E1183" s="291" t="n"/>
      <c r="F1183" s="292" t="n"/>
      <c r="G1183" s="292" t="n"/>
      <c r="H1183" s="294" t="n"/>
      <c r="I1183" s="295" t="n"/>
      <c r="J1183" s="341" t="n"/>
      <c r="K1183" s="294" t="n"/>
      <c r="L1183" s="269" t="n"/>
      <c r="M1183" s="322" t="n"/>
      <c r="N1183" s="322" t="n"/>
      <c r="O1183" s="322" t="n"/>
      <c r="P1183" s="320" t="n"/>
      <c r="Q1183" s="320" t="n"/>
    </row>
    <row r="1184" ht="16.5" customHeight="1" s="115">
      <c r="C1184" s="398" t="n"/>
      <c r="D1184" s="313" t="n"/>
      <c r="E1184" s="291" t="n"/>
      <c r="F1184" s="292" t="n"/>
      <c r="G1184" s="292" t="n"/>
      <c r="H1184" s="294" t="n"/>
      <c r="I1184" s="295" t="n"/>
      <c r="J1184" s="341" t="n"/>
      <c r="K1184" s="294" t="n"/>
      <c r="L1184" s="269" t="n"/>
      <c r="M1184" s="322" t="n"/>
      <c r="N1184" s="322" t="n"/>
      <c r="O1184" s="322" t="n"/>
      <c r="P1184" s="320" t="n"/>
      <c r="Q1184" s="320" t="n"/>
    </row>
    <row r="1185" ht="16.5" customHeight="1" s="115">
      <c r="C1185" s="398" t="n"/>
      <c r="D1185" s="313" t="n"/>
      <c r="E1185" s="291" t="n"/>
      <c r="F1185" s="292" t="n"/>
      <c r="G1185" s="292" t="n"/>
      <c r="H1185" s="294" t="n"/>
      <c r="I1185" s="295" t="n"/>
      <c r="J1185" s="341" t="n"/>
      <c r="K1185" s="294" t="n"/>
      <c r="L1185" s="269" t="n"/>
      <c r="M1185" s="322" t="n"/>
      <c r="N1185" s="322" t="n"/>
      <c r="O1185" s="322" t="n"/>
      <c r="P1185" s="320" t="n"/>
      <c r="Q1185" s="320" t="n"/>
    </row>
    <row r="1186" ht="16.5" customHeight="1" s="115">
      <c r="C1186" s="398" t="n"/>
      <c r="D1186" s="313" t="n"/>
      <c r="E1186" s="291" t="n"/>
      <c r="F1186" s="292" t="n"/>
      <c r="G1186" s="292" t="n"/>
      <c r="H1186" s="294" t="n"/>
      <c r="I1186" s="295" t="n"/>
      <c r="J1186" s="341" t="n"/>
      <c r="K1186" s="294" t="n"/>
      <c r="L1186" s="269" t="n"/>
      <c r="M1186" s="322" t="n"/>
      <c r="N1186" s="322" t="n"/>
      <c r="O1186" s="322" t="n"/>
      <c r="P1186" s="320" t="n"/>
      <c r="Q1186" s="320" t="n"/>
    </row>
    <row r="1187" ht="16.5" customHeight="1" s="115">
      <c r="C1187" s="398" t="n"/>
      <c r="D1187" s="313" t="n"/>
      <c r="E1187" s="291" t="n"/>
      <c r="F1187" s="292" t="n"/>
      <c r="G1187" s="292" t="n"/>
      <c r="H1187" s="294" t="n"/>
      <c r="I1187" s="295" t="n"/>
      <c r="J1187" s="341" t="n"/>
      <c r="K1187" s="294" t="n"/>
      <c r="L1187" s="269" t="n"/>
      <c r="M1187" s="322" t="n"/>
      <c r="N1187" s="322" t="n"/>
      <c r="O1187" s="322" t="n"/>
      <c r="P1187" s="320" t="n"/>
      <c r="Q1187" s="320" t="n"/>
    </row>
    <row r="1188" ht="16.5" customHeight="1" s="115">
      <c r="C1188" s="398" t="n"/>
      <c r="D1188" s="313" t="n"/>
      <c r="E1188" s="291" t="n"/>
      <c r="F1188" s="292" t="n"/>
      <c r="G1188" s="292" t="n"/>
      <c r="H1188" s="294" t="n"/>
      <c r="I1188" s="295" t="n"/>
      <c r="J1188" s="341" t="n"/>
      <c r="K1188" s="294" t="n"/>
      <c r="L1188" s="269" t="n"/>
      <c r="M1188" s="322" t="n"/>
      <c r="N1188" s="322" t="n"/>
      <c r="O1188" s="322" t="n"/>
      <c r="P1188" s="320" t="n"/>
      <c r="Q1188" s="320" t="n"/>
    </row>
    <row r="1189" ht="16.5" customHeight="1" s="115">
      <c r="C1189" s="398" t="n"/>
      <c r="D1189" s="313" t="n"/>
      <c r="E1189" s="291" t="n"/>
      <c r="F1189" s="292" t="n"/>
      <c r="G1189" s="292" t="n"/>
      <c r="H1189" s="294" t="n"/>
      <c r="I1189" s="295" t="n"/>
      <c r="J1189" s="341" t="n"/>
      <c r="K1189" s="294" t="n"/>
      <c r="L1189" s="269" t="n"/>
      <c r="M1189" s="322" t="n"/>
      <c r="N1189" s="322" t="n"/>
      <c r="O1189" s="322" t="n"/>
      <c r="P1189" s="320" t="n"/>
      <c r="Q1189" s="320" t="n"/>
    </row>
    <row r="1190" ht="16.5" customHeight="1" s="115">
      <c r="C1190" s="398" t="n"/>
      <c r="D1190" s="313" t="n"/>
      <c r="E1190" s="291" t="n"/>
      <c r="F1190" s="292" t="n"/>
      <c r="G1190" s="292" t="n"/>
      <c r="H1190" s="294" t="n"/>
      <c r="I1190" s="295" t="n"/>
      <c r="J1190" s="341" t="n"/>
      <c r="K1190" s="294" t="n"/>
      <c r="L1190" s="269" t="n"/>
      <c r="M1190" s="322" t="n"/>
      <c r="N1190" s="322" t="n"/>
      <c r="O1190" s="322" t="n"/>
      <c r="P1190" s="320" t="n"/>
      <c r="Q1190" s="320" t="n"/>
    </row>
    <row r="1191" ht="16.5" customHeight="1" s="115">
      <c r="C1191" s="398" t="n"/>
      <c r="D1191" s="313" t="n"/>
      <c r="E1191" s="291" t="n"/>
      <c r="F1191" s="292" t="n"/>
      <c r="G1191" s="292" t="n"/>
      <c r="H1191" s="294" t="n"/>
      <c r="I1191" s="295" t="n"/>
      <c r="J1191" s="341" t="n"/>
      <c r="K1191" s="294" t="n"/>
      <c r="L1191" s="269" t="n"/>
      <c r="M1191" s="322" t="n"/>
      <c r="N1191" s="322" t="n"/>
      <c r="O1191" s="322" t="n"/>
      <c r="P1191" s="320" t="n"/>
      <c r="Q1191" s="320" t="n"/>
    </row>
    <row r="1192" ht="16.5" customHeight="1" s="115">
      <c r="C1192" s="398" t="n"/>
      <c r="D1192" s="313" t="n"/>
      <c r="E1192" s="291" t="n"/>
      <c r="F1192" s="292" t="n"/>
      <c r="G1192" s="292" t="n"/>
      <c r="H1192" s="294" t="n"/>
      <c r="I1192" s="295" t="n"/>
      <c r="J1192" s="341" t="n"/>
      <c r="K1192" s="294" t="n"/>
      <c r="L1192" s="269" t="n"/>
      <c r="M1192" s="322" t="n"/>
      <c r="N1192" s="322" t="n"/>
      <c r="O1192" s="322" t="n"/>
      <c r="P1192" s="320" t="n"/>
      <c r="Q1192" s="320" t="n"/>
    </row>
    <row r="1193" ht="16.5" customHeight="1" s="115">
      <c r="C1193" s="398" t="n"/>
      <c r="D1193" s="313" t="n"/>
      <c r="E1193" s="291" t="n"/>
      <c r="F1193" s="292" t="n"/>
      <c r="G1193" s="292" t="n"/>
      <c r="H1193" s="294" t="n"/>
      <c r="I1193" s="295" t="n"/>
      <c r="J1193" s="341" t="n"/>
      <c r="K1193" s="294" t="n"/>
      <c r="L1193" s="269" t="n"/>
      <c r="M1193" s="322" t="n"/>
      <c r="N1193" s="322" t="n"/>
      <c r="O1193" s="322" t="n"/>
      <c r="P1193" s="320" t="n"/>
      <c r="Q1193" s="320" t="n"/>
    </row>
    <row r="1194" ht="16.5" customHeight="1" s="115">
      <c r="C1194" s="398" t="n"/>
      <c r="D1194" s="313" t="n"/>
      <c r="E1194" s="291" t="n"/>
      <c r="F1194" s="292" t="n"/>
      <c r="G1194" s="292" t="n"/>
      <c r="H1194" s="294" t="n"/>
      <c r="I1194" s="295" t="n"/>
      <c r="J1194" s="341" t="n"/>
      <c r="K1194" s="294" t="n"/>
      <c r="L1194" s="269" t="n"/>
      <c r="M1194" s="322" t="n"/>
      <c r="N1194" s="322" t="n"/>
      <c r="O1194" s="322" t="n"/>
      <c r="P1194" s="320" t="n"/>
      <c r="Q1194" s="320" t="n"/>
    </row>
    <row r="1195" ht="16.5" customHeight="1" s="115">
      <c r="C1195" s="398" t="n"/>
      <c r="D1195" s="313" t="n"/>
      <c r="E1195" s="291" t="n"/>
      <c r="F1195" s="292" t="n"/>
      <c r="G1195" s="292" t="n"/>
      <c r="H1195" s="294" t="n"/>
      <c r="I1195" s="295" t="n"/>
      <c r="J1195" s="341" t="n"/>
      <c r="K1195" s="294" t="n"/>
      <c r="L1195" s="269" t="n"/>
      <c r="M1195" s="322" t="n"/>
      <c r="N1195" s="322" t="n"/>
      <c r="O1195" s="322" t="n"/>
      <c r="P1195" s="320" t="n"/>
      <c r="Q1195" s="320" t="n"/>
    </row>
    <row r="1196" ht="16.5" customHeight="1" s="115">
      <c r="C1196" s="398" t="n"/>
      <c r="D1196" s="313" t="n"/>
      <c r="E1196" s="291" t="n"/>
      <c r="F1196" s="292" t="n"/>
      <c r="G1196" s="292" t="n"/>
      <c r="H1196" s="294" t="n"/>
      <c r="I1196" s="295" t="n"/>
      <c r="J1196" s="341" t="n"/>
      <c r="K1196" s="294" t="n"/>
      <c r="L1196" s="269" t="n"/>
      <c r="M1196" s="322" t="n"/>
      <c r="N1196" s="322" t="n"/>
      <c r="O1196" s="322" t="n"/>
      <c r="P1196" s="320" t="n"/>
      <c r="Q1196" s="320" t="n"/>
    </row>
    <row r="1197" ht="16.5" customHeight="1" s="115">
      <c r="C1197" s="398" t="n"/>
      <c r="D1197" s="313" t="n"/>
      <c r="E1197" s="291" t="n"/>
      <c r="F1197" s="292" t="n"/>
      <c r="G1197" s="292" t="n"/>
      <c r="H1197" s="294" t="n"/>
      <c r="I1197" s="295" t="n"/>
      <c r="J1197" s="341" t="n"/>
      <c r="K1197" s="294" t="n"/>
      <c r="L1197" s="269" t="n"/>
      <c r="M1197" s="322" t="n"/>
      <c r="N1197" s="322" t="n"/>
      <c r="O1197" s="322" t="n"/>
      <c r="P1197" s="320" t="n"/>
      <c r="Q1197" s="320" t="n"/>
    </row>
    <row r="1198" ht="16.5" customHeight="1" s="115">
      <c r="C1198" s="398" t="n"/>
      <c r="D1198" s="313" t="n"/>
      <c r="E1198" s="291" t="n"/>
      <c r="F1198" s="292" t="n"/>
      <c r="G1198" s="292" t="n"/>
      <c r="H1198" s="294" t="n"/>
      <c r="I1198" s="295" t="n"/>
      <c r="J1198" s="341" t="n"/>
      <c r="K1198" s="294" t="n"/>
      <c r="L1198" s="269" t="n"/>
      <c r="M1198" s="322" t="n"/>
      <c r="N1198" s="322" t="n"/>
      <c r="O1198" s="322" t="n"/>
      <c r="P1198" s="320" t="n"/>
      <c r="Q1198" s="320" t="n"/>
    </row>
    <row r="1199" ht="16.5" customHeight="1" s="115">
      <c r="C1199" s="398" t="n"/>
      <c r="D1199" s="313" t="n"/>
      <c r="E1199" s="291" t="n"/>
      <c r="F1199" s="292" t="n"/>
      <c r="G1199" s="292" t="n"/>
      <c r="H1199" s="294" t="n"/>
      <c r="I1199" s="295" t="n"/>
      <c r="J1199" s="341" t="n"/>
      <c r="K1199" s="294" t="n"/>
      <c r="L1199" s="269" t="n"/>
      <c r="M1199" s="322" t="n"/>
      <c r="N1199" s="322" t="n"/>
      <c r="O1199" s="322" t="n"/>
      <c r="P1199" s="320" t="n"/>
      <c r="Q1199" s="320" t="n"/>
    </row>
    <row r="1200" ht="16.5" customHeight="1" s="115">
      <c r="C1200" s="398" t="n"/>
      <c r="D1200" s="313" t="n"/>
      <c r="E1200" s="291" t="n"/>
      <c r="F1200" s="292" t="n"/>
      <c r="G1200" s="292" t="n"/>
      <c r="H1200" s="294" t="n"/>
      <c r="I1200" s="295" t="n"/>
      <c r="J1200" s="341" t="n"/>
      <c r="K1200" s="294" t="n"/>
      <c r="L1200" s="269" t="n"/>
      <c r="M1200" s="322" t="n"/>
      <c r="N1200" s="322" t="n"/>
      <c r="O1200" s="322" t="n"/>
      <c r="P1200" s="320" t="n"/>
      <c r="Q1200" s="320" t="n"/>
    </row>
    <row r="1201" ht="16.5" customHeight="1" s="115">
      <c r="C1201" s="398" t="n"/>
      <c r="D1201" s="313" t="n"/>
      <c r="E1201" s="291" t="n"/>
      <c r="F1201" s="292" t="n"/>
      <c r="G1201" s="292" t="n"/>
      <c r="H1201" s="294" t="n"/>
      <c r="I1201" s="295" t="n"/>
      <c r="J1201" s="341" t="n"/>
      <c r="K1201" s="294" t="n"/>
      <c r="L1201" s="269" t="n"/>
      <c r="M1201" s="322" t="n"/>
      <c r="N1201" s="322" t="n"/>
      <c r="O1201" s="322" t="n"/>
      <c r="P1201" s="320" t="n"/>
      <c r="Q1201" s="320" t="n"/>
    </row>
    <row r="1202" ht="16.5" customHeight="1" s="115">
      <c r="C1202" s="398" t="n"/>
      <c r="D1202" s="313" t="n"/>
      <c r="E1202" s="291" t="n"/>
      <c r="F1202" s="292" t="n"/>
      <c r="G1202" s="292" t="n"/>
      <c r="H1202" s="294" t="n"/>
      <c r="I1202" s="295" t="n"/>
      <c r="J1202" s="341" t="n"/>
      <c r="K1202" s="294" t="n"/>
      <c r="L1202" s="269" t="n"/>
      <c r="M1202" s="322" t="n"/>
      <c r="N1202" s="322" t="n"/>
      <c r="O1202" s="322" t="n"/>
      <c r="P1202" s="320" t="n"/>
      <c r="Q1202" s="320" t="n"/>
    </row>
    <row r="1203" ht="16.5" customHeight="1" s="115">
      <c r="C1203" s="398" t="n"/>
      <c r="D1203" s="313" t="n"/>
      <c r="E1203" s="291" t="n"/>
      <c r="F1203" s="292" t="n"/>
      <c r="G1203" s="292" t="n"/>
      <c r="H1203" s="294" t="n"/>
      <c r="I1203" s="295" t="n"/>
      <c r="J1203" s="341" t="n"/>
      <c r="K1203" s="294" t="n"/>
      <c r="L1203" s="269" t="n"/>
      <c r="M1203" s="322" t="n"/>
      <c r="N1203" s="322" t="n"/>
      <c r="O1203" s="322" t="n"/>
      <c r="P1203" s="320" t="n"/>
      <c r="Q1203" s="320" t="n"/>
    </row>
    <row r="1204" ht="16.5" customHeight="1" s="115">
      <c r="C1204" s="398" t="n"/>
      <c r="D1204" s="313" t="n"/>
      <c r="E1204" s="291" t="n"/>
      <c r="F1204" s="292" t="n"/>
      <c r="G1204" s="292" t="n"/>
      <c r="H1204" s="294" t="n"/>
      <c r="I1204" s="295" t="n"/>
      <c r="J1204" s="341" t="n"/>
      <c r="K1204" s="294" t="n"/>
      <c r="L1204" s="269" t="n"/>
      <c r="M1204" s="322" t="n"/>
      <c r="N1204" s="322" t="n"/>
      <c r="O1204" s="322" t="n"/>
      <c r="P1204" s="320" t="n"/>
      <c r="Q1204" s="320" t="n"/>
    </row>
    <row r="1205" ht="16.5" customHeight="1" s="115">
      <c r="C1205" s="398" t="n"/>
      <c r="D1205" s="313" t="n"/>
      <c r="E1205" s="291" t="n"/>
      <c r="F1205" s="292" t="n"/>
      <c r="G1205" s="292" t="n"/>
      <c r="H1205" s="294" t="n"/>
      <c r="I1205" s="295" t="n"/>
      <c r="J1205" s="341" t="n"/>
      <c r="K1205" s="294" t="n"/>
      <c r="L1205" s="269" t="n"/>
      <c r="M1205" s="322" t="n"/>
      <c r="N1205" s="322" t="n"/>
      <c r="O1205" s="322" t="n"/>
      <c r="P1205" s="320" t="n"/>
      <c r="Q1205" s="320" t="n"/>
    </row>
    <row r="1206" ht="16.5" customHeight="1" s="115">
      <c r="C1206" s="398" t="n"/>
      <c r="D1206" s="313" t="n"/>
      <c r="E1206" s="291" t="n"/>
      <c r="F1206" s="292" t="n"/>
      <c r="G1206" s="292" t="n"/>
      <c r="H1206" s="294" t="n"/>
      <c r="I1206" s="295" t="n"/>
      <c r="J1206" s="341" t="n"/>
      <c r="K1206" s="294" t="n"/>
      <c r="L1206" s="269" t="n"/>
      <c r="M1206" s="322" t="n"/>
      <c r="N1206" s="322" t="n"/>
      <c r="O1206" s="322" t="n"/>
      <c r="P1206" s="320" t="n"/>
      <c r="Q1206" s="320" t="n"/>
    </row>
    <row r="1207" ht="16.5" customHeight="1" s="115">
      <c r="C1207" s="398" t="n"/>
      <c r="D1207" s="313" t="n"/>
      <c r="E1207" s="291" t="n"/>
      <c r="F1207" s="292" t="n"/>
      <c r="G1207" s="292" t="n"/>
      <c r="H1207" s="294" t="n"/>
      <c r="I1207" s="295" t="n"/>
      <c r="J1207" s="341" t="n"/>
      <c r="K1207" s="294" t="n"/>
      <c r="L1207" s="269" t="n"/>
      <c r="M1207" s="322" t="n"/>
      <c r="N1207" s="322" t="n"/>
      <c r="O1207" s="322" t="n"/>
      <c r="P1207" s="320" t="n"/>
      <c r="Q1207" s="320" t="n"/>
    </row>
    <row r="1208" ht="16.5" customHeight="1" s="115">
      <c r="C1208" s="398" t="n"/>
      <c r="D1208" s="313" t="n"/>
      <c r="E1208" s="291" t="n"/>
      <c r="F1208" s="292" t="n"/>
      <c r="G1208" s="292" t="n"/>
      <c r="H1208" s="294" t="n"/>
      <c r="I1208" s="295" t="n"/>
      <c r="J1208" s="341" t="n"/>
      <c r="K1208" s="294" t="n"/>
      <c r="L1208" s="269" t="n"/>
      <c r="M1208" s="322" t="n"/>
      <c r="N1208" s="322" t="n"/>
      <c r="O1208" s="322" t="n"/>
      <c r="P1208" s="320" t="n"/>
      <c r="Q1208" s="320" t="n"/>
    </row>
    <row r="1209" ht="16.5" customHeight="1" s="115">
      <c r="C1209" s="398" t="n"/>
      <c r="D1209" s="313" t="n"/>
      <c r="E1209" s="291" t="n"/>
      <c r="F1209" s="292" t="n"/>
      <c r="G1209" s="292" t="n"/>
      <c r="H1209" s="294" t="n"/>
      <c r="I1209" s="295" t="n"/>
      <c r="J1209" s="341" t="n"/>
      <c r="K1209" s="294" t="n"/>
      <c r="L1209" s="269" t="n"/>
      <c r="M1209" s="322" t="n"/>
      <c r="N1209" s="322" t="n"/>
      <c r="O1209" s="322" t="n"/>
      <c r="P1209" s="320" t="n"/>
      <c r="Q1209" s="320" t="n"/>
    </row>
    <row r="1210" ht="16.5" customHeight="1" s="115">
      <c r="C1210" s="398" t="n"/>
      <c r="D1210" s="313" t="n"/>
      <c r="E1210" s="291" t="n"/>
      <c r="F1210" s="292" t="n"/>
      <c r="G1210" s="292" t="n"/>
      <c r="H1210" s="294" t="n"/>
      <c r="I1210" s="295" t="n"/>
      <c r="J1210" s="341" t="n"/>
      <c r="K1210" s="294" t="n"/>
      <c r="L1210" s="269" t="n"/>
      <c r="M1210" s="322" t="n"/>
      <c r="N1210" s="322" t="n"/>
      <c r="O1210" s="322" t="n"/>
      <c r="P1210" s="320" t="n"/>
      <c r="Q1210" s="320" t="n"/>
    </row>
    <row r="1211" ht="16.5" customHeight="1" s="115">
      <c r="C1211" s="398" t="n"/>
      <c r="D1211" s="313" t="n"/>
      <c r="E1211" s="291" t="n"/>
      <c r="F1211" s="292" t="n"/>
      <c r="G1211" s="292" t="n"/>
      <c r="H1211" s="294" t="n"/>
      <c r="I1211" s="295" t="n"/>
      <c r="J1211" s="341" t="n"/>
      <c r="K1211" s="294" t="n"/>
      <c r="L1211" s="269" t="n"/>
      <c r="M1211" s="322" t="n"/>
      <c r="N1211" s="322" t="n"/>
      <c r="O1211" s="322" t="n"/>
      <c r="P1211" s="320" t="n"/>
      <c r="Q1211" s="320" t="n"/>
    </row>
    <row r="1212" ht="16.5" customHeight="1" s="115">
      <c r="C1212" s="398" t="n"/>
      <c r="D1212" s="313" t="n"/>
      <c r="E1212" s="291" t="n"/>
      <c r="F1212" s="292" t="n"/>
      <c r="G1212" s="292" t="n"/>
      <c r="H1212" s="294" t="n"/>
      <c r="I1212" s="295" t="n"/>
      <c r="J1212" s="341" t="n"/>
      <c r="K1212" s="294" t="n"/>
      <c r="L1212" s="269" t="n"/>
      <c r="M1212" s="322" t="n"/>
      <c r="N1212" s="322" t="n"/>
      <c r="O1212" s="322" t="n"/>
      <c r="P1212" s="320" t="n"/>
      <c r="Q1212" s="320" t="n"/>
    </row>
    <row r="1213" ht="16.5" customHeight="1" s="115">
      <c r="C1213" s="398" t="n"/>
      <c r="D1213" s="313" t="n"/>
      <c r="E1213" s="291" t="n"/>
      <c r="F1213" s="292" t="n"/>
      <c r="G1213" s="292" t="n"/>
      <c r="H1213" s="294" t="n"/>
      <c r="I1213" s="295" t="n"/>
      <c r="J1213" s="341" t="n"/>
      <c r="K1213" s="294" t="n"/>
      <c r="L1213" s="269" t="n"/>
      <c r="M1213" s="322" t="n"/>
      <c r="N1213" s="322" t="n"/>
      <c r="O1213" s="322" t="n"/>
      <c r="P1213" s="320" t="n"/>
      <c r="Q1213" s="320" t="n"/>
    </row>
    <row r="1214" ht="16.5" customHeight="1" s="115">
      <c r="C1214" s="398" t="n"/>
      <c r="D1214" s="313" t="n"/>
      <c r="E1214" s="291" t="n"/>
      <c r="F1214" s="292" t="n"/>
      <c r="G1214" s="292" t="n"/>
      <c r="H1214" s="294" t="n"/>
      <c r="I1214" s="295" t="n"/>
      <c r="J1214" s="341" t="n"/>
      <c r="K1214" s="294" t="n"/>
      <c r="L1214" s="269" t="n"/>
      <c r="M1214" s="322" t="n"/>
      <c r="N1214" s="322" t="n"/>
      <c r="O1214" s="322" t="n"/>
      <c r="P1214" s="320" t="n"/>
      <c r="Q1214" s="320" t="n"/>
    </row>
    <row r="1215" ht="16.5" customHeight="1" s="115">
      <c r="C1215" s="398" t="n"/>
      <c r="D1215" s="313" t="n"/>
      <c r="E1215" s="291" t="n"/>
      <c r="F1215" s="292" t="n"/>
      <c r="G1215" s="292" t="n"/>
      <c r="H1215" s="294" t="n"/>
      <c r="I1215" s="295" t="n"/>
      <c r="J1215" s="341" t="n"/>
      <c r="K1215" s="294" t="n"/>
      <c r="L1215" s="269" t="n"/>
      <c r="M1215" s="322" t="n"/>
      <c r="N1215" s="322" t="n"/>
      <c r="O1215" s="322" t="n"/>
      <c r="P1215" s="320" t="n"/>
      <c r="Q1215" s="320" t="n"/>
    </row>
    <row r="1216" ht="16.5" customHeight="1" s="115">
      <c r="C1216" s="398" t="n"/>
      <c r="D1216" s="313" t="n"/>
      <c r="E1216" s="291" t="n"/>
      <c r="F1216" s="292" t="n"/>
      <c r="G1216" s="292" t="n"/>
      <c r="H1216" s="294" t="n"/>
      <c r="I1216" s="295" t="n"/>
      <c r="J1216" s="341" t="n"/>
      <c r="K1216" s="294" t="n"/>
      <c r="L1216" s="269" t="n"/>
      <c r="M1216" s="322" t="n"/>
      <c r="N1216" s="322" t="n"/>
      <c r="O1216" s="322" t="n"/>
      <c r="P1216" s="320" t="n"/>
      <c r="Q1216" s="320" t="n"/>
    </row>
    <row r="1217" ht="16.5" customHeight="1" s="115">
      <c r="C1217" s="398" t="n"/>
      <c r="D1217" s="313" t="n"/>
      <c r="E1217" s="291" t="n"/>
      <c r="F1217" s="292" t="n"/>
      <c r="G1217" s="292" t="n"/>
      <c r="H1217" s="294" t="n"/>
      <c r="I1217" s="295" t="n"/>
      <c r="J1217" s="341" t="n"/>
      <c r="K1217" s="294" t="n"/>
      <c r="L1217" s="269" t="n"/>
      <c r="M1217" s="322" t="n"/>
      <c r="N1217" s="322" t="n"/>
      <c r="O1217" s="322" t="n"/>
      <c r="P1217" s="320" t="n"/>
      <c r="Q1217" s="320" t="n"/>
    </row>
    <row r="1218" ht="16.5" customHeight="1" s="115">
      <c r="C1218" s="398" t="n"/>
      <c r="D1218" s="313" t="n"/>
      <c r="E1218" s="291" t="n"/>
      <c r="F1218" s="292" t="n"/>
      <c r="G1218" s="292" t="n"/>
      <c r="H1218" s="294" t="n"/>
      <c r="I1218" s="295" t="n"/>
      <c r="J1218" s="341" t="n"/>
      <c r="K1218" s="294" t="n"/>
      <c r="L1218" s="269" t="n"/>
      <c r="M1218" s="322" t="n"/>
      <c r="N1218" s="322" t="n"/>
      <c r="O1218" s="322" t="n"/>
      <c r="P1218" s="320" t="n"/>
      <c r="Q1218" s="320" t="n"/>
    </row>
    <row r="1219" ht="16.5" customHeight="1" s="115">
      <c r="C1219" s="398" t="n"/>
      <c r="D1219" s="313" t="n"/>
      <c r="E1219" s="291" t="n"/>
      <c r="F1219" s="292" t="n"/>
      <c r="G1219" s="292" t="n"/>
      <c r="H1219" s="294" t="n"/>
      <c r="I1219" s="295" t="n"/>
      <c r="J1219" s="341" t="n"/>
      <c r="K1219" s="294" t="n"/>
      <c r="L1219" s="269" t="n"/>
      <c r="M1219" s="322" t="n"/>
      <c r="N1219" s="322" t="n"/>
      <c r="O1219" s="322" t="n"/>
      <c r="P1219" s="320" t="n"/>
      <c r="Q1219" s="320" t="n"/>
    </row>
    <row r="1220" ht="16.5" customHeight="1" s="115">
      <c r="C1220" s="398" t="n"/>
      <c r="D1220" s="313" t="n"/>
      <c r="E1220" s="291" t="n"/>
      <c r="F1220" s="292" t="n"/>
      <c r="G1220" s="292" t="n"/>
      <c r="H1220" s="294" t="n"/>
      <c r="I1220" s="295" t="n"/>
      <c r="J1220" s="341" t="n"/>
      <c r="K1220" s="294" t="n"/>
      <c r="L1220" s="269" t="n"/>
      <c r="M1220" s="322" t="n"/>
      <c r="N1220" s="322" t="n"/>
      <c r="O1220" s="322" t="n"/>
      <c r="P1220" s="320" t="n"/>
      <c r="Q1220" s="320" t="n"/>
    </row>
    <row r="1221" ht="16.5" customHeight="1" s="115">
      <c r="C1221" s="398" t="n"/>
      <c r="D1221" s="313" t="n"/>
      <c r="E1221" s="291" t="n"/>
      <c r="F1221" s="292" t="n"/>
      <c r="G1221" s="292" t="n"/>
      <c r="H1221" s="294" t="n"/>
      <c r="I1221" s="295" t="n"/>
      <c r="J1221" s="341" t="n"/>
      <c r="K1221" s="294" t="n"/>
      <c r="L1221" s="269" t="n"/>
      <c r="M1221" s="322" t="n"/>
      <c r="N1221" s="322" t="n"/>
      <c r="O1221" s="322" t="n"/>
      <c r="P1221" s="320" t="n"/>
      <c r="Q1221" s="320" t="n"/>
    </row>
    <row r="1222" ht="16.5" customHeight="1" s="115">
      <c r="C1222" s="398" t="n"/>
      <c r="D1222" s="313" t="n"/>
      <c r="E1222" s="291" t="n"/>
      <c r="F1222" s="292" t="n"/>
      <c r="G1222" s="292" t="n"/>
      <c r="H1222" s="294" t="n"/>
      <c r="I1222" s="295" t="n"/>
      <c r="J1222" s="341" t="n"/>
      <c r="K1222" s="294" t="n"/>
      <c r="L1222" s="269" t="n"/>
      <c r="M1222" s="322" t="n"/>
      <c r="N1222" s="322" t="n"/>
      <c r="O1222" s="322" t="n"/>
      <c r="P1222" s="320" t="n"/>
      <c r="Q1222" s="320" t="n"/>
    </row>
    <row r="1223" ht="16.5" customHeight="1" s="115">
      <c r="C1223" s="398" t="n"/>
      <c r="D1223" s="313" t="n"/>
      <c r="E1223" s="291" t="n"/>
      <c r="F1223" s="292" t="n"/>
      <c r="G1223" s="292" t="n"/>
      <c r="H1223" s="294" t="n"/>
      <c r="I1223" s="295" t="n"/>
      <c r="J1223" s="341" t="n"/>
      <c r="K1223" s="294" t="n"/>
      <c r="L1223" s="269" t="n"/>
      <c r="M1223" s="322" t="n"/>
      <c r="N1223" s="322" t="n"/>
      <c r="O1223" s="322" t="n"/>
      <c r="P1223" s="320" t="n"/>
      <c r="Q1223" s="320" t="n"/>
    </row>
    <row r="1224" ht="16.5" customHeight="1" s="115">
      <c r="C1224" s="398" t="n"/>
      <c r="D1224" s="313" t="n"/>
      <c r="E1224" s="291" t="n"/>
      <c r="F1224" s="292" t="n"/>
      <c r="G1224" s="292" t="n"/>
      <c r="H1224" s="294" t="n"/>
      <c r="I1224" s="295" t="n"/>
      <c r="J1224" s="341" t="n"/>
      <c r="K1224" s="294" t="n"/>
      <c r="L1224" s="269" t="n"/>
      <c r="M1224" s="322" t="n"/>
      <c r="N1224" s="322" t="n"/>
      <c r="O1224" s="322" t="n"/>
      <c r="P1224" s="320" t="n"/>
      <c r="Q1224" s="320" t="n"/>
    </row>
    <row r="1225" ht="16.5" customHeight="1" s="115">
      <c r="C1225" s="398" t="n"/>
      <c r="D1225" s="313" t="n"/>
      <c r="E1225" s="291" t="n"/>
      <c r="F1225" s="292" t="n"/>
      <c r="G1225" s="292" t="n"/>
      <c r="H1225" s="294" t="n"/>
      <c r="I1225" s="295" t="n"/>
      <c r="J1225" s="341" t="n"/>
      <c r="K1225" s="294" t="n"/>
      <c r="L1225" s="269" t="n"/>
      <c r="M1225" s="322" t="n"/>
      <c r="N1225" s="322" t="n"/>
      <c r="O1225" s="322" t="n"/>
      <c r="P1225" s="320" t="n"/>
      <c r="Q1225" s="320" t="n"/>
    </row>
    <row r="1226" ht="16.5" customHeight="1" s="115">
      <c r="C1226" s="398" t="n"/>
      <c r="D1226" s="313" t="n"/>
      <c r="E1226" s="291" t="n"/>
      <c r="F1226" s="292" t="n"/>
      <c r="G1226" s="292" t="n"/>
      <c r="H1226" s="294" t="n"/>
      <c r="I1226" s="295" t="n"/>
      <c r="J1226" s="341" t="n"/>
      <c r="K1226" s="294" t="n"/>
      <c r="L1226" s="269" t="n"/>
      <c r="M1226" s="322" t="n"/>
      <c r="N1226" s="322" t="n"/>
      <c r="O1226" s="322" t="n"/>
      <c r="P1226" s="320" t="n"/>
      <c r="Q1226" s="320" t="n"/>
    </row>
    <row r="1227" ht="16.5" customHeight="1" s="115">
      <c r="C1227" s="398" t="n"/>
      <c r="D1227" s="313" t="n"/>
      <c r="E1227" s="291" t="n"/>
      <c r="F1227" s="292" t="n"/>
      <c r="G1227" s="292" t="n"/>
      <c r="H1227" s="294" t="n"/>
      <c r="I1227" s="295" t="n"/>
      <c r="J1227" s="341" t="n"/>
      <c r="K1227" s="294" t="n"/>
      <c r="L1227" s="269" t="n"/>
      <c r="M1227" s="322" t="n"/>
      <c r="N1227" s="322" t="n"/>
      <c r="O1227" s="322" t="n"/>
      <c r="P1227" s="320" t="n"/>
      <c r="Q1227" s="320" t="n"/>
    </row>
    <row r="1228" ht="16.5" customHeight="1" s="115">
      <c r="C1228" s="398" t="n"/>
      <c r="D1228" s="313" t="n"/>
      <c r="E1228" s="291" t="n"/>
      <c r="F1228" s="292" t="n"/>
      <c r="G1228" s="292" t="n"/>
      <c r="H1228" s="294" t="n"/>
      <c r="I1228" s="295" t="n"/>
      <c r="J1228" s="341" t="n"/>
      <c r="K1228" s="294" t="n"/>
      <c r="L1228" s="269" t="n"/>
      <c r="M1228" s="322" t="n"/>
      <c r="N1228" s="322" t="n"/>
      <c r="O1228" s="322" t="n"/>
      <c r="P1228" s="320" t="n"/>
      <c r="Q1228" s="320" t="n"/>
    </row>
    <row r="1229" ht="16.5" customHeight="1" s="115">
      <c r="C1229" s="398" t="n"/>
      <c r="D1229" s="313" t="n"/>
      <c r="E1229" s="291" t="n"/>
      <c r="F1229" s="292" t="n"/>
      <c r="G1229" s="292" t="n"/>
      <c r="H1229" s="294" t="n"/>
      <c r="I1229" s="295" t="n"/>
      <c r="J1229" s="341" t="n"/>
      <c r="K1229" s="294" t="n"/>
      <c r="L1229" s="269" t="n"/>
      <c r="M1229" s="322" t="n"/>
      <c r="N1229" s="322" t="n"/>
      <c r="O1229" s="322" t="n"/>
      <c r="P1229" s="320" t="n"/>
      <c r="Q1229" s="320" t="n"/>
    </row>
    <row r="1230" ht="16.5" customHeight="1" s="115">
      <c r="C1230" s="398" t="n"/>
      <c r="D1230" s="313" t="n"/>
      <c r="E1230" s="291" t="n"/>
      <c r="F1230" s="292" t="n"/>
      <c r="G1230" s="292" t="n"/>
      <c r="H1230" s="294" t="n"/>
      <c r="I1230" s="295" t="n"/>
      <c r="J1230" s="341" t="n"/>
      <c r="K1230" s="294" t="n"/>
      <c r="L1230" s="269" t="n"/>
      <c r="M1230" s="322" t="n"/>
      <c r="N1230" s="322" t="n"/>
      <c r="O1230" s="322" t="n"/>
      <c r="P1230" s="320" t="n"/>
      <c r="Q1230" s="320" t="n"/>
    </row>
    <row r="1231" ht="16.5" customHeight="1" s="115">
      <c r="C1231" s="398" t="n"/>
      <c r="D1231" s="313" t="n"/>
      <c r="E1231" s="291" t="n"/>
      <c r="F1231" s="292" t="n"/>
      <c r="G1231" s="292" t="n"/>
      <c r="H1231" s="294" t="n"/>
      <c r="I1231" s="295" t="n"/>
      <c r="J1231" s="341" t="n"/>
      <c r="K1231" s="294" t="n"/>
      <c r="L1231" s="269" t="n"/>
      <c r="M1231" s="322" t="n"/>
      <c r="N1231" s="322" t="n"/>
      <c r="O1231" s="322" t="n"/>
      <c r="P1231" s="320" t="n"/>
      <c r="Q1231" s="320" t="n"/>
    </row>
    <row r="1232" ht="16.5" customHeight="1" s="115">
      <c r="C1232" s="398" t="n"/>
      <c r="D1232" s="313" t="n"/>
      <c r="E1232" s="291" t="n"/>
      <c r="F1232" s="292" t="n"/>
      <c r="G1232" s="292" t="n"/>
      <c r="H1232" s="294" t="n"/>
      <c r="I1232" s="295" t="n"/>
      <c r="J1232" s="341" t="n"/>
      <c r="K1232" s="294" t="n"/>
      <c r="L1232" s="269" t="n"/>
      <c r="M1232" s="322" t="n"/>
      <c r="N1232" s="322" t="n"/>
      <c r="O1232" s="322" t="n"/>
      <c r="P1232" s="320" t="n"/>
      <c r="Q1232" s="320" t="n"/>
    </row>
    <row r="1233" ht="16.5" customHeight="1" s="115">
      <c r="C1233" s="398" t="n"/>
      <c r="D1233" s="313" t="n"/>
      <c r="E1233" s="291" t="n"/>
      <c r="F1233" s="292" t="n"/>
      <c r="G1233" s="292" t="n"/>
      <c r="H1233" s="294" t="n"/>
      <c r="I1233" s="295" t="n"/>
      <c r="J1233" s="341" t="n"/>
      <c r="K1233" s="294" t="n"/>
      <c r="L1233" s="269" t="n"/>
      <c r="M1233" s="322" t="n"/>
      <c r="N1233" s="322" t="n"/>
      <c r="O1233" s="322" t="n"/>
      <c r="P1233" s="320" t="n"/>
      <c r="Q1233" s="320" t="n"/>
    </row>
    <row r="1234" ht="16.5" customHeight="1" s="115">
      <c r="C1234" s="398" t="n"/>
      <c r="D1234" s="313" t="n"/>
      <c r="E1234" s="291" t="n"/>
      <c r="F1234" s="292" t="n"/>
      <c r="G1234" s="292" t="n"/>
      <c r="H1234" s="294" t="n"/>
      <c r="I1234" s="295" t="n"/>
      <c r="J1234" s="341" t="n"/>
      <c r="K1234" s="294" t="n"/>
      <c r="L1234" s="269" t="n"/>
      <c r="M1234" s="322" t="n"/>
      <c r="N1234" s="322" t="n"/>
      <c r="O1234" s="322" t="n"/>
      <c r="P1234" s="320" t="n"/>
      <c r="Q1234" s="320" t="n"/>
    </row>
    <row r="1235" ht="16.5" customHeight="1" s="115">
      <c r="C1235" s="398" t="n"/>
      <c r="D1235" s="313" t="n"/>
      <c r="E1235" s="291" t="n"/>
      <c r="F1235" s="292" t="n"/>
      <c r="G1235" s="292" t="n"/>
      <c r="H1235" s="294" t="n"/>
      <c r="I1235" s="295" t="n"/>
      <c r="J1235" s="341" t="n"/>
      <c r="K1235" s="294" t="n"/>
      <c r="L1235" s="269" t="n"/>
      <c r="M1235" s="322" t="n"/>
      <c r="N1235" s="322" t="n"/>
      <c r="O1235" s="322" t="n"/>
      <c r="P1235" s="320" t="n"/>
      <c r="Q1235" s="320" t="n"/>
    </row>
    <row r="1236" ht="16.5" customHeight="1" s="115">
      <c r="C1236" s="398" t="n"/>
      <c r="D1236" s="313" t="n"/>
      <c r="E1236" s="291" t="n"/>
      <c r="F1236" s="292" t="n"/>
      <c r="G1236" s="292" t="n"/>
      <c r="H1236" s="294" t="n"/>
      <c r="I1236" s="295" t="n"/>
      <c r="J1236" s="341" t="n"/>
      <c r="K1236" s="294" t="n"/>
      <c r="L1236" s="269" t="n"/>
      <c r="M1236" s="322" t="n"/>
      <c r="N1236" s="322" t="n"/>
      <c r="O1236" s="322" t="n"/>
      <c r="P1236" s="320" t="n"/>
      <c r="Q1236" s="320" t="n"/>
    </row>
    <row r="1237" ht="16.5" customHeight="1" s="115">
      <c r="C1237" s="398" t="n"/>
      <c r="D1237" s="313" t="n"/>
      <c r="E1237" s="291" t="n"/>
      <c r="F1237" s="292" t="n"/>
      <c r="G1237" s="292" t="n"/>
      <c r="H1237" s="294" t="n"/>
      <c r="I1237" s="295" t="n"/>
      <c r="J1237" s="341" t="n"/>
      <c r="K1237" s="294" t="n"/>
      <c r="L1237" s="269" t="n"/>
      <c r="M1237" s="322" t="n"/>
      <c r="N1237" s="322" t="n"/>
      <c r="O1237" s="322" t="n"/>
      <c r="P1237" s="320" t="n"/>
      <c r="Q1237" s="320" t="n"/>
    </row>
    <row r="1238" ht="16.5" customHeight="1" s="115">
      <c r="C1238" s="398" t="n"/>
      <c r="D1238" s="313" t="n"/>
      <c r="E1238" s="291" t="n"/>
      <c r="F1238" s="292" t="n"/>
      <c r="G1238" s="292" t="n"/>
      <c r="H1238" s="294" t="n"/>
      <c r="I1238" s="295" t="n"/>
      <c r="J1238" s="341" t="n"/>
      <c r="K1238" s="294" t="n"/>
      <c r="L1238" s="269" t="n"/>
      <c r="M1238" s="322" t="n"/>
      <c r="N1238" s="322" t="n"/>
      <c r="O1238" s="322" t="n"/>
      <c r="P1238" s="320" t="n"/>
      <c r="Q1238" s="320" t="n"/>
    </row>
    <row r="1239" ht="16.5" customHeight="1" s="115">
      <c r="C1239" s="398" t="n"/>
      <c r="D1239" s="313" t="n"/>
      <c r="E1239" s="291" t="n"/>
      <c r="F1239" s="292" t="n"/>
      <c r="G1239" s="292" t="n"/>
      <c r="H1239" s="294" t="n"/>
      <c r="I1239" s="295" t="n"/>
      <c r="J1239" s="341" t="n"/>
      <c r="K1239" s="294" t="n"/>
      <c r="L1239" s="269" t="n"/>
      <c r="M1239" s="322" t="n"/>
      <c r="N1239" s="322" t="n"/>
      <c r="O1239" s="322" t="n"/>
      <c r="P1239" s="320" t="n"/>
      <c r="Q1239" s="320" t="n"/>
    </row>
    <row r="1240" ht="16.5" customHeight="1" s="115">
      <c r="C1240" s="398" t="n"/>
      <c r="D1240" s="313" t="n"/>
      <c r="E1240" s="291" t="n"/>
      <c r="F1240" s="292" t="n"/>
      <c r="G1240" s="292" t="n"/>
      <c r="H1240" s="294" t="n"/>
      <c r="I1240" s="295" t="n"/>
      <c r="J1240" s="341" t="n"/>
      <c r="K1240" s="294" t="n"/>
      <c r="L1240" s="269" t="n"/>
      <c r="M1240" s="322" t="n"/>
      <c r="N1240" s="322" t="n"/>
      <c r="O1240" s="322" t="n"/>
      <c r="P1240" s="320" t="n"/>
      <c r="Q1240" s="320" t="n"/>
    </row>
    <row r="1241" ht="16.5" customHeight="1" s="115">
      <c r="C1241" s="398" t="n"/>
      <c r="D1241" s="313" t="n"/>
      <c r="E1241" s="291" t="n"/>
      <c r="F1241" s="292" t="n"/>
      <c r="G1241" s="292" t="n"/>
      <c r="H1241" s="294" t="n"/>
      <c r="I1241" s="295" t="n"/>
      <c r="J1241" s="341" t="n"/>
      <c r="K1241" s="294" t="n"/>
      <c r="L1241" s="269" t="n"/>
      <c r="M1241" s="322" t="n"/>
      <c r="N1241" s="322" t="n"/>
      <c r="O1241" s="322" t="n"/>
      <c r="P1241" s="320" t="n"/>
      <c r="Q1241" s="320" t="n"/>
    </row>
    <row r="1242" ht="16.5" customHeight="1" s="115">
      <c r="C1242" s="398" t="n"/>
      <c r="D1242" s="313" t="n"/>
      <c r="E1242" s="291" t="n"/>
      <c r="F1242" s="292" t="n"/>
      <c r="G1242" s="292" t="n"/>
      <c r="H1242" s="294" t="n"/>
      <c r="I1242" s="295" t="n"/>
      <c r="J1242" s="341" t="n"/>
      <c r="K1242" s="294" t="n"/>
      <c r="L1242" s="269" t="n"/>
      <c r="M1242" s="322" t="n"/>
      <c r="N1242" s="322" t="n"/>
      <c r="O1242" s="322" t="n"/>
      <c r="P1242" s="320" t="n"/>
      <c r="Q1242" s="320" t="n"/>
    </row>
    <row r="1243" ht="16.5" customHeight="1" s="115">
      <c r="C1243" s="398" t="n"/>
      <c r="D1243" s="313" t="n"/>
      <c r="E1243" s="291" t="n"/>
      <c r="F1243" s="292" t="n"/>
      <c r="G1243" s="292" t="n"/>
      <c r="H1243" s="294" t="n"/>
      <c r="I1243" s="295" t="n"/>
      <c r="J1243" s="341" t="n"/>
      <c r="K1243" s="294" t="n"/>
      <c r="L1243" s="269" t="n"/>
      <c r="M1243" s="322" t="n"/>
      <c r="N1243" s="322" t="n"/>
      <c r="O1243" s="322" t="n"/>
      <c r="P1243" s="320" t="n"/>
      <c r="Q1243" s="320" t="n"/>
    </row>
    <row r="1244" ht="16.5" customHeight="1" s="115">
      <c r="C1244" s="398" t="n"/>
      <c r="D1244" s="313" t="n"/>
      <c r="E1244" s="291" t="n"/>
      <c r="F1244" s="292" t="n"/>
      <c r="G1244" s="292" t="n"/>
      <c r="H1244" s="294" t="n"/>
      <c r="I1244" s="295" t="n"/>
      <c r="J1244" s="341" t="n"/>
      <c r="K1244" s="294" t="n"/>
      <c r="L1244" s="269" t="n"/>
      <c r="M1244" s="322" t="n"/>
      <c r="N1244" s="322" t="n"/>
      <c r="O1244" s="322" t="n"/>
      <c r="P1244" s="320" t="n"/>
      <c r="Q1244" s="320" t="n"/>
    </row>
    <row r="1245" ht="16.5" customHeight="1" s="115">
      <c r="C1245" s="398" t="n"/>
      <c r="D1245" s="313" t="n"/>
      <c r="E1245" s="291" t="n"/>
      <c r="F1245" s="292" t="n"/>
      <c r="G1245" s="292" t="n"/>
      <c r="H1245" s="294" t="n"/>
      <c r="I1245" s="295" t="n"/>
      <c r="J1245" s="341" t="n"/>
      <c r="K1245" s="294" t="n"/>
      <c r="L1245" s="269" t="n"/>
      <c r="M1245" s="322" t="n"/>
      <c r="N1245" s="322" t="n"/>
      <c r="O1245" s="322" t="n"/>
      <c r="P1245" s="320" t="n"/>
      <c r="Q1245" s="320" t="n"/>
    </row>
    <row r="1246" ht="16.5" customHeight="1" s="115">
      <c r="C1246" s="398" t="n"/>
      <c r="D1246" s="313" t="n"/>
      <c r="E1246" s="291" t="n"/>
      <c r="F1246" s="292" t="n"/>
      <c r="G1246" s="292" t="n"/>
      <c r="H1246" s="294" t="n"/>
      <c r="I1246" s="295" t="n"/>
      <c r="J1246" s="341" t="n"/>
      <c r="K1246" s="294" t="n"/>
      <c r="L1246" s="269" t="n"/>
      <c r="M1246" s="322" t="n"/>
      <c r="N1246" s="322" t="n"/>
      <c r="O1246" s="322" t="n"/>
      <c r="P1246" s="320" t="n"/>
      <c r="Q1246" s="320" t="n"/>
    </row>
    <row r="1247" ht="16.5" customHeight="1" s="115">
      <c r="C1247" s="398" t="n"/>
      <c r="D1247" s="313" t="n"/>
      <c r="E1247" s="291" t="n"/>
      <c r="F1247" s="292" t="n"/>
      <c r="G1247" s="292" t="n"/>
      <c r="H1247" s="294" t="n"/>
      <c r="I1247" s="295" t="n"/>
      <c r="J1247" s="341" t="n"/>
      <c r="K1247" s="294" t="n"/>
      <c r="L1247" s="269" t="n"/>
      <c r="M1247" s="322" t="n"/>
      <c r="N1247" s="322" t="n"/>
      <c r="O1247" s="322" t="n"/>
      <c r="P1247" s="320" t="n"/>
      <c r="Q1247" s="320" t="n"/>
    </row>
    <row r="1248" ht="16.5" customHeight="1" s="115">
      <c r="C1248" s="398" t="n"/>
      <c r="D1248" s="313" t="n"/>
      <c r="E1248" s="291" t="n"/>
      <c r="F1248" s="292" t="n"/>
      <c r="G1248" s="292" t="n"/>
      <c r="H1248" s="294" t="n"/>
      <c r="I1248" s="295" t="n"/>
      <c r="J1248" s="341" t="n"/>
      <c r="K1248" s="294" t="n"/>
      <c r="L1248" s="269" t="n"/>
      <c r="M1248" s="322" t="n"/>
      <c r="N1248" s="322" t="n"/>
      <c r="O1248" s="322" t="n"/>
      <c r="P1248" s="320" t="n"/>
      <c r="Q1248" s="320" t="n"/>
    </row>
    <row r="1249" ht="16.5" customHeight="1" s="115">
      <c r="C1249" s="398" t="n"/>
      <c r="D1249" s="313" t="n"/>
      <c r="E1249" s="291" t="n"/>
      <c r="F1249" s="292" t="n"/>
      <c r="G1249" s="292" t="n"/>
      <c r="H1249" s="294" t="n"/>
      <c r="I1249" s="295" t="n"/>
      <c r="J1249" s="341" t="n"/>
      <c r="K1249" s="294" t="n"/>
      <c r="L1249" s="269" t="n"/>
      <c r="M1249" s="322" t="n"/>
      <c r="N1249" s="322" t="n"/>
      <c r="O1249" s="322" t="n"/>
      <c r="P1249" s="320" t="n"/>
      <c r="Q1249" s="320" t="n"/>
    </row>
    <row r="1250" ht="16.5" customHeight="1" s="115">
      <c r="C1250" s="398" t="n"/>
      <c r="D1250" s="313" t="n"/>
      <c r="E1250" s="291" t="n"/>
      <c r="F1250" s="292" t="n"/>
      <c r="G1250" s="292" t="n"/>
      <c r="H1250" s="294" t="n"/>
      <c r="I1250" s="295" t="n"/>
      <c r="J1250" s="341" t="n"/>
      <c r="K1250" s="294" t="n"/>
      <c r="L1250" s="269" t="n"/>
      <c r="M1250" s="322" t="n"/>
      <c r="N1250" s="322" t="n"/>
      <c r="O1250" s="322" t="n"/>
      <c r="P1250" s="320" t="n"/>
      <c r="Q1250" s="320" t="n"/>
    </row>
    <row r="1251" ht="16.5" customHeight="1" s="115">
      <c r="C1251" s="398" t="n"/>
      <c r="D1251" s="313" t="n"/>
      <c r="E1251" s="291" t="n"/>
      <c r="F1251" s="292" t="n"/>
      <c r="G1251" s="292" t="n"/>
      <c r="H1251" s="294" t="n"/>
      <c r="I1251" s="295" t="n"/>
      <c r="J1251" s="341" t="n"/>
      <c r="K1251" s="294" t="n"/>
      <c r="L1251" s="269" t="n"/>
      <c r="M1251" s="322" t="n"/>
      <c r="N1251" s="322" t="n"/>
      <c r="O1251" s="322" t="n"/>
      <c r="P1251" s="320" t="n"/>
      <c r="Q1251" s="320" t="n"/>
    </row>
    <row r="1252" ht="16.5" customHeight="1" s="115">
      <c r="C1252" s="398" t="n"/>
      <c r="D1252" s="313" t="n"/>
      <c r="E1252" s="291" t="n"/>
      <c r="F1252" s="292" t="n"/>
      <c r="G1252" s="292" t="n"/>
      <c r="H1252" s="294" t="n"/>
      <c r="I1252" s="295" t="n"/>
      <c r="J1252" s="341" t="n"/>
      <c r="K1252" s="294" t="n"/>
      <c r="L1252" s="269" t="n"/>
      <c r="M1252" s="322" t="n"/>
      <c r="N1252" s="322" t="n"/>
      <c r="O1252" s="322" t="n"/>
      <c r="P1252" s="320" t="n"/>
      <c r="Q1252" s="320" t="n"/>
    </row>
    <row r="1253" ht="16.5" customHeight="1" s="115">
      <c r="C1253" s="398" t="n"/>
      <c r="D1253" s="313" t="n"/>
      <c r="E1253" s="291" t="n"/>
      <c r="F1253" s="292" t="n"/>
      <c r="G1253" s="292" t="n"/>
      <c r="H1253" s="294" t="n"/>
      <c r="I1253" s="295" t="n"/>
      <c r="J1253" s="341" t="n"/>
      <c r="K1253" s="294" t="n"/>
      <c r="L1253" s="269" t="n"/>
      <c r="M1253" s="322" t="n"/>
      <c r="N1253" s="322" t="n"/>
      <c r="O1253" s="322" t="n"/>
      <c r="P1253" s="320" t="n"/>
      <c r="Q1253" s="320" t="n"/>
    </row>
    <row r="1254" ht="16.5" customHeight="1" s="115">
      <c r="C1254" s="398" t="n"/>
      <c r="D1254" s="313" t="n"/>
      <c r="E1254" s="291" t="n"/>
      <c r="F1254" s="292" t="n"/>
      <c r="G1254" s="292" t="n"/>
      <c r="H1254" s="294" t="n"/>
      <c r="I1254" s="295" t="n"/>
      <c r="J1254" s="341" t="n"/>
      <c r="K1254" s="294" t="n"/>
      <c r="L1254" s="269" t="n"/>
      <c r="M1254" s="322" t="n"/>
      <c r="N1254" s="322" t="n"/>
      <c r="O1254" s="322" t="n"/>
      <c r="P1254" s="320" t="n"/>
      <c r="Q1254" s="320" t="n"/>
    </row>
    <row r="1255" ht="16.5" customHeight="1" s="115">
      <c r="C1255" s="398" t="n"/>
      <c r="D1255" s="313" t="n"/>
      <c r="E1255" s="291" t="n"/>
      <c r="F1255" s="292" t="n"/>
      <c r="G1255" s="292" t="n"/>
      <c r="H1255" s="294" t="n"/>
      <c r="I1255" s="295" t="n"/>
      <c r="J1255" s="341" t="n"/>
      <c r="K1255" s="294" t="n"/>
      <c r="L1255" s="269" t="n"/>
      <c r="M1255" s="322" t="n"/>
      <c r="N1255" s="322" t="n"/>
      <c r="O1255" s="322" t="n"/>
      <c r="P1255" s="320" t="n"/>
      <c r="Q1255" s="320" t="n"/>
    </row>
    <row r="1256" ht="16.5" customHeight="1" s="115">
      <c r="C1256" s="398" t="n"/>
      <c r="D1256" s="313" t="n"/>
      <c r="E1256" s="291" t="n"/>
      <c r="F1256" s="292" t="n"/>
      <c r="G1256" s="292" t="n"/>
      <c r="H1256" s="294" t="n"/>
      <c r="I1256" s="295" t="n"/>
      <c r="J1256" s="341" t="n"/>
      <c r="K1256" s="294" t="n"/>
      <c r="L1256" s="269" t="n"/>
      <c r="M1256" s="322" t="n"/>
      <c r="N1256" s="322" t="n"/>
      <c r="O1256" s="322" t="n"/>
      <c r="P1256" s="320" t="n"/>
      <c r="Q1256" s="320" t="n"/>
    </row>
    <row r="1257" ht="16.5" customHeight="1" s="115">
      <c r="C1257" s="398" t="n"/>
      <c r="D1257" s="313" t="n"/>
      <c r="E1257" s="291" t="n"/>
      <c r="F1257" s="292" t="n"/>
      <c r="G1257" s="292" t="n"/>
      <c r="H1257" s="294" t="n"/>
      <c r="I1257" s="295" t="n"/>
      <c r="J1257" s="341" t="n"/>
      <c r="K1257" s="294" t="n"/>
      <c r="L1257" s="269" t="n"/>
      <c r="M1257" s="322" t="n"/>
      <c r="N1257" s="322" t="n"/>
      <c r="O1257" s="322" t="n"/>
      <c r="P1257" s="320" t="n"/>
      <c r="Q1257" s="320" t="n"/>
    </row>
    <row r="1258" ht="16.5" customHeight="1" s="115">
      <c r="C1258" s="398" t="n"/>
      <c r="D1258" s="313" t="n"/>
      <c r="E1258" s="291" t="n"/>
      <c r="F1258" s="292" t="n"/>
      <c r="G1258" s="292" t="n"/>
      <c r="H1258" s="294" t="n"/>
      <c r="I1258" s="295" t="n"/>
      <c r="J1258" s="341" t="n"/>
      <c r="K1258" s="294" t="n"/>
      <c r="L1258" s="269" t="n"/>
      <c r="M1258" s="322" t="n"/>
      <c r="N1258" s="322" t="n"/>
      <c r="O1258" s="322" t="n"/>
      <c r="P1258" s="320" t="n"/>
      <c r="Q1258" s="320" t="n"/>
    </row>
    <row r="1259" ht="16.5" customHeight="1" s="115">
      <c r="C1259" s="398" t="n"/>
      <c r="D1259" s="313" t="n"/>
      <c r="E1259" s="291" t="n"/>
      <c r="F1259" s="292" t="n"/>
      <c r="G1259" s="292" t="n"/>
      <c r="H1259" s="294" t="n"/>
      <c r="I1259" s="295" t="n"/>
      <c r="J1259" s="341" t="n"/>
      <c r="K1259" s="294" t="n"/>
      <c r="L1259" s="269" t="n"/>
      <c r="M1259" s="322" t="n"/>
      <c r="N1259" s="322" t="n"/>
      <c r="O1259" s="322" t="n"/>
      <c r="P1259" s="320" t="n"/>
      <c r="Q1259" s="320" t="n"/>
    </row>
    <row r="1260" ht="16.5" customHeight="1" s="115">
      <c r="C1260" s="398" t="n"/>
      <c r="D1260" s="313" t="n"/>
      <c r="E1260" s="291" t="n"/>
      <c r="F1260" s="292" t="n"/>
      <c r="G1260" s="292" t="n"/>
      <c r="H1260" s="294" t="n"/>
      <c r="I1260" s="295" t="n"/>
      <c r="J1260" s="341" t="n"/>
      <c r="K1260" s="294" t="n"/>
      <c r="L1260" s="269" t="n"/>
      <c r="M1260" s="322" t="n"/>
      <c r="N1260" s="322" t="n"/>
      <c r="O1260" s="322" t="n"/>
      <c r="P1260" s="320" t="n"/>
      <c r="Q1260" s="320" t="n"/>
    </row>
    <row r="1261" ht="16.5" customHeight="1" s="115">
      <c r="C1261" s="398" t="n"/>
      <c r="D1261" s="313" t="n"/>
      <c r="E1261" s="291" t="n"/>
      <c r="F1261" s="292" t="n"/>
      <c r="G1261" s="292" t="n"/>
      <c r="H1261" s="294" t="n"/>
      <c r="I1261" s="295" t="n"/>
      <c r="J1261" s="341" t="n"/>
      <c r="K1261" s="294" t="n"/>
      <c r="L1261" s="269" t="n"/>
      <c r="M1261" s="322" t="n"/>
      <c r="N1261" s="322" t="n"/>
      <c r="O1261" s="322" t="n"/>
      <c r="P1261" s="320" t="n"/>
      <c r="Q1261" s="320" t="n"/>
    </row>
    <row r="1262" ht="16.5" customHeight="1" s="115">
      <c r="C1262" s="398" t="n"/>
      <c r="D1262" s="313" t="n"/>
      <c r="E1262" s="291" t="n"/>
      <c r="F1262" s="292" t="n"/>
      <c r="G1262" s="292" t="n"/>
      <c r="H1262" s="294" t="n"/>
      <c r="I1262" s="295" t="n"/>
      <c r="J1262" s="341" t="n"/>
      <c r="K1262" s="294" t="n"/>
      <c r="L1262" s="269" t="n"/>
      <c r="M1262" s="322" t="n"/>
      <c r="N1262" s="322" t="n"/>
      <c r="O1262" s="322" t="n"/>
      <c r="P1262" s="320" t="n"/>
      <c r="Q1262" s="320" t="n"/>
    </row>
    <row r="1263" ht="16.5" customHeight="1" s="115">
      <c r="C1263" s="398" t="n"/>
      <c r="D1263" s="313" t="n"/>
      <c r="E1263" s="291" t="n"/>
      <c r="F1263" s="292" t="n"/>
      <c r="G1263" s="292" t="n"/>
      <c r="H1263" s="294" t="n"/>
      <c r="I1263" s="295" t="n"/>
      <c r="J1263" s="341" t="n"/>
      <c r="K1263" s="294" t="n"/>
      <c r="L1263" s="269" t="n"/>
      <c r="M1263" s="322" t="n"/>
      <c r="N1263" s="322" t="n"/>
      <c r="O1263" s="322" t="n"/>
      <c r="P1263" s="320" t="n"/>
      <c r="Q1263" s="320" t="n"/>
    </row>
    <row r="1264" ht="16.5" customHeight="1" s="115">
      <c r="C1264" s="398" t="n"/>
      <c r="D1264" s="313" t="n"/>
      <c r="E1264" s="291" t="n"/>
      <c r="F1264" s="292" t="n"/>
      <c r="G1264" s="292" t="n"/>
      <c r="H1264" s="294" t="n"/>
      <c r="I1264" s="295" t="n"/>
      <c r="J1264" s="341" t="n"/>
      <c r="K1264" s="294" t="n"/>
      <c r="L1264" s="269" t="n"/>
      <c r="M1264" s="322" t="n"/>
      <c r="N1264" s="322" t="n"/>
      <c r="O1264" s="322" t="n"/>
      <c r="P1264" s="320" t="n"/>
      <c r="Q1264" s="320" t="n"/>
    </row>
    <row r="1265" ht="16.5" customHeight="1" s="115">
      <c r="C1265" s="398" t="n"/>
      <c r="D1265" s="313" t="n"/>
      <c r="E1265" s="291" t="n"/>
      <c r="F1265" s="292" t="n"/>
      <c r="G1265" s="292" t="n"/>
      <c r="H1265" s="294" t="n"/>
      <c r="I1265" s="295" t="n"/>
      <c r="J1265" s="341" t="n"/>
      <c r="K1265" s="294" t="n"/>
      <c r="L1265" s="269" t="n"/>
      <c r="M1265" s="322" t="n"/>
      <c r="N1265" s="322" t="n"/>
      <c r="O1265" s="322" t="n"/>
      <c r="P1265" s="320" t="n"/>
      <c r="Q1265" s="320" t="n"/>
    </row>
    <row r="1266" ht="16.5" customHeight="1" s="115">
      <c r="C1266" s="398" t="n"/>
      <c r="D1266" s="313" t="n"/>
      <c r="E1266" s="291" t="n"/>
      <c r="F1266" s="292" t="n"/>
      <c r="G1266" s="292" t="n"/>
      <c r="H1266" s="294" t="n"/>
      <c r="I1266" s="295" t="n"/>
      <c r="J1266" s="341" t="n"/>
      <c r="K1266" s="294" t="n"/>
      <c r="L1266" s="269" t="n"/>
      <c r="M1266" s="322" t="n"/>
      <c r="N1266" s="322" t="n"/>
      <c r="O1266" s="322" t="n"/>
      <c r="P1266" s="320" t="n"/>
      <c r="Q1266" s="320" t="n"/>
    </row>
    <row r="1267" ht="16.5" customHeight="1" s="115">
      <c r="C1267" s="398" t="n"/>
      <c r="D1267" s="313" t="n"/>
      <c r="E1267" s="291" t="n"/>
      <c r="F1267" s="292" t="n"/>
      <c r="G1267" s="292" t="n"/>
      <c r="H1267" s="294" t="n"/>
      <c r="I1267" s="295" t="n"/>
      <c r="J1267" s="341" t="n"/>
      <c r="K1267" s="294" t="n"/>
      <c r="L1267" s="269" t="n"/>
      <c r="M1267" s="322" t="n"/>
      <c r="N1267" s="322" t="n"/>
      <c r="O1267" s="322" t="n"/>
      <c r="P1267" s="320" t="n"/>
      <c r="Q1267" s="320" t="n"/>
    </row>
    <row r="1268" ht="16.5" customHeight="1" s="115">
      <c r="C1268" s="398" t="n"/>
      <c r="D1268" s="313" t="n"/>
      <c r="E1268" s="291" t="n"/>
      <c r="F1268" s="292" t="n"/>
      <c r="G1268" s="292" t="n"/>
      <c r="H1268" s="294" t="n"/>
      <c r="I1268" s="295" t="n"/>
      <c r="J1268" s="341" t="n"/>
      <c r="K1268" s="294" t="n"/>
      <c r="L1268" s="269" t="n"/>
      <c r="M1268" s="322" t="n"/>
      <c r="N1268" s="322" t="n"/>
      <c r="O1268" s="322" t="n"/>
      <c r="P1268" s="320" t="n"/>
      <c r="Q1268" s="320" t="n"/>
    </row>
    <row r="1269" ht="16.5" customHeight="1" s="115">
      <c r="C1269" s="398" t="n"/>
      <c r="D1269" s="313" t="n"/>
      <c r="E1269" s="291" t="n"/>
      <c r="F1269" s="292" t="n"/>
      <c r="G1269" s="292" t="n"/>
      <c r="H1269" s="294" t="n"/>
      <c r="I1269" s="295" t="n"/>
      <c r="J1269" s="341" t="n"/>
      <c r="K1269" s="294" t="n"/>
      <c r="L1269" s="269" t="n"/>
      <c r="M1269" s="322" t="n"/>
      <c r="N1269" s="322" t="n"/>
      <c r="O1269" s="322" t="n"/>
      <c r="P1269" s="320" t="n"/>
      <c r="Q1269" s="320" t="n"/>
    </row>
    <row r="1270" ht="16.5" customHeight="1" s="115">
      <c r="C1270" s="398" t="n"/>
      <c r="D1270" s="313" t="n"/>
      <c r="E1270" s="291" t="n"/>
      <c r="F1270" s="292" t="n"/>
      <c r="G1270" s="292" t="n"/>
      <c r="H1270" s="294" t="n"/>
      <c r="I1270" s="295" t="n"/>
      <c r="J1270" s="341" t="n"/>
      <c r="K1270" s="294" t="n"/>
      <c r="L1270" s="269" t="n"/>
      <c r="M1270" s="322" t="n"/>
      <c r="N1270" s="322" t="n"/>
      <c r="O1270" s="322" t="n"/>
      <c r="P1270" s="320" t="n"/>
      <c r="Q1270" s="320" t="n"/>
    </row>
    <row r="1271" ht="16.5" customHeight="1" s="115">
      <c r="C1271" s="398" t="n"/>
      <c r="D1271" s="313" t="n"/>
      <c r="E1271" s="291" t="n"/>
      <c r="F1271" s="292" t="n"/>
      <c r="G1271" s="292" t="n"/>
      <c r="H1271" s="294" t="n"/>
      <c r="I1271" s="295" t="n"/>
      <c r="J1271" s="341" t="n"/>
      <c r="K1271" s="294" t="n"/>
      <c r="L1271" s="269" t="n"/>
      <c r="M1271" s="322" t="n"/>
      <c r="N1271" s="322" t="n"/>
      <c r="O1271" s="322" t="n"/>
      <c r="P1271" s="320" t="n"/>
      <c r="Q1271" s="320" t="n"/>
    </row>
    <row r="1272" ht="16.5" customHeight="1" s="115">
      <c r="C1272" s="398" t="n"/>
      <c r="D1272" s="313" t="n"/>
      <c r="E1272" s="291" t="n"/>
      <c r="F1272" s="292" t="n"/>
      <c r="G1272" s="292" t="n"/>
      <c r="H1272" s="294" t="n"/>
      <c r="I1272" s="295" t="n"/>
      <c r="J1272" s="341" t="n"/>
      <c r="K1272" s="294" t="n"/>
      <c r="L1272" s="269" t="n"/>
      <c r="M1272" s="322" t="n"/>
      <c r="N1272" s="322" t="n"/>
      <c r="O1272" s="322" t="n"/>
      <c r="P1272" s="320" t="n"/>
      <c r="Q1272" s="320" t="n"/>
    </row>
    <row r="1273" ht="16.5" customHeight="1" s="115">
      <c r="C1273" s="398" t="n"/>
      <c r="D1273" s="313" t="n"/>
      <c r="E1273" s="291" t="n"/>
      <c r="F1273" s="292" t="n"/>
      <c r="G1273" s="292" t="n"/>
      <c r="H1273" s="294" t="n"/>
      <c r="I1273" s="295" t="n"/>
      <c r="J1273" s="341" t="n"/>
      <c r="K1273" s="294" t="n"/>
      <c r="L1273" s="269" t="n"/>
      <c r="M1273" s="322" t="n"/>
      <c r="N1273" s="322" t="n"/>
      <c r="O1273" s="322" t="n"/>
      <c r="P1273" s="320" t="n"/>
      <c r="Q1273" s="320" t="n"/>
    </row>
    <row r="1274" ht="16.5" customHeight="1" s="115">
      <c r="C1274" s="398" t="n"/>
      <c r="D1274" s="313" t="n"/>
      <c r="E1274" s="291" t="n"/>
      <c r="F1274" s="292" t="n"/>
      <c r="G1274" s="292" t="n"/>
      <c r="H1274" s="294" t="n"/>
      <c r="I1274" s="295" t="n"/>
      <c r="J1274" s="341" t="n"/>
      <c r="K1274" s="294" t="n"/>
      <c r="L1274" s="269" t="n"/>
      <c r="M1274" s="322" t="n"/>
      <c r="N1274" s="322" t="n"/>
      <c r="O1274" s="322" t="n"/>
      <c r="P1274" s="320" t="n"/>
      <c r="Q1274" s="320" t="n"/>
    </row>
    <row r="1275" ht="16.5" customHeight="1" s="115">
      <c r="C1275" s="398" t="n"/>
      <c r="D1275" s="313" t="n"/>
      <c r="E1275" s="291" t="n"/>
      <c r="F1275" s="292" t="n"/>
      <c r="G1275" s="292" t="n"/>
      <c r="H1275" s="294" t="n"/>
      <c r="I1275" s="295" t="n"/>
      <c r="J1275" s="341" t="n"/>
      <c r="K1275" s="294" t="n"/>
      <c r="L1275" s="269" t="n"/>
      <c r="M1275" s="322" t="n"/>
      <c r="N1275" s="322" t="n"/>
      <c r="O1275" s="322" t="n"/>
      <c r="P1275" s="320" t="n"/>
      <c r="Q1275" s="320" t="n"/>
    </row>
    <row r="1276" ht="16.5" customHeight="1" s="115">
      <c r="C1276" s="398" t="n"/>
      <c r="D1276" s="313" t="n"/>
      <c r="E1276" s="291" t="n"/>
      <c r="F1276" s="292" t="n"/>
      <c r="G1276" s="292" t="n"/>
      <c r="H1276" s="294" t="n"/>
      <c r="I1276" s="295" t="n"/>
      <c r="J1276" s="341" t="n"/>
      <c r="K1276" s="294" t="n"/>
      <c r="L1276" s="269" t="n"/>
      <c r="M1276" s="322" t="n"/>
      <c r="N1276" s="322" t="n"/>
      <c r="O1276" s="322" t="n"/>
      <c r="P1276" s="320" t="n"/>
      <c r="Q1276" s="320" t="n"/>
    </row>
    <row r="1277" ht="16.5" customHeight="1" s="115">
      <c r="C1277" s="398" t="n"/>
      <c r="D1277" s="313" t="n"/>
      <c r="E1277" s="291" t="n"/>
      <c r="F1277" s="292" t="n"/>
      <c r="G1277" s="292" t="n"/>
      <c r="H1277" s="294" t="n"/>
      <c r="I1277" s="295" t="n"/>
      <c r="J1277" s="341" t="n"/>
      <c r="K1277" s="294" t="n"/>
      <c r="L1277" s="269" t="n"/>
      <c r="M1277" s="322" t="n"/>
      <c r="N1277" s="322" t="n"/>
      <c r="O1277" s="322" t="n"/>
      <c r="P1277" s="320" t="n"/>
      <c r="Q1277" s="320" t="n"/>
    </row>
    <row r="1278" ht="16.5" customHeight="1" s="115">
      <c r="C1278" s="398" t="n"/>
      <c r="D1278" s="313" t="n"/>
      <c r="E1278" s="291" t="n"/>
      <c r="F1278" s="292" t="n"/>
      <c r="G1278" s="292" t="n"/>
      <c r="H1278" s="294" t="n"/>
      <c r="I1278" s="295" t="n"/>
      <c r="J1278" s="341" t="n"/>
      <c r="K1278" s="294" t="n"/>
      <c r="L1278" s="269" t="n"/>
      <c r="M1278" s="322" t="n"/>
      <c r="N1278" s="322" t="n"/>
      <c r="O1278" s="322" t="n"/>
      <c r="P1278" s="320" t="n"/>
      <c r="Q1278" s="320" t="n"/>
    </row>
    <row r="1279" ht="16.5" customHeight="1" s="115">
      <c r="C1279" s="398" t="n"/>
      <c r="D1279" s="313" t="n"/>
      <c r="E1279" s="291" t="n"/>
      <c r="F1279" s="292" t="n"/>
      <c r="G1279" s="292" t="n"/>
      <c r="H1279" s="294" t="n"/>
      <c r="I1279" s="295" t="n"/>
      <c r="J1279" s="341" t="n"/>
      <c r="K1279" s="294" t="n"/>
      <c r="L1279" s="269" t="n"/>
      <c r="M1279" s="322" t="n"/>
      <c r="N1279" s="322" t="n"/>
      <c r="O1279" s="322" t="n"/>
      <c r="P1279" s="320" t="n"/>
      <c r="Q1279" s="320" t="n"/>
    </row>
    <row r="1280" ht="16.5" customHeight="1" s="115">
      <c r="C1280" s="398" t="n"/>
      <c r="D1280" s="313" t="n"/>
      <c r="E1280" s="291" t="n"/>
      <c r="F1280" s="292" t="n"/>
      <c r="G1280" s="292" t="n"/>
      <c r="H1280" s="294" t="n"/>
      <c r="I1280" s="295" t="n"/>
      <c r="J1280" s="341" t="n"/>
      <c r="K1280" s="294" t="n"/>
      <c r="L1280" s="269" t="n"/>
      <c r="M1280" s="322" t="n"/>
      <c r="N1280" s="322" t="n"/>
      <c r="O1280" s="322" t="n"/>
      <c r="P1280" s="320" t="n"/>
      <c r="Q1280" s="320" t="n"/>
    </row>
    <row r="1281" ht="16.5" customHeight="1" s="115">
      <c r="C1281" s="398" t="n"/>
      <c r="D1281" s="313" t="n"/>
      <c r="E1281" s="291" t="n"/>
      <c r="F1281" s="292" t="n"/>
      <c r="G1281" s="292" t="n"/>
      <c r="H1281" s="294" t="n"/>
      <c r="I1281" s="295" t="n"/>
      <c r="J1281" s="341" t="n"/>
      <c r="K1281" s="294" t="n"/>
      <c r="L1281" s="269" t="n"/>
      <c r="M1281" s="322" t="n"/>
      <c r="N1281" s="322" t="n"/>
      <c r="O1281" s="322" t="n"/>
      <c r="P1281" s="320" t="n"/>
      <c r="Q1281" s="320" t="n"/>
    </row>
    <row r="1282" ht="16.5" customHeight="1" s="115">
      <c r="C1282" s="398" t="n"/>
      <c r="D1282" s="313" t="n"/>
      <c r="E1282" s="291" t="n"/>
      <c r="F1282" s="292" t="n"/>
      <c r="G1282" s="292" t="n"/>
      <c r="H1282" s="294" t="n"/>
      <c r="I1282" s="295" t="n"/>
      <c r="J1282" s="341" t="n"/>
      <c r="K1282" s="294" t="n"/>
      <c r="L1282" s="269" t="n"/>
      <c r="M1282" s="322" t="n"/>
      <c r="N1282" s="322" t="n"/>
      <c r="O1282" s="322" t="n"/>
      <c r="P1282" s="320" t="n"/>
      <c r="Q1282" s="320" t="n"/>
    </row>
    <row r="1283" ht="16.5" customHeight="1" s="115">
      <c r="C1283" s="398" t="n"/>
      <c r="D1283" s="313" t="n"/>
      <c r="E1283" s="291" t="n"/>
      <c r="F1283" s="292" t="n"/>
      <c r="G1283" s="292" t="n"/>
      <c r="H1283" s="294" t="n"/>
      <c r="I1283" s="295" t="n"/>
      <c r="J1283" s="341" t="n"/>
      <c r="K1283" s="294" t="n"/>
      <c r="L1283" s="269" t="n"/>
      <c r="M1283" s="322" t="n"/>
      <c r="N1283" s="322" t="n"/>
      <c r="O1283" s="322" t="n"/>
      <c r="P1283" s="320" t="n"/>
      <c r="Q1283" s="320" t="n"/>
    </row>
    <row r="1284" ht="16.5" customHeight="1" s="115">
      <c r="C1284" s="398" t="n"/>
      <c r="D1284" s="313" t="n"/>
      <c r="E1284" s="291" t="n"/>
      <c r="F1284" s="292" t="n"/>
      <c r="G1284" s="292" t="n"/>
      <c r="H1284" s="294" t="n"/>
      <c r="I1284" s="295" t="n"/>
      <c r="J1284" s="341" t="n"/>
      <c r="K1284" s="294" t="n"/>
      <c r="L1284" s="269" t="n"/>
      <c r="M1284" s="322" t="n"/>
      <c r="N1284" s="322" t="n"/>
      <c r="O1284" s="322" t="n"/>
      <c r="P1284" s="320" t="n"/>
      <c r="Q1284" s="320" t="n"/>
    </row>
    <row r="1285" ht="16.5" customHeight="1" s="115">
      <c r="C1285" s="398" t="n"/>
      <c r="D1285" s="313" t="n"/>
      <c r="E1285" s="291" t="n"/>
      <c r="F1285" s="292" t="n"/>
      <c r="G1285" s="292" t="n"/>
      <c r="H1285" s="294" t="n"/>
      <c r="I1285" s="295" t="n"/>
      <c r="J1285" s="341" t="n"/>
      <c r="K1285" s="294" t="n"/>
      <c r="L1285" s="269" t="n"/>
      <c r="M1285" s="322" t="n"/>
      <c r="N1285" s="322" t="n"/>
      <c r="O1285" s="322" t="n"/>
      <c r="P1285" s="320" t="n"/>
      <c r="Q1285" s="320" t="n"/>
    </row>
    <row r="1286" ht="16.5" customHeight="1" s="115">
      <c r="C1286" s="398" t="n"/>
      <c r="D1286" s="313" t="n"/>
      <c r="E1286" s="291" t="n"/>
      <c r="F1286" s="292" t="n"/>
      <c r="G1286" s="292" t="n"/>
      <c r="H1286" s="294" t="n"/>
      <c r="I1286" s="295" t="n"/>
      <c r="J1286" s="341" t="n"/>
      <c r="K1286" s="294" t="n"/>
      <c r="L1286" s="269" t="n"/>
      <c r="M1286" s="322" t="n"/>
      <c r="N1286" s="322" t="n"/>
      <c r="O1286" s="322" t="n"/>
      <c r="P1286" s="320" t="n"/>
      <c r="Q1286" s="320" t="n"/>
    </row>
    <row r="1287" ht="16.5" customHeight="1" s="115">
      <c r="C1287" s="398" t="n"/>
      <c r="D1287" s="313" t="n"/>
      <c r="E1287" s="291" t="n"/>
      <c r="F1287" s="292" t="n"/>
      <c r="G1287" s="292" t="n"/>
      <c r="H1287" s="294" t="n"/>
      <c r="I1287" s="295" t="n"/>
      <c r="J1287" s="341" t="n"/>
      <c r="K1287" s="294" t="n"/>
      <c r="L1287" s="269" t="n"/>
      <c r="M1287" s="322" t="n"/>
      <c r="N1287" s="322" t="n"/>
      <c r="O1287" s="322" t="n"/>
      <c r="P1287" s="320" t="n"/>
      <c r="Q1287" s="320" t="n"/>
    </row>
    <row r="1288" ht="16.5" customHeight="1" s="115">
      <c r="C1288" s="398" t="n"/>
      <c r="D1288" s="313" t="n"/>
      <c r="E1288" s="291" t="n"/>
      <c r="F1288" s="292" t="n"/>
      <c r="G1288" s="292" t="n"/>
      <c r="H1288" s="294" t="n"/>
      <c r="I1288" s="295" t="n"/>
      <c r="J1288" s="341" t="n"/>
      <c r="K1288" s="294" t="n"/>
      <c r="L1288" s="269" t="n"/>
      <c r="M1288" s="322" t="n"/>
      <c r="N1288" s="322" t="n"/>
      <c r="O1288" s="322" t="n"/>
      <c r="P1288" s="320" t="n"/>
      <c r="Q1288" s="320" t="n"/>
    </row>
    <row r="1289" ht="16.5" customHeight="1" s="115">
      <c r="C1289" s="398" t="n"/>
      <c r="D1289" s="313" t="n"/>
      <c r="E1289" s="291" t="n"/>
      <c r="F1289" s="292" t="n"/>
      <c r="G1289" s="292" t="n"/>
      <c r="H1289" s="294" t="n"/>
      <c r="I1289" s="295" t="n"/>
      <c r="J1289" s="341" t="n"/>
      <c r="K1289" s="294" t="n"/>
      <c r="L1289" s="269" t="n"/>
      <c r="M1289" s="322" t="n"/>
      <c r="N1289" s="322" t="n"/>
      <c r="O1289" s="322" t="n"/>
      <c r="P1289" s="320" t="n"/>
      <c r="Q1289" s="320" t="n"/>
    </row>
    <row r="1290" ht="16.5" customHeight="1" s="115">
      <c r="C1290" s="398" t="n"/>
      <c r="D1290" s="313" t="n"/>
      <c r="E1290" s="291" t="n"/>
      <c r="F1290" s="292" t="n"/>
      <c r="G1290" s="292" t="n"/>
      <c r="H1290" s="294" t="n"/>
      <c r="I1290" s="295" t="n"/>
      <c r="J1290" s="341" t="n"/>
      <c r="K1290" s="294" t="n"/>
      <c r="L1290" s="269" t="n"/>
      <c r="M1290" s="322" t="n"/>
      <c r="N1290" s="322" t="n"/>
      <c r="O1290" s="322" t="n"/>
      <c r="P1290" s="320" t="n"/>
      <c r="Q1290" s="320" t="n"/>
    </row>
    <row r="1291" ht="16.5" customHeight="1" s="115">
      <c r="C1291" s="398" t="n"/>
      <c r="D1291" s="313" t="n"/>
      <c r="E1291" s="291" t="n"/>
      <c r="F1291" s="292" t="n"/>
      <c r="G1291" s="292" t="n"/>
      <c r="H1291" s="294" t="n"/>
      <c r="I1291" s="295" t="n"/>
      <c r="J1291" s="341" t="n"/>
      <c r="K1291" s="294" t="n"/>
      <c r="L1291" s="269" t="n"/>
      <c r="M1291" s="322" t="n"/>
      <c r="N1291" s="322" t="n"/>
      <c r="O1291" s="322" t="n"/>
      <c r="P1291" s="320" t="n"/>
      <c r="Q1291" s="320" t="n"/>
    </row>
    <row r="1292" ht="16.5" customHeight="1" s="115">
      <c r="C1292" s="398" t="n"/>
      <c r="D1292" s="313" t="n"/>
      <c r="E1292" s="291" t="n"/>
      <c r="F1292" s="292" t="n"/>
      <c r="G1292" s="292" t="n"/>
      <c r="H1292" s="294" t="n"/>
      <c r="I1292" s="295" t="n"/>
      <c r="J1292" s="341" t="n"/>
      <c r="K1292" s="294" t="n"/>
      <c r="L1292" s="269" t="n"/>
      <c r="M1292" s="322" t="n"/>
      <c r="N1292" s="322" t="n"/>
      <c r="O1292" s="322" t="n"/>
      <c r="P1292" s="320" t="n"/>
      <c r="Q1292" s="320" t="n"/>
    </row>
    <row r="1293" ht="16.5" customHeight="1" s="115">
      <c r="C1293" s="398" t="n"/>
      <c r="D1293" s="313" t="n"/>
      <c r="E1293" s="291" t="n"/>
      <c r="F1293" s="292" t="n"/>
      <c r="G1293" s="292" t="n"/>
      <c r="H1293" s="294" t="n"/>
      <c r="I1293" s="295" t="n"/>
      <c r="J1293" s="341" t="n"/>
      <c r="K1293" s="294" t="n"/>
      <c r="L1293" s="269" t="n"/>
      <c r="M1293" s="322" t="n"/>
      <c r="N1293" s="322" t="n"/>
      <c r="O1293" s="322" t="n"/>
      <c r="P1293" s="320" t="n"/>
      <c r="Q1293" s="320" t="n"/>
    </row>
    <row r="1294" ht="16.5" customHeight="1" s="115">
      <c r="C1294" s="398" t="n"/>
      <c r="D1294" s="313" t="n"/>
      <c r="E1294" s="291" t="n"/>
      <c r="F1294" s="292" t="n"/>
      <c r="G1294" s="292" t="n"/>
      <c r="H1294" s="294" t="n"/>
      <c r="I1294" s="295" t="n"/>
      <c r="J1294" s="341" t="n"/>
      <c r="K1294" s="294" t="n"/>
      <c r="L1294" s="269" t="n"/>
      <c r="M1294" s="322" t="n"/>
      <c r="N1294" s="322" t="n"/>
      <c r="O1294" s="322" t="n"/>
      <c r="P1294" s="320" t="n"/>
      <c r="Q1294" s="320" t="n"/>
    </row>
    <row r="1295" ht="16.5" customHeight="1" s="115">
      <c r="C1295" s="398" t="n"/>
      <c r="D1295" s="313" t="n"/>
      <c r="E1295" s="291" t="n"/>
      <c r="F1295" s="292" t="n"/>
      <c r="G1295" s="292" t="n"/>
      <c r="H1295" s="294" t="n"/>
      <c r="I1295" s="295" t="n"/>
      <c r="J1295" s="341" t="n"/>
      <c r="K1295" s="294" t="n"/>
      <c r="L1295" s="269" t="n"/>
      <c r="M1295" s="322" t="n"/>
      <c r="N1295" s="322" t="n"/>
      <c r="O1295" s="322" t="n"/>
      <c r="P1295" s="320" t="n"/>
      <c r="Q1295" s="320" t="n"/>
    </row>
    <row r="1296" ht="16.5" customHeight="1" s="115">
      <c r="C1296" s="398" t="n"/>
      <c r="D1296" s="313" t="n"/>
      <c r="E1296" s="291" t="n"/>
      <c r="F1296" s="292" t="n"/>
      <c r="G1296" s="292" t="n"/>
      <c r="H1296" s="294" t="n"/>
      <c r="I1296" s="295" t="n"/>
      <c r="J1296" s="341" t="n"/>
      <c r="K1296" s="294" t="n"/>
      <c r="L1296" s="269" t="n"/>
      <c r="M1296" s="322" t="n"/>
      <c r="N1296" s="322" t="n"/>
      <c r="O1296" s="322" t="n"/>
      <c r="P1296" s="320" t="n"/>
      <c r="Q1296" s="320" t="n"/>
    </row>
    <row r="1297" ht="16.5" customHeight="1" s="115">
      <c r="C1297" s="398" t="n"/>
      <c r="D1297" s="313" t="n"/>
      <c r="E1297" s="291" t="n"/>
      <c r="F1297" s="292" t="n"/>
      <c r="G1297" s="292" t="n"/>
      <c r="H1297" s="294" t="n"/>
      <c r="I1297" s="295" t="n"/>
      <c r="J1297" s="341" t="n"/>
      <c r="K1297" s="294" t="n"/>
      <c r="L1297" s="269" t="n"/>
      <c r="M1297" s="322" t="n"/>
      <c r="N1297" s="322" t="n"/>
      <c r="O1297" s="322" t="n"/>
      <c r="P1297" s="320" t="n"/>
      <c r="Q1297" s="320" t="n"/>
    </row>
    <row r="1298" ht="16.5" customHeight="1" s="115">
      <c r="C1298" s="398" t="n"/>
      <c r="D1298" s="313" t="n"/>
      <c r="E1298" s="291" t="n"/>
      <c r="F1298" s="292" t="n"/>
      <c r="G1298" s="292" t="n"/>
      <c r="H1298" s="294" t="n"/>
      <c r="I1298" s="295" t="n"/>
      <c r="J1298" s="341" t="n"/>
      <c r="K1298" s="294" t="n"/>
      <c r="L1298" s="269" t="n"/>
      <c r="M1298" s="322" t="n"/>
      <c r="N1298" s="322" t="n"/>
      <c r="O1298" s="322" t="n"/>
      <c r="P1298" s="320" t="n"/>
      <c r="Q1298" s="320" t="n"/>
    </row>
    <row r="1299" ht="16.5" customHeight="1" s="115">
      <c r="C1299" s="398" t="n"/>
      <c r="D1299" s="313" t="n"/>
      <c r="E1299" s="291" t="n"/>
      <c r="F1299" s="292" t="n"/>
      <c r="G1299" s="292" t="n"/>
      <c r="H1299" s="294" t="n"/>
      <c r="I1299" s="295" t="n"/>
      <c r="J1299" s="341" t="n"/>
      <c r="K1299" s="294" t="n"/>
      <c r="L1299" s="269" t="n"/>
      <c r="M1299" s="322" t="n"/>
      <c r="N1299" s="322" t="n"/>
      <c r="O1299" s="322" t="n"/>
      <c r="P1299" s="320" t="n"/>
      <c r="Q1299" s="320" t="n"/>
    </row>
    <row r="1300" ht="16.5" customHeight="1" s="115">
      <c r="C1300" s="398" t="n"/>
      <c r="D1300" s="313" t="n"/>
      <c r="E1300" s="291" t="n"/>
      <c r="F1300" s="292" t="n"/>
      <c r="G1300" s="292" t="n"/>
      <c r="H1300" s="294" t="n"/>
      <c r="I1300" s="295" t="n"/>
      <c r="J1300" s="341" t="n"/>
      <c r="K1300" s="294" t="n"/>
      <c r="L1300" s="269" t="n"/>
      <c r="M1300" s="322" t="n"/>
      <c r="N1300" s="322" t="n"/>
      <c r="O1300" s="322" t="n"/>
      <c r="P1300" s="320" t="n"/>
      <c r="Q1300" s="320" t="n"/>
    </row>
    <row r="1301" ht="16.5" customHeight="1" s="115">
      <c r="C1301" s="398" t="n"/>
      <c r="D1301" s="313" t="n"/>
      <c r="E1301" s="291" t="n"/>
      <c r="F1301" s="292" t="n"/>
      <c r="G1301" s="292" t="n"/>
      <c r="H1301" s="294" t="n"/>
      <c r="I1301" s="295" t="n"/>
      <c r="J1301" s="341" t="n"/>
      <c r="K1301" s="294" t="n"/>
      <c r="L1301" s="269" t="n"/>
      <c r="M1301" s="322" t="n"/>
      <c r="N1301" s="322" t="n"/>
      <c r="O1301" s="322" t="n"/>
      <c r="P1301" s="320" t="n"/>
      <c r="Q1301" s="320" t="n"/>
    </row>
    <row r="1302" ht="16.5" customHeight="1" s="115">
      <c r="C1302" s="398" t="n"/>
      <c r="D1302" s="313" t="n"/>
      <c r="E1302" s="291" t="n"/>
      <c r="F1302" s="292" t="n"/>
      <c r="G1302" s="292" t="n"/>
      <c r="H1302" s="294" t="n"/>
      <c r="I1302" s="295" t="n"/>
      <c r="J1302" s="341" t="n"/>
      <c r="K1302" s="294" t="n"/>
      <c r="L1302" s="269" t="n"/>
      <c r="M1302" s="322" t="n"/>
      <c r="N1302" s="322" t="n"/>
      <c r="O1302" s="322" t="n"/>
      <c r="P1302" s="320" t="n"/>
      <c r="Q1302" s="320" t="n"/>
    </row>
    <row r="1303" ht="16.5" customHeight="1" s="115">
      <c r="C1303" s="398" t="n"/>
      <c r="D1303" s="313" t="n"/>
      <c r="E1303" s="291" t="n"/>
      <c r="F1303" s="292" t="n"/>
      <c r="G1303" s="292" t="n"/>
      <c r="H1303" s="294" t="n"/>
      <c r="I1303" s="295" t="n"/>
      <c r="J1303" s="341" t="n"/>
      <c r="K1303" s="294" t="n"/>
      <c r="L1303" s="269" t="n"/>
      <c r="M1303" s="322" t="n"/>
      <c r="N1303" s="322" t="n"/>
      <c r="O1303" s="322" t="n"/>
      <c r="P1303" s="320" t="n"/>
      <c r="Q1303" s="320" t="n"/>
    </row>
    <row r="1304" ht="16.5" customHeight="1" s="115">
      <c r="C1304" s="398" t="n"/>
      <c r="D1304" s="313" t="n"/>
      <c r="E1304" s="291" t="n"/>
      <c r="F1304" s="292" t="n"/>
      <c r="G1304" s="292" t="n"/>
      <c r="H1304" s="294" t="n"/>
      <c r="I1304" s="295" t="n"/>
      <c r="J1304" s="341" t="n"/>
      <c r="K1304" s="294" t="n"/>
      <c r="L1304" s="269" t="n"/>
      <c r="M1304" s="322" t="n"/>
      <c r="N1304" s="322" t="n"/>
      <c r="O1304" s="322" t="n"/>
      <c r="P1304" s="320" t="n"/>
      <c r="Q1304" s="320" t="n"/>
    </row>
    <row r="1305" ht="16.5" customHeight="1" s="115">
      <c r="C1305" s="398" t="n"/>
      <c r="D1305" s="313" t="n"/>
      <c r="E1305" s="291" t="n"/>
      <c r="F1305" s="292" t="n"/>
      <c r="G1305" s="292" t="n"/>
      <c r="H1305" s="294" t="n"/>
      <c r="I1305" s="295" t="n"/>
      <c r="J1305" s="341" t="n"/>
      <c r="K1305" s="294" t="n"/>
      <c r="L1305" s="269" t="n"/>
      <c r="M1305" s="322" t="n"/>
      <c r="N1305" s="322" t="n"/>
      <c r="O1305" s="322" t="n"/>
      <c r="P1305" s="320" t="n"/>
      <c r="Q1305" s="320" t="n"/>
    </row>
    <row r="1306" ht="16.5" customHeight="1" s="115">
      <c r="C1306" s="398" t="n"/>
      <c r="D1306" s="313" t="n"/>
      <c r="E1306" s="291" t="n"/>
      <c r="F1306" s="292" t="n"/>
      <c r="G1306" s="292" t="n"/>
      <c r="H1306" s="294" t="n"/>
      <c r="I1306" s="295" t="n"/>
      <c r="J1306" s="341" t="n"/>
      <c r="K1306" s="294" t="n"/>
      <c r="L1306" s="269" t="n"/>
      <c r="M1306" s="322" t="n"/>
      <c r="N1306" s="322" t="n"/>
      <c r="O1306" s="322" t="n"/>
      <c r="P1306" s="320" t="n"/>
      <c r="Q1306" s="320" t="n"/>
    </row>
    <row r="1307" ht="16.5" customHeight="1" s="115">
      <c r="C1307" s="398" t="n"/>
      <c r="D1307" s="313" t="n"/>
      <c r="E1307" s="291" t="n"/>
      <c r="F1307" s="292" t="n"/>
      <c r="G1307" s="292" t="n"/>
      <c r="H1307" s="294" t="n"/>
      <c r="I1307" s="295" t="n"/>
      <c r="J1307" s="341" t="n"/>
      <c r="K1307" s="294" t="n"/>
      <c r="L1307" s="269" t="n"/>
      <c r="M1307" s="322" t="n"/>
      <c r="N1307" s="322" t="n"/>
      <c r="O1307" s="322" t="n"/>
      <c r="P1307" s="320" t="n"/>
      <c r="Q1307" s="320" t="n"/>
    </row>
    <row r="1308" ht="16.5" customHeight="1" s="115">
      <c r="C1308" s="398" t="n"/>
      <c r="D1308" s="313" t="n"/>
      <c r="E1308" s="291" t="n"/>
      <c r="F1308" s="292" t="n"/>
      <c r="G1308" s="292" t="n"/>
      <c r="H1308" s="294" t="n"/>
      <c r="I1308" s="295" t="n"/>
      <c r="J1308" s="341" t="n"/>
      <c r="K1308" s="294" t="n"/>
      <c r="L1308" s="269" t="n"/>
      <c r="M1308" s="322" t="n"/>
      <c r="N1308" s="322" t="n"/>
      <c r="O1308" s="322" t="n"/>
      <c r="P1308" s="320" t="n"/>
      <c r="Q1308" s="320" t="n"/>
    </row>
    <row r="1309" ht="16.5" customHeight="1" s="115">
      <c r="C1309" s="398" t="n"/>
      <c r="D1309" s="313" t="n"/>
      <c r="E1309" s="291" t="n"/>
      <c r="F1309" s="292" t="n"/>
      <c r="G1309" s="292" t="n"/>
      <c r="H1309" s="294" t="n"/>
      <c r="I1309" s="295" t="n"/>
      <c r="J1309" s="341" t="n"/>
      <c r="K1309" s="294" t="n"/>
      <c r="L1309" s="269" t="n"/>
      <c r="M1309" s="322" t="n"/>
      <c r="N1309" s="322" t="n"/>
      <c r="O1309" s="322" t="n"/>
      <c r="P1309" s="320" t="n"/>
      <c r="Q1309" s="320" t="n"/>
    </row>
    <row r="1310" ht="16.5" customHeight="1" s="115">
      <c r="C1310" s="398" t="n"/>
      <c r="D1310" s="313" t="n"/>
      <c r="E1310" s="291" t="n"/>
      <c r="F1310" s="292" t="n"/>
      <c r="G1310" s="292" t="n"/>
      <c r="H1310" s="294" t="n"/>
      <c r="I1310" s="295" t="n"/>
      <c r="J1310" s="341" t="n"/>
      <c r="K1310" s="294" t="n"/>
      <c r="L1310" s="269" t="n"/>
      <c r="M1310" s="322" t="n"/>
      <c r="N1310" s="322" t="n"/>
      <c r="O1310" s="322" t="n"/>
      <c r="P1310" s="320" t="n"/>
      <c r="Q1310" s="320" t="n"/>
    </row>
    <row r="1311" ht="16.5" customHeight="1" s="115">
      <c r="C1311" s="398" t="n"/>
      <c r="D1311" s="313" t="n"/>
      <c r="E1311" s="291" t="n"/>
      <c r="F1311" s="292" t="n"/>
      <c r="G1311" s="292" t="n"/>
      <c r="H1311" s="294" t="n"/>
      <c r="I1311" s="295" t="n"/>
      <c r="J1311" s="341" t="n"/>
      <c r="K1311" s="294" t="n"/>
      <c r="L1311" s="269" t="n"/>
      <c r="M1311" s="322" t="n"/>
      <c r="N1311" s="322" t="n"/>
      <c r="O1311" s="322" t="n"/>
      <c r="P1311" s="320" t="n"/>
      <c r="Q1311" s="320" t="n"/>
    </row>
    <row r="1312" ht="16.5" customHeight="1" s="115">
      <c r="C1312" s="398" t="n"/>
      <c r="D1312" s="313" t="n"/>
      <c r="E1312" s="291" t="n"/>
      <c r="F1312" s="292" t="n"/>
      <c r="G1312" s="292" t="n"/>
      <c r="H1312" s="294" t="n"/>
      <c r="I1312" s="295" t="n"/>
      <c r="J1312" s="341" t="n"/>
      <c r="K1312" s="294" t="n"/>
      <c r="L1312" s="269" t="n"/>
      <c r="M1312" s="322" t="n"/>
      <c r="N1312" s="322" t="n"/>
      <c r="O1312" s="322" t="n"/>
      <c r="P1312" s="320" t="n"/>
      <c r="Q1312" s="320" t="n"/>
    </row>
    <row r="1313" ht="16.5" customHeight="1" s="115">
      <c r="C1313" s="398" t="n"/>
      <c r="D1313" s="313" t="n"/>
      <c r="E1313" s="291" t="n"/>
      <c r="F1313" s="292" t="n"/>
      <c r="G1313" s="292" t="n"/>
      <c r="H1313" s="294" t="n"/>
      <c r="I1313" s="295" t="n"/>
      <c r="J1313" s="341" t="n"/>
      <c r="K1313" s="294" t="n"/>
      <c r="L1313" s="269" t="n"/>
      <c r="M1313" s="322" t="n"/>
      <c r="N1313" s="322" t="n"/>
      <c r="O1313" s="322" t="n"/>
      <c r="P1313" s="320" t="n"/>
      <c r="Q1313" s="320" t="n"/>
    </row>
    <row r="1314" ht="16.5" customHeight="1" s="115">
      <c r="C1314" s="398" t="n"/>
      <c r="D1314" s="313" t="n"/>
      <c r="E1314" s="291" t="n"/>
      <c r="F1314" s="292" t="n"/>
      <c r="G1314" s="292" t="n"/>
      <c r="H1314" s="294" t="n"/>
      <c r="I1314" s="295" t="n"/>
      <c r="J1314" s="341" t="n"/>
      <c r="K1314" s="294" t="n"/>
      <c r="L1314" s="269" t="n"/>
      <c r="M1314" s="322" t="n"/>
      <c r="N1314" s="322" t="n"/>
      <c r="O1314" s="322" t="n"/>
      <c r="P1314" s="320" t="n"/>
      <c r="Q1314" s="320" t="n"/>
    </row>
    <row r="1315" ht="16.5" customHeight="1" s="115">
      <c r="C1315" s="398" t="n"/>
      <c r="D1315" s="313" t="n"/>
      <c r="E1315" s="291" t="n"/>
      <c r="F1315" s="292" t="n"/>
      <c r="G1315" s="292" t="n"/>
      <c r="H1315" s="294" t="n"/>
      <c r="I1315" s="295" t="n"/>
      <c r="J1315" s="341" t="n"/>
      <c r="K1315" s="294" t="n"/>
      <c r="L1315" s="269" t="n"/>
      <c r="M1315" s="322" t="n"/>
      <c r="N1315" s="322" t="n"/>
      <c r="O1315" s="322" t="n"/>
      <c r="P1315" s="320" t="n"/>
      <c r="Q1315" s="320" t="n"/>
    </row>
    <row r="1316" ht="16.5" customHeight="1" s="115">
      <c r="C1316" s="398" t="n"/>
      <c r="D1316" s="313" t="n"/>
      <c r="E1316" s="291" t="n"/>
      <c r="F1316" s="292" t="n"/>
      <c r="G1316" s="292" t="n"/>
      <c r="H1316" s="294" t="n"/>
      <c r="I1316" s="295" t="n"/>
      <c r="J1316" s="341" t="n"/>
      <c r="K1316" s="294" t="n"/>
      <c r="L1316" s="269" t="n"/>
      <c r="M1316" s="322" t="n"/>
      <c r="N1316" s="322" t="n"/>
      <c r="O1316" s="322" t="n"/>
      <c r="P1316" s="320" t="n"/>
      <c r="Q1316" s="320" t="n"/>
    </row>
    <row r="1317" ht="16.5" customHeight="1" s="115">
      <c r="C1317" s="398" t="n"/>
      <c r="D1317" s="313" t="n"/>
      <c r="E1317" s="291" t="n"/>
      <c r="F1317" s="292" t="n"/>
      <c r="G1317" s="292" t="n"/>
      <c r="H1317" s="294" t="n"/>
      <c r="I1317" s="295" t="n"/>
      <c r="J1317" s="341" t="n"/>
      <c r="K1317" s="294" t="n"/>
      <c r="L1317" s="269" t="n"/>
      <c r="M1317" s="322" t="n"/>
      <c r="N1317" s="322" t="n"/>
      <c r="O1317" s="322" t="n"/>
      <c r="P1317" s="320" t="n"/>
      <c r="Q1317" s="320" t="n"/>
    </row>
    <row r="1318" ht="16.5" customHeight="1" s="115">
      <c r="C1318" s="398" t="n"/>
      <c r="D1318" s="313" t="n"/>
      <c r="E1318" s="291" t="n"/>
      <c r="F1318" s="292" t="n"/>
      <c r="G1318" s="292" t="n"/>
      <c r="H1318" s="294" t="n"/>
      <c r="I1318" s="295" t="n"/>
      <c r="J1318" s="341" t="n"/>
      <c r="K1318" s="294" t="n"/>
      <c r="L1318" s="269" t="n"/>
      <c r="M1318" s="322" t="n"/>
      <c r="N1318" s="322" t="n"/>
      <c r="O1318" s="322" t="n"/>
      <c r="P1318" s="320" t="n"/>
      <c r="Q1318" s="320" t="n"/>
    </row>
    <row r="1319" ht="16.5" customHeight="1" s="115">
      <c r="C1319" s="398" t="n"/>
      <c r="D1319" s="313" t="n"/>
      <c r="E1319" s="291" t="n"/>
      <c r="F1319" s="292" t="n"/>
      <c r="G1319" s="292" t="n"/>
      <c r="H1319" s="294" t="n"/>
      <c r="I1319" s="295" t="n"/>
      <c r="J1319" s="341" t="n"/>
      <c r="K1319" s="294" t="n"/>
      <c r="L1319" s="269" t="n"/>
      <c r="M1319" s="322" t="n"/>
      <c r="N1319" s="322" t="n"/>
      <c r="O1319" s="322" t="n"/>
      <c r="P1319" s="320" t="n"/>
      <c r="Q1319" s="320" t="n"/>
    </row>
    <row r="1320" ht="16.5" customHeight="1" s="115">
      <c r="C1320" s="398" t="n"/>
      <c r="D1320" s="313" t="n"/>
      <c r="E1320" s="291" t="n"/>
      <c r="F1320" s="292" t="n"/>
      <c r="G1320" s="292" t="n"/>
      <c r="H1320" s="294" t="n"/>
      <c r="I1320" s="295" t="n"/>
      <c r="J1320" s="341" t="n"/>
      <c r="K1320" s="294" t="n"/>
      <c r="L1320" s="269" t="n"/>
      <c r="M1320" s="322" t="n"/>
      <c r="N1320" s="322" t="n"/>
      <c r="O1320" s="322" t="n"/>
      <c r="P1320" s="320" t="n"/>
      <c r="Q1320" s="320" t="n"/>
    </row>
    <row r="1321" ht="16.5" customHeight="1" s="115">
      <c r="C1321" s="398" t="n"/>
      <c r="D1321" s="313" t="n"/>
      <c r="E1321" s="291" t="n"/>
      <c r="F1321" s="292" t="n"/>
      <c r="G1321" s="292" t="n"/>
      <c r="H1321" s="294" t="n"/>
      <c r="I1321" s="295" t="n"/>
      <c r="J1321" s="341" t="n"/>
      <c r="K1321" s="294" t="n"/>
      <c r="L1321" s="269" t="n"/>
      <c r="M1321" s="322" t="n"/>
      <c r="N1321" s="322" t="n"/>
      <c r="O1321" s="322" t="n"/>
      <c r="P1321" s="320" t="n"/>
      <c r="Q1321" s="320" t="n"/>
    </row>
    <row r="1322" ht="16.5" customHeight="1" s="115">
      <c r="C1322" s="398" t="n"/>
      <c r="D1322" s="313" t="n"/>
      <c r="E1322" s="291" t="n"/>
      <c r="F1322" s="292" t="n"/>
      <c r="G1322" s="292" t="n"/>
      <c r="H1322" s="294" t="n"/>
      <c r="I1322" s="295" t="n"/>
      <c r="J1322" s="341" t="n"/>
      <c r="K1322" s="294" t="n"/>
      <c r="L1322" s="269" t="n"/>
      <c r="M1322" s="322" t="n"/>
      <c r="N1322" s="322" t="n"/>
      <c r="O1322" s="322" t="n"/>
      <c r="P1322" s="320" t="n"/>
      <c r="Q1322" s="320" t="n"/>
    </row>
    <row r="1323" ht="16.5" customHeight="1" s="115">
      <c r="C1323" s="398" t="n"/>
      <c r="D1323" s="313" t="n"/>
      <c r="E1323" s="291" t="n"/>
      <c r="F1323" s="292" t="n"/>
      <c r="G1323" s="292" t="n"/>
      <c r="H1323" s="294" t="n"/>
      <c r="I1323" s="295" t="n"/>
      <c r="J1323" s="341" t="n"/>
      <c r="K1323" s="294" t="n"/>
      <c r="L1323" s="269" t="n"/>
      <c r="M1323" s="322" t="n"/>
      <c r="N1323" s="322" t="n"/>
      <c r="O1323" s="322" t="n"/>
      <c r="P1323" s="320" t="n"/>
      <c r="Q1323" s="320" t="n"/>
    </row>
    <row r="1324" ht="16.5" customHeight="1" s="115">
      <c r="C1324" s="398" t="n"/>
      <c r="D1324" s="313" t="n"/>
      <c r="E1324" s="291" t="n"/>
      <c r="F1324" s="292" t="n"/>
      <c r="G1324" s="292" t="n"/>
      <c r="H1324" s="294" t="n"/>
      <c r="I1324" s="295" t="n"/>
      <c r="J1324" s="341" t="n"/>
      <c r="K1324" s="294" t="n"/>
      <c r="L1324" s="269" t="n"/>
      <c r="M1324" s="322" t="n"/>
      <c r="N1324" s="322" t="n"/>
      <c r="O1324" s="322" t="n"/>
      <c r="P1324" s="320" t="n"/>
      <c r="Q1324" s="320" t="n"/>
    </row>
    <row r="1325" ht="16.5" customHeight="1" s="115">
      <c r="C1325" s="398" t="n"/>
      <c r="D1325" s="313" t="n"/>
      <c r="E1325" s="291" t="n"/>
      <c r="F1325" s="292" t="n"/>
      <c r="G1325" s="292" t="n"/>
      <c r="H1325" s="294" t="n"/>
      <c r="I1325" s="295" t="n"/>
      <c r="J1325" s="341" t="n"/>
      <c r="K1325" s="294" t="n"/>
      <c r="L1325" s="269" t="n"/>
      <c r="M1325" s="322" t="n"/>
      <c r="N1325" s="322" t="n"/>
      <c r="O1325" s="322" t="n"/>
      <c r="P1325" s="320" t="n"/>
      <c r="Q1325" s="320" t="n"/>
    </row>
    <row r="1326" ht="16.5" customHeight="1" s="115">
      <c r="C1326" s="398" t="n"/>
      <c r="D1326" s="313" t="n"/>
      <c r="E1326" s="291" t="n"/>
      <c r="F1326" s="292" t="n"/>
      <c r="G1326" s="292" t="n"/>
      <c r="H1326" s="294" t="n"/>
      <c r="I1326" s="295" t="n"/>
      <c r="J1326" s="341" t="n"/>
      <c r="K1326" s="294" t="n"/>
      <c r="L1326" s="269" t="n"/>
      <c r="M1326" s="322" t="n"/>
      <c r="N1326" s="322" t="n"/>
      <c r="O1326" s="322" t="n"/>
      <c r="P1326" s="320" t="n"/>
      <c r="Q1326" s="320" t="n"/>
    </row>
    <row r="1327" ht="16.5" customHeight="1" s="115">
      <c r="C1327" s="398" t="n"/>
      <c r="D1327" s="313" t="n"/>
      <c r="E1327" s="291" t="n"/>
      <c r="F1327" s="292" t="n"/>
      <c r="G1327" s="292" t="n"/>
      <c r="H1327" s="294" t="n"/>
      <c r="I1327" s="295" t="n"/>
      <c r="J1327" s="341" t="n"/>
      <c r="K1327" s="294" t="n"/>
      <c r="L1327" s="269" t="n"/>
      <c r="M1327" s="322" t="n"/>
      <c r="N1327" s="322" t="n"/>
      <c r="O1327" s="322" t="n"/>
      <c r="P1327" s="320" t="n"/>
      <c r="Q1327" s="320" t="n"/>
    </row>
    <row r="1328" ht="16.5" customHeight="1" s="115">
      <c r="C1328" s="398" t="n"/>
      <c r="D1328" s="313" t="n"/>
      <c r="E1328" s="291" t="n"/>
      <c r="F1328" s="292" t="n"/>
      <c r="G1328" s="292" t="n"/>
      <c r="H1328" s="294" t="n"/>
      <c r="I1328" s="295" t="n"/>
      <c r="J1328" s="341" t="n"/>
      <c r="K1328" s="294" t="n"/>
      <c r="L1328" s="269" t="n"/>
      <c r="M1328" s="322" t="n"/>
      <c r="N1328" s="322" t="n"/>
      <c r="O1328" s="322" t="n"/>
      <c r="P1328" s="320" t="n"/>
      <c r="Q1328" s="320" t="n"/>
    </row>
    <row r="1329" ht="16.5" customHeight="1" s="115">
      <c r="C1329" s="398" t="n"/>
      <c r="D1329" s="313" t="n"/>
      <c r="E1329" s="291" t="n"/>
      <c r="F1329" s="292" t="n"/>
      <c r="G1329" s="292" t="n"/>
      <c r="H1329" s="294" t="n"/>
      <c r="I1329" s="295" t="n"/>
      <c r="J1329" s="341" t="n"/>
      <c r="K1329" s="294" t="n"/>
      <c r="L1329" s="269" t="n"/>
      <c r="M1329" s="322" t="n"/>
      <c r="N1329" s="322" t="n"/>
      <c r="O1329" s="322" t="n"/>
      <c r="P1329" s="320" t="n"/>
      <c r="Q1329" s="320" t="n"/>
    </row>
    <row r="1330" ht="16.5" customHeight="1" s="115">
      <c r="C1330" s="398" t="n"/>
      <c r="D1330" s="313" t="n"/>
      <c r="E1330" s="291" t="n"/>
      <c r="F1330" s="292" t="n"/>
      <c r="G1330" s="292" t="n"/>
      <c r="H1330" s="294" t="n"/>
      <c r="I1330" s="295" t="n"/>
      <c r="J1330" s="341" t="n"/>
      <c r="K1330" s="294" t="n"/>
      <c r="L1330" s="269" t="n"/>
      <c r="M1330" s="322" t="n"/>
      <c r="N1330" s="322" t="n"/>
      <c r="O1330" s="322" t="n"/>
      <c r="P1330" s="320" t="n"/>
      <c r="Q1330" s="320" t="n"/>
    </row>
    <row r="1331" ht="16.5" customHeight="1" s="115">
      <c r="C1331" s="398" t="n"/>
      <c r="D1331" s="313" t="n"/>
      <c r="E1331" s="291" t="n"/>
      <c r="F1331" s="292" t="n"/>
      <c r="G1331" s="292" t="n"/>
      <c r="H1331" s="294" t="n"/>
      <c r="I1331" s="295" t="n"/>
      <c r="J1331" s="341" t="n"/>
      <c r="K1331" s="294" t="n"/>
      <c r="L1331" s="269" t="n"/>
      <c r="M1331" s="322" t="n"/>
      <c r="N1331" s="322" t="n"/>
      <c r="O1331" s="322" t="n"/>
      <c r="P1331" s="320" t="n"/>
      <c r="Q1331" s="320" t="n"/>
    </row>
    <row r="1332" ht="16.5" customHeight="1" s="115">
      <c r="C1332" s="398" t="n"/>
      <c r="D1332" s="313" t="n"/>
      <c r="E1332" s="291" t="n"/>
      <c r="F1332" s="292" t="n"/>
      <c r="G1332" s="292" t="n"/>
      <c r="H1332" s="294" t="n"/>
      <c r="I1332" s="295" t="n"/>
      <c r="J1332" s="341" t="n"/>
      <c r="K1332" s="294" t="n"/>
      <c r="L1332" s="269" t="n"/>
      <c r="M1332" s="322" t="n"/>
      <c r="N1332" s="322" t="n"/>
      <c r="O1332" s="322" t="n"/>
      <c r="P1332" s="320" t="n"/>
      <c r="Q1332" s="320" t="n"/>
    </row>
    <row r="1333" ht="16.5" customHeight="1" s="115">
      <c r="C1333" s="398" t="n"/>
      <c r="D1333" s="313" t="n"/>
      <c r="E1333" s="291" t="n"/>
      <c r="F1333" s="292" t="n"/>
      <c r="G1333" s="292" t="n"/>
      <c r="H1333" s="294" t="n"/>
      <c r="I1333" s="295" t="n"/>
      <c r="J1333" s="341" t="n"/>
      <c r="K1333" s="294" t="n"/>
      <c r="L1333" s="269" t="n"/>
      <c r="M1333" s="322" t="n"/>
      <c r="N1333" s="322" t="n"/>
      <c r="O1333" s="322" t="n"/>
      <c r="P1333" s="320" t="n"/>
      <c r="Q1333" s="320" t="n"/>
    </row>
    <row r="1334" ht="16.5" customHeight="1" s="115">
      <c r="C1334" s="398" t="n"/>
      <c r="D1334" s="313" t="n"/>
      <c r="E1334" s="291" t="n"/>
      <c r="F1334" s="292" t="n"/>
      <c r="G1334" s="292" t="n"/>
      <c r="H1334" s="294" t="n"/>
      <c r="I1334" s="295" t="n"/>
      <c r="J1334" s="341" t="n"/>
      <c r="K1334" s="294" t="n"/>
      <c r="L1334" s="269" t="n"/>
      <c r="M1334" s="322" t="n"/>
      <c r="N1334" s="322" t="n"/>
      <c r="O1334" s="322" t="n"/>
      <c r="P1334" s="320" t="n"/>
      <c r="Q1334" s="320" t="n"/>
    </row>
    <row r="1335" ht="16.5" customHeight="1" s="115">
      <c r="C1335" s="398" t="n"/>
      <c r="D1335" s="313" t="n"/>
      <c r="E1335" s="291" t="n"/>
      <c r="F1335" s="292" t="n"/>
      <c r="G1335" s="292" t="n"/>
      <c r="H1335" s="294" t="n"/>
      <c r="I1335" s="295" t="n"/>
      <c r="J1335" s="341" t="n"/>
      <c r="K1335" s="294" t="n"/>
      <c r="L1335" s="269" t="n"/>
      <c r="M1335" s="322" t="n"/>
      <c r="N1335" s="322" t="n"/>
      <c r="O1335" s="322" t="n"/>
      <c r="P1335" s="320" t="n"/>
      <c r="Q1335" s="320" t="n"/>
    </row>
    <row r="1336" ht="16.5" customHeight="1" s="115">
      <c r="C1336" s="398" t="n"/>
      <c r="D1336" s="313" t="n"/>
      <c r="E1336" s="291" t="n"/>
      <c r="F1336" s="292" t="n"/>
      <c r="G1336" s="292" t="n"/>
      <c r="H1336" s="294" t="n"/>
      <c r="I1336" s="295" t="n"/>
      <c r="J1336" s="341" t="n"/>
      <c r="K1336" s="294" t="n"/>
      <c r="L1336" s="269" t="n"/>
      <c r="M1336" s="322" t="n"/>
      <c r="N1336" s="322" t="n"/>
      <c r="O1336" s="322" t="n"/>
      <c r="P1336" s="320" t="n"/>
      <c r="Q1336" s="320" t="n"/>
    </row>
    <row r="1337" ht="16.5" customHeight="1" s="115">
      <c r="C1337" s="398" t="n"/>
      <c r="D1337" s="313" t="n"/>
      <c r="E1337" s="291" t="n"/>
      <c r="F1337" s="292" t="n"/>
      <c r="G1337" s="292" t="n"/>
      <c r="H1337" s="294" t="n"/>
      <c r="I1337" s="295" t="n"/>
      <c r="J1337" s="341" t="n"/>
      <c r="K1337" s="294" t="n"/>
      <c r="L1337" s="269" t="n"/>
      <c r="M1337" s="322" t="n"/>
      <c r="N1337" s="322" t="n"/>
      <c r="O1337" s="322" t="n"/>
      <c r="P1337" s="320" t="n"/>
      <c r="Q1337" s="320" t="n"/>
    </row>
    <row r="1338" ht="16.5" customHeight="1" s="115">
      <c r="C1338" s="398" t="n"/>
      <c r="D1338" s="313" t="n"/>
      <c r="E1338" s="291" t="n"/>
      <c r="F1338" s="292" t="n"/>
      <c r="G1338" s="292" t="n"/>
      <c r="H1338" s="294" t="n"/>
      <c r="I1338" s="295" t="n"/>
      <c r="J1338" s="341" t="n"/>
      <c r="K1338" s="294" t="n"/>
      <c r="L1338" s="269" t="n"/>
      <c r="M1338" s="322" t="n"/>
      <c r="N1338" s="322" t="n"/>
      <c r="O1338" s="322" t="n"/>
      <c r="P1338" s="320" t="n"/>
      <c r="Q1338" s="320" t="n"/>
    </row>
    <row r="1339" ht="16.5" customHeight="1" s="115">
      <c r="C1339" s="398" t="n"/>
      <c r="D1339" s="313" t="n"/>
      <c r="E1339" s="291" t="n"/>
      <c r="F1339" s="292" t="n"/>
      <c r="G1339" s="292" t="n"/>
      <c r="H1339" s="294" t="n"/>
      <c r="I1339" s="295" t="n"/>
      <c r="J1339" s="341" t="n"/>
      <c r="K1339" s="294" t="n"/>
      <c r="L1339" s="269" t="n"/>
      <c r="M1339" s="322" t="n"/>
      <c r="N1339" s="322" t="n"/>
      <c r="O1339" s="322" t="n"/>
      <c r="P1339" s="320" t="n"/>
      <c r="Q1339" s="320" t="n"/>
    </row>
    <row r="1340" ht="16.5" customHeight="1" s="115">
      <c r="C1340" s="398" t="n"/>
      <c r="D1340" s="313" t="n"/>
      <c r="E1340" s="291" t="n"/>
      <c r="F1340" s="292" t="n"/>
      <c r="G1340" s="292" t="n"/>
      <c r="H1340" s="294" t="n"/>
      <c r="I1340" s="295" t="n"/>
      <c r="J1340" s="341" t="n"/>
      <c r="K1340" s="294" t="n"/>
      <c r="L1340" s="269" t="n"/>
      <c r="M1340" s="322" t="n"/>
      <c r="N1340" s="322" t="n"/>
      <c r="O1340" s="322" t="n"/>
      <c r="P1340" s="320" t="n"/>
      <c r="Q1340" s="320" t="n"/>
    </row>
    <row r="1341" ht="16.5" customHeight="1" s="115">
      <c r="C1341" s="398" t="n"/>
      <c r="D1341" s="313" t="n"/>
      <c r="E1341" s="291" t="n"/>
      <c r="F1341" s="292" t="n"/>
      <c r="G1341" s="292" t="n"/>
      <c r="H1341" s="294" t="n"/>
      <c r="I1341" s="295" t="n"/>
      <c r="J1341" s="341" t="n"/>
      <c r="K1341" s="294" t="n"/>
      <c r="L1341" s="269" t="n"/>
      <c r="M1341" s="322" t="n"/>
      <c r="N1341" s="322" t="n"/>
      <c r="O1341" s="322" t="n"/>
      <c r="P1341" s="320" t="n"/>
      <c r="Q1341" s="320" t="n"/>
    </row>
    <row r="1342" ht="16.5" customHeight="1" s="115">
      <c r="C1342" s="398" t="n"/>
      <c r="D1342" s="313" t="n"/>
      <c r="E1342" s="291" t="n"/>
      <c r="F1342" s="292" t="n"/>
      <c r="G1342" s="292" t="n"/>
      <c r="H1342" s="294" t="n"/>
      <c r="I1342" s="295" t="n"/>
      <c r="J1342" s="341" t="n"/>
      <c r="K1342" s="294" t="n"/>
      <c r="L1342" s="269" t="n"/>
      <c r="M1342" s="322" t="n"/>
      <c r="N1342" s="322" t="n"/>
      <c r="O1342" s="322" t="n"/>
      <c r="P1342" s="320" t="n"/>
      <c r="Q1342" s="320" t="n"/>
    </row>
    <row r="1343" ht="16.5" customHeight="1" s="115">
      <c r="C1343" s="398" t="n"/>
      <c r="D1343" s="313" t="n"/>
      <c r="E1343" s="291" t="n"/>
      <c r="F1343" s="292" t="n"/>
      <c r="G1343" s="292" t="n"/>
      <c r="H1343" s="294" t="n"/>
      <c r="I1343" s="295" t="n"/>
      <c r="J1343" s="341" t="n"/>
      <c r="K1343" s="294" t="n"/>
      <c r="L1343" s="269" t="n"/>
      <c r="M1343" s="322" t="n"/>
      <c r="N1343" s="322" t="n"/>
      <c r="O1343" s="322" t="n"/>
      <c r="P1343" s="320" t="n"/>
      <c r="Q1343" s="320" t="n"/>
    </row>
    <row r="1344" ht="16.5" customHeight="1" s="115">
      <c r="C1344" s="398" t="n"/>
      <c r="D1344" s="313" t="n"/>
      <c r="E1344" s="291" t="n"/>
      <c r="F1344" s="292" t="n"/>
      <c r="G1344" s="292" t="n"/>
      <c r="H1344" s="294" t="n"/>
      <c r="I1344" s="295" t="n"/>
      <c r="J1344" s="341" t="n"/>
      <c r="K1344" s="294" t="n"/>
      <c r="L1344" s="269" t="n"/>
      <c r="M1344" s="322" t="n"/>
      <c r="N1344" s="322" t="n"/>
      <c r="O1344" s="322" t="n"/>
      <c r="P1344" s="320" t="n"/>
      <c r="Q1344" s="320" t="n"/>
    </row>
    <row r="1345" ht="16.5" customHeight="1" s="115">
      <c r="C1345" s="398" t="n"/>
      <c r="D1345" s="313" t="n"/>
      <c r="E1345" s="291" t="n"/>
      <c r="F1345" s="292" t="n"/>
      <c r="G1345" s="292" t="n"/>
      <c r="H1345" s="294" t="n"/>
      <c r="I1345" s="295" t="n"/>
      <c r="J1345" s="341" t="n"/>
      <c r="K1345" s="294" t="n"/>
      <c r="L1345" s="269" t="n"/>
      <c r="M1345" s="322" t="n"/>
      <c r="N1345" s="322" t="n"/>
      <c r="O1345" s="322" t="n"/>
      <c r="P1345" s="320" t="n"/>
      <c r="Q1345" s="320" t="n"/>
    </row>
    <row r="1346" ht="16.5" customHeight="1" s="115">
      <c r="C1346" s="398" t="n"/>
      <c r="D1346" s="313" t="n"/>
      <c r="E1346" s="291" t="n"/>
      <c r="F1346" s="292" t="n"/>
      <c r="G1346" s="292" t="n"/>
      <c r="H1346" s="294" t="n"/>
      <c r="I1346" s="295" t="n"/>
      <c r="J1346" s="341" t="n"/>
      <c r="K1346" s="294" t="n"/>
      <c r="L1346" s="269" t="n"/>
      <c r="M1346" s="322" t="n"/>
      <c r="N1346" s="322" t="n"/>
      <c r="O1346" s="322" t="n"/>
      <c r="P1346" s="320" t="n"/>
      <c r="Q1346" s="320" t="n"/>
    </row>
    <row r="1347" ht="16.5" customHeight="1" s="115">
      <c r="C1347" s="398" t="n"/>
      <c r="D1347" s="313" t="n"/>
      <c r="E1347" s="291" t="n"/>
      <c r="F1347" s="292" t="n"/>
      <c r="G1347" s="292" t="n"/>
      <c r="H1347" s="294" t="n"/>
      <c r="I1347" s="295" t="n"/>
      <c r="J1347" s="341" t="n"/>
      <c r="K1347" s="294" t="n"/>
      <c r="L1347" s="269" t="n"/>
      <c r="M1347" s="322" t="n"/>
      <c r="N1347" s="322" t="n"/>
      <c r="O1347" s="322" t="n"/>
      <c r="P1347" s="320" t="n"/>
      <c r="Q1347" s="320" t="n"/>
    </row>
    <row r="1348" ht="16.5" customHeight="1" s="115">
      <c r="C1348" s="398" t="n"/>
      <c r="D1348" s="313" t="n"/>
      <c r="E1348" s="291" t="n"/>
      <c r="F1348" s="292" t="n"/>
      <c r="G1348" s="292" t="n"/>
      <c r="H1348" s="294" t="n"/>
      <c r="I1348" s="295" t="n"/>
      <c r="J1348" s="341" t="n"/>
      <c r="K1348" s="294" t="n"/>
      <c r="L1348" s="269" t="n"/>
      <c r="M1348" s="322" t="n"/>
      <c r="N1348" s="322" t="n"/>
      <c r="O1348" s="322" t="n"/>
      <c r="P1348" s="320" t="n"/>
      <c r="Q1348" s="320" t="n"/>
    </row>
    <row r="1349" ht="16.5" customHeight="1" s="115">
      <c r="C1349" s="398" t="n"/>
      <c r="D1349" s="313" t="n"/>
      <c r="E1349" s="291" t="n"/>
      <c r="F1349" s="292" t="n"/>
      <c r="G1349" s="292" t="n"/>
      <c r="H1349" s="294" t="n"/>
      <c r="I1349" s="295" t="n"/>
      <c r="J1349" s="341" t="n"/>
      <c r="K1349" s="294" t="n"/>
      <c r="L1349" s="269" t="n"/>
      <c r="M1349" s="322" t="n"/>
      <c r="N1349" s="322" t="n"/>
      <c r="O1349" s="322" t="n"/>
      <c r="P1349" s="320" t="n"/>
      <c r="Q1349" s="320" t="n"/>
    </row>
    <row r="1350" ht="16.5" customHeight="1" s="115">
      <c r="C1350" s="398" t="n"/>
      <c r="D1350" s="313" t="n"/>
      <c r="E1350" s="291" t="n"/>
      <c r="F1350" s="292" t="n"/>
      <c r="G1350" s="292" t="n"/>
      <c r="H1350" s="294" t="n"/>
      <c r="I1350" s="295" t="n"/>
      <c r="J1350" s="341" t="n"/>
      <c r="K1350" s="294" t="n"/>
      <c r="L1350" s="269" t="n"/>
      <c r="M1350" s="322" t="n"/>
      <c r="N1350" s="322" t="n"/>
      <c r="O1350" s="322" t="n"/>
      <c r="P1350" s="320" t="n"/>
      <c r="Q1350" s="320" t="n"/>
    </row>
    <row r="1351" ht="16.5" customHeight="1" s="115">
      <c r="C1351" s="398" t="n"/>
      <c r="D1351" s="313" t="n"/>
      <c r="E1351" s="291" t="n"/>
      <c r="F1351" s="292" t="n"/>
      <c r="G1351" s="292" t="n"/>
      <c r="H1351" s="294" t="n"/>
      <c r="I1351" s="295" t="n"/>
      <c r="J1351" s="341" t="n"/>
      <c r="K1351" s="294" t="n"/>
      <c r="L1351" s="269" t="n"/>
      <c r="M1351" s="322" t="n"/>
      <c r="N1351" s="322" t="n"/>
      <c r="O1351" s="322" t="n"/>
      <c r="P1351" s="320" t="n"/>
      <c r="Q1351" s="320" t="n"/>
    </row>
    <row r="1352" ht="16.5" customHeight="1" s="115">
      <c r="C1352" s="398" t="n"/>
      <c r="D1352" s="313" t="n"/>
      <c r="E1352" s="291" t="n"/>
      <c r="F1352" s="292" t="n"/>
      <c r="G1352" s="292" t="n"/>
      <c r="H1352" s="294" t="n"/>
      <c r="I1352" s="295" t="n"/>
      <c r="J1352" s="341" t="n"/>
      <c r="K1352" s="294" t="n"/>
      <c r="L1352" s="269" t="n"/>
      <c r="M1352" s="322" t="n"/>
      <c r="N1352" s="322" t="n"/>
      <c r="O1352" s="322" t="n"/>
      <c r="P1352" s="320" t="n"/>
      <c r="Q1352" s="320" t="n"/>
    </row>
    <row r="1353" ht="16.5" customHeight="1" s="115">
      <c r="C1353" s="398" t="n"/>
      <c r="D1353" s="313" t="n"/>
      <c r="E1353" s="291" t="n"/>
      <c r="F1353" s="292" t="n"/>
      <c r="G1353" s="292" t="n"/>
      <c r="H1353" s="294" t="n"/>
      <c r="I1353" s="295" t="n"/>
      <c r="J1353" s="341" t="n"/>
      <c r="K1353" s="294" t="n"/>
      <c r="L1353" s="269" t="n"/>
      <c r="M1353" s="322" t="n"/>
      <c r="N1353" s="322" t="n"/>
      <c r="O1353" s="322" t="n"/>
      <c r="P1353" s="320" t="n"/>
      <c r="Q1353" s="320" t="n"/>
    </row>
    <row r="1354" ht="16.5" customHeight="1" s="115">
      <c r="C1354" s="398" t="n"/>
      <c r="D1354" s="313" t="n"/>
      <c r="E1354" s="291" t="n"/>
      <c r="F1354" s="292" t="n"/>
      <c r="G1354" s="292" t="n"/>
      <c r="H1354" s="294" t="n"/>
      <c r="I1354" s="295" t="n"/>
      <c r="J1354" s="341" t="n"/>
      <c r="K1354" s="294" t="n"/>
      <c r="L1354" s="269" t="n"/>
      <c r="M1354" s="322" t="n"/>
      <c r="N1354" s="322" t="n"/>
      <c r="O1354" s="322" t="n"/>
      <c r="P1354" s="320" t="n"/>
      <c r="Q1354" s="320" t="n"/>
    </row>
    <row r="1355" ht="16.5" customHeight="1" s="115">
      <c r="C1355" s="398" t="n"/>
      <c r="D1355" s="313" t="n"/>
      <c r="E1355" s="291" t="n"/>
      <c r="F1355" s="292" t="n"/>
      <c r="G1355" s="292" t="n"/>
      <c r="H1355" s="294" t="n"/>
      <c r="I1355" s="295" t="n"/>
      <c r="J1355" s="341" t="n"/>
      <c r="K1355" s="294" t="n"/>
      <c r="L1355" s="269" t="n"/>
      <c r="M1355" s="322" t="n"/>
      <c r="N1355" s="322" t="n"/>
      <c r="O1355" s="322" t="n"/>
      <c r="P1355" s="320" t="n"/>
      <c r="Q1355" s="320" t="n"/>
    </row>
    <row r="1356" ht="16.5" customHeight="1" s="115">
      <c r="C1356" s="398" t="n"/>
      <c r="D1356" s="313" t="n"/>
      <c r="E1356" s="291" t="n"/>
      <c r="F1356" s="292" t="n"/>
      <c r="G1356" s="292" t="n"/>
      <c r="H1356" s="294" t="n"/>
      <c r="I1356" s="295" t="n"/>
      <c r="J1356" s="341" t="n"/>
      <c r="K1356" s="294" t="n"/>
      <c r="L1356" s="269" t="n"/>
      <c r="M1356" s="322" t="n"/>
      <c r="N1356" s="322" t="n"/>
      <c r="O1356" s="322" t="n"/>
      <c r="P1356" s="320" t="n"/>
      <c r="Q1356" s="320" t="n"/>
    </row>
    <row r="1357" ht="16.5" customHeight="1" s="115">
      <c r="C1357" s="398" t="n"/>
      <c r="D1357" s="313" t="n"/>
      <c r="E1357" s="291" t="n"/>
      <c r="F1357" s="292" t="n"/>
      <c r="G1357" s="292" t="n"/>
      <c r="H1357" s="294" t="n"/>
      <c r="I1357" s="295" t="n"/>
      <c r="J1357" s="341" t="n"/>
      <c r="K1357" s="294" t="n"/>
      <c r="L1357" s="269" t="n"/>
      <c r="M1357" s="322" t="n"/>
      <c r="N1357" s="322" t="n"/>
      <c r="O1357" s="322" t="n"/>
      <c r="P1357" s="320" t="n"/>
      <c r="Q1357" s="320" t="n"/>
    </row>
    <row r="1358" ht="16.5" customHeight="1" s="115">
      <c r="C1358" s="398" t="n"/>
      <c r="D1358" s="313" t="n"/>
      <c r="E1358" s="291" t="n"/>
      <c r="F1358" s="292" t="n"/>
      <c r="G1358" s="292" t="n"/>
      <c r="H1358" s="294" t="n"/>
      <c r="I1358" s="295" t="n"/>
      <c r="J1358" s="341" t="n"/>
      <c r="K1358" s="294" t="n"/>
      <c r="L1358" s="269" t="n"/>
      <c r="M1358" s="322" t="n"/>
      <c r="N1358" s="322" t="n"/>
      <c r="O1358" s="322" t="n"/>
      <c r="P1358" s="320" t="n"/>
      <c r="Q1358" s="320" t="n"/>
    </row>
    <row r="1359" ht="16.5" customHeight="1" s="115">
      <c r="C1359" s="398" t="n"/>
      <c r="D1359" s="313" t="n"/>
      <c r="E1359" s="291" t="n"/>
      <c r="F1359" s="292" t="n"/>
      <c r="G1359" s="292" t="n"/>
      <c r="H1359" s="294" t="n"/>
      <c r="I1359" s="295" t="n"/>
      <c r="J1359" s="341" t="n"/>
      <c r="K1359" s="294" t="n"/>
      <c r="L1359" s="269" t="n"/>
      <c r="M1359" s="322" t="n"/>
      <c r="N1359" s="322" t="n"/>
      <c r="O1359" s="322" t="n"/>
      <c r="P1359" s="320" t="n"/>
      <c r="Q1359" s="320" t="n"/>
    </row>
    <row r="1360" ht="16.5" customHeight="1" s="115">
      <c r="C1360" s="398" t="n"/>
      <c r="D1360" s="313" t="n"/>
      <c r="E1360" s="291" t="n"/>
      <c r="F1360" s="292" t="n"/>
      <c r="G1360" s="292" t="n"/>
      <c r="H1360" s="294" t="n"/>
      <c r="I1360" s="295" t="n"/>
      <c r="J1360" s="341" t="n"/>
      <c r="K1360" s="294" t="n"/>
      <c r="L1360" s="269" t="n"/>
      <c r="M1360" s="322" t="n"/>
      <c r="N1360" s="322" t="n"/>
      <c r="O1360" s="322" t="n"/>
      <c r="P1360" s="320" t="n"/>
      <c r="Q1360" s="320" t="n"/>
    </row>
    <row r="1361" ht="16.5" customHeight="1" s="115">
      <c r="C1361" s="398" t="n"/>
      <c r="D1361" s="313" t="n"/>
      <c r="E1361" s="291" t="n"/>
      <c r="F1361" s="292" t="n"/>
      <c r="G1361" s="292" t="n"/>
      <c r="H1361" s="294" t="n"/>
      <c r="I1361" s="295" t="n"/>
      <c r="J1361" s="341" t="n"/>
      <c r="K1361" s="294" t="n"/>
      <c r="L1361" s="269" t="n"/>
      <c r="M1361" s="322" t="n"/>
      <c r="N1361" s="322" t="n"/>
      <c r="O1361" s="322" t="n"/>
      <c r="P1361" s="320" t="n"/>
      <c r="Q1361" s="320" t="n"/>
    </row>
    <row r="1362" ht="16.5" customHeight="1" s="115">
      <c r="C1362" s="398" t="n"/>
      <c r="D1362" s="313" t="n"/>
      <c r="E1362" s="291" t="n"/>
      <c r="F1362" s="292" t="n"/>
      <c r="G1362" s="292" t="n"/>
      <c r="H1362" s="294" t="n"/>
      <c r="I1362" s="295" t="n"/>
      <c r="J1362" s="341" t="n"/>
      <c r="K1362" s="294" t="n"/>
      <c r="L1362" s="269" t="n"/>
      <c r="M1362" s="322" t="n"/>
      <c r="N1362" s="322" t="n"/>
      <c r="O1362" s="322" t="n"/>
      <c r="P1362" s="320" t="n"/>
      <c r="Q1362" s="320" t="n"/>
    </row>
    <row r="1363" ht="16.5" customHeight="1" s="115">
      <c r="C1363" s="398" t="n"/>
      <c r="D1363" s="313" t="n"/>
      <c r="E1363" s="291" t="n"/>
      <c r="F1363" s="292" t="n"/>
      <c r="G1363" s="292" t="n"/>
      <c r="H1363" s="294" t="n"/>
      <c r="I1363" s="295" t="n"/>
      <c r="J1363" s="341" t="n"/>
      <c r="K1363" s="294" t="n"/>
      <c r="L1363" s="269" t="n"/>
      <c r="M1363" s="322" t="n"/>
      <c r="N1363" s="322" t="n"/>
      <c r="O1363" s="322" t="n"/>
      <c r="P1363" s="320" t="n"/>
      <c r="Q1363" s="320" t="n"/>
    </row>
    <row r="1364" ht="16.5" customHeight="1" s="115">
      <c r="C1364" s="398" t="n"/>
      <c r="D1364" s="313" t="n"/>
      <c r="E1364" s="291" t="n"/>
      <c r="F1364" s="292" t="n"/>
      <c r="G1364" s="292" t="n"/>
      <c r="H1364" s="294" t="n"/>
      <c r="I1364" s="295" t="n"/>
      <c r="J1364" s="341" t="n"/>
      <c r="K1364" s="294" t="n"/>
      <c r="L1364" s="269" t="n"/>
      <c r="M1364" s="322" t="n"/>
      <c r="N1364" s="322" t="n"/>
      <c r="O1364" s="322" t="n"/>
      <c r="P1364" s="320" t="n"/>
      <c r="Q1364" s="320" t="n"/>
    </row>
    <row r="1365" ht="16.5" customHeight="1" s="115">
      <c r="C1365" s="398" t="n"/>
      <c r="D1365" s="313" t="n"/>
      <c r="E1365" s="291" t="n"/>
      <c r="F1365" s="292" t="n"/>
      <c r="G1365" s="292" t="n"/>
      <c r="H1365" s="294" t="n"/>
      <c r="I1365" s="295" t="n"/>
      <c r="J1365" s="341" t="n"/>
      <c r="K1365" s="294" t="n"/>
      <c r="L1365" s="269" t="n"/>
      <c r="M1365" s="322" t="n"/>
      <c r="N1365" s="322" t="n"/>
      <c r="O1365" s="322" t="n"/>
      <c r="P1365" s="320" t="n"/>
      <c r="Q1365" s="320" t="n"/>
    </row>
    <row r="1366" ht="16.5" customHeight="1" s="115">
      <c r="C1366" s="398" t="n"/>
      <c r="D1366" s="313" t="n"/>
      <c r="E1366" s="291" t="n"/>
      <c r="F1366" s="292" t="n"/>
      <c r="G1366" s="292" t="n"/>
      <c r="H1366" s="294" t="n"/>
      <c r="I1366" s="295" t="n"/>
      <c r="J1366" s="341" t="n"/>
      <c r="K1366" s="294" t="n"/>
      <c r="L1366" s="269" t="n"/>
      <c r="M1366" s="322" t="n"/>
      <c r="N1366" s="322" t="n"/>
      <c r="O1366" s="322" t="n"/>
      <c r="P1366" s="320" t="n"/>
      <c r="Q1366" s="320" t="n"/>
    </row>
    <row r="1367" ht="16.5" customHeight="1" s="115">
      <c r="C1367" s="398" t="n"/>
      <c r="D1367" s="313" t="n"/>
      <c r="E1367" s="291" t="n"/>
      <c r="F1367" s="292" t="n"/>
      <c r="G1367" s="292" t="n"/>
      <c r="H1367" s="294" t="n"/>
      <c r="I1367" s="295" t="n"/>
      <c r="J1367" s="341" t="n"/>
      <c r="K1367" s="294" t="n"/>
      <c r="L1367" s="269" t="n"/>
      <c r="M1367" s="322" t="n"/>
      <c r="N1367" s="322" t="n"/>
      <c r="O1367" s="322" t="n"/>
      <c r="P1367" s="320" t="n"/>
      <c r="Q1367" s="320" t="n"/>
    </row>
    <row r="1368" ht="16.5" customHeight="1" s="115">
      <c r="C1368" s="398" t="n"/>
      <c r="D1368" s="313" t="n"/>
      <c r="E1368" s="291" t="n"/>
      <c r="F1368" s="292" t="n"/>
      <c r="G1368" s="292" t="n"/>
      <c r="H1368" s="294" t="n"/>
      <c r="I1368" s="295" t="n"/>
      <c r="J1368" s="341" t="n"/>
      <c r="K1368" s="294" t="n"/>
      <c r="L1368" s="269" t="n"/>
      <c r="M1368" s="322" t="n"/>
      <c r="N1368" s="322" t="n"/>
      <c r="O1368" s="322" t="n"/>
      <c r="P1368" s="320" t="n"/>
      <c r="Q1368" s="320" t="n"/>
    </row>
    <row r="1369" ht="16.5" customHeight="1" s="115">
      <c r="C1369" s="398" t="n"/>
      <c r="D1369" s="313" t="n"/>
      <c r="E1369" s="291" t="n"/>
      <c r="F1369" s="292" t="n"/>
      <c r="G1369" s="292" t="n"/>
      <c r="H1369" s="294" t="n"/>
      <c r="I1369" s="295" t="n"/>
      <c r="J1369" s="341" t="n"/>
      <c r="K1369" s="294" t="n"/>
      <c r="L1369" s="269" t="n"/>
      <c r="M1369" s="322" t="n"/>
      <c r="N1369" s="322" t="n"/>
      <c r="O1369" s="322" t="n"/>
      <c r="P1369" s="320" t="n"/>
      <c r="Q1369" s="320" t="n"/>
    </row>
    <row r="1370" ht="16.5" customHeight="1" s="115">
      <c r="C1370" s="398" t="n"/>
      <c r="D1370" s="313" t="n"/>
      <c r="E1370" s="291" t="n"/>
      <c r="F1370" s="292" t="n"/>
      <c r="G1370" s="292" t="n"/>
      <c r="H1370" s="294" t="n"/>
      <c r="I1370" s="295" t="n"/>
      <c r="J1370" s="341" t="n"/>
      <c r="K1370" s="294" t="n"/>
      <c r="L1370" s="269" t="n"/>
      <c r="M1370" s="322" t="n"/>
      <c r="N1370" s="322" t="n"/>
      <c r="O1370" s="322" t="n"/>
      <c r="P1370" s="320" t="n"/>
      <c r="Q1370" s="320" t="n"/>
    </row>
    <row r="1371" ht="16.5" customHeight="1" s="115">
      <c r="C1371" s="398" t="n"/>
      <c r="D1371" s="313" t="n"/>
      <c r="E1371" s="291" t="n"/>
      <c r="F1371" s="292" t="n"/>
      <c r="G1371" s="292" t="n"/>
      <c r="H1371" s="294" t="n"/>
      <c r="I1371" s="295" t="n"/>
      <c r="J1371" s="341" t="n"/>
      <c r="K1371" s="294" t="n"/>
      <c r="L1371" s="269" t="n"/>
      <c r="M1371" s="322" t="n"/>
      <c r="N1371" s="322" t="n"/>
      <c r="O1371" s="322" t="n"/>
      <c r="P1371" s="320" t="n"/>
      <c r="Q1371" s="320" t="n"/>
    </row>
    <row r="1372" ht="16.5" customHeight="1" s="115">
      <c r="C1372" s="398" t="n"/>
      <c r="D1372" s="313" t="n"/>
      <c r="E1372" s="291" t="n"/>
      <c r="F1372" s="292" t="n"/>
      <c r="G1372" s="292" t="n"/>
      <c r="H1372" s="294" t="n"/>
      <c r="I1372" s="295" t="n"/>
      <c r="J1372" s="341" t="n"/>
      <c r="K1372" s="294" t="n"/>
      <c r="L1372" s="269" t="n"/>
      <c r="M1372" s="322" t="n"/>
      <c r="N1372" s="322" t="n"/>
      <c r="O1372" s="322" t="n"/>
      <c r="P1372" s="320" t="n"/>
      <c r="Q1372" s="320" t="n"/>
    </row>
    <row r="1373" ht="16.5" customHeight="1" s="115">
      <c r="C1373" s="398" t="n"/>
      <c r="D1373" s="313" t="n"/>
      <c r="E1373" s="291" t="n"/>
      <c r="F1373" s="292" t="n"/>
      <c r="G1373" s="292" t="n"/>
      <c r="H1373" s="294" t="n"/>
      <c r="I1373" s="295" t="n"/>
      <c r="J1373" s="341" t="n"/>
      <c r="K1373" s="294" t="n"/>
      <c r="L1373" s="269" t="n"/>
      <c r="M1373" s="322" t="n"/>
      <c r="N1373" s="322" t="n"/>
      <c r="O1373" s="322" t="n"/>
      <c r="P1373" s="320" t="n"/>
      <c r="Q1373" s="320" t="n"/>
    </row>
    <row r="1374" ht="16.5" customHeight="1" s="115">
      <c r="C1374" s="398" t="n"/>
      <c r="D1374" s="313" t="n"/>
      <c r="E1374" s="291" t="n"/>
      <c r="F1374" s="292" t="n"/>
      <c r="G1374" s="292" t="n"/>
      <c r="H1374" s="294" t="n"/>
      <c r="I1374" s="295" t="n"/>
      <c r="J1374" s="341" t="n"/>
      <c r="K1374" s="294" t="n"/>
      <c r="L1374" s="269" t="n"/>
      <c r="M1374" s="322" t="n"/>
      <c r="N1374" s="322" t="n"/>
      <c r="O1374" s="322" t="n"/>
      <c r="P1374" s="320" t="n"/>
      <c r="Q1374" s="320" t="n"/>
    </row>
    <row r="1375" ht="16.5" customHeight="1" s="115">
      <c r="C1375" s="398" t="n"/>
      <c r="D1375" s="313" t="n"/>
      <c r="E1375" s="291" t="n"/>
      <c r="F1375" s="292" t="n"/>
      <c r="G1375" s="292" t="n"/>
      <c r="H1375" s="294" t="n"/>
      <c r="I1375" s="295" t="n"/>
      <c r="J1375" s="341" t="n"/>
      <c r="K1375" s="294" t="n"/>
      <c r="L1375" s="269" t="n"/>
      <c r="M1375" s="322" t="n"/>
      <c r="N1375" s="322" t="n"/>
      <c r="O1375" s="322" t="n"/>
      <c r="P1375" s="320" t="n"/>
      <c r="Q1375" s="320" t="n"/>
    </row>
    <row r="1376" ht="16.5" customHeight="1" s="115">
      <c r="C1376" s="398" t="n"/>
      <c r="D1376" s="313" t="n"/>
      <c r="E1376" s="291" t="n"/>
      <c r="F1376" s="292" t="n"/>
      <c r="G1376" s="292" t="n"/>
      <c r="H1376" s="294" t="n"/>
      <c r="I1376" s="295" t="n"/>
      <c r="J1376" s="341" t="n"/>
      <c r="K1376" s="294" t="n"/>
      <c r="L1376" s="269" t="n"/>
      <c r="M1376" s="322" t="n"/>
      <c r="N1376" s="322" t="n"/>
      <c r="O1376" s="322" t="n"/>
      <c r="P1376" s="320" t="n"/>
      <c r="Q1376" s="320" t="n"/>
    </row>
    <row r="1377" ht="16.5" customHeight="1" s="115">
      <c r="C1377" s="398" t="n"/>
      <c r="D1377" s="313" t="n"/>
      <c r="E1377" s="291" t="n"/>
      <c r="F1377" s="292" t="n"/>
      <c r="G1377" s="292" t="n"/>
      <c r="H1377" s="294" t="n"/>
      <c r="I1377" s="295" t="n"/>
      <c r="J1377" s="341" t="n"/>
      <c r="K1377" s="294" t="n"/>
      <c r="L1377" s="269" t="n"/>
      <c r="M1377" s="322" t="n"/>
      <c r="N1377" s="322" t="n"/>
      <c r="O1377" s="322" t="n"/>
      <c r="P1377" s="320" t="n"/>
      <c r="Q1377" s="320" t="n"/>
    </row>
    <row r="1378" ht="16.5" customHeight="1" s="115">
      <c r="C1378" s="398" t="n"/>
      <c r="D1378" s="313" t="n"/>
      <c r="E1378" s="291" t="n"/>
      <c r="F1378" s="292" t="n"/>
      <c r="G1378" s="292" t="n"/>
      <c r="H1378" s="294" t="n"/>
      <c r="I1378" s="295" t="n"/>
      <c r="J1378" s="341" t="n"/>
      <c r="K1378" s="294" t="n"/>
      <c r="L1378" s="269" t="n"/>
      <c r="M1378" s="322" t="n"/>
      <c r="N1378" s="322" t="n"/>
      <c r="O1378" s="322" t="n"/>
      <c r="P1378" s="320" t="n"/>
      <c r="Q1378" s="320" t="n"/>
    </row>
    <row r="1379" ht="16.5" customHeight="1" s="115">
      <c r="C1379" s="398" t="n"/>
      <c r="D1379" s="313" t="n"/>
      <c r="E1379" s="291" t="n"/>
      <c r="F1379" s="292" t="n"/>
      <c r="G1379" s="292" t="n"/>
      <c r="H1379" s="294" t="n"/>
      <c r="I1379" s="295" t="n"/>
      <c r="J1379" s="341" t="n"/>
      <c r="K1379" s="294" t="n"/>
      <c r="L1379" s="269" t="n"/>
      <c r="M1379" s="322" t="n"/>
      <c r="N1379" s="322" t="n"/>
      <c r="O1379" s="322" t="n"/>
      <c r="P1379" s="320" t="n"/>
      <c r="Q1379" s="320" t="n"/>
    </row>
    <row r="1380" ht="16.5" customHeight="1" s="115">
      <c r="C1380" s="398" t="n"/>
      <c r="D1380" s="313" t="n"/>
      <c r="E1380" s="291" t="n"/>
      <c r="F1380" s="292" t="n"/>
      <c r="G1380" s="292" t="n"/>
      <c r="H1380" s="294" t="n"/>
      <c r="I1380" s="295" t="n"/>
      <c r="J1380" s="341" t="n"/>
      <c r="K1380" s="294" t="n"/>
      <c r="L1380" s="269" t="n"/>
      <c r="M1380" s="322" t="n"/>
      <c r="N1380" s="322" t="n"/>
      <c r="O1380" s="322" t="n"/>
      <c r="P1380" s="320" t="n"/>
      <c r="Q1380" s="320" t="n"/>
    </row>
    <row r="1381" ht="16.5" customHeight="1" s="115">
      <c r="C1381" s="398" t="n"/>
      <c r="D1381" s="313" t="n"/>
      <c r="E1381" s="291" t="n"/>
      <c r="F1381" s="292" t="n"/>
      <c r="G1381" s="292" t="n"/>
      <c r="H1381" s="294" t="n"/>
      <c r="I1381" s="295" t="n"/>
      <c r="J1381" s="341" t="n"/>
      <c r="K1381" s="294" t="n"/>
      <c r="L1381" s="269" t="n"/>
      <c r="M1381" s="322" t="n"/>
      <c r="N1381" s="322" t="n"/>
      <c r="O1381" s="322" t="n"/>
      <c r="P1381" s="320" t="n"/>
      <c r="Q1381" s="320" t="n"/>
    </row>
    <row r="1382" ht="16.5" customHeight="1" s="115">
      <c r="C1382" s="398" t="n"/>
      <c r="D1382" s="313" t="n"/>
      <c r="E1382" s="291" t="n"/>
      <c r="F1382" s="292" t="n"/>
      <c r="G1382" s="292" t="n"/>
      <c r="H1382" s="294" t="n"/>
      <c r="I1382" s="295" t="n"/>
      <c r="J1382" s="341" t="n"/>
      <c r="K1382" s="294" t="n"/>
      <c r="L1382" s="269" t="n"/>
      <c r="M1382" s="322" t="n"/>
      <c r="N1382" s="322" t="n"/>
      <c r="O1382" s="322" t="n"/>
      <c r="P1382" s="320" t="n"/>
      <c r="Q1382" s="320" t="n"/>
    </row>
    <row r="1383" ht="16.5" customHeight="1" s="115">
      <c r="C1383" s="398" t="n"/>
      <c r="D1383" s="313" t="n"/>
      <c r="E1383" s="291" t="n"/>
      <c r="F1383" s="292" t="n"/>
      <c r="G1383" s="292" t="n"/>
      <c r="H1383" s="294" t="n"/>
      <c r="I1383" s="295" t="n"/>
      <c r="J1383" s="341" t="n"/>
      <c r="K1383" s="294" t="n"/>
      <c r="L1383" s="269" t="n"/>
      <c r="M1383" s="322" t="n"/>
      <c r="N1383" s="322" t="n"/>
      <c r="O1383" s="322" t="n"/>
      <c r="P1383" s="320" t="n"/>
      <c r="Q1383" s="320" t="n"/>
    </row>
    <row r="1384" ht="16.5" customHeight="1" s="115">
      <c r="C1384" s="398" t="n"/>
      <c r="D1384" s="313" t="n"/>
      <c r="E1384" s="291" t="n"/>
      <c r="F1384" s="292" t="n"/>
      <c r="G1384" s="292" t="n"/>
      <c r="H1384" s="294" t="n"/>
      <c r="I1384" s="295" t="n"/>
      <c r="J1384" s="341" t="n"/>
      <c r="K1384" s="294" t="n"/>
      <c r="L1384" s="269" t="n"/>
      <c r="M1384" s="322" t="n"/>
      <c r="N1384" s="322" t="n"/>
      <c r="O1384" s="322" t="n"/>
      <c r="P1384" s="320" t="n"/>
      <c r="Q1384" s="320" t="n"/>
    </row>
    <row r="1385" ht="16.5" customHeight="1" s="115">
      <c r="C1385" s="398" t="n"/>
      <c r="D1385" s="313" t="n"/>
      <c r="E1385" s="291" t="n"/>
      <c r="F1385" s="292" t="n"/>
      <c r="G1385" s="292" t="n"/>
      <c r="H1385" s="294" t="n"/>
      <c r="I1385" s="295" t="n"/>
      <c r="J1385" s="341" t="n"/>
      <c r="K1385" s="294" t="n"/>
      <c r="L1385" s="269" t="n"/>
      <c r="M1385" s="322" t="n"/>
      <c r="N1385" s="322" t="n"/>
      <c r="O1385" s="322" t="n"/>
      <c r="P1385" s="320" t="n"/>
      <c r="Q1385" s="320" t="n"/>
    </row>
    <row r="1386" ht="16.5" customHeight="1" s="115">
      <c r="C1386" s="398" t="n"/>
      <c r="D1386" s="313" t="n"/>
      <c r="E1386" s="291" t="n"/>
      <c r="F1386" s="292" t="n"/>
      <c r="G1386" s="292" t="n"/>
      <c r="H1386" s="294" t="n"/>
      <c r="I1386" s="295" t="n"/>
      <c r="J1386" s="341" t="n"/>
      <c r="K1386" s="294" t="n"/>
      <c r="L1386" s="269" t="n"/>
      <c r="M1386" s="322" t="n"/>
      <c r="N1386" s="322" t="n"/>
      <c r="O1386" s="322" t="n"/>
      <c r="P1386" s="320" t="n"/>
      <c r="Q1386" s="320" t="n"/>
    </row>
    <row r="1387" ht="16.5" customHeight="1" s="115">
      <c r="C1387" s="398" t="n"/>
      <c r="D1387" s="313" t="n"/>
      <c r="E1387" s="291" t="n"/>
      <c r="F1387" s="292" t="n"/>
      <c r="G1387" s="292" t="n"/>
      <c r="H1387" s="294" t="n"/>
      <c r="I1387" s="295" t="n"/>
      <c r="J1387" s="341" t="n"/>
      <c r="K1387" s="294" t="n"/>
      <c r="L1387" s="269" t="n"/>
      <c r="M1387" s="322" t="n"/>
      <c r="N1387" s="322" t="n"/>
      <c r="O1387" s="322" t="n"/>
      <c r="P1387" s="320" t="n"/>
      <c r="Q1387" s="320" t="n"/>
    </row>
    <row r="1388" ht="16.5" customHeight="1" s="115">
      <c r="C1388" s="398" t="n"/>
      <c r="D1388" s="313" t="n"/>
      <c r="E1388" s="291" t="n"/>
      <c r="F1388" s="292" t="n"/>
      <c r="G1388" s="292" t="n"/>
      <c r="H1388" s="294" t="n"/>
      <c r="I1388" s="295" t="n"/>
      <c r="J1388" s="341" t="n"/>
      <c r="K1388" s="294" t="n"/>
      <c r="L1388" s="269" t="n"/>
      <c r="M1388" s="322" t="n"/>
      <c r="N1388" s="322" t="n"/>
      <c r="O1388" s="322" t="n"/>
      <c r="P1388" s="320" t="n"/>
      <c r="Q1388" s="320" t="n"/>
    </row>
    <row r="1389" ht="16.5" customHeight="1" s="115">
      <c r="C1389" s="398" t="n"/>
      <c r="D1389" s="313" t="n"/>
      <c r="E1389" s="291" t="n"/>
      <c r="F1389" s="292" t="n"/>
      <c r="G1389" s="292" t="n"/>
      <c r="H1389" s="294" t="n"/>
      <c r="I1389" s="295" t="n"/>
      <c r="J1389" s="341" t="n"/>
      <c r="K1389" s="294" t="n"/>
      <c r="L1389" s="269" t="n"/>
      <c r="M1389" s="322" t="n"/>
      <c r="N1389" s="322" t="n"/>
      <c r="O1389" s="322" t="n"/>
      <c r="P1389" s="320" t="n"/>
      <c r="Q1389" s="320" t="n"/>
    </row>
    <row r="1390" ht="16.5" customHeight="1" s="115">
      <c r="C1390" s="398" t="n"/>
      <c r="D1390" s="313" t="n"/>
      <c r="E1390" s="291" t="n"/>
      <c r="F1390" s="292" t="n"/>
      <c r="G1390" s="292" t="n"/>
      <c r="H1390" s="294" t="n"/>
      <c r="I1390" s="295" t="n"/>
      <c r="J1390" s="341" t="n"/>
      <c r="K1390" s="294" t="n"/>
      <c r="L1390" s="269" t="n"/>
      <c r="M1390" s="322" t="n"/>
      <c r="N1390" s="322" t="n"/>
      <c r="O1390" s="322" t="n"/>
      <c r="P1390" s="320" t="n"/>
      <c r="Q1390" s="320" t="n"/>
    </row>
    <row r="1391" ht="16.5" customHeight="1" s="115">
      <c r="C1391" s="398" t="n"/>
      <c r="D1391" s="313" t="n"/>
      <c r="E1391" s="291" t="n"/>
      <c r="F1391" s="292" t="n"/>
      <c r="G1391" s="292" t="n"/>
      <c r="H1391" s="294" t="n"/>
      <c r="I1391" s="295" t="n"/>
      <c r="J1391" s="341" t="n"/>
      <c r="K1391" s="294" t="n"/>
      <c r="L1391" s="269" t="n"/>
      <c r="M1391" s="322" t="n"/>
      <c r="N1391" s="322" t="n"/>
      <c r="O1391" s="322" t="n"/>
      <c r="P1391" s="320" t="n"/>
      <c r="Q1391" s="320" t="n"/>
    </row>
    <row r="1392" ht="16.5" customHeight="1" s="115">
      <c r="C1392" s="398" t="n"/>
      <c r="D1392" s="313" t="n"/>
      <c r="E1392" s="291" t="n"/>
      <c r="F1392" s="292" t="n"/>
      <c r="G1392" s="292" t="n"/>
      <c r="H1392" s="294" t="n"/>
      <c r="I1392" s="295" t="n"/>
      <c r="J1392" s="341" t="n"/>
      <c r="K1392" s="294" t="n"/>
      <c r="L1392" s="269" t="n"/>
      <c r="M1392" s="322" t="n"/>
      <c r="N1392" s="322" t="n"/>
      <c r="O1392" s="322" t="n"/>
      <c r="P1392" s="320" t="n"/>
      <c r="Q1392" s="320" t="n"/>
    </row>
    <row r="1393" ht="16.5" customHeight="1" s="115">
      <c r="C1393" s="398" t="n"/>
      <c r="D1393" s="313" t="n"/>
      <c r="E1393" s="291" t="n"/>
      <c r="F1393" s="292" t="n"/>
      <c r="G1393" s="292" t="n"/>
      <c r="H1393" s="294" t="n"/>
      <c r="I1393" s="295" t="n"/>
      <c r="J1393" s="341" t="n"/>
      <c r="K1393" s="294" t="n"/>
      <c r="L1393" s="269" t="n"/>
      <c r="M1393" s="322" t="n"/>
      <c r="N1393" s="322" t="n"/>
      <c r="O1393" s="322" t="n"/>
      <c r="P1393" s="320" t="n"/>
      <c r="Q1393" s="320" t="n"/>
    </row>
    <row r="1394" ht="16.5" customHeight="1" s="115">
      <c r="C1394" s="398" t="n"/>
      <c r="D1394" s="313" t="n"/>
      <c r="E1394" s="291" t="n"/>
      <c r="F1394" s="292" t="n"/>
      <c r="G1394" s="292" t="n"/>
      <c r="H1394" s="294" t="n"/>
      <c r="I1394" s="295" t="n"/>
      <c r="J1394" s="341" t="n"/>
      <c r="K1394" s="294" t="n"/>
      <c r="L1394" s="269" t="n"/>
      <c r="M1394" s="322" t="n"/>
      <c r="N1394" s="322" t="n"/>
      <c r="O1394" s="322" t="n"/>
      <c r="P1394" s="320" t="n"/>
      <c r="Q1394" s="320" t="n"/>
    </row>
    <row r="1395" ht="16.5" customHeight="1" s="115">
      <c r="C1395" s="398" t="n"/>
      <c r="D1395" s="313" t="n"/>
      <c r="E1395" s="291" t="n"/>
      <c r="F1395" s="292" t="n"/>
      <c r="G1395" s="292" t="n"/>
      <c r="H1395" s="294" t="n"/>
      <c r="I1395" s="295" t="n"/>
      <c r="J1395" s="341" t="n"/>
      <c r="K1395" s="294" t="n"/>
      <c r="L1395" s="269" t="n"/>
      <c r="M1395" s="322" t="n"/>
      <c r="N1395" s="322" t="n"/>
      <c r="O1395" s="322" t="n"/>
      <c r="P1395" s="320" t="n"/>
      <c r="Q1395" s="320" t="n"/>
    </row>
    <row r="1396" ht="16.5" customHeight="1" s="115">
      <c r="C1396" s="398" t="n"/>
      <c r="D1396" s="313" t="n"/>
      <c r="E1396" s="291" t="n"/>
      <c r="F1396" s="292" t="n"/>
      <c r="G1396" s="292" t="n"/>
      <c r="H1396" s="294" t="n"/>
      <c r="I1396" s="295" t="n"/>
      <c r="J1396" s="341" t="n"/>
      <c r="K1396" s="294" t="n"/>
      <c r="L1396" s="269" t="n"/>
      <c r="M1396" s="322" t="n"/>
      <c r="N1396" s="322" t="n"/>
      <c r="O1396" s="322" t="n"/>
      <c r="P1396" s="320" t="n"/>
      <c r="Q1396" s="320" t="n"/>
    </row>
    <row r="1397" ht="16.5" customHeight="1" s="115">
      <c r="C1397" s="398" t="n"/>
      <c r="D1397" s="313" t="n"/>
      <c r="E1397" s="291" t="n"/>
      <c r="F1397" s="292" t="n"/>
      <c r="G1397" s="292" t="n"/>
      <c r="H1397" s="294" t="n"/>
      <c r="I1397" s="295" t="n"/>
      <c r="J1397" s="341" t="n"/>
      <c r="K1397" s="294" t="n"/>
      <c r="L1397" s="269" t="n"/>
      <c r="M1397" s="322" t="n"/>
      <c r="N1397" s="322" t="n"/>
      <c r="O1397" s="322" t="n"/>
      <c r="P1397" s="320" t="n"/>
      <c r="Q1397" s="320" t="n"/>
    </row>
    <row r="1398" ht="16.5" customHeight="1" s="115">
      <c r="C1398" s="398" t="n"/>
      <c r="D1398" s="313" t="n"/>
      <c r="E1398" s="291" t="n"/>
      <c r="F1398" s="292" t="n"/>
      <c r="G1398" s="292" t="n"/>
      <c r="H1398" s="294" t="n"/>
      <c r="I1398" s="295" t="n"/>
      <c r="J1398" s="341" t="n"/>
      <c r="K1398" s="294" t="n"/>
      <c r="L1398" s="269" t="n"/>
      <c r="M1398" s="322" t="n"/>
      <c r="N1398" s="322" t="n"/>
      <c r="O1398" s="322" t="n"/>
      <c r="P1398" s="320" t="n"/>
      <c r="Q1398" s="320" t="n"/>
    </row>
    <row r="1399" ht="16.5" customHeight="1" s="115">
      <c r="C1399" s="398" t="n"/>
      <c r="D1399" s="313" t="n"/>
      <c r="E1399" s="291" t="n"/>
      <c r="F1399" s="292" t="n"/>
      <c r="G1399" s="292" t="n"/>
      <c r="H1399" s="294" t="n"/>
      <c r="I1399" s="295" t="n"/>
      <c r="J1399" s="341" t="n"/>
      <c r="K1399" s="294" t="n"/>
      <c r="L1399" s="269" t="n"/>
      <c r="M1399" s="322" t="n"/>
      <c r="N1399" s="322" t="n"/>
      <c r="O1399" s="322" t="n"/>
      <c r="P1399" s="320" t="n"/>
      <c r="Q1399" s="320" t="n"/>
    </row>
    <row r="1400" ht="16.5" customHeight="1" s="115">
      <c r="C1400" s="398" t="n"/>
      <c r="D1400" s="313" t="n"/>
      <c r="E1400" s="291" t="n"/>
      <c r="F1400" s="292" t="n"/>
      <c r="G1400" s="292" t="n"/>
      <c r="H1400" s="294" t="n"/>
      <c r="I1400" s="295" t="n"/>
      <c r="J1400" s="341" t="n"/>
      <c r="K1400" s="294" t="n"/>
      <c r="L1400" s="269" t="n"/>
      <c r="M1400" s="322" t="n"/>
      <c r="N1400" s="322" t="n"/>
      <c r="O1400" s="322" t="n"/>
      <c r="P1400" s="320" t="n"/>
      <c r="Q1400" s="320" t="n"/>
    </row>
    <row r="1401" ht="16.5" customHeight="1" s="115">
      <c r="C1401" s="398" t="n"/>
      <c r="D1401" s="313" t="n"/>
      <c r="E1401" s="291" t="n"/>
      <c r="F1401" s="292" t="n"/>
      <c r="G1401" s="292" t="n"/>
      <c r="H1401" s="294" t="n"/>
      <c r="I1401" s="295" t="n"/>
      <c r="J1401" s="341" t="n"/>
      <c r="K1401" s="294" t="n"/>
      <c r="L1401" s="269" t="n"/>
      <c r="M1401" s="322" t="n"/>
      <c r="N1401" s="322" t="n"/>
      <c r="O1401" s="322" t="n"/>
      <c r="P1401" s="320" t="n"/>
      <c r="Q1401" s="320" t="n"/>
    </row>
    <row r="1402" ht="16.5" customHeight="1" s="115">
      <c r="C1402" s="398" t="n"/>
      <c r="D1402" s="313" t="n"/>
      <c r="E1402" s="291" t="n"/>
      <c r="F1402" s="292" t="n"/>
      <c r="G1402" s="292" t="n"/>
      <c r="H1402" s="294" t="n"/>
      <c r="I1402" s="295" t="n"/>
      <c r="J1402" s="341" t="n"/>
      <c r="K1402" s="294" t="n"/>
      <c r="L1402" s="269" t="n"/>
      <c r="M1402" s="322" t="n"/>
      <c r="N1402" s="322" t="n"/>
      <c r="O1402" s="322" t="n"/>
      <c r="P1402" s="320" t="n"/>
      <c r="Q1402" s="320" t="n"/>
    </row>
    <row r="1403" ht="16.5" customHeight="1" s="115">
      <c r="C1403" s="398" t="n"/>
      <c r="D1403" s="313" t="n"/>
      <c r="E1403" s="291" t="n"/>
      <c r="F1403" s="292" t="n"/>
      <c r="G1403" s="292" t="n"/>
      <c r="H1403" s="294" t="n"/>
      <c r="I1403" s="295" t="n"/>
      <c r="J1403" s="341" t="n"/>
      <c r="K1403" s="294" t="n"/>
      <c r="L1403" s="269" t="n"/>
      <c r="M1403" s="322" t="n"/>
      <c r="N1403" s="322" t="n"/>
      <c r="O1403" s="322" t="n"/>
      <c r="P1403" s="320" t="n"/>
      <c r="Q1403" s="320" t="n"/>
    </row>
    <row r="1404" ht="16.5" customHeight="1" s="115">
      <c r="C1404" s="398" t="n"/>
      <c r="D1404" s="313" t="n"/>
      <c r="E1404" s="291" t="n"/>
      <c r="F1404" s="292" t="n"/>
      <c r="G1404" s="292" t="n"/>
      <c r="H1404" s="294" t="n"/>
      <c r="I1404" s="295" t="n"/>
      <c r="J1404" s="341" t="n"/>
      <c r="K1404" s="294" t="n"/>
      <c r="L1404" s="269" t="n"/>
      <c r="M1404" s="322" t="n"/>
      <c r="N1404" s="322" t="n"/>
      <c r="O1404" s="322" t="n"/>
      <c r="P1404" s="320" t="n"/>
      <c r="Q1404" s="320" t="n"/>
    </row>
    <row r="1405" ht="16.5" customHeight="1" s="115">
      <c r="C1405" s="398" t="n"/>
      <c r="D1405" s="313" t="n"/>
      <c r="E1405" s="291" t="n"/>
      <c r="F1405" s="292" t="n"/>
      <c r="G1405" s="292" t="n"/>
      <c r="H1405" s="294" t="n"/>
      <c r="I1405" s="295" t="n"/>
      <c r="J1405" s="341" t="n"/>
      <c r="K1405" s="294" t="n"/>
      <c r="L1405" s="269" t="n"/>
      <c r="M1405" s="322" t="n"/>
      <c r="N1405" s="322" t="n"/>
      <c r="O1405" s="322" t="n"/>
      <c r="P1405" s="320" t="n"/>
      <c r="Q1405" s="320" t="n"/>
    </row>
    <row r="1406" ht="16.5" customHeight="1" s="115">
      <c r="C1406" s="398" t="n"/>
      <c r="D1406" s="313" t="n"/>
      <c r="E1406" s="291" t="n"/>
      <c r="F1406" s="292" t="n"/>
      <c r="G1406" s="292" t="n"/>
      <c r="H1406" s="294" t="n"/>
      <c r="I1406" s="295" t="n"/>
      <c r="J1406" s="341" t="n"/>
      <c r="K1406" s="294" t="n"/>
      <c r="L1406" s="269" t="n"/>
      <c r="M1406" s="322" t="n"/>
      <c r="N1406" s="322" t="n"/>
      <c r="O1406" s="322" t="n"/>
      <c r="P1406" s="320" t="n"/>
      <c r="Q1406" s="320" t="n"/>
    </row>
    <row r="1407" ht="16.5" customHeight="1" s="115">
      <c r="C1407" s="398" t="n"/>
      <c r="D1407" s="313" t="n"/>
      <c r="E1407" s="291" t="n"/>
      <c r="F1407" s="292" t="n"/>
      <c r="G1407" s="292" t="n"/>
      <c r="H1407" s="294" t="n"/>
      <c r="I1407" s="295" t="n"/>
      <c r="J1407" s="341" t="n"/>
      <c r="K1407" s="294" t="n"/>
      <c r="L1407" s="269" t="n"/>
      <c r="M1407" s="322" t="n"/>
      <c r="N1407" s="322" t="n"/>
      <c r="O1407" s="322" t="n"/>
      <c r="P1407" s="320" t="n"/>
      <c r="Q1407" s="320" t="n"/>
    </row>
    <row r="1408" ht="16.5" customHeight="1" s="115">
      <c r="C1408" s="398" t="n"/>
      <c r="D1408" s="313" t="n"/>
      <c r="E1408" s="291" t="n"/>
      <c r="F1408" s="292" t="n"/>
      <c r="G1408" s="292" t="n"/>
      <c r="H1408" s="294" t="n"/>
      <c r="I1408" s="295" t="n"/>
      <c r="J1408" s="341" t="n"/>
      <c r="K1408" s="294" t="n"/>
      <c r="L1408" s="269" t="n"/>
      <c r="M1408" s="322" t="n"/>
      <c r="N1408" s="322" t="n"/>
      <c r="O1408" s="322" t="n"/>
      <c r="P1408" s="320" t="n"/>
      <c r="Q1408" s="320" t="n"/>
    </row>
    <row r="1409" ht="16.5" customHeight="1" s="115">
      <c r="C1409" s="398" t="n"/>
      <c r="D1409" s="313" t="n"/>
      <c r="E1409" s="291" t="n"/>
      <c r="F1409" s="292" t="n"/>
      <c r="G1409" s="292" t="n"/>
      <c r="H1409" s="294" t="n"/>
      <c r="I1409" s="295" t="n"/>
      <c r="J1409" s="341" t="n"/>
      <c r="K1409" s="294" t="n"/>
      <c r="L1409" s="269" t="n"/>
      <c r="M1409" s="322" t="n"/>
      <c r="N1409" s="322" t="n"/>
      <c r="O1409" s="322" t="n"/>
      <c r="P1409" s="320" t="n"/>
      <c r="Q1409" s="320" t="n"/>
    </row>
    <row r="1410" ht="16.5" customHeight="1" s="115">
      <c r="C1410" s="398" t="n"/>
      <c r="D1410" s="313" t="n"/>
      <c r="E1410" s="291" t="n"/>
      <c r="F1410" s="292" t="n"/>
      <c r="G1410" s="292" t="n"/>
      <c r="H1410" s="294" t="n"/>
      <c r="I1410" s="295" t="n"/>
      <c r="J1410" s="341" t="n"/>
      <c r="K1410" s="294" t="n"/>
      <c r="L1410" s="269" t="n"/>
      <c r="M1410" s="322" t="n"/>
      <c r="N1410" s="322" t="n"/>
      <c r="O1410" s="322" t="n"/>
      <c r="P1410" s="320" t="n"/>
      <c r="Q1410" s="320" t="n"/>
    </row>
    <row r="1411" ht="16.5" customHeight="1" s="115">
      <c r="C1411" s="398" t="n"/>
      <c r="D1411" s="313" t="n"/>
      <c r="E1411" s="291" t="n"/>
      <c r="F1411" s="292" t="n"/>
      <c r="G1411" s="292" t="n"/>
      <c r="H1411" s="294" t="n"/>
      <c r="I1411" s="295" t="n"/>
      <c r="J1411" s="341" t="n"/>
      <c r="K1411" s="294" t="n"/>
      <c r="L1411" s="269" t="n"/>
      <c r="M1411" s="322" t="n"/>
      <c r="N1411" s="322" t="n"/>
      <c r="O1411" s="322" t="n"/>
      <c r="P1411" s="320" t="n"/>
      <c r="Q1411" s="320" t="n"/>
    </row>
    <row r="1412" ht="16.5" customHeight="1" s="115">
      <c r="C1412" s="398" t="n"/>
      <c r="D1412" s="313" t="n"/>
      <c r="E1412" s="291" t="n"/>
      <c r="F1412" s="292" t="n"/>
      <c r="G1412" s="292" t="n"/>
      <c r="H1412" s="294" t="n"/>
      <c r="I1412" s="295" t="n"/>
      <c r="J1412" s="341" t="n"/>
      <c r="K1412" s="294" t="n"/>
      <c r="L1412" s="269" t="n"/>
      <c r="M1412" s="322" t="n"/>
      <c r="N1412" s="322" t="n"/>
      <c r="O1412" s="322" t="n"/>
      <c r="P1412" s="320" t="n"/>
      <c r="Q1412" s="320" t="n"/>
    </row>
    <row r="1413" ht="16.5" customHeight="1" s="115">
      <c r="C1413" s="398" t="n"/>
      <c r="D1413" s="313" t="n"/>
      <c r="E1413" s="291" t="n"/>
      <c r="F1413" s="292" t="n"/>
      <c r="G1413" s="292" t="n"/>
      <c r="H1413" s="294" t="n"/>
      <c r="I1413" s="295" t="n"/>
      <c r="J1413" s="341" t="n"/>
      <c r="K1413" s="294" t="n"/>
      <c r="L1413" s="269" t="n"/>
      <c r="M1413" s="322" t="n"/>
      <c r="N1413" s="322" t="n"/>
      <c r="O1413" s="322" t="n"/>
      <c r="P1413" s="320" t="n"/>
      <c r="Q1413" s="320" t="n"/>
    </row>
    <row r="1414" ht="16.5" customHeight="1" s="115">
      <c r="C1414" s="398" t="n"/>
      <c r="D1414" s="313" t="n"/>
      <c r="E1414" s="291" t="n"/>
      <c r="F1414" s="292" t="n"/>
      <c r="G1414" s="292" t="n"/>
      <c r="H1414" s="294" t="n"/>
      <c r="I1414" s="295" t="n"/>
      <c r="J1414" s="341" t="n"/>
      <c r="K1414" s="294" t="n"/>
      <c r="L1414" s="269" t="n"/>
      <c r="M1414" s="322" t="n"/>
      <c r="N1414" s="322" t="n"/>
      <c r="O1414" s="322" t="n"/>
      <c r="P1414" s="320" t="n"/>
      <c r="Q1414" s="320" t="n"/>
    </row>
    <row r="1415" ht="16.5" customHeight="1" s="115">
      <c r="C1415" s="398" t="n"/>
      <c r="D1415" s="313" t="n"/>
      <c r="E1415" s="291" t="n"/>
      <c r="F1415" s="292" t="n"/>
      <c r="G1415" s="292" t="n"/>
      <c r="H1415" s="294" t="n"/>
      <c r="I1415" s="295" t="n"/>
      <c r="J1415" s="341" t="n"/>
      <c r="K1415" s="294" t="n"/>
      <c r="L1415" s="269" t="n"/>
      <c r="M1415" s="322" t="n"/>
      <c r="N1415" s="322" t="n"/>
      <c r="O1415" s="322" t="n"/>
      <c r="P1415" s="320" t="n"/>
      <c r="Q1415" s="320" t="n"/>
    </row>
    <row r="1416" ht="16.5" customHeight="1" s="115">
      <c r="C1416" s="398" t="n"/>
      <c r="D1416" s="313" t="n"/>
      <c r="E1416" s="291" t="n"/>
      <c r="F1416" s="292" t="n"/>
      <c r="G1416" s="292" t="n"/>
      <c r="H1416" s="294" t="n"/>
      <c r="I1416" s="295" t="n"/>
      <c r="J1416" s="341" t="n"/>
      <c r="K1416" s="294" t="n"/>
      <c r="L1416" s="269" t="n"/>
      <c r="M1416" s="322" t="n"/>
      <c r="N1416" s="322" t="n"/>
      <c r="O1416" s="322" t="n"/>
      <c r="P1416" s="320" t="n"/>
      <c r="Q1416" s="320" t="n"/>
    </row>
    <row r="1417" ht="16.5" customHeight="1" s="115">
      <c r="C1417" s="398" t="n"/>
      <c r="D1417" s="313" t="n"/>
      <c r="E1417" s="291" t="n"/>
      <c r="F1417" s="292" t="n"/>
      <c r="G1417" s="292" t="n"/>
      <c r="H1417" s="294" t="n"/>
      <c r="I1417" s="295" t="n"/>
      <c r="J1417" s="341" t="n"/>
      <c r="K1417" s="294" t="n"/>
      <c r="L1417" s="269" t="n"/>
      <c r="M1417" s="322" t="n"/>
      <c r="N1417" s="322" t="n"/>
      <c r="O1417" s="322" t="n"/>
      <c r="P1417" s="320" t="n"/>
      <c r="Q1417" s="320" t="n"/>
    </row>
    <row r="1418" ht="16.5" customHeight="1" s="115">
      <c r="C1418" s="398" t="n"/>
      <c r="D1418" s="313" t="n"/>
      <c r="E1418" s="291" t="n"/>
      <c r="F1418" s="292" t="n"/>
      <c r="G1418" s="292" t="n"/>
      <c r="H1418" s="294" t="n"/>
      <c r="I1418" s="295" t="n"/>
      <c r="J1418" s="341" t="n"/>
      <c r="K1418" s="294" t="n"/>
      <c r="L1418" s="269" t="n"/>
      <c r="M1418" s="322" t="n"/>
      <c r="N1418" s="322" t="n"/>
      <c r="O1418" s="322" t="n"/>
      <c r="P1418" s="320" t="n"/>
      <c r="Q1418" s="320" t="n"/>
    </row>
    <row r="1419" ht="16.5" customHeight="1" s="115">
      <c r="C1419" s="398" t="n"/>
      <c r="D1419" s="313" t="n"/>
      <c r="E1419" s="291" t="n"/>
      <c r="F1419" s="292" t="n"/>
      <c r="G1419" s="292" t="n"/>
      <c r="H1419" s="294" t="n"/>
      <c r="I1419" s="295" t="n"/>
      <c r="J1419" s="341" t="n"/>
      <c r="K1419" s="294" t="n"/>
      <c r="L1419" s="269" t="n"/>
      <c r="M1419" s="322" t="n"/>
      <c r="N1419" s="322" t="n"/>
      <c r="O1419" s="322" t="n"/>
      <c r="P1419" s="320" t="n"/>
      <c r="Q1419" s="320" t="n"/>
    </row>
    <row r="1420" ht="16.5" customHeight="1" s="115">
      <c r="C1420" s="398" t="n"/>
      <c r="D1420" s="313" t="n"/>
      <c r="E1420" s="291" t="n"/>
      <c r="F1420" s="292" t="n"/>
      <c r="G1420" s="292" t="n"/>
      <c r="H1420" s="294" t="n"/>
      <c r="I1420" s="295" t="n"/>
      <c r="J1420" s="341" t="n"/>
      <c r="K1420" s="294" t="n"/>
      <c r="L1420" s="269" t="n"/>
      <c r="M1420" s="322" t="n"/>
      <c r="N1420" s="322" t="n"/>
      <c r="O1420" s="322" t="n"/>
      <c r="P1420" s="320" t="n"/>
      <c r="Q1420" s="320" t="n"/>
    </row>
    <row r="1421" ht="16.5" customHeight="1" s="115">
      <c r="C1421" s="398" t="n"/>
      <c r="D1421" s="313" t="n"/>
      <c r="E1421" s="291" t="n"/>
      <c r="F1421" s="292" t="n"/>
      <c r="G1421" s="292" t="n"/>
      <c r="H1421" s="294" t="n"/>
      <c r="I1421" s="295" t="n"/>
      <c r="J1421" s="341" t="n"/>
      <c r="K1421" s="294" t="n"/>
      <c r="L1421" s="269" t="n"/>
      <c r="M1421" s="322" t="n"/>
      <c r="N1421" s="322" t="n"/>
      <c r="O1421" s="322" t="n"/>
      <c r="P1421" s="320" t="n"/>
      <c r="Q1421" s="320" t="n"/>
    </row>
    <row r="1422" ht="16.5" customHeight="1" s="115">
      <c r="C1422" s="398" t="n"/>
      <c r="D1422" s="313" t="n"/>
      <c r="E1422" s="291" t="n"/>
      <c r="F1422" s="292" t="n"/>
      <c r="G1422" s="292" t="n"/>
      <c r="H1422" s="294" t="n"/>
      <c r="I1422" s="295" t="n"/>
      <c r="J1422" s="341" t="n"/>
      <c r="K1422" s="294" t="n"/>
      <c r="L1422" s="269" t="n"/>
      <c r="M1422" s="322" t="n"/>
      <c r="N1422" s="322" t="n"/>
      <c r="O1422" s="322" t="n"/>
      <c r="P1422" s="320" t="n"/>
      <c r="Q1422" s="320" t="n"/>
    </row>
    <row r="1423" ht="16.5" customHeight="1" s="115">
      <c r="C1423" s="398" t="n"/>
      <c r="D1423" s="313" t="n"/>
      <c r="E1423" s="291" t="n"/>
      <c r="F1423" s="292" t="n"/>
      <c r="G1423" s="292" t="n"/>
      <c r="H1423" s="294" t="n"/>
      <c r="I1423" s="295" t="n"/>
      <c r="J1423" s="341" t="n"/>
      <c r="K1423" s="294" t="n"/>
      <c r="L1423" s="269" t="n"/>
      <c r="M1423" s="322" t="n"/>
      <c r="N1423" s="322" t="n"/>
      <c r="O1423" s="322" t="n"/>
      <c r="P1423" s="320" t="n"/>
      <c r="Q1423" s="320" t="n"/>
    </row>
    <row r="1424" ht="16.5" customHeight="1" s="115">
      <c r="C1424" s="398" t="n"/>
      <c r="D1424" s="313" t="n"/>
      <c r="E1424" s="291" t="n"/>
      <c r="F1424" s="292" t="n"/>
      <c r="G1424" s="292" t="n"/>
      <c r="H1424" s="294" t="n"/>
      <c r="I1424" s="295" t="n"/>
      <c r="J1424" s="341" t="n"/>
      <c r="K1424" s="294" t="n"/>
      <c r="L1424" s="269" t="n"/>
      <c r="M1424" s="322" t="n"/>
      <c r="N1424" s="322" t="n"/>
      <c r="O1424" s="322" t="n"/>
      <c r="P1424" s="320" t="n"/>
      <c r="Q1424" s="320" t="n"/>
    </row>
    <row r="1425" ht="16.5" customHeight="1" s="115">
      <c r="C1425" s="398" t="n"/>
      <c r="D1425" s="313" t="n"/>
      <c r="E1425" s="291" t="n"/>
      <c r="F1425" s="292" t="n"/>
      <c r="G1425" s="292" t="n"/>
      <c r="H1425" s="294" t="n"/>
      <c r="I1425" s="295" t="n"/>
      <c r="J1425" s="341" t="n"/>
      <c r="K1425" s="294" t="n"/>
      <c r="L1425" s="269" t="n"/>
      <c r="M1425" s="322" t="n"/>
      <c r="N1425" s="322" t="n"/>
      <c r="O1425" s="322" t="n"/>
      <c r="P1425" s="320" t="n"/>
      <c r="Q1425" s="320" t="n"/>
    </row>
    <row r="1426" ht="16.5" customHeight="1" s="115">
      <c r="C1426" s="398" t="n"/>
      <c r="D1426" s="313" t="n"/>
      <c r="E1426" s="291" t="n"/>
      <c r="F1426" s="292" t="n"/>
      <c r="G1426" s="292" t="n"/>
      <c r="H1426" s="294" t="n"/>
      <c r="I1426" s="295" t="n"/>
      <c r="J1426" s="341" t="n"/>
      <c r="K1426" s="294" t="n"/>
      <c r="L1426" s="269" t="n"/>
      <c r="M1426" s="322" t="n"/>
      <c r="N1426" s="322" t="n"/>
      <c r="O1426" s="322" t="n"/>
      <c r="P1426" s="320" t="n"/>
      <c r="Q1426" s="320" t="n"/>
    </row>
    <row r="1427" ht="16.5" customHeight="1" s="115">
      <c r="C1427" s="398" t="n"/>
      <c r="D1427" s="313" t="n"/>
      <c r="E1427" s="291" t="n"/>
      <c r="F1427" s="292" t="n"/>
      <c r="G1427" s="292" t="n"/>
      <c r="H1427" s="294" t="n"/>
      <c r="I1427" s="295" t="n"/>
      <c r="J1427" s="341" t="n"/>
      <c r="K1427" s="294" t="n"/>
      <c r="L1427" s="269" t="n"/>
      <c r="M1427" s="322" t="n"/>
      <c r="N1427" s="322" t="n"/>
      <c r="O1427" s="322" t="n"/>
      <c r="P1427" s="320" t="n"/>
      <c r="Q1427" s="320" t="n"/>
    </row>
    <row r="1428" ht="16.5" customHeight="1" s="115">
      <c r="C1428" s="398" t="n"/>
      <c r="D1428" s="313" t="n"/>
      <c r="E1428" s="291" t="n"/>
      <c r="F1428" s="292" t="n"/>
      <c r="G1428" s="292" t="n"/>
      <c r="H1428" s="294" t="n"/>
      <c r="I1428" s="295" t="n"/>
      <c r="J1428" s="341" t="n"/>
      <c r="K1428" s="294" t="n"/>
      <c r="L1428" s="269" t="n"/>
      <c r="M1428" s="322" t="n"/>
      <c r="N1428" s="322" t="n"/>
      <c r="O1428" s="322" t="n"/>
      <c r="P1428" s="320" t="n"/>
      <c r="Q1428" s="320" t="n"/>
    </row>
    <row r="1429" ht="16.5" customHeight="1" s="115">
      <c r="C1429" s="398" t="n"/>
      <c r="D1429" s="313" t="n"/>
      <c r="E1429" s="291" t="n"/>
      <c r="F1429" s="292" t="n"/>
      <c r="G1429" s="292" t="n"/>
      <c r="H1429" s="294" t="n"/>
      <c r="I1429" s="295" t="n"/>
      <c r="J1429" s="341" t="n"/>
      <c r="K1429" s="294" t="n"/>
      <c r="L1429" s="269" t="n"/>
      <c r="M1429" s="322" t="n"/>
      <c r="N1429" s="322" t="n"/>
      <c r="O1429" s="322" t="n"/>
      <c r="P1429" s="320" t="n"/>
      <c r="Q1429" s="320" t="n"/>
    </row>
    <row r="1430" ht="16.5" customHeight="1" s="115">
      <c r="C1430" s="398" t="n"/>
      <c r="D1430" s="313" t="n"/>
      <c r="E1430" s="291" t="n"/>
      <c r="F1430" s="292" t="n"/>
      <c r="G1430" s="292" t="n"/>
      <c r="H1430" s="294" t="n"/>
      <c r="I1430" s="295" t="n"/>
      <c r="J1430" s="341" t="n"/>
      <c r="K1430" s="294" t="n"/>
      <c r="L1430" s="269" t="n"/>
      <c r="M1430" s="322" t="n"/>
      <c r="N1430" s="322" t="n"/>
      <c r="O1430" s="322" t="n"/>
      <c r="P1430" s="320" t="n"/>
      <c r="Q1430" s="320" t="n"/>
    </row>
    <row r="1431" ht="16.5" customHeight="1" s="115">
      <c r="C1431" s="398" t="n"/>
      <c r="D1431" s="313" t="n"/>
      <c r="E1431" s="291" t="n"/>
      <c r="F1431" s="292" t="n"/>
      <c r="G1431" s="292" t="n"/>
      <c r="H1431" s="294" t="n"/>
      <c r="I1431" s="295" t="n"/>
      <c r="J1431" s="341" t="n"/>
      <c r="K1431" s="294" t="n"/>
      <c r="L1431" s="269" t="n"/>
      <c r="M1431" s="322" t="n"/>
      <c r="N1431" s="322" t="n"/>
      <c r="O1431" s="322" t="n"/>
      <c r="P1431" s="320" t="n"/>
      <c r="Q1431" s="320" t="n"/>
    </row>
    <row r="1432" ht="16.5" customHeight="1" s="115">
      <c r="C1432" s="398" t="n"/>
      <c r="D1432" s="313" t="n"/>
      <c r="E1432" s="291" t="n"/>
      <c r="F1432" s="292" t="n"/>
      <c r="G1432" s="292" t="n"/>
      <c r="H1432" s="294" t="n"/>
      <c r="I1432" s="295" t="n"/>
      <c r="J1432" s="341" t="n"/>
      <c r="K1432" s="294" t="n"/>
      <c r="L1432" s="269" t="n"/>
      <c r="M1432" s="322" t="n"/>
      <c r="N1432" s="322" t="n"/>
      <c r="O1432" s="322" t="n"/>
      <c r="P1432" s="320" t="n"/>
      <c r="Q1432" s="320" t="n"/>
    </row>
    <row r="1433" ht="16.5" customHeight="1" s="115">
      <c r="C1433" s="398" t="n"/>
      <c r="D1433" s="313" t="n"/>
      <c r="E1433" s="291" t="n"/>
      <c r="F1433" s="292" t="n"/>
      <c r="G1433" s="292" t="n"/>
      <c r="H1433" s="294" t="n"/>
      <c r="I1433" s="295" t="n"/>
      <c r="J1433" s="341" t="n"/>
      <c r="K1433" s="294" t="n"/>
      <c r="L1433" s="269" t="n"/>
      <c r="M1433" s="322" t="n"/>
      <c r="N1433" s="322" t="n"/>
      <c r="O1433" s="322" t="n"/>
      <c r="P1433" s="320" t="n"/>
      <c r="Q1433" s="320" t="n"/>
    </row>
    <row r="1434" ht="16.5" customHeight="1" s="115">
      <c r="C1434" s="398" t="n"/>
      <c r="D1434" s="313" t="n"/>
      <c r="E1434" s="291" t="n"/>
      <c r="F1434" s="292" t="n"/>
      <c r="G1434" s="292" t="n"/>
      <c r="H1434" s="294" t="n"/>
      <c r="I1434" s="295" t="n"/>
      <c r="J1434" s="341" t="n"/>
      <c r="K1434" s="294" t="n"/>
      <c r="L1434" s="269" t="n"/>
      <c r="M1434" s="322" t="n"/>
      <c r="N1434" s="322" t="n"/>
      <c r="O1434" s="322" t="n"/>
      <c r="P1434" s="320" t="n"/>
      <c r="Q1434" s="320" t="n"/>
    </row>
    <row r="1435" ht="16.5" customHeight="1" s="115">
      <c r="C1435" s="398" t="n"/>
      <c r="D1435" s="313" t="n"/>
      <c r="E1435" s="291" t="n"/>
      <c r="F1435" s="292" t="n"/>
      <c r="G1435" s="292" t="n"/>
      <c r="H1435" s="294" t="n"/>
      <c r="I1435" s="295" t="n"/>
      <c r="J1435" s="341" t="n"/>
      <c r="K1435" s="294" t="n"/>
      <c r="L1435" s="269" t="n"/>
      <c r="M1435" s="322" t="n"/>
      <c r="N1435" s="322" t="n"/>
      <c r="O1435" s="322" t="n"/>
      <c r="P1435" s="320" t="n"/>
      <c r="Q1435" s="320" t="n"/>
    </row>
    <row r="1436" ht="16.5" customHeight="1" s="115">
      <c r="C1436" s="398" t="n"/>
      <c r="D1436" s="313" t="n"/>
      <c r="E1436" s="291" t="n"/>
      <c r="F1436" s="292" t="n"/>
      <c r="G1436" s="292" t="n"/>
      <c r="H1436" s="294" t="n"/>
      <c r="I1436" s="295" t="n"/>
      <c r="J1436" s="341" t="n"/>
      <c r="K1436" s="294" t="n"/>
      <c r="L1436" s="269" t="n"/>
      <c r="M1436" s="322" t="n"/>
      <c r="N1436" s="322" t="n"/>
      <c r="O1436" s="322" t="n"/>
      <c r="P1436" s="320" t="n"/>
      <c r="Q1436" s="320" t="n"/>
    </row>
    <row r="1437" ht="16.5" customHeight="1" s="115">
      <c r="C1437" s="398" t="n"/>
      <c r="D1437" s="313" t="n"/>
      <c r="E1437" s="291" t="n"/>
      <c r="F1437" s="292" t="n"/>
      <c r="G1437" s="292" t="n"/>
      <c r="H1437" s="294" t="n"/>
      <c r="I1437" s="295" t="n"/>
      <c r="J1437" s="341" t="n"/>
      <c r="K1437" s="294" t="n"/>
      <c r="L1437" s="269" t="n"/>
      <c r="M1437" s="322" t="n"/>
      <c r="N1437" s="322" t="n"/>
      <c r="O1437" s="322" t="n"/>
      <c r="P1437" s="320" t="n"/>
      <c r="Q1437" s="320" t="n"/>
    </row>
    <row r="1438" ht="16.5" customHeight="1" s="115">
      <c r="C1438" s="398" t="n"/>
      <c r="D1438" s="313" t="n"/>
      <c r="E1438" s="291" t="n"/>
      <c r="F1438" s="292" t="n"/>
      <c r="G1438" s="292" t="n"/>
      <c r="H1438" s="294" t="n"/>
      <c r="I1438" s="295" t="n"/>
      <c r="J1438" s="341" t="n"/>
      <c r="K1438" s="294" t="n"/>
      <c r="L1438" s="269" t="n"/>
      <c r="M1438" s="322" t="n"/>
      <c r="N1438" s="322" t="n"/>
      <c r="O1438" s="322" t="n"/>
      <c r="P1438" s="320" t="n"/>
      <c r="Q1438" s="320" t="n"/>
    </row>
    <row r="1439" ht="16.5" customHeight="1" s="115">
      <c r="C1439" s="398" t="n"/>
      <c r="D1439" s="313" t="n"/>
      <c r="E1439" s="291" t="n"/>
      <c r="F1439" s="292" t="n"/>
      <c r="G1439" s="292" t="n"/>
      <c r="H1439" s="294" t="n"/>
      <c r="I1439" s="295" t="n"/>
      <c r="J1439" s="341" t="n"/>
      <c r="K1439" s="294" t="n"/>
      <c r="L1439" s="269" t="n"/>
      <c r="M1439" s="322" t="n"/>
      <c r="N1439" s="322" t="n"/>
      <c r="O1439" s="322" t="n"/>
      <c r="P1439" s="320" t="n"/>
      <c r="Q1439" s="320" t="n"/>
    </row>
    <row r="1440" ht="16.5" customHeight="1" s="115">
      <c r="C1440" s="398" t="n"/>
      <c r="D1440" s="313" t="n"/>
      <c r="E1440" s="291" t="n"/>
      <c r="F1440" s="292" t="n"/>
      <c r="G1440" s="292" t="n"/>
      <c r="H1440" s="294" t="n"/>
      <c r="I1440" s="295" t="n"/>
      <c r="J1440" s="341" t="n"/>
      <c r="K1440" s="294" t="n"/>
      <c r="L1440" s="269" t="n"/>
      <c r="M1440" s="322" t="n"/>
      <c r="N1440" s="322" t="n"/>
      <c r="O1440" s="322" t="n"/>
      <c r="P1440" s="320" t="n"/>
      <c r="Q1440" s="320" t="n"/>
    </row>
    <row r="1441" ht="16.5" customHeight="1" s="115">
      <c r="C1441" s="398" t="n"/>
      <c r="D1441" s="313" t="n"/>
      <c r="E1441" s="291" t="n"/>
      <c r="F1441" s="292" t="n"/>
      <c r="G1441" s="292" t="n"/>
      <c r="H1441" s="294" t="n"/>
      <c r="I1441" s="295" t="n"/>
      <c r="J1441" s="341" t="n"/>
      <c r="K1441" s="294" t="n"/>
      <c r="L1441" s="269" t="n"/>
      <c r="M1441" s="322" t="n"/>
      <c r="N1441" s="322" t="n"/>
      <c r="O1441" s="322" t="n"/>
      <c r="P1441" s="320" t="n"/>
      <c r="Q1441" s="320" t="n"/>
    </row>
    <row r="1442" ht="16.5" customHeight="1" s="115">
      <c r="C1442" s="398" t="n"/>
      <c r="D1442" s="313" t="n"/>
      <c r="E1442" s="291" t="n"/>
      <c r="F1442" s="292" t="n"/>
      <c r="G1442" s="292" t="n"/>
      <c r="H1442" s="294" t="n"/>
      <c r="I1442" s="295" t="n"/>
      <c r="J1442" s="341" t="n"/>
      <c r="K1442" s="294" t="n"/>
      <c r="L1442" s="269" t="n"/>
      <c r="M1442" s="322" t="n"/>
      <c r="N1442" s="322" t="n"/>
      <c r="O1442" s="322" t="n"/>
      <c r="P1442" s="320" t="n"/>
      <c r="Q1442" s="320" t="n"/>
    </row>
    <row r="1443" ht="16.5" customHeight="1" s="115">
      <c r="C1443" s="398" t="n"/>
      <c r="D1443" s="313" t="n"/>
      <c r="E1443" s="291" t="n"/>
      <c r="F1443" s="292" t="n"/>
      <c r="G1443" s="292" t="n"/>
      <c r="H1443" s="294" t="n"/>
      <c r="I1443" s="295" t="n"/>
      <c r="J1443" s="341" t="n"/>
      <c r="K1443" s="294" t="n"/>
      <c r="L1443" s="269" t="n"/>
      <c r="M1443" s="322" t="n"/>
      <c r="N1443" s="322" t="n"/>
      <c r="O1443" s="322" t="n"/>
      <c r="P1443" s="320" t="n"/>
      <c r="Q1443" s="320" t="n"/>
    </row>
    <row r="1444" ht="16.5" customHeight="1" s="115">
      <c r="C1444" s="398" t="n"/>
      <c r="D1444" s="313" t="n"/>
      <c r="E1444" s="291" t="n"/>
      <c r="F1444" s="292" t="n"/>
      <c r="G1444" s="292" t="n"/>
      <c r="H1444" s="294" t="n"/>
      <c r="I1444" s="295" t="n"/>
      <c r="J1444" s="341" t="n"/>
      <c r="K1444" s="294" t="n"/>
      <c r="L1444" s="269" t="n"/>
      <c r="M1444" s="322" t="n"/>
      <c r="N1444" s="322" t="n"/>
      <c r="O1444" s="322" t="n"/>
      <c r="P1444" s="320" t="n"/>
      <c r="Q1444" s="320" t="n"/>
    </row>
    <row r="1445" ht="16.5" customHeight="1" s="115">
      <c r="C1445" s="398" t="n"/>
      <c r="D1445" s="313" t="n"/>
      <c r="E1445" s="291" t="n"/>
      <c r="F1445" s="292" t="n"/>
      <c r="G1445" s="292" t="n"/>
      <c r="H1445" s="294" t="n"/>
      <c r="I1445" s="295" t="n"/>
      <c r="J1445" s="341" t="n"/>
      <c r="K1445" s="294" t="n"/>
      <c r="L1445" s="269" t="n"/>
      <c r="M1445" s="322" t="n"/>
      <c r="N1445" s="322" t="n"/>
      <c r="O1445" s="322" t="n"/>
      <c r="P1445" s="320" t="n"/>
      <c r="Q1445" s="320" t="n"/>
    </row>
    <row r="1446" ht="16.5" customHeight="1" s="115">
      <c r="C1446" s="398" t="n"/>
      <c r="D1446" s="313" t="n"/>
      <c r="E1446" s="291" t="n"/>
      <c r="F1446" s="292" t="n"/>
      <c r="G1446" s="292" t="n"/>
      <c r="H1446" s="294" t="n"/>
      <c r="I1446" s="295" t="n"/>
      <c r="J1446" s="341" t="n"/>
      <c r="K1446" s="294" t="n"/>
      <c r="L1446" s="269" t="n"/>
      <c r="M1446" s="322" t="n"/>
      <c r="N1446" s="322" t="n"/>
      <c r="O1446" s="322" t="n"/>
      <c r="P1446" s="320" t="n"/>
      <c r="Q1446" s="320" t="n"/>
    </row>
    <row r="1447" ht="16.5" customHeight="1" s="115">
      <c r="C1447" s="398" t="n"/>
      <c r="D1447" s="313" t="n"/>
      <c r="E1447" s="291" t="n"/>
      <c r="F1447" s="292" t="n"/>
      <c r="G1447" s="292" t="n"/>
      <c r="H1447" s="294" t="n"/>
      <c r="I1447" s="295" t="n"/>
      <c r="J1447" s="341" t="n"/>
      <c r="K1447" s="294" t="n"/>
      <c r="L1447" s="269" t="n"/>
      <c r="M1447" s="322" t="n"/>
      <c r="N1447" s="322" t="n"/>
      <c r="O1447" s="322" t="n"/>
      <c r="P1447" s="320" t="n"/>
      <c r="Q1447" s="320" t="n"/>
    </row>
    <row r="1448" ht="16.5" customHeight="1" s="115">
      <c r="C1448" s="398" t="n"/>
      <c r="D1448" s="313" t="n"/>
      <c r="E1448" s="291" t="n"/>
      <c r="F1448" s="292" t="n"/>
      <c r="G1448" s="292" t="n"/>
      <c r="H1448" s="294" t="n"/>
      <c r="I1448" s="295" t="n"/>
      <c r="J1448" s="341" t="n"/>
      <c r="K1448" s="294" t="n"/>
      <c r="L1448" s="269" t="n"/>
      <c r="M1448" s="322" t="n"/>
      <c r="N1448" s="322" t="n"/>
      <c r="O1448" s="322" t="n"/>
      <c r="P1448" s="320" t="n"/>
      <c r="Q1448" s="320" t="n"/>
    </row>
    <row r="1449" ht="16.5" customHeight="1" s="115">
      <c r="C1449" s="398" t="n"/>
      <c r="D1449" s="313" t="n"/>
      <c r="E1449" s="291" t="n"/>
      <c r="F1449" s="292" t="n"/>
      <c r="G1449" s="292" t="n"/>
      <c r="H1449" s="294" t="n"/>
      <c r="I1449" s="295" t="n"/>
      <c r="J1449" s="341" t="n"/>
      <c r="K1449" s="294" t="n"/>
      <c r="L1449" s="269" t="n"/>
      <c r="M1449" s="322" t="n"/>
      <c r="N1449" s="322" t="n"/>
      <c r="O1449" s="322" t="n"/>
      <c r="P1449" s="320" t="n"/>
      <c r="Q1449" s="320" t="n"/>
    </row>
    <row r="1450" ht="16.5" customHeight="1" s="115">
      <c r="C1450" s="398" t="n"/>
      <c r="D1450" s="313" t="n"/>
      <c r="E1450" s="291" t="n"/>
      <c r="F1450" s="292" t="n"/>
      <c r="G1450" s="292" t="n"/>
      <c r="H1450" s="294" t="n"/>
      <c r="I1450" s="295" t="n"/>
      <c r="J1450" s="341" t="n"/>
      <c r="K1450" s="294" t="n"/>
      <c r="L1450" s="269" t="n"/>
      <c r="M1450" s="322" t="n"/>
      <c r="N1450" s="322" t="n"/>
      <c r="O1450" s="322" t="n"/>
      <c r="P1450" s="320" t="n"/>
      <c r="Q1450" s="320" t="n"/>
    </row>
    <row r="1451" ht="16.5" customHeight="1" s="115">
      <c r="C1451" s="398" t="n"/>
      <c r="D1451" s="313" t="n"/>
      <c r="E1451" s="291" t="n"/>
      <c r="F1451" s="292" t="n"/>
      <c r="G1451" s="292" t="n"/>
      <c r="H1451" s="294" t="n"/>
      <c r="I1451" s="295" t="n"/>
      <c r="J1451" s="341" t="n"/>
      <c r="K1451" s="294" t="n"/>
      <c r="L1451" s="269" t="n"/>
      <c r="M1451" s="322" t="n"/>
      <c r="N1451" s="322" t="n"/>
      <c r="O1451" s="322" t="n"/>
      <c r="P1451" s="320" t="n"/>
      <c r="Q1451" s="320" t="n"/>
    </row>
    <row r="1452" ht="16.5" customHeight="1" s="115">
      <c r="C1452" s="398" t="n"/>
      <c r="D1452" s="313" t="n"/>
      <c r="E1452" s="291" t="n"/>
      <c r="F1452" s="292" t="n"/>
      <c r="G1452" s="292" t="n"/>
      <c r="H1452" s="294" t="n"/>
      <c r="I1452" s="295" t="n"/>
      <c r="J1452" s="341" t="n"/>
      <c r="K1452" s="294" t="n"/>
      <c r="L1452" s="269" t="n"/>
      <c r="M1452" s="322" t="n"/>
      <c r="N1452" s="322" t="n"/>
      <c r="O1452" s="322" t="n"/>
      <c r="P1452" s="320" t="n"/>
      <c r="Q1452" s="320" t="n"/>
    </row>
    <row r="1453" ht="16.5" customHeight="1" s="115">
      <c r="C1453" s="398" t="n"/>
      <c r="D1453" s="313" t="n"/>
      <c r="E1453" s="291" t="n"/>
      <c r="F1453" s="292" t="n"/>
      <c r="G1453" s="292" t="n"/>
      <c r="H1453" s="294" t="n"/>
      <c r="I1453" s="295" t="n"/>
      <c r="J1453" s="341" t="n"/>
      <c r="K1453" s="294" t="n"/>
      <c r="L1453" s="269" t="n"/>
      <c r="M1453" s="322" t="n"/>
      <c r="N1453" s="322" t="n"/>
      <c r="O1453" s="322" t="n"/>
      <c r="P1453" s="320" t="n"/>
      <c r="Q1453" s="320" t="n"/>
    </row>
    <row r="1454" ht="16.5" customHeight="1" s="115">
      <c r="C1454" s="398" t="n"/>
      <c r="D1454" s="313" t="n"/>
      <c r="E1454" s="291" t="n"/>
      <c r="F1454" s="292" t="n"/>
      <c r="G1454" s="292" t="n"/>
      <c r="H1454" s="294" t="n"/>
      <c r="I1454" s="295" t="n"/>
      <c r="J1454" s="341" t="n"/>
      <c r="K1454" s="294" t="n"/>
      <c r="L1454" s="269" t="n"/>
      <c r="M1454" s="322" t="n"/>
      <c r="N1454" s="322" t="n"/>
      <c r="O1454" s="322" t="n"/>
      <c r="P1454" s="320" t="n"/>
      <c r="Q1454" s="320" t="n"/>
    </row>
    <row r="1455" ht="16.5" customHeight="1" s="115">
      <c r="C1455" s="398" t="n"/>
      <c r="D1455" s="313" t="n"/>
      <c r="E1455" s="291" t="n"/>
      <c r="F1455" s="292" t="n"/>
      <c r="G1455" s="292" t="n"/>
      <c r="H1455" s="294" t="n"/>
      <c r="I1455" s="295" t="n"/>
      <c r="J1455" s="341" t="n"/>
      <c r="K1455" s="294" t="n"/>
      <c r="L1455" s="269" t="n"/>
      <c r="M1455" s="322" t="n"/>
      <c r="N1455" s="322" t="n"/>
      <c r="O1455" s="322" t="n"/>
      <c r="P1455" s="320" t="n"/>
      <c r="Q1455" s="320" t="n"/>
    </row>
    <row r="1456" ht="16.5" customHeight="1" s="115">
      <c r="C1456" s="398" t="n"/>
      <c r="D1456" s="313" t="n"/>
      <c r="E1456" s="291" t="n"/>
      <c r="F1456" s="292" t="n"/>
      <c r="G1456" s="292" t="n"/>
      <c r="H1456" s="294" t="n"/>
      <c r="I1456" s="295" t="n"/>
      <c r="J1456" s="341" t="n"/>
      <c r="K1456" s="294" t="n"/>
      <c r="L1456" s="269" t="n"/>
      <c r="M1456" s="322" t="n"/>
      <c r="N1456" s="322" t="n"/>
      <c r="O1456" s="322" t="n"/>
      <c r="P1456" s="320" t="n"/>
      <c r="Q1456" s="320" t="n"/>
    </row>
    <row r="1457" ht="16.5" customHeight="1" s="115">
      <c r="C1457" s="398" t="n"/>
      <c r="D1457" s="313" t="n"/>
      <c r="E1457" s="291" t="n"/>
      <c r="F1457" s="292" t="n"/>
      <c r="G1457" s="292" t="n"/>
      <c r="H1457" s="294" t="n"/>
      <c r="I1457" s="295" t="n"/>
      <c r="J1457" s="341" t="n"/>
      <c r="K1457" s="294" t="n"/>
      <c r="L1457" s="269" t="n"/>
      <c r="M1457" s="322" t="n"/>
      <c r="N1457" s="322" t="n"/>
      <c r="O1457" s="322" t="n"/>
      <c r="P1457" s="320" t="n"/>
      <c r="Q1457" s="320" t="n"/>
    </row>
    <row r="1458" ht="16.5" customHeight="1" s="115">
      <c r="C1458" s="398" t="n"/>
      <c r="D1458" s="313" t="n"/>
      <c r="E1458" s="291" t="n"/>
      <c r="F1458" s="292" t="n"/>
      <c r="G1458" s="292" t="n"/>
      <c r="H1458" s="294" t="n"/>
      <c r="I1458" s="295" t="n"/>
      <c r="J1458" s="341" t="n"/>
      <c r="K1458" s="294" t="n"/>
      <c r="L1458" s="269" t="n"/>
      <c r="M1458" s="322" t="n"/>
      <c r="N1458" s="322" t="n"/>
      <c r="O1458" s="322" t="n"/>
      <c r="P1458" s="320" t="n"/>
      <c r="Q1458" s="320" t="n"/>
    </row>
    <row r="1459" ht="16.5" customHeight="1" s="115">
      <c r="C1459" s="398" t="n"/>
      <c r="D1459" s="313" t="n"/>
      <c r="E1459" s="291" t="n"/>
      <c r="F1459" s="292" t="n"/>
      <c r="G1459" s="292" t="n"/>
      <c r="H1459" s="294" t="n"/>
      <c r="I1459" s="295" t="n"/>
      <c r="J1459" s="341" t="n"/>
      <c r="K1459" s="294" t="n"/>
      <c r="L1459" s="269" t="n"/>
      <c r="M1459" s="322" t="n"/>
      <c r="N1459" s="322" t="n"/>
      <c r="O1459" s="322" t="n"/>
      <c r="P1459" s="320" t="n"/>
      <c r="Q1459" s="320" t="n"/>
    </row>
    <row r="1460" ht="16.5" customHeight="1" s="115">
      <c r="C1460" s="398" t="n"/>
      <c r="D1460" s="313" t="n"/>
      <c r="E1460" s="291" t="n"/>
      <c r="F1460" s="292" t="n"/>
      <c r="G1460" s="292" t="n"/>
      <c r="H1460" s="294" t="n"/>
      <c r="I1460" s="295" t="n"/>
      <c r="J1460" s="341" t="n"/>
      <c r="K1460" s="294" t="n"/>
      <c r="L1460" s="269" t="n"/>
      <c r="M1460" s="322" t="n"/>
      <c r="N1460" s="322" t="n"/>
      <c r="O1460" s="322" t="n"/>
      <c r="P1460" s="320" t="n"/>
      <c r="Q1460" s="320" t="n"/>
    </row>
    <row r="1461" ht="16.5" customHeight="1" s="115">
      <c r="C1461" s="398" t="n"/>
      <c r="D1461" s="313" t="n"/>
      <c r="E1461" s="291" t="n"/>
      <c r="F1461" s="292" t="n"/>
      <c r="G1461" s="292" t="n"/>
      <c r="H1461" s="294" t="n"/>
      <c r="I1461" s="295" t="n"/>
      <c r="J1461" s="341" t="n"/>
      <c r="K1461" s="294" t="n"/>
      <c r="L1461" s="269" t="n"/>
      <c r="M1461" s="322" t="n"/>
      <c r="N1461" s="322" t="n"/>
      <c r="O1461" s="322" t="n"/>
      <c r="P1461" s="320" t="n"/>
      <c r="Q1461" s="320" t="n"/>
    </row>
    <row r="1462" ht="16.5" customHeight="1" s="115">
      <c r="C1462" s="398" t="n"/>
      <c r="D1462" s="313" t="n"/>
      <c r="E1462" s="291" t="n"/>
      <c r="F1462" s="292" t="n"/>
      <c r="G1462" s="292" t="n"/>
      <c r="H1462" s="294" t="n"/>
      <c r="I1462" s="295" t="n"/>
      <c r="J1462" s="341" t="n"/>
      <c r="K1462" s="294" t="n"/>
      <c r="L1462" s="269" t="n"/>
      <c r="M1462" s="322" t="n"/>
      <c r="N1462" s="322" t="n"/>
      <c r="O1462" s="322" t="n"/>
      <c r="P1462" s="320" t="n"/>
      <c r="Q1462" s="320" t="n"/>
    </row>
    <row r="1463" ht="16.5" customHeight="1" s="115">
      <c r="C1463" s="398" t="n"/>
      <c r="D1463" s="313" t="n"/>
      <c r="E1463" s="291" t="n"/>
      <c r="F1463" s="292" t="n"/>
      <c r="G1463" s="292" t="n"/>
      <c r="H1463" s="294" t="n"/>
      <c r="I1463" s="295" t="n"/>
      <c r="J1463" s="341" t="n"/>
      <c r="K1463" s="294" t="n"/>
      <c r="L1463" s="269" t="n"/>
      <c r="M1463" s="322" t="n"/>
      <c r="N1463" s="322" t="n"/>
      <c r="O1463" s="322" t="n"/>
      <c r="P1463" s="320" t="n"/>
      <c r="Q1463" s="320" t="n"/>
    </row>
    <row r="1464" ht="16.5" customHeight="1" s="115">
      <c r="C1464" s="398" t="n"/>
      <c r="D1464" s="313" t="n"/>
      <c r="E1464" s="291" t="n"/>
      <c r="F1464" s="292" t="n"/>
      <c r="G1464" s="292" t="n"/>
      <c r="H1464" s="294" t="n"/>
      <c r="I1464" s="295" t="n"/>
      <c r="J1464" s="341" t="n"/>
      <c r="K1464" s="294" t="n"/>
      <c r="L1464" s="269" t="n"/>
      <c r="M1464" s="322" t="n"/>
      <c r="N1464" s="322" t="n"/>
      <c r="O1464" s="322" t="n"/>
      <c r="P1464" s="320" t="n"/>
      <c r="Q1464" s="320" t="n"/>
    </row>
    <row r="1465" ht="16.5" customHeight="1" s="115">
      <c r="C1465" s="398" t="n"/>
      <c r="D1465" s="313" t="n"/>
      <c r="E1465" s="291" t="n"/>
      <c r="F1465" s="292" t="n"/>
      <c r="G1465" s="292" t="n"/>
      <c r="H1465" s="294" t="n"/>
      <c r="I1465" s="295" t="n"/>
      <c r="J1465" s="341" t="n"/>
      <c r="K1465" s="294" t="n"/>
      <c r="L1465" s="269" t="n"/>
      <c r="M1465" s="322" t="n"/>
      <c r="N1465" s="322" t="n"/>
      <c r="O1465" s="322" t="n"/>
      <c r="P1465" s="320" t="n"/>
      <c r="Q1465" s="320" t="n"/>
    </row>
    <row r="1466" ht="16.5" customHeight="1" s="115">
      <c r="C1466" s="398" t="n"/>
      <c r="D1466" s="313" t="n"/>
      <c r="E1466" s="291" t="n"/>
      <c r="F1466" s="292" t="n"/>
      <c r="G1466" s="292" t="n"/>
      <c r="H1466" s="294" t="n"/>
      <c r="I1466" s="295" t="n"/>
      <c r="J1466" s="341" t="n"/>
      <c r="K1466" s="294" t="n"/>
      <c r="L1466" s="269" t="n"/>
      <c r="M1466" s="322" t="n"/>
      <c r="N1466" s="322" t="n"/>
      <c r="O1466" s="322" t="n"/>
      <c r="P1466" s="320" t="n"/>
      <c r="Q1466" s="320" t="n"/>
    </row>
    <row r="1467" ht="16.5" customHeight="1" s="115">
      <c r="C1467" s="398" t="n"/>
      <c r="D1467" s="313" t="n"/>
      <c r="E1467" s="291" t="n"/>
      <c r="F1467" s="292" t="n"/>
      <c r="G1467" s="292" t="n"/>
      <c r="H1467" s="294" t="n"/>
      <c r="I1467" s="295" t="n"/>
      <c r="J1467" s="341" t="n"/>
      <c r="K1467" s="294" t="n"/>
      <c r="L1467" s="269" t="n"/>
      <c r="M1467" s="322" t="n"/>
      <c r="N1467" s="322" t="n"/>
      <c r="O1467" s="322" t="n"/>
      <c r="P1467" s="320" t="n"/>
      <c r="Q1467" s="320" t="n"/>
    </row>
    <row r="1468" ht="16.5" customHeight="1" s="115">
      <c r="C1468" s="398" t="n"/>
      <c r="D1468" s="313" t="n"/>
      <c r="E1468" s="291" t="n"/>
      <c r="F1468" s="292" t="n"/>
      <c r="G1468" s="292" t="n"/>
      <c r="H1468" s="294" t="n"/>
      <c r="I1468" s="295" t="n"/>
      <c r="J1468" s="341" t="n"/>
      <c r="K1468" s="294" t="n"/>
      <c r="L1468" s="269" t="n"/>
      <c r="M1468" s="322" t="n"/>
      <c r="N1468" s="322" t="n"/>
      <c r="O1468" s="322" t="n"/>
      <c r="P1468" s="320" t="n"/>
      <c r="Q1468" s="320" t="n"/>
    </row>
    <row r="1469" ht="16.5" customHeight="1" s="115">
      <c r="C1469" s="398" t="n"/>
      <c r="D1469" s="313" t="n"/>
      <c r="E1469" s="291" t="n"/>
      <c r="F1469" s="292" t="n"/>
      <c r="G1469" s="292" t="n"/>
      <c r="H1469" s="294" t="n"/>
      <c r="I1469" s="295" t="n"/>
      <c r="J1469" s="341" t="n"/>
      <c r="K1469" s="294" t="n"/>
      <c r="L1469" s="269" t="n"/>
      <c r="M1469" s="322" t="n"/>
      <c r="N1469" s="322" t="n"/>
      <c r="O1469" s="322" t="n"/>
      <c r="P1469" s="320" t="n"/>
      <c r="Q1469" s="320" t="n"/>
    </row>
    <row r="1470" ht="16.5" customHeight="1" s="115">
      <c r="C1470" s="398" t="n"/>
      <c r="D1470" s="313" t="n"/>
      <c r="E1470" s="291" t="n"/>
      <c r="F1470" s="292" t="n"/>
      <c r="G1470" s="292" t="n"/>
      <c r="H1470" s="294" t="n"/>
      <c r="I1470" s="295" t="n"/>
      <c r="J1470" s="341" t="n"/>
      <c r="K1470" s="294" t="n"/>
      <c r="L1470" s="269" t="n"/>
      <c r="M1470" s="322" t="n"/>
      <c r="N1470" s="322" t="n"/>
      <c r="O1470" s="322" t="n"/>
      <c r="P1470" s="320" t="n"/>
      <c r="Q1470" s="320" t="n"/>
    </row>
    <row r="1471" ht="16.5" customHeight="1" s="115">
      <c r="C1471" s="398" t="n"/>
      <c r="D1471" s="313" t="n"/>
      <c r="E1471" s="291" t="n"/>
      <c r="F1471" s="292" t="n"/>
      <c r="G1471" s="292" t="n"/>
      <c r="H1471" s="294" t="n"/>
      <c r="I1471" s="295" t="n"/>
      <c r="J1471" s="341" t="n"/>
      <c r="K1471" s="294" t="n"/>
      <c r="L1471" s="269" t="n"/>
      <c r="M1471" s="322" t="n"/>
      <c r="N1471" s="322" t="n"/>
      <c r="O1471" s="322" t="n"/>
      <c r="P1471" s="320" t="n"/>
      <c r="Q1471" s="320" t="n"/>
    </row>
    <row r="1472" ht="16.5" customHeight="1" s="115">
      <c r="C1472" s="398" t="n"/>
      <c r="D1472" s="313" t="n"/>
      <c r="E1472" s="291" t="n"/>
      <c r="F1472" s="292" t="n"/>
      <c r="G1472" s="292" t="n"/>
      <c r="H1472" s="294" t="n"/>
      <c r="I1472" s="295" t="n"/>
      <c r="J1472" s="341" t="n"/>
      <c r="K1472" s="294" t="n"/>
      <c r="L1472" s="269" t="n"/>
      <c r="M1472" s="322" t="n"/>
      <c r="N1472" s="322" t="n"/>
      <c r="O1472" s="322" t="n"/>
      <c r="P1472" s="320" t="n"/>
      <c r="Q1472" s="320" t="n"/>
    </row>
    <row r="1473" ht="16.5" customHeight="1" s="115">
      <c r="C1473" s="398" t="n"/>
      <c r="D1473" s="313" t="n"/>
      <c r="E1473" s="291" t="n"/>
      <c r="F1473" s="292" t="n"/>
      <c r="G1473" s="292" t="n"/>
      <c r="H1473" s="294" t="n"/>
      <c r="I1473" s="295" t="n"/>
      <c r="J1473" s="341" t="n"/>
      <c r="K1473" s="294" t="n"/>
      <c r="L1473" s="269" t="n"/>
      <c r="M1473" s="322" t="n"/>
      <c r="N1473" s="322" t="n"/>
      <c r="O1473" s="322" t="n"/>
      <c r="P1473" s="320" t="n"/>
      <c r="Q1473" s="320" t="n"/>
    </row>
    <row r="1474" ht="16.5" customHeight="1" s="115">
      <c r="C1474" s="398" t="n"/>
      <c r="D1474" s="313" t="n"/>
      <c r="E1474" s="291" t="n"/>
      <c r="F1474" s="292" t="n"/>
      <c r="G1474" s="292" t="n"/>
      <c r="H1474" s="294" t="n"/>
      <c r="I1474" s="295" t="n"/>
      <c r="J1474" s="341" t="n"/>
      <c r="K1474" s="294" t="n"/>
      <c r="L1474" s="269" t="n"/>
      <c r="M1474" s="322" t="n"/>
      <c r="N1474" s="322" t="n"/>
      <c r="O1474" s="322" t="n"/>
      <c r="P1474" s="320" t="n"/>
      <c r="Q1474" s="320" t="n"/>
    </row>
    <row r="1475" ht="16.5" customHeight="1" s="115">
      <c r="C1475" s="398" t="n"/>
      <c r="D1475" s="313" t="n"/>
      <c r="E1475" s="291" t="n"/>
      <c r="F1475" s="292" t="n"/>
      <c r="G1475" s="292" t="n"/>
      <c r="H1475" s="294" t="n"/>
      <c r="I1475" s="295" t="n"/>
      <c r="J1475" s="341" t="n"/>
      <c r="K1475" s="294" t="n"/>
      <c r="L1475" s="269" t="n"/>
      <c r="M1475" s="322" t="n"/>
      <c r="N1475" s="322" t="n"/>
      <c r="O1475" s="322" t="n"/>
      <c r="P1475" s="320" t="n"/>
      <c r="Q1475" s="320" t="n"/>
    </row>
    <row r="1476" ht="16.5" customHeight="1" s="115">
      <c r="C1476" s="398" t="n"/>
      <c r="D1476" s="313" t="n"/>
      <c r="E1476" s="291" t="n"/>
      <c r="F1476" s="292" t="n"/>
      <c r="G1476" s="292" t="n"/>
      <c r="H1476" s="294" t="n"/>
      <c r="I1476" s="295" t="n"/>
      <c r="J1476" s="341" t="n"/>
      <c r="K1476" s="294" t="n"/>
      <c r="L1476" s="269" t="n"/>
      <c r="M1476" s="322" t="n"/>
      <c r="N1476" s="322" t="n"/>
      <c r="O1476" s="322" t="n"/>
      <c r="P1476" s="320" t="n"/>
      <c r="Q1476" s="320" t="n"/>
    </row>
    <row r="1477" ht="16.5" customHeight="1" s="115">
      <c r="C1477" s="398" t="n"/>
      <c r="D1477" s="313" t="n"/>
      <c r="E1477" s="291" t="n"/>
      <c r="F1477" s="292" t="n"/>
      <c r="G1477" s="292" t="n"/>
      <c r="H1477" s="294" t="n"/>
      <c r="I1477" s="295" t="n"/>
      <c r="J1477" s="341" t="n"/>
      <c r="K1477" s="294" t="n"/>
      <c r="L1477" s="269" t="n"/>
      <c r="M1477" s="322" t="n"/>
      <c r="N1477" s="322" t="n"/>
      <c r="O1477" s="322" t="n"/>
      <c r="P1477" s="320" t="n"/>
      <c r="Q1477" s="320" t="n"/>
    </row>
    <row r="1478" ht="16.5" customHeight="1" s="115">
      <c r="C1478" s="398" t="n"/>
      <c r="D1478" s="313" t="n"/>
      <c r="E1478" s="291" t="n"/>
      <c r="F1478" s="292" t="n"/>
      <c r="G1478" s="292" t="n"/>
      <c r="H1478" s="294" t="n"/>
      <c r="I1478" s="295" t="n"/>
      <c r="J1478" s="341" t="n"/>
      <c r="K1478" s="294" t="n"/>
      <c r="L1478" s="269" t="n"/>
      <c r="M1478" s="322" t="n"/>
      <c r="N1478" s="322" t="n"/>
      <c r="O1478" s="322" t="n"/>
      <c r="P1478" s="320" t="n"/>
      <c r="Q1478" s="320" t="n"/>
    </row>
    <row r="1479" ht="16.5" customHeight="1" s="115">
      <c r="C1479" s="398" t="n"/>
      <c r="D1479" s="313" t="n"/>
      <c r="E1479" s="291" t="n"/>
      <c r="F1479" s="292" t="n"/>
      <c r="G1479" s="292" t="n"/>
      <c r="H1479" s="294" t="n"/>
      <c r="I1479" s="295" t="n"/>
      <c r="J1479" s="341" t="n"/>
      <c r="K1479" s="294" t="n"/>
      <c r="L1479" s="269" t="n"/>
      <c r="M1479" s="322" t="n"/>
      <c r="N1479" s="322" t="n"/>
      <c r="O1479" s="322" t="n"/>
      <c r="P1479" s="320" t="n"/>
      <c r="Q1479" s="320" t="n"/>
    </row>
    <row r="1480" ht="16.5" customHeight="1" s="115">
      <c r="C1480" s="398" t="n"/>
      <c r="D1480" s="313" t="n"/>
      <c r="E1480" s="291" t="n"/>
      <c r="F1480" s="292" t="n"/>
      <c r="G1480" s="292" t="n"/>
      <c r="H1480" s="294" t="n"/>
      <c r="I1480" s="295" t="n"/>
      <c r="J1480" s="341" t="n"/>
      <c r="K1480" s="294" t="n"/>
      <c r="L1480" s="269" t="n"/>
      <c r="M1480" s="322" t="n"/>
      <c r="N1480" s="322" t="n"/>
      <c r="O1480" s="322" t="n"/>
      <c r="P1480" s="320" t="n"/>
      <c r="Q1480" s="320" t="n"/>
    </row>
    <row r="1481" ht="16.5" customHeight="1" s="115">
      <c r="C1481" s="398" t="n"/>
      <c r="D1481" s="313" t="n"/>
      <c r="E1481" s="291" t="n"/>
      <c r="F1481" s="292" t="n"/>
      <c r="G1481" s="292" t="n"/>
      <c r="H1481" s="294" t="n"/>
      <c r="I1481" s="295" t="n"/>
      <c r="J1481" s="341" t="n"/>
      <c r="K1481" s="294" t="n"/>
      <c r="L1481" s="269" t="n"/>
      <c r="M1481" s="322" t="n"/>
      <c r="N1481" s="322" t="n"/>
      <c r="O1481" s="322" t="n"/>
      <c r="P1481" s="320" t="n"/>
      <c r="Q1481" s="320" t="n"/>
    </row>
    <row r="1482" ht="16.5" customHeight="1" s="115">
      <c r="C1482" s="398" t="n"/>
      <c r="D1482" s="313" t="n"/>
      <c r="E1482" s="291" t="n"/>
      <c r="F1482" s="292" t="n"/>
      <c r="G1482" s="292" t="n"/>
      <c r="H1482" s="294" t="n"/>
      <c r="I1482" s="295" t="n"/>
      <c r="J1482" s="341" t="n"/>
      <c r="K1482" s="294" t="n"/>
      <c r="L1482" s="269" t="n"/>
      <c r="M1482" s="322" t="n"/>
      <c r="N1482" s="322" t="n"/>
      <c r="O1482" s="322" t="n"/>
      <c r="P1482" s="320" t="n"/>
      <c r="Q1482" s="320" t="n"/>
    </row>
    <row r="1483" ht="16.5" customHeight="1" s="115">
      <c r="C1483" s="398" t="n"/>
      <c r="D1483" s="313" t="n"/>
      <c r="E1483" s="291" t="n"/>
      <c r="F1483" s="292" t="n"/>
      <c r="G1483" s="292" t="n"/>
      <c r="H1483" s="294" t="n"/>
      <c r="I1483" s="295" t="n"/>
      <c r="J1483" s="341" t="n"/>
      <c r="K1483" s="294" t="n"/>
      <c r="L1483" s="269" t="n"/>
      <c r="M1483" s="322" t="n"/>
      <c r="N1483" s="322" t="n"/>
      <c r="O1483" s="322" t="n"/>
      <c r="P1483" s="320" t="n"/>
      <c r="Q1483" s="320" t="n"/>
    </row>
    <row r="1484" ht="16.5" customHeight="1" s="115">
      <c r="C1484" s="398" t="n"/>
      <c r="D1484" s="313" t="n"/>
      <c r="E1484" s="291" t="n"/>
      <c r="F1484" s="292" t="n"/>
      <c r="G1484" s="292" t="n"/>
      <c r="H1484" s="294" t="n"/>
      <c r="I1484" s="295" t="n"/>
      <c r="J1484" s="341" t="n"/>
      <c r="K1484" s="294" t="n"/>
      <c r="L1484" s="269" t="n"/>
      <c r="M1484" s="322" t="n"/>
      <c r="N1484" s="322" t="n"/>
      <c r="O1484" s="322" t="n"/>
      <c r="P1484" s="320" t="n"/>
      <c r="Q1484" s="320" t="n"/>
    </row>
    <row r="1485" ht="16.5" customHeight="1" s="115">
      <c r="C1485" s="398" t="n"/>
      <c r="D1485" s="313" t="n"/>
      <c r="E1485" s="291" t="n"/>
      <c r="F1485" s="292" t="n"/>
      <c r="G1485" s="292" t="n"/>
      <c r="H1485" s="294" t="n"/>
      <c r="I1485" s="295" t="n"/>
      <c r="J1485" s="341" t="n"/>
      <c r="K1485" s="294" t="n"/>
      <c r="L1485" s="269" t="n"/>
      <c r="M1485" s="322" t="n"/>
      <c r="N1485" s="322" t="n"/>
      <c r="O1485" s="322" t="n"/>
      <c r="P1485" s="320" t="n"/>
      <c r="Q1485" s="320" t="n"/>
    </row>
    <row r="1486" ht="16.5" customHeight="1" s="115">
      <c r="C1486" s="398" t="n"/>
      <c r="D1486" s="313" t="n"/>
      <c r="E1486" s="291" t="n"/>
      <c r="F1486" s="292" t="n"/>
      <c r="G1486" s="292" t="n"/>
      <c r="H1486" s="294" t="n"/>
      <c r="I1486" s="295" t="n"/>
      <c r="J1486" s="341" t="n"/>
      <c r="K1486" s="294" t="n"/>
      <c r="L1486" s="269" t="n"/>
      <c r="M1486" s="322" t="n"/>
      <c r="N1486" s="322" t="n"/>
      <c r="O1486" s="322" t="n"/>
      <c r="P1486" s="320" t="n"/>
      <c r="Q1486" s="320" t="n"/>
    </row>
    <row r="1487" ht="16.5" customHeight="1" s="115">
      <c r="C1487" s="398" t="n"/>
      <c r="D1487" s="313" t="n"/>
      <c r="E1487" s="291" t="n"/>
      <c r="F1487" s="292" t="n"/>
      <c r="G1487" s="292" t="n"/>
      <c r="H1487" s="294" t="n"/>
      <c r="I1487" s="295" t="n"/>
      <c r="J1487" s="341" t="n"/>
      <c r="K1487" s="294" t="n"/>
      <c r="L1487" s="269" t="n"/>
      <c r="M1487" s="322" t="n"/>
      <c r="N1487" s="322" t="n"/>
      <c r="O1487" s="322" t="n"/>
      <c r="P1487" s="320" t="n"/>
      <c r="Q1487" s="320" t="n"/>
    </row>
    <row r="1488" ht="16.5" customHeight="1" s="115">
      <c r="C1488" s="398" t="n"/>
      <c r="D1488" s="313" t="n"/>
      <c r="E1488" s="291" t="n"/>
      <c r="F1488" s="292" t="n"/>
      <c r="G1488" s="292" t="n"/>
      <c r="H1488" s="294" t="n"/>
      <c r="I1488" s="295" t="n"/>
      <c r="J1488" s="341" t="n"/>
      <c r="K1488" s="294" t="n"/>
      <c r="L1488" s="269" t="n"/>
      <c r="M1488" s="322" t="n"/>
      <c r="N1488" s="322" t="n"/>
      <c r="O1488" s="322" t="n"/>
      <c r="P1488" s="320" t="n"/>
      <c r="Q1488" s="320" t="n"/>
    </row>
    <row r="1489" ht="16.5" customHeight="1" s="115">
      <c r="C1489" s="398" t="n"/>
      <c r="D1489" s="313" t="n"/>
      <c r="E1489" s="291" t="n"/>
      <c r="F1489" s="292" t="n"/>
      <c r="G1489" s="292" t="n"/>
      <c r="H1489" s="294" t="n"/>
      <c r="I1489" s="295" t="n"/>
      <c r="J1489" s="341" t="n"/>
      <c r="K1489" s="294" t="n"/>
      <c r="L1489" s="269" t="n"/>
      <c r="M1489" s="322" t="n"/>
      <c r="N1489" s="322" t="n"/>
      <c r="O1489" s="322" t="n"/>
      <c r="P1489" s="320" t="n"/>
      <c r="Q1489" s="320" t="n"/>
    </row>
    <row r="1490" ht="16.5" customHeight="1" s="115">
      <c r="C1490" s="398" t="n"/>
      <c r="D1490" s="313" t="n"/>
      <c r="E1490" s="291" t="n"/>
      <c r="F1490" s="292" t="n"/>
      <c r="G1490" s="292" t="n"/>
      <c r="H1490" s="294" t="n"/>
      <c r="I1490" s="295" t="n"/>
      <c r="J1490" s="341" t="n"/>
      <c r="K1490" s="294" t="n"/>
      <c r="L1490" s="269" t="n"/>
      <c r="M1490" s="322" t="n"/>
      <c r="N1490" s="322" t="n"/>
      <c r="O1490" s="322" t="n"/>
      <c r="P1490" s="320" t="n"/>
      <c r="Q1490" s="320" t="n"/>
    </row>
    <row r="1491" ht="16.5" customHeight="1" s="115">
      <c r="C1491" s="398" t="n"/>
      <c r="D1491" s="313" t="n"/>
      <c r="E1491" s="291" t="n"/>
      <c r="F1491" s="292" t="n"/>
      <c r="G1491" s="292" t="n"/>
      <c r="H1491" s="294" t="n"/>
      <c r="I1491" s="295" t="n"/>
      <c r="J1491" s="341" t="n"/>
      <c r="K1491" s="294" t="n"/>
      <c r="L1491" s="269" t="n"/>
      <c r="M1491" s="322" t="n"/>
      <c r="N1491" s="322" t="n"/>
      <c r="O1491" s="322" t="n"/>
      <c r="P1491" s="320" t="n"/>
      <c r="Q1491" s="320" t="n"/>
    </row>
    <row r="1492" ht="16.5" customHeight="1" s="115">
      <c r="C1492" s="398" t="n"/>
      <c r="D1492" s="313" t="n"/>
      <c r="E1492" s="291" t="n"/>
      <c r="F1492" s="292" t="n"/>
      <c r="G1492" s="292" t="n"/>
      <c r="H1492" s="294" t="n"/>
      <c r="I1492" s="295" t="n"/>
      <c r="J1492" s="341" t="n"/>
      <c r="K1492" s="294" t="n"/>
      <c r="L1492" s="269" t="n"/>
      <c r="M1492" s="322" t="n"/>
      <c r="N1492" s="322" t="n"/>
      <c r="O1492" s="322" t="n"/>
      <c r="P1492" s="320" t="n"/>
      <c r="Q1492" s="320" t="n"/>
    </row>
    <row r="1493" ht="16.5" customHeight="1" s="115">
      <c r="C1493" s="398" t="n"/>
      <c r="D1493" s="313" t="n"/>
      <c r="E1493" s="291" t="n"/>
      <c r="F1493" s="292" t="n"/>
      <c r="G1493" s="292" t="n"/>
      <c r="H1493" s="294" t="n"/>
      <c r="I1493" s="295" t="n"/>
      <c r="J1493" s="341" t="n"/>
      <c r="K1493" s="294" t="n"/>
      <c r="L1493" s="269" t="n"/>
      <c r="M1493" s="322" t="n"/>
      <c r="N1493" s="322" t="n"/>
      <c r="O1493" s="322" t="n"/>
      <c r="P1493" s="320" t="n"/>
      <c r="Q1493" s="320" t="n"/>
    </row>
    <row r="1494" ht="16.5" customHeight="1" s="115">
      <c r="C1494" s="398" t="n"/>
      <c r="D1494" s="313" t="n"/>
      <c r="E1494" s="291" t="n"/>
      <c r="F1494" s="292" t="n"/>
      <c r="G1494" s="292" t="n"/>
      <c r="H1494" s="294" t="n"/>
      <c r="I1494" s="295" t="n"/>
      <c r="J1494" s="341" t="n"/>
      <c r="K1494" s="294" t="n"/>
      <c r="L1494" s="269" t="n"/>
      <c r="M1494" s="322" t="n"/>
      <c r="N1494" s="322" t="n"/>
      <c r="O1494" s="322" t="n"/>
      <c r="P1494" s="320" t="n"/>
      <c r="Q1494" s="320" t="n"/>
    </row>
    <row r="1495" ht="16.5" customHeight="1" s="115">
      <c r="C1495" s="398" t="n"/>
      <c r="D1495" s="313" t="n"/>
      <c r="E1495" s="291" t="n"/>
      <c r="F1495" s="292" t="n"/>
      <c r="G1495" s="292" t="n"/>
      <c r="H1495" s="294" t="n"/>
      <c r="I1495" s="295" t="n"/>
      <c r="J1495" s="341" t="n"/>
      <c r="K1495" s="294" t="n"/>
      <c r="L1495" s="269" t="n"/>
      <c r="M1495" s="322" t="n"/>
      <c r="N1495" s="322" t="n"/>
      <c r="O1495" s="322" t="n"/>
      <c r="P1495" s="320" t="n"/>
      <c r="Q1495" s="320" t="n"/>
    </row>
    <row r="1496" ht="16.5" customHeight="1" s="115">
      <c r="C1496" s="398" t="n"/>
      <c r="D1496" s="313" t="n"/>
      <c r="E1496" s="291" t="n"/>
      <c r="F1496" s="292" t="n"/>
      <c r="G1496" s="292" t="n"/>
      <c r="H1496" s="294" t="n"/>
      <c r="I1496" s="295" t="n"/>
      <c r="J1496" s="341" t="n"/>
      <c r="K1496" s="294" t="n"/>
      <c r="L1496" s="269" t="n"/>
      <c r="M1496" s="322" t="n"/>
      <c r="N1496" s="322" t="n"/>
      <c r="O1496" s="322" t="n"/>
      <c r="P1496" s="320" t="n"/>
      <c r="Q1496" s="320" t="n"/>
    </row>
    <row r="1497" ht="16.5" customHeight="1" s="115">
      <c r="C1497" s="398" t="n"/>
      <c r="D1497" s="313" t="n"/>
      <c r="E1497" s="291" t="n"/>
      <c r="F1497" s="292" t="n"/>
      <c r="G1497" s="292" t="n"/>
      <c r="H1497" s="294" t="n"/>
      <c r="I1497" s="295" t="n"/>
      <c r="J1497" s="341" t="n"/>
      <c r="K1497" s="294" t="n"/>
      <c r="L1497" s="269" t="n"/>
      <c r="M1497" s="322" t="n"/>
      <c r="N1497" s="322" t="n"/>
      <c r="O1497" s="322" t="n"/>
      <c r="P1497" s="320" t="n"/>
      <c r="Q1497" s="320" t="n"/>
    </row>
    <row r="1498" ht="16.5" customHeight="1" s="115">
      <c r="C1498" s="398" t="n"/>
      <c r="D1498" s="313" t="n"/>
      <c r="E1498" s="291" t="n"/>
      <c r="F1498" s="292" t="n"/>
      <c r="G1498" s="292" t="n"/>
      <c r="H1498" s="294" t="n"/>
      <c r="I1498" s="295" t="n"/>
      <c r="J1498" s="341" t="n"/>
      <c r="K1498" s="294" t="n"/>
      <c r="L1498" s="269" t="n"/>
      <c r="M1498" s="322" t="n"/>
      <c r="N1498" s="322" t="n"/>
      <c r="O1498" s="322" t="n"/>
      <c r="P1498" s="320" t="n"/>
      <c r="Q1498" s="320" t="n"/>
    </row>
    <row r="1499" ht="16.5" customHeight="1" s="115">
      <c r="C1499" s="398" t="n"/>
      <c r="D1499" s="313" t="n"/>
      <c r="E1499" s="291" t="n"/>
      <c r="F1499" s="292" t="n"/>
      <c r="G1499" s="292" t="n"/>
      <c r="H1499" s="294" t="n"/>
      <c r="I1499" s="295" t="n"/>
      <c r="J1499" s="341" t="n"/>
      <c r="K1499" s="294" t="n"/>
      <c r="L1499" s="269" t="n"/>
      <c r="M1499" s="322" t="n"/>
      <c r="N1499" s="322" t="n"/>
      <c r="O1499" s="322" t="n"/>
      <c r="P1499" s="320" t="n"/>
      <c r="Q1499" s="320" t="n"/>
    </row>
    <row r="1500" ht="16.5" customHeight="1" s="115">
      <c r="C1500" s="398" t="n"/>
      <c r="D1500" s="313" t="n"/>
      <c r="E1500" s="291" t="n"/>
      <c r="F1500" s="292" t="n"/>
      <c r="G1500" s="292" t="n"/>
      <c r="H1500" s="294" t="n"/>
      <c r="I1500" s="295" t="n"/>
      <c r="J1500" s="341" t="n"/>
      <c r="K1500" s="294" t="n"/>
      <c r="L1500" s="269" t="n"/>
      <c r="M1500" s="322" t="n"/>
      <c r="N1500" s="322" t="n"/>
      <c r="O1500" s="322" t="n"/>
      <c r="P1500" s="320" t="n"/>
      <c r="Q1500" s="320" t="n"/>
    </row>
    <row r="1501" ht="16.5" customHeight="1" s="115">
      <c r="C1501" s="398" t="n"/>
      <c r="D1501" s="313" t="n"/>
      <c r="E1501" s="291" t="n"/>
      <c r="F1501" s="292" t="n"/>
      <c r="G1501" s="292" t="n"/>
      <c r="H1501" s="294" t="n"/>
      <c r="I1501" s="295" t="n"/>
      <c r="J1501" s="341" t="n"/>
      <c r="K1501" s="294" t="n"/>
      <c r="L1501" s="269" t="n"/>
      <c r="M1501" s="322" t="n"/>
      <c r="N1501" s="322" t="n"/>
      <c r="O1501" s="322" t="n"/>
      <c r="P1501" s="320" t="n"/>
      <c r="Q1501" s="320" t="n"/>
    </row>
    <row r="1502" ht="16.5" customHeight="1" s="115">
      <c r="C1502" s="398" t="n"/>
      <c r="D1502" s="313" t="n"/>
      <c r="E1502" s="291" t="n"/>
      <c r="F1502" s="292" t="n"/>
      <c r="G1502" s="292" t="n"/>
      <c r="H1502" s="294" t="n"/>
      <c r="I1502" s="295" t="n"/>
      <c r="J1502" s="341" t="n"/>
      <c r="K1502" s="294" t="n"/>
      <c r="L1502" s="269" t="n"/>
      <c r="M1502" s="322" t="n"/>
      <c r="N1502" s="322" t="n"/>
      <c r="O1502" s="322" t="n"/>
      <c r="P1502" s="320" t="n"/>
      <c r="Q1502" s="320" t="n"/>
    </row>
    <row r="1503" ht="16.5" customHeight="1" s="115">
      <c r="C1503" s="398" t="n"/>
      <c r="D1503" s="313" t="n"/>
      <c r="E1503" s="291" t="n"/>
      <c r="F1503" s="292" t="n"/>
      <c r="G1503" s="292" t="n"/>
      <c r="H1503" s="294" t="n"/>
      <c r="I1503" s="295" t="n"/>
      <c r="J1503" s="341" t="n"/>
      <c r="K1503" s="294" t="n"/>
      <c r="L1503" s="269" t="n"/>
      <c r="M1503" s="322" t="n"/>
      <c r="N1503" s="322" t="n"/>
      <c r="O1503" s="322" t="n"/>
      <c r="P1503" s="320" t="n"/>
      <c r="Q1503" s="320" t="n"/>
    </row>
    <row r="1504" ht="16.5" customHeight="1" s="115">
      <c r="C1504" s="398" t="n"/>
      <c r="D1504" s="313" t="n"/>
      <c r="E1504" s="291" t="n"/>
      <c r="F1504" s="292" t="n"/>
      <c r="G1504" s="292" t="n"/>
      <c r="H1504" s="294" t="n"/>
      <c r="I1504" s="295" t="n"/>
      <c r="J1504" s="341" t="n"/>
      <c r="K1504" s="294" t="n"/>
      <c r="L1504" s="269" t="n"/>
      <c r="M1504" s="322" t="n"/>
      <c r="N1504" s="322" t="n"/>
      <c r="O1504" s="322" t="n"/>
      <c r="P1504" s="320" t="n"/>
      <c r="Q1504" s="320" t="n"/>
    </row>
    <row r="1505" ht="16.5" customHeight="1" s="115">
      <c r="C1505" s="398" t="n"/>
      <c r="D1505" s="313" t="n"/>
      <c r="E1505" s="291" t="n"/>
      <c r="F1505" s="292" t="n"/>
      <c r="G1505" s="292" t="n"/>
      <c r="H1505" s="294" t="n"/>
      <c r="I1505" s="295" t="n"/>
      <c r="J1505" s="341" t="n"/>
      <c r="K1505" s="294" t="n"/>
      <c r="L1505" s="269" t="n"/>
      <c r="M1505" s="322" t="n"/>
      <c r="N1505" s="322" t="n"/>
      <c r="O1505" s="322" t="n"/>
      <c r="P1505" s="320" t="n"/>
      <c r="Q1505" s="320" t="n"/>
    </row>
    <row r="1506" ht="16.5" customHeight="1" s="115">
      <c r="C1506" s="398" t="n"/>
      <c r="D1506" s="313" t="n"/>
      <c r="E1506" s="291" t="n"/>
      <c r="F1506" s="292" t="n"/>
      <c r="G1506" s="292" t="n"/>
      <c r="H1506" s="294" t="n"/>
      <c r="I1506" s="295" t="n"/>
      <c r="J1506" s="341" t="n"/>
      <c r="K1506" s="294" t="n"/>
      <c r="L1506" s="269" t="n"/>
      <c r="M1506" s="322" t="n"/>
      <c r="N1506" s="322" t="n"/>
      <c r="O1506" s="322" t="n"/>
      <c r="P1506" s="320" t="n"/>
      <c r="Q1506" s="320" t="n"/>
    </row>
    <row r="1507" ht="16.5" customHeight="1" s="115">
      <c r="C1507" s="398" t="n"/>
      <c r="D1507" s="313" t="n"/>
      <c r="E1507" s="291" t="n"/>
      <c r="F1507" s="292" t="n"/>
      <c r="G1507" s="292" t="n"/>
      <c r="H1507" s="294" t="n"/>
      <c r="I1507" s="295" t="n"/>
      <c r="J1507" s="341" t="n"/>
      <c r="K1507" s="294" t="n"/>
      <c r="L1507" s="269" t="n"/>
      <c r="M1507" s="322" t="n"/>
      <c r="N1507" s="322" t="n"/>
      <c r="O1507" s="322" t="n"/>
      <c r="P1507" s="320" t="n"/>
      <c r="Q1507" s="320" t="n"/>
    </row>
    <row r="1508" ht="16.5" customHeight="1" s="115">
      <c r="C1508" s="398" t="n"/>
      <c r="D1508" s="313" t="n"/>
      <c r="E1508" s="291" t="n"/>
      <c r="F1508" s="292" t="n"/>
      <c r="G1508" s="292" t="n"/>
      <c r="H1508" s="294" t="n"/>
      <c r="I1508" s="295" t="n"/>
      <c r="J1508" s="341" t="n"/>
      <c r="K1508" s="294" t="n"/>
      <c r="L1508" s="269" t="n"/>
      <c r="M1508" s="322" t="n"/>
      <c r="N1508" s="322" t="n"/>
      <c r="O1508" s="322" t="n"/>
      <c r="P1508" s="320" t="n"/>
      <c r="Q1508" s="320" t="n"/>
    </row>
    <row r="1509" ht="16.5" customHeight="1" s="115">
      <c r="C1509" s="398" t="n"/>
      <c r="D1509" s="313" t="n"/>
      <c r="E1509" s="291" t="n"/>
      <c r="F1509" s="292" t="n"/>
      <c r="G1509" s="292" t="n"/>
      <c r="H1509" s="294" t="n"/>
      <c r="I1509" s="295" t="n"/>
      <c r="J1509" s="341" t="n"/>
      <c r="K1509" s="294" t="n"/>
      <c r="L1509" s="269" t="n"/>
      <c r="M1509" s="322" t="n"/>
      <c r="N1509" s="322" t="n"/>
      <c r="O1509" s="322" t="n"/>
      <c r="P1509" s="320" t="n"/>
      <c r="Q1509" s="320" t="n"/>
    </row>
    <row r="1510" ht="16.5" customHeight="1" s="115">
      <c r="C1510" s="398" t="n"/>
      <c r="D1510" s="313" t="n"/>
      <c r="E1510" s="291" t="n"/>
      <c r="F1510" s="292" t="n"/>
      <c r="G1510" s="292" t="n"/>
      <c r="H1510" s="294" t="n"/>
      <c r="I1510" s="295" t="n"/>
      <c r="J1510" s="341" t="n"/>
      <c r="K1510" s="294" t="n"/>
      <c r="L1510" s="269" t="n"/>
      <c r="M1510" s="322" t="n"/>
      <c r="N1510" s="322" t="n"/>
      <c r="O1510" s="322" t="n"/>
      <c r="P1510" s="320" t="n"/>
      <c r="Q1510" s="320" t="n"/>
    </row>
    <row r="1511" ht="16.5" customHeight="1" s="115">
      <c r="C1511" s="398" t="n"/>
      <c r="D1511" s="313" t="n"/>
      <c r="E1511" s="291" t="n"/>
      <c r="F1511" s="292" t="n"/>
      <c r="G1511" s="292" t="n"/>
      <c r="H1511" s="294" t="n"/>
      <c r="I1511" s="295" t="n"/>
      <c r="J1511" s="341" t="n"/>
      <c r="K1511" s="294" t="n"/>
      <c r="L1511" s="269" t="n"/>
      <c r="M1511" s="322" t="n"/>
      <c r="N1511" s="322" t="n"/>
      <c r="O1511" s="322" t="n"/>
      <c r="P1511" s="320" t="n"/>
      <c r="Q1511" s="320" t="n"/>
    </row>
    <row r="1512" ht="16.5" customHeight="1" s="115">
      <c r="C1512" s="398" t="n"/>
      <c r="D1512" s="313" t="n"/>
      <c r="E1512" s="291" t="n"/>
      <c r="F1512" s="292" t="n"/>
      <c r="G1512" s="292" t="n"/>
      <c r="H1512" s="294" t="n"/>
      <c r="I1512" s="295" t="n"/>
      <c r="J1512" s="341" t="n"/>
      <c r="K1512" s="294" t="n"/>
      <c r="L1512" s="269" t="n"/>
      <c r="M1512" s="322" t="n"/>
      <c r="N1512" s="322" t="n"/>
      <c r="O1512" s="322" t="n"/>
      <c r="P1512" s="320" t="n"/>
      <c r="Q1512" s="320" t="n"/>
    </row>
    <row r="1513" ht="16.5" customHeight="1" s="115">
      <c r="C1513" s="398" t="n"/>
      <c r="D1513" s="313" t="n"/>
      <c r="E1513" s="291" t="n"/>
      <c r="F1513" s="292" t="n"/>
      <c r="G1513" s="292" t="n"/>
      <c r="H1513" s="294" t="n"/>
      <c r="I1513" s="295" t="n"/>
      <c r="J1513" s="341" t="n"/>
      <c r="K1513" s="294" t="n"/>
      <c r="L1513" s="269" t="n"/>
      <c r="M1513" s="322" t="n"/>
      <c r="N1513" s="322" t="n"/>
      <c r="O1513" s="322" t="n"/>
      <c r="P1513" s="320" t="n"/>
      <c r="Q1513" s="320" t="n"/>
    </row>
    <row r="1514" ht="16.5" customHeight="1" s="115">
      <c r="C1514" s="398" t="n"/>
      <c r="D1514" s="313" t="n"/>
      <c r="E1514" s="291" t="n"/>
      <c r="F1514" s="292" t="n"/>
      <c r="G1514" s="292" t="n"/>
      <c r="H1514" s="294" t="n"/>
      <c r="I1514" s="295" t="n"/>
      <c r="J1514" s="341" t="n"/>
      <c r="K1514" s="294" t="n"/>
      <c r="L1514" s="269" t="n"/>
      <c r="M1514" s="322" t="n"/>
      <c r="N1514" s="322" t="n"/>
      <c r="O1514" s="322" t="n"/>
      <c r="P1514" s="320" t="n"/>
      <c r="Q1514" s="320" t="n"/>
    </row>
    <row r="1515" ht="16.5" customHeight="1" s="115">
      <c r="C1515" s="398" t="n"/>
      <c r="D1515" s="313" t="n"/>
      <c r="E1515" s="291" t="n"/>
      <c r="F1515" s="292" t="n"/>
      <c r="G1515" s="292" t="n"/>
      <c r="H1515" s="294" t="n"/>
      <c r="I1515" s="295" t="n"/>
      <c r="J1515" s="341" t="n"/>
      <c r="K1515" s="294" t="n"/>
      <c r="L1515" s="269" t="n"/>
      <c r="M1515" s="322" t="n"/>
      <c r="N1515" s="322" t="n"/>
      <c r="O1515" s="322" t="n"/>
      <c r="P1515" s="320" t="n"/>
      <c r="Q1515" s="320" t="n"/>
    </row>
    <row r="1516" ht="16.5" customHeight="1" s="115">
      <c r="C1516" s="398" t="n"/>
      <c r="D1516" s="313" t="n"/>
      <c r="E1516" s="291" t="n"/>
      <c r="F1516" s="292" t="n"/>
      <c r="G1516" s="292" t="n"/>
      <c r="H1516" s="294" t="n"/>
      <c r="I1516" s="295" t="n"/>
      <c r="J1516" s="341" t="n"/>
      <c r="K1516" s="294" t="n"/>
      <c r="L1516" s="269" t="n"/>
      <c r="M1516" s="322" t="n"/>
      <c r="N1516" s="322" t="n"/>
      <c r="O1516" s="322" t="n"/>
      <c r="P1516" s="320" t="n"/>
      <c r="Q1516" s="320" t="n"/>
    </row>
    <row r="1517" ht="16.5" customHeight="1" s="115">
      <c r="C1517" s="398" t="n"/>
      <c r="D1517" s="313" t="n"/>
      <c r="E1517" s="291" t="n"/>
      <c r="F1517" s="292" t="n"/>
      <c r="G1517" s="292" t="n"/>
      <c r="H1517" s="294" t="n"/>
      <c r="I1517" s="295" t="n"/>
      <c r="J1517" s="341" t="n"/>
      <c r="K1517" s="294" t="n"/>
      <c r="L1517" s="269" t="n"/>
      <c r="M1517" s="322" t="n"/>
      <c r="N1517" s="322" t="n"/>
      <c r="O1517" s="322" t="n"/>
      <c r="P1517" s="320" t="n"/>
      <c r="Q1517" s="320" t="n"/>
    </row>
    <row r="1518" ht="16.5" customHeight="1" s="115">
      <c r="C1518" s="398" t="n"/>
      <c r="D1518" s="313" t="n"/>
      <c r="E1518" s="291" t="n"/>
      <c r="F1518" s="292" t="n"/>
      <c r="G1518" s="292" t="n"/>
      <c r="H1518" s="294" t="n"/>
      <c r="I1518" s="295" t="n"/>
      <c r="J1518" s="341" t="n"/>
      <c r="K1518" s="294" t="n"/>
      <c r="L1518" s="269" t="n"/>
      <c r="M1518" s="322" t="n"/>
      <c r="N1518" s="322" t="n"/>
      <c r="O1518" s="322" t="n"/>
      <c r="P1518" s="320" t="n"/>
      <c r="Q1518" s="320" t="n"/>
    </row>
    <row r="1519" ht="16.5" customHeight="1" s="115">
      <c r="C1519" s="398" t="n"/>
      <c r="D1519" s="313" t="n"/>
      <c r="E1519" s="291" t="n"/>
      <c r="F1519" s="292" t="n"/>
      <c r="G1519" s="292" t="n"/>
      <c r="H1519" s="294" t="n"/>
      <c r="I1519" s="295" t="n"/>
      <c r="J1519" s="341" t="n"/>
      <c r="K1519" s="294" t="n"/>
      <c r="L1519" s="269" t="n"/>
      <c r="M1519" s="322" t="n"/>
      <c r="N1519" s="322" t="n"/>
      <c r="O1519" s="322" t="n"/>
      <c r="P1519" s="320" t="n"/>
      <c r="Q1519" s="320" t="n"/>
    </row>
    <row r="1520" ht="16.5" customHeight="1" s="115">
      <c r="C1520" s="398" t="n"/>
      <c r="D1520" s="313" t="n"/>
      <c r="E1520" s="291" t="n"/>
      <c r="F1520" s="292" t="n"/>
      <c r="G1520" s="292" t="n"/>
      <c r="H1520" s="294" t="n"/>
      <c r="I1520" s="295" t="n"/>
      <c r="J1520" s="341" t="n"/>
      <c r="K1520" s="294" t="n"/>
      <c r="L1520" s="269" t="n"/>
      <c r="M1520" s="322" t="n"/>
      <c r="N1520" s="322" t="n"/>
      <c r="O1520" s="322" t="n"/>
      <c r="P1520" s="320" t="n"/>
      <c r="Q1520" s="320" t="n"/>
    </row>
    <row r="1521" ht="16.5" customHeight="1" s="115">
      <c r="C1521" s="398" t="n"/>
      <c r="D1521" s="313" t="n"/>
      <c r="E1521" s="291" t="n"/>
      <c r="F1521" s="292" t="n"/>
      <c r="G1521" s="292" t="n"/>
      <c r="H1521" s="294" t="n"/>
      <c r="I1521" s="295" t="n"/>
      <c r="J1521" s="341" t="n"/>
      <c r="K1521" s="294" t="n"/>
      <c r="L1521" s="269" t="n"/>
      <c r="M1521" s="322" t="n"/>
      <c r="N1521" s="322" t="n"/>
      <c r="O1521" s="322" t="n"/>
      <c r="P1521" s="320" t="n"/>
      <c r="Q1521" s="320" t="n"/>
    </row>
    <row r="1522" ht="16.5" customHeight="1" s="115">
      <c r="C1522" s="398" t="n"/>
      <c r="D1522" s="313" t="n"/>
      <c r="E1522" s="291" t="n"/>
      <c r="F1522" s="292" t="n"/>
      <c r="G1522" s="292" t="n"/>
      <c r="H1522" s="294" t="n"/>
      <c r="I1522" s="295" t="n"/>
      <c r="J1522" s="341" t="n"/>
      <c r="K1522" s="294" t="n"/>
      <c r="L1522" s="269" t="n"/>
      <c r="M1522" s="322" t="n"/>
      <c r="N1522" s="322" t="n"/>
      <c r="O1522" s="322" t="n"/>
      <c r="P1522" s="320" t="n"/>
      <c r="Q1522" s="320" t="n"/>
    </row>
    <row r="1523" ht="16.5" customHeight="1" s="115">
      <c r="C1523" s="398" t="n"/>
      <c r="D1523" s="313" t="n"/>
      <c r="E1523" s="291" t="n"/>
      <c r="F1523" s="292" t="n"/>
      <c r="G1523" s="292" t="n"/>
      <c r="H1523" s="294" t="n"/>
      <c r="I1523" s="295" t="n"/>
      <c r="J1523" s="341" t="n"/>
      <c r="K1523" s="294" t="n"/>
      <c r="L1523" s="269" t="n"/>
      <c r="M1523" s="322" t="n"/>
      <c r="N1523" s="322" t="n"/>
      <c r="O1523" s="322" t="n"/>
      <c r="P1523" s="320" t="n"/>
      <c r="Q1523" s="320" t="n"/>
    </row>
    <row r="1524" ht="16.5" customHeight="1" s="115">
      <c r="C1524" s="398" t="n"/>
      <c r="D1524" s="313" t="n"/>
      <c r="E1524" s="291" t="n"/>
      <c r="F1524" s="292" t="n"/>
      <c r="G1524" s="292" t="n"/>
      <c r="H1524" s="294" t="n"/>
      <c r="I1524" s="295" t="n"/>
      <c r="J1524" s="341" t="n"/>
      <c r="K1524" s="294" t="n"/>
      <c r="L1524" s="269" t="n"/>
      <c r="M1524" s="322" t="n"/>
      <c r="N1524" s="322" t="n"/>
      <c r="O1524" s="322" t="n"/>
      <c r="P1524" s="320" t="n"/>
      <c r="Q1524" s="320" t="n"/>
    </row>
    <row r="1525" ht="16.5" customHeight="1" s="115">
      <c r="C1525" s="398" t="n"/>
      <c r="D1525" s="313" t="n"/>
      <c r="E1525" s="291" t="n"/>
      <c r="F1525" s="292" t="n"/>
      <c r="G1525" s="292" t="n"/>
      <c r="H1525" s="294" t="n"/>
      <c r="I1525" s="295" t="n"/>
      <c r="J1525" s="341" t="n"/>
      <c r="K1525" s="294" t="n"/>
      <c r="L1525" s="269" t="n"/>
      <c r="M1525" s="322" t="n"/>
      <c r="N1525" s="322" t="n"/>
      <c r="O1525" s="322" t="n"/>
      <c r="P1525" s="320" t="n"/>
      <c r="Q1525" s="320" t="n"/>
    </row>
    <row r="1526" ht="16.5" customHeight="1" s="115">
      <c r="C1526" s="398" t="n"/>
      <c r="D1526" s="313" t="n"/>
      <c r="E1526" s="291" t="n"/>
      <c r="F1526" s="292" t="n"/>
      <c r="G1526" s="292" t="n"/>
      <c r="H1526" s="294" t="n"/>
      <c r="I1526" s="295" t="n"/>
      <c r="J1526" s="341" t="n"/>
      <c r="K1526" s="294" t="n"/>
      <c r="L1526" s="269" t="n"/>
      <c r="M1526" s="322" t="n"/>
      <c r="N1526" s="322" t="n"/>
      <c r="O1526" s="322" t="n"/>
      <c r="P1526" s="320" t="n"/>
      <c r="Q1526" s="320" t="n"/>
    </row>
    <row r="1527" ht="16.5" customHeight="1" s="115">
      <c r="C1527" s="398" t="n"/>
      <c r="D1527" s="313" t="n"/>
      <c r="E1527" s="291" t="n"/>
      <c r="F1527" s="292" t="n"/>
      <c r="G1527" s="292" t="n"/>
      <c r="H1527" s="294" t="n"/>
      <c r="I1527" s="295" t="n"/>
      <c r="J1527" s="341" t="n"/>
      <c r="K1527" s="294" t="n"/>
      <c r="L1527" s="269" t="n"/>
      <c r="M1527" s="322" t="n"/>
      <c r="N1527" s="322" t="n"/>
      <c r="O1527" s="322" t="n"/>
      <c r="P1527" s="320" t="n"/>
      <c r="Q1527" s="320" t="n"/>
    </row>
    <row r="1528" ht="16.5" customHeight="1" s="115">
      <c r="C1528" s="398" t="n"/>
      <c r="D1528" s="313" t="n"/>
      <c r="E1528" s="291" t="n"/>
      <c r="F1528" s="292" t="n"/>
      <c r="G1528" s="292" t="n"/>
      <c r="H1528" s="294" t="n"/>
      <c r="I1528" s="295" t="n"/>
      <c r="J1528" s="341" t="n"/>
      <c r="K1528" s="294" t="n"/>
      <c r="L1528" s="269" t="n"/>
      <c r="M1528" s="322" t="n"/>
      <c r="N1528" s="322" t="n"/>
      <c r="O1528" s="322" t="n"/>
      <c r="P1528" s="320" t="n"/>
      <c r="Q1528" s="320" t="n"/>
    </row>
    <row r="1529" ht="16.5" customHeight="1" s="115">
      <c r="C1529" s="398" t="n"/>
      <c r="D1529" s="313" t="n"/>
      <c r="E1529" s="291" t="n"/>
      <c r="F1529" s="292" t="n"/>
      <c r="G1529" s="292" t="n"/>
      <c r="H1529" s="294" t="n"/>
      <c r="I1529" s="295" t="n"/>
      <c r="J1529" s="341" t="n"/>
      <c r="K1529" s="294" t="n"/>
      <c r="L1529" s="269" t="n"/>
      <c r="M1529" s="322" t="n"/>
      <c r="N1529" s="322" t="n"/>
      <c r="O1529" s="322" t="n"/>
      <c r="P1529" s="320" t="n"/>
      <c r="Q1529" s="320" t="n"/>
    </row>
    <row r="1530" ht="16.5" customHeight="1" s="115">
      <c r="C1530" s="398" t="n"/>
      <c r="D1530" s="313" t="n"/>
      <c r="E1530" s="291" t="n"/>
      <c r="F1530" s="292" t="n"/>
      <c r="G1530" s="292" t="n"/>
      <c r="H1530" s="294" t="n"/>
      <c r="I1530" s="295" t="n"/>
      <c r="J1530" s="341" t="n"/>
      <c r="K1530" s="294" t="n"/>
      <c r="L1530" s="269" t="n"/>
      <c r="M1530" s="322" t="n"/>
      <c r="N1530" s="322" t="n"/>
      <c r="O1530" s="322" t="n"/>
      <c r="P1530" s="320" t="n"/>
      <c r="Q1530" s="320" t="n"/>
    </row>
    <row r="1531" ht="16.5" customHeight="1" s="115">
      <c r="C1531" s="398" t="n"/>
      <c r="D1531" s="313" t="n"/>
      <c r="E1531" s="291" t="n"/>
      <c r="F1531" s="292" t="n"/>
      <c r="G1531" s="292" t="n"/>
      <c r="H1531" s="294" t="n"/>
      <c r="I1531" s="295" t="n"/>
      <c r="J1531" s="341" t="n"/>
      <c r="K1531" s="294" t="n"/>
      <c r="L1531" s="269" t="n"/>
      <c r="M1531" s="322" t="n"/>
      <c r="N1531" s="322" t="n"/>
      <c r="O1531" s="322" t="n"/>
      <c r="P1531" s="320" t="n"/>
      <c r="Q1531" s="320" t="n"/>
    </row>
    <row r="1532" ht="16.5" customHeight="1" s="115">
      <c r="C1532" s="398" t="n"/>
      <c r="D1532" s="313" t="n"/>
      <c r="E1532" s="291" t="n"/>
      <c r="F1532" s="292" t="n"/>
      <c r="G1532" s="292" t="n"/>
      <c r="H1532" s="294" t="n"/>
      <c r="I1532" s="295" t="n"/>
      <c r="J1532" s="341" t="n"/>
      <c r="K1532" s="294" t="n"/>
      <c r="L1532" s="269" t="n"/>
      <c r="M1532" s="322" t="n"/>
      <c r="N1532" s="322" t="n"/>
      <c r="O1532" s="322" t="n"/>
      <c r="P1532" s="320" t="n"/>
      <c r="Q1532" s="320" t="n"/>
    </row>
    <row r="1533" ht="16.5" customHeight="1" s="115">
      <c r="C1533" s="398" t="n"/>
      <c r="D1533" s="313" t="n"/>
      <c r="E1533" s="291" t="n"/>
      <c r="F1533" s="292" t="n"/>
      <c r="G1533" s="292" t="n"/>
      <c r="H1533" s="294" t="n"/>
      <c r="I1533" s="295" t="n"/>
      <c r="J1533" s="341" t="n"/>
      <c r="K1533" s="294" t="n"/>
      <c r="L1533" s="269" t="n"/>
      <c r="M1533" s="322" t="n"/>
      <c r="N1533" s="322" t="n"/>
      <c r="O1533" s="322" t="n"/>
      <c r="P1533" s="320" t="n"/>
      <c r="Q1533" s="320" t="n"/>
    </row>
    <row r="1534" ht="16.5" customHeight="1" s="115">
      <c r="C1534" s="398" t="n"/>
      <c r="D1534" s="313" t="n"/>
      <c r="E1534" s="291" t="n"/>
      <c r="F1534" s="292" t="n"/>
      <c r="G1534" s="292" t="n"/>
      <c r="H1534" s="294" t="n"/>
      <c r="I1534" s="295" t="n"/>
      <c r="J1534" s="341" t="n"/>
      <c r="K1534" s="294" t="n"/>
      <c r="L1534" s="269" t="n"/>
      <c r="M1534" s="322" t="n"/>
      <c r="N1534" s="322" t="n"/>
      <c r="O1534" s="322" t="n"/>
      <c r="P1534" s="320" t="n"/>
      <c r="Q1534" s="320" t="n"/>
    </row>
    <row r="1535" ht="16.5" customHeight="1" s="115">
      <c r="C1535" s="398" t="n"/>
      <c r="D1535" s="313" t="n"/>
      <c r="E1535" s="291" t="n"/>
      <c r="F1535" s="292" t="n"/>
      <c r="G1535" s="292" t="n"/>
      <c r="H1535" s="294" t="n"/>
      <c r="I1535" s="295" t="n"/>
      <c r="J1535" s="341" t="n"/>
      <c r="K1535" s="294" t="n"/>
      <c r="L1535" s="269" t="n"/>
      <c r="M1535" s="322" t="n"/>
      <c r="N1535" s="322" t="n"/>
      <c r="O1535" s="322" t="n"/>
      <c r="P1535" s="320" t="n"/>
      <c r="Q1535" s="320" t="n"/>
    </row>
    <row r="1536" ht="16.5" customHeight="1" s="115">
      <c r="C1536" s="398" t="n"/>
      <c r="D1536" s="313" t="n"/>
      <c r="E1536" s="291" t="n"/>
      <c r="F1536" s="292" t="n"/>
      <c r="G1536" s="292" t="n"/>
      <c r="H1536" s="294" t="n"/>
      <c r="I1536" s="295" t="n"/>
      <c r="J1536" s="341" t="n"/>
      <c r="K1536" s="294" t="n"/>
      <c r="L1536" s="269" t="n"/>
      <c r="M1536" s="322" t="n"/>
      <c r="N1536" s="322" t="n"/>
      <c r="O1536" s="322" t="n"/>
      <c r="P1536" s="320" t="n"/>
      <c r="Q1536" s="320" t="n"/>
    </row>
    <row r="1537" ht="16.5" customHeight="1" s="115">
      <c r="C1537" s="398" t="n"/>
      <c r="D1537" s="313" t="n"/>
      <c r="E1537" s="291" t="n"/>
      <c r="F1537" s="292" t="n"/>
      <c r="G1537" s="292" t="n"/>
      <c r="H1537" s="294" t="n"/>
      <c r="I1537" s="295" t="n"/>
      <c r="J1537" s="341" t="n"/>
      <c r="K1537" s="294" t="n"/>
      <c r="L1537" s="269" t="n"/>
      <c r="M1537" s="322" t="n"/>
      <c r="N1537" s="322" t="n"/>
      <c r="O1537" s="322" t="n"/>
      <c r="P1537" s="320" t="n"/>
      <c r="Q1537" s="320" t="n"/>
    </row>
    <row r="1538" ht="16.5" customHeight="1" s="115">
      <c r="C1538" s="398" t="n"/>
      <c r="D1538" s="313" t="n"/>
      <c r="E1538" s="291" t="n"/>
      <c r="F1538" s="292" t="n"/>
      <c r="G1538" s="292" t="n"/>
      <c r="H1538" s="294" t="n"/>
      <c r="I1538" s="295" t="n"/>
      <c r="J1538" s="341" t="n"/>
      <c r="K1538" s="294" t="n"/>
      <c r="L1538" s="269" t="n"/>
      <c r="M1538" s="322" t="n"/>
      <c r="N1538" s="322" t="n"/>
      <c r="O1538" s="322" t="n"/>
      <c r="P1538" s="320" t="n"/>
      <c r="Q1538" s="320" t="n"/>
    </row>
    <row r="1539" ht="16.5" customHeight="1" s="115">
      <c r="C1539" s="398" t="n"/>
      <c r="D1539" s="313" t="n"/>
      <c r="E1539" s="291" t="n"/>
      <c r="F1539" s="292" t="n"/>
      <c r="G1539" s="292" t="n"/>
      <c r="H1539" s="294" t="n"/>
      <c r="I1539" s="295" t="n"/>
      <c r="J1539" s="341" t="n"/>
      <c r="K1539" s="294" t="n"/>
      <c r="L1539" s="269" t="n"/>
      <c r="M1539" s="322" t="n"/>
      <c r="N1539" s="322" t="n"/>
      <c r="O1539" s="322" t="n"/>
      <c r="P1539" s="320" t="n"/>
      <c r="Q1539" s="320" t="n"/>
    </row>
    <row r="1540" ht="16.5" customHeight="1" s="115">
      <c r="C1540" s="398" t="n"/>
      <c r="D1540" s="313" t="n"/>
      <c r="E1540" s="291" t="n"/>
      <c r="F1540" s="292" t="n"/>
      <c r="G1540" s="292" t="n"/>
      <c r="H1540" s="294" t="n"/>
      <c r="I1540" s="295" t="n"/>
      <c r="J1540" s="341" t="n"/>
      <c r="K1540" s="294" t="n"/>
      <c r="L1540" s="269" t="n"/>
      <c r="M1540" s="322" t="n"/>
      <c r="N1540" s="322" t="n"/>
      <c r="O1540" s="322" t="n"/>
      <c r="P1540" s="320" t="n"/>
      <c r="Q1540" s="320" t="n"/>
    </row>
    <row r="1541" ht="16.5" customHeight="1" s="115">
      <c r="C1541" s="398" t="n"/>
      <c r="D1541" s="313" t="n"/>
      <c r="E1541" s="291" t="n"/>
      <c r="F1541" s="292" t="n"/>
      <c r="G1541" s="292" t="n"/>
      <c r="H1541" s="294" t="n"/>
      <c r="I1541" s="295" t="n"/>
      <c r="J1541" s="341" t="n"/>
      <c r="K1541" s="294" t="n"/>
      <c r="L1541" s="269" t="n"/>
      <c r="M1541" s="322" t="n"/>
      <c r="N1541" s="322" t="n"/>
      <c r="O1541" s="322" t="n"/>
      <c r="P1541" s="320" t="n"/>
      <c r="Q1541" s="320" t="n"/>
    </row>
    <row r="1542" ht="16.5" customHeight="1" s="115">
      <c r="C1542" s="398" t="n"/>
      <c r="D1542" s="313" t="n"/>
      <c r="E1542" s="291" t="n"/>
      <c r="F1542" s="292" t="n"/>
      <c r="G1542" s="292" t="n"/>
      <c r="H1542" s="294" t="n"/>
      <c r="I1542" s="295" t="n"/>
      <c r="J1542" s="341" t="n"/>
      <c r="K1542" s="294" t="n"/>
      <c r="L1542" s="269" t="n"/>
      <c r="M1542" s="322" t="n"/>
      <c r="N1542" s="322" t="n"/>
      <c r="O1542" s="322" t="n"/>
      <c r="P1542" s="320" t="n"/>
      <c r="Q1542" s="320" t="n"/>
    </row>
    <row r="1543" ht="16.5" customHeight="1" s="115">
      <c r="C1543" s="398" t="n"/>
      <c r="D1543" s="313" t="n"/>
      <c r="E1543" s="291" t="n"/>
      <c r="F1543" s="292" t="n"/>
      <c r="G1543" s="292" t="n"/>
      <c r="H1543" s="294" t="n"/>
      <c r="I1543" s="295" t="n"/>
      <c r="J1543" s="341" t="n"/>
      <c r="K1543" s="294" t="n"/>
      <c r="L1543" s="269" t="n"/>
      <c r="M1543" s="322" t="n"/>
      <c r="N1543" s="322" t="n"/>
      <c r="O1543" s="322" t="n"/>
      <c r="P1543" s="320" t="n"/>
      <c r="Q1543" s="320" t="n"/>
    </row>
    <row r="1544" ht="16.5" customHeight="1" s="115">
      <c r="C1544" s="398" t="n"/>
      <c r="D1544" s="313" t="n"/>
      <c r="E1544" s="291" t="n"/>
      <c r="F1544" s="292" t="n"/>
      <c r="G1544" s="292" t="n"/>
      <c r="H1544" s="294" t="n"/>
      <c r="I1544" s="295" t="n"/>
      <c r="J1544" s="341" t="n"/>
      <c r="K1544" s="294" t="n"/>
      <c r="L1544" s="269" t="n"/>
      <c r="M1544" s="322" t="n"/>
      <c r="N1544" s="322" t="n"/>
      <c r="O1544" s="322" t="n"/>
      <c r="P1544" s="320" t="n"/>
      <c r="Q1544" s="320" t="n"/>
    </row>
    <row r="1545" ht="16.5" customHeight="1" s="115">
      <c r="C1545" s="398" t="n"/>
      <c r="D1545" s="313" t="n"/>
      <c r="E1545" s="291" t="n"/>
      <c r="F1545" s="292" t="n"/>
      <c r="G1545" s="292" t="n"/>
      <c r="H1545" s="294" t="n"/>
      <c r="I1545" s="295" t="n"/>
      <c r="J1545" s="341" t="n"/>
      <c r="K1545" s="294" t="n"/>
      <c r="L1545" s="269" t="n"/>
      <c r="M1545" s="322" t="n"/>
      <c r="N1545" s="322" t="n"/>
      <c r="O1545" s="322" t="n"/>
      <c r="P1545" s="320" t="n"/>
      <c r="Q1545" s="320" t="n"/>
    </row>
    <row r="1546" ht="16.5" customHeight="1" s="115">
      <c r="C1546" s="398" t="n"/>
      <c r="D1546" s="313" t="n"/>
      <c r="E1546" s="291" t="n"/>
      <c r="F1546" s="292" t="n"/>
      <c r="G1546" s="292" t="n"/>
      <c r="H1546" s="294" t="n"/>
      <c r="I1546" s="295" t="n"/>
      <c r="J1546" s="341" t="n"/>
      <c r="K1546" s="294" t="n"/>
      <c r="L1546" s="269" t="n"/>
      <c r="M1546" s="322" t="n"/>
      <c r="N1546" s="322" t="n"/>
      <c r="O1546" s="322" t="n"/>
      <c r="P1546" s="320" t="n"/>
      <c r="Q1546" s="320" t="n"/>
    </row>
    <row r="1547" ht="16.5" customHeight="1" s="115">
      <c r="C1547" s="398" t="n"/>
      <c r="D1547" s="313" t="n"/>
      <c r="E1547" s="291" t="n"/>
      <c r="F1547" s="292" t="n"/>
      <c r="G1547" s="292" t="n"/>
      <c r="H1547" s="294" t="n"/>
      <c r="I1547" s="295" t="n"/>
      <c r="J1547" s="341" t="n"/>
      <c r="K1547" s="294" t="n"/>
      <c r="L1547" s="269" t="n"/>
      <c r="M1547" s="322" t="n"/>
      <c r="N1547" s="322" t="n"/>
      <c r="O1547" s="322" t="n"/>
      <c r="P1547" s="320" t="n"/>
      <c r="Q1547" s="320" t="n"/>
    </row>
    <row r="1548" ht="16.5" customHeight="1" s="115">
      <c r="C1548" s="398" t="n"/>
      <c r="D1548" s="313" t="n"/>
      <c r="E1548" s="291" t="n"/>
      <c r="F1548" s="292" t="n"/>
      <c r="G1548" s="292" t="n"/>
      <c r="H1548" s="294" t="n"/>
      <c r="I1548" s="295" t="n"/>
      <c r="J1548" s="341" t="n"/>
      <c r="K1548" s="294" t="n"/>
      <c r="L1548" s="269" t="n"/>
      <c r="M1548" s="322" t="n"/>
      <c r="N1548" s="322" t="n"/>
      <c r="O1548" s="322" t="n"/>
      <c r="P1548" s="320" t="n"/>
      <c r="Q1548" s="320" t="n"/>
    </row>
    <row r="1549" ht="16.5" customHeight="1" s="115">
      <c r="C1549" s="398" t="n"/>
      <c r="D1549" s="313" t="n"/>
      <c r="E1549" s="291" t="n"/>
      <c r="F1549" s="292" t="n"/>
      <c r="G1549" s="292" t="n"/>
      <c r="H1549" s="294" t="n"/>
      <c r="I1549" s="295" t="n"/>
      <c r="J1549" s="341" t="n"/>
      <c r="K1549" s="294" t="n"/>
      <c r="L1549" s="269" t="n"/>
      <c r="M1549" s="322" t="n"/>
      <c r="N1549" s="322" t="n"/>
      <c r="O1549" s="322" t="n"/>
      <c r="P1549" s="320" t="n"/>
      <c r="Q1549" s="320" t="n"/>
    </row>
    <row r="1550" ht="16.5" customHeight="1" s="115">
      <c r="C1550" s="398" t="n"/>
      <c r="D1550" s="313" t="n"/>
      <c r="E1550" s="291" t="n"/>
      <c r="F1550" s="292" t="n"/>
      <c r="G1550" s="292" t="n"/>
      <c r="H1550" s="294" t="n"/>
      <c r="I1550" s="295" t="n"/>
      <c r="J1550" s="341" t="n"/>
      <c r="K1550" s="294" t="n"/>
      <c r="L1550" s="269" t="n"/>
      <c r="M1550" s="322" t="n"/>
      <c r="N1550" s="322" t="n"/>
      <c r="O1550" s="322" t="n"/>
      <c r="P1550" s="320" t="n"/>
      <c r="Q1550" s="320" t="n"/>
    </row>
    <row r="1551" ht="16.5" customHeight="1" s="115">
      <c r="C1551" s="398" t="n"/>
      <c r="D1551" s="313" t="n"/>
      <c r="E1551" s="291" t="n"/>
      <c r="F1551" s="292" t="n"/>
      <c r="G1551" s="292" t="n"/>
      <c r="H1551" s="294" t="n"/>
      <c r="I1551" s="295" t="n"/>
      <c r="J1551" s="341" t="n"/>
      <c r="K1551" s="294" t="n"/>
      <c r="L1551" s="269" t="n"/>
      <c r="M1551" s="322" t="n"/>
      <c r="N1551" s="322" t="n"/>
      <c r="O1551" s="322" t="n"/>
      <c r="P1551" s="320" t="n"/>
      <c r="Q1551" s="320" t="n"/>
    </row>
    <row r="1552" ht="16.5" customHeight="1" s="115">
      <c r="C1552" s="398" t="n"/>
      <c r="D1552" s="313" t="n"/>
      <c r="E1552" s="291" t="n"/>
      <c r="F1552" s="292" t="n"/>
      <c r="G1552" s="292" t="n"/>
      <c r="H1552" s="294" t="n"/>
      <c r="I1552" s="295" t="n"/>
      <c r="J1552" s="341" t="n"/>
      <c r="K1552" s="294" t="n"/>
      <c r="L1552" s="269" t="n"/>
      <c r="M1552" s="322" t="n"/>
      <c r="N1552" s="322" t="n"/>
      <c r="O1552" s="322" t="n"/>
      <c r="P1552" s="320" t="n"/>
      <c r="Q1552" s="320" t="n"/>
    </row>
    <row r="1553" ht="16.5" customHeight="1" s="115">
      <c r="C1553" s="398" t="n"/>
      <c r="D1553" s="313" t="n"/>
      <c r="E1553" s="291" t="n"/>
      <c r="F1553" s="292" t="n"/>
      <c r="G1553" s="292" t="n"/>
      <c r="H1553" s="294" t="n"/>
      <c r="I1553" s="295" t="n"/>
      <c r="J1553" s="341" t="n"/>
      <c r="K1553" s="294" t="n"/>
      <c r="L1553" s="269" t="n"/>
      <c r="M1553" s="322" t="n"/>
      <c r="N1553" s="322" t="n"/>
      <c r="O1553" s="322" t="n"/>
      <c r="P1553" s="320" t="n"/>
      <c r="Q1553" s="320" t="n"/>
    </row>
    <row r="1554" ht="16.5" customHeight="1" s="115">
      <c r="C1554" s="398" t="n"/>
      <c r="D1554" s="313" t="n"/>
      <c r="E1554" s="291" t="n"/>
      <c r="F1554" s="292" t="n"/>
      <c r="G1554" s="292" t="n"/>
      <c r="H1554" s="294" t="n"/>
      <c r="I1554" s="295" t="n"/>
      <c r="J1554" s="341" t="n"/>
      <c r="K1554" s="294" t="n"/>
      <c r="L1554" s="269" t="n"/>
      <c r="M1554" s="322" t="n"/>
      <c r="N1554" s="322" t="n"/>
      <c r="O1554" s="322" t="n"/>
      <c r="P1554" s="320" t="n"/>
      <c r="Q1554" s="320" t="n"/>
    </row>
    <row r="1555" ht="16.5" customHeight="1" s="115">
      <c r="C1555" s="398" t="n"/>
      <c r="D1555" s="313" t="n"/>
      <c r="E1555" s="291" t="n"/>
      <c r="F1555" s="292" t="n"/>
      <c r="G1555" s="292" t="n"/>
      <c r="H1555" s="294" t="n"/>
      <c r="I1555" s="295" t="n"/>
      <c r="J1555" s="341" t="n"/>
      <c r="K1555" s="294" t="n"/>
      <c r="L1555" s="269" t="n"/>
      <c r="M1555" s="322" t="n"/>
      <c r="N1555" s="322" t="n"/>
      <c r="O1555" s="322" t="n"/>
      <c r="P1555" s="320" t="n"/>
      <c r="Q1555" s="320" t="n"/>
    </row>
    <row r="1556" ht="16.5" customHeight="1" s="115">
      <c r="C1556" s="398" t="n"/>
      <c r="D1556" s="313" t="n"/>
      <c r="E1556" s="291" t="n"/>
      <c r="F1556" s="292" t="n"/>
      <c r="G1556" s="292" t="n"/>
      <c r="H1556" s="294" t="n"/>
      <c r="I1556" s="295" t="n"/>
      <c r="J1556" s="341" t="n"/>
      <c r="K1556" s="294" t="n"/>
      <c r="L1556" s="269" t="n"/>
      <c r="M1556" s="322" t="n"/>
      <c r="N1556" s="322" t="n"/>
      <c r="O1556" s="322" t="n"/>
      <c r="P1556" s="320" t="n"/>
      <c r="Q1556" s="320" t="n"/>
    </row>
    <row r="1557" ht="16.5" customHeight="1" s="115">
      <c r="C1557" s="398" t="n"/>
      <c r="D1557" s="313" t="n"/>
      <c r="E1557" s="291" t="n"/>
      <c r="F1557" s="292" t="n"/>
      <c r="G1557" s="292" t="n"/>
      <c r="H1557" s="294" t="n"/>
      <c r="I1557" s="295" t="n"/>
      <c r="J1557" s="341" t="n"/>
      <c r="K1557" s="294" t="n"/>
      <c r="L1557" s="269" t="n"/>
      <c r="M1557" s="322" t="n"/>
      <c r="N1557" s="322" t="n"/>
      <c r="O1557" s="322" t="n"/>
      <c r="P1557" s="320" t="n"/>
      <c r="Q1557" s="320" t="n"/>
    </row>
    <row r="1558" ht="16.5" customHeight="1" s="115">
      <c r="C1558" s="398" t="n"/>
      <c r="D1558" s="313" t="n"/>
      <c r="E1558" s="291" t="n"/>
      <c r="F1558" s="292" t="n"/>
      <c r="G1558" s="292" t="n"/>
      <c r="H1558" s="294" t="n"/>
      <c r="I1558" s="295" t="n"/>
      <c r="J1558" s="341" t="n"/>
      <c r="K1558" s="294" t="n"/>
      <c r="L1558" s="269" t="n"/>
      <c r="M1558" s="322" t="n"/>
      <c r="N1558" s="322" t="n"/>
      <c r="O1558" s="322" t="n"/>
      <c r="P1558" s="320" t="n"/>
      <c r="Q1558" s="320" t="n"/>
    </row>
    <row r="1559" ht="16.5" customHeight="1" s="115">
      <c r="C1559" s="398" t="n"/>
      <c r="D1559" s="313" t="n"/>
      <c r="E1559" s="291" t="n"/>
      <c r="F1559" s="292" t="n"/>
      <c r="G1559" s="292" t="n"/>
      <c r="H1559" s="294" t="n"/>
      <c r="I1559" s="295" t="n"/>
      <c r="J1559" s="341" t="n"/>
      <c r="K1559" s="294" t="n"/>
      <c r="L1559" s="269" t="n"/>
      <c r="M1559" s="322" t="n"/>
      <c r="N1559" s="322" t="n"/>
      <c r="O1559" s="322" t="n"/>
      <c r="P1559" s="320" t="n"/>
      <c r="Q1559" s="320" t="n"/>
    </row>
    <row r="1560" ht="16.5" customHeight="1" s="115">
      <c r="C1560" s="398" t="n"/>
      <c r="D1560" s="313" t="n"/>
      <c r="E1560" s="291" t="n"/>
      <c r="F1560" s="292" t="n"/>
      <c r="G1560" s="292" t="n"/>
      <c r="H1560" s="294" t="n"/>
      <c r="I1560" s="295" t="n"/>
      <c r="J1560" s="341" t="n"/>
      <c r="K1560" s="294" t="n"/>
      <c r="L1560" s="269" t="n"/>
      <c r="M1560" s="322" t="n"/>
      <c r="N1560" s="322" t="n"/>
      <c r="O1560" s="322" t="n"/>
      <c r="P1560" s="320" t="n"/>
      <c r="Q1560" s="320" t="n"/>
    </row>
    <row r="1561" ht="16.5" customHeight="1" s="115">
      <c r="C1561" s="398" t="n"/>
      <c r="D1561" s="313" t="n"/>
      <c r="E1561" s="291" t="n"/>
      <c r="F1561" s="292" t="n"/>
      <c r="G1561" s="292" t="n"/>
      <c r="H1561" s="294" t="n"/>
      <c r="I1561" s="295" t="n"/>
      <c r="J1561" s="341" t="n"/>
      <c r="K1561" s="294" t="n"/>
      <c r="L1561" s="269" t="n"/>
      <c r="M1561" s="322" t="n"/>
      <c r="N1561" s="322" t="n"/>
      <c r="O1561" s="322" t="n"/>
      <c r="P1561" s="320" t="n"/>
      <c r="Q1561" s="320" t="n"/>
    </row>
    <row r="1562" ht="16.5" customHeight="1" s="115">
      <c r="C1562" s="398" t="n"/>
      <c r="D1562" s="313" t="n"/>
      <c r="E1562" s="291" t="n"/>
      <c r="F1562" s="292" t="n"/>
      <c r="G1562" s="292" t="n"/>
      <c r="H1562" s="294" t="n"/>
      <c r="I1562" s="295" t="n"/>
      <c r="J1562" s="341" t="n"/>
      <c r="K1562" s="294" t="n"/>
      <c r="L1562" s="269" t="n"/>
      <c r="M1562" s="322" t="n"/>
      <c r="N1562" s="322" t="n"/>
      <c r="O1562" s="322" t="n"/>
      <c r="P1562" s="320" t="n"/>
      <c r="Q1562" s="320" t="n"/>
    </row>
    <row r="1563" ht="16.5" customHeight="1" s="115">
      <c r="C1563" s="398" t="n"/>
      <c r="D1563" s="313" t="n"/>
      <c r="E1563" s="291" t="n"/>
      <c r="F1563" s="292" t="n"/>
      <c r="G1563" s="292" t="n"/>
      <c r="H1563" s="294" t="n"/>
      <c r="I1563" s="295" t="n"/>
      <c r="J1563" s="341" t="n"/>
      <c r="K1563" s="294" t="n"/>
      <c r="L1563" s="269" t="n"/>
      <c r="M1563" s="322" t="n"/>
      <c r="N1563" s="322" t="n"/>
      <c r="O1563" s="322" t="n"/>
      <c r="P1563" s="320" t="n"/>
      <c r="Q1563" s="320" t="n"/>
    </row>
    <row r="1564" ht="16.5" customHeight="1" s="115">
      <c r="C1564" s="398" t="n"/>
      <c r="D1564" s="313" t="n"/>
      <c r="E1564" s="291" t="n"/>
      <c r="F1564" s="292" t="n"/>
      <c r="G1564" s="292" t="n"/>
      <c r="H1564" s="294" t="n"/>
      <c r="I1564" s="295" t="n"/>
      <c r="J1564" s="341" t="n"/>
      <c r="K1564" s="294" t="n"/>
      <c r="L1564" s="269" t="n"/>
      <c r="M1564" s="322" t="n"/>
      <c r="N1564" s="322" t="n"/>
      <c r="O1564" s="322" t="n"/>
      <c r="P1564" s="320" t="n"/>
      <c r="Q1564" s="320" t="n"/>
    </row>
    <row r="1565" ht="16.5" customHeight="1" s="115">
      <c r="C1565" s="398" t="n"/>
      <c r="D1565" s="313" t="n"/>
      <c r="E1565" s="291" t="n"/>
      <c r="F1565" s="292" t="n"/>
      <c r="G1565" s="292" t="n"/>
      <c r="H1565" s="294" t="n"/>
      <c r="I1565" s="295" t="n"/>
      <c r="J1565" s="341" t="n"/>
      <c r="K1565" s="294" t="n"/>
      <c r="L1565" s="269" t="n"/>
      <c r="M1565" s="322" t="n"/>
      <c r="N1565" s="322" t="n"/>
      <c r="O1565" s="322" t="n"/>
      <c r="P1565" s="320" t="n"/>
      <c r="Q1565" s="320" t="n"/>
    </row>
    <row r="1566" ht="16.5" customHeight="1" s="115">
      <c r="C1566" s="398" t="n"/>
      <c r="D1566" s="313" t="n"/>
      <c r="E1566" s="291" t="n"/>
      <c r="F1566" s="292" t="n"/>
      <c r="G1566" s="292" t="n"/>
      <c r="H1566" s="294" t="n"/>
      <c r="I1566" s="295" t="n"/>
      <c r="J1566" s="341" t="n"/>
      <c r="K1566" s="294" t="n"/>
      <c r="L1566" s="269" t="n"/>
      <c r="M1566" s="322" t="n"/>
      <c r="N1566" s="322" t="n"/>
      <c r="O1566" s="322" t="n"/>
      <c r="P1566" s="320" t="n"/>
      <c r="Q1566" s="320" t="n"/>
    </row>
    <row r="1567" ht="16.5" customHeight="1" s="115">
      <c r="C1567" s="398" t="n"/>
      <c r="D1567" s="313" t="n"/>
      <c r="E1567" s="291" t="n"/>
      <c r="F1567" s="292" t="n"/>
      <c r="G1567" s="292" t="n"/>
      <c r="H1567" s="294" t="n"/>
      <c r="I1567" s="295" t="n"/>
      <c r="J1567" s="341" t="n"/>
      <c r="K1567" s="294" t="n"/>
      <c r="L1567" s="269" t="n"/>
      <c r="M1567" s="322" t="n"/>
      <c r="N1567" s="322" t="n"/>
      <c r="O1567" s="322" t="n"/>
      <c r="P1567" s="320" t="n"/>
      <c r="Q1567" s="320" t="n"/>
    </row>
    <row r="1568" ht="16.5" customHeight="1" s="115">
      <c r="C1568" s="398" t="n"/>
      <c r="D1568" s="313" t="n"/>
      <c r="E1568" s="291" t="n"/>
      <c r="F1568" s="292" t="n"/>
      <c r="G1568" s="292" t="n"/>
      <c r="H1568" s="294" t="n"/>
      <c r="I1568" s="295" t="n"/>
      <c r="J1568" s="341" t="n"/>
      <c r="K1568" s="294" t="n"/>
      <c r="L1568" s="269" t="n"/>
      <c r="M1568" s="322" t="n"/>
      <c r="N1568" s="322" t="n"/>
      <c r="O1568" s="322" t="n"/>
      <c r="P1568" s="320" t="n"/>
      <c r="Q1568" s="320" t="n"/>
    </row>
    <row r="1569" ht="16.5" customHeight="1" s="115">
      <c r="C1569" s="398" t="n"/>
      <c r="D1569" s="313" t="n"/>
      <c r="E1569" s="291" t="n"/>
      <c r="F1569" s="292" t="n"/>
      <c r="G1569" s="292" t="n"/>
      <c r="H1569" s="294" t="n"/>
      <c r="I1569" s="295" t="n"/>
      <c r="J1569" s="341" t="n"/>
      <c r="K1569" s="294" t="n"/>
      <c r="L1569" s="269" t="n"/>
      <c r="M1569" s="322" t="n"/>
      <c r="N1569" s="322" t="n"/>
      <c r="O1569" s="322" t="n"/>
      <c r="P1569" s="320" t="n"/>
      <c r="Q1569" s="320" t="n"/>
    </row>
    <row r="1570" ht="16.5" customHeight="1" s="115">
      <c r="C1570" s="398" t="n"/>
      <c r="D1570" s="313" t="n"/>
      <c r="E1570" s="291" t="n"/>
      <c r="F1570" s="292" t="n"/>
      <c r="G1570" s="292" t="n"/>
      <c r="H1570" s="294" t="n"/>
      <c r="I1570" s="295" t="n"/>
      <c r="J1570" s="341" t="n"/>
      <c r="K1570" s="294" t="n"/>
      <c r="L1570" s="269" t="n"/>
      <c r="M1570" s="322" t="n"/>
      <c r="N1570" s="322" t="n"/>
      <c r="O1570" s="322" t="n"/>
      <c r="P1570" s="320" t="n"/>
      <c r="Q1570" s="320" t="n"/>
    </row>
    <row r="1571" ht="16.5" customHeight="1" s="115">
      <c r="C1571" s="398" t="n"/>
      <c r="D1571" s="313" t="n"/>
      <c r="E1571" s="291" t="n"/>
      <c r="F1571" s="292" t="n"/>
      <c r="G1571" s="292" t="n"/>
      <c r="H1571" s="294" t="n"/>
      <c r="I1571" s="295" t="n"/>
      <c r="J1571" s="341" t="n"/>
      <c r="K1571" s="294" t="n"/>
      <c r="L1571" s="269" t="n"/>
      <c r="M1571" s="322" t="n"/>
      <c r="N1571" s="322" t="n"/>
      <c r="O1571" s="322" t="n"/>
      <c r="P1571" s="320" t="n"/>
      <c r="Q1571" s="320" t="n"/>
    </row>
    <row r="1572" ht="16.5" customHeight="1" s="115">
      <c r="C1572" s="398" t="n"/>
      <c r="D1572" s="313" t="n"/>
      <c r="E1572" s="291" t="n"/>
      <c r="F1572" s="292" t="n"/>
      <c r="G1572" s="292" t="n"/>
      <c r="H1572" s="294" t="n"/>
      <c r="I1572" s="295" t="n"/>
      <c r="J1572" s="341" t="n"/>
      <c r="K1572" s="294" t="n"/>
      <c r="L1572" s="269" t="n"/>
      <c r="M1572" s="322" t="n"/>
      <c r="N1572" s="322" t="n"/>
      <c r="O1572" s="322" t="n"/>
      <c r="P1572" s="320" t="n"/>
      <c r="Q1572" s="320" t="n"/>
    </row>
    <row r="1573" ht="16.5" customHeight="1" s="115">
      <c r="C1573" s="398" t="n"/>
      <c r="D1573" s="313" t="n"/>
      <c r="E1573" s="291" t="n"/>
      <c r="F1573" s="292" t="n"/>
      <c r="G1573" s="292" t="n"/>
      <c r="H1573" s="294" t="n"/>
      <c r="I1573" s="295" t="n"/>
      <c r="J1573" s="341" t="n"/>
      <c r="K1573" s="294" t="n"/>
      <c r="L1573" s="269" t="n"/>
      <c r="M1573" s="322" t="n"/>
      <c r="N1573" s="322" t="n"/>
      <c r="O1573" s="322" t="n"/>
      <c r="P1573" s="320" t="n"/>
      <c r="Q1573" s="320" t="n"/>
    </row>
    <row r="1574" ht="16.5" customHeight="1" s="115">
      <c r="C1574" s="398" t="n"/>
      <c r="D1574" s="313" t="n"/>
      <c r="E1574" s="291" t="n"/>
      <c r="F1574" s="292" t="n"/>
      <c r="G1574" s="292" t="n"/>
      <c r="H1574" s="294" t="n"/>
      <c r="I1574" s="295" t="n"/>
      <c r="J1574" s="341" t="n"/>
      <c r="K1574" s="294" t="n"/>
      <c r="L1574" s="269" t="n"/>
      <c r="M1574" s="322" t="n"/>
      <c r="N1574" s="322" t="n"/>
      <c r="O1574" s="322" t="n"/>
      <c r="P1574" s="320" t="n"/>
      <c r="Q1574" s="320" t="n"/>
    </row>
    <row r="1575" ht="16.5" customHeight="1" s="115">
      <c r="C1575" s="398" t="n"/>
      <c r="D1575" s="313" t="n"/>
      <c r="E1575" s="291" t="n"/>
      <c r="F1575" s="292" t="n"/>
      <c r="G1575" s="292" t="n"/>
      <c r="H1575" s="294" t="n"/>
      <c r="I1575" s="295" t="n"/>
      <c r="J1575" s="341" t="n"/>
      <c r="K1575" s="294" t="n"/>
      <c r="L1575" s="269" t="n"/>
      <c r="M1575" s="322" t="n"/>
      <c r="N1575" s="322" t="n"/>
      <c r="O1575" s="322" t="n"/>
      <c r="P1575" s="320" t="n"/>
      <c r="Q1575" s="320" t="n"/>
    </row>
    <row r="1576" ht="16.5" customHeight="1" s="115">
      <c r="C1576" s="398" t="n"/>
      <c r="D1576" s="313" t="n"/>
      <c r="E1576" s="291" t="n"/>
      <c r="F1576" s="292" t="n"/>
      <c r="G1576" s="292" t="n"/>
      <c r="H1576" s="294" t="n"/>
      <c r="I1576" s="295" t="n"/>
      <c r="J1576" s="341" t="n"/>
      <c r="K1576" s="294" t="n"/>
      <c r="L1576" s="269" t="n"/>
      <c r="M1576" s="322" t="n"/>
      <c r="N1576" s="322" t="n"/>
      <c r="O1576" s="322" t="n"/>
      <c r="P1576" s="320" t="n"/>
      <c r="Q1576" s="320" t="n"/>
    </row>
    <row r="1577" ht="16.5" customHeight="1" s="115">
      <c r="C1577" s="398" t="n"/>
      <c r="D1577" s="313" t="n"/>
      <c r="E1577" s="291" t="n"/>
      <c r="F1577" s="292" t="n"/>
      <c r="G1577" s="292" t="n"/>
      <c r="H1577" s="294" t="n"/>
      <c r="I1577" s="295" t="n"/>
      <c r="J1577" s="341" t="n"/>
      <c r="K1577" s="294" t="n"/>
      <c r="L1577" s="269" t="n"/>
      <c r="M1577" s="322" t="n"/>
      <c r="N1577" s="322" t="n"/>
      <c r="O1577" s="322" t="n"/>
      <c r="P1577" s="320" t="n"/>
      <c r="Q1577" s="320" t="n"/>
    </row>
    <row r="1578" ht="16.5" customHeight="1" s="115">
      <c r="C1578" s="398" t="n"/>
      <c r="D1578" s="313" t="n"/>
      <c r="E1578" s="291" t="n"/>
      <c r="F1578" s="292" t="n"/>
      <c r="G1578" s="292" t="n"/>
      <c r="H1578" s="294" t="n"/>
      <c r="I1578" s="295" t="n"/>
      <c r="J1578" s="341" t="n"/>
      <c r="K1578" s="294" t="n"/>
      <c r="L1578" s="269" t="n"/>
      <c r="M1578" s="322" t="n"/>
      <c r="N1578" s="322" t="n"/>
      <c r="O1578" s="322" t="n"/>
      <c r="P1578" s="320" t="n"/>
      <c r="Q1578" s="320" t="n"/>
    </row>
    <row r="1579" ht="16.5" customHeight="1" s="115">
      <c r="C1579" s="398" t="n"/>
      <c r="D1579" s="313" t="n"/>
      <c r="E1579" s="291" t="n"/>
      <c r="F1579" s="292" t="n"/>
      <c r="G1579" s="292" t="n"/>
      <c r="H1579" s="294" t="n"/>
      <c r="I1579" s="295" t="n"/>
      <c r="J1579" s="341" t="n"/>
      <c r="K1579" s="294" t="n"/>
      <c r="L1579" s="269" t="n"/>
      <c r="M1579" s="322" t="n"/>
      <c r="N1579" s="322" t="n"/>
      <c r="O1579" s="322" t="n"/>
      <c r="P1579" s="320" t="n"/>
      <c r="Q1579" s="320" t="n"/>
    </row>
    <row r="1580" ht="16.5" customHeight="1" s="115">
      <c r="C1580" s="398" t="n"/>
      <c r="D1580" s="313" t="n"/>
      <c r="E1580" s="291" t="n"/>
      <c r="F1580" s="292" t="n"/>
      <c r="G1580" s="292" t="n"/>
      <c r="H1580" s="294" t="n"/>
      <c r="I1580" s="295" t="n"/>
      <c r="J1580" s="341" t="n"/>
      <c r="K1580" s="294" t="n"/>
      <c r="L1580" s="269" t="n"/>
      <c r="M1580" s="322" t="n"/>
      <c r="N1580" s="322" t="n"/>
      <c r="O1580" s="322" t="n"/>
      <c r="P1580" s="320" t="n"/>
      <c r="Q1580" s="320" t="n"/>
    </row>
    <row r="1581" ht="16.5" customHeight="1" s="115">
      <c r="C1581" s="398" t="n"/>
      <c r="D1581" s="313" t="n"/>
      <c r="E1581" s="291" t="n"/>
      <c r="F1581" s="292" t="n"/>
      <c r="G1581" s="292" t="n"/>
      <c r="H1581" s="294" t="n"/>
      <c r="I1581" s="295" t="n"/>
      <c r="J1581" s="341" t="n"/>
      <c r="K1581" s="294" t="n"/>
      <c r="L1581" s="269" t="n"/>
      <c r="M1581" s="322" t="n"/>
      <c r="N1581" s="322" t="n"/>
      <c r="O1581" s="322" t="n"/>
      <c r="P1581" s="320" t="n"/>
      <c r="Q1581" s="320" t="n"/>
    </row>
    <row r="1582" ht="16.5" customHeight="1" s="115">
      <c r="C1582" s="398" t="n"/>
      <c r="D1582" s="313" t="n"/>
      <c r="E1582" s="291" t="n"/>
      <c r="F1582" s="292" t="n"/>
      <c r="G1582" s="292" t="n"/>
      <c r="H1582" s="294" t="n"/>
      <c r="I1582" s="295" t="n"/>
      <c r="J1582" s="341" t="n"/>
      <c r="K1582" s="294" t="n"/>
      <c r="L1582" s="269" t="n"/>
      <c r="M1582" s="322" t="n"/>
      <c r="N1582" s="322" t="n"/>
      <c r="O1582" s="322" t="n"/>
      <c r="P1582" s="320" t="n"/>
      <c r="Q1582" s="320" t="n"/>
    </row>
    <row r="1583" ht="16.5" customHeight="1" s="115">
      <c r="C1583" s="398" t="n"/>
      <c r="D1583" s="313" t="n"/>
      <c r="E1583" s="291" t="n"/>
      <c r="F1583" s="292" t="n"/>
      <c r="G1583" s="292" t="n"/>
      <c r="H1583" s="294" t="n"/>
      <c r="I1583" s="295" t="n"/>
      <c r="J1583" s="341" t="n"/>
      <c r="K1583" s="294" t="n"/>
      <c r="L1583" s="269" t="n"/>
      <c r="M1583" s="322" t="n"/>
      <c r="N1583" s="322" t="n"/>
      <c r="O1583" s="322" t="n"/>
      <c r="P1583" s="320" t="n"/>
      <c r="Q1583" s="320" t="n"/>
    </row>
    <row r="1584" ht="16.5" customHeight="1" s="115">
      <c r="C1584" s="398" t="n"/>
      <c r="D1584" s="313" t="n"/>
      <c r="E1584" s="291" t="n"/>
      <c r="F1584" s="292" t="n"/>
      <c r="G1584" s="292" t="n"/>
      <c r="H1584" s="294" t="n"/>
      <c r="I1584" s="295" t="n"/>
      <c r="J1584" s="341" t="n"/>
      <c r="K1584" s="294" t="n"/>
      <c r="L1584" s="269" t="n"/>
      <c r="M1584" s="322" t="n"/>
      <c r="N1584" s="322" t="n"/>
      <c r="O1584" s="322" t="n"/>
      <c r="P1584" s="320" t="n"/>
      <c r="Q1584" s="320" t="n"/>
    </row>
    <row r="1585" ht="16.5" customHeight="1" s="115">
      <c r="C1585" s="398" t="n"/>
      <c r="D1585" s="313" t="n"/>
      <c r="E1585" s="291" t="n"/>
      <c r="F1585" s="292" t="n"/>
      <c r="G1585" s="292" t="n"/>
      <c r="H1585" s="294" t="n"/>
      <c r="I1585" s="295" t="n"/>
      <c r="J1585" s="341" t="n"/>
      <c r="K1585" s="294" t="n"/>
      <c r="L1585" s="269" t="n"/>
      <c r="M1585" s="322" t="n"/>
      <c r="N1585" s="322" t="n"/>
      <c r="O1585" s="322" t="n"/>
      <c r="P1585" s="320" t="n"/>
      <c r="Q1585" s="320" t="n"/>
    </row>
    <row r="1586" ht="16.5" customHeight="1" s="115">
      <c r="C1586" s="398" t="n"/>
      <c r="D1586" s="313" t="n"/>
      <c r="E1586" s="291" t="n"/>
      <c r="F1586" s="292" t="n"/>
      <c r="G1586" s="292" t="n"/>
      <c r="H1586" s="294" t="n"/>
      <c r="I1586" s="295" t="n"/>
      <c r="J1586" s="341" t="n"/>
      <c r="K1586" s="294" t="n"/>
      <c r="L1586" s="269" t="n"/>
      <c r="M1586" s="322" t="n"/>
      <c r="N1586" s="322" t="n"/>
      <c r="O1586" s="322" t="n"/>
      <c r="P1586" s="320" t="n"/>
      <c r="Q1586" s="320" t="n"/>
    </row>
    <row r="1587" ht="16.5" customHeight="1" s="115">
      <c r="C1587" s="398" t="n"/>
      <c r="D1587" s="313" t="n"/>
      <c r="E1587" s="291" t="n"/>
      <c r="F1587" s="292" t="n"/>
      <c r="G1587" s="292" t="n"/>
      <c r="H1587" s="294" t="n"/>
      <c r="I1587" s="295" t="n"/>
      <c r="J1587" s="341" t="n"/>
      <c r="K1587" s="294" t="n"/>
      <c r="L1587" s="269" t="n"/>
      <c r="M1587" s="322" t="n"/>
      <c r="N1587" s="322" t="n"/>
      <c r="O1587" s="322" t="n"/>
      <c r="P1587" s="320" t="n"/>
      <c r="Q1587" s="320" t="n"/>
    </row>
    <row r="1588" ht="16.5" customHeight="1" s="115">
      <c r="C1588" s="398" t="n"/>
      <c r="D1588" s="313" t="n"/>
      <c r="E1588" s="291" t="n"/>
      <c r="F1588" s="292" t="n"/>
      <c r="G1588" s="292" t="n"/>
      <c r="H1588" s="294" t="n"/>
      <c r="I1588" s="295" t="n"/>
      <c r="J1588" s="341" t="n"/>
      <c r="K1588" s="294" t="n"/>
      <c r="L1588" s="269" t="n"/>
      <c r="M1588" s="322" t="n"/>
      <c r="N1588" s="322" t="n"/>
      <c r="O1588" s="322" t="n"/>
      <c r="P1588" s="320" t="n"/>
      <c r="Q1588" s="320" t="n"/>
    </row>
    <row r="1589" ht="16.5" customHeight="1" s="115">
      <c r="C1589" s="398" t="n"/>
      <c r="D1589" s="313" t="n"/>
      <c r="E1589" s="291" t="n"/>
      <c r="F1589" s="292" t="n"/>
      <c r="G1589" s="292" t="n"/>
      <c r="H1589" s="294" t="n"/>
      <c r="I1589" s="295" t="n"/>
      <c r="J1589" s="341" t="n"/>
      <c r="K1589" s="294" t="n"/>
      <c r="L1589" s="269" t="n"/>
      <c r="M1589" s="322" t="n"/>
      <c r="N1589" s="322" t="n"/>
      <c r="O1589" s="322" t="n"/>
      <c r="P1589" s="320" t="n"/>
      <c r="Q1589" s="320" t="n"/>
    </row>
    <row r="1590" ht="16.5" customHeight="1" s="115">
      <c r="C1590" s="398" t="n"/>
      <c r="D1590" s="313" t="n"/>
      <c r="E1590" s="291" t="n"/>
      <c r="F1590" s="292" t="n"/>
      <c r="G1590" s="292" t="n"/>
      <c r="H1590" s="294" t="n"/>
      <c r="I1590" s="295" t="n"/>
      <c r="J1590" s="341" t="n"/>
      <c r="K1590" s="294" t="n"/>
      <c r="L1590" s="269" t="n"/>
      <c r="M1590" s="322" t="n"/>
      <c r="N1590" s="322" t="n"/>
      <c r="O1590" s="322" t="n"/>
      <c r="P1590" s="320" t="n"/>
      <c r="Q1590" s="320" t="n"/>
    </row>
    <row r="1591" ht="16.5" customHeight="1" s="115">
      <c r="C1591" s="398" t="n"/>
      <c r="D1591" s="313" t="n"/>
      <c r="E1591" s="291" t="n"/>
      <c r="F1591" s="292" t="n"/>
      <c r="G1591" s="292" t="n"/>
      <c r="H1591" s="294" t="n"/>
      <c r="I1591" s="295" t="n"/>
      <c r="J1591" s="341" t="n"/>
      <c r="K1591" s="294" t="n"/>
      <c r="L1591" s="269" t="n"/>
      <c r="M1591" s="322" t="n"/>
      <c r="N1591" s="322" t="n"/>
      <c r="O1591" s="322" t="n"/>
      <c r="P1591" s="320" t="n"/>
      <c r="Q1591" s="320" t="n"/>
    </row>
    <row r="1592" ht="16.5" customHeight="1" s="115">
      <c r="C1592" s="398" t="n"/>
      <c r="D1592" s="313" t="n"/>
      <c r="E1592" s="291" t="n"/>
      <c r="F1592" s="292" t="n"/>
      <c r="G1592" s="292" t="n"/>
      <c r="H1592" s="294" t="n"/>
      <c r="I1592" s="295" t="n"/>
      <c r="J1592" s="341" t="n"/>
      <c r="K1592" s="294" t="n"/>
      <c r="L1592" s="269" t="n"/>
      <c r="M1592" s="322" t="n"/>
      <c r="N1592" s="322" t="n"/>
      <c r="O1592" s="322" t="n"/>
      <c r="P1592" s="320" t="n"/>
      <c r="Q1592" s="320" t="n"/>
    </row>
    <row r="1593" ht="16.5" customHeight="1" s="115">
      <c r="C1593" s="398" t="n"/>
      <c r="D1593" s="313" t="n"/>
      <c r="E1593" s="291" t="n"/>
      <c r="F1593" s="292" t="n"/>
      <c r="G1593" s="292" t="n"/>
      <c r="H1593" s="294" t="n"/>
      <c r="I1593" s="295" t="n"/>
      <c r="J1593" s="341" t="n"/>
      <c r="K1593" s="294" t="n"/>
      <c r="L1593" s="269" t="n"/>
      <c r="M1593" s="322" t="n"/>
      <c r="N1593" s="322" t="n"/>
      <c r="O1593" s="322" t="n"/>
      <c r="P1593" s="320" t="n"/>
      <c r="Q1593" s="320" t="n"/>
    </row>
    <row r="1594" ht="16.5" customHeight="1" s="115">
      <c r="C1594" s="398" t="n"/>
      <c r="D1594" s="313" t="n"/>
      <c r="E1594" s="291" t="n"/>
      <c r="F1594" s="292" t="n"/>
      <c r="G1594" s="292" t="n"/>
      <c r="H1594" s="294" t="n"/>
      <c r="I1594" s="295" t="n"/>
      <c r="J1594" s="341" t="n"/>
      <c r="K1594" s="294" t="n"/>
      <c r="L1594" s="269" t="n"/>
      <c r="M1594" s="322" t="n"/>
      <c r="N1594" s="322" t="n"/>
      <c r="O1594" s="322" t="n"/>
      <c r="P1594" s="320" t="n"/>
      <c r="Q1594" s="320" t="n"/>
    </row>
    <row r="1595" ht="16.5" customHeight="1" s="115">
      <c r="C1595" s="398" t="n"/>
      <c r="D1595" s="313" t="n"/>
      <c r="E1595" s="291" t="n"/>
      <c r="F1595" s="292" t="n"/>
      <c r="G1595" s="292" t="n"/>
      <c r="H1595" s="294" t="n"/>
      <c r="I1595" s="295" t="n"/>
      <c r="J1595" s="341" t="n"/>
      <c r="K1595" s="294" t="n"/>
      <c r="L1595" s="269" t="n"/>
      <c r="M1595" s="322" t="n"/>
      <c r="N1595" s="322" t="n"/>
      <c r="O1595" s="322" t="n"/>
      <c r="P1595" s="320" t="n"/>
      <c r="Q1595" s="320" t="n"/>
    </row>
    <row r="1596" ht="16.5" customHeight="1" s="115">
      <c r="C1596" s="398" t="n"/>
      <c r="D1596" s="313" t="n"/>
      <c r="E1596" s="291" t="n"/>
      <c r="F1596" s="292" t="n"/>
      <c r="G1596" s="292" t="n"/>
      <c r="H1596" s="294" t="n"/>
      <c r="I1596" s="295" t="n"/>
      <c r="J1596" s="341" t="n"/>
      <c r="K1596" s="294" t="n"/>
      <c r="L1596" s="269" t="n"/>
      <c r="M1596" s="322" t="n"/>
      <c r="N1596" s="322" t="n"/>
      <c r="O1596" s="322" t="n"/>
      <c r="P1596" s="320" t="n"/>
      <c r="Q1596" s="320" t="n"/>
    </row>
    <row r="1597" ht="16.5" customHeight="1" s="115">
      <c r="C1597" s="398" t="n"/>
      <c r="D1597" s="313" t="n"/>
      <c r="E1597" s="291" t="n"/>
      <c r="F1597" s="292" t="n"/>
      <c r="G1597" s="292" t="n"/>
      <c r="H1597" s="294" t="n"/>
      <c r="I1597" s="295" t="n"/>
      <c r="J1597" s="341" t="n"/>
      <c r="K1597" s="294" t="n"/>
      <c r="L1597" s="269" t="n"/>
      <c r="M1597" s="322" t="n"/>
      <c r="N1597" s="322" t="n"/>
      <c r="O1597" s="322" t="n"/>
      <c r="P1597" s="320" t="n"/>
      <c r="Q1597" s="320" t="n"/>
    </row>
    <row r="1598" ht="16.5" customHeight="1" s="115">
      <c r="C1598" s="398" t="n"/>
      <c r="D1598" s="313" t="n"/>
      <c r="E1598" s="291" t="n"/>
      <c r="F1598" s="292" t="n"/>
      <c r="G1598" s="292" t="n"/>
      <c r="H1598" s="294" t="n"/>
      <c r="I1598" s="295" t="n"/>
      <c r="J1598" s="341" t="n"/>
      <c r="K1598" s="294" t="n"/>
      <c r="L1598" s="269" t="n"/>
      <c r="M1598" s="322" t="n"/>
      <c r="N1598" s="322" t="n"/>
      <c r="O1598" s="322" t="n"/>
      <c r="P1598" s="320" t="n"/>
      <c r="Q1598" s="320" t="n"/>
    </row>
    <row r="1599" ht="16.5" customHeight="1" s="115">
      <c r="C1599" s="398" t="n"/>
      <c r="D1599" s="313" t="n"/>
      <c r="E1599" s="291" t="n"/>
      <c r="F1599" s="292" t="n"/>
      <c r="G1599" s="292" t="n"/>
      <c r="H1599" s="294" t="n"/>
      <c r="I1599" s="295" t="n"/>
      <c r="J1599" s="341" t="n"/>
      <c r="K1599" s="294" t="n"/>
      <c r="L1599" s="269" t="n"/>
      <c r="M1599" s="322" t="n"/>
      <c r="N1599" s="322" t="n"/>
      <c r="O1599" s="322" t="n"/>
      <c r="P1599" s="320" t="n"/>
      <c r="Q1599" s="320" t="n"/>
    </row>
    <row r="1600" ht="16.5" customHeight="1" s="115">
      <c r="C1600" s="398" t="n"/>
      <c r="D1600" s="313" t="n"/>
      <c r="E1600" s="291" t="n"/>
      <c r="F1600" s="292" t="n"/>
      <c r="G1600" s="292" t="n"/>
      <c r="H1600" s="294" t="n"/>
      <c r="I1600" s="295" t="n"/>
      <c r="J1600" s="341" t="n"/>
      <c r="K1600" s="294" t="n"/>
      <c r="L1600" s="269" t="n"/>
      <c r="M1600" s="322" t="n"/>
      <c r="N1600" s="322" t="n"/>
      <c r="O1600" s="322" t="n"/>
      <c r="P1600" s="320" t="n"/>
      <c r="Q1600" s="320" t="n"/>
    </row>
    <row r="1601" ht="16.5" customHeight="1" s="115">
      <c r="C1601" s="398" t="n"/>
      <c r="D1601" s="313" t="n"/>
      <c r="E1601" s="291" t="n"/>
      <c r="F1601" s="292" t="n"/>
      <c r="G1601" s="292" t="n"/>
      <c r="H1601" s="294" t="n"/>
      <c r="I1601" s="295" t="n"/>
      <c r="J1601" s="341" t="n"/>
      <c r="K1601" s="294" t="n"/>
      <c r="L1601" s="269" t="n"/>
      <c r="M1601" s="322" t="n"/>
      <c r="N1601" s="322" t="n"/>
      <c r="O1601" s="322" t="n"/>
      <c r="P1601" s="320" t="n"/>
      <c r="Q1601" s="320" t="n"/>
    </row>
    <row r="1602" ht="16.5" customHeight="1" s="115">
      <c r="C1602" s="398" t="n"/>
      <c r="D1602" s="313" t="n"/>
      <c r="E1602" s="291" t="n"/>
      <c r="F1602" s="292" t="n"/>
      <c r="G1602" s="292" t="n"/>
      <c r="H1602" s="294" t="n"/>
      <c r="I1602" s="295" t="n"/>
      <c r="J1602" s="341" t="n"/>
      <c r="K1602" s="294" t="n"/>
      <c r="L1602" s="269" t="n"/>
      <c r="M1602" s="322" t="n"/>
      <c r="N1602" s="322" t="n"/>
      <c r="O1602" s="322" t="n"/>
      <c r="P1602" s="320" t="n"/>
      <c r="Q1602" s="320" t="n"/>
    </row>
    <row r="1603" ht="16.5" customHeight="1" s="115">
      <c r="C1603" s="398" t="n"/>
      <c r="D1603" s="313" t="n"/>
      <c r="E1603" s="291" t="n"/>
      <c r="F1603" s="292" t="n"/>
      <c r="G1603" s="292" t="n"/>
      <c r="H1603" s="294" t="n"/>
      <c r="I1603" s="295" t="n"/>
      <c r="J1603" s="341" t="n"/>
      <c r="K1603" s="294" t="n"/>
      <c r="L1603" s="269" t="n"/>
      <c r="M1603" s="322" t="n"/>
      <c r="N1603" s="322" t="n"/>
      <c r="O1603" s="322" t="n"/>
      <c r="P1603" s="320" t="n"/>
      <c r="Q1603" s="320" t="n"/>
    </row>
    <row r="1604" ht="16.5" customHeight="1" s="115">
      <c r="C1604" s="398" t="n"/>
      <c r="D1604" s="313" t="n"/>
      <c r="E1604" s="291" t="n"/>
      <c r="F1604" s="292" t="n"/>
      <c r="G1604" s="292" t="n"/>
      <c r="H1604" s="294" t="n"/>
      <c r="I1604" s="295" t="n"/>
      <c r="J1604" s="341" t="n"/>
      <c r="K1604" s="294" t="n"/>
      <c r="L1604" s="269" t="n"/>
      <c r="M1604" s="322" t="n"/>
      <c r="N1604" s="322" t="n"/>
      <c r="O1604" s="322" t="n"/>
      <c r="P1604" s="320" t="n"/>
      <c r="Q1604" s="320" t="n"/>
    </row>
    <row r="1605" ht="16.5" customHeight="1" s="115">
      <c r="C1605" s="398" t="n"/>
      <c r="D1605" s="313" t="n"/>
      <c r="E1605" s="291" t="n"/>
      <c r="F1605" s="292" t="n"/>
      <c r="G1605" s="292" t="n"/>
      <c r="H1605" s="294" t="n"/>
      <c r="I1605" s="295" t="n"/>
      <c r="J1605" s="341" t="n"/>
      <c r="K1605" s="294" t="n"/>
      <c r="L1605" s="269" t="n"/>
      <c r="M1605" s="322" t="n"/>
      <c r="N1605" s="322" t="n"/>
      <c r="O1605" s="322" t="n"/>
      <c r="P1605" s="320" t="n"/>
      <c r="Q1605" s="320" t="n"/>
    </row>
    <row r="1606" ht="16.5" customHeight="1" s="115">
      <c r="C1606" s="398" t="n"/>
      <c r="D1606" s="313" t="n"/>
      <c r="E1606" s="291" t="n"/>
      <c r="F1606" s="292" t="n"/>
      <c r="G1606" s="292" t="n"/>
      <c r="H1606" s="294" t="n"/>
      <c r="I1606" s="295" t="n"/>
      <c r="J1606" s="341" t="n"/>
      <c r="K1606" s="294" t="n"/>
      <c r="L1606" s="269" t="n"/>
      <c r="M1606" s="322" t="n"/>
      <c r="N1606" s="322" t="n"/>
      <c r="O1606" s="322" t="n"/>
      <c r="P1606" s="320" t="n"/>
      <c r="Q1606" s="320" t="n"/>
    </row>
    <row r="1607" ht="16.5" customHeight="1" s="115">
      <c r="C1607" s="398" t="n"/>
      <c r="D1607" s="313" t="n"/>
      <c r="E1607" s="291" t="n"/>
      <c r="F1607" s="292" t="n"/>
      <c r="G1607" s="292" t="n"/>
      <c r="H1607" s="294" t="n"/>
      <c r="I1607" s="295" t="n"/>
      <c r="J1607" s="341" t="n"/>
      <c r="K1607" s="294" t="n"/>
      <c r="L1607" s="269" t="n"/>
      <c r="M1607" s="322" t="n"/>
      <c r="N1607" s="322" t="n"/>
      <c r="O1607" s="322" t="n"/>
      <c r="P1607" s="320" t="n"/>
      <c r="Q1607" s="320" t="n"/>
    </row>
    <row r="1608" ht="16.5" customHeight="1" s="115">
      <c r="C1608" s="398" t="n"/>
      <c r="D1608" s="313" t="n"/>
      <c r="E1608" s="291" t="n"/>
      <c r="F1608" s="292" t="n"/>
      <c r="G1608" s="292" t="n"/>
      <c r="H1608" s="294" t="n"/>
      <c r="I1608" s="295" t="n"/>
      <c r="J1608" s="341" t="n"/>
      <c r="K1608" s="294" t="n"/>
      <c r="L1608" s="269" t="n"/>
      <c r="M1608" s="322" t="n"/>
      <c r="N1608" s="322" t="n"/>
      <c r="O1608" s="322" t="n"/>
      <c r="P1608" s="320" t="n"/>
      <c r="Q1608" s="320" t="n"/>
    </row>
    <row r="1609" ht="16.5" customHeight="1" s="115">
      <c r="C1609" s="398" t="n"/>
      <c r="D1609" s="313" t="n"/>
      <c r="E1609" s="291" t="n"/>
      <c r="F1609" s="292" t="n"/>
      <c r="G1609" s="292" t="n"/>
      <c r="H1609" s="294" t="n"/>
      <c r="I1609" s="295" t="n"/>
      <c r="J1609" s="341" t="n"/>
      <c r="K1609" s="294" t="n"/>
      <c r="L1609" s="269" t="n"/>
      <c r="M1609" s="322" t="n"/>
      <c r="N1609" s="322" t="n"/>
      <c r="O1609" s="322" t="n"/>
      <c r="P1609" s="320" t="n"/>
      <c r="Q1609" s="320" t="n"/>
    </row>
    <row r="1610" ht="16.5" customHeight="1" s="115">
      <c r="C1610" s="398" t="n"/>
      <c r="D1610" s="313" t="n"/>
      <c r="E1610" s="291" t="n"/>
      <c r="F1610" s="292" t="n"/>
      <c r="G1610" s="292" t="n"/>
      <c r="H1610" s="294" t="n"/>
      <c r="I1610" s="295" t="n"/>
      <c r="J1610" s="341" t="n"/>
      <c r="K1610" s="294" t="n"/>
      <c r="L1610" s="269" t="n"/>
      <c r="M1610" s="322" t="n"/>
      <c r="N1610" s="322" t="n"/>
      <c r="O1610" s="322" t="n"/>
      <c r="P1610" s="320" t="n"/>
      <c r="Q1610" s="320" t="n"/>
    </row>
    <row r="1611" ht="16.5" customHeight="1" s="115">
      <c r="C1611" s="398" t="n"/>
      <c r="D1611" s="313" t="n"/>
      <c r="E1611" s="291" t="n"/>
      <c r="F1611" s="292" t="n"/>
      <c r="G1611" s="292" t="n"/>
      <c r="H1611" s="294" t="n"/>
      <c r="I1611" s="295" t="n"/>
      <c r="J1611" s="341" t="n"/>
      <c r="K1611" s="294" t="n"/>
      <c r="L1611" s="269" t="n"/>
      <c r="M1611" s="322" t="n"/>
      <c r="N1611" s="322" t="n"/>
      <c r="O1611" s="322" t="n"/>
      <c r="P1611" s="320" t="n"/>
      <c r="Q1611" s="320" t="n"/>
    </row>
    <row r="1612" ht="16.5" customHeight="1" s="115">
      <c r="C1612" s="398" t="n"/>
      <c r="D1612" s="313" t="n"/>
      <c r="E1612" s="291" t="n"/>
      <c r="F1612" s="292" t="n"/>
      <c r="G1612" s="292" t="n"/>
      <c r="H1612" s="294" t="n"/>
      <c r="I1612" s="295" t="n"/>
      <c r="J1612" s="341" t="n"/>
      <c r="K1612" s="294" t="n"/>
      <c r="L1612" s="269" t="n"/>
      <c r="M1612" s="322" t="n"/>
      <c r="N1612" s="322" t="n"/>
      <c r="O1612" s="322" t="n"/>
      <c r="P1612" s="320" t="n"/>
      <c r="Q1612" s="320" t="n"/>
    </row>
    <row r="1613" ht="16.5" customHeight="1" s="115">
      <c r="C1613" s="398" t="n"/>
      <c r="D1613" s="313" t="n"/>
      <c r="E1613" s="291" t="n"/>
      <c r="F1613" s="292" t="n"/>
      <c r="G1613" s="292" t="n"/>
      <c r="H1613" s="294" t="n"/>
      <c r="I1613" s="295" t="n"/>
      <c r="J1613" s="341" t="n"/>
      <c r="K1613" s="294" t="n"/>
      <c r="L1613" s="269" t="n"/>
      <c r="M1613" s="322" t="n"/>
      <c r="N1613" s="322" t="n"/>
      <c r="O1613" s="322" t="n"/>
      <c r="P1613" s="320" t="n"/>
      <c r="Q1613" s="320" t="n"/>
    </row>
    <row r="1614" ht="16.5" customHeight="1" s="115">
      <c r="C1614" s="398" t="n"/>
      <c r="D1614" s="313" t="n"/>
      <c r="E1614" s="291" t="n"/>
      <c r="F1614" s="292" t="n"/>
      <c r="G1614" s="292" t="n"/>
      <c r="H1614" s="294" t="n"/>
      <c r="I1614" s="295" t="n"/>
      <c r="J1614" s="341" t="n"/>
      <c r="K1614" s="294" t="n"/>
      <c r="L1614" s="269" t="n"/>
      <c r="M1614" s="322" t="n"/>
      <c r="N1614" s="322" t="n"/>
      <c r="O1614" s="322" t="n"/>
      <c r="P1614" s="320" t="n"/>
      <c r="Q1614" s="320" t="n"/>
    </row>
    <row r="1615" ht="16.5" customHeight="1" s="115">
      <c r="C1615" s="398" t="n"/>
      <c r="D1615" s="313" t="n"/>
      <c r="E1615" s="291" t="n"/>
      <c r="F1615" s="292" t="n"/>
      <c r="G1615" s="292" t="n"/>
      <c r="H1615" s="294" t="n"/>
      <c r="I1615" s="295" t="n"/>
      <c r="J1615" s="341" t="n"/>
      <c r="K1615" s="294" t="n"/>
      <c r="L1615" s="269" t="n"/>
      <c r="M1615" s="322" t="n"/>
      <c r="N1615" s="322" t="n"/>
      <c r="O1615" s="322" t="n"/>
      <c r="P1615" s="320" t="n"/>
      <c r="Q1615" s="320" t="n"/>
    </row>
    <row r="1616" ht="16.5" customHeight="1" s="115">
      <c r="C1616" s="398" t="n"/>
      <c r="D1616" s="313" t="n"/>
      <c r="E1616" s="291" t="n"/>
      <c r="F1616" s="292" t="n"/>
      <c r="G1616" s="292" t="n"/>
      <c r="H1616" s="294" t="n"/>
      <c r="I1616" s="295" t="n"/>
      <c r="J1616" s="341" t="n"/>
      <c r="K1616" s="294" t="n"/>
      <c r="L1616" s="269" t="n"/>
      <c r="M1616" s="322" t="n"/>
      <c r="N1616" s="322" t="n"/>
      <c r="O1616" s="322" t="n"/>
      <c r="P1616" s="320" t="n"/>
      <c r="Q1616" s="320" t="n"/>
    </row>
    <row r="1617" ht="16.5" customHeight="1" s="115">
      <c r="C1617" s="398" t="n"/>
      <c r="D1617" s="313" t="n"/>
      <c r="E1617" s="291" t="n"/>
      <c r="F1617" s="292" t="n"/>
      <c r="G1617" s="292" t="n"/>
      <c r="H1617" s="294" t="n"/>
      <c r="I1617" s="295" t="n"/>
      <c r="J1617" s="341" t="n"/>
      <c r="K1617" s="294" t="n"/>
      <c r="L1617" s="269" t="n"/>
      <c r="M1617" s="322" t="n"/>
      <c r="N1617" s="322" t="n"/>
      <c r="O1617" s="322" t="n"/>
      <c r="P1617" s="320" t="n"/>
      <c r="Q1617" s="320" t="n"/>
    </row>
    <row r="1618" ht="16.5" customHeight="1" s="115">
      <c r="C1618" s="398" t="n"/>
      <c r="D1618" s="313" t="n"/>
      <c r="E1618" s="291" t="n"/>
      <c r="F1618" s="292" t="n"/>
      <c r="G1618" s="292" t="n"/>
      <c r="H1618" s="294" t="n"/>
      <c r="I1618" s="295" t="n"/>
      <c r="J1618" s="341" t="n"/>
      <c r="K1618" s="294" t="n"/>
      <c r="L1618" s="269" t="n"/>
      <c r="M1618" s="322" t="n"/>
      <c r="N1618" s="322" t="n"/>
      <c r="O1618" s="322" t="n"/>
      <c r="P1618" s="320" t="n"/>
      <c r="Q1618" s="320" t="n"/>
    </row>
    <row r="1619" ht="16.5" customHeight="1" s="115">
      <c r="C1619" s="398" t="n"/>
      <c r="D1619" s="313" t="n"/>
      <c r="E1619" s="291" t="n"/>
      <c r="F1619" s="292" t="n"/>
      <c r="G1619" s="292" t="n"/>
      <c r="H1619" s="294" t="n"/>
      <c r="I1619" s="295" t="n"/>
      <c r="J1619" s="341" t="n"/>
      <c r="K1619" s="294" t="n"/>
      <c r="L1619" s="269" t="n"/>
      <c r="M1619" s="322" t="n"/>
      <c r="N1619" s="322" t="n"/>
      <c r="O1619" s="322" t="n"/>
      <c r="P1619" s="320" t="n"/>
      <c r="Q1619" s="320" t="n"/>
    </row>
    <row r="1620" ht="16.5" customHeight="1" s="115">
      <c r="C1620" s="398" t="n"/>
      <c r="D1620" s="313" t="n"/>
      <c r="E1620" s="291" t="n"/>
      <c r="F1620" s="292" t="n"/>
      <c r="G1620" s="292" t="n"/>
      <c r="H1620" s="294" t="n"/>
      <c r="I1620" s="295" t="n"/>
      <c r="J1620" s="341" t="n"/>
      <c r="K1620" s="294" t="n"/>
      <c r="L1620" s="269" t="n"/>
      <c r="M1620" s="322" t="n"/>
      <c r="N1620" s="322" t="n"/>
      <c r="O1620" s="322" t="n"/>
      <c r="P1620" s="320" t="n"/>
      <c r="Q1620" s="320" t="n"/>
    </row>
    <row r="1621" ht="16.5" customHeight="1" s="115">
      <c r="C1621" s="398" t="n"/>
      <c r="D1621" s="313" t="n"/>
      <c r="E1621" s="291" t="n"/>
      <c r="F1621" s="292" t="n"/>
      <c r="G1621" s="292" t="n"/>
      <c r="H1621" s="294" t="n"/>
      <c r="I1621" s="295" t="n"/>
      <c r="J1621" s="341" t="n"/>
      <c r="K1621" s="294" t="n"/>
      <c r="L1621" s="269" t="n"/>
      <c r="M1621" s="322" t="n"/>
      <c r="N1621" s="322" t="n"/>
      <c r="O1621" s="322" t="n"/>
      <c r="P1621" s="320" t="n"/>
      <c r="Q1621" s="320" t="n"/>
    </row>
    <row r="1622" ht="16.5" customHeight="1" s="115">
      <c r="C1622" s="398" t="n"/>
      <c r="D1622" s="313" t="n"/>
      <c r="E1622" s="291" t="n"/>
      <c r="F1622" s="292" t="n"/>
      <c r="G1622" s="292" t="n"/>
      <c r="H1622" s="294" t="n"/>
      <c r="I1622" s="295" t="n"/>
      <c r="J1622" s="341" t="n"/>
      <c r="K1622" s="294" t="n"/>
      <c r="L1622" s="269" t="n"/>
      <c r="M1622" s="322" t="n"/>
      <c r="N1622" s="322" t="n"/>
      <c r="O1622" s="322" t="n"/>
      <c r="P1622" s="320" t="n"/>
      <c r="Q1622" s="320" t="n"/>
    </row>
    <row r="1623" ht="16.5" customHeight="1" s="115">
      <c r="C1623" s="398" t="n"/>
      <c r="D1623" s="313" t="n"/>
      <c r="E1623" s="291" t="n"/>
      <c r="F1623" s="292" t="n"/>
      <c r="G1623" s="292" t="n"/>
      <c r="H1623" s="294" t="n"/>
      <c r="I1623" s="295" t="n"/>
      <c r="J1623" s="341" t="n"/>
      <c r="K1623" s="294" t="n"/>
      <c r="L1623" s="269" t="n"/>
      <c r="M1623" s="322" t="n"/>
      <c r="N1623" s="322" t="n"/>
      <c r="O1623" s="322" t="n"/>
      <c r="P1623" s="320" t="n"/>
      <c r="Q1623" s="320" t="n"/>
    </row>
    <row r="1624" ht="16.5" customHeight="1" s="115">
      <c r="C1624" s="398" t="n"/>
      <c r="D1624" s="313" t="n"/>
      <c r="E1624" s="291" t="n"/>
      <c r="F1624" s="292" t="n"/>
      <c r="G1624" s="292" t="n"/>
      <c r="H1624" s="294" t="n"/>
      <c r="I1624" s="295" t="n"/>
      <c r="J1624" s="341" t="n"/>
      <c r="K1624" s="294" t="n"/>
      <c r="L1624" s="269" t="n"/>
      <c r="M1624" s="322" t="n"/>
      <c r="N1624" s="322" t="n"/>
      <c r="O1624" s="322" t="n"/>
      <c r="P1624" s="320" t="n"/>
      <c r="Q1624" s="320" t="n"/>
    </row>
    <row r="1625" ht="16.5" customHeight="1" s="115">
      <c r="C1625" s="398" t="n"/>
      <c r="D1625" s="313" t="n"/>
      <c r="E1625" s="291" t="n"/>
      <c r="F1625" s="292" t="n"/>
      <c r="G1625" s="292" t="n"/>
      <c r="H1625" s="294" t="n"/>
      <c r="I1625" s="295" t="n"/>
      <c r="J1625" s="341" t="n"/>
      <c r="K1625" s="294" t="n"/>
      <c r="L1625" s="269" t="n"/>
      <c r="M1625" s="322" t="n"/>
      <c r="N1625" s="322" t="n"/>
      <c r="O1625" s="322" t="n"/>
      <c r="P1625" s="320" t="n"/>
      <c r="Q1625" s="320" t="n"/>
    </row>
    <row r="1626" ht="16.5" customHeight="1" s="115">
      <c r="C1626" s="398" t="n"/>
      <c r="D1626" s="313" t="n"/>
      <c r="E1626" s="291" t="n"/>
      <c r="F1626" s="292" t="n"/>
      <c r="G1626" s="292" t="n"/>
      <c r="H1626" s="294" t="n"/>
      <c r="I1626" s="295" t="n"/>
      <c r="J1626" s="341" t="n"/>
      <c r="K1626" s="294" t="n"/>
      <c r="L1626" s="269" t="n"/>
      <c r="M1626" s="322" t="n"/>
      <c r="N1626" s="322" t="n"/>
      <c r="O1626" s="322" t="n"/>
      <c r="P1626" s="320" t="n"/>
      <c r="Q1626" s="320" t="n"/>
    </row>
    <row r="1627" ht="16.5" customHeight="1" s="115">
      <c r="C1627" s="398" t="n"/>
      <c r="D1627" s="313" t="n"/>
      <c r="E1627" s="291" t="n"/>
      <c r="F1627" s="292" t="n"/>
      <c r="G1627" s="292" t="n"/>
      <c r="H1627" s="294" t="n"/>
      <c r="I1627" s="295" t="n"/>
      <c r="J1627" s="341" t="n"/>
      <c r="K1627" s="294" t="n"/>
      <c r="L1627" s="269" t="n"/>
      <c r="M1627" s="322" t="n"/>
      <c r="N1627" s="322" t="n"/>
      <c r="O1627" s="322" t="n"/>
      <c r="P1627" s="320" t="n"/>
      <c r="Q1627" s="320" t="n"/>
    </row>
    <row r="1628" ht="16.5" customHeight="1" s="115">
      <c r="C1628" s="398" t="n"/>
      <c r="D1628" s="313" t="n"/>
      <c r="E1628" s="291" t="n"/>
      <c r="F1628" s="292" t="n"/>
      <c r="G1628" s="292" t="n"/>
      <c r="H1628" s="294" t="n"/>
      <c r="I1628" s="295" t="n"/>
      <c r="J1628" s="341" t="n"/>
      <c r="K1628" s="294" t="n"/>
      <c r="L1628" s="269" t="n"/>
      <c r="M1628" s="322" t="n"/>
      <c r="N1628" s="322" t="n"/>
      <c r="O1628" s="322" t="n"/>
      <c r="P1628" s="320" t="n"/>
      <c r="Q1628" s="320" t="n"/>
    </row>
    <row r="1629" ht="16.5" customHeight="1" s="115">
      <c r="C1629" s="398" t="n"/>
      <c r="D1629" s="313" t="n"/>
      <c r="E1629" s="291" t="n"/>
      <c r="F1629" s="292" t="n"/>
      <c r="G1629" s="292" t="n"/>
      <c r="H1629" s="294" t="n"/>
      <c r="I1629" s="295" t="n"/>
      <c r="J1629" s="341" t="n"/>
      <c r="K1629" s="294" t="n"/>
      <c r="L1629" s="269" t="n"/>
      <c r="M1629" s="322" t="n"/>
      <c r="N1629" s="322" t="n"/>
      <c r="O1629" s="322" t="n"/>
      <c r="P1629" s="320" t="n"/>
      <c r="Q1629" s="320" t="n"/>
    </row>
    <row r="1630" ht="16.5" customHeight="1" s="115">
      <c r="C1630" s="398" t="n"/>
      <c r="D1630" s="313" t="n"/>
      <c r="E1630" s="291" t="n"/>
      <c r="F1630" s="292" t="n"/>
      <c r="G1630" s="292" t="n"/>
      <c r="H1630" s="294" t="n"/>
      <c r="I1630" s="295" t="n"/>
      <c r="J1630" s="341" t="n"/>
      <c r="K1630" s="294" t="n"/>
      <c r="L1630" s="269" t="n"/>
      <c r="M1630" s="322" t="n"/>
      <c r="N1630" s="322" t="n"/>
      <c r="O1630" s="322" t="n"/>
      <c r="P1630" s="320" t="n"/>
      <c r="Q1630" s="320" t="n"/>
    </row>
    <row r="1631" ht="16.5" customHeight="1" s="115">
      <c r="C1631" s="398" t="n"/>
      <c r="D1631" s="313" t="n"/>
      <c r="E1631" s="291" t="n"/>
      <c r="F1631" s="292" t="n"/>
      <c r="G1631" s="292" t="n"/>
      <c r="H1631" s="294" t="n"/>
      <c r="I1631" s="295" t="n"/>
      <c r="J1631" s="341" t="n"/>
      <c r="K1631" s="294" t="n"/>
      <c r="L1631" s="269" t="n"/>
      <c r="M1631" s="322" t="n"/>
      <c r="N1631" s="322" t="n"/>
      <c r="O1631" s="322" t="n"/>
      <c r="P1631" s="320" t="n"/>
      <c r="Q1631" s="320" t="n"/>
    </row>
    <row r="1632" ht="16.5" customHeight="1" s="115">
      <c r="C1632" s="398" t="n"/>
      <c r="D1632" s="313" t="n"/>
      <c r="E1632" s="291" t="n"/>
      <c r="F1632" s="292" t="n"/>
      <c r="G1632" s="292" t="n"/>
      <c r="H1632" s="294" t="n"/>
      <c r="I1632" s="295" t="n"/>
      <c r="J1632" s="341" t="n"/>
      <c r="K1632" s="294" t="n"/>
      <c r="L1632" s="269" t="n"/>
      <c r="M1632" s="322" t="n"/>
      <c r="N1632" s="322" t="n"/>
      <c r="O1632" s="322" t="n"/>
      <c r="P1632" s="320" t="n"/>
      <c r="Q1632" s="320" t="n"/>
    </row>
    <row r="1633" ht="16.5" customHeight="1" s="115">
      <c r="C1633" s="398" t="n"/>
      <c r="D1633" s="313" t="n"/>
      <c r="E1633" s="291" t="n"/>
      <c r="F1633" s="292" t="n"/>
      <c r="G1633" s="292" t="n"/>
      <c r="H1633" s="294" t="n"/>
      <c r="I1633" s="295" t="n"/>
      <c r="J1633" s="341" t="n"/>
      <c r="K1633" s="294" t="n"/>
      <c r="L1633" s="269" t="n"/>
      <c r="M1633" s="322" t="n"/>
      <c r="N1633" s="322" t="n"/>
      <c r="O1633" s="322" t="n"/>
      <c r="P1633" s="320" t="n"/>
      <c r="Q1633" s="320" t="n"/>
    </row>
    <row r="1634" ht="16.5" customHeight="1" s="115">
      <c r="C1634" s="398" t="n"/>
      <c r="D1634" s="313" t="n"/>
      <c r="E1634" s="291" t="n"/>
      <c r="F1634" s="292" t="n"/>
      <c r="G1634" s="292" t="n"/>
      <c r="H1634" s="294" t="n"/>
      <c r="I1634" s="295" t="n"/>
      <c r="J1634" s="341" t="n"/>
      <c r="K1634" s="294" t="n"/>
      <c r="L1634" s="269" t="n"/>
      <c r="M1634" s="322" t="n"/>
      <c r="N1634" s="322" t="n"/>
      <c r="O1634" s="322" t="n"/>
      <c r="P1634" s="320" t="n"/>
      <c r="Q1634" s="320" t="n"/>
    </row>
    <row r="1635" ht="16.5" customHeight="1" s="115">
      <c r="C1635" s="398" t="n"/>
      <c r="D1635" s="313" t="n"/>
      <c r="E1635" s="291" t="n"/>
      <c r="F1635" s="292" t="n"/>
      <c r="G1635" s="292" t="n"/>
      <c r="H1635" s="294" t="n"/>
      <c r="I1635" s="295" t="n"/>
      <c r="J1635" s="341" t="n"/>
      <c r="K1635" s="294" t="n"/>
      <c r="L1635" s="269" t="n"/>
      <c r="M1635" s="322" t="n"/>
      <c r="N1635" s="322" t="n"/>
      <c r="O1635" s="322" t="n"/>
      <c r="P1635" s="320" t="n"/>
      <c r="Q1635" s="320" t="n"/>
    </row>
    <row r="1636" ht="16.5" customHeight="1" s="115">
      <c r="C1636" s="398" t="n"/>
      <c r="D1636" s="313" t="n"/>
      <c r="E1636" s="291" t="n"/>
      <c r="F1636" s="292" t="n"/>
      <c r="G1636" s="292" t="n"/>
      <c r="H1636" s="294" t="n"/>
      <c r="I1636" s="295" t="n"/>
      <c r="J1636" s="341" t="n"/>
      <c r="K1636" s="294" t="n"/>
      <c r="L1636" s="269" t="n"/>
      <c r="M1636" s="322" t="n"/>
      <c r="N1636" s="322" t="n"/>
      <c r="O1636" s="322" t="n"/>
      <c r="P1636" s="320" t="n"/>
      <c r="Q1636" s="320" t="n"/>
    </row>
    <row r="1637" ht="16.5" customHeight="1" s="115">
      <c r="C1637" s="398" t="n"/>
      <c r="D1637" s="313" t="n"/>
      <c r="E1637" s="291" t="n"/>
      <c r="F1637" s="292" t="n"/>
      <c r="G1637" s="292" t="n"/>
      <c r="H1637" s="294" t="n"/>
      <c r="I1637" s="295" t="n"/>
      <c r="J1637" s="341" t="n"/>
      <c r="K1637" s="294" t="n"/>
      <c r="L1637" s="269" t="n"/>
      <c r="M1637" s="322" t="n"/>
      <c r="N1637" s="322" t="n"/>
      <c r="O1637" s="322" t="n"/>
      <c r="P1637" s="320" t="n"/>
      <c r="Q1637" s="320" t="n"/>
    </row>
    <row r="1638" ht="16.5" customHeight="1" s="115">
      <c r="C1638" s="398" t="n"/>
      <c r="D1638" s="313" t="n"/>
      <c r="E1638" s="291" t="n"/>
      <c r="F1638" s="292" t="n"/>
      <c r="G1638" s="292" t="n"/>
      <c r="H1638" s="294" t="n"/>
      <c r="I1638" s="295" t="n"/>
      <c r="J1638" s="341" t="n"/>
      <c r="K1638" s="294" t="n"/>
      <c r="L1638" s="269" t="n"/>
      <c r="M1638" s="322" t="n"/>
      <c r="N1638" s="322" t="n"/>
      <c r="O1638" s="322" t="n"/>
      <c r="P1638" s="320" t="n"/>
      <c r="Q1638" s="320" t="n"/>
    </row>
    <row r="1639" ht="16.5" customHeight="1" s="115">
      <c r="C1639" s="398" t="n"/>
      <c r="D1639" s="313" t="n"/>
      <c r="E1639" s="291" t="n"/>
      <c r="F1639" s="292" t="n"/>
      <c r="G1639" s="292" t="n"/>
      <c r="H1639" s="294" t="n"/>
      <c r="I1639" s="295" t="n"/>
      <c r="J1639" s="341" t="n"/>
      <c r="K1639" s="294" t="n"/>
      <c r="L1639" s="269" t="n"/>
      <c r="M1639" s="322" t="n"/>
      <c r="N1639" s="322" t="n"/>
      <c r="O1639" s="322" t="n"/>
      <c r="P1639" s="320" t="n"/>
      <c r="Q1639" s="320" t="n"/>
    </row>
    <row r="1640" ht="16.5" customHeight="1" s="115">
      <c r="C1640" s="398" t="n"/>
      <c r="D1640" s="313" t="n"/>
      <c r="E1640" s="291" t="n"/>
      <c r="F1640" s="292" t="n"/>
      <c r="G1640" s="292" t="n"/>
      <c r="H1640" s="294" t="n"/>
      <c r="I1640" s="295" t="n"/>
      <c r="J1640" s="341" t="n"/>
      <c r="K1640" s="294" t="n"/>
      <c r="L1640" s="269" t="n"/>
      <c r="M1640" s="322" t="n"/>
      <c r="N1640" s="322" t="n"/>
      <c r="O1640" s="322" t="n"/>
      <c r="P1640" s="320" t="n"/>
      <c r="Q1640" s="320" t="n"/>
    </row>
    <row r="1641" ht="16.5" customHeight="1" s="115">
      <c r="C1641" s="398" t="n"/>
      <c r="D1641" s="313" t="n"/>
      <c r="E1641" s="291" t="n"/>
      <c r="F1641" s="292" t="n"/>
      <c r="G1641" s="292" t="n"/>
      <c r="H1641" s="294" t="n"/>
      <c r="I1641" s="295" t="n"/>
      <c r="J1641" s="341" t="n"/>
      <c r="K1641" s="294" t="n"/>
      <c r="L1641" s="269" t="n"/>
      <c r="M1641" s="322" t="n"/>
      <c r="N1641" s="322" t="n"/>
      <c r="O1641" s="322" t="n"/>
      <c r="P1641" s="320" t="n"/>
      <c r="Q1641" s="320" t="n"/>
    </row>
    <row r="1642" ht="16.5" customHeight="1" s="115">
      <c r="C1642" s="398" t="n"/>
      <c r="D1642" s="313" t="n"/>
      <c r="E1642" s="291" t="n"/>
      <c r="F1642" s="292" t="n"/>
      <c r="G1642" s="292" t="n"/>
      <c r="H1642" s="294" t="n"/>
      <c r="I1642" s="295" t="n"/>
      <c r="J1642" s="341" t="n"/>
      <c r="K1642" s="294" t="n"/>
      <c r="L1642" s="269" t="n"/>
      <c r="M1642" s="322" t="n"/>
      <c r="N1642" s="322" t="n"/>
      <c r="O1642" s="322" t="n"/>
      <c r="P1642" s="320" t="n"/>
      <c r="Q1642" s="320" t="n"/>
    </row>
    <row r="1643" ht="16.5" customHeight="1" s="115">
      <c r="C1643" s="398" t="n"/>
      <c r="D1643" s="313" t="n"/>
      <c r="E1643" s="291" t="n"/>
      <c r="F1643" s="292" t="n"/>
      <c r="G1643" s="292" t="n"/>
      <c r="H1643" s="294" t="n"/>
      <c r="I1643" s="295" t="n"/>
      <c r="J1643" s="341" t="n"/>
      <c r="K1643" s="294" t="n"/>
      <c r="L1643" s="269" t="n"/>
      <c r="M1643" s="322" t="n"/>
      <c r="N1643" s="322" t="n"/>
      <c r="O1643" s="322" t="n"/>
      <c r="P1643" s="320" t="n"/>
      <c r="Q1643" s="320" t="n"/>
    </row>
    <row r="1644" ht="16.5" customHeight="1" s="115">
      <c r="C1644" s="398" t="n"/>
      <c r="D1644" s="313" t="n"/>
      <c r="E1644" s="291" t="n"/>
      <c r="F1644" s="292" t="n"/>
      <c r="G1644" s="292" t="n"/>
      <c r="H1644" s="294" t="n"/>
      <c r="I1644" s="295" t="n"/>
      <c r="J1644" s="341" t="n"/>
      <c r="K1644" s="294" t="n"/>
      <c r="L1644" s="269" t="n"/>
      <c r="M1644" s="322" t="n"/>
      <c r="N1644" s="322" t="n"/>
      <c r="O1644" s="322" t="n"/>
      <c r="P1644" s="320" t="n"/>
      <c r="Q1644" s="320" t="n"/>
    </row>
    <row r="1645" ht="16.5" customHeight="1" s="115">
      <c r="C1645" s="398" t="n"/>
      <c r="D1645" s="313" t="n"/>
      <c r="E1645" s="291" t="n"/>
      <c r="F1645" s="292" t="n"/>
      <c r="G1645" s="292" t="n"/>
      <c r="H1645" s="294" t="n"/>
      <c r="I1645" s="295" t="n"/>
      <c r="J1645" s="341" t="n"/>
      <c r="K1645" s="294" t="n"/>
      <c r="L1645" s="269" t="n"/>
      <c r="M1645" s="322" t="n"/>
      <c r="N1645" s="322" t="n"/>
      <c r="O1645" s="322" t="n"/>
      <c r="P1645" s="320" t="n"/>
      <c r="Q1645" s="320" t="n"/>
    </row>
    <row r="1646" ht="16.5" customHeight="1" s="115">
      <c r="C1646" s="398" t="n"/>
      <c r="D1646" s="313" t="n"/>
      <c r="E1646" s="291" t="n"/>
      <c r="F1646" s="292" t="n"/>
      <c r="G1646" s="292" t="n"/>
      <c r="H1646" s="294" t="n"/>
      <c r="I1646" s="295" t="n"/>
      <c r="J1646" s="341" t="n"/>
      <c r="K1646" s="294" t="n"/>
      <c r="L1646" s="269" t="n"/>
      <c r="M1646" s="322" t="n"/>
      <c r="N1646" s="322" t="n"/>
      <c r="O1646" s="322" t="n"/>
      <c r="P1646" s="320" t="n"/>
      <c r="Q1646" s="320" t="n"/>
    </row>
    <row r="1647" ht="16.5" customHeight="1" s="115">
      <c r="C1647" s="398" t="n"/>
      <c r="D1647" s="313" t="n"/>
      <c r="E1647" s="291" t="n"/>
      <c r="F1647" s="292" t="n"/>
      <c r="G1647" s="292" t="n"/>
      <c r="H1647" s="294" t="n"/>
      <c r="I1647" s="295" t="n"/>
      <c r="J1647" s="341" t="n"/>
      <c r="K1647" s="294" t="n"/>
      <c r="L1647" s="269" t="n"/>
      <c r="M1647" s="322" t="n"/>
      <c r="N1647" s="322" t="n"/>
      <c r="O1647" s="322" t="n"/>
      <c r="P1647" s="320" t="n"/>
      <c r="Q1647" s="320" t="n"/>
    </row>
    <row r="1648" ht="16.5" customHeight="1" s="115">
      <c r="C1648" s="398" t="n"/>
      <c r="D1648" s="313" t="n"/>
      <c r="E1648" s="291" t="n"/>
      <c r="F1648" s="292" t="n"/>
      <c r="G1648" s="292" t="n"/>
      <c r="H1648" s="294" t="n"/>
      <c r="I1648" s="295" t="n"/>
      <c r="J1648" s="341" t="n"/>
      <c r="K1648" s="294" t="n"/>
      <c r="L1648" s="269" t="n"/>
      <c r="M1648" s="322" t="n"/>
      <c r="N1648" s="322" t="n"/>
      <c r="O1648" s="322" t="n"/>
      <c r="P1648" s="320" t="n"/>
      <c r="Q1648" s="320" t="n"/>
    </row>
    <row r="1649" ht="16.5" customHeight="1" s="115">
      <c r="C1649" s="398" t="n"/>
      <c r="D1649" s="313" t="n"/>
      <c r="E1649" s="291" t="n"/>
      <c r="F1649" s="292" t="n"/>
      <c r="G1649" s="292" t="n"/>
      <c r="H1649" s="294" t="n"/>
      <c r="I1649" s="295" t="n"/>
      <c r="J1649" s="341" t="n"/>
      <c r="K1649" s="294" t="n"/>
      <c r="L1649" s="269" t="n"/>
      <c r="M1649" s="322" t="n"/>
      <c r="N1649" s="322" t="n"/>
      <c r="O1649" s="322" t="n"/>
      <c r="P1649" s="320" t="n"/>
      <c r="Q1649" s="320" t="n"/>
    </row>
    <row r="1650" ht="16.5" customHeight="1" s="115">
      <c r="C1650" s="398" t="n"/>
      <c r="D1650" s="313" t="n"/>
      <c r="E1650" s="291" t="n"/>
      <c r="F1650" s="292" t="n"/>
      <c r="G1650" s="292" t="n"/>
      <c r="H1650" s="294" t="n"/>
      <c r="I1650" s="295" t="n"/>
      <c r="J1650" s="341" t="n"/>
      <c r="K1650" s="294" t="n"/>
      <c r="L1650" s="269" t="n"/>
      <c r="M1650" s="322" t="n"/>
      <c r="N1650" s="322" t="n"/>
      <c r="O1650" s="322" t="n"/>
      <c r="P1650" s="320" t="n"/>
      <c r="Q1650" s="320" t="n"/>
    </row>
    <row r="1651" ht="16.5" customHeight="1" s="115">
      <c r="C1651" s="398" t="n"/>
      <c r="D1651" s="313" t="n"/>
      <c r="E1651" s="291" t="n"/>
      <c r="F1651" s="292" t="n"/>
      <c r="G1651" s="292" t="n"/>
      <c r="H1651" s="294" t="n"/>
      <c r="I1651" s="295" t="n"/>
      <c r="J1651" s="341" t="n"/>
      <c r="K1651" s="294" t="n"/>
      <c r="L1651" s="269" t="n"/>
      <c r="M1651" s="322" t="n"/>
      <c r="N1651" s="322" t="n"/>
      <c r="O1651" s="322" t="n"/>
      <c r="P1651" s="320" t="n"/>
      <c r="Q1651" s="320" t="n"/>
    </row>
    <row r="1652" ht="16.5" customHeight="1" s="115">
      <c r="C1652" s="398" t="n"/>
      <c r="D1652" s="313" t="n"/>
      <c r="E1652" s="291" t="n"/>
      <c r="F1652" s="292" t="n"/>
      <c r="G1652" s="292" t="n"/>
      <c r="H1652" s="294" t="n"/>
      <c r="I1652" s="295" t="n"/>
      <c r="J1652" s="341" t="n"/>
      <c r="K1652" s="294" t="n"/>
      <c r="L1652" s="269" t="n"/>
      <c r="M1652" s="322" t="n"/>
      <c r="N1652" s="322" t="n"/>
      <c r="O1652" s="322" t="n"/>
      <c r="P1652" s="320" t="n"/>
      <c r="Q1652" s="320" t="n"/>
    </row>
    <row r="1653" ht="16.5" customHeight="1" s="115">
      <c r="C1653" s="398" t="n"/>
      <c r="D1653" s="313" t="n"/>
      <c r="E1653" s="291" t="n"/>
      <c r="F1653" s="292" t="n"/>
      <c r="G1653" s="292" t="n"/>
      <c r="H1653" s="294" t="n"/>
      <c r="I1653" s="295" t="n"/>
      <c r="J1653" s="341" t="n"/>
      <c r="K1653" s="294" t="n"/>
      <c r="L1653" s="269" t="n"/>
      <c r="M1653" s="322" t="n"/>
      <c r="N1653" s="322" t="n"/>
      <c r="O1653" s="322" t="n"/>
      <c r="P1653" s="320" t="n"/>
      <c r="Q1653" s="320" t="n"/>
    </row>
    <row r="1654" ht="16.5" customHeight="1" s="115">
      <c r="C1654" s="398" t="n"/>
      <c r="D1654" s="313" t="n"/>
      <c r="E1654" s="291" t="n"/>
      <c r="F1654" s="292" t="n"/>
      <c r="G1654" s="292" t="n"/>
      <c r="H1654" s="294" t="n"/>
      <c r="I1654" s="295" t="n"/>
      <c r="J1654" s="341" t="n"/>
      <c r="K1654" s="294" t="n"/>
      <c r="L1654" s="269" t="n"/>
      <c r="M1654" s="322" t="n"/>
      <c r="N1654" s="322" t="n"/>
      <c r="O1654" s="322" t="n"/>
      <c r="P1654" s="320" t="n"/>
      <c r="Q1654" s="320" t="n"/>
    </row>
    <row r="1655" ht="16.5" customHeight="1" s="115">
      <c r="C1655" s="398" t="n"/>
      <c r="D1655" s="313" t="n"/>
      <c r="E1655" s="291" t="n"/>
      <c r="F1655" s="292" t="n"/>
      <c r="G1655" s="292" t="n"/>
      <c r="H1655" s="294" t="n"/>
      <c r="I1655" s="295" t="n"/>
      <c r="J1655" s="341" t="n"/>
      <c r="K1655" s="294" t="n"/>
      <c r="L1655" s="269" t="n"/>
      <c r="M1655" s="322" t="n"/>
      <c r="N1655" s="322" t="n"/>
      <c r="O1655" s="322" t="n"/>
      <c r="P1655" s="320" t="n"/>
      <c r="Q1655" s="320" t="n"/>
    </row>
    <row r="1656" ht="16.5" customHeight="1" s="115">
      <c r="C1656" s="398" t="n"/>
      <c r="D1656" s="313" t="n"/>
      <c r="E1656" s="291" t="n"/>
      <c r="F1656" s="292" t="n"/>
      <c r="G1656" s="292" t="n"/>
      <c r="H1656" s="294" t="n"/>
      <c r="I1656" s="295" t="n"/>
      <c r="J1656" s="341" t="n"/>
      <c r="K1656" s="294" t="n"/>
      <c r="L1656" s="269" t="n"/>
      <c r="M1656" s="322" t="n"/>
      <c r="N1656" s="322" t="n"/>
      <c r="O1656" s="322" t="n"/>
      <c r="P1656" s="320" t="n"/>
      <c r="Q1656" s="320" t="n"/>
    </row>
    <row r="1657" ht="16.5" customHeight="1" s="115">
      <c r="C1657" s="398" t="n"/>
      <c r="D1657" s="313" t="n"/>
      <c r="E1657" s="291" t="n"/>
      <c r="F1657" s="292" t="n"/>
      <c r="G1657" s="292" t="n"/>
      <c r="H1657" s="294" t="n"/>
      <c r="I1657" s="295" t="n"/>
      <c r="J1657" s="341" t="n"/>
      <c r="K1657" s="294" t="n"/>
      <c r="L1657" s="269" t="n"/>
      <c r="M1657" s="322" t="n"/>
      <c r="N1657" s="322" t="n"/>
      <c r="O1657" s="322" t="n"/>
      <c r="P1657" s="320" t="n"/>
      <c r="Q1657" s="320" t="n"/>
    </row>
    <row r="1658" ht="16.5" customHeight="1" s="115">
      <c r="C1658" s="398" t="n"/>
      <c r="D1658" s="313" t="n"/>
      <c r="E1658" s="291" t="n"/>
      <c r="F1658" s="292" t="n"/>
      <c r="G1658" s="292" t="n"/>
      <c r="H1658" s="294" t="n"/>
      <c r="I1658" s="295" t="n"/>
      <c r="J1658" s="341" t="n"/>
      <c r="K1658" s="294" t="n"/>
      <c r="L1658" s="269" t="n"/>
      <c r="M1658" s="322" t="n"/>
      <c r="N1658" s="322" t="n"/>
      <c r="O1658" s="322" t="n"/>
      <c r="P1658" s="320" t="n"/>
      <c r="Q1658" s="320" t="n"/>
    </row>
    <row r="1659" ht="16.5" customHeight="1" s="115">
      <c r="C1659" s="398" t="n"/>
      <c r="D1659" s="313" t="n"/>
      <c r="E1659" s="291" t="n"/>
      <c r="F1659" s="292" t="n"/>
      <c r="G1659" s="292" t="n"/>
      <c r="H1659" s="294" t="n"/>
      <c r="I1659" s="295" t="n"/>
      <c r="J1659" s="341" t="n"/>
      <c r="K1659" s="294" t="n"/>
      <c r="L1659" s="269" t="n"/>
      <c r="M1659" s="322" t="n"/>
      <c r="N1659" s="322" t="n"/>
      <c r="O1659" s="322" t="n"/>
      <c r="P1659" s="320" t="n"/>
      <c r="Q1659" s="320" t="n"/>
    </row>
    <row r="1660" ht="16.5" customHeight="1" s="115">
      <c r="C1660" s="398" t="n"/>
      <c r="D1660" s="313" t="n"/>
      <c r="E1660" s="291" t="n"/>
      <c r="F1660" s="292" t="n"/>
      <c r="G1660" s="292" t="n"/>
      <c r="H1660" s="294" t="n"/>
      <c r="I1660" s="295" t="n"/>
      <c r="J1660" s="341" t="n"/>
      <c r="K1660" s="294" t="n"/>
      <c r="L1660" s="269" t="n"/>
      <c r="M1660" s="322" t="n"/>
      <c r="N1660" s="322" t="n"/>
      <c r="O1660" s="322" t="n"/>
      <c r="P1660" s="320" t="n"/>
      <c r="Q1660" s="320" t="n"/>
    </row>
    <row r="1661" ht="16.5" customHeight="1" s="115">
      <c r="C1661" s="398" t="n"/>
      <c r="D1661" s="313" t="n"/>
      <c r="E1661" s="291" t="n"/>
      <c r="F1661" s="292" t="n"/>
      <c r="G1661" s="292" t="n"/>
      <c r="H1661" s="294" t="n"/>
      <c r="I1661" s="295" t="n"/>
      <c r="J1661" s="341" t="n"/>
      <c r="K1661" s="294" t="n"/>
      <c r="L1661" s="269" t="n"/>
      <c r="M1661" s="322" t="n"/>
      <c r="N1661" s="322" t="n"/>
      <c r="O1661" s="322" t="n"/>
      <c r="P1661" s="320" t="n"/>
      <c r="Q1661" s="320" t="n"/>
    </row>
    <row r="1662" ht="16.5" customHeight="1" s="115">
      <c r="C1662" s="398" t="n"/>
      <c r="D1662" s="313" t="n"/>
      <c r="E1662" s="291" t="n"/>
      <c r="F1662" s="292" t="n"/>
      <c r="G1662" s="292" t="n"/>
      <c r="H1662" s="294" t="n"/>
      <c r="I1662" s="295" t="n"/>
      <c r="J1662" s="341" t="n"/>
      <c r="K1662" s="294" t="n"/>
      <c r="L1662" s="269" t="n"/>
      <c r="M1662" s="322" t="n"/>
      <c r="N1662" s="322" t="n"/>
      <c r="O1662" s="322" t="n"/>
      <c r="P1662" s="320" t="n"/>
      <c r="Q1662" s="320" t="n"/>
    </row>
    <row r="1663" ht="16.5" customHeight="1" s="115">
      <c r="C1663" s="398" t="n"/>
      <c r="D1663" s="313" t="n"/>
      <c r="E1663" s="291" t="n"/>
      <c r="F1663" s="292" t="n"/>
      <c r="G1663" s="292" t="n"/>
      <c r="H1663" s="294" t="n"/>
      <c r="I1663" s="295" t="n"/>
      <c r="J1663" s="341" t="n"/>
      <c r="K1663" s="294" t="n"/>
      <c r="L1663" s="269" t="n"/>
      <c r="M1663" s="322" t="n"/>
      <c r="N1663" s="322" t="n"/>
      <c r="O1663" s="322" t="n"/>
      <c r="P1663" s="320" t="n"/>
      <c r="Q1663" s="320" t="n"/>
    </row>
    <row r="1664" ht="16.5" customHeight="1" s="115">
      <c r="C1664" s="398" t="n"/>
      <c r="D1664" s="313" t="n"/>
      <c r="E1664" s="291" t="n"/>
      <c r="F1664" s="292" t="n"/>
      <c r="G1664" s="292" t="n"/>
      <c r="H1664" s="294" t="n"/>
      <c r="I1664" s="295" t="n"/>
      <c r="J1664" s="341" t="n"/>
      <c r="K1664" s="294" t="n"/>
      <c r="L1664" s="269" t="n"/>
      <c r="M1664" s="322" t="n"/>
      <c r="N1664" s="322" t="n"/>
      <c r="O1664" s="322" t="n"/>
      <c r="P1664" s="320" t="n"/>
      <c r="Q1664" s="320" t="n"/>
    </row>
    <row r="1665" ht="16.5" customHeight="1" s="115">
      <c r="C1665" s="398" t="n"/>
      <c r="D1665" s="313" t="n"/>
      <c r="E1665" s="291" t="n"/>
      <c r="F1665" s="292" t="n"/>
      <c r="G1665" s="292" t="n"/>
      <c r="H1665" s="294" t="n"/>
      <c r="I1665" s="295" t="n"/>
      <c r="J1665" s="341" t="n"/>
      <c r="K1665" s="294" t="n"/>
      <c r="L1665" s="269" t="n"/>
      <c r="M1665" s="322" t="n"/>
      <c r="N1665" s="322" t="n"/>
      <c r="O1665" s="322" t="n"/>
      <c r="P1665" s="320" t="n"/>
      <c r="Q1665" s="320" t="n"/>
    </row>
    <row r="1666" ht="16.5" customHeight="1" s="115">
      <c r="C1666" s="398" t="n"/>
      <c r="D1666" s="313" t="n"/>
      <c r="E1666" s="291" t="n"/>
      <c r="F1666" s="292" t="n"/>
      <c r="G1666" s="292" t="n"/>
      <c r="H1666" s="294" t="n"/>
      <c r="I1666" s="295" t="n"/>
      <c r="J1666" s="341" t="n"/>
      <c r="K1666" s="294" t="n"/>
      <c r="L1666" s="269" t="n"/>
      <c r="M1666" s="322" t="n"/>
      <c r="N1666" s="322" t="n"/>
      <c r="O1666" s="322" t="n"/>
      <c r="P1666" s="320" t="n"/>
      <c r="Q1666" s="320" t="n"/>
    </row>
    <row r="1667" ht="16.5" customHeight="1" s="115">
      <c r="C1667" s="398" t="n"/>
      <c r="D1667" s="313" t="n"/>
      <c r="E1667" s="291" t="n"/>
      <c r="F1667" s="292" t="n"/>
      <c r="G1667" s="292" t="n"/>
      <c r="H1667" s="294" t="n"/>
      <c r="I1667" s="295" t="n"/>
      <c r="J1667" s="341" t="n"/>
      <c r="K1667" s="294" t="n"/>
      <c r="L1667" s="269" t="n"/>
      <c r="M1667" s="322" t="n"/>
      <c r="N1667" s="322" t="n"/>
      <c r="O1667" s="322" t="n"/>
      <c r="P1667" s="320" t="n"/>
      <c r="Q1667" s="320" t="n"/>
    </row>
    <row r="1668" ht="16.5" customHeight="1" s="115">
      <c r="C1668" s="398" t="n"/>
      <c r="D1668" s="313" t="n"/>
      <c r="E1668" s="291" t="n"/>
      <c r="F1668" s="292" t="n"/>
      <c r="G1668" s="292" t="n"/>
      <c r="H1668" s="294" t="n"/>
      <c r="I1668" s="295" t="n"/>
      <c r="J1668" s="341" t="n"/>
      <c r="K1668" s="294" t="n"/>
      <c r="L1668" s="269" t="n"/>
      <c r="M1668" s="322" t="n"/>
      <c r="N1668" s="322" t="n"/>
      <c r="O1668" s="322" t="n"/>
      <c r="P1668" s="320" t="n"/>
      <c r="Q1668" s="320" t="n"/>
    </row>
    <row r="1669" ht="16.5" customHeight="1" s="115">
      <c r="C1669" s="398" t="n"/>
      <c r="D1669" s="313" t="n"/>
      <c r="E1669" s="291" t="n"/>
      <c r="F1669" s="292" t="n"/>
      <c r="G1669" s="292" t="n"/>
      <c r="H1669" s="294" t="n"/>
      <c r="I1669" s="295" t="n"/>
      <c r="J1669" s="341" t="n"/>
      <c r="K1669" s="294" t="n"/>
      <c r="L1669" s="269" t="n"/>
      <c r="M1669" s="322" t="n"/>
      <c r="N1669" s="322" t="n"/>
      <c r="O1669" s="322" t="n"/>
      <c r="P1669" s="320" t="n"/>
      <c r="Q1669" s="320" t="n"/>
    </row>
    <row r="1670" ht="16.5" customHeight="1" s="115">
      <c r="C1670" s="398" t="n"/>
      <c r="D1670" s="313" t="n"/>
      <c r="E1670" s="291" t="n"/>
      <c r="F1670" s="292" t="n"/>
      <c r="G1670" s="292" t="n"/>
      <c r="H1670" s="294" t="n"/>
      <c r="I1670" s="295" t="n"/>
      <c r="J1670" s="341" t="n"/>
      <c r="K1670" s="294" t="n"/>
      <c r="L1670" s="269" t="n"/>
      <c r="M1670" s="322" t="n"/>
      <c r="N1670" s="322" t="n"/>
      <c r="O1670" s="322" t="n"/>
      <c r="P1670" s="320" t="n"/>
      <c r="Q1670" s="320" t="n"/>
    </row>
    <row r="1671" ht="16.5" customHeight="1" s="115">
      <c r="C1671" s="398" t="n"/>
      <c r="D1671" s="313" t="n"/>
      <c r="E1671" s="291" t="n"/>
      <c r="F1671" s="292" t="n"/>
      <c r="G1671" s="292" t="n"/>
      <c r="H1671" s="294" t="n"/>
      <c r="I1671" s="295" t="n"/>
      <c r="J1671" s="341" t="n"/>
      <c r="K1671" s="294" t="n"/>
      <c r="L1671" s="269" t="n"/>
      <c r="M1671" s="322" t="n"/>
      <c r="N1671" s="322" t="n"/>
      <c r="O1671" s="322" t="n"/>
      <c r="P1671" s="320" t="n"/>
      <c r="Q1671" s="320" t="n"/>
    </row>
    <row r="1672" ht="16.5" customHeight="1" s="115">
      <c r="C1672" s="398" t="n"/>
      <c r="D1672" s="313" t="n"/>
      <c r="E1672" s="291" t="n"/>
      <c r="F1672" s="292" t="n"/>
      <c r="G1672" s="292" t="n"/>
      <c r="H1672" s="294" t="n"/>
      <c r="I1672" s="295" t="n"/>
      <c r="J1672" s="341" t="n"/>
      <c r="K1672" s="294" t="n"/>
      <c r="L1672" s="269" t="n"/>
      <c r="M1672" s="322" t="n"/>
      <c r="N1672" s="322" t="n"/>
      <c r="O1672" s="322" t="n"/>
      <c r="P1672" s="320" t="n"/>
      <c r="Q1672" s="320" t="n"/>
    </row>
    <row r="1673" ht="16.5" customHeight="1" s="115">
      <c r="C1673" s="398" t="n"/>
      <c r="D1673" s="313" t="n"/>
      <c r="E1673" s="291" t="n"/>
      <c r="F1673" s="292" t="n"/>
      <c r="G1673" s="292" t="n"/>
      <c r="H1673" s="294" t="n"/>
      <c r="I1673" s="295" t="n"/>
      <c r="J1673" s="341" t="n"/>
      <c r="K1673" s="294" t="n"/>
      <c r="L1673" s="269" t="n"/>
      <c r="M1673" s="322" t="n"/>
      <c r="N1673" s="322" t="n"/>
      <c r="O1673" s="322" t="n"/>
      <c r="P1673" s="320" t="n"/>
      <c r="Q1673" s="320" t="n"/>
    </row>
    <row r="1674" ht="16.5" customHeight="1" s="115">
      <c r="C1674" s="398" t="n"/>
      <c r="D1674" s="313" t="n"/>
      <c r="E1674" s="291" t="n"/>
      <c r="F1674" s="292" t="n"/>
      <c r="G1674" s="292" t="n"/>
      <c r="H1674" s="294" t="n"/>
      <c r="I1674" s="295" t="n"/>
      <c r="J1674" s="341" t="n"/>
      <c r="K1674" s="294" t="n"/>
      <c r="L1674" s="269" t="n"/>
      <c r="M1674" s="322" t="n"/>
      <c r="N1674" s="322" t="n"/>
      <c r="O1674" s="322" t="n"/>
      <c r="P1674" s="320" t="n"/>
      <c r="Q1674" s="320" t="n"/>
    </row>
    <row r="1675" ht="16.5" customHeight="1" s="115">
      <c r="C1675" s="398" t="n"/>
      <c r="D1675" s="313" t="n"/>
      <c r="E1675" s="291" t="n"/>
      <c r="F1675" s="292" t="n"/>
      <c r="G1675" s="292" t="n"/>
      <c r="H1675" s="294" t="n"/>
      <c r="I1675" s="295" t="n"/>
      <c r="J1675" s="341" t="n"/>
      <c r="K1675" s="294" t="n"/>
      <c r="L1675" s="269" t="n"/>
      <c r="M1675" s="322" t="n"/>
      <c r="N1675" s="322" t="n"/>
      <c r="O1675" s="322" t="n"/>
      <c r="P1675" s="320" t="n"/>
      <c r="Q1675" s="320" t="n"/>
    </row>
    <row r="1676" ht="16.5" customHeight="1" s="115">
      <c r="C1676" s="398" t="n"/>
      <c r="D1676" s="313" t="n"/>
      <c r="E1676" s="291" t="n"/>
      <c r="F1676" s="292" t="n"/>
      <c r="G1676" s="292" t="n"/>
      <c r="H1676" s="294" t="n"/>
      <c r="I1676" s="295" t="n"/>
      <c r="J1676" s="341" t="n"/>
      <c r="K1676" s="294" t="n"/>
      <c r="L1676" s="269" t="n"/>
      <c r="M1676" s="322" t="n"/>
      <c r="N1676" s="322" t="n"/>
      <c r="O1676" s="322" t="n"/>
      <c r="P1676" s="320" t="n"/>
      <c r="Q1676" s="320" t="n"/>
    </row>
    <row r="1677" ht="16.5" customHeight="1" s="115">
      <c r="C1677" s="398" t="n"/>
      <c r="D1677" s="313" t="n"/>
      <c r="E1677" s="291" t="n"/>
      <c r="F1677" s="292" t="n"/>
      <c r="G1677" s="292" t="n"/>
      <c r="H1677" s="294" t="n"/>
      <c r="I1677" s="295" t="n"/>
      <c r="J1677" s="341" t="n"/>
      <c r="K1677" s="294" t="n"/>
      <c r="L1677" s="269" t="n"/>
      <c r="M1677" s="322" t="n"/>
      <c r="N1677" s="322" t="n"/>
      <c r="O1677" s="322" t="n"/>
      <c r="P1677" s="320" t="n"/>
      <c r="Q1677" s="320" t="n"/>
    </row>
    <row r="1678" ht="16.5" customHeight="1" s="115">
      <c r="C1678" s="398" t="n"/>
      <c r="D1678" s="313" t="n"/>
      <c r="E1678" s="291" t="n"/>
      <c r="F1678" s="292" t="n"/>
      <c r="G1678" s="292" t="n"/>
      <c r="H1678" s="294" t="n"/>
      <c r="I1678" s="295" t="n"/>
      <c r="J1678" s="341" t="n"/>
      <c r="K1678" s="294" t="n"/>
      <c r="L1678" s="269" t="n"/>
      <c r="M1678" s="322" t="n"/>
      <c r="N1678" s="322" t="n"/>
      <c r="O1678" s="322" t="n"/>
      <c r="P1678" s="320" t="n"/>
      <c r="Q1678" s="320" t="n"/>
    </row>
    <row r="1679" ht="16.5" customHeight="1" s="115">
      <c r="C1679" s="398" t="n"/>
      <c r="D1679" s="313" t="n"/>
      <c r="E1679" s="291" t="n"/>
      <c r="F1679" s="292" t="n"/>
      <c r="G1679" s="292" t="n"/>
      <c r="H1679" s="294" t="n"/>
      <c r="I1679" s="295" t="n"/>
      <c r="J1679" s="341" t="n"/>
      <c r="K1679" s="294" t="n"/>
      <c r="L1679" s="269" t="n"/>
      <c r="M1679" s="322" t="n"/>
      <c r="N1679" s="322" t="n"/>
      <c r="O1679" s="322" t="n"/>
      <c r="P1679" s="320" t="n"/>
      <c r="Q1679" s="320" t="n"/>
    </row>
    <row r="1680" ht="16.5" customHeight="1" s="115">
      <c r="C1680" s="398" t="n"/>
      <c r="D1680" s="313" t="n"/>
      <c r="E1680" s="291" t="n"/>
      <c r="F1680" s="292" t="n"/>
      <c r="G1680" s="292" t="n"/>
      <c r="H1680" s="294" t="n"/>
      <c r="I1680" s="295" t="n"/>
      <c r="J1680" s="341" t="n"/>
      <c r="K1680" s="294" t="n"/>
      <c r="L1680" s="269" t="n"/>
      <c r="M1680" s="322" t="n"/>
      <c r="N1680" s="322" t="n"/>
      <c r="O1680" s="322" t="n"/>
      <c r="P1680" s="320" t="n"/>
      <c r="Q1680" s="320" t="n"/>
    </row>
    <row r="1681" ht="16.5" customHeight="1" s="115">
      <c r="C1681" s="398" t="n"/>
      <c r="D1681" s="313" t="n"/>
      <c r="E1681" s="291" t="n"/>
      <c r="F1681" s="292" t="n"/>
      <c r="G1681" s="292" t="n"/>
      <c r="H1681" s="294" t="n"/>
      <c r="I1681" s="295" t="n"/>
      <c r="J1681" s="341" t="n"/>
      <c r="K1681" s="294" t="n"/>
      <c r="L1681" s="269" t="n"/>
      <c r="M1681" s="322" t="n"/>
      <c r="N1681" s="322" t="n"/>
      <c r="O1681" s="322" t="n"/>
      <c r="P1681" s="320" t="n"/>
      <c r="Q1681" s="320" t="n"/>
    </row>
    <row r="1682" ht="16.5" customHeight="1" s="115">
      <c r="C1682" s="398" t="n"/>
      <c r="D1682" s="313" t="n"/>
      <c r="E1682" s="291" t="n"/>
      <c r="F1682" s="292" t="n"/>
      <c r="G1682" s="292" t="n"/>
      <c r="H1682" s="294" t="n"/>
      <c r="I1682" s="295" t="n"/>
      <c r="J1682" s="341" t="n"/>
      <c r="K1682" s="294" t="n"/>
      <c r="L1682" s="269" t="n"/>
      <c r="M1682" s="322" t="n"/>
      <c r="N1682" s="322" t="n"/>
      <c r="O1682" s="322" t="n"/>
      <c r="P1682" s="320" t="n"/>
      <c r="Q1682" s="320" t="n"/>
    </row>
    <row r="1683" ht="16.5" customHeight="1" s="115">
      <c r="C1683" s="398" t="n"/>
      <c r="D1683" s="313" t="n"/>
      <c r="E1683" s="291" t="n"/>
      <c r="F1683" s="292" t="n"/>
      <c r="G1683" s="292" t="n"/>
      <c r="H1683" s="294" t="n"/>
      <c r="I1683" s="295" t="n"/>
      <c r="J1683" s="341" t="n"/>
      <c r="K1683" s="294" t="n"/>
      <c r="L1683" s="269" t="n"/>
      <c r="M1683" s="322" t="n"/>
      <c r="N1683" s="322" t="n"/>
      <c r="O1683" s="322" t="n"/>
      <c r="P1683" s="320" t="n"/>
      <c r="Q1683" s="320" t="n"/>
    </row>
    <row r="1684" ht="16.5" customHeight="1" s="115">
      <c r="C1684" s="398" t="n"/>
      <c r="D1684" s="313" t="n"/>
      <c r="E1684" s="291" t="n"/>
      <c r="F1684" s="292" t="n"/>
      <c r="G1684" s="292" t="n"/>
      <c r="H1684" s="294" t="n"/>
      <c r="I1684" s="295" t="n"/>
      <c r="J1684" s="341" t="n"/>
      <c r="K1684" s="294" t="n"/>
      <c r="L1684" s="269" t="n"/>
      <c r="M1684" s="322" t="n"/>
      <c r="N1684" s="322" t="n"/>
      <c r="O1684" s="322" t="n"/>
      <c r="P1684" s="320" t="n"/>
      <c r="Q1684" s="320" t="n"/>
    </row>
    <row r="1685" ht="16.5" customHeight="1" s="115">
      <c r="C1685" s="398" t="n"/>
      <c r="D1685" s="313" t="n"/>
      <c r="E1685" s="291" t="n"/>
      <c r="F1685" s="292" t="n"/>
      <c r="G1685" s="292" t="n"/>
      <c r="H1685" s="294" t="n"/>
      <c r="I1685" s="295" t="n"/>
      <c r="J1685" s="341" t="n"/>
      <c r="K1685" s="294" t="n"/>
      <c r="L1685" s="269" t="n"/>
      <c r="M1685" s="322" t="n"/>
      <c r="N1685" s="322" t="n"/>
      <c r="O1685" s="322" t="n"/>
      <c r="P1685" s="320" t="n"/>
      <c r="Q1685" s="320" t="n"/>
    </row>
    <row r="1686" ht="16.5" customHeight="1" s="115">
      <c r="C1686" s="398" t="n"/>
      <c r="D1686" s="313" t="n"/>
      <c r="E1686" s="291" t="n"/>
      <c r="F1686" s="292" t="n"/>
      <c r="G1686" s="292" t="n"/>
      <c r="H1686" s="294" t="n"/>
      <c r="I1686" s="295" t="n"/>
      <c r="J1686" s="341" t="n"/>
      <c r="K1686" s="294" t="n"/>
      <c r="L1686" s="269" t="n"/>
      <c r="M1686" s="322" t="n"/>
      <c r="N1686" s="322" t="n"/>
      <c r="O1686" s="322" t="n"/>
      <c r="P1686" s="320" t="n"/>
      <c r="Q1686" s="320" t="n"/>
    </row>
    <row r="1687" ht="16.5" customHeight="1" s="115">
      <c r="C1687" s="398" t="n"/>
      <c r="D1687" s="313" t="n"/>
      <c r="E1687" s="291" t="n"/>
      <c r="F1687" s="292" t="n"/>
      <c r="G1687" s="292" t="n"/>
      <c r="H1687" s="294" t="n"/>
      <c r="I1687" s="295" t="n"/>
      <c r="J1687" s="341" t="n"/>
      <c r="K1687" s="294" t="n"/>
      <c r="L1687" s="269" t="n"/>
      <c r="M1687" s="322" t="n"/>
      <c r="N1687" s="322" t="n"/>
      <c r="O1687" s="322" t="n"/>
      <c r="P1687" s="320" t="n"/>
      <c r="Q1687" s="320" t="n"/>
    </row>
    <row r="1688" ht="16.5" customHeight="1" s="115">
      <c r="C1688" s="398" t="n"/>
      <c r="D1688" s="313" t="n"/>
      <c r="E1688" s="291" t="n"/>
      <c r="F1688" s="292" t="n"/>
      <c r="G1688" s="292" t="n"/>
      <c r="H1688" s="294" t="n"/>
      <c r="I1688" s="295" t="n"/>
      <c r="J1688" s="341" t="n"/>
      <c r="K1688" s="294" t="n"/>
      <c r="L1688" s="269" t="n"/>
      <c r="M1688" s="322" t="n"/>
      <c r="N1688" s="322" t="n"/>
      <c r="O1688" s="322" t="n"/>
      <c r="P1688" s="320" t="n"/>
      <c r="Q1688" s="320" t="n"/>
    </row>
    <row r="1689" ht="16.5" customHeight="1" s="115">
      <c r="C1689" s="398" t="n"/>
      <c r="D1689" s="313" t="n"/>
      <c r="E1689" s="291" t="n"/>
      <c r="F1689" s="292" t="n"/>
      <c r="G1689" s="292" t="n"/>
      <c r="H1689" s="294" t="n"/>
      <c r="I1689" s="295" t="n"/>
      <c r="J1689" s="341" t="n"/>
      <c r="K1689" s="294" t="n"/>
      <c r="L1689" s="269" t="n"/>
      <c r="M1689" s="322" t="n"/>
      <c r="N1689" s="322" t="n"/>
      <c r="O1689" s="322" t="n"/>
      <c r="P1689" s="320" t="n"/>
      <c r="Q1689" s="320" t="n"/>
    </row>
    <row r="1690" ht="16.5" customHeight="1" s="115">
      <c r="C1690" s="398" t="n"/>
      <c r="D1690" s="313" t="n"/>
      <c r="E1690" s="291" t="n"/>
      <c r="F1690" s="292" t="n"/>
      <c r="G1690" s="292" t="n"/>
      <c r="H1690" s="294" t="n"/>
      <c r="I1690" s="295" t="n"/>
      <c r="J1690" s="341" t="n"/>
      <c r="K1690" s="294" t="n"/>
      <c r="L1690" s="269" t="n"/>
      <c r="M1690" s="322" t="n"/>
      <c r="N1690" s="322" t="n"/>
      <c r="O1690" s="322" t="n"/>
      <c r="P1690" s="320" t="n"/>
      <c r="Q1690" s="320" t="n"/>
    </row>
    <row r="1691" ht="16.5" customHeight="1" s="115">
      <c r="C1691" s="398" t="n"/>
      <c r="D1691" s="313" t="n"/>
      <c r="E1691" s="291" t="n"/>
      <c r="F1691" s="292" t="n"/>
      <c r="G1691" s="292" t="n"/>
      <c r="H1691" s="294" t="n"/>
      <c r="I1691" s="295" t="n"/>
      <c r="J1691" s="341" t="n"/>
      <c r="K1691" s="294" t="n"/>
      <c r="L1691" s="269" t="n"/>
      <c r="M1691" s="322" t="n"/>
      <c r="N1691" s="322" t="n"/>
      <c r="O1691" s="322" t="n"/>
      <c r="P1691" s="320" t="n"/>
      <c r="Q1691" s="320" t="n"/>
    </row>
    <row r="1692" ht="16.5" customHeight="1" s="115">
      <c r="C1692" s="398" t="n"/>
      <c r="D1692" s="313" t="n"/>
      <c r="E1692" s="291" t="n"/>
      <c r="F1692" s="292" t="n"/>
      <c r="G1692" s="292" t="n"/>
      <c r="H1692" s="294" t="n"/>
      <c r="I1692" s="295" t="n"/>
      <c r="J1692" s="341" t="n"/>
      <c r="K1692" s="294" t="n"/>
      <c r="L1692" s="269" t="n"/>
      <c r="M1692" s="322" t="n"/>
      <c r="N1692" s="322" t="n"/>
      <c r="O1692" s="322" t="n"/>
      <c r="P1692" s="320" t="n"/>
      <c r="Q1692" s="320" t="n"/>
    </row>
    <row r="1693" ht="16.5" customHeight="1" s="115">
      <c r="C1693" s="398" t="n"/>
      <c r="D1693" s="313" t="n"/>
      <c r="E1693" s="291" t="n"/>
      <c r="F1693" s="292" t="n"/>
      <c r="G1693" s="292" t="n"/>
      <c r="H1693" s="294" t="n"/>
      <c r="I1693" s="295" t="n"/>
      <c r="J1693" s="341" t="n"/>
      <c r="K1693" s="294" t="n"/>
      <c r="L1693" s="269" t="n"/>
      <c r="M1693" s="322" t="n"/>
      <c r="N1693" s="322" t="n"/>
      <c r="O1693" s="322" t="n"/>
      <c r="P1693" s="320" t="n"/>
      <c r="Q1693" s="320" t="n"/>
    </row>
    <row r="1694" ht="16.5" customHeight="1" s="115">
      <c r="C1694" s="398" t="n"/>
      <c r="D1694" s="313" t="n"/>
      <c r="E1694" s="291" t="n"/>
      <c r="F1694" s="292" t="n"/>
      <c r="G1694" s="292" t="n"/>
      <c r="H1694" s="294" t="n"/>
      <c r="I1694" s="295" t="n"/>
      <c r="J1694" s="341" t="n"/>
      <c r="K1694" s="294" t="n"/>
      <c r="L1694" s="269" t="n"/>
      <c r="M1694" s="322" t="n"/>
      <c r="N1694" s="322" t="n"/>
      <c r="O1694" s="322" t="n"/>
      <c r="P1694" s="320" t="n"/>
      <c r="Q1694" s="320" t="n"/>
    </row>
    <row r="1695" ht="16.5" customHeight="1" s="115">
      <c r="C1695" s="398" t="n"/>
      <c r="D1695" s="313" t="n"/>
      <c r="E1695" s="291" t="n"/>
      <c r="F1695" s="292" t="n"/>
      <c r="G1695" s="292" t="n"/>
      <c r="H1695" s="294" t="n"/>
      <c r="I1695" s="295" t="n"/>
      <c r="J1695" s="341" t="n"/>
      <c r="K1695" s="294" t="n"/>
      <c r="L1695" s="269" t="n"/>
      <c r="M1695" s="322" t="n"/>
      <c r="N1695" s="322" t="n"/>
      <c r="O1695" s="322" t="n"/>
      <c r="P1695" s="320" t="n"/>
      <c r="Q1695" s="320" t="n"/>
    </row>
    <row r="1696" ht="16.5" customHeight="1" s="115">
      <c r="C1696" s="398" t="n"/>
      <c r="D1696" s="313" t="n"/>
      <c r="E1696" s="291" t="n"/>
      <c r="F1696" s="292" t="n"/>
      <c r="G1696" s="292" t="n"/>
      <c r="H1696" s="294" t="n"/>
      <c r="I1696" s="295" t="n"/>
      <c r="J1696" s="341" t="n"/>
      <c r="K1696" s="294" t="n"/>
      <c r="L1696" s="269" t="n"/>
      <c r="M1696" s="322" t="n"/>
      <c r="N1696" s="322" t="n"/>
      <c r="O1696" s="322" t="n"/>
      <c r="P1696" s="320" t="n"/>
      <c r="Q1696" s="320" t="n"/>
    </row>
    <row r="1697" ht="16.5" customHeight="1" s="115">
      <c r="C1697" s="398" t="n"/>
      <c r="D1697" s="313" t="n"/>
      <c r="E1697" s="291" t="n"/>
      <c r="F1697" s="292" t="n"/>
      <c r="G1697" s="292" t="n"/>
      <c r="H1697" s="294" t="n"/>
      <c r="I1697" s="295" t="n"/>
      <c r="J1697" s="341" t="n"/>
      <c r="K1697" s="294" t="n"/>
      <c r="L1697" s="269" t="n"/>
      <c r="M1697" s="322" t="n"/>
      <c r="N1697" s="322" t="n"/>
      <c r="O1697" s="322" t="n"/>
      <c r="P1697" s="320" t="n"/>
      <c r="Q1697" s="320" t="n"/>
    </row>
    <row r="1698" ht="16.5" customHeight="1" s="115">
      <c r="C1698" s="398" t="n"/>
      <c r="D1698" s="313" t="n"/>
      <c r="E1698" s="291" t="n"/>
      <c r="F1698" s="292" t="n"/>
      <c r="G1698" s="292" t="n"/>
      <c r="H1698" s="294" t="n"/>
      <c r="I1698" s="295" t="n"/>
      <c r="J1698" s="341" t="n"/>
      <c r="K1698" s="294" t="n"/>
      <c r="L1698" s="269" t="n"/>
      <c r="M1698" s="322" t="n"/>
      <c r="N1698" s="322" t="n"/>
      <c r="O1698" s="322" t="n"/>
      <c r="P1698" s="320" t="n"/>
      <c r="Q1698" s="320" t="n"/>
    </row>
    <row r="1699" ht="16.5" customHeight="1" s="115">
      <c r="C1699" s="398" t="n"/>
      <c r="D1699" s="313" t="n"/>
      <c r="E1699" s="291" t="n"/>
      <c r="F1699" s="292" t="n"/>
      <c r="G1699" s="292" t="n"/>
      <c r="H1699" s="294" t="n"/>
      <c r="I1699" s="295" t="n"/>
      <c r="J1699" s="341" t="n"/>
      <c r="K1699" s="294" t="n"/>
      <c r="L1699" s="269" t="n"/>
      <c r="M1699" s="322" t="n"/>
      <c r="N1699" s="322" t="n"/>
      <c r="O1699" s="322" t="n"/>
      <c r="P1699" s="320" t="n"/>
      <c r="Q1699" s="320" t="n"/>
    </row>
    <row r="1700" ht="16.5" customHeight="1" s="115">
      <c r="C1700" s="398" t="n"/>
      <c r="D1700" s="313" t="n"/>
      <c r="E1700" s="291" t="n"/>
      <c r="F1700" s="292" t="n"/>
      <c r="G1700" s="292" t="n"/>
      <c r="H1700" s="294" t="n"/>
      <c r="I1700" s="295" t="n"/>
      <c r="J1700" s="341" t="n"/>
      <c r="K1700" s="294" t="n"/>
      <c r="L1700" s="269" t="n"/>
      <c r="M1700" s="322" t="n"/>
      <c r="N1700" s="322" t="n"/>
      <c r="O1700" s="322" t="n"/>
      <c r="P1700" s="320" t="n"/>
      <c r="Q1700" s="320" t="n"/>
    </row>
    <row r="1701" ht="16.5" customHeight="1" s="115">
      <c r="C1701" s="398" t="n"/>
      <c r="D1701" s="313" t="n"/>
      <c r="E1701" s="291" t="n"/>
      <c r="F1701" s="292" t="n"/>
      <c r="G1701" s="292" t="n"/>
      <c r="H1701" s="294" t="n"/>
      <c r="I1701" s="295" t="n"/>
      <c r="J1701" s="341" t="n"/>
      <c r="K1701" s="294" t="n"/>
      <c r="L1701" s="269" t="n"/>
      <c r="M1701" s="322" t="n"/>
      <c r="N1701" s="322" t="n"/>
      <c r="O1701" s="322" t="n"/>
      <c r="P1701" s="320" t="n"/>
      <c r="Q1701" s="320" t="n"/>
    </row>
    <row r="1702" ht="16.5" customHeight="1" s="115">
      <c r="C1702" s="398" t="n"/>
      <c r="D1702" s="313" t="n"/>
      <c r="E1702" s="291" t="n"/>
      <c r="F1702" s="292" t="n"/>
      <c r="G1702" s="292" t="n"/>
      <c r="H1702" s="294" t="n"/>
      <c r="I1702" s="295" t="n"/>
      <c r="J1702" s="341" t="n"/>
      <c r="K1702" s="294" t="n"/>
      <c r="L1702" s="269" t="n"/>
      <c r="M1702" s="322" t="n"/>
      <c r="N1702" s="322" t="n"/>
      <c r="O1702" s="322" t="n"/>
      <c r="P1702" s="320" t="n"/>
      <c r="Q1702" s="320" t="n"/>
    </row>
    <row r="1703" ht="16.5" customHeight="1" s="115">
      <c r="C1703" s="398" t="n"/>
      <c r="D1703" s="313" t="n"/>
      <c r="E1703" s="291" t="n"/>
      <c r="F1703" s="292" t="n"/>
      <c r="G1703" s="292" t="n"/>
      <c r="H1703" s="294" t="n"/>
      <c r="I1703" s="295" t="n"/>
      <c r="J1703" s="341" t="n"/>
      <c r="K1703" s="294" t="n"/>
      <c r="L1703" s="269" t="n"/>
      <c r="M1703" s="322" t="n"/>
      <c r="N1703" s="322" t="n"/>
      <c r="O1703" s="322" t="n"/>
      <c r="P1703" s="320" t="n"/>
      <c r="Q1703" s="320" t="n"/>
    </row>
    <row r="1704" ht="16.5" customHeight="1" s="115">
      <c r="C1704" s="398" t="n"/>
      <c r="D1704" s="313" t="n"/>
      <c r="E1704" s="291" t="n"/>
      <c r="F1704" s="292" t="n"/>
      <c r="G1704" s="292" t="n"/>
      <c r="H1704" s="294" t="n"/>
      <c r="I1704" s="295" t="n"/>
      <c r="J1704" s="341" t="n"/>
      <c r="K1704" s="294" t="n"/>
      <c r="L1704" s="269" t="n"/>
      <c r="M1704" s="322" t="n"/>
      <c r="N1704" s="322" t="n"/>
      <c r="O1704" s="322" t="n"/>
      <c r="P1704" s="320" t="n"/>
      <c r="Q1704" s="320" t="n"/>
    </row>
    <row r="1705" ht="16.5" customHeight="1" s="115">
      <c r="C1705" s="398" t="n"/>
      <c r="D1705" s="313" t="n"/>
      <c r="E1705" s="291" t="n"/>
      <c r="F1705" s="292" t="n"/>
      <c r="G1705" s="292" t="n"/>
      <c r="H1705" s="294" t="n"/>
      <c r="I1705" s="295" t="n"/>
      <c r="J1705" s="341" t="n"/>
      <c r="K1705" s="294" t="n"/>
      <c r="L1705" s="269" t="n"/>
      <c r="M1705" s="322" t="n"/>
      <c r="N1705" s="322" t="n"/>
      <c r="O1705" s="322" t="n"/>
      <c r="P1705" s="320" t="n"/>
      <c r="Q1705" s="320" t="n"/>
    </row>
    <row r="1706" ht="16.5" customHeight="1" s="115">
      <c r="C1706" s="398" t="n"/>
      <c r="D1706" s="313" t="n"/>
      <c r="E1706" s="291" t="n"/>
      <c r="F1706" s="292" t="n"/>
      <c r="G1706" s="292" t="n"/>
      <c r="H1706" s="294" t="n"/>
      <c r="I1706" s="295" t="n"/>
      <c r="J1706" s="341" t="n"/>
      <c r="K1706" s="294" t="n"/>
      <c r="L1706" s="269" t="n"/>
      <c r="M1706" s="322" t="n"/>
      <c r="N1706" s="322" t="n"/>
      <c r="O1706" s="322" t="n"/>
      <c r="P1706" s="320" t="n"/>
      <c r="Q1706" s="320" t="n"/>
    </row>
    <row r="1707" ht="18" customHeight="1" s="115">
      <c r="C1707" s="398" t="n"/>
      <c r="D1707" s="313" t="n"/>
      <c r="E1707" s="291" t="n"/>
      <c r="F1707" s="292" t="n"/>
      <c r="G1707" s="292" t="n"/>
      <c r="H1707" s="294" t="n"/>
      <c r="I1707" s="295" t="n"/>
      <c r="J1707" s="341" t="n"/>
      <c r="K1707" s="294" t="n"/>
      <c r="L1707" s="269" t="n"/>
      <c r="M1707" s="322" t="n"/>
      <c r="N1707" s="322" t="n"/>
      <c r="O1707" s="322" t="n"/>
      <c r="P1707" s="320" t="n"/>
      <c r="Q1707" s="320" t="n"/>
    </row>
    <row r="1708" ht="18" customHeight="1" s="115">
      <c r="C1708" s="398" t="n"/>
      <c r="D1708" s="313" t="n"/>
      <c r="E1708" s="291" t="n"/>
      <c r="F1708" s="292" t="n"/>
      <c r="G1708" s="292" t="n"/>
      <c r="H1708" s="294" t="n"/>
      <c r="I1708" s="295" t="n"/>
      <c r="J1708" s="341" t="n"/>
      <c r="K1708" s="294" t="n"/>
      <c r="L1708" s="269" t="n"/>
      <c r="M1708" s="322" t="n"/>
      <c r="N1708" s="322" t="n"/>
      <c r="O1708" s="322" t="n"/>
      <c r="P1708" s="320" t="n"/>
      <c r="Q1708" s="320" t="n"/>
    </row>
    <row r="1709" ht="18" customHeight="1" s="115">
      <c r="C1709" s="398" t="n"/>
      <c r="D1709" s="313" t="n"/>
      <c r="E1709" s="291" t="n"/>
      <c r="F1709" s="292" t="n"/>
      <c r="G1709" s="292" t="n"/>
      <c r="H1709" s="294" t="n"/>
      <c r="I1709" s="295" t="n"/>
      <c r="J1709" s="341" t="n"/>
      <c r="K1709" s="294" t="n"/>
      <c r="L1709" s="269" t="n"/>
      <c r="M1709" s="322" t="n"/>
      <c r="N1709" s="322" t="n"/>
      <c r="O1709" s="322" t="n"/>
      <c r="P1709" s="320" t="n"/>
      <c r="Q1709" s="320" t="n"/>
    </row>
    <row r="1710" ht="18" customHeight="1" s="115">
      <c r="C1710" s="398" t="n"/>
      <c r="D1710" s="313" t="n"/>
      <c r="E1710" s="291" t="n"/>
      <c r="F1710" s="292" t="n"/>
      <c r="G1710" s="292" t="n"/>
      <c r="H1710" s="294" t="n"/>
      <c r="I1710" s="295" t="n"/>
      <c r="J1710" s="341" t="n"/>
      <c r="K1710" s="294" t="n"/>
      <c r="L1710" s="269" t="n"/>
      <c r="M1710" s="322" t="n"/>
      <c r="N1710" s="322" t="n"/>
      <c r="O1710" s="322" t="n"/>
      <c r="P1710" s="320" t="n"/>
      <c r="Q1710" s="320" t="n"/>
    </row>
    <row r="1711" ht="18" customHeight="1" s="115">
      <c r="C1711" s="398" t="n"/>
      <c r="D1711" s="313" t="n"/>
      <c r="E1711" s="291" t="n"/>
      <c r="F1711" s="292" t="n"/>
      <c r="G1711" s="292" t="n"/>
      <c r="H1711" s="294" t="n"/>
      <c r="I1711" s="295" t="n"/>
      <c r="J1711" s="341" t="n"/>
      <c r="K1711" s="294" t="n"/>
      <c r="L1711" s="269" t="n"/>
      <c r="M1711" s="322" t="n"/>
      <c r="N1711" s="322" t="n"/>
      <c r="O1711" s="322" t="n"/>
      <c r="P1711" s="320" t="n"/>
      <c r="Q1711" s="320" t="n"/>
    </row>
    <row r="1712" ht="18" customHeight="1" s="115">
      <c r="C1712" s="398" t="n"/>
      <c r="D1712" s="313" t="n"/>
      <c r="E1712" s="291" t="n"/>
      <c r="F1712" s="292" t="n"/>
      <c r="G1712" s="292" t="n"/>
      <c r="H1712" s="294" t="n"/>
      <c r="I1712" s="295" t="n"/>
      <c r="J1712" s="341" t="n"/>
      <c r="K1712" s="294" t="n"/>
      <c r="L1712" s="269" t="n"/>
      <c r="M1712" s="322" t="n"/>
      <c r="N1712" s="322" t="n"/>
      <c r="O1712" s="322" t="n"/>
      <c r="P1712" s="320" t="n"/>
      <c r="Q1712" s="320" t="n"/>
    </row>
    <row r="1713" ht="18" customHeight="1" s="115">
      <c r="C1713" s="398" t="n"/>
      <c r="D1713" s="313" t="n"/>
      <c r="E1713" s="291" t="n"/>
      <c r="F1713" s="292" t="n"/>
      <c r="G1713" s="292" t="n"/>
      <c r="H1713" s="294" t="n"/>
      <c r="I1713" s="295" t="n"/>
      <c r="J1713" s="341" t="n"/>
      <c r="K1713" s="294" t="n"/>
      <c r="L1713" s="269" t="n"/>
      <c r="M1713" s="322" t="n"/>
      <c r="N1713" s="322" t="n"/>
      <c r="O1713" s="322" t="n"/>
      <c r="P1713" s="320" t="n"/>
      <c r="Q1713" s="320" t="n"/>
    </row>
    <row r="1714" ht="18" customHeight="1" s="115">
      <c r="C1714" s="398" t="n"/>
      <c r="D1714" s="313" t="n"/>
      <c r="E1714" s="291" t="n"/>
      <c r="F1714" s="292" t="n"/>
      <c r="G1714" s="292" t="n"/>
      <c r="H1714" s="294" t="n"/>
      <c r="I1714" s="295" t="n"/>
      <c r="J1714" s="341" t="n"/>
      <c r="K1714" s="294" t="n"/>
      <c r="L1714" s="269" t="n"/>
      <c r="M1714" s="322" t="n"/>
      <c r="N1714" s="322" t="n"/>
      <c r="O1714" s="322" t="n"/>
      <c r="P1714" s="320" t="n"/>
      <c r="Q1714" s="320" t="n"/>
    </row>
    <row r="1715" ht="18" customHeight="1" s="115">
      <c r="C1715" s="398" t="n"/>
      <c r="D1715" s="313" t="n"/>
      <c r="E1715" s="291" t="n"/>
      <c r="F1715" s="292" t="n"/>
      <c r="G1715" s="292" t="n"/>
      <c r="H1715" s="294" t="n"/>
      <c r="I1715" s="295" t="n"/>
      <c r="J1715" s="341" t="n"/>
      <c r="K1715" s="294" t="n"/>
      <c r="L1715" s="269" t="n"/>
      <c r="M1715" s="322" t="n"/>
      <c r="N1715" s="322" t="n"/>
      <c r="O1715" s="322" t="n"/>
      <c r="P1715" s="320" t="n"/>
      <c r="Q1715" s="320" t="n"/>
    </row>
    <row r="1716" ht="18" customHeight="1" s="115">
      <c r="C1716" s="398" t="n"/>
      <c r="D1716" s="313" t="n"/>
      <c r="E1716" s="291" t="n"/>
      <c r="F1716" s="292" t="n"/>
      <c r="G1716" s="292" t="n"/>
      <c r="H1716" s="294" t="n"/>
      <c r="I1716" s="295" t="n"/>
      <c r="J1716" s="341" t="n"/>
      <c r="K1716" s="294" t="n"/>
      <c r="L1716" s="269" t="n"/>
      <c r="M1716" s="322" t="n"/>
      <c r="N1716" s="322" t="n"/>
      <c r="O1716" s="322" t="n"/>
      <c r="P1716" s="320" t="n"/>
      <c r="Q1716" s="320" t="n"/>
    </row>
    <row r="1717" ht="18" customHeight="1" s="115">
      <c r="C1717" s="398" t="n"/>
      <c r="D1717" s="313" t="n"/>
      <c r="E1717" s="291" t="n"/>
      <c r="F1717" s="292" t="n"/>
      <c r="G1717" s="292" t="n"/>
      <c r="H1717" s="294" t="n"/>
      <c r="I1717" s="295" t="n"/>
      <c r="J1717" s="341" t="n"/>
      <c r="K1717" s="294" t="n"/>
      <c r="L1717" s="269" t="n"/>
      <c r="M1717" s="322" t="n"/>
      <c r="N1717" s="322" t="n"/>
      <c r="O1717" s="322" t="n"/>
      <c r="P1717" s="320" t="n"/>
      <c r="Q1717" s="320" t="n"/>
    </row>
    <row r="1718" ht="18" customHeight="1" s="115">
      <c r="C1718" s="398" t="n"/>
      <c r="D1718" s="313" t="n"/>
      <c r="E1718" s="291" t="n"/>
      <c r="F1718" s="292" t="n"/>
      <c r="G1718" s="292" t="n"/>
      <c r="H1718" s="294" t="n"/>
      <c r="I1718" s="295" t="n"/>
      <c r="J1718" s="341" t="n"/>
      <c r="K1718" s="294" t="n"/>
      <c r="L1718" s="269" t="n"/>
      <c r="M1718" s="322" t="n"/>
      <c r="N1718" s="322" t="n"/>
      <c r="O1718" s="322" t="n"/>
      <c r="P1718" s="320" t="n"/>
      <c r="Q1718" s="320" t="n"/>
    </row>
    <row r="1719" ht="18" customHeight="1" s="115">
      <c r="C1719" s="398" t="n"/>
      <c r="D1719" s="313" t="n"/>
      <c r="E1719" s="291" t="n"/>
      <c r="F1719" s="292" t="n"/>
      <c r="G1719" s="292" t="n"/>
      <c r="H1719" s="294" t="n"/>
      <c r="I1719" s="295" t="n"/>
      <c r="J1719" s="341" t="n"/>
      <c r="K1719" s="294" t="n"/>
      <c r="L1719" s="269" t="n"/>
      <c r="M1719" s="322" t="n"/>
      <c r="N1719" s="322" t="n"/>
      <c r="O1719" s="322" t="n"/>
      <c r="P1719" s="320" t="n"/>
      <c r="Q1719" s="320" t="n"/>
    </row>
    <row r="1720" ht="18" customHeight="1" s="115">
      <c r="C1720" s="398" t="n"/>
      <c r="D1720" s="313" t="n"/>
      <c r="E1720" s="291" t="n"/>
      <c r="F1720" s="292" t="n"/>
      <c r="G1720" s="292" t="n"/>
      <c r="H1720" s="294" t="n"/>
      <c r="I1720" s="295" t="n"/>
      <c r="J1720" s="341" t="n"/>
      <c r="K1720" s="294" t="n"/>
      <c r="L1720" s="269" t="n"/>
      <c r="M1720" s="322" t="n"/>
      <c r="N1720" s="322" t="n"/>
      <c r="O1720" s="322" t="n"/>
      <c r="P1720" s="320" t="n"/>
      <c r="Q1720" s="320" t="n"/>
    </row>
    <row r="1721" ht="18" customHeight="1" s="115">
      <c r="C1721" s="398" t="n"/>
      <c r="D1721" s="313" t="n"/>
      <c r="E1721" s="291" t="n"/>
      <c r="F1721" s="292" t="n"/>
      <c r="G1721" s="292" t="n"/>
      <c r="H1721" s="294" t="n"/>
      <c r="I1721" s="295" t="n"/>
      <c r="J1721" s="341" t="n"/>
      <c r="K1721" s="294" t="n"/>
      <c r="L1721" s="269" t="n"/>
      <c r="M1721" s="322" t="n"/>
      <c r="N1721" s="322" t="n"/>
      <c r="O1721" s="322" t="n"/>
      <c r="P1721" s="320" t="n"/>
      <c r="Q1721" s="320" t="n"/>
    </row>
    <row r="1722" ht="18" customHeight="1" s="115">
      <c r="C1722" s="398" t="n"/>
      <c r="D1722" s="313" t="n"/>
      <c r="E1722" s="291" t="n"/>
      <c r="F1722" s="292" t="n"/>
      <c r="G1722" s="292" t="n"/>
      <c r="H1722" s="294" t="n"/>
      <c r="I1722" s="295" t="n"/>
      <c r="J1722" s="341" t="n"/>
      <c r="K1722" s="294" t="n"/>
      <c r="L1722" s="269" t="n"/>
      <c r="M1722" s="322" t="n"/>
      <c r="N1722" s="322" t="n"/>
      <c r="O1722" s="322" t="n"/>
      <c r="P1722" s="320" t="n"/>
      <c r="Q1722" s="320" t="n"/>
    </row>
    <row r="1723" ht="18" customHeight="1" s="115">
      <c r="C1723" s="398" t="n"/>
      <c r="D1723" s="313" t="n"/>
      <c r="E1723" s="291" t="n"/>
      <c r="F1723" s="292" t="n"/>
      <c r="G1723" s="292" t="n"/>
      <c r="H1723" s="294" t="n"/>
      <c r="I1723" s="295" t="n"/>
      <c r="J1723" s="341" t="n"/>
      <c r="K1723" s="294" t="n"/>
      <c r="L1723" s="269" t="n"/>
      <c r="M1723" s="322" t="n"/>
      <c r="N1723" s="322" t="n"/>
      <c r="O1723" s="322" t="n"/>
      <c r="P1723" s="320" t="n"/>
      <c r="Q1723" s="320" t="n"/>
    </row>
    <row r="1724" ht="18" customHeight="1" s="115">
      <c r="C1724" s="398" t="n"/>
      <c r="D1724" s="313" t="n"/>
      <c r="E1724" s="291" t="n"/>
      <c r="F1724" s="292" t="n"/>
      <c r="G1724" s="292" t="n"/>
      <c r="H1724" s="294" t="n"/>
      <c r="I1724" s="295" t="n"/>
      <c r="J1724" s="341" t="n"/>
      <c r="K1724" s="294" t="n"/>
      <c r="L1724" s="269" t="n"/>
      <c r="M1724" s="322" t="n"/>
      <c r="N1724" s="322" t="n"/>
      <c r="O1724" s="322" t="n"/>
      <c r="P1724" s="320" t="n"/>
      <c r="Q1724" s="320" t="n"/>
    </row>
    <row r="1725" ht="18" customHeight="1" s="115">
      <c r="C1725" s="398" t="n"/>
      <c r="D1725" s="313" t="n"/>
      <c r="E1725" s="291" t="n"/>
      <c r="F1725" s="292" t="n"/>
      <c r="G1725" s="292" t="n"/>
      <c r="H1725" s="294" t="n"/>
      <c r="I1725" s="295" t="n"/>
      <c r="J1725" s="341" t="n"/>
      <c r="K1725" s="294" t="n"/>
      <c r="L1725" s="269" t="n"/>
      <c r="M1725" s="322" t="n"/>
      <c r="N1725" s="322" t="n"/>
      <c r="O1725" s="322" t="n"/>
      <c r="P1725" s="320" t="n"/>
      <c r="Q1725" s="320" t="n"/>
    </row>
    <row r="1726" ht="18" customHeight="1" s="115">
      <c r="C1726" s="398" t="n"/>
      <c r="D1726" s="313" t="n"/>
      <c r="E1726" s="291" t="n"/>
      <c r="F1726" s="292" t="n"/>
      <c r="G1726" s="292" t="n"/>
      <c r="H1726" s="294" t="n"/>
      <c r="I1726" s="295" t="n"/>
      <c r="J1726" s="341" t="n"/>
      <c r="K1726" s="294" t="n"/>
      <c r="L1726" s="269" t="n"/>
      <c r="M1726" s="322" t="n"/>
      <c r="N1726" s="322" t="n"/>
      <c r="O1726" s="322" t="n"/>
      <c r="P1726" s="320" t="n"/>
      <c r="Q1726" s="320" t="n"/>
    </row>
    <row r="1727" ht="18" customHeight="1" s="115">
      <c r="C1727" s="398" t="n"/>
      <c r="D1727" s="313" t="n"/>
      <c r="E1727" s="291" t="n"/>
      <c r="F1727" s="292" t="n"/>
      <c r="G1727" s="292" t="n"/>
      <c r="H1727" s="294" t="n"/>
      <c r="I1727" s="295" t="n"/>
      <c r="J1727" s="341" t="n"/>
      <c r="K1727" s="294" t="n"/>
      <c r="L1727" s="269" t="n"/>
      <c r="M1727" s="322" t="n"/>
      <c r="N1727" s="322" t="n"/>
      <c r="O1727" s="322" t="n"/>
      <c r="P1727" s="320" t="n"/>
      <c r="Q1727" s="320" t="n"/>
    </row>
    <row r="1728" ht="18" customHeight="1" s="115">
      <c r="C1728" s="398" t="n"/>
      <c r="D1728" s="313" t="n"/>
      <c r="E1728" s="291" t="n"/>
      <c r="F1728" s="292" t="n"/>
      <c r="G1728" s="292" t="n"/>
      <c r="H1728" s="294" t="n"/>
      <c r="I1728" s="295" t="n"/>
      <c r="J1728" s="341" t="n"/>
      <c r="K1728" s="294" t="n"/>
      <c r="L1728" s="269" t="n"/>
      <c r="M1728" s="322" t="n"/>
      <c r="N1728" s="322" t="n"/>
      <c r="O1728" s="322" t="n"/>
      <c r="P1728" s="320" t="n"/>
      <c r="Q1728" s="320" t="n"/>
    </row>
    <row r="1729" ht="18" customHeight="1" s="115">
      <c r="C1729" s="398" t="n"/>
      <c r="D1729" s="313" t="n"/>
      <c r="E1729" s="291" t="n"/>
      <c r="F1729" s="292" t="n"/>
      <c r="G1729" s="292" t="n"/>
      <c r="H1729" s="294" t="n"/>
      <c r="I1729" s="295" t="n"/>
      <c r="J1729" s="341" t="n"/>
      <c r="K1729" s="294" t="n"/>
      <c r="L1729" s="269" t="n"/>
      <c r="M1729" s="322" t="n"/>
      <c r="N1729" s="322" t="n"/>
      <c r="O1729" s="322" t="n"/>
      <c r="P1729" s="320" t="n"/>
      <c r="Q1729" s="320" t="n"/>
    </row>
    <row r="1730" ht="18" customHeight="1" s="115">
      <c r="C1730" s="398" t="n"/>
      <c r="D1730" s="313" t="n"/>
      <c r="E1730" s="291" t="n"/>
      <c r="F1730" s="292" t="n"/>
      <c r="G1730" s="292" t="n"/>
      <c r="H1730" s="294" t="n"/>
      <c r="I1730" s="295" t="n"/>
      <c r="J1730" s="341" t="n"/>
      <c r="K1730" s="294" t="n"/>
      <c r="L1730" s="269" t="n"/>
      <c r="M1730" s="322" t="n"/>
      <c r="N1730" s="322" t="n"/>
      <c r="O1730" s="322" t="n"/>
      <c r="P1730" s="320" t="n"/>
      <c r="Q1730" s="320" t="n"/>
    </row>
    <row r="1731" ht="18" customHeight="1" s="115">
      <c r="C1731" s="398" t="n"/>
      <c r="D1731" s="313" t="n"/>
      <c r="E1731" s="291" t="n"/>
      <c r="F1731" s="292" t="n"/>
      <c r="G1731" s="292" t="n"/>
      <c r="H1731" s="294" t="n"/>
      <c r="I1731" s="295" t="n"/>
      <c r="J1731" s="341" t="n"/>
      <c r="K1731" s="294" t="n"/>
      <c r="L1731" s="269" t="n"/>
      <c r="M1731" s="322" t="n"/>
      <c r="N1731" s="322" t="n"/>
      <c r="O1731" s="322" t="n"/>
      <c r="P1731" s="320" t="n"/>
      <c r="Q1731" s="320" t="n"/>
    </row>
    <row r="1732" ht="18" customHeight="1" s="115">
      <c r="C1732" s="398" t="n"/>
      <c r="D1732" s="313" t="n"/>
      <c r="E1732" s="291" t="n"/>
      <c r="F1732" s="292" t="n"/>
      <c r="G1732" s="292" t="n"/>
      <c r="H1732" s="294" t="n"/>
      <c r="I1732" s="295" t="n"/>
      <c r="J1732" s="341" t="n"/>
      <c r="K1732" s="294" t="n"/>
      <c r="L1732" s="269" t="n"/>
      <c r="M1732" s="322" t="n"/>
      <c r="N1732" s="322" t="n"/>
      <c r="O1732" s="322" t="n"/>
      <c r="P1732" s="320" t="n"/>
      <c r="Q1732" s="320" t="n"/>
    </row>
    <row r="1733" ht="18" customHeight="1" s="115">
      <c r="C1733" s="398" t="n"/>
      <c r="D1733" s="313" t="n"/>
      <c r="E1733" s="291" t="n"/>
      <c r="F1733" s="292" t="n"/>
      <c r="G1733" s="292" t="n"/>
      <c r="H1733" s="294" t="n"/>
      <c r="I1733" s="295" t="n"/>
      <c r="J1733" s="341" t="n"/>
      <c r="K1733" s="294" t="n"/>
      <c r="L1733" s="269" t="n"/>
      <c r="M1733" s="322" t="n"/>
      <c r="N1733" s="322" t="n"/>
      <c r="O1733" s="322" t="n"/>
      <c r="P1733" s="320" t="n"/>
      <c r="Q1733" s="320" t="n"/>
    </row>
    <row r="1734" ht="18" customHeight="1" s="115">
      <c r="C1734" s="398" t="n"/>
      <c r="D1734" s="313" t="n"/>
      <c r="E1734" s="291" t="n"/>
      <c r="F1734" s="292" t="n"/>
      <c r="G1734" s="292" t="n"/>
      <c r="H1734" s="294" t="n"/>
      <c r="I1734" s="295" t="n"/>
      <c r="J1734" s="341" t="n"/>
      <c r="K1734" s="294" t="n"/>
      <c r="L1734" s="269" t="n"/>
      <c r="M1734" s="322" t="n"/>
      <c r="N1734" s="322" t="n"/>
      <c r="O1734" s="322" t="n"/>
      <c r="P1734" s="320" t="n"/>
      <c r="Q1734" s="320" t="n"/>
    </row>
    <row r="1735" ht="18" customHeight="1" s="115">
      <c r="C1735" s="398" t="n"/>
      <c r="D1735" s="313" t="n"/>
      <c r="E1735" s="291" t="n"/>
      <c r="F1735" s="292" t="n"/>
      <c r="G1735" s="292" t="n"/>
      <c r="H1735" s="294" t="n"/>
      <c r="I1735" s="295" t="n"/>
      <c r="J1735" s="341" t="n"/>
      <c r="K1735" s="294" t="n"/>
      <c r="L1735" s="269" t="n"/>
      <c r="M1735" s="322" t="n"/>
      <c r="N1735" s="322" t="n"/>
      <c r="O1735" s="322" t="n"/>
      <c r="P1735" s="320" t="n"/>
      <c r="Q1735" s="320" t="n"/>
    </row>
    <row r="1736" ht="18" customHeight="1" s="115">
      <c r="C1736" s="398" t="n"/>
      <c r="D1736" s="313" t="n"/>
      <c r="E1736" s="291" t="n"/>
      <c r="F1736" s="292" t="n"/>
      <c r="G1736" s="292" t="n"/>
      <c r="H1736" s="294" t="n"/>
      <c r="I1736" s="295" t="n"/>
      <c r="J1736" s="341" t="n"/>
      <c r="K1736" s="294" t="n"/>
      <c r="L1736" s="269" t="n"/>
      <c r="M1736" s="322" t="n"/>
      <c r="N1736" s="322" t="n"/>
      <c r="O1736" s="322" t="n"/>
      <c r="P1736" s="320" t="n"/>
      <c r="Q1736" s="320" t="n"/>
    </row>
    <row r="1737" ht="18" customHeight="1" s="115">
      <c r="C1737" s="398" t="n"/>
      <c r="D1737" s="313" t="n"/>
      <c r="E1737" s="291" t="n"/>
      <c r="F1737" s="292" t="n"/>
      <c r="G1737" s="292" t="n"/>
      <c r="H1737" s="294" t="n"/>
      <c r="I1737" s="295" t="n"/>
      <c r="J1737" s="341" t="n"/>
      <c r="K1737" s="294" t="n"/>
      <c r="L1737" s="269" t="n"/>
      <c r="M1737" s="322" t="n"/>
      <c r="N1737" s="322" t="n"/>
      <c r="O1737" s="322" t="n"/>
      <c r="P1737" s="320" t="n"/>
      <c r="Q1737" s="320" t="n"/>
    </row>
    <row r="1738" ht="18" customHeight="1" s="115">
      <c r="C1738" s="398" t="n"/>
      <c r="D1738" s="313" t="n"/>
      <c r="E1738" s="291" t="n"/>
      <c r="F1738" s="292" t="n"/>
      <c r="G1738" s="292" t="n"/>
      <c r="H1738" s="294" t="n"/>
      <c r="I1738" s="295" t="n"/>
      <c r="J1738" s="341" t="n"/>
      <c r="K1738" s="294" t="n"/>
      <c r="L1738" s="269" t="n"/>
      <c r="M1738" s="322" t="n"/>
      <c r="N1738" s="322" t="n"/>
      <c r="O1738" s="322" t="n"/>
      <c r="P1738" s="320" t="n"/>
      <c r="Q1738" s="320" t="n"/>
    </row>
    <row r="1739" ht="18" customHeight="1" s="115">
      <c r="C1739" s="398" t="n"/>
      <c r="D1739" s="313" t="n"/>
      <c r="E1739" s="291" t="n"/>
      <c r="F1739" s="292" t="n"/>
      <c r="G1739" s="292" t="n"/>
      <c r="H1739" s="294" t="n"/>
      <c r="I1739" s="295" t="n"/>
      <c r="J1739" s="341" t="n"/>
      <c r="K1739" s="294" t="n"/>
      <c r="L1739" s="269" t="n"/>
      <c r="M1739" s="322" t="n"/>
      <c r="N1739" s="322" t="n"/>
      <c r="O1739" s="322" t="n"/>
      <c r="P1739" s="320" t="n"/>
      <c r="Q1739" s="320" t="n"/>
    </row>
    <row r="1740" ht="18" customHeight="1" s="115">
      <c r="C1740" s="398" t="n"/>
      <c r="D1740" s="313" t="n"/>
      <c r="E1740" s="291" t="n"/>
      <c r="F1740" s="292" t="n"/>
      <c r="G1740" s="292" t="n"/>
      <c r="H1740" s="294" t="n"/>
      <c r="I1740" s="295" t="n"/>
      <c r="J1740" s="341" t="n"/>
      <c r="K1740" s="294" t="n"/>
      <c r="L1740" s="269" t="n"/>
      <c r="M1740" s="322" t="n"/>
      <c r="N1740" s="322" t="n"/>
      <c r="O1740" s="322" t="n"/>
      <c r="P1740" s="320" t="n"/>
      <c r="Q1740" s="320" t="n"/>
    </row>
    <row r="1741" ht="18" customHeight="1" s="115">
      <c r="C1741" s="398" t="n"/>
      <c r="D1741" s="313" t="n"/>
      <c r="E1741" s="291" t="n"/>
      <c r="F1741" s="292" t="n"/>
      <c r="G1741" s="292" t="n"/>
      <c r="H1741" s="294" t="n"/>
      <c r="I1741" s="295" t="n"/>
      <c r="J1741" s="341" t="n"/>
      <c r="K1741" s="294" t="n"/>
      <c r="L1741" s="269" t="n"/>
      <c r="M1741" s="322" t="n"/>
      <c r="N1741" s="322" t="n"/>
      <c r="O1741" s="322" t="n"/>
      <c r="P1741" s="320" t="n"/>
      <c r="Q1741" s="320" t="n"/>
    </row>
    <row r="1742" ht="18" customHeight="1" s="115">
      <c r="C1742" s="398" t="n"/>
      <c r="D1742" s="313" t="n"/>
      <c r="E1742" s="291" t="n"/>
      <c r="F1742" s="292" t="n"/>
      <c r="G1742" s="292" t="n"/>
      <c r="H1742" s="294" t="n"/>
      <c r="I1742" s="295" t="n"/>
      <c r="J1742" s="341" t="n"/>
      <c r="K1742" s="294" t="n"/>
      <c r="L1742" s="269" t="n"/>
      <c r="M1742" s="322" t="n"/>
      <c r="N1742" s="322" t="n"/>
      <c r="O1742" s="322" t="n"/>
      <c r="P1742" s="320" t="n"/>
      <c r="Q1742" s="320" t="n"/>
    </row>
    <row r="1743" ht="18" customHeight="1" s="115">
      <c r="C1743" s="398" t="n"/>
      <c r="D1743" s="313" t="n"/>
      <c r="E1743" s="291" t="n"/>
      <c r="F1743" s="292" t="n"/>
      <c r="G1743" s="292" t="n"/>
      <c r="H1743" s="294" t="n"/>
      <c r="I1743" s="295" t="n"/>
      <c r="J1743" s="341" t="n"/>
      <c r="K1743" s="294" t="n"/>
      <c r="L1743" s="269" t="n"/>
      <c r="M1743" s="322" t="n"/>
      <c r="N1743" s="322" t="n"/>
      <c r="O1743" s="322" t="n"/>
      <c r="P1743" s="320" t="n"/>
      <c r="Q1743" s="320" t="n"/>
    </row>
    <row r="1744" ht="18" customHeight="1" s="115">
      <c r="C1744" s="398" t="n"/>
      <c r="D1744" s="313" t="n"/>
      <c r="E1744" s="291" t="n"/>
      <c r="F1744" s="292" t="n"/>
      <c r="G1744" s="292" t="n"/>
      <c r="H1744" s="294" t="n"/>
      <c r="I1744" s="295" t="n"/>
      <c r="J1744" s="341" t="n"/>
      <c r="K1744" s="294" t="n"/>
      <c r="L1744" s="269" t="n"/>
      <c r="M1744" s="322" t="n"/>
      <c r="N1744" s="322" t="n"/>
      <c r="O1744" s="322" t="n"/>
      <c r="P1744" s="320" t="n"/>
      <c r="Q1744" s="320" t="n"/>
    </row>
    <row r="1745" ht="18" customHeight="1" s="115">
      <c r="C1745" s="398" t="n"/>
      <c r="D1745" s="313" t="n"/>
      <c r="E1745" s="291" t="n"/>
      <c r="F1745" s="292" t="n"/>
      <c r="G1745" s="292" t="n"/>
      <c r="H1745" s="294" t="n"/>
      <c r="I1745" s="295" t="n"/>
      <c r="J1745" s="341" t="n"/>
      <c r="K1745" s="294" t="n"/>
      <c r="L1745" s="269" t="n"/>
      <c r="M1745" s="322" t="n"/>
      <c r="N1745" s="322" t="n"/>
      <c r="O1745" s="322" t="n"/>
      <c r="P1745" s="320" t="n"/>
      <c r="Q1745" s="320" t="n"/>
    </row>
    <row r="1746" ht="18" customHeight="1" s="115">
      <c r="C1746" s="398" t="n"/>
      <c r="D1746" s="313" t="n"/>
      <c r="E1746" s="291" t="n"/>
      <c r="F1746" s="292" t="n"/>
      <c r="G1746" s="292" t="n"/>
      <c r="H1746" s="294" t="n"/>
      <c r="I1746" s="295" t="n"/>
      <c r="J1746" s="341" t="n"/>
      <c r="K1746" s="294" t="n"/>
      <c r="L1746" s="269" t="n"/>
      <c r="M1746" s="322" t="n"/>
      <c r="N1746" s="322" t="n"/>
      <c r="O1746" s="322" t="n"/>
      <c r="P1746" s="320" t="n"/>
      <c r="Q1746" s="320" t="n"/>
    </row>
    <row r="1747" ht="18" customHeight="1" s="115">
      <c r="C1747" s="398" t="n"/>
      <c r="D1747" s="313" t="n"/>
      <c r="E1747" s="291" t="n"/>
      <c r="F1747" s="292" t="n"/>
      <c r="G1747" s="292" t="n"/>
      <c r="H1747" s="294" t="n"/>
      <c r="I1747" s="295" t="n"/>
      <c r="J1747" s="341" t="n"/>
      <c r="K1747" s="294" t="n"/>
      <c r="L1747" s="269" t="n"/>
      <c r="M1747" s="322" t="n"/>
      <c r="N1747" s="322" t="n"/>
      <c r="O1747" s="322" t="n"/>
      <c r="P1747" s="320" t="n"/>
      <c r="Q1747" s="320" t="n"/>
    </row>
    <row r="1748" ht="18" customHeight="1" s="115">
      <c r="C1748" s="398" t="n"/>
      <c r="D1748" s="313" t="n"/>
      <c r="E1748" s="291" t="n"/>
      <c r="F1748" s="292" t="n"/>
      <c r="G1748" s="292" t="n"/>
      <c r="H1748" s="294" t="n"/>
      <c r="I1748" s="295" t="n"/>
      <c r="J1748" s="341" t="n"/>
      <c r="K1748" s="294" t="n"/>
      <c r="L1748" s="269" t="n"/>
      <c r="M1748" s="322" t="n"/>
      <c r="N1748" s="322" t="n"/>
      <c r="O1748" s="322" t="n"/>
      <c r="P1748" s="320" t="n"/>
      <c r="Q1748" s="320" t="n"/>
    </row>
    <row r="1749" ht="18" customHeight="1" s="115">
      <c r="C1749" s="398" t="n"/>
      <c r="D1749" s="313" t="n"/>
      <c r="E1749" s="291" t="n"/>
      <c r="F1749" s="292" t="n"/>
      <c r="G1749" s="292" t="n"/>
      <c r="H1749" s="294" t="n"/>
      <c r="I1749" s="295" t="n"/>
      <c r="J1749" s="341" t="n"/>
      <c r="K1749" s="294" t="n"/>
      <c r="L1749" s="269" t="n"/>
      <c r="M1749" s="322" t="n"/>
      <c r="N1749" s="322" t="n"/>
      <c r="O1749" s="322" t="n"/>
      <c r="P1749" s="320" t="n"/>
      <c r="Q1749" s="320" t="n"/>
    </row>
    <row r="1750" ht="18" customHeight="1" s="115">
      <c r="C1750" s="398" t="n"/>
      <c r="D1750" s="313" t="n"/>
      <c r="E1750" s="291" t="n"/>
      <c r="F1750" s="292" t="n"/>
      <c r="G1750" s="292" t="n"/>
      <c r="H1750" s="294" t="n"/>
      <c r="I1750" s="295" t="n"/>
      <c r="J1750" s="341" t="n"/>
      <c r="K1750" s="294" t="n"/>
      <c r="L1750" s="269" t="n"/>
      <c r="M1750" s="322" t="n"/>
      <c r="N1750" s="322" t="n"/>
      <c r="O1750" s="322" t="n"/>
      <c r="P1750" s="320" t="n"/>
      <c r="Q1750" s="320" t="n"/>
    </row>
    <row r="1751" ht="18" customHeight="1" s="115">
      <c r="C1751" s="398" t="n"/>
      <c r="D1751" s="313" t="n"/>
      <c r="E1751" s="291" t="n"/>
      <c r="F1751" s="292" t="n"/>
      <c r="G1751" s="292" t="n"/>
      <c r="H1751" s="294" t="n"/>
      <c r="I1751" s="295" t="n"/>
      <c r="J1751" s="341" t="n"/>
      <c r="K1751" s="294" t="n"/>
      <c r="L1751" s="269" t="n"/>
      <c r="M1751" s="322" t="n"/>
      <c r="N1751" s="322" t="n"/>
      <c r="O1751" s="322" t="n"/>
      <c r="P1751" s="320" t="n"/>
      <c r="Q1751" s="320" t="n"/>
    </row>
    <row r="1752" ht="18" customHeight="1" s="115">
      <c r="C1752" s="398" t="n"/>
      <c r="D1752" s="313" t="n"/>
      <c r="E1752" s="291" t="n"/>
      <c r="F1752" s="292" t="n"/>
      <c r="G1752" s="292" t="n"/>
      <c r="H1752" s="294" t="n"/>
      <c r="I1752" s="295" t="n"/>
      <c r="J1752" s="341" t="n"/>
      <c r="K1752" s="294" t="n"/>
      <c r="L1752" s="269" t="n"/>
      <c r="M1752" s="322" t="n"/>
      <c r="N1752" s="322" t="n"/>
      <c r="O1752" s="322" t="n"/>
      <c r="P1752" s="320" t="n"/>
      <c r="Q1752" s="320" t="n"/>
    </row>
    <row r="1753" ht="18" customHeight="1" s="115">
      <c r="C1753" s="398" t="n"/>
      <c r="D1753" s="313" t="n"/>
      <c r="E1753" s="291" t="n"/>
      <c r="F1753" s="292" t="n"/>
      <c r="G1753" s="292" t="n"/>
      <c r="H1753" s="294" t="n"/>
      <c r="I1753" s="295" t="n"/>
      <c r="J1753" s="341" t="n"/>
      <c r="K1753" s="294" t="n"/>
      <c r="L1753" s="269" t="n"/>
      <c r="M1753" s="322" t="n"/>
      <c r="N1753" s="322" t="n"/>
      <c r="O1753" s="322" t="n"/>
      <c r="P1753" s="320" t="n"/>
      <c r="Q1753" s="320" t="n"/>
    </row>
    <row r="1754" ht="18" customHeight="1" s="115">
      <c r="C1754" s="398" t="n"/>
      <c r="D1754" s="313" t="n"/>
      <c r="E1754" s="291" t="n"/>
      <c r="F1754" s="292" t="n"/>
      <c r="G1754" s="292" t="n"/>
      <c r="H1754" s="294" t="n"/>
      <c r="I1754" s="295" t="n"/>
      <c r="J1754" s="341" t="n"/>
      <c r="K1754" s="294" t="n"/>
      <c r="L1754" s="269" t="n"/>
      <c r="M1754" s="322" t="n"/>
      <c r="N1754" s="322" t="n"/>
      <c r="O1754" s="322" t="n"/>
      <c r="P1754" s="320" t="n"/>
      <c r="Q1754" s="320" t="n"/>
    </row>
    <row r="1755" ht="18" customHeight="1" s="115">
      <c r="C1755" s="398" t="n"/>
      <c r="D1755" s="313" t="n"/>
      <c r="E1755" s="291" t="n"/>
      <c r="F1755" s="292" t="n"/>
      <c r="G1755" s="292" t="n"/>
      <c r="H1755" s="294" t="n"/>
      <c r="I1755" s="295" t="n"/>
      <c r="J1755" s="341" t="n"/>
      <c r="K1755" s="294" t="n"/>
      <c r="L1755" s="269" t="n"/>
      <c r="M1755" s="322" t="n"/>
      <c r="N1755" s="322" t="n"/>
      <c r="O1755" s="322" t="n"/>
      <c r="P1755" s="320" t="n"/>
      <c r="Q1755" s="320" t="n"/>
    </row>
    <row r="1756" ht="18" customHeight="1" s="115">
      <c r="C1756" s="398" t="n"/>
      <c r="D1756" s="313" t="n"/>
      <c r="E1756" s="291" t="n"/>
      <c r="F1756" s="292" t="n"/>
      <c r="G1756" s="292" t="n"/>
      <c r="H1756" s="294" t="n"/>
      <c r="I1756" s="295" t="n"/>
      <c r="J1756" s="341" t="n"/>
      <c r="K1756" s="294" t="n"/>
      <c r="L1756" s="269" t="n"/>
      <c r="M1756" s="322" t="n"/>
      <c r="N1756" s="322" t="n"/>
      <c r="O1756" s="322" t="n"/>
      <c r="P1756" s="320" t="n"/>
      <c r="Q1756" s="320" t="n"/>
    </row>
    <row r="1757" ht="18" customHeight="1" s="115">
      <c r="C1757" s="398" t="n"/>
      <c r="D1757" s="313" t="n"/>
      <c r="E1757" s="291" t="n"/>
      <c r="F1757" s="292" t="n"/>
      <c r="G1757" s="292" t="n"/>
      <c r="H1757" s="294" t="n"/>
      <c r="I1757" s="295" t="n"/>
      <c r="J1757" s="341" t="n"/>
      <c r="K1757" s="294" t="n"/>
      <c r="L1757" s="269" t="n"/>
      <c r="M1757" s="322" t="n"/>
      <c r="N1757" s="322" t="n"/>
      <c r="O1757" s="322" t="n"/>
      <c r="P1757" s="320" t="n"/>
      <c r="Q1757" s="320" t="n"/>
    </row>
    <row r="1758" ht="18" customHeight="1" s="115">
      <c r="C1758" s="398" t="n"/>
      <c r="D1758" s="313" t="n"/>
      <c r="E1758" s="291" t="n"/>
      <c r="F1758" s="292" t="n"/>
      <c r="G1758" s="292" t="n"/>
      <c r="H1758" s="294" t="n"/>
      <c r="I1758" s="295" t="n"/>
      <c r="J1758" s="341" t="n"/>
      <c r="K1758" s="294" t="n"/>
      <c r="L1758" s="269" t="n"/>
      <c r="M1758" s="322" t="n"/>
      <c r="N1758" s="322" t="n"/>
      <c r="O1758" s="322" t="n"/>
      <c r="P1758" s="320" t="n"/>
      <c r="Q1758" s="320" t="n"/>
    </row>
    <row r="1759" ht="18" customHeight="1" s="115">
      <c r="C1759" s="398" t="n"/>
      <c r="D1759" s="313" t="n"/>
      <c r="E1759" s="291" t="n"/>
      <c r="F1759" s="292" t="n"/>
      <c r="G1759" s="292" t="n"/>
      <c r="H1759" s="294" t="n"/>
      <c r="I1759" s="295" t="n"/>
      <c r="J1759" s="341" t="n"/>
      <c r="K1759" s="294" t="n"/>
      <c r="L1759" s="269" t="n"/>
      <c r="M1759" s="322" t="n"/>
      <c r="N1759" s="322" t="n"/>
      <c r="O1759" s="322" t="n"/>
      <c r="P1759" s="320" t="n"/>
      <c r="Q1759" s="320" t="n"/>
    </row>
    <row r="1760" ht="18" customHeight="1" s="115">
      <c r="C1760" s="398" t="n"/>
      <c r="D1760" s="313" t="n"/>
      <c r="E1760" s="291" t="n"/>
      <c r="F1760" s="292" t="n"/>
      <c r="G1760" s="292" t="n"/>
      <c r="H1760" s="294" t="n"/>
      <c r="I1760" s="295" t="n"/>
      <c r="J1760" s="341" t="n"/>
      <c r="K1760" s="294" t="n"/>
      <c r="L1760" s="269" t="n"/>
      <c r="M1760" s="322" t="n"/>
      <c r="N1760" s="322" t="n"/>
      <c r="O1760" s="322" t="n"/>
      <c r="P1760" s="320" t="n"/>
      <c r="Q1760" s="320" t="n"/>
    </row>
    <row r="1761" ht="18" customHeight="1" s="115">
      <c r="C1761" s="398" t="n"/>
      <c r="D1761" s="313" t="n"/>
      <c r="E1761" s="291" t="n"/>
      <c r="F1761" s="292" t="n"/>
      <c r="G1761" s="292" t="n"/>
      <c r="H1761" s="294" t="n"/>
      <c r="I1761" s="295" t="n"/>
      <c r="J1761" s="341" t="n"/>
      <c r="K1761" s="294" t="n"/>
      <c r="L1761" s="269" t="n"/>
      <c r="M1761" s="322" t="n"/>
      <c r="N1761" s="322" t="n"/>
      <c r="O1761" s="322" t="n"/>
      <c r="P1761" s="320" t="n"/>
      <c r="Q1761" s="320" t="n"/>
    </row>
    <row r="1762" ht="18" customHeight="1" s="115">
      <c r="C1762" s="398" t="n"/>
      <c r="D1762" s="313" t="n"/>
      <c r="E1762" s="291" t="n"/>
      <c r="F1762" s="292" t="n"/>
      <c r="G1762" s="292" t="n"/>
      <c r="H1762" s="294" t="n"/>
      <c r="I1762" s="295" t="n"/>
      <c r="J1762" s="341" t="n"/>
      <c r="K1762" s="294" t="n"/>
      <c r="L1762" s="269" t="n"/>
      <c r="M1762" s="322" t="n"/>
      <c r="N1762" s="322" t="n"/>
      <c r="O1762" s="322" t="n"/>
      <c r="P1762" s="320" t="n"/>
      <c r="Q1762" s="320" t="n"/>
    </row>
    <row r="1763" ht="18" customHeight="1" s="115">
      <c r="C1763" s="398" t="n"/>
      <c r="D1763" s="313" t="n"/>
      <c r="E1763" s="291" t="n"/>
      <c r="F1763" s="292" t="n"/>
      <c r="G1763" s="292" t="n"/>
      <c r="H1763" s="294" t="n"/>
      <c r="I1763" s="295" t="n"/>
      <c r="J1763" s="341" t="n"/>
      <c r="K1763" s="294" t="n"/>
      <c r="L1763" s="269" t="n"/>
      <c r="M1763" s="322" t="n"/>
      <c r="N1763" s="322" t="n"/>
      <c r="O1763" s="322" t="n"/>
      <c r="P1763" s="320" t="n"/>
      <c r="Q1763" s="320" t="n"/>
    </row>
    <row r="1764" ht="18" customHeight="1" s="115">
      <c r="C1764" s="398" t="n"/>
      <c r="D1764" s="313" t="n"/>
      <c r="E1764" s="291" t="n"/>
      <c r="F1764" s="292" t="n"/>
      <c r="G1764" s="292" t="n"/>
      <c r="H1764" s="294" t="n"/>
      <c r="I1764" s="295" t="n"/>
      <c r="J1764" s="341" t="n"/>
      <c r="K1764" s="294" t="n"/>
      <c r="L1764" s="269" t="n"/>
      <c r="M1764" s="322" t="n"/>
      <c r="N1764" s="322" t="n"/>
      <c r="O1764" s="322" t="n"/>
      <c r="P1764" s="320" t="n"/>
      <c r="Q1764" s="320" t="n"/>
    </row>
    <row r="1765" ht="18" customHeight="1" s="115">
      <c r="C1765" s="398" t="n"/>
      <c r="D1765" s="313" t="n"/>
      <c r="E1765" s="291" t="n"/>
      <c r="F1765" s="292" t="n"/>
      <c r="G1765" s="292" t="n"/>
      <c r="H1765" s="294" t="n"/>
      <c r="I1765" s="295" t="n"/>
      <c r="J1765" s="341" t="n"/>
      <c r="K1765" s="294" t="n"/>
      <c r="L1765" s="269" t="n"/>
      <c r="M1765" s="322" t="n"/>
      <c r="N1765" s="322" t="n"/>
      <c r="O1765" s="322" t="n"/>
      <c r="P1765" s="320" t="n"/>
      <c r="Q1765" s="320" t="n"/>
    </row>
    <row r="1766" ht="18" customHeight="1" s="115">
      <c r="C1766" s="398" t="n"/>
      <c r="D1766" s="313" t="n"/>
      <c r="E1766" s="291" t="n"/>
      <c r="F1766" s="292" t="n"/>
      <c r="G1766" s="292" t="n"/>
      <c r="H1766" s="294" t="n"/>
      <c r="I1766" s="295" t="n"/>
      <c r="J1766" s="341" t="n"/>
      <c r="K1766" s="294" t="n"/>
      <c r="L1766" s="269" t="n"/>
      <c r="M1766" s="322" t="n"/>
      <c r="N1766" s="322" t="n"/>
      <c r="O1766" s="322" t="n"/>
      <c r="P1766" s="320" t="n"/>
      <c r="Q1766" s="320" t="n"/>
    </row>
    <row r="1767" ht="18" customHeight="1" s="115">
      <c r="C1767" s="398" t="n"/>
      <c r="D1767" s="313" t="n"/>
      <c r="E1767" s="291" t="n"/>
      <c r="F1767" s="292" t="n"/>
      <c r="G1767" s="292" t="n"/>
      <c r="H1767" s="294" t="n"/>
      <c r="I1767" s="295" t="n"/>
      <c r="J1767" s="341" t="n"/>
      <c r="K1767" s="294" t="n"/>
      <c r="L1767" s="269" t="n"/>
      <c r="M1767" s="322" t="n"/>
      <c r="N1767" s="322" t="n"/>
      <c r="O1767" s="322" t="n"/>
      <c r="P1767" s="320" t="n"/>
      <c r="Q1767" s="320" t="n"/>
    </row>
    <row r="1768" ht="18" customHeight="1" s="115">
      <c r="C1768" s="398" t="n"/>
      <c r="D1768" s="313" t="n"/>
      <c r="E1768" s="291" t="n"/>
      <c r="F1768" s="292" t="n"/>
      <c r="G1768" s="292" t="n"/>
      <c r="H1768" s="294" t="n"/>
      <c r="I1768" s="295" t="n"/>
      <c r="J1768" s="341" t="n"/>
      <c r="K1768" s="294" t="n"/>
      <c r="L1768" s="269" t="n"/>
      <c r="M1768" s="322" t="n"/>
      <c r="N1768" s="322" t="n"/>
      <c r="O1768" s="322" t="n"/>
      <c r="P1768" s="320" t="n"/>
      <c r="Q1768" s="320" t="n"/>
    </row>
    <row r="1769" ht="18" customHeight="1" s="115">
      <c r="C1769" s="398" t="n"/>
      <c r="D1769" s="313" t="n"/>
      <c r="E1769" s="291" t="n"/>
      <c r="F1769" s="292" t="n"/>
      <c r="G1769" s="292" t="n"/>
      <c r="H1769" s="294" t="n"/>
      <c r="I1769" s="295" t="n"/>
      <c r="J1769" s="341" t="n"/>
      <c r="K1769" s="294" t="n"/>
      <c r="L1769" s="269" t="n"/>
      <c r="M1769" s="322" t="n"/>
      <c r="N1769" s="322" t="n"/>
      <c r="O1769" s="322" t="n"/>
      <c r="P1769" s="320" t="n"/>
      <c r="Q1769" s="320" t="n"/>
    </row>
    <row r="1770" ht="18" customHeight="1" s="115">
      <c r="C1770" s="398" t="n"/>
      <c r="D1770" s="313" t="n"/>
      <c r="E1770" s="291" t="n"/>
      <c r="F1770" s="292" t="n"/>
      <c r="G1770" s="292" t="n"/>
      <c r="H1770" s="294" t="n"/>
      <c r="I1770" s="295" t="n"/>
      <c r="J1770" s="341" t="n"/>
      <c r="K1770" s="294" t="n"/>
      <c r="L1770" s="269" t="n"/>
      <c r="M1770" s="322" t="n"/>
      <c r="N1770" s="322" t="n"/>
      <c r="O1770" s="322" t="n"/>
      <c r="P1770" s="320" t="n"/>
      <c r="Q1770" s="320" t="n"/>
    </row>
    <row r="1771" ht="18" customHeight="1" s="115">
      <c r="C1771" s="398" t="n"/>
      <c r="D1771" s="313" t="n"/>
      <c r="E1771" s="291" t="n"/>
      <c r="F1771" s="292" t="n"/>
      <c r="G1771" s="292" t="n"/>
      <c r="H1771" s="294" t="n"/>
      <c r="I1771" s="295" t="n"/>
      <c r="J1771" s="341" t="n"/>
      <c r="K1771" s="294" t="n"/>
      <c r="L1771" s="269" t="n"/>
      <c r="M1771" s="322" t="n"/>
      <c r="N1771" s="322" t="n"/>
      <c r="O1771" s="322" t="n"/>
      <c r="P1771" s="320" t="n"/>
      <c r="Q1771" s="320" t="n"/>
    </row>
    <row r="1772" ht="18" customHeight="1" s="115">
      <c r="C1772" s="398" t="n"/>
      <c r="D1772" s="313" t="n"/>
      <c r="E1772" s="291" t="n"/>
      <c r="F1772" s="292" t="n"/>
      <c r="G1772" s="292" t="n"/>
      <c r="H1772" s="294" t="n"/>
      <c r="I1772" s="295" t="n"/>
      <c r="J1772" s="341" t="n"/>
      <c r="K1772" s="294" t="n"/>
      <c r="L1772" s="269" t="n"/>
      <c r="M1772" s="322" t="n"/>
      <c r="N1772" s="322" t="n"/>
      <c r="O1772" s="322" t="n"/>
      <c r="P1772" s="320" t="n"/>
      <c r="Q1772" s="320" t="n"/>
    </row>
    <row r="1773" ht="18" customHeight="1" s="115">
      <c r="C1773" s="398" t="n"/>
      <c r="D1773" s="313" t="n"/>
      <c r="E1773" s="291" t="n"/>
      <c r="F1773" s="292" t="n"/>
      <c r="G1773" s="292" t="n"/>
      <c r="H1773" s="294" t="n"/>
      <c r="I1773" s="295" t="n"/>
      <c r="J1773" s="341" t="n"/>
      <c r="K1773" s="294" t="n"/>
      <c r="L1773" s="269" t="n"/>
      <c r="M1773" s="322" t="n"/>
      <c r="N1773" s="322" t="n"/>
      <c r="O1773" s="322" t="n"/>
      <c r="P1773" s="320" t="n"/>
      <c r="Q1773" s="320" t="n"/>
    </row>
    <row r="1774" ht="18" customHeight="1" s="115">
      <c r="C1774" s="398" t="n"/>
      <c r="D1774" s="313" t="n"/>
      <c r="E1774" s="291" t="n"/>
      <c r="F1774" s="292" t="n"/>
      <c r="G1774" s="292" t="n"/>
      <c r="H1774" s="294" t="n"/>
      <c r="I1774" s="295" t="n"/>
      <c r="J1774" s="341" t="n"/>
      <c r="K1774" s="294" t="n"/>
      <c r="L1774" s="269" t="n"/>
      <c r="M1774" s="322" t="n"/>
      <c r="N1774" s="322" t="n"/>
      <c r="O1774" s="322" t="n"/>
      <c r="P1774" s="320" t="n"/>
      <c r="Q1774" s="320" t="n"/>
    </row>
    <row r="1775" ht="18" customHeight="1" s="115">
      <c r="C1775" s="398" t="n"/>
      <c r="D1775" s="313" t="n"/>
      <c r="E1775" s="291" t="n"/>
      <c r="F1775" s="292" t="n"/>
      <c r="G1775" s="292" t="n"/>
      <c r="H1775" s="294" t="n"/>
      <c r="I1775" s="295" t="n"/>
      <c r="J1775" s="341" t="n"/>
      <c r="K1775" s="294" t="n"/>
      <c r="L1775" s="269" t="n"/>
      <c r="M1775" s="322" t="n"/>
      <c r="N1775" s="322" t="n"/>
      <c r="O1775" s="322" t="n"/>
      <c r="P1775" s="320" t="n"/>
      <c r="Q1775" s="320" t="n"/>
    </row>
    <row r="1776" ht="18" customHeight="1" s="115">
      <c r="C1776" s="398" t="n"/>
      <c r="D1776" s="313" t="n"/>
      <c r="E1776" s="291" t="n"/>
      <c r="F1776" s="292" t="n"/>
      <c r="G1776" s="292" t="n"/>
      <c r="H1776" s="294" t="n"/>
      <c r="I1776" s="295" t="n"/>
      <c r="J1776" s="341" t="n"/>
      <c r="K1776" s="294" t="n"/>
      <c r="L1776" s="269" t="n"/>
      <c r="M1776" s="322" t="n"/>
      <c r="N1776" s="322" t="n"/>
      <c r="O1776" s="322" t="n"/>
      <c r="P1776" s="320" t="n"/>
      <c r="Q1776" s="320" t="n"/>
    </row>
    <row r="1777" ht="18" customHeight="1" s="115">
      <c r="C1777" s="398" t="n"/>
      <c r="D1777" s="313" t="n"/>
      <c r="E1777" s="291" t="n"/>
      <c r="F1777" s="292" t="n"/>
      <c r="G1777" s="292" t="n"/>
      <c r="H1777" s="294" t="n"/>
      <c r="I1777" s="295" t="n"/>
      <c r="J1777" s="341" t="n"/>
      <c r="K1777" s="294" t="n"/>
      <c r="L1777" s="269" t="n"/>
      <c r="M1777" s="322" t="n"/>
      <c r="N1777" s="322" t="n"/>
      <c r="O1777" s="322" t="n"/>
      <c r="P1777" s="320" t="n"/>
      <c r="Q1777" s="320" t="n"/>
    </row>
    <row r="1778" ht="18" customHeight="1" s="115">
      <c r="C1778" s="398" t="n"/>
      <c r="D1778" s="313" t="n"/>
      <c r="E1778" s="291" t="n"/>
      <c r="F1778" s="292" t="n"/>
      <c r="G1778" s="292" t="n"/>
      <c r="H1778" s="294" t="n"/>
      <c r="I1778" s="295" t="n"/>
      <c r="J1778" s="341" t="n"/>
      <c r="K1778" s="294" t="n"/>
      <c r="L1778" s="269" t="n"/>
      <c r="M1778" s="322" t="n"/>
      <c r="N1778" s="322" t="n"/>
      <c r="O1778" s="322" t="n"/>
      <c r="P1778" s="320" t="n"/>
      <c r="Q1778" s="320" t="n"/>
    </row>
    <row r="1779" ht="18" customHeight="1" s="115">
      <c r="C1779" s="398" t="n"/>
      <c r="D1779" s="313" t="n"/>
      <c r="E1779" s="291" t="n"/>
      <c r="F1779" s="292" t="n"/>
      <c r="G1779" s="292" t="n"/>
      <c r="H1779" s="294" t="n"/>
      <c r="I1779" s="295" t="n"/>
      <c r="J1779" s="341" t="n"/>
      <c r="K1779" s="294" t="n"/>
      <c r="L1779" s="269" t="n"/>
      <c r="M1779" s="322" t="n"/>
      <c r="N1779" s="322" t="n"/>
      <c r="O1779" s="322" t="n"/>
      <c r="P1779" s="320" t="n"/>
      <c r="Q1779" s="320" t="n"/>
    </row>
    <row r="1780" ht="18" customHeight="1" s="115">
      <c r="C1780" s="398" t="n"/>
      <c r="D1780" s="313" t="n"/>
      <c r="E1780" s="291" t="n"/>
      <c r="F1780" s="292" t="n"/>
      <c r="G1780" s="292" t="n"/>
      <c r="H1780" s="294" t="n"/>
      <c r="I1780" s="295" t="n"/>
      <c r="J1780" s="341" t="n"/>
      <c r="K1780" s="294" t="n"/>
      <c r="L1780" s="269" t="n"/>
      <c r="M1780" s="322" t="n"/>
      <c r="N1780" s="322" t="n"/>
      <c r="O1780" s="322" t="n"/>
      <c r="P1780" s="320" t="n"/>
      <c r="Q1780" s="320" t="n"/>
    </row>
    <row r="1781" ht="18" customHeight="1" s="115">
      <c r="C1781" s="398" t="n"/>
      <c r="D1781" s="313" t="n"/>
      <c r="E1781" s="291" t="n"/>
      <c r="F1781" s="292" t="n"/>
      <c r="G1781" s="292" t="n"/>
      <c r="H1781" s="294" t="n"/>
      <c r="I1781" s="295" t="n"/>
      <c r="J1781" s="341" t="n"/>
      <c r="K1781" s="294" t="n"/>
      <c r="L1781" s="269" t="n"/>
      <c r="M1781" s="322" t="n"/>
      <c r="N1781" s="322" t="n"/>
      <c r="O1781" s="322" t="n"/>
      <c r="P1781" s="320" t="n"/>
      <c r="Q1781" s="320" t="n"/>
    </row>
    <row r="1782" ht="18" customHeight="1" s="115">
      <c r="C1782" s="398" t="n"/>
      <c r="D1782" s="313" t="n"/>
      <c r="E1782" s="291" t="n"/>
      <c r="F1782" s="292" t="n"/>
      <c r="G1782" s="292" t="n"/>
      <c r="H1782" s="294" t="n"/>
      <c r="I1782" s="295" t="n"/>
      <c r="J1782" s="341" t="n"/>
      <c r="K1782" s="294" t="n"/>
      <c r="L1782" s="269" t="n"/>
      <c r="M1782" s="322" t="n"/>
      <c r="N1782" s="322" t="n"/>
      <c r="O1782" s="322" t="n"/>
      <c r="P1782" s="320" t="n"/>
      <c r="Q1782" s="320" t="n"/>
    </row>
    <row r="1783" ht="18" customHeight="1" s="115">
      <c r="C1783" s="398" t="n"/>
      <c r="D1783" s="313" t="n"/>
      <c r="E1783" s="291" t="n"/>
      <c r="F1783" s="292" t="n"/>
      <c r="G1783" s="292" t="n"/>
      <c r="H1783" s="294" t="n"/>
      <c r="I1783" s="295" t="n"/>
      <c r="J1783" s="341" t="n"/>
      <c r="K1783" s="294" t="n"/>
      <c r="L1783" s="269" t="n"/>
      <c r="M1783" s="322" t="n"/>
      <c r="N1783" s="322" t="n"/>
      <c r="O1783" s="322" t="n"/>
      <c r="P1783" s="320" t="n"/>
      <c r="Q1783" s="320" t="n"/>
    </row>
    <row r="1784" ht="18" customHeight="1" s="115">
      <c r="C1784" s="398" t="n"/>
      <c r="D1784" s="313" t="n"/>
      <c r="E1784" s="291" t="n"/>
      <c r="F1784" s="292" t="n"/>
      <c r="G1784" s="292" t="n"/>
      <c r="H1784" s="294" t="n"/>
      <c r="I1784" s="295" t="n"/>
      <c r="J1784" s="341" t="n"/>
      <c r="K1784" s="294" t="n"/>
      <c r="L1784" s="269" t="n"/>
      <c r="M1784" s="322" t="n"/>
      <c r="N1784" s="322" t="n"/>
      <c r="O1784" s="322" t="n"/>
      <c r="P1784" s="320" t="n"/>
      <c r="Q1784" s="320" t="n"/>
    </row>
    <row r="1785" ht="18" customHeight="1" s="115">
      <c r="C1785" s="398" t="n"/>
      <c r="D1785" s="313" t="n"/>
      <c r="E1785" s="291" t="n"/>
      <c r="F1785" s="292" t="n"/>
      <c r="G1785" s="292" t="n"/>
      <c r="H1785" s="294" t="n"/>
      <c r="I1785" s="295" t="n"/>
      <c r="J1785" s="341" t="n"/>
      <c r="K1785" s="294" t="n"/>
      <c r="L1785" s="269" t="n"/>
      <c r="M1785" s="322" t="n"/>
      <c r="N1785" s="322" t="n"/>
      <c r="O1785" s="322" t="n"/>
      <c r="P1785" s="320" t="n"/>
      <c r="Q1785" s="320" t="n"/>
    </row>
    <row r="1786" ht="18" customHeight="1" s="115">
      <c r="C1786" s="398" t="n"/>
      <c r="D1786" s="313" t="n"/>
      <c r="E1786" s="291" t="n"/>
      <c r="F1786" s="292" t="n"/>
      <c r="G1786" s="292" t="n"/>
      <c r="H1786" s="294" t="n"/>
      <c r="I1786" s="295" t="n"/>
      <c r="J1786" s="341" t="n"/>
      <c r="K1786" s="294" t="n"/>
      <c r="L1786" s="269" t="n"/>
      <c r="M1786" s="322" t="n"/>
      <c r="N1786" s="322" t="n"/>
      <c r="O1786" s="322" t="n"/>
      <c r="P1786" s="320" t="n"/>
      <c r="Q1786" s="320" t="n"/>
    </row>
    <row r="1787" ht="18" customHeight="1" s="115">
      <c r="C1787" s="398" t="n"/>
      <c r="D1787" s="313" t="n"/>
      <c r="E1787" s="291" t="n"/>
      <c r="F1787" s="292" t="n"/>
      <c r="G1787" s="292" t="n"/>
      <c r="H1787" s="294" t="n"/>
      <c r="I1787" s="295" t="n"/>
      <c r="J1787" s="341" t="n"/>
      <c r="K1787" s="294" t="n"/>
      <c r="L1787" s="269" t="n"/>
      <c r="M1787" s="322" t="n"/>
      <c r="N1787" s="322" t="n"/>
      <c r="O1787" s="322" t="n"/>
      <c r="P1787" s="320" t="n"/>
      <c r="Q1787" s="320" t="n"/>
    </row>
    <row r="1788" ht="18" customHeight="1" s="115">
      <c r="C1788" s="398" t="n"/>
      <c r="D1788" s="313" t="n"/>
      <c r="E1788" s="291" t="n"/>
      <c r="F1788" s="292" t="n"/>
      <c r="G1788" s="292" t="n"/>
      <c r="H1788" s="294" t="n"/>
      <c r="I1788" s="295" t="n"/>
      <c r="J1788" s="341" t="n"/>
      <c r="K1788" s="294" t="n"/>
      <c r="L1788" s="269" t="n"/>
      <c r="M1788" s="322" t="n"/>
      <c r="N1788" s="322" t="n"/>
      <c r="O1788" s="322" t="n"/>
      <c r="P1788" s="320" t="n"/>
      <c r="Q1788" s="320" t="n"/>
    </row>
  </sheetData>
  <autoFilter ref="A5:Q1788">
    <sortState ref="A6:N1857">
      <sortCondition descending="1" ref="E5:E1857"/>
    </sortState>
  </autoFilter>
  <mergeCells count="1">
    <mergeCell ref="G2:H3"/>
  </mergeCells>
  <conditionalFormatting sqref="F7:F1048576">
    <cfRule type="cellIs" priority="20" operator="lessThanOrEqual" dxfId="0">
      <formula>12</formula>
    </cfRule>
  </conditionalFormatting>
  <conditionalFormatting sqref="D6:D1048576">
    <cfRule type="cellIs" priority="12" operator="equal" dxfId="3">
      <formula>"2Q"</formula>
    </cfRule>
  </conditionalFormatting>
  <conditionalFormatting sqref="H7:H1048576">
    <cfRule type="cellIs" priority="11" operator="greaterThan" dxfId="0">
      <formula>0.15</formula>
    </cfRule>
  </conditionalFormatting>
  <conditionalFormatting sqref="G7:G1048576">
    <cfRule type="cellIs" priority="10" operator="lessThan" dxfId="0">
      <formula>1.2</formula>
    </cfRule>
  </conditionalFormatting>
  <conditionalFormatting sqref="K6:K1788">
    <cfRule type="cellIs" priority="4" operator="equal" dxfId="3">
      <formula>"없음"</formula>
    </cfRule>
  </conditionalFormatting>
  <conditionalFormatting sqref="F6">
    <cfRule type="cellIs" priority="3" operator="lessThanOrEqual" dxfId="0">
      <formula>12</formula>
    </cfRule>
  </conditionalFormatting>
  <conditionalFormatting sqref="H6">
    <cfRule type="cellIs" priority="2" operator="greaterThan" dxfId="0">
      <formula>0.15</formula>
    </cfRule>
  </conditionalFormatting>
  <conditionalFormatting sqref="G6">
    <cfRule type="cellIs" priority="1" operator="lessThan" dxfId="0">
      <formula>1.2</formula>
    </cfRule>
  </conditionalFormatting>
  <pageMargins left="0.7" right="0.7" top="0.75" bottom="0.75" header="0.3" footer="0.3"/>
  <pageSetup orientation="portrait" paperSize="9" verticalDpi="0"/>
</worksheet>
</file>

<file path=xl/worksheets/sheet8.xml><?xml version="1.0" encoding="utf-8"?>
<worksheet xmlns="http://schemas.openxmlformats.org/spreadsheetml/2006/main">
  <sheetPr codeName="Sheet12">
    <tabColor theme="4"/>
    <outlinePr summaryBelow="1" summaryRight="1"/>
    <pageSetUpPr/>
  </sheetPr>
  <dimension ref="A1:AA16384"/>
  <sheetViews>
    <sheetView workbookViewId="0">
      <pane xSplit="5" ySplit="1" topLeftCell="F1684" activePane="bottomRight" state="frozen"/>
      <selection pane="topRight" activeCell="F1" sqref="F1"/>
      <selection pane="bottomLeft" activeCell="A2" sqref="A2"/>
      <selection pane="bottomRight" activeCell="B1" sqref="B1"/>
    </sheetView>
  </sheetViews>
  <sheetFormatPr baseColWidth="8" defaultRowHeight="16.5"/>
  <cols>
    <col width="9" customWidth="1" style="6" min="1" max="1"/>
    <col width="9" customWidth="1" style="3" min="2" max="3"/>
    <col width="9" customWidth="1" style="6" min="4" max="4"/>
    <col width="10.125" customWidth="1" style="116" min="5" max="20"/>
    <col width="10.125" bestFit="1" customWidth="1" style="116" min="21" max="26"/>
    <col width="10.125" bestFit="1" customWidth="1" style="115" min="27" max="27"/>
  </cols>
  <sheetData>
    <row r="1">
      <c r="A1" s="12" t="inlineStr">
        <is>
          <t>Symbol</t>
        </is>
      </c>
      <c r="B1" s="1" t="inlineStr">
        <is>
          <t>Symbol Name</t>
        </is>
      </c>
      <c r="C1" s="1" t="inlineStr">
        <is>
          <t>Kind</t>
        </is>
      </c>
      <c r="D1" s="1" t="inlineStr">
        <is>
          <t>Item</t>
        </is>
      </c>
      <c r="E1" s="1" t="inlineStr">
        <is>
          <t>Item Name</t>
        </is>
      </c>
      <c r="F1" s="13" t="inlineStr">
        <is>
          <t>Frequency</t>
        </is>
      </c>
      <c r="G1" s="400" t="n">
        <v>40724</v>
      </c>
      <c r="H1" s="400" t="n">
        <v>40816</v>
      </c>
      <c r="I1" s="400" t="n">
        <v>40908</v>
      </c>
      <c r="J1" s="400" t="n">
        <v>40999</v>
      </c>
      <c r="K1" s="401" t="n">
        <v>41090</v>
      </c>
      <c r="L1" s="400" t="n">
        <v>41182</v>
      </c>
      <c r="M1" s="400" t="n">
        <v>41274</v>
      </c>
      <c r="N1" s="400" t="n">
        <v>41364</v>
      </c>
      <c r="O1" s="400" t="n">
        <v>41455</v>
      </c>
      <c r="P1" s="401" t="n">
        <v>41547</v>
      </c>
      <c r="Q1" s="400" t="n">
        <v>41639</v>
      </c>
      <c r="R1" s="400" t="n">
        <v>41729</v>
      </c>
      <c r="S1" s="400" t="n">
        <v>41820</v>
      </c>
      <c r="T1" s="400" t="n">
        <v>41912</v>
      </c>
      <c r="U1" s="401" t="n">
        <v>42004</v>
      </c>
      <c r="V1" s="400" t="n">
        <v>42094</v>
      </c>
      <c r="W1" s="400" t="n">
        <v>42185</v>
      </c>
      <c r="X1" s="400" t="n">
        <v>42277</v>
      </c>
      <c r="Y1" s="400" t="n">
        <v>42369</v>
      </c>
      <c r="Z1" s="401" t="n">
        <v>42460</v>
      </c>
      <c r="AA1" s="400" t="n">
        <v>42468</v>
      </c>
    </row>
    <row r="2">
      <c r="A2" s="14" t="inlineStr">
        <is>
          <t>A005930</t>
        </is>
      </c>
      <c r="B2" s="2" t="inlineStr">
        <is>
          <t>삼성전자</t>
        </is>
      </c>
      <c r="C2" s="2" t="inlineStr">
        <is>
          <t>SSC</t>
        </is>
      </c>
      <c r="D2" s="2" t="inlineStr">
        <is>
          <t>S420003950</t>
        </is>
      </c>
      <c r="E2" s="2" t="inlineStr">
        <is>
          <t>상장주식수 (보통+우선)(주)</t>
        </is>
      </c>
      <c r="F2" s="15" t="inlineStr">
        <is>
          <t>QUARTERLY</t>
        </is>
      </c>
      <c r="G2" s="8" t="n">
        <v>170132764</v>
      </c>
      <c r="H2" s="8" t="n">
        <v>170132764</v>
      </c>
      <c r="I2" s="8" t="n">
        <v>170132764</v>
      </c>
      <c r="J2" s="8" t="n">
        <v>170132764</v>
      </c>
      <c r="K2" s="10" t="n">
        <v>170132764</v>
      </c>
      <c r="L2" s="8" t="n">
        <v>170132764</v>
      </c>
      <c r="M2" s="8" t="n">
        <v>170132764</v>
      </c>
      <c r="N2" s="8" t="n">
        <v>170132764</v>
      </c>
      <c r="O2" s="8" t="n">
        <v>170132764</v>
      </c>
      <c r="P2" s="10" t="n">
        <v>170132764</v>
      </c>
      <c r="Q2" s="8" t="n">
        <v>170132764</v>
      </c>
      <c r="R2" s="8" t="n">
        <v>170132764</v>
      </c>
      <c r="S2" s="8" t="n">
        <v>170132764</v>
      </c>
      <c r="T2" s="8" t="n">
        <v>170132764</v>
      </c>
      <c r="U2" s="10" t="n">
        <v>170132764</v>
      </c>
      <c r="V2" s="8" t="n">
        <v>170132764</v>
      </c>
      <c r="W2" s="8" t="n">
        <v>170132764</v>
      </c>
      <c r="X2" s="8" t="n">
        <v>170132764</v>
      </c>
      <c r="Y2" s="8" t="n">
        <v>170132764</v>
      </c>
      <c r="Z2" s="10" t="n">
        <v>166662764</v>
      </c>
      <c r="AA2" s="8" t="n">
        <v>166662764</v>
      </c>
    </row>
    <row r="3">
      <c r="A3" s="14" t="inlineStr">
        <is>
          <t>A015760</t>
        </is>
      </c>
      <c r="B3" s="2" t="inlineStr">
        <is>
          <t>한국전력</t>
        </is>
      </c>
      <c r="C3" s="2" t="inlineStr">
        <is>
          <t>SSC</t>
        </is>
      </c>
      <c r="D3" s="2" t="inlineStr">
        <is>
          <t>S420003950</t>
        </is>
      </c>
      <c r="E3" s="2" t="inlineStr">
        <is>
          <t>상장주식수 (보통+우선)(주)</t>
        </is>
      </c>
      <c r="F3" s="15" t="inlineStr">
        <is>
          <t>QUARTERLY</t>
        </is>
      </c>
      <c r="G3" s="8" t="n">
        <v>641964077</v>
      </c>
      <c r="H3" s="8" t="n">
        <v>641964077</v>
      </c>
      <c r="I3" s="8" t="n">
        <v>641964077</v>
      </c>
      <c r="J3" s="8" t="n">
        <v>641964077</v>
      </c>
      <c r="K3" s="10" t="n">
        <v>641964077</v>
      </c>
      <c r="L3" s="8" t="n">
        <v>641964077</v>
      </c>
      <c r="M3" s="8" t="n">
        <v>641964077</v>
      </c>
      <c r="N3" s="8" t="n">
        <v>641964077</v>
      </c>
      <c r="O3" s="8" t="n">
        <v>641964077</v>
      </c>
      <c r="P3" s="10" t="n">
        <v>641964077</v>
      </c>
      <c r="Q3" s="8" t="n">
        <v>641964077</v>
      </c>
      <c r="R3" s="8" t="n">
        <v>641964077</v>
      </c>
      <c r="S3" s="8" t="n">
        <v>641964077</v>
      </c>
      <c r="T3" s="8" t="n">
        <v>641964077</v>
      </c>
      <c r="U3" s="10" t="n">
        <v>641964077</v>
      </c>
      <c r="V3" s="8" t="n">
        <v>641964077</v>
      </c>
      <c r="W3" s="8" t="n">
        <v>641964077</v>
      </c>
      <c r="X3" s="8" t="n">
        <v>641964077</v>
      </c>
      <c r="Y3" s="8" t="n">
        <v>641964077</v>
      </c>
      <c r="Z3" s="10" t="n">
        <v>641964077</v>
      </c>
      <c r="AA3" s="8" t="n">
        <v>641964077</v>
      </c>
    </row>
    <row r="4">
      <c r="A4" s="14" t="inlineStr">
        <is>
          <t>A005380</t>
        </is>
      </c>
      <c r="B4" s="2" t="inlineStr">
        <is>
          <t>현대차</t>
        </is>
      </c>
      <c r="C4" s="2" t="inlineStr">
        <is>
          <t>SSC</t>
        </is>
      </c>
      <c r="D4" s="2" t="inlineStr">
        <is>
          <t>S420003950</t>
        </is>
      </c>
      <c r="E4" s="2" t="inlineStr">
        <is>
          <t>상장주식수 (보통+우선)(주)</t>
        </is>
      </c>
      <c r="F4" s="15" t="inlineStr">
        <is>
          <t>QUARTERLY</t>
        </is>
      </c>
      <c r="G4" s="8" t="n">
        <v>285478625</v>
      </c>
      <c r="H4" s="8" t="n">
        <v>285478625</v>
      </c>
      <c r="I4" s="8" t="n">
        <v>285478625</v>
      </c>
      <c r="J4" s="8" t="n">
        <v>285478625</v>
      </c>
      <c r="K4" s="10" t="n">
        <v>285478625</v>
      </c>
      <c r="L4" s="8" t="n">
        <v>285478625</v>
      </c>
      <c r="M4" s="8" t="n">
        <v>285478625</v>
      </c>
      <c r="N4" s="8" t="n">
        <v>285478625</v>
      </c>
      <c r="O4" s="8" t="n">
        <v>285478625</v>
      </c>
      <c r="P4" s="10" t="n">
        <v>285478625</v>
      </c>
      <c r="Q4" s="8" t="n">
        <v>285478625</v>
      </c>
      <c r="R4" s="8" t="n">
        <v>285478625</v>
      </c>
      <c r="S4" s="8" t="n">
        <v>285478625</v>
      </c>
      <c r="T4" s="8" t="n">
        <v>285478625</v>
      </c>
      <c r="U4" s="10" t="n">
        <v>285478625</v>
      </c>
      <c r="V4" s="8" t="n">
        <v>285478625</v>
      </c>
      <c r="W4" s="8" t="n">
        <v>285478625</v>
      </c>
      <c r="X4" s="8" t="n">
        <v>285478625</v>
      </c>
      <c r="Y4" s="8" t="n">
        <v>285478625</v>
      </c>
      <c r="Z4" s="10" t="n">
        <v>285478625</v>
      </c>
      <c r="AA4" s="8" t="n">
        <v>285478625</v>
      </c>
    </row>
    <row r="5">
      <c r="A5" s="14" t="inlineStr">
        <is>
          <t>A028260</t>
        </is>
      </c>
      <c r="B5" s="2" t="inlineStr">
        <is>
          <t>삼성물산</t>
        </is>
      </c>
      <c r="C5" s="2" t="inlineStr">
        <is>
          <t>SSC</t>
        </is>
      </c>
      <c r="D5" s="2" t="inlineStr">
        <is>
          <t>S420003950</t>
        </is>
      </c>
      <c r="E5" s="2" t="inlineStr">
        <is>
          <t>상장주식수 (보통+우선)(주)</t>
        </is>
      </c>
      <c r="F5" s="15" t="inlineStr">
        <is>
          <t>QUARTERLY</t>
        </is>
      </c>
      <c r="G5" s="8" t="n"/>
      <c r="H5" s="8" t="n"/>
      <c r="I5" s="8" t="n"/>
      <c r="J5" s="8" t="n"/>
      <c r="K5" s="10" t="n"/>
      <c r="L5" s="8" t="n"/>
      <c r="M5" s="8" t="n"/>
      <c r="N5" s="8" t="n"/>
      <c r="O5" s="8" t="n"/>
      <c r="P5" s="10" t="n"/>
      <c r="Q5" s="8" t="n"/>
      <c r="R5" s="8" t="n"/>
      <c r="S5" s="8" t="n"/>
      <c r="T5" s="8" t="n"/>
      <c r="U5" s="10" t="n">
        <v>135000000</v>
      </c>
      <c r="V5" s="8" t="n">
        <v>135000000</v>
      </c>
      <c r="W5" s="8" t="n">
        <v>135000000</v>
      </c>
      <c r="X5" s="8" t="n">
        <v>191317483</v>
      </c>
      <c r="Y5" s="8" t="n">
        <v>191317483</v>
      </c>
      <c r="Z5" s="10" t="n">
        <v>191317483</v>
      </c>
      <c r="AA5" s="8" t="n">
        <v>191317483</v>
      </c>
    </row>
    <row r="6">
      <c r="A6" s="14" t="inlineStr">
        <is>
          <t>A012330</t>
        </is>
      </c>
      <c r="B6" s="2" t="inlineStr">
        <is>
          <t>현대모비스</t>
        </is>
      </c>
      <c r="C6" s="2" t="inlineStr">
        <is>
          <t>SSC</t>
        </is>
      </c>
      <c r="D6" s="2" t="inlineStr">
        <is>
          <t>S420003950</t>
        </is>
      </c>
      <c r="E6" s="2" t="inlineStr">
        <is>
          <t>상장주식수 (보통+우선)(주)</t>
        </is>
      </c>
      <c r="F6" s="15" t="inlineStr">
        <is>
          <t>QUARTERLY</t>
        </is>
      </c>
      <c r="G6" s="8" t="n">
        <v>97369321</v>
      </c>
      <c r="H6" s="8" t="n">
        <v>97369321</v>
      </c>
      <c r="I6" s="8" t="n">
        <v>97369321</v>
      </c>
      <c r="J6" s="8" t="n">
        <v>97369321</v>
      </c>
      <c r="K6" s="10" t="n">
        <v>97369321</v>
      </c>
      <c r="L6" s="8" t="n">
        <v>97369321</v>
      </c>
      <c r="M6" s="8" t="n">
        <v>97369321</v>
      </c>
      <c r="N6" s="8" t="n">
        <v>97369321</v>
      </c>
      <c r="O6" s="8" t="n">
        <v>97369321</v>
      </c>
      <c r="P6" s="10" t="n">
        <v>97369321</v>
      </c>
      <c r="Q6" s="8" t="n">
        <v>97369321</v>
      </c>
      <c r="R6" s="8" t="n">
        <v>97347837</v>
      </c>
      <c r="S6" s="8" t="n">
        <v>97347837</v>
      </c>
      <c r="T6" s="8" t="n">
        <v>97347837</v>
      </c>
      <c r="U6" s="10" t="n">
        <v>97347837</v>
      </c>
      <c r="V6" s="8" t="n">
        <v>97343863</v>
      </c>
      <c r="W6" s="8" t="n">
        <v>97343863</v>
      </c>
      <c r="X6" s="8" t="n">
        <v>97343863</v>
      </c>
      <c r="Y6" s="8" t="n">
        <v>97343863</v>
      </c>
      <c r="Z6" s="10" t="n">
        <v>97343863</v>
      </c>
      <c r="AA6" s="8" t="n">
        <v>97343863</v>
      </c>
    </row>
    <row r="7">
      <c r="A7" s="14" t="inlineStr">
        <is>
          <t>A000660</t>
        </is>
      </c>
      <c r="B7" s="2" t="inlineStr">
        <is>
          <t>SK하이닉스</t>
        </is>
      </c>
      <c r="C7" s="2" t="inlineStr">
        <is>
          <t>SSC</t>
        </is>
      </c>
      <c r="D7" s="2" t="inlineStr">
        <is>
          <t>S420003950</t>
        </is>
      </c>
      <c r="E7" s="2" t="inlineStr">
        <is>
          <t>상장주식수 (보통+우선)(주)</t>
        </is>
      </c>
      <c r="F7" s="15" t="inlineStr">
        <is>
          <t>QUARTERLY</t>
        </is>
      </c>
      <c r="G7" s="9" t="n">
        <v>592171582</v>
      </c>
      <c r="H7" s="9" t="n">
        <v>592171582</v>
      </c>
      <c r="I7" s="9" t="n">
        <v>592171582</v>
      </c>
      <c r="J7" s="9" t="n">
        <v>694024412</v>
      </c>
      <c r="K7" s="11" t="n">
        <v>694122430</v>
      </c>
      <c r="L7" s="9" t="n">
        <v>694122451</v>
      </c>
      <c r="M7" s="9" t="n">
        <v>694152768</v>
      </c>
      <c r="N7" s="9" t="n">
        <v>694160034</v>
      </c>
      <c r="O7" s="9" t="n">
        <v>694472461</v>
      </c>
      <c r="P7" s="11" t="n">
        <v>710200891</v>
      </c>
      <c r="Q7" s="9" t="n">
        <v>710200891</v>
      </c>
      <c r="R7" s="9" t="n">
        <v>710200891</v>
      </c>
      <c r="S7" s="9" t="n">
        <v>712258284</v>
      </c>
      <c r="T7" s="9" t="n">
        <v>723865262</v>
      </c>
      <c r="U7" s="11" t="n">
        <v>728002365</v>
      </c>
      <c r="V7" s="9" t="n">
        <v>728002365</v>
      </c>
      <c r="W7" s="9" t="n">
        <v>728002365</v>
      </c>
      <c r="X7" s="9" t="n">
        <v>728002365</v>
      </c>
      <c r="Y7" s="9" t="n">
        <v>728002365</v>
      </c>
      <c r="Z7" s="11" t="n">
        <v>728002365</v>
      </c>
      <c r="AA7" s="9" t="n">
        <v>728002365</v>
      </c>
    </row>
    <row r="8">
      <c r="A8" s="14" t="inlineStr">
        <is>
          <t>A032830</t>
        </is>
      </c>
      <c r="B8" s="2" t="inlineStr">
        <is>
          <t>삼성생명</t>
        </is>
      </c>
      <c r="C8" s="2" t="inlineStr">
        <is>
          <t>SSC</t>
        </is>
      </c>
      <c r="D8" s="2" t="inlineStr">
        <is>
          <t>S420003950</t>
        </is>
      </c>
      <c r="E8" s="2" t="inlineStr">
        <is>
          <t>상장주식수 (보통+우선)(주)</t>
        </is>
      </c>
      <c r="F8" s="15" t="inlineStr">
        <is>
          <t>QUARTERLY</t>
        </is>
      </c>
      <c r="G8" s="9" t="n">
        <v>200000000</v>
      </c>
      <c r="H8" s="9" t="n">
        <v>200000000</v>
      </c>
      <c r="I8" s="9" t="n">
        <v>200000000</v>
      </c>
      <c r="J8" s="9" t="n">
        <v>200000000</v>
      </c>
      <c r="K8" s="11" t="n">
        <v>200000000</v>
      </c>
      <c r="L8" s="9" t="n">
        <v>200000000</v>
      </c>
      <c r="M8" s="9" t="n">
        <v>200000000</v>
      </c>
      <c r="N8" s="9" t="n">
        <v>200000000</v>
      </c>
      <c r="O8" s="9" t="n">
        <v>200000000</v>
      </c>
      <c r="P8" s="11" t="n">
        <v>200000000</v>
      </c>
      <c r="Q8" s="9" t="n">
        <v>200000000</v>
      </c>
      <c r="R8" s="9" t="n">
        <v>200000000</v>
      </c>
      <c r="S8" s="9" t="n">
        <v>200000000</v>
      </c>
      <c r="T8" s="9" t="n">
        <v>200000000</v>
      </c>
      <c r="U8" s="11" t="n">
        <v>200000000</v>
      </c>
      <c r="V8" s="9" t="n">
        <v>200000000</v>
      </c>
      <c r="W8" s="9" t="n">
        <v>200000000</v>
      </c>
      <c r="X8" s="9" t="n">
        <v>200000000</v>
      </c>
      <c r="Y8" s="9" t="n">
        <v>200000000</v>
      </c>
      <c r="Z8" s="11" t="n">
        <v>200000000</v>
      </c>
      <c r="AA8" s="9" t="n">
        <v>200000000</v>
      </c>
    </row>
    <row r="9">
      <c r="A9" s="14" t="inlineStr">
        <is>
          <t>A090430</t>
        </is>
      </c>
      <c r="B9" s="2" t="inlineStr">
        <is>
          <t>아모레퍼시픽</t>
        </is>
      </c>
      <c r="C9" s="2" t="inlineStr">
        <is>
          <t>SSC</t>
        </is>
      </c>
      <c r="D9" s="2" t="inlineStr">
        <is>
          <t>S420003950</t>
        </is>
      </c>
      <c r="E9" s="2" t="inlineStr">
        <is>
          <t>상장주식수 (보통+우선)(주)</t>
        </is>
      </c>
      <c r="F9" s="15" t="inlineStr">
        <is>
          <t>QUARTERLY</t>
        </is>
      </c>
      <c r="G9" s="9" t="n">
        <v>6901632</v>
      </c>
      <c r="H9" s="9" t="n">
        <v>6901632</v>
      </c>
      <c r="I9" s="9" t="n">
        <v>6901632</v>
      </c>
      <c r="J9" s="9" t="n">
        <v>6901632</v>
      </c>
      <c r="K9" s="11" t="n">
        <v>6901632</v>
      </c>
      <c r="L9" s="9" t="n">
        <v>6901632</v>
      </c>
      <c r="M9" s="9" t="n">
        <v>6901632</v>
      </c>
      <c r="N9" s="9" t="n">
        <v>6901632</v>
      </c>
      <c r="O9" s="9" t="n">
        <v>6901632</v>
      </c>
      <c r="P9" s="11" t="n">
        <v>6901632</v>
      </c>
      <c r="Q9" s="9" t="n">
        <v>6901632</v>
      </c>
      <c r="R9" s="9" t="n">
        <v>6901632</v>
      </c>
      <c r="S9" s="9" t="n">
        <v>6901632</v>
      </c>
      <c r="T9" s="9" t="n">
        <v>6901632</v>
      </c>
      <c r="U9" s="11" t="n">
        <v>6901632</v>
      </c>
      <c r="V9" s="9" t="n">
        <v>6901632</v>
      </c>
      <c r="W9" s="9" t="n">
        <v>69016320</v>
      </c>
      <c r="X9" s="9" t="n">
        <v>69016320</v>
      </c>
      <c r="Y9" s="9" t="n">
        <v>69016320</v>
      </c>
      <c r="Z9" s="11" t="n">
        <v>69016320</v>
      </c>
      <c r="AA9" s="9" t="n">
        <v>69016320</v>
      </c>
    </row>
    <row r="10">
      <c r="A10" s="14" t="inlineStr">
        <is>
          <t>A035420</t>
        </is>
      </c>
      <c r="B10" s="2" t="inlineStr">
        <is>
          <t>NAVER</t>
        </is>
      </c>
      <c r="C10" s="2" t="inlineStr">
        <is>
          <t>SSC</t>
        </is>
      </c>
      <c r="D10" s="2" t="inlineStr">
        <is>
          <t>S420003950</t>
        </is>
      </c>
      <c r="E10" s="2" t="inlineStr">
        <is>
          <t>상장주식수 (보통+우선)(주)</t>
        </is>
      </c>
      <c r="F10" s="15" t="inlineStr">
        <is>
          <t>QUARTERLY</t>
        </is>
      </c>
      <c r="G10" s="9" t="n">
        <v>48127704</v>
      </c>
      <c r="H10" s="9" t="n">
        <v>48127704</v>
      </c>
      <c r="I10" s="9" t="n">
        <v>48127704</v>
      </c>
      <c r="J10" s="9" t="n">
        <v>48127704</v>
      </c>
      <c r="K10" s="11" t="n">
        <v>48127704</v>
      </c>
      <c r="L10" s="9" t="n">
        <v>48127704</v>
      </c>
      <c r="M10" s="9" t="n">
        <v>48127704</v>
      </c>
      <c r="N10" s="9" t="n">
        <v>48127704</v>
      </c>
      <c r="O10" s="9" t="n">
        <v>48127704</v>
      </c>
      <c r="P10" s="11" t="n">
        <v>32962679</v>
      </c>
      <c r="Q10" s="9" t="n">
        <v>32962679</v>
      </c>
      <c r="R10" s="9" t="n">
        <v>32962679</v>
      </c>
      <c r="S10" s="9" t="n">
        <v>32962679</v>
      </c>
      <c r="T10" s="9" t="n">
        <v>32962679</v>
      </c>
      <c r="U10" s="11" t="n">
        <v>32962679</v>
      </c>
      <c r="V10" s="9" t="n">
        <v>32962679</v>
      </c>
      <c r="W10" s="9" t="n">
        <v>32962679</v>
      </c>
      <c r="X10" s="9" t="n">
        <v>32962679</v>
      </c>
      <c r="Y10" s="9" t="n">
        <v>32962679</v>
      </c>
      <c r="Z10" s="11" t="n">
        <v>32962679</v>
      </c>
      <c r="AA10" s="9" t="n">
        <v>32962679</v>
      </c>
    </row>
    <row r="11">
      <c r="A11" s="14" t="inlineStr">
        <is>
          <t>A051910</t>
        </is>
      </c>
      <c r="B11" s="2" t="inlineStr">
        <is>
          <t>LG화학</t>
        </is>
      </c>
      <c r="C11" s="2" t="inlineStr">
        <is>
          <t>SSC</t>
        </is>
      </c>
      <c r="D11" s="2" t="inlineStr">
        <is>
          <t>S420003950</t>
        </is>
      </c>
      <c r="E11" s="2" t="inlineStr">
        <is>
          <t>상장주식수 (보통+우선)(주)</t>
        </is>
      </c>
      <c r="F11" s="15" t="inlineStr">
        <is>
          <t>QUARTERLY</t>
        </is>
      </c>
      <c r="G11" s="9" t="n">
        <v>73900021</v>
      </c>
      <c r="H11" s="9" t="n">
        <v>73900021</v>
      </c>
      <c r="I11" s="9" t="n">
        <v>73900021</v>
      </c>
      <c r="J11" s="9" t="n">
        <v>73900021</v>
      </c>
      <c r="K11" s="11" t="n">
        <v>73900021</v>
      </c>
      <c r="L11" s="9" t="n">
        <v>73900021</v>
      </c>
      <c r="M11" s="9" t="n">
        <v>73900021</v>
      </c>
      <c r="N11" s="9" t="n">
        <v>73900021</v>
      </c>
      <c r="O11" s="9" t="n">
        <v>73900021</v>
      </c>
      <c r="P11" s="11" t="n">
        <v>73900021</v>
      </c>
      <c r="Q11" s="9" t="n">
        <v>73900021</v>
      </c>
      <c r="R11" s="9" t="n">
        <v>73900021</v>
      </c>
      <c r="S11" s="9" t="n">
        <v>73900021</v>
      </c>
      <c r="T11" s="9" t="n">
        <v>73900021</v>
      </c>
      <c r="U11" s="11" t="n">
        <v>73900021</v>
      </c>
      <c r="V11" s="9" t="n">
        <v>73900021</v>
      </c>
      <c r="W11" s="9" t="n">
        <v>73900021</v>
      </c>
      <c r="X11" s="9" t="n">
        <v>73900021</v>
      </c>
      <c r="Y11" s="9" t="n">
        <v>73900021</v>
      </c>
      <c r="Z11" s="11" t="n">
        <v>73900021</v>
      </c>
      <c r="AA11" s="9" t="n">
        <v>73900021</v>
      </c>
    </row>
    <row r="12">
      <c r="A12" s="14" t="inlineStr">
        <is>
          <t>A000270</t>
        </is>
      </c>
      <c r="B12" s="2" t="inlineStr">
        <is>
          <t>기아차</t>
        </is>
      </c>
      <c r="C12" s="2" t="inlineStr">
        <is>
          <t>SSC</t>
        </is>
      </c>
      <c r="D12" s="2" t="inlineStr">
        <is>
          <t>S420003950</t>
        </is>
      </c>
      <c r="E12" s="2" t="inlineStr">
        <is>
          <t>상장주식수 (보통+우선)(주)</t>
        </is>
      </c>
      <c r="F12" s="15" t="inlineStr">
        <is>
          <t>QUARTERLY</t>
        </is>
      </c>
      <c r="G12" s="8" t="n">
        <v>399017029</v>
      </c>
      <c r="H12" s="8" t="n">
        <v>399797814</v>
      </c>
      <c r="I12" s="8" t="n">
        <v>403814773</v>
      </c>
      <c r="J12" s="8" t="n">
        <v>405363347</v>
      </c>
      <c r="K12" s="10" t="n">
        <v>405363347</v>
      </c>
      <c r="L12" s="8" t="n">
        <v>405363347</v>
      </c>
      <c r="M12" s="8" t="n">
        <v>405363347</v>
      </c>
      <c r="N12" s="8" t="n">
        <v>405363347</v>
      </c>
      <c r="O12" s="8" t="n">
        <v>405363347</v>
      </c>
      <c r="P12" s="10" t="n">
        <v>405363347</v>
      </c>
      <c r="Q12" s="8" t="n">
        <v>405363347</v>
      </c>
      <c r="R12" s="8" t="n">
        <v>405363347</v>
      </c>
      <c r="S12" s="8" t="n">
        <v>405363347</v>
      </c>
      <c r="T12" s="8" t="n">
        <v>405363347</v>
      </c>
      <c r="U12" s="10" t="n">
        <v>405363347</v>
      </c>
      <c r="V12" s="8" t="n">
        <v>405363347</v>
      </c>
      <c r="W12" s="8" t="n">
        <v>405363347</v>
      </c>
      <c r="X12" s="8" t="n">
        <v>405363347</v>
      </c>
      <c r="Y12" s="8" t="n">
        <v>405363347</v>
      </c>
      <c r="Z12" s="10" t="n">
        <v>405363347</v>
      </c>
      <c r="AA12" s="8" t="n">
        <v>405363347</v>
      </c>
    </row>
    <row r="13">
      <c r="A13" s="14" t="inlineStr">
        <is>
          <t>A005490</t>
        </is>
      </c>
      <c r="B13" s="2" t="inlineStr">
        <is>
          <t>POSCO</t>
        </is>
      </c>
      <c r="C13" s="2" t="inlineStr">
        <is>
          <t>SSC</t>
        </is>
      </c>
      <c r="D13" s="2" t="inlineStr">
        <is>
          <t>S420003950</t>
        </is>
      </c>
      <c r="E13" s="2" t="inlineStr">
        <is>
          <t>상장주식수 (보통+우선)(주)</t>
        </is>
      </c>
      <c r="F13" s="15" t="inlineStr">
        <is>
          <t>QUARTERLY</t>
        </is>
      </c>
      <c r="G13" s="8" t="n">
        <v>87186835</v>
      </c>
      <c r="H13" s="8" t="n">
        <v>87186835</v>
      </c>
      <c r="I13" s="8" t="n">
        <v>87186835</v>
      </c>
      <c r="J13" s="8" t="n">
        <v>87186835</v>
      </c>
      <c r="K13" s="10" t="n">
        <v>87186835</v>
      </c>
      <c r="L13" s="8" t="n">
        <v>87186835</v>
      </c>
      <c r="M13" s="8" t="n">
        <v>87186835</v>
      </c>
      <c r="N13" s="8" t="n">
        <v>87186835</v>
      </c>
      <c r="O13" s="8" t="n">
        <v>87186835</v>
      </c>
      <c r="P13" s="10" t="n">
        <v>87186835</v>
      </c>
      <c r="Q13" s="8" t="n">
        <v>87186835</v>
      </c>
      <c r="R13" s="8" t="n">
        <v>87186835</v>
      </c>
      <c r="S13" s="8" t="n">
        <v>87186835</v>
      </c>
      <c r="T13" s="8" t="n">
        <v>87186835</v>
      </c>
      <c r="U13" s="10" t="n">
        <v>87186835</v>
      </c>
      <c r="V13" s="8" t="n">
        <v>87186835</v>
      </c>
      <c r="W13" s="8" t="n">
        <v>87186835</v>
      </c>
      <c r="X13" s="8" t="n">
        <v>87186835</v>
      </c>
      <c r="Y13" s="8" t="n">
        <v>87186835</v>
      </c>
      <c r="Z13" s="10" t="n">
        <v>87186835</v>
      </c>
      <c r="AA13" s="8" t="n">
        <v>87186835</v>
      </c>
    </row>
    <row r="14">
      <c r="A14" s="14" t="inlineStr">
        <is>
          <t>A055550</t>
        </is>
      </c>
      <c r="B14" s="2" t="inlineStr">
        <is>
          <t>신한지주</t>
        </is>
      </c>
      <c r="C14" s="2" t="inlineStr">
        <is>
          <t>SSC</t>
        </is>
      </c>
      <c r="D14" s="2" t="inlineStr">
        <is>
          <t>S420003950</t>
        </is>
      </c>
      <c r="E14" s="2" t="inlineStr">
        <is>
          <t>상장주식수 (보통+우선)(주)</t>
        </is>
      </c>
      <c r="F14" s="15" t="inlineStr">
        <is>
          <t>QUARTERLY</t>
        </is>
      </c>
      <c r="G14" s="8" t="n">
        <v>474199587</v>
      </c>
      <c r="H14" s="8" t="n">
        <v>474199587</v>
      </c>
      <c r="I14" s="8" t="n">
        <v>474199587</v>
      </c>
      <c r="J14" s="8" t="n">
        <v>474199587</v>
      </c>
      <c r="K14" s="10" t="n">
        <v>474199587</v>
      </c>
      <c r="L14" s="8" t="n">
        <v>474199587</v>
      </c>
      <c r="M14" s="8" t="n">
        <v>474199587</v>
      </c>
      <c r="N14" s="8" t="n">
        <v>474199587</v>
      </c>
      <c r="O14" s="8" t="n">
        <v>474199587</v>
      </c>
      <c r="P14" s="10" t="n">
        <v>474199587</v>
      </c>
      <c r="Q14" s="8" t="n">
        <v>474199587</v>
      </c>
      <c r="R14" s="8" t="n">
        <v>474199587</v>
      </c>
      <c r="S14" s="8" t="n">
        <v>474199587</v>
      </c>
      <c r="T14" s="8" t="n">
        <v>474199587</v>
      </c>
      <c r="U14" s="10" t="n">
        <v>474199587</v>
      </c>
      <c r="V14" s="8" t="n">
        <v>474199587</v>
      </c>
      <c r="W14" s="8" t="n">
        <v>474199587</v>
      </c>
      <c r="X14" s="8" t="n">
        <v>474199587</v>
      </c>
      <c r="Y14" s="8" t="n">
        <v>474199587</v>
      </c>
      <c r="Z14" s="10" t="n">
        <v>474199587</v>
      </c>
      <c r="AA14" s="8" t="n">
        <v>474199587</v>
      </c>
    </row>
    <row r="15">
      <c r="A15" s="14" t="inlineStr">
        <is>
          <t>A017670</t>
        </is>
      </c>
      <c r="B15" s="2" t="inlineStr">
        <is>
          <t>SK텔레콤</t>
        </is>
      </c>
      <c r="C15" s="2" t="inlineStr">
        <is>
          <t>SSC</t>
        </is>
      </c>
      <c r="D15" s="2" t="inlineStr">
        <is>
          <t>S420003950</t>
        </is>
      </c>
      <c r="E15" s="2" t="inlineStr">
        <is>
          <t>상장주식수 (보통+우선)(주)</t>
        </is>
      </c>
      <c r="F15" s="15" t="inlineStr">
        <is>
          <t>QUARTERLY</t>
        </is>
      </c>
      <c r="G15" s="8" t="n">
        <v>80745711</v>
      </c>
      <c r="H15" s="8" t="n">
        <v>80745711</v>
      </c>
      <c r="I15" s="8" t="n">
        <v>80745711</v>
      </c>
      <c r="J15" s="8" t="n">
        <v>80745711</v>
      </c>
      <c r="K15" s="10" t="n">
        <v>80745711</v>
      </c>
      <c r="L15" s="8" t="n">
        <v>80745711</v>
      </c>
      <c r="M15" s="8" t="n">
        <v>80745711</v>
      </c>
      <c r="N15" s="8" t="n">
        <v>80745711</v>
      </c>
      <c r="O15" s="8" t="n">
        <v>80745711</v>
      </c>
      <c r="P15" s="10" t="n">
        <v>80745711</v>
      </c>
      <c r="Q15" s="8" t="n">
        <v>80745711</v>
      </c>
      <c r="R15" s="8" t="n">
        <v>80745711</v>
      </c>
      <c r="S15" s="8" t="n">
        <v>80745711</v>
      </c>
      <c r="T15" s="8" t="n">
        <v>80745711</v>
      </c>
      <c r="U15" s="10" t="n">
        <v>80745711</v>
      </c>
      <c r="V15" s="8" t="n">
        <v>80745711</v>
      </c>
      <c r="W15" s="8" t="n">
        <v>80745711</v>
      </c>
      <c r="X15" s="8" t="n">
        <v>80745711</v>
      </c>
      <c r="Y15" s="8" t="n">
        <v>80745711</v>
      </c>
      <c r="Z15" s="10" t="n">
        <v>80745711</v>
      </c>
      <c r="AA15" s="8" t="n">
        <v>80745711</v>
      </c>
    </row>
    <row r="16">
      <c r="A16" s="14" t="inlineStr">
        <is>
          <t>A034730</t>
        </is>
      </c>
      <c r="B16" s="2" t="inlineStr">
        <is>
          <t>SK</t>
        </is>
      </c>
      <c r="C16" s="2" t="inlineStr">
        <is>
          <t>SSC</t>
        </is>
      </c>
      <c r="D16" s="2" t="inlineStr">
        <is>
          <t>S420003950</t>
        </is>
      </c>
      <c r="E16" s="2" t="inlineStr">
        <is>
          <t>상장주식수 (보통+우선)(주)</t>
        </is>
      </c>
      <c r="F16" s="15" t="inlineStr">
        <is>
          <t>QUARTERLY</t>
        </is>
      </c>
      <c r="G16" s="8" t="n">
        <v>50000000</v>
      </c>
      <c r="H16" s="8" t="n">
        <v>50000000</v>
      </c>
      <c r="I16" s="8" t="n">
        <v>50000000</v>
      </c>
      <c r="J16" s="8" t="n">
        <v>50000000</v>
      </c>
      <c r="K16" s="10" t="n">
        <v>50000000</v>
      </c>
      <c r="L16" s="8" t="n">
        <v>50000000</v>
      </c>
      <c r="M16" s="8" t="n">
        <v>50000000</v>
      </c>
      <c r="N16" s="8" t="n">
        <v>50000000</v>
      </c>
      <c r="O16" s="8" t="n">
        <v>50000000</v>
      </c>
      <c r="P16" s="10" t="n">
        <v>50000000</v>
      </c>
      <c r="Q16" s="8" t="n">
        <v>50000000</v>
      </c>
      <c r="R16" s="8" t="n">
        <v>50000000</v>
      </c>
      <c r="S16" s="8" t="n">
        <v>50000000</v>
      </c>
      <c r="T16" s="8" t="n">
        <v>50000000</v>
      </c>
      <c r="U16" s="10" t="n">
        <v>50000000</v>
      </c>
      <c r="V16" s="8" t="n">
        <v>50000000</v>
      </c>
      <c r="W16" s="8" t="n">
        <v>44000000</v>
      </c>
      <c r="X16" s="8" t="n">
        <v>70926432</v>
      </c>
      <c r="Y16" s="8" t="n">
        <v>70926432</v>
      </c>
      <c r="Z16" s="10" t="n">
        <v>70926432</v>
      </c>
      <c r="AA16" s="8" t="n">
        <v>70926432</v>
      </c>
    </row>
    <row r="17">
      <c r="A17" s="14" t="inlineStr">
        <is>
          <t>A018260</t>
        </is>
      </c>
      <c r="B17" s="2" t="inlineStr">
        <is>
          <t>삼성에스디에스</t>
        </is>
      </c>
      <c r="C17" s="2" t="inlineStr">
        <is>
          <t>SSC</t>
        </is>
      </c>
      <c r="D17" s="2" t="inlineStr">
        <is>
          <t>S420003950</t>
        </is>
      </c>
      <c r="E17" s="2" t="inlineStr">
        <is>
          <t>상장주식수 (보통+우선)(주)</t>
        </is>
      </c>
      <c r="F17" s="15" t="inlineStr">
        <is>
          <t>QUARTERLY</t>
        </is>
      </c>
      <c r="G17" s="9" t="n"/>
      <c r="H17" s="9" t="n"/>
      <c r="I17" s="9" t="n"/>
      <c r="J17" s="9" t="n"/>
      <c r="K17" s="11" t="n"/>
      <c r="L17" s="9" t="n"/>
      <c r="M17" s="9" t="n"/>
      <c r="N17" s="9" t="n"/>
      <c r="O17" s="9" t="n"/>
      <c r="P17" s="11" t="n"/>
      <c r="Q17" s="9" t="n"/>
      <c r="R17" s="9" t="n"/>
      <c r="S17" s="9" t="n"/>
      <c r="T17" s="9" t="n">
        <v>77377800</v>
      </c>
      <c r="U17" s="11" t="n">
        <v>77377800</v>
      </c>
      <c r="V17" s="9" t="n">
        <v>77377800</v>
      </c>
      <c r="W17" s="9" t="n">
        <v>77377800</v>
      </c>
      <c r="X17" s="9" t="n">
        <v>77377800</v>
      </c>
      <c r="Y17" s="9" t="n">
        <v>77377800</v>
      </c>
      <c r="Z17" s="11" t="n">
        <v>77377800</v>
      </c>
      <c r="AA17" s="9" t="n">
        <v>77377800</v>
      </c>
    </row>
    <row r="18">
      <c r="A18" s="14" t="inlineStr">
        <is>
          <t>A000810</t>
        </is>
      </c>
      <c r="B18" s="2" t="inlineStr">
        <is>
          <t>삼성화재</t>
        </is>
      </c>
      <c r="C18" s="2" t="inlineStr">
        <is>
          <t>SSC</t>
        </is>
      </c>
      <c r="D18" s="2" t="inlineStr">
        <is>
          <t>S420003950</t>
        </is>
      </c>
      <c r="E18" s="2" t="inlineStr">
        <is>
          <t>상장주식수 (보통+우선)(주)</t>
        </is>
      </c>
      <c r="F18" s="15" t="inlineStr">
        <is>
          <t>QUARTERLY</t>
        </is>
      </c>
      <c r="G18" s="9" t="n">
        <v>50566837</v>
      </c>
      <c r="H18" s="9" t="n">
        <v>50566837</v>
      </c>
      <c r="I18" s="9" t="n">
        <v>50566837</v>
      </c>
      <c r="J18" s="9" t="n">
        <v>50566837</v>
      </c>
      <c r="K18" s="11" t="n">
        <v>50566837</v>
      </c>
      <c r="L18" s="9" t="n">
        <v>50566837</v>
      </c>
      <c r="M18" s="9" t="n">
        <v>50566837</v>
      </c>
      <c r="N18" s="9" t="n">
        <v>50566837</v>
      </c>
      <c r="O18" s="9" t="n">
        <v>50566837</v>
      </c>
      <c r="P18" s="11" t="n">
        <v>50566837</v>
      </c>
      <c r="Q18" s="9" t="n">
        <v>50566837</v>
      </c>
      <c r="R18" s="9" t="n">
        <v>50566837</v>
      </c>
      <c r="S18" s="9" t="n">
        <v>50566837</v>
      </c>
      <c r="T18" s="9" t="n">
        <v>50566837</v>
      </c>
      <c r="U18" s="11" t="n">
        <v>50566837</v>
      </c>
      <c r="V18" s="9" t="n">
        <v>50566837</v>
      </c>
      <c r="W18" s="9" t="n">
        <v>50566837</v>
      </c>
      <c r="X18" s="9" t="n">
        <v>50566837</v>
      </c>
      <c r="Y18" s="9" t="n">
        <v>50566837</v>
      </c>
      <c r="Z18" s="11" t="n">
        <v>50566837</v>
      </c>
      <c r="AA18" s="9" t="n">
        <v>50566837</v>
      </c>
    </row>
    <row r="19">
      <c r="A19" s="14" t="inlineStr">
        <is>
          <t>A033780</t>
        </is>
      </c>
      <c r="B19" s="2" t="inlineStr">
        <is>
          <t>KT&amp;G</t>
        </is>
      </c>
      <c r="C19" s="2" t="inlineStr">
        <is>
          <t>SSC</t>
        </is>
      </c>
      <c r="D19" s="2" t="inlineStr">
        <is>
          <t>S420003950</t>
        </is>
      </c>
      <c r="E19" s="2" t="inlineStr">
        <is>
          <t>상장주식수 (보통+우선)(주)</t>
        </is>
      </c>
      <c r="F19" s="15" t="inlineStr">
        <is>
          <t>QUARTERLY</t>
        </is>
      </c>
      <c r="G19" s="9" t="n">
        <v>137292497</v>
      </c>
      <c r="H19" s="9" t="n">
        <v>137292497</v>
      </c>
      <c r="I19" s="9" t="n">
        <v>137292497</v>
      </c>
      <c r="J19" s="9" t="n">
        <v>137292497</v>
      </c>
      <c r="K19" s="11" t="n">
        <v>137292497</v>
      </c>
      <c r="L19" s="9" t="n">
        <v>137292497</v>
      </c>
      <c r="M19" s="9" t="n">
        <v>137292497</v>
      </c>
      <c r="N19" s="9" t="n">
        <v>137292497</v>
      </c>
      <c r="O19" s="9" t="n">
        <v>137292497</v>
      </c>
      <c r="P19" s="11" t="n">
        <v>137292497</v>
      </c>
      <c r="Q19" s="9" t="n">
        <v>137292497</v>
      </c>
      <c r="R19" s="9" t="n">
        <v>137292497</v>
      </c>
      <c r="S19" s="9" t="n">
        <v>137292497</v>
      </c>
      <c r="T19" s="9" t="n">
        <v>137292497</v>
      </c>
      <c r="U19" s="11" t="n">
        <v>137292497</v>
      </c>
      <c r="V19" s="9" t="n">
        <v>137292497</v>
      </c>
      <c r="W19" s="9" t="n">
        <v>137292497</v>
      </c>
      <c r="X19" s="9" t="n">
        <v>137292497</v>
      </c>
      <c r="Y19" s="9" t="n">
        <v>137292497</v>
      </c>
      <c r="Z19" s="11" t="n">
        <v>137292497</v>
      </c>
      <c r="AA19" s="9" t="n">
        <v>137292497</v>
      </c>
    </row>
    <row r="20">
      <c r="A20" s="14" t="inlineStr">
        <is>
          <t>A096770</t>
        </is>
      </c>
      <c r="B20" s="2" t="inlineStr">
        <is>
          <t>SK이노베이션</t>
        </is>
      </c>
      <c r="C20" s="2" t="inlineStr">
        <is>
          <t>SSC</t>
        </is>
      </c>
      <c r="D20" s="2" t="inlineStr">
        <is>
          <t>S420003950</t>
        </is>
      </c>
      <c r="E20" s="2" t="inlineStr">
        <is>
          <t>상장주식수 (보통+우선)(주)</t>
        </is>
      </c>
      <c r="F20" s="15" t="inlineStr">
        <is>
          <t>QUARTERLY</t>
        </is>
      </c>
      <c r="G20" s="9" t="n">
        <v>93713990</v>
      </c>
      <c r="H20" s="9" t="n">
        <v>93713990</v>
      </c>
      <c r="I20" s="9" t="n">
        <v>93713990</v>
      </c>
      <c r="J20" s="9" t="n">
        <v>93713990</v>
      </c>
      <c r="K20" s="11" t="n">
        <v>93713990</v>
      </c>
      <c r="L20" s="9" t="n">
        <v>93713990</v>
      </c>
      <c r="M20" s="9" t="n">
        <v>93713990</v>
      </c>
      <c r="N20" s="9" t="n">
        <v>93713990</v>
      </c>
      <c r="O20" s="9" t="n">
        <v>93713990</v>
      </c>
      <c r="P20" s="11" t="n">
        <v>93713990</v>
      </c>
      <c r="Q20" s="9" t="n">
        <v>93713990</v>
      </c>
      <c r="R20" s="9" t="n">
        <v>93713990</v>
      </c>
      <c r="S20" s="9" t="n">
        <v>93713990</v>
      </c>
      <c r="T20" s="9" t="n">
        <v>93713990</v>
      </c>
      <c r="U20" s="11" t="n">
        <v>93713990</v>
      </c>
      <c r="V20" s="9" t="n">
        <v>93713990</v>
      </c>
      <c r="W20" s="9" t="n">
        <v>93713990</v>
      </c>
      <c r="X20" s="9" t="n">
        <v>93713990</v>
      </c>
      <c r="Y20" s="9" t="n">
        <v>93713990</v>
      </c>
      <c r="Z20" s="11" t="n">
        <v>93713990</v>
      </c>
      <c r="AA20" s="9" t="n">
        <v>93713990</v>
      </c>
    </row>
    <row r="21">
      <c r="A21" s="14" t="inlineStr">
        <is>
          <t>A051900</t>
        </is>
      </c>
      <c r="B21" s="2" t="inlineStr">
        <is>
          <t>LG생활건강</t>
        </is>
      </c>
      <c r="C21" s="2" t="inlineStr">
        <is>
          <t>SSC</t>
        </is>
      </c>
      <c r="D21" s="2" t="inlineStr">
        <is>
          <t>S420003950</t>
        </is>
      </c>
      <c r="E21" s="2" t="inlineStr">
        <is>
          <t>상장주식수 (보통+우선)(주)</t>
        </is>
      </c>
      <c r="F21" s="15" t="inlineStr">
        <is>
          <t>QUARTERLY</t>
        </is>
      </c>
      <c r="G21" s="9" t="n">
        <v>17717894</v>
      </c>
      <c r="H21" s="9" t="n">
        <v>17717894</v>
      </c>
      <c r="I21" s="9" t="n">
        <v>17717894</v>
      </c>
      <c r="J21" s="9" t="n">
        <v>17717894</v>
      </c>
      <c r="K21" s="11" t="n">
        <v>17717894</v>
      </c>
      <c r="L21" s="9" t="n">
        <v>17717894</v>
      </c>
      <c r="M21" s="9" t="n">
        <v>17717894</v>
      </c>
      <c r="N21" s="9" t="n">
        <v>17717894</v>
      </c>
      <c r="O21" s="9" t="n">
        <v>17717894</v>
      </c>
      <c r="P21" s="11" t="n">
        <v>17717894</v>
      </c>
      <c r="Q21" s="9" t="n">
        <v>17717894</v>
      </c>
      <c r="R21" s="9" t="n">
        <v>17717894</v>
      </c>
      <c r="S21" s="9" t="n">
        <v>17717894</v>
      </c>
      <c r="T21" s="9" t="n">
        <v>17717894</v>
      </c>
      <c r="U21" s="11" t="n">
        <v>17717894</v>
      </c>
      <c r="V21" s="9" t="n">
        <v>17717894</v>
      </c>
      <c r="W21" s="9" t="n">
        <v>17717894</v>
      </c>
      <c r="X21" s="9" t="n">
        <v>17717894</v>
      </c>
      <c r="Y21" s="9" t="n">
        <v>17717894</v>
      </c>
      <c r="Z21" s="11" t="n">
        <v>17717894</v>
      </c>
      <c r="AA21" s="9" t="n">
        <v>17717894</v>
      </c>
    </row>
    <row r="22">
      <c r="A22" s="14" t="inlineStr">
        <is>
          <t>A068270</t>
        </is>
      </c>
      <c r="B22" s="2" t="inlineStr">
        <is>
          <t>셀트리온</t>
        </is>
      </c>
      <c r="C22" s="2" t="inlineStr">
        <is>
          <t>SSC</t>
        </is>
      </c>
      <c r="D22" s="2" t="inlineStr">
        <is>
          <t>S420003950</t>
        </is>
      </c>
      <c r="E22" s="2" t="inlineStr">
        <is>
          <t>상장주식수 (보통+우선)(주)</t>
        </is>
      </c>
      <c r="F22" s="15" t="inlineStr">
        <is>
          <t>QUARTERLY</t>
        </is>
      </c>
      <c r="G22" s="8" t="n">
        <v>116514312</v>
      </c>
      <c r="H22" s="8" t="n">
        <v>116522891</v>
      </c>
      <c r="I22" s="8" t="n">
        <v>116522891</v>
      </c>
      <c r="J22" s="8" t="n">
        <v>116621020</v>
      </c>
      <c r="K22" s="10" t="n">
        <v>174577236</v>
      </c>
      <c r="L22" s="8" t="n">
        <v>174634760</v>
      </c>
      <c r="M22" s="8" t="n">
        <v>174639638</v>
      </c>
      <c r="N22" s="8" t="n">
        <v>87399845</v>
      </c>
      <c r="O22" s="8" t="n">
        <v>100442518</v>
      </c>
      <c r="P22" s="10" t="n">
        <v>100503857</v>
      </c>
      <c r="Q22" s="8" t="n">
        <v>100503857</v>
      </c>
      <c r="R22" s="8" t="n">
        <v>100503857</v>
      </c>
      <c r="S22" s="8" t="n">
        <v>103515719</v>
      </c>
      <c r="T22" s="8" t="n">
        <v>103542123</v>
      </c>
      <c r="U22" s="10" t="n">
        <v>103569771</v>
      </c>
      <c r="V22" s="8" t="n">
        <v>103571331</v>
      </c>
      <c r="W22" s="8" t="n">
        <v>111777258</v>
      </c>
      <c r="X22" s="8" t="n">
        <v>112026287</v>
      </c>
      <c r="Y22" s="8" t="n">
        <v>112431663</v>
      </c>
      <c r="Z22" s="10" t="n">
        <v>113081694</v>
      </c>
      <c r="AA22" s="8" t="n">
        <v>113100878</v>
      </c>
    </row>
    <row r="23">
      <c r="A23" s="14" t="inlineStr">
        <is>
          <t>A105560</t>
        </is>
      </c>
      <c r="B23" s="2" t="inlineStr">
        <is>
          <t>KB금융</t>
        </is>
      </c>
      <c r="C23" s="2" t="inlineStr">
        <is>
          <t>SSC</t>
        </is>
      </c>
      <c r="D23" s="2" t="inlineStr">
        <is>
          <t>S420003950</t>
        </is>
      </c>
      <c r="E23" s="2" t="inlineStr">
        <is>
          <t>상장주식수 (보통+우선)(주)</t>
        </is>
      </c>
      <c r="F23" s="15" t="inlineStr">
        <is>
          <t>QUARTERLY</t>
        </is>
      </c>
      <c r="G23" s="8" t="n">
        <v>386351693</v>
      </c>
      <c r="H23" s="8" t="n">
        <v>386351693</v>
      </c>
      <c r="I23" s="8" t="n">
        <v>386351693</v>
      </c>
      <c r="J23" s="8" t="n">
        <v>386351693</v>
      </c>
      <c r="K23" s="10" t="n">
        <v>386351693</v>
      </c>
      <c r="L23" s="8" t="n">
        <v>386351693</v>
      </c>
      <c r="M23" s="8" t="n">
        <v>386351693</v>
      </c>
      <c r="N23" s="8" t="n">
        <v>386351693</v>
      </c>
      <c r="O23" s="8" t="n">
        <v>386351693</v>
      </c>
      <c r="P23" s="10" t="n">
        <v>386351693</v>
      </c>
      <c r="Q23" s="8" t="n">
        <v>386351693</v>
      </c>
      <c r="R23" s="8" t="n">
        <v>386351693</v>
      </c>
      <c r="S23" s="8" t="n">
        <v>386351693</v>
      </c>
      <c r="T23" s="8" t="n">
        <v>386351693</v>
      </c>
      <c r="U23" s="10" t="n">
        <v>386351693</v>
      </c>
      <c r="V23" s="8" t="n">
        <v>386351693</v>
      </c>
      <c r="W23" s="8" t="n">
        <v>386351693</v>
      </c>
      <c r="X23" s="8" t="n">
        <v>386351693</v>
      </c>
      <c r="Y23" s="8" t="n">
        <v>386351693</v>
      </c>
      <c r="Z23" s="10" t="n">
        <v>386351693</v>
      </c>
      <c r="AA23" s="8" t="n">
        <v>386351693</v>
      </c>
    </row>
    <row r="24">
      <c r="A24" s="14" t="inlineStr">
        <is>
          <t>A003550</t>
        </is>
      </c>
      <c r="B24" s="2" t="inlineStr">
        <is>
          <t>LG</t>
        </is>
      </c>
      <c r="C24" s="2" t="inlineStr">
        <is>
          <t>SSC</t>
        </is>
      </c>
      <c r="D24" s="2" t="inlineStr">
        <is>
          <t>S420003950</t>
        </is>
      </c>
      <c r="E24" s="2" t="inlineStr">
        <is>
          <t>상장주식수 (보통+우선)(주)</t>
        </is>
      </c>
      <c r="F24" s="15" t="inlineStr">
        <is>
          <t>QUARTERLY</t>
        </is>
      </c>
      <c r="G24" s="8" t="n">
        <v>175871808</v>
      </c>
      <c r="H24" s="8" t="n">
        <v>175871808</v>
      </c>
      <c r="I24" s="8" t="n">
        <v>175871808</v>
      </c>
      <c r="J24" s="8" t="n">
        <v>175871808</v>
      </c>
      <c r="K24" s="10" t="n">
        <v>175871808</v>
      </c>
      <c r="L24" s="8" t="n">
        <v>175871808</v>
      </c>
      <c r="M24" s="8" t="n">
        <v>175871808</v>
      </c>
      <c r="N24" s="8" t="n">
        <v>175871808</v>
      </c>
      <c r="O24" s="8" t="n">
        <v>175871808</v>
      </c>
      <c r="P24" s="10" t="n">
        <v>175871808</v>
      </c>
      <c r="Q24" s="8" t="n">
        <v>175871808</v>
      </c>
      <c r="R24" s="8" t="n">
        <v>175871808</v>
      </c>
      <c r="S24" s="8" t="n">
        <v>175871808</v>
      </c>
      <c r="T24" s="8" t="n">
        <v>175871808</v>
      </c>
      <c r="U24" s="10" t="n">
        <v>175871808</v>
      </c>
      <c r="V24" s="8" t="n">
        <v>175871808</v>
      </c>
      <c r="W24" s="8" t="n">
        <v>175871808</v>
      </c>
      <c r="X24" s="8" t="n">
        <v>175871808</v>
      </c>
      <c r="Y24" s="8" t="n">
        <v>175871808</v>
      </c>
      <c r="Z24" s="10" t="n">
        <v>175871808</v>
      </c>
      <c r="AA24" s="8" t="n">
        <v>175871808</v>
      </c>
    </row>
    <row r="25">
      <c r="A25" s="14" t="inlineStr">
        <is>
          <t>A002790</t>
        </is>
      </c>
      <c r="B25" s="2" t="inlineStr">
        <is>
          <t>아모레G</t>
        </is>
      </c>
      <c r="C25" s="2" t="inlineStr">
        <is>
          <t>SSC</t>
        </is>
      </c>
      <c r="D25" s="2" t="inlineStr">
        <is>
          <t>S420003950</t>
        </is>
      </c>
      <c r="E25" s="2" t="inlineStr">
        <is>
          <t>상장주식수 (보통+우선)(주)</t>
        </is>
      </c>
      <c r="F25" s="15" t="inlineStr">
        <is>
          <t>QUARTERLY</t>
        </is>
      </c>
      <c r="G25" s="8" t="n">
        <v>8890195</v>
      </c>
      <c r="H25" s="8" t="n">
        <v>8890195</v>
      </c>
      <c r="I25" s="8" t="n">
        <v>8890195</v>
      </c>
      <c r="J25" s="8" t="n">
        <v>8890195</v>
      </c>
      <c r="K25" s="10" t="n">
        <v>8890195</v>
      </c>
      <c r="L25" s="8" t="n">
        <v>8890195</v>
      </c>
      <c r="M25" s="8" t="n">
        <v>8890195</v>
      </c>
      <c r="N25" s="8" t="n">
        <v>8890195</v>
      </c>
      <c r="O25" s="8" t="n">
        <v>8890195</v>
      </c>
      <c r="P25" s="10" t="n">
        <v>8890195</v>
      </c>
      <c r="Q25" s="8" t="n">
        <v>8890195</v>
      </c>
      <c r="R25" s="8" t="n">
        <v>8890195</v>
      </c>
      <c r="S25" s="8" t="n">
        <v>8890195</v>
      </c>
      <c r="T25" s="8" t="n">
        <v>8623475</v>
      </c>
      <c r="U25" s="10" t="n">
        <v>8623475</v>
      </c>
      <c r="V25" s="8" t="n">
        <v>8623475</v>
      </c>
      <c r="W25" s="8" t="n">
        <v>86234750</v>
      </c>
      <c r="X25" s="8" t="n">
        <v>86234750</v>
      </c>
      <c r="Y25" s="8" t="n">
        <v>86234750</v>
      </c>
      <c r="Z25" s="10" t="n">
        <v>86234750</v>
      </c>
      <c r="AA25" s="8" t="n">
        <v>86234750</v>
      </c>
    </row>
    <row r="26">
      <c r="A26" s="14" t="inlineStr">
        <is>
          <t>A011170</t>
        </is>
      </c>
      <c r="B26" s="2" t="inlineStr">
        <is>
          <t>롯데케미칼</t>
        </is>
      </c>
      <c r="C26" s="2" t="inlineStr">
        <is>
          <t>SSC</t>
        </is>
      </c>
      <c r="D26" s="2" t="inlineStr">
        <is>
          <t>S420003950</t>
        </is>
      </c>
      <c r="E26" s="2" t="inlineStr">
        <is>
          <t>상장주식수 (보통+우선)(주)</t>
        </is>
      </c>
      <c r="F26" s="15" t="inlineStr">
        <is>
          <t>QUARTERLY</t>
        </is>
      </c>
      <c r="G26" s="8" t="n">
        <v>31860000</v>
      </c>
      <c r="H26" s="8" t="n">
        <v>31860000</v>
      </c>
      <c r="I26" s="8" t="n">
        <v>31860000</v>
      </c>
      <c r="J26" s="8" t="n">
        <v>31860000</v>
      </c>
      <c r="K26" s="10" t="n">
        <v>31860000</v>
      </c>
      <c r="L26" s="8" t="n">
        <v>31860000</v>
      </c>
      <c r="M26" s="8" t="n">
        <v>31860000</v>
      </c>
      <c r="N26" s="8" t="n">
        <v>34275419</v>
      </c>
      <c r="O26" s="8" t="n">
        <v>34275419</v>
      </c>
      <c r="P26" s="10" t="n">
        <v>34275419</v>
      </c>
      <c r="Q26" s="8" t="n">
        <v>34275419</v>
      </c>
      <c r="R26" s="8" t="n">
        <v>34275419</v>
      </c>
      <c r="S26" s="8" t="n">
        <v>34275419</v>
      </c>
      <c r="T26" s="8" t="n">
        <v>34275419</v>
      </c>
      <c r="U26" s="10" t="n">
        <v>34275419</v>
      </c>
      <c r="V26" s="8" t="n">
        <v>34275419</v>
      </c>
      <c r="W26" s="8" t="n">
        <v>34275419</v>
      </c>
      <c r="X26" s="8" t="n">
        <v>34275419</v>
      </c>
      <c r="Y26" s="8" t="n">
        <v>34275419</v>
      </c>
      <c r="Z26" s="10" t="n">
        <v>34275419</v>
      </c>
      <c r="AA26" s="8" t="n">
        <v>34275419</v>
      </c>
    </row>
    <row r="27">
      <c r="A27" s="14" t="inlineStr">
        <is>
          <t>A066570</t>
        </is>
      </c>
      <c r="B27" s="2" t="inlineStr">
        <is>
          <t>LG전자</t>
        </is>
      </c>
      <c r="C27" s="2" t="inlineStr">
        <is>
          <t>SSC</t>
        </is>
      </c>
      <c r="D27" s="2" t="inlineStr">
        <is>
          <t>S420003950</t>
        </is>
      </c>
      <c r="E27" s="2" t="inlineStr">
        <is>
          <t>상장주식수 (보통+우선)(주)</t>
        </is>
      </c>
      <c r="F27" s="15" t="inlineStr">
        <is>
          <t>QUARTERLY</t>
        </is>
      </c>
      <c r="G27" s="9" t="n">
        <v>161833806</v>
      </c>
      <c r="H27" s="9" t="n">
        <v>161833806</v>
      </c>
      <c r="I27" s="9" t="n">
        <v>161833806</v>
      </c>
      <c r="J27" s="9" t="n">
        <v>180833806</v>
      </c>
      <c r="K27" s="11" t="n">
        <v>180833806</v>
      </c>
      <c r="L27" s="9" t="n">
        <v>180833806</v>
      </c>
      <c r="M27" s="9" t="n">
        <v>180833806</v>
      </c>
      <c r="N27" s="9" t="n">
        <v>180833806</v>
      </c>
      <c r="O27" s="9" t="n">
        <v>180833806</v>
      </c>
      <c r="P27" s="11" t="n">
        <v>180833806</v>
      </c>
      <c r="Q27" s="9" t="n">
        <v>180833806</v>
      </c>
      <c r="R27" s="9" t="n">
        <v>180833806</v>
      </c>
      <c r="S27" s="9" t="n">
        <v>180833806</v>
      </c>
      <c r="T27" s="9" t="n">
        <v>180833806</v>
      </c>
      <c r="U27" s="11" t="n">
        <v>180833806</v>
      </c>
      <c r="V27" s="9" t="n">
        <v>180833806</v>
      </c>
      <c r="W27" s="9" t="n">
        <v>180833806</v>
      </c>
      <c r="X27" s="9" t="n">
        <v>180833806</v>
      </c>
      <c r="Y27" s="9" t="n">
        <v>180833806</v>
      </c>
      <c r="Z27" s="11" t="n">
        <v>180833806</v>
      </c>
      <c r="AA27" s="9" t="n">
        <v>180833806</v>
      </c>
    </row>
    <row r="28">
      <c r="A28" s="14" t="inlineStr">
        <is>
          <t>A010950</t>
        </is>
      </c>
      <c r="B28" s="2" t="inlineStr">
        <is>
          <t>S-Oil</t>
        </is>
      </c>
      <c r="C28" s="2" t="inlineStr">
        <is>
          <t>SSC</t>
        </is>
      </c>
      <c r="D28" s="2" t="inlineStr">
        <is>
          <t>S420003950</t>
        </is>
      </c>
      <c r="E28" s="2" t="inlineStr">
        <is>
          <t>상장주식수 (보통+우선)(주)</t>
        </is>
      </c>
      <c r="F28" s="15" t="inlineStr">
        <is>
          <t>QUARTERLY</t>
        </is>
      </c>
      <c r="G28" s="9" t="n">
        <v>116604719</v>
      </c>
      <c r="H28" s="9" t="n">
        <v>116604719</v>
      </c>
      <c r="I28" s="9" t="n">
        <v>116604719</v>
      </c>
      <c r="J28" s="9" t="n">
        <v>116604719</v>
      </c>
      <c r="K28" s="11" t="n">
        <v>116604719</v>
      </c>
      <c r="L28" s="9" t="n">
        <v>116604719</v>
      </c>
      <c r="M28" s="9" t="n">
        <v>116604719</v>
      </c>
      <c r="N28" s="9" t="n">
        <v>116604719</v>
      </c>
      <c r="O28" s="9" t="n">
        <v>116604719</v>
      </c>
      <c r="P28" s="11" t="n">
        <v>116604719</v>
      </c>
      <c r="Q28" s="9" t="n">
        <v>116604719</v>
      </c>
      <c r="R28" s="9" t="n">
        <v>116604719</v>
      </c>
      <c r="S28" s="9" t="n">
        <v>116604719</v>
      </c>
      <c r="T28" s="9" t="n">
        <v>116604719</v>
      </c>
      <c r="U28" s="11" t="n">
        <v>116604719</v>
      </c>
      <c r="V28" s="9" t="n">
        <v>116604719</v>
      </c>
      <c r="W28" s="9" t="n">
        <v>116604719</v>
      </c>
      <c r="X28" s="9" t="n">
        <v>116604719</v>
      </c>
      <c r="Y28" s="9" t="n">
        <v>116604719</v>
      </c>
      <c r="Z28" s="11" t="n">
        <v>116604719</v>
      </c>
      <c r="AA28" s="9" t="n">
        <v>116604719</v>
      </c>
    </row>
    <row r="29">
      <c r="A29" s="14" t="inlineStr">
        <is>
          <t>A008930</t>
        </is>
      </c>
      <c r="B29" s="2" t="inlineStr">
        <is>
          <t>한미사이언스</t>
        </is>
      </c>
      <c r="C29" s="2" t="inlineStr">
        <is>
          <t>SSC</t>
        </is>
      </c>
      <c r="D29" s="2" t="inlineStr">
        <is>
          <t>S420003950</t>
        </is>
      </c>
      <c r="E29" s="2" t="inlineStr">
        <is>
          <t>상장주식수 (보통+우선)(주)</t>
        </is>
      </c>
      <c r="F29" s="15" t="inlineStr">
        <is>
          <t>QUARTERLY</t>
        </is>
      </c>
      <c r="G29" s="9" t="n">
        <v>9473288</v>
      </c>
      <c r="H29" s="9" t="n">
        <v>9473288</v>
      </c>
      <c r="I29" s="9" t="n">
        <v>9473288</v>
      </c>
      <c r="J29" s="9" t="n">
        <v>9932679</v>
      </c>
      <c r="K29" s="11" t="n">
        <v>49663395</v>
      </c>
      <c r="L29" s="9" t="n">
        <v>49663395</v>
      </c>
      <c r="M29" s="9" t="n">
        <v>49663395</v>
      </c>
      <c r="N29" s="9" t="n">
        <v>52049591</v>
      </c>
      <c r="O29" s="9" t="n">
        <v>52049591</v>
      </c>
      <c r="P29" s="11" t="n">
        <v>52049591</v>
      </c>
      <c r="Q29" s="9" t="n">
        <v>52049591</v>
      </c>
      <c r="R29" s="9" t="n">
        <v>54554979</v>
      </c>
      <c r="S29" s="9" t="n">
        <v>54554979</v>
      </c>
      <c r="T29" s="9" t="n">
        <v>54554979</v>
      </c>
      <c r="U29" s="11" t="n">
        <v>54554979</v>
      </c>
      <c r="V29" s="9" t="n">
        <v>57185523</v>
      </c>
      <c r="W29" s="9" t="n">
        <v>57185523</v>
      </c>
      <c r="X29" s="9" t="n">
        <v>57185523</v>
      </c>
      <c r="Y29" s="9" t="n">
        <v>57185523</v>
      </c>
      <c r="Z29" s="11" t="n">
        <v>58290309</v>
      </c>
      <c r="AA29" s="9" t="n">
        <v>58290309</v>
      </c>
    </row>
    <row r="30">
      <c r="A30" s="14" t="inlineStr">
        <is>
          <t>A009540</t>
        </is>
      </c>
      <c r="B30" s="2" t="inlineStr">
        <is>
          <t>현대중공업</t>
        </is>
      </c>
      <c r="C30" s="2" t="inlineStr">
        <is>
          <t>SSC</t>
        </is>
      </c>
      <c r="D30" s="2" t="inlineStr">
        <is>
          <t>S420003950</t>
        </is>
      </c>
      <c r="E30" s="2" t="inlineStr">
        <is>
          <t>상장주식수 (보통+우선)(주)</t>
        </is>
      </c>
      <c r="F30" s="15" t="inlineStr">
        <is>
          <t>QUARTERLY</t>
        </is>
      </c>
      <c r="G30" s="9" t="n">
        <v>76000000</v>
      </c>
      <c r="H30" s="9" t="n">
        <v>76000000</v>
      </c>
      <c r="I30" s="9" t="n">
        <v>76000000</v>
      </c>
      <c r="J30" s="9" t="n">
        <v>76000000</v>
      </c>
      <c r="K30" s="11" t="n">
        <v>76000000</v>
      </c>
      <c r="L30" s="9" t="n">
        <v>76000000</v>
      </c>
      <c r="M30" s="9" t="n">
        <v>76000000</v>
      </c>
      <c r="N30" s="9" t="n">
        <v>76000000</v>
      </c>
      <c r="O30" s="9" t="n">
        <v>76000000</v>
      </c>
      <c r="P30" s="11" t="n">
        <v>76000000</v>
      </c>
      <c r="Q30" s="9" t="n">
        <v>76000000</v>
      </c>
      <c r="R30" s="9" t="n">
        <v>76000000</v>
      </c>
      <c r="S30" s="9" t="n">
        <v>76000000</v>
      </c>
      <c r="T30" s="9" t="n">
        <v>76000000</v>
      </c>
      <c r="U30" s="11" t="n">
        <v>76000000</v>
      </c>
      <c r="V30" s="9" t="n">
        <v>76000000</v>
      </c>
      <c r="W30" s="9" t="n">
        <v>76000000</v>
      </c>
      <c r="X30" s="9" t="n">
        <v>76000000</v>
      </c>
      <c r="Y30" s="9" t="n">
        <v>76000000</v>
      </c>
      <c r="Z30" s="11" t="n">
        <v>76000000</v>
      </c>
      <c r="AA30" s="9" t="n">
        <v>76000000</v>
      </c>
    </row>
    <row r="31">
      <c r="A31" s="14" t="inlineStr">
        <is>
          <t>A035250</t>
        </is>
      </c>
      <c r="B31" s="2" t="inlineStr">
        <is>
          <t>강원랜드</t>
        </is>
      </c>
      <c r="C31" s="2" t="inlineStr">
        <is>
          <t>SSC</t>
        </is>
      </c>
      <c r="D31" s="2" t="inlineStr">
        <is>
          <t>S420003950</t>
        </is>
      </c>
      <c r="E31" s="2" t="inlineStr">
        <is>
          <t>상장주식수 (보통+우선)(주)</t>
        </is>
      </c>
      <c r="F31" s="15" t="inlineStr">
        <is>
          <t>QUARTERLY</t>
        </is>
      </c>
      <c r="G31" s="9" t="n">
        <v>213940500</v>
      </c>
      <c r="H31" s="9" t="n">
        <v>213940500</v>
      </c>
      <c r="I31" s="9" t="n">
        <v>213940500</v>
      </c>
      <c r="J31" s="9" t="n">
        <v>213940500</v>
      </c>
      <c r="K31" s="11" t="n">
        <v>213940500</v>
      </c>
      <c r="L31" s="9" t="n">
        <v>213940500</v>
      </c>
      <c r="M31" s="9" t="n">
        <v>213940500</v>
      </c>
      <c r="N31" s="9" t="n">
        <v>213940500</v>
      </c>
      <c r="O31" s="9" t="n">
        <v>213940500</v>
      </c>
      <c r="P31" s="11" t="n">
        <v>213940500</v>
      </c>
      <c r="Q31" s="9" t="n">
        <v>213940500</v>
      </c>
      <c r="R31" s="9" t="n">
        <v>213940500</v>
      </c>
      <c r="S31" s="9" t="n">
        <v>213940500</v>
      </c>
      <c r="T31" s="9" t="n">
        <v>213940500</v>
      </c>
      <c r="U31" s="11" t="n">
        <v>213940500</v>
      </c>
      <c r="V31" s="9" t="n">
        <v>213940500</v>
      </c>
      <c r="W31" s="9" t="n">
        <v>213940500</v>
      </c>
      <c r="X31" s="9" t="n">
        <v>213940500</v>
      </c>
      <c r="Y31" s="9" t="n">
        <v>213940500</v>
      </c>
      <c r="Z31" s="11" t="n">
        <v>213940500</v>
      </c>
      <c r="AA31" s="9" t="n">
        <v>213940500</v>
      </c>
    </row>
    <row r="32">
      <c r="A32" s="14" t="inlineStr">
        <is>
          <t>A010130</t>
        </is>
      </c>
      <c r="B32" s="2" t="inlineStr">
        <is>
          <t>고려아연</t>
        </is>
      </c>
      <c r="C32" s="2" t="inlineStr">
        <is>
          <t>SSC</t>
        </is>
      </c>
      <c r="D32" s="2" t="inlineStr">
        <is>
          <t>S420003950</t>
        </is>
      </c>
      <c r="E32" s="2" t="inlineStr">
        <is>
          <t>상장주식수 (보통+우선)(주)</t>
        </is>
      </c>
      <c r="F32" s="15" t="inlineStr">
        <is>
          <t>QUARTERLY</t>
        </is>
      </c>
      <c r="G32" s="8" t="n">
        <v>18870000</v>
      </c>
      <c r="H32" s="8" t="n">
        <v>18870000</v>
      </c>
      <c r="I32" s="8" t="n">
        <v>18870000</v>
      </c>
      <c r="J32" s="8" t="n">
        <v>18870000</v>
      </c>
      <c r="K32" s="10" t="n">
        <v>18870000</v>
      </c>
      <c r="L32" s="8" t="n">
        <v>18870000</v>
      </c>
      <c r="M32" s="8" t="n">
        <v>18870000</v>
      </c>
      <c r="N32" s="8" t="n">
        <v>18870000</v>
      </c>
      <c r="O32" s="8" t="n">
        <v>18870000</v>
      </c>
      <c r="P32" s="10" t="n">
        <v>18870000</v>
      </c>
      <c r="Q32" s="8" t="n">
        <v>18870000</v>
      </c>
      <c r="R32" s="8" t="n">
        <v>18870000</v>
      </c>
      <c r="S32" s="8" t="n">
        <v>18870000</v>
      </c>
      <c r="T32" s="8" t="n">
        <v>18870000</v>
      </c>
      <c r="U32" s="10" t="n">
        <v>18870000</v>
      </c>
      <c r="V32" s="8" t="n">
        <v>18870000</v>
      </c>
      <c r="W32" s="8" t="n">
        <v>18870000</v>
      </c>
      <c r="X32" s="8" t="n">
        <v>18870000</v>
      </c>
      <c r="Y32" s="8" t="n">
        <v>18870000</v>
      </c>
      <c r="Z32" s="10" t="n">
        <v>18870000</v>
      </c>
      <c r="AA32" s="8" t="n">
        <v>18870000</v>
      </c>
    </row>
    <row r="33">
      <c r="A33" s="14" t="inlineStr">
        <is>
          <t>A034220</t>
        </is>
      </c>
      <c r="B33" s="2" t="inlineStr">
        <is>
          <t>LG디스플레이</t>
        </is>
      </c>
      <c r="C33" s="2" t="inlineStr">
        <is>
          <t>SSC</t>
        </is>
      </c>
      <c r="D33" s="2" t="inlineStr">
        <is>
          <t>S420003950</t>
        </is>
      </c>
      <c r="E33" s="2" t="inlineStr">
        <is>
          <t>상장주식수 (보통+우선)(주)</t>
        </is>
      </c>
      <c r="F33" s="15" t="inlineStr">
        <is>
          <t>QUARTERLY</t>
        </is>
      </c>
      <c r="G33" s="8" t="n">
        <v>357815700</v>
      </c>
      <c r="H33" s="8" t="n">
        <v>357815700</v>
      </c>
      <c r="I33" s="8" t="n">
        <v>357815700</v>
      </c>
      <c r="J33" s="8" t="n">
        <v>357815700</v>
      </c>
      <c r="K33" s="10" t="n">
        <v>357815700</v>
      </c>
      <c r="L33" s="8" t="n">
        <v>357815700</v>
      </c>
      <c r="M33" s="8" t="n">
        <v>357815700</v>
      </c>
      <c r="N33" s="8" t="n">
        <v>357815700</v>
      </c>
      <c r="O33" s="8" t="n">
        <v>357815700</v>
      </c>
      <c r="P33" s="10" t="n">
        <v>357815700</v>
      </c>
      <c r="Q33" s="8" t="n">
        <v>357815700</v>
      </c>
      <c r="R33" s="8" t="n">
        <v>357815700</v>
      </c>
      <c r="S33" s="8" t="n">
        <v>357815700</v>
      </c>
      <c r="T33" s="8" t="n">
        <v>357815700</v>
      </c>
      <c r="U33" s="10" t="n">
        <v>357815700</v>
      </c>
      <c r="V33" s="8" t="n">
        <v>357815700</v>
      </c>
      <c r="W33" s="8" t="n">
        <v>357815700</v>
      </c>
      <c r="X33" s="8" t="n">
        <v>357815700</v>
      </c>
      <c r="Y33" s="8" t="n">
        <v>357815700</v>
      </c>
      <c r="Z33" s="10" t="n">
        <v>357815700</v>
      </c>
      <c r="AA33" s="8" t="n">
        <v>357815700</v>
      </c>
    </row>
    <row r="34">
      <c r="A34" s="14" t="inlineStr">
        <is>
          <t>A023530</t>
        </is>
      </c>
      <c r="B34" s="2" t="inlineStr">
        <is>
          <t>롯데쇼핑</t>
        </is>
      </c>
      <c r="C34" s="2" t="inlineStr">
        <is>
          <t>SSC</t>
        </is>
      </c>
      <c r="D34" s="2" t="inlineStr">
        <is>
          <t>S420003950</t>
        </is>
      </c>
      <c r="E34" s="2" t="inlineStr">
        <is>
          <t>상장주식수 (보통+우선)(주)</t>
        </is>
      </c>
      <c r="F34" s="15" t="inlineStr">
        <is>
          <t>QUARTERLY</t>
        </is>
      </c>
      <c r="G34" s="8" t="n">
        <v>29043374</v>
      </c>
      <c r="H34" s="8" t="n">
        <v>29043374</v>
      </c>
      <c r="I34" s="8" t="n">
        <v>29043374</v>
      </c>
      <c r="J34" s="8" t="n">
        <v>29043374</v>
      </c>
      <c r="K34" s="10" t="n">
        <v>29043374</v>
      </c>
      <c r="L34" s="8" t="n">
        <v>29043374</v>
      </c>
      <c r="M34" s="8" t="n">
        <v>29043374</v>
      </c>
      <c r="N34" s="8" t="n">
        <v>31490892</v>
      </c>
      <c r="O34" s="8" t="n">
        <v>31490892</v>
      </c>
      <c r="P34" s="10" t="n">
        <v>31490892</v>
      </c>
      <c r="Q34" s="8" t="n">
        <v>31490892</v>
      </c>
      <c r="R34" s="8" t="n">
        <v>31490892</v>
      </c>
      <c r="S34" s="8" t="n">
        <v>31490892</v>
      </c>
      <c r="T34" s="8" t="n">
        <v>31490892</v>
      </c>
      <c r="U34" s="10" t="n">
        <v>31490892</v>
      </c>
      <c r="V34" s="8" t="n">
        <v>31490892</v>
      </c>
      <c r="W34" s="8" t="n">
        <v>31490892</v>
      </c>
      <c r="X34" s="8" t="n">
        <v>31490892</v>
      </c>
      <c r="Y34" s="8" t="n">
        <v>31490892</v>
      </c>
      <c r="Z34" s="10" t="n">
        <v>31490892</v>
      </c>
      <c r="AA34" s="8" t="n">
        <v>31490892</v>
      </c>
    </row>
    <row r="35">
      <c r="A35" s="14" t="inlineStr">
        <is>
          <t>A004020</t>
        </is>
      </c>
      <c r="B35" s="2" t="inlineStr">
        <is>
          <t>현대제철</t>
        </is>
      </c>
      <c r="C35" s="2" t="inlineStr">
        <is>
          <t>SSC</t>
        </is>
      </c>
      <c r="D35" s="2" t="inlineStr">
        <is>
          <t>S420003950</t>
        </is>
      </c>
      <c r="E35" s="2" t="inlineStr">
        <is>
          <t>상장주식수 (보통+우선)(주)</t>
        </is>
      </c>
      <c r="F35" s="15" t="inlineStr">
        <is>
          <t>QUARTERLY</t>
        </is>
      </c>
      <c r="G35" s="8" t="n">
        <v>85314475</v>
      </c>
      <c r="H35" s="8" t="n">
        <v>85314475</v>
      </c>
      <c r="I35" s="8" t="n">
        <v>85314475</v>
      </c>
      <c r="J35" s="8" t="n">
        <v>85314475</v>
      </c>
      <c r="K35" s="10" t="n">
        <v>85314475</v>
      </c>
      <c r="L35" s="8" t="n">
        <v>85314475</v>
      </c>
      <c r="M35" s="8" t="n">
        <v>85314475</v>
      </c>
      <c r="N35" s="8" t="n">
        <v>85314475</v>
      </c>
      <c r="O35" s="8" t="n">
        <v>85314475</v>
      </c>
      <c r="P35" s="10" t="n">
        <v>85314475</v>
      </c>
      <c r="Q35" s="8" t="n">
        <v>85314475</v>
      </c>
      <c r="R35" s="8" t="n">
        <v>116549784</v>
      </c>
      <c r="S35" s="8" t="n">
        <v>116549784</v>
      </c>
      <c r="T35" s="8" t="n">
        <v>116549784</v>
      </c>
      <c r="U35" s="10" t="n">
        <v>116549784</v>
      </c>
      <c r="V35" s="8" t="n">
        <v>116549784</v>
      </c>
      <c r="W35" s="8" t="n">
        <v>116549784</v>
      </c>
      <c r="X35" s="8" t="n">
        <v>133445785</v>
      </c>
      <c r="Y35" s="8" t="n">
        <v>133445785</v>
      </c>
      <c r="Z35" s="10" t="n">
        <v>133445785</v>
      </c>
      <c r="AA35" s="8" t="n">
        <v>133445785</v>
      </c>
    </row>
    <row r="36">
      <c r="A36" s="14" t="inlineStr">
        <is>
          <t>A128940</t>
        </is>
      </c>
      <c r="B36" s="2" t="inlineStr">
        <is>
          <t>한미약품</t>
        </is>
      </c>
      <c r="C36" s="2" t="inlineStr">
        <is>
          <t>SSC</t>
        </is>
      </c>
      <c r="D36" s="2" t="inlineStr">
        <is>
          <t>S420003950</t>
        </is>
      </c>
      <c r="E36" s="2" t="inlineStr">
        <is>
          <t>상장주식수 (보통+우선)(주)</t>
        </is>
      </c>
      <c r="F36" s="15" t="inlineStr">
        <is>
          <t>QUARTERLY</t>
        </is>
      </c>
      <c r="G36" s="8" t="n">
        <v>7512061</v>
      </c>
      <c r="H36" s="8" t="n">
        <v>7512061</v>
      </c>
      <c r="I36" s="8" t="n">
        <v>7512061</v>
      </c>
      <c r="J36" s="8" t="n">
        <v>7887276</v>
      </c>
      <c r="K36" s="10" t="n">
        <v>7887276</v>
      </c>
      <c r="L36" s="8" t="n">
        <v>7887276</v>
      </c>
      <c r="M36" s="8" t="n">
        <v>7887276</v>
      </c>
      <c r="N36" s="8" t="n">
        <v>8281116</v>
      </c>
      <c r="O36" s="8" t="n">
        <v>8281116</v>
      </c>
      <c r="P36" s="10" t="n">
        <v>8281116</v>
      </c>
      <c r="Q36" s="8" t="n">
        <v>8281116</v>
      </c>
      <c r="R36" s="8" t="n">
        <v>9744522</v>
      </c>
      <c r="S36" s="8" t="n">
        <v>9744522</v>
      </c>
      <c r="T36" s="8" t="n">
        <v>9744522</v>
      </c>
      <c r="U36" s="10" t="n">
        <v>9744522</v>
      </c>
      <c r="V36" s="8" t="n">
        <v>10230909</v>
      </c>
      <c r="W36" s="8" t="n">
        <v>10230909</v>
      </c>
      <c r="X36" s="8" t="n">
        <v>10230909</v>
      </c>
      <c r="Y36" s="8" t="n">
        <v>10230909</v>
      </c>
      <c r="Z36" s="10" t="n">
        <v>10435111</v>
      </c>
      <c r="AA36" s="8" t="n">
        <v>10435111</v>
      </c>
    </row>
    <row r="37">
      <c r="A37" s="14" t="inlineStr">
        <is>
          <t>A030200</t>
        </is>
      </c>
      <c r="B37" s="2" t="inlineStr">
        <is>
          <t>KT</t>
        </is>
      </c>
      <c r="C37" s="2" t="inlineStr">
        <is>
          <t>SSC</t>
        </is>
      </c>
      <c r="D37" s="2" t="inlineStr">
        <is>
          <t>S420003950</t>
        </is>
      </c>
      <c r="E37" s="2" t="inlineStr">
        <is>
          <t>상장주식수 (보통+우선)(주)</t>
        </is>
      </c>
      <c r="F37" s="15" t="inlineStr">
        <is>
          <t>QUARTERLY</t>
        </is>
      </c>
      <c r="G37" s="9" t="n">
        <v>261111808</v>
      </c>
      <c r="H37" s="9" t="n">
        <v>261111808</v>
      </c>
      <c r="I37" s="9" t="n">
        <v>261111808</v>
      </c>
      <c r="J37" s="9" t="n">
        <v>261111808</v>
      </c>
      <c r="K37" s="11" t="n">
        <v>261111808</v>
      </c>
      <c r="L37" s="9" t="n">
        <v>261111808</v>
      </c>
      <c r="M37" s="9" t="n">
        <v>261111808</v>
      </c>
      <c r="N37" s="9" t="n">
        <v>261111808</v>
      </c>
      <c r="O37" s="9" t="n">
        <v>261111808</v>
      </c>
      <c r="P37" s="11" t="n">
        <v>261111808</v>
      </c>
      <c r="Q37" s="9" t="n">
        <v>261111808</v>
      </c>
      <c r="R37" s="9" t="n">
        <v>261111808</v>
      </c>
      <c r="S37" s="9" t="n">
        <v>261111808</v>
      </c>
      <c r="T37" s="9" t="n">
        <v>261111808</v>
      </c>
      <c r="U37" s="11" t="n">
        <v>261111808</v>
      </c>
      <c r="V37" s="9" t="n">
        <v>261111808</v>
      </c>
      <c r="W37" s="9" t="n">
        <v>261111808</v>
      </c>
      <c r="X37" s="9" t="n">
        <v>261111808</v>
      </c>
      <c r="Y37" s="9" t="n">
        <v>261111808</v>
      </c>
      <c r="Z37" s="11" t="n">
        <v>261111808</v>
      </c>
      <c r="AA37" s="9" t="n">
        <v>261111808</v>
      </c>
    </row>
    <row r="38">
      <c r="A38" s="14" t="inlineStr">
        <is>
          <t>A021240</t>
        </is>
      </c>
      <c r="B38" s="2" t="inlineStr">
        <is>
          <t>코웨이</t>
        </is>
      </c>
      <c r="C38" s="2" t="inlineStr">
        <is>
          <t>SSC</t>
        </is>
      </c>
      <c r="D38" s="2" t="inlineStr">
        <is>
          <t>S420003950</t>
        </is>
      </c>
      <c r="E38" s="2" t="inlineStr">
        <is>
          <t>상장주식수 (보통+우선)(주)</t>
        </is>
      </c>
      <c r="F38" s="15" t="inlineStr">
        <is>
          <t>QUARTERLY</t>
        </is>
      </c>
      <c r="G38" s="9" t="n">
        <v>77124796</v>
      </c>
      <c r="H38" s="9" t="n">
        <v>77124796</v>
      </c>
      <c r="I38" s="9" t="n">
        <v>77124796</v>
      </c>
      <c r="J38" s="9" t="n">
        <v>77124796</v>
      </c>
      <c r="K38" s="11" t="n">
        <v>77124796</v>
      </c>
      <c r="L38" s="9" t="n">
        <v>77124796</v>
      </c>
      <c r="M38" s="9" t="n">
        <v>77124796</v>
      </c>
      <c r="N38" s="9" t="n">
        <v>77124796</v>
      </c>
      <c r="O38" s="9" t="n">
        <v>77124796</v>
      </c>
      <c r="P38" s="11" t="n">
        <v>77124796</v>
      </c>
      <c r="Q38" s="9" t="n">
        <v>77124796</v>
      </c>
      <c r="R38" s="9" t="n">
        <v>77124796</v>
      </c>
      <c r="S38" s="9" t="n">
        <v>77124796</v>
      </c>
      <c r="T38" s="9" t="n">
        <v>77124796</v>
      </c>
      <c r="U38" s="11" t="n">
        <v>77124796</v>
      </c>
      <c r="V38" s="9" t="n">
        <v>77124796</v>
      </c>
      <c r="W38" s="9" t="n">
        <v>77124796</v>
      </c>
      <c r="X38" s="9" t="n">
        <v>77124796</v>
      </c>
      <c r="Y38" s="9" t="n">
        <v>77124796</v>
      </c>
      <c r="Z38" s="11" t="n">
        <v>77124796</v>
      </c>
      <c r="AA38" s="9" t="n">
        <v>77124796</v>
      </c>
    </row>
    <row r="39">
      <c r="A39" s="14" t="inlineStr">
        <is>
          <t>A047810</t>
        </is>
      </c>
      <c r="B39" s="2" t="inlineStr">
        <is>
          <t>한국항공우주</t>
        </is>
      </c>
      <c r="C39" s="2" t="inlineStr">
        <is>
          <t>SSC</t>
        </is>
      </c>
      <c r="D39" s="2" t="inlineStr">
        <is>
          <t>S420003950</t>
        </is>
      </c>
      <c r="E39" s="2" t="inlineStr">
        <is>
          <t>상장주식수 (보통+우선)(주)</t>
        </is>
      </c>
      <c r="F39" s="15" t="inlineStr">
        <is>
          <t>QUARTERLY</t>
        </is>
      </c>
      <c r="G39" s="9" t="n">
        <v>97475107</v>
      </c>
      <c r="H39" s="9" t="n">
        <v>97475107</v>
      </c>
      <c r="I39" s="9" t="n">
        <v>97475107</v>
      </c>
      <c r="J39" s="9" t="n">
        <v>97475107</v>
      </c>
      <c r="K39" s="11" t="n">
        <v>97475107</v>
      </c>
      <c r="L39" s="9" t="n">
        <v>97475107</v>
      </c>
      <c r="M39" s="9" t="n">
        <v>97475107</v>
      </c>
      <c r="N39" s="9" t="n">
        <v>97475107</v>
      </c>
      <c r="O39" s="9" t="n">
        <v>97475107</v>
      </c>
      <c r="P39" s="11" t="n">
        <v>97475107</v>
      </c>
      <c r="Q39" s="9" t="n">
        <v>97475107</v>
      </c>
      <c r="R39" s="9" t="n">
        <v>97475107</v>
      </c>
      <c r="S39" s="9" t="n">
        <v>97475107</v>
      </c>
      <c r="T39" s="9" t="n">
        <v>97475107</v>
      </c>
      <c r="U39" s="11" t="n">
        <v>97475107</v>
      </c>
      <c r="V39" s="9" t="n">
        <v>97475107</v>
      </c>
      <c r="W39" s="9" t="n">
        <v>97475107</v>
      </c>
      <c r="X39" s="9" t="n">
        <v>97475107</v>
      </c>
      <c r="Y39" s="9" t="n">
        <v>97475107</v>
      </c>
      <c r="Z39" s="11" t="n">
        <v>97475107</v>
      </c>
      <c r="AA39" s="9" t="n">
        <v>97475107</v>
      </c>
    </row>
    <row r="40">
      <c r="A40" s="14" t="inlineStr">
        <is>
          <t>A086280</t>
        </is>
      </c>
      <c r="B40" s="2" t="inlineStr">
        <is>
          <t>현대글로비스</t>
        </is>
      </c>
      <c r="C40" s="2" t="inlineStr">
        <is>
          <t>SSC</t>
        </is>
      </c>
      <c r="D40" s="2" t="inlineStr">
        <is>
          <t>S420003950</t>
        </is>
      </c>
      <c r="E40" s="2" t="inlineStr">
        <is>
          <t>상장주식수 (보통+우선)(주)</t>
        </is>
      </c>
      <c r="F40" s="15" t="inlineStr">
        <is>
          <t>QUARTERLY</t>
        </is>
      </c>
      <c r="G40" s="9" t="n">
        <v>37500000</v>
      </c>
      <c r="H40" s="9" t="n">
        <v>37500000</v>
      </c>
      <c r="I40" s="9" t="n">
        <v>37500000</v>
      </c>
      <c r="J40" s="9" t="n">
        <v>37500000</v>
      </c>
      <c r="K40" s="11" t="n">
        <v>37500000</v>
      </c>
      <c r="L40" s="9" t="n">
        <v>37500000</v>
      </c>
      <c r="M40" s="9" t="n">
        <v>37500000</v>
      </c>
      <c r="N40" s="9" t="n">
        <v>37500000</v>
      </c>
      <c r="O40" s="9" t="n">
        <v>37500000</v>
      </c>
      <c r="P40" s="11" t="n">
        <v>37500000</v>
      </c>
      <c r="Q40" s="9" t="n">
        <v>37500000</v>
      </c>
      <c r="R40" s="9" t="n">
        <v>37500000</v>
      </c>
      <c r="S40" s="9" t="n">
        <v>37500000</v>
      </c>
      <c r="T40" s="9" t="n">
        <v>37500000</v>
      </c>
      <c r="U40" s="11" t="n">
        <v>37500000</v>
      </c>
      <c r="V40" s="9" t="n">
        <v>37500000</v>
      </c>
      <c r="W40" s="9" t="n">
        <v>37500000</v>
      </c>
      <c r="X40" s="9" t="n">
        <v>37500000</v>
      </c>
      <c r="Y40" s="9" t="n">
        <v>37500000</v>
      </c>
      <c r="Z40" s="11" t="n">
        <v>37500000</v>
      </c>
      <c r="AA40" s="9" t="n">
        <v>37500000</v>
      </c>
    </row>
    <row r="41">
      <c r="A41" s="14" t="inlineStr">
        <is>
          <t>A024110</t>
        </is>
      </c>
      <c r="B41" s="2" t="inlineStr">
        <is>
          <t>기업은행</t>
        </is>
      </c>
      <c r="C41" s="2" t="inlineStr">
        <is>
          <t>SSC</t>
        </is>
      </c>
      <c r="D41" s="2" t="inlineStr">
        <is>
          <t>S420003950</t>
        </is>
      </c>
      <c r="E41" s="2" t="inlineStr">
        <is>
          <t>상장주식수 (보통+우선)(주)</t>
        </is>
      </c>
      <c r="F41" s="15" t="inlineStr">
        <is>
          <t>QUARTERLY</t>
        </is>
      </c>
      <c r="G41" s="9" t="n">
        <v>546001430</v>
      </c>
      <c r="H41" s="9" t="n">
        <v>546001430</v>
      </c>
      <c r="I41" s="9" t="n">
        <v>546001430</v>
      </c>
      <c r="J41" s="9" t="n">
        <v>546001430</v>
      </c>
      <c r="K41" s="11" t="n">
        <v>546001430</v>
      </c>
      <c r="L41" s="9" t="n">
        <v>546001430</v>
      </c>
      <c r="M41" s="9" t="n">
        <v>546001430</v>
      </c>
      <c r="N41" s="9" t="n">
        <v>546001430</v>
      </c>
      <c r="O41" s="9" t="n">
        <v>550195005</v>
      </c>
      <c r="P41" s="11" t="n">
        <v>550195005</v>
      </c>
      <c r="Q41" s="9" t="n">
        <v>550195005</v>
      </c>
      <c r="R41" s="9" t="n">
        <v>552515139</v>
      </c>
      <c r="S41" s="9" t="n">
        <v>552515139</v>
      </c>
      <c r="T41" s="9" t="n">
        <v>552515139</v>
      </c>
      <c r="U41" s="11" t="n">
        <v>552515139</v>
      </c>
      <c r="V41" s="9" t="n">
        <v>556401958</v>
      </c>
      <c r="W41" s="9" t="n">
        <v>556401958</v>
      </c>
      <c r="X41" s="9" t="n">
        <v>556401958</v>
      </c>
      <c r="Y41" s="9" t="n">
        <v>556401958</v>
      </c>
      <c r="Z41" s="11" t="n">
        <v>556401958</v>
      </c>
      <c r="AA41" s="9" t="n">
        <v>559978815</v>
      </c>
    </row>
    <row r="42">
      <c r="A42" s="14" t="inlineStr">
        <is>
          <t>A001040</t>
        </is>
      </c>
      <c r="B42" s="2" t="inlineStr">
        <is>
          <t>CJ</t>
        </is>
      </c>
      <c r="C42" s="2" t="inlineStr">
        <is>
          <t>SSC</t>
        </is>
      </c>
      <c r="D42" s="2" t="inlineStr">
        <is>
          <t>S420003950</t>
        </is>
      </c>
      <c r="E42" s="2" t="inlineStr">
        <is>
          <t>상장주식수 (보통+우선)(주)</t>
        </is>
      </c>
      <c r="F42" s="15" t="inlineStr">
        <is>
          <t>QUARTERLY</t>
        </is>
      </c>
      <c r="G42" s="8" t="n">
        <v>31242812</v>
      </c>
      <c r="H42" s="8" t="n">
        <v>31242812</v>
      </c>
      <c r="I42" s="8" t="n">
        <v>31252286</v>
      </c>
      <c r="J42" s="8" t="n">
        <v>31258649</v>
      </c>
      <c r="K42" s="10" t="n">
        <v>31264611</v>
      </c>
      <c r="L42" s="8" t="n">
        <v>31264611</v>
      </c>
      <c r="M42" s="8" t="n">
        <v>31275345</v>
      </c>
      <c r="N42" s="8" t="n">
        <v>31276353</v>
      </c>
      <c r="O42" s="8" t="n">
        <v>31283050</v>
      </c>
      <c r="P42" s="10" t="n">
        <v>31283050</v>
      </c>
      <c r="Q42" s="8" t="n">
        <v>31300795</v>
      </c>
      <c r="R42" s="8" t="n">
        <v>31309071</v>
      </c>
      <c r="S42" s="8" t="n">
        <v>31318071</v>
      </c>
      <c r="T42" s="8" t="n">
        <v>31332821</v>
      </c>
      <c r="U42" s="10" t="n">
        <v>31344650</v>
      </c>
      <c r="V42" s="8" t="n">
        <v>31365050</v>
      </c>
      <c r="W42" s="8" t="n">
        <v>31376550</v>
      </c>
      <c r="X42" s="8" t="n">
        <v>31388471</v>
      </c>
      <c r="Y42" s="8" t="n">
        <v>31393971</v>
      </c>
      <c r="Z42" s="10" t="n">
        <v>31406721</v>
      </c>
      <c r="AA42" s="8" t="n">
        <v>31406721</v>
      </c>
    </row>
    <row r="43">
      <c r="A43" s="14" t="inlineStr">
        <is>
          <t>A006400</t>
        </is>
      </c>
      <c r="B43" s="2" t="inlineStr">
        <is>
          <t>삼성SDI</t>
        </is>
      </c>
      <c r="C43" s="2" t="inlineStr">
        <is>
          <t>SSC</t>
        </is>
      </c>
      <c r="D43" s="2" t="inlineStr">
        <is>
          <t>S420003950</t>
        </is>
      </c>
      <c r="E43" s="2" t="inlineStr">
        <is>
          <t>상장주식수 (보통+우선)(주)</t>
        </is>
      </c>
      <c r="F43" s="15" t="inlineStr">
        <is>
          <t>QUARTERLY</t>
        </is>
      </c>
      <c r="G43" s="8" t="n">
        <v>47176237</v>
      </c>
      <c r="H43" s="8" t="n">
        <v>47176237</v>
      </c>
      <c r="I43" s="8" t="n">
        <v>47176237</v>
      </c>
      <c r="J43" s="8" t="n">
        <v>47176237</v>
      </c>
      <c r="K43" s="10" t="n">
        <v>47176237</v>
      </c>
      <c r="L43" s="8" t="n">
        <v>47176237</v>
      </c>
      <c r="M43" s="8" t="n">
        <v>47176237</v>
      </c>
      <c r="N43" s="8" t="n">
        <v>47176237</v>
      </c>
      <c r="O43" s="8" t="n">
        <v>47176237</v>
      </c>
      <c r="P43" s="10" t="n">
        <v>47176237</v>
      </c>
      <c r="Q43" s="8" t="n">
        <v>47176237</v>
      </c>
      <c r="R43" s="8" t="n">
        <v>47176237</v>
      </c>
      <c r="S43" s="8" t="n">
        <v>47176237</v>
      </c>
      <c r="T43" s="8" t="n">
        <v>70382426</v>
      </c>
      <c r="U43" s="10" t="n">
        <v>70382426</v>
      </c>
      <c r="V43" s="8" t="n">
        <v>70382426</v>
      </c>
      <c r="W43" s="8" t="n">
        <v>70382426</v>
      </c>
      <c r="X43" s="8" t="n">
        <v>70382426</v>
      </c>
      <c r="Y43" s="8" t="n">
        <v>70382426</v>
      </c>
      <c r="Z43" s="10" t="n">
        <v>70382426</v>
      </c>
      <c r="AA43" s="8" t="n">
        <v>70382426</v>
      </c>
    </row>
    <row r="44">
      <c r="A44" s="14" t="inlineStr">
        <is>
          <t>A086790</t>
        </is>
      </c>
      <c r="B44" s="2" t="inlineStr">
        <is>
          <t>하나금융지주</t>
        </is>
      </c>
      <c r="C44" s="2" t="inlineStr">
        <is>
          <t>SSC</t>
        </is>
      </c>
      <c r="D44" s="2" t="inlineStr">
        <is>
          <t>S420003950</t>
        </is>
      </c>
      <c r="E44" s="2" t="inlineStr">
        <is>
          <t>상장주식수 (보통+우선)(주)</t>
        </is>
      </c>
      <c r="F44" s="15" t="inlineStr">
        <is>
          <t>QUARTERLY</t>
        </is>
      </c>
      <c r="G44" s="8" t="n">
        <v>243049763</v>
      </c>
      <c r="H44" s="8" t="n">
        <v>243049763</v>
      </c>
      <c r="I44" s="8" t="n">
        <v>243049763</v>
      </c>
      <c r="J44" s="8" t="n">
        <v>243049763</v>
      </c>
      <c r="K44" s="10" t="n">
        <v>243049763</v>
      </c>
      <c r="L44" s="8" t="n">
        <v>243049763</v>
      </c>
      <c r="M44" s="8" t="n">
        <v>243049763</v>
      </c>
      <c r="N44" s="8" t="n">
        <v>243049763</v>
      </c>
      <c r="O44" s="8" t="n">
        <v>289894062</v>
      </c>
      <c r="P44" s="10" t="n">
        <v>289894062</v>
      </c>
      <c r="Q44" s="8" t="n">
        <v>289894062</v>
      </c>
      <c r="R44" s="8" t="n">
        <v>289894062</v>
      </c>
      <c r="S44" s="8" t="n">
        <v>289894062</v>
      </c>
      <c r="T44" s="8" t="n">
        <v>289894062</v>
      </c>
      <c r="U44" s="10" t="n">
        <v>289894062</v>
      </c>
      <c r="V44" s="8" t="n">
        <v>289894062</v>
      </c>
      <c r="W44" s="8" t="n">
        <v>296003062</v>
      </c>
      <c r="X44" s="8" t="n">
        <v>296003062</v>
      </c>
      <c r="Y44" s="8" t="n">
        <v>296003062</v>
      </c>
      <c r="Z44" s="10" t="n">
        <v>296003062</v>
      </c>
      <c r="AA44" s="8" t="n">
        <v>296003062</v>
      </c>
    </row>
    <row r="45">
      <c r="A45" s="14" t="inlineStr">
        <is>
          <t>A161390</t>
        </is>
      </c>
      <c r="B45" s="2" t="inlineStr">
        <is>
          <t>한국타이어</t>
        </is>
      </c>
      <c r="C45" s="2" t="inlineStr">
        <is>
          <t>SSC</t>
        </is>
      </c>
      <c r="D45" s="2" t="inlineStr">
        <is>
          <t>S420003950</t>
        </is>
      </c>
      <c r="E45" s="2" t="inlineStr">
        <is>
          <t>상장주식수 (보통+우선)(주)</t>
        </is>
      </c>
      <c r="F45" s="15" t="inlineStr">
        <is>
          <t>QUARTERLY</t>
        </is>
      </c>
      <c r="G45" s="8" t="n"/>
      <c r="H45" s="8" t="n"/>
      <c r="I45" s="8" t="n"/>
      <c r="J45" s="8" t="n"/>
      <c r="K45" s="10" t="n"/>
      <c r="L45" s="8" t="n"/>
      <c r="M45" s="8" t="n">
        <v>123875069</v>
      </c>
      <c r="N45" s="8" t="n">
        <v>123875069</v>
      </c>
      <c r="O45" s="8" t="n">
        <v>123875069</v>
      </c>
      <c r="P45" s="10" t="n">
        <v>123875069</v>
      </c>
      <c r="Q45" s="8" t="n">
        <v>123875069</v>
      </c>
      <c r="R45" s="8" t="n">
        <v>123875069</v>
      </c>
      <c r="S45" s="8" t="n">
        <v>123875069</v>
      </c>
      <c r="T45" s="8" t="n">
        <v>123875069</v>
      </c>
      <c r="U45" s="10" t="n">
        <v>123875069</v>
      </c>
      <c r="V45" s="8" t="n">
        <v>123875069</v>
      </c>
      <c r="W45" s="8" t="n">
        <v>123875069</v>
      </c>
      <c r="X45" s="8" t="n">
        <v>123875069</v>
      </c>
      <c r="Y45" s="8" t="n">
        <v>123875069</v>
      </c>
      <c r="Z45" s="10" t="n">
        <v>123875069</v>
      </c>
      <c r="AA45" s="8" t="n">
        <v>123875069</v>
      </c>
    </row>
    <row r="46">
      <c r="A46" s="14" t="inlineStr">
        <is>
          <t>A035720</t>
        </is>
      </c>
      <c r="B46" s="2" t="inlineStr">
        <is>
          <t>카카오</t>
        </is>
      </c>
      <c r="C46" s="2" t="inlineStr">
        <is>
          <t>SSC</t>
        </is>
      </c>
      <c r="D46" s="2" t="inlineStr">
        <is>
          <t>S420003950</t>
        </is>
      </c>
      <c r="E46" s="2" t="inlineStr">
        <is>
          <t>상장주식수 (보통+우선)(주)</t>
        </is>
      </c>
      <c r="F46" s="15" t="inlineStr">
        <is>
          <t>QUARTERLY</t>
        </is>
      </c>
      <c r="G46" s="8" t="n">
        <v>13482969</v>
      </c>
      <c r="H46" s="8" t="n">
        <v>13419939</v>
      </c>
      <c r="I46" s="8" t="n">
        <v>13451869</v>
      </c>
      <c r="J46" s="8" t="n">
        <v>13464739</v>
      </c>
      <c r="K46" s="10" t="n">
        <v>13489979</v>
      </c>
      <c r="L46" s="8" t="n">
        <v>13500029</v>
      </c>
      <c r="M46" s="8" t="n">
        <v>13504429</v>
      </c>
      <c r="N46" s="8" t="n">
        <v>13533379</v>
      </c>
      <c r="O46" s="8" t="n">
        <v>13558629</v>
      </c>
      <c r="P46" s="10" t="n">
        <v>13558629</v>
      </c>
      <c r="Q46" s="8" t="n">
        <v>13560229</v>
      </c>
      <c r="R46" s="8" t="n">
        <v>13560229</v>
      </c>
      <c r="S46" s="8" t="n">
        <v>13560229</v>
      </c>
      <c r="T46" s="8" t="n">
        <v>13562629</v>
      </c>
      <c r="U46" s="10" t="n">
        <v>57699951</v>
      </c>
      <c r="V46" s="8" t="n">
        <v>59124054</v>
      </c>
      <c r="W46" s="8" t="n">
        <v>59885555</v>
      </c>
      <c r="X46" s="8" t="n">
        <v>60003756</v>
      </c>
      <c r="Y46" s="8" t="n">
        <v>60096088</v>
      </c>
      <c r="Z46" s="10" t="n">
        <v>60387655</v>
      </c>
      <c r="AA46" s="8" t="n">
        <v>67439208</v>
      </c>
    </row>
    <row r="47">
      <c r="A47" s="14" t="inlineStr">
        <is>
          <t>A000030</t>
        </is>
      </c>
      <c r="B47" s="2" t="inlineStr">
        <is>
          <t>우리은행</t>
        </is>
      </c>
      <c r="C47" s="2" t="inlineStr">
        <is>
          <t>SSC</t>
        </is>
      </c>
      <c r="D47" s="2" t="inlineStr">
        <is>
          <t>S420003950</t>
        </is>
      </c>
      <c r="E47" s="2" t="inlineStr">
        <is>
          <t>상장주식수 (보통+우선)(주)</t>
        </is>
      </c>
      <c r="F47" s="15" t="inlineStr">
        <is>
          <t>QUARTERLY</t>
        </is>
      </c>
      <c r="G47" s="9" t="n">
        <v>552880000</v>
      </c>
      <c r="H47" s="9" t="n">
        <v>552880000</v>
      </c>
      <c r="I47" s="9" t="n">
        <v>552880000</v>
      </c>
      <c r="J47" s="9" t="n">
        <v>552880000</v>
      </c>
      <c r="K47" s="11" t="n">
        <v>552880000</v>
      </c>
      <c r="L47" s="9" t="n">
        <v>552880000</v>
      </c>
      <c r="M47" s="9" t="n">
        <v>552880000</v>
      </c>
      <c r="N47" s="9" t="n">
        <v>552880000</v>
      </c>
      <c r="O47" s="9" t="n">
        <v>552880000</v>
      </c>
      <c r="P47" s="11" t="n">
        <v>552880000</v>
      </c>
      <c r="Q47" s="9" t="n">
        <v>552880000</v>
      </c>
      <c r="R47" s="9" t="n">
        <v>552880000</v>
      </c>
      <c r="S47" s="9" t="n">
        <v>552880000</v>
      </c>
      <c r="T47" s="9" t="n">
        <v>552880000</v>
      </c>
      <c r="U47" s="11" t="n">
        <v>676278371</v>
      </c>
      <c r="V47" s="9" t="n">
        <v>676278371</v>
      </c>
      <c r="W47" s="9" t="n">
        <v>676278371</v>
      </c>
      <c r="X47" s="9" t="n">
        <v>676278371</v>
      </c>
      <c r="Y47" s="9" t="n">
        <v>676000000</v>
      </c>
      <c r="Z47" s="11" t="n">
        <v>676000000</v>
      </c>
      <c r="AA47" s="9" t="n">
        <v>676000000</v>
      </c>
    </row>
    <row r="48">
      <c r="A48" s="14" t="inlineStr">
        <is>
          <t>A009240</t>
        </is>
      </c>
      <c r="B48" s="2" t="inlineStr">
        <is>
          <t>한샘</t>
        </is>
      </c>
      <c r="C48" s="2" t="inlineStr">
        <is>
          <t>SSC</t>
        </is>
      </c>
      <c r="D48" s="2" t="inlineStr">
        <is>
          <t>S420003950</t>
        </is>
      </c>
      <c r="E48" s="2" t="inlineStr">
        <is>
          <t>상장주식수 (보통+우선)(주)</t>
        </is>
      </c>
      <c r="F48" s="15" t="inlineStr">
        <is>
          <t>QUARTERLY</t>
        </is>
      </c>
      <c r="G48" s="9" t="n">
        <v>23533928</v>
      </c>
      <c r="H48" s="9" t="n">
        <v>23533928</v>
      </c>
      <c r="I48" s="9" t="n">
        <v>23533928</v>
      </c>
      <c r="J48" s="9" t="n">
        <v>23533928</v>
      </c>
      <c r="K48" s="11" t="n">
        <v>23533928</v>
      </c>
      <c r="L48" s="9" t="n">
        <v>23533928</v>
      </c>
      <c r="M48" s="9" t="n">
        <v>23533928</v>
      </c>
      <c r="N48" s="9" t="n">
        <v>23533928</v>
      </c>
      <c r="O48" s="9" t="n">
        <v>23533928</v>
      </c>
      <c r="P48" s="11" t="n">
        <v>23533928</v>
      </c>
      <c r="Q48" s="9" t="n">
        <v>23533928</v>
      </c>
      <c r="R48" s="9" t="n">
        <v>23533928</v>
      </c>
      <c r="S48" s="9" t="n">
        <v>23533928</v>
      </c>
      <c r="T48" s="9" t="n">
        <v>23533928</v>
      </c>
      <c r="U48" s="11" t="n">
        <v>23533928</v>
      </c>
      <c r="V48" s="9" t="n">
        <v>23533928</v>
      </c>
      <c r="W48" s="9" t="n">
        <v>23533928</v>
      </c>
      <c r="X48" s="9" t="n">
        <v>23533928</v>
      </c>
      <c r="Y48" s="9" t="n">
        <v>23533928</v>
      </c>
      <c r="Z48" s="11" t="n">
        <v>23533928</v>
      </c>
      <c r="AA48" s="9" t="n">
        <v>23533928</v>
      </c>
    </row>
    <row r="49">
      <c r="A49" s="14" t="inlineStr">
        <is>
          <t>A088350</t>
        </is>
      </c>
      <c r="B49" s="2" t="inlineStr">
        <is>
          <t>한화생명</t>
        </is>
      </c>
      <c r="C49" s="2" t="inlineStr">
        <is>
          <t>SSC</t>
        </is>
      </c>
      <c r="D49" s="2" t="inlineStr">
        <is>
          <t>S420003950</t>
        </is>
      </c>
      <c r="E49" s="2" t="inlineStr">
        <is>
          <t>상장주식수 (보통+우선)(주)</t>
        </is>
      </c>
      <c r="F49" s="15" t="inlineStr">
        <is>
          <t>QUARTERLY</t>
        </is>
      </c>
      <c r="G49" s="9" t="n">
        <v>868530000</v>
      </c>
      <c r="H49" s="9" t="n">
        <v>868530000</v>
      </c>
      <c r="I49" s="9" t="n">
        <v>868530000</v>
      </c>
      <c r="J49" s="9" t="n">
        <v>868530000</v>
      </c>
      <c r="K49" s="11" t="n">
        <v>868530000</v>
      </c>
      <c r="L49" s="9" t="n">
        <v>868530000</v>
      </c>
      <c r="M49" s="9" t="n">
        <v>868530000</v>
      </c>
      <c r="N49" s="9" t="n">
        <v>868530000</v>
      </c>
      <c r="O49" s="9" t="n">
        <v>868530000</v>
      </c>
      <c r="P49" s="11" t="n">
        <v>868530000</v>
      </c>
      <c r="Q49" s="9" t="n">
        <v>868530000</v>
      </c>
      <c r="R49" s="9" t="n">
        <v>868530000</v>
      </c>
      <c r="S49" s="9" t="n">
        <v>868530000</v>
      </c>
      <c r="T49" s="9" t="n">
        <v>868530000</v>
      </c>
      <c r="U49" s="11" t="n">
        <v>868530000</v>
      </c>
      <c r="V49" s="9" t="n">
        <v>868530000</v>
      </c>
      <c r="W49" s="9" t="n">
        <v>868530000</v>
      </c>
      <c r="X49" s="9" t="n">
        <v>868530000</v>
      </c>
      <c r="Y49" s="9" t="n">
        <v>868530000</v>
      </c>
      <c r="Z49" s="11" t="n">
        <v>868530000</v>
      </c>
      <c r="AA49" s="9" t="n">
        <v>868530000</v>
      </c>
    </row>
    <row r="50">
      <c r="A50" s="14" t="inlineStr">
        <is>
          <t>A036570</t>
        </is>
      </c>
      <c r="B50" s="2" t="inlineStr">
        <is>
          <t>엔씨소프트</t>
        </is>
      </c>
      <c r="C50" s="2" t="inlineStr">
        <is>
          <t>SSC</t>
        </is>
      </c>
      <c r="D50" s="2" t="inlineStr">
        <is>
          <t>S420003950</t>
        </is>
      </c>
      <c r="E50" s="2" t="inlineStr">
        <is>
          <t>상장주식수 (보통+우선)(주)</t>
        </is>
      </c>
      <c r="F50" s="15" t="inlineStr">
        <is>
          <t>QUARTERLY</t>
        </is>
      </c>
      <c r="G50" s="9" t="n">
        <v>21826251</v>
      </c>
      <c r="H50" s="9" t="n">
        <v>21841923</v>
      </c>
      <c r="I50" s="9" t="n">
        <v>21847635</v>
      </c>
      <c r="J50" s="9" t="n">
        <v>21855491</v>
      </c>
      <c r="K50" s="11" t="n">
        <v>21891685</v>
      </c>
      <c r="L50" s="9" t="n">
        <v>21894657</v>
      </c>
      <c r="M50" s="9" t="n">
        <v>21897582</v>
      </c>
      <c r="N50" s="9" t="n">
        <v>21908958</v>
      </c>
      <c r="O50" s="9" t="n">
        <v>21914708</v>
      </c>
      <c r="P50" s="11" t="n">
        <v>21914708</v>
      </c>
      <c r="Q50" s="9" t="n">
        <v>21914708</v>
      </c>
      <c r="R50" s="9" t="n">
        <v>21927834</v>
      </c>
      <c r="S50" s="9" t="n">
        <v>21929022</v>
      </c>
      <c r="T50" s="9" t="n">
        <v>21929022</v>
      </c>
      <c r="U50" s="11" t="n">
        <v>21929022</v>
      </c>
      <c r="V50" s="9" t="n">
        <v>21929022</v>
      </c>
      <c r="W50" s="9" t="n">
        <v>21929022</v>
      </c>
      <c r="X50" s="9" t="n">
        <v>21929022</v>
      </c>
      <c r="Y50" s="9" t="n">
        <v>21929022</v>
      </c>
      <c r="Z50" s="11" t="n">
        <v>21929022</v>
      </c>
      <c r="AA50" s="9" t="n">
        <v>21929022</v>
      </c>
    </row>
    <row r="51">
      <c r="A51" s="14" t="inlineStr">
        <is>
          <t>A001800</t>
        </is>
      </c>
      <c r="B51" s="2" t="inlineStr">
        <is>
          <t>오리온</t>
        </is>
      </c>
      <c r="C51" s="2" t="inlineStr">
        <is>
          <t>SSC</t>
        </is>
      </c>
      <c r="D51" s="2" t="inlineStr">
        <is>
          <t>S420003950</t>
        </is>
      </c>
      <c r="E51" s="2" t="inlineStr">
        <is>
          <t>상장주식수 (보통+우선)(주)</t>
        </is>
      </c>
      <c r="F51" s="15" t="inlineStr">
        <is>
          <t>QUARTERLY</t>
        </is>
      </c>
      <c r="G51" s="9" t="n">
        <v>5964082</v>
      </c>
      <c r="H51" s="9" t="n">
        <v>5964182</v>
      </c>
      <c r="I51" s="9" t="n">
        <v>5964865</v>
      </c>
      <c r="J51" s="9" t="n">
        <v>5965232</v>
      </c>
      <c r="K51" s="11" t="n">
        <v>5965960</v>
      </c>
      <c r="L51" s="9" t="n">
        <v>5966091</v>
      </c>
      <c r="M51" s="9" t="n">
        <v>5966890</v>
      </c>
      <c r="N51" s="9" t="n">
        <v>5969318</v>
      </c>
      <c r="O51" s="9" t="n">
        <v>5969318</v>
      </c>
      <c r="P51" s="11" t="n">
        <v>5969730</v>
      </c>
      <c r="Q51" s="9" t="n">
        <v>5971135</v>
      </c>
      <c r="R51" s="9" t="n">
        <v>5974117</v>
      </c>
      <c r="S51" s="9" t="n">
        <v>5974348</v>
      </c>
      <c r="T51" s="9" t="n">
        <v>5974348</v>
      </c>
      <c r="U51" s="11" t="n">
        <v>5974969</v>
      </c>
      <c r="V51" s="9" t="n">
        <v>5974969</v>
      </c>
      <c r="W51" s="9" t="n">
        <v>5975363</v>
      </c>
      <c r="X51" s="9" t="n">
        <v>5975749</v>
      </c>
      <c r="Y51" s="9" t="n">
        <v>5976091</v>
      </c>
      <c r="Z51" s="11" t="n">
        <v>5976091</v>
      </c>
      <c r="AA51" s="9" t="n">
        <v>5976091</v>
      </c>
    </row>
    <row r="52">
      <c r="A52" s="14" t="inlineStr">
        <is>
          <t>A005830</t>
        </is>
      </c>
      <c r="B52" s="2" t="inlineStr">
        <is>
          <t>동부화재</t>
        </is>
      </c>
      <c r="C52" s="2" t="inlineStr">
        <is>
          <t>SSC</t>
        </is>
      </c>
      <c r="D52" s="2" t="inlineStr">
        <is>
          <t>S420003950</t>
        </is>
      </c>
      <c r="E52" s="2" t="inlineStr">
        <is>
          <t>상장주식수 (보통+우선)(주)</t>
        </is>
      </c>
      <c r="F52" s="15" t="inlineStr">
        <is>
          <t>QUARTERLY</t>
        </is>
      </c>
      <c r="G52" s="8" t="n">
        <v>70800000</v>
      </c>
      <c r="H52" s="8" t="n">
        <v>70800000</v>
      </c>
      <c r="I52" s="8" t="n">
        <v>70800000</v>
      </c>
      <c r="J52" s="8" t="n">
        <v>70800000</v>
      </c>
      <c r="K52" s="10" t="n">
        <v>70800000</v>
      </c>
      <c r="L52" s="8" t="n">
        <v>70800000</v>
      </c>
      <c r="M52" s="8" t="n">
        <v>70800000</v>
      </c>
      <c r="N52" s="8" t="n">
        <v>70800000</v>
      </c>
      <c r="O52" s="8" t="n">
        <v>70800000</v>
      </c>
      <c r="P52" s="10" t="n">
        <v>70800000</v>
      </c>
      <c r="Q52" s="8" t="n">
        <v>70800000</v>
      </c>
      <c r="R52" s="8" t="n">
        <v>70800000</v>
      </c>
      <c r="S52" s="8" t="n">
        <v>70800000</v>
      </c>
      <c r="T52" s="8" t="n">
        <v>70800000</v>
      </c>
      <c r="U52" s="10" t="n">
        <v>70800000</v>
      </c>
      <c r="V52" s="8" t="n">
        <v>70800000</v>
      </c>
      <c r="W52" s="8" t="n">
        <v>70800000</v>
      </c>
      <c r="X52" s="8" t="n">
        <v>70800000</v>
      </c>
      <c r="Y52" s="8" t="n">
        <v>70800000</v>
      </c>
      <c r="Z52" s="10" t="n">
        <v>70800000</v>
      </c>
      <c r="AA52" s="8" t="n">
        <v>70800000</v>
      </c>
    </row>
    <row r="53">
      <c r="A53" s="14" t="inlineStr">
        <is>
          <t>A018880</t>
        </is>
      </c>
      <c r="B53" s="2" t="inlineStr">
        <is>
          <t>한온시스템</t>
        </is>
      </c>
      <c r="C53" s="2" t="inlineStr">
        <is>
          <t>SSC</t>
        </is>
      </c>
      <c r="D53" s="2" t="inlineStr">
        <is>
          <t>S420003950</t>
        </is>
      </c>
      <c r="E53" s="2" t="inlineStr">
        <is>
          <t>상장주식수 (보통+우선)(주)</t>
        </is>
      </c>
      <c r="F53" s="15" t="inlineStr">
        <is>
          <t>QUARTERLY</t>
        </is>
      </c>
      <c r="G53" s="8" t="n">
        <v>106760000</v>
      </c>
      <c r="H53" s="8" t="n">
        <v>106760000</v>
      </c>
      <c r="I53" s="8" t="n">
        <v>106760000</v>
      </c>
      <c r="J53" s="8" t="n">
        <v>106760000</v>
      </c>
      <c r="K53" s="10" t="n">
        <v>106760000</v>
      </c>
      <c r="L53" s="8" t="n">
        <v>106760000</v>
      </c>
      <c r="M53" s="8" t="n">
        <v>106760000</v>
      </c>
      <c r="N53" s="8" t="n">
        <v>106760000</v>
      </c>
      <c r="O53" s="8" t="n">
        <v>106760000</v>
      </c>
      <c r="P53" s="10" t="n">
        <v>106760000</v>
      </c>
      <c r="Q53" s="8" t="n">
        <v>106760000</v>
      </c>
      <c r="R53" s="8" t="n">
        <v>106760000</v>
      </c>
      <c r="S53" s="8" t="n">
        <v>106760000</v>
      </c>
      <c r="T53" s="8" t="n">
        <v>106760000</v>
      </c>
      <c r="U53" s="10" t="n">
        <v>106760000</v>
      </c>
      <c r="V53" s="8" t="n">
        <v>106760000</v>
      </c>
      <c r="W53" s="8" t="n">
        <v>106760000</v>
      </c>
      <c r="X53" s="8" t="n">
        <v>106760000</v>
      </c>
      <c r="Y53" s="8" t="n">
        <v>106760000</v>
      </c>
      <c r="Z53" s="10" t="n">
        <v>533800000</v>
      </c>
      <c r="AA53" s="8" t="n">
        <v>533800000</v>
      </c>
    </row>
    <row r="54">
      <c r="A54" s="14" t="inlineStr">
        <is>
          <t>A078930</t>
        </is>
      </c>
      <c r="B54" s="2" t="inlineStr">
        <is>
          <t>GS</t>
        </is>
      </c>
      <c r="C54" s="2" t="inlineStr">
        <is>
          <t>SSC</t>
        </is>
      </c>
      <c r="D54" s="2" t="inlineStr">
        <is>
          <t>S420003950</t>
        </is>
      </c>
      <c r="E54" s="2" t="inlineStr">
        <is>
          <t>상장주식수 (보통+우선)(주)</t>
        </is>
      </c>
      <c r="F54" s="15" t="inlineStr">
        <is>
          <t>QUARTERLY</t>
        </is>
      </c>
      <c r="G54" s="8" t="n">
        <v>94700204</v>
      </c>
      <c r="H54" s="8" t="n">
        <v>94700204</v>
      </c>
      <c r="I54" s="8" t="n">
        <v>94700204</v>
      </c>
      <c r="J54" s="8" t="n">
        <v>94700204</v>
      </c>
      <c r="K54" s="10" t="n">
        <v>94700204</v>
      </c>
      <c r="L54" s="8" t="n">
        <v>94700204</v>
      </c>
      <c r="M54" s="8" t="n">
        <v>94700204</v>
      </c>
      <c r="N54" s="8" t="n">
        <v>94700204</v>
      </c>
      <c r="O54" s="8" t="n">
        <v>94700204</v>
      </c>
      <c r="P54" s="10" t="n">
        <v>94700204</v>
      </c>
      <c r="Q54" s="8" t="n">
        <v>94700204</v>
      </c>
      <c r="R54" s="8" t="n">
        <v>94700204</v>
      </c>
      <c r="S54" s="8" t="n">
        <v>94700204</v>
      </c>
      <c r="T54" s="8" t="n">
        <v>94700204</v>
      </c>
      <c r="U54" s="10" t="n">
        <v>94700204</v>
      </c>
      <c r="V54" s="8" t="n">
        <v>94700204</v>
      </c>
      <c r="W54" s="8" t="n">
        <v>94700204</v>
      </c>
      <c r="X54" s="8" t="n">
        <v>94700204</v>
      </c>
      <c r="Y54" s="8" t="n">
        <v>94700204</v>
      </c>
      <c r="Z54" s="10" t="n">
        <v>94700204</v>
      </c>
      <c r="AA54" s="8" t="n">
        <v>94700204</v>
      </c>
    </row>
    <row r="55">
      <c r="A55" s="14" t="inlineStr">
        <is>
          <t>A139480</t>
        </is>
      </c>
      <c r="B55" s="2" t="inlineStr">
        <is>
          <t>이마트</t>
        </is>
      </c>
      <c r="C55" s="2" t="inlineStr">
        <is>
          <t>SSC</t>
        </is>
      </c>
      <c r="D55" s="2" t="inlineStr">
        <is>
          <t>S420003950</t>
        </is>
      </c>
      <c r="E55" s="2" t="inlineStr">
        <is>
          <t>상장주식수 (보통+우선)(주)</t>
        </is>
      </c>
      <c r="F55" s="15" t="inlineStr">
        <is>
          <t>QUARTERLY</t>
        </is>
      </c>
      <c r="G55" s="8" t="n">
        <v>27875819</v>
      </c>
      <c r="H55" s="8" t="n">
        <v>27875819</v>
      </c>
      <c r="I55" s="8" t="n">
        <v>27875819</v>
      </c>
      <c r="J55" s="8" t="n">
        <v>27875819</v>
      </c>
      <c r="K55" s="10" t="n">
        <v>27875819</v>
      </c>
      <c r="L55" s="8" t="n">
        <v>27875819</v>
      </c>
      <c r="M55" s="8" t="n">
        <v>27875819</v>
      </c>
      <c r="N55" s="8" t="n">
        <v>27875819</v>
      </c>
      <c r="O55" s="8" t="n">
        <v>27875819</v>
      </c>
      <c r="P55" s="10" t="n">
        <v>27875819</v>
      </c>
      <c r="Q55" s="8" t="n">
        <v>27875819</v>
      </c>
      <c r="R55" s="8" t="n">
        <v>27875819</v>
      </c>
      <c r="S55" s="8" t="n">
        <v>27875819</v>
      </c>
      <c r="T55" s="8" t="n">
        <v>27875819</v>
      </c>
      <c r="U55" s="10" t="n">
        <v>27875819</v>
      </c>
      <c r="V55" s="8" t="n">
        <v>27875819</v>
      </c>
      <c r="W55" s="8" t="n">
        <v>27875819</v>
      </c>
      <c r="X55" s="8" t="n">
        <v>27875819</v>
      </c>
      <c r="Y55" s="8" t="n">
        <v>27875819</v>
      </c>
      <c r="Z55" s="10" t="n">
        <v>27875819</v>
      </c>
      <c r="AA55" s="8" t="n">
        <v>27875819</v>
      </c>
    </row>
    <row r="56">
      <c r="A56" s="14" t="inlineStr">
        <is>
          <t>A097950</t>
        </is>
      </c>
      <c r="B56" s="2" t="inlineStr">
        <is>
          <t>CJ제일제당</t>
        </is>
      </c>
      <c r="C56" s="2" t="inlineStr">
        <is>
          <t>SSC</t>
        </is>
      </c>
      <c r="D56" s="2" t="inlineStr">
        <is>
          <t>S420003950</t>
        </is>
      </c>
      <c r="E56" s="2" t="inlineStr">
        <is>
          <t>상장주식수 (보통+우선)(주)</t>
        </is>
      </c>
      <c r="F56" s="15" t="inlineStr">
        <is>
          <t>QUARTERLY</t>
        </is>
      </c>
      <c r="G56" s="8" t="n">
        <v>14102381</v>
      </c>
      <c r="H56" s="8" t="n">
        <v>14388401</v>
      </c>
      <c r="I56" s="8" t="n">
        <v>14406330</v>
      </c>
      <c r="J56" s="8" t="n">
        <v>14406330</v>
      </c>
      <c r="K56" s="10" t="n">
        <v>14406330</v>
      </c>
      <c r="L56" s="8" t="n">
        <v>14406330</v>
      </c>
      <c r="M56" s="8" t="n">
        <v>14412466</v>
      </c>
      <c r="N56" s="8" t="n">
        <v>14418466</v>
      </c>
      <c r="O56" s="8" t="n">
        <v>14425981</v>
      </c>
      <c r="P56" s="10" t="n">
        <v>14425981</v>
      </c>
      <c r="Q56" s="8" t="n">
        <v>14427431</v>
      </c>
      <c r="R56" s="8" t="n">
        <v>14427431</v>
      </c>
      <c r="S56" s="8" t="n">
        <v>14434111</v>
      </c>
      <c r="T56" s="8" t="n">
        <v>14445561</v>
      </c>
      <c r="U56" s="10" t="n">
        <v>14465731</v>
      </c>
      <c r="V56" s="8" t="n">
        <v>14465731</v>
      </c>
      <c r="W56" s="8" t="n">
        <v>14480731</v>
      </c>
      <c r="X56" s="8" t="n">
        <v>14485631</v>
      </c>
      <c r="Y56" s="8" t="n">
        <v>14485631</v>
      </c>
      <c r="Z56" s="10" t="n">
        <v>14487631</v>
      </c>
      <c r="AA56" s="8" t="n">
        <v>14487631</v>
      </c>
    </row>
    <row r="57">
      <c r="A57" s="14" t="inlineStr">
        <is>
          <t>A004800</t>
        </is>
      </c>
      <c r="B57" s="2" t="inlineStr">
        <is>
          <t>효성</t>
        </is>
      </c>
      <c r="C57" s="2" t="inlineStr">
        <is>
          <t>SSC</t>
        </is>
      </c>
      <c r="D57" s="2" t="inlineStr">
        <is>
          <t>S420003950</t>
        </is>
      </c>
      <c r="E57" s="2" t="inlineStr">
        <is>
          <t>상장주식수 (보통+우선)(주)</t>
        </is>
      </c>
      <c r="F57" s="15" t="inlineStr">
        <is>
          <t>QUARTERLY</t>
        </is>
      </c>
      <c r="G57" s="9" t="n">
        <v>35117455</v>
      </c>
      <c r="H57" s="9" t="n">
        <v>35117455</v>
      </c>
      <c r="I57" s="9" t="n">
        <v>35117455</v>
      </c>
      <c r="J57" s="9" t="n">
        <v>35117455</v>
      </c>
      <c r="K57" s="11" t="n">
        <v>35117455</v>
      </c>
      <c r="L57" s="9" t="n">
        <v>35117455</v>
      </c>
      <c r="M57" s="9" t="n">
        <v>35117455</v>
      </c>
      <c r="N57" s="9" t="n">
        <v>35117455</v>
      </c>
      <c r="O57" s="9" t="n">
        <v>35117455</v>
      </c>
      <c r="P57" s="11" t="n">
        <v>35117455</v>
      </c>
      <c r="Q57" s="9" t="n">
        <v>35117455</v>
      </c>
      <c r="R57" s="9" t="n">
        <v>35117455</v>
      </c>
      <c r="S57" s="9" t="n">
        <v>35117455</v>
      </c>
      <c r="T57" s="9" t="n">
        <v>35117455</v>
      </c>
      <c r="U57" s="11" t="n">
        <v>35117455</v>
      </c>
      <c r="V57" s="9" t="n">
        <v>35117455</v>
      </c>
      <c r="W57" s="9" t="n">
        <v>35117455</v>
      </c>
      <c r="X57" s="9" t="n">
        <v>35117455</v>
      </c>
      <c r="Y57" s="9" t="n">
        <v>35117455</v>
      </c>
      <c r="Z57" s="11" t="n">
        <v>35117455</v>
      </c>
      <c r="AA57" s="9" t="n">
        <v>35117455</v>
      </c>
    </row>
    <row r="58">
      <c r="A58" s="14" t="inlineStr">
        <is>
          <t>A000720</t>
        </is>
      </c>
      <c r="B58" s="2" t="inlineStr">
        <is>
          <t>현대건설</t>
        </is>
      </c>
      <c r="C58" s="2" t="inlineStr">
        <is>
          <t>SSC</t>
        </is>
      </c>
      <c r="D58" s="2" t="inlineStr">
        <is>
          <t>S420003950</t>
        </is>
      </c>
      <c r="E58" s="2" t="inlineStr">
        <is>
          <t>상장주식수 (보통+우선)(주)</t>
        </is>
      </c>
      <c r="F58" s="15" t="inlineStr">
        <is>
          <t>QUARTERLY</t>
        </is>
      </c>
      <c r="G58" s="9" t="n">
        <v>111454621</v>
      </c>
      <c r="H58" s="9" t="n">
        <v>111454621</v>
      </c>
      <c r="I58" s="9" t="n">
        <v>111454621</v>
      </c>
      <c r="J58" s="9" t="n">
        <v>111454621</v>
      </c>
      <c r="K58" s="11" t="n">
        <v>111454621</v>
      </c>
      <c r="L58" s="9" t="n">
        <v>111454621</v>
      </c>
      <c r="M58" s="9" t="n">
        <v>111454621</v>
      </c>
      <c r="N58" s="9" t="n">
        <v>111454621</v>
      </c>
      <c r="O58" s="9" t="n">
        <v>111454621</v>
      </c>
      <c r="P58" s="11" t="n">
        <v>111454621</v>
      </c>
      <c r="Q58" s="9" t="n">
        <v>111454621</v>
      </c>
      <c r="R58" s="9" t="n">
        <v>111454621</v>
      </c>
      <c r="S58" s="9" t="n">
        <v>111454621</v>
      </c>
      <c r="T58" s="9" t="n">
        <v>111454621</v>
      </c>
      <c r="U58" s="11" t="n">
        <v>111454621</v>
      </c>
      <c r="V58" s="9" t="n">
        <v>111454621</v>
      </c>
      <c r="W58" s="9" t="n">
        <v>111454621</v>
      </c>
      <c r="X58" s="9" t="n">
        <v>111454621</v>
      </c>
      <c r="Y58" s="9" t="n">
        <v>111454621</v>
      </c>
      <c r="Z58" s="11" t="n">
        <v>111454621</v>
      </c>
      <c r="AA58" s="9" t="n">
        <v>111454621</v>
      </c>
    </row>
    <row r="59">
      <c r="A59" s="14" t="inlineStr">
        <is>
          <t>A002380</t>
        </is>
      </c>
      <c r="B59" s="2" t="inlineStr">
        <is>
          <t>KCC</t>
        </is>
      </c>
      <c r="C59" s="2" t="inlineStr">
        <is>
          <t>SSC</t>
        </is>
      </c>
      <c r="D59" s="2" t="inlineStr">
        <is>
          <t>S420003950</t>
        </is>
      </c>
      <c r="E59" s="2" t="inlineStr">
        <is>
          <t>상장주식수 (보통+우선)(주)</t>
        </is>
      </c>
      <c r="F59" s="15" t="inlineStr">
        <is>
          <t>QUARTERLY</t>
        </is>
      </c>
      <c r="G59" s="9" t="n">
        <v>10520000</v>
      </c>
      <c r="H59" s="9" t="n">
        <v>10520000</v>
      </c>
      <c r="I59" s="9" t="n">
        <v>10520000</v>
      </c>
      <c r="J59" s="9" t="n">
        <v>10520000</v>
      </c>
      <c r="K59" s="11" t="n">
        <v>10520000</v>
      </c>
      <c r="L59" s="9" t="n">
        <v>10520000</v>
      </c>
      <c r="M59" s="9" t="n">
        <v>10520000</v>
      </c>
      <c r="N59" s="9" t="n">
        <v>10520000</v>
      </c>
      <c r="O59" s="9" t="n">
        <v>10520000</v>
      </c>
      <c r="P59" s="11" t="n">
        <v>10520000</v>
      </c>
      <c r="Q59" s="9" t="n">
        <v>10520000</v>
      </c>
      <c r="R59" s="9" t="n">
        <v>10520000</v>
      </c>
      <c r="S59" s="9" t="n">
        <v>10520000</v>
      </c>
      <c r="T59" s="9" t="n">
        <v>10520000</v>
      </c>
      <c r="U59" s="11" t="n">
        <v>10520000</v>
      </c>
      <c r="V59" s="9" t="n">
        <v>10520000</v>
      </c>
      <c r="W59" s="9" t="n">
        <v>10520000</v>
      </c>
      <c r="X59" s="9" t="n">
        <v>10520000</v>
      </c>
      <c r="Y59" s="9" t="n">
        <v>10556513</v>
      </c>
      <c r="Z59" s="11" t="n">
        <v>10556513</v>
      </c>
      <c r="AA59" s="9" t="n">
        <v>10556513</v>
      </c>
    </row>
    <row r="60">
      <c r="A60" s="14" t="inlineStr">
        <is>
          <t>A032640</t>
        </is>
      </c>
      <c r="B60" s="2" t="inlineStr">
        <is>
          <t>LG유플러스</t>
        </is>
      </c>
      <c r="C60" s="2" t="inlineStr">
        <is>
          <t>SSC</t>
        </is>
      </c>
      <c r="D60" s="2" t="inlineStr">
        <is>
          <t>S420003950</t>
        </is>
      </c>
      <c r="E60" s="2" t="inlineStr">
        <is>
          <t>상장주식수 (보통+우선)(주)</t>
        </is>
      </c>
      <c r="F60" s="15" t="inlineStr">
        <is>
          <t>QUARTERLY</t>
        </is>
      </c>
      <c r="G60" s="9" t="n">
        <v>514793835</v>
      </c>
      <c r="H60" s="9" t="n">
        <v>514793835</v>
      </c>
      <c r="I60" s="9" t="n">
        <v>514793835</v>
      </c>
      <c r="J60" s="9" t="n">
        <v>514793835</v>
      </c>
      <c r="K60" s="11" t="n">
        <v>514793835</v>
      </c>
      <c r="L60" s="9" t="n">
        <v>436611361</v>
      </c>
      <c r="M60" s="9" t="n">
        <v>436611361</v>
      </c>
      <c r="N60" s="9" t="n">
        <v>436611361</v>
      </c>
      <c r="O60" s="9" t="n">
        <v>436611361</v>
      </c>
      <c r="P60" s="11" t="n">
        <v>436611361</v>
      </c>
      <c r="Q60" s="9" t="n">
        <v>436611361</v>
      </c>
      <c r="R60" s="9" t="n">
        <v>436611361</v>
      </c>
      <c r="S60" s="9" t="n">
        <v>436611361</v>
      </c>
      <c r="T60" s="9" t="n">
        <v>436611361</v>
      </c>
      <c r="U60" s="11" t="n">
        <v>436611361</v>
      </c>
      <c r="V60" s="9" t="n">
        <v>436611361</v>
      </c>
      <c r="W60" s="9" t="n">
        <v>436611361</v>
      </c>
      <c r="X60" s="9" t="n">
        <v>436611361</v>
      </c>
      <c r="Y60" s="9" t="n">
        <v>436611361</v>
      </c>
      <c r="Z60" s="11" t="n">
        <v>436611361</v>
      </c>
      <c r="AA60" s="9" t="n">
        <v>436611361</v>
      </c>
    </row>
    <row r="61">
      <c r="A61" s="14" t="inlineStr">
        <is>
          <t>A000120</t>
        </is>
      </c>
      <c r="B61" s="2" t="inlineStr">
        <is>
          <t>CJ대한통운</t>
        </is>
      </c>
      <c r="C61" s="2" t="inlineStr">
        <is>
          <t>SSC</t>
        </is>
      </c>
      <c r="D61" s="2" t="inlineStr">
        <is>
          <t>S420003950</t>
        </is>
      </c>
      <c r="E61" s="2" t="inlineStr">
        <is>
          <t>상장주식수 (보통+우선)(주)</t>
        </is>
      </c>
      <c r="F61" s="15" t="inlineStr">
        <is>
          <t>QUARTERLY</t>
        </is>
      </c>
      <c r="G61" s="9" t="n">
        <v>22812344</v>
      </c>
      <c r="H61" s="9" t="n">
        <v>22812344</v>
      </c>
      <c r="I61" s="9" t="n">
        <v>22812344</v>
      </c>
      <c r="J61" s="9" t="n">
        <v>22812344</v>
      </c>
      <c r="K61" s="11" t="n">
        <v>22812344</v>
      </c>
      <c r="L61" s="9" t="n">
        <v>22812344</v>
      </c>
      <c r="M61" s="9" t="n">
        <v>22812344</v>
      </c>
      <c r="N61" s="9" t="n">
        <v>22812344</v>
      </c>
      <c r="O61" s="9" t="n">
        <v>22812344</v>
      </c>
      <c r="P61" s="11" t="n">
        <v>22812344</v>
      </c>
      <c r="Q61" s="9" t="n">
        <v>22812344</v>
      </c>
      <c r="R61" s="9" t="n">
        <v>22812344</v>
      </c>
      <c r="S61" s="9" t="n">
        <v>22812344</v>
      </c>
      <c r="T61" s="9" t="n">
        <v>22812344</v>
      </c>
      <c r="U61" s="11" t="n">
        <v>22812344</v>
      </c>
      <c r="V61" s="9" t="n">
        <v>22812344</v>
      </c>
      <c r="W61" s="9" t="n">
        <v>22812344</v>
      </c>
      <c r="X61" s="9" t="n">
        <v>22812344</v>
      </c>
      <c r="Y61" s="9" t="n">
        <v>22812344</v>
      </c>
      <c r="Z61" s="11" t="n">
        <v>22812344</v>
      </c>
      <c r="AA61" s="9" t="n">
        <v>22812344</v>
      </c>
    </row>
    <row r="62">
      <c r="A62" s="14" t="inlineStr">
        <is>
          <t>A027410</t>
        </is>
      </c>
      <c r="B62" s="2" t="inlineStr">
        <is>
          <t>BGF리테일</t>
        </is>
      </c>
      <c r="C62" s="2" t="inlineStr">
        <is>
          <t>SSC</t>
        </is>
      </c>
      <c r="D62" s="2" t="inlineStr">
        <is>
          <t>S420003950</t>
        </is>
      </c>
      <c r="E62" s="2" t="inlineStr">
        <is>
          <t>상장주식수 (보통+우선)(주)</t>
        </is>
      </c>
      <c r="F62" s="15" t="inlineStr">
        <is>
          <t>QUARTERLY</t>
        </is>
      </c>
      <c r="G62" s="8" t="n"/>
      <c r="H62" s="8" t="n"/>
      <c r="I62" s="8" t="n"/>
      <c r="J62" s="8" t="n"/>
      <c r="K62" s="10" t="n"/>
      <c r="L62" s="8" t="n"/>
      <c r="M62" s="8" t="n"/>
      <c r="N62" s="8" t="n"/>
      <c r="O62" s="8" t="n"/>
      <c r="P62" s="10" t="n"/>
      <c r="Q62" s="8" t="n"/>
      <c r="R62" s="8" t="n"/>
      <c r="S62" s="8" t="n">
        <v>24640080</v>
      </c>
      <c r="T62" s="8" t="n">
        <v>24640080</v>
      </c>
      <c r="U62" s="10" t="n">
        <v>24640080</v>
      </c>
      <c r="V62" s="8" t="n">
        <v>24640080</v>
      </c>
      <c r="W62" s="8" t="n">
        <v>24640080</v>
      </c>
      <c r="X62" s="8" t="n">
        <v>24773964</v>
      </c>
      <c r="Y62" s="8" t="n">
        <v>24773964</v>
      </c>
      <c r="Z62" s="10" t="n">
        <v>24773964</v>
      </c>
      <c r="AA62" s="8" t="n">
        <v>24773964</v>
      </c>
    </row>
    <row r="63">
      <c r="A63" s="14" t="inlineStr">
        <is>
          <t>A029780</t>
        </is>
      </c>
      <c r="B63" s="2" t="inlineStr">
        <is>
          <t>삼성카드</t>
        </is>
      </c>
      <c r="C63" s="2" t="inlineStr">
        <is>
          <t>SSC</t>
        </is>
      </c>
      <c r="D63" s="2" t="inlineStr">
        <is>
          <t>S420003950</t>
        </is>
      </c>
      <c r="E63" s="2" t="inlineStr">
        <is>
          <t>상장주식수 (보통+우선)(주)</t>
        </is>
      </c>
      <c r="F63" s="15" t="inlineStr">
        <is>
          <t>QUARTERLY</t>
        </is>
      </c>
      <c r="G63" s="8" t="n">
        <v>122958891</v>
      </c>
      <c r="H63" s="8" t="n">
        <v>122958891</v>
      </c>
      <c r="I63" s="8" t="n">
        <v>122958891</v>
      </c>
      <c r="J63" s="8" t="n">
        <v>122958891</v>
      </c>
      <c r="K63" s="10" t="n">
        <v>122958891</v>
      </c>
      <c r="L63" s="8" t="n">
        <v>122958891</v>
      </c>
      <c r="M63" s="8" t="n">
        <v>115858891</v>
      </c>
      <c r="N63" s="8" t="n">
        <v>115858891</v>
      </c>
      <c r="O63" s="8" t="n">
        <v>115858891</v>
      </c>
      <c r="P63" s="10" t="n">
        <v>115858891</v>
      </c>
      <c r="Q63" s="8" t="n">
        <v>115858891</v>
      </c>
      <c r="R63" s="8" t="n">
        <v>115858891</v>
      </c>
      <c r="S63" s="8" t="n">
        <v>115858891</v>
      </c>
      <c r="T63" s="8" t="n">
        <v>115858891</v>
      </c>
      <c r="U63" s="10" t="n">
        <v>115858891</v>
      </c>
      <c r="V63" s="8" t="n">
        <v>115858891</v>
      </c>
      <c r="W63" s="8" t="n">
        <v>115858891</v>
      </c>
      <c r="X63" s="8" t="n">
        <v>115858891</v>
      </c>
      <c r="Y63" s="8" t="n">
        <v>115858891</v>
      </c>
      <c r="Z63" s="10" t="n">
        <v>115858891</v>
      </c>
      <c r="AA63" s="8" t="n">
        <v>115858891</v>
      </c>
    </row>
    <row r="64">
      <c r="A64" s="14" t="inlineStr">
        <is>
          <t>A009150</t>
        </is>
      </c>
      <c r="B64" s="2" t="inlineStr">
        <is>
          <t>삼성전기</t>
        </is>
      </c>
      <c r="C64" s="2" t="inlineStr">
        <is>
          <t>SSC</t>
        </is>
      </c>
      <c r="D64" s="2" t="inlineStr">
        <is>
          <t>S420003950</t>
        </is>
      </c>
      <c r="E64" s="2" t="inlineStr">
        <is>
          <t>상장주식수 (보통+우선)(주)</t>
        </is>
      </c>
      <c r="F64" s="15" t="inlineStr">
        <is>
          <t>QUARTERLY</t>
        </is>
      </c>
      <c r="G64" s="8" t="n">
        <v>77600680</v>
      </c>
      <c r="H64" s="8" t="n">
        <v>77600680</v>
      </c>
      <c r="I64" s="8" t="n">
        <v>77600680</v>
      </c>
      <c r="J64" s="8" t="n">
        <v>77600680</v>
      </c>
      <c r="K64" s="10" t="n">
        <v>77600680</v>
      </c>
      <c r="L64" s="8" t="n">
        <v>77600680</v>
      </c>
      <c r="M64" s="8" t="n">
        <v>77600680</v>
      </c>
      <c r="N64" s="8" t="n">
        <v>77600680</v>
      </c>
      <c r="O64" s="8" t="n">
        <v>77600680</v>
      </c>
      <c r="P64" s="10" t="n">
        <v>77600680</v>
      </c>
      <c r="Q64" s="8" t="n">
        <v>77600680</v>
      </c>
      <c r="R64" s="8" t="n">
        <v>77600680</v>
      </c>
      <c r="S64" s="8" t="n">
        <v>77600680</v>
      </c>
      <c r="T64" s="8" t="n">
        <v>77600680</v>
      </c>
      <c r="U64" s="10" t="n">
        <v>77600680</v>
      </c>
      <c r="V64" s="8" t="n">
        <v>77600680</v>
      </c>
      <c r="W64" s="8" t="n">
        <v>77600680</v>
      </c>
      <c r="X64" s="8" t="n">
        <v>77600680</v>
      </c>
      <c r="Y64" s="8" t="n">
        <v>77600680</v>
      </c>
      <c r="Z64" s="10" t="n">
        <v>77600680</v>
      </c>
      <c r="AA64" s="8" t="n">
        <v>77600680</v>
      </c>
    </row>
    <row r="65">
      <c r="A65" s="14" t="inlineStr">
        <is>
          <t>A007070</t>
        </is>
      </c>
      <c r="B65" s="2" t="inlineStr">
        <is>
          <t>GS리테일</t>
        </is>
      </c>
      <c r="C65" s="2" t="inlineStr">
        <is>
          <t>SSC</t>
        </is>
      </c>
      <c r="D65" s="2" t="inlineStr">
        <is>
          <t>S420003950</t>
        </is>
      </c>
      <c r="E65" s="2" t="inlineStr">
        <is>
          <t>상장주식수 (보통+우선)(주)</t>
        </is>
      </c>
      <c r="F65" s="15" t="inlineStr">
        <is>
          <t>QUARTERLY</t>
        </is>
      </c>
      <c r="G65" s="8" t="n"/>
      <c r="H65" s="8" t="n"/>
      <c r="I65" s="8" t="n">
        <v>77000000</v>
      </c>
      <c r="J65" s="8" t="n">
        <v>77000000</v>
      </c>
      <c r="K65" s="10" t="n">
        <v>77000000</v>
      </c>
      <c r="L65" s="8" t="n">
        <v>77000000</v>
      </c>
      <c r="M65" s="8" t="n">
        <v>77000000</v>
      </c>
      <c r="N65" s="8" t="n">
        <v>77000000</v>
      </c>
      <c r="O65" s="8" t="n">
        <v>77000000</v>
      </c>
      <c r="P65" s="10" t="n">
        <v>77000000</v>
      </c>
      <c r="Q65" s="8" t="n">
        <v>77000000</v>
      </c>
      <c r="R65" s="8" t="n">
        <v>77000000</v>
      </c>
      <c r="S65" s="8" t="n">
        <v>77000000</v>
      </c>
      <c r="T65" s="8" t="n">
        <v>77000000</v>
      </c>
      <c r="U65" s="10" t="n">
        <v>77000000</v>
      </c>
      <c r="V65" s="8" t="n">
        <v>77000000</v>
      </c>
      <c r="W65" s="8" t="n">
        <v>77000000</v>
      </c>
      <c r="X65" s="8" t="n">
        <v>77000000</v>
      </c>
      <c r="Y65" s="8" t="n">
        <v>77000000</v>
      </c>
      <c r="Z65" s="10" t="n">
        <v>77000000</v>
      </c>
      <c r="AA65" s="8" t="n">
        <v>77000000</v>
      </c>
    </row>
    <row r="66">
      <c r="A66" s="14" t="inlineStr">
        <is>
          <t>A009830</t>
        </is>
      </c>
      <c r="B66" s="2" t="inlineStr">
        <is>
          <t>한화케미칼</t>
        </is>
      </c>
      <c r="C66" s="2" t="inlineStr">
        <is>
          <t>SSC</t>
        </is>
      </c>
      <c r="D66" s="2" t="inlineStr">
        <is>
          <t>S420003950</t>
        </is>
      </c>
      <c r="E66" s="2" t="inlineStr">
        <is>
          <t>상장주식수 (보통+우선)(주)</t>
        </is>
      </c>
      <c r="F66" s="15" t="inlineStr">
        <is>
          <t>QUARTERLY</t>
        </is>
      </c>
      <c r="G66" s="8" t="n">
        <v>141407248</v>
      </c>
      <c r="H66" s="8" t="n">
        <v>141407248</v>
      </c>
      <c r="I66" s="8" t="n">
        <v>141407248</v>
      </c>
      <c r="J66" s="8" t="n">
        <v>141407248</v>
      </c>
      <c r="K66" s="10" t="n">
        <v>141407248</v>
      </c>
      <c r="L66" s="8" t="n">
        <v>141407248</v>
      </c>
      <c r="M66" s="8" t="n">
        <v>141407248</v>
      </c>
      <c r="N66" s="8" t="n">
        <v>141407248</v>
      </c>
      <c r="O66" s="8" t="n">
        <v>141407248</v>
      </c>
      <c r="P66" s="10" t="n">
        <v>141407248</v>
      </c>
      <c r="Q66" s="8" t="n">
        <v>141407248</v>
      </c>
      <c r="R66" s="8" t="n">
        <v>141407248</v>
      </c>
      <c r="S66" s="8" t="n">
        <v>163063308</v>
      </c>
      <c r="T66" s="8" t="n">
        <v>163063308</v>
      </c>
      <c r="U66" s="10" t="n">
        <v>163063308</v>
      </c>
      <c r="V66" s="8" t="n">
        <v>163063308</v>
      </c>
      <c r="W66" s="8" t="n">
        <v>163063308</v>
      </c>
      <c r="X66" s="8" t="n">
        <v>163063308</v>
      </c>
      <c r="Y66" s="8" t="n">
        <v>163063308</v>
      </c>
      <c r="Z66" s="10" t="n">
        <v>165933096</v>
      </c>
      <c r="AA66" s="8" t="n">
        <v>165933096</v>
      </c>
    </row>
    <row r="67">
      <c r="A67" s="14" t="inlineStr">
        <is>
          <t>A036460</t>
        </is>
      </c>
      <c r="B67" s="2" t="inlineStr">
        <is>
          <t>한국가스공사</t>
        </is>
      </c>
      <c r="C67" s="2" t="inlineStr">
        <is>
          <t>SSC</t>
        </is>
      </c>
      <c r="D67" s="2" t="inlineStr">
        <is>
          <t>S420003950</t>
        </is>
      </c>
      <c r="E67" s="2" t="inlineStr">
        <is>
          <t>상장주식수 (보통+우선)(주)</t>
        </is>
      </c>
      <c r="F67" s="15" t="inlineStr">
        <is>
          <t>QUARTERLY</t>
        </is>
      </c>
      <c r="G67" s="9" t="n">
        <v>77284510</v>
      </c>
      <c r="H67" s="9" t="n">
        <v>77284510</v>
      </c>
      <c r="I67" s="9" t="n">
        <v>77284510</v>
      </c>
      <c r="J67" s="9" t="n">
        <v>77284510</v>
      </c>
      <c r="K67" s="11" t="n">
        <v>77284510</v>
      </c>
      <c r="L67" s="9" t="n">
        <v>77284510</v>
      </c>
      <c r="M67" s="9" t="n">
        <v>77284510</v>
      </c>
      <c r="N67" s="9" t="n">
        <v>77284510</v>
      </c>
      <c r="O67" s="9" t="n">
        <v>77284510</v>
      </c>
      <c r="P67" s="11" t="n">
        <v>77284510</v>
      </c>
      <c r="Q67" s="9" t="n">
        <v>92313000</v>
      </c>
      <c r="R67" s="9" t="n">
        <v>92313000</v>
      </c>
      <c r="S67" s="9" t="n">
        <v>92313000</v>
      </c>
      <c r="T67" s="9" t="n">
        <v>92313000</v>
      </c>
      <c r="U67" s="11" t="n">
        <v>92313000</v>
      </c>
      <c r="V67" s="9" t="n">
        <v>92313000</v>
      </c>
      <c r="W67" s="9" t="n">
        <v>92313000</v>
      </c>
      <c r="X67" s="9" t="n">
        <v>92313000</v>
      </c>
      <c r="Y67" s="9" t="n">
        <v>92313000</v>
      </c>
      <c r="Z67" s="11" t="n">
        <v>92313000</v>
      </c>
      <c r="AA67" s="9" t="n">
        <v>92313000</v>
      </c>
    </row>
    <row r="68">
      <c r="A68" s="14" t="inlineStr">
        <is>
          <t>A007310</t>
        </is>
      </c>
      <c r="B68" s="2" t="inlineStr">
        <is>
          <t>오뚜기</t>
        </is>
      </c>
      <c r="C68" s="2" t="inlineStr">
        <is>
          <t>SSC</t>
        </is>
      </c>
      <c r="D68" s="2" t="inlineStr">
        <is>
          <t>S420003950</t>
        </is>
      </c>
      <c r="E68" s="2" t="inlineStr">
        <is>
          <t>상장주식수 (보통+우선)(주)</t>
        </is>
      </c>
      <c r="F68" s="15" t="inlineStr">
        <is>
          <t>QUARTERLY</t>
        </is>
      </c>
      <c r="G68" s="9" t="n">
        <v>3440000</v>
      </c>
      <c r="H68" s="9" t="n">
        <v>3440000</v>
      </c>
      <c r="I68" s="9" t="n">
        <v>3440000</v>
      </c>
      <c r="J68" s="9" t="n">
        <v>3440000</v>
      </c>
      <c r="K68" s="11" t="n">
        <v>3440000</v>
      </c>
      <c r="L68" s="9" t="n">
        <v>3440000</v>
      </c>
      <c r="M68" s="9" t="n">
        <v>3440000</v>
      </c>
      <c r="N68" s="9" t="n">
        <v>3440000</v>
      </c>
      <c r="O68" s="9" t="n">
        <v>3440000</v>
      </c>
      <c r="P68" s="11" t="n">
        <v>3440000</v>
      </c>
      <c r="Q68" s="9" t="n">
        <v>3440000</v>
      </c>
      <c r="R68" s="9" t="n">
        <v>3440000</v>
      </c>
      <c r="S68" s="9" t="n">
        <v>3440000</v>
      </c>
      <c r="T68" s="9" t="n">
        <v>3440000</v>
      </c>
      <c r="U68" s="11" t="n">
        <v>3440000</v>
      </c>
      <c r="V68" s="9" t="n">
        <v>3440000</v>
      </c>
      <c r="W68" s="9" t="n">
        <v>3440000</v>
      </c>
      <c r="X68" s="9" t="n">
        <v>3440000</v>
      </c>
      <c r="Y68" s="9" t="n">
        <v>3440000</v>
      </c>
      <c r="Z68" s="11" t="n">
        <v>3440000</v>
      </c>
      <c r="AA68" s="9" t="n">
        <v>3440000</v>
      </c>
    </row>
    <row r="69">
      <c r="A69" s="14" t="inlineStr">
        <is>
          <t>A012750</t>
        </is>
      </c>
      <c r="B69" s="2" t="inlineStr">
        <is>
          <t>에스원</t>
        </is>
      </c>
      <c r="C69" s="2" t="inlineStr">
        <is>
          <t>SSC</t>
        </is>
      </c>
      <c r="D69" s="2" t="inlineStr">
        <is>
          <t>S420003950</t>
        </is>
      </c>
      <c r="E69" s="2" t="inlineStr">
        <is>
          <t>상장주식수 (보통+우선)(주)</t>
        </is>
      </c>
      <c r="F69" s="15" t="inlineStr">
        <is>
          <t>QUARTERLY</t>
        </is>
      </c>
      <c r="G69" s="9" t="n">
        <v>37999178</v>
      </c>
      <c r="H69" s="9" t="n">
        <v>37999178</v>
      </c>
      <c r="I69" s="9" t="n">
        <v>37999178</v>
      </c>
      <c r="J69" s="9" t="n">
        <v>37999178</v>
      </c>
      <c r="K69" s="11" t="n">
        <v>37999178</v>
      </c>
      <c r="L69" s="9" t="n">
        <v>37999178</v>
      </c>
      <c r="M69" s="9" t="n">
        <v>37999178</v>
      </c>
      <c r="N69" s="9" t="n">
        <v>37999178</v>
      </c>
      <c r="O69" s="9" t="n">
        <v>37999178</v>
      </c>
      <c r="P69" s="11" t="n">
        <v>37999178</v>
      </c>
      <c r="Q69" s="9" t="n">
        <v>37999178</v>
      </c>
      <c r="R69" s="9" t="n">
        <v>37999178</v>
      </c>
      <c r="S69" s="9" t="n">
        <v>37999178</v>
      </c>
      <c r="T69" s="9" t="n">
        <v>37999178</v>
      </c>
      <c r="U69" s="11" t="n">
        <v>37999178</v>
      </c>
      <c r="V69" s="9" t="n">
        <v>37999178</v>
      </c>
      <c r="W69" s="9" t="n">
        <v>37999178</v>
      </c>
      <c r="X69" s="9" t="n">
        <v>37999178</v>
      </c>
      <c r="Y69" s="9" t="n">
        <v>37999178</v>
      </c>
      <c r="Z69" s="11" t="n">
        <v>37999178</v>
      </c>
      <c r="AA69" s="9" t="n">
        <v>37999178</v>
      </c>
    </row>
    <row r="70">
      <c r="A70" s="14" t="inlineStr">
        <is>
          <t>A004990</t>
        </is>
      </c>
      <c r="B70" s="2" t="inlineStr">
        <is>
          <t>롯데제과</t>
        </is>
      </c>
      <c r="C70" s="2" t="inlineStr">
        <is>
          <t>SSC</t>
        </is>
      </c>
      <c r="D70" s="2" t="inlineStr">
        <is>
          <t>S420003950</t>
        </is>
      </c>
      <c r="E70" s="2" t="inlineStr">
        <is>
          <t>상장주식수 (보통+우선)(주)</t>
        </is>
      </c>
      <c r="F70" s="15" t="inlineStr">
        <is>
          <t>QUARTERLY</t>
        </is>
      </c>
      <c r="G70" s="9" t="n">
        <v>1421400</v>
      </c>
      <c r="H70" s="9" t="n">
        <v>1421400</v>
      </c>
      <c r="I70" s="9" t="n">
        <v>1421400</v>
      </c>
      <c r="J70" s="9" t="n">
        <v>1421400</v>
      </c>
      <c r="K70" s="11" t="n">
        <v>1421400</v>
      </c>
      <c r="L70" s="9" t="n">
        <v>1421400</v>
      </c>
      <c r="M70" s="9" t="n">
        <v>1421400</v>
      </c>
      <c r="N70" s="9" t="n">
        <v>1421400</v>
      </c>
      <c r="O70" s="9" t="n">
        <v>1421400</v>
      </c>
      <c r="P70" s="11" t="n">
        <v>1421400</v>
      </c>
      <c r="Q70" s="9" t="n">
        <v>1421400</v>
      </c>
      <c r="R70" s="9" t="n">
        <v>1421400</v>
      </c>
      <c r="S70" s="9" t="n">
        <v>1421400</v>
      </c>
      <c r="T70" s="9" t="n">
        <v>1421400</v>
      </c>
      <c r="U70" s="11" t="n">
        <v>1421400</v>
      </c>
      <c r="V70" s="9" t="n">
        <v>1421400</v>
      </c>
      <c r="W70" s="9" t="n">
        <v>1421400</v>
      </c>
      <c r="X70" s="9" t="n">
        <v>1421400</v>
      </c>
      <c r="Y70" s="9" t="n">
        <v>1421400</v>
      </c>
      <c r="Z70" s="11" t="n">
        <v>1421400</v>
      </c>
      <c r="AA70" s="9" t="n">
        <v>1421400</v>
      </c>
    </row>
    <row r="71">
      <c r="A71" s="14" t="inlineStr">
        <is>
          <t>A051600</t>
        </is>
      </c>
      <c r="B71" s="2" t="inlineStr">
        <is>
          <t>한전KPS</t>
        </is>
      </c>
      <c r="C71" s="2" t="inlineStr">
        <is>
          <t>SSC</t>
        </is>
      </c>
      <c r="D71" s="2" t="inlineStr">
        <is>
          <t>S420003950</t>
        </is>
      </c>
      <c r="E71" s="2" t="inlineStr">
        <is>
          <t>상장주식수 (보통+우선)(주)</t>
        </is>
      </c>
      <c r="F71" s="15" t="inlineStr">
        <is>
          <t>QUARTERLY</t>
        </is>
      </c>
      <c r="G71" s="9" t="n">
        <v>45000000</v>
      </c>
      <c r="H71" s="9" t="n">
        <v>45000000</v>
      </c>
      <c r="I71" s="9" t="n">
        <v>45000000</v>
      </c>
      <c r="J71" s="9" t="n">
        <v>45000000</v>
      </c>
      <c r="K71" s="11" t="n">
        <v>45000000</v>
      </c>
      <c r="L71" s="9" t="n">
        <v>45000000</v>
      </c>
      <c r="M71" s="9" t="n">
        <v>45000000</v>
      </c>
      <c r="N71" s="9" t="n">
        <v>45000000</v>
      </c>
      <c r="O71" s="9" t="n">
        <v>45000000</v>
      </c>
      <c r="P71" s="11" t="n">
        <v>45000000</v>
      </c>
      <c r="Q71" s="9" t="n">
        <v>45000000</v>
      </c>
      <c r="R71" s="9" t="n">
        <v>45000000</v>
      </c>
      <c r="S71" s="9" t="n">
        <v>45000000</v>
      </c>
      <c r="T71" s="9" t="n">
        <v>45000000</v>
      </c>
      <c r="U71" s="11" t="n">
        <v>45000000</v>
      </c>
      <c r="V71" s="9" t="n">
        <v>45000000</v>
      </c>
      <c r="W71" s="9" t="n">
        <v>45000000</v>
      </c>
      <c r="X71" s="9" t="n">
        <v>45000000</v>
      </c>
      <c r="Y71" s="9" t="n">
        <v>45000000</v>
      </c>
      <c r="Z71" s="11" t="n">
        <v>45000000</v>
      </c>
      <c r="AA71" s="9" t="n">
        <v>45000000</v>
      </c>
    </row>
    <row r="72">
      <c r="A72" s="14" t="inlineStr">
        <is>
          <t>A069960</t>
        </is>
      </c>
      <c r="B72" s="2" t="inlineStr">
        <is>
          <t>현대백화점</t>
        </is>
      </c>
      <c r="C72" s="2" t="inlineStr">
        <is>
          <t>SSC</t>
        </is>
      </c>
      <c r="D72" s="2" t="inlineStr">
        <is>
          <t>S420003950</t>
        </is>
      </c>
      <c r="E72" s="2" t="inlineStr">
        <is>
          <t>상장주식수 (보통+우선)(주)</t>
        </is>
      </c>
      <c r="F72" s="15" t="inlineStr">
        <is>
          <t>QUARTERLY</t>
        </is>
      </c>
      <c r="G72" s="8" t="n">
        <v>22711722</v>
      </c>
      <c r="H72" s="8" t="n">
        <v>23402441</v>
      </c>
      <c r="I72" s="8" t="n">
        <v>23402441</v>
      </c>
      <c r="J72" s="8" t="n">
        <v>23402441</v>
      </c>
      <c r="K72" s="10" t="n">
        <v>23402441</v>
      </c>
      <c r="L72" s="8" t="n">
        <v>23402441</v>
      </c>
      <c r="M72" s="8" t="n">
        <v>23402441</v>
      </c>
      <c r="N72" s="8" t="n">
        <v>23402441</v>
      </c>
      <c r="O72" s="8" t="n">
        <v>23402441</v>
      </c>
      <c r="P72" s="10" t="n">
        <v>23402441</v>
      </c>
      <c r="Q72" s="8" t="n">
        <v>23402441</v>
      </c>
      <c r="R72" s="8" t="n">
        <v>23402441</v>
      </c>
      <c r="S72" s="8" t="n">
        <v>23402441</v>
      </c>
      <c r="T72" s="8" t="n">
        <v>23402441</v>
      </c>
      <c r="U72" s="10" t="n">
        <v>23402441</v>
      </c>
      <c r="V72" s="8" t="n">
        <v>23402441</v>
      </c>
      <c r="W72" s="8" t="n">
        <v>23402441</v>
      </c>
      <c r="X72" s="8" t="n">
        <v>23402441</v>
      </c>
      <c r="Y72" s="8" t="n">
        <v>23402441</v>
      </c>
      <c r="Z72" s="10" t="n">
        <v>23402441</v>
      </c>
      <c r="AA72" s="8" t="n">
        <v>23402441</v>
      </c>
    </row>
    <row r="73">
      <c r="A73" s="14" t="inlineStr">
        <is>
          <t>A026960</t>
        </is>
      </c>
      <c r="B73" s="2" t="inlineStr">
        <is>
          <t>동서</t>
        </is>
      </c>
      <c r="C73" s="2" t="inlineStr">
        <is>
          <t>SSC</t>
        </is>
      </c>
      <c r="D73" s="2" t="inlineStr">
        <is>
          <t>S420003950</t>
        </is>
      </c>
      <c r="E73" s="2" t="inlineStr">
        <is>
          <t>상장주식수 (보통+우선)(주)</t>
        </is>
      </c>
      <c r="F73" s="15" t="inlineStr">
        <is>
          <t>QUARTERLY</t>
        </is>
      </c>
      <c r="G73" s="8" t="n">
        <v>29800000</v>
      </c>
      <c r="H73" s="8" t="n">
        <v>29800000</v>
      </c>
      <c r="I73" s="8" t="n">
        <v>29800000</v>
      </c>
      <c r="J73" s="8" t="n">
        <v>29800000</v>
      </c>
      <c r="K73" s="10" t="n">
        <v>29800000</v>
      </c>
      <c r="L73" s="8" t="n">
        <v>29800000</v>
      </c>
      <c r="M73" s="8" t="n">
        <v>59175920</v>
      </c>
      <c r="N73" s="8" t="n">
        <v>59175920</v>
      </c>
      <c r="O73" s="8" t="n">
        <v>59175920</v>
      </c>
      <c r="P73" s="10" t="n">
        <v>59175920</v>
      </c>
      <c r="Q73" s="8" t="n">
        <v>99700000</v>
      </c>
      <c r="R73" s="8" t="n">
        <v>99700000</v>
      </c>
      <c r="S73" s="8" t="n">
        <v>99700000</v>
      </c>
      <c r="T73" s="8" t="n">
        <v>99700000</v>
      </c>
      <c r="U73" s="10" t="n">
        <v>99700000</v>
      </c>
      <c r="V73" s="8" t="n">
        <v>99700000</v>
      </c>
      <c r="W73" s="8" t="n">
        <v>99700000</v>
      </c>
      <c r="X73" s="8" t="n">
        <v>99700000</v>
      </c>
      <c r="Y73" s="8" t="n">
        <v>99700000</v>
      </c>
      <c r="Z73" s="10" t="n">
        <v>99700000</v>
      </c>
      <c r="AA73" s="8" t="n">
        <v>99700000</v>
      </c>
    </row>
    <row r="74">
      <c r="A74" s="14" t="inlineStr">
        <is>
          <t>A016360</t>
        </is>
      </c>
      <c r="B74" s="2" t="inlineStr">
        <is>
          <t>삼성증권</t>
        </is>
      </c>
      <c r="C74" s="2" t="inlineStr">
        <is>
          <t>SSC</t>
        </is>
      </c>
      <c r="D74" s="2" t="inlineStr">
        <is>
          <t>S420003950</t>
        </is>
      </c>
      <c r="E74" s="2" t="inlineStr">
        <is>
          <t>상장주식수 (보통+우선)(주)</t>
        </is>
      </c>
      <c r="F74" s="15" t="inlineStr">
        <is>
          <t>QUARTERLY</t>
        </is>
      </c>
      <c r="G74" s="8" t="n">
        <v>66835165</v>
      </c>
      <c r="H74" s="8" t="n">
        <v>66835165</v>
      </c>
      <c r="I74" s="8" t="n">
        <v>76435165</v>
      </c>
      <c r="J74" s="8" t="n">
        <v>76435165</v>
      </c>
      <c r="K74" s="10" t="n">
        <v>76435165</v>
      </c>
      <c r="L74" s="8" t="n">
        <v>76435165</v>
      </c>
      <c r="M74" s="8" t="n">
        <v>76435165</v>
      </c>
      <c r="N74" s="8" t="n">
        <v>76435165</v>
      </c>
      <c r="O74" s="8" t="n">
        <v>76435165</v>
      </c>
      <c r="P74" s="10" t="n">
        <v>76435165</v>
      </c>
      <c r="Q74" s="8" t="n">
        <v>76435165</v>
      </c>
      <c r="R74" s="8" t="n">
        <v>76435165</v>
      </c>
      <c r="S74" s="8" t="n">
        <v>76435165</v>
      </c>
      <c r="T74" s="8" t="n">
        <v>76435165</v>
      </c>
      <c r="U74" s="10" t="n">
        <v>76435165</v>
      </c>
      <c r="V74" s="8" t="n">
        <v>76435165</v>
      </c>
      <c r="W74" s="8" t="n">
        <v>76435165</v>
      </c>
      <c r="X74" s="8" t="n">
        <v>76435165</v>
      </c>
      <c r="Y74" s="8" t="n">
        <v>76435165</v>
      </c>
      <c r="Z74" s="10" t="n">
        <v>76435165</v>
      </c>
      <c r="AA74" s="8" t="n">
        <v>76435165</v>
      </c>
    </row>
    <row r="75">
      <c r="A75" s="14" t="inlineStr">
        <is>
          <t>A000100</t>
        </is>
      </c>
      <c r="B75" s="2" t="inlineStr">
        <is>
          <t>유한양행</t>
        </is>
      </c>
      <c r="C75" s="2" t="inlineStr">
        <is>
          <t>SSC</t>
        </is>
      </c>
      <c r="D75" s="2" t="inlineStr">
        <is>
          <t>S420003950</t>
        </is>
      </c>
      <c r="E75" s="2" t="inlineStr">
        <is>
          <t>상장주식수 (보통+우선)(주)</t>
        </is>
      </c>
      <c r="F75" s="15" t="inlineStr">
        <is>
          <t>QUARTERLY</t>
        </is>
      </c>
      <c r="G75" s="8" t="n">
        <v>11388734</v>
      </c>
      <c r="H75" s="8" t="n">
        <v>11388734</v>
      </c>
      <c r="I75" s="8" t="n">
        <v>11388734</v>
      </c>
      <c r="J75" s="8" t="n">
        <v>11388734</v>
      </c>
      <c r="K75" s="10" t="n">
        <v>11388734</v>
      </c>
      <c r="L75" s="8" t="n">
        <v>11388734</v>
      </c>
      <c r="M75" s="8" t="n">
        <v>11388734</v>
      </c>
      <c r="N75" s="8" t="n">
        <v>11388734</v>
      </c>
      <c r="O75" s="8" t="n">
        <v>11388734</v>
      </c>
      <c r="P75" s="10" t="n">
        <v>11388734</v>
      </c>
      <c r="Q75" s="8" t="n">
        <v>11388734</v>
      </c>
      <c r="R75" s="8" t="n">
        <v>11388734</v>
      </c>
      <c r="S75" s="8" t="n">
        <v>11388734</v>
      </c>
      <c r="T75" s="8" t="n">
        <v>11388734</v>
      </c>
      <c r="U75" s="10" t="n">
        <v>11388734</v>
      </c>
      <c r="V75" s="8" t="n">
        <v>11388734</v>
      </c>
      <c r="W75" s="8" t="n">
        <v>11388734</v>
      </c>
      <c r="X75" s="8" t="n">
        <v>11388734</v>
      </c>
      <c r="Y75" s="8" t="n">
        <v>11388734</v>
      </c>
      <c r="Z75" s="10" t="n">
        <v>11388734</v>
      </c>
      <c r="AA75" s="8" t="n">
        <v>11388734</v>
      </c>
    </row>
    <row r="76">
      <c r="A76" s="14" t="inlineStr">
        <is>
          <t>A000210</t>
        </is>
      </c>
      <c r="B76" s="2" t="inlineStr">
        <is>
          <t>대림산업</t>
        </is>
      </c>
      <c r="C76" s="2" t="inlineStr">
        <is>
          <t>SSC</t>
        </is>
      </c>
      <c r="D76" s="2" t="inlineStr">
        <is>
          <t>S420003950</t>
        </is>
      </c>
      <c r="E76" s="2" t="inlineStr">
        <is>
          <t>상장주식수 (보통+우선)(주)</t>
        </is>
      </c>
      <c r="F76" s="15" t="inlineStr">
        <is>
          <t>QUARTERLY</t>
        </is>
      </c>
      <c r="G76" s="8" t="n">
        <v>38600000</v>
      </c>
      <c r="H76" s="8" t="n">
        <v>38600000</v>
      </c>
      <c r="I76" s="8" t="n">
        <v>38600000</v>
      </c>
      <c r="J76" s="8" t="n">
        <v>38600000</v>
      </c>
      <c r="K76" s="10" t="n">
        <v>38600000</v>
      </c>
      <c r="L76" s="8" t="n">
        <v>38600000</v>
      </c>
      <c r="M76" s="8" t="n">
        <v>38600000</v>
      </c>
      <c r="N76" s="8" t="n">
        <v>38600000</v>
      </c>
      <c r="O76" s="8" t="n">
        <v>38600000</v>
      </c>
      <c r="P76" s="10" t="n">
        <v>38600000</v>
      </c>
      <c r="Q76" s="8" t="n">
        <v>38600000</v>
      </c>
      <c r="R76" s="8" t="n">
        <v>38600000</v>
      </c>
      <c r="S76" s="8" t="n">
        <v>38600000</v>
      </c>
      <c r="T76" s="8" t="n">
        <v>38600000</v>
      </c>
      <c r="U76" s="10" t="n">
        <v>38600000</v>
      </c>
      <c r="V76" s="8" t="n">
        <v>38600000</v>
      </c>
      <c r="W76" s="8" t="n">
        <v>38600000</v>
      </c>
      <c r="X76" s="8" t="n">
        <v>38600000</v>
      </c>
      <c r="Y76" s="8" t="n">
        <v>38600000</v>
      </c>
      <c r="Z76" s="10" t="n">
        <v>38600000</v>
      </c>
      <c r="AA76" s="8" t="n">
        <v>38600000</v>
      </c>
    </row>
    <row r="77">
      <c r="A77" s="14" t="inlineStr">
        <is>
          <t>A012630</t>
        </is>
      </c>
      <c r="B77" s="2" t="inlineStr">
        <is>
          <t>현대산업</t>
        </is>
      </c>
      <c r="C77" s="2" t="inlineStr">
        <is>
          <t>SSC</t>
        </is>
      </c>
      <c r="D77" s="2" t="inlineStr">
        <is>
          <t>S420003950</t>
        </is>
      </c>
      <c r="E77" s="2" t="inlineStr">
        <is>
          <t>상장주식수 (보통+우선)(주)</t>
        </is>
      </c>
      <c r="F77" s="15" t="inlineStr">
        <is>
          <t>QUARTERLY</t>
        </is>
      </c>
      <c r="G77" s="9" t="n">
        <v>75384180</v>
      </c>
      <c r="H77" s="9" t="n">
        <v>75384180</v>
      </c>
      <c r="I77" s="9" t="n">
        <v>75384180</v>
      </c>
      <c r="J77" s="9" t="n">
        <v>75384180</v>
      </c>
      <c r="K77" s="11" t="n">
        <v>75384180</v>
      </c>
      <c r="L77" s="9" t="n">
        <v>75384180</v>
      </c>
      <c r="M77" s="9" t="n">
        <v>75384180</v>
      </c>
      <c r="N77" s="9" t="n">
        <v>75384180</v>
      </c>
      <c r="O77" s="9" t="n">
        <v>75384180</v>
      </c>
      <c r="P77" s="11" t="n">
        <v>75384180</v>
      </c>
      <c r="Q77" s="9" t="n">
        <v>75384180</v>
      </c>
      <c r="R77" s="9" t="n">
        <v>75384180</v>
      </c>
      <c r="S77" s="9" t="n">
        <v>75384180</v>
      </c>
      <c r="T77" s="9" t="n">
        <v>75384180</v>
      </c>
      <c r="U77" s="11" t="n">
        <v>75384180</v>
      </c>
      <c r="V77" s="9" t="n">
        <v>75384180</v>
      </c>
      <c r="W77" s="9" t="n">
        <v>75384180</v>
      </c>
      <c r="X77" s="9" t="n">
        <v>75384180</v>
      </c>
      <c r="Y77" s="9" t="n">
        <v>75384180</v>
      </c>
      <c r="Z77" s="11" t="n">
        <v>75384180</v>
      </c>
      <c r="AA77" s="9" t="n">
        <v>75384180</v>
      </c>
    </row>
    <row r="78">
      <c r="A78" s="14" t="inlineStr">
        <is>
          <t>A138930</t>
        </is>
      </c>
      <c r="B78" s="2" t="inlineStr">
        <is>
          <t>BNK금융지주</t>
        </is>
      </c>
      <c r="C78" s="2" t="inlineStr">
        <is>
          <t>SSC</t>
        </is>
      </c>
      <c r="D78" s="2" t="inlineStr">
        <is>
          <t>S420003950</t>
        </is>
      </c>
      <c r="E78" s="2" t="inlineStr">
        <is>
          <t>상장주식수 (보통+우선)(주)</t>
        </is>
      </c>
      <c r="F78" s="15" t="inlineStr">
        <is>
          <t>QUARTERLY</t>
        </is>
      </c>
      <c r="G78" s="9" t="n">
        <v>193379899</v>
      </c>
      <c r="H78" s="9" t="n">
        <v>193379899</v>
      </c>
      <c r="I78" s="9" t="n">
        <v>193379899</v>
      </c>
      <c r="J78" s="9" t="n">
        <v>193379899</v>
      </c>
      <c r="K78" s="11" t="n">
        <v>193379899</v>
      </c>
      <c r="L78" s="9" t="n">
        <v>193379899</v>
      </c>
      <c r="M78" s="9" t="n">
        <v>193379899</v>
      </c>
      <c r="N78" s="9" t="n">
        <v>193379899</v>
      </c>
      <c r="O78" s="9" t="n">
        <v>193379899</v>
      </c>
      <c r="P78" s="11" t="n">
        <v>193379899</v>
      </c>
      <c r="Q78" s="9" t="n">
        <v>193379899</v>
      </c>
      <c r="R78" s="9" t="n">
        <v>193379899</v>
      </c>
      <c r="S78" s="9" t="n">
        <v>193379899</v>
      </c>
      <c r="T78" s="9" t="n">
        <v>234379899</v>
      </c>
      <c r="U78" s="11" t="n">
        <v>234379899</v>
      </c>
      <c r="V78" s="9" t="n">
        <v>234379899</v>
      </c>
      <c r="W78" s="9" t="n">
        <v>255935246</v>
      </c>
      <c r="X78" s="9" t="n">
        <v>255935246</v>
      </c>
      <c r="Y78" s="9" t="n">
        <v>255935246</v>
      </c>
      <c r="Z78" s="11" t="n">
        <v>325935246</v>
      </c>
      <c r="AA78" s="9" t="n">
        <v>325935246</v>
      </c>
    </row>
    <row r="79">
      <c r="A79" s="14" t="inlineStr">
        <is>
          <t>A011210</t>
        </is>
      </c>
      <c r="B79" s="2" t="inlineStr">
        <is>
          <t>현대위아</t>
        </is>
      </c>
      <c r="C79" s="2" t="inlineStr">
        <is>
          <t>SSC</t>
        </is>
      </c>
      <c r="D79" s="2" t="inlineStr">
        <is>
          <t>S420003950</t>
        </is>
      </c>
      <c r="E79" s="2" t="inlineStr">
        <is>
          <t>상장주식수 (보통+우선)(주)</t>
        </is>
      </c>
      <c r="F79" s="15" t="inlineStr">
        <is>
          <t>QUARTERLY</t>
        </is>
      </c>
      <c r="G79" s="9" t="n">
        <v>25730119</v>
      </c>
      <c r="H79" s="9" t="n">
        <v>25730119</v>
      </c>
      <c r="I79" s="9" t="n">
        <v>25730119</v>
      </c>
      <c r="J79" s="9" t="n">
        <v>25730119</v>
      </c>
      <c r="K79" s="11" t="n">
        <v>25730119</v>
      </c>
      <c r="L79" s="9" t="n">
        <v>25730119</v>
      </c>
      <c r="M79" s="9" t="n">
        <v>25730119</v>
      </c>
      <c r="N79" s="9" t="n">
        <v>25730119</v>
      </c>
      <c r="O79" s="9" t="n">
        <v>25730119</v>
      </c>
      <c r="P79" s="11" t="n">
        <v>25730119</v>
      </c>
      <c r="Q79" s="9" t="n">
        <v>25730119</v>
      </c>
      <c r="R79" s="9" t="n">
        <v>25730119</v>
      </c>
      <c r="S79" s="9" t="n">
        <v>25730119</v>
      </c>
      <c r="T79" s="9" t="n">
        <v>25730119</v>
      </c>
      <c r="U79" s="11" t="n">
        <v>27195083</v>
      </c>
      <c r="V79" s="9" t="n">
        <v>27195083</v>
      </c>
      <c r="W79" s="9" t="n">
        <v>27195083</v>
      </c>
      <c r="X79" s="9" t="n">
        <v>27195083</v>
      </c>
      <c r="Y79" s="9" t="n">
        <v>27195083</v>
      </c>
      <c r="Z79" s="11" t="n">
        <v>27195083</v>
      </c>
      <c r="AA79" s="9" t="n">
        <v>27195083</v>
      </c>
    </row>
    <row r="80">
      <c r="A80" s="14" t="inlineStr">
        <is>
          <t>A001450</t>
        </is>
      </c>
      <c r="B80" s="2" t="inlineStr">
        <is>
          <t>현대해상</t>
        </is>
      </c>
      <c r="C80" s="2" t="inlineStr">
        <is>
          <t>SSC</t>
        </is>
      </c>
      <c r="D80" s="2" t="inlineStr">
        <is>
          <t>S420003950</t>
        </is>
      </c>
      <c r="E80" s="2" t="inlineStr">
        <is>
          <t>상장주식수 (보통+우선)(주)</t>
        </is>
      </c>
      <c r="F80" s="15" t="inlineStr">
        <is>
          <t>QUARTERLY</t>
        </is>
      </c>
      <c r="G80" s="9" t="n">
        <v>89400000</v>
      </c>
      <c r="H80" s="9" t="n">
        <v>89400000</v>
      </c>
      <c r="I80" s="9" t="n">
        <v>89400000</v>
      </c>
      <c r="J80" s="9" t="n">
        <v>89400000</v>
      </c>
      <c r="K80" s="11" t="n">
        <v>89400000</v>
      </c>
      <c r="L80" s="9" t="n">
        <v>89400000</v>
      </c>
      <c r="M80" s="9" t="n">
        <v>89400000</v>
      </c>
      <c r="N80" s="9" t="n">
        <v>89400000</v>
      </c>
      <c r="O80" s="9" t="n">
        <v>89400000</v>
      </c>
      <c r="P80" s="11" t="n">
        <v>89400000</v>
      </c>
      <c r="Q80" s="9" t="n">
        <v>89400000</v>
      </c>
      <c r="R80" s="9" t="n">
        <v>89400000</v>
      </c>
      <c r="S80" s="9" t="n">
        <v>89400000</v>
      </c>
      <c r="T80" s="9" t="n">
        <v>89400000</v>
      </c>
      <c r="U80" s="11" t="n">
        <v>89400000</v>
      </c>
      <c r="V80" s="9" t="n">
        <v>89400000</v>
      </c>
      <c r="W80" s="9" t="n">
        <v>89400000</v>
      </c>
      <c r="X80" s="9" t="n">
        <v>89400000</v>
      </c>
      <c r="Y80" s="9" t="n">
        <v>89400000</v>
      </c>
      <c r="Z80" s="11" t="n">
        <v>89400000</v>
      </c>
      <c r="AA80" s="9" t="n">
        <v>89400000</v>
      </c>
    </row>
    <row r="81">
      <c r="A81" s="14" t="inlineStr">
        <is>
          <t>A005940</t>
        </is>
      </c>
      <c r="B81" s="2" t="inlineStr">
        <is>
          <t>NH투자증권</t>
        </is>
      </c>
      <c r="C81" s="2" t="inlineStr">
        <is>
          <t>SSC</t>
        </is>
      </c>
      <c r="D81" s="2" t="inlineStr">
        <is>
          <t>S420003950</t>
        </is>
      </c>
      <c r="E81" s="2" t="inlineStr">
        <is>
          <t>상장주식수 (보통+우선)(주)</t>
        </is>
      </c>
      <c r="F81" s="15" t="inlineStr">
        <is>
          <t>QUARTERLY</t>
        </is>
      </c>
      <c r="G81" s="9" t="n">
        <v>151384831</v>
      </c>
      <c r="H81" s="9" t="n">
        <v>151384831</v>
      </c>
      <c r="I81" s="9" t="n">
        <v>218124831</v>
      </c>
      <c r="J81" s="9" t="n">
        <v>218124831</v>
      </c>
      <c r="K81" s="11" t="n">
        <v>218124831</v>
      </c>
      <c r="L81" s="9" t="n">
        <v>218124831</v>
      </c>
      <c r="M81" s="9" t="n">
        <v>218124831</v>
      </c>
      <c r="N81" s="9" t="n">
        <v>218124831</v>
      </c>
      <c r="O81" s="9" t="n">
        <v>218124831</v>
      </c>
      <c r="P81" s="11" t="n">
        <v>218124831</v>
      </c>
      <c r="Q81" s="9" t="n">
        <v>218124831</v>
      </c>
      <c r="R81" s="9" t="n">
        <v>218124831</v>
      </c>
      <c r="S81" s="9" t="n">
        <v>218124831</v>
      </c>
      <c r="T81" s="9" t="n">
        <v>218124831</v>
      </c>
      <c r="U81" s="11" t="n">
        <v>218124831</v>
      </c>
      <c r="V81" s="9" t="n">
        <v>300279855</v>
      </c>
      <c r="W81" s="9" t="n">
        <v>300279855</v>
      </c>
      <c r="X81" s="9" t="n">
        <v>300279855</v>
      </c>
      <c r="Y81" s="9" t="n">
        <v>300279855</v>
      </c>
      <c r="Z81" s="11" t="n">
        <v>300279855</v>
      </c>
      <c r="AA81" s="9" t="n">
        <v>300279855</v>
      </c>
    </row>
    <row r="82">
      <c r="A82" s="14" t="inlineStr">
        <is>
          <t>A008770</t>
        </is>
      </c>
      <c r="B82" s="2" t="inlineStr">
        <is>
          <t>호텔신라</t>
        </is>
      </c>
      <c r="C82" s="2" t="inlineStr">
        <is>
          <t>SSC</t>
        </is>
      </c>
      <c r="D82" s="2" t="inlineStr">
        <is>
          <t>S420003950</t>
        </is>
      </c>
      <c r="E82" s="2" t="inlineStr">
        <is>
          <t>상장주식수 (보통+우선)(주)</t>
        </is>
      </c>
      <c r="F82" s="15" t="inlineStr">
        <is>
          <t>QUARTERLY</t>
        </is>
      </c>
      <c r="G82" s="8" t="n">
        <v>40000000</v>
      </c>
      <c r="H82" s="8" t="n">
        <v>40000000</v>
      </c>
      <c r="I82" s="8" t="n">
        <v>40000000</v>
      </c>
      <c r="J82" s="8" t="n">
        <v>40000000</v>
      </c>
      <c r="K82" s="10" t="n">
        <v>40000000</v>
      </c>
      <c r="L82" s="8" t="n">
        <v>40000000</v>
      </c>
      <c r="M82" s="8" t="n">
        <v>40000000</v>
      </c>
      <c r="N82" s="8" t="n">
        <v>40000000</v>
      </c>
      <c r="O82" s="8" t="n">
        <v>40000000</v>
      </c>
      <c r="P82" s="10" t="n">
        <v>40000000</v>
      </c>
      <c r="Q82" s="8" t="n">
        <v>40000000</v>
      </c>
      <c r="R82" s="8" t="n">
        <v>40000000</v>
      </c>
      <c r="S82" s="8" t="n">
        <v>40000000</v>
      </c>
      <c r="T82" s="8" t="n">
        <v>40000000</v>
      </c>
      <c r="U82" s="10" t="n">
        <v>40000000</v>
      </c>
      <c r="V82" s="8" t="n">
        <v>40000000</v>
      </c>
      <c r="W82" s="8" t="n">
        <v>40000000</v>
      </c>
      <c r="X82" s="8" t="n">
        <v>40000000</v>
      </c>
      <c r="Y82" s="8" t="n">
        <v>40000000</v>
      </c>
      <c r="Z82" s="10" t="n">
        <v>40000000</v>
      </c>
      <c r="AA82" s="8" t="n">
        <v>40000000</v>
      </c>
    </row>
    <row r="83">
      <c r="A83" s="14" t="inlineStr">
        <is>
          <t>A130960</t>
        </is>
      </c>
      <c r="B83" s="2" t="inlineStr">
        <is>
          <t>CJ E&amp;M</t>
        </is>
      </c>
      <c r="C83" s="2" t="inlineStr">
        <is>
          <t>SSC</t>
        </is>
      </c>
      <c r="D83" s="2" t="inlineStr">
        <is>
          <t>S420003950</t>
        </is>
      </c>
      <c r="E83" s="2" t="inlineStr">
        <is>
          <t>상장주식수 (보통+우선)(주)</t>
        </is>
      </c>
      <c r="F83" s="15" t="inlineStr">
        <is>
          <t>QUARTERLY</t>
        </is>
      </c>
      <c r="G83" s="8" t="n">
        <v>37929564</v>
      </c>
      <c r="H83" s="8" t="n">
        <v>37929564</v>
      </c>
      <c r="I83" s="8" t="n">
        <v>37929564</v>
      </c>
      <c r="J83" s="8" t="n">
        <v>37929564</v>
      </c>
      <c r="K83" s="10" t="n">
        <v>37929564</v>
      </c>
      <c r="L83" s="8" t="n">
        <v>37929564</v>
      </c>
      <c r="M83" s="8" t="n">
        <v>37936524</v>
      </c>
      <c r="N83" s="8" t="n">
        <v>37936524</v>
      </c>
      <c r="O83" s="8" t="n">
        <v>37936524</v>
      </c>
      <c r="P83" s="10" t="n">
        <v>37936524</v>
      </c>
      <c r="Q83" s="8" t="n">
        <v>38732089</v>
      </c>
      <c r="R83" s="8" t="n">
        <v>38732089</v>
      </c>
      <c r="S83" s="8" t="n">
        <v>38732089</v>
      </c>
      <c r="T83" s="8" t="n">
        <v>38732089</v>
      </c>
      <c r="U83" s="10" t="n">
        <v>38732089</v>
      </c>
      <c r="V83" s="8" t="n">
        <v>38732089</v>
      </c>
      <c r="W83" s="8" t="n">
        <v>38732089</v>
      </c>
      <c r="X83" s="8" t="n">
        <v>38732089</v>
      </c>
      <c r="Y83" s="8" t="n">
        <v>38732089</v>
      </c>
      <c r="Z83" s="10" t="n">
        <v>38732089</v>
      </c>
      <c r="AA83" s="8" t="n">
        <v>38732089</v>
      </c>
    </row>
    <row r="84">
      <c r="A84" s="14" t="inlineStr">
        <is>
          <t>A010140</t>
        </is>
      </c>
      <c r="B84" s="2" t="inlineStr">
        <is>
          <t>삼성중공업</t>
        </is>
      </c>
      <c r="C84" s="2" t="inlineStr">
        <is>
          <t>SSC</t>
        </is>
      </c>
      <c r="D84" s="2" t="inlineStr">
        <is>
          <t>S420003950</t>
        </is>
      </c>
      <c r="E84" s="2" t="inlineStr">
        <is>
          <t>상장주식수 (보통+우선)(주)</t>
        </is>
      </c>
      <c r="F84" s="15" t="inlineStr">
        <is>
          <t>QUARTERLY</t>
        </is>
      </c>
      <c r="G84" s="8" t="n">
        <v>230990231</v>
      </c>
      <c r="H84" s="8" t="n">
        <v>230990231</v>
      </c>
      <c r="I84" s="8" t="n">
        <v>230990231</v>
      </c>
      <c r="J84" s="8" t="n">
        <v>230990231</v>
      </c>
      <c r="K84" s="10" t="n">
        <v>230990231</v>
      </c>
      <c r="L84" s="8" t="n">
        <v>230990231</v>
      </c>
      <c r="M84" s="8" t="n">
        <v>230990231</v>
      </c>
      <c r="N84" s="8" t="n">
        <v>230990231</v>
      </c>
      <c r="O84" s="8" t="n">
        <v>230990231</v>
      </c>
      <c r="P84" s="10" t="n">
        <v>230990231</v>
      </c>
      <c r="Q84" s="8" t="n">
        <v>230990231</v>
      </c>
      <c r="R84" s="8" t="n">
        <v>230990231</v>
      </c>
      <c r="S84" s="8" t="n">
        <v>230990231</v>
      </c>
      <c r="T84" s="8" t="n">
        <v>230990231</v>
      </c>
      <c r="U84" s="10" t="n">
        <v>230990231</v>
      </c>
      <c r="V84" s="8" t="n">
        <v>230990231</v>
      </c>
      <c r="W84" s="8" t="n">
        <v>230990231</v>
      </c>
      <c r="X84" s="8" t="n">
        <v>230990231</v>
      </c>
      <c r="Y84" s="8" t="n">
        <v>230990231</v>
      </c>
      <c r="Z84" s="10" t="n">
        <v>230990231</v>
      </c>
      <c r="AA84" s="8" t="n">
        <v>230990231</v>
      </c>
    </row>
    <row r="85">
      <c r="A85" s="14" t="inlineStr">
        <is>
          <t>A006800</t>
        </is>
      </c>
      <c r="B85" s="2" t="inlineStr">
        <is>
          <t>대우증권</t>
        </is>
      </c>
      <c r="C85" s="2" t="inlineStr">
        <is>
          <t>SSC</t>
        </is>
      </c>
      <c r="D85" s="2" t="inlineStr">
        <is>
          <t>S420003950</t>
        </is>
      </c>
      <c r="E85" s="2" t="inlineStr">
        <is>
          <t>상장주식수 (보통+우선)(주)</t>
        </is>
      </c>
      <c r="F85" s="15" t="inlineStr">
        <is>
          <t>QUARTERLY</t>
        </is>
      </c>
      <c r="G85" s="8" t="n">
        <v>204176641</v>
      </c>
      <c r="H85" s="8" t="n">
        <v>204176641</v>
      </c>
      <c r="I85" s="8" t="n">
        <v>340776641</v>
      </c>
      <c r="J85" s="8" t="n">
        <v>340776641</v>
      </c>
      <c r="K85" s="10" t="n">
        <v>340776641</v>
      </c>
      <c r="L85" s="8" t="n">
        <v>340776641</v>
      </c>
      <c r="M85" s="8" t="n">
        <v>340776641</v>
      </c>
      <c r="N85" s="8" t="n">
        <v>340776641</v>
      </c>
      <c r="O85" s="8" t="n">
        <v>340776641</v>
      </c>
      <c r="P85" s="10" t="n">
        <v>340776641</v>
      </c>
      <c r="Q85" s="8" t="n">
        <v>340776641</v>
      </c>
      <c r="R85" s="8" t="n">
        <v>340776641</v>
      </c>
      <c r="S85" s="8" t="n">
        <v>340776641</v>
      </c>
      <c r="T85" s="8" t="n">
        <v>340776641</v>
      </c>
      <c r="U85" s="10" t="n">
        <v>340776641</v>
      </c>
      <c r="V85" s="8" t="n">
        <v>340776641</v>
      </c>
      <c r="W85" s="8" t="n">
        <v>340776641</v>
      </c>
      <c r="X85" s="8" t="n">
        <v>340776641</v>
      </c>
      <c r="Y85" s="8" t="n">
        <v>340776641</v>
      </c>
      <c r="Z85" s="10" t="n">
        <v>340776641</v>
      </c>
      <c r="AA85" s="8" t="n">
        <v>340776641</v>
      </c>
    </row>
    <row r="86">
      <c r="A86" s="14" t="inlineStr">
        <is>
          <t>A000880</t>
        </is>
      </c>
      <c r="B86" s="2" t="inlineStr">
        <is>
          <t>한화</t>
        </is>
      </c>
      <c r="C86" s="2" t="inlineStr">
        <is>
          <t>SSC</t>
        </is>
      </c>
      <c r="D86" s="2" t="inlineStr">
        <is>
          <t>S420003950</t>
        </is>
      </c>
      <c r="E86" s="2" t="inlineStr">
        <is>
          <t>상장주식수 (보통+우선)(주)</t>
        </is>
      </c>
      <c r="F86" s="15" t="inlineStr">
        <is>
          <t>QUARTERLY</t>
        </is>
      </c>
      <c r="G86" s="8" t="n">
        <v>75438029</v>
      </c>
      <c r="H86" s="8" t="n">
        <v>75438029</v>
      </c>
      <c r="I86" s="8" t="n">
        <v>75438029</v>
      </c>
      <c r="J86" s="8" t="n">
        <v>75438029</v>
      </c>
      <c r="K86" s="10" t="n">
        <v>75438029</v>
      </c>
      <c r="L86" s="8" t="n">
        <v>75438029</v>
      </c>
      <c r="M86" s="8" t="n">
        <v>75438029</v>
      </c>
      <c r="N86" s="8" t="n">
        <v>75438029</v>
      </c>
      <c r="O86" s="8" t="n">
        <v>75438029</v>
      </c>
      <c r="P86" s="10" t="n">
        <v>75438029</v>
      </c>
      <c r="Q86" s="8" t="n">
        <v>75438029</v>
      </c>
      <c r="R86" s="8" t="n">
        <v>75438029</v>
      </c>
      <c r="S86" s="8" t="n">
        <v>75438029</v>
      </c>
      <c r="T86" s="8" t="n">
        <v>75438029</v>
      </c>
      <c r="U86" s="10" t="n">
        <v>75438029</v>
      </c>
      <c r="V86" s="8" t="n">
        <v>75438029</v>
      </c>
      <c r="W86" s="8" t="n">
        <v>75438029</v>
      </c>
      <c r="X86" s="8" t="n">
        <v>75438029</v>
      </c>
      <c r="Y86" s="8" t="n">
        <v>75438029</v>
      </c>
      <c r="Z86" s="10" t="n">
        <v>75438029</v>
      </c>
      <c r="AA86" s="8" t="n">
        <v>75438029</v>
      </c>
    </row>
    <row r="87">
      <c r="A87" s="14" t="inlineStr">
        <is>
          <t>A086900</t>
        </is>
      </c>
      <c r="B87" s="2" t="inlineStr">
        <is>
          <t>메디톡스</t>
        </is>
      </c>
      <c r="C87" s="2" t="inlineStr">
        <is>
          <t>SSC</t>
        </is>
      </c>
      <c r="D87" s="2" t="inlineStr">
        <is>
          <t>S420003950</t>
        </is>
      </c>
      <c r="E87" s="2" t="inlineStr">
        <is>
          <t>상장주식수 (보통+우선)(주)</t>
        </is>
      </c>
      <c r="F87" s="15" t="inlineStr">
        <is>
          <t>QUARTERLY</t>
        </is>
      </c>
      <c r="G87" s="9" t="n">
        <v>5656535</v>
      </c>
      <c r="H87" s="9" t="n">
        <v>5656535</v>
      </c>
      <c r="I87" s="9" t="n">
        <v>5656535</v>
      </c>
      <c r="J87" s="9" t="n">
        <v>5656535</v>
      </c>
      <c r="K87" s="11" t="n">
        <v>5656535</v>
      </c>
      <c r="L87" s="9" t="n">
        <v>5656535</v>
      </c>
      <c r="M87" s="9" t="n">
        <v>5656535</v>
      </c>
      <c r="N87" s="9" t="n">
        <v>5656535</v>
      </c>
      <c r="O87" s="9" t="n">
        <v>5656535</v>
      </c>
      <c r="P87" s="11" t="n">
        <v>5656535</v>
      </c>
      <c r="Q87" s="9" t="n">
        <v>5656535</v>
      </c>
      <c r="R87" s="9" t="n">
        <v>5656535</v>
      </c>
      <c r="S87" s="9" t="n">
        <v>5656535</v>
      </c>
      <c r="T87" s="9" t="n">
        <v>5656535</v>
      </c>
      <c r="U87" s="11" t="n">
        <v>5656535</v>
      </c>
      <c r="V87" s="9" t="n">
        <v>5656535</v>
      </c>
      <c r="W87" s="9" t="n">
        <v>5656535</v>
      </c>
      <c r="X87" s="9" t="n">
        <v>5656535</v>
      </c>
      <c r="Y87" s="9" t="n">
        <v>5656535</v>
      </c>
      <c r="Z87" s="11" t="n">
        <v>5656535</v>
      </c>
      <c r="AA87" s="9" t="n">
        <v>5656535</v>
      </c>
    </row>
    <row r="88">
      <c r="A88" s="14" t="inlineStr">
        <is>
          <t>A047040</t>
        </is>
      </c>
      <c r="B88" s="2" t="inlineStr">
        <is>
          <t>대우건설</t>
        </is>
      </c>
      <c r="C88" s="2" t="inlineStr">
        <is>
          <t>SSC</t>
        </is>
      </c>
      <c r="D88" s="2" t="inlineStr">
        <is>
          <t>S420003950</t>
        </is>
      </c>
      <c r="E88" s="2" t="inlineStr">
        <is>
          <t>상장주식수 (보통+우선)(주)</t>
        </is>
      </c>
      <c r="F88" s="15" t="inlineStr">
        <is>
          <t>QUARTERLY</t>
        </is>
      </c>
      <c r="G88" s="9" t="n">
        <v>415622638</v>
      </c>
      <c r="H88" s="9" t="n">
        <v>415622638</v>
      </c>
      <c r="I88" s="9" t="n">
        <v>415622638</v>
      </c>
      <c r="J88" s="9" t="n">
        <v>415622638</v>
      </c>
      <c r="K88" s="11" t="n">
        <v>415622638</v>
      </c>
      <c r="L88" s="9" t="n">
        <v>415622638</v>
      </c>
      <c r="M88" s="9" t="n">
        <v>415622638</v>
      </c>
      <c r="N88" s="9" t="n">
        <v>415622638</v>
      </c>
      <c r="O88" s="9" t="n">
        <v>415622638</v>
      </c>
      <c r="P88" s="11" t="n">
        <v>415622638</v>
      </c>
      <c r="Q88" s="9" t="n">
        <v>415622638</v>
      </c>
      <c r="R88" s="9" t="n">
        <v>415622638</v>
      </c>
      <c r="S88" s="9" t="n">
        <v>415622638</v>
      </c>
      <c r="T88" s="9" t="n">
        <v>415622638</v>
      </c>
      <c r="U88" s="11" t="n">
        <v>415622638</v>
      </c>
      <c r="V88" s="9" t="n">
        <v>415622638</v>
      </c>
      <c r="W88" s="9" t="n">
        <v>415622638</v>
      </c>
      <c r="X88" s="9" t="n">
        <v>415622638</v>
      </c>
      <c r="Y88" s="9" t="n">
        <v>415622638</v>
      </c>
      <c r="Z88" s="11" t="n">
        <v>415622638</v>
      </c>
      <c r="AA88" s="9" t="n">
        <v>415622638</v>
      </c>
    </row>
    <row r="89">
      <c r="A89" s="14" t="inlineStr">
        <is>
          <t>A005300</t>
        </is>
      </c>
      <c r="B89" s="2" t="inlineStr">
        <is>
          <t>롯데칠성</t>
        </is>
      </c>
      <c r="C89" s="2" t="inlineStr">
        <is>
          <t>SSC</t>
        </is>
      </c>
      <c r="D89" s="2" t="inlineStr">
        <is>
          <t>S420003950</t>
        </is>
      </c>
      <c r="E89" s="2" t="inlineStr">
        <is>
          <t>상장주식수 (보통+우선)(주)</t>
        </is>
      </c>
      <c r="F89" s="15" t="inlineStr">
        <is>
          <t>QUARTERLY</t>
        </is>
      </c>
      <c r="G89" s="9" t="n">
        <v>1357203</v>
      </c>
      <c r="H89" s="9" t="n">
        <v>1357203</v>
      </c>
      <c r="I89" s="9" t="n">
        <v>1357203</v>
      </c>
      <c r="J89" s="9" t="n">
        <v>1357203</v>
      </c>
      <c r="K89" s="11" t="n">
        <v>1357203</v>
      </c>
      <c r="L89" s="9" t="n">
        <v>1357203</v>
      </c>
      <c r="M89" s="9" t="n">
        <v>1357203</v>
      </c>
      <c r="N89" s="9" t="n">
        <v>1357203</v>
      </c>
      <c r="O89" s="9" t="n">
        <v>1357203</v>
      </c>
      <c r="P89" s="11" t="n">
        <v>1357203</v>
      </c>
      <c r="Q89" s="9" t="n">
        <v>1357203</v>
      </c>
      <c r="R89" s="9" t="n">
        <v>1357203</v>
      </c>
      <c r="S89" s="9" t="n">
        <v>1357203</v>
      </c>
      <c r="T89" s="9" t="n">
        <v>1357203</v>
      </c>
      <c r="U89" s="11" t="n">
        <v>1357203</v>
      </c>
      <c r="V89" s="9" t="n">
        <v>1357203</v>
      </c>
      <c r="W89" s="9" t="n">
        <v>1357203</v>
      </c>
      <c r="X89" s="9" t="n">
        <v>1357203</v>
      </c>
      <c r="Y89" s="9" t="n">
        <v>1357203</v>
      </c>
      <c r="Z89" s="11" t="n">
        <v>1357203</v>
      </c>
      <c r="AA89" s="9" t="n">
        <v>1357203</v>
      </c>
    </row>
    <row r="90">
      <c r="A90" s="14" t="inlineStr">
        <is>
          <t>A079550</t>
        </is>
      </c>
      <c r="B90" s="2" t="inlineStr">
        <is>
          <t>LIG넥스원</t>
        </is>
      </c>
      <c r="C90" s="2" t="inlineStr">
        <is>
          <t>SSC</t>
        </is>
      </c>
      <c r="D90" s="2" t="inlineStr">
        <is>
          <t>S420003950</t>
        </is>
      </c>
      <c r="E90" s="2" t="inlineStr">
        <is>
          <t>상장주식수 (보통+우선)(주)</t>
        </is>
      </c>
      <c r="F90" s="15" t="inlineStr">
        <is>
          <t>QUARTERLY</t>
        </is>
      </c>
      <c r="G90" s="9" t="n"/>
      <c r="H90" s="9" t="n"/>
      <c r="I90" s="9" t="n"/>
      <c r="J90" s="9" t="n"/>
      <c r="K90" s="11" t="n"/>
      <c r="L90" s="9" t="n"/>
      <c r="M90" s="9" t="n"/>
      <c r="N90" s="9" t="n"/>
      <c r="O90" s="9" t="n"/>
      <c r="P90" s="11" t="n"/>
      <c r="Q90" s="9" t="n"/>
      <c r="R90" s="9" t="n"/>
      <c r="S90" s="9" t="n"/>
      <c r="T90" s="9" t="n"/>
      <c r="U90" s="11" t="n"/>
      <c r="V90" s="9" t="n"/>
      <c r="W90" s="9" t="n"/>
      <c r="X90" s="9" t="n"/>
      <c r="Y90" s="9" t="n">
        <v>22000000</v>
      </c>
      <c r="Z90" s="11" t="n">
        <v>22000000</v>
      </c>
      <c r="AA90" s="9" t="n">
        <v>22000000</v>
      </c>
    </row>
    <row r="91">
      <c r="A91" s="14" t="inlineStr">
        <is>
          <t>A071050</t>
        </is>
      </c>
      <c r="B91" s="2" t="inlineStr">
        <is>
          <t>한국금융지주</t>
        </is>
      </c>
      <c r="C91" s="2" t="inlineStr">
        <is>
          <t>SSC</t>
        </is>
      </c>
      <c r="D91" s="2" t="inlineStr">
        <is>
          <t>S420003950</t>
        </is>
      </c>
      <c r="E91" s="2" t="inlineStr">
        <is>
          <t>상장주식수 (보통+우선)(주)</t>
        </is>
      </c>
      <c r="F91" s="15" t="inlineStr">
        <is>
          <t>QUARTERLY</t>
        </is>
      </c>
      <c r="G91" s="9" t="n">
        <v>61584243</v>
      </c>
      <c r="H91" s="9" t="n">
        <v>61584243</v>
      </c>
      <c r="I91" s="9" t="n">
        <v>61584243</v>
      </c>
      <c r="J91" s="9" t="n">
        <v>61584243</v>
      </c>
      <c r="K91" s="11" t="n">
        <v>61584243</v>
      </c>
      <c r="L91" s="9" t="n">
        <v>61584243</v>
      </c>
      <c r="M91" s="9" t="n">
        <v>61584243</v>
      </c>
      <c r="N91" s="9" t="n">
        <v>61584243</v>
      </c>
      <c r="O91" s="9" t="n">
        <v>61584243</v>
      </c>
      <c r="P91" s="11" t="n">
        <v>61584243</v>
      </c>
      <c r="Q91" s="9" t="n">
        <v>61584243</v>
      </c>
      <c r="R91" s="9" t="n">
        <v>61584243</v>
      </c>
      <c r="S91" s="9" t="n">
        <v>61584243</v>
      </c>
      <c r="T91" s="9" t="n">
        <v>61584243</v>
      </c>
      <c r="U91" s="11" t="n">
        <v>61584243</v>
      </c>
      <c r="V91" s="9" t="n">
        <v>61584243</v>
      </c>
      <c r="W91" s="9" t="n">
        <v>61584243</v>
      </c>
      <c r="X91" s="9" t="n">
        <v>61584243</v>
      </c>
      <c r="Y91" s="9" t="n">
        <v>61584243</v>
      </c>
      <c r="Z91" s="11" t="n">
        <v>61584243</v>
      </c>
      <c r="AA91" s="9" t="n">
        <v>61584243</v>
      </c>
    </row>
    <row r="92">
      <c r="A92" s="14" t="inlineStr">
        <is>
          <t>A079160</t>
        </is>
      </c>
      <c r="B92" s="2" t="inlineStr">
        <is>
          <t>CJ CGV</t>
        </is>
      </c>
      <c r="C92" s="2" t="inlineStr">
        <is>
          <t>SSC</t>
        </is>
      </c>
      <c r="D92" s="2" t="inlineStr">
        <is>
          <t>S420003950</t>
        </is>
      </c>
      <c r="E92" s="2" t="inlineStr">
        <is>
          <t>상장주식수 (보통+우선)(주)</t>
        </is>
      </c>
      <c r="F92" s="15" t="inlineStr">
        <is>
          <t>QUARTERLY</t>
        </is>
      </c>
      <c r="G92" s="8" t="n">
        <v>20617458</v>
      </c>
      <c r="H92" s="8" t="n">
        <v>20617458</v>
      </c>
      <c r="I92" s="8" t="n">
        <v>20617458</v>
      </c>
      <c r="J92" s="8" t="n">
        <v>20617458</v>
      </c>
      <c r="K92" s="10" t="n">
        <v>20617458</v>
      </c>
      <c r="L92" s="8" t="n">
        <v>20617458</v>
      </c>
      <c r="M92" s="8" t="n">
        <v>20617458</v>
      </c>
      <c r="N92" s="8" t="n">
        <v>20617458</v>
      </c>
      <c r="O92" s="8" t="n">
        <v>20617458</v>
      </c>
      <c r="P92" s="10" t="n">
        <v>21161313</v>
      </c>
      <c r="Q92" s="8" t="n">
        <v>21161313</v>
      </c>
      <c r="R92" s="8" t="n">
        <v>21161313</v>
      </c>
      <c r="S92" s="8" t="n">
        <v>21161313</v>
      </c>
      <c r="T92" s="8" t="n">
        <v>21161313</v>
      </c>
      <c r="U92" s="10" t="n">
        <v>21161313</v>
      </c>
      <c r="V92" s="8" t="n">
        <v>21161313</v>
      </c>
      <c r="W92" s="8" t="n">
        <v>21161313</v>
      </c>
      <c r="X92" s="8" t="n">
        <v>21161313</v>
      </c>
      <c r="Y92" s="8" t="n">
        <v>21161313</v>
      </c>
      <c r="Z92" s="10" t="n">
        <v>21161313</v>
      </c>
      <c r="AA92" s="8" t="n">
        <v>21161313</v>
      </c>
    </row>
    <row r="93">
      <c r="A93" s="14" t="inlineStr">
        <is>
          <t>A041960</t>
        </is>
      </c>
      <c r="B93" s="2" t="inlineStr">
        <is>
          <t>코미팜</t>
        </is>
      </c>
      <c r="C93" s="2" t="inlineStr">
        <is>
          <t>SSC</t>
        </is>
      </c>
      <c r="D93" s="2" t="inlineStr">
        <is>
          <t>S420003950</t>
        </is>
      </c>
      <c r="E93" s="2" t="inlineStr">
        <is>
          <t>상장주식수 (보통+우선)(주)</t>
        </is>
      </c>
      <c r="F93" s="15" t="inlineStr">
        <is>
          <t>QUARTERLY</t>
        </is>
      </c>
      <c r="G93" s="8" t="n">
        <v>50000000</v>
      </c>
      <c r="H93" s="8" t="n">
        <v>50000000</v>
      </c>
      <c r="I93" s="8" t="n">
        <v>50000000</v>
      </c>
      <c r="J93" s="8" t="n">
        <v>50000000</v>
      </c>
      <c r="K93" s="10" t="n">
        <v>50000000</v>
      </c>
      <c r="L93" s="8" t="n">
        <v>50000000</v>
      </c>
      <c r="M93" s="8" t="n">
        <v>50000000</v>
      </c>
      <c r="N93" s="8" t="n">
        <v>50348704</v>
      </c>
      <c r="O93" s="8" t="n">
        <v>50348704</v>
      </c>
      <c r="P93" s="10" t="n">
        <v>50348704</v>
      </c>
      <c r="Q93" s="8" t="n">
        <v>50348704</v>
      </c>
      <c r="R93" s="8" t="n">
        <v>50348704</v>
      </c>
      <c r="S93" s="8" t="n">
        <v>50652673</v>
      </c>
      <c r="T93" s="8" t="n">
        <v>50652673</v>
      </c>
      <c r="U93" s="10" t="n">
        <v>51699660</v>
      </c>
      <c r="V93" s="8" t="n">
        <v>51727581</v>
      </c>
      <c r="W93" s="8" t="n">
        <v>53175457</v>
      </c>
      <c r="X93" s="8" t="n">
        <v>53310389</v>
      </c>
      <c r="Y93" s="8" t="n">
        <v>54307751</v>
      </c>
      <c r="Z93" s="10" t="n">
        <v>54349632</v>
      </c>
      <c r="AA93" s="8" t="n">
        <v>54349632</v>
      </c>
    </row>
    <row r="94">
      <c r="A94" s="14" t="inlineStr">
        <is>
          <t>A105630</t>
        </is>
      </c>
      <c r="B94" s="2" t="inlineStr">
        <is>
          <t>한세실업</t>
        </is>
      </c>
      <c r="C94" s="2" t="inlineStr">
        <is>
          <t>SSC</t>
        </is>
      </c>
      <c r="D94" s="2" t="inlineStr">
        <is>
          <t>S420003950</t>
        </is>
      </c>
      <c r="E94" s="2" t="inlineStr">
        <is>
          <t>상장주식수 (보통+우선)(주)</t>
        </is>
      </c>
      <c r="F94" s="15" t="inlineStr">
        <is>
          <t>QUARTERLY</t>
        </is>
      </c>
      <c r="G94" s="8" t="n">
        <v>30000000</v>
      </c>
      <c r="H94" s="8" t="n">
        <v>30000000</v>
      </c>
      <c r="I94" s="8" t="n">
        <v>40000000</v>
      </c>
      <c r="J94" s="8" t="n">
        <v>40000000</v>
      </c>
      <c r="K94" s="10" t="n">
        <v>40000000</v>
      </c>
      <c r="L94" s="8" t="n">
        <v>40000000</v>
      </c>
      <c r="M94" s="8" t="n">
        <v>40000000</v>
      </c>
      <c r="N94" s="8" t="n">
        <v>40000000</v>
      </c>
      <c r="O94" s="8" t="n">
        <v>40000000</v>
      </c>
      <c r="P94" s="10" t="n">
        <v>40000000</v>
      </c>
      <c r="Q94" s="8" t="n">
        <v>40000000</v>
      </c>
      <c r="R94" s="8" t="n">
        <v>40000000</v>
      </c>
      <c r="S94" s="8" t="n">
        <v>40000000</v>
      </c>
      <c r="T94" s="8" t="n">
        <v>40000000</v>
      </c>
      <c r="U94" s="10" t="n">
        <v>40000000</v>
      </c>
      <c r="V94" s="8" t="n">
        <v>40000000</v>
      </c>
      <c r="W94" s="8" t="n">
        <v>40000000</v>
      </c>
      <c r="X94" s="8" t="n">
        <v>40000000</v>
      </c>
      <c r="Y94" s="8" t="n">
        <v>40000000</v>
      </c>
      <c r="Z94" s="10" t="n">
        <v>40000000</v>
      </c>
      <c r="AA94" s="8" t="n">
        <v>40000000</v>
      </c>
    </row>
    <row r="95">
      <c r="A95" s="14" t="inlineStr">
        <is>
          <t>A004370</t>
        </is>
      </c>
      <c r="B95" s="2" t="inlineStr">
        <is>
          <t>농심</t>
        </is>
      </c>
      <c r="C95" s="2" t="inlineStr">
        <is>
          <t>SSC</t>
        </is>
      </c>
      <c r="D95" s="2" t="inlineStr">
        <is>
          <t>S420003950</t>
        </is>
      </c>
      <c r="E95" s="2" t="inlineStr">
        <is>
          <t>상장주식수 (보통+우선)(주)</t>
        </is>
      </c>
      <c r="F95" s="15" t="inlineStr">
        <is>
          <t>QUARTERLY</t>
        </is>
      </c>
      <c r="G95" s="8" t="n">
        <v>6082642</v>
      </c>
      <c r="H95" s="8" t="n">
        <v>6082642</v>
      </c>
      <c r="I95" s="8" t="n">
        <v>6082642</v>
      </c>
      <c r="J95" s="8" t="n">
        <v>6082642</v>
      </c>
      <c r="K95" s="10" t="n">
        <v>6082642</v>
      </c>
      <c r="L95" s="8" t="n">
        <v>6082642</v>
      </c>
      <c r="M95" s="8" t="n">
        <v>6082642</v>
      </c>
      <c r="N95" s="8" t="n">
        <v>6082642</v>
      </c>
      <c r="O95" s="8" t="n">
        <v>6082642</v>
      </c>
      <c r="P95" s="10" t="n">
        <v>6082642</v>
      </c>
      <c r="Q95" s="8" t="n">
        <v>6082642</v>
      </c>
      <c r="R95" s="8" t="n">
        <v>6082642</v>
      </c>
      <c r="S95" s="8" t="n">
        <v>6082642</v>
      </c>
      <c r="T95" s="8" t="n">
        <v>6082642</v>
      </c>
      <c r="U95" s="10" t="n">
        <v>6082642</v>
      </c>
      <c r="V95" s="8" t="n">
        <v>6082642</v>
      </c>
      <c r="W95" s="8" t="n">
        <v>6082642</v>
      </c>
      <c r="X95" s="8" t="n">
        <v>6082642</v>
      </c>
      <c r="Y95" s="8" t="n">
        <v>6082642</v>
      </c>
      <c r="Z95" s="10" t="n">
        <v>6082642</v>
      </c>
      <c r="AA95" s="8" t="n">
        <v>6082642</v>
      </c>
    </row>
    <row r="96">
      <c r="A96" s="14" t="inlineStr">
        <is>
          <t>A084990</t>
        </is>
      </c>
      <c r="B96" s="2" t="inlineStr">
        <is>
          <t>바이로메드</t>
        </is>
      </c>
      <c r="C96" s="2" t="inlineStr">
        <is>
          <t>SSC</t>
        </is>
      </c>
      <c r="D96" s="2" t="inlineStr">
        <is>
          <t>S420003950</t>
        </is>
      </c>
      <c r="E96" s="2" t="inlineStr">
        <is>
          <t>상장주식수 (보통+우선)(주)</t>
        </is>
      </c>
      <c r="F96" s="15" t="inlineStr">
        <is>
          <t>QUARTERLY</t>
        </is>
      </c>
      <c r="G96" s="8" t="n">
        <v>12083515</v>
      </c>
      <c r="H96" s="8" t="n">
        <v>12083515</v>
      </c>
      <c r="I96" s="8" t="n">
        <v>12985924</v>
      </c>
      <c r="J96" s="8" t="n">
        <v>13699201</v>
      </c>
      <c r="K96" s="10" t="n">
        <v>13703053</v>
      </c>
      <c r="L96" s="8" t="n">
        <v>13864553</v>
      </c>
      <c r="M96" s="8" t="n">
        <v>13894553</v>
      </c>
      <c r="N96" s="8" t="n">
        <v>13919553</v>
      </c>
      <c r="O96" s="8" t="n">
        <v>14195822</v>
      </c>
      <c r="P96" s="10" t="n">
        <v>14195822</v>
      </c>
      <c r="Q96" s="8" t="n">
        <v>14197877</v>
      </c>
      <c r="R96" s="8" t="n">
        <v>14197877</v>
      </c>
      <c r="S96" s="8" t="n">
        <v>14197877</v>
      </c>
      <c r="T96" s="8" t="n">
        <v>14197877</v>
      </c>
      <c r="U96" s="10" t="n">
        <v>14197877</v>
      </c>
      <c r="V96" s="8" t="n">
        <v>14197877</v>
      </c>
      <c r="W96" s="8" t="n">
        <v>14197877</v>
      </c>
      <c r="X96" s="8" t="n">
        <v>14197877</v>
      </c>
      <c r="Y96" s="8" t="n">
        <v>14197877</v>
      </c>
      <c r="Z96" s="10" t="n">
        <v>14197877</v>
      </c>
      <c r="AA96" s="8" t="n">
        <v>14306260</v>
      </c>
    </row>
    <row r="97">
      <c r="A97" s="14" t="inlineStr">
        <is>
          <t>A001440</t>
        </is>
      </c>
      <c r="B97" s="2" t="inlineStr">
        <is>
          <t>대한전선</t>
        </is>
      </c>
      <c r="C97" s="2" t="inlineStr">
        <is>
          <t>SSC</t>
        </is>
      </c>
      <c r="D97" s="2" t="inlineStr">
        <is>
          <t>S420003950</t>
        </is>
      </c>
      <c r="E97" s="2" t="inlineStr">
        <is>
          <t>상장주식수 (보통+우선)(주)</t>
        </is>
      </c>
      <c r="F97" s="15" t="inlineStr">
        <is>
          <t>QUARTERLY</t>
        </is>
      </c>
      <c r="G97" s="9" t="n">
        <v>151198208</v>
      </c>
      <c r="H97" s="9" t="n">
        <v>151198208</v>
      </c>
      <c r="I97" s="9" t="n">
        <v>152361079</v>
      </c>
      <c r="J97" s="9" t="n">
        <v>170242487</v>
      </c>
      <c r="K97" s="11" t="n">
        <v>170242508</v>
      </c>
      <c r="L97" s="9" t="n">
        <v>175956799</v>
      </c>
      <c r="M97" s="9" t="n">
        <v>105136685</v>
      </c>
      <c r="N97" s="9" t="n">
        <v>105136685</v>
      </c>
      <c r="O97" s="9" t="n">
        <v>105136685</v>
      </c>
      <c r="P97" s="11" t="n">
        <v>105136685</v>
      </c>
      <c r="Q97" s="9" t="n">
        <v>105136685</v>
      </c>
      <c r="R97" s="9" t="n">
        <v>152314401</v>
      </c>
      <c r="S97" s="9" t="n">
        <v>163536685</v>
      </c>
      <c r="T97" s="9" t="n">
        <v>163536685</v>
      </c>
      <c r="U97" s="11" t="n">
        <v>163536685</v>
      </c>
      <c r="V97" s="9" t="n">
        <v>32707337</v>
      </c>
      <c r="W97" s="9" t="n">
        <v>32707337</v>
      </c>
      <c r="X97" s="9" t="n">
        <v>34769231</v>
      </c>
      <c r="Y97" s="9" t="n">
        <v>839089231</v>
      </c>
      <c r="Z97" s="11" t="n">
        <v>839089231</v>
      </c>
      <c r="AA97" s="9" t="n">
        <v>839089231</v>
      </c>
    </row>
    <row r="98">
      <c r="A98" s="14" t="inlineStr">
        <is>
          <t>A037620</t>
        </is>
      </c>
      <c r="B98" s="2" t="inlineStr">
        <is>
          <t>미래에셋증권</t>
        </is>
      </c>
      <c r="C98" s="2" t="inlineStr">
        <is>
          <t>SSC</t>
        </is>
      </c>
      <c r="D98" s="2" t="inlineStr">
        <is>
          <t>S420003950</t>
        </is>
      </c>
      <c r="E98" s="2" t="inlineStr">
        <is>
          <t>상장주식수 (보통+우선)(주)</t>
        </is>
      </c>
      <c r="F98" s="15" t="inlineStr">
        <is>
          <t>QUARTERLY</t>
        </is>
      </c>
      <c r="G98" s="9" t="n">
        <v>41892229</v>
      </c>
      <c r="H98" s="9" t="n">
        <v>41892229</v>
      </c>
      <c r="I98" s="9" t="n">
        <v>41892229</v>
      </c>
      <c r="J98" s="9" t="n">
        <v>41892229</v>
      </c>
      <c r="K98" s="11" t="n">
        <v>41892229</v>
      </c>
      <c r="L98" s="9" t="n">
        <v>41892229</v>
      </c>
      <c r="M98" s="9" t="n">
        <v>41892229</v>
      </c>
      <c r="N98" s="9" t="n">
        <v>41892229</v>
      </c>
      <c r="O98" s="9" t="n">
        <v>41892229</v>
      </c>
      <c r="P98" s="11" t="n">
        <v>41892229</v>
      </c>
      <c r="Q98" s="9" t="n">
        <v>41892229</v>
      </c>
      <c r="R98" s="9" t="n">
        <v>41892229</v>
      </c>
      <c r="S98" s="9" t="n">
        <v>41892229</v>
      </c>
      <c r="T98" s="9" t="n">
        <v>41892229</v>
      </c>
      <c r="U98" s="11" t="n">
        <v>41892229</v>
      </c>
      <c r="V98" s="9" t="n">
        <v>41892229</v>
      </c>
      <c r="W98" s="9" t="n">
        <v>43958609</v>
      </c>
      <c r="X98" s="9" t="n">
        <v>43958609</v>
      </c>
      <c r="Y98" s="9" t="n">
        <v>114285871</v>
      </c>
      <c r="Z98" s="11" t="n">
        <v>114285871</v>
      </c>
      <c r="AA98" s="9" t="n">
        <v>114285871</v>
      </c>
    </row>
    <row r="99">
      <c r="A99" s="14" t="inlineStr">
        <is>
          <t>A047050</t>
        </is>
      </c>
      <c r="B99" s="2" t="inlineStr">
        <is>
          <t>포스코대우</t>
        </is>
      </c>
      <c r="C99" s="2" t="inlineStr">
        <is>
          <t>SSC</t>
        </is>
      </c>
      <c r="D99" s="2" t="inlineStr">
        <is>
          <t>S420003950</t>
        </is>
      </c>
      <c r="E99" s="2" t="inlineStr">
        <is>
          <t>상장주식수 (보통+우선)(주)</t>
        </is>
      </c>
      <c r="F99" s="15" t="inlineStr">
        <is>
          <t>QUARTERLY</t>
        </is>
      </c>
      <c r="G99" s="9" t="n">
        <v>102967790</v>
      </c>
      <c r="H99" s="9" t="n">
        <v>103180815</v>
      </c>
      <c r="I99" s="9" t="n">
        <v>103180815</v>
      </c>
      <c r="J99" s="9" t="n">
        <v>103180815</v>
      </c>
      <c r="K99" s="11" t="n">
        <v>103529725</v>
      </c>
      <c r="L99" s="9" t="n">
        <v>113876291</v>
      </c>
      <c r="M99" s="9" t="n">
        <v>113876291</v>
      </c>
      <c r="N99" s="9" t="n">
        <v>113876291</v>
      </c>
      <c r="O99" s="9" t="n">
        <v>113876291</v>
      </c>
      <c r="P99" s="11" t="n">
        <v>113876291</v>
      </c>
      <c r="Q99" s="9" t="n">
        <v>113876291</v>
      </c>
      <c r="R99" s="9" t="n">
        <v>113876291</v>
      </c>
      <c r="S99" s="9" t="n">
        <v>113876291</v>
      </c>
      <c r="T99" s="9" t="n">
        <v>113876291</v>
      </c>
      <c r="U99" s="11" t="n">
        <v>113876291</v>
      </c>
      <c r="V99" s="9" t="n">
        <v>113876291</v>
      </c>
      <c r="W99" s="9" t="n">
        <v>113876291</v>
      </c>
      <c r="X99" s="9" t="n">
        <v>113876291</v>
      </c>
      <c r="Y99" s="9" t="n">
        <v>113876291</v>
      </c>
      <c r="Z99" s="11" t="n">
        <v>113876291</v>
      </c>
      <c r="AA99" s="9" t="n">
        <v>113876291</v>
      </c>
    </row>
    <row r="100">
      <c r="A100" s="14" t="inlineStr">
        <is>
          <t>A111770</t>
        </is>
      </c>
      <c r="B100" s="2" t="inlineStr">
        <is>
          <t>영원무역</t>
        </is>
      </c>
      <c r="C100" s="2" t="inlineStr">
        <is>
          <t>SSC</t>
        </is>
      </c>
      <c r="D100" s="2" t="inlineStr">
        <is>
          <t>S420003950</t>
        </is>
      </c>
      <c r="E100" s="2" t="inlineStr">
        <is>
          <t>상장주식수 (보통+우선)(주)</t>
        </is>
      </c>
      <c r="F100" s="15" t="inlineStr">
        <is>
          <t>QUARTERLY</t>
        </is>
      </c>
      <c r="G100" s="9" t="n">
        <v>40811468</v>
      </c>
      <c r="H100" s="9" t="n">
        <v>40811468</v>
      </c>
      <c r="I100" s="9" t="n">
        <v>40811468</v>
      </c>
      <c r="J100" s="9" t="n">
        <v>40811468</v>
      </c>
      <c r="K100" s="11" t="n">
        <v>40811468</v>
      </c>
      <c r="L100" s="9" t="n">
        <v>40811468</v>
      </c>
      <c r="M100" s="9" t="n">
        <v>40811468</v>
      </c>
      <c r="N100" s="9" t="n">
        <v>44311468</v>
      </c>
      <c r="O100" s="9" t="n">
        <v>44311468</v>
      </c>
      <c r="P100" s="11" t="n">
        <v>44311468</v>
      </c>
      <c r="Q100" s="9" t="n">
        <v>44311468</v>
      </c>
      <c r="R100" s="9" t="n">
        <v>44311468</v>
      </c>
      <c r="S100" s="9" t="n">
        <v>44311468</v>
      </c>
      <c r="T100" s="9" t="n">
        <v>44311468</v>
      </c>
      <c r="U100" s="11" t="n">
        <v>44311468</v>
      </c>
      <c r="V100" s="9" t="n">
        <v>44311468</v>
      </c>
      <c r="W100" s="9" t="n">
        <v>44311468</v>
      </c>
      <c r="X100" s="9" t="n">
        <v>44311468</v>
      </c>
      <c r="Y100" s="9" t="n">
        <v>44311468</v>
      </c>
      <c r="Z100" s="11" t="n">
        <v>44311468</v>
      </c>
      <c r="AA100" s="9" t="n">
        <v>44311468</v>
      </c>
    </row>
    <row r="101">
      <c r="A101" s="14" t="inlineStr">
        <is>
          <t>A010060</t>
        </is>
      </c>
      <c r="B101" s="2" t="inlineStr">
        <is>
          <t>OCI</t>
        </is>
      </c>
      <c r="C101" s="2" t="inlineStr">
        <is>
          <t>SSC</t>
        </is>
      </c>
      <c r="D101" s="2" t="inlineStr">
        <is>
          <t>S420003950</t>
        </is>
      </c>
      <c r="E101" s="2" t="inlineStr">
        <is>
          <t>상장주식수 (보통+우선)(주)</t>
        </is>
      </c>
      <c r="F101" s="15" t="inlineStr">
        <is>
          <t>QUARTERLY</t>
        </is>
      </c>
      <c r="G101" s="9" t="n">
        <v>24249371</v>
      </c>
      <c r="H101" s="9" t="n">
        <v>24249371</v>
      </c>
      <c r="I101" s="9" t="n">
        <v>23849371</v>
      </c>
      <c r="J101" s="9" t="n">
        <v>23849371</v>
      </c>
      <c r="K101" s="11" t="n">
        <v>23849371</v>
      </c>
      <c r="L101" s="9" t="n">
        <v>23849371</v>
      </c>
      <c r="M101" s="9" t="n">
        <v>23849371</v>
      </c>
      <c r="N101" s="9" t="n">
        <v>23849371</v>
      </c>
      <c r="O101" s="9" t="n">
        <v>23849371</v>
      </c>
      <c r="P101" s="11" t="n">
        <v>23849371</v>
      </c>
      <c r="Q101" s="9" t="n">
        <v>23849371</v>
      </c>
      <c r="R101" s="9" t="n">
        <v>23849371</v>
      </c>
      <c r="S101" s="9" t="n">
        <v>23849371</v>
      </c>
      <c r="T101" s="9" t="n">
        <v>23849371</v>
      </c>
      <c r="U101" s="11" t="n">
        <v>23849371</v>
      </c>
      <c r="V101" s="9" t="n">
        <v>23849371</v>
      </c>
      <c r="W101" s="9" t="n">
        <v>23849371</v>
      </c>
      <c r="X101" s="9" t="n">
        <v>23849371</v>
      </c>
      <c r="Y101" s="9" t="n">
        <v>23849371</v>
      </c>
      <c r="Z101" s="11" t="n">
        <v>23849371</v>
      </c>
      <c r="AA101" s="9" t="n">
        <v>23849371</v>
      </c>
    </row>
    <row r="102">
      <c r="A102" s="14" t="inlineStr">
        <is>
          <t>A192400</t>
        </is>
      </c>
      <c r="B102" s="2" t="inlineStr">
        <is>
          <t>쿠쿠전자</t>
        </is>
      </c>
      <c r="C102" s="2" t="inlineStr">
        <is>
          <t>SSC</t>
        </is>
      </c>
      <c r="D102" s="2" t="inlineStr">
        <is>
          <t>S420003950</t>
        </is>
      </c>
      <c r="E102" s="2" t="inlineStr">
        <is>
          <t>상장주식수 (보통+우선)(주)</t>
        </is>
      </c>
      <c r="F102" s="15" t="inlineStr">
        <is>
          <t>QUARTERLY</t>
        </is>
      </c>
      <c r="G102" s="8" t="n"/>
      <c r="H102" s="8" t="n"/>
      <c r="I102" s="8" t="n"/>
      <c r="J102" s="8" t="n"/>
      <c r="K102" s="10" t="n"/>
      <c r="L102" s="8" t="n"/>
      <c r="M102" s="8" t="n"/>
      <c r="N102" s="8" t="n"/>
      <c r="O102" s="8" t="n"/>
      <c r="P102" s="10" t="n"/>
      <c r="Q102" s="8" t="n"/>
      <c r="R102" s="8" t="n"/>
      <c r="S102" s="8" t="n"/>
      <c r="T102" s="8" t="n">
        <v>9803360</v>
      </c>
      <c r="U102" s="10" t="n">
        <v>9803360</v>
      </c>
      <c r="V102" s="8" t="n">
        <v>9803360</v>
      </c>
      <c r="W102" s="8" t="n">
        <v>9803360</v>
      </c>
      <c r="X102" s="8" t="n">
        <v>9803360</v>
      </c>
      <c r="Y102" s="8" t="n">
        <v>9803360</v>
      </c>
      <c r="Z102" s="10" t="n">
        <v>9803360</v>
      </c>
      <c r="AA102" s="8" t="n">
        <v>9803360</v>
      </c>
    </row>
    <row r="103">
      <c r="A103" s="14" t="inlineStr">
        <is>
          <t>A006280</t>
        </is>
      </c>
      <c r="B103" s="2" t="inlineStr">
        <is>
          <t>녹십자</t>
        </is>
      </c>
      <c r="C103" s="2" t="inlineStr">
        <is>
          <t>SSC</t>
        </is>
      </c>
      <c r="D103" s="2" t="inlineStr">
        <is>
          <t>S420003950</t>
        </is>
      </c>
      <c r="E103" s="2" t="inlineStr">
        <is>
          <t>상장주식수 (보통+우선)(주)</t>
        </is>
      </c>
      <c r="F103" s="15" t="inlineStr">
        <is>
          <t>QUARTERLY</t>
        </is>
      </c>
      <c r="G103" s="8" t="n">
        <v>9932077</v>
      </c>
      <c r="H103" s="8" t="n">
        <v>9977661</v>
      </c>
      <c r="I103" s="8" t="n">
        <v>10130989</v>
      </c>
      <c r="J103" s="8" t="n">
        <v>10130989</v>
      </c>
      <c r="K103" s="10" t="n">
        <v>10130989</v>
      </c>
      <c r="L103" s="8" t="n">
        <v>10130989</v>
      </c>
      <c r="M103" s="8" t="n">
        <v>10130989</v>
      </c>
      <c r="N103" s="8" t="n">
        <v>10130989</v>
      </c>
      <c r="O103" s="8" t="n">
        <v>11686538</v>
      </c>
      <c r="P103" s="10" t="n">
        <v>11686538</v>
      </c>
      <c r="Q103" s="8" t="n">
        <v>11686538</v>
      </c>
      <c r="R103" s="8" t="n">
        <v>11686538</v>
      </c>
      <c r="S103" s="8" t="n">
        <v>11686538</v>
      </c>
      <c r="T103" s="8" t="n">
        <v>11686538</v>
      </c>
      <c r="U103" s="10" t="n">
        <v>11686538</v>
      </c>
      <c r="V103" s="8" t="n">
        <v>11686538</v>
      </c>
      <c r="W103" s="8" t="n">
        <v>11686538</v>
      </c>
      <c r="X103" s="8" t="n">
        <v>11686538</v>
      </c>
      <c r="Y103" s="8" t="n">
        <v>11686538</v>
      </c>
      <c r="Z103" s="10" t="n">
        <v>11686538</v>
      </c>
      <c r="AA103" s="8" t="n">
        <v>11686538</v>
      </c>
    </row>
    <row r="104">
      <c r="A104" s="14" t="inlineStr">
        <is>
          <t>A005610</t>
        </is>
      </c>
      <c r="B104" s="2" t="inlineStr">
        <is>
          <t>삼립식품</t>
        </is>
      </c>
      <c r="C104" s="2" t="inlineStr">
        <is>
          <t>SSC</t>
        </is>
      </c>
      <c r="D104" s="2" t="inlineStr">
        <is>
          <t>S420003950</t>
        </is>
      </c>
      <c r="E104" s="2" t="inlineStr">
        <is>
          <t>상장주식수 (보통+우선)(주)</t>
        </is>
      </c>
      <c r="F104" s="15" t="inlineStr">
        <is>
          <t>QUARTERLY</t>
        </is>
      </c>
      <c r="G104" s="8" t="n">
        <v>8629009</v>
      </c>
      <c r="H104" s="8" t="n">
        <v>8629009</v>
      </c>
      <c r="I104" s="8" t="n">
        <v>8629009</v>
      </c>
      <c r="J104" s="8" t="n">
        <v>8629009</v>
      </c>
      <c r="K104" s="10" t="n">
        <v>8629009</v>
      </c>
      <c r="L104" s="8" t="n">
        <v>8629009</v>
      </c>
      <c r="M104" s="8" t="n">
        <v>8629009</v>
      </c>
      <c r="N104" s="8" t="n">
        <v>8629009</v>
      </c>
      <c r="O104" s="8" t="n">
        <v>8629009</v>
      </c>
      <c r="P104" s="10" t="n">
        <v>8629009</v>
      </c>
      <c r="Q104" s="8" t="n">
        <v>8629009</v>
      </c>
      <c r="R104" s="8" t="n">
        <v>8629009</v>
      </c>
      <c r="S104" s="8" t="n">
        <v>8629009</v>
      </c>
      <c r="T104" s="8" t="n">
        <v>8629009</v>
      </c>
      <c r="U104" s="10" t="n">
        <v>8629009</v>
      </c>
      <c r="V104" s="8" t="n">
        <v>8629009</v>
      </c>
      <c r="W104" s="8" t="n">
        <v>8629009</v>
      </c>
      <c r="X104" s="8" t="n">
        <v>8629009</v>
      </c>
      <c r="Y104" s="8" t="n">
        <v>8629009</v>
      </c>
      <c r="Z104" s="10" t="n">
        <v>8629009</v>
      </c>
      <c r="AA104" s="8" t="n">
        <v>8629009</v>
      </c>
    </row>
    <row r="105">
      <c r="A105" s="14" t="inlineStr">
        <is>
          <t>A016170</t>
        </is>
      </c>
      <c r="B105" s="2" t="inlineStr">
        <is>
          <t>로엔</t>
        </is>
      </c>
      <c r="C105" s="2" t="inlineStr">
        <is>
          <t>SSC</t>
        </is>
      </c>
      <c r="D105" s="2" t="inlineStr">
        <is>
          <t>S420003950</t>
        </is>
      </c>
      <c r="E105" s="2" t="inlineStr">
        <is>
          <t>상장주식수 (보통+우선)(주)</t>
        </is>
      </c>
      <c r="F105" s="15" t="inlineStr">
        <is>
          <t>QUARTERLY</t>
        </is>
      </c>
      <c r="G105" s="8" t="n">
        <v>25291705</v>
      </c>
      <c r="H105" s="8" t="n">
        <v>25291705</v>
      </c>
      <c r="I105" s="8" t="n">
        <v>25291705</v>
      </c>
      <c r="J105" s="8" t="n">
        <v>25291705</v>
      </c>
      <c r="K105" s="10" t="n">
        <v>25291705</v>
      </c>
      <c r="L105" s="8" t="n">
        <v>25291705</v>
      </c>
      <c r="M105" s="8" t="n">
        <v>25291705</v>
      </c>
      <c r="N105" s="8" t="n">
        <v>25291705</v>
      </c>
      <c r="O105" s="8" t="n">
        <v>25291705</v>
      </c>
      <c r="P105" s="10" t="n">
        <v>25291705</v>
      </c>
      <c r="Q105" s="8" t="n">
        <v>25291705</v>
      </c>
      <c r="R105" s="8" t="n">
        <v>25291705</v>
      </c>
      <c r="S105" s="8" t="n">
        <v>25291705</v>
      </c>
      <c r="T105" s="8" t="n">
        <v>25291705</v>
      </c>
      <c r="U105" s="10" t="n">
        <v>25291705</v>
      </c>
      <c r="V105" s="8" t="n">
        <v>25291705</v>
      </c>
      <c r="W105" s="8" t="n">
        <v>25291705</v>
      </c>
      <c r="X105" s="8" t="n">
        <v>25291705</v>
      </c>
      <c r="Y105" s="8" t="n">
        <v>25291705</v>
      </c>
      <c r="Z105" s="10" t="n">
        <v>25291705</v>
      </c>
      <c r="AA105" s="8" t="n">
        <v>25291705</v>
      </c>
    </row>
    <row r="106">
      <c r="A106" s="14" t="inlineStr">
        <is>
          <t>A034020</t>
        </is>
      </c>
      <c r="B106" s="2" t="inlineStr">
        <is>
          <t>두산중공업</t>
        </is>
      </c>
      <c r="C106" s="2" t="inlineStr">
        <is>
          <t>SSC</t>
        </is>
      </c>
      <c r="D106" s="2" t="inlineStr">
        <is>
          <t>S420003950</t>
        </is>
      </c>
      <c r="E106" s="2" t="inlineStr">
        <is>
          <t>상장주식수 (보통+우선)(주)</t>
        </is>
      </c>
      <c r="F106" s="15" t="inlineStr">
        <is>
          <t>QUARTERLY</t>
        </is>
      </c>
      <c r="G106" s="8" t="n">
        <v>105843467</v>
      </c>
      <c r="H106" s="8" t="n">
        <v>105843467</v>
      </c>
      <c r="I106" s="8" t="n">
        <v>105843467</v>
      </c>
      <c r="J106" s="8" t="n">
        <v>105843467</v>
      </c>
      <c r="K106" s="10" t="n">
        <v>105849567</v>
      </c>
      <c r="L106" s="8" t="n">
        <v>105849567</v>
      </c>
      <c r="M106" s="8" t="n">
        <v>105856267</v>
      </c>
      <c r="N106" s="8" t="n">
        <v>105856267</v>
      </c>
      <c r="O106" s="8" t="n">
        <v>105857567</v>
      </c>
      <c r="P106" s="10" t="n">
        <v>106158256</v>
      </c>
      <c r="Q106" s="8" t="n">
        <v>106158256</v>
      </c>
      <c r="R106" s="8" t="n">
        <v>106158256</v>
      </c>
      <c r="S106" s="8" t="n">
        <v>106158256</v>
      </c>
      <c r="T106" s="8" t="n">
        <v>106158256</v>
      </c>
      <c r="U106" s="10" t="n">
        <v>106158256</v>
      </c>
      <c r="V106" s="8" t="n">
        <v>106158256</v>
      </c>
      <c r="W106" s="8" t="n">
        <v>106158256</v>
      </c>
      <c r="X106" s="8" t="n">
        <v>106158256</v>
      </c>
      <c r="Y106" s="8" t="n">
        <v>106158256</v>
      </c>
      <c r="Z106" s="10" t="n">
        <v>106158256</v>
      </c>
      <c r="AA106" s="8" t="n">
        <v>106158256</v>
      </c>
    </row>
    <row r="107">
      <c r="A107" s="14" t="inlineStr">
        <is>
          <t>A012450</t>
        </is>
      </c>
      <c r="B107" s="2" t="inlineStr">
        <is>
          <t>한화테크윈</t>
        </is>
      </c>
      <c r="C107" s="2" t="inlineStr">
        <is>
          <t>SSC</t>
        </is>
      </c>
      <c r="D107" s="2" t="inlineStr">
        <is>
          <t>S420003950</t>
        </is>
      </c>
      <c r="E107" s="2" t="inlineStr">
        <is>
          <t>상장주식수 (보통+우선)(주)</t>
        </is>
      </c>
      <c r="F107" s="15" t="inlineStr">
        <is>
          <t>QUARTERLY</t>
        </is>
      </c>
      <c r="G107" s="9" t="n">
        <v>53130000</v>
      </c>
      <c r="H107" s="9" t="n">
        <v>53130000</v>
      </c>
      <c r="I107" s="9" t="n">
        <v>53130000</v>
      </c>
      <c r="J107" s="9" t="n">
        <v>53130000</v>
      </c>
      <c r="K107" s="11" t="n">
        <v>53130000</v>
      </c>
      <c r="L107" s="9" t="n">
        <v>53130000</v>
      </c>
      <c r="M107" s="9" t="n">
        <v>53130000</v>
      </c>
      <c r="N107" s="9" t="n">
        <v>53130000</v>
      </c>
      <c r="O107" s="9" t="n">
        <v>53130000</v>
      </c>
      <c r="P107" s="11" t="n">
        <v>53130000</v>
      </c>
      <c r="Q107" s="9" t="n">
        <v>53130000</v>
      </c>
      <c r="R107" s="9" t="n">
        <v>53130000</v>
      </c>
      <c r="S107" s="9" t="n">
        <v>53130000</v>
      </c>
      <c r="T107" s="9" t="n">
        <v>53130000</v>
      </c>
      <c r="U107" s="11" t="n">
        <v>53130000</v>
      </c>
      <c r="V107" s="9" t="n">
        <v>53130000</v>
      </c>
      <c r="W107" s="9" t="n">
        <v>53130000</v>
      </c>
      <c r="X107" s="9" t="n">
        <v>53130000</v>
      </c>
      <c r="Y107" s="9" t="n">
        <v>53130000</v>
      </c>
      <c r="Z107" s="11" t="n">
        <v>53130000</v>
      </c>
      <c r="AA107" s="9" t="n">
        <v>53130000</v>
      </c>
    </row>
    <row r="108">
      <c r="A108" s="14" t="inlineStr">
        <is>
          <t>A004170</t>
        </is>
      </c>
      <c r="B108" s="2" t="inlineStr">
        <is>
          <t>신세계</t>
        </is>
      </c>
      <c r="C108" s="2" t="inlineStr">
        <is>
          <t>SSC</t>
        </is>
      </c>
      <c r="D108" s="2" t="inlineStr">
        <is>
          <t>S420003950</t>
        </is>
      </c>
      <c r="E108" s="2" t="inlineStr">
        <is>
          <t>상장주식수 (보통+우선)(주)</t>
        </is>
      </c>
      <c r="F108" s="15" t="inlineStr">
        <is>
          <t>QUARTERLY</t>
        </is>
      </c>
      <c r="G108" s="9" t="n">
        <v>9845181</v>
      </c>
      <c r="H108" s="9" t="n">
        <v>9845181</v>
      </c>
      <c r="I108" s="9" t="n">
        <v>9845181</v>
      </c>
      <c r="J108" s="9" t="n">
        <v>9845181</v>
      </c>
      <c r="K108" s="11" t="n">
        <v>9845181</v>
      </c>
      <c r="L108" s="9" t="n">
        <v>9845181</v>
      </c>
      <c r="M108" s="9" t="n">
        <v>9845181</v>
      </c>
      <c r="N108" s="9" t="n">
        <v>9845181</v>
      </c>
      <c r="O108" s="9" t="n">
        <v>9845181</v>
      </c>
      <c r="P108" s="11" t="n">
        <v>9845181</v>
      </c>
      <c r="Q108" s="9" t="n">
        <v>9845181</v>
      </c>
      <c r="R108" s="9" t="n">
        <v>9845181</v>
      </c>
      <c r="S108" s="9" t="n">
        <v>9845181</v>
      </c>
      <c r="T108" s="9" t="n">
        <v>9845181</v>
      </c>
      <c r="U108" s="11" t="n">
        <v>9845181</v>
      </c>
      <c r="V108" s="9" t="n">
        <v>9845181</v>
      </c>
      <c r="W108" s="9" t="n">
        <v>9845181</v>
      </c>
      <c r="X108" s="9" t="n">
        <v>9845181</v>
      </c>
      <c r="Y108" s="9" t="n">
        <v>9845181</v>
      </c>
      <c r="Z108" s="11" t="n">
        <v>9845181</v>
      </c>
      <c r="AA108" s="9" t="n">
        <v>9845181</v>
      </c>
    </row>
    <row r="109">
      <c r="A109" s="14" t="inlineStr">
        <is>
          <t>A000670</t>
        </is>
      </c>
      <c r="B109" s="2" t="inlineStr">
        <is>
          <t>영풍</t>
        </is>
      </c>
      <c r="C109" s="2" t="inlineStr">
        <is>
          <t>SSC</t>
        </is>
      </c>
      <c r="D109" s="2" t="inlineStr">
        <is>
          <t>S420003950</t>
        </is>
      </c>
      <c r="E109" s="2" t="inlineStr">
        <is>
          <t>상장주식수 (보통+우선)(주)</t>
        </is>
      </c>
      <c r="F109" s="15" t="inlineStr">
        <is>
          <t>QUARTERLY</t>
        </is>
      </c>
      <c r="G109" s="9" t="n">
        <v>1842040</v>
      </c>
      <c r="H109" s="9" t="n">
        <v>1842040</v>
      </c>
      <c r="I109" s="9" t="n">
        <v>1842040</v>
      </c>
      <c r="J109" s="9" t="n">
        <v>1842040</v>
      </c>
      <c r="K109" s="11" t="n">
        <v>1842040</v>
      </c>
      <c r="L109" s="9" t="n">
        <v>1842040</v>
      </c>
      <c r="M109" s="9" t="n">
        <v>1842040</v>
      </c>
      <c r="N109" s="9" t="n">
        <v>1842040</v>
      </c>
      <c r="O109" s="9" t="n">
        <v>1842040</v>
      </c>
      <c r="P109" s="11" t="n">
        <v>1842040</v>
      </c>
      <c r="Q109" s="9" t="n">
        <v>1842040</v>
      </c>
      <c r="R109" s="9" t="n">
        <v>1842040</v>
      </c>
      <c r="S109" s="9" t="n">
        <v>1842040</v>
      </c>
      <c r="T109" s="9" t="n">
        <v>1842040</v>
      </c>
      <c r="U109" s="11" t="n">
        <v>1842040</v>
      </c>
      <c r="V109" s="9" t="n">
        <v>1842040</v>
      </c>
      <c r="W109" s="9" t="n">
        <v>1842040</v>
      </c>
      <c r="X109" s="9" t="n">
        <v>1842040</v>
      </c>
      <c r="Y109" s="9" t="n">
        <v>1842040</v>
      </c>
      <c r="Z109" s="11" t="n">
        <v>1842040</v>
      </c>
      <c r="AA109" s="9" t="n">
        <v>1842040</v>
      </c>
    </row>
    <row r="110">
      <c r="A110" s="14" t="inlineStr">
        <is>
          <t>A003490</t>
        </is>
      </c>
      <c r="B110" s="2" t="inlineStr">
        <is>
          <t>대한항공</t>
        </is>
      </c>
      <c r="C110" s="2" t="inlineStr">
        <is>
          <t>SSC</t>
        </is>
      </c>
      <c r="D110" s="2" t="inlineStr">
        <is>
          <t>S420003950</t>
        </is>
      </c>
      <c r="E110" s="2" t="inlineStr">
        <is>
          <t>상장주식수 (보통+우선)(주)</t>
        </is>
      </c>
      <c r="F110" s="15" t="inlineStr">
        <is>
          <t>QUARTERLY</t>
        </is>
      </c>
      <c r="G110" s="9" t="n">
        <v>73350808</v>
      </c>
      <c r="H110" s="9" t="n">
        <v>73350808</v>
      </c>
      <c r="I110" s="9" t="n">
        <v>73350808</v>
      </c>
      <c r="J110" s="9" t="n">
        <v>73350808</v>
      </c>
      <c r="K110" s="11" t="n">
        <v>73350808</v>
      </c>
      <c r="L110" s="9" t="n">
        <v>73350808</v>
      </c>
      <c r="M110" s="9" t="n">
        <v>73350808</v>
      </c>
      <c r="N110" s="9" t="n">
        <v>74231430</v>
      </c>
      <c r="O110" s="9" t="n">
        <v>74231430</v>
      </c>
      <c r="P110" s="11" t="n">
        <v>59786232</v>
      </c>
      <c r="Q110" s="9" t="n">
        <v>59786232</v>
      </c>
      <c r="R110" s="9" t="n">
        <v>59786232</v>
      </c>
      <c r="S110" s="9" t="n">
        <v>59786232</v>
      </c>
      <c r="T110" s="9" t="n">
        <v>59786232</v>
      </c>
      <c r="U110" s="11" t="n">
        <v>59786232</v>
      </c>
      <c r="V110" s="9" t="n">
        <v>59786232</v>
      </c>
      <c r="W110" s="9" t="n">
        <v>73950538</v>
      </c>
      <c r="X110" s="9" t="n">
        <v>73950538</v>
      </c>
      <c r="Y110" s="9" t="n">
        <v>73950538</v>
      </c>
      <c r="Z110" s="11" t="n">
        <v>73950538</v>
      </c>
      <c r="AA110" s="9" t="n">
        <v>73950538</v>
      </c>
    </row>
    <row r="111">
      <c r="A111" s="14" t="inlineStr">
        <is>
          <t>A006120</t>
        </is>
      </c>
      <c r="B111" s="2" t="inlineStr">
        <is>
          <t>SK케미칼</t>
        </is>
      </c>
      <c r="C111" s="2" t="inlineStr">
        <is>
          <t>SSC</t>
        </is>
      </c>
      <c r="D111" s="2" t="inlineStr">
        <is>
          <t>S420003950</t>
        </is>
      </c>
      <c r="E111" s="2" t="inlineStr">
        <is>
          <t>상장주식수 (보통+우선)(주)</t>
        </is>
      </c>
      <c r="F111" s="15" t="inlineStr">
        <is>
          <t>QUARTERLY</t>
        </is>
      </c>
      <c r="G111" s="9" t="n">
        <v>23660172</v>
      </c>
      <c r="H111" s="9" t="n">
        <v>23660172</v>
      </c>
      <c r="I111" s="9" t="n">
        <v>23660172</v>
      </c>
      <c r="J111" s="9" t="n">
        <v>23660172</v>
      </c>
      <c r="K111" s="11" t="n">
        <v>23660172</v>
      </c>
      <c r="L111" s="9" t="n">
        <v>23660172</v>
      </c>
      <c r="M111" s="9" t="n">
        <v>23660172</v>
      </c>
      <c r="N111" s="9" t="n">
        <v>23660172</v>
      </c>
      <c r="O111" s="9" t="n">
        <v>23660172</v>
      </c>
      <c r="P111" s="11" t="n">
        <v>23660172</v>
      </c>
      <c r="Q111" s="9" t="n">
        <v>23660172</v>
      </c>
      <c r="R111" s="9" t="n">
        <v>23660172</v>
      </c>
      <c r="S111" s="9" t="n">
        <v>23660172</v>
      </c>
      <c r="T111" s="9" t="n">
        <v>23660172</v>
      </c>
      <c r="U111" s="11" t="n">
        <v>23660172</v>
      </c>
      <c r="V111" s="9" t="n">
        <v>23660172</v>
      </c>
      <c r="W111" s="9" t="n">
        <v>23660172</v>
      </c>
      <c r="X111" s="9" t="n">
        <v>23660172</v>
      </c>
      <c r="Y111" s="9" t="n">
        <v>27120380</v>
      </c>
      <c r="Z111" s="11" t="n">
        <v>27120380</v>
      </c>
      <c r="AA111" s="9" t="n">
        <v>27120380</v>
      </c>
    </row>
    <row r="112">
      <c r="A112" s="14" t="inlineStr">
        <is>
          <t>A011070</t>
        </is>
      </c>
      <c r="B112" s="2" t="inlineStr">
        <is>
          <t>LG이노텍</t>
        </is>
      </c>
      <c r="C112" s="2" t="inlineStr">
        <is>
          <t>SSC</t>
        </is>
      </c>
      <c r="D112" s="2" t="inlineStr">
        <is>
          <t>S420003950</t>
        </is>
      </c>
      <c r="E112" s="2" t="inlineStr">
        <is>
          <t>상장주식수 (보통+우선)(주)</t>
        </is>
      </c>
      <c r="F112" s="15" t="inlineStr">
        <is>
          <t>QUARTERLY</t>
        </is>
      </c>
      <c r="G112" s="8" t="n">
        <v>20158986</v>
      </c>
      <c r="H112" s="8" t="n">
        <v>20159043</v>
      </c>
      <c r="I112" s="8" t="n">
        <v>20159043</v>
      </c>
      <c r="J112" s="8" t="n">
        <v>20159046</v>
      </c>
      <c r="K112" s="10" t="n">
        <v>20167963</v>
      </c>
      <c r="L112" s="8" t="n">
        <v>20170754</v>
      </c>
      <c r="M112" s="8" t="n">
        <v>20170754</v>
      </c>
      <c r="N112" s="8" t="n">
        <v>20170754</v>
      </c>
      <c r="O112" s="8" t="n">
        <v>20170754</v>
      </c>
      <c r="P112" s="10" t="n">
        <v>20170754</v>
      </c>
      <c r="Q112" s="8" t="n">
        <v>20170939</v>
      </c>
      <c r="R112" s="8" t="n">
        <v>20172807</v>
      </c>
      <c r="S112" s="8" t="n">
        <v>23667101</v>
      </c>
      <c r="T112" s="8" t="n">
        <v>23667107</v>
      </c>
      <c r="U112" s="10" t="n">
        <v>23667107</v>
      </c>
      <c r="V112" s="8" t="n">
        <v>23667107</v>
      </c>
      <c r="W112" s="8" t="n">
        <v>23667107</v>
      </c>
      <c r="X112" s="8" t="n">
        <v>23667107</v>
      </c>
      <c r="Y112" s="8" t="n">
        <v>23667107</v>
      </c>
      <c r="Z112" s="10" t="n">
        <v>23667107</v>
      </c>
      <c r="AA112" s="8" t="n">
        <v>23667107</v>
      </c>
    </row>
    <row r="113">
      <c r="A113" s="14" t="inlineStr">
        <is>
          <t>A030000</t>
        </is>
      </c>
      <c r="B113" s="2" t="inlineStr">
        <is>
          <t>제일기획</t>
        </is>
      </c>
      <c r="C113" s="2" t="inlineStr">
        <is>
          <t>SSC</t>
        </is>
      </c>
      <c r="D113" s="2" t="inlineStr">
        <is>
          <t>S420003950</t>
        </is>
      </c>
      <c r="E113" s="2" t="inlineStr">
        <is>
          <t>상장주식수 (보통+우선)(주)</t>
        </is>
      </c>
      <c r="F113" s="15" t="inlineStr">
        <is>
          <t>QUARTERLY</t>
        </is>
      </c>
      <c r="G113" s="8" t="n">
        <v>115041225</v>
      </c>
      <c r="H113" s="8" t="n">
        <v>115041225</v>
      </c>
      <c r="I113" s="8" t="n">
        <v>115041225</v>
      </c>
      <c r="J113" s="8" t="n">
        <v>115041225</v>
      </c>
      <c r="K113" s="10" t="n">
        <v>115041225</v>
      </c>
      <c r="L113" s="8" t="n">
        <v>115041225</v>
      </c>
      <c r="M113" s="8" t="n">
        <v>115041225</v>
      </c>
      <c r="N113" s="8" t="n">
        <v>115041225</v>
      </c>
      <c r="O113" s="8" t="n">
        <v>115041225</v>
      </c>
      <c r="P113" s="10" t="n">
        <v>115041225</v>
      </c>
      <c r="Q113" s="8" t="n">
        <v>115041225</v>
      </c>
      <c r="R113" s="8" t="n">
        <v>115041225</v>
      </c>
      <c r="S113" s="8" t="n">
        <v>115041225</v>
      </c>
      <c r="T113" s="8" t="n">
        <v>115041225</v>
      </c>
      <c r="U113" s="10" t="n">
        <v>115041225</v>
      </c>
      <c r="V113" s="8" t="n">
        <v>115041225</v>
      </c>
      <c r="W113" s="8" t="n">
        <v>115041225</v>
      </c>
      <c r="X113" s="8" t="n">
        <v>115041225</v>
      </c>
      <c r="Y113" s="8" t="n">
        <v>115041225</v>
      </c>
      <c r="Z113" s="10" t="n">
        <v>115041225</v>
      </c>
      <c r="AA113" s="8" t="n">
        <v>115041225</v>
      </c>
    </row>
    <row r="114">
      <c r="A114" s="14" t="inlineStr">
        <is>
          <t>A000080</t>
        </is>
      </c>
      <c r="B114" s="2" t="inlineStr">
        <is>
          <t>하이트진로</t>
        </is>
      </c>
      <c r="C114" s="2" t="inlineStr">
        <is>
          <t>SSC</t>
        </is>
      </c>
      <c r="D114" s="2" t="inlineStr">
        <is>
          <t>S420003950</t>
        </is>
      </c>
      <c r="E114" s="2" t="inlineStr">
        <is>
          <t>상장주식수 (보통+우선)(주)</t>
        </is>
      </c>
      <c r="F114" s="15" t="inlineStr">
        <is>
          <t>QUARTERLY</t>
        </is>
      </c>
      <c r="G114" s="8" t="n">
        <v>40495303</v>
      </c>
      <c r="H114" s="8" t="n">
        <v>70607852</v>
      </c>
      <c r="I114" s="8" t="n">
        <v>70607852</v>
      </c>
      <c r="J114" s="8" t="n">
        <v>70607852</v>
      </c>
      <c r="K114" s="10" t="n">
        <v>70607852</v>
      </c>
      <c r="L114" s="8" t="n">
        <v>70607852</v>
      </c>
      <c r="M114" s="8" t="n">
        <v>70607852</v>
      </c>
      <c r="N114" s="8" t="n">
        <v>70607852</v>
      </c>
      <c r="O114" s="8" t="n">
        <v>70607852</v>
      </c>
      <c r="P114" s="10" t="n">
        <v>70607852</v>
      </c>
      <c r="Q114" s="8" t="n">
        <v>71263749</v>
      </c>
      <c r="R114" s="8" t="n">
        <v>71263749</v>
      </c>
      <c r="S114" s="8" t="n">
        <v>71263749</v>
      </c>
      <c r="T114" s="8" t="n">
        <v>71263749</v>
      </c>
      <c r="U114" s="10" t="n">
        <v>71263749</v>
      </c>
      <c r="V114" s="8" t="n">
        <v>71263749</v>
      </c>
      <c r="W114" s="8" t="n">
        <v>71263749</v>
      </c>
      <c r="X114" s="8" t="n">
        <v>71263749</v>
      </c>
      <c r="Y114" s="8" t="n">
        <v>71263749</v>
      </c>
      <c r="Z114" s="10" t="n">
        <v>71263749</v>
      </c>
      <c r="AA114" s="8" t="n">
        <v>71263749</v>
      </c>
    </row>
    <row r="115">
      <c r="A115" s="14" t="inlineStr">
        <is>
          <t>A002550</t>
        </is>
      </c>
      <c r="B115" s="2" t="inlineStr">
        <is>
          <t>KB손해보험</t>
        </is>
      </c>
      <c r="C115" s="2" t="inlineStr">
        <is>
          <t>SSC</t>
        </is>
      </c>
      <c r="D115" s="2" t="inlineStr">
        <is>
          <t>S420003950</t>
        </is>
      </c>
      <c r="E115" s="2" t="inlineStr">
        <is>
          <t>상장주식수 (보통+우선)(주)</t>
        </is>
      </c>
      <c r="F115" s="15" t="inlineStr">
        <is>
          <t>QUARTERLY</t>
        </is>
      </c>
      <c r="G115" s="8" t="n">
        <v>60000000</v>
      </c>
      <c r="H115" s="8" t="n">
        <v>60000000</v>
      </c>
      <c r="I115" s="8" t="n">
        <v>60000000</v>
      </c>
      <c r="J115" s="8" t="n">
        <v>60000000</v>
      </c>
      <c r="K115" s="10" t="n">
        <v>60000000</v>
      </c>
      <c r="L115" s="8" t="n">
        <v>60000000</v>
      </c>
      <c r="M115" s="8" t="n">
        <v>60000000</v>
      </c>
      <c r="N115" s="8" t="n">
        <v>60000000</v>
      </c>
      <c r="O115" s="8" t="n">
        <v>60000000</v>
      </c>
      <c r="P115" s="10" t="n">
        <v>60000000</v>
      </c>
      <c r="Q115" s="8" t="n">
        <v>60000000</v>
      </c>
      <c r="R115" s="8" t="n">
        <v>60000000</v>
      </c>
      <c r="S115" s="8" t="n">
        <v>60000000</v>
      </c>
      <c r="T115" s="8" t="n">
        <v>60000000</v>
      </c>
      <c r="U115" s="10" t="n">
        <v>60000000</v>
      </c>
      <c r="V115" s="8" t="n">
        <v>60000000</v>
      </c>
      <c r="W115" s="8" t="n">
        <v>60000000</v>
      </c>
      <c r="X115" s="8" t="n">
        <v>60000000</v>
      </c>
      <c r="Y115" s="8" t="n">
        <v>60000000</v>
      </c>
      <c r="Z115" s="10" t="n">
        <v>60000000</v>
      </c>
      <c r="AA115" s="8" t="n">
        <v>60000000</v>
      </c>
    </row>
    <row r="116">
      <c r="A116" s="14" t="inlineStr">
        <is>
          <t>A006360</t>
        </is>
      </c>
      <c r="B116" s="2" t="inlineStr">
        <is>
          <t>GS건설</t>
        </is>
      </c>
      <c r="C116" s="2" t="inlineStr">
        <is>
          <t>SSC</t>
        </is>
      </c>
      <c r="D116" s="2" t="inlineStr">
        <is>
          <t>S420003950</t>
        </is>
      </c>
      <c r="E116" s="2" t="inlineStr">
        <is>
          <t>상장주식수 (보통+우선)(주)</t>
        </is>
      </c>
      <c r="F116" s="15" t="inlineStr">
        <is>
          <t>QUARTERLY</t>
        </is>
      </c>
      <c r="G116" s="8" t="n">
        <v>51000000</v>
      </c>
      <c r="H116" s="8" t="n">
        <v>51000000</v>
      </c>
      <c r="I116" s="8" t="n">
        <v>51000000</v>
      </c>
      <c r="J116" s="8" t="n">
        <v>51000000</v>
      </c>
      <c r="K116" s="10" t="n">
        <v>51000000</v>
      </c>
      <c r="L116" s="8" t="n">
        <v>51000000</v>
      </c>
      <c r="M116" s="8" t="n">
        <v>51000000</v>
      </c>
      <c r="N116" s="8" t="n">
        <v>51000000</v>
      </c>
      <c r="O116" s="8" t="n">
        <v>51000000</v>
      </c>
      <c r="P116" s="10" t="n">
        <v>51000000</v>
      </c>
      <c r="Q116" s="8" t="n">
        <v>51000000</v>
      </c>
      <c r="R116" s="8" t="n">
        <v>51000000</v>
      </c>
      <c r="S116" s="8" t="n">
        <v>71000000</v>
      </c>
      <c r="T116" s="8" t="n">
        <v>71000000</v>
      </c>
      <c r="U116" s="10" t="n">
        <v>71000000</v>
      </c>
      <c r="V116" s="8" t="n">
        <v>71000000</v>
      </c>
      <c r="W116" s="8" t="n">
        <v>71000000</v>
      </c>
      <c r="X116" s="8" t="n">
        <v>71000000</v>
      </c>
      <c r="Y116" s="8" t="n">
        <v>71000000</v>
      </c>
      <c r="Z116" s="10" t="n">
        <v>71000000</v>
      </c>
      <c r="AA116" s="8" t="n">
        <v>71000000</v>
      </c>
    </row>
    <row r="117">
      <c r="A117" s="14" t="inlineStr">
        <is>
          <t>A005250</t>
        </is>
      </c>
      <c r="B117" s="2" t="inlineStr">
        <is>
          <t>녹십자홀딩스</t>
        </is>
      </c>
      <c r="C117" s="2" t="inlineStr">
        <is>
          <t>SSC</t>
        </is>
      </c>
      <c r="D117" s="2" t="inlineStr">
        <is>
          <t>S420003950</t>
        </is>
      </c>
      <c r="E117" s="2" t="inlineStr">
        <is>
          <t>상장주식수 (보통+우선)(주)</t>
        </is>
      </c>
      <c r="F117" s="15" t="inlineStr">
        <is>
          <t>QUARTERLY</t>
        </is>
      </c>
      <c r="G117" s="9" t="n">
        <v>49543070</v>
      </c>
      <c r="H117" s="9" t="n">
        <v>49543070</v>
      </c>
      <c r="I117" s="9" t="n">
        <v>49543070</v>
      </c>
      <c r="J117" s="9" t="n">
        <v>49543070</v>
      </c>
      <c r="K117" s="11" t="n">
        <v>49543070</v>
      </c>
      <c r="L117" s="9" t="n">
        <v>49543070</v>
      </c>
      <c r="M117" s="9" t="n">
        <v>49543070</v>
      </c>
      <c r="N117" s="9" t="n">
        <v>49543070</v>
      </c>
      <c r="O117" s="9" t="n">
        <v>49543070</v>
      </c>
      <c r="P117" s="11" t="n">
        <v>49543070</v>
      </c>
      <c r="Q117" s="9" t="n">
        <v>49543070</v>
      </c>
      <c r="R117" s="9" t="n">
        <v>49543070</v>
      </c>
      <c r="S117" s="9" t="n">
        <v>49543070</v>
      </c>
      <c r="T117" s="9" t="n">
        <v>49543070</v>
      </c>
      <c r="U117" s="11" t="n">
        <v>49543070</v>
      </c>
      <c r="V117" s="9" t="n">
        <v>49543070</v>
      </c>
      <c r="W117" s="9" t="n">
        <v>49543070</v>
      </c>
      <c r="X117" s="9" t="n">
        <v>49543070</v>
      </c>
      <c r="Y117" s="9" t="n">
        <v>49543070</v>
      </c>
      <c r="Z117" s="11" t="n">
        <v>49543070</v>
      </c>
      <c r="AA117" s="9" t="n">
        <v>49543070</v>
      </c>
    </row>
    <row r="118">
      <c r="A118" s="14" t="inlineStr">
        <is>
          <t>A028050</t>
        </is>
      </c>
      <c r="B118" s="2" t="inlineStr">
        <is>
          <t>삼성엔지니어링</t>
        </is>
      </c>
      <c r="C118" s="2" t="inlineStr">
        <is>
          <t>SSC</t>
        </is>
      </c>
      <c r="D118" s="2" t="inlineStr">
        <is>
          <t>S420003950</t>
        </is>
      </c>
      <c r="E118" s="2" t="inlineStr">
        <is>
          <t>상장주식수 (보통+우선)(주)</t>
        </is>
      </c>
      <c r="F118" s="15" t="inlineStr">
        <is>
          <t>QUARTERLY</t>
        </is>
      </c>
      <c r="G118" s="9" t="n">
        <v>40000000</v>
      </c>
      <c r="H118" s="9" t="n">
        <v>40000000</v>
      </c>
      <c r="I118" s="9" t="n">
        <v>40000000</v>
      </c>
      <c r="J118" s="9" t="n">
        <v>40000000</v>
      </c>
      <c r="K118" s="11" t="n">
        <v>40000000</v>
      </c>
      <c r="L118" s="9" t="n">
        <v>40000000</v>
      </c>
      <c r="M118" s="9" t="n">
        <v>40000000</v>
      </c>
      <c r="N118" s="9" t="n">
        <v>40000000</v>
      </c>
      <c r="O118" s="9" t="n">
        <v>40000000</v>
      </c>
      <c r="P118" s="11" t="n">
        <v>40000000</v>
      </c>
      <c r="Q118" s="9" t="n">
        <v>40000000</v>
      </c>
      <c r="R118" s="9" t="n">
        <v>40000000</v>
      </c>
      <c r="S118" s="9" t="n">
        <v>40000000</v>
      </c>
      <c r="T118" s="9" t="n">
        <v>40000000</v>
      </c>
      <c r="U118" s="11" t="n">
        <v>40000000</v>
      </c>
      <c r="V118" s="9" t="n">
        <v>40000000</v>
      </c>
      <c r="W118" s="9" t="n">
        <v>40000000</v>
      </c>
      <c r="X118" s="9" t="n">
        <v>40000000</v>
      </c>
      <c r="Y118" s="9" t="n">
        <v>40000000</v>
      </c>
      <c r="Z118" s="11" t="n">
        <v>196000000</v>
      </c>
      <c r="AA118" s="9" t="n">
        <v>196000000</v>
      </c>
    </row>
    <row r="119">
      <c r="A119" s="14" t="inlineStr">
        <is>
          <t>A000240</t>
        </is>
      </c>
      <c r="B119" s="2" t="inlineStr">
        <is>
          <t>한국타이어월드와이드</t>
        </is>
      </c>
      <c r="C119" s="2" t="inlineStr">
        <is>
          <t>SSC</t>
        </is>
      </c>
      <c r="D119" s="2" t="inlineStr">
        <is>
          <t>S420003950</t>
        </is>
      </c>
      <c r="E119" s="2" t="inlineStr">
        <is>
          <t>상장주식수 (보통+우선)(주)</t>
        </is>
      </c>
      <c r="F119" s="15" t="inlineStr">
        <is>
          <t>QUARTERLY</t>
        </is>
      </c>
      <c r="G119" s="9" t="n">
        <v>152189929</v>
      </c>
      <c r="H119" s="9" t="n">
        <v>152189929</v>
      </c>
      <c r="I119" s="9" t="n">
        <v>152189929</v>
      </c>
      <c r="J119" s="9" t="n">
        <v>152189929</v>
      </c>
      <c r="K119" s="11" t="n">
        <v>152189929</v>
      </c>
      <c r="L119" s="9" t="n">
        <v>152189929</v>
      </c>
      <c r="M119" s="9" t="n">
        <v>28314860</v>
      </c>
      <c r="N119" s="9" t="n">
        <v>28314860</v>
      </c>
      <c r="O119" s="9" t="n">
        <v>28314860</v>
      </c>
      <c r="P119" s="11" t="n">
        <v>93020173</v>
      </c>
      <c r="Q119" s="9" t="n">
        <v>93020173</v>
      </c>
      <c r="R119" s="9" t="n">
        <v>93020173</v>
      </c>
      <c r="S119" s="9" t="n">
        <v>93020173</v>
      </c>
      <c r="T119" s="9" t="n">
        <v>93020173</v>
      </c>
      <c r="U119" s="11" t="n">
        <v>93020173</v>
      </c>
      <c r="V119" s="9" t="n">
        <v>93020173</v>
      </c>
      <c r="W119" s="9" t="n">
        <v>93020173</v>
      </c>
      <c r="X119" s="9" t="n">
        <v>93020173</v>
      </c>
      <c r="Y119" s="9" t="n">
        <v>93020173</v>
      </c>
      <c r="Z119" s="11" t="n">
        <v>93020173</v>
      </c>
      <c r="AA119" s="9" t="n">
        <v>93020173</v>
      </c>
    </row>
    <row r="120">
      <c r="A120" s="14" t="inlineStr">
        <is>
          <t>A028670</t>
        </is>
      </c>
      <c r="B120" s="2" t="inlineStr">
        <is>
          <t>팬오션</t>
        </is>
      </c>
      <c r="C120" s="2" t="inlineStr">
        <is>
          <t>SSC</t>
        </is>
      </c>
      <c r="D120" s="2" t="inlineStr">
        <is>
          <t>S420003950</t>
        </is>
      </c>
      <c r="E120" s="2" t="inlineStr">
        <is>
          <t>상장주식수 (보통+우선)(주)</t>
        </is>
      </c>
      <c r="F120" s="15" t="inlineStr">
        <is>
          <t>QUARTERLY</t>
        </is>
      </c>
      <c r="G120" s="9" t="n">
        <v>205857846</v>
      </c>
      <c r="H120" s="9" t="n">
        <v>205857846</v>
      </c>
      <c r="I120" s="9" t="n">
        <v>205857846</v>
      </c>
      <c r="J120" s="9" t="n">
        <v>205857846</v>
      </c>
      <c r="K120" s="11" t="n">
        <v>205858417</v>
      </c>
      <c r="L120" s="9" t="n">
        <v>205858417</v>
      </c>
      <c r="M120" s="9" t="n">
        <v>205858417</v>
      </c>
      <c r="N120" s="9" t="n">
        <v>205858417</v>
      </c>
      <c r="O120" s="9" t="n">
        <v>205858417</v>
      </c>
      <c r="P120" s="11" t="n">
        <v>205858417</v>
      </c>
      <c r="Q120" s="9" t="n">
        <v>205858417</v>
      </c>
      <c r="R120" s="9" t="n">
        <v>120887541</v>
      </c>
      <c r="S120" s="9" t="n">
        <v>149271637</v>
      </c>
      <c r="T120" s="9" t="n">
        <v>163414036</v>
      </c>
      <c r="U120" s="11" t="n">
        <v>214538500</v>
      </c>
      <c r="V120" s="9" t="n">
        <v>227803041</v>
      </c>
      <c r="W120" s="9" t="n">
        <v>228560885</v>
      </c>
      <c r="X120" s="9" t="n">
        <v>522919935</v>
      </c>
      <c r="Y120" s="9" t="n">
        <v>524425070</v>
      </c>
      <c r="Z120" s="11" t="n">
        <v>530758755</v>
      </c>
      <c r="AA120" s="9" t="n">
        <v>530758755</v>
      </c>
    </row>
    <row r="121">
      <c r="A121" s="14" t="inlineStr">
        <is>
          <t>A005440</t>
        </is>
      </c>
      <c r="B121" s="2" t="inlineStr">
        <is>
          <t>현대그린푸드</t>
        </is>
      </c>
      <c r="C121" s="2" t="inlineStr">
        <is>
          <t>SSC</t>
        </is>
      </c>
      <c r="D121" s="2" t="inlineStr">
        <is>
          <t>S420003950</t>
        </is>
      </c>
      <c r="E121" s="2" t="inlineStr">
        <is>
          <t>상장주식수 (보통+우선)(주)</t>
        </is>
      </c>
      <c r="F121" s="15" t="inlineStr">
        <is>
          <t>QUARTERLY</t>
        </is>
      </c>
      <c r="G121" s="9" t="n">
        <v>90104649</v>
      </c>
      <c r="H121" s="9" t="n">
        <v>97704482</v>
      </c>
      <c r="I121" s="9" t="n">
        <v>97704482</v>
      </c>
      <c r="J121" s="9" t="n">
        <v>97704482</v>
      </c>
      <c r="K121" s="11" t="n">
        <v>97704482</v>
      </c>
      <c r="L121" s="9" t="n">
        <v>97704482</v>
      </c>
      <c r="M121" s="9" t="n">
        <v>97704482</v>
      </c>
      <c r="N121" s="9" t="n">
        <v>97704482</v>
      </c>
      <c r="O121" s="9" t="n">
        <v>97704482</v>
      </c>
      <c r="P121" s="11" t="n">
        <v>97704482</v>
      </c>
      <c r="Q121" s="9" t="n">
        <v>97704482</v>
      </c>
      <c r="R121" s="9" t="n">
        <v>97704482</v>
      </c>
      <c r="S121" s="9" t="n">
        <v>97704482</v>
      </c>
      <c r="T121" s="9" t="n">
        <v>97704482</v>
      </c>
      <c r="U121" s="11" t="n">
        <v>97704482</v>
      </c>
      <c r="V121" s="9" t="n">
        <v>97704482</v>
      </c>
      <c r="W121" s="9" t="n">
        <v>97704482</v>
      </c>
      <c r="X121" s="9" t="n">
        <v>97704482</v>
      </c>
      <c r="Y121" s="9" t="n">
        <v>97704482</v>
      </c>
      <c r="Z121" s="11" t="n">
        <v>97704482</v>
      </c>
      <c r="AA121" s="9" t="n">
        <v>97704482</v>
      </c>
    </row>
    <row r="122">
      <c r="A122" s="14" t="inlineStr">
        <is>
          <t>A008560</t>
        </is>
      </c>
      <c r="B122" s="2" t="inlineStr">
        <is>
          <t>메리츠종금증권</t>
        </is>
      </c>
      <c r="C122" s="2" t="inlineStr">
        <is>
          <t>SSC</t>
        </is>
      </c>
      <c r="D122" s="2" t="inlineStr">
        <is>
          <t>S420003950</t>
        </is>
      </c>
      <c r="E122" s="2" t="inlineStr">
        <is>
          <t>상장주식수 (보통+우선)(주)</t>
        </is>
      </c>
      <c r="F122" s="15" t="inlineStr">
        <is>
          <t>QUARTERLY</t>
        </is>
      </c>
      <c r="G122" s="8" t="n">
        <v>308867377</v>
      </c>
      <c r="H122" s="8" t="n">
        <v>308867377</v>
      </c>
      <c r="I122" s="8" t="n">
        <v>308867377</v>
      </c>
      <c r="J122" s="8" t="n">
        <v>308867377</v>
      </c>
      <c r="K122" s="10" t="n">
        <v>308867377</v>
      </c>
      <c r="L122" s="8" t="n">
        <v>308867377</v>
      </c>
      <c r="M122" s="8" t="n">
        <v>308867377</v>
      </c>
      <c r="N122" s="8" t="n">
        <v>309167377</v>
      </c>
      <c r="O122" s="8" t="n">
        <v>309227377</v>
      </c>
      <c r="P122" s="10" t="n">
        <v>309257377</v>
      </c>
      <c r="Q122" s="8" t="n">
        <v>309477377</v>
      </c>
      <c r="R122" s="8" t="n">
        <v>309567377</v>
      </c>
      <c r="S122" s="8" t="n">
        <v>311612377</v>
      </c>
      <c r="T122" s="8" t="n">
        <v>311712377</v>
      </c>
      <c r="U122" s="10" t="n">
        <v>311782377</v>
      </c>
      <c r="V122" s="8" t="n">
        <v>311782377</v>
      </c>
      <c r="W122" s="8" t="n">
        <v>378594328</v>
      </c>
      <c r="X122" s="8" t="n">
        <v>496638534</v>
      </c>
      <c r="Y122" s="8" t="n">
        <v>496638534</v>
      </c>
      <c r="Z122" s="10" t="n">
        <v>496638534</v>
      </c>
      <c r="AA122" s="8" t="n">
        <v>496638534</v>
      </c>
    </row>
    <row r="123">
      <c r="A123" s="14" t="inlineStr">
        <is>
          <t>A011780</t>
        </is>
      </c>
      <c r="B123" s="2" t="inlineStr">
        <is>
          <t>금호석유</t>
        </is>
      </c>
      <c r="C123" s="2" t="inlineStr">
        <is>
          <t>SSC</t>
        </is>
      </c>
      <c r="D123" s="2" t="inlineStr">
        <is>
          <t>S420003950</t>
        </is>
      </c>
      <c r="E123" s="2" t="inlineStr">
        <is>
          <t>상장주식수 (보통+우선)(주)</t>
        </is>
      </c>
      <c r="F123" s="15" t="inlineStr">
        <is>
          <t>QUARTERLY</t>
        </is>
      </c>
      <c r="G123" s="8" t="n">
        <v>28447933</v>
      </c>
      <c r="H123" s="8" t="n">
        <v>28447933</v>
      </c>
      <c r="I123" s="8" t="n">
        <v>33491177</v>
      </c>
      <c r="J123" s="8" t="n">
        <v>33491177</v>
      </c>
      <c r="K123" s="10" t="n">
        <v>33491177</v>
      </c>
      <c r="L123" s="8" t="n">
        <v>33491177</v>
      </c>
      <c r="M123" s="8" t="n">
        <v>33491177</v>
      </c>
      <c r="N123" s="8" t="n">
        <v>33491177</v>
      </c>
      <c r="O123" s="8" t="n">
        <v>33491177</v>
      </c>
      <c r="P123" s="10" t="n">
        <v>33491177</v>
      </c>
      <c r="Q123" s="8" t="n">
        <v>33491177</v>
      </c>
      <c r="R123" s="8" t="n">
        <v>33491177</v>
      </c>
      <c r="S123" s="8" t="n">
        <v>33491177</v>
      </c>
      <c r="T123" s="8" t="n">
        <v>33491177</v>
      </c>
      <c r="U123" s="10" t="n">
        <v>33491177</v>
      </c>
      <c r="V123" s="8" t="n">
        <v>33491177</v>
      </c>
      <c r="W123" s="8" t="n">
        <v>33491177</v>
      </c>
      <c r="X123" s="8" t="n">
        <v>33491177</v>
      </c>
      <c r="Y123" s="8" t="n">
        <v>33491177</v>
      </c>
      <c r="Z123" s="10" t="n">
        <v>33491177</v>
      </c>
      <c r="AA123" s="8" t="n">
        <v>33491177</v>
      </c>
    </row>
    <row r="124">
      <c r="A124" s="14" t="inlineStr">
        <is>
          <t>A000150</t>
        </is>
      </c>
      <c r="B124" s="2" t="inlineStr">
        <is>
          <t>두산</t>
        </is>
      </c>
      <c r="C124" s="2" t="inlineStr">
        <is>
          <t>SSC</t>
        </is>
      </c>
      <c r="D124" s="2" t="inlineStr">
        <is>
          <t>S420003950</t>
        </is>
      </c>
      <c r="E124" s="2" t="inlineStr">
        <is>
          <t>상장주식수 (보통+우선)(주)</t>
        </is>
      </c>
      <c r="F124" s="15" t="inlineStr">
        <is>
          <t>QUARTERLY</t>
        </is>
      </c>
      <c r="G124" s="8" t="n">
        <v>30856925</v>
      </c>
      <c r="H124" s="8" t="n">
        <v>30859025</v>
      </c>
      <c r="I124" s="8" t="n">
        <v>30859025</v>
      </c>
      <c r="J124" s="8" t="n">
        <v>30559025</v>
      </c>
      <c r="K124" s="10" t="n">
        <v>26117492</v>
      </c>
      <c r="L124" s="8" t="n">
        <v>26117492</v>
      </c>
      <c r="M124" s="8" t="n">
        <v>26255580</v>
      </c>
      <c r="N124" s="8" t="n">
        <v>26255580</v>
      </c>
      <c r="O124" s="8" t="n">
        <v>26277080</v>
      </c>
      <c r="P124" s="10" t="n">
        <v>26277680</v>
      </c>
      <c r="Q124" s="8" t="n">
        <v>26278830</v>
      </c>
      <c r="R124" s="8" t="n">
        <v>26278830</v>
      </c>
      <c r="S124" s="8" t="n">
        <v>26281880</v>
      </c>
      <c r="T124" s="8" t="n">
        <v>26281880</v>
      </c>
      <c r="U124" s="10" t="n">
        <v>26667647</v>
      </c>
      <c r="V124" s="8" t="n">
        <v>26667647</v>
      </c>
      <c r="W124" s="8" t="n">
        <v>26667647</v>
      </c>
      <c r="X124" s="8" t="n">
        <v>26667647</v>
      </c>
      <c r="Y124" s="8" t="n">
        <v>26667647</v>
      </c>
      <c r="Z124" s="10" t="n">
        <v>26667647</v>
      </c>
      <c r="AA124" s="8" t="n">
        <v>26667647</v>
      </c>
    </row>
    <row r="125">
      <c r="A125" s="14" t="inlineStr">
        <is>
          <t>A138040</t>
        </is>
      </c>
      <c r="B125" s="2" t="inlineStr">
        <is>
          <t>메리츠금융지주</t>
        </is>
      </c>
      <c r="C125" s="2" t="inlineStr">
        <is>
          <t>SSC</t>
        </is>
      </c>
      <c r="D125" s="2" t="inlineStr">
        <is>
          <t>S420003950</t>
        </is>
      </c>
      <c r="E125" s="2" t="inlineStr">
        <is>
          <t>상장주식수 (보통+우선)(주)</t>
        </is>
      </c>
      <c r="F125" s="15" t="inlineStr">
        <is>
          <t>QUARTERLY</t>
        </is>
      </c>
      <c r="G125" s="8" t="n">
        <v>36530310</v>
      </c>
      <c r="H125" s="8" t="n">
        <v>114743228</v>
      </c>
      <c r="I125" s="8" t="n">
        <v>114743228</v>
      </c>
      <c r="J125" s="8" t="n">
        <v>114743228</v>
      </c>
      <c r="K125" s="10" t="n">
        <v>114743228</v>
      </c>
      <c r="L125" s="8" t="n">
        <v>114743228</v>
      </c>
      <c r="M125" s="8" t="n">
        <v>114743228</v>
      </c>
      <c r="N125" s="8" t="n">
        <v>114743228</v>
      </c>
      <c r="O125" s="8" t="n">
        <v>114743228</v>
      </c>
      <c r="P125" s="10" t="n">
        <v>114743228</v>
      </c>
      <c r="Q125" s="8" t="n">
        <v>114743228</v>
      </c>
      <c r="R125" s="8" t="n">
        <v>114743228</v>
      </c>
      <c r="S125" s="8" t="n">
        <v>114743228</v>
      </c>
      <c r="T125" s="8" t="n">
        <v>114743228</v>
      </c>
      <c r="U125" s="10" t="n">
        <v>142885818</v>
      </c>
      <c r="V125" s="8" t="n">
        <v>142885818</v>
      </c>
      <c r="W125" s="8" t="n">
        <v>142885818</v>
      </c>
      <c r="X125" s="8" t="n">
        <v>142885818</v>
      </c>
      <c r="Y125" s="8" t="n">
        <v>142885818</v>
      </c>
      <c r="Z125" s="10" t="n">
        <v>142885818</v>
      </c>
      <c r="AA125" s="8" t="n">
        <v>142885818</v>
      </c>
    </row>
    <row r="126">
      <c r="A126" s="14" t="inlineStr">
        <is>
          <t>A014820</t>
        </is>
      </c>
      <c r="B126" s="2" t="inlineStr">
        <is>
          <t>동원시스템즈</t>
        </is>
      </c>
      <c r="C126" s="2" t="inlineStr">
        <is>
          <t>SSC</t>
        </is>
      </c>
      <c r="D126" s="2" t="inlineStr">
        <is>
          <t>S420003950</t>
        </is>
      </c>
      <c r="E126" s="2" t="inlineStr">
        <is>
          <t>상장주식수 (보통+우선)(주)</t>
        </is>
      </c>
      <c r="F126" s="15" t="inlineStr">
        <is>
          <t>QUARTERLY</t>
        </is>
      </c>
      <c r="G126" s="8" t="n">
        <v>123250000</v>
      </c>
      <c r="H126" s="8" t="n">
        <v>123250000</v>
      </c>
      <c r="I126" s="8" t="n">
        <v>123250000</v>
      </c>
      <c r="J126" s="8" t="n">
        <v>123250000</v>
      </c>
      <c r="K126" s="10" t="n">
        <v>123250000</v>
      </c>
      <c r="L126" s="8" t="n">
        <v>123250000</v>
      </c>
      <c r="M126" s="8" t="n">
        <v>123250000</v>
      </c>
      <c r="N126" s="8" t="n">
        <v>24344912</v>
      </c>
      <c r="O126" s="8" t="n">
        <v>24344912</v>
      </c>
      <c r="P126" s="10" t="n">
        <v>24344912</v>
      </c>
      <c r="Q126" s="8" t="n">
        <v>24344912</v>
      </c>
      <c r="R126" s="8" t="n">
        <v>24344912</v>
      </c>
      <c r="S126" s="8" t="n">
        <v>24344912</v>
      </c>
      <c r="T126" s="8" t="n">
        <v>24344912</v>
      </c>
      <c r="U126" s="10" t="n">
        <v>24344912</v>
      </c>
      <c r="V126" s="8" t="n">
        <v>24344912</v>
      </c>
      <c r="W126" s="8" t="n">
        <v>24344912</v>
      </c>
      <c r="X126" s="8" t="n">
        <v>24344912</v>
      </c>
      <c r="Y126" s="8" t="n">
        <v>24344912</v>
      </c>
      <c r="Z126" s="10" t="n">
        <v>24344912</v>
      </c>
      <c r="AA126" s="8" t="n">
        <v>24344912</v>
      </c>
    </row>
    <row r="127">
      <c r="A127" s="14" t="inlineStr">
        <is>
          <t>A120110</t>
        </is>
      </c>
      <c r="B127" s="2" t="inlineStr">
        <is>
          <t>코오롱인더</t>
        </is>
      </c>
      <c r="C127" s="2" t="inlineStr">
        <is>
          <t>SSC</t>
        </is>
      </c>
      <c r="D127" s="2" t="inlineStr">
        <is>
          <t>S420003950</t>
        </is>
      </c>
      <c r="E127" s="2" t="inlineStr">
        <is>
          <t>상장주식수 (보통+우선)(주)</t>
        </is>
      </c>
      <c r="F127" s="15" t="inlineStr">
        <is>
          <t>QUARTERLY</t>
        </is>
      </c>
      <c r="G127" s="9" t="n">
        <v>27156032</v>
      </c>
      <c r="H127" s="9" t="n">
        <v>27466180</v>
      </c>
      <c r="I127" s="9" t="n">
        <v>27801095</v>
      </c>
      <c r="J127" s="9" t="n">
        <v>27823698</v>
      </c>
      <c r="K127" s="11" t="n">
        <v>27823698</v>
      </c>
      <c r="L127" s="9" t="n">
        <v>27823698</v>
      </c>
      <c r="M127" s="9" t="n">
        <v>27823698</v>
      </c>
      <c r="N127" s="9" t="n">
        <v>27823698</v>
      </c>
      <c r="O127" s="9" t="n">
        <v>27823698</v>
      </c>
      <c r="P127" s="11" t="n">
        <v>27823698</v>
      </c>
      <c r="Q127" s="9" t="n">
        <v>27855422</v>
      </c>
      <c r="R127" s="9" t="n">
        <v>27858974</v>
      </c>
      <c r="S127" s="9" t="n">
        <v>27870293</v>
      </c>
      <c r="T127" s="9" t="n">
        <v>27871643</v>
      </c>
      <c r="U127" s="11" t="n">
        <v>27871811</v>
      </c>
      <c r="V127" s="9" t="n">
        <v>27871829</v>
      </c>
      <c r="W127" s="9" t="n">
        <v>27875190</v>
      </c>
      <c r="X127" s="9" t="n">
        <v>27885992</v>
      </c>
      <c r="Y127" s="9" t="n">
        <v>27887077</v>
      </c>
      <c r="Z127" s="11" t="n">
        <v>27887656</v>
      </c>
      <c r="AA127" s="9" t="n">
        <v>27887656</v>
      </c>
    </row>
    <row r="128">
      <c r="A128" s="14" t="inlineStr">
        <is>
          <t>A161890</t>
        </is>
      </c>
      <c r="B128" s="2" t="inlineStr">
        <is>
          <t>한국콜마</t>
        </is>
      </c>
      <c r="C128" s="2" t="inlineStr">
        <is>
          <t>SSC</t>
        </is>
      </c>
      <c r="D128" s="2" t="inlineStr">
        <is>
          <t>S420003950</t>
        </is>
      </c>
      <c r="E128" s="2" t="inlineStr">
        <is>
          <t>상장주식수 (보통+우선)(주)</t>
        </is>
      </c>
      <c r="F128" s="15" t="inlineStr">
        <is>
          <t>QUARTERLY</t>
        </is>
      </c>
      <c r="G128" s="9" t="n"/>
      <c r="H128" s="9" t="n"/>
      <c r="I128" s="9" t="n"/>
      <c r="J128" s="9" t="n"/>
      <c r="K128" s="11" t="n"/>
      <c r="L128" s="9" t="n"/>
      <c r="M128" s="9" t="n">
        <v>19483772</v>
      </c>
      <c r="N128" s="9" t="n">
        <v>19483772</v>
      </c>
      <c r="O128" s="9" t="n">
        <v>19483772</v>
      </c>
      <c r="P128" s="11" t="n">
        <v>19483772</v>
      </c>
      <c r="Q128" s="9" t="n">
        <v>19483772</v>
      </c>
      <c r="R128" s="9" t="n">
        <v>19483772</v>
      </c>
      <c r="S128" s="9" t="n">
        <v>19483772</v>
      </c>
      <c r="T128" s="9" t="n">
        <v>20561358</v>
      </c>
      <c r="U128" s="11" t="n">
        <v>21100151</v>
      </c>
      <c r="V128" s="9" t="n">
        <v>21100151</v>
      </c>
      <c r="W128" s="9" t="n">
        <v>21100151</v>
      </c>
      <c r="X128" s="9" t="n">
        <v>21100151</v>
      </c>
      <c r="Y128" s="9" t="n">
        <v>21100151</v>
      </c>
      <c r="Z128" s="11" t="n">
        <v>21100151</v>
      </c>
      <c r="AA128" s="9" t="n">
        <v>21100151</v>
      </c>
    </row>
    <row r="129">
      <c r="A129" s="14" t="inlineStr">
        <is>
          <t>A000060</t>
        </is>
      </c>
      <c r="B129" s="2" t="inlineStr">
        <is>
          <t>메리츠화재</t>
        </is>
      </c>
      <c r="C129" s="2" t="inlineStr">
        <is>
          <t>SSC</t>
        </is>
      </c>
      <c r="D129" s="2" t="inlineStr">
        <is>
          <t>S420003950</t>
        </is>
      </c>
      <c r="E129" s="2" t="inlineStr">
        <is>
          <t>상장주식수 (보통+우선)(주)</t>
        </is>
      </c>
      <c r="F129" s="15" t="inlineStr">
        <is>
          <t>QUARTERLY</t>
        </is>
      </c>
      <c r="G129" s="9" t="n">
        <v>87269690</v>
      </c>
      <c r="H129" s="9" t="n">
        <v>87269690</v>
      </c>
      <c r="I129" s="9" t="n">
        <v>96700000</v>
      </c>
      <c r="J129" s="9" t="n">
        <v>96700000</v>
      </c>
      <c r="K129" s="11" t="n">
        <v>96700000</v>
      </c>
      <c r="L129" s="9" t="n">
        <v>96700000</v>
      </c>
      <c r="M129" s="9" t="n">
        <v>96700000</v>
      </c>
      <c r="N129" s="9" t="n">
        <v>96700000</v>
      </c>
      <c r="O129" s="9" t="n">
        <v>101328800</v>
      </c>
      <c r="P129" s="11" t="n">
        <v>101328800</v>
      </c>
      <c r="Q129" s="9" t="n">
        <v>101328800</v>
      </c>
      <c r="R129" s="9" t="n">
        <v>101328800</v>
      </c>
      <c r="S129" s="9" t="n">
        <v>101328800</v>
      </c>
      <c r="T129" s="9" t="n">
        <v>101328800</v>
      </c>
      <c r="U129" s="11" t="n">
        <v>105963000</v>
      </c>
      <c r="V129" s="9" t="n">
        <v>105963000</v>
      </c>
      <c r="W129" s="9" t="n">
        <v>105963000</v>
      </c>
      <c r="X129" s="9" t="n">
        <v>105963000</v>
      </c>
      <c r="Y129" s="9" t="n">
        <v>105963000</v>
      </c>
      <c r="Z129" s="11" t="n">
        <v>105963000</v>
      </c>
      <c r="AA129" s="9" t="n">
        <v>105963000</v>
      </c>
    </row>
    <row r="130">
      <c r="A130" s="14" t="inlineStr">
        <is>
          <t>A214320</t>
        </is>
      </c>
      <c r="B130" s="2" t="inlineStr">
        <is>
          <t>이노션</t>
        </is>
      </c>
      <c r="C130" s="2" t="inlineStr">
        <is>
          <t>SSC</t>
        </is>
      </c>
      <c r="D130" s="2" t="inlineStr">
        <is>
          <t>S420003950</t>
        </is>
      </c>
      <c r="E130" s="2" t="inlineStr">
        <is>
          <t>상장주식수 (보통+우선)(주)</t>
        </is>
      </c>
      <c r="F130" s="15" t="inlineStr">
        <is>
          <t>QUARTERLY</t>
        </is>
      </c>
      <c r="G130" s="9" t="n"/>
      <c r="H130" s="9" t="n"/>
      <c r="I130" s="9" t="n"/>
      <c r="J130" s="9" t="n"/>
      <c r="K130" s="11" t="n"/>
      <c r="L130" s="9" t="n"/>
      <c r="M130" s="9" t="n"/>
      <c r="N130" s="9" t="n"/>
      <c r="O130" s="9" t="n"/>
      <c r="P130" s="11" t="n"/>
      <c r="Q130" s="9" t="n"/>
      <c r="R130" s="9" t="n"/>
      <c r="S130" s="9" t="n"/>
      <c r="T130" s="9" t="n"/>
      <c r="U130" s="11" t="n"/>
      <c r="V130" s="9" t="n"/>
      <c r="W130" s="9" t="n"/>
      <c r="X130" s="9" t="n">
        <v>20000000</v>
      </c>
      <c r="Y130" s="9" t="n">
        <v>20000000</v>
      </c>
      <c r="Z130" s="11" t="n">
        <v>20000000</v>
      </c>
      <c r="AA130" s="9" t="n">
        <v>20000000</v>
      </c>
    </row>
    <row r="131">
      <c r="A131" s="14" t="inlineStr">
        <is>
          <t>A078340</t>
        </is>
      </c>
      <c r="B131" s="2" t="inlineStr">
        <is>
          <t>컴투스</t>
        </is>
      </c>
      <c r="C131" s="2" t="inlineStr">
        <is>
          <t>SSC</t>
        </is>
      </c>
      <c r="D131" s="2" t="inlineStr">
        <is>
          <t>S420003950</t>
        </is>
      </c>
      <c r="E131" s="2" t="inlineStr">
        <is>
          <t>상장주식수 (보통+우선)(주)</t>
        </is>
      </c>
      <c r="F131" s="15" t="inlineStr">
        <is>
          <t>QUARTERLY</t>
        </is>
      </c>
      <c r="G131" s="9" t="n">
        <v>10086746</v>
      </c>
      <c r="H131" s="9" t="n">
        <v>10086746</v>
      </c>
      <c r="I131" s="9" t="n">
        <v>10086746</v>
      </c>
      <c r="J131" s="9" t="n">
        <v>10086746</v>
      </c>
      <c r="K131" s="11" t="n">
        <v>10086746</v>
      </c>
      <c r="L131" s="9" t="n">
        <v>10086746</v>
      </c>
      <c r="M131" s="9" t="n">
        <v>10086746</v>
      </c>
      <c r="N131" s="9" t="n">
        <v>10086746</v>
      </c>
      <c r="O131" s="9" t="n">
        <v>10086746</v>
      </c>
      <c r="P131" s="11" t="n">
        <v>10086746</v>
      </c>
      <c r="Q131" s="9" t="n">
        <v>10086746</v>
      </c>
      <c r="R131" s="9" t="n">
        <v>10086746</v>
      </c>
      <c r="S131" s="9" t="n">
        <v>10086746</v>
      </c>
      <c r="T131" s="9" t="n">
        <v>10086746</v>
      </c>
      <c r="U131" s="11" t="n">
        <v>10086746</v>
      </c>
      <c r="V131" s="9" t="n">
        <v>10086746</v>
      </c>
      <c r="W131" s="9" t="n">
        <v>10086746</v>
      </c>
      <c r="X131" s="9" t="n">
        <v>12866420</v>
      </c>
      <c r="Y131" s="9" t="n">
        <v>12866420</v>
      </c>
      <c r="Z131" s="11" t="n">
        <v>12866420</v>
      </c>
      <c r="AA131" s="9" t="n">
        <v>12866420</v>
      </c>
    </row>
    <row r="132">
      <c r="A132" s="14" t="inlineStr">
        <is>
          <t>A003690</t>
        </is>
      </c>
      <c r="B132" s="2" t="inlineStr">
        <is>
          <t>코리안리</t>
        </is>
      </c>
      <c r="C132" s="2" t="inlineStr">
        <is>
          <t>SSC</t>
        </is>
      </c>
      <c r="D132" s="2" t="inlineStr">
        <is>
          <t>S420003950</t>
        </is>
      </c>
      <c r="E132" s="2" t="inlineStr">
        <is>
          <t>상장주식수 (보통+우선)(주)</t>
        </is>
      </c>
      <c r="F132" s="15" t="inlineStr">
        <is>
          <t>QUARTERLY</t>
        </is>
      </c>
      <c r="G132" s="8" t="n">
        <v>115908609</v>
      </c>
      <c r="H132" s="8" t="n">
        <v>115908609</v>
      </c>
      <c r="I132" s="8" t="n">
        <v>115908609</v>
      </c>
      <c r="J132" s="8" t="n">
        <v>115908609</v>
      </c>
      <c r="K132" s="10" t="n">
        <v>118116781</v>
      </c>
      <c r="L132" s="8" t="n">
        <v>118116781</v>
      </c>
      <c r="M132" s="8" t="n">
        <v>118116781</v>
      </c>
      <c r="N132" s="8" t="n">
        <v>118116781</v>
      </c>
      <c r="O132" s="8" t="n">
        <v>118116781</v>
      </c>
      <c r="P132" s="10" t="n">
        <v>118116781</v>
      </c>
      <c r="Q132" s="8" t="n">
        <v>118116781</v>
      </c>
      <c r="R132" s="8" t="n">
        <v>120369116</v>
      </c>
      <c r="S132" s="8" t="n">
        <v>120369116</v>
      </c>
      <c r="T132" s="8" t="n">
        <v>120369116</v>
      </c>
      <c r="U132" s="10" t="n">
        <v>120369116</v>
      </c>
      <c r="V132" s="8" t="n">
        <v>120369116</v>
      </c>
      <c r="W132" s="8" t="n">
        <v>120369116</v>
      </c>
      <c r="X132" s="8" t="n">
        <v>120369116</v>
      </c>
      <c r="Y132" s="8" t="n">
        <v>120369116</v>
      </c>
      <c r="Z132" s="10" t="n">
        <v>120369116</v>
      </c>
      <c r="AA132" s="8" t="n">
        <v>120369116</v>
      </c>
    </row>
    <row r="133">
      <c r="A133" s="14" t="inlineStr">
        <is>
          <t>A039030</t>
        </is>
      </c>
      <c r="B133" s="2" t="inlineStr">
        <is>
          <t>이오테크닉스</t>
        </is>
      </c>
      <c r="C133" s="2" t="inlineStr">
        <is>
          <t>SSC</t>
        </is>
      </c>
      <c r="D133" s="2" t="inlineStr">
        <is>
          <t>S420003950</t>
        </is>
      </c>
      <c r="E133" s="2" t="inlineStr">
        <is>
          <t>상장주식수 (보통+우선)(주)</t>
        </is>
      </c>
      <c r="F133" s="15" t="inlineStr">
        <is>
          <t>QUARTERLY</t>
        </is>
      </c>
      <c r="G133" s="8" t="n">
        <v>12230626</v>
      </c>
      <c r="H133" s="8" t="n">
        <v>12230626</v>
      </c>
      <c r="I133" s="8" t="n">
        <v>12230626</v>
      </c>
      <c r="J133" s="8" t="n">
        <v>12230626</v>
      </c>
      <c r="K133" s="10" t="n">
        <v>12230626</v>
      </c>
      <c r="L133" s="8" t="n">
        <v>12230626</v>
      </c>
      <c r="M133" s="8" t="n">
        <v>12230626</v>
      </c>
      <c r="N133" s="8" t="n">
        <v>12230626</v>
      </c>
      <c r="O133" s="8" t="n">
        <v>12230626</v>
      </c>
      <c r="P133" s="10" t="n">
        <v>12230626</v>
      </c>
      <c r="Q133" s="8" t="n">
        <v>12230626</v>
      </c>
      <c r="R133" s="8" t="n">
        <v>12230626</v>
      </c>
      <c r="S133" s="8" t="n">
        <v>12230626</v>
      </c>
      <c r="T133" s="8" t="n">
        <v>12230626</v>
      </c>
      <c r="U133" s="10" t="n">
        <v>12270626</v>
      </c>
      <c r="V133" s="8" t="n">
        <v>12270626</v>
      </c>
      <c r="W133" s="8" t="n">
        <v>12270626</v>
      </c>
      <c r="X133" s="8" t="n">
        <v>12270626</v>
      </c>
      <c r="Y133" s="8" t="n">
        <v>12270626</v>
      </c>
      <c r="Z133" s="10" t="n">
        <v>12280626</v>
      </c>
      <c r="AA133" s="8" t="n">
        <v>12280626</v>
      </c>
    </row>
    <row r="134">
      <c r="A134" s="14" t="inlineStr">
        <is>
          <t>A003450</t>
        </is>
      </c>
      <c r="B134" s="2" t="inlineStr">
        <is>
          <t>현대증권</t>
        </is>
      </c>
      <c r="C134" s="2" t="inlineStr">
        <is>
          <t>SSC</t>
        </is>
      </c>
      <c r="D134" s="2" t="inlineStr">
        <is>
          <t>S420003950</t>
        </is>
      </c>
      <c r="E134" s="2" t="inlineStr">
        <is>
          <t>상장주식수 (보통+우선)(주)</t>
        </is>
      </c>
      <c r="F134" s="15" t="inlineStr">
        <is>
          <t>QUARTERLY</t>
        </is>
      </c>
      <c r="G134" s="8" t="n">
        <v>170000000</v>
      </c>
      <c r="H134" s="8" t="n">
        <v>170000000</v>
      </c>
      <c r="I134" s="8" t="n">
        <v>170000000</v>
      </c>
      <c r="J134" s="8" t="n">
        <v>236612530</v>
      </c>
      <c r="K134" s="10" t="n">
        <v>236612530</v>
      </c>
      <c r="L134" s="8" t="n">
        <v>236612530</v>
      </c>
      <c r="M134" s="8" t="n">
        <v>236612530</v>
      </c>
      <c r="N134" s="8" t="n">
        <v>236612530</v>
      </c>
      <c r="O134" s="8" t="n">
        <v>236612530</v>
      </c>
      <c r="P134" s="10" t="n">
        <v>236612530</v>
      </c>
      <c r="Q134" s="8" t="n">
        <v>236612530</v>
      </c>
      <c r="R134" s="8" t="n">
        <v>236612530</v>
      </c>
      <c r="S134" s="8" t="n">
        <v>236612530</v>
      </c>
      <c r="T134" s="8" t="n">
        <v>236612530</v>
      </c>
      <c r="U134" s="10" t="n">
        <v>236612530</v>
      </c>
      <c r="V134" s="8" t="n">
        <v>236612530</v>
      </c>
      <c r="W134" s="8" t="n">
        <v>236612530</v>
      </c>
      <c r="X134" s="8" t="n">
        <v>236612530</v>
      </c>
      <c r="Y134" s="8" t="n">
        <v>236612530</v>
      </c>
      <c r="Z134" s="10" t="n">
        <v>236612530</v>
      </c>
      <c r="AA134" s="8" t="n">
        <v>236612530</v>
      </c>
    </row>
    <row r="135">
      <c r="A135" s="14" t="inlineStr">
        <is>
          <t>A001740</t>
        </is>
      </c>
      <c r="B135" s="2" t="inlineStr">
        <is>
          <t>SK네트웍스</t>
        </is>
      </c>
      <c r="C135" s="2" t="inlineStr">
        <is>
          <t>SSC</t>
        </is>
      </c>
      <c r="D135" s="2" t="inlineStr">
        <is>
          <t>S420003950</t>
        </is>
      </c>
      <c r="E135" s="2" t="inlineStr">
        <is>
          <t>상장주식수 (보통+우선)(주)</t>
        </is>
      </c>
      <c r="F135" s="15" t="inlineStr">
        <is>
          <t>QUARTERLY</t>
        </is>
      </c>
      <c r="G135" s="8" t="n">
        <v>248301295</v>
      </c>
      <c r="H135" s="8" t="n">
        <v>248301295</v>
      </c>
      <c r="I135" s="8" t="n">
        <v>248301295</v>
      </c>
      <c r="J135" s="8" t="n">
        <v>248301295</v>
      </c>
      <c r="K135" s="10" t="n">
        <v>248301295</v>
      </c>
      <c r="L135" s="8" t="n">
        <v>248301295</v>
      </c>
      <c r="M135" s="8" t="n">
        <v>248301295</v>
      </c>
      <c r="N135" s="8" t="n">
        <v>248301295</v>
      </c>
      <c r="O135" s="8" t="n">
        <v>248301295</v>
      </c>
      <c r="P135" s="10" t="n">
        <v>248301295</v>
      </c>
      <c r="Q135" s="8" t="n">
        <v>248301295</v>
      </c>
      <c r="R135" s="8" t="n">
        <v>248301295</v>
      </c>
      <c r="S135" s="8" t="n">
        <v>248301295</v>
      </c>
      <c r="T135" s="8" t="n">
        <v>248301295</v>
      </c>
      <c r="U135" s="10" t="n">
        <v>248301295</v>
      </c>
      <c r="V135" s="8" t="n">
        <v>248301295</v>
      </c>
      <c r="W135" s="8" t="n">
        <v>248301295</v>
      </c>
      <c r="X135" s="8" t="n">
        <v>248301295</v>
      </c>
      <c r="Y135" s="8" t="n">
        <v>248301295</v>
      </c>
      <c r="Z135" s="10" t="n">
        <v>248301295</v>
      </c>
      <c r="AA135" s="8" t="n">
        <v>248301295</v>
      </c>
    </row>
    <row r="136">
      <c r="A136" s="14" t="inlineStr">
        <is>
          <t>A114090</t>
        </is>
      </c>
      <c r="B136" s="2" t="inlineStr">
        <is>
          <t>GKL</t>
        </is>
      </c>
      <c r="C136" s="2" t="inlineStr">
        <is>
          <t>SSC</t>
        </is>
      </c>
      <c r="D136" s="2" t="inlineStr">
        <is>
          <t>S420003950</t>
        </is>
      </c>
      <c r="E136" s="2" t="inlineStr">
        <is>
          <t>상장주식수 (보통+우선)(주)</t>
        </is>
      </c>
      <c r="F136" s="15" t="inlineStr">
        <is>
          <t>QUARTERLY</t>
        </is>
      </c>
      <c r="G136" s="8" t="n">
        <v>61855670</v>
      </c>
      <c r="H136" s="8" t="n">
        <v>61855670</v>
      </c>
      <c r="I136" s="8" t="n">
        <v>61855670</v>
      </c>
      <c r="J136" s="8" t="n">
        <v>61855670</v>
      </c>
      <c r="K136" s="10" t="n">
        <v>61855670</v>
      </c>
      <c r="L136" s="8" t="n">
        <v>61855670</v>
      </c>
      <c r="M136" s="8" t="n">
        <v>61855670</v>
      </c>
      <c r="N136" s="8" t="n">
        <v>61855670</v>
      </c>
      <c r="O136" s="8" t="n">
        <v>61855670</v>
      </c>
      <c r="P136" s="10" t="n">
        <v>61855670</v>
      </c>
      <c r="Q136" s="8" t="n">
        <v>61855670</v>
      </c>
      <c r="R136" s="8" t="n">
        <v>61855670</v>
      </c>
      <c r="S136" s="8" t="n">
        <v>61855670</v>
      </c>
      <c r="T136" s="8" t="n">
        <v>61855670</v>
      </c>
      <c r="U136" s="10" t="n">
        <v>61855670</v>
      </c>
      <c r="V136" s="8" t="n">
        <v>61855670</v>
      </c>
      <c r="W136" s="8" t="n">
        <v>61855670</v>
      </c>
      <c r="X136" s="8" t="n">
        <v>61855670</v>
      </c>
      <c r="Y136" s="8" t="n">
        <v>61855670</v>
      </c>
      <c r="Z136" s="10" t="n">
        <v>61855670</v>
      </c>
      <c r="AA136" s="8" t="n">
        <v>61855670</v>
      </c>
    </row>
    <row r="137">
      <c r="A137" s="14" t="inlineStr">
        <is>
          <t>A000070</t>
        </is>
      </c>
      <c r="B137" s="2" t="inlineStr">
        <is>
          <t>삼양홀딩스</t>
        </is>
      </c>
      <c r="C137" s="2" t="inlineStr">
        <is>
          <t>SSC</t>
        </is>
      </c>
      <c r="D137" s="2" t="inlineStr">
        <is>
          <t>S420003950</t>
        </is>
      </c>
      <c r="E137" s="2" t="inlineStr">
        <is>
          <t>상장주식수 (보통+우선)(주)</t>
        </is>
      </c>
      <c r="F137" s="15" t="inlineStr">
        <is>
          <t>QUARTERLY</t>
        </is>
      </c>
      <c r="G137" s="9" t="n">
        <v>10405179</v>
      </c>
      <c r="H137" s="9" t="n">
        <v>10405179</v>
      </c>
      <c r="I137" s="9" t="n">
        <v>5978606</v>
      </c>
      <c r="J137" s="9" t="n">
        <v>5978606</v>
      </c>
      <c r="K137" s="11" t="n">
        <v>5978606</v>
      </c>
      <c r="L137" s="9" t="n">
        <v>7927417</v>
      </c>
      <c r="M137" s="9" t="n">
        <v>7927417</v>
      </c>
      <c r="N137" s="9" t="n">
        <v>8474523</v>
      </c>
      <c r="O137" s="9" t="n">
        <v>8474523</v>
      </c>
      <c r="P137" s="11" t="n">
        <v>8474523</v>
      </c>
      <c r="Q137" s="9" t="n">
        <v>8474523</v>
      </c>
      <c r="R137" s="9" t="n">
        <v>8474523</v>
      </c>
      <c r="S137" s="9" t="n">
        <v>8474523</v>
      </c>
      <c r="T137" s="9" t="n">
        <v>8474523</v>
      </c>
      <c r="U137" s="11" t="n">
        <v>8868329</v>
      </c>
      <c r="V137" s="9" t="n">
        <v>8868329</v>
      </c>
      <c r="W137" s="9" t="n">
        <v>8868329</v>
      </c>
      <c r="X137" s="9" t="n">
        <v>8868329</v>
      </c>
      <c r="Y137" s="9" t="n">
        <v>8868329</v>
      </c>
      <c r="Z137" s="11" t="n">
        <v>8868329</v>
      </c>
      <c r="AA137" s="9" t="n">
        <v>8868329</v>
      </c>
    </row>
    <row r="138">
      <c r="A138" s="14" t="inlineStr">
        <is>
          <t>A006650</t>
        </is>
      </c>
      <c r="B138" s="2" t="inlineStr">
        <is>
          <t>대한유화</t>
        </is>
      </c>
      <c r="C138" s="2" t="inlineStr">
        <is>
          <t>SSC</t>
        </is>
      </c>
      <c r="D138" s="2" t="inlineStr">
        <is>
          <t>S420003950</t>
        </is>
      </c>
      <c r="E138" s="2" t="inlineStr">
        <is>
          <t>상장주식수 (보통+우선)(주)</t>
        </is>
      </c>
      <c r="F138" s="15" t="inlineStr">
        <is>
          <t>QUARTERLY</t>
        </is>
      </c>
      <c r="G138" s="9" t="n">
        <v>6500000</v>
      </c>
      <c r="H138" s="9" t="n">
        <v>6500000</v>
      </c>
      <c r="I138" s="9" t="n">
        <v>6500000</v>
      </c>
      <c r="J138" s="9" t="n">
        <v>6500000</v>
      </c>
      <c r="K138" s="11" t="n">
        <v>6500000</v>
      </c>
      <c r="L138" s="9" t="n">
        <v>6500000</v>
      </c>
      <c r="M138" s="9" t="n">
        <v>6500000</v>
      </c>
      <c r="N138" s="9" t="n">
        <v>6500000</v>
      </c>
      <c r="O138" s="9" t="n">
        <v>6500000</v>
      </c>
      <c r="P138" s="11" t="n">
        <v>6500000</v>
      </c>
      <c r="Q138" s="9" t="n">
        <v>6500000</v>
      </c>
      <c r="R138" s="9" t="n">
        <v>6500000</v>
      </c>
      <c r="S138" s="9" t="n">
        <v>6500000</v>
      </c>
      <c r="T138" s="9" t="n">
        <v>6500000</v>
      </c>
      <c r="U138" s="11" t="n">
        <v>6500000</v>
      </c>
      <c r="V138" s="9" t="n">
        <v>6500000</v>
      </c>
      <c r="W138" s="9" t="n">
        <v>6500000</v>
      </c>
      <c r="X138" s="9" t="n">
        <v>6500000</v>
      </c>
      <c r="Y138" s="9" t="n">
        <v>6500000</v>
      </c>
      <c r="Z138" s="11" t="n">
        <v>6500000</v>
      </c>
      <c r="AA138" s="9" t="n">
        <v>6500000</v>
      </c>
    </row>
    <row r="139">
      <c r="A139" s="14" t="inlineStr">
        <is>
          <t>A057050</t>
        </is>
      </c>
      <c r="B139" s="2" t="inlineStr">
        <is>
          <t>현대홈쇼핑</t>
        </is>
      </c>
      <c r="C139" s="2" t="inlineStr">
        <is>
          <t>SSC</t>
        </is>
      </c>
      <c r="D139" s="2" t="inlineStr">
        <is>
          <t>S420003950</t>
        </is>
      </c>
      <c r="E139" s="2" t="inlineStr">
        <is>
          <t>상장주식수 (보통+우선)(주)</t>
        </is>
      </c>
      <c r="F139" s="15" t="inlineStr">
        <is>
          <t>QUARTERLY</t>
        </is>
      </c>
      <c r="G139" s="9" t="n">
        <v>12000000</v>
      </c>
      <c r="H139" s="9" t="n">
        <v>12000000</v>
      </c>
      <c r="I139" s="9" t="n">
        <v>12000000</v>
      </c>
      <c r="J139" s="9" t="n">
        <v>12000000</v>
      </c>
      <c r="K139" s="11" t="n">
        <v>12000000</v>
      </c>
      <c r="L139" s="9" t="n">
        <v>12000000</v>
      </c>
      <c r="M139" s="9" t="n">
        <v>12000000</v>
      </c>
      <c r="N139" s="9" t="n">
        <v>12000000</v>
      </c>
      <c r="O139" s="9" t="n">
        <v>12000000</v>
      </c>
      <c r="P139" s="11" t="n">
        <v>12000000</v>
      </c>
      <c r="Q139" s="9" t="n">
        <v>12000000</v>
      </c>
      <c r="R139" s="9" t="n">
        <v>12000000</v>
      </c>
      <c r="S139" s="9" t="n">
        <v>12000000</v>
      </c>
      <c r="T139" s="9" t="n">
        <v>12000000</v>
      </c>
      <c r="U139" s="11" t="n">
        <v>12000000</v>
      </c>
      <c r="V139" s="9" t="n">
        <v>12000000</v>
      </c>
      <c r="W139" s="9" t="n">
        <v>12000000</v>
      </c>
      <c r="X139" s="9" t="n">
        <v>12000000</v>
      </c>
      <c r="Y139" s="9" t="n">
        <v>12000000</v>
      </c>
      <c r="Z139" s="11" t="n">
        <v>12000000</v>
      </c>
      <c r="AA139" s="9" t="n">
        <v>12000000</v>
      </c>
    </row>
    <row r="140">
      <c r="A140" s="14" t="inlineStr">
        <is>
          <t>A006260</t>
        </is>
      </c>
      <c r="B140" s="2" t="inlineStr">
        <is>
          <t>LS</t>
        </is>
      </c>
      <c r="C140" s="2" t="inlineStr">
        <is>
          <t>SSC</t>
        </is>
      </c>
      <c r="D140" s="2" t="inlineStr">
        <is>
          <t>S420003950</t>
        </is>
      </c>
      <c r="E140" s="2" t="inlineStr">
        <is>
          <t>상장주식수 (보통+우선)(주)</t>
        </is>
      </c>
      <c r="F140" s="15" t="inlineStr">
        <is>
          <t>QUARTERLY</t>
        </is>
      </c>
      <c r="G140" s="9" t="n">
        <v>32200000</v>
      </c>
      <c r="H140" s="9" t="n">
        <v>32200000</v>
      </c>
      <c r="I140" s="9" t="n">
        <v>32200000</v>
      </c>
      <c r="J140" s="9" t="n">
        <v>32200000</v>
      </c>
      <c r="K140" s="11" t="n">
        <v>32200000</v>
      </c>
      <c r="L140" s="9" t="n">
        <v>32200000</v>
      </c>
      <c r="M140" s="9" t="n">
        <v>32200000</v>
      </c>
      <c r="N140" s="9" t="n">
        <v>32200000</v>
      </c>
      <c r="O140" s="9" t="n">
        <v>32200000</v>
      </c>
      <c r="P140" s="11" t="n">
        <v>32200000</v>
      </c>
      <c r="Q140" s="9" t="n">
        <v>32200000</v>
      </c>
      <c r="R140" s="9" t="n">
        <v>32200000</v>
      </c>
      <c r="S140" s="9" t="n">
        <v>32200000</v>
      </c>
      <c r="T140" s="9" t="n">
        <v>32200000</v>
      </c>
      <c r="U140" s="11" t="n">
        <v>32200000</v>
      </c>
      <c r="V140" s="9" t="n">
        <v>32200000</v>
      </c>
      <c r="W140" s="9" t="n">
        <v>32200000</v>
      </c>
      <c r="X140" s="9" t="n">
        <v>32200000</v>
      </c>
      <c r="Y140" s="9" t="n">
        <v>32200000</v>
      </c>
      <c r="Z140" s="11" t="n">
        <v>32200000</v>
      </c>
      <c r="AA140" s="9" t="n">
        <v>32200000</v>
      </c>
    </row>
    <row r="141">
      <c r="A141" s="14" t="inlineStr">
        <is>
          <t>A042660</t>
        </is>
      </c>
      <c r="B141" s="2" t="inlineStr">
        <is>
          <t>대우조선해양</t>
        </is>
      </c>
      <c r="C141" s="2" t="inlineStr">
        <is>
          <t>SSC</t>
        </is>
      </c>
      <c r="D141" s="2" t="inlineStr">
        <is>
          <t>S420003950</t>
        </is>
      </c>
      <c r="E141" s="2" t="inlineStr">
        <is>
          <t>상장주식수 (보통+우선)(주)</t>
        </is>
      </c>
      <c r="F141" s="15" t="inlineStr">
        <is>
          <t>QUARTERLY</t>
        </is>
      </c>
      <c r="G141" s="9" t="n">
        <v>191390758</v>
      </c>
      <c r="H141" s="9" t="n">
        <v>191390758</v>
      </c>
      <c r="I141" s="9" t="n">
        <v>191390758</v>
      </c>
      <c r="J141" s="9" t="n">
        <v>191390758</v>
      </c>
      <c r="K141" s="11" t="n">
        <v>191390758</v>
      </c>
      <c r="L141" s="9" t="n">
        <v>191390758</v>
      </c>
      <c r="M141" s="9" t="n">
        <v>191390758</v>
      </c>
      <c r="N141" s="9" t="n">
        <v>191390758</v>
      </c>
      <c r="O141" s="9" t="n">
        <v>191390758</v>
      </c>
      <c r="P141" s="11" t="n">
        <v>191390758</v>
      </c>
      <c r="Q141" s="9" t="n">
        <v>191390758</v>
      </c>
      <c r="R141" s="9" t="n">
        <v>191390758</v>
      </c>
      <c r="S141" s="9" t="n">
        <v>191390758</v>
      </c>
      <c r="T141" s="9" t="n">
        <v>191390758</v>
      </c>
      <c r="U141" s="11" t="n">
        <v>191390758</v>
      </c>
      <c r="V141" s="9" t="n">
        <v>191390758</v>
      </c>
      <c r="W141" s="9" t="n">
        <v>191390758</v>
      </c>
      <c r="X141" s="9" t="n">
        <v>191390758</v>
      </c>
      <c r="Y141" s="9" t="n">
        <v>191390758</v>
      </c>
      <c r="Z141" s="11" t="n">
        <v>273415368</v>
      </c>
      <c r="AA141" s="9" t="n">
        <v>273415368</v>
      </c>
    </row>
    <row r="142">
      <c r="A142" s="14" t="inlineStr">
        <is>
          <t>A139130</t>
        </is>
      </c>
      <c r="B142" s="2" t="inlineStr">
        <is>
          <t>DGB금융지주</t>
        </is>
      </c>
      <c r="C142" s="2" t="inlineStr">
        <is>
          <t>SSC</t>
        </is>
      </c>
      <c r="D142" s="2" t="inlineStr">
        <is>
          <t>S420003950</t>
        </is>
      </c>
      <c r="E142" s="2" t="inlineStr">
        <is>
          <t>상장주식수 (보통+우선)(주)</t>
        </is>
      </c>
      <c r="F142" s="15" t="inlineStr">
        <is>
          <t>QUARTERLY</t>
        </is>
      </c>
      <c r="G142" s="8" t="n">
        <v>134053154</v>
      </c>
      <c r="H142" s="8" t="n">
        <v>134053154</v>
      </c>
      <c r="I142" s="8" t="n">
        <v>134053154</v>
      </c>
      <c r="J142" s="8" t="n">
        <v>134053154</v>
      </c>
      <c r="K142" s="10" t="n">
        <v>134053154</v>
      </c>
      <c r="L142" s="8" t="n">
        <v>134053154</v>
      </c>
      <c r="M142" s="8" t="n">
        <v>134053154</v>
      </c>
      <c r="N142" s="8" t="n">
        <v>134053154</v>
      </c>
      <c r="O142" s="8" t="n">
        <v>134053154</v>
      </c>
      <c r="P142" s="10" t="n">
        <v>134053154</v>
      </c>
      <c r="Q142" s="8" t="n">
        <v>134053154</v>
      </c>
      <c r="R142" s="8" t="n">
        <v>134053154</v>
      </c>
      <c r="S142" s="8" t="n">
        <v>134053154</v>
      </c>
      <c r="T142" s="8" t="n">
        <v>134053154</v>
      </c>
      <c r="U142" s="10" t="n">
        <v>134053154</v>
      </c>
      <c r="V142" s="8" t="n">
        <v>169053154</v>
      </c>
      <c r="W142" s="8" t="n">
        <v>169053154</v>
      </c>
      <c r="X142" s="8" t="n">
        <v>169053154</v>
      </c>
      <c r="Y142" s="8" t="n">
        <v>169053154</v>
      </c>
      <c r="Z142" s="10" t="n">
        <v>169053154</v>
      </c>
      <c r="AA142" s="8" t="n">
        <v>169053154</v>
      </c>
    </row>
    <row r="143">
      <c r="A143" s="14" t="inlineStr">
        <is>
          <t>A047770</t>
        </is>
      </c>
      <c r="B143" s="2" t="inlineStr">
        <is>
          <t>코데즈컴바인</t>
        </is>
      </c>
      <c r="C143" s="2" t="inlineStr">
        <is>
          <t>SSC</t>
        </is>
      </c>
      <c r="D143" s="2" t="inlineStr">
        <is>
          <t>S420003950</t>
        </is>
      </c>
      <c r="E143" s="2" t="inlineStr">
        <is>
          <t>상장주식수 (보통+우선)(주)</t>
        </is>
      </c>
      <c r="F143" s="15" t="inlineStr">
        <is>
          <t>QUARTERLY</t>
        </is>
      </c>
      <c r="G143" s="8" t="n">
        <v>49845575</v>
      </c>
      <c r="H143" s="8" t="n">
        <v>49845575</v>
      </c>
      <c r="I143" s="8" t="n">
        <v>49845575</v>
      </c>
      <c r="J143" s="8" t="n">
        <v>49845575</v>
      </c>
      <c r="K143" s="10" t="n">
        <v>50290019</v>
      </c>
      <c r="L143" s="8" t="n">
        <v>50290019</v>
      </c>
      <c r="M143" s="8" t="n">
        <v>50290019</v>
      </c>
      <c r="N143" s="8" t="n">
        <v>50290019</v>
      </c>
      <c r="O143" s="8" t="n">
        <v>50734463</v>
      </c>
      <c r="P143" s="10" t="n">
        <v>50734463</v>
      </c>
      <c r="Q143" s="8" t="n">
        <v>50734463</v>
      </c>
      <c r="R143" s="8" t="n">
        <v>50734463</v>
      </c>
      <c r="S143" s="8" t="n">
        <v>50734463</v>
      </c>
      <c r="T143" s="8" t="n">
        <v>50734463</v>
      </c>
      <c r="U143" s="10" t="n">
        <v>50734463</v>
      </c>
      <c r="V143" s="8" t="n">
        <v>50734463</v>
      </c>
      <c r="W143" s="8" t="n">
        <v>50734463</v>
      </c>
      <c r="X143" s="8" t="n">
        <v>50734463</v>
      </c>
      <c r="Y143" s="8" t="n">
        <v>37842602</v>
      </c>
      <c r="Z143" s="10" t="n">
        <v>37842602</v>
      </c>
      <c r="AA143" s="8" t="n">
        <v>37842602</v>
      </c>
    </row>
    <row r="144">
      <c r="A144" s="14" t="inlineStr">
        <is>
          <t>A010620</t>
        </is>
      </c>
      <c r="B144" s="2" t="inlineStr">
        <is>
          <t>현대미포조선</t>
        </is>
      </c>
      <c r="C144" s="2" t="inlineStr">
        <is>
          <t>SSC</t>
        </is>
      </c>
      <c r="D144" s="2" t="inlineStr">
        <is>
          <t>S420003950</t>
        </is>
      </c>
      <c r="E144" s="2" t="inlineStr">
        <is>
          <t>상장주식수 (보통+우선)(주)</t>
        </is>
      </c>
      <c r="F144" s="15" t="inlineStr">
        <is>
          <t>QUARTERLY</t>
        </is>
      </c>
      <c r="G144" s="8" t="n">
        <v>20000000</v>
      </c>
      <c r="H144" s="8" t="n">
        <v>20000000</v>
      </c>
      <c r="I144" s="8" t="n">
        <v>20000000</v>
      </c>
      <c r="J144" s="8" t="n">
        <v>20000000</v>
      </c>
      <c r="K144" s="10" t="n">
        <v>20000000</v>
      </c>
      <c r="L144" s="8" t="n">
        <v>20000000</v>
      </c>
      <c r="M144" s="8" t="n">
        <v>20000000</v>
      </c>
      <c r="N144" s="8" t="n">
        <v>20000000</v>
      </c>
      <c r="O144" s="8" t="n">
        <v>20000000</v>
      </c>
      <c r="P144" s="10" t="n">
        <v>20000000</v>
      </c>
      <c r="Q144" s="8" t="n">
        <v>20000000</v>
      </c>
      <c r="R144" s="8" t="n">
        <v>20000000</v>
      </c>
      <c r="S144" s="8" t="n">
        <v>20000000</v>
      </c>
      <c r="T144" s="8" t="n">
        <v>20000000</v>
      </c>
      <c r="U144" s="10" t="n">
        <v>20000000</v>
      </c>
      <c r="V144" s="8" t="n">
        <v>20000000</v>
      </c>
      <c r="W144" s="8" t="n">
        <v>20000000</v>
      </c>
      <c r="X144" s="8" t="n">
        <v>20000000</v>
      </c>
      <c r="Y144" s="8" t="n">
        <v>20000000</v>
      </c>
      <c r="Z144" s="10" t="n">
        <v>20000000</v>
      </c>
      <c r="AA144" s="8" t="n">
        <v>20000000</v>
      </c>
    </row>
    <row r="145">
      <c r="A145" s="14" t="inlineStr">
        <is>
          <t>A003410</t>
        </is>
      </c>
      <c r="B145" s="2" t="inlineStr">
        <is>
          <t>쌍용양회</t>
        </is>
      </c>
      <c r="C145" s="2" t="inlineStr">
        <is>
          <t>SSC</t>
        </is>
      </c>
      <c r="D145" s="2" t="inlineStr">
        <is>
          <t>S420003950</t>
        </is>
      </c>
      <c r="E145" s="2" t="inlineStr">
        <is>
          <t>상장주식수 (보통+우선)(주)</t>
        </is>
      </c>
      <c r="F145" s="15" t="inlineStr">
        <is>
          <t>QUARTERLY</t>
        </is>
      </c>
      <c r="G145" s="8" t="n">
        <v>80303152</v>
      </c>
      <c r="H145" s="8" t="n">
        <v>80303152</v>
      </c>
      <c r="I145" s="8" t="n">
        <v>80303152</v>
      </c>
      <c r="J145" s="8" t="n">
        <v>80303152</v>
      </c>
      <c r="K145" s="10" t="n">
        <v>80303152</v>
      </c>
      <c r="L145" s="8" t="n">
        <v>80303152</v>
      </c>
      <c r="M145" s="8" t="n">
        <v>80303152</v>
      </c>
      <c r="N145" s="8" t="n">
        <v>80303152</v>
      </c>
      <c r="O145" s="8" t="n">
        <v>80303152</v>
      </c>
      <c r="P145" s="10" t="n">
        <v>80303152</v>
      </c>
      <c r="Q145" s="8" t="n">
        <v>80303152</v>
      </c>
      <c r="R145" s="8" t="n">
        <v>75127978</v>
      </c>
      <c r="S145" s="8" t="n">
        <v>75127978</v>
      </c>
      <c r="T145" s="8" t="n">
        <v>75127978</v>
      </c>
      <c r="U145" s="10" t="n">
        <v>75127978</v>
      </c>
      <c r="V145" s="8" t="n">
        <v>75127978</v>
      </c>
      <c r="W145" s="8" t="n">
        <v>75127978</v>
      </c>
      <c r="X145" s="8" t="n">
        <v>75127978</v>
      </c>
      <c r="Y145" s="8" t="n">
        <v>75127978</v>
      </c>
      <c r="Z145" s="10" t="n">
        <v>75127978</v>
      </c>
      <c r="AA145" s="8" t="n">
        <v>75127978</v>
      </c>
    </row>
    <row r="146">
      <c r="A146" s="14" t="inlineStr">
        <is>
          <t>A001120</t>
        </is>
      </c>
      <c r="B146" s="2" t="inlineStr">
        <is>
          <t>LG상사</t>
        </is>
      </c>
      <c r="C146" s="2" t="inlineStr">
        <is>
          <t>SSC</t>
        </is>
      </c>
      <c r="D146" s="2" t="inlineStr">
        <is>
          <t>S420003950</t>
        </is>
      </c>
      <c r="E146" s="2" t="inlineStr">
        <is>
          <t>상장주식수 (보통+우선)(주)</t>
        </is>
      </c>
      <c r="F146" s="15" t="inlineStr">
        <is>
          <t>QUARTERLY</t>
        </is>
      </c>
      <c r="G146" s="8" t="n">
        <v>38760000</v>
      </c>
      <c r="H146" s="8" t="n">
        <v>38760000</v>
      </c>
      <c r="I146" s="8" t="n">
        <v>38760000</v>
      </c>
      <c r="J146" s="8" t="n">
        <v>38760000</v>
      </c>
      <c r="K146" s="10" t="n">
        <v>38760000</v>
      </c>
      <c r="L146" s="8" t="n">
        <v>38760000</v>
      </c>
      <c r="M146" s="8" t="n">
        <v>38760000</v>
      </c>
      <c r="N146" s="8" t="n">
        <v>38760000</v>
      </c>
      <c r="O146" s="8" t="n">
        <v>38760000</v>
      </c>
      <c r="P146" s="10" t="n">
        <v>38760000</v>
      </c>
      <c r="Q146" s="8" t="n">
        <v>38760000</v>
      </c>
      <c r="R146" s="8" t="n">
        <v>38760000</v>
      </c>
      <c r="S146" s="8" t="n">
        <v>38760000</v>
      </c>
      <c r="T146" s="8" t="n">
        <v>38760000</v>
      </c>
      <c r="U146" s="10" t="n">
        <v>38760000</v>
      </c>
      <c r="V146" s="8" t="n">
        <v>38760000</v>
      </c>
      <c r="W146" s="8" t="n">
        <v>38760000</v>
      </c>
      <c r="X146" s="8" t="n">
        <v>38760000</v>
      </c>
      <c r="Y146" s="8" t="n">
        <v>38760000</v>
      </c>
      <c r="Z146" s="10" t="n">
        <v>38760000</v>
      </c>
      <c r="AA146" s="8" t="n">
        <v>38760000</v>
      </c>
    </row>
    <row r="147">
      <c r="A147" s="14" t="inlineStr">
        <is>
          <t>A034230</t>
        </is>
      </c>
      <c r="B147" s="2" t="inlineStr">
        <is>
          <t>파라다이스</t>
        </is>
      </c>
      <c r="C147" s="2" t="inlineStr">
        <is>
          <t>SSC</t>
        </is>
      </c>
      <c r="D147" s="2" t="inlineStr">
        <is>
          <t>S420003950</t>
        </is>
      </c>
      <c r="E147" s="2" t="inlineStr">
        <is>
          <t>상장주식수 (보통+우선)(주)</t>
        </is>
      </c>
      <c r="F147" s="15" t="inlineStr">
        <is>
          <t>QUARTERLY</t>
        </is>
      </c>
      <c r="G147" s="9" t="n">
        <v>90942672</v>
      </c>
      <c r="H147" s="9" t="n">
        <v>90942672</v>
      </c>
      <c r="I147" s="9" t="n">
        <v>90942672</v>
      </c>
      <c r="J147" s="9" t="n">
        <v>90942672</v>
      </c>
      <c r="K147" s="11" t="n">
        <v>90942672</v>
      </c>
      <c r="L147" s="9" t="n">
        <v>90942672</v>
      </c>
      <c r="M147" s="9" t="n">
        <v>90942672</v>
      </c>
      <c r="N147" s="9" t="n">
        <v>90942672</v>
      </c>
      <c r="O147" s="9" t="n">
        <v>90942672</v>
      </c>
      <c r="P147" s="11" t="n">
        <v>90942672</v>
      </c>
      <c r="Q147" s="9" t="n">
        <v>90942672</v>
      </c>
      <c r="R147" s="9" t="n">
        <v>90942672</v>
      </c>
      <c r="S147" s="9" t="n">
        <v>90942672</v>
      </c>
      <c r="T147" s="9" t="n">
        <v>90942672</v>
      </c>
      <c r="U147" s="11" t="n">
        <v>90942672</v>
      </c>
      <c r="V147" s="9" t="n">
        <v>90942672</v>
      </c>
      <c r="W147" s="9" t="n">
        <v>90942672</v>
      </c>
      <c r="X147" s="9" t="n">
        <v>90942672</v>
      </c>
      <c r="Y147" s="9" t="n">
        <v>90942672</v>
      </c>
      <c r="Z147" s="11" t="n">
        <v>90942672</v>
      </c>
      <c r="AA147" s="9" t="n">
        <v>90942672</v>
      </c>
    </row>
    <row r="148">
      <c r="A148" s="14" t="inlineStr">
        <is>
          <t>A204320</t>
        </is>
      </c>
      <c r="B148" s="2" t="inlineStr">
        <is>
          <t>만도</t>
        </is>
      </c>
      <c r="C148" s="2" t="inlineStr">
        <is>
          <t>SSC</t>
        </is>
      </c>
      <c r="D148" s="2" t="inlineStr">
        <is>
          <t>S420003950</t>
        </is>
      </c>
      <c r="E148" s="2" t="inlineStr">
        <is>
          <t>상장주식수 (보통+우선)(주)</t>
        </is>
      </c>
      <c r="F148" s="15" t="inlineStr">
        <is>
          <t>QUARTERLY</t>
        </is>
      </c>
      <c r="G148" s="9" t="n"/>
      <c r="H148" s="9" t="n"/>
      <c r="I148" s="9" t="n"/>
      <c r="J148" s="9" t="n"/>
      <c r="K148" s="11" t="n"/>
      <c r="L148" s="9" t="n"/>
      <c r="M148" s="9" t="n"/>
      <c r="N148" s="9" t="n"/>
      <c r="O148" s="9" t="n"/>
      <c r="P148" s="11" t="n"/>
      <c r="Q148" s="9" t="n"/>
      <c r="R148" s="9" t="n"/>
      <c r="S148" s="9" t="n"/>
      <c r="T148" s="9" t="n"/>
      <c r="U148" s="11" t="n">
        <v>9391424</v>
      </c>
      <c r="V148" s="9" t="n">
        <v>9391424</v>
      </c>
      <c r="W148" s="9" t="n">
        <v>9391424</v>
      </c>
      <c r="X148" s="9" t="n">
        <v>9391424</v>
      </c>
      <c r="Y148" s="9" t="n">
        <v>9391424</v>
      </c>
      <c r="Z148" s="11" t="n">
        <v>9391424</v>
      </c>
      <c r="AA148" s="9" t="n">
        <v>9391424</v>
      </c>
    </row>
    <row r="149">
      <c r="A149" s="14" t="inlineStr">
        <is>
          <t>A064350</t>
        </is>
      </c>
      <c r="B149" s="2" t="inlineStr">
        <is>
          <t>현대로템</t>
        </is>
      </c>
      <c r="C149" s="2" t="inlineStr">
        <is>
          <t>SSC</t>
        </is>
      </c>
      <c r="D149" s="2" t="inlineStr">
        <is>
          <t>S420003950</t>
        </is>
      </c>
      <c r="E149" s="2" t="inlineStr">
        <is>
          <t>상장주식수 (보통+우선)(주)</t>
        </is>
      </c>
      <c r="F149" s="15" t="inlineStr">
        <is>
          <t>QUARTERLY</t>
        </is>
      </c>
      <c r="G149" s="9" t="n"/>
      <c r="H149" s="9" t="n"/>
      <c r="I149" s="9" t="n"/>
      <c r="J149" s="9" t="n"/>
      <c r="K149" s="11" t="n"/>
      <c r="L149" s="9" t="n"/>
      <c r="M149" s="9" t="n"/>
      <c r="N149" s="9" t="n"/>
      <c r="O149" s="9" t="n"/>
      <c r="P149" s="11" t="n"/>
      <c r="Q149" s="9" t="n">
        <v>85000000</v>
      </c>
      <c r="R149" s="9" t="n">
        <v>85000000</v>
      </c>
      <c r="S149" s="9" t="n">
        <v>85000000</v>
      </c>
      <c r="T149" s="9" t="n">
        <v>85000000</v>
      </c>
      <c r="U149" s="11" t="n">
        <v>85000000</v>
      </c>
      <c r="V149" s="9" t="n">
        <v>85000000</v>
      </c>
      <c r="W149" s="9" t="n">
        <v>85000000</v>
      </c>
      <c r="X149" s="9" t="n">
        <v>85000000</v>
      </c>
      <c r="Y149" s="9" t="n">
        <v>85000000</v>
      </c>
      <c r="Z149" s="11" t="n">
        <v>85000000</v>
      </c>
      <c r="AA149" s="9" t="n">
        <v>85000000</v>
      </c>
    </row>
    <row r="150">
      <c r="A150" s="14" t="inlineStr">
        <is>
          <t>A002350</t>
        </is>
      </c>
      <c r="B150" s="2" t="inlineStr">
        <is>
          <t>넥센타이어</t>
        </is>
      </c>
      <c r="C150" s="2" t="inlineStr">
        <is>
          <t>SSC</t>
        </is>
      </c>
      <c r="D150" s="2" t="inlineStr">
        <is>
          <t>S420003950</t>
        </is>
      </c>
      <c r="E150" s="2" t="inlineStr">
        <is>
          <t>상장주식수 (보통+우선)(주)</t>
        </is>
      </c>
      <c r="F150" s="15" t="inlineStr">
        <is>
          <t>QUARTERLY</t>
        </is>
      </c>
      <c r="G150" s="9" t="n">
        <v>101420260</v>
      </c>
      <c r="H150" s="9" t="n">
        <v>101420260</v>
      </c>
      <c r="I150" s="9" t="n">
        <v>101420260</v>
      </c>
      <c r="J150" s="9" t="n">
        <v>101420260</v>
      </c>
      <c r="K150" s="11" t="n">
        <v>101420260</v>
      </c>
      <c r="L150" s="9" t="n">
        <v>101420260</v>
      </c>
      <c r="M150" s="9" t="n">
        <v>101420260</v>
      </c>
      <c r="N150" s="9" t="n">
        <v>101420260</v>
      </c>
      <c r="O150" s="9" t="n">
        <v>101420260</v>
      </c>
      <c r="P150" s="11" t="n">
        <v>101420260</v>
      </c>
      <c r="Q150" s="9" t="n">
        <v>101420260</v>
      </c>
      <c r="R150" s="9" t="n">
        <v>101420260</v>
      </c>
      <c r="S150" s="9" t="n">
        <v>102915877</v>
      </c>
      <c r="T150" s="9" t="n">
        <v>102915877</v>
      </c>
      <c r="U150" s="11" t="n">
        <v>102915877</v>
      </c>
      <c r="V150" s="9" t="n">
        <v>102915877</v>
      </c>
      <c r="W150" s="9" t="n">
        <v>102915877</v>
      </c>
      <c r="X150" s="9" t="n">
        <v>102915877</v>
      </c>
      <c r="Y150" s="9" t="n">
        <v>102915877</v>
      </c>
      <c r="Z150" s="11" t="n">
        <v>102915877</v>
      </c>
      <c r="AA150" s="9" t="n">
        <v>102915877</v>
      </c>
    </row>
    <row r="151">
      <c r="A151" s="14" t="inlineStr">
        <is>
          <t>A226320</t>
        </is>
      </c>
      <c r="B151" s="2" t="inlineStr">
        <is>
          <t>잇츠스킨</t>
        </is>
      </c>
      <c r="C151" s="2" t="inlineStr">
        <is>
          <t>SSC</t>
        </is>
      </c>
      <c r="D151" s="2" t="inlineStr">
        <is>
          <t>S420003950</t>
        </is>
      </c>
      <c r="E151" s="2" t="inlineStr">
        <is>
          <t>상장주식수 (보통+우선)(주)</t>
        </is>
      </c>
      <c r="F151" s="15" t="inlineStr">
        <is>
          <t>QUARTERLY</t>
        </is>
      </c>
      <c r="G151" s="9" t="n"/>
      <c r="H151" s="9" t="n"/>
      <c r="I151" s="9" t="n"/>
      <c r="J151" s="9" t="n"/>
      <c r="K151" s="11" t="n"/>
      <c r="L151" s="9" t="n"/>
      <c r="M151" s="9" t="n"/>
      <c r="N151" s="9" t="n"/>
      <c r="O151" s="9" t="n"/>
      <c r="P151" s="11" t="n"/>
      <c r="Q151" s="9" t="n"/>
      <c r="R151" s="9" t="n"/>
      <c r="S151" s="9" t="n"/>
      <c r="T151" s="9" t="n"/>
      <c r="U151" s="11" t="n"/>
      <c r="V151" s="9" t="n"/>
      <c r="W151" s="9" t="n"/>
      <c r="X151" s="9" t="n"/>
      <c r="Y151" s="9" t="n">
        <v>8735650</v>
      </c>
      <c r="Z151" s="11" t="n">
        <v>8735650</v>
      </c>
      <c r="AA151" s="9" t="n">
        <v>8735650</v>
      </c>
    </row>
    <row r="152">
      <c r="A152" s="14" t="inlineStr">
        <is>
          <t>A039490</t>
        </is>
      </c>
      <c r="B152" s="2" t="inlineStr">
        <is>
          <t>키움증권</t>
        </is>
      </c>
      <c r="C152" s="2" t="inlineStr">
        <is>
          <t>SSC</t>
        </is>
      </c>
      <c r="D152" s="2" t="inlineStr">
        <is>
          <t>S420003950</t>
        </is>
      </c>
      <c r="E152" s="2" t="inlineStr">
        <is>
          <t>상장주식수 (보통+우선)(주)</t>
        </is>
      </c>
      <c r="F152" s="15" t="inlineStr">
        <is>
          <t>QUARTERLY</t>
        </is>
      </c>
      <c r="G152" s="8" t="n">
        <v>22099740</v>
      </c>
      <c r="H152" s="8" t="n">
        <v>22099740</v>
      </c>
      <c r="I152" s="8" t="n">
        <v>22099740</v>
      </c>
      <c r="J152" s="8" t="n">
        <v>22099740</v>
      </c>
      <c r="K152" s="10" t="n">
        <v>22099740</v>
      </c>
      <c r="L152" s="8" t="n">
        <v>22099740</v>
      </c>
      <c r="M152" s="8" t="n">
        <v>22099740</v>
      </c>
      <c r="N152" s="8" t="n">
        <v>22099740</v>
      </c>
      <c r="O152" s="8" t="n">
        <v>22099740</v>
      </c>
      <c r="P152" s="10" t="n">
        <v>22099740</v>
      </c>
      <c r="Q152" s="8" t="n">
        <v>22099740</v>
      </c>
      <c r="R152" s="8" t="n">
        <v>22099740</v>
      </c>
      <c r="S152" s="8" t="n">
        <v>22099740</v>
      </c>
      <c r="T152" s="8" t="n">
        <v>22099740</v>
      </c>
      <c r="U152" s="10" t="n">
        <v>22099740</v>
      </c>
      <c r="V152" s="8" t="n">
        <v>22099740</v>
      </c>
      <c r="W152" s="8" t="n">
        <v>22099740</v>
      </c>
      <c r="X152" s="8" t="n">
        <v>22099740</v>
      </c>
      <c r="Y152" s="8" t="n">
        <v>22099740</v>
      </c>
      <c r="Z152" s="10" t="n">
        <v>22099740</v>
      </c>
      <c r="AA152" s="8" t="n">
        <v>22099740</v>
      </c>
    </row>
    <row r="153">
      <c r="A153" s="14" t="inlineStr">
        <is>
          <t>A102940</t>
        </is>
      </c>
      <c r="B153" s="2" t="inlineStr">
        <is>
          <t>코오롱생명과학</t>
        </is>
      </c>
      <c r="C153" s="2" t="inlineStr">
        <is>
          <t>SSC</t>
        </is>
      </c>
      <c r="D153" s="2" t="inlineStr">
        <is>
          <t>S420003950</t>
        </is>
      </c>
      <c r="E153" s="2" t="inlineStr">
        <is>
          <t>상장주식수 (보통+우선)(주)</t>
        </is>
      </c>
      <c r="F153" s="15" t="inlineStr">
        <is>
          <t>QUARTERLY</t>
        </is>
      </c>
      <c r="G153" s="8" t="n">
        <v>4203701</v>
      </c>
      <c r="H153" s="8" t="n">
        <v>4203701</v>
      </c>
      <c r="I153" s="8" t="n">
        <v>4270176</v>
      </c>
      <c r="J153" s="8" t="n">
        <v>4291283</v>
      </c>
      <c r="K153" s="10" t="n">
        <v>4764396</v>
      </c>
      <c r="L153" s="8" t="n">
        <v>4874379</v>
      </c>
      <c r="M153" s="8" t="n">
        <v>5070093</v>
      </c>
      <c r="N153" s="8" t="n">
        <v>5165993</v>
      </c>
      <c r="O153" s="8" t="n">
        <v>5220326</v>
      </c>
      <c r="P153" s="10" t="n">
        <v>5222819</v>
      </c>
      <c r="Q153" s="8" t="n">
        <v>5247039</v>
      </c>
      <c r="R153" s="8" t="n">
        <v>5279010</v>
      </c>
      <c r="S153" s="8" t="n">
        <v>6383250</v>
      </c>
      <c r="T153" s="8" t="n">
        <v>6690890</v>
      </c>
      <c r="U153" s="10" t="n">
        <v>6690890</v>
      </c>
      <c r="V153" s="8" t="n">
        <v>6690890</v>
      </c>
      <c r="W153" s="8" t="n">
        <v>6690890</v>
      </c>
      <c r="X153" s="8" t="n">
        <v>6690890</v>
      </c>
      <c r="Y153" s="8" t="n">
        <v>6690890</v>
      </c>
      <c r="Z153" s="10" t="n">
        <v>6690890</v>
      </c>
      <c r="AA153" s="8" t="n">
        <v>6690890</v>
      </c>
    </row>
    <row r="154">
      <c r="A154" s="14" t="inlineStr">
        <is>
          <t>A170900</t>
        </is>
      </c>
      <c r="B154" s="2" t="inlineStr">
        <is>
          <t>동아에스티</t>
        </is>
      </c>
      <c r="C154" s="2" t="inlineStr">
        <is>
          <t>SSC</t>
        </is>
      </c>
      <c r="D154" s="2" t="inlineStr">
        <is>
          <t>S420003950</t>
        </is>
      </c>
      <c r="E154" s="2" t="inlineStr">
        <is>
          <t>상장주식수 (보통+우선)(주)</t>
        </is>
      </c>
      <c r="F154" s="15" t="inlineStr">
        <is>
          <t>QUARTERLY</t>
        </is>
      </c>
      <c r="G154" s="8" t="n"/>
      <c r="H154" s="8" t="n"/>
      <c r="I154" s="8" t="n"/>
      <c r="J154" s="8" t="n"/>
      <c r="K154" s="10" t="n"/>
      <c r="L154" s="8" t="n"/>
      <c r="M154" s="8" t="n"/>
      <c r="N154" s="8" t="n"/>
      <c r="O154" s="8" t="n">
        <v>7350916</v>
      </c>
      <c r="P154" s="10" t="n">
        <v>7350916</v>
      </c>
      <c r="Q154" s="8" t="n">
        <v>7350916</v>
      </c>
      <c r="R154" s="8" t="n">
        <v>7350916</v>
      </c>
      <c r="S154" s="8" t="n">
        <v>7350916</v>
      </c>
      <c r="T154" s="8" t="n">
        <v>7701936</v>
      </c>
      <c r="U154" s="10" t="n">
        <v>7701936</v>
      </c>
      <c r="V154" s="8" t="n">
        <v>7701936</v>
      </c>
      <c r="W154" s="8" t="n">
        <v>7924516</v>
      </c>
      <c r="X154" s="8" t="n">
        <v>7924516</v>
      </c>
      <c r="Y154" s="8" t="n">
        <v>8035805</v>
      </c>
      <c r="Z154" s="10" t="n">
        <v>8332578</v>
      </c>
      <c r="AA154" s="8" t="n">
        <v>8332578</v>
      </c>
    </row>
    <row r="155">
      <c r="A155" s="14" t="inlineStr">
        <is>
          <t>A185750</t>
        </is>
      </c>
      <c r="B155" s="2" t="inlineStr">
        <is>
          <t>종근당</t>
        </is>
      </c>
      <c r="C155" s="2" t="inlineStr">
        <is>
          <t>SSC</t>
        </is>
      </c>
      <c r="D155" s="2" t="inlineStr">
        <is>
          <t>S420003950</t>
        </is>
      </c>
      <c r="E155" s="2" t="inlineStr">
        <is>
          <t>상장주식수 (보통+우선)(주)</t>
        </is>
      </c>
      <c r="F155" s="15" t="inlineStr">
        <is>
          <t>QUARTERLY</t>
        </is>
      </c>
      <c r="G155" s="8" t="n"/>
      <c r="H155" s="8" t="n"/>
      <c r="I155" s="8" t="n"/>
      <c r="J155" s="8" t="n"/>
      <c r="K155" s="10" t="n"/>
      <c r="L155" s="8" t="n"/>
      <c r="M155" s="8" t="n"/>
      <c r="N155" s="8" t="n"/>
      <c r="O155" s="8" t="n"/>
      <c r="P155" s="10" t="n"/>
      <c r="Q155" s="8" t="n">
        <v>9409050</v>
      </c>
      <c r="R155" s="8" t="n">
        <v>9409050</v>
      </c>
      <c r="S155" s="8" t="n">
        <v>9409050</v>
      </c>
      <c r="T155" s="8" t="n">
        <v>9409050</v>
      </c>
      <c r="U155" s="10" t="n">
        <v>9409050</v>
      </c>
      <c r="V155" s="8" t="n">
        <v>9409050</v>
      </c>
      <c r="W155" s="8" t="n">
        <v>9409050</v>
      </c>
      <c r="X155" s="8" t="n">
        <v>9409050</v>
      </c>
      <c r="Y155" s="8" t="n">
        <v>9409050</v>
      </c>
      <c r="Z155" s="10" t="n">
        <v>9409050</v>
      </c>
      <c r="AA155" s="8" t="n">
        <v>9409050</v>
      </c>
    </row>
    <row r="156">
      <c r="A156" s="14" t="inlineStr">
        <is>
          <t>A071840</t>
        </is>
      </c>
      <c r="B156" s="2" t="inlineStr">
        <is>
          <t>롯데하이마트</t>
        </is>
      </c>
      <c r="C156" s="2" t="inlineStr">
        <is>
          <t>SSC</t>
        </is>
      </c>
      <c r="D156" s="2" t="inlineStr">
        <is>
          <t>S420003950</t>
        </is>
      </c>
      <c r="E156" s="2" t="inlineStr">
        <is>
          <t>상장주식수 (보통+우선)(주)</t>
        </is>
      </c>
      <c r="F156" s="15" t="inlineStr">
        <is>
          <t>QUARTERLY</t>
        </is>
      </c>
      <c r="G156" s="8" t="n">
        <v>23607712</v>
      </c>
      <c r="H156" s="8" t="n">
        <v>23607712</v>
      </c>
      <c r="I156" s="8" t="n">
        <v>23607712</v>
      </c>
      <c r="J156" s="8" t="n">
        <v>23607712</v>
      </c>
      <c r="K156" s="10" t="n">
        <v>23607712</v>
      </c>
      <c r="L156" s="8" t="n">
        <v>23607712</v>
      </c>
      <c r="M156" s="8" t="n">
        <v>23607712</v>
      </c>
      <c r="N156" s="8" t="n">
        <v>23607712</v>
      </c>
      <c r="O156" s="8" t="n">
        <v>23607712</v>
      </c>
      <c r="P156" s="10" t="n">
        <v>23607712</v>
      </c>
      <c r="Q156" s="8" t="n">
        <v>23607712</v>
      </c>
      <c r="R156" s="8" t="n">
        <v>23607712</v>
      </c>
      <c r="S156" s="8" t="n">
        <v>23607712</v>
      </c>
      <c r="T156" s="8" t="n">
        <v>23607712</v>
      </c>
      <c r="U156" s="10" t="n">
        <v>23607712</v>
      </c>
      <c r="V156" s="8" t="n">
        <v>23607712</v>
      </c>
      <c r="W156" s="8" t="n">
        <v>23607712</v>
      </c>
      <c r="X156" s="8" t="n">
        <v>23607712</v>
      </c>
      <c r="Y156" s="8" t="n">
        <v>23607712</v>
      </c>
      <c r="Z156" s="10" t="n">
        <v>23607712</v>
      </c>
      <c r="AA156" s="8" t="n">
        <v>23607712</v>
      </c>
    </row>
    <row r="157">
      <c r="A157" s="14" t="inlineStr">
        <is>
          <t>A073240</t>
        </is>
      </c>
      <c r="B157" s="2" t="inlineStr">
        <is>
          <t>금호타이어</t>
        </is>
      </c>
      <c r="C157" s="2" t="inlineStr">
        <is>
          <t>SSC</t>
        </is>
      </c>
      <c r="D157" s="2" t="inlineStr">
        <is>
          <t>S420003950</t>
        </is>
      </c>
      <c r="E157" s="2" t="inlineStr">
        <is>
          <t>상장주식수 (보통+우선)(주)</t>
        </is>
      </c>
      <c r="F157" s="15" t="inlineStr">
        <is>
          <t>QUARTERLY</t>
        </is>
      </c>
      <c r="G157" s="9" t="n">
        <v>95841489</v>
      </c>
      <c r="H157" s="9" t="n">
        <v>96562212</v>
      </c>
      <c r="I157" s="9" t="n">
        <v>106300417</v>
      </c>
      <c r="J157" s="9" t="n">
        <v>108818642</v>
      </c>
      <c r="K157" s="11" t="n">
        <v>126257598</v>
      </c>
      <c r="L157" s="9" t="n">
        <v>126257598</v>
      </c>
      <c r="M157" s="9" t="n">
        <v>126257598</v>
      </c>
      <c r="N157" s="9" t="n">
        <v>126257598</v>
      </c>
      <c r="O157" s="9" t="n">
        <v>126257598</v>
      </c>
      <c r="P157" s="11" t="n">
        <v>147811198</v>
      </c>
      <c r="Q157" s="9" t="n">
        <v>147811198</v>
      </c>
      <c r="R157" s="9" t="n">
        <v>147811198</v>
      </c>
      <c r="S157" s="9" t="n">
        <v>147910558</v>
      </c>
      <c r="T157" s="9" t="n">
        <v>147910558</v>
      </c>
      <c r="U157" s="11" t="n">
        <v>157993158</v>
      </c>
      <c r="V157" s="9" t="n">
        <v>157993158</v>
      </c>
      <c r="W157" s="9" t="n">
        <v>157993158</v>
      </c>
      <c r="X157" s="9" t="n">
        <v>157993158</v>
      </c>
      <c r="Y157" s="9" t="n">
        <v>157993158</v>
      </c>
      <c r="Z157" s="11" t="n">
        <v>157993158</v>
      </c>
      <c r="AA157" s="9" t="n">
        <v>157993158</v>
      </c>
    </row>
    <row r="158">
      <c r="A158" s="14" t="inlineStr">
        <is>
          <t>A048530</t>
        </is>
      </c>
      <c r="B158" s="2" t="inlineStr">
        <is>
          <t>인트론바이오</t>
        </is>
      </c>
      <c r="C158" s="2" t="inlineStr">
        <is>
          <t>SSC</t>
        </is>
      </c>
      <c r="D158" s="2" t="inlineStr">
        <is>
          <t>S420003950</t>
        </is>
      </c>
      <c r="E158" s="2" t="inlineStr">
        <is>
          <t>상장주식수 (보통+우선)(주)</t>
        </is>
      </c>
      <c r="F158" s="15" t="inlineStr">
        <is>
          <t>QUARTERLY</t>
        </is>
      </c>
      <c r="G158" s="9" t="n">
        <v>9163333</v>
      </c>
      <c r="H158" s="9" t="n">
        <v>9163333</v>
      </c>
      <c r="I158" s="9" t="n">
        <v>9163333</v>
      </c>
      <c r="J158" s="9" t="n">
        <v>9163333</v>
      </c>
      <c r="K158" s="11" t="n">
        <v>9163333</v>
      </c>
      <c r="L158" s="9" t="n">
        <v>9163333</v>
      </c>
      <c r="M158" s="9" t="n">
        <v>9163333</v>
      </c>
      <c r="N158" s="9" t="n">
        <v>10119827</v>
      </c>
      <c r="O158" s="9" t="n">
        <v>10354568</v>
      </c>
      <c r="P158" s="11" t="n">
        <v>10745803</v>
      </c>
      <c r="Q158" s="9" t="n">
        <v>13969543</v>
      </c>
      <c r="R158" s="9" t="n">
        <v>13969543</v>
      </c>
      <c r="S158" s="9" t="n">
        <v>13969543</v>
      </c>
      <c r="T158" s="9" t="n">
        <v>13969543</v>
      </c>
      <c r="U158" s="11" t="n">
        <v>13969543</v>
      </c>
      <c r="V158" s="9" t="n">
        <v>13969543</v>
      </c>
      <c r="W158" s="9" t="n">
        <v>14643293</v>
      </c>
      <c r="X158" s="9" t="n">
        <v>15038462</v>
      </c>
      <c r="Y158" s="9" t="n">
        <v>15038462</v>
      </c>
      <c r="Z158" s="11" t="n">
        <v>15038462</v>
      </c>
      <c r="AA158" s="9" t="n">
        <v>15038462</v>
      </c>
    </row>
    <row r="159">
      <c r="A159" s="14" t="inlineStr">
        <is>
          <t>A017800</t>
        </is>
      </c>
      <c r="B159" s="2" t="inlineStr">
        <is>
          <t>현대엘리베이</t>
        </is>
      </c>
      <c r="C159" s="2" t="inlineStr">
        <is>
          <t>SSC</t>
        </is>
      </c>
      <c r="D159" s="2" t="inlineStr">
        <is>
          <t>S420003950</t>
        </is>
      </c>
      <c r="E159" s="2" t="inlineStr">
        <is>
          <t>상장주식수 (보통+우선)(주)</t>
        </is>
      </c>
      <c r="F159" s="15" t="inlineStr">
        <is>
          <t>QUARTERLY</t>
        </is>
      </c>
      <c r="G159" s="9" t="n">
        <v>10732513</v>
      </c>
      <c r="H159" s="9" t="n">
        <v>10732513</v>
      </c>
      <c r="I159" s="9" t="n">
        <v>10732513</v>
      </c>
      <c r="J159" s="9" t="n">
        <v>10732513</v>
      </c>
      <c r="K159" s="11" t="n">
        <v>10732513</v>
      </c>
      <c r="L159" s="9" t="n">
        <v>10732513</v>
      </c>
      <c r="M159" s="9" t="n">
        <v>10732513</v>
      </c>
      <c r="N159" s="9" t="n">
        <v>12032513</v>
      </c>
      <c r="O159" s="9" t="n">
        <v>13632513</v>
      </c>
      <c r="P159" s="11" t="n">
        <v>13632513</v>
      </c>
      <c r="Q159" s="9" t="n">
        <v>13632513</v>
      </c>
      <c r="R159" s="9" t="n">
        <v>19632513</v>
      </c>
      <c r="S159" s="9" t="n">
        <v>19632513</v>
      </c>
      <c r="T159" s="9" t="n">
        <v>19632513</v>
      </c>
      <c r="U159" s="11" t="n">
        <v>19632513</v>
      </c>
      <c r="V159" s="9" t="n">
        <v>19632513</v>
      </c>
      <c r="W159" s="9" t="n">
        <v>19632513</v>
      </c>
      <c r="X159" s="9" t="n">
        <v>24632513</v>
      </c>
      <c r="Y159" s="9" t="n">
        <v>24632513</v>
      </c>
      <c r="Z159" s="11" t="n">
        <v>24632513</v>
      </c>
      <c r="AA159" s="9" t="n">
        <v>24632513</v>
      </c>
    </row>
    <row r="160">
      <c r="A160" s="14" t="inlineStr">
        <is>
          <t>A010120</t>
        </is>
      </c>
      <c r="B160" s="2" t="inlineStr">
        <is>
          <t>LS산전</t>
        </is>
      </c>
      <c r="C160" s="2" t="inlineStr">
        <is>
          <t>SSC</t>
        </is>
      </c>
      <c r="D160" s="2" t="inlineStr">
        <is>
          <t>S420003950</t>
        </is>
      </c>
      <c r="E160" s="2" t="inlineStr">
        <is>
          <t>상장주식수 (보통+우선)(주)</t>
        </is>
      </c>
      <c r="F160" s="15" t="inlineStr">
        <is>
          <t>QUARTERLY</t>
        </is>
      </c>
      <c r="G160" s="9" t="n">
        <v>30000000</v>
      </c>
      <c r="H160" s="9" t="n">
        <v>30000000</v>
      </c>
      <c r="I160" s="9" t="n">
        <v>30000000</v>
      </c>
      <c r="J160" s="9" t="n">
        <v>30000000</v>
      </c>
      <c r="K160" s="11" t="n">
        <v>30000000</v>
      </c>
      <c r="L160" s="9" t="n">
        <v>30000000</v>
      </c>
      <c r="M160" s="9" t="n">
        <v>30000000</v>
      </c>
      <c r="N160" s="9" t="n">
        <v>30000000</v>
      </c>
      <c r="O160" s="9" t="n">
        <v>30000000</v>
      </c>
      <c r="P160" s="11" t="n">
        <v>30000000</v>
      </c>
      <c r="Q160" s="9" t="n">
        <v>30000000</v>
      </c>
      <c r="R160" s="9" t="n">
        <v>30000000</v>
      </c>
      <c r="S160" s="9" t="n">
        <v>30000000</v>
      </c>
      <c r="T160" s="9" t="n">
        <v>30000000</v>
      </c>
      <c r="U160" s="11" t="n">
        <v>30000000</v>
      </c>
      <c r="V160" s="9" t="n">
        <v>30000000</v>
      </c>
      <c r="W160" s="9" t="n">
        <v>30000000</v>
      </c>
      <c r="X160" s="9" t="n">
        <v>30000000</v>
      </c>
      <c r="Y160" s="9" t="n">
        <v>30000000</v>
      </c>
      <c r="Z160" s="11" t="n">
        <v>30000000</v>
      </c>
      <c r="AA160" s="9" t="n">
        <v>30000000</v>
      </c>
    </row>
    <row r="161">
      <c r="A161" s="14" t="inlineStr">
        <is>
          <t>A036490</t>
        </is>
      </c>
      <c r="B161" s="2" t="inlineStr">
        <is>
          <t>SK머티리얼즈</t>
        </is>
      </c>
      <c r="C161" s="2" t="inlineStr">
        <is>
          <t>SSC</t>
        </is>
      </c>
      <c r="D161" s="2" t="inlineStr">
        <is>
          <t>S420003950</t>
        </is>
      </c>
      <c r="E161" s="2" t="inlineStr">
        <is>
          <t>상장주식수 (보통+우선)(주)</t>
        </is>
      </c>
      <c r="F161" s="15" t="inlineStr">
        <is>
          <t>QUARTERLY</t>
        </is>
      </c>
      <c r="G161" s="9" t="n">
        <v>10547673</v>
      </c>
      <c r="H161" s="9" t="n">
        <v>10547673</v>
      </c>
      <c r="I161" s="9" t="n">
        <v>10547673</v>
      </c>
      <c r="J161" s="9" t="n">
        <v>10547673</v>
      </c>
      <c r="K161" s="11" t="n">
        <v>10547673</v>
      </c>
      <c r="L161" s="9" t="n">
        <v>10547673</v>
      </c>
      <c r="M161" s="9" t="n">
        <v>10547673</v>
      </c>
      <c r="N161" s="9" t="n">
        <v>10547673</v>
      </c>
      <c r="O161" s="9" t="n">
        <v>10547673</v>
      </c>
      <c r="P161" s="11" t="n">
        <v>10547673</v>
      </c>
      <c r="Q161" s="9" t="n">
        <v>10547673</v>
      </c>
      <c r="R161" s="9" t="n">
        <v>10547673</v>
      </c>
      <c r="S161" s="9" t="n">
        <v>10547673</v>
      </c>
      <c r="T161" s="9" t="n">
        <v>10547673</v>
      </c>
      <c r="U161" s="11" t="n">
        <v>10547673</v>
      </c>
      <c r="V161" s="9" t="n">
        <v>10547673</v>
      </c>
      <c r="W161" s="9" t="n">
        <v>10547673</v>
      </c>
      <c r="X161" s="9" t="n">
        <v>10547673</v>
      </c>
      <c r="Y161" s="9" t="n">
        <v>10547673</v>
      </c>
      <c r="Z161" s="11" t="n">
        <v>10547673</v>
      </c>
      <c r="AA161" s="9" t="n">
        <v>10547673</v>
      </c>
    </row>
    <row r="162">
      <c r="A162" s="14" t="inlineStr">
        <is>
          <t>A039130</t>
        </is>
      </c>
      <c r="B162" s="2" t="inlineStr">
        <is>
          <t>하나투어</t>
        </is>
      </c>
      <c r="C162" s="2" t="inlineStr">
        <is>
          <t>SSC</t>
        </is>
      </c>
      <c r="D162" s="2" t="inlineStr">
        <is>
          <t>S420003950</t>
        </is>
      </c>
      <c r="E162" s="2" t="inlineStr">
        <is>
          <t>상장주식수 (보통+우선)(주)</t>
        </is>
      </c>
      <c r="F162" s="15" t="inlineStr">
        <is>
          <t>QUARTERLY</t>
        </is>
      </c>
      <c r="G162" s="8" t="n">
        <v>11616185</v>
      </c>
      <c r="H162" s="8" t="n">
        <v>11616185</v>
      </c>
      <c r="I162" s="8" t="n">
        <v>11616185</v>
      </c>
      <c r="J162" s="8" t="n">
        <v>11616185</v>
      </c>
      <c r="K162" s="10" t="n">
        <v>11616185</v>
      </c>
      <c r="L162" s="8" t="n">
        <v>11616185</v>
      </c>
      <c r="M162" s="8" t="n">
        <v>11616185</v>
      </c>
      <c r="N162" s="8" t="n">
        <v>11616185</v>
      </c>
      <c r="O162" s="8" t="n">
        <v>11616185</v>
      </c>
      <c r="P162" s="10" t="n">
        <v>11616185</v>
      </c>
      <c r="Q162" s="8" t="n">
        <v>11616185</v>
      </c>
      <c r="R162" s="8" t="n">
        <v>11616185</v>
      </c>
      <c r="S162" s="8" t="n">
        <v>11616185</v>
      </c>
      <c r="T162" s="8" t="n">
        <v>11616185</v>
      </c>
      <c r="U162" s="10" t="n">
        <v>11616185</v>
      </c>
      <c r="V162" s="8" t="n">
        <v>11616185</v>
      </c>
      <c r="W162" s="8" t="n">
        <v>11616185</v>
      </c>
      <c r="X162" s="8" t="n">
        <v>11616185</v>
      </c>
      <c r="Y162" s="8" t="n">
        <v>11616185</v>
      </c>
      <c r="Z162" s="10" t="n">
        <v>11616185</v>
      </c>
      <c r="AA162" s="8" t="n">
        <v>11616185</v>
      </c>
    </row>
    <row r="163">
      <c r="A163" s="14" t="inlineStr">
        <is>
          <t>A002270</t>
        </is>
      </c>
      <c r="B163" s="2" t="inlineStr">
        <is>
          <t>롯데푸드</t>
        </is>
      </c>
      <c r="C163" s="2" t="inlineStr">
        <is>
          <t>SSC</t>
        </is>
      </c>
      <c r="D163" s="2" t="inlineStr">
        <is>
          <t>S420003950</t>
        </is>
      </c>
      <c r="E163" s="2" t="inlineStr">
        <is>
          <t>상장주식수 (보통+우선)(주)</t>
        </is>
      </c>
      <c r="F163" s="15" t="inlineStr">
        <is>
          <t>QUARTERLY</t>
        </is>
      </c>
      <c r="G163" s="8" t="n">
        <v>1259243</v>
      </c>
      <c r="H163" s="8" t="n">
        <v>1259243</v>
      </c>
      <c r="I163" s="8" t="n">
        <v>1259243</v>
      </c>
      <c r="J163" s="8" t="n">
        <v>1259243</v>
      </c>
      <c r="K163" s="10" t="n">
        <v>1259243</v>
      </c>
      <c r="L163" s="8" t="n">
        <v>1259243</v>
      </c>
      <c r="M163" s="8" t="n">
        <v>1304017</v>
      </c>
      <c r="N163" s="8" t="n">
        <v>1369436</v>
      </c>
      <c r="O163" s="8" t="n">
        <v>1369436</v>
      </c>
      <c r="P163" s="10" t="n">
        <v>1369436</v>
      </c>
      <c r="Q163" s="8" t="n">
        <v>1369436</v>
      </c>
      <c r="R163" s="8" t="n">
        <v>1369436</v>
      </c>
      <c r="S163" s="8" t="n">
        <v>1369436</v>
      </c>
      <c r="T163" s="8" t="n">
        <v>1369436</v>
      </c>
      <c r="U163" s="10" t="n">
        <v>1369436</v>
      </c>
      <c r="V163" s="8" t="n">
        <v>1369436</v>
      </c>
      <c r="W163" s="8" t="n">
        <v>1369436</v>
      </c>
      <c r="X163" s="8" t="n">
        <v>1369436</v>
      </c>
      <c r="Y163" s="8" t="n">
        <v>1369436</v>
      </c>
      <c r="Z163" s="10" t="n">
        <v>1369436</v>
      </c>
      <c r="AA163" s="8" t="n">
        <v>1369436</v>
      </c>
    </row>
    <row r="164">
      <c r="A164" s="14" t="inlineStr">
        <is>
          <t>A082640</t>
        </is>
      </c>
      <c r="B164" s="2" t="inlineStr">
        <is>
          <t>동양생명</t>
        </is>
      </c>
      <c r="C164" s="2" t="inlineStr">
        <is>
          <t>SSC</t>
        </is>
      </c>
      <c r="D164" s="2" t="inlineStr">
        <is>
          <t>S420003950</t>
        </is>
      </c>
      <c r="E164" s="2" t="inlineStr">
        <is>
          <t>상장주식수 (보통+우선)(주)</t>
        </is>
      </c>
      <c r="F164" s="15" t="inlineStr">
        <is>
          <t>QUARTERLY</t>
        </is>
      </c>
      <c r="G164" s="8" t="n">
        <v>107550390</v>
      </c>
      <c r="H164" s="8" t="n">
        <v>107572390</v>
      </c>
      <c r="I164" s="8" t="n">
        <v>107572390</v>
      </c>
      <c r="J164" s="8" t="n">
        <v>107572390</v>
      </c>
      <c r="K164" s="10" t="n">
        <v>107572390</v>
      </c>
      <c r="L164" s="8" t="n">
        <v>107572390</v>
      </c>
      <c r="M164" s="8" t="n">
        <v>107572390</v>
      </c>
      <c r="N164" s="8" t="n">
        <v>107572390</v>
      </c>
      <c r="O164" s="8" t="n">
        <v>107572390</v>
      </c>
      <c r="P164" s="10" t="n">
        <v>107572390</v>
      </c>
      <c r="Q164" s="8" t="n">
        <v>107572390</v>
      </c>
      <c r="R164" s="8" t="n">
        <v>107572390</v>
      </c>
      <c r="S164" s="8" t="n">
        <v>107572390</v>
      </c>
      <c r="T164" s="8" t="n">
        <v>107572390</v>
      </c>
      <c r="U164" s="10" t="n">
        <v>107572390</v>
      </c>
      <c r="V164" s="8" t="n">
        <v>107572390</v>
      </c>
      <c r="W164" s="8" t="n">
        <v>107572390</v>
      </c>
      <c r="X164" s="8" t="n">
        <v>107572390</v>
      </c>
      <c r="Y164" s="8" t="n">
        <v>107572390</v>
      </c>
      <c r="Z164" s="10" t="n">
        <v>107572390</v>
      </c>
      <c r="AA164" s="8" t="n">
        <v>107572390</v>
      </c>
    </row>
    <row r="165">
      <c r="A165" s="14" t="inlineStr">
        <is>
          <t>A214370</t>
        </is>
      </c>
      <c r="B165" s="2" t="inlineStr">
        <is>
          <t>케어젠</t>
        </is>
      </c>
      <c r="C165" s="2" t="inlineStr">
        <is>
          <t>SSC</t>
        </is>
      </c>
      <c r="D165" s="2" t="inlineStr">
        <is>
          <t>S420003950</t>
        </is>
      </c>
      <c r="E165" s="2" t="inlineStr">
        <is>
          <t>상장주식수 (보통+우선)(주)</t>
        </is>
      </c>
      <c r="F165" s="15" t="inlineStr">
        <is>
          <t>QUARTERLY</t>
        </is>
      </c>
      <c r="G165" s="8" t="n"/>
      <c r="H165" s="8" t="n"/>
      <c r="I165" s="8" t="n"/>
      <c r="J165" s="8" t="n"/>
      <c r="K165" s="10" t="n"/>
      <c r="L165" s="8" t="n"/>
      <c r="M165" s="8" t="n"/>
      <c r="N165" s="8" t="n"/>
      <c r="O165" s="8" t="n"/>
      <c r="P165" s="10" t="n"/>
      <c r="Q165" s="8" t="n"/>
      <c r="R165" s="8" t="n"/>
      <c r="S165" s="8" t="n"/>
      <c r="T165" s="8" t="n"/>
      <c r="U165" s="10" t="n"/>
      <c r="V165" s="8" t="n"/>
      <c r="W165" s="8" t="n"/>
      <c r="X165" s="8" t="n"/>
      <c r="Y165" s="8" t="n">
        <v>10710000</v>
      </c>
      <c r="Z165" s="10" t="n">
        <v>10710000</v>
      </c>
      <c r="AA165" s="8" t="n">
        <v>10710000</v>
      </c>
    </row>
    <row r="166">
      <c r="A166" s="14" t="inlineStr">
        <is>
          <t>A035760</t>
        </is>
      </c>
      <c r="B166" s="2" t="inlineStr">
        <is>
          <t>CJ오쇼핑</t>
        </is>
      </c>
      <c r="C166" s="2" t="inlineStr">
        <is>
          <t>SSC</t>
        </is>
      </c>
      <c r="D166" s="2" t="inlineStr">
        <is>
          <t>S420003950</t>
        </is>
      </c>
      <c r="E166" s="2" t="inlineStr">
        <is>
          <t>상장주식수 (보통+우선)(주)</t>
        </is>
      </c>
      <c r="F166" s="15" t="inlineStr">
        <is>
          <t>QUARTERLY</t>
        </is>
      </c>
      <c r="G166" s="8" t="n">
        <v>6203078</v>
      </c>
      <c r="H166" s="8" t="n">
        <v>6203078</v>
      </c>
      <c r="I166" s="8" t="n">
        <v>6203265</v>
      </c>
      <c r="J166" s="8" t="n">
        <v>6203265</v>
      </c>
      <c r="K166" s="10" t="n">
        <v>6203638</v>
      </c>
      <c r="L166" s="8" t="n">
        <v>6203638</v>
      </c>
      <c r="M166" s="8" t="n">
        <v>6203638</v>
      </c>
      <c r="N166" s="8" t="n">
        <v>6203638</v>
      </c>
      <c r="O166" s="8" t="n">
        <v>6204865</v>
      </c>
      <c r="P166" s="10" t="n">
        <v>6204865</v>
      </c>
      <c r="Q166" s="8" t="n">
        <v>6204865</v>
      </c>
      <c r="R166" s="8" t="n">
        <v>6205459</v>
      </c>
      <c r="S166" s="8" t="n">
        <v>6206691</v>
      </c>
      <c r="T166" s="8" t="n">
        <v>6206691</v>
      </c>
      <c r="U166" s="10" t="n">
        <v>6206878</v>
      </c>
      <c r="V166" s="8" t="n">
        <v>6207268</v>
      </c>
      <c r="W166" s="8" t="n">
        <v>6207268</v>
      </c>
      <c r="X166" s="8" t="n">
        <v>6207268</v>
      </c>
      <c r="Y166" s="8" t="n">
        <v>6215518</v>
      </c>
      <c r="Z166" s="10" t="n">
        <v>6215518</v>
      </c>
      <c r="AA166" s="8" t="n">
        <v>6215518</v>
      </c>
    </row>
    <row r="167">
      <c r="A167" s="14" t="inlineStr">
        <is>
          <t>A028150</t>
        </is>
      </c>
      <c r="B167" s="2" t="inlineStr">
        <is>
          <t>GS홈쇼핑</t>
        </is>
      </c>
      <c r="C167" s="2" t="inlineStr">
        <is>
          <t>SSC</t>
        </is>
      </c>
      <c r="D167" s="2" t="inlineStr">
        <is>
          <t>S420003950</t>
        </is>
      </c>
      <c r="E167" s="2" t="inlineStr">
        <is>
          <t>상장주식수 (보통+우선)(주)</t>
        </is>
      </c>
      <c r="F167" s="15" t="inlineStr">
        <is>
          <t>QUARTERLY</t>
        </is>
      </c>
      <c r="G167" s="9" t="n">
        <v>6562500</v>
      </c>
      <c r="H167" s="9" t="n">
        <v>6562500</v>
      </c>
      <c r="I167" s="9" t="n">
        <v>6562500</v>
      </c>
      <c r="J167" s="9" t="n">
        <v>6562500</v>
      </c>
      <c r="K167" s="11" t="n">
        <v>6562500</v>
      </c>
      <c r="L167" s="9" t="n">
        <v>6562500</v>
      </c>
      <c r="M167" s="9" t="n">
        <v>6562500</v>
      </c>
      <c r="N167" s="9" t="n">
        <v>6562500</v>
      </c>
      <c r="O167" s="9" t="n">
        <v>6562500</v>
      </c>
      <c r="P167" s="11" t="n">
        <v>6562500</v>
      </c>
      <c r="Q167" s="9" t="n">
        <v>6562500</v>
      </c>
      <c r="R167" s="9" t="n">
        <v>6562500</v>
      </c>
      <c r="S167" s="9" t="n">
        <v>6562500</v>
      </c>
      <c r="T167" s="9" t="n">
        <v>6562500</v>
      </c>
      <c r="U167" s="11" t="n">
        <v>6562500</v>
      </c>
      <c r="V167" s="9" t="n">
        <v>6562500</v>
      </c>
      <c r="W167" s="9" t="n">
        <v>6562500</v>
      </c>
      <c r="X167" s="9" t="n">
        <v>6562500</v>
      </c>
      <c r="Y167" s="9" t="n">
        <v>6562500</v>
      </c>
      <c r="Z167" s="11" t="n">
        <v>6562500</v>
      </c>
      <c r="AA167" s="9" t="n">
        <v>6562500</v>
      </c>
    </row>
    <row r="168">
      <c r="A168" s="14" t="inlineStr">
        <is>
          <t>A011790</t>
        </is>
      </c>
      <c r="B168" s="2" t="inlineStr">
        <is>
          <t>SKC</t>
        </is>
      </c>
      <c r="C168" s="2" t="inlineStr">
        <is>
          <t>SSC</t>
        </is>
      </c>
      <c r="D168" s="2" t="inlineStr">
        <is>
          <t>S420003950</t>
        </is>
      </c>
      <c r="E168" s="2" t="inlineStr">
        <is>
          <t>상장주식수 (보통+우선)(주)</t>
        </is>
      </c>
      <c r="F168" s="15" t="inlineStr">
        <is>
          <t>QUARTERLY</t>
        </is>
      </c>
      <c r="G168" s="9" t="n">
        <v>36215063</v>
      </c>
      <c r="H168" s="9" t="n">
        <v>36215063</v>
      </c>
      <c r="I168" s="9" t="n">
        <v>36215063</v>
      </c>
      <c r="J168" s="9" t="n">
        <v>36215063</v>
      </c>
      <c r="K168" s="11" t="n">
        <v>36215063</v>
      </c>
      <c r="L168" s="9" t="n">
        <v>36215063</v>
      </c>
      <c r="M168" s="9" t="n">
        <v>36215063</v>
      </c>
      <c r="N168" s="9" t="n">
        <v>36215063</v>
      </c>
      <c r="O168" s="9" t="n">
        <v>36215063</v>
      </c>
      <c r="P168" s="11" t="n">
        <v>36215063</v>
      </c>
      <c r="Q168" s="9" t="n">
        <v>36215063</v>
      </c>
      <c r="R168" s="9" t="n">
        <v>36215063</v>
      </c>
      <c r="S168" s="9" t="n">
        <v>36215063</v>
      </c>
      <c r="T168" s="9" t="n">
        <v>36347513</v>
      </c>
      <c r="U168" s="11" t="n">
        <v>36347513</v>
      </c>
      <c r="V168" s="9" t="n">
        <v>36419455</v>
      </c>
      <c r="W168" s="9" t="n">
        <v>36761178</v>
      </c>
      <c r="X168" s="9" t="n">
        <v>36779163</v>
      </c>
      <c r="Y168" s="9" t="n">
        <v>36797148</v>
      </c>
      <c r="Z168" s="11" t="n">
        <v>36833119</v>
      </c>
      <c r="AA168" s="9" t="n">
        <v>36833119</v>
      </c>
    </row>
    <row r="169">
      <c r="A169" s="14" t="inlineStr">
        <is>
          <t>A108670</t>
        </is>
      </c>
      <c r="B169" s="2" t="inlineStr">
        <is>
          <t>LG하우시스</t>
        </is>
      </c>
      <c r="C169" s="2" t="inlineStr">
        <is>
          <t>SSC</t>
        </is>
      </c>
      <c r="D169" s="2" t="inlineStr">
        <is>
          <t>S420003950</t>
        </is>
      </c>
      <c r="E169" s="2" t="inlineStr">
        <is>
          <t>상장주식수 (보통+우선)(주)</t>
        </is>
      </c>
      <c r="F169" s="15" t="inlineStr">
        <is>
          <t>QUARTERLY</t>
        </is>
      </c>
      <c r="G169" s="9" t="n">
        <v>10000000</v>
      </c>
      <c r="H169" s="9" t="n">
        <v>10000000</v>
      </c>
      <c r="I169" s="9" t="n">
        <v>10000000</v>
      </c>
      <c r="J169" s="9" t="n">
        <v>10000000</v>
      </c>
      <c r="K169" s="11" t="n">
        <v>10000000</v>
      </c>
      <c r="L169" s="9" t="n">
        <v>10000000</v>
      </c>
      <c r="M169" s="9" t="n">
        <v>10000000</v>
      </c>
      <c r="N169" s="9" t="n">
        <v>10000000</v>
      </c>
      <c r="O169" s="9" t="n">
        <v>10000000</v>
      </c>
      <c r="P169" s="11" t="n">
        <v>10000000</v>
      </c>
      <c r="Q169" s="9" t="n">
        <v>10000000</v>
      </c>
      <c r="R169" s="9" t="n">
        <v>10000000</v>
      </c>
      <c r="S169" s="9" t="n">
        <v>10000000</v>
      </c>
      <c r="T169" s="9" t="n">
        <v>10000000</v>
      </c>
      <c r="U169" s="11" t="n">
        <v>10000000</v>
      </c>
      <c r="V169" s="9" t="n">
        <v>10000000</v>
      </c>
      <c r="W169" s="9" t="n">
        <v>10000000</v>
      </c>
      <c r="X169" s="9" t="n">
        <v>10000000</v>
      </c>
      <c r="Y169" s="9" t="n">
        <v>10000000</v>
      </c>
      <c r="Z169" s="11" t="n">
        <v>10000000</v>
      </c>
      <c r="AA169" s="9" t="n">
        <v>10000000</v>
      </c>
    </row>
    <row r="170">
      <c r="A170" s="14" t="inlineStr">
        <is>
          <t>A192820</t>
        </is>
      </c>
      <c r="B170" s="2" t="inlineStr">
        <is>
          <t>코스맥스</t>
        </is>
      </c>
      <c r="C170" s="2" t="inlineStr">
        <is>
          <t>SSC</t>
        </is>
      </c>
      <c r="D170" s="2" t="inlineStr">
        <is>
          <t>S420003950</t>
        </is>
      </c>
      <c r="E170" s="2" t="inlineStr">
        <is>
          <t>상장주식수 (보통+우선)(주)</t>
        </is>
      </c>
      <c r="F170" s="15" t="inlineStr">
        <is>
          <t>QUARTERLY</t>
        </is>
      </c>
      <c r="G170" s="9" t="n"/>
      <c r="H170" s="9" t="n"/>
      <c r="I170" s="9" t="n"/>
      <c r="J170" s="9" t="n"/>
      <c r="K170" s="11" t="n"/>
      <c r="L170" s="9" t="n"/>
      <c r="M170" s="9" t="n"/>
      <c r="N170" s="9" t="n"/>
      <c r="O170" s="9" t="n"/>
      <c r="P170" s="11" t="n"/>
      <c r="Q170" s="9" t="n"/>
      <c r="R170" s="9" t="n"/>
      <c r="S170" s="9" t="n">
        <v>8999509</v>
      </c>
      <c r="T170" s="9" t="n">
        <v>8999509</v>
      </c>
      <c r="U170" s="11" t="n">
        <v>8999509</v>
      </c>
      <c r="V170" s="9" t="n">
        <v>8999509</v>
      </c>
      <c r="W170" s="9" t="n">
        <v>8999509</v>
      </c>
      <c r="X170" s="9" t="n">
        <v>8999509</v>
      </c>
      <c r="Y170" s="9" t="n">
        <v>8999509</v>
      </c>
      <c r="Z170" s="11" t="n">
        <v>8999509</v>
      </c>
      <c r="AA170" s="9" t="n">
        <v>8999509</v>
      </c>
    </row>
    <row r="171">
      <c r="A171" s="14" t="inlineStr">
        <is>
          <t>A052690</t>
        </is>
      </c>
      <c r="B171" s="2" t="inlineStr">
        <is>
          <t>한전기술</t>
        </is>
      </c>
      <c r="C171" s="2" t="inlineStr">
        <is>
          <t>SSC</t>
        </is>
      </c>
      <c r="D171" s="2" t="inlineStr">
        <is>
          <t>S420003950</t>
        </is>
      </c>
      <c r="E171" s="2" t="inlineStr">
        <is>
          <t>상장주식수 (보통+우선)(주)</t>
        </is>
      </c>
      <c r="F171" s="15" t="inlineStr">
        <is>
          <t>QUARTERLY</t>
        </is>
      </c>
      <c r="G171" s="9" t="n">
        <v>38220000</v>
      </c>
      <c r="H171" s="9" t="n">
        <v>38220000</v>
      </c>
      <c r="I171" s="9" t="n">
        <v>38220000</v>
      </c>
      <c r="J171" s="9" t="n">
        <v>38220000</v>
      </c>
      <c r="K171" s="11" t="n">
        <v>38220000</v>
      </c>
      <c r="L171" s="9" t="n">
        <v>38220000</v>
      </c>
      <c r="M171" s="9" t="n">
        <v>38220000</v>
      </c>
      <c r="N171" s="9" t="n">
        <v>38220000</v>
      </c>
      <c r="O171" s="9" t="n">
        <v>38220000</v>
      </c>
      <c r="P171" s="11" t="n">
        <v>38220000</v>
      </c>
      <c r="Q171" s="9" t="n">
        <v>38220000</v>
      </c>
      <c r="R171" s="9" t="n">
        <v>38220000</v>
      </c>
      <c r="S171" s="9" t="n">
        <v>38220000</v>
      </c>
      <c r="T171" s="9" t="n">
        <v>38220000</v>
      </c>
      <c r="U171" s="11" t="n">
        <v>38220000</v>
      </c>
      <c r="V171" s="9" t="n">
        <v>38220000</v>
      </c>
      <c r="W171" s="9" t="n">
        <v>38220000</v>
      </c>
      <c r="X171" s="9" t="n">
        <v>38220000</v>
      </c>
      <c r="Y171" s="9" t="n">
        <v>38220000</v>
      </c>
      <c r="Z171" s="11" t="n">
        <v>38220000</v>
      </c>
      <c r="AA171" s="9" t="n">
        <v>38220000</v>
      </c>
    </row>
    <row r="172">
      <c r="A172" s="14" t="inlineStr">
        <is>
          <t>A003240</t>
        </is>
      </c>
      <c r="B172" s="2" t="inlineStr">
        <is>
          <t>태광산업</t>
        </is>
      </c>
      <c r="C172" s="2" t="inlineStr">
        <is>
          <t>SSC</t>
        </is>
      </c>
      <c r="D172" s="2" t="inlineStr">
        <is>
          <t>S420003950</t>
        </is>
      </c>
      <c r="E172" s="2" t="inlineStr">
        <is>
          <t>상장주식수 (보통+우선)(주)</t>
        </is>
      </c>
      <c r="F172" s="15" t="inlineStr">
        <is>
          <t>QUARTERLY</t>
        </is>
      </c>
      <c r="G172" s="8" t="n">
        <v>1113400</v>
      </c>
      <c r="H172" s="8" t="n">
        <v>1113400</v>
      </c>
      <c r="I172" s="8" t="n">
        <v>1113400</v>
      </c>
      <c r="J172" s="8" t="n">
        <v>1113400</v>
      </c>
      <c r="K172" s="10" t="n">
        <v>1113400</v>
      </c>
      <c r="L172" s="8" t="n">
        <v>1113400</v>
      </c>
      <c r="M172" s="8" t="n">
        <v>1113400</v>
      </c>
      <c r="N172" s="8" t="n">
        <v>1113400</v>
      </c>
      <c r="O172" s="8" t="n">
        <v>1113400</v>
      </c>
      <c r="P172" s="10" t="n">
        <v>1113400</v>
      </c>
      <c r="Q172" s="8" t="n">
        <v>1113400</v>
      </c>
      <c r="R172" s="8" t="n">
        <v>1113400</v>
      </c>
      <c r="S172" s="8" t="n">
        <v>1113400</v>
      </c>
      <c r="T172" s="8" t="n">
        <v>1113400</v>
      </c>
      <c r="U172" s="10" t="n">
        <v>1113400</v>
      </c>
      <c r="V172" s="8" t="n">
        <v>1113400</v>
      </c>
      <c r="W172" s="8" t="n">
        <v>1113400</v>
      </c>
      <c r="X172" s="8" t="n">
        <v>1113400</v>
      </c>
      <c r="Y172" s="8" t="n">
        <v>1113400</v>
      </c>
      <c r="Z172" s="10" t="n">
        <v>1113400</v>
      </c>
      <c r="AA172" s="8" t="n">
        <v>1113400</v>
      </c>
    </row>
    <row r="173">
      <c r="A173" s="14" t="inlineStr">
        <is>
          <t>A056190</t>
        </is>
      </c>
      <c r="B173" s="2" t="inlineStr">
        <is>
          <t>에스에프에이</t>
        </is>
      </c>
      <c r="C173" s="2" t="inlineStr">
        <is>
          <t>SSC</t>
        </is>
      </c>
      <c r="D173" s="2" t="inlineStr">
        <is>
          <t>S420003950</t>
        </is>
      </c>
      <c r="E173" s="2" t="inlineStr">
        <is>
          <t>상장주식수 (보통+우선)(주)</t>
        </is>
      </c>
      <c r="F173" s="15" t="inlineStr">
        <is>
          <t>QUARTERLY</t>
        </is>
      </c>
      <c r="G173" s="8" t="n">
        <v>17954380</v>
      </c>
      <c r="H173" s="8" t="n">
        <v>17954380</v>
      </c>
      <c r="I173" s="8" t="n">
        <v>17954380</v>
      </c>
      <c r="J173" s="8" t="n">
        <v>17954380</v>
      </c>
      <c r="K173" s="10" t="n">
        <v>17954380</v>
      </c>
      <c r="L173" s="8" t="n">
        <v>17954380</v>
      </c>
      <c r="M173" s="8" t="n">
        <v>17954380</v>
      </c>
      <c r="N173" s="8" t="n">
        <v>17954380</v>
      </c>
      <c r="O173" s="8" t="n">
        <v>17954380</v>
      </c>
      <c r="P173" s="10" t="n">
        <v>17954380</v>
      </c>
      <c r="Q173" s="8" t="n">
        <v>17954380</v>
      </c>
      <c r="R173" s="8" t="n">
        <v>17954380</v>
      </c>
      <c r="S173" s="8" t="n">
        <v>17954380</v>
      </c>
      <c r="T173" s="8" t="n">
        <v>17954380</v>
      </c>
      <c r="U173" s="10" t="n">
        <v>17954380</v>
      </c>
      <c r="V173" s="8" t="n">
        <v>17954380</v>
      </c>
      <c r="W173" s="8" t="n">
        <v>17954380</v>
      </c>
      <c r="X173" s="8" t="n">
        <v>17954380</v>
      </c>
      <c r="Y173" s="8" t="n">
        <v>17954380</v>
      </c>
      <c r="Z173" s="10" t="n">
        <v>17954380</v>
      </c>
      <c r="AA173" s="8" t="n">
        <v>17954380</v>
      </c>
    </row>
    <row r="174">
      <c r="A174" s="14" t="inlineStr">
        <is>
          <t>A181710</t>
        </is>
      </c>
      <c r="B174" s="2" t="inlineStr">
        <is>
          <t>NHN엔터테인먼트</t>
        </is>
      </c>
      <c r="C174" s="2" t="inlineStr">
        <is>
          <t>SSC</t>
        </is>
      </c>
      <c r="D174" s="2" t="inlineStr">
        <is>
          <t>S420003950</t>
        </is>
      </c>
      <c r="E174" s="2" t="inlineStr">
        <is>
          <t>상장주식수 (보통+우선)(주)</t>
        </is>
      </c>
      <c r="F174" s="15" t="inlineStr">
        <is>
          <t>QUARTERLY</t>
        </is>
      </c>
      <c r="G174" s="8" t="n"/>
      <c r="H174" s="8" t="n"/>
      <c r="I174" s="8" t="n"/>
      <c r="J174" s="8" t="n"/>
      <c r="K174" s="10" t="n"/>
      <c r="L174" s="8" t="n"/>
      <c r="M174" s="8" t="n"/>
      <c r="N174" s="8" t="n"/>
      <c r="O174" s="8" t="n"/>
      <c r="P174" s="10" t="n">
        <v>15165025</v>
      </c>
      <c r="Q174" s="8" t="n">
        <v>15165025</v>
      </c>
      <c r="R174" s="8" t="n">
        <v>15165025</v>
      </c>
      <c r="S174" s="8" t="n">
        <v>15165025</v>
      </c>
      <c r="T174" s="8" t="n">
        <v>15165025</v>
      </c>
      <c r="U174" s="10" t="n">
        <v>15165025</v>
      </c>
      <c r="V174" s="8" t="n">
        <v>15165025</v>
      </c>
      <c r="W174" s="8" t="n">
        <v>19565025</v>
      </c>
      <c r="X174" s="8" t="n">
        <v>19565025</v>
      </c>
      <c r="Y174" s="8" t="n">
        <v>19565025</v>
      </c>
      <c r="Z174" s="10" t="n">
        <v>19565025</v>
      </c>
      <c r="AA174" s="8" t="n">
        <v>19565025</v>
      </c>
    </row>
    <row r="175">
      <c r="A175" s="14" t="inlineStr">
        <is>
          <t>A010780</t>
        </is>
      </c>
      <c r="B175" s="2" t="inlineStr">
        <is>
          <t>아이에스동서</t>
        </is>
      </c>
      <c r="C175" s="2" t="inlineStr">
        <is>
          <t>SSC</t>
        </is>
      </c>
      <c r="D175" s="2" t="inlineStr">
        <is>
          <t>S420003950</t>
        </is>
      </c>
      <c r="E175" s="2" t="inlineStr">
        <is>
          <t>상장주식수 (보통+우선)(주)</t>
        </is>
      </c>
      <c r="F175" s="15" t="inlineStr">
        <is>
          <t>QUARTERLY</t>
        </is>
      </c>
      <c r="G175" s="8" t="n">
        <v>17022354</v>
      </c>
      <c r="H175" s="8" t="n">
        <v>25533531</v>
      </c>
      <c r="I175" s="8" t="n">
        <v>25533531</v>
      </c>
      <c r="J175" s="8" t="n">
        <v>25533531</v>
      </c>
      <c r="K175" s="10" t="n">
        <v>25533531</v>
      </c>
      <c r="L175" s="8" t="n">
        <v>25533531</v>
      </c>
      <c r="M175" s="8" t="n">
        <v>25533531</v>
      </c>
      <c r="N175" s="8" t="n">
        <v>25533531</v>
      </c>
      <c r="O175" s="8" t="n">
        <v>25533531</v>
      </c>
      <c r="P175" s="10" t="n">
        <v>25533531</v>
      </c>
      <c r="Q175" s="8" t="n">
        <v>25533531</v>
      </c>
      <c r="R175" s="8" t="n">
        <v>25533531</v>
      </c>
      <c r="S175" s="8" t="n">
        <v>25533531</v>
      </c>
      <c r="T175" s="8" t="n">
        <v>25533531</v>
      </c>
      <c r="U175" s="10" t="n">
        <v>25533531</v>
      </c>
      <c r="V175" s="8" t="n">
        <v>25533531</v>
      </c>
      <c r="W175" s="8" t="n">
        <v>27126504</v>
      </c>
      <c r="X175" s="8" t="n">
        <v>27243961</v>
      </c>
      <c r="Y175" s="8" t="n">
        <v>27270147</v>
      </c>
      <c r="Z175" s="10" t="n">
        <v>27270147</v>
      </c>
      <c r="AA175" s="8" t="n">
        <v>27270147</v>
      </c>
    </row>
    <row r="176">
      <c r="A176" s="14" t="inlineStr">
        <is>
          <t>A049770</t>
        </is>
      </c>
      <c r="B176" s="2" t="inlineStr">
        <is>
          <t>동원F&amp;B</t>
        </is>
      </c>
      <c r="C176" s="2" t="inlineStr">
        <is>
          <t>SSC</t>
        </is>
      </c>
      <c r="D176" s="2" t="inlineStr">
        <is>
          <t>S420003950</t>
        </is>
      </c>
      <c r="E176" s="2" t="inlineStr">
        <is>
          <t>상장주식수 (보통+우선)(주)</t>
        </is>
      </c>
      <c r="F176" s="15" t="inlineStr">
        <is>
          <t>QUARTERLY</t>
        </is>
      </c>
      <c r="G176" s="8" t="n">
        <v>3859124</v>
      </c>
      <c r="H176" s="8" t="n">
        <v>3859124</v>
      </c>
      <c r="I176" s="8" t="n">
        <v>3859124</v>
      </c>
      <c r="J176" s="8" t="n">
        <v>3859124</v>
      </c>
      <c r="K176" s="10" t="n">
        <v>3859124</v>
      </c>
      <c r="L176" s="8" t="n">
        <v>3859124</v>
      </c>
      <c r="M176" s="8" t="n">
        <v>3859124</v>
      </c>
      <c r="N176" s="8" t="n">
        <v>3859124</v>
      </c>
      <c r="O176" s="8" t="n">
        <v>3859124</v>
      </c>
      <c r="P176" s="10" t="n">
        <v>3859124</v>
      </c>
      <c r="Q176" s="8" t="n">
        <v>3859124</v>
      </c>
      <c r="R176" s="8" t="n">
        <v>3859124</v>
      </c>
      <c r="S176" s="8" t="n">
        <v>3859124</v>
      </c>
      <c r="T176" s="8" t="n">
        <v>3859124</v>
      </c>
      <c r="U176" s="10" t="n">
        <v>3859124</v>
      </c>
      <c r="V176" s="8" t="n">
        <v>3859124</v>
      </c>
      <c r="W176" s="8" t="n">
        <v>3859124</v>
      </c>
      <c r="X176" s="8" t="n">
        <v>3859124</v>
      </c>
      <c r="Y176" s="8" t="n">
        <v>3859124</v>
      </c>
      <c r="Z176" s="10" t="n">
        <v>3859124</v>
      </c>
      <c r="AA176" s="8" t="n">
        <v>3859124</v>
      </c>
    </row>
    <row r="177">
      <c r="A177" s="14" t="inlineStr">
        <is>
          <t>A003620</t>
        </is>
      </c>
      <c r="B177" s="2" t="inlineStr">
        <is>
          <t>쌍용차</t>
        </is>
      </c>
      <c r="C177" s="2" t="inlineStr">
        <is>
          <t>SSC</t>
        </is>
      </c>
      <c r="D177" s="2" t="inlineStr">
        <is>
          <t>S420003950</t>
        </is>
      </c>
      <c r="E177" s="2" t="inlineStr">
        <is>
          <t>상장주식수 (보통+우선)(주)</t>
        </is>
      </c>
      <c r="F177" s="15" t="inlineStr">
        <is>
          <t>QUARTERLY</t>
        </is>
      </c>
      <c r="G177" s="9" t="n">
        <v>121961841</v>
      </c>
      <c r="H177" s="9" t="n">
        <v>121961841</v>
      </c>
      <c r="I177" s="9" t="n">
        <v>121961841</v>
      </c>
      <c r="J177" s="9" t="n">
        <v>121961841</v>
      </c>
      <c r="K177" s="11" t="n">
        <v>122606391</v>
      </c>
      <c r="L177" s="9" t="n">
        <v>122674641</v>
      </c>
      <c r="M177" s="9" t="n">
        <v>122674641</v>
      </c>
      <c r="N177" s="9" t="n">
        <v>122674641</v>
      </c>
      <c r="O177" s="9" t="n">
        <v>137220096</v>
      </c>
      <c r="P177" s="11" t="n">
        <v>137220096</v>
      </c>
      <c r="Q177" s="9" t="n">
        <v>137220096</v>
      </c>
      <c r="R177" s="9" t="n">
        <v>137220096</v>
      </c>
      <c r="S177" s="9" t="n">
        <v>137220096</v>
      </c>
      <c r="T177" s="9" t="n">
        <v>137220096</v>
      </c>
      <c r="U177" s="11" t="n">
        <v>137220096</v>
      </c>
      <c r="V177" s="9" t="n">
        <v>137220096</v>
      </c>
      <c r="W177" s="9" t="n">
        <v>137220096</v>
      </c>
      <c r="X177" s="9" t="n">
        <v>137220096</v>
      </c>
      <c r="Y177" s="9" t="n">
        <v>137220096</v>
      </c>
      <c r="Z177" s="11" t="n">
        <v>137220096</v>
      </c>
      <c r="AA177" s="9" t="n">
        <v>137220096</v>
      </c>
    </row>
    <row r="178">
      <c r="A178" s="14" t="inlineStr">
        <is>
          <t>A064960</t>
        </is>
      </c>
      <c r="B178" s="2" t="inlineStr">
        <is>
          <t>S&amp;T모티브</t>
        </is>
      </c>
      <c r="C178" s="2" t="inlineStr">
        <is>
          <t>SSC</t>
        </is>
      </c>
      <c r="D178" s="2" t="inlineStr">
        <is>
          <t>S420003950</t>
        </is>
      </c>
      <c r="E178" s="2" t="inlineStr">
        <is>
          <t>상장주식수 (보통+우선)(주)</t>
        </is>
      </c>
      <c r="F178" s="15" t="inlineStr">
        <is>
          <t>QUARTERLY</t>
        </is>
      </c>
      <c r="G178" s="9" t="n">
        <v>11638786</v>
      </c>
      <c r="H178" s="9" t="n">
        <v>11638786</v>
      </c>
      <c r="I178" s="9" t="n">
        <v>11638786</v>
      </c>
      <c r="J178" s="9" t="n">
        <v>11638786</v>
      </c>
      <c r="K178" s="11" t="n">
        <v>11638786</v>
      </c>
      <c r="L178" s="9" t="n">
        <v>11638786</v>
      </c>
      <c r="M178" s="9" t="n">
        <v>14403386</v>
      </c>
      <c r="N178" s="9" t="n">
        <v>14403386</v>
      </c>
      <c r="O178" s="9" t="n">
        <v>14403386</v>
      </c>
      <c r="P178" s="11" t="n">
        <v>14403386</v>
      </c>
      <c r="Q178" s="9" t="n">
        <v>14403386</v>
      </c>
      <c r="R178" s="9" t="n">
        <v>14403386</v>
      </c>
      <c r="S178" s="9" t="n">
        <v>14403386</v>
      </c>
      <c r="T178" s="9" t="n">
        <v>14403386</v>
      </c>
      <c r="U178" s="11" t="n">
        <v>14403386</v>
      </c>
      <c r="V178" s="9" t="n">
        <v>14403386</v>
      </c>
      <c r="W178" s="9" t="n">
        <v>14403386</v>
      </c>
      <c r="X178" s="9" t="n">
        <v>14403386</v>
      </c>
      <c r="Y178" s="9" t="n">
        <v>14403386</v>
      </c>
      <c r="Z178" s="11" t="n">
        <v>14403386</v>
      </c>
      <c r="AA178" s="9" t="n">
        <v>14403386</v>
      </c>
    </row>
    <row r="179">
      <c r="A179" s="14" t="inlineStr">
        <is>
          <t>A003000</t>
        </is>
      </c>
      <c r="B179" s="2" t="inlineStr">
        <is>
          <t>부광약품</t>
        </is>
      </c>
      <c r="C179" s="2" t="inlineStr">
        <is>
          <t>SSC</t>
        </is>
      </c>
      <c r="D179" s="2" t="inlineStr">
        <is>
          <t>S420003950</t>
        </is>
      </c>
      <c r="E179" s="2" t="inlineStr">
        <is>
          <t>상장주식수 (보통+우선)(주)</t>
        </is>
      </c>
      <c r="F179" s="15" t="inlineStr">
        <is>
          <t>QUARTERLY</t>
        </is>
      </c>
      <c r="G179" s="9" t="n">
        <v>27045225</v>
      </c>
      <c r="H179" s="9" t="n">
        <v>27045225</v>
      </c>
      <c r="I179" s="9" t="n">
        <v>27045225</v>
      </c>
      <c r="J179" s="9" t="n">
        <v>27045225</v>
      </c>
      <c r="K179" s="11" t="n">
        <v>28344600</v>
      </c>
      <c r="L179" s="9" t="n">
        <v>28344600</v>
      </c>
      <c r="M179" s="9" t="n">
        <v>28344600</v>
      </c>
      <c r="N179" s="9" t="n">
        <v>28344600</v>
      </c>
      <c r="O179" s="9" t="n">
        <v>29687321</v>
      </c>
      <c r="P179" s="11" t="n">
        <v>29687321</v>
      </c>
      <c r="Q179" s="9" t="n">
        <v>29687321</v>
      </c>
      <c r="R179" s="9" t="n">
        <v>29687321</v>
      </c>
      <c r="S179" s="9" t="n">
        <v>31097011</v>
      </c>
      <c r="T179" s="9" t="n">
        <v>31097011</v>
      </c>
      <c r="U179" s="11" t="n">
        <v>31097011</v>
      </c>
      <c r="V179" s="9" t="n">
        <v>31097011</v>
      </c>
      <c r="W179" s="9" t="n">
        <v>34057029</v>
      </c>
      <c r="X179" s="9" t="n">
        <v>34057029</v>
      </c>
      <c r="Y179" s="9" t="n">
        <v>34089529</v>
      </c>
      <c r="Z179" s="11" t="n">
        <v>34089529</v>
      </c>
      <c r="AA179" s="9" t="n">
        <v>34089529</v>
      </c>
    </row>
    <row r="180">
      <c r="A180" s="14" t="inlineStr">
        <is>
          <t>A081660</t>
        </is>
      </c>
      <c r="B180" s="2" t="inlineStr">
        <is>
          <t>휠라코리아</t>
        </is>
      </c>
      <c r="C180" s="2" t="inlineStr">
        <is>
          <t>SSC</t>
        </is>
      </c>
      <c r="D180" s="2" t="inlineStr">
        <is>
          <t>S420003950</t>
        </is>
      </c>
      <c r="E180" s="2" t="inlineStr">
        <is>
          <t>상장주식수 (보통+우선)(주)</t>
        </is>
      </c>
      <c r="F180" s="15" t="inlineStr">
        <is>
          <t>QUARTERLY</t>
        </is>
      </c>
      <c r="G180" s="9" t="n">
        <v>9067073</v>
      </c>
      <c r="H180" s="9" t="n">
        <v>9067073</v>
      </c>
      <c r="I180" s="9" t="n">
        <v>9475064</v>
      </c>
      <c r="J180" s="9" t="n">
        <v>9475240</v>
      </c>
      <c r="K180" s="11" t="n">
        <v>9935479</v>
      </c>
      <c r="L180" s="9" t="n">
        <v>9936352</v>
      </c>
      <c r="M180" s="9" t="n">
        <v>9938014</v>
      </c>
      <c r="N180" s="9" t="n">
        <v>9938014</v>
      </c>
      <c r="O180" s="9" t="n">
        <v>9938014</v>
      </c>
      <c r="P180" s="11" t="n">
        <v>9938014</v>
      </c>
      <c r="Q180" s="9" t="n">
        <v>9938014</v>
      </c>
      <c r="R180" s="9" t="n">
        <v>10238014</v>
      </c>
      <c r="S180" s="9" t="n">
        <v>10448014</v>
      </c>
      <c r="T180" s="9" t="n">
        <v>10448014</v>
      </c>
      <c r="U180" s="11" t="n">
        <v>10448014</v>
      </c>
      <c r="V180" s="9" t="n">
        <v>10833014</v>
      </c>
      <c r="W180" s="9" t="n">
        <v>11163014</v>
      </c>
      <c r="X180" s="9" t="n">
        <v>11163014</v>
      </c>
      <c r="Y180" s="9" t="n">
        <v>11303014</v>
      </c>
      <c r="Z180" s="11" t="n">
        <v>11308014</v>
      </c>
      <c r="AA180" s="9" t="n">
        <v>11308014</v>
      </c>
    </row>
    <row r="181">
      <c r="A181" s="14" t="inlineStr">
        <is>
          <t>A048260</t>
        </is>
      </c>
      <c r="B181" s="2" t="inlineStr">
        <is>
          <t>오스템임플란트</t>
        </is>
      </c>
      <c r="C181" s="2" t="inlineStr">
        <is>
          <t>SSC</t>
        </is>
      </c>
      <c r="D181" s="2" t="inlineStr">
        <is>
          <t>S420003950</t>
        </is>
      </c>
      <c r="E181" s="2" t="inlineStr">
        <is>
          <t>상장주식수 (보통+우선)(주)</t>
        </is>
      </c>
      <c r="F181" s="15" t="inlineStr">
        <is>
          <t>QUARTERLY</t>
        </is>
      </c>
      <c r="G181" s="9" t="n">
        <v>14202000</v>
      </c>
      <c r="H181" s="9" t="n">
        <v>14202000</v>
      </c>
      <c r="I181" s="9" t="n">
        <v>14202000</v>
      </c>
      <c r="J181" s="9" t="n">
        <v>14202000</v>
      </c>
      <c r="K181" s="11" t="n">
        <v>14202000</v>
      </c>
      <c r="L181" s="9" t="n">
        <v>14202000</v>
      </c>
      <c r="M181" s="9" t="n">
        <v>14202000</v>
      </c>
      <c r="N181" s="9" t="n">
        <v>14202000</v>
      </c>
      <c r="O181" s="9" t="n">
        <v>14202000</v>
      </c>
      <c r="P181" s="11" t="n">
        <v>14202000</v>
      </c>
      <c r="Q181" s="9" t="n">
        <v>14202000</v>
      </c>
      <c r="R181" s="9" t="n">
        <v>14202000</v>
      </c>
      <c r="S181" s="9" t="n">
        <v>14202000</v>
      </c>
      <c r="T181" s="9" t="n">
        <v>14202000</v>
      </c>
      <c r="U181" s="11" t="n">
        <v>14202000</v>
      </c>
      <c r="V181" s="9" t="n">
        <v>14202000</v>
      </c>
      <c r="W181" s="9" t="n">
        <v>14285717</v>
      </c>
      <c r="X181" s="9" t="n">
        <v>14285717</v>
      </c>
      <c r="Y181" s="9" t="n">
        <v>14285717</v>
      </c>
      <c r="Z181" s="11" t="n">
        <v>14285717</v>
      </c>
      <c r="AA181" s="9" t="n">
        <v>14285717</v>
      </c>
    </row>
    <row r="182">
      <c r="A182" s="14" t="inlineStr">
        <is>
          <t>A042670</t>
        </is>
      </c>
      <c r="B182" s="2" t="inlineStr">
        <is>
          <t>두산인프라코어</t>
        </is>
      </c>
      <c r="C182" s="2" t="inlineStr">
        <is>
          <t>SSC</t>
        </is>
      </c>
      <c r="D182" s="2" t="inlineStr">
        <is>
          <t>S420003950</t>
        </is>
      </c>
      <c r="E182" s="2" t="inlineStr">
        <is>
          <t>상장주식수 (보통+우선)(주)</t>
        </is>
      </c>
      <c r="F182" s="15" t="inlineStr">
        <is>
          <t>QUARTERLY</t>
        </is>
      </c>
      <c r="G182" s="8" t="n">
        <v>168550484</v>
      </c>
      <c r="H182" s="8" t="n">
        <v>168555884</v>
      </c>
      <c r="I182" s="8" t="n">
        <v>168555884</v>
      </c>
      <c r="J182" s="8" t="n">
        <v>168555884</v>
      </c>
      <c r="K182" s="10" t="n">
        <v>168649484</v>
      </c>
      <c r="L182" s="8" t="n">
        <v>168658034</v>
      </c>
      <c r="M182" s="8" t="n">
        <v>168658034</v>
      </c>
      <c r="N182" s="8" t="n">
        <v>168658034</v>
      </c>
      <c r="O182" s="8" t="n">
        <v>168658034</v>
      </c>
      <c r="P182" s="10" t="n">
        <v>168658034</v>
      </c>
      <c r="Q182" s="8" t="n">
        <v>207455314</v>
      </c>
      <c r="R182" s="8" t="n">
        <v>207455314</v>
      </c>
      <c r="S182" s="8" t="n">
        <v>207455314</v>
      </c>
      <c r="T182" s="8" t="n">
        <v>207455314</v>
      </c>
      <c r="U182" s="10" t="n">
        <v>207455314</v>
      </c>
      <c r="V182" s="8" t="n">
        <v>207455314</v>
      </c>
      <c r="W182" s="8" t="n">
        <v>207455314</v>
      </c>
      <c r="X182" s="8" t="n">
        <v>207455314</v>
      </c>
      <c r="Y182" s="8" t="n">
        <v>207455314</v>
      </c>
      <c r="Z182" s="10" t="n">
        <v>207455314</v>
      </c>
      <c r="AA182" s="8" t="n">
        <v>207455314</v>
      </c>
    </row>
    <row r="183">
      <c r="A183" s="14" t="inlineStr">
        <is>
          <t>A000640</t>
        </is>
      </c>
      <c r="B183" s="2" t="inlineStr">
        <is>
          <t>동아쏘시오홀딩스</t>
        </is>
      </c>
      <c r="C183" s="2" t="inlineStr">
        <is>
          <t>SSC</t>
        </is>
      </c>
      <c r="D183" s="2" t="inlineStr">
        <is>
          <t>S420003950</t>
        </is>
      </c>
      <c r="E183" s="2" t="inlineStr">
        <is>
          <t>상장주식수 (보통+우선)(주)</t>
        </is>
      </c>
      <c r="F183" s="15" t="inlineStr">
        <is>
          <t>QUARTERLY</t>
        </is>
      </c>
      <c r="G183" s="8" t="n">
        <v>11135000</v>
      </c>
      <c r="H183" s="8" t="n">
        <v>11135000</v>
      </c>
      <c r="I183" s="8" t="n">
        <v>11135000</v>
      </c>
      <c r="J183" s="8" t="n">
        <v>11135000</v>
      </c>
      <c r="K183" s="10" t="n">
        <v>11135000</v>
      </c>
      <c r="L183" s="8" t="n">
        <v>11135000</v>
      </c>
      <c r="M183" s="8" t="n">
        <v>11135000</v>
      </c>
      <c r="N183" s="8" t="n">
        <v>11135000</v>
      </c>
      <c r="O183" s="8" t="n">
        <v>4339639</v>
      </c>
      <c r="P183" s="10" t="n">
        <v>4339639</v>
      </c>
      <c r="Q183" s="8" t="n">
        <v>4339639</v>
      </c>
      <c r="R183" s="8" t="n">
        <v>4339639</v>
      </c>
      <c r="S183" s="8" t="n">
        <v>4339639</v>
      </c>
      <c r="T183" s="8" t="n">
        <v>4339639</v>
      </c>
      <c r="U183" s="10" t="n">
        <v>4481591</v>
      </c>
      <c r="V183" s="8" t="n">
        <v>4481591</v>
      </c>
      <c r="W183" s="8" t="n">
        <v>4525391</v>
      </c>
      <c r="X183" s="8" t="n">
        <v>4666791</v>
      </c>
      <c r="Y183" s="8" t="n">
        <v>4666791</v>
      </c>
      <c r="Z183" s="10" t="n">
        <v>4776291</v>
      </c>
      <c r="AA183" s="8" t="n">
        <v>4776291</v>
      </c>
    </row>
    <row r="184">
      <c r="A184" s="14" t="inlineStr">
        <is>
          <t>A001680</t>
        </is>
      </c>
      <c r="B184" s="2" t="inlineStr">
        <is>
          <t>대상</t>
        </is>
      </c>
      <c r="C184" s="2" t="inlineStr">
        <is>
          <t>SSC</t>
        </is>
      </c>
      <c r="D184" s="2" t="inlineStr">
        <is>
          <t>S420003950</t>
        </is>
      </c>
      <c r="E184" s="2" t="inlineStr">
        <is>
          <t>상장주식수 (보통+우선)(주)</t>
        </is>
      </c>
      <c r="F184" s="15" t="inlineStr">
        <is>
          <t>QUARTERLY</t>
        </is>
      </c>
      <c r="G184" s="8" t="n">
        <v>36018248</v>
      </c>
      <c r="H184" s="8" t="n">
        <v>36018248</v>
      </c>
      <c r="I184" s="8" t="n">
        <v>36018248</v>
      </c>
      <c r="J184" s="8" t="n">
        <v>36018248</v>
      </c>
      <c r="K184" s="10" t="n">
        <v>36018248</v>
      </c>
      <c r="L184" s="8" t="n">
        <v>36018248</v>
      </c>
      <c r="M184" s="8" t="n">
        <v>36018248</v>
      </c>
      <c r="N184" s="8" t="n">
        <v>36018248</v>
      </c>
      <c r="O184" s="8" t="n">
        <v>36018248</v>
      </c>
      <c r="P184" s="10" t="n">
        <v>36018248</v>
      </c>
      <c r="Q184" s="8" t="n">
        <v>36018248</v>
      </c>
      <c r="R184" s="8" t="n">
        <v>36018248</v>
      </c>
      <c r="S184" s="8" t="n">
        <v>36018248</v>
      </c>
      <c r="T184" s="8" t="n">
        <v>36018248</v>
      </c>
      <c r="U184" s="10" t="n">
        <v>36018248</v>
      </c>
      <c r="V184" s="8" t="n">
        <v>36018248</v>
      </c>
      <c r="W184" s="8" t="n">
        <v>36018248</v>
      </c>
      <c r="X184" s="8" t="n">
        <v>36018248</v>
      </c>
      <c r="Y184" s="8" t="n">
        <v>36018248</v>
      </c>
      <c r="Z184" s="10" t="n">
        <v>36018248</v>
      </c>
      <c r="AA184" s="8" t="n">
        <v>36018248</v>
      </c>
    </row>
    <row r="185">
      <c r="A185" s="14" t="inlineStr">
        <is>
          <t>A145990</t>
        </is>
      </c>
      <c r="B185" s="2" t="inlineStr">
        <is>
          <t>삼양사</t>
        </is>
      </c>
      <c r="C185" s="2" t="inlineStr">
        <is>
          <t>SSC</t>
        </is>
      </c>
      <c r="D185" s="2" t="inlineStr">
        <is>
          <t>S420003950</t>
        </is>
      </c>
      <c r="E185" s="2" t="inlineStr">
        <is>
          <t>상장주식수 (보통+우선)(주)</t>
        </is>
      </c>
      <c r="F185" s="15" t="inlineStr">
        <is>
          <t>QUARTERLY</t>
        </is>
      </c>
      <c r="G185" s="8" t="n"/>
      <c r="H185" s="8" t="n"/>
      <c r="I185" s="8" t="n">
        <v>4426573</v>
      </c>
      <c r="J185" s="8" t="n">
        <v>4426573</v>
      </c>
      <c r="K185" s="10" t="n">
        <v>4426573</v>
      </c>
      <c r="L185" s="8" t="n">
        <v>4426573</v>
      </c>
      <c r="M185" s="8" t="n">
        <v>4426573</v>
      </c>
      <c r="N185" s="8" t="n">
        <v>4426573</v>
      </c>
      <c r="O185" s="8" t="n">
        <v>4426573</v>
      </c>
      <c r="P185" s="10" t="n">
        <v>4727231</v>
      </c>
      <c r="Q185" s="8" t="n">
        <v>4727231</v>
      </c>
      <c r="R185" s="8" t="n">
        <v>5133408</v>
      </c>
      <c r="S185" s="8" t="n">
        <v>5133408</v>
      </c>
      <c r="T185" s="8" t="n">
        <v>5133408</v>
      </c>
      <c r="U185" s="10" t="n">
        <v>6301299</v>
      </c>
      <c r="V185" s="8" t="n">
        <v>6301299</v>
      </c>
      <c r="W185" s="8" t="n">
        <v>6301299</v>
      </c>
      <c r="X185" s="8" t="n">
        <v>6301299</v>
      </c>
      <c r="Y185" s="8" t="n">
        <v>6301299</v>
      </c>
      <c r="Z185" s="10" t="n">
        <v>10659873</v>
      </c>
      <c r="AA185" s="8" t="n">
        <v>10659873</v>
      </c>
    </row>
    <row r="186">
      <c r="A186" s="14" t="inlineStr">
        <is>
          <t>A068870</t>
        </is>
      </c>
      <c r="B186" s="2" t="inlineStr">
        <is>
          <t>LG생명과학</t>
        </is>
      </c>
      <c r="C186" s="2" t="inlineStr">
        <is>
          <t>SSC</t>
        </is>
      </c>
      <c r="D186" s="2" t="inlineStr">
        <is>
          <t>S420003950</t>
        </is>
      </c>
      <c r="E186" s="2" t="inlineStr">
        <is>
          <t>상장주식수 (보통+우선)(주)</t>
        </is>
      </c>
      <c r="F186" s="15" t="inlineStr">
        <is>
          <t>QUARTERLY</t>
        </is>
      </c>
      <c r="G186" s="8" t="n">
        <v>16813206</v>
      </c>
      <c r="H186" s="8" t="n">
        <v>16813206</v>
      </c>
      <c r="I186" s="8" t="n">
        <v>16813206</v>
      </c>
      <c r="J186" s="8" t="n">
        <v>16813206</v>
      </c>
      <c r="K186" s="10" t="n">
        <v>16813206</v>
      </c>
      <c r="L186" s="8" t="n">
        <v>16813206</v>
      </c>
      <c r="M186" s="8" t="n">
        <v>16813206</v>
      </c>
      <c r="N186" s="8" t="n">
        <v>16813206</v>
      </c>
      <c r="O186" s="8" t="n">
        <v>16813206</v>
      </c>
      <c r="P186" s="10" t="n">
        <v>16813206</v>
      </c>
      <c r="Q186" s="8" t="n">
        <v>16813206</v>
      </c>
      <c r="R186" s="8" t="n">
        <v>16813206</v>
      </c>
      <c r="S186" s="8" t="n">
        <v>16813206</v>
      </c>
      <c r="T186" s="8" t="n">
        <v>16813206</v>
      </c>
      <c r="U186" s="10" t="n">
        <v>16813206</v>
      </c>
      <c r="V186" s="8" t="n">
        <v>16813206</v>
      </c>
      <c r="W186" s="8" t="n">
        <v>16813206</v>
      </c>
      <c r="X186" s="8" t="n">
        <v>16813206</v>
      </c>
      <c r="Y186" s="8" t="n">
        <v>16813206</v>
      </c>
      <c r="Z186" s="10" t="n">
        <v>16813206</v>
      </c>
      <c r="AA186" s="8" t="n">
        <v>16813206</v>
      </c>
    </row>
    <row r="187">
      <c r="A187" s="14" t="inlineStr">
        <is>
          <t>A030530</t>
        </is>
      </c>
      <c r="B187" s="2" t="inlineStr">
        <is>
          <t>원익IPS</t>
        </is>
      </c>
      <c r="C187" s="2" t="inlineStr">
        <is>
          <t>SSC</t>
        </is>
      </c>
      <c r="D187" s="2" t="inlineStr">
        <is>
          <t>S420003950</t>
        </is>
      </c>
      <c r="E187" s="2" t="inlineStr">
        <is>
          <t>상장주식수 (보통+우선)(주)</t>
        </is>
      </c>
      <c r="F187" s="15" t="inlineStr">
        <is>
          <t>QUARTERLY</t>
        </is>
      </c>
      <c r="G187" s="9" t="n">
        <v>69262135</v>
      </c>
      <c r="H187" s="9" t="n">
        <v>69392633</v>
      </c>
      <c r="I187" s="9" t="n">
        <v>72316447</v>
      </c>
      <c r="J187" s="9" t="n">
        <v>72316447</v>
      </c>
      <c r="K187" s="11" t="n">
        <v>72950603</v>
      </c>
      <c r="L187" s="9" t="n">
        <v>73137898</v>
      </c>
      <c r="M187" s="9" t="n">
        <v>73137898</v>
      </c>
      <c r="N187" s="9" t="n">
        <v>73212019</v>
      </c>
      <c r="O187" s="9" t="n">
        <v>73223910</v>
      </c>
      <c r="P187" s="11" t="n">
        <v>73223910</v>
      </c>
      <c r="Q187" s="9" t="n">
        <v>73280410</v>
      </c>
      <c r="R187" s="9" t="n">
        <v>80500626</v>
      </c>
      <c r="S187" s="9" t="n">
        <v>80500626</v>
      </c>
      <c r="T187" s="9" t="n">
        <v>80500626</v>
      </c>
      <c r="U187" s="11" t="n">
        <v>80500626</v>
      </c>
      <c r="V187" s="9" t="n">
        <v>80500626</v>
      </c>
      <c r="W187" s="9" t="n">
        <v>80500626</v>
      </c>
      <c r="X187" s="9" t="n">
        <v>80500626</v>
      </c>
      <c r="Y187" s="9" t="n">
        <v>80500626</v>
      </c>
      <c r="Z187" s="11" t="n">
        <v>80500626</v>
      </c>
      <c r="AA187" s="9" t="n">
        <v>80500626</v>
      </c>
    </row>
    <row r="188">
      <c r="A188" s="14" t="inlineStr">
        <is>
          <t>A007570</t>
        </is>
      </c>
      <c r="B188" s="2" t="inlineStr">
        <is>
          <t>일양약품</t>
        </is>
      </c>
      <c r="C188" s="2" t="inlineStr">
        <is>
          <t>SSC</t>
        </is>
      </c>
      <c r="D188" s="2" t="inlineStr">
        <is>
          <t>S420003950</t>
        </is>
      </c>
      <c r="E188" s="2" t="inlineStr">
        <is>
          <t>상장주식수 (보통+우선)(주)</t>
        </is>
      </c>
      <c r="F188" s="15" t="inlineStr">
        <is>
          <t>QUARTERLY</t>
        </is>
      </c>
      <c r="G188" s="9" t="n">
        <v>17747606</v>
      </c>
      <c r="H188" s="9" t="n">
        <v>17938810</v>
      </c>
      <c r="I188" s="9" t="n">
        <v>18110893</v>
      </c>
      <c r="J188" s="9" t="n">
        <v>18244735</v>
      </c>
      <c r="K188" s="11" t="n">
        <v>18244735</v>
      </c>
      <c r="L188" s="9" t="n">
        <v>18244735</v>
      </c>
      <c r="M188" s="9" t="n">
        <v>18340336</v>
      </c>
      <c r="N188" s="9" t="n">
        <v>18340336</v>
      </c>
      <c r="O188" s="9" t="n">
        <v>18340336</v>
      </c>
      <c r="P188" s="11" t="n">
        <v>18340336</v>
      </c>
      <c r="Q188" s="9" t="n">
        <v>18340336</v>
      </c>
      <c r="R188" s="9" t="n">
        <v>18340336</v>
      </c>
      <c r="S188" s="9" t="n">
        <v>18340336</v>
      </c>
      <c r="T188" s="9" t="n">
        <v>18340336</v>
      </c>
      <c r="U188" s="11" t="n">
        <v>18340336</v>
      </c>
      <c r="V188" s="9" t="n">
        <v>18340336</v>
      </c>
      <c r="W188" s="9" t="n">
        <v>18340336</v>
      </c>
      <c r="X188" s="9" t="n">
        <v>19467256</v>
      </c>
      <c r="Y188" s="9" t="n">
        <v>19491064</v>
      </c>
      <c r="Z188" s="11" t="n">
        <v>19491064</v>
      </c>
      <c r="AA188" s="9" t="n">
        <v>19491064</v>
      </c>
    </row>
    <row r="189">
      <c r="A189" s="14" t="inlineStr">
        <is>
          <t>A200130</t>
        </is>
      </c>
      <c r="B189" s="2" t="inlineStr">
        <is>
          <t>콜마비앤에이치</t>
        </is>
      </c>
      <c r="C189" s="2" t="inlineStr">
        <is>
          <t>SSC</t>
        </is>
      </c>
      <c r="D189" s="2" t="inlineStr">
        <is>
          <t>S420003950</t>
        </is>
      </c>
      <c r="E189" s="2" t="inlineStr">
        <is>
          <t>상장주식수 (보통+우선)(주)</t>
        </is>
      </c>
      <c r="F189" s="15" t="inlineStr">
        <is>
          <t>QUARTERLY</t>
        </is>
      </c>
      <c r="G189" s="9" t="n"/>
      <c r="H189" s="9" t="n"/>
      <c r="I189" s="9" t="n"/>
      <c r="J189" s="9" t="n"/>
      <c r="K189" s="11" t="n"/>
      <c r="L189" s="9" t="n"/>
      <c r="M189" s="9" t="n"/>
      <c r="N189" s="9" t="n"/>
      <c r="O189" s="9" t="n"/>
      <c r="P189" s="11" t="n"/>
      <c r="Q189" s="9" t="n"/>
      <c r="R189" s="9" t="n"/>
      <c r="S189" s="9" t="n"/>
      <c r="T189" s="9" t="n">
        <v>7000000</v>
      </c>
      <c r="U189" s="11" t="n">
        <v>7000000</v>
      </c>
      <c r="V189" s="9" t="n">
        <v>72364311</v>
      </c>
      <c r="W189" s="9" t="n">
        <v>72364311</v>
      </c>
      <c r="X189" s="9" t="n">
        <v>73864311</v>
      </c>
      <c r="Y189" s="9" t="n">
        <v>14772862</v>
      </c>
      <c r="Z189" s="11" t="n">
        <v>29543558</v>
      </c>
      <c r="AA189" s="9" t="n">
        <v>29543558</v>
      </c>
    </row>
    <row r="190">
      <c r="A190" s="14" t="inlineStr">
        <is>
          <t>A004000</t>
        </is>
      </c>
      <c r="B190" s="2" t="inlineStr">
        <is>
          <t>롯데정밀화학</t>
        </is>
      </c>
      <c r="C190" s="2" t="inlineStr">
        <is>
          <t>SSC</t>
        </is>
      </c>
      <c r="D190" s="2" t="inlineStr">
        <is>
          <t>S420003950</t>
        </is>
      </c>
      <c r="E190" s="2" t="inlineStr">
        <is>
          <t>상장주식수 (보통+우선)(주)</t>
        </is>
      </c>
      <c r="F190" s="15" t="inlineStr">
        <is>
          <t>QUARTERLY</t>
        </is>
      </c>
      <c r="G190" s="9" t="n">
        <v>25800000</v>
      </c>
      <c r="H190" s="9" t="n">
        <v>25800000</v>
      </c>
      <c r="I190" s="9" t="n">
        <v>25800000</v>
      </c>
      <c r="J190" s="9" t="n">
        <v>25800000</v>
      </c>
      <c r="K190" s="11" t="n">
        <v>25800000</v>
      </c>
      <c r="L190" s="9" t="n">
        <v>25800000</v>
      </c>
      <c r="M190" s="9" t="n">
        <v>25800000</v>
      </c>
      <c r="N190" s="9" t="n">
        <v>25800000</v>
      </c>
      <c r="O190" s="9" t="n">
        <v>25800000</v>
      </c>
      <c r="P190" s="11" t="n">
        <v>25800000</v>
      </c>
      <c r="Q190" s="9" t="n">
        <v>25800000</v>
      </c>
      <c r="R190" s="9" t="n">
        <v>25800000</v>
      </c>
      <c r="S190" s="9" t="n">
        <v>25800000</v>
      </c>
      <c r="T190" s="9" t="n">
        <v>25800000</v>
      </c>
      <c r="U190" s="11" t="n">
        <v>25800000</v>
      </c>
      <c r="V190" s="9" t="n">
        <v>25800000</v>
      </c>
      <c r="W190" s="9" t="n">
        <v>25800000</v>
      </c>
      <c r="X190" s="9" t="n">
        <v>25800000</v>
      </c>
      <c r="Y190" s="9" t="n">
        <v>25800000</v>
      </c>
      <c r="Z190" s="11" t="n">
        <v>25800000</v>
      </c>
      <c r="AA190" s="9" t="n">
        <v>25800000</v>
      </c>
    </row>
    <row r="191">
      <c r="A191" s="14" t="inlineStr">
        <is>
          <t>A095700</t>
        </is>
      </c>
      <c r="B191" s="2" t="inlineStr">
        <is>
          <t>제넥신</t>
        </is>
      </c>
      <c r="C191" s="2" t="inlineStr">
        <is>
          <t>SSC</t>
        </is>
      </c>
      <c r="D191" s="2" t="inlineStr">
        <is>
          <t>S420003950</t>
        </is>
      </c>
      <c r="E191" s="2" t="inlineStr">
        <is>
          <t>상장주식수 (보통+우선)(주)</t>
        </is>
      </c>
      <c r="F191" s="15" t="inlineStr">
        <is>
          <t>QUARTERLY</t>
        </is>
      </c>
      <c r="G191" s="9" t="n">
        <v>4632620</v>
      </c>
      <c r="H191" s="9" t="n">
        <v>4632620</v>
      </c>
      <c r="I191" s="9" t="n">
        <v>5037478</v>
      </c>
      <c r="J191" s="9" t="n">
        <v>5037478</v>
      </c>
      <c r="K191" s="11" t="n">
        <v>5047478</v>
      </c>
      <c r="L191" s="9" t="n">
        <v>5047478</v>
      </c>
      <c r="M191" s="9" t="n">
        <v>6214478</v>
      </c>
      <c r="N191" s="9" t="n">
        <v>6224478</v>
      </c>
      <c r="O191" s="9" t="n">
        <v>6242478</v>
      </c>
      <c r="P191" s="11" t="n">
        <v>6242478</v>
      </c>
      <c r="Q191" s="9" t="n">
        <v>6278478</v>
      </c>
      <c r="R191" s="9" t="n">
        <v>6326978</v>
      </c>
      <c r="S191" s="9" t="n">
        <v>7332310</v>
      </c>
      <c r="T191" s="9" t="n">
        <v>7375044</v>
      </c>
      <c r="U191" s="11" t="n">
        <v>7379178</v>
      </c>
      <c r="V191" s="9" t="n">
        <v>7393178</v>
      </c>
      <c r="W191" s="9" t="n">
        <v>7622820</v>
      </c>
      <c r="X191" s="9" t="n">
        <v>7622820</v>
      </c>
      <c r="Y191" s="9" t="n">
        <v>8294202</v>
      </c>
      <c r="Z191" s="11" t="n">
        <v>17094542</v>
      </c>
      <c r="AA191" s="9" t="n">
        <v>17344545</v>
      </c>
    </row>
    <row r="192">
      <c r="A192" s="14" t="inlineStr">
        <is>
          <t>A006040</t>
        </is>
      </c>
      <c r="B192" s="2" t="inlineStr">
        <is>
          <t>동원산업</t>
        </is>
      </c>
      <c r="C192" s="2" t="inlineStr">
        <is>
          <t>SSC</t>
        </is>
      </c>
      <c r="D192" s="2" t="inlineStr">
        <is>
          <t>S420003950</t>
        </is>
      </c>
      <c r="E192" s="2" t="inlineStr">
        <is>
          <t>상장주식수 (보통+우선)(주)</t>
        </is>
      </c>
      <c r="F192" s="15" t="inlineStr">
        <is>
          <t>QUARTERLY</t>
        </is>
      </c>
      <c r="G192" s="8" t="n">
        <v>3363200</v>
      </c>
      <c r="H192" s="8" t="n">
        <v>3363200</v>
      </c>
      <c r="I192" s="8" t="n">
        <v>3363200</v>
      </c>
      <c r="J192" s="8" t="n">
        <v>3363200</v>
      </c>
      <c r="K192" s="10" t="n">
        <v>3363200</v>
      </c>
      <c r="L192" s="8" t="n">
        <v>3363200</v>
      </c>
      <c r="M192" s="8" t="n">
        <v>3363200</v>
      </c>
      <c r="N192" s="8" t="n">
        <v>3363200</v>
      </c>
      <c r="O192" s="8" t="n">
        <v>3363200</v>
      </c>
      <c r="P192" s="10" t="n">
        <v>3363200</v>
      </c>
      <c r="Q192" s="8" t="n">
        <v>3363200</v>
      </c>
      <c r="R192" s="8" t="n">
        <v>3363200</v>
      </c>
      <c r="S192" s="8" t="n">
        <v>3363200</v>
      </c>
      <c r="T192" s="8" t="n">
        <v>3363200</v>
      </c>
      <c r="U192" s="10" t="n">
        <v>3363200</v>
      </c>
      <c r="V192" s="8" t="n">
        <v>3363200</v>
      </c>
      <c r="W192" s="8" t="n">
        <v>3363200</v>
      </c>
      <c r="X192" s="8" t="n">
        <v>3363200</v>
      </c>
      <c r="Y192" s="8" t="n">
        <v>3363200</v>
      </c>
      <c r="Z192" s="10" t="n">
        <v>3363200</v>
      </c>
      <c r="AA192" s="8" t="n">
        <v>3363200</v>
      </c>
    </row>
    <row r="193">
      <c r="A193" s="14" t="inlineStr">
        <is>
          <t>A023590</t>
        </is>
      </c>
      <c r="B193" s="2" t="inlineStr">
        <is>
          <t>다우기술</t>
        </is>
      </c>
      <c r="C193" s="2" t="inlineStr">
        <is>
          <t>SSC</t>
        </is>
      </c>
      <c r="D193" s="2" t="inlineStr">
        <is>
          <t>S420003950</t>
        </is>
      </c>
      <c r="E193" s="2" t="inlineStr">
        <is>
          <t>상장주식수 (보통+우선)(주)</t>
        </is>
      </c>
      <c r="F193" s="15" t="inlineStr">
        <is>
          <t>QUARTERLY</t>
        </is>
      </c>
      <c r="G193" s="8" t="n">
        <v>44866617</v>
      </c>
      <c r="H193" s="8" t="n">
        <v>44866617</v>
      </c>
      <c r="I193" s="8" t="n">
        <v>44866617</v>
      </c>
      <c r="J193" s="8" t="n">
        <v>44866617</v>
      </c>
      <c r="K193" s="10" t="n">
        <v>44866617</v>
      </c>
      <c r="L193" s="8" t="n">
        <v>44866617</v>
      </c>
      <c r="M193" s="8" t="n">
        <v>44866617</v>
      </c>
      <c r="N193" s="8" t="n">
        <v>44866617</v>
      </c>
      <c r="O193" s="8" t="n">
        <v>44866617</v>
      </c>
      <c r="P193" s="10" t="n">
        <v>44866617</v>
      </c>
      <c r="Q193" s="8" t="n">
        <v>44866617</v>
      </c>
      <c r="R193" s="8" t="n">
        <v>44866617</v>
      </c>
      <c r="S193" s="8" t="n">
        <v>44866617</v>
      </c>
      <c r="T193" s="8" t="n">
        <v>44866617</v>
      </c>
      <c r="U193" s="10" t="n">
        <v>44866617</v>
      </c>
      <c r="V193" s="8" t="n">
        <v>44866617</v>
      </c>
      <c r="W193" s="8" t="n">
        <v>44866617</v>
      </c>
      <c r="X193" s="8" t="n">
        <v>44866617</v>
      </c>
      <c r="Y193" s="8" t="n">
        <v>44866617</v>
      </c>
      <c r="Z193" s="10" t="n">
        <v>44866617</v>
      </c>
      <c r="AA193" s="8" t="n">
        <v>44866617</v>
      </c>
    </row>
    <row r="194">
      <c r="A194" s="14" t="inlineStr">
        <is>
          <t>A033920</t>
        </is>
      </c>
      <c r="B194" s="2" t="inlineStr">
        <is>
          <t>무학</t>
        </is>
      </c>
      <c r="C194" s="2" t="inlineStr">
        <is>
          <t>SSC</t>
        </is>
      </c>
      <c r="D194" s="2" t="inlineStr">
        <is>
          <t>S420003950</t>
        </is>
      </c>
      <c r="E194" s="2" t="inlineStr">
        <is>
          <t>상장주식수 (보통+우선)(주)</t>
        </is>
      </c>
      <c r="F194" s="15" t="inlineStr">
        <is>
          <t>QUARTERLY</t>
        </is>
      </c>
      <c r="G194" s="8" t="n">
        <v>26212561</v>
      </c>
      <c r="H194" s="8" t="n">
        <v>26212561</v>
      </c>
      <c r="I194" s="8" t="n">
        <v>26212561</v>
      </c>
      <c r="J194" s="8" t="n">
        <v>26212561</v>
      </c>
      <c r="K194" s="10" t="n">
        <v>26600000</v>
      </c>
      <c r="L194" s="8" t="n">
        <v>26600000</v>
      </c>
      <c r="M194" s="8" t="n">
        <v>26600000</v>
      </c>
      <c r="N194" s="8" t="n">
        <v>26600000</v>
      </c>
      <c r="O194" s="8" t="n">
        <v>27000000</v>
      </c>
      <c r="P194" s="10" t="n">
        <v>27000000</v>
      </c>
      <c r="Q194" s="8" t="n">
        <v>27000000</v>
      </c>
      <c r="R194" s="8" t="n">
        <v>27000000</v>
      </c>
      <c r="S194" s="8" t="n">
        <v>27500000</v>
      </c>
      <c r="T194" s="8" t="n">
        <v>27500000</v>
      </c>
      <c r="U194" s="10" t="n">
        <v>27500000</v>
      </c>
      <c r="V194" s="8" t="n">
        <v>27500000</v>
      </c>
      <c r="W194" s="8" t="n">
        <v>28100000</v>
      </c>
      <c r="X194" s="8" t="n">
        <v>28100000</v>
      </c>
      <c r="Y194" s="8" t="n">
        <v>28100000</v>
      </c>
      <c r="Z194" s="10" t="n">
        <v>28100000</v>
      </c>
      <c r="AA194" s="8" t="n">
        <v>28100000</v>
      </c>
    </row>
    <row r="195">
      <c r="A195" s="14" t="inlineStr">
        <is>
          <t>A001430</t>
        </is>
      </c>
      <c r="B195" s="2" t="inlineStr">
        <is>
          <t>세아베스틸</t>
        </is>
      </c>
      <c r="C195" s="2" t="inlineStr">
        <is>
          <t>SSC</t>
        </is>
      </c>
      <c r="D195" s="2" t="inlineStr">
        <is>
          <t>S420003950</t>
        </is>
      </c>
      <c r="E195" s="2" t="inlineStr">
        <is>
          <t>상장주식수 (보통+우선)(주)</t>
        </is>
      </c>
      <c r="F195" s="15" t="inlineStr">
        <is>
          <t>QUARTERLY</t>
        </is>
      </c>
      <c r="G195" s="8" t="n">
        <v>35862119</v>
      </c>
      <c r="H195" s="8" t="n">
        <v>35862119</v>
      </c>
      <c r="I195" s="8" t="n">
        <v>35862119</v>
      </c>
      <c r="J195" s="8" t="n">
        <v>35862119</v>
      </c>
      <c r="K195" s="10" t="n">
        <v>35862119</v>
      </c>
      <c r="L195" s="8" t="n">
        <v>35862119</v>
      </c>
      <c r="M195" s="8" t="n">
        <v>35862119</v>
      </c>
      <c r="N195" s="8" t="n">
        <v>35862119</v>
      </c>
      <c r="O195" s="8" t="n">
        <v>35862119</v>
      </c>
      <c r="P195" s="10" t="n">
        <v>35862119</v>
      </c>
      <c r="Q195" s="8" t="n">
        <v>35862119</v>
      </c>
      <c r="R195" s="8" t="n">
        <v>35862119</v>
      </c>
      <c r="S195" s="8" t="n">
        <v>35862119</v>
      </c>
      <c r="T195" s="8" t="n">
        <v>35862119</v>
      </c>
      <c r="U195" s="10" t="n">
        <v>35862119</v>
      </c>
      <c r="V195" s="8" t="n">
        <v>35862119</v>
      </c>
      <c r="W195" s="8" t="n">
        <v>35862119</v>
      </c>
      <c r="X195" s="8" t="n">
        <v>35862119</v>
      </c>
      <c r="Y195" s="8" t="n">
        <v>35862119</v>
      </c>
      <c r="Z195" s="10" t="n">
        <v>35862119</v>
      </c>
      <c r="AA195" s="8" t="n">
        <v>35862119</v>
      </c>
    </row>
    <row r="196">
      <c r="A196" s="14" t="inlineStr">
        <is>
          <t>A020000</t>
        </is>
      </c>
      <c r="B196" s="2" t="inlineStr">
        <is>
          <t>한섬</t>
        </is>
      </c>
      <c r="C196" s="2" t="inlineStr">
        <is>
          <t>SSC</t>
        </is>
      </c>
      <c r="D196" s="2" t="inlineStr">
        <is>
          <t>S420003950</t>
        </is>
      </c>
      <c r="E196" s="2" t="inlineStr">
        <is>
          <t>상장주식수 (보통+우선)(주)</t>
        </is>
      </c>
      <c r="F196" s="15" t="inlineStr">
        <is>
          <t>QUARTERLY</t>
        </is>
      </c>
      <c r="G196" s="8" t="n">
        <v>24630000</v>
      </c>
      <c r="H196" s="8" t="n">
        <v>24630000</v>
      </c>
      <c r="I196" s="8" t="n">
        <v>24630000</v>
      </c>
      <c r="J196" s="8" t="n">
        <v>24630000</v>
      </c>
      <c r="K196" s="10" t="n">
        <v>24630000</v>
      </c>
      <c r="L196" s="8" t="n">
        <v>24630000</v>
      </c>
      <c r="M196" s="8" t="n">
        <v>24630000</v>
      </c>
      <c r="N196" s="8" t="n">
        <v>24630000</v>
      </c>
      <c r="O196" s="8" t="n">
        <v>24630000</v>
      </c>
      <c r="P196" s="10" t="n">
        <v>24630000</v>
      </c>
      <c r="Q196" s="8" t="n">
        <v>24630000</v>
      </c>
      <c r="R196" s="8" t="n">
        <v>24630000</v>
      </c>
      <c r="S196" s="8" t="n">
        <v>24630000</v>
      </c>
      <c r="T196" s="8" t="n">
        <v>24630000</v>
      </c>
      <c r="U196" s="10" t="n">
        <v>24630000</v>
      </c>
      <c r="V196" s="8" t="n">
        <v>24630000</v>
      </c>
      <c r="W196" s="8" t="n">
        <v>24630000</v>
      </c>
      <c r="X196" s="8" t="n">
        <v>24630000</v>
      </c>
      <c r="Y196" s="8" t="n">
        <v>24630000</v>
      </c>
      <c r="Z196" s="10" t="n">
        <v>24630000</v>
      </c>
      <c r="AA196" s="8" t="n">
        <v>24630000</v>
      </c>
    </row>
    <row r="197">
      <c r="A197" s="14" t="inlineStr">
        <is>
          <t>A020560</t>
        </is>
      </c>
      <c r="B197" s="2" t="inlineStr">
        <is>
          <t>아시아나항공</t>
        </is>
      </c>
      <c r="C197" s="2" t="inlineStr">
        <is>
          <t>SSC</t>
        </is>
      </c>
      <c r="D197" s="2" t="inlineStr">
        <is>
          <t>S420003950</t>
        </is>
      </c>
      <c r="E197" s="2" t="inlineStr">
        <is>
          <t>상장주식수 (보통+우선)(주)</t>
        </is>
      </c>
      <c r="F197" s="15" t="inlineStr">
        <is>
          <t>QUARTERLY</t>
        </is>
      </c>
      <c r="G197" s="9" t="n">
        <v>179157108</v>
      </c>
      <c r="H197" s="9" t="n">
        <v>182696663</v>
      </c>
      <c r="I197" s="9" t="n">
        <v>183096528</v>
      </c>
      <c r="J197" s="9" t="n">
        <v>195101365</v>
      </c>
      <c r="K197" s="11" t="n">
        <v>195101365</v>
      </c>
      <c r="L197" s="9" t="n">
        <v>195101365</v>
      </c>
      <c r="M197" s="9" t="n">
        <v>195101365</v>
      </c>
      <c r="N197" s="9" t="n">
        <v>195101365</v>
      </c>
      <c r="O197" s="9" t="n">
        <v>195101365</v>
      </c>
      <c r="P197" s="11" t="n">
        <v>195101365</v>
      </c>
      <c r="Q197" s="9" t="n">
        <v>195101365</v>
      </c>
      <c r="R197" s="9" t="n">
        <v>195101365</v>
      </c>
      <c r="S197" s="9" t="n">
        <v>195101365</v>
      </c>
      <c r="T197" s="9" t="n">
        <v>195101365</v>
      </c>
      <c r="U197" s="11" t="n">
        <v>195101365</v>
      </c>
      <c r="V197" s="9" t="n">
        <v>195101365</v>
      </c>
      <c r="W197" s="9" t="n">
        <v>195101365</v>
      </c>
      <c r="X197" s="9" t="n">
        <v>195101365</v>
      </c>
      <c r="Y197" s="9" t="n">
        <v>195101365</v>
      </c>
      <c r="Z197" s="11" t="n">
        <v>195101365</v>
      </c>
      <c r="AA197" s="9" t="n">
        <v>195101365</v>
      </c>
    </row>
    <row r="198">
      <c r="A198" s="14" t="inlineStr">
        <is>
          <t>A025540</t>
        </is>
      </c>
      <c r="B198" s="2" t="inlineStr">
        <is>
          <t>한국단자</t>
        </is>
      </c>
      <c r="C198" s="2" t="inlineStr">
        <is>
          <t>SSC</t>
        </is>
      </c>
      <c r="D198" s="2" t="inlineStr">
        <is>
          <t>S420003950</t>
        </is>
      </c>
      <c r="E198" s="2" t="inlineStr">
        <is>
          <t>상장주식수 (보통+우선)(주)</t>
        </is>
      </c>
      <c r="F198" s="15" t="inlineStr">
        <is>
          <t>QUARTERLY</t>
        </is>
      </c>
      <c r="G198" s="9" t="n">
        <v>10415000</v>
      </c>
      <c r="H198" s="9" t="n">
        <v>10415000</v>
      </c>
      <c r="I198" s="9" t="n">
        <v>10415000</v>
      </c>
      <c r="J198" s="9" t="n">
        <v>10415000</v>
      </c>
      <c r="K198" s="11" t="n">
        <v>10415000</v>
      </c>
      <c r="L198" s="9" t="n">
        <v>10415000</v>
      </c>
      <c r="M198" s="9" t="n">
        <v>10415000</v>
      </c>
      <c r="N198" s="9" t="n">
        <v>10415000</v>
      </c>
      <c r="O198" s="9" t="n">
        <v>10415000</v>
      </c>
      <c r="P198" s="11" t="n">
        <v>10415000</v>
      </c>
      <c r="Q198" s="9" t="n">
        <v>10415000</v>
      </c>
      <c r="R198" s="9" t="n">
        <v>10415000</v>
      </c>
      <c r="S198" s="9" t="n">
        <v>10415000</v>
      </c>
      <c r="T198" s="9" t="n">
        <v>10415000</v>
      </c>
      <c r="U198" s="11" t="n">
        <v>10415000</v>
      </c>
      <c r="V198" s="9" t="n">
        <v>10415000</v>
      </c>
      <c r="W198" s="9" t="n">
        <v>10415000</v>
      </c>
      <c r="X198" s="9" t="n">
        <v>10415000</v>
      </c>
      <c r="Y198" s="9" t="n">
        <v>10415000</v>
      </c>
      <c r="Z198" s="11" t="n">
        <v>10415000</v>
      </c>
      <c r="AA198" s="9" t="n">
        <v>10415000</v>
      </c>
    </row>
    <row r="199">
      <c r="A199" s="14" t="inlineStr">
        <is>
          <t>A009970</t>
        </is>
      </c>
      <c r="B199" s="2" t="inlineStr">
        <is>
          <t>영원무역홀딩스</t>
        </is>
      </c>
      <c r="C199" s="2" t="inlineStr">
        <is>
          <t>SSC</t>
        </is>
      </c>
      <c r="D199" s="2" t="inlineStr">
        <is>
          <t>S420003950</t>
        </is>
      </c>
      <c r="E199" s="2" t="inlineStr">
        <is>
          <t>상장주식수 (보통+우선)(주)</t>
        </is>
      </c>
      <c r="F199" s="15" t="inlineStr">
        <is>
          <t>QUARTERLY</t>
        </is>
      </c>
      <c r="G199" s="9" t="n">
        <v>12827027</v>
      </c>
      <c r="H199" s="9" t="n">
        <v>12827027</v>
      </c>
      <c r="I199" s="9" t="n">
        <v>12827027</v>
      </c>
      <c r="J199" s="9" t="n">
        <v>12827027</v>
      </c>
      <c r="K199" s="11" t="n">
        <v>12827027</v>
      </c>
      <c r="L199" s="9" t="n">
        <v>13635592</v>
      </c>
      <c r="M199" s="9" t="n">
        <v>13635592</v>
      </c>
      <c r="N199" s="9" t="n">
        <v>13635592</v>
      </c>
      <c r="O199" s="9" t="n">
        <v>13635592</v>
      </c>
      <c r="P199" s="11" t="n">
        <v>13635592</v>
      </c>
      <c r="Q199" s="9" t="n">
        <v>13635592</v>
      </c>
      <c r="R199" s="9" t="n">
        <v>13635592</v>
      </c>
      <c r="S199" s="9" t="n">
        <v>13635592</v>
      </c>
      <c r="T199" s="9" t="n">
        <v>13635592</v>
      </c>
      <c r="U199" s="11" t="n">
        <v>13635592</v>
      </c>
      <c r="V199" s="9" t="n">
        <v>13635592</v>
      </c>
      <c r="W199" s="9" t="n">
        <v>13635592</v>
      </c>
      <c r="X199" s="9" t="n">
        <v>13635592</v>
      </c>
      <c r="Y199" s="9" t="n">
        <v>13635592</v>
      </c>
      <c r="Z199" s="11" t="n">
        <v>13635592</v>
      </c>
      <c r="AA199" s="9" t="n">
        <v>13635592</v>
      </c>
    </row>
    <row r="200">
      <c r="A200" s="14" t="inlineStr">
        <is>
          <t>A096530</t>
        </is>
      </c>
      <c r="B200" s="2" t="inlineStr">
        <is>
          <t>씨젠</t>
        </is>
      </c>
      <c r="C200" s="2" t="inlineStr">
        <is>
          <t>SSC</t>
        </is>
      </c>
      <c r="D200" s="2" t="inlineStr">
        <is>
          <t>S420003950</t>
        </is>
      </c>
      <c r="E200" s="2" t="inlineStr">
        <is>
          <t>상장주식수 (보통+우선)(주)</t>
        </is>
      </c>
      <c r="F200" s="15" t="inlineStr">
        <is>
          <t>QUARTERLY</t>
        </is>
      </c>
      <c r="G200" s="9" t="n">
        <v>13072600</v>
      </c>
      <c r="H200" s="9" t="n">
        <v>13072600</v>
      </c>
      <c r="I200" s="9" t="n">
        <v>13072600</v>
      </c>
      <c r="J200" s="9" t="n">
        <v>13072600</v>
      </c>
      <c r="K200" s="11" t="n">
        <v>13096100</v>
      </c>
      <c r="L200" s="9" t="n">
        <v>13096100</v>
      </c>
      <c r="M200" s="9" t="n">
        <v>13096100</v>
      </c>
      <c r="N200" s="9" t="n">
        <v>16336280</v>
      </c>
      <c r="O200" s="9" t="n">
        <v>16488000</v>
      </c>
      <c r="P200" s="11" t="n">
        <v>16488000</v>
      </c>
      <c r="Q200" s="9" t="n">
        <v>16852431</v>
      </c>
      <c r="R200" s="9" t="n">
        <v>16852431</v>
      </c>
      <c r="S200" s="9" t="n">
        <v>16916431</v>
      </c>
      <c r="T200" s="9" t="n">
        <v>16916431</v>
      </c>
      <c r="U200" s="11" t="n">
        <v>16916431</v>
      </c>
      <c r="V200" s="9" t="n">
        <v>25305119</v>
      </c>
      <c r="W200" s="9" t="n">
        <v>25778860</v>
      </c>
      <c r="X200" s="9" t="n">
        <v>26230924</v>
      </c>
      <c r="Y200" s="9" t="n">
        <v>26234020</v>
      </c>
      <c r="Z200" s="11" t="n">
        <v>26234020</v>
      </c>
      <c r="AA200" s="9" t="n">
        <v>26234020</v>
      </c>
    </row>
    <row r="201">
      <c r="A201" s="14" t="inlineStr">
        <is>
          <t>A034830</t>
        </is>
      </c>
      <c r="B201" s="2" t="inlineStr">
        <is>
          <t>한국토지신탁</t>
        </is>
      </c>
      <c r="C201" s="2" t="inlineStr">
        <is>
          <t>SSC</t>
        </is>
      </c>
      <c r="D201" s="2" t="inlineStr">
        <is>
          <t>S420003950</t>
        </is>
      </c>
      <c r="E201" s="2" t="inlineStr">
        <is>
          <t>상장주식수 (보통+우선)(주)</t>
        </is>
      </c>
      <c r="F201" s="15" t="inlineStr">
        <is>
          <t>QUARTERLY</t>
        </is>
      </c>
      <c r="G201" s="9" t="n">
        <v>252489230</v>
      </c>
      <c r="H201" s="9" t="n">
        <v>252489230</v>
      </c>
      <c r="I201" s="9" t="n">
        <v>252489230</v>
      </c>
      <c r="J201" s="9" t="n">
        <v>252489230</v>
      </c>
      <c r="K201" s="11" t="n">
        <v>252489230</v>
      </c>
      <c r="L201" s="9" t="n">
        <v>252489230</v>
      </c>
      <c r="M201" s="9" t="n">
        <v>252489230</v>
      </c>
      <c r="N201" s="9" t="n">
        <v>252489230</v>
      </c>
      <c r="O201" s="9" t="n">
        <v>252489230</v>
      </c>
      <c r="P201" s="11" t="n">
        <v>252489230</v>
      </c>
      <c r="Q201" s="9" t="n">
        <v>252489230</v>
      </c>
      <c r="R201" s="9" t="n">
        <v>252489230</v>
      </c>
      <c r="S201" s="9" t="n">
        <v>252489230</v>
      </c>
      <c r="T201" s="9" t="n">
        <v>252489230</v>
      </c>
      <c r="U201" s="11" t="n">
        <v>252489230</v>
      </c>
      <c r="V201" s="9" t="n">
        <v>252489230</v>
      </c>
      <c r="W201" s="9" t="n">
        <v>252489230</v>
      </c>
      <c r="X201" s="9" t="n">
        <v>252489230</v>
      </c>
      <c r="Y201" s="9" t="n">
        <v>252489230</v>
      </c>
      <c r="Z201" s="11" t="n">
        <v>252489230</v>
      </c>
      <c r="AA201" s="9" t="n">
        <v>252489230</v>
      </c>
    </row>
    <row r="202">
      <c r="A202" s="14" t="inlineStr">
        <is>
          <t>A069620</t>
        </is>
      </c>
      <c r="B202" s="2" t="inlineStr">
        <is>
          <t>대웅제약</t>
        </is>
      </c>
      <c r="C202" s="2" t="inlineStr">
        <is>
          <t>SSC</t>
        </is>
      </c>
      <c r="D202" s="2" t="inlineStr">
        <is>
          <t>S420003950</t>
        </is>
      </c>
      <c r="E202" s="2" t="inlineStr">
        <is>
          <t>상장주식수 (보통+우선)(주)</t>
        </is>
      </c>
      <c r="F202" s="15" t="inlineStr">
        <is>
          <t>QUARTERLY</t>
        </is>
      </c>
      <c r="G202" s="8" t="n">
        <v>10994117</v>
      </c>
      <c r="H202" s="8" t="n">
        <v>10994117</v>
      </c>
      <c r="I202" s="8" t="n">
        <v>10994117</v>
      </c>
      <c r="J202" s="8" t="n">
        <v>11285968</v>
      </c>
      <c r="K202" s="10" t="n">
        <v>11285968</v>
      </c>
      <c r="L202" s="8" t="n">
        <v>11285968</v>
      </c>
      <c r="M202" s="8" t="n">
        <v>11285968</v>
      </c>
      <c r="N202" s="8" t="n">
        <v>11586575</v>
      </c>
      <c r="O202" s="8" t="n">
        <v>11586575</v>
      </c>
      <c r="P202" s="10" t="n">
        <v>11586575</v>
      </c>
      <c r="Q202" s="8" t="n">
        <v>11586575</v>
      </c>
      <c r="R202" s="8" t="n">
        <v>11586575</v>
      </c>
      <c r="S202" s="8" t="n">
        <v>11586575</v>
      </c>
      <c r="T202" s="8" t="n">
        <v>11586575</v>
      </c>
      <c r="U202" s="10" t="n">
        <v>11586575</v>
      </c>
      <c r="V202" s="8" t="n">
        <v>11586575</v>
      </c>
      <c r="W202" s="8" t="n">
        <v>11586575</v>
      </c>
      <c r="X202" s="8" t="n">
        <v>11586575</v>
      </c>
      <c r="Y202" s="8" t="n">
        <v>11586575</v>
      </c>
      <c r="Z202" s="10" t="n">
        <v>11586575</v>
      </c>
      <c r="AA202" s="8" t="n">
        <v>11586575</v>
      </c>
    </row>
    <row r="203">
      <c r="A203" s="14" t="inlineStr">
        <is>
          <t>A089590</t>
        </is>
      </c>
      <c r="B203" s="2" t="inlineStr">
        <is>
          <t>제주항공</t>
        </is>
      </c>
      <c r="C203" s="2" t="inlineStr">
        <is>
          <t>SSC</t>
        </is>
      </c>
      <c r="D203" s="2" t="inlineStr">
        <is>
          <t>S420003950</t>
        </is>
      </c>
      <c r="E203" s="2" t="inlineStr">
        <is>
          <t>상장주식수 (보통+우선)(주)</t>
        </is>
      </c>
      <c r="F203" s="15" t="inlineStr">
        <is>
          <t>QUARTERLY</t>
        </is>
      </c>
      <c r="G203" s="8" t="n"/>
      <c r="H203" s="8" t="n"/>
      <c r="I203" s="8" t="n"/>
      <c r="J203" s="8" t="n"/>
      <c r="K203" s="10" t="n"/>
      <c r="L203" s="8" t="n"/>
      <c r="M203" s="8" t="n"/>
      <c r="N203" s="8" t="n"/>
      <c r="O203" s="8" t="n"/>
      <c r="P203" s="10" t="n"/>
      <c r="Q203" s="8" t="n"/>
      <c r="R203" s="8" t="n"/>
      <c r="S203" s="8" t="n"/>
      <c r="T203" s="8" t="n">
        <v>22006758</v>
      </c>
      <c r="U203" s="10" t="n">
        <v>22006758</v>
      </c>
      <c r="V203" s="8" t="n">
        <v>22406758</v>
      </c>
      <c r="W203" s="8" t="n">
        <v>22406758</v>
      </c>
      <c r="X203" s="8" t="n">
        <v>22406758</v>
      </c>
      <c r="Y203" s="8" t="n">
        <v>25906758</v>
      </c>
      <c r="Z203" s="10" t="n">
        <v>25906758</v>
      </c>
      <c r="AA203" s="8" t="n">
        <v>25906758</v>
      </c>
    </row>
    <row r="204">
      <c r="A204" s="14" t="inlineStr">
        <is>
          <t>A180640</t>
        </is>
      </c>
      <c r="B204" s="2" t="inlineStr">
        <is>
          <t>한진칼</t>
        </is>
      </c>
      <c r="C204" s="2" t="inlineStr">
        <is>
          <t>SSC</t>
        </is>
      </c>
      <c r="D204" s="2" t="inlineStr">
        <is>
          <t>S420003950</t>
        </is>
      </c>
      <c r="E204" s="2" t="inlineStr">
        <is>
          <t>상장주식수 (보통+우선)(주)</t>
        </is>
      </c>
      <c r="F204" s="15" t="inlineStr">
        <is>
          <t>QUARTERLY</t>
        </is>
      </c>
      <c r="G204" s="8" t="n"/>
      <c r="H204" s="8" t="n"/>
      <c r="I204" s="8" t="n"/>
      <c r="J204" s="8" t="n"/>
      <c r="K204" s="10" t="n"/>
      <c r="L204" s="8" t="n"/>
      <c r="M204" s="8" t="n"/>
      <c r="N204" s="8" t="n"/>
      <c r="O204" s="8" t="n"/>
      <c r="P204" s="10" t="n">
        <v>28890396</v>
      </c>
      <c r="Q204" s="8" t="n">
        <v>28890396</v>
      </c>
      <c r="R204" s="8" t="n">
        <v>28890396</v>
      </c>
      <c r="S204" s="8" t="n">
        <v>28890396</v>
      </c>
      <c r="T204" s="8" t="n">
        <v>28890396</v>
      </c>
      <c r="U204" s="10" t="n">
        <v>53019761</v>
      </c>
      <c r="V204" s="8" t="n">
        <v>53019761</v>
      </c>
      <c r="W204" s="8" t="n">
        <v>53019761</v>
      </c>
      <c r="X204" s="8" t="n">
        <v>53310022</v>
      </c>
      <c r="Y204" s="8" t="n">
        <v>53310022</v>
      </c>
      <c r="Z204" s="10" t="n">
        <v>53310022</v>
      </c>
      <c r="AA204" s="8" t="n">
        <v>53310022</v>
      </c>
    </row>
    <row r="205">
      <c r="A205" s="14" t="inlineStr">
        <is>
          <t>A037560</t>
        </is>
      </c>
      <c r="B205" s="2" t="inlineStr">
        <is>
          <t>CJ헬로비전</t>
        </is>
      </c>
      <c r="C205" s="2" t="inlineStr">
        <is>
          <t>SSC</t>
        </is>
      </c>
      <c r="D205" s="2" t="inlineStr">
        <is>
          <t>S420003950</t>
        </is>
      </c>
      <c r="E205" s="2" t="inlineStr">
        <is>
          <t>상장주식수 (보통+우선)(주)</t>
        </is>
      </c>
      <c r="F205" s="15" t="inlineStr">
        <is>
          <t>QUARTERLY</t>
        </is>
      </c>
      <c r="G205" s="8" t="n"/>
      <c r="H205" s="8" t="n"/>
      <c r="I205" s="8" t="n"/>
      <c r="J205" s="8" t="n"/>
      <c r="K205" s="10" t="n"/>
      <c r="L205" s="8" t="n"/>
      <c r="M205" s="8" t="n">
        <v>69262895</v>
      </c>
      <c r="N205" s="8" t="n">
        <v>69262895</v>
      </c>
      <c r="O205" s="8" t="n">
        <v>77446865</v>
      </c>
      <c r="P205" s="10" t="n">
        <v>77446865</v>
      </c>
      <c r="Q205" s="8" t="n">
        <v>77446865</v>
      </c>
      <c r="R205" s="8" t="n">
        <v>77446865</v>
      </c>
      <c r="S205" s="8" t="n">
        <v>77446865</v>
      </c>
      <c r="T205" s="8" t="n">
        <v>77446865</v>
      </c>
      <c r="U205" s="10" t="n">
        <v>77446865</v>
      </c>
      <c r="V205" s="8" t="n">
        <v>77446865</v>
      </c>
      <c r="W205" s="8" t="n">
        <v>77446865</v>
      </c>
      <c r="X205" s="8" t="n">
        <v>77446865</v>
      </c>
      <c r="Y205" s="8" t="n">
        <v>77446865</v>
      </c>
      <c r="Z205" s="10" t="n">
        <v>77446865</v>
      </c>
      <c r="AA205" s="8" t="n">
        <v>77446865</v>
      </c>
    </row>
    <row r="206">
      <c r="A206" s="14" t="inlineStr">
        <is>
          <t>A084110</t>
        </is>
      </c>
      <c r="B206" s="2" t="inlineStr">
        <is>
          <t>휴온스</t>
        </is>
      </c>
      <c r="C206" s="2" t="inlineStr">
        <is>
          <t>SSC</t>
        </is>
      </c>
      <c r="D206" s="2" t="inlineStr">
        <is>
          <t>S420003950</t>
        </is>
      </c>
      <c r="E206" s="2" t="inlineStr">
        <is>
          <t>상장주식수 (보통+우선)(주)</t>
        </is>
      </c>
      <c r="F206" s="15" t="inlineStr">
        <is>
          <t>QUARTERLY</t>
        </is>
      </c>
      <c r="G206" s="8" t="n">
        <v>9000000</v>
      </c>
      <c r="H206" s="8" t="n">
        <v>9000000</v>
      </c>
      <c r="I206" s="8" t="n">
        <v>9000000</v>
      </c>
      <c r="J206" s="8" t="n">
        <v>9000000</v>
      </c>
      <c r="K206" s="10" t="n">
        <v>9000000</v>
      </c>
      <c r="L206" s="8" t="n">
        <v>9000000</v>
      </c>
      <c r="M206" s="8" t="n">
        <v>9488815</v>
      </c>
      <c r="N206" s="8" t="n">
        <v>10324276</v>
      </c>
      <c r="O206" s="8" t="n">
        <v>10515968</v>
      </c>
      <c r="P206" s="10" t="n">
        <v>10531942</v>
      </c>
      <c r="Q206" s="8" t="n">
        <v>10643763</v>
      </c>
      <c r="R206" s="8" t="n">
        <v>10643763</v>
      </c>
      <c r="S206" s="8" t="n">
        <v>10643763</v>
      </c>
      <c r="T206" s="8" t="n">
        <v>11300308</v>
      </c>
      <c r="U206" s="10" t="n">
        <v>11300308</v>
      </c>
      <c r="V206" s="8" t="n">
        <v>11380180</v>
      </c>
      <c r="W206" s="8" t="n">
        <v>11396154</v>
      </c>
      <c r="X206" s="8" t="n">
        <v>11396154</v>
      </c>
      <c r="Y206" s="8" t="n">
        <v>11396154</v>
      </c>
      <c r="Z206" s="10" t="n">
        <v>11396154</v>
      </c>
      <c r="AA206" s="8" t="n">
        <v>11396154</v>
      </c>
    </row>
    <row r="207">
      <c r="A207" s="14" t="inlineStr">
        <is>
          <t>A016450</t>
        </is>
      </c>
      <c r="B207" s="2" t="inlineStr">
        <is>
          <t>한세예스24홀딩스</t>
        </is>
      </c>
      <c r="C207" s="2" t="inlineStr">
        <is>
          <t>SSC</t>
        </is>
      </c>
      <c r="D207" s="2" t="inlineStr">
        <is>
          <t>S420003950</t>
        </is>
      </c>
      <c r="E207" s="2" t="inlineStr">
        <is>
          <t>상장주식수 (보통+우선)(주)</t>
        </is>
      </c>
      <c r="F207" s="15" t="inlineStr">
        <is>
          <t>QUARTERLY</t>
        </is>
      </c>
      <c r="G207" s="9" t="n">
        <v>31748319</v>
      </c>
      <c r="H207" s="9" t="n">
        <v>31748319</v>
      </c>
      <c r="I207" s="9" t="n">
        <v>31748319</v>
      </c>
      <c r="J207" s="9" t="n">
        <v>31748319</v>
      </c>
      <c r="K207" s="11" t="n">
        <v>31748319</v>
      </c>
      <c r="L207" s="9" t="n">
        <v>31748319</v>
      </c>
      <c r="M207" s="9" t="n">
        <v>31748319</v>
      </c>
      <c r="N207" s="9" t="n">
        <v>31748319</v>
      </c>
      <c r="O207" s="9" t="n">
        <v>40000000</v>
      </c>
      <c r="P207" s="11" t="n">
        <v>40000000</v>
      </c>
      <c r="Q207" s="9" t="n">
        <v>40000000</v>
      </c>
      <c r="R207" s="9" t="n">
        <v>40000000</v>
      </c>
      <c r="S207" s="9" t="n">
        <v>40000000</v>
      </c>
      <c r="T207" s="9" t="n">
        <v>40000000</v>
      </c>
      <c r="U207" s="11" t="n">
        <v>40000000</v>
      </c>
      <c r="V207" s="9" t="n">
        <v>40000000</v>
      </c>
      <c r="W207" s="9" t="n">
        <v>40000000</v>
      </c>
      <c r="X207" s="9" t="n">
        <v>40000000</v>
      </c>
      <c r="Y207" s="9" t="n">
        <v>40000000</v>
      </c>
      <c r="Z207" s="11" t="n">
        <v>40000000</v>
      </c>
      <c r="AA207" s="9" t="n">
        <v>40000000</v>
      </c>
    </row>
    <row r="208">
      <c r="A208" s="14" t="inlineStr">
        <is>
          <t>A008000</t>
        </is>
      </c>
      <c r="B208" s="2" t="inlineStr">
        <is>
          <t>도레이케미칼</t>
        </is>
      </c>
      <c r="C208" s="2" t="inlineStr">
        <is>
          <t>SSC</t>
        </is>
      </c>
      <c r="D208" s="2" t="inlineStr">
        <is>
          <t>S420003950</t>
        </is>
      </c>
      <c r="E208" s="2" t="inlineStr">
        <is>
          <t>상장주식수 (보통+우선)(주)</t>
        </is>
      </c>
      <c r="F208" s="15" t="inlineStr">
        <is>
          <t>QUARTERLY</t>
        </is>
      </c>
      <c r="G208" s="9" t="n">
        <v>474461514</v>
      </c>
      <c r="H208" s="9" t="n">
        <v>474461514</v>
      </c>
      <c r="I208" s="9" t="n">
        <v>474461514</v>
      </c>
      <c r="J208" s="9" t="n">
        <v>463638514</v>
      </c>
      <c r="K208" s="11" t="n">
        <v>463638514</v>
      </c>
      <c r="L208" s="9" t="n">
        <v>463638514</v>
      </c>
      <c r="M208" s="9" t="n">
        <v>463638514</v>
      </c>
      <c r="N208" s="9" t="n">
        <v>463638514</v>
      </c>
      <c r="O208" s="9" t="n">
        <v>46363851</v>
      </c>
      <c r="P208" s="11" t="n">
        <v>46363851</v>
      </c>
      <c r="Q208" s="9" t="n">
        <v>46363851</v>
      </c>
      <c r="R208" s="9" t="n">
        <v>46363851</v>
      </c>
      <c r="S208" s="9" t="n">
        <v>46363851</v>
      </c>
      <c r="T208" s="9" t="n">
        <v>46363851</v>
      </c>
      <c r="U208" s="11" t="n">
        <v>46363851</v>
      </c>
      <c r="V208" s="9" t="n">
        <v>46363851</v>
      </c>
      <c r="W208" s="9" t="n">
        <v>46363851</v>
      </c>
      <c r="X208" s="9" t="n">
        <v>46363851</v>
      </c>
      <c r="Y208" s="9" t="n">
        <v>46363851</v>
      </c>
      <c r="Z208" s="11" t="n">
        <v>46363851</v>
      </c>
      <c r="AA208" s="9" t="n">
        <v>46363851</v>
      </c>
    </row>
    <row r="209">
      <c r="A209" s="14" t="inlineStr">
        <is>
          <t>A034310</t>
        </is>
      </c>
      <c r="B209" s="2" t="inlineStr">
        <is>
          <t>NICE</t>
        </is>
      </c>
      <c r="C209" s="2" t="inlineStr">
        <is>
          <t>SSC</t>
        </is>
      </c>
      <c r="D209" s="2" t="inlineStr">
        <is>
          <t>S420003950</t>
        </is>
      </c>
      <c r="E209" s="2" t="inlineStr">
        <is>
          <t>상장주식수 (보통+우선)(주)</t>
        </is>
      </c>
      <c r="F209" s="15" t="inlineStr">
        <is>
          <t>QUARTERLY</t>
        </is>
      </c>
      <c r="G209" s="9" t="n">
        <v>3458657</v>
      </c>
      <c r="H209" s="9" t="n">
        <v>3458657</v>
      </c>
      <c r="I209" s="9" t="n">
        <v>3458657</v>
      </c>
      <c r="J209" s="9" t="n">
        <v>3458657</v>
      </c>
      <c r="K209" s="11" t="n">
        <v>3458657</v>
      </c>
      <c r="L209" s="9" t="n">
        <v>3458657</v>
      </c>
      <c r="M209" s="9" t="n">
        <v>3458657</v>
      </c>
      <c r="N209" s="9" t="n">
        <v>3788230</v>
      </c>
      <c r="O209" s="9" t="n">
        <v>37882300</v>
      </c>
      <c r="P209" s="11" t="n">
        <v>37882300</v>
      </c>
      <c r="Q209" s="9" t="n">
        <v>37882300</v>
      </c>
      <c r="R209" s="9" t="n">
        <v>37882300</v>
      </c>
      <c r="S209" s="9" t="n">
        <v>37882300</v>
      </c>
      <c r="T209" s="9" t="n">
        <v>37882300</v>
      </c>
      <c r="U209" s="11" t="n">
        <v>37882300</v>
      </c>
      <c r="V209" s="9" t="n">
        <v>37882300</v>
      </c>
      <c r="W209" s="9" t="n">
        <v>37882300</v>
      </c>
      <c r="X209" s="9" t="n">
        <v>37882300</v>
      </c>
      <c r="Y209" s="9" t="n">
        <v>37882300</v>
      </c>
      <c r="Z209" s="11" t="n">
        <v>37882300</v>
      </c>
      <c r="AA209" s="9" t="n">
        <v>37882300</v>
      </c>
    </row>
    <row r="210">
      <c r="A210" s="14" t="inlineStr">
        <is>
          <t>A145020</t>
        </is>
      </c>
      <c r="B210" s="2" t="inlineStr">
        <is>
          <t>휴젤</t>
        </is>
      </c>
      <c r="C210" s="2" t="inlineStr">
        <is>
          <t>SSC</t>
        </is>
      </c>
      <c r="D210" s="2" t="inlineStr">
        <is>
          <t>S420003950</t>
        </is>
      </c>
      <c r="E210" s="2" t="inlineStr">
        <is>
          <t>상장주식수 (보통+우선)(주)</t>
        </is>
      </c>
      <c r="F210" s="15" t="inlineStr">
        <is>
          <t>QUARTERLY</t>
        </is>
      </c>
      <c r="G210" s="9" t="n"/>
      <c r="H210" s="9" t="n"/>
      <c r="I210" s="9" t="n"/>
      <c r="J210" s="9" t="n"/>
      <c r="K210" s="11" t="n"/>
      <c r="L210" s="9" t="n"/>
      <c r="M210" s="9" t="n"/>
      <c r="N210" s="9" t="n"/>
      <c r="O210" s="9" t="n"/>
      <c r="P210" s="11" t="n"/>
      <c r="Q210" s="9" t="n"/>
      <c r="R210" s="9" t="n"/>
      <c r="S210" s="9" t="n"/>
      <c r="T210" s="9" t="n"/>
      <c r="U210" s="11" t="n"/>
      <c r="V210" s="9" t="n"/>
      <c r="W210" s="9" t="n"/>
      <c r="X210" s="9" t="n"/>
      <c r="Y210" s="9" t="n">
        <v>3284058</v>
      </c>
      <c r="Z210" s="11" t="n">
        <v>3284058</v>
      </c>
      <c r="AA210" s="9" t="n">
        <v>3284058</v>
      </c>
    </row>
    <row r="211">
      <c r="A211" s="14" t="inlineStr">
        <is>
          <t>A175330</t>
        </is>
      </c>
      <c r="B211" s="2" t="inlineStr">
        <is>
          <t>JB금융지주</t>
        </is>
      </c>
      <c r="C211" s="2" t="inlineStr">
        <is>
          <t>SSC</t>
        </is>
      </c>
      <c r="D211" s="2" t="inlineStr">
        <is>
          <t>S420003950</t>
        </is>
      </c>
      <c r="E211" s="2" t="inlineStr">
        <is>
          <t>상장주식수 (보통+우선)(주)</t>
        </is>
      </c>
      <c r="F211" s="15" t="inlineStr">
        <is>
          <t>QUARTERLY</t>
        </is>
      </c>
      <c r="G211" s="9" t="n"/>
      <c r="H211" s="9" t="n"/>
      <c r="I211" s="9" t="n"/>
      <c r="J211" s="9" t="n"/>
      <c r="K211" s="11" t="n"/>
      <c r="L211" s="9" t="n"/>
      <c r="M211" s="9" t="n"/>
      <c r="N211" s="9" t="n"/>
      <c r="O211" s="9" t="n"/>
      <c r="P211" s="11" t="n">
        <v>66824362</v>
      </c>
      <c r="Q211" s="9" t="n">
        <v>66824362</v>
      </c>
      <c r="R211" s="9" t="n">
        <v>95024362</v>
      </c>
      <c r="S211" s="9" t="n">
        <v>95024362</v>
      </c>
      <c r="T211" s="9" t="n">
        <v>126503947</v>
      </c>
      <c r="U211" s="11" t="n">
        <v>126503947</v>
      </c>
      <c r="V211" s="9" t="n">
        <v>126503947</v>
      </c>
      <c r="W211" s="9" t="n">
        <v>126503947</v>
      </c>
      <c r="X211" s="9" t="n">
        <v>126503947</v>
      </c>
      <c r="Y211" s="9" t="n">
        <v>155439423</v>
      </c>
      <c r="Z211" s="11" t="n">
        <v>155439423</v>
      </c>
      <c r="AA211" s="9" t="n">
        <v>155439423</v>
      </c>
    </row>
    <row r="212">
      <c r="A212" s="14" t="inlineStr">
        <is>
          <t>A041510</t>
        </is>
      </c>
      <c r="B212" s="2" t="inlineStr">
        <is>
          <t>에스엠</t>
        </is>
      </c>
      <c r="C212" s="2" t="inlineStr">
        <is>
          <t>SSC</t>
        </is>
      </c>
      <c r="D212" s="2" t="inlineStr">
        <is>
          <t>S420003950</t>
        </is>
      </c>
      <c r="E212" s="2" t="inlineStr">
        <is>
          <t>상장주식수 (보통+우선)(주)</t>
        </is>
      </c>
      <c r="F212" s="15" t="inlineStr">
        <is>
          <t>QUARTERLY</t>
        </is>
      </c>
      <c r="G212" s="8" t="n">
        <v>16541040</v>
      </c>
      <c r="H212" s="8" t="n">
        <v>16571040</v>
      </c>
      <c r="I212" s="8" t="n">
        <v>16571040</v>
      </c>
      <c r="J212" s="8" t="n">
        <v>18171040</v>
      </c>
      <c r="K212" s="10" t="n">
        <v>20426764</v>
      </c>
      <c r="L212" s="8" t="n">
        <v>20426764</v>
      </c>
      <c r="M212" s="8" t="n">
        <v>20426764</v>
      </c>
      <c r="N212" s="8" t="n">
        <v>20426764</v>
      </c>
      <c r="O212" s="8" t="n">
        <v>20648264</v>
      </c>
      <c r="P212" s="10" t="n">
        <v>20648264</v>
      </c>
      <c r="Q212" s="8" t="n">
        <v>20648264</v>
      </c>
      <c r="R212" s="8" t="n">
        <v>20648264</v>
      </c>
      <c r="S212" s="8" t="n">
        <v>20648264</v>
      </c>
      <c r="T212" s="8" t="n">
        <v>20648264</v>
      </c>
      <c r="U212" s="10" t="n">
        <v>20648264</v>
      </c>
      <c r="V212" s="8" t="n">
        <v>20648264</v>
      </c>
      <c r="W212" s="8" t="n">
        <v>20648264</v>
      </c>
      <c r="X212" s="8" t="n">
        <v>20648264</v>
      </c>
      <c r="Y212" s="8" t="n">
        <v>20822293</v>
      </c>
      <c r="Z212" s="10" t="n">
        <v>20885663</v>
      </c>
      <c r="AA212" s="8" t="n">
        <v>20885663</v>
      </c>
    </row>
    <row r="213">
      <c r="A213" s="14" t="inlineStr">
        <is>
          <t>A046890</t>
        </is>
      </c>
      <c r="B213" s="2" t="inlineStr">
        <is>
          <t>서울반도체</t>
        </is>
      </c>
      <c r="C213" s="2" t="inlineStr">
        <is>
          <t>SSC</t>
        </is>
      </c>
      <c r="D213" s="2" t="inlineStr">
        <is>
          <t>S420003950</t>
        </is>
      </c>
      <c r="E213" s="2" t="inlineStr">
        <is>
          <t>상장주식수 (보통+우선)(주)</t>
        </is>
      </c>
      <c r="F213" s="15" t="inlineStr">
        <is>
          <t>QUARTERLY</t>
        </is>
      </c>
      <c r="G213" s="8" t="n">
        <v>58305400</v>
      </c>
      <c r="H213" s="8" t="n">
        <v>58305400</v>
      </c>
      <c r="I213" s="8" t="n">
        <v>58305400</v>
      </c>
      <c r="J213" s="8" t="n">
        <v>58305400</v>
      </c>
      <c r="K213" s="10" t="n">
        <v>58305400</v>
      </c>
      <c r="L213" s="8" t="n">
        <v>58305400</v>
      </c>
      <c r="M213" s="8" t="n">
        <v>58305400</v>
      </c>
      <c r="N213" s="8" t="n">
        <v>58305400</v>
      </c>
      <c r="O213" s="8" t="n">
        <v>58305400</v>
      </c>
      <c r="P213" s="10" t="n">
        <v>58305400</v>
      </c>
      <c r="Q213" s="8" t="n">
        <v>58305400</v>
      </c>
      <c r="R213" s="8" t="n">
        <v>58305400</v>
      </c>
      <c r="S213" s="8" t="n">
        <v>58305400</v>
      </c>
      <c r="T213" s="8" t="n">
        <v>58305400</v>
      </c>
      <c r="U213" s="10" t="n">
        <v>58305400</v>
      </c>
      <c r="V213" s="8" t="n">
        <v>58305400</v>
      </c>
      <c r="W213" s="8" t="n">
        <v>58305400</v>
      </c>
      <c r="X213" s="8" t="n">
        <v>58305400</v>
      </c>
      <c r="Y213" s="8" t="n">
        <v>58305400</v>
      </c>
      <c r="Z213" s="10" t="n">
        <v>58305400</v>
      </c>
      <c r="AA213" s="8" t="n">
        <v>58305400</v>
      </c>
    </row>
    <row r="214">
      <c r="A214" s="14" t="inlineStr">
        <is>
          <t>A071320</t>
        </is>
      </c>
      <c r="B214" s="2" t="inlineStr">
        <is>
          <t>지역난방공사</t>
        </is>
      </c>
      <c r="C214" s="2" t="inlineStr">
        <is>
          <t>SSC</t>
        </is>
      </c>
      <c r="D214" s="2" t="inlineStr">
        <is>
          <t>S420003950</t>
        </is>
      </c>
      <c r="E214" s="2" t="inlineStr">
        <is>
          <t>상장주식수 (보통+우선)(주)</t>
        </is>
      </c>
      <c r="F214" s="15" t="inlineStr">
        <is>
          <t>QUARTERLY</t>
        </is>
      </c>
      <c r="G214" s="8" t="n">
        <v>11578744</v>
      </c>
      <c r="H214" s="8" t="n">
        <v>11578744</v>
      </c>
      <c r="I214" s="8" t="n">
        <v>11578744</v>
      </c>
      <c r="J214" s="8" t="n">
        <v>11578744</v>
      </c>
      <c r="K214" s="10" t="n">
        <v>11578744</v>
      </c>
      <c r="L214" s="8" t="n">
        <v>11578744</v>
      </c>
      <c r="M214" s="8" t="n">
        <v>11578744</v>
      </c>
      <c r="N214" s="8" t="n">
        <v>11578744</v>
      </c>
      <c r="O214" s="8" t="n">
        <v>11578744</v>
      </c>
      <c r="P214" s="10" t="n">
        <v>11578744</v>
      </c>
      <c r="Q214" s="8" t="n">
        <v>11578744</v>
      </c>
      <c r="R214" s="8" t="n">
        <v>11578744</v>
      </c>
      <c r="S214" s="8" t="n">
        <v>11578744</v>
      </c>
      <c r="T214" s="8" t="n">
        <v>11578744</v>
      </c>
      <c r="U214" s="10" t="n">
        <v>11578744</v>
      </c>
      <c r="V214" s="8" t="n">
        <v>11578744</v>
      </c>
      <c r="W214" s="8" t="n">
        <v>11578744</v>
      </c>
      <c r="X214" s="8" t="n">
        <v>11578744</v>
      </c>
      <c r="Y214" s="8" t="n">
        <v>11578744</v>
      </c>
      <c r="Z214" s="10" t="n">
        <v>11578744</v>
      </c>
      <c r="AA214" s="8" t="n">
        <v>11578744</v>
      </c>
    </row>
    <row r="215">
      <c r="A215" s="14" t="inlineStr">
        <is>
          <t>A117930</t>
        </is>
      </c>
      <c r="B215" s="2" t="inlineStr">
        <is>
          <t>한진해운</t>
        </is>
      </c>
      <c r="C215" s="2" t="inlineStr">
        <is>
          <t>SSC</t>
        </is>
      </c>
      <c r="D215" s="2" t="inlineStr">
        <is>
          <t>S420003950</t>
        </is>
      </c>
      <c r="E215" s="2" t="inlineStr">
        <is>
          <t>상장주식수 (보통+우선)(주)</t>
        </is>
      </c>
      <c r="F215" s="15" t="inlineStr">
        <is>
          <t>QUARTERLY</t>
        </is>
      </c>
      <c r="G215" s="8" t="n">
        <v>85000000</v>
      </c>
      <c r="H215" s="8" t="n">
        <v>85000000</v>
      </c>
      <c r="I215" s="8" t="n">
        <v>125000000</v>
      </c>
      <c r="J215" s="8" t="n">
        <v>125000000</v>
      </c>
      <c r="K215" s="10" t="n">
        <v>125000000</v>
      </c>
      <c r="L215" s="8" t="n">
        <v>125000000</v>
      </c>
      <c r="M215" s="8" t="n">
        <v>125000000</v>
      </c>
      <c r="N215" s="8" t="n">
        <v>125000000</v>
      </c>
      <c r="O215" s="8" t="n">
        <v>125000000</v>
      </c>
      <c r="P215" s="10" t="n">
        <v>125301547</v>
      </c>
      <c r="Q215" s="8" t="n">
        <v>125391943</v>
      </c>
      <c r="R215" s="8" t="n">
        <v>126760927</v>
      </c>
      <c r="S215" s="8" t="n">
        <v>245264094</v>
      </c>
      <c r="T215" s="8" t="n">
        <v>245264094</v>
      </c>
      <c r="U215" s="10" t="n">
        <v>245264094</v>
      </c>
      <c r="V215" s="8" t="n">
        <v>245269941</v>
      </c>
      <c r="W215" s="8" t="n">
        <v>245269941</v>
      </c>
      <c r="X215" s="8" t="n">
        <v>245269947</v>
      </c>
      <c r="Y215" s="8" t="n">
        <v>245269947</v>
      </c>
      <c r="Z215" s="10" t="n">
        <v>245269947</v>
      </c>
      <c r="AA215" s="8" t="n">
        <v>245269947</v>
      </c>
    </row>
    <row r="216">
      <c r="A216" s="14" t="inlineStr">
        <is>
          <t>A103140</t>
        </is>
      </c>
      <c r="B216" s="2" t="inlineStr">
        <is>
          <t>풍산</t>
        </is>
      </c>
      <c r="C216" s="2" t="inlineStr">
        <is>
          <t>SSC</t>
        </is>
      </c>
      <c r="D216" s="2" t="inlineStr">
        <is>
          <t>S420003950</t>
        </is>
      </c>
      <c r="E216" s="2" t="inlineStr">
        <is>
          <t>상장주식수 (보통+우선)(주)</t>
        </is>
      </c>
      <c r="F216" s="15" t="inlineStr">
        <is>
          <t>QUARTERLY</t>
        </is>
      </c>
      <c r="G216" s="8" t="n">
        <v>28024278</v>
      </c>
      <c r="H216" s="8" t="n">
        <v>28024278</v>
      </c>
      <c r="I216" s="8" t="n">
        <v>28024278</v>
      </c>
      <c r="J216" s="8" t="n">
        <v>28024278</v>
      </c>
      <c r="K216" s="10" t="n">
        <v>28024278</v>
      </c>
      <c r="L216" s="8" t="n">
        <v>28024278</v>
      </c>
      <c r="M216" s="8" t="n">
        <v>28024278</v>
      </c>
      <c r="N216" s="8" t="n">
        <v>28024278</v>
      </c>
      <c r="O216" s="8" t="n">
        <v>28024278</v>
      </c>
      <c r="P216" s="10" t="n">
        <v>28024278</v>
      </c>
      <c r="Q216" s="8" t="n">
        <v>28024278</v>
      </c>
      <c r="R216" s="8" t="n">
        <v>28024278</v>
      </c>
      <c r="S216" s="8" t="n">
        <v>28024278</v>
      </c>
      <c r="T216" s="8" t="n">
        <v>28024278</v>
      </c>
      <c r="U216" s="10" t="n">
        <v>28024278</v>
      </c>
      <c r="V216" s="8" t="n">
        <v>28024278</v>
      </c>
      <c r="W216" s="8" t="n">
        <v>28024278</v>
      </c>
      <c r="X216" s="8" t="n">
        <v>28024278</v>
      </c>
      <c r="Y216" s="8" t="n">
        <v>28024278</v>
      </c>
      <c r="Z216" s="10" t="n">
        <v>28024278</v>
      </c>
      <c r="AA216" s="8" t="n">
        <v>28024278</v>
      </c>
    </row>
    <row r="217">
      <c r="A217" s="14" t="inlineStr">
        <is>
          <t>A019680</t>
        </is>
      </c>
      <c r="B217" s="2" t="inlineStr">
        <is>
          <t>대교</t>
        </is>
      </c>
      <c r="C217" s="2" t="inlineStr">
        <is>
          <t>SSC</t>
        </is>
      </c>
      <c r="D217" s="2" t="inlineStr">
        <is>
          <t>S420003950</t>
        </is>
      </c>
      <c r="E217" s="2" t="inlineStr">
        <is>
          <t>상장주식수 (보통+우선)(주)</t>
        </is>
      </c>
      <c r="F217" s="15" t="inlineStr">
        <is>
          <t>QUARTERLY</t>
        </is>
      </c>
      <c r="G217" s="9" t="n">
        <v>104129840</v>
      </c>
      <c r="H217" s="9" t="n">
        <v>104129840</v>
      </c>
      <c r="I217" s="9" t="n">
        <v>104129840</v>
      </c>
      <c r="J217" s="9" t="n">
        <v>104129840</v>
      </c>
      <c r="K217" s="11" t="n">
        <v>104129840</v>
      </c>
      <c r="L217" s="9" t="n">
        <v>104129840</v>
      </c>
      <c r="M217" s="9" t="n">
        <v>104129840</v>
      </c>
      <c r="N217" s="9" t="n">
        <v>104129840</v>
      </c>
      <c r="O217" s="9" t="n">
        <v>104129840</v>
      </c>
      <c r="P217" s="11" t="n">
        <v>104129840</v>
      </c>
      <c r="Q217" s="9" t="n">
        <v>104129840</v>
      </c>
      <c r="R217" s="9" t="n">
        <v>104129840</v>
      </c>
      <c r="S217" s="9" t="n">
        <v>104129840</v>
      </c>
      <c r="T217" s="9" t="n">
        <v>104129840</v>
      </c>
      <c r="U217" s="11" t="n">
        <v>104129840</v>
      </c>
      <c r="V217" s="9" t="n">
        <v>104129840</v>
      </c>
      <c r="W217" s="9" t="n">
        <v>104129840</v>
      </c>
      <c r="X217" s="9" t="n">
        <v>104129840</v>
      </c>
      <c r="Y217" s="9" t="n">
        <v>104129840</v>
      </c>
      <c r="Z217" s="11" t="n">
        <v>104129840</v>
      </c>
      <c r="AA217" s="9" t="n">
        <v>104129840</v>
      </c>
    </row>
    <row r="218">
      <c r="A218" s="14" t="inlineStr">
        <is>
          <t>A002020</t>
        </is>
      </c>
      <c r="B218" s="2" t="inlineStr">
        <is>
          <t>코오롱</t>
        </is>
      </c>
      <c r="C218" s="2" t="inlineStr">
        <is>
          <t>SSC</t>
        </is>
      </c>
      <c r="D218" s="2" t="inlineStr">
        <is>
          <t>S420003950</t>
        </is>
      </c>
      <c r="E218" s="2" t="inlineStr">
        <is>
          <t>상장주식수 (보통+우선)(주)</t>
        </is>
      </c>
      <c r="F218" s="15" t="inlineStr">
        <is>
          <t>QUARTERLY</t>
        </is>
      </c>
      <c r="G218" s="9" t="n">
        <v>12719275</v>
      </c>
      <c r="H218" s="9" t="n">
        <v>13136798</v>
      </c>
      <c r="I218" s="9" t="n">
        <v>13136798</v>
      </c>
      <c r="J218" s="9" t="n">
        <v>13137575</v>
      </c>
      <c r="K218" s="11" t="n">
        <v>13137575</v>
      </c>
      <c r="L218" s="9" t="n">
        <v>13137575</v>
      </c>
      <c r="M218" s="9" t="n">
        <v>13137575</v>
      </c>
      <c r="N218" s="9" t="n">
        <v>13137575</v>
      </c>
      <c r="O218" s="9" t="n">
        <v>13137575</v>
      </c>
      <c r="P218" s="11" t="n">
        <v>13137575</v>
      </c>
      <c r="Q218" s="9" t="n">
        <v>13137575</v>
      </c>
      <c r="R218" s="9" t="n">
        <v>13137575</v>
      </c>
      <c r="S218" s="9" t="n">
        <v>13137575</v>
      </c>
      <c r="T218" s="9" t="n">
        <v>13137575</v>
      </c>
      <c r="U218" s="11" t="n">
        <v>13137575</v>
      </c>
      <c r="V218" s="9" t="n">
        <v>13137575</v>
      </c>
      <c r="W218" s="9" t="n">
        <v>13137575</v>
      </c>
      <c r="X218" s="9" t="n">
        <v>13137575</v>
      </c>
      <c r="Y218" s="9" t="n">
        <v>13137575</v>
      </c>
      <c r="Z218" s="11" t="n">
        <v>13137575</v>
      </c>
      <c r="AA218" s="9" t="n">
        <v>13137575</v>
      </c>
    </row>
    <row r="219">
      <c r="A219" s="14" t="inlineStr">
        <is>
          <t>A053210</t>
        </is>
      </c>
      <c r="B219" s="2" t="inlineStr">
        <is>
          <t>스카이라이프</t>
        </is>
      </c>
      <c r="C219" s="2" t="inlineStr">
        <is>
          <t>SSC</t>
        </is>
      </c>
      <c r="D219" s="2" t="inlineStr">
        <is>
          <t>S420003950</t>
        </is>
      </c>
      <c r="E219" s="2" t="inlineStr">
        <is>
          <t>상장주식수 (보통+우선)(주)</t>
        </is>
      </c>
      <c r="F219" s="15" t="inlineStr">
        <is>
          <t>QUARTERLY</t>
        </is>
      </c>
      <c r="G219" s="9" t="n">
        <v>47666614</v>
      </c>
      <c r="H219" s="9" t="n">
        <v>47666614</v>
      </c>
      <c r="I219" s="9" t="n">
        <v>47666614</v>
      </c>
      <c r="J219" s="9" t="n">
        <v>47666614</v>
      </c>
      <c r="K219" s="11" t="n">
        <v>47666614</v>
      </c>
      <c r="L219" s="9" t="n">
        <v>47666614</v>
      </c>
      <c r="M219" s="9" t="n">
        <v>47780896</v>
      </c>
      <c r="N219" s="9" t="n">
        <v>47788040</v>
      </c>
      <c r="O219" s="9" t="n">
        <v>47821966</v>
      </c>
      <c r="P219" s="11" t="n">
        <v>47821966</v>
      </c>
      <c r="Q219" s="9" t="n">
        <v>47821966</v>
      </c>
      <c r="R219" s="9" t="n">
        <v>47821966</v>
      </c>
      <c r="S219" s="9" t="n">
        <v>47821966</v>
      </c>
      <c r="T219" s="9" t="n">
        <v>47821966</v>
      </c>
      <c r="U219" s="11" t="n">
        <v>47821966</v>
      </c>
      <c r="V219" s="9" t="n">
        <v>47821966</v>
      </c>
      <c r="W219" s="9" t="n">
        <v>47821966</v>
      </c>
      <c r="X219" s="9" t="n">
        <v>47821966</v>
      </c>
      <c r="Y219" s="9" t="n">
        <v>47821966</v>
      </c>
      <c r="Z219" s="11" t="n">
        <v>47821966</v>
      </c>
      <c r="AA219" s="9" t="n">
        <v>47821966</v>
      </c>
    </row>
    <row r="220">
      <c r="A220" s="14" t="inlineStr">
        <is>
          <t>A069080</t>
        </is>
      </c>
      <c r="B220" s="2" t="inlineStr">
        <is>
          <t>웹젠</t>
        </is>
      </c>
      <c r="C220" s="2" t="inlineStr">
        <is>
          <t>SSC</t>
        </is>
      </c>
      <c r="D220" s="2" t="inlineStr">
        <is>
          <t>S420003950</t>
        </is>
      </c>
      <c r="E220" s="2" t="inlineStr">
        <is>
          <t>상장주식수 (보통+우선)(주)</t>
        </is>
      </c>
      <c r="F220" s="15" t="inlineStr">
        <is>
          <t>QUARTERLY</t>
        </is>
      </c>
      <c r="G220" s="9" t="n">
        <v>33103627</v>
      </c>
      <c r="H220" s="9" t="n">
        <v>33103627</v>
      </c>
      <c r="I220" s="9" t="n">
        <v>33103627</v>
      </c>
      <c r="J220" s="9" t="n">
        <v>33103627</v>
      </c>
      <c r="K220" s="11" t="n">
        <v>33103627</v>
      </c>
      <c r="L220" s="9" t="n">
        <v>33103627</v>
      </c>
      <c r="M220" s="9" t="n">
        <v>35310884</v>
      </c>
      <c r="N220" s="9" t="n">
        <v>35310884</v>
      </c>
      <c r="O220" s="9" t="n">
        <v>35310884</v>
      </c>
      <c r="P220" s="11" t="n">
        <v>35310884</v>
      </c>
      <c r="Q220" s="9" t="n">
        <v>35310884</v>
      </c>
      <c r="R220" s="9" t="n">
        <v>35310884</v>
      </c>
      <c r="S220" s="9" t="n">
        <v>35310884</v>
      </c>
      <c r="T220" s="9" t="n">
        <v>35310884</v>
      </c>
      <c r="U220" s="11" t="n">
        <v>35310884</v>
      </c>
      <c r="V220" s="9" t="n">
        <v>35310884</v>
      </c>
      <c r="W220" s="9" t="n">
        <v>35310884</v>
      </c>
      <c r="X220" s="9" t="n">
        <v>35310884</v>
      </c>
      <c r="Y220" s="9" t="n">
        <v>35310884</v>
      </c>
      <c r="Z220" s="11" t="n">
        <v>35310884</v>
      </c>
      <c r="AA220" s="9" t="n">
        <v>35310884</v>
      </c>
    </row>
    <row r="221">
      <c r="A221" s="14" t="inlineStr">
        <is>
          <t>A001520</t>
        </is>
      </c>
      <c r="B221" s="2" t="inlineStr">
        <is>
          <t>동양</t>
        </is>
      </c>
      <c r="C221" s="2" t="inlineStr">
        <is>
          <t>SSC</t>
        </is>
      </c>
      <c r="D221" s="2" t="inlineStr">
        <is>
          <t>S420003950</t>
        </is>
      </c>
      <c r="E221" s="2" t="inlineStr">
        <is>
          <t>상장주식수 (보통+우선)(주)</t>
        </is>
      </c>
      <c r="F221" s="15" t="inlineStr">
        <is>
          <t>QUARTERLY</t>
        </is>
      </c>
      <c r="G221" s="9" t="n">
        <v>205856523</v>
      </c>
      <c r="H221" s="9" t="n">
        <v>221742858</v>
      </c>
      <c r="I221" s="9" t="n">
        <v>255223318</v>
      </c>
      <c r="J221" s="9" t="n">
        <v>255223318</v>
      </c>
      <c r="K221" s="11" t="n">
        <v>255223318</v>
      </c>
      <c r="L221" s="9" t="n">
        <v>255223318</v>
      </c>
      <c r="M221" s="9" t="n">
        <v>255223318</v>
      </c>
      <c r="N221" s="9" t="n">
        <v>255223318</v>
      </c>
      <c r="O221" s="9" t="n">
        <v>255223318</v>
      </c>
      <c r="P221" s="11" t="n">
        <v>255223318</v>
      </c>
      <c r="Q221" s="9" t="n">
        <v>255223318</v>
      </c>
      <c r="R221" s="9" t="n">
        <v>255223318</v>
      </c>
      <c r="S221" s="9" t="n">
        <v>235454660</v>
      </c>
      <c r="T221" s="9" t="n">
        <v>235454660</v>
      </c>
      <c r="U221" s="11" t="n">
        <v>236544406</v>
      </c>
      <c r="V221" s="9" t="n">
        <v>238376212</v>
      </c>
      <c r="W221" s="9" t="n">
        <v>238395655</v>
      </c>
      <c r="X221" s="9" t="n">
        <v>238545590</v>
      </c>
      <c r="Y221" s="9" t="n">
        <v>239220448</v>
      </c>
      <c r="Z221" s="11" t="n">
        <v>239700085</v>
      </c>
      <c r="AA221" s="9" t="n">
        <v>239700085</v>
      </c>
    </row>
    <row r="222">
      <c r="A222" s="14" t="inlineStr">
        <is>
          <t>A024720</t>
        </is>
      </c>
      <c r="B222" s="2" t="inlineStr">
        <is>
          <t>한국콜마홀딩스</t>
        </is>
      </c>
      <c r="C222" s="2" t="inlineStr">
        <is>
          <t>SSC</t>
        </is>
      </c>
      <c r="D222" s="2" t="inlineStr">
        <is>
          <t>S420003950</t>
        </is>
      </c>
      <c r="E222" s="2" t="inlineStr">
        <is>
          <t>상장주식수 (보통+우선)(주)</t>
        </is>
      </c>
      <c r="F222" s="15" t="inlineStr">
        <is>
          <t>QUARTERLY</t>
        </is>
      </c>
      <c r="G222" s="8" t="n">
        <v>28864848</v>
      </c>
      <c r="H222" s="8" t="n">
        <v>28864848</v>
      </c>
      <c r="I222" s="8" t="n">
        <v>28864848</v>
      </c>
      <c r="J222" s="8" t="n">
        <v>28864848</v>
      </c>
      <c r="K222" s="10" t="n">
        <v>28864848</v>
      </c>
      <c r="L222" s="8" t="n">
        <v>28864848</v>
      </c>
      <c r="M222" s="8" t="n">
        <v>9381076</v>
      </c>
      <c r="N222" s="8" t="n">
        <v>16391930</v>
      </c>
      <c r="O222" s="8" t="n">
        <v>16391930</v>
      </c>
      <c r="P222" s="10" t="n">
        <v>16391930</v>
      </c>
      <c r="Q222" s="8" t="n">
        <v>16391930</v>
      </c>
      <c r="R222" s="8" t="n">
        <v>16391930</v>
      </c>
      <c r="S222" s="8" t="n">
        <v>16391930</v>
      </c>
      <c r="T222" s="8" t="n">
        <v>16391930</v>
      </c>
      <c r="U222" s="10" t="n">
        <v>16391930</v>
      </c>
      <c r="V222" s="8" t="n">
        <v>16391930</v>
      </c>
      <c r="W222" s="8" t="n">
        <v>16391930</v>
      </c>
      <c r="X222" s="8" t="n">
        <v>16391930</v>
      </c>
      <c r="Y222" s="8" t="n">
        <v>16391930</v>
      </c>
      <c r="Z222" s="10" t="n">
        <v>16748936</v>
      </c>
      <c r="AA222" s="8" t="n">
        <v>16748936</v>
      </c>
    </row>
    <row r="223">
      <c r="A223" s="14" t="inlineStr">
        <is>
          <t>A002240</t>
        </is>
      </c>
      <c r="B223" s="2" t="inlineStr">
        <is>
          <t>고려제강</t>
        </is>
      </c>
      <c r="C223" s="2" t="inlineStr">
        <is>
          <t>SSC</t>
        </is>
      </c>
      <c r="D223" s="2" t="inlineStr">
        <is>
          <t>S420003950</t>
        </is>
      </c>
      <c r="E223" s="2" t="inlineStr">
        <is>
          <t>상장주식수 (보통+우선)(주)</t>
        </is>
      </c>
      <c r="F223" s="15" t="inlineStr">
        <is>
          <t>QUARTERLY</t>
        </is>
      </c>
      <c r="G223" s="8" t="n">
        <v>13000000</v>
      </c>
      <c r="H223" s="8" t="n">
        <v>13000000</v>
      </c>
      <c r="I223" s="8" t="n">
        <v>13000000</v>
      </c>
      <c r="J223" s="8" t="n">
        <v>15000000</v>
      </c>
      <c r="K223" s="10" t="n">
        <v>15000000</v>
      </c>
      <c r="L223" s="8" t="n">
        <v>15000000</v>
      </c>
      <c r="M223" s="8" t="n">
        <v>15000000</v>
      </c>
      <c r="N223" s="8" t="n">
        <v>15000000</v>
      </c>
      <c r="O223" s="8" t="n">
        <v>15000000</v>
      </c>
      <c r="P223" s="10" t="n">
        <v>15000000</v>
      </c>
      <c r="Q223" s="8" t="n">
        <v>15000000</v>
      </c>
      <c r="R223" s="8" t="n">
        <v>15000000</v>
      </c>
      <c r="S223" s="8" t="n">
        <v>15000000</v>
      </c>
      <c r="T223" s="8" t="n">
        <v>15000000</v>
      </c>
      <c r="U223" s="10" t="n">
        <v>15000000</v>
      </c>
      <c r="V223" s="8" t="n">
        <v>18000000</v>
      </c>
      <c r="W223" s="8" t="n">
        <v>18000000</v>
      </c>
      <c r="X223" s="8" t="n">
        <v>18000000</v>
      </c>
      <c r="Y223" s="8" t="n">
        <v>18000000</v>
      </c>
      <c r="Z223" s="10" t="n">
        <v>18000000</v>
      </c>
      <c r="AA223" s="8" t="n">
        <v>18000000</v>
      </c>
    </row>
    <row r="224">
      <c r="A224" s="14" t="inlineStr">
        <is>
          <t>A006840</t>
        </is>
      </c>
      <c r="B224" s="2" t="inlineStr">
        <is>
          <t>AK홀딩스</t>
        </is>
      </c>
      <c r="C224" s="2" t="inlineStr">
        <is>
          <t>SSC</t>
        </is>
      </c>
      <c r="D224" s="2" t="inlineStr">
        <is>
          <t>S420003950</t>
        </is>
      </c>
      <c r="E224" s="2" t="inlineStr">
        <is>
          <t>상장주식수 (보통+우선)(주)</t>
        </is>
      </c>
      <c r="F224" s="15" t="inlineStr">
        <is>
          <t>QUARTERLY</t>
        </is>
      </c>
      <c r="G224" s="8" t="n">
        <v>6000000</v>
      </c>
      <c r="H224" s="8" t="n">
        <v>6000000</v>
      </c>
      <c r="I224" s="8" t="n">
        <v>8900000</v>
      </c>
      <c r="J224" s="8" t="n">
        <v>8900000</v>
      </c>
      <c r="K224" s="10" t="n">
        <v>8900000</v>
      </c>
      <c r="L224" s="8" t="n">
        <v>5696000</v>
      </c>
      <c r="M224" s="8" t="n">
        <v>7458917</v>
      </c>
      <c r="N224" s="8" t="n">
        <v>10898152</v>
      </c>
      <c r="O224" s="8" t="n">
        <v>10898152</v>
      </c>
      <c r="P224" s="10" t="n">
        <v>11647561</v>
      </c>
      <c r="Q224" s="8" t="n">
        <v>11647561</v>
      </c>
      <c r="R224" s="8" t="n">
        <v>11647561</v>
      </c>
      <c r="S224" s="8" t="n">
        <v>11647561</v>
      </c>
      <c r="T224" s="8" t="n">
        <v>13247561</v>
      </c>
      <c r="U224" s="10" t="n">
        <v>13247561</v>
      </c>
      <c r="V224" s="8" t="n">
        <v>13247561</v>
      </c>
      <c r="W224" s="8" t="n">
        <v>13247561</v>
      </c>
      <c r="X224" s="8" t="n">
        <v>13247561</v>
      </c>
      <c r="Y224" s="8" t="n">
        <v>13247561</v>
      </c>
      <c r="Z224" s="10" t="n">
        <v>13247561</v>
      </c>
      <c r="AA224" s="8" t="n">
        <v>13247561</v>
      </c>
    </row>
    <row r="225">
      <c r="A225" s="14" t="inlineStr">
        <is>
          <t>A093050</t>
        </is>
      </c>
      <c r="B225" s="2" t="inlineStr">
        <is>
          <t>LF</t>
        </is>
      </c>
      <c r="C225" s="2" t="inlineStr">
        <is>
          <t>SSC</t>
        </is>
      </c>
      <c r="D225" s="2" t="inlineStr">
        <is>
          <t>S420003950</t>
        </is>
      </c>
      <c r="E225" s="2" t="inlineStr">
        <is>
          <t>상장주식수 (보통+우선)(주)</t>
        </is>
      </c>
      <c r="F225" s="15" t="inlineStr">
        <is>
          <t>QUARTERLY</t>
        </is>
      </c>
      <c r="G225" s="8" t="n">
        <v>29240000</v>
      </c>
      <c r="H225" s="8" t="n">
        <v>29240000</v>
      </c>
      <c r="I225" s="8" t="n">
        <v>29240000</v>
      </c>
      <c r="J225" s="8" t="n">
        <v>29240000</v>
      </c>
      <c r="K225" s="10" t="n">
        <v>29240000</v>
      </c>
      <c r="L225" s="8" t="n">
        <v>29240000</v>
      </c>
      <c r="M225" s="8" t="n">
        <v>29240000</v>
      </c>
      <c r="N225" s="8" t="n">
        <v>29240000</v>
      </c>
      <c r="O225" s="8" t="n">
        <v>29240000</v>
      </c>
      <c r="P225" s="10" t="n">
        <v>29240000</v>
      </c>
      <c r="Q225" s="8" t="n">
        <v>29240000</v>
      </c>
      <c r="R225" s="8" t="n">
        <v>29240000</v>
      </c>
      <c r="S225" s="8" t="n">
        <v>29240000</v>
      </c>
      <c r="T225" s="8" t="n">
        <v>29240000</v>
      </c>
      <c r="U225" s="10" t="n">
        <v>29240000</v>
      </c>
      <c r="V225" s="8" t="n">
        <v>29240000</v>
      </c>
      <c r="W225" s="8" t="n">
        <v>29240000</v>
      </c>
      <c r="X225" s="8" t="n">
        <v>29240000</v>
      </c>
      <c r="Y225" s="8" t="n">
        <v>29240000</v>
      </c>
      <c r="Z225" s="10" t="n">
        <v>29240000</v>
      </c>
      <c r="AA225" s="8" t="n">
        <v>29240000</v>
      </c>
    </row>
    <row r="226">
      <c r="A226" s="14" t="inlineStr">
        <is>
          <t>A022100</t>
        </is>
      </c>
      <c r="B226" s="2" t="inlineStr">
        <is>
          <t>포스코 ICT</t>
        </is>
      </c>
      <c r="C226" s="2" t="inlineStr">
        <is>
          <t>SSC</t>
        </is>
      </c>
      <c r="D226" s="2" t="inlineStr">
        <is>
          <t>S420003950</t>
        </is>
      </c>
      <c r="E226" s="2" t="inlineStr">
        <is>
          <t>상장주식수 (보통+우선)(주)</t>
        </is>
      </c>
      <c r="F226" s="15" t="inlineStr">
        <is>
          <t>QUARTERLY</t>
        </is>
      </c>
      <c r="G226" s="8" t="n">
        <v>137034729</v>
      </c>
      <c r="H226" s="8" t="n">
        <v>137034729</v>
      </c>
      <c r="I226" s="8" t="n">
        <v>137034729</v>
      </c>
      <c r="J226" s="8" t="n">
        <v>137034729</v>
      </c>
      <c r="K226" s="10" t="n">
        <v>137034729</v>
      </c>
      <c r="L226" s="8" t="n">
        <v>137034729</v>
      </c>
      <c r="M226" s="8" t="n">
        <v>137034729</v>
      </c>
      <c r="N226" s="8" t="n">
        <v>137034729</v>
      </c>
      <c r="O226" s="8" t="n">
        <v>137034729</v>
      </c>
      <c r="P226" s="10" t="n">
        <v>137034729</v>
      </c>
      <c r="Q226" s="8" t="n">
        <v>137034729</v>
      </c>
      <c r="R226" s="8" t="n">
        <v>152034729</v>
      </c>
      <c r="S226" s="8" t="n">
        <v>152034729</v>
      </c>
      <c r="T226" s="8" t="n">
        <v>152034729</v>
      </c>
      <c r="U226" s="10" t="n">
        <v>152034729</v>
      </c>
      <c r="V226" s="8" t="n">
        <v>152034729</v>
      </c>
      <c r="W226" s="8" t="n">
        <v>152034729</v>
      </c>
      <c r="X226" s="8" t="n">
        <v>152034729</v>
      </c>
      <c r="Y226" s="8" t="n">
        <v>152034729</v>
      </c>
      <c r="Z226" s="10" t="n">
        <v>152034729</v>
      </c>
      <c r="AA226" s="8" t="n">
        <v>152034729</v>
      </c>
    </row>
    <row r="227">
      <c r="A227" s="14" t="inlineStr">
        <is>
          <t>A051500</t>
        </is>
      </c>
      <c r="B227" s="2" t="inlineStr">
        <is>
          <t>CJ프레시웨이</t>
        </is>
      </c>
      <c r="C227" s="2" t="inlineStr">
        <is>
          <t>SSC</t>
        </is>
      </c>
      <c r="D227" s="2" t="inlineStr">
        <is>
          <t>S420003950</t>
        </is>
      </c>
      <c r="E227" s="2" t="inlineStr">
        <is>
          <t>상장주식수 (보통+우선)(주)</t>
        </is>
      </c>
      <c r="F227" s="15" t="inlineStr">
        <is>
          <t>QUARTERLY</t>
        </is>
      </c>
      <c r="G227" s="9" t="n">
        <v>10776400</v>
      </c>
      <c r="H227" s="9" t="n">
        <v>10776400</v>
      </c>
      <c r="I227" s="9" t="n">
        <v>10798900</v>
      </c>
      <c r="J227" s="9" t="n">
        <v>10798900</v>
      </c>
      <c r="K227" s="11" t="n">
        <v>10813300</v>
      </c>
      <c r="L227" s="9" t="n">
        <v>10813300</v>
      </c>
      <c r="M227" s="9" t="n">
        <v>10830800</v>
      </c>
      <c r="N227" s="9" t="n">
        <v>10830800</v>
      </c>
      <c r="O227" s="9" t="n">
        <v>10833100</v>
      </c>
      <c r="P227" s="11" t="n">
        <v>10833100</v>
      </c>
      <c r="Q227" s="9" t="n">
        <v>10849100</v>
      </c>
      <c r="R227" s="9" t="n">
        <v>10849100</v>
      </c>
      <c r="S227" s="9" t="n">
        <v>10851600</v>
      </c>
      <c r="T227" s="9" t="n">
        <v>10851600</v>
      </c>
      <c r="U227" s="11" t="n">
        <v>10863800</v>
      </c>
      <c r="V227" s="9" t="n">
        <v>10863800</v>
      </c>
      <c r="W227" s="9" t="n">
        <v>11321885</v>
      </c>
      <c r="X227" s="9" t="n">
        <v>11779969</v>
      </c>
      <c r="Y227" s="9" t="n">
        <v>11871586</v>
      </c>
      <c r="Z227" s="11" t="n">
        <v>11871586</v>
      </c>
      <c r="AA227" s="9" t="n">
        <v>11871586</v>
      </c>
    </row>
    <row r="228">
      <c r="A228" s="14" t="inlineStr">
        <is>
          <t>A000370</t>
        </is>
      </c>
      <c r="B228" s="2" t="inlineStr">
        <is>
          <t>한화손해보험</t>
        </is>
      </c>
      <c r="C228" s="2" t="inlineStr">
        <is>
          <t>SSC</t>
        </is>
      </c>
      <c r="D228" s="2" t="inlineStr">
        <is>
          <t>S420003950</t>
        </is>
      </c>
      <c r="E228" s="2" t="inlineStr">
        <is>
          <t>상장주식수 (보통+우선)(주)</t>
        </is>
      </c>
      <c r="F228" s="15" t="inlineStr">
        <is>
          <t>QUARTERLY</t>
        </is>
      </c>
      <c r="G228" s="9" t="n">
        <v>48738915</v>
      </c>
      <c r="H228" s="9" t="n">
        <v>48738915</v>
      </c>
      <c r="I228" s="9" t="n">
        <v>48738915</v>
      </c>
      <c r="J228" s="9" t="n">
        <v>48738915</v>
      </c>
      <c r="K228" s="11" t="n">
        <v>48738915</v>
      </c>
      <c r="L228" s="9" t="n">
        <v>48738915</v>
      </c>
      <c r="M228" s="9" t="n">
        <v>48738915</v>
      </c>
      <c r="N228" s="9" t="n">
        <v>48738915</v>
      </c>
      <c r="O228" s="9" t="n">
        <v>48738915</v>
      </c>
      <c r="P228" s="11" t="n">
        <v>48738915</v>
      </c>
      <c r="Q228" s="9" t="n">
        <v>90738915</v>
      </c>
      <c r="R228" s="9" t="n">
        <v>90738915</v>
      </c>
      <c r="S228" s="9" t="n">
        <v>90738915</v>
      </c>
      <c r="T228" s="9" t="n">
        <v>90738915</v>
      </c>
      <c r="U228" s="11" t="n">
        <v>90738915</v>
      </c>
      <c r="V228" s="9" t="n">
        <v>90738915</v>
      </c>
      <c r="W228" s="9" t="n">
        <v>90738915</v>
      </c>
      <c r="X228" s="9" t="n">
        <v>90738915</v>
      </c>
      <c r="Y228" s="9" t="n">
        <v>90738915</v>
      </c>
      <c r="Z228" s="11" t="n">
        <v>90738915</v>
      </c>
      <c r="AA228" s="9" t="n">
        <v>90738915</v>
      </c>
    </row>
    <row r="229">
      <c r="A229" s="14" t="inlineStr">
        <is>
          <t>A009420</t>
        </is>
      </c>
      <c r="B229" s="2" t="inlineStr">
        <is>
          <t>한올바이오파마</t>
        </is>
      </c>
      <c r="C229" s="2" t="inlineStr">
        <is>
          <t>SSC</t>
        </is>
      </c>
      <c r="D229" s="2" t="inlineStr">
        <is>
          <t>S420003950</t>
        </is>
      </c>
      <c r="E229" s="2" t="inlineStr">
        <is>
          <t>상장주식수 (보통+우선)(주)</t>
        </is>
      </c>
      <c r="F229" s="15" t="inlineStr">
        <is>
          <t>QUARTERLY</t>
        </is>
      </c>
      <c r="G229" s="9" t="n">
        <v>37195000</v>
      </c>
      <c r="H229" s="9" t="n">
        <v>37245000</v>
      </c>
      <c r="I229" s="9" t="n">
        <v>37315000</v>
      </c>
      <c r="J229" s="9" t="n">
        <v>37320000</v>
      </c>
      <c r="K229" s="11" t="n">
        <v>37430000</v>
      </c>
      <c r="L229" s="9" t="n">
        <v>37445000</v>
      </c>
      <c r="M229" s="9" t="n">
        <v>41200500</v>
      </c>
      <c r="N229" s="9" t="n">
        <v>41714738</v>
      </c>
      <c r="O229" s="9" t="n">
        <v>41803738</v>
      </c>
      <c r="P229" s="11" t="n">
        <v>41803738</v>
      </c>
      <c r="Q229" s="9" t="n">
        <v>41803738</v>
      </c>
      <c r="R229" s="9" t="n">
        <v>41803738</v>
      </c>
      <c r="S229" s="9" t="n">
        <v>41803738</v>
      </c>
      <c r="T229" s="9" t="n">
        <v>41803738</v>
      </c>
      <c r="U229" s="11" t="n">
        <v>41803738</v>
      </c>
      <c r="V229" s="9" t="n">
        <v>41803738</v>
      </c>
      <c r="W229" s="9" t="n">
        <v>42034756</v>
      </c>
      <c r="X229" s="9" t="n">
        <v>51534756</v>
      </c>
      <c r="Y229" s="9" t="n">
        <v>51534756</v>
      </c>
      <c r="Z229" s="11" t="n">
        <v>51534756</v>
      </c>
      <c r="AA229" s="9" t="n">
        <v>51534756</v>
      </c>
    </row>
    <row r="230">
      <c r="A230" s="14" t="inlineStr">
        <is>
          <t>A005740</t>
        </is>
      </c>
      <c r="B230" s="2" t="inlineStr">
        <is>
          <t>크라운제과</t>
        </is>
      </c>
      <c r="C230" s="2" t="inlineStr">
        <is>
          <t>SSC</t>
        </is>
      </c>
      <c r="D230" s="2" t="inlineStr">
        <is>
          <t>S420003950</t>
        </is>
      </c>
      <c r="E230" s="2" t="inlineStr">
        <is>
          <t>상장주식수 (보통+우선)(주)</t>
        </is>
      </c>
      <c r="F230" s="15" t="inlineStr">
        <is>
          <t>QUARTERLY</t>
        </is>
      </c>
      <c r="G230" s="9" t="n">
        <v>1564539</v>
      </c>
      <c r="H230" s="9" t="n">
        <v>1564539</v>
      </c>
      <c r="I230" s="9" t="n">
        <v>1564539</v>
      </c>
      <c r="J230" s="9" t="n">
        <v>1564539</v>
      </c>
      <c r="K230" s="11" t="n">
        <v>1564539</v>
      </c>
      <c r="L230" s="9" t="n">
        <v>1564539</v>
      </c>
      <c r="M230" s="9" t="n">
        <v>1564539</v>
      </c>
      <c r="N230" s="9" t="n">
        <v>1564539</v>
      </c>
      <c r="O230" s="9" t="n">
        <v>1564539</v>
      </c>
      <c r="P230" s="11" t="n">
        <v>1564539</v>
      </c>
      <c r="Q230" s="9" t="n">
        <v>1564539</v>
      </c>
      <c r="R230" s="9" t="n">
        <v>1564539</v>
      </c>
      <c r="S230" s="9" t="n">
        <v>1564539</v>
      </c>
      <c r="T230" s="9" t="n">
        <v>1564539</v>
      </c>
      <c r="U230" s="11" t="n">
        <v>1564539</v>
      </c>
      <c r="V230" s="9" t="n">
        <v>1564539</v>
      </c>
      <c r="W230" s="9" t="n">
        <v>1564539</v>
      </c>
      <c r="X230" s="9" t="n">
        <v>1564539</v>
      </c>
      <c r="Y230" s="9" t="n">
        <v>1564539</v>
      </c>
      <c r="Z230" s="11" t="n">
        <v>1564539</v>
      </c>
      <c r="AA230" s="9" t="n">
        <v>1564539</v>
      </c>
    </row>
    <row r="231">
      <c r="A231" s="14" t="inlineStr">
        <is>
          <t>A214450</t>
        </is>
      </c>
      <c r="B231" s="2" t="inlineStr">
        <is>
          <t>파마리서치프로덕트</t>
        </is>
      </c>
      <c r="C231" s="2" t="inlineStr">
        <is>
          <t>SSC</t>
        </is>
      </c>
      <c r="D231" s="2" t="inlineStr">
        <is>
          <t>S420003950</t>
        </is>
      </c>
      <c r="E231" s="2" t="inlineStr">
        <is>
          <t>상장주식수 (보통+우선)(주)</t>
        </is>
      </c>
      <c r="F231" s="15" t="inlineStr">
        <is>
          <t>QUARTERLY</t>
        </is>
      </c>
      <c r="G231" s="9" t="n"/>
      <c r="H231" s="9" t="n"/>
      <c r="I231" s="9" t="n"/>
      <c r="J231" s="9" t="n"/>
      <c r="K231" s="11" t="n"/>
      <c r="L231" s="9" t="n"/>
      <c r="M231" s="9" t="n"/>
      <c r="N231" s="9" t="n"/>
      <c r="O231" s="9" t="n"/>
      <c r="P231" s="11" t="n"/>
      <c r="Q231" s="9" t="n"/>
      <c r="R231" s="9" t="n"/>
      <c r="S231" s="9" t="n"/>
      <c r="T231" s="9" t="n"/>
      <c r="U231" s="11" t="n"/>
      <c r="V231" s="9" t="n"/>
      <c r="W231" s="9" t="n"/>
      <c r="X231" s="9" t="n">
        <v>9164498</v>
      </c>
      <c r="Y231" s="9" t="n">
        <v>9164498</v>
      </c>
      <c r="Z231" s="11" t="n">
        <v>9466217</v>
      </c>
      <c r="AA231" s="9" t="n">
        <v>9466217</v>
      </c>
    </row>
    <row r="232">
      <c r="A232" s="14" t="inlineStr">
        <is>
          <t>A000990</t>
        </is>
      </c>
      <c r="B232" s="2" t="inlineStr">
        <is>
          <t>동부하이텍</t>
        </is>
      </c>
      <c r="C232" s="2" t="inlineStr">
        <is>
          <t>SSC</t>
        </is>
      </c>
      <c r="D232" s="2" t="inlineStr">
        <is>
          <t>S420003950</t>
        </is>
      </c>
      <c r="E232" s="2" t="inlineStr">
        <is>
          <t>상장주식수 (보통+우선)(주)</t>
        </is>
      </c>
      <c r="F232" s="15" t="inlineStr">
        <is>
          <t>QUARTERLY</t>
        </is>
      </c>
      <c r="G232" s="8" t="n">
        <v>42918644</v>
      </c>
      <c r="H232" s="8" t="n">
        <v>42923284</v>
      </c>
      <c r="I232" s="8" t="n">
        <v>42923284</v>
      </c>
      <c r="J232" s="8" t="n">
        <v>43058718</v>
      </c>
      <c r="K232" s="10" t="n">
        <v>44511167</v>
      </c>
      <c r="L232" s="8" t="n">
        <v>44511167</v>
      </c>
      <c r="M232" s="8" t="n">
        <v>44511167</v>
      </c>
      <c r="N232" s="8" t="n">
        <v>44511167</v>
      </c>
      <c r="O232" s="8" t="n">
        <v>44511167</v>
      </c>
      <c r="P232" s="10" t="n">
        <v>44511167</v>
      </c>
      <c r="Q232" s="8" t="n">
        <v>44511167</v>
      </c>
      <c r="R232" s="8" t="n">
        <v>44511167</v>
      </c>
      <c r="S232" s="8" t="n">
        <v>44511167</v>
      </c>
      <c r="T232" s="8" t="n">
        <v>44511167</v>
      </c>
      <c r="U232" s="10" t="n">
        <v>44511167</v>
      </c>
      <c r="V232" s="8" t="n">
        <v>44511167</v>
      </c>
      <c r="W232" s="8" t="n">
        <v>44511167</v>
      </c>
      <c r="X232" s="8" t="n">
        <v>44480148</v>
      </c>
      <c r="Y232" s="8" t="n">
        <v>44480148</v>
      </c>
      <c r="Z232" s="10" t="n">
        <v>44480148</v>
      </c>
      <c r="AA232" s="8" t="n">
        <v>44480148</v>
      </c>
    </row>
    <row r="233">
      <c r="A233" s="14" t="inlineStr">
        <is>
          <t>A036830</t>
        </is>
      </c>
      <c r="B233" s="2" t="inlineStr">
        <is>
          <t>솔브레인</t>
        </is>
      </c>
      <c r="C233" s="2" t="inlineStr">
        <is>
          <t>SSC</t>
        </is>
      </c>
      <c r="D233" s="2" t="inlineStr">
        <is>
          <t>S420003950</t>
        </is>
      </c>
      <c r="E233" s="2" t="inlineStr">
        <is>
          <t>상장주식수 (보통+우선)(주)</t>
        </is>
      </c>
      <c r="F233" s="15" t="inlineStr">
        <is>
          <t>QUARTERLY</t>
        </is>
      </c>
      <c r="G233" s="8" t="n">
        <v>14686988</v>
      </c>
      <c r="H233" s="8" t="n">
        <v>14686988</v>
      </c>
      <c r="I233" s="8" t="n">
        <v>14686988</v>
      </c>
      <c r="J233" s="8" t="n">
        <v>16206744</v>
      </c>
      <c r="K233" s="10" t="n">
        <v>16206744</v>
      </c>
      <c r="L233" s="8" t="n">
        <v>16206744</v>
      </c>
      <c r="M233" s="8" t="n">
        <v>16206744</v>
      </c>
      <c r="N233" s="8" t="n">
        <v>16206744</v>
      </c>
      <c r="O233" s="8" t="n">
        <v>16206744</v>
      </c>
      <c r="P233" s="10" t="n">
        <v>16206744</v>
      </c>
      <c r="Q233" s="8" t="n">
        <v>16206744</v>
      </c>
      <c r="R233" s="8" t="n">
        <v>16206744</v>
      </c>
      <c r="S233" s="8" t="n">
        <v>16377976</v>
      </c>
      <c r="T233" s="8" t="n">
        <v>16377976</v>
      </c>
      <c r="U233" s="10" t="n">
        <v>16452050</v>
      </c>
      <c r="V233" s="8" t="n">
        <v>16563161</v>
      </c>
      <c r="W233" s="8" t="n">
        <v>16563161</v>
      </c>
      <c r="X233" s="8" t="n">
        <v>16563161</v>
      </c>
      <c r="Y233" s="8" t="n">
        <v>16563161</v>
      </c>
      <c r="Z233" s="10" t="n">
        <v>16563161</v>
      </c>
      <c r="AA233" s="8" t="n">
        <v>16563161</v>
      </c>
    </row>
    <row r="234">
      <c r="A234" s="14" t="inlineStr">
        <is>
          <t>A115390</t>
        </is>
      </c>
      <c r="B234" s="2" t="inlineStr">
        <is>
          <t>락앤락</t>
        </is>
      </c>
      <c r="C234" s="2" t="inlineStr">
        <is>
          <t>SSC</t>
        </is>
      </c>
      <c r="D234" s="2" t="inlineStr">
        <is>
          <t>S420003950</t>
        </is>
      </c>
      <c r="E234" s="2" t="inlineStr">
        <is>
          <t>상장주식수 (보통+우선)(주)</t>
        </is>
      </c>
      <c r="F234" s="15" t="inlineStr">
        <is>
          <t>QUARTERLY</t>
        </is>
      </c>
      <c r="G234" s="8" t="n">
        <v>50000000</v>
      </c>
      <c r="H234" s="8" t="n">
        <v>50000000</v>
      </c>
      <c r="I234" s="8" t="n">
        <v>55000000</v>
      </c>
      <c r="J234" s="8" t="n">
        <v>55000000</v>
      </c>
      <c r="K234" s="10" t="n">
        <v>55000000</v>
      </c>
      <c r="L234" s="8" t="n">
        <v>55000000</v>
      </c>
      <c r="M234" s="8" t="n">
        <v>55000000</v>
      </c>
      <c r="N234" s="8" t="n">
        <v>55000000</v>
      </c>
      <c r="O234" s="8" t="n">
        <v>55000000</v>
      </c>
      <c r="P234" s="10" t="n">
        <v>55000000</v>
      </c>
      <c r="Q234" s="8" t="n">
        <v>55000000</v>
      </c>
      <c r="R234" s="8" t="n">
        <v>55000000</v>
      </c>
      <c r="S234" s="8" t="n">
        <v>55000000</v>
      </c>
      <c r="T234" s="8" t="n">
        <v>55000000</v>
      </c>
      <c r="U234" s="10" t="n">
        <v>55000000</v>
      </c>
      <c r="V234" s="8" t="n">
        <v>55000000</v>
      </c>
      <c r="W234" s="8" t="n">
        <v>55000000</v>
      </c>
      <c r="X234" s="8" t="n">
        <v>55000000</v>
      </c>
      <c r="Y234" s="8" t="n">
        <v>55000000</v>
      </c>
      <c r="Z234" s="10" t="n">
        <v>55000000</v>
      </c>
      <c r="AA234" s="8" t="n">
        <v>55000000</v>
      </c>
    </row>
    <row r="235">
      <c r="A235" s="14" t="inlineStr">
        <is>
          <t>A003470</t>
        </is>
      </c>
      <c r="B235" s="2" t="inlineStr">
        <is>
          <t>유안타증권</t>
        </is>
      </c>
      <c r="C235" s="2" t="inlineStr">
        <is>
          <t>SSC</t>
        </is>
      </c>
      <c r="D235" s="2" t="inlineStr">
        <is>
          <t>S420003950</t>
        </is>
      </c>
      <c r="E235" s="2" t="inlineStr">
        <is>
          <t>상장주식수 (보통+우선)(주)</t>
        </is>
      </c>
      <c r="F235" s="15" t="inlineStr">
        <is>
          <t>QUARTERLY</t>
        </is>
      </c>
      <c r="G235" s="8" t="n">
        <v>137682902</v>
      </c>
      <c r="H235" s="8" t="n">
        <v>137682902</v>
      </c>
      <c r="I235" s="8" t="n">
        <v>137684772</v>
      </c>
      <c r="J235" s="8" t="n">
        <v>137698036</v>
      </c>
      <c r="K235" s="10" t="n">
        <v>137698036</v>
      </c>
      <c r="L235" s="8" t="n">
        <v>137698036</v>
      </c>
      <c r="M235" s="8" t="n">
        <v>137698036</v>
      </c>
      <c r="N235" s="8" t="n">
        <v>137698036</v>
      </c>
      <c r="O235" s="8" t="n">
        <v>137698036</v>
      </c>
      <c r="P235" s="10" t="n">
        <v>137698036</v>
      </c>
      <c r="Q235" s="8" t="n">
        <v>137698036</v>
      </c>
      <c r="R235" s="8" t="n">
        <v>137698036</v>
      </c>
      <c r="S235" s="8" t="n">
        <v>209126607</v>
      </c>
      <c r="T235" s="8" t="n">
        <v>209126607</v>
      </c>
      <c r="U235" s="10" t="n">
        <v>209126607</v>
      </c>
      <c r="V235" s="8" t="n">
        <v>209126607</v>
      </c>
      <c r="W235" s="8" t="n">
        <v>212489647</v>
      </c>
      <c r="X235" s="8" t="n">
        <v>212489647</v>
      </c>
      <c r="Y235" s="8" t="n">
        <v>212489647</v>
      </c>
      <c r="Z235" s="10" t="n">
        <v>212489647</v>
      </c>
      <c r="AA235" s="8" t="n">
        <v>212489647</v>
      </c>
    </row>
    <row r="236">
      <c r="A236" s="14" t="inlineStr">
        <is>
          <t>A069260</t>
        </is>
      </c>
      <c r="B236" s="2" t="inlineStr">
        <is>
          <t>휴켐스</t>
        </is>
      </c>
      <c r="C236" s="2" t="inlineStr">
        <is>
          <t>SSC</t>
        </is>
      </c>
      <c r="D236" s="2" t="inlineStr">
        <is>
          <t>S420003950</t>
        </is>
      </c>
      <c r="E236" s="2" t="inlineStr">
        <is>
          <t>상장주식수 (보통+우선)(주)</t>
        </is>
      </c>
      <c r="F236" s="15" t="inlineStr">
        <is>
          <t>QUARTERLY</t>
        </is>
      </c>
      <c r="G236" s="8" t="n">
        <v>40878588</v>
      </c>
      <c r="H236" s="8" t="n">
        <v>40878588</v>
      </c>
      <c r="I236" s="8" t="n">
        <v>40878588</v>
      </c>
      <c r="J236" s="8" t="n">
        <v>40878588</v>
      </c>
      <c r="K236" s="10" t="n">
        <v>40878588</v>
      </c>
      <c r="L236" s="8" t="n">
        <v>40878588</v>
      </c>
      <c r="M236" s="8" t="n">
        <v>40878588</v>
      </c>
      <c r="N236" s="8" t="n">
        <v>40878588</v>
      </c>
      <c r="O236" s="8" t="n">
        <v>40878588</v>
      </c>
      <c r="P236" s="10" t="n">
        <v>40878588</v>
      </c>
      <c r="Q236" s="8" t="n">
        <v>40878588</v>
      </c>
      <c r="R236" s="8" t="n">
        <v>40878588</v>
      </c>
      <c r="S236" s="8" t="n">
        <v>40878588</v>
      </c>
      <c r="T236" s="8" t="n">
        <v>40878588</v>
      </c>
      <c r="U236" s="10" t="n">
        <v>40878588</v>
      </c>
      <c r="V236" s="8" t="n">
        <v>40878588</v>
      </c>
      <c r="W236" s="8" t="n">
        <v>40878588</v>
      </c>
      <c r="X236" s="8" t="n">
        <v>40878588</v>
      </c>
      <c r="Y236" s="8" t="n">
        <v>40878588</v>
      </c>
      <c r="Z236" s="10" t="n">
        <v>40878588</v>
      </c>
      <c r="AA236" s="8" t="n">
        <v>40878588</v>
      </c>
    </row>
    <row r="237">
      <c r="A237" s="14" t="inlineStr">
        <is>
          <t>A003090</t>
        </is>
      </c>
      <c r="B237" s="2" t="inlineStr">
        <is>
          <t>대웅</t>
        </is>
      </c>
      <c r="C237" s="2" t="inlineStr">
        <is>
          <t>SSC</t>
        </is>
      </c>
      <c r="D237" s="2" t="inlineStr">
        <is>
          <t>S420003950</t>
        </is>
      </c>
      <c r="E237" s="2" t="inlineStr">
        <is>
          <t>상장주식수 (보통+우선)(주)</t>
        </is>
      </c>
      <c r="F237" s="15" t="inlineStr">
        <is>
          <t>QUARTERLY</t>
        </is>
      </c>
      <c r="G237" s="9" t="n">
        <v>11383011</v>
      </c>
      <c r="H237" s="9" t="n">
        <v>11383011</v>
      </c>
      <c r="I237" s="9" t="n">
        <v>11383011</v>
      </c>
      <c r="J237" s="9" t="n">
        <v>11383011</v>
      </c>
      <c r="K237" s="11" t="n">
        <v>11628396</v>
      </c>
      <c r="L237" s="9" t="n">
        <v>11628396</v>
      </c>
      <c r="M237" s="9" t="n">
        <v>11628396</v>
      </c>
      <c r="N237" s="9" t="n">
        <v>11628396</v>
      </c>
      <c r="O237" s="9" t="n">
        <v>11628396</v>
      </c>
      <c r="P237" s="11" t="n">
        <v>11628396</v>
      </c>
      <c r="Q237" s="9" t="n">
        <v>11628396</v>
      </c>
      <c r="R237" s="9" t="n">
        <v>11628396</v>
      </c>
      <c r="S237" s="9" t="n">
        <v>11628396</v>
      </c>
      <c r="T237" s="9" t="n">
        <v>11628396</v>
      </c>
      <c r="U237" s="11" t="n">
        <v>11628396</v>
      </c>
      <c r="V237" s="9" t="n">
        <v>11628396</v>
      </c>
      <c r="W237" s="9" t="n">
        <v>11628396</v>
      </c>
      <c r="X237" s="9" t="n">
        <v>11628396</v>
      </c>
      <c r="Y237" s="9" t="n">
        <v>11628396</v>
      </c>
      <c r="Z237" s="11" t="n">
        <v>11628396</v>
      </c>
      <c r="AA237" s="9" t="n">
        <v>11628396</v>
      </c>
    </row>
    <row r="238">
      <c r="A238" s="14" t="inlineStr">
        <is>
          <t>A003670</t>
        </is>
      </c>
      <c r="B238" s="2" t="inlineStr">
        <is>
          <t>포스코켐텍</t>
        </is>
      </c>
      <c r="C238" s="2" t="inlineStr">
        <is>
          <t>SSC</t>
        </is>
      </c>
      <c r="D238" s="2" t="inlineStr">
        <is>
          <t>S420003950</t>
        </is>
      </c>
      <c r="E238" s="2" t="inlineStr">
        <is>
          <t>상장주식수 (보통+우선)(주)</t>
        </is>
      </c>
      <c r="F238" s="15" t="inlineStr">
        <is>
          <t>QUARTERLY</t>
        </is>
      </c>
      <c r="G238" s="9" t="n">
        <v>5907000</v>
      </c>
      <c r="H238" s="9" t="n">
        <v>5907000</v>
      </c>
      <c r="I238" s="9" t="n">
        <v>5907000</v>
      </c>
      <c r="J238" s="9" t="n">
        <v>5907000</v>
      </c>
      <c r="K238" s="11" t="n">
        <v>5907000</v>
      </c>
      <c r="L238" s="9" t="n">
        <v>5907000</v>
      </c>
      <c r="M238" s="9" t="n">
        <v>5907000</v>
      </c>
      <c r="N238" s="9" t="n">
        <v>5907000</v>
      </c>
      <c r="O238" s="9" t="n">
        <v>5907000</v>
      </c>
      <c r="P238" s="11" t="n">
        <v>5907000</v>
      </c>
      <c r="Q238" s="9" t="n">
        <v>5907000</v>
      </c>
      <c r="R238" s="9" t="n">
        <v>5907000</v>
      </c>
      <c r="S238" s="9" t="n">
        <v>5907000</v>
      </c>
      <c r="T238" s="9" t="n">
        <v>5907000</v>
      </c>
      <c r="U238" s="11" t="n">
        <v>5907000</v>
      </c>
      <c r="V238" s="9" t="n">
        <v>5907000</v>
      </c>
      <c r="W238" s="9" t="n">
        <v>59070000</v>
      </c>
      <c r="X238" s="9" t="n">
        <v>59070000</v>
      </c>
      <c r="Y238" s="9" t="n">
        <v>59070000</v>
      </c>
      <c r="Z238" s="11" t="n">
        <v>59070000</v>
      </c>
      <c r="AA238" s="9" t="n">
        <v>59070000</v>
      </c>
    </row>
    <row r="239">
      <c r="A239" s="14" t="inlineStr">
        <is>
          <t>A122900</t>
        </is>
      </c>
      <c r="B239" s="2" t="inlineStr">
        <is>
          <t>아이마켓코리아</t>
        </is>
      </c>
      <c r="C239" s="2" t="inlineStr">
        <is>
          <t>SSC</t>
        </is>
      </c>
      <c r="D239" s="2" t="inlineStr">
        <is>
          <t>S420003950</t>
        </is>
      </c>
      <c r="E239" s="2" t="inlineStr">
        <is>
          <t>상장주식수 (보통+우선)(주)</t>
        </is>
      </c>
      <c r="F239" s="15" t="inlineStr">
        <is>
          <t>QUARTERLY</t>
        </is>
      </c>
      <c r="G239" s="9" t="n">
        <v>35943340</v>
      </c>
      <c r="H239" s="9" t="n">
        <v>35943340</v>
      </c>
      <c r="I239" s="9" t="n">
        <v>35943340</v>
      </c>
      <c r="J239" s="9" t="n">
        <v>35943340</v>
      </c>
      <c r="K239" s="11" t="n">
        <v>35943340</v>
      </c>
      <c r="L239" s="9" t="n">
        <v>35943340</v>
      </c>
      <c r="M239" s="9" t="n">
        <v>35943340</v>
      </c>
      <c r="N239" s="9" t="n">
        <v>35943340</v>
      </c>
      <c r="O239" s="9" t="n">
        <v>35943340</v>
      </c>
      <c r="P239" s="11" t="n">
        <v>35943340</v>
      </c>
      <c r="Q239" s="9" t="n">
        <v>35943340</v>
      </c>
      <c r="R239" s="9" t="n">
        <v>35943340</v>
      </c>
      <c r="S239" s="9" t="n">
        <v>35943340</v>
      </c>
      <c r="T239" s="9" t="n">
        <v>35943340</v>
      </c>
      <c r="U239" s="11" t="n">
        <v>35943340</v>
      </c>
      <c r="V239" s="9" t="n">
        <v>35943340</v>
      </c>
      <c r="W239" s="9" t="n">
        <v>35943340</v>
      </c>
      <c r="X239" s="9" t="n">
        <v>35943340</v>
      </c>
      <c r="Y239" s="9" t="n">
        <v>35943340</v>
      </c>
      <c r="Z239" s="11" t="n">
        <v>35943340</v>
      </c>
      <c r="AA239" s="9" t="n">
        <v>35943340</v>
      </c>
    </row>
    <row r="240">
      <c r="A240" s="14" t="inlineStr">
        <is>
          <t>A085660</t>
        </is>
      </c>
      <c r="B240" s="2" t="inlineStr">
        <is>
          <t>차바이오텍</t>
        </is>
      </c>
      <c r="C240" s="2" t="inlineStr">
        <is>
          <t>SSC</t>
        </is>
      </c>
      <c r="D240" s="2" t="inlineStr">
        <is>
          <t>S420003950</t>
        </is>
      </c>
      <c r="E240" s="2" t="inlineStr">
        <is>
          <t>상장주식수 (보통+우선)(주)</t>
        </is>
      </c>
      <c r="F240" s="15" t="inlineStr">
        <is>
          <t>QUARTERLY</t>
        </is>
      </c>
      <c r="G240" s="9" t="n">
        <v>63818443</v>
      </c>
      <c r="H240" s="9" t="n">
        <v>64006406</v>
      </c>
      <c r="I240" s="9" t="n">
        <v>64017562</v>
      </c>
      <c r="J240" s="9" t="n">
        <v>64683340</v>
      </c>
      <c r="K240" s="11" t="n">
        <v>64683340</v>
      </c>
      <c r="L240" s="9" t="n">
        <v>64683340</v>
      </c>
      <c r="M240" s="9" t="n">
        <v>64683340</v>
      </c>
      <c r="N240" s="9" t="n">
        <v>66929623</v>
      </c>
      <c r="O240" s="9" t="n">
        <v>67531602</v>
      </c>
      <c r="P240" s="11" t="n">
        <v>67531602</v>
      </c>
      <c r="Q240" s="9" t="n">
        <v>67531602</v>
      </c>
      <c r="R240" s="9" t="n">
        <v>68643106</v>
      </c>
      <c r="S240" s="9" t="n">
        <v>50063772</v>
      </c>
      <c r="T240" s="9" t="n">
        <v>50201535</v>
      </c>
      <c r="U240" s="11" t="n">
        <v>50201535</v>
      </c>
      <c r="V240" s="9" t="n">
        <v>50201535</v>
      </c>
      <c r="W240" s="9" t="n">
        <v>50349681</v>
      </c>
      <c r="X240" s="9" t="n">
        <v>50349681</v>
      </c>
      <c r="Y240" s="9" t="n">
        <v>50494365</v>
      </c>
      <c r="Z240" s="11" t="n">
        <v>50494365</v>
      </c>
      <c r="AA240" s="9" t="n">
        <v>50494365</v>
      </c>
    </row>
    <row r="241">
      <c r="A241" s="14" t="inlineStr">
        <is>
          <t>A003300</t>
        </is>
      </c>
      <c r="B241" s="2" t="inlineStr">
        <is>
          <t>한일시멘트</t>
        </is>
      </c>
      <c r="C241" s="2" t="inlineStr">
        <is>
          <t>SSC</t>
        </is>
      </c>
      <c r="D241" s="2" t="inlineStr">
        <is>
          <t>S420003950</t>
        </is>
      </c>
      <c r="E241" s="2" t="inlineStr">
        <is>
          <t>상장주식수 (보통+우선)(주)</t>
        </is>
      </c>
      <c r="F241" s="15" t="inlineStr">
        <is>
          <t>QUARTERLY</t>
        </is>
      </c>
      <c r="G241" s="9" t="n">
        <v>7545313</v>
      </c>
      <c r="H241" s="9" t="n">
        <v>7545313</v>
      </c>
      <c r="I241" s="9" t="n">
        <v>7545313</v>
      </c>
      <c r="J241" s="9" t="n">
        <v>7545313</v>
      </c>
      <c r="K241" s="11" t="n">
        <v>7545313</v>
      </c>
      <c r="L241" s="9" t="n">
        <v>7545313</v>
      </c>
      <c r="M241" s="9" t="n">
        <v>7545313</v>
      </c>
      <c r="N241" s="9" t="n">
        <v>7545313</v>
      </c>
      <c r="O241" s="9" t="n">
        <v>7545313</v>
      </c>
      <c r="P241" s="11" t="n">
        <v>7545313</v>
      </c>
      <c r="Q241" s="9" t="n">
        <v>7545313</v>
      </c>
      <c r="R241" s="9" t="n">
        <v>7545313</v>
      </c>
      <c r="S241" s="9" t="n">
        <v>7545313</v>
      </c>
      <c r="T241" s="9" t="n">
        <v>7545313</v>
      </c>
      <c r="U241" s="11" t="n">
        <v>7545313</v>
      </c>
      <c r="V241" s="9" t="n">
        <v>7545313</v>
      </c>
      <c r="W241" s="9" t="n">
        <v>7545313</v>
      </c>
      <c r="X241" s="9" t="n">
        <v>7545313</v>
      </c>
      <c r="Y241" s="9" t="n">
        <v>7545313</v>
      </c>
      <c r="Z241" s="11" t="n">
        <v>7545313</v>
      </c>
      <c r="AA241" s="9" t="n">
        <v>7545313</v>
      </c>
    </row>
    <row r="242">
      <c r="A242" s="14" t="inlineStr">
        <is>
          <t>A108790</t>
        </is>
      </c>
      <c r="B242" s="2" t="inlineStr">
        <is>
          <t>인터파크</t>
        </is>
      </c>
      <c r="C242" s="2" t="inlineStr">
        <is>
          <t>SSC</t>
        </is>
      </c>
      <c r="D242" s="2" t="inlineStr">
        <is>
          <t>S420003950</t>
        </is>
      </c>
      <c r="E242" s="2" t="inlineStr">
        <is>
          <t>상장주식수 (보통+우선)(주)</t>
        </is>
      </c>
      <c r="F242" s="15" t="inlineStr">
        <is>
          <t>QUARTERLY</t>
        </is>
      </c>
      <c r="G242" s="8" t="n"/>
      <c r="H242" s="8" t="n"/>
      <c r="I242" s="8" t="n"/>
      <c r="J242" s="8" t="n"/>
      <c r="K242" s="10" t="n"/>
      <c r="L242" s="8" t="n"/>
      <c r="M242" s="8" t="n"/>
      <c r="N242" s="8" t="n"/>
      <c r="O242" s="8" t="n"/>
      <c r="P242" s="10" t="n"/>
      <c r="Q242" s="8" t="n"/>
      <c r="R242" s="8" t="n">
        <v>32486176</v>
      </c>
      <c r="S242" s="8" t="n">
        <v>32534007</v>
      </c>
      <c r="T242" s="8" t="n">
        <v>32548391</v>
      </c>
      <c r="U242" s="10" t="n">
        <v>32570101</v>
      </c>
      <c r="V242" s="8" t="n">
        <v>32572962</v>
      </c>
      <c r="W242" s="8" t="n">
        <v>32841519</v>
      </c>
      <c r="X242" s="8" t="n">
        <v>32859569</v>
      </c>
      <c r="Y242" s="8" t="n">
        <v>32888569</v>
      </c>
      <c r="Z242" s="10" t="n">
        <v>32888569</v>
      </c>
      <c r="AA242" s="8" t="n">
        <v>32888569</v>
      </c>
    </row>
    <row r="243">
      <c r="A243" s="14" t="inlineStr">
        <is>
          <t>A017810</t>
        </is>
      </c>
      <c r="B243" s="2" t="inlineStr">
        <is>
          <t>풀무원</t>
        </is>
      </c>
      <c r="C243" s="2" t="inlineStr">
        <is>
          <t>SSC</t>
        </is>
      </c>
      <c r="D243" s="2" t="inlineStr">
        <is>
          <t>S420003950</t>
        </is>
      </c>
      <c r="E243" s="2" t="inlineStr">
        <is>
          <t>상장주식수 (보통+우선)(주)</t>
        </is>
      </c>
      <c r="F243" s="15" t="inlineStr">
        <is>
          <t>QUARTERLY</t>
        </is>
      </c>
      <c r="G243" s="8" t="n">
        <v>3809095</v>
      </c>
      <c r="H243" s="8" t="n">
        <v>3809095</v>
      </c>
      <c r="I243" s="8" t="n">
        <v>3809095</v>
      </c>
      <c r="J243" s="8" t="n">
        <v>3809095</v>
      </c>
      <c r="K243" s="10" t="n">
        <v>3809095</v>
      </c>
      <c r="L243" s="8" t="n">
        <v>3809095</v>
      </c>
      <c r="M243" s="8" t="n">
        <v>3809095</v>
      </c>
      <c r="N243" s="8" t="n">
        <v>3809095</v>
      </c>
      <c r="O243" s="8" t="n">
        <v>3809095</v>
      </c>
      <c r="P243" s="10" t="n">
        <v>3809095</v>
      </c>
      <c r="Q243" s="8" t="n">
        <v>3809095</v>
      </c>
      <c r="R243" s="8" t="n">
        <v>3809095</v>
      </c>
      <c r="S243" s="8" t="n">
        <v>3809095</v>
      </c>
      <c r="T243" s="8" t="n">
        <v>3809095</v>
      </c>
      <c r="U243" s="10" t="n">
        <v>3809095</v>
      </c>
      <c r="V243" s="8" t="n">
        <v>3809095</v>
      </c>
      <c r="W243" s="8" t="n">
        <v>3809095</v>
      </c>
      <c r="X243" s="8" t="n">
        <v>3809095</v>
      </c>
      <c r="Y243" s="8" t="n">
        <v>3809095</v>
      </c>
      <c r="Z243" s="10" t="n">
        <v>3809095</v>
      </c>
      <c r="AA243" s="8" t="n">
        <v>3809095</v>
      </c>
    </row>
    <row r="244">
      <c r="A244" s="14" t="inlineStr">
        <is>
          <t>A001060</t>
        </is>
      </c>
      <c r="B244" s="2" t="inlineStr">
        <is>
          <t>JW중외제약</t>
        </is>
      </c>
      <c r="C244" s="2" t="inlineStr">
        <is>
          <t>SSC</t>
        </is>
      </c>
      <c r="D244" s="2" t="inlineStr">
        <is>
          <t>S420003950</t>
        </is>
      </c>
      <c r="E244" s="2" t="inlineStr">
        <is>
          <t>상장주식수 (보통+우선)(주)</t>
        </is>
      </c>
      <c r="F244" s="15" t="inlineStr">
        <is>
          <t>QUARTERLY</t>
        </is>
      </c>
      <c r="G244" s="8" t="n">
        <v>10088437</v>
      </c>
      <c r="H244" s="8" t="n">
        <v>10205604</v>
      </c>
      <c r="I244" s="8" t="n">
        <v>10207565</v>
      </c>
      <c r="J244" s="8" t="n">
        <v>10789448</v>
      </c>
      <c r="K244" s="10" t="n">
        <v>10845628</v>
      </c>
      <c r="L244" s="8" t="n">
        <v>11582013</v>
      </c>
      <c r="M244" s="8" t="n">
        <v>11582013</v>
      </c>
      <c r="N244" s="8" t="n">
        <v>12856550</v>
      </c>
      <c r="O244" s="8" t="n">
        <v>13204494</v>
      </c>
      <c r="P244" s="10" t="n">
        <v>13308877</v>
      </c>
      <c r="Q244" s="8" t="n">
        <v>14004771</v>
      </c>
      <c r="R244" s="8" t="n">
        <v>14711714</v>
      </c>
      <c r="S244" s="8" t="n">
        <v>14748237</v>
      </c>
      <c r="T244" s="8" t="n">
        <v>14821283</v>
      </c>
      <c r="U244" s="10" t="n">
        <v>14989288</v>
      </c>
      <c r="V244" s="8" t="n">
        <v>16681798</v>
      </c>
      <c r="W244" s="8" t="n">
        <v>18080105</v>
      </c>
      <c r="X244" s="8" t="n">
        <v>18080105</v>
      </c>
      <c r="Y244" s="8" t="n">
        <v>18080105</v>
      </c>
      <c r="Z244" s="10" t="n">
        <v>18983244</v>
      </c>
      <c r="AA244" s="8" t="n">
        <v>18983244</v>
      </c>
    </row>
    <row r="245">
      <c r="A245" s="14" t="inlineStr">
        <is>
          <t>A210980</t>
        </is>
      </c>
      <c r="B245" s="2" t="inlineStr">
        <is>
          <t>에스케이디앤디</t>
        </is>
      </c>
      <c r="C245" s="2" t="inlineStr">
        <is>
          <t>SSC</t>
        </is>
      </c>
      <c r="D245" s="2" t="inlineStr">
        <is>
          <t>S420003950</t>
        </is>
      </c>
      <c r="E245" s="2" t="inlineStr">
        <is>
          <t>상장주식수 (보통+우선)(주)</t>
        </is>
      </c>
      <c r="F245" s="15" t="inlineStr">
        <is>
          <t>QUARTERLY</t>
        </is>
      </c>
      <c r="G245" s="8" t="n"/>
      <c r="H245" s="8" t="n"/>
      <c r="I245" s="8" t="n"/>
      <c r="J245" s="8" t="n"/>
      <c r="K245" s="10" t="n"/>
      <c r="L245" s="8" t="n"/>
      <c r="M245" s="8" t="n"/>
      <c r="N245" s="8" t="n"/>
      <c r="O245" s="8" t="n"/>
      <c r="P245" s="10" t="n"/>
      <c r="Q245" s="8" t="n"/>
      <c r="R245" s="8" t="n"/>
      <c r="S245" s="8" t="n"/>
      <c r="T245" s="8" t="n"/>
      <c r="U245" s="10" t="n"/>
      <c r="V245" s="8" t="n"/>
      <c r="W245" s="8" t="n">
        <v>9870000</v>
      </c>
      <c r="X245" s="8" t="n">
        <v>10770000</v>
      </c>
      <c r="Y245" s="8" t="n">
        <v>10770000</v>
      </c>
      <c r="Z245" s="10" t="n">
        <v>10770000</v>
      </c>
      <c r="AA245" s="8" t="n">
        <v>10770000</v>
      </c>
    </row>
    <row r="246">
      <c r="A246" s="14" t="inlineStr">
        <is>
          <t>A053030</t>
        </is>
      </c>
      <c r="B246" s="2" t="inlineStr">
        <is>
          <t>바이넥스</t>
        </is>
      </c>
      <c r="C246" s="2" t="inlineStr">
        <is>
          <t>SSC</t>
        </is>
      </c>
      <c r="D246" s="2" t="inlineStr">
        <is>
          <t>S420003950</t>
        </is>
      </c>
      <c r="E246" s="2" t="inlineStr">
        <is>
          <t>상장주식수 (보통+우선)(주)</t>
        </is>
      </c>
      <c r="F246" s="15" t="inlineStr">
        <is>
          <t>QUARTERLY</t>
        </is>
      </c>
      <c r="G246" s="8" t="n">
        <v>17141163</v>
      </c>
      <c r="H246" s="8" t="n">
        <v>17145722</v>
      </c>
      <c r="I246" s="8" t="n">
        <v>18526761</v>
      </c>
      <c r="J246" s="8" t="n">
        <v>19831680</v>
      </c>
      <c r="K246" s="10" t="n">
        <v>20988546</v>
      </c>
      <c r="L246" s="8" t="n">
        <v>23882707</v>
      </c>
      <c r="M246" s="8" t="n">
        <v>23898105</v>
      </c>
      <c r="N246" s="8" t="n">
        <v>23898105</v>
      </c>
      <c r="O246" s="8" t="n">
        <v>23898105</v>
      </c>
      <c r="P246" s="10" t="n">
        <v>23898105</v>
      </c>
      <c r="Q246" s="8" t="n">
        <v>25698105</v>
      </c>
      <c r="R246" s="8" t="n">
        <v>25698105</v>
      </c>
      <c r="S246" s="8" t="n">
        <v>25698105</v>
      </c>
      <c r="T246" s="8" t="n">
        <v>25714020</v>
      </c>
      <c r="U246" s="10" t="n">
        <v>26185419</v>
      </c>
      <c r="V246" s="8" t="n">
        <v>29050291</v>
      </c>
      <c r="W246" s="8" t="n">
        <v>30740184</v>
      </c>
      <c r="X246" s="8" t="n">
        <v>30896448</v>
      </c>
      <c r="Y246" s="8" t="n">
        <v>31070448</v>
      </c>
      <c r="Z246" s="10" t="n">
        <v>31088448</v>
      </c>
      <c r="AA246" s="8" t="n">
        <v>31088448</v>
      </c>
    </row>
    <row r="247">
      <c r="A247" s="14" t="inlineStr">
        <is>
          <t>A078160</t>
        </is>
      </c>
      <c r="B247" s="2" t="inlineStr">
        <is>
          <t>메디포스트</t>
        </is>
      </c>
      <c r="C247" s="2" t="inlineStr">
        <is>
          <t>SSC</t>
        </is>
      </c>
      <c r="D247" s="2" t="inlineStr">
        <is>
          <t>S420003950</t>
        </is>
      </c>
      <c r="E247" s="2" t="inlineStr">
        <is>
          <t>상장주식수 (보통+우선)(주)</t>
        </is>
      </c>
      <c r="F247" s="15" t="inlineStr">
        <is>
          <t>QUARTERLY</t>
        </is>
      </c>
      <c r="G247" s="9" t="n">
        <v>6325161</v>
      </c>
      <c r="H247" s="9" t="n">
        <v>6325161</v>
      </c>
      <c r="I247" s="9" t="n">
        <v>7146051</v>
      </c>
      <c r="J247" s="9" t="n">
        <v>7166051</v>
      </c>
      <c r="K247" s="11" t="n">
        <v>7166051</v>
      </c>
      <c r="L247" s="9" t="n">
        <v>7166051</v>
      </c>
      <c r="M247" s="9" t="n">
        <v>7166051</v>
      </c>
      <c r="N247" s="9" t="n">
        <v>7166051</v>
      </c>
      <c r="O247" s="9" t="n">
        <v>7166051</v>
      </c>
      <c r="P247" s="11" t="n">
        <v>7166051</v>
      </c>
      <c r="Q247" s="9" t="n">
        <v>7166051</v>
      </c>
      <c r="R247" s="9" t="n">
        <v>7206051</v>
      </c>
      <c r="S247" s="9" t="n">
        <v>7206051</v>
      </c>
      <c r="T247" s="9" t="n">
        <v>7206051</v>
      </c>
      <c r="U247" s="11" t="n">
        <v>7206051</v>
      </c>
      <c r="V247" s="9" t="n">
        <v>7206051</v>
      </c>
      <c r="W247" s="9" t="n">
        <v>7206051</v>
      </c>
      <c r="X247" s="9" t="n">
        <v>7573956</v>
      </c>
      <c r="Y247" s="9" t="n">
        <v>7786785</v>
      </c>
      <c r="Z247" s="11" t="n">
        <v>7832603</v>
      </c>
      <c r="AA247" s="9" t="n">
        <v>7832603</v>
      </c>
    </row>
    <row r="248">
      <c r="A248" s="14" t="inlineStr">
        <is>
          <t>A072710</t>
        </is>
      </c>
      <c r="B248" s="2" t="inlineStr">
        <is>
          <t>농심홀딩스</t>
        </is>
      </c>
      <c r="C248" s="2" t="inlineStr">
        <is>
          <t>SSC</t>
        </is>
      </c>
      <c r="D248" s="2" t="inlineStr">
        <is>
          <t>S420003950</t>
        </is>
      </c>
      <c r="E248" s="2" t="inlineStr">
        <is>
          <t>상장주식수 (보통+우선)(주)</t>
        </is>
      </c>
      <c r="F248" s="15" t="inlineStr">
        <is>
          <t>QUARTERLY</t>
        </is>
      </c>
      <c r="G248" s="9" t="n">
        <v>4637790</v>
      </c>
      <c r="H248" s="9" t="n">
        <v>4637790</v>
      </c>
      <c r="I248" s="9" t="n">
        <v>4637790</v>
      </c>
      <c r="J248" s="9" t="n">
        <v>4637790</v>
      </c>
      <c r="K248" s="11" t="n">
        <v>4637790</v>
      </c>
      <c r="L248" s="9" t="n">
        <v>4637790</v>
      </c>
      <c r="M248" s="9" t="n">
        <v>4637790</v>
      </c>
      <c r="N248" s="9" t="n">
        <v>4637790</v>
      </c>
      <c r="O248" s="9" t="n">
        <v>4637790</v>
      </c>
      <c r="P248" s="11" t="n">
        <v>4637790</v>
      </c>
      <c r="Q248" s="9" t="n">
        <v>4637790</v>
      </c>
      <c r="R248" s="9" t="n">
        <v>4637790</v>
      </c>
      <c r="S248" s="9" t="n">
        <v>4637790</v>
      </c>
      <c r="T248" s="9" t="n">
        <v>4637790</v>
      </c>
      <c r="U248" s="11" t="n">
        <v>4637790</v>
      </c>
      <c r="V248" s="9" t="n">
        <v>4637790</v>
      </c>
      <c r="W248" s="9" t="n">
        <v>4637790</v>
      </c>
      <c r="X248" s="9" t="n">
        <v>4637790</v>
      </c>
      <c r="Y248" s="9" t="n">
        <v>4637790</v>
      </c>
      <c r="Z248" s="11" t="n">
        <v>4637790</v>
      </c>
      <c r="AA248" s="9" t="n">
        <v>4637790</v>
      </c>
    </row>
    <row r="249">
      <c r="A249" s="14" t="inlineStr">
        <is>
          <t>A006730</t>
        </is>
      </c>
      <c r="B249" s="2" t="inlineStr">
        <is>
          <t>서부T&amp;D</t>
        </is>
      </c>
      <c r="C249" s="2" t="inlineStr">
        <is>
          <t>SSC</t>
        </is>
      </c>
      <c r="D249" s="2" t="inlineStr">
        <is>
          <t>S420003950</t>
        </is>
      </c>
      <c r="E249" s="2" t="inlineStr">
        <is>
          <t>상장주식수 (보통+우선)(주)</t>
        </is>
      </c>
      <c r="F249" s="15" t="inlineStr">
        <is>
          <t>QUARTERLY</t>
        </is>
      </c>
      <c r="G249" s="9" t="n">
        <v>26133160</v>
      </c>
      <c r="H249" s="9" t="n">
        <v>26133160</v>
      </c>
      <c r="I249" s="9" t="n">
        <v>26133160</v>
      </c>
      <c r="J249" s="9" t="n">
        <v>26133160</v>
      </c>
      <c r="K249" s="11" t="n">
        <v>26133160</v>
      </c>
      <c r="L249" s="9" t="n">
        <v>26133160</v>
      </c>
      <c r="M249" s="9" t="n">
        <v>26133160</v>
      </c>
      <c r="N249" s="9" t="n">
        <v>26133160</v>
      </c>
      <c r="O249" s="9" t="n">
        <v>28607150</v>
      </c>
      <c r="P249" s="11" t="n">
        <v>28607150</v>
      </c>
      <c r="Q249" s="9" t="n">
        <v>28607150</v>
      </c>
      <c r="R249" s="9" t="n">
        <v>28607150</v>
      </c>
      <c r="S249" s="9" t="n">
        <v>31333439</v>
      </c>
      <c r="T249" s="9" t="n">
        <v>31333439</v>
      </c>
      <c r="U249" s="11" t="n">
        <v>31333439</v>
      </c>
      <c r="V249" s="9" t="n">
        <v>31333439</v>
      </c>
      <c r="W249" s="9" t="n">
        <v>34332265</v>
      </c>
      <c r="X249" s="9" t="n">
        <v>34332265</v>
      </c>
      <c r="Y249" s="9" t="n">
        <v>34332265</v>
      </c>
      <c r="Z249" s="11" t="n">
        <v>34332265</v>
      </c>
      <c r="AA249" s="9" t="n">
        <v>34332265</v>
      </c>
    </row>
    <row r="250">
      <c r="A250" s="14" t="inlineStr">
        <is>
          <t>A041830</t>
        </is>
      </c>
      <c r="B250" s="2" t="inlineStr">
        <is>
          <t>인바디</t>
        </is>
      </c>
      <c r="C250" s="2" t="inlineStr">
        <is>
          <t>SSC</t>
        </is>
      </c>
      <c r="D250" s="2" t="inlineStr">
        <is>
          <t>S420003950</t>
        </is>
      </c>
      <c r="E250" s="2" t="inlineStr">
        <is>
          <t>상장주식수 (보통+우선)(주)</t>
        </is>
      </c>
      <c r="F250" s="15" t="inlineStr">
        <is>
          <t>QUARTERLY</t>
        </is>
      </c>
      <c r="G250" s="9" t="n">
        <v>13683782</v>
      </c>
      <c r="H250" s="9" t="n">
        <v>13683782</v>
      </c>
      <c r="I250" s="9" t="n">
        <v>13683782</v>
      </c>
      <c r="J250" s="9" t="n">
        <v>13683782</v>
      </c>
      <c r="K250" s="11" t="n">
        <v>13683782</v>
      </c>
      <c r="L250" s="9" t="n">
        <v>13683782</v>
      </c>
      <c r="M250" s="9" t="n">
        <v>13683782</v>
      </c>
      <c r="N250" s="9" t="n">
        <v>13683782</v>
      </c>
      <c r="O250" s="9" t="n">
        <v>13683782</v>
      </c>
      <c r="P250" s="11" t="n">
        <v>13683782</v>
      </c>
      <c r="Q250" s="9" t="n">
        <v>13683782</v>
      </c>
      <c r="R250" s="9" t="n">
        <v>13683782</v>
      </c>
      <c r="S250" s="9" t="n">
        <v>13683782</v>
      </c>
      <c r="T250" s="9" t="n">
        <v>13683782</v>
      </c>
      <c r="U250" s="11" t="n">
        <v>13683782</v>
      </c>
      <c r="V250" s="9" t="n">
        <v>13683782</v>
      </c>
      <c r="W250" s="9" t="n">
        <v>13683782</v>
      </c>
      <c r="X250" s="9" t="n">
        <v>13683782</v>
      </c>
      <c r="Y250" s="9" t="n">
        <v>13683782</v>
      </c>
      <c r="Z250" s="11" t="n">
        <v>13683782</v>
      </c>
      <c r="AA250" s="9" t="n">
        <v>13683782</v>
      </c>
    </row>
    <row r="251">
      <c r="A251" s="14" t="inlineStr">
        <is>
          <t>A067080</t>
        </is>
      </c>
      <c r="B251" s="2" t="inlineStr">
        <is>
          <t>대화제약</t>
        </is>
      </c>
      <c r="C251" s="2" t="inlineStr">
        <is>
          <t>SSC</t>
        </is>
      </c>
      <c r="D251" s="2" t="inlineStr">
        <is>
          <t>S420003950</t>
        </is>
      </c>
      <c r="E251" s="2" t="inlineStr">
        <is>
          <t>상장주식수 (보통+우선)(주)</t>
        </is>
      </c>
      <c r="F251" s="15" t="inlineStr">
        <is>
          <t>QUARTERLY</t>
        </is>
      </c>
      <c r="G251" s="9" t="n">
        <v>17784061</v>
      </c>
      <c r="H251" s="9" t="n">
        <v>18048609</v>
      </c>
      <c r="I251" s="9" t="n">
        <v>18092700</v>
      </c>
      <c r="J251" s="9" t="n">
        <v>18224974</v>
      </c>
      <c r="K251" s="11" t="n">
        <v>18224974</v>
      </c>
      <c r="L251" s="9" t="n">
        <v>18224974</v>
      </c>
      <c r="M251" s="9" t="n">
        <v>18224974</v>
      </c>
      <c r="N251" s="9" t="n">
        <v>18224974</v>
      </c>
      <c r="O251" s="9" t="n">
        <v>18224974</v>
      </c>
      <c r="P251" s="11" t="n">
        <v>18224974</v>
      </c>
      <c r="Q251" s="9" t="n">
        <v>18224974</v>
      </c>
      <c r="R251" s="9" t="n">
        <v>18224974</v>
      </c>
      <c r="S251" s="9" t="n">
        <v>18224974</v>
      </c>
      <c r="T251" s="9" t="n">
        <v>18224974</v>
      </c>
      <c r="U251" s="11" t="n">
        <v>18224974</v>
      </c>
      <c r="V251" s="9" t="n">
        <v>18224974</v>
      </c>
      <c r="W251" s="9" t="n">
        <v>18224974</v>
      </c>
      <c r="X251" s="9" t="n">
        <v>18224974</v>
      </c>
      <c r="Y251" s="9" t="n">
        <v>18224974</v>
      </c>
      <c r="Z251" s="11" t="n">
        <v>18224974</v>
      </c>
      <c r="AA251" s="9" t="n">
        <v>18224974</v>
      </c>
    </row>
    <row r="252">
      <c r="A252" s="14" t="inlineStr">
        <is>
          <t>A028300</t>
        </is>
      </c>
      <c r="B252" s="2" t="inlineStr">
        <is>
          <t>에이치엘비</t>
        </is>
      </c>
      <c r="C252" s="2" t="inlineStr">
        <is>
          <t>SSC</t>
        </is>
      </c>
      <c r="D252" s="2" t="inlineStr">
        <is>
          <t>S420003950</t>
        </is>
      </c>
      <c r="E252" s="2" t="inlineStr">
        <is>
          <t>상장주식수 (보통+우선)(주)</t>
        </is>
      </c>
      <c r="F252" s="15" t="inlineStr">
        <is>
          <t>QUARTERLY</t>
        </is>
      </c>
      <c r="G252" s="8" t="n">
        <v>18041979</v>
      </c>
      <c r="H252" s="8" t="n">
        <v>18661079</v>
      </c>
      <c r="I252" s="8" t="n">
        <v>18718843</v>
      </c>
      <c r="J252" s="8" t="n">
        <v>19128049</v>
      </c>
      <c r="K252" s="10" t="n">
        <v>19490741</v>
      </c>
      <c r="L252" s="8" t="n">
        <v>20080134</v>
      </c>
      <c r="M252" s="8" t="n">
        <v>22495843</v>
      </c>
      <c r="N252" s="8" t="n">
        <v>23625375</v>
      </c>
      <c r="O252" s="8" t="n">
        <v>24763586</v>
      </c>
      <c r="P252" s="10" t="n">
        <v>24763586</v>
      </c>
      <c r="Q252" s="8" t="n">
        <v>24763586</v>
      </c>
      <c r="R252" s="8" t="n">
        <v>24909570</v>
      </c>
      <c r="S252" s="8" t="n">
        <v>25999643</v>
      </c>
      <c r="T252" s="8" t="n">
        <v>26122040</v>
      </c>
      <c r="U252" s="10" t="n">
        <v>28058466</v>
      </c>
      <c r="V252" s="8" t="n">
        <v>32511183</v>
      </c>
      <c r="W252" s="8" t="n">
        <v>34148352</v>
      </c>
      <c r="X252" s="8" t="n">
        <v>34148352</v>
      </c>
      <c r="Y252" s="8" t="n">
        <v>34352349</v>
      </c>
      <c r="Z252" s="10" t="n">
        <v>35574210</v>
      </c>
      <c r="AA252" s="8" t="n">
        <v>35574210</v>
      </c>
    </row>
    <row r="253">
      <c r="A253" s="14" t="inlineStr">
        <is>
          <t>A002620</t>
        </is>
      </c>
      <c r="B253" s="2" t="inlineStr">
        <is>
          <t>제일약품</t>
        </is>
      </c>
      <c r="C253" s="2" t="inlineStr">
        <is>
          <t>SSC</t>
        </is>
      </c>
      <c r="D253" s="2" t="inlineStr">
        <is>
          <t>S420003950</t>
        </is>
      </c>
      <c r="E253" s="2" t="inlineStr">
        <is>
          <t>상장주식수 (보통+우선)(주)</t>
        </is>
      </c>
      <c r="F253" s="15" t="inlineStr">
        <is>
          <t>QUARTERLY</t>
        </is>
      </c>
      <c r="G253" s="8" t="n">
        <v>14850000</v>
      </c>
      <c r="H253" s="8" t="n">
        <v>14850000</v>
      </c>
      <c r="I253" s="8" t="n">
        <v>14850000</v>
      </c>
      <c r="J253" s="8" t="n">
        <v>14850000</v>
      </c>
      <c r="K253" s="10" t="n">
        <v>14850000</v>
      </c>
      <c r="L253" s="8" t="n">
        <v>14850000</v>
      </c>
      <c r="M253" s="8" t="n">
        <v>14850000</v>
      </c>
      <c r="N253" s="8" t="n">
        <v>14850000</v>
      </c>
      <c r="O253" s="8" t="n">
        <v>14850000</v>
      </c>
      <c r="P253" s="10" t="n">
        <v>14850000</v>
      </c>
      <c r="Q253" s="8" t="n">
        <v>14850000</v>
      </c>
      <c r="R253" s="8" t="n">
        <v>14850000</v>
      </c>
      <c r="S253" s="8" t="n">
        <v>14850000</v>
      </c>
      <c r="T253" s="8" t="n">
        <v>14850000</v>
      </c>
      <c r="U253" s="10" t="n">
        <v>14850000</v>
      </c>
      <c r="V253" s="8" t="n">
        <v>14850000</v>
      </c>
      <c r="W253" s="8" t="n">
        <v>14850000</v>
      </c>
      <c r="X253" s="8" t="n">
        <v>14850000</v>
      </c>
      <c r="Y253" s="8" t="n">
        <v>14850000</v>
      </c>
      <c r="Z253" s="10" t="n">
        <v>14850000</v>
      </c>
      <c r="AA253" s="8" t="n">
        <v>14850000</v>
      </c>
    </row>
    <row r="254">
      <c r="A254" s="14" t="inlineStr">
        <is>
          <t>A043150</t>
        </is>
      </c>
      <c r="B254" s="2" t="inlineStr">
        <is>
          <t>바텍</t>
        </is>
      </c>
      <c r="C254" s="2" t="inlineStr">
        <is>
          <t>SSC</t>
        </is>
      </c>
      <c r="D254" s="2" t="inlineStr">
        <is>
          <t>S420003950</t>
        </is>
      </c>
      <c r="E254" s="2" t="inlineStr">
        <is>
          <t>상장주식수 (보통+우선)(주)</t>
        </is>
      </c>
      <c r="F254" s="15" t="inlineStr">
        <is>
          <t>QUARTERLY</t>
        </is>
      </c>
      <c r="G254" s="8" t="n">
        <v>14854256</v>
      </c>
      <c r="H254" s="8" t="n">
        <v>14854256</v>
      </c>
      <c r="I254" s="8" t="n">
        <v>14854256</v>
      </c>
      <c r="J254" s="8" t="n">
        <v>14854256</v>
      </c>
      <c r="K254" s="10" t="n">
        <v>14854256</v>
      </c>
      <c r="L254" s="8" t="n">
        <v>14854256</v>
      </c>
      <c r="M254" s="8" t="n">
        <v>14854256</v>
      </c>
      <c r="N254" s="8" t="n">
        <v>14854256</v>
      </c>
      <c r="O254" s="8" t="n">
        <v>14854256</v>
      </c>
      <c r="P254" s="10" t="n">
        <v>14854256</v>
      </c>
      <c r="Q254" s="8" t="n">
        <v>14854256</v>
      </c>
      <c r="R254" s="8" t="n">
        <v>14854256</v>
      </c>
      <c r="S254" s="8" t="n">
        <v>14854256</v>
      </c>
      <c r="T254" s="8" t="n">
        <v>14854256</v>
      </c>
      <c r="U254" s="10" t="n">
        <v>14854256</v>
      </c>
      <c r="V254" s="8" t="n">
        <v>14854256</v>
      </c>
      <c r="W254" s="8" t="n">
        <v>14854256</v>
      </c>
      <c r="X254" s="8" t="n">
        <v>14854256</v>
      </c>
      <c r="Y254" s="8" t="n">
        <v>14854256</v>
      </c>
      <c r="Z254" s="10" t="n">
        <v>14854256</v>
      </c>
      <c r="AA254" s="8" t="n">
        <v>14854256</v>
      </c>
    </row>
    <row r="255">
      <c r="A255" s="14" t="inlineStr">
        <is>
          <t>A012510</t>
        </is>
      </c>
      <c r="B255" s="2" t="inlineStr">
        <is>
          <t>더존비즈온</t>
        </is>
      </c>
      <c r="C255" s="2" t="inlineStr">
        <is>
          <t>SSC</t>
        </is>
      </c>
      <c r="D255" s="2" t="inlineStr">
        <is>
          <t>S420003950</t>
        </is>
      </c>
      <c r="E255" s="2" t="inlineStr">
        <is>
          <t>상장주식수 (보통+우선)(주)</t>
        </is>
      </c>
      <c r="F255" s="15" t="inlineStr">
        <is>
          <t>QUARTERLY</t>
        </is>
      </c>
      <c r="G255" s="8" t="n">
        <v>29672700</v>
      </c>
      <c r="H255" s="8" t="n">
        <v>29672700</v>
      </c>
      <c r="I255" s="8" t="n">
        <v>29672700</v>
      </c>
      <c r="J255" s="8" t="n">
        <v>29672700</v>
      </c>
      <c r="K255" s="10" t="n">
        <v>29672700</v>
      </c>
      <c r="L255" s="8" t="n">
        <v>29672700</v>
      </c>
      <c r="M255" s="8" t="n">
        <v>29672700</v>
      </c>
      <c r="N255" s="8" t="n">
        <v>29672700</v>
      </c>
      <c r="O255" s="8" t="n">
        <v>29672700</v>
      </c>
      <c r="P255" s="10" t="n">
        <v>29672700</v>
      </c>
      <c r="Q255" s="8" t="n">
        <v>29672700</v>
      </c>
      <c r="R255" s="8" t="n">
        <v>29672700</v>
      </c>
      <c r="S255" s="8" t="n">
        <v>29672700</v>
      </c>
      <c r="T255" s="8" t="n">
        <v>29672700</v>
      </c>
      <c r="U255" s="10" t="n">
        <v>29672700</v>
      </c>
      <c r="V255" s="8" t="n">
        <v>29672700</v>
      </c>
      <c r="W255" s="8" t="n">
        <v>29672700</v>
      </c>
      <c r="X255" s="8" t="n">
        <v>29672700</v>
      </c>
      <c r="Y255" s="8" t="n">
        <v>29672700</v>
      </c>
      <c r="Z255" s="10" t="n">
        <v>29672700</v>
      </c>
      <c r="AA255" s="8" t="n">
        <v>29672700</v>
      </c>
    </row>
    <row r="256">
      <c r="A256" s="14" t="inlineStr">
        <is>
          <t>A005180</t>
        </is>
      </c>
      <c r="B256" s="2" t="inlineStr">
        <is>
          <t>빙그레</t>
        </is>
      </c>
      <c r="C256" s="2" t="inlineStr">
        <is>
          <t>SSC</t>
        </is>
      </c>
      <c r="D256" s="2" t="inlineStr">
        <is>
          <t>S420003950</t>
        </is>
      </c>
      <c r="E256" s="2" t="inlineStr">
        <is>
          <t>상장주식수 (보통+우선)(주)</t>
        </is>
      </c>
      <c r="F256" s="15" t="inlineStr">
        <is>
          <t>QUARTERLY</t>
        </is>
      </c>
      <c r="G256" s="8" t="n">
        <v>9851241</v>
      </c>
      <c r="H256" s="8" t="n">
        <v>9851241</v>
      </c>
      <c r="I256" s="8" t="n">
        <v>9851241</v>
      </c>
      <c r="J256" s="8" t="n">
        <v>9851241</v>
      </c>
      <c r="K256" s="10" t="n">
        <v>9851241</v>
      </c>
      <c r="L256" s="8" t="n">
        <v>9851241</v>
      </c>
      <c r="M256" s="8" t="n">
        <v>9851241</v>
      </c>
      <c r="N256" s="8" t="n">
        <v>9851241</v>
      </c>
      <c r="O256" s="8" t="n">
        <v>9851241</v>
      </c>
      <c r="P256" s="10" t="n">
        <v>9851241</v>
      </c>
      <c r="Q256" s="8" t="n">
        <v>9851241</v>
      </c>
      <c r="R256" s="8" t="n">
        <v>9851241</v>
      </c>
      <c r="S256" s="8" t="n">
        <v>9851241</v>
      </c>
      <c r="T256" s="8" t="n">
        <v>9851241</v>
      </c>
      <c r="U256" s="10" t="n">
        <v>9851241</v>
      </c>
      <c r="V256" s="8" t="n">
        <v>9851241</v>
      </c>
      <c r="W256" s="8" t="n">
        <v>9851241</v>
      </c>
      <c r="X256" s="8" t="n">
        <v>9851241</v>
      </c>
      <c r="Y256" s="8" t="n">
        <v>9851241</v>
      </c>
      <c r="Z256" s="10" t="n">
        <v>9851241</v>
      </c>
      <c r="AA256" s="8" t="n">
        <v>9851241</v>
      </c>
    </row>
    <row r="257">
      <c r="A257" s="14" t="inlineStr">
        <is>
          <t>A206640</t>
        </is>
      </c>
      <c r="B257" s="2" t="inlineStr">
        <is>
          <t>바디텍메드</t>
        </is>
      </c>
      <c r="C257" s="2" t="inlineStr">
        <is>
          <t>SSC</t>
        </is>
      </c>
      <c r="D257" s="2" t="inlineStr">
        <is>
          <t>S420003950</t>
        </is>
      </c>
      <c r="E257" s="2" t="inlineStr">
        <is>
          <t>상장주식수 (보통+우선)(주)</t>
        </is>
      </c>
      <c r="F257" s="15" t="inlineStr">
        <is>
          <t>QUARTERLY</t>
        </is>
      </c>
      <c r="G257" s="9" t="n"/>
      <c r="H257" s="9" t="n"/>
      <c r="I257" s="9" t="n"/>
      <c r="J257" s="9" t="n"/>
      <c r="K257" s="11" t="n"/>
      <c r="L257" s="9" t="n"/>
      <c r="M257" s="9" t="n"/>
      <c r="N257" s="9" t="n"/>
      <c r="O257" s="9" t="n"/>
      <c r="P257" s="11" t="n"/>
      <c r="Q257" s="9" t="n"/>
      <c r="R257" s="9" t="n"/>
      <c r="S257" s="9" t="n"/>
      <c r="T257" s="9" t="n"/>
      <c r="U257" s="11" t="n">
        <v>4600000</v>
      </c>
      <c r="V257" s="9" t="n">
        <v>4600000</v>
      </c>
      <c r="W257" s="9" t="n">
        <v>4600000</v>
      </c>
      <c r="X257" s="9" t="n">
        <v>209880971</v>
      </c>
      <c r="Y257" s="9" t="n">
        <v>209880971</v>
      </c>
      <c r="Z257" s="11" t="n">
        <v>21076597</v>
      </c>
      <c r="AA257" s="9" t="n">
        <v>21076597</v>
      </c>
    </row>
    <row r="258">
      <c r="A258" s="14" t="inlineStr">
        <is>
          <t>A060980</t>
        </is>
      </c>
      <c r="B258" s="2" t="inlineStr">
        <is>
          <t>한라홀딩스</t>
        </is>
      </c>
      <c r="C258" s="2" t="inlineStr">
        <is>
          <t>SSC</t>
        </is>
      </c>
      <c r="D258" s="2" t="inlineStr">
        <is>
          <t>S420003950</t>
        </is>
      </c>
      <c r="E258" s="2" t="inlineStr">
        <is>
          <t>상장주식수 (보통+우선)(주)</t>
        </is>
      </c>
      <c r="F258" s="15" t="inlineStr">
        <is>
          <t>QUARTERLY</t>
        </is>
      </c>
      <c r="G258" s="9" t="n">
        <v>18214033</v>
      </c>
      <c r="H258" s="9" t="n">
        <v>18214033</v>
      </c>
      <c r="I258" s="9" t="n">
        <v>18214033</v>
      </c>
      <c r="J258" s="9" t="n">
        <v>18214033</v>
      </c>
      <c r="K258" s="11" t="n">
        <v>18214033</v>
      </c>
      <c r="L258" s="9" t="n">
        <v>18214033</v>
      </c>
      <c r="M258" s="9" t="n">
        <v>18214033</v>
      </c>
      <c r="N258" s="9" t="n">
        <v>18214033</v>
      </c>
      <c r="O258" s="9" t="n">
        <v>17999488</v>
      </c>
      <c r="P258" s="11" t="n">
        <v>17999488</v>
      </c>
      <c r="Q258" s="9" t="n">
        <v>17999488</v>
      </c>
      <c r="R258" s="9" t="n">
        <v>17999488</v>
      </c>
      <c r="S258" s="9" t="n">
        <v>17999488</v>
      </c>
      <c r="T258" s="9" t="n">
        <v>17999488</v>
      </c>
      <c r="U258" s="11" t="n">
        <v>10802691</v>
      </c>
      <c r="V258" s="9" t="n">
        <v>10802691</v>
      </c>
      <c r="W258" s="9" t="n">
        <v>10802691</v>
      </c>
      <c r="X258" s="9" t="n">
        <v>10802691</v>
      </c>
      <c r="Y258" s="9" t="n">
        <v>10802691</v>
      </c>
      <c r="Z258" s="11" t="n">
        <v>10802691</v>
      </c>
      <c r="AA258" s="9" t="n">
        <v>10802691</v>
      </c>
    </row>
    <row r="259">
      <c r="A259" s="14" t="inlineStr">
        <is>
          <t>A018670</t>
        </is>
      </c>
      <c r="B259" s="2" t="inlineStr">
        <is>
          <t>SK가스</t>
        </is>
      </c>
      <c r="C259" s="2" t="inlineStr">
        <is>
          <t>SSC</t>
        </is>
      </c>
      <c r="D259" s="2" t="inlineStr">
        <is>
          <t>S420003950</t>
        </is>
      </c>
      <c r="E259" s="2" t="inlineStr">
        <is>
          <t>상장주식수 (보통+우선)(주)</t>
        </is>
      </c>
      <c r="F259" s="15" t="inlineStr">
        <is>
          <t>QUARTERLY</t>
        </is>
      </c>
      <c r="G259" s="9" t="n">
        <v>8628665</v>
      </c>
      <c r="H259" s="9" t="n">
        <v>8628665</v>
      </c>
      <c r="I259" s="9" t="n">
        <v>8628665</v>
      </c>
      <c r="J259" s="9" t="n">
        <v>8628665</v>
      </c>
      <c r="K259" s="11" t="n">
        <v>8628665</v>
      </c>
      <c r="L259" s="9" t="n">
        <v>8628665</v>
      </c>
      <c r="M259" s="9" t="n">
        <v>8628665</v>
      </c>
      <c r="N259" s="9" t="n">
        <v>8628665</v>
      </c>
      <c r="O259" s="9" t="n">
        <v>8628665</v>
      </c>
      <c r="P259" s="11" t="n">
        <v>8628665</v>
      </c>
      <c r="Q259" s="9" t="n">
        <v>8628665</v>
      </c>
      <c r="R259" s="9" t="n">
        <v>8628665</v>
      </c>
      <c r="S259" s="9" t="n">
        <v>8712110</v>
      </c>
      <c r="T259" s="9" t="n">
        <v>8712110</v>
      </c>
      <c r="U259" s="11" t="n">
        <v>8712110</v>
      </c>
      <c r="V259" s="9" t="n">
        <v>8712110</v>
      </c>
      <c r="W259" s="9" t="n">
        <v>8796377</v>
      </c>
      <c r="X259" s="9" t="n">
        <v>8796377</v>
      </c>
      <c r="Y259" s="9" t="n">
        <v>8796377</v>
      </c>
      <c r="Z259" s="11" t="n">
        <v>8796377</v>
      </c>
      <c r="AA259" s="9" t="n">
        <v>8796377</v>
      </c>
    </row>
    <row r="260">
      <c r="A260" s="14" t="inlineStr">
        <is>
          <t>A138250</t>
        </is>
      </c>
      <c r="B260" s="2" t="inlineStr">
        <is>
          <t>엔에스쇼핑</t>
        </is>
      </c>
      <c r="C260" s="2" t="inlineStr">
        <is>
          <t>SSC</t>
        </is>
      </c>
      <c r="D260" s="2" t="inlineStr">
        <is>
          <t>S420003950</t>
        </is>
      </c>
      <c r="E260" s="2" t="inlineStr">
        <is>
          <t>상장주식수 (보통+우선)(주)</t>
        </is>
      </c>
      <c r="F260" s="15" t="inlineStr">
        <is>
          <t>QUARTERLY</t>
        </is>
      </c>
      <c r="G260" s="9" t="n"/>
      <c r="H260" s="9" t="n"/>
      <c r="I260" s="9" t="n"/>
      <c r="J260" s="9" t="n"/>
      <c r="K260" s="11" t="n"/>
      <c r="L260" s="9" t="n"/>
      <c r="M260" s="9" t="n"/>
      <c r="N260" s="9" t="n"/>
      <c r="O260" s="9" t="n"/>
      <c r="P260" s="11" t="n"/>
      <c r="Q260" s="9" t="n"/>
      <c r="R260" s="9" t="n"/>
      <c r="S260" s="9" t="n"/>
      <c r="T260" s="9" t="n"/>
      <c r="U260" s="11" t="n"/>
      <c r="V260" s="9" t="n">
        <v>3369600</v>
      </c>
      <c r="W260" s="9" t="n">
        <v>3369600</v>
      </c>
      <c r="X260" s="9" t="n">
        <v>3369600</v>
      </c>
      <c r="Y260" s="9" t="n">
        <v>3369600</v>
      </c>
      <c r="Z260" s="11" t="n">
        <v>3369600</v>
      </c>
      <c r="AA260" s="9" t="n">
        <v>3369600</v>
      </c>
    </row>
    <row r="261">
      <c r="A261" s="14" t="inlineStr">
        <is>
          <t>A192080</t>
        </is>
      </c>
      <c r="B261" s="2" t="inlineStr">
        <is>
          <t>더블유게임즈</t>
        </is>
      </c>
      <c r="C261" s="2" t="inlineStr">
        <is>
          <t>SSC</t>
        </is>
      </c>
      <c r="D261" s="2" t="inlineStr">
        <is>
          <t>S420003950</t>
        </is>
      </c>
      <c r="E261" s="2" t="inlineStr">
        <is>
          <t>상장주식수 (보통+우선)(주)</t>
        </is>
      </c>
      <c r="F261" s="15" t="inlineStr">
        <is>
          <t>QUARTERLY</t>
        </is>
      </c>
      <c r="G261" s="9" t="n"/>
      <c r="H261" s="9" t="n"/>
      <c r="I261" s="9" t="n"/>
      <c r="J261" s="9" t="n"/>
      <c r="K261" s="11" t="n"/>
      <c r="L261" s="9" t="n"/>
      <c r="M261" s="9" t="n"/>
      <c r="N261" s="9" t="n"/>
      <c r="O261" s="9" t="n"/>
      <c r="P261" s="11" t="n"/>
      <c r="Q261" s="9" t="n"/>
      <c r="R261" s="9" t="n"/>
      <c r="S261" s="9" t="n"/>
      <c r="T261" s="9" t="n"/>
      <c r="U261" s="11" t="n"/>
      <c r="V261" s="9" t="n"/>
      <c r="W261" s="9" t="n"/>
      <c r="X261" s="9" t="n"/>
      <c r="Y261" s="9" t="n">
        <v>17089768</v>
      </c>
      <c r="Z261" s="11" t="n">
        <v>17089768</v>
      </c>
      <c r="AA261" s="9" t="n">
        <v>17089768</v>
      </c>
    </row>
    <row r="262">
      <c r="A262" s="14" t="inlineStr">
        <is>
          <t>A085620</t>
        </is>
      </c>
      <c r="B262" s="2" t="inlineStr">
        <is>
          <t>미래에셋생명</t>
        </is>
      </c>
      <c r="C262" s="2" t="inlineStr">
        <is>
          <t>SSC</t>
        </is>
      </c>
      <c r="D262" s="2" t="inlineStr">
        <is>
          <t>S420003950</t>
        </is>
      </c>
      <c r="E262" s="2" t="inlineStr">
        <is>
          <t>상장주식수 (보통+우선)(주)</t>
        </is>
      </c>
      <c r="F262" s="15" t="inlineStr">
        <is>
          <t>QUARTERLY</t>
        </is>
      </c>
      <c r="G262" s="8" t="n"/>
      <c r="H262" s="8" t="n"/>
      <c r="I262" s="8" t="n"/>
      <c r="J262" s="8" t="n"/>
      <c r="K262" s="10" t="n"/>
      <c r="L262" s="8" t="n"/>
      <c r="M262" s="8" t="n"/>
      <c r="N262" s="8" t="n"/>
      <c r="O262" s="8" t="n"/>
      <c r="P262" s="10" t="n"/>
      <c r="Q262" s="8" t="n"/>
      <c r="R262" s="8" t="n"/>
      <c r="S262" s="8" t="n"/>
      <c r="T262" s="8" t="n">
        <v>105180000</v>
      </c>
      <c r="U262" s="10" t="n">
        <v>105180000</v>
      </c>
      <c r="V262" s="8" t="n">
        <v>105180000</v>
      </c>
      <c r="W262" s="8" t="n">
        <v>105180000</v>
      </c>
      <c r="X262" s="8" t="n">
        <v>145180000</v>
      </c>
      <c r="Y262" s="8" t="n">
        <v>145180000</v>
      </c>
      <c r="Z262" s="10" t="n">
        <v>145180000</v>
      </c>
      <c r="AA262" s="8" t="n">
        <v>145180000</v>
      </c>
    </row>
    <row r="263">
      <c r="A263" s="14" t="inlineStr">
        <is>
          <t>A031430</t>
        </is>
      </c>
      <c r="B263" s="2" t="inlineStr">
        <is>
          <t>신세계인터내셔날</t>
        </is>
      </c>
      <c r="C263" s="2" t="inlineStr">
        <is>
          <t>SSC</t>
        </is>
      </c>
      <c r="D263" s="2" t="inlineStr">
        <is>
          <t>S420003950</t>
        </is>
      </c>
      <c r="E263" s="2" t="inlineStr">
        <is>
          <t>상장주식수 (보통+우선)(주)</t>
        </is>
      </c>
      <c r="F263" s="15" t="inlineStr">
        <is>
          <t>QUARTERLY</t>
        </is>
      </c>
      <c r="G263" s="8" t="n"/>
      <c r="H263" s="8" t="n">
        <v>7140000</v>
      </c>
      <c r="I263" s="8" t="n">
        <v>7140000</v>
      </c>
      <c r="J263" s="8" t="n">
        <v>7140000</v>
      </c>
      <c r="K263" s="10" t="n">
        <v>7140000</v>
      </c>
      <c r="L263" s="8" t="n">
        <v>7140000</v>
      </c>
      <c r="M263" s="8" t="n">
        <v>7140000</v>
      </c>
      <c r="N263" s="8" t="n">
        <v>7140000</v>
      </c>
      <c r="O263" s="8" t="n">
        <v>7140000</v>
      </c>
      <c r="P263" s="10" t="n">
        <v>7140000</v>
      </c>
      <c r="Q263" s="8" t="n">
        <v>7140000</v>
      </c>
      <c r="R263" s="8" t="n">
        <v>7140000</v>
      </c>
      <c r="S263" s="8" t="n">
        <v>7140000</v>
      </c>
      <c r="T263" s="8" t="n">
        <v>7140000</v>
      </c>
      <c r="U263" s="10" t="n">
        <v>7140000</v>
      </c>
      <c r="V263" s="8" t="n">
        <v>7140000</v>
      </c>
      <c r="W263" s="8" t="n">
        <v>7140000</v>
      </c>
      <c r="X263" s="8" t="n">
        <v>7140000</v>
      </c>
      <c r="Y263" s="8" t="n">
        <v>7140000</v>
      </c>
      <c r="Z263" s="10" t="n">
        <v>7140000</v>
      </c>
      <c r="AA263" s="8" t="n">
        <v>7140000</v>
      </c>
    </row>
    <row r="264">
      <c r="A264" s="14" t="inlineStr">
        <is>
          <t>A000230</t>
        </is>
      </c>
      <c r="B264" s="2" t="inlineStr">
        <is>
          <t>일동제약</t>
        </is>
      </c>
      <c r="C264" s="2" t="inlineStr">
        <is>
          <t>SSC</t>
        </is>
      </c>
      <c r="D264" s="2" t="inlineStr">
        <is>
          <t>S420003950</t>
        </is>
      </c>
      <c r="E264" s="2" t="inlineStr">
        <is>
          <t>상장주식수 (보통+우선)(주)</t>
        </is>
      </c>
      <c r="F264" s="15" t="inlineStr">
        <is>
          <t>QUARTERLY</t>
        </is>
      </c>
      <c r="G264" s="8" t="n">
        <v>25068065</v>
      </c>
      <c r="H264" s="8" t="n">
        <v>25068065</v>
      </c>
      <c r="I264" s="8" t="n">
        <v>25068065</v>
      </c>
      <c r="J264" s="8" t="n">
        <v>25068065</v>
      </c>
      <c r="K264" s="10" t="n">
        <v>25068065</v>
      </c>
      <c r="L264" s="8" t="n">
        <v>25068065</v>
      </c>
      <c r="M264" s="8" t="n">
        <v>25068065</v>
      </c>
      <c r="N264" s="8" t="n">
        <v>25068065</v>
      </c>
      <c r="O264" s="8" t="n">
        <v>25068065</v>
      </c>
      <c r="P264" s="10" t="n">
        <v>25068065</v>
      </c>
      <c r="Q264" s="8" t="n">
        <v>25068065</v>
      </c>
      <c r="R264" s="8" t="n">
        <v>25068065</v>
      </c>
      <c r="S264" s="8" t="n">
        <v>25068065</v>
      </c>
      <c r="T264" s="8" t="n">
        <v>25068065</v>
      </c>
      <c r="U264" s="10" t="n">
        <v>25068065</v>
      </c>
      <c r="V264" s="8" t="n">
        <v>25068065</v>
      </c>
      <c r="W264" s="8" t="n">
        <v>25068065</v>
      </c>
      <c r="X264" s="8" t="n">
        <v>25068065</v>
      </c>
      <c r="Y264" s="8" t="n">
        <v>25068065</v>
      </c>
      <c r="Z264" s="10" t="n">
        <v>25068065</v>
      </c>
      <c r="AA264" s="8" t="n">
        <v>25068065</v>
      </c>
    </row>
    <row r="265">
      <c r="A265" s="14" t="inlineStr">
        <is>
          <t>A049960</t>
        </is>
      </c>
      <c r="B265" s="2" t="inlineStr">
        <is>
          <t>쎌바이오텍</t>
        </is>
      </c>
      <c r="C265" s="2" t="inlineStr">
        <is>
          <t>SSC</t>
        </is>
      </c>
      <c r="D265" s="2" t="inlineStr">
        <is>
          <t>S420003950</t>
        </is>
      </c>
      <c r="E265" s="2" t="inlineStr">
        <is>
          <t>상장주식수 (보통+우선)(주)</t>
        </is>
      </c>
      <c r="F265" s="15" t="inlineStr">
        <is>
          <t>QUARTERLY</t>
        </is>
      </c>
      <c r="G265" s="8" t="n">
        <v>9400000</v>
      </c>
      <c r="H265" s="8" t="n">
        <v>9400000</v>
      </c>
      <c r="I265" s="8" t="n">
        <v>9400000</v>
      </c>
      <c r="J265" s="8" t="n">
        <v>9400000</v>
      </c>
      <c r="K265" s="10" t="n">
        <v>9400000</v>
      </c>
      <c r="L265" s="8" t="n">
        <v>9400000</v>
      </c>
      <c r="M265" s="8" t="n">
        <v>9400000</v>
      </c>
      <c r="N265" s="8" t="n">
        <v>9400000</v>
      </c>
      <c r="O265" s="8" t="n">
        <v>9400000</v>
      </c>
      <c r="P265" s="10" t="n">
        <v>9400000</v>
      </c>
      <c r="Q265" s="8" t="n">
        <v>9400000</v>
      </c>
      <c r="R265" s="8" t="n">
        <v>9400000</v>
      </c>
      <c r="S265" s="8" t="n">
        <v>9400000</v>
      </c>
      <c r="T265" s="8" t="n">
        <v>9400000</v>
      </c>
      <c r="U265" s="10" t="n">
        <v>9400000</v>
      </c>
      <c r="V265" s="8" t="n">
        <v>9400000</v>
      </c>
      <c r="W265" s="8" t="n">
        <v>9400000</v>
      </c>
      <c r="X265" s="8" t="n">
        <v>9400000</v>
      </c>
      <c r="Y265" s="8" t="n">
        <v>9400000</v>
      </c>
      <c r="Z265" s="10" t="n">
        <v>9400000</v>
      </c>
      <c r="AA265" s="8" t="n">
        <v>9400000</v>
      </c>
    </row>
    <row r="266">
      <c r="A266" s="14" t="inlineStr">
        <is>
          <t>A014680</t>
        </is>
      </c>
      <c r="B266" s="2" t="inlineStr">
        <is>
          <t>한솔케미칼</t>
        </is>
      </c>
      <c r="C266" s="2" t="inlineStr">
        <is>
          <t>SSC</t>
        </is>
      </c>
      <c r="D266" s="2" t="inlineStr">
        <is>
          <t>S420003950</t>
        </is>
      </c>
      <c r="E266" s="2" t="inlineStr">
        <is>
          <t>상장주식수 (보통+우선)(주)</t>
        </is>
      </c>
      <c r="F266" s="15" t="inlineStr">
        <is>
          <t>QUARTERLY</t>
        </is>
      </c>
      <c r="G266" s="8" t="n">
        <v>11295195</v>
      </c>
      <c r="H266" s="8" t="n">
        <v>11295195</v>
      </c>
      <c r="I266" s="8" t="n">
        <v>11295195</v>
      </c>
      <c r="J266" s="8" t="n">
        <v>11295195</v>
      </c>
      <c r="K266" s="10" t="n">
        <v>11295195</v>
      </c>
      <c r="L266" s="8" t="n">
        <v>11295195</v>
      </c>
      <c r="M266" s="8" t="n">
        <v>11295195</v>
      </c>
      <c r="N266" s="8" t="n">
        <v>11295195</v>
      </c>
      <c r="O266" s="8" t="n">
        <v>11295195</v>
      </c>
      <c r="P266" s="10" t="n">
        <v>11295195</v>
      </c>
      <c r="Q266" s="8" t="n">
        <v>11295195</v>
      </c>
      <c r="R266" s="8" t="n">
        <v>11295195</v>
      </c>
      <c r="S266" s="8" t="n">
        <v>11295195</v>
      </c>
      <c r="T266" s="8" t="n">
        <v>11295195</v>
      </c>
      <c r="U266" s="10" t="n">
        <v>11295195</v>
      </c>
      <c r="V266" s="8" t="n">
        <v>11295195</v>
      </c>
      <c r="W266" s="8" t="n">
        <v>11295195</v>
      </c>
      <c r="X266" s="8" t="n">
        <v>11295195</v>
      </c>
      <c r="Y266" s="8" t="n">
        <v>11295195</v>
      </c>
      <c r="Z266" s="10" t="n">
        <v>11295195</v>
      </c>
      <c r="AA266" s="8" t="n">
        <v>11295195</v>
      </c>
    </row>
    <row r="267">
      <c r="A267" s="14" t="inlineStr">
        <is>
          <t>A005990</t>
        </is>
      </c>
      <c r="B267" s="2" t="inlineStr">
        <is>
          <t>매일유업</t>
        </is>
      </c>
      <c r="C267" s="2" t="inlineStr">
        <is>
          <t>SSC</t>
        </is>
      </c>
      <c r="D267" s="2" t="inlineStr">
        <is>
          <t>S420003950</t>
        </is>
      </c>
      <c r="E267" s="2" t="inlineStr">
        <is>
          <t>상장주식수 (보통+우선)(주)</t>
        </is>
      </c>
      <c r="F267" s="15" t="inlineStr">
        <is>
          <t>QUARTERLY</t>
        </is>
      </c>
      <c r="G267" s="9" t="n">
        <v>13400000</v>
      </c>
      <c r="H267" s="9" t="n">
        <v>13400000</v>
      </c>
      <c r="I267" s="9" t="n">
        <v>13400000</v>
      </c>
      <c r="J267" s="9" t="n">
        <v>13400000</v>
      </c>
      <c r="K267" s="11" t="n">
        <v>13400000</v>
      </c>
      <c r="L267" s="9" t="n">
        <v>13400000</v>
      </c>
      <c r="M267" s="9" t="n">
        <v>13400000</v>
      </c>
      <c r="N267" s="9" t="n">
        <v>13400000</v>
      </c>
      <c r="O267" s="9" t="n">
        <v>13400000</v>
      </c>
      <c r="P267" s="11" t="n">
        <v>13400000</v>
      </c>
      <c r="Q267" s="9" t="n">
        <v>13400000</v>
      </c>
      <c r="R267" s="9" t="n">
        <v>13400000</v>
      </c>
      <c r="S267" s="9" t="n">
        <v>13400000</v>
      </c>
      <c r="T267" s="9" t="n">
        <v>13400000</v>
      </c>
      <c r="U267" s="11" t="n">
        <v>13400000</v>
      </c>
      <c r="V267" s="9" t="n">
        <v>13400000</v>
      </c>
      <c r="W267" s="9" t="n">
        <v>13400000</v>
      </c>
      <c r="X267" s="9" t="n">
        <v>13400000</v>
      </c>
      <c r="Y267" s="9" t="n">
        <v>13400000</v>
      </c>
      <c r="Z267" s="11" t="n">
        <v>13578608</v>
      </c>
      <c r="AA267" s="9" t="n">
        <v>13578608</v>
      </c>
    </row>
    <row r="268">
      <c r="A268" s="14" t="inlineStr">
        <is>
          <t>A079430</t>
        </is>
      </c>
      <c r="B268" s="2" t="inlineStr">
        <is>
          <t>현대리바트</t>
        </is>
      </c>
      <c r="C268" s="2" t="inlineStr">
        <is>
          <t>SSC</t>
        </is>
      </c>
      <c r="D268" s="2" t="inlineStr">
        <is>
          <t>S420003950</t>
        </is>
      </c>
      <c r="E268" s="2" t="inlineStr">
        <is>
          <t>상장주식수 (보통+우선)(주)</t>
        </is>
      </c>
      <c r="F268" s="15" t="inlineStr">
        <is>
          <t>QUARTERLY</t>
        </is>
      </c>
      <c r="G268" s="9" t="n">
        <v>17261650</v>
      </c>
      <c r="H268" s="9" t="n">
        <v>17261650</v>
      </c>
      <c r="I268" s="9" t="n">
        <v>17261650</v>
      </c>
      <c r="J268" s="9" t="n">
        <v>17261650</v>
      </c>
      <c r="K268" s="11" t="n">
        <v>17261650</v>
      </c>
      <c r="L268" s="9" t="n">
        <v>17261650</v>
      </c>
      <c r="M268" s="9" t="n">
        <v>17261650</v>
      </c>
      <c r="N268" s="9" t="n">
        <v>17261650</v>
      </c>
      <c r="O268" s="9" t="n">
        <v>17261650</v>
      </c>
      <c r="P268" s="11" t="n">
        <v>17261650</v>
      </c>
      <c r="Q268" s="9" t="n">
        <v>17261650</v>
      </c>
      <c r="R268" s="9" t="n">
        <v>17261650</v>
      </c>
      <c r="S268" s="9" t="n">
        <v>17261650</v>
      </c>
      <c r="T268" s="9" t="n">
        <v>17261650</v>
      </c>
      <c r="U268" s="11" t="n">
        <v>17261650</v>
      </c>
      <c r="V268" s="9" t="n">
        <v>17261650</v>
      </c>
      <c r="W268" s="9" t="n">
        <v>17261650</v>
      </c>
      <c r="X268" s="9" t="n">
        <v>17261650</v>
      </c>
      <c r="Y268" s="9" t="n">
        <v>17261650</v>
      </c>
      <c r="Z268" s="11" t="n">
        <v>17261650</v>
      </c>
      <c r="AA268" s="9" t="n">
        <v>17261650</v>
      </c>
    </row>
    <row r="269">
      <c r="A269" s="14" t="inlineStr">
        <is>
          <t>A005850</t>
        </is>
      </c>
      <c r="B269" s="2" t="inlineStr">
        <is>
          <t>에스엘</t>
        </is>
      </c>
      <c r="C269" s="2" t="inlineStr">
        <is>
          <t>SSC</t>
        </is>
      </c>
      <c r="D269" s="2" t="inlineStr">
        <is>
          <t>S420003950</t>
        </is>
      </c>
      <c r="E269" s="2" t="inlineStr">
        <is>
          <t>상장주식수 (보통+우선)(주)</t>
        </is>
      </c>
      <c r="F269" s="15" t="inlineStr">
        <is>
          <t>QUARTERLY</t>
        </is>
      </c>
      <c r="G269" s="9" t="n">
        <v>33865090</v>
      </c>
      <c r="H269" s="9" t="n">
        <v>33865090</v>
      </c>
      <c r="I269" s="9" t="n">
        <v>33865090</v>
      </c>
      <c r="J269" s="9" t="n">
        <v>33865090</v>
      </c>
      <c r="K269" s="11" t="n">
        <v>33865090</v>
      </c>
      <c r="L269" s="9" t="n">
        <v>33865090</v>
      </c>
      <c r="M269" s="9" t="n">
        <v>33865090</v>
      </c>
      <c r="N269" s="9" t="n">
        <v>33865090</v>
      </c>
      <c r="O269" s="9" t="n">
        <v>33865090</v>
      </c>
      <c r="P269" s="11" t="n">
        <v>33865090</v>
      </c>
      <c r="Q269" s="9" t="n">
        <v>33865090</v>
      </c>
      <c r="R269" s="9" t="n">
        <v>33865090</v>
      </c>
      <c r="S269" s="9" t="n">
        <v>33865090</v>
      </c>
      <c r="T269" s="9" t="n">
        <v>33865090</v>
      </c>
      <c r="U269" s="11" t="n">
        <v>33865090</v>
      </c>
      <c r="V269" s="9" t="n">
        <v>33865090</v>
      </c>
      <c r="W269" s="9" t="n">
        <v>33865090</v>
      </c>
      <c r="X269" s="9" t="n">
        <v>33865090</v>
      </c>
      <c r="Y269" s="9" t="n">
        <v>33865090</v>
      </c>
      <c r="Z269" s="11" t="n">
        <v>33865090</v>
      </c>
      <c r="AA269" s="9" t="n">
        <v>33865090</v>
      </c>
    </row>
    <row r="270">
      <c r="A270" s="14" t="inlineStr">
        <is>
          <t>A002960</t>
        </is>
      </c>
      <c r="B270" s="2" t="inlineStr">
        <is>
          <t>한국쉘석유</t>
        </is>
      </c>
      <c r="C270" s="2" t="inlineStr">
        <is>
          <t>SSC</t>
        </is>
      </c>
      <c r="D270" s="2" t="inlineStr">
        <is>
          <t>S420003950</t>
        </is>
      </c>
      <c r="E270" s="2" t="inlineStr">
        <is>
          <t>상장주식수 (보통+우선)(주)</t>
        </is>
      </c>
      <c r="F270" s="15" t="inlineStr">
        <is>
          <t>QUARTERLY</t>
        </is>
      </c>
      <c r="G270" s="9" t="n">
        <v>1300000</v>
      </c>
      <c r="H270" s="9" t="n">
        <v>1300000</v>
      </c>
      <c r="I270" s="9" t="n">
        <v>1300000</v>
      </c>
      <c r="J270" s="9" t="n">
        <v>1300000</v>
      </c>
      <c r="K270" s="11" t="n">
        <v>1300000</v>
      </c>
      <c r="L270" s="9" t="n">
        <v>1300000</v>
      </c>
      <c r="M270" s="9" t="n">
        <v>1300000</v>
      </c>
      <c r="N270" s="9" t="n">
        <v>1300000</v>
      </c>
      <c r="O270" s="9" t="n">
        <v>1300000</v>
      </c>
      <c r="P270" s="11" t="n">
        <v>1300000</v>
      </c>
      <c r="Q270" s="9" t="n">
        <v>1300000</v>
      </c>
      <c r="R270" s="9" t="n">
        <v>1300000</v>
      </c>
      <c r="S270" s="9" t="n">
        <v>1300000</v>
      </c>
      <c r="T270" s="9" t="n">
        <v>1300000</v>
      </c>
      <c r="U270" s="11" t="n">
        <v>1300000</v>
      </c>
      <c r="V270" s="9" t="n">
        <v>1300000</v>
      </c>
      <c r="W270" s="9" t="n">
        <v>1300000</v>
      </c>
      <c r="X270" s="9" t="n">
        <v>1300000</v>
      </c>
      <c r="Y270" s="9" t="n">
        <v>1300000</v>
      </c>
      <c r="Z270" s="11" t="n">
        <v>1300000</v>
      </c>
      <c r="AA270" s="9" t="n">
        <v>1300000</v>
      </c>
    </row>
    <row r="271">
      <c r="A271" s="14" t="inlineStr">
        <is>
          <t>A058470</t>
        </is>
      </c>
      <c r="B271" s="2" t="inlineStr">
        <is>
          <t>리노공업</t>
        </is>
      </c>
      <c r="C271" s="2" t="inlineStr">
        <is>
          <t>SSC</t>
        </is>
      </c>
      <c r="D271" s="2" t="inlineStr">
        <is>
          <t>S420003950</t>
        </is>
      </c>
      <c r="E271" s="2" t="inlineStr">
        <is>
          <t>상장주식수 (보통+우선)(주)</t>
        </is>
      </c>
      <c r="F271" s="15" t="inlineStr">
        <is>
          <t>QUARTERLY</t>
        </is>
      </c>
      <c r="G271" s="9" t="n">
        <v>8022300</v>
      </c>
      <c r="H271" s="9" t="n">
        <v>8022300</v>
      </c>
      <c r="I271" s="9" t="n">
        <v>8022300</v>
      </c>
      <c r="J271" s="9" t="n">
        <v>8022300</v>
      </c>
      <c r="K271" s="11" t="n">
        <v>8022300</v>
      </c>
      <c r="L271" s="9" t="n">
        <v>8022300</v>
      </c>
      <c r="M271" s="9" t="n">
        <v>8022300</v>
      </c>
      <c r="N271" s="9" t="n">
        <v>8022300</v>
      </c>
      <c r="O271" s="9" t="n">
        <v>8022300</v>
      </c>
      <c r="P271" s="11" t="n">
        <v>15242370</v>
      </c>
      <c r="Q271" s="9" t="n">
        <v>15242370</v>
      </c>
      <c r="R271" s="9" t="n">
        <v>15242370</v>
      </c>
      <c r="S271" s="9" t="n">
        <v>15242370</v>
      </c>
      <c r="T271" s="9" t="n">
        <v>15242370</v>
      </c>
      <c r="U271" s="11" t="n">
        <v>15242370</v>
      </c>
      <c r="V271" s="9" t="n">
        <v>15242370</v>
      </c>
      <c r="W271" s="9" t="n">
        <v>15242370</v>
      </c>
      <c r="X271" s="9" t="n">
        <v>15242370</v>
      </c>
      <c r="Y271" s="9" t="n">
        <v>15242370</v>
      </c>
      <c r="Z271" s="11" t="n">
        <v>15242370</v>
      </c>
      <c r="AA271" s="9" t="n">
        <v>15242370</v>
      </c>
    </row>
    <row r="272">
      <c r="A272" s="14" t="inlineStr">
        <is>
          <t>A007340</t>
        </is>
      </c>
      <c r="B272" s="2" t="inlineStr">
        <is>
          <t>동아타이어</t>
        </is>
      </c>
      <c r="C272" s="2" t="inlineStr">
        <is>
          <t>SSC</t>
        </is>
      </c>
      <c r="D272" s="2" t="inlineStr">
        <is>
          <t>S420003950</t>
        </is>
      </c>
      <c r="E272" s="2" t="inlineStr">
        <is>
          <t>상장주식수 (보통+우선)(주)</t>
        </is>
      </c>
      <c r="F272" s="15" t="inlineStr">
        <is>
          <t>QUARTERLY</t>
        </is>
      </c>
      <c r="G272" s="8" t="n">
        <v>23727020</v>
      </c>
      <c r="H272" s="8" t="n">
        <v>23727020</v>
      </c>
      <c r="I272" s="8" t="n">
        <v>23727020</v>
      </c>
      <c r="J272" s="8" t="n">
        <v>23727020</v>
      </c>
      <c r="K272" s="10" t="n">
        <v>23727020</v>
      </c>
      <c r="L272" s="8" t="n">
        <v>23727020</v>
      </c>
      <c r="M272" s="8" t="n">
        <v>23727020</v>
      </c>
      <c r="N272" s="8" t="n">
        <v>23727020</v>
      </c>
      <c r="O272" s="8" t="n">
        <v>23727020</v>
      </c>
      <c r="P272" s="10" t="n">
        <v>23727020</v>
      </c>
      <c r="Q272" s="8" t="n">
        <v>23727020</v>
      </c>
      <c r="R272" s="8" t="n">
        <v>23727020</v>
      </c>
      <c r="S272" s="8" t="n">
        <v>23727020</v>
      </c>
      <c r="T272" s="8" t="n">
        <v>23727020</v>
      </c>
      <c r="U272" s="10" t="n">
        <v>23727020</v>
      </c>
      <c r="V272" s="8" t="n">
        <v>23727020</v>
      </c>
      <c r="W272" s="8" t="n">
        <v>23727020</v>
      </c>
      <c r="X272" s="8" t="n">
        <v>23727020</v>
      </c>
      <c r="Y272" s="8" t="n">
        <v>23727020</v>
      </c>
      <c r="Z272" s="10" t="n">
        <v>23727020</v>
      </c>
      <c r="AA272" s="8" t="n">
        <v>23727020</v>
      </c>
    </row>
    <row r="273">
      <c r="A273" s="14" t="inlineStr">
        <is>
          <t>A003540</t>
        </is>
      </c>
      <c r="B273" s="2" t="inlineStr">
        <is>
          <t>대신증권</t>
        </is>
      </c>
      <c r="C273" s="2" t="inlineStr">
        <is>
          <t>SSC</t>
        </is>
      </c>
      <c r="D273" s="2" t="inlineStr">
        <is>
          <t>S420003950</t>
        </is>
      </c>
      <c r="E273" s="2" t="inlineStr">
        <is>
          <t>상장주식수 (보통+우선)(주)</t>
        </is>
      </c>
      <c r="F273" s="15" t="inlineStr">
        <is>
          <t>QUARTERLY</t>
        </is>
      </c>
      <c r="G273" s="8" t="n">
        <v>86773400</v>
      </c>
      <c r="H273" s="8" t="n">
        <v>86773400</v>
      </c>
      <c r="I273" s="8" t="n">
        <v>86773400</v>
      </c>
      <c r="J273" s="8" t="n">
        <v>86773400</v>
      </c>
      <c r="K273" s="10" t="n">
        <v>86773400</v>
      </c>
      <c r="L273" s="8" t="n">
        <v>86773400</v>
      </c>
      <c r="M273" s="8" t="n">
        <v>86773400</v>
      </c>
      <c r="N273" s="8" t="n">
        <v>86773400</v>
      </c>
      <c r="O273" s="8" t="n">
        <v>86773400</v>
      </c>
      <c r="P273" s="10" t="n">
        <v>86773400</v>
      </c>
      <c r="Q273" s="8" t="n">
        <v>86773400</v>
      </c>
      <c r="R273" s="8" t="n">
        <v>86773400</v>
      </c>
      <c r="S273" s="8" t="n">
        <v>86773400</v>
      </c>
      <c r="T273" s="8" t="n">
        <v>86773400</v>
      </c>
      <c r="U273" s="10" t="n">
        <v>86773400</v>
      </c>
      <c r="V273" s="8" t="n">
        <v>86773400</v>
      </c>
      <c r="W273" s="8" t="n">
        <v>86773400</v>
      </c>
      <c r="X273" s="8" t="n">
        <v>86773400</v>
      </c>
      <c r="Y273" s="8" t="n">
        <v>86773400</v>
      </c>
      <c r="Z273" s="10" t="n">
        <v>86773400</v>
      </c>
      <c r="AA273" s="8" t="n">
        <v>86773400</v>
      </c>
    </row>
    <row r="274">
      <c r="A274" s="14" t="inlineStr">
        <is>
          <t>A015860</t>
        </is>
      </c>
      <c r="B274" s="2" t="inlineStr">
        <is>
          <t>일진홀딩스</t>
        </is>
      </c>
      <c r="C274" s="2" t="inlineStr">
        <is>
          <t>SSC</t>
        </is>
      </c>
      <c r="D274" s="2" t="inlineStr">
        <is>
          <t>S420003950</t>
        </is>
      </c>
      <c r="E274" s="2" t="inlineStr">
        <is>
          <t>상장주식수 (보통+우선)(주)</t>
        </is>
      </c>
      <c r="F274" s="15" t="inlineStr">
        <is>
          <t>QUARTERLY</t>
        </is>
      </c>
      <c r="G274" s="8" t="n">
        <v>49347483</v>
      </c>
      <c r="H274" s="8" t="n">
        <v>49347483</v>
      </c>
      <c r="I274" s="8" t="n">
        <v>49347483</v>
      </c>
      <c r="J274" s="8" t="n">
        <v>49347483</v>
      </c>
      <c r="K274" s="10" t="n">
        <v>49347483</v>
      </c>
      <c r="L274" s="8" t="n">
        <v>49347483</v>
      </c>
      <c r="M274" s="8" t="n">
        <v>49347483</v>
      </c>
      <c r="N274" s="8" t="n">
        <v>49347483</v>
      </c>
      <c r="O274" s="8" t="n">
        <v>49347483</v>
      </c>
      <c r="P274" s="10" t="n">
        <v>49347483</v>
      </c>
      <c r="Q274" s="8" t="n">
        <v>49347483</v>
      </c>
      <c r="R274" s="8" t="n">
        <v>49347483</v>
      </c>
      <c r="S274" s="8" t="n">
        <v>49347483</v>
      </c>
      <c r="T274" s="8" t="n">
        <v>49347483</v>
      </c>
      <c r="U274" s="10" t="n">
        <v>49347483</v>
      </c>
      <c r="V274" s="8" t="n">
        <v>49347483</v>
      </c>
      <c r="W274" s="8" t="n">
        <v>49347483</v>
      </c>
      <c r="X274" s="8" t="n">
        <v>49347483</v>
      </c>
      <c r="Y274" s="8" t="n">
        <v>49347483</v>
      </c>
      <c r="Z274" s="10" t="n">
        <v>49347483</v>
      </c>
      <c r="AA274" s="8" t="n">
        <v>49347483</v>
      </c>
    </row>
    <row r="275">
      <c r="A275" s="14" t="inlineStr">
        <is>
          <t>A003920</t>
        </is>
      </c>
      <c r="B275" s="2" t="inlineStr">
        <is>
          <t>남양유업</t>
        </is>
      </c>
      <c r="C275" s="2" t="inlineStr">
        <is>
          <t>SSC</t>
        </is>
      </c>
      <c r="D275" s="2" t="inlineStr">
        <is>
          <t>S420003950</t>
        </is>
      </c>
      <c r="E275" s="2" t="inlineStr">
        <is>
          <t>상장주식수 (보통+우선)(주)</t>
        </is>
      </c>
      <c r="F275" s="15" t="inlineStr">
        <is>
          <t>QUARTERLY</t>
        </is>
      </c>
      <c r="G275" s="8" t="n">
        <v>886662</v>
      </c>
      <c r="H275" s="8" t="n">
        <v>886662</v>
      </c>
      <c r="I275" s="8" t="n">
        <v>886662</v>
      </c>
      <c r="J275" s="8" t="n">
        <v>886662</v>
      </c>
      <c r="K275" s="10" t="n">
        <v>886662</v>
      </c>
      <c r="L275" s="8" t="n">
        <v>886662</v>
      </c>
      <c r="M275" s="8" t="n">
        <v>886662</v>
      </c>
      <c r="N275" s="8" t="n">
        <v>886662</v>
      </c>
      <c r="O275" s="8" t="n">
        <v>886662</v>
      </c>
      <c r="P275" s="10" t="n">
        <v>886662</v>
      </c>
      <c r="Q275" s="8" t="n">
        <v>886662</v>
      </c>
      <c r="R275" s="8" t="n">
        <v>886662</v>
      </c>
      <c r="S275" s="8" t="n">
        <v>886662</v>
      </c>
      <c r="T275" s="8" t="n">
        <v>886662</v>
      </c>
      <c r="U275" s="10" t="n">
        <v>886662</v>
      </c>
      <c r="V275" s="8" t="n">
        <v>886662</v>
      </c>
      <c r="W275" s="8" t="n">
        <v>886662</v>
      </c>
      <c r="X275" s="8" t="n">
        <v>886662</v>
      </c>
      <c r="Y275" s="8" t="n">
        <v>886662</v>
      </c>
      <c r="Z275" s="10" t="n">
        <v>886662</v>
      </c>
      <c r="AA275" s="8" t="n">
        <v>886662</v>
      </c>
    </row>
    <row r="276">
      <c r="A276" s="14" t="inlineStr">
        <is>
          <t>A001230</t>
        </is>
      </c>
      <c r="B276" s="2" t="inlineStr">
        <is>
          <t>동국제강</t>
        </is>
      </c>
      <c r="C276" s="2" t="inlineStr">
        <is>
          <t>SSC</t>
        </is>
      </c>
      <c r="D276" s="2" t="inlineStr">
        <is>
          <t>S420003950</t>
        </is>
      </c>
      <c r="E276" s="2" t="inlineStr">
        <is>
          <t>상장주식수 (보통+우선)(주)</t>
        </is>
      </c>
      <c r="F276" s="15" t="inlineStr">
        <is>
          <t>QUARTERLY</t>
        </is>
      </c>
      <c r="G276" s="8" t="n">
        <v>61824290</v>
      </c>
      <c r="H276" s="8" t="n">
        <v>61824290</v>
      </c>
      <c r="I276" s="8" t="n">
        <v>61824290</v>
      </c>
      <c r="J276" s="8" t="n">
        <v>61824290</v>
      </c>
      <c r="K276" s="10" t="n">
        <v>61824290</v>
      </c>
      <c r="L276" s="8" t="n">
        <v>61824290</v>
      </c>
      <c r="M276" s="8" t="n">
        <v>61824290</v>
      </c>
      <c r="N276" s="8" t="n">
        <v>61824290</v>
      </c>
      <c r="O276" s="8" t="n">
        <v>61824290</v>
      </c>
      <c r="P276" s="10" t="n">
        <v>61824290</v>
      </c>
      <c r="Q276" s="8" t="n">
        <v>61824290</v>
      </c>
      <c r="R276" s="8" t="n">
        <v>61824290</v>
      </c>
      <c r="S276" s="8" t="n">
        <v>61824290</v>
      </c>
      <c r="T276" s="8" t="n">
        <v>88824290</v>
      </c>
      <c r="U276" s="10" t="n">
        <v>88824290</v>
      </c>
      <c r="V276" s="8" t="n">
        <v>95358542</v>
      </c>
      <c r="W276" s="8" t="n">
        <v>95358542</v>
      </c>
      <c r="X276" s="8" t="n">
        <v>95358542</v>
      </c>
      <c r="Y276" s="8" t="n">
        <v>95358542</v>
      </c>
      <c r="Z276" s="10" t="n">
        <v>95358542</v>
      </c>
      <c r="AA276" s="8" t="n">
        <v>95358542</v>
      </c>
    </row>
    <row r="277">
      <c r="A277" s="14" t="inlineStr">
        <is>
          <t>A063080</t>
        </is>
      </c>
      <c r="B277" s="2" t="inlineStr">
        <is>
          <t>게임빌</t>
        </is>
      </c>
      <c r="C277" s="2" t="inlineStr">
        <is>
          <t>SSC</t>
        </is>
      </c>
      <c r="D277" s="2" t="inlineStr">
        <is>
          <t>S420003950</t>
        </is>
      </c>
      <c r="E277" s="2" t="inlineStr">
        <is>
          <t>상장주식수 (보통+우선)(주)</t>
        </is>
      </c>
      <c r="F277" s="15" t="inlineStr">
        <is>
          <t>QUARTERLY</t>
        </is>
      </c>
      <c r="G277" s="9" t="n">
        <v>5538634</v>
      </c>
      <c r="H277" s="9" t="n">
        <v>5538634</v>
      </c>
      <c r="I277" s="9" t="n">
        <v>5541359</v>
      </c>
      <c r="J277" s="9" t="n">
        <v>5541359</v>
      </c>
      <c r="K277" s="11" t="n">
        <v>5545959</v>
      </c>
      <c r="L277" s="9" t="n">
        <v>5550959</v>
      </c>
      <c r="M277" s="9" t="n">
        <v>5550959</v>
      </c>
      <c r="N277" s="9" t="n">
        <v>5550959</v>
      </c>
      <c r="O277" s="9" t="n">
        <v>5550959</v>
      </c>
      <c r="P277" s="11" t="n">
        <v>6522376</v>
      </c>
      <c r="Q277" s="9" t="n">
        <v>6522376</v>
      </c>
      <c r="R277" s="9" t="n">
        <v>6522376</v>
      </c>
      <c r="S277" s="9" t="n">
        <v>6522376</v>
      </c>
      <c r="T277" s="9" t="n">
        <v>6522376</v>
      </c>
      <c r="U277" s="11" t="n">
        <v>6522376</v>
      </c>
      <c r="V277" s="9" t="n">
        <v>6522376</v>
      </c>
      <c r="W277" s="9" t="n">
        <v>6522376</v>
      </c>
      <c r="X277" s="9" t="n">
        <v>6522376</v>
      </c>
      <c r="Y277" s="9" t="n">
        <v>6522376</v>
      </c>
      <c r="Z277" s="11" t="n">
        <v>6522376</v>
      </c>
      <c r="AA277" s="9" t="n">
        <v>6522376</v>
      </c>
    </row>
    <row r="278">
      <c r="A278" s="14" t="inlineStr">
        <is>
          <t>A091700</t>
        </is>
      </c>
      <c r="B278" s="2" t="inlineStr">
        <is>
          <t>파트론</t>
        </is>
      </c>
      <c r="C278" s="2" t="inlineStr">
        <is>
          <t>SSC</t>
        </is>
      </c>
      <c r="D278" s="2" t="inlineStr">
        <is>
          <t>S420003950</t>
        </is>
      </c>
      <c r="E278" s="2" t="inlineStr">
        <is>
          <t>상장주식수 (보통+우선)(주)</t>
        </is>
      </c>
      <c r="F278" s="15" t="inlineStr">
        <is>
          <t>QUARTERLY</t>
        </is>
      </c>
      <c r="G278" s="9" t="n">
        <v>19995938</v>
      </c>
      <c r="H278" s="9" t="n">
        <v>29868907</v>
      </c>
      <c r="I278" s="9" t="n">
        <v>29868907</v>
      </c>
      <c r="J278" s="9" t="n">
        <v>29868907</v>
      </c>
      <c r="K278" s="11" t="n">
        <v>29868907</v>
      </c>
      <c r="L278" s="9" t="n">
        <v>38754579</v>
      </c>
      <c r="M278" s="9" t="n">
        <v>38754579</v>
      </c>
      <c r="N278" s="9" t="n">
        <v>38754579</v>
      </c>
      <c r="O278" s="9" t="n">
        <v>54156410</v>
      </c>
      <c r="P278" s="11" t="n">
        <v>54156410</v>
      </c>
      <c r="Q278" s="9" t="n">
        <v>54156410</v>
      </c>
      <c r="R278" s="9" t="n">
        <v>54156410</v>
      </c>
      <c r="S278" s="9" t="n">
        <v>54156410</v>
      </c>
      <c r="T278" s="9" t="n">
        <v>54156410</v>
      </c>
      <c r="U278" s="11" t="n">
        <v>54156410</v>
      </c>
      <c r="V278" s="9" t="n">
        <v>54156410</v>
      </c>
      <c r="W278" s="9" t="n">
        <v>54156410</v>
      </c>
      <c r="X278" s="9" t="n">
        <v>54156410</v>
      </c>
      <c r="Y278" s="9" t="n">
        <v>54156410</v>
      </c>
      <c r="Z278" s="11" t="n">
        <v>54156410</v>
      </c>
      <c r="AA278" s="9" t="n">
        <v>54156410</v>
      </c>
    </row>
    <row r="279">
      <c r="A279" s="14" t="inlineStr">
        <is>
          <t>A039840</t>
        </is>
      </c>
      <c r="B279" s="2" t="inlineStr">
        <is>
          <t>디오</t>
        </is>
      </c>
      <c r="C279" s="2" t="inlineStr">
        <is>
          <t>SSC</t>
        </is>
      </c>
      <c r="D279" s="2" t="inlineStr">
        <is>
          <t>S420003950</t>
        </is>
      </c>
      <c r="E279" s="2" t="inlineStr">
        <is>
          <t>상장주식수 (보통+우선)(주)</t>
        </is>
      </c>
      <c r="F279" s="15" t="inlineStr">
        <is>
          <t>QUARTERLY</t>
        </is>
      </c>
      <c r="G279" s="9" t="n">
        <v>11921403</v>
      </c>
      <c r="H279" s="9" t="n">
        <v>11921403</v>
      </c>
      <c r="I279" s="9" t="n">
        <v>11921403</v>
      </c>
      <c r="J279" s="9" t="n">
        <v>11921403</v>
      </c>
      <c r="K279" s="11" t="n">
        <v>11921403</v>
      </c>
      <c r="L279" s="9" t="n">
        <v>11921403</v>
      </c>
      <c r="M279" s="9" t="n">
        <v>11921403</v>
      </c>
      <c r="N279" s="9" t="n">
        <v>11921403</v>
      </c>
      <c r="O279" s="9" t="n">
        <v>11921403</v>
      </c>
      <c r="P279" s="11" t="n">
        <v>11921403</v>
      </c>
      <c r="Q279" s="9" t="n">
        <v>11921403</v>
      </c>
      <c r="R279" s="9" t="n">
        <v>11921403</v>
      </c>
      <c r="S279" s="9" t="n">
        <v>11921403</v>
      </c>
      <c r="T279" s="9" t="n">
        <v>11921403</v>
      </c>
      <c r="U279" s="11" t="n">
        <v>11921403</v>
      </c>
      <c r="V279" s="9" t="n">
        <v>11921403</v>
      </c>
      <c r="W279" s="9" t="n">
        <v>11921403</v>
      </c>
      <c r="X279" s="9" t="n">
        <v>15171403</v>
      </c>
      <c r="Y279" s="9" t="n">
        <v>15171403</v>
      </c>
      <c r="Z279" s="11" t="n">
        <v>15171403</v>
      </c>
      <c r="AA279" s="9" t="n">
        <v>15171403</v>
      </c>
    </row>
    <row r="280">
      <c r="A280" s="14" t="inlineStr">
        <is>
          <t>A035080</t>
        </is>
      </c>
      <c r="B280" s="2" t="inlineStr">
        <is>
          <t>인터파크홀딩스</t>
        </is>
      </c>
      <c r="C280" s="2" t="inlineStr">
        <is>
          <t>SSC</t>
        </is>
      </c>
      <c r="D280" s="2" t="inlineStr">
        <is>
          <t>S420003950</t>
        </is>
      </c>
      <c r="E280" s="2" t="inlineStr">
        <is>
          <t>상장주식수 (보통+우선)(주)</t>
        </is>
      </c>
      <c r="F280" s="15" t="inlineStr">
        <is>
          <t>QUARTERLY</t>
        </is>
      </c>
      <c r="G280" s="9" t="n">
        <v>60842093</v>
      </c>
      <c r="H280" s="9" t="n">
        <v>60842093</v>
      </c>
      <c r="I280" s="9" t="n">
        <v>60842093</v>
      </c>
      <c r="J280" s="9" t="n">
        <v>60842093</v>
      </c>
      <c r="K280" s="11" t="n">
        <v>60842093</v>
      </c>
      <c r="L280" s="9" t="n">
        <v>60842093</v>
      </c>
      <c r="M280" s="9" t="n">
        <v>60842093</v>
      </c>
      <c r="N280" s="9" t="n">
        <v>60842093</v>
      </c>
      <c r="O280" s="9" t="n">
        <v>60842093</v>
      </c>
      <c r="P280" s="11" t="n">
        <v>60842093</v>
      </c>
      <c r="Q280" s="9" t="n">
        <v>60842093</v>
      </c>
      <c r="R280" s="9" t="n">
        <v>60842093</v>
      </c>
      <c r="S280" s="9" t="n">
        <v>60000000</v>
      </c>
      <c r="T280" s="9" t="n">
        <v>60000000</v>
      </c>
      <c r="U280" s="11" t="n">
        <v>60000000</v>
      </c>
      <c r="V280" s="9" t="n">
        <v>59500000</v>
      </c>
      <c r="W280" s="9" t="n">
        <v>59500000</v>
      </c>
      <c r="X280" s="9" t="n">
        <v>59500000</v>
      </c>
      <c r="Y280" s="9" t="n">
        <v>59500000</v>
      </c>
      <c r="Z280" s="11" t="n">
        <v>59000000</v>
      </c>
      <c r="AA280" s="9" t="n">
        <v>59000000</v>
      </c>
    </row>
    <row r="281">
      <c r="A281" s="14" t="inlineStr">
        <is>
          <t>A053800</t>
        </is>
      </c>
      <c r="B281" s="2" t="inlineStr">
        <is>
          <t>안랩</t>
        </is>
      </c>
      <c r="C281" s="2" t="inlineStr">
        <is>
          <t>SSC</t>
        </is>
      </c>
      <c r="D281" s="2" t="inlineStr">
        <is>
          <t>S420003950</t>
        </is>
      </c>
      <c r="E281" s="2" t="inlineStr">
        <is>
          <t>상장주식수 (보통+우선)(주)</t>
        </is>
      </c>
      <c r="F281" s="15" t="inlineStr">
        <is>
          <t>QUARTERLY</t>
        </is>
      </c>
      <c r="G281" s="9" t="n">
        <v>10013855</v>
      </c>
      <c r="H281" s="9" t="n">
        <v>10013855</v>
      </c>
      <c r="I281" s="9" t="n">
        <v>10013855</v>
      </c>
      <c r="J281" s="9" t="n">
        <v>10013855</v>
      </c>
      <c r="K281" s="11" t="n">
        <v>10013855</v>
      </c>
      <c r="L281" s="9" t="n">
        <v>10013855</v>
      </c>
      <c r="M281" s="9" t="n">
        <v>10013855</v>
      </c>
      <c r="N281" s="9" t="n">
        <v>10013855</v>
      </c>
      <c r="O281" s="9" t="n">
        <v>10013855</v>
      </c>
      <c r="P281" s="11" t="n">
        <v>10013855</v>
      </c>
      <c r="Q281" s="9" t="n">
        <v>10013855</v>
      </c>
      <c r="R281" s="9" t="n">
        <v>10013855</v>
      </c>
      <c r="S281" s="9" t="n">
        <v>10013855</v>
      </c>
      <c r="T281" s="9" t="n">
        <v>10013855</v>
      </c>
      <c r="U281" s="11" t="n">
        <v>10013855</v>
      </c>
      <c r="V281" s="9" t="n">
        <v>10013855</v>
      </c>
      <c r="W281" s="9" t="n">
        <v>10013855</v>
      </c>
      <c r="X281" s="9" t="n">
        <v>10013855</v>
      </c>
      <c r="Y281" s="9" t="n">
        <v>10013855</v>
      </c>
      <c r="Z281" s="11" t="n">
        <v>10013855</v>
      </c>
      <c r="AA281" s="9" t="n">
        <v>10013855</v>
      </c>
    </row>
    <row r="282">
      <c r="A282" s="14" t="inlineStr">
        <is>
          <t>A011200</t>
        </is>
      </c>
      <c r="B282" s="2" t="inlineStr">
        <is>
          <t>현대상선</t>
        </is>
      </c>
      <c r="C282" s="2" t="inlineStr">
        <is>
          <t>SSC</t>
        </is>
      </c>
      <c r="D282" s="2" t="inlineStr">
        <is>
          <t>S420003950</t>
        </is>
      </c>
      <c r="E282" s="2" t="inlineStr">
        <is>
          <t>상장주식수 (보통+우선)(주)</t>
        </is>
      </c>
      <c r="F282" s="15" t="inlineStr">
        <is>
          <t>QUARTERLY</t>
        </is>
      </c>
      <c r="G282" s="8" t="n">
        <v>143273229</v>
      </c>
      <c r="H282" s="8" t="n">
        <v>143273229</v>
      </c>
      <c r="I282" s="8" t="n">
        <v>143273229</v>
      </c>
      <c r="J282" s="8" t="n">
        <v>143273229</v>
      </c>
      <c r="K282" s="10" t="n">
        <v>143273229</v>
      </c>
      <c r="L282" s="8" t="n">
        <v>143273229</v>
      </c>
      <c r="M282" s="8" t="n">
        <v>143273229</v>
      </c>
      <c r="N282" s="8" t="n">
        <v>154273229</v>
      </c>
      <c r="O282" s="8" t="n">
        <v>154273229</v>
      </c>
      <c r="P282" s="10" t="n">
        <v>154273229</v>
      </c>
      <c r="Q282" s="8" t="n">
        <v>169273229</v>
      </c>
      <c r="R282" s="8" t="n">
        <v>169273229</v>
      </c>
      <c r="S282" s="8" t="n">
        <v>169273229</v>
      </c>
      <c r="T282" s="8" t="n">
        <v>169273229</v>
      </c>
      <c r="U282" s="10" t="n">
        <v>169273229</v>
      </c>
      <c r="V282" s="8" t="n">
        <v>204273229</v>
      </c>
      <c r="W282" s="8" t="n">
        <v>204273229</v>
      </c>
      <c r="X282" s="8" t="n">
        <v>204273229</v>
      </c>
      <c r="Y282" s="8" t="n">
        <v>223374874</v>
      </c>
      <c r="Z282" s="10" t="n">
        <v>229492265</v>
      </c>
      <c r="AA282" s="8" t="n">
        <v>229492265</v>
      </c>
    </row>
    <row r="283">
      <c r="A283" s="14" t="inlineStr">
        <is>
          <t>A122870</t>
        </is>
      </c>
      <c r="B283" s="2" t="inlineStr">
        <is>
          <t>와이지엔터테인먼트</t>
        </is>
      </c>
      <c r="C283" s="2" t="inlineStr">
        <is>
          <t>SSC</t>
        </is>
      </c>
      <c r="D283" s="2" t="inlineStr">
        <is>
          <t>S420003950</t>
        </is>
      </c>
      <c r="E283" s="2" t="inlineStr">
        <is>
          <t>상장주식수 (보통+우선)(주)</t>
        </is>
      </c>
      <c r="F283" s="15" t="inlineStr">
        <is>
          <t>QUARTERLY</t>
        </is>
      </c>
      <c r="G283" s="8" t="n"/>
      <c r="H283" s="8" t="n"/>
      <c r="I283" s="8" t="n">
        <v>4986157</v>
      </c>
      <c r="J283" s="8" t="n">
        <v>9972314</v>
      </c>
      <c r="K283" s="10" t="n">
        <v>9972314</v>
      </c>
      <c r="L283" s="8" t="n">
        <v>10320874</v>
      </c>
      <c r="M283" s="8" t="n">
        <v>10320874</v>
      </c>
      <c r="N283" s="8" t="n">
        <v>10320874</v>
      </c>
      <c r="O283" s="8" t="n">
        <v>10320874</v>
      </c>
      <c r="P283" s="10" t="n">
        <v>10320874</v>
      </c>
      <c r="Q283" s="8" t="n">
        <v>10402012</v>
      </c>
      <c r="R283" s="8" t="n">
        <v>10402012</v>
      </c>
      <c r="S283" s="8" t="n">
        <v>15017616</v>
      </c>
      <c r="T283" s="8" t="n">
        <v>15017616</v>
      </c>
      <c r="U283" s="10" t="n">
        <v>15051204</v>
      </c>
      <c r="V283" s="8" t="n">
        <v>15051204</v>
      </c>
      <c r="W283" s="8" t="n">
        <v>15051204</v>
      </c>
      <c r="X283" s="8" t="n">
        <v>15051204</v>
      </c>
      <c r="Y283" s="8" t="n">
        <v>15051204</v>
      </c>
      <c r="Z283" s="10" t="n">
        <v>15051204</v>
      </c>
      <c r="AA283" s="8" t="n">
        <v>15051204</v>
      </c>
    </row>
    <row r="284">
      <c r="A284" s="14" t="inlineStr">
        <is>
          <t>A009290</t>
        </is>
      </c>
      <c r="B284" s="2" t="inlineStr">
        <is>
          <t>광동제약</t>
        </is>
      </c>
      <c r="C284" s="2" t="inlineStr">
        <is>
          <t>SSC</t>
        </is>
      </c>
      <c r="D284" s="2" t="inlineStr">
        <is>
          <t>S420003950</t>
        </is>
      </c>
      <c r="E284" s="2" t="inlineStr">
        <is>
          <t>상장주식수 (보통+우선)(주)</t>
        </is>
      </c>
      <c r="F284" s="15" t="inlineStr">
        <is>
          <t>QUARTERLY</t>
        </is>
      </c>
      <c r="G284" s="8" t="n">
        <v>52420851</v>
      </c>
      <c r="H284" s="8" t="n">
        <v>52420851</v>
      </c>
      <c r="I284" s="8" t="n">
        <v>52420851</v>
      </c>
      <c r="J284" s="8" t="n">
        <v>52420851</v>
      </c>
      <c r="K284" s="10" t="n">
        <v>52420851</v>
      </c>
      <c r="L284" s="8" t="n">
        <v>52420851</v>
      </c>
      <c r="M284" s="8" t="n">
        <v>52420851</v>
      </c>
      <c r="N284" s="8" t="n">
        <v>52420851</v>
      </c>
      <c r="O284" s="8" t="n">
        <v>52420851</v>
      </c>
      <c r="P284" s="10" t="n">
        <v>52420851</v>
      </c>
      <c r="Q284" s="8" t="n">
        <v>52420851</v>
      </c>
      <c r="R284" s="8" t="n">
        <v>52420851</v>
      </c>
      <c r="S284" s="8" t="n">
        <v>52420851</v>
      </c>
      <c r="T284" s="8" t="n">
        <v>52420851</v>
      </c>
      <c r="U284" s="10" t="n">
        <v>52420851</v>
      </c>
      <c r="V284" s="8" t="n">
        <v>52420851</v>
      </c>
      <c r="W284" s="8" t="n">
        <v>52420851</v>
      </c>
      <c r="X284" s="8" t="n">
        <v>52420851</v>
      </c>
      <c r="Y284" s="8" t="n">
        <v>52420851</v>
      </c>
      <c r="Z284" s="10" t="n">
        <v>52420851</v>
      </c>
      <c r="AA284" s="8" t="n">
        <v>52420851</v>
      </c>
    </row>
    <row r="285">
      <c r="A285" s="14" t="inlineStr">
        <is>
          <t>A002320</t>
        </is>
      </c>
      <c r="B285" s="2" t="inlineStr">
        <is>
          <t>한진</t>
        </is>
      </c>
      <c r="C285" s="2" t="inlineStr">
        <is>
          <t>SSC</t>
        </is>
      </c>
      <c r="D285" s="2" t="inlineStr">
        <is>
          <t>S420003950</t>
        </is>
      </c>
      <c r="E285" s="2" t="inlineStr">
        <is>
          <t>상장주식수 (보통+우선)(주)</t>
        </is>
      </c>
      <c r="F285" s="15" t="inlineStr">
        <is>
          <t>QUARTERLY</t>
        </is>
      </c>
      <c r="G285" s="8" t="n">
        <v>11974656</v>
      </c>
      <c r="H285" s="8" t="n">
        <v>11974656</v>
      </c>
      <c r="I285" s="8" t="n">
        <v>11974656</v>
      </c>
      <c r="J285" s="8" t="n">
        <v>11974656</v>
      </c>
      <c r="K285" s="10" t="n">
        <v>11974656</v>
      </c>
      <c r="L285" s="8" t="n">
        <v>11974656</v>
      </c>
      <c r="M285" s="8" t="n">
        <v>11974656</v>
      </c>
      <c r="N285" s="8" t="n">
        <v>11974656</v>
      </c>
      <c r="O285" s="8" t="n">
        <v>11974656</v>
      </c>
      <c r="P285" s="10" t="n">
        <v>11974656</v>
      </c>
      <c r="Q285" s="8" t="n">
        <v>11974656</v>
      </c>
      <c r="R285" s="8" t="n">
        <v>11974656</v>
      </c>
      <c r="S285" s="8" t="n">
        <v>11974656</v>
      </c>
      <c r="T285" s="8" t="n">
        <v>11974656</v>
      </c>
      <c r="U285" s="10" t="n">
        <v>11974656</v>
      </c>
      <c r="V285" s="8" t="n">
        <v>11974656</v>
      </c>
      <c r="W285" s="8" t="n">
        <v>11974656</v>
      </c>
      <c r="X285" s="8" t="n">
        <v>11974656</v>
      </c>
      <c r="Y285" s="8" t="n">
        <v>11974656</v>
      </c>
      <c r="Z285" s="10" t="n">
        <v>11974656</v>
      </c>
      <c r="AA285" s="8" t="n">
        <v>11974656</v>
      </c>
    </row>
    <row r="286">
      <c r="A286" s="14" t="inlineStr">
        <is>
          <t>A092040</t>
        </is>
      </c>
      <c r="B286" s="2" t="inlineStr">
        <is>
          <t>아미코젠</t>
        </is>
      </c>
      <c r="C286" s="2" t="inlineStr">
        <is>
          <t>SSC</t>
        </is>
      </c>
      <c r="D286" s="2" t="inlineStr">
        <is>
          <t>S420003950</t>
        </is>
      </c>
      <c r="E286" s="2" t="inlineStr">
        <is>
          <t>상장주식수 (보통+우선)(주)</t>
        </is>
      </c>
      <c r="F286" s="15" t="inlineStr">
        <is>
          <t>QUARTERLY</t>
        </is>
      </c>
      <c r="G286" s="8" t="n"/>
      <c r="H286" s="8" t="n"/>
      <c r="I286" s="8" t="n"/>
      <c r="J286" s="8" t="n"/>
      <c r="K286" s="10" t="n"/>
      <c r="L286" s="8" t="n"/>
      <c r="M286" s="8" t="n"/>
      <c r="N286" s="8" t="n"/>
      <c r="O286" s="8" t="n"/>
      <c r="P286" s="10" t="n">
        <v>4125000</v>
      </c>
      <c r="Q286" s="8" t="n">
        <v>4215475</v>
      </c>
      <c r="R286" s="8" t="n">
        <v>4215475</v>
      </c>
      <c r="S286" s="8" t="n">
        <v>4215475</v>
      </c>
      <c r="T286" s="8" t="n">
        <v>8596950</v>
      </c>
      <c r="U286" s="10" t="n">
        <v>8604950</v>
      </c>
      <c r="V286" s="8" t="n">
        <v>8604950</v>
      </c>
      <c r="W286" s="8" t="n">
        <v>8669450</v>
      </c>
      <c r="X286" s="8" t="n">
        <v>8669450</v>
      </c>
      <c r="Y286" s="8" t="n">
        <v>9115755</v>
      </c>
      <c r="Z286" s="10" t="n">
        <v>9115755</v>
      </c>
      <c r="AA286" s="8" t="n">
        <v>9115755</v>
      </c>
    </row>
    <row r="287">
      <c r="A287" s="14" t="inlineStr">
        <is>
          <t>A034120</t>
        </is>
      </c>
      <c r="B287" s="2" t="inlineStr">
        <is>
          <t>SBS</t>
        </is>
      </c>
      <c r="C287" s="2" t="inlineStr">
        <is>
          <t>SSC</t>
        </is>
      </c>
      <c r="D287" s="2" t="inlineStr">
        <is>
          <t>S420003950</t>
        </is>
      </c>
      <c r="E287" s="2" t="inlineStr">
        <is>
          <t>상장주식수 (보통+우선)(주)</t>
        </is>
      </c>
      <c r="F287" s="15" t="inlineStr">
        <is>
          <t>QUARTERLY</t>
        </is>
      </c>
      <c r="G287" s="9" t="n">
        <v>18252582</v>
      </c>
      <c r="H287" s="9" t="n">
        <v>18252582</v>
      </c>
      <c r="I287" s="9" t="n">
        <v>18252582</v>
      </c>
      <c r="J287" s="9" t="n">
        <v>18252582</v>
      </c>
      <c r="K287" s="11" t="n">
        <v>18252582</v>
      </c>
      <c r="L287" s="9" t="n">
        <v>18252582</v>
      </c>
      <c r="M287" s="9" t="n">
        <v>18252582</v>
      </c>
      <c r="N287" s="9" t="n">
        <v>18252582</v>
      </c>
      <c r="O287" s="9" t="n">
        <v>18252582</v>
      </c>
      <c r="P287" s="11" t="n">
        <v>18252582</v>
      </c>
      <c r="Q287" s="9" t="n">
        <v>18252582</v>
      </c>
      <c r="R287" s="9" t="n">
        <v>18252582</v>
      </c>
      <c r="S287" s="9" t="n">
        <v>18252582</v>
      </c>
      <c r="T287" s="9" t="n">
        <v>18252582</v>
      </c>
      <c r="U287" s="11" t="n">
        <v>18252582</v>
      </c>
      <c r="V287" s="9" t="n">
        <v>18252582</v>
      </c>
      <c r="W287" s="9" t="n">
        <v>18252582</v>
      </c>
      <c r="X287" s="9" t="n">
        <v>18252582</v>
      </c>
      <c r="Y287" s="9" t="n">
        <v>18252582</v>
      </c>
      <c r="Z287" s="11" t="n">
        <v>18252582</v>
      </c>
      <c r="AA287" s="9" t="n">
        <v>18252582</v>
      </c>
    </row>
    <row r="288">
      <c r="A288" s="14" t="inlineStr">
        <is>
          <t>A222040</t>
        </is>
      </c>
      <c r="B288" s="2" t="inlineStr">
        <is>
          <t>뉴트리바이오텍</t>
        </is>
      </c>
      <c r="C288" s="2" t="inlineStr">
        <is>
          <t>SSC</t>
        </is>
      </c>
      <c r="D288" s="2" t="inlineStr">
        <is>
          <t>S420003950</t>
        </is>
      </c>
      <c r="E288" s="2" t="inlineStr">
        <is>
          <t>상장주식수 (보통+우선)(주)</t>
        </is>
      </c>
      <c r="F288" s="15" t="inlineStr">
        <is>
          <t>QUARTERLY</t>
        </is>
      </c>
      <c r="G288" s="9" t="n"/>
      <c r="H288" s="9" t="n"/>
      <c r="I288" s="9" t="n"/>
      <c r="J288" s="9" t="n"/>
      <c r="K288" s="11" t="n"/>
      <c r="L288" s="9" t="n"/>
      <c r="M288" s="9" t="n"/>
      <c r="N288" s="9" t="n"/>
      <c r="O288" s="9" t="n"/>
      <c r="P288" s="11" t="n"/>
      <c r="Q288" s="9" t="n"/>
      <c r="R288" s="9" t="n"/>
      <c r="S288" s="9" t="n"/>
      <c r="T288" s="9" t="n"/>
      <c r="U288" s="11" t="n"/>
      <c r="V288" s="9" t="n"/>
      <c r="W288" s="9" t="n"/>
      <c r="X288" s="9" t="n"/>
      <c r="Y288" s="9" t="n">
        <v>10314000</v>
      </c>
      <c r="Z288" s="11" t="n">
        <v>10314000</v>
      </c>
      <c r="AA288" s="9" t="n">
        <v>10314000</v>
      </c>
    </row>
    <row r="289">
      <c r="A289" s="14" t="inlineStr">
        <is>
          <t>A000050</t>
        </is>
      </c>
      <c r="B289" s="2" t="inlineStr">
        <is>
          <t>경방</t>
        </is>
      </c>
      <c r="C289" s="2" t="inlineStr">
        <is>
          <t>SSC</t>
        </is>
      </c>
      <c r="D289" s="2" t="inlineStr">
        <is>
          <t>S420003950</t>
        </is>
      </c>
      <c r="E289" s="2" t="inlineStr">
        <is>
          <t>상장주식수 (보통+우선)(주)</t>
        </is>
      </c>
      <c r="F289" s="15" t="inlineStr">
        <is>
          <t>QUARTERLY</t>
        </is>
      </c>
      <c r="G289" s="9" t="n">
        <v>2080000</v>
      </c>
      <c r="H289" s="9" t="n">
        <v>2080000</v>
      </c>
      <c r="I289" s="9" t="n">
        <v>2080000</v>
      </c>
      <c r="J289" s="9" t="n">
        <v>2080000</v>
      </c>
      <c r="K289" s="11" t="n">
        <v>2080000</v>
      </c>
      <c r="L289" s="9" t="n">
        <v>2080000</v>
      </c>
      <c r="M289" s="9" t="n">
        <v>2080000</v>
      </c>
      <c r="N289" s="9" t="n">
        <v>2492298</v>
      </c>
      <c r="O289" s="9" t="n">
        <v>2492298</v>
      </c>
      <c r="P289" s="11" t="n">
        <v>2492298</v>
      </c>
      <c r="Q289" s="9" t="n">
        <v>2492298</v>
      </c>
      <c r="R289" s="9" t="n">
        <v>2741527</v>
      </c>
      <c r="S289" s="9" t="n">
        <v>2741527</v>
      </c>
      <c r="T289" s="9" t="n">
        <v>2741527</v>
      </c>
      <c r="U289" s="11" t="n">
        <v>2741527</v>
      </c>
      <c r="V289" s="9" t="n">
        <v>2741527</v>
      </c>
      <c r="W289" s="9" t="n">
        <v>2741527</v>
      </c>
      <c r="X289" s="9" t="n">
        <v>2741527</v>
      </c>
      <c r="Y289" s="9" t="n">
        <v>2741527</v>
      </c>
      <c r="Z289" s="11" t="n">
        <v>2741527</v>
      </c>
      <c r="AA289" s="9" t="n">
        <v>2741527</v>
      </c>
    </row>
    <row r="290">
      <c r="A290" s="14" t="inlineStr">
        <is>
          <t>A900140</t>
        </is>
      </c>
      <c r="B290" s="2" t="inlineStr">
        <is>
          <t>코라오홀딩스</t>
        </is>
      </c>
      <c r="C290" s="2" t="inlineStr">
        <is>
          <t>SSC</t>
        </is>
      </c>
      <c r="D290" s="2" t="inlineStr">
        <is>
          <t>S420003950</t>
        </is>
      </c>
      <c r="E290" s="2" t="inlineStr">
        <is>
          <t>상장주식수 (보통+우선)(주)</t>
        </is>
      </c>
      <c r="F290" s="15" t="inlineStr">
        <is>
          <t>QUARTERLY</t>
        </is>
      </c>
      <c r="G290" s="9" t="n">
        <v>38400000</v>
      </c>
      <c r="H290" s="9" t="n">
        <v>38400000</v>
      </c>
      <c r="I290" s="9" t="n">
        <v>38400000</v>
      </c>
      <c r="J290" s="9" t="n">
        <v>38400000</v>
      </c>
      <c r="K290" s="11" t="n">
        <v>38400000</v>
      </c>
      <c r="L290" s="9" t="n">
        <v>38400000</v>
      </c>
      <c r="M290" s="9" t="n">
        <v>38400000</v>
      </c>
      <c r="N290" s="9" t="n">
        <v>38400000</v>
      </c>
      <c r="O290" s="9" t="n">
        <v>40320000</v>
      </c>
      <c r="P290" s="11" t="n">
        <v>40320000</v>
      </c>
      <c r="Q290" s="9" t="n">
        <v>45160000</v>
      </c>
      <c r="R290" s="9" t="n">
        <v>45160000</v>
      </c>
      <c r="S290" s="9" t="n">
        <v>47869508</v>
      </c>
      <c r="T290" s="9" t="n">
        <v>47869508</v>
      </c>
      <c r="U290" s="11" t="n">
        <v>47869508</v>
      </c>
      <c r="V290" s="9" t="n">
        <v>47869508</v>
      </c>
      <c r="W290" s="9" t="n">
        <v>47869508</v>
      </c>
      <c r="X290" s="9" t="n">
        <v>47869508</v>
      </c>
      <c r="Y290" s="9" t="n">
        <v>47869508</v>
      </c>
      <c r="Z290" s="11" t="n">
        <v>47869508</v>
      </c>
      <c r="AA290" s="9" t="n">
        <v>47869508</v>
      </c>
    </row>
    <row r="291">
      <c r="A291" s="14" t="inlineStr">
        <is>
          <t>A085370</t>
        </is>
      </c>
      <c r="B291" s="2" t="inlineStr">
        <is>
          <t>루트로닉</t>
        </is>
      </c>
      <c r="C291" s="2" t="inlineStr">
        <is>
          <t>SSC</t>
        </is>
      </c>
      <c r="D291" s="2" t="inlineStr">
        <is>
          <t>S420003950</t>
        </is>
      </c>
      <c r="E291" s="2" t="inlineStr">
        <is>
          <t>상장주식수 (보통+우선)(주)</t>
        </is>
      </c>
      <c r="F291" s="15" t="inlineStr">
        <is>
          <t>QUARTERLY</t>
        </is>
      </c>
      <c r="G291" s="9" t="n">
        <v>9057640</v>
      </c>
      <c r="H291" s="9" t="n">
        <v>9057640</v>
      </c>
      <c r="I291" s="9" t="n">
        <v>10120041</v>
      </c>
      <c r="J291" s="9" t="n">
        <v>10140241</v>
      </c>
      <c r="K291" s="11" t="n">
        <v>10143241</v>
      </c>
      <c r="L291" s="9" t="n">
        <v>10158241</v>
      </c>
      <c r="M291" s="9" t="n">
        <v>10176241</v>
      </c>
      <c r="N291" s="9" t="n">
        <v>10220741</v>
      </c>
      <c r="O291" s="9" t="n">
        <v>10288941</v>
      </c>
      <c r="P291" s="11" t="n">
        <v>10307541</v>
      </c>
      <c r="Q291" s="9" t="n">
        <v>10343641</v>
      </c>
      <c r="R291" s="9" t="n">
        <v>10367941</v>
      </c>
      <c r="S291" s="9" t="n">
        <v>10405341</v>
      </c>
      <c r="T291" s="9" t="n">
        <v>10406041</v>
      </c>
      <c r="U291" s="11" t="n">
        <v>10407041</v>
      </c>
      <c r="V291" s="9" t="n">
        <v>10431441</v>
      </c>
      <c r="W291" s="9" t="n">
        <v>10494641</v>
      </c>
      <c r="X291" s="9" t="n">
        <v>10512441</v>
      </c>
      <c r="Y291" s="9" t="n">
        <v>10517441</v>
      </c>
      <c r="Z291" s="11" t="n">
        <v>10533841</v>
      </c>
      <c r="AA291" s="9" t="n">
        <v>10535041</v>
      </c>
    </row>
    <row r="292">
      <c r="A292" s="14" t="inlineStr">
        <is>
          <t>A082270</t>
        </is>
      </c>
      <c r="B292" s="2" t="inlineStr">
        <is>
          <t>젬백스</t>
        </is>
      </c>
      <c r="C292" s="2" t="inlineStr">
        <is>
          <t>SSC</t>
        </is>
      </c>
      <c r="D292" s="2" t="inlineStr">
        <is>
          <t>S420003950</t>
        </is>
      </c>
      <c r="E292" s="2" t="inlineStr">
        <is>
          <t>상장주식수 (보통+우선)(주)</t>
        </is>
      </c>
      <c r="F292" s="15" t="inlineStr">
        <is>
          <t>QUARTERLY</t>
        </is>
      </c>
      <c r="G292" s="8" t="n">
        <v>22630128</v>
      </c>
      <c r="H292" s="8" t="n">
        <v>23105311</v>
      </c>
      <c r="I292" s="8" t="n">
        <v>23244311</v>
      </c>
      <c r="J292" s="8" t="n">
        <v>23314311</v>
      </c>
      <c r="K292" s="10" t="n">
        <v>24438109</v>
      </c>
      <c r="L292" s="8" t="n">
        <v>24668109</v>
      </c>
      <c r="M292" s="8" t="n">
        <v>24959316</v>
      </c>
      <c r="N292" s="8" t="n">
        <v>25099316</v>
      </c>
      <c r="O292" s="8" t="n">
        <v>25099316</v>
      </c>
      <c r="P292" s="10" t="n">
        <v>25828316</v>
      </c>
      <c r="Q292" s="8" t="n">
        <v>25828316</v>
      </c>
      <c r="R292" s="8" t="n">
        <v>25851103</v>
      </c>
      <c r="S292" s="8" t="n">
        <v>26870326</v>
      </c>
      <c r="T292" s="8" t="n">
        <v>26961476</v>
      </c>
      <c r="U292" s="10" t="n">
        <v>26961476</v>
      </c>
      <c r="V292" s="8" t="n">
        <v>27795407</v>
      </c>
      <c r="W292" s="8" t="n">
        <v>28316368</v>
      </c>
      <c r="X292" s="8" t="n">
        <v>28746962</v>
      </c>
      <c r="Y292" s="8" t="n">
        <v>29108378</v>
      </c>
      <c r="Z292" s="10" t="n">
        <v>29108378</v>
      </c>
      <c r="AA292" s="8" t="n">
        <v>29108378</v>
      </c>
    </row>
    <row r="293">
      <c r="A293" s="14" t="inlineStr">
        <is>
          <t>A112040</t>
        </is>
      </c>
      <c r="B293" s="2" t="inlineStr">
        <is>
          <t>위메이드</t>
        </is>
      </c>
      <c r="C293" s="2" t="inlineStr">
        <is>
          <t>SSC</t>
        </is>
      </c>
      <c r="D293" s="2" t="inlineStr">
        <is>
          <t>S420003950</t>
        </is>
      </c>
      <c r="E293" s="2" t="inlineStr">
        <is>
          <t>상장주식수 (보통+우선)(주)</t>
        </is>
      </c>
      <c r="F293" s="15" t="inlineStr">
        <is>
          <t>QUARTERLY</t>
        </is>
      </c>
      <c r="G293" s="8" t="n">
        <v>8400000</v>
      </c>
      <c r="H293" s="8" t="n">
        <v>8400000</v>
      </c>
      <c r="I293" s="8" t="n">
        <v>8400000</v>
      </c>
      <c r="J293" s="8" t="n">
        <v>8400000</v>
      </c>
      <c r="K293" s="10" t="n">
        <v>16800000</v>
      </c>
      <c r="L293" s="8" t="n">
        <v>16800000</v>
      </c>
      <c r="M293" s="8" t="n">
        <v>16800000</v>
      </c>
      <c r="N293" s="8" t="n">
        <v>16800000</v>
      </c>
      <c r="O293" s="8" t="n">
        <v>16800000</v>
      </c>
      <c r="P293" s="10" t="n">
        <v>16800000</v>
      </c>
      <c r="Q293" s="8" t="n">
        <v>16800000</v>
      </c>
      <c r="R293" s="8" t="n">
        <v>16800000</v>
      </c>
      <c r="S293" s="8" t="n">
        <v>16800000</v>
      </c>
      <c r="T293" s="8" t="n">
        <v>16800000</v>
      </c>
      <c r="U293" s="10" t="n">
        <v>16800000</v>
      </c>
      <c r="V293" s="8" t="n">
        <v>16800000</v>
      </c>
      <c r="W293" s="8" t="n">
        <v>16800000</v>
      </c>
      <c r="X293" s="8" t="n">
        <v>16800000</v>
      </c>
      <c r="Y293" s="8" t="n">
        <v>16800000</v>
      </c>
      <c r="Z293" s="10" t="n">
        <v>16800000</v>
      </c>
      <c r="AA293" s="8" t="n">
        <v>16800000</v>
      </c>
    </row>
    <row r="294">
      <c r="A294" s="14" t="inlineStr">
        <is>
          <t>A114570</t>
        </is>
      </c>
      <c r="B294" s="2" t="inlineStr">
        <is>
          <t>지스마트글로벌</t>
        </is>
      </c>
      <c r="C294" s="2" t="inlineStr">
        <is>
          <t>SSC</t>
        </is>
      </c>
      <c r="D294" s="2" t="inlineStr">
        <is>
          <t>S420003950</t>
        </is>
      </c>
      <c r="E294" s="2" t="inlineStr">
        <is>
          <t>상장주식수 (보통+우선)(주)</t>
        </is>
      </c>
      <c r="F294" s="15" t="inlineStr">
        <is>
          <t>QUARTERLY</t>
        </is>
      </c>
      <c r="G294" s="8" t="n">
        <v>4697433</v>
      </c>
      <c r="H294" s="8" t="n">
        <v>4697433</v>
      </c>
      <c r="I294" s="8" t="n">
        <v>4697433</v>
      </c>
      <c r="J294" s="8" t="n">
        <v>4697433</v>
      </c>
      <c r="K294" s="10" t="n">
        <v>4697433</v>
      </c>
      <c r="L294" s="8" t="n">
        <v>10880000</v>
      </c>
      <c r="M294" s="8" t="n">
        <v>11488272</v>
      </c>
      <c r="N294" s="8" t="n">
        <v>11488272</v>
      </c>
      <c r="O294" s="8" t="n">
        <v>11488272</v>
      </c>
      <c r="P294" s="10" t="n">
        <v>11488272</v>
      </c>
      <c r="Q294" s="8" t="n">
        <v>11488272</v>
      </c>
      <c r="R294" s="8" t="n">
        <v>14415892</v>
      </c>
      <c r="S294" s="8" t="n">
        <v>15055548</v>
      </c>
      <c r="T294" s="8" t="n">
        <v>15930342</v>
      </c>
      <c r="U294" s="10" t="n">
        <v>15930342</v>
      </c>
      <c r="V294" s="8" t="n">
        <v>15930342</v>
      </c>
      <c r="W294" s="8" t="n">
        <v>15930342</v>
      </c>
      <c r="X294" s="8" t="n">
        <v>15930342</v>
      </c>
      <c r="Y294" s="8" t="n">
        <v>17427711</v>
      </c>
      <c r="Z294" s="10" t="n">
        <v>19371126</v>
      </c>
      <c r="AA294" s="8" t="n">
        <v>19371126</v>
      </c>
    </row>
    <row r="295">
      <c r="A295" s="14" t="inlineStr">
        <is>
          <t>A025900</t>
        </is>
      </c>
      <c r="B295" s="2" t="inlineStr">
        <is>
          <t>동화기업</t>
        </is>
      </c>
      <c r="C295" s="2" t="inlineStr">
        <is>
          <t>SSC</t>
        </is>
      </c>
      <c r="D295" s="2" t="inlineStr">
        <is>
          <t>S420003950</t>
        </is>
      </c>
      <c r="E295" s="2" t="inlineStr">
        <is>
          <t>상장주식수 (보통+우선)(주)</t>
        </is>
      </c>
      <c r="F295" s="15" t="inlineStr">
        <is>
          <t>QUARTERLY</t>
        </is>
      </c>
      <c r="G295" s="8" t="n">
        <v>20115634</v>
      </c>
      <c r="H295" s="8" t="n">
        <v>20115634</v>
      </c>
      <c r="I295" s="8" t="n">
        <v>20115634</v>
      </c>
      <c r="J295" s="8" t="n">
        <v>20115634</v>
      </c>
      <c r="K295" s="10" t="n">
        <v>20115634</v>
      </c>
      <c r="L295" s="8" t="n">
        <v>20115634</v>
      </c>
      <c r="M295" s="8" t="n">
        <v>20115634</v>
      </c>
      <c r="N295" s="8" t="n">
        <v>20115634</v>
      </c>
      <c r="O295" s="8" t="n">
        <v>20115634</v>
      </c>
      <c r="P295" s="10" t="n">
        <v>20115634</v>
      </c>
      <c r="Q295" s="8" t="n">
        <v>15356756</v>
      </c>
      <c r="R295" s="8" t="n">
        <v>15356756</v>
      </c>
      <c r="S295" s="8" t="n">
        <v>15356756</v>
      </c>
      <c r="T295" s="8" t="n">
        <v>15356756</v>
      </c>
      <c r="U295" s="10" t="n">
        <v>15356756</v>
      </c>
      <c r="V295" s="8" t="n">
        <v>15356756</v>
      </c>
      <c r="W295" s="8" t="n">
        <v>14356756</v>
      </c>
      <c r="X295" s="8" t="n">
        <v>14356756</v>
      </c>
      <c r="Y295" s="8" t="n">
        <v>14356756</v>
      </c>
      <c r="Z295" s="10" t="n">
        <v>14356756</v>
      </c>
      <c r="AA295" s="8" t="n">
        <v>14356756</v>
      </c>
    </row>
    <row r="296">
      <c r="A296" s="14" t="inlineStr">
        <is>
          <t>A058650</t>
        </is>
      </c>
      <c r="B296" s="2" t="inlineStr">
        <is>
          <t>세아홀딩스</t>
        </is>
      </c>
      <c r="C296" s="2" t="inlineStr">
        <is>
          <t>SSC</t>
        </is>
      </c>
      <c r="D296" s="2" t="inlineStr">
        <is>
          <t>S420003950</t>
        </is>
      </c>
      <c r="E296" s="2" t="inlineStr">
        <is>
          <t>상장주식수 (보통+우선)(주)</t>
        </is>
      </c>
      <c r="F296" s="15" t="inlineStr">
        <is>
          <t>QUARTERLY</t>
        </is>
      </c>
      <c r="G296" s="8" t="n">
        <v>4000000</v>
      </c>
      <c r="H296" s="8" t="n">
        <v>4000000</v>
      </c>
      <c r="I296" s="8" t="n">
        <v>4000000</v>
      </c>
      <c r="J296" s="8" t="n">
        <v>4000000</v>
      </c>
      <c r="K296" s="10" t="n">
        <v>4000000</v>
      </c>
      <c r="L296" s="8" t="n">
        <v>4000000</v>
      </c>
      <c r="M296" s="8" t="n">
        <v>4000000</v>
      </c>
      <c r="N296" s="8" t="n">
        <v>4000000</v>
      </c>
      <c r="O296" s="8" t="n">
        <v>4000000</v>
      </c>
      <c r="P296" s="10" t="n">
        <v>4000000</v>
      </c>
      <c r="Q296" s="8" t="n">
        <v>4000000</v>
      </c>
      <c r="R296" s="8" t="n">
        <v>4000000</v>
      </c>
      <c r="S296" s="8" t="n">
        <v>4000000</v>
      </c>
      <c r="T296" s="8" t="n">
        <v>4000000</v>
      </c>
      <c r="U296" s="10" t="n">
        <v>4000000</v>
      </c>
      <c r="V296" s="8" t="n">
        <v>4000000</v>
      </c>
      <c r="W296" s="8" t="n">
        <v>4000000</v>
      </c>
      <c r="X296" s="8" t="n">
        <v>4000000</v>
      </c>
      <c r="Y296" s="8" t="n">
        <v>4000000</v>
      </c>
      <c r="Z296" s="10" t="n">
        <v>4000000</v>
      </c>
      <c r="AA296" s="8" t="n">
        <v>4000000</v>
      </c>
    </row>
    <row r="297">
      <c r="A297" s="14" t="inlineStr">
        <is>
          <t>A099190</t>
        </is>
      </c>
      <c r="B297" s="2" t="inlineStr">
        <is>
          <t>아이센스</t>
        </is>
      </c>
      <c r="C297" s="2" t="inlineStr">
        <is>
          <t>SSC</t>
        </is>
      </c>
      <c r="D297" s="2" t="inlineStr">
        <is>
          <t>S420003950</t>
        </is>
      </c>
      <c r="E297" s="2" t="inlineStr">
        <is>
          <t>상장주식수 (보통+우선)(주)</t>
        </is>
      </c>
      <c r="F297" s="15" t="inlineStr">
        <is>
          <t>QUARTERLY</t>
        </is>
      </c>
      <c r="G297" s="9" t="n"/>
      <c r="H297" s="9" t="n"/>
      <c r="I297" s="9" t="n"/>
      <c r="J297" s="9" t="n"/>
      <c r="K297" s="11" t="n"/>
      <c r="L297" s="9" t="n"/>
      <c r="M297" s="9" t="n"/>
      <c r="N297" s="9" t="n">
        <v>8969634</v>
      </c>
      <c r="O297" s="9" t="n">
        <v>9025509</v>
      </c>
      <c r="P297" s="11" t="n">
        <v>9025509</v>
      </c>
      <c r="Q297" s="9" t="n">
        <v>9053259</v>
      </c>
      <c r="R297" s="9" t="n">
        <v>9053259</v>
      </c>
      <c r="S297" s="9" t="n">
        <v>9053259</v>
      </c>
      <c r="T297" s="9" t="n">
        <v>9099289</v>
      </c>
      <c r="U297" s="11" t="n">
        <v>9099289</v>
      </c>
      <c r="V297" s="9" t="n">
        <v>9099289</v>
      </c>
      <c r="W297" s="9" t="n">
        <v>9099289</v>
      </c>
      <c r="X297" s="9" t="n">
        <v>9099289</v>
      </c>
      <c r="Y297" s="9" t="n">
        <v>13714078</v>
      </c>
      <c r="Z297" s="11" t="n">
        <v>13714078</v>
      </c>
      <c r="AA297" s="9" t="n">
        <v>13714078</v>
      </c>
    </row>
    <row r="298">
      <c r="A298" s="14" t="inlineStr">
        <is>
          <t>A004490</t>
        </is>
      </c>
      <c r="B298" s="2" t="inlineStr">
        <is>
          <t>세방전지</t>
        </is>
      </c>
      <c r="C298" s="2" t="inlineStr">
        <is>
          <t>SSC</t>
        </is>
      </c>
      <c r="D298" s="2" t="inlineStr">
        <is>
          <t>S420003950</t>
        </is>
      </c>
      <c r="E298" s="2" t="inlineStr">
        <is>
          <t>상장주식수 (보통+우선)(주)</t>
        </is>
      </c>
      <c r="F298" s="15" t="inlineStr">
        <is>
          <t>QUARTERLY</t>
        </is>
      </c>
      <c r="G298" s="9" t="n">
        <v>14000000</v>
      </c>
      <c r="H298" s="9" t="n">
        <v>14000000</v>
      </c>
      <c r="I298" s="9" t="n">
        <v>14000000</v>
      </c>
      <c r="J298" s="9" t="n">
        <v>14000000</v>
      </c>
      <c r="K298" s="11" t="n">
        <v>14000000</v>
      </c>
      <c r="L298" s="9" t="n">
        <v>14000000</v>
      </c>
      <c r="M298" s="9" t="n">
        <v>14000000</v>
      </c>
      <c r="N298" s="9" t="n">
        <v>14000000</v>
      </c>
      <c r="O298" s="9" t="n">
        <v>14000000</v>
      </c>
      <c r="P298" s="11" t="n">
        <v>14000000</v>
      </c>
      <c r="Q298" s="9" t="n">
        <v>14000000</v>
      </c>
      <c r="R298" s="9" t="n">
        <v>14000000</v>
      </c>
      <c r="S298" s="9" t="n">
        <v>14000000</v>
      </c>
      <c r="T298" s="9" t="n">
        <v>14000000</v>
      </c>
      <c r="U298" s="11" t="n">
        <v>14000000</v>
      </c>
      <c r="V298" s="9" t="n">
        <v>14000000</v>
      </c>
      <c r="W298" s="9" t="n">
        <v>14000000</v>
      </c>
      <c r="X298" s="9" t="n">
        <v>14000000</v>
      </c>
      <c r="Y298" s="9" t="n">
        <v>14000000</v>
      </c>
      <c r="Z298" s="11" t="n">
        <v>14000000</v>
      </c>
      <c r="AA298" s="9" t="n">
        <v>14000000</v>
      </c>
    </row>
    <row r="299">
      <c r="A299" s="14" t="inlineStr">
        <is>
          <t>A086450</t>
        </is>
      </c>
      <c r="B299" s="2" t="inlineStr">
        <is>
          <t>동국제약</t>
        </is>
      </c>
      <c r="C299" s="2" t="inlineStr">
        <is>
          <t>SSC</t>
        </is>
      </c>
      <c r="D299" s="2" t="inlineStr">
        <is>
          <t>S420003950</t>
        </is>
      </c>
      <c r="E299" s="2" t="inlineStr">
        <is>
          <t>상장주식수 (보통+우선)(주)</t>
        </is>
      </c>
      <c r="F299" s="15" t="inlineStr">
        <is>
          <t>QUARTERLY</t>
        </is>
      </c>
      <c r="G299" s="9" t="n">
        <v>8892000</v>
      </c>
      <c r="H299" s="9" t="n">
        <v>8892000</v>
      </c>
      <c r="I299" s="9" t="n">
        <v>8892000</v>
      </c>
      <c r="J299" s="9" t="n">
        <v>8892000</v>
      </c>
      <c r="K299" s="11" t="n">
        <v>8892000</v>
      </c>
      <c r="L299" s="9" t="n">
        <v>8892000</v>
      </c>
      <c r="M299" s="9" t="n">
        <v>8892000</v>
      </c>
      <c r="N299" s="9" t="n">
        <v>8892000</v>
      </c>
      <c r="O299" s="9" t="n">
        <v>8892000</v>
      </c>
      <c r="P299" s="11" t="n">
        <v>8892000</v>
      </c>
      <c r="Q299" s="9" t="n">
        <v>8892000</v>
      </c>
      <c r="R299" s="9" t="n">
        <v>8892000</v>
      </c>
      <c r="S299" s="9" t="n">
        <v>8892000</v>
      </c>
      <c r="T299" s="9" t="n">
        <v>8892000</v>
      </c>
      <c r="U299" s="11" t="n">
        <v>8892000</v>
      </c>
      <c r="V299" s="9" t="n">
        <v>8892000</v>
      </c>
      <c r="W299" s="9" t="n">
        <v>8892000</v>
      </c>
      <c r="X299" s="9" t="n">
        <v>8892000</v>
      </c>
      <c r="Y299" s="9" t="n">
        <v>8892000</v>
      </c>
      <c r="Z299" s="11" t="n">
        <v>8892000</v>
      </c>
      <c r="AA299" s="9" t="n">
        <v>8892000</v>
      </c>
    </row>
    <row r="300">
      <c r="A300" s="14" t="inlineStr">
        <is>
          <t>A015750</t>
        </is>
      </c>
      <c r="B300" s="2" t="inlineStr">
        <is>
          <t>성우하이텍</t>
        </is>
      </c>
      <c r="C300" s="2" t="inlineStr">
        <is>
          <t>SSC</t>
        </is>
      </c>
      <c r="D300" s="2" t="inlineStr">
        <is>
          <t>S420003950</t>
        </is>
      </c>
      <c r="E300" s="2" t="inlineStr">
        <is>
          <t>상장주식수 (보통+우선)(주)</t>
        </is>
      </c>
      <c r="F300" s="15" t="inlineStr">
        <is>
          <t>QUARTERLY</t>
        </is>
      </c>
      <c r="G300" s="9" t="n">
        <v>40000000</v>
      </c>
      <c r="H300" s="9" t="n">
        <v>40000000</v>
      </c>
      <c r="I300" s="9" t="n">
        <v>50000000</v>
      </c>
      <c r="J300" s="9" t="n">
        <v>50000000</v>
      </c>
      <c r="K300" s="11" t="n">
        <v>50000000</v>
      </c>
      <c r="L300" s="9" t="n">
        <v>50000000</v>
      </c>
      <c r="M300" s="9" t="n">
        <v>50000000</v>
      </c>
      <c r="N300" s="9" t="n">
        <v>50000000</v>
      </c>
      <c r="O300" s="9" t="n">
        <v>50000000</v>
      </c>
      <c r="P300" s="11" t="n">
        <v>50000000</v>
      </c>
      <c r="Q300" s="9" t="n">
        <v>50000000</v>
      </c>
      <c r="R300" s="9" t="n">
        <v>50000000</v>
      </c>
      <c r="S300" s="9" t="n">
        <v>60000000</v>
      </c>
      <c r="T300" s="9" t="n">
        <v>60000000</v>
      </c>
      <c r="U300" s="11" t="n">
        <v>60000000</v>
      </c>
      <c r="V300" s="9" t="n">
        <v>60000000</v>
      </c>
      <c r="W300" s="9" t="n">
        <v>60000000</v>
      </c>
      <c r="X300" s="9" t="n">
        <v>60000000</v>
      </c>
      <c r="Y300" s="9" t="n">
        <v>60000000</v>
      </c>
      <c r="Z300" s="11" t="n">
        <v>60000000</v>
      </c>
      <c r="AA300" s="9" t="n">
        <v>60000000</v>
      </c>
    </row>
    <row r="301">
      <c r="A301" s="14" t="inlineStr">
        <is>
          <t>A031440</t>
        </is>
      </c>
      <c r="B301" s="2" t="inlineStr">
        <is>
          <t>신세계푸드</t>
        </is>
      </c>
      <c r="C301" s="2" t="inlineStr">
        <is>
          <t>SSC</t>
        </is>
      </c>
      <c r="D301" s="2" t="inlineStr">
        <is>
          <t>S420003950</t>
        </is>
      </c>
      <c r="E301" s="2" t="inlineStr">
        <is>
          <t>상장주식수 (보통+우선)(주)</t>
        </is>
      </c>
      <c r="F301" s="15" t="inlineStr">
        <is>
          <t>QUARTERLY</t>
        </is>
      </c>
      <c r="G301" s="9" t="n">
        <v>3428600</v>
      </c>
      <c r="H301" s="9" t="n">
        <v>3428600</v>
      </c>
      <c r="I301" s="9" t="n">
        <v>3428600</v>
      </c>
      <c r="J301" s="9" t="n">
        <v>3428600</v>
      </c>
      <c r="K301" s="11" t="n">
        <v>3428600</v>
      </c>
      <c r="L301" s="9" t="n">
        <v>3428600</v>
      </c>
      <c r="M301" s="9" t="n">
        <v>3428600</v>
      </c>
      <c r="N301" s="9" t="n">
        <v>3428600</v>
      </c>
      <c r="O301" s="9" t="n">
        <v>3428600</v>
      </c>
      <c r="P301" s="11" t="n">
        <v>3428600</v>
      </c>
      <c r="Q301" s="9" t="n">
        <v>3428600</v>
      </c>
      <c r="R301" s="9" t="n">
        <v>3428600</v>
      </c>
      <c r="S301" s="9" t="n">
        <v>3428600</v>
      </c>
      <c r="T301" s="9" t="n">
        <v>3428600</v>
      </c>
      <c r="U301" s="11" t="n">
        <v>3872480</v>
      </c>
      <c r="V301" s="9" t="n">
        <v>3872480</v>
      </c>
      <c r="W301" s="9" t="n">
        <v>3872480</v>
      </c>
      <c r="X301" s="9" t="n">
        <v>3872480</v>
      </c>
      <c r="Y301" s="9" t="n">
        <v>3872480</v>
      </c>
      <c r="Z301" s="11" t="n">
        <v>3872480</v>
      </c>
      <c r="AA301" s="9" t="n">
        <v>3872480</v>
      </c>
    </row>
    <row r="302">
      <c r="A302" s="14" t="inlineStr">
        <is>
          <t>A030190</t>
        </is>
      </c>
      <c r="B302" s="2" t="inlineStr">
        <is>
          <t>NICE평가정보</t>
        </is>
      </c>
      <c r="C302" s="2" t="inlineStr">
        <is>
          <t>SSC</t>
        </is>
      </c>
      <c r="D302" s="2" t="inlineStr">
        <is>
          <t>S420003950</t>
        </is>
      </c>
      <c r="E302" s="2" t="inlineStr">
        <is>
          <t>상장주식수 (보통+우선)(주)</t>
        </is>
      </c>
      <c r="F302" s="15" t="inlineStr">
        <is>
          <t>QUARTERLY</t>
        </is>
      </c>
      <c r="G302" s="8" t="n">
        <v>6071482</v>
      </c>
      <c r="H302" s="8" t="n">
        <v>6071482</v>
      </c>
      <c r="I302" s="8" t="n">
        <v>6071482</v>
      </c>
      <c r="J302" s="8" t="n">
        <v>6071482</v>
      </c>
      <c r="K302" s="10" t="n">
        <v>30357410</v>
      </c>
      <c r="L302" s="8" t="n">
        <v>30357410</v>
      </c>
      <c r="M302" s="8" t="n">
        <v>30357410</v>
      </c>
      <c r="N302" s="8" t="n">
        <v>30357410</v>
      </c>
      <c r="O302" s="8" t="n">
        <v>60714820</v>
      </c>
      <c r="P302" s="10" t="n">
        <v>60714820</v>
      </c>
      <c r="Q302" s="8" t="n">
        <v>60714820</v>
      </c>
      <c r="R302" s="8" t="n">
        <v>60714820</v>
      </c>
      <c r="S302" s="8" t="n">
        <v>60714820</v>
      </c>
      <c r="T302" s="8" t="n">
        <v>60714820</v>
      </c>
      <c r="U302" s="10" t="n">
        <v>60714820</v>
      </c>
      <c r="V302" s="8" t="n">
        <v>60714820</v>
      </c>
      <c r="W302" s="8" t="n">
        <v>60714820</v>
      </c>
      <c r="X302" s="8" t="n">
        <v>60714820</v>
      </c>
      <c r="Y302" s="8" t="n">
        <v>60714820</v>
      </c>
      <c r="Z302" s="10" t="n">
        <v>60714820</v>
      </c>
      <c r="AA302" s="8" t="n">
        <v>60714820</v>
      </c>
    </row>
    <row r="303">
      <c r="A303" s="14" t="inlineStr">
        <is>
          <t>A001720</t>
        </is>
      </c>
      <c r="B303" s="2" t="inlineStr">
        <is>
          <t>신영증권</t>
        </is>
      </c>
      <c r="C303" s="2" t="inlineStr">
        <is>
          <t>SSC</t>
        </is>
      </c>
      <c r="D303" s="2" t="inlineStr">
        <is>
          <t>S420003950</t>
        </is>
      </c>
      <c r="E303" s="2" t="inlineStr">
        <is>
          <t>상장주식수 (보통+우선)(주)</t>
        </is>
      </c>
      <c r="F303" s="15" t="inlineStr">
        <is>
          <t>QUARTERLY</t>
        </is>
      </c>
      <c r="G303" s="8" t="n">
        <v>16440000</v>
      </c>
      <c r="H303" s="8" t="n">
        <v>16440000</v>
      </c>
      <c r="I303" s="8" t="n">
        <v>16440000</v>
      </c>
      <c r="J303" s="8" t="n">
        <v>16440000</v>
      </c>
      <c r="K303" s="10" t="n">
        <v>16440000</v>
      </c>
      <c r="L303" s="8" t="n">
        <v>16440000</v>
      </c>
      <c r="M303" s="8" t="n">
        <v>16440000</v>
      </c>
      <c r="N303" s="8" t="n">
        <v>16440000</v>
      </c>
      <c r="O303" s="8" t="n">
        <v>16440000</v>
      </c>
      <c r="P303" s="10" t="n">
        <v>16440000</v>
      </c>
      <c r="Q303" s="8" t="n">
        <v>16440000</v>
      </c>
      <c r="R303" s="8" t="n">
        <v>16440000</v>
      </c>
      <c r="S303" s="8" t="n">
        <v>16440000</v>
      </c>
      <c r="T303" s="8" t="n">
        <v>16440000</v>
      </c>
      <c r="U303" s="10" t="n">
        <v>16440000</v>
      </c>
      <c r="V303" s="8" t="n">
        <v>16440000</v>
      </c>
      <c r="W303" s="8" t="n">
        <v>16440000</v>
      </c>
      <c r="X303" s="8" t="n">
        <v>16440000</v>
      </c>
      <c r="Y303" s="8" t="n">
        <v>16440000</v>
      </c>
      <c r="Z303" s="10" t="n">
        <v>16440000</v>
      </c>
      <c r="AA303" s="8" t="n">
        <v>16440000</v>
      </c>
    </row>
    <row r="304">
      <c r="A304" s="14" t="inlineStr">
        <is>
          <t>A032190</t>
        </is>
      </c>
      <c r="B304" s="2" t="inlineStr">
        <is>
          <t>다우데이타</t>
        </is>
      </c>
      <c r="C304" s="2" t="inlineStr">
        <is>
          <t>SSC</t>
        </is>
      </c>
      <c r="D304" s="2" t="inlineStr">
        <is>
          <t>S420003950</t>
        </is>
      </c>
      <c r="E304" s="2" t="inlineStr">
        <is>
          <t>상장주식수 (보통+우선)(주)</t>
        </is>
      </c>
      <c r="F304" s="15" t="inlineStr">
        <is>
          <t>QUARTERLY</t>
        </is>
      </c>
      <c r="G304" s="8" t="n">
        <v>35700000</v>
      </c>
      <c r="H304" s="8" t="n">
        <v>35700000</v>
      </c>
      <c r="I304" s="8" t="n">
        <v>35700000</v>
      </c>
      <c r="J304" s="8" t="n">
        <v>35700000</v>
      </c>
      <c r="K304" s="10" t="n">
        <v>35700000</v>
      </c>
      <c r="L304" s="8" t="n">
        <v>35700000</v>
      </c>
      <c r="M304" s="8" t="n">
        <v>35700000</v>
      </c>
      <c r="N304" s="8" t="n">
        <v>35700000</v>
      </c>
      <c r="O304" s="8" t="n">
        <v>35700000</v>
      </c>
      <c r="P304" s="10" t="n">
        <v>35700000</v>
      </c>
      <c r="Q304" s="8" t="n">
        <v>35700000</v>
      </c>
      <c r="R304" s="8" t="n">
        <v>35700000</v>
      </c>
      <c r="S304" s="8" t="n">
        <v>35700000</v>
      </c>
      <c r="T304" s="8" t="n">
        <v>35700000</v>
      </c>
      <c r="U304" s="10" t="n">
        <v>35700000</v>
      </c>
      <c r="V304" s="8" t="n">
        <v>35700000</v>
      </c>
      <c r="W304" s="8" t="n">
        <v>35700000</v>
      </c>
      <c r="X304" s="8" t="n">
        <v>35700000</v>
      </c>
      <c r="Y304" s="8" t="n">
        <v>35700000</v>
      </c>
      <c r="Z304" s="10" t="n">
        <v>35700000</v>
      </c>
      <c r="AA304" s="8" t="n">
        <v>35700000</v>
      </c>
    </row>
    <row r="305">
      <c r="A305" s="14" t="inlineStr">
        <is>
          <t>A007210</t>
        </is>
      </c>
      <c r="B305" s="2" t="inlineStr">
        <is>
          <t>벽산</t>
        </is>
      </c>
      <c r="C305" s="2" t="inlineStr">
        <is>
          <t>SSC</t>
        </is>
      </c>
      <c r="D305" s="2" t="inlineStr">
        <is>
          <t>S420003950</t>
        </is>
      </c>
      <c r="E305" s="2" t="inlineStr">
        <is>
          <t>상장주식수 (보통+우선)(주)</t>
        </is>
      </c>
      <c r="F305" s="15" t="inlineStr">
        <is>
          <t>QUARTERLY</t>
        </is>
      </c>
      <c r="G305" s="8" t="n">
        <v>6856000</v>
      </c>
      <c r="H305" s="8" t="n">
        <v>6856000</v>
      </c>
      <c r="I305" s="8" t="n">
        <v>6856000</v>
      </c>
      <c r="J305" s="8" t="n">
        <v>6856000</v>
      </c>
      <c r="K305" s="10" t="n">
        <v>68560000</v>
      </c>
      <c r="L305" s="8" t="n">
        <v>68560000</v>
      </c>
      <c r="M305" s="8" t="n">
        <v>68560000</v>
      </c>
      <c r="N305" s="8" t="n">
        <v>68560000</v>
      </c>
      <c r="O305" s="8" t="n">
        <v>68560000</v>
      </c>
      <c r="P305" s="10" t="n">
        <v>68560000</v>
      </c>
      <c r="Q305" s="8" t="n">
        <v>68560000</v>
      </c>
      <c r="R305" s="8" t="n">
        <v>68560000</v>
      </c>
      <c r="S305" s="8" t="n">
        <v>68560000</v>
      </c>
      <c r="T305" s="8" t="n">
        <v>68560000</v>
      </c>
      <c r="U305" s="10" t="n">
        <v>68560000</v>
      </c>
      <c r="V305" s="8" t="n">
        <v>68560000</v>
      </c>
      <c r="W305" s="8" t="n">
        <v>68560000</v>
      </c>
      <c r="X305" s="8" t="n">
        <v>68560000</v>
      </c>
      <c r="Y305" s="8" t="n">
        <v>68560000</v>
      </c>
      <c r="Z305" s="10" t="n">
        <v>68560000</v>
      </c>
      <c r="AA305" s="8" t="n">
        <v>68560000</v>
      </c>
    </row>
    <row r="306">
      <c r="A306" s="14" t="inlineStr">
        <is>
          <t>A095720</t>
        </is>
      </c>
      <c r="B306" s="2" t="inlineStr">
        <is>
          <t>웅진씽크빅</t>
        </is>
      </c>
      <c r="C306" s="2" t="inlineStr">
        <is>
          <t>SSC</t>
        </is>
      </c>
      <c r="D306" s="2" t="inlineStr">
        <is>
          <t>S420003950</t>
        </is>
      </c>
      <c r="E306" s="2" t="inlineStr">
        <is>
          <t>상장주식수 (보통+우선)(주)</t>
        </is>
      </c>
      <c r="F306" s="15" t="inlineStr">
        <is>
          <t>QUARTERLY</t>
        </is>
      </c>
      <c r="G306" s="8" t="n">
        <v>25306350</v>
      </c>
      <c r="H306" s="8" t="n">
        <v>25826350</v>
      </c>
      <c r="I306" s="8" t="n">
        <v>25826350</v>
      </c>
      <c r="J306" s="8" t="n">
        <v>25826350</v>
      </c>
      <c r="K306" s="10" t="n">
        <v>25826350</v>
      </c>
      <c r="L306" s="8" t="n">
        <v>25826350</v>
      </c>
      <c r="M306" s="8" t="n">
        <v>28932960</v>
      </c>
      <c r="N306" s="8" t="n">
        <v>28932960</v>
      </c>
      <c r="O306" s="8" t="n">
        <v>28932960</v>
      </c>
      <c r="P306" s="10" t="n">
        <v>28932960</v>
      </c>
      <c r="Q306" s="8" t="n">
        <v>28932960</v>
      </c>
      <c r="R306" s="8" t="n">
        <v>28932960</v>
      </c>
      <c r="S306" s="8" t="n">
        <v>28932960</v>
      </c>
      <c r="T306" s="8" t="n">
        <v>28932960</v>
      </c>
      <c r="U306" s="10" t="n">
        <v>34621165</v>
      </c>
      <c r="V306" s="8" t="n">
        <v>34621165</v>
      </c>
      <c r="W306" s="8" t="n">
        <v>34621165</v>
      </c>
      <c r="X306" s="8" t="n">
        <v>34621165</v>
      </c>
      <c r="Y306" s="8" t="n">
        <v>34621165</v>
      </c>
      <c r="Z306" s="10" t="n">
        <v>34621165</v>
      </c>
      <c r="AA306" s="8" t="n">
        <v>34621165</v>
      </c>
    </row>
    <row r="307">
      <c r="A307" s="14" t="inlineStr">
        <is>
          <t>A098460</t>
        </is>
      </c>
      <c r="B307" s="2" t="inlineStr">
        <is>
          <t>고영</t>
        </is>
      </c>
      <c r="C307" s="2" t="inlineStr">
        <is>
          <t>SSC</t>
        </is>
      </c>
      <c r="D307" s="2" t="inlineStr">
        <is>
          <t>S420003950</t>
        </is>
      </c>
      <c r="E307" s="2" t="inlineStr">
        <is>
          <t>상장주식수 (보통+우선)(주)</t>
        </is>
      </c>
      <c r="F307" s="15" t="inlineStr">
        <is>
          <t>QUARTERLY</t>
        </is>
      </c>
      <c r="G307" s="9" t="n">
        <v>8521924</v>
      </c>
      <c r="H307" s="9" t="n">
        <v>8521924</v>
      </c>
      <c r="I307" s="9" t="n">
        <v>8521924</v>
      </c>
      <c r="J307" s="9" t="n">
        <v>8655592</v>
      </c>
      <c r="K307" s="11" t="n">
        <v>8657092</v>
      </c>
      <c r="L307" s="9" t="n">
        <v>8954134</v>
      </c>
      <c r="M307" s="9" t="n">
        <v>8954134</v>
      </c>
      <c r="N307" s="9" t="n">
        <v>8954134</v>
      </c>
      <c r="O307" s="9" t="n">
        <v>8955634</v>
      </c>
      <c r="P307" s="11" t="n">
        <v>8955634</v>
      </c>
      <c r="Q307" s="9" t="n">
        <v>8955634</v>
      </c>
      <c r="R307" s="9" t="n">
        <v>8957634</v>
      </c>
      <c r="S307" s="9" t="n">
        <v>13436451</v>
      </c>
      <c r="T307" s="9" t="n">
        <v>13436451</v>
      </c>
      <c r="U307" s="11" t="n">
        <v>13436451</v>
      </c>
      <c r="V307" s="9" t="n">
        <v>13436451</v>
      </c>
      <c r="W307" s="9" t="n">
        <v>13587451</v>
      </c>
      <c r="X307" s="9" t="n">
        <v>13619951</v>
      </c>
      <c r="Y307" s="9" t="n">
        <v>13637951</v>
      </c>
      <c r="Z307" s="11" t="n">
        <v>13652951</v>
      </c>
      <c r="AA307" s="9" t="n">
        <v>13652951</v>
      </c>
    </row>
    <row r="308">
      <c r="A308" s="14" t="inlineStr">
        <is>
          <t>A029530</t>
        </is>
      </c>
      <c r="B308" s="2" t="inlineStr">
        <is>
          <t>신도리코</t>
        </is>
      </c>
      <c r="C308" s="2" t="inlineStr">
        <is>
          <t>SSC</t>
        </is>
      </c>
      <c r="D308" s="2" t="inlineStr">
        <is>
          <t>S420003950</t>
        </is>
      </c>
      <c r="E308" s="2" t="inlineStr">
        <is>
          <t>상장주식수 (보통+우선)(주)</t>
        </is>
      </c>
      <c r="F308" s="15" t="inlineStr">
        <is>
          <t>QUARTERLY</t>
        </is>
      </c>
      <c r="G308" s="9" t="n">
        <v>10080029</v>
      </c>
      <c r="H308" s="9" t="n">
        <v>10080029</v>
      </c>
      <c r="I308" s="9" t="n">
        <v>10080029</v>
      </c>
      <c r="J308" s="9" t="n">
        <v>10080029</v>
      </c>
      <c r="K308" s="11" t="n">
        <v>10080029</v>
      </c>
      <c r="L308" s="9" t="n">
        <v>10080029</v>
      </c>
      <c r="M308" s="9" t="n">
        <v>10080029</v>
      </c>
      <c r="N308" s="9" t="n">
        <v>10080029</v>
      </c>
      <c r="O308" s="9" t="n">
        <v>10080029</v>
      </c>
      <c r="P308" s="11" t="n">
        <v>10080029</v>
      </c>
      <c r="Q308" s="9" t="n">
        <v>10080029</v>
      </c>
      <c r="R308" s="9" t="n">
        <v>10080029</v>
      </c>
      <c r="S308" s="9" t="n">
        <v>10080029</v>
      </c>
      <c r="T308" s="9" t="n">
        <v>10080029</v>
      </c>
      <c r="U308" s="11" t="n">
        <v>10080029</v>
      </c>
      <c r="V308" s="9" t="n">
        <v>10080029</v>
      </c>
      <c r="W308" s="9" t="n">
        <v>10080029</v>
      </c>
      <c r="X308" s="9" t="n">
        <v>10080029</v>
      </c>
      <c r="Y308" s="9" t="n">
        <v>10080029</v>
      </c>
      <c r="Z308" s="11" t="n">
        <v>10080029</v>
      </c>
      <c r="AA308" s="9" t="n">
        <v>10080029</v>
      </c>
    </row>
    <row r="309">
      <c r="A309" s="14" t="inlineStr">
        <is>
          <t>A025770</t>
        </is>
      </c>
      <c r="B309" s="2" t="inlineStr">
        <is>
          <t>한국정보통신</t>
        </is>
      </c>
      <c r="C309" s="2" t="inlineStr">
        <is>
          <t>SSC</t>
        </is>
      </c>
      <c r="D309" s="2" t="inlineStr">
        <is>
          <t>S420003950</t>
        </is>
      </c>
      <c r="E309" s="2" t="inlineStr">
        <is>
          <t>상장주식수 (보통+우선)(주)</t>
        </is>
      </c>
      <c r="F309" s="15" t="inlineStr">
        <is>
          <t>QUARTERLY</t>
        </is>
      </c>
      <c r="G309" s="9" t="n">
        <v>38812743</v>
      </c>
      <c r="H309" s="9" t="n">
        <v>38812743</v>
      </c>
      <c r="I309" s="9" t="n">
        <v>38812743</v>
      </c>
      <c r="J309" s="9" t="n">
        <v>38812743</v>
      </c>
      <c r="K309" s="11" t="n">
        <v>38812743</v>
      </c>
      <c r="L309" s="9" t="n">
        <v>38812743</v>
      </c>
      <c r="M309" s="9" t="n">
        <v>38812743</v>
      </c>
      <c r="N309" s="9" t="n">
        <v>38812743</v>
      </c>
      <c r="O309" s="9" t="n">
        <v>38812743</v>
      </c>
      <c r="P309" s="11" t="n">
        <v>38812743</v>
      </c>
      <c r="Q309" s="9" t="n">
        <v>38812743</v>
      </c>
      <c r="R309" s="9" t="n">
        <v>38812743</v>
      </c>
      <c r="S309" s="9" t="n">
        <v>38812743</v>
      </c>
      <c r="T309" s="9" t="n">
        <v>38812743</v>
      </c>
      <c r="U309" s="11" t="n">
        <v>38812743</v>
      </c>
      <c r="V309" s="9" t="n">
        <v>38812743</v>
      </c>
      <c r="W309" s="9" t="n">
        <v>38812743</v>
      </c>
      <c r="X309" s="9" t="n">
        <v>38812743</v>
      </c>
      <c r="Y309" s="9" t="n">
        <v>38812743</v>
      </c>
      <c r="Z309" s="11" t="n">
        <v>38812743</v>
      </c>
      <c r="AA309" s="9" t="n">
        <v>38812743</v>
      </c>
    </row>
    <row r="310">
      <c r="A310" s="14" t="inlineStr">
        <is>
          <t>A003570</t>
        </is>
      </c>
      <c r="B310" s="2" t="inlineStr">
        <is>
          <t>S&amp;T중공업</t>
        </is>
      </c>
      <c r="C310" s="2" t="inlineStr">
        <is>
          <t>SSC</t>
        </is>
      </c>
      <c r="D310" s="2" t="inlineStr">
        <is>
          <t>S420003950</t>
        </is>
      </c>
      <c r="E310" s="2" t="inlineStr">
        <is>
          <t>상장주식수 (보통+우선)(주)</t>
        </is>
      </c>
      <c r="F310" s="15" t="inlineStr">
        <is>
          <t>QUARTERLY</t>
        </is>
      </c>
      <c r="G310" s="9" t="n">
        <v>32473439</v>
      </c>
      <c r="H310" s="9" t="n">
        <v>32473439</v>
      </c>
      <c r="I310" s="9" t="n">
        <v>32473439</v>
      </c>
      <c r="J310" s="9" t="n">
        <v>32473439</v>
      </c>
      <c r="K310" s="11" t="n">
        <v>32473439</v>
      </c>
      <c r="L310" s="9" t="n">
        <v>32473439</v>
      </c>
      <c r="M310" s="9" t="n">
        <v>32473439</v>
      </c>
      <c r="N310" s="9" t="n">
        <v>32473439</v>
      </c>
      <c r="O310" s="9" t="n">
        <v>32473439</v>
      </c>
      <c r="P310" s="11" t="n">
        <v>32473439</v>
      </c>
      <c r="Q310" s="9" t="n">
        <v>32473439</v>
      </c>
      <c r="R310" s="9" t="n">
        <v>32473439</v>
      </c>
      <c r="S310" s="9" t="n">
        <v>32473439</v>
      </c>
      <c r="T310" s="9" t="n">
        <v>32473439</v>
      </c>
      <c r="U310" s="11" t="n">
        <v>32473439</v>
      </c>
      <c r="V310" s="9" t="n">
        <v>32473439</v>
      </c>
      <c r="W310" s="9" t="n">
        <v>32473439</v>
      </c>
      <c r="X310" s="9" t="n">
        <v>32473439</v>
      </c>
      <c r="Y310" s="9" t="n">
        <v>32473439</v>
      </c>
      <c r="Z310" s="11" t="n">
        <v>32473439</v>
      </c>
      <c r="AA310" s="9" t="n">
        <v>32473439</v>
      </c>
    </row>
    <row r="311">
      <c r="A311" s="14" t="inlineStr">
        <is>
          <t>A044820</t>
        </is>
      </c>
      <c r="B311" s="2" t="inlineStr">
        <is>
          <t>코스맥스비티아이</t>
        </is>
      </c>
      <c r="C311" s="2" t="inlineStr">
        <is>
          <t>SSC</t>
        </is>
      </c>
      <c r="D311" s="2" t="inlineStr">
        <is>
          <t>S420003950</t>
        </is>
      </c>
      <c r="E311" s="2" t="inlineStr">
        <is>
          <t>상장주식수 (보통+우선)(주)</t>
        </is>
      </c>
      <c r="F311" s="15" t="inlineStr">
        <is>
          <t>QUARTERLY</t>
        </is>
      </c>
      <c r="G311" s="9" t="n">
        <v>13592714</v>
      </c>
      <c r="H311" s="9" t="n">
        <v>13592714</v>
      </c>
      <c r="I311" s="9" t="n">
        <v>13592714</v>
      </c>
      <c r="J311" s="9" t="n">
        <v>13592714</v>
      </c>
      <c r="K311" s="11" t="n">
        <v>13592714</v>
      </c>
      <c r="L311" s="9" t="n">
        <v>13592714</v>
      </c>
      <c r="M311" s="9" t="n">
        <v>13592714</v>
      </c>
      <c r="N311" s="9" t="n">
        <v>13592714</v>
      </c>
      <c r="O311" s="9" t="n">
        <v>13592714</v>
      </c>
      <c r="P311" s="11" t="n">
        <v>13592714</v>
      </c>
      <c r="Q311" s="9" t="n">
        <v>13592714</v>
      </c>
      <c r="R311" s="9" t="n">
        <v>13592714</v>
      </c>
      <c r="S311" s="9" t="n">
        <v>4593205</v>
      </c>
      <c r="T311" s="9" t="n">
        <v>9603921</v>
      </c>
      <c r="U311" s="11" t="n">
        <v>9603921</v>
      </c>
      <c r="V311" s="9" t="n">
        <v>9603921</v>
      </c>
      <c r="W311" s="9" t="n">
        <v>9603921</v>
      </c>
      <c r="X311" s="9" t="n">
        <v>9603921</v>
      </c>
      <c r="Y311" s="9" t="n">
        <v>9603921</v>
      </c>
      <c r="Z311" s="11" t="n">
        <v>9603921</v>
      </c>
      <c r="AA311" s="9" t="n">
        <v>9603921</v>
      </c>
    </row>
    <row r="312">
      <c r="A312" s="14" t="inlineStr">
        <is>
          <t>A036420</t>
        </is>
      </c>
      <c r="B312" s="2" t="inlineStr">
        <is>
          <t>제이콘텐트리</t>
        </is>
      </c>
      <c r="C312" s="2" t="inlineStr">
        <is>
          <t>SSC</t>
        </is>
      </c>
      <c r="D312" s="2" t="inlineStr">
        <is>
          <t>S420003950</t>
        </is>
      </c>
      <c r="E312" s="2" t="inlineStr">
        <is>
          <t>상장주식수 (보통+우선)(주)</t>
        </is>
      </c>
      <c r="F312" s="15" t="inlineStr">
        <is>
          <t>QUARTERLY</t>
        </is>
      </c>
      <c r="G312" s="8" t="n">
        <v>65501299</v>
      </c>
      <c r="H312" s="8" t="n">
        <v>65501299</v>
      </c>
      <c r="I312" s="8" t="n">
        <v>65501299</v>
      </c>
      <c r="J312" s="8" t="n">
        <v>65501299</v>
      </c>
      <c r="K312" s="10" t="n">
        <v>65501299</v>
      </c>
      <c r="L312" s="8" t="n">
        <v>65501299</v>
      </c>
      <c r="M312" s="8" t="n">
        <v>65501299</v>
      </c>
      <c r="N312" s="8" t="n">
        <v>65501299</v>
      </c>
      <c r="O312" s="8" t="n">
        <v>65501299</v>
      </c>
      <c r="P312" s="10" t="n">
        <v>65501299</v>
      </c>
      <c r="Q312" s="8" t="n">
        <v>65501299</v>
      </c>
      <c r="R312" s="8" t="n">
        <v>65501299</v>
      </c>
      <c r="S312" s="8" t="n">
        <v>65501299</v>
      </c>
      <c r="T312" s="8" t="n">
        <v>65501299</v>
      </c>
      <c r="U312" s="10" t="n">
        <v>66090399</v>
      </c>
      <c r="V312" s="8" t="n">
        <v>66090399</v>
      </c>
      <c r="W312" s="8" t="n">
        <v>69330457</v>
      </c>
      <c r="X312" s="8" t="n">
        <v>114068982</v>
      </c>
      <c r="Y312" s="8" t="n">
        <v>114068982</v>
      </c>
      <c r="Z312" s="10" t="n">
        <v>114068982</v>
      </c>
      <c r="AA312" s="8" t="n">
        <v>114068982</v>
      </c>
    </row>
    <row r="313">
      <c r="A313" s="14" t="inlineStr">
        <is>
          <t>A031390</t>
        </is>
      </c>
      <c r="B313" s="2" t="inlineStr">
        <is>
          <t>녹십자셀</t>
        </is>
      </c>
      <c r="C313" s="2" t="inlineStr">
        <is>
          <t>SSC</t>
        </is>
      </c>
      <c r="D313" s="2" t="inlineStr">
        <is>
          <t>S420003950</t>
        </is>
      </c>
      <c r="E313" s="2" t="inlineStr">
        <is>
          <t>상장주식수 (보통+우선)(주)</t>
        </is>
      </c>
      <c r="F313" s="15" t="inlineStr">
        <is>
          <t>QUARTERLY</t>
        </is>
      </c>
      <c r="G313" s="8" t="n">
        <v>79031416</v>
      </c>
      <c r="H313" s="8" t="n">
        <v>82024277</v>
      </c>
      <c r="I313" s="8" t="n">
        <v>84183672</v>
      </c>
      <c r="J313" s="8" t="n">
        <v>84200463</v>
      </c>
      <c r="K313" s="10" t="n">
        <v>84281888</v>
      </c>
      <c r="L313" s="8" t="n">
        <v>110178854</v>
      </c>
      <c r="M313" s="8" t="n">
        <v>115353494</v>
      </c>
      <c r="N313" s="8" t="n">
        <v>115880867</v>
      </c>
      <c r="O313" s="8" t="n">
        <v>11653558</v>
      </c>
      <c r="P313" s="10" t="n">
        <v>11653558</v>
      </c>
      <c r="Q313" s="8" t="n">
        <v>11653558</v>
      </c>
      <c r="R313" s="8" t="n">
        <v>11653558</v>
      </c>
      <c r="S313" s="8" t="n">
        <v>11653558</v>
      </c>
      <c r="T313" s="8" t="n">
        <v>11653558</v>
      </c>
      <c r="U313" s="10" t="n">
        <v>11695939</v>
      </c>
      <c r="V313" s="8" t="n">
        <v>11695939</v>
      </c>
      <c r="W313" s="8" t="n">
        <v>11695939</v>
      </c>
      <c r="X313" s="8" t="n">
        <v>11695939</v>
      </c>
      <c r="Y313" s="8" t="n">
        <v>11695939</v>
      </c>
      <c r="Z313" s="10" t="n">
        <v>11695939</v>
      </c>
      <c r="AA313" s="8" t="n">
        <v>11695939</v>
      </c>
    </row>
    <row r="314">
      <c r="A314" s="14" t="inlineStr">
        <is>
          <t>A084690</t>
        </is>
      </c>
      <c r="B314" s="2" t="inlineStr">
        <is>
          <t>대상홀딩스</t>
        </is>
      </c>
      <c r="C314" s="2" t="inlineStr">
        <is>
          <t>SSC</t>
        </is>
      </c>
      <c r="D314" s="2" t="inlineStr">
        <is>
          <t>S420003950</t>
        </is>
      </c>
      <c r="E314" s="2" t="inlineStr">
        <is>
          <t>상장주식수 (보통+우선)(주)</t>
        </is>
      </c>
      <c r="F314" s="15" t="inlineStr">
        <is>
          <t>QUARTERLY</t>
        </is>
      </c>
      <c r="G314" s="8" t="n">
        <v>37126020</v>
      </c>
      <c r="H314" s="8" t="n">
        <v>37126020</v>
      </c>
      <c r="I314" s="8" t="n">
        <v>37126020</v>
      </c>
      <c r="J314" s="8" t="n">
        <v>37126020</v>
      </c>
      <c r="K314" s="10" t="n">
        <v>37126020</v>
      </c>
      <c r="L314" s="8" t="n">
        <v>37126020</v>
      </c>
      <c r="M314" s="8" t="n">
        <v>37126020</v>
      </c>
      <c r="N314" s="8" t="n">
        <v>37126020</v>
      </c>
      <c r="O314" s="8" t="n">
        <v>37126020</v>
      </c>
      <c r="P314" s="10" t="n">
        <v>37126020</v>
      </c>
      <c r="Q314" s="8" t="n">
        <v>37126020</v>
      </c>
      <c r="R314" s="8" t="n">
        <v>37126020</v>
      </c>
      <c r="S314" s="8" t="n">
        <v>37126020</v>
      </c>
      <c r="T314" s="8" t="n">
        <v>37126020</v>
      </c>
      <c r="U314" s="10" t="n">
        <v>37126020</v>
      </c>
      <c r="V314" s="8" t="n">
        <v>37126020</v>
      </c>
      <c r="W314" s="8" t="n">
        <v>37126020</v>
      </c>
      <c r="X314" s="8" t="n">
        <v>37126020</v>
      </c>
      <c r="Y314" s="8" t="n">
        <v>37126020</v>
      </c>
      <c r="Z314" s="10" t="n">
        <v>37126020</v>
      </c>
      <c r="AA314" s="8" t="n">
        <v>37126020</v>
      </c>
    </row>
    <row r="315">
      <c r="A315" s="14" t="inlineStr">
        <is>
          <t>A054620</t>
        </is>
      </c>
      <c r="B315" s="2" t="inlineStr">
        <is>
          <t>AP시스템</t>
        </is>
      </c>
      <c r="C315" s="2" t="inlineStr">
        <is>
          <t>SSC</t>
        </is>
      </c>
      <c r="D315" s="2" t="inlineStr">
        <is>
          <t>S420003950</t>
        </is>
      </c>
      <c r="E315" s="2" t="inlineStr">
        <is>
          <t>상장주식수 (보통+우선)(주)</t>
        </is>
      </c>
      <c r="F315" s="15" t="inlineStr">
        <is>
          <t>QUARTERLY</t>
        </is>
      </c>
      <c r="G315" s="8" t="n">
        <v>21538926</v>
      </c>
      <c r="H315" s="8" t="n">
        <v>21538926</v>
      </c>
      <c r="I315" s="8" t="n">
        <v>21538926</v>
      </c>
      <c r="J315" s="8" t="n">
        <v>21581435</v>
      </c>
      <c r="K315" s="10" t="n">
        <v>21620081</v>
      </c>
      <c r="L315" s="8" t="n">
        <v>21620081</v>
      </c>
      <c r="M315" s="8" t="n">
        <v>21620081</v>
      </c>
      <c r="N315" s="8" t="n">
        <v>21620081</v>
      </c>
      <c r="O315" s="8" t="n">
        <v>22393982</v>
      </c>
      <c r="P315" s="10" t="n">
        <v>22856211</v>
      </c>
      <c r="Q315" s="8" t="n">
        <v>22961863</v>
      </c>
      <c r="R315" s="8" t="n">
        <v>23409961</v>
      </c>
      <c r="S315" s="8" t="n">
        <v>23409961</v>
      </c>
      <c r="T315" s="8" t="n">
        <v>23409961</v>
      </c>
      <c r="U315" s="10" t="n">
        <v>23409961</v>
      </c>
      <c r="V315" s="8" t="n">
        <v>23409961</v>
      </c>
      <c r="W315" s="8" t="n">
        <v>23409961</v>
      </c>
      <c r="X315" s="8" t="n">
        <v>23409961</v>
      </c>
      <c r="Y315" s="8" t="n">
        <v>23409961</v>
      </c>
      <c r="Z315" s="10" t="n">
        <v>25609961</v>
      </c>
      <c r="AA315" s="8" t="n">
        <v>25609961</v>
      </c>
    </row>
    <row r="316">
      <c r="A316" s="14" t="inlineStr">
        <is>
          <t>A200670</t>
        </is>
      </c>
      <c r="B316" s="2" t="inlineStr">
        <is>
          <t>휴메딕스</t>
        </is>
      </c>
      <c r="C316" s="2" t="inlineStr">
        <is>
          <t>SSC</t>
        </is>
      </c>
      <c r="D316" s="2" t="inlineStr">
        <is>
          <t>S420003950</t>
        </is>
      </c>
      <c r="E316" s="2" t="inlineStr">
        <is>
          <t>상장주식수 (보통+우선)(주)</t>
        </is>
      </c>
      <c r="F316" s="15" t="inlineStr">
        <is>
          <t>QUARTERLY</t>
        </is>
      </c>
      <c r="G316" s="8" t="n"/>
      <c r="H316" s="8" t="n"/>
      <c r="I316" s="8" t="n"/>
      <c r="J316" s="8" t="n"/>
      <c r="K316" s="10" t="n"/>
      <c r="L316" s="8" t="n"/>
      <c r="M316" s="8" t="n"/>
      <c r="N316" s="8" t="n"/>
      <c r="O316" s="8" t="n"/>
      <c r="P316" s="10" t="n"/>
      <c r="Q316" s="8" t="n"/>
      <c r="R316" s="8" t="n"/>
      <c r="S316" s="8" t="n"/>
      <c r="T316" s="8" t="n"/>
      <c r="U316" s="10" t="n">
        <v>5689031</v>
      </c>
      <c r="V316" s="8" t="n">
        <v>6324892</v>
      </c>
      <c r="W316" s="8" t="n">
        <v>6506710</v>
      </c>
      <c r="X316" s="8" t="n">
        <v>8706260</v>
      </c>
      <c r="Y316" s="8" t="n">
        <v>8746460</v>
      </c>
      <c r="Z316" s="10" t="n">
        <v>8746460</v>
      </c>
      <c r="AA316" s="8" t="n">
        <v>8746460</v>
      </c>
    </row>
    <row r="317">
      <c r="A317" s="14" t="inlineStr">
        <is>
          <t>A030520</t>
        </is>
      </c>
      <c r="B317" s="2" t="inlineStr">
        <is>
          <t>한글과컴퓨터</t>
        </is>
      </c>
      <c r="C317" s="2" t="inlineStr">
        <is>
          <t>SSC</t>
        </is>
      </c>
      <c r="D317" s="2" t="inlineStr">
        <is>
          <t>S420003950</t>
        </is>
      </c>
      <c r="E317" s="2" t="inlineStr">
        <is>
          <t>상장주식수 (보통+우선)(주)</t>
        </is>
      </c>
      <c r="F317" s="15" t="inlineStr">
        <is>
          <t>QUARTERLY</t>
        </is>
      </c>
      <c r="G317" s="9" t="n">
        <v>23082211</v>
      </c>
      <c r="H317" s="9" t="n">
        <v>23082211</v>
      </c>
      <c r="I317" s="9" t="n">
        <v>23082211</v>
      </c>
      <c r="J317" s="9" t="n">
        <v>23082211</v>
      </c>
      <c r="K317" s="11" t="n">
        <v>23082211</v>
      </c>
      <c r="L317" s="9" t="n">
        <v>23082211</v>
      </c>
      <c r="M317" s="9" t="n">
        <v>23082211</v>
      </c>
      <c r="N317" s="9" t="n">
        <v>23082211</v>
      </c>
      <c r="O317" s="9" t="n">
        <v>23082211</v>
      </c>
      <c r="P317" s="11" t="n">
        <v>23082211</v>
      </c>
      <c r="Q317" s="9" t="n">
        <v>23082211</v>
      </c>
      <c r="R317" s="9" t="n">
        <v>23082211</v>
      </c>
      <c r="S317" s="9" t="n">
        <v>23082211</v>
      </c>
      <c r="T317" s="9" t="n">
        <v>23082211</v>
      </c>
      <c r="U317" s="11" t="n">
        <v>23082211</v>
      </c>
      <c r="V317" s="9" t="n">
        <v>23082211</v>
      </c>
      <c r="W317" s="9" t="n">
        <v>23082211</v>
      </c>
      <c r="X317" s="9" t="n">
        <v>23082211</v>
      </c>
      <c r="Y317" s="9" t="n">
        <v>23082211</v>
      </c>
      <c r="Z317" s="11" t="n">
        <v>23082211</v>
      </c>
      <c r="AA317" s="9" t="n">
        <v>23082211</v>
      </c>
    </row>
    <row r="318">
      <c r="A318" s="14" t="inlineStr">
        <is>
          <t>A108230</t>
        </is>
      </c>
      <c r="B318" s="2" t="inlineStr">
        <is>
          <t>톱텍</t>
        </is>
      </c>
      <c r="C318" s="2" t="inlineStr">
        <is>
          <t>SSC</t>
        </is>
      </c>
      <c r="D318" s="2" t="inlineStr">
        <is>
          <t>S420003950</t>
        </is>
      </c>
      <c r="E318" s="2" t="inlineStr">
        <is>
          <t>상장주식수 (보통+우선)(주)</t>
        </is>
      </c>
      <c r="F318" s="15" t="inlineStr">
        <is>
          <t>QUARTERLY</t>
        </is>
      </c>
      <c r="G318" s="9" t="n">
        <v>15659020</v>
      </c>
      <c r="H318" s="9" t="n">
        <v>15659020</v>
      </c>
      <c r="I318" s="9" t="n">
        <v>15659020</v>
      </c>
      <c r="J318" s="9" t="n">
        <v>15659020</v>
      </c>
      <c r="K318" s="11" t="n">
        <v>15814795</v>
      </c>
      <c r="L318" s="9" t="n">
        <v>15814795</v>
      </c>
      <c r="M318" s="9" t="n">
        <v>15814795</v>
      </c>
      <c r="N318" s="9" t="n">
        <v>15814795</v>
      </c>
      <c r="O318" s="9" t="n">
        <v>15972103</v>
      </c>
      <c r="P318" s="11" t="n">
        <v>16290656</v>
      </c>
      <c r="Q318" s="9" t="n">
        <v>16290656</v>
      </c>
      <c r="R318" s="9" t="n">
        <v>16290656</v>
      </c>
      <c r="S318" s="9" t="n">
        <v>16290656</v>
      </c>
      <c r="T318" s="9" t="n">
        <v>16290656</v>
      </c>
      <c r="U318" s="11" t="n">
        <v>16290656</v>
      </c>
      <c r="V318" s="9" t="n">
        <v>16290656</v>
      </c>
      <c r="W318" s="9" t="n">
        <v>16290656</v>
      </c>
      <c r="X318" s="9" t="n">
        <v>17549913</v>
      </c>
      <c r="Y318" s="9" t="n">
        <v>17785580</v>
      </c>
      <c r="Z318" s="11" t="n">
        <v>17512913</v>
      </c>
      <c r="AA318" s="9" t="n">
        <v>17512913</v>
      </c>
    </row>
    <row r="319">
      <c r="A319" s="14" t="inlineStr">
        <is>
          <t>A100120</t>
        </is>
      </c>
      <c r="B319" s="2" t="inlineStr">
        <is>
          <t>뷰웍스</t>
        </is>
      </c>
      <c r="C319" s="2" t="inlineStr">
        <is>
          <t>SSC</t>
        </is>
      </c>
      <c r="D319" s="2" t="inlineStr">
        <is>
          <t>S420003950</t>
        </is>
      </c>
      <c r="E319" s="2" t="inlineStr">
        <is>
          <t>상장주식수 (보통+우선)(주)</t>
        </is>
      </c>
      <c r="F319" s="15" t="inlineStr">
        <is>
          <t>QUARTERLY</t>
        </is>
      </c>
      <c r="G319" s="9" t="n">
        <v>6667910</v>
      </c>
      <c r="H319" s="9" t="n">
        <v>10001865</v>
      </c>
      <c r="I319" s="9" t="n">
        <v>10001865</v>
      </c>
      <c r="J319" s="9" t="n">
        <v>10001865</v>
      </c>
      <c r="K319" s="11" t="n">
        <v>10001865</v>
      </c>
      <c r="L319" s="9" t="n">
        <v>10001865</v>
      </c>
      <c r="M319" s="9" t="n">
        <v>10001865</v>
      </c>
      <c r="N319" s="9" t="n">
        <v>10001865</v>
      </c>
      <c r="O319" s="9" t="n">
        <v>10001865</v>
      </c>
      <c r="P319" s="11" t="n">
        <v>10001865</v>
      </c>
      <c r="Q319" s="9" t="n">
        <v>10001865</v>
      </c>
      <c r="R319" s="9" t="n">
        <v>10001865</v>
      </c>
      <c r="S319" s="9" t="n">
        <v>10001865</v>
      </c>
      <c r="T319" s="9" t="n">
        <v>10001865</v>
      </c>
      <c r="U319" s="11" t="n">
        <v>10001865</v>
      </c>
      <c r="V319" s="9" t="n">
        <v>10001865</v>
      </c>
      <c r="W319" s="9" t="n">
        <v>10001865</v>
      </c>
      <c r="X319" s="9" t="n">
        <v>10001865</v>
      </c>
      <c r="Y319" s="9" t="n">
        <v>10001865</v>
      </c>
      <c r="Z319" s="11" t="n">
        <v>10001865</v>
      </c>
      <c r="AA319" s="9" t="n">
        <v>10001865</v>
      </c>
    </row>
    <row r="320">
      <c r="A320" s="14" t="inlineStr">
        <is>
          <t>A096760</t>
        </is>
      </c>
      <c r="B320" s="2" t="inlineStr">
        <is>
          <t>JW홀딩스</t>
        </is>
      </c>
      <c r="C320" s="2" t="inlineStr">
        <is>
          <t>SSC</t>
        </is>
      </c>
      <c r="D320" s="2" t="inlineStr">
        <is>
          <t>S420003950</t>
        </is>
      </c>
      <c r="E320" s="2" t="inlineStr">
        <is>
          <t>상장주식수 (보통+우선)(주)</t>
        </is>
      </c>
      <c r="F320" s="15" t="inlineStr">
        <is>
          <t>QUARTERLY</t>
        </is>
      </c>
      <c r="G320" s="9" t="n">
        <v>47565683</v>
      </c>
      <c r="H320" s="9" t="n">
        <v>47565683</v>
      </c>
      <c r="I320" s="9" t="n">
        <v>47565683</v>
      </c>
      <c r="J320" s="9" t="n">
        <v>48977905</v>
      </c>
      <c r="K320" s="11" t="n">
        <v>48977905</v>
      </c>
      <c r="L320" s="9" t="n">
        <v>48977905</v>
      </c>
      <c r="M320" s="9" t="n">
        <v>48977905</v>
      </c>
      <c r="N320" s="9" t="n">
        <v>51402129</v>
      </c>
      <c r="O320" s="9" t="n">
        <v>51402129</v>
      </c>
      <c r="P320" s="11" t="n">
        <v>51402129</v>
      </c>
      <c r="Q320" s="9" t="n">
        <v>51402129</v>
      </c>
      <c r="R320" s="9" t="n">
        <v>53947471</v>
      </c>
      <c r="S320" s="9" t="n">
        <v>53947471</v>
      </c>
      <c r="T320" s="9" t="n">
        <v>53947471</v>
      </c>
      <c r="U320" s="11" t="n">
        <v>53947471</v>
      </c>
      <c r="V320" s="9" t="n">
        <v>56619991</v>
      </c>
      <c r="W320" s="9" t="n">
        <v>56619991</v>
      </c>
      <c r="X320" s="9" t="n">
        <v>56619991</v>
      </c>
      <c r="Y320" s="9" t="n">
        <v>56619991</v>
      </c>
      <c r="Z320" s="11" t="n">
        <v>57746173</v>
      </c>
      <c r="AA320" s="9" t="n">
        <v>57746173</v>
      </c>
    </row>
    <row r="321">
      <c r="A321" s="14" t="inlineStr">
        <is>
          <t>A108320</t>
        </is>
      </c>
      <c r="B321" s="2" t="inlineStr">
        <is>
          <t>실리콘웍스</t>
        </is>
      </c>
      <c r="C321" s="2" t="inlineStr">
        <is>
          <t>SSC</t>
        </is>
      </c>
      <c r="D321" s="2" t="inlineStr">
        <is>
          <t>S420003950</t>
        </is>
      </c>
      <c r="E321" s="2" t="inlineStr">
        <is>
          <t>상장주식수 (보통+우선)(주)</t>
        </is>
      </c>
      <c r="F321" s="15" t="inlineStr">
        <is>
          <t>QUARTERLY</t>
        </is>
      </c>
      <c r="G321" s="9" t="n">
        <v>16264300</v>
      </c>
      <c r="H321" s="9" t="n">
        <v>16264300</v>
      </c>
      <c r="I321" s="9" t="n">
        <v>16264300</v>
      </c>
      <c r="J321" s="9" t="n">
        <v>16264300</v>
      </c>
      <c r="K321" s="11" t="n">
        <v>16264300</v>
      </c>
      <c r="L321" s="9" t="n">
        <v>16264300</v>
      </c>
      <c r="M321" s="9" t="n">
        <v>16264300</v>
      </c>
      <c r="N321" s="9" t="n">
        <v>16264300</v>
      </c>
      <c r="O321" s="9" t="n">
        <v>16264300</v>
      </c>
      <c r="P321" s="11" t="n">
        <v>16264300</v>
      </c>
      <c r="Q321" s="9" t="n">
        <v>16264300</v>
      </c>
      <c r="R321" s="9" t="n">
        <v>16264300</v>
      </c>
      <c r="S321" s="9" t="n">
        <v>16264300</v>
      </c>
      <c r="T321" s="9" t="n">
        <v>16264300</v>
      </c>
      <c r="U321" s="11" t="n">
        <v>16264300</v>
      </c>
      <c r="V321" s="9" t="n">
        <v>16264300</v>
      </c>
      <c r="W321" s="9" t="n">
        <v>16264300</v>
      </c>
      <c r="X321" s="9" t="n">
        <v>16264300</v>
      </c>
      <c r="Y321" s="9" t="n">
        <v>16264300</v>
      </c>
      <c r="Z321" s="11" t="n">
        <v>16264300</v>
      </c>
      <c r="AA321" s="9" t="n">
        <v>16264300</v>
      </c>
    </row>
    <row r="322">
      <c r="A322" s="14" t="inlineStr">
        <is>
          <t>A016100</t>
        </is>
      </c>
      <c r="B322" s="2" t="inlineStr">
        <is>
          <t>리더스코스메틱</t>
        </is>
      </c>
      <c r="C322" s="2" t="inlineStr">
        <is>
          <t>SSC</t>
        </is>
      </c>
      <c r="D322" s="2" t="inlineStr">
        <is>
          <t>S420003950</t>
        </is>
      </c>
      <c r="E322" s="2" t="inlineStr">
        <is>
          <t>상장주식수 (보통+우선)(주)</t>
        </is>
      </c>
      <c r="F322" s="15" t="inlineStr">
        <is>
          <t>QUARTERLY</t>
        </is>
      </c>
      <c r="G322" s="8" t="n">
        <v>17245300</v>
      </c>
      <c r="H322" s="8" t="n">
        <v>17245300</v>
      </c>
      <c r="I322" s="8" t="n">
        <v>17939517</v>
      </c>
      <c r="J322" s="8" t="n">
        <v>17939517</v>
      </c>
      <c r="K322" s="10" t="n">
        <v>17939517</v>
      </c>
      <c r="L322" s="8" t="n">
        <v>17939517</v>
      </c>
      <c r="M322" s="8" t="n">
        <v>17939517</v>
      </c>
      <c r="N322" s="8" t="n">
        <v>17939517</v>
      </c>
      <c r="O322" s="8" t="n">
        <v>17939517</v>
      </c>
      <c r="P322" s="10" t="n">
        <v>17939517</v>
      </c>
      <c r="Q322" s="8" t="n">
        <v>17939517</v>
      </c>
      <c r="R322" s="8" t="n">
        <v>17939517</v>
      </c>
      <c r="S322" s="8" t="n">
        <v>17939517</v>
      </c>
      <c r="T322" s="8" t="n">
        <v>17939517</v>
      </c>
      <c r="U322" s="10" t="n">
        <v>17939517</v>
      </c>
      <c r="V322" s="8" t="n">
        <v>17939517</v>
      </c>
      <c r="W322" s="8" t="n">
        <v>17939517</v>
      </c>
      <c r="X322" s="8" t="n">
        <v>17939517</v>
      </c>
      <c r="Y322" s="8" t="n">
        <v>17939517</v>
      </c>
      <c r="Z322" s="10" t="n">
        <v>17939517</v>
      </c>
      <c r="AA322" s="8" t="n">
        <v>17939517</v>
      </c>
    </row>
    <row r="323">
      <c r="A323" s="14" t="inlineStr">
        <is>
          <t>A025980</t>
        </is>
      </c>
      <c r="B323" s="2" t="inlineStr">
        <is>
          <t>에머슨퍼시픽</t>
        </is>
      </c>
      <c r="C323" s="2" t="inlineStr">
        <is>
          <t>SSC</t>
        </is>
      </c>
      <c r="D323" s="2" t="inlineStr">
        <is>
          <t>S420003950</t>
        </is>
      </c>
      <c r="E323" s="2" t="inlineStr">
        <is>
          <t>상장주식수 (보통+우선)(주)</t>
        </is>
      </c>
      <c r="F323" s="15" t="inlineStr">
        <is>
          <t>QUARTERLY</t>
        </is>
      </c>
      <c r="G323" s="8" t="n">
        <v>10991011</v>
      </c>
      <c r="H323" s="8" t="n">
        <v>10991011</v>
      </c>
      <c r="I323" s="8" t="n">
        <v>10991011</v>
      </c>
      <c r="J323" s="8" t="n">
        <v>10991011</v>
      </c>
      <c r="K323" s="10" t="n">
        <v>10991011</v>
      </c>
      <c r="L323" s="8" t="n">
        <v>10991011</v>
      </c>
      <c r="M323" s="8" t="n">
        <v>10991011</v>
      </c>
      <c r="N323" s="8" t="n">
        <v>10991011</v>
      </c>
      <c r="O323" s="8" t="n">
        <v>10991011</v>
      </c>
      <c r="P323" s="10" t="n">
        <v>10991011</v>
      </c>
      <c r="Q323" s="8" t="n">
        <v>10991011</v>
      </c>
      <c r="R323" s="8" t="n">
        <v>10991011</v>
      </c>
      <c r="S323" s="8" t="n">
        <v>10991011</v>
      </c>
      <c r="T323" s="8" t="n">
        <v>10991011</v>
      </c>
      <c r="U323" s="10" t="n">
        <v>10991011</v>
      </c>
      <c r="V323" s="8" t="n">
        <v>10991011</v>
      </c>
      <c r="W323" s="8" t="n">
        <v>10991011</v>
      </c>
      <c r="X323" s="8" t="n">
        <v>10991011</v>
      </c>
      <c r="Y323" s="8" t="n">
        <v>16464183</v>
      </c>
      <c r="Z323" s="10" t="n">
        <v>16464183</v>
      </c>
      <c r="AA323" s="8" t="n">
        <v>16464183</v>
      </c>
    </row>
    <row r="324">
      <c r="A324" s="14" t="inlineStr">
        <is>
          <t>A101060</t>
        </is>
      </c>
      <c r="B324" s="2" t="inlineStr">
        <is>
          <t>SBS미디어홀딩스</t>
        </is>
      </c>
      <c r="C324" s="2" t="inlineStr">
        <is>
          <t>SSC</t>
        </is>
      </c>
      <c r="D324" s="2" t="inlineStr">
        <is>
          <t>S420003950</t>
        </is>
      </c>
      <c r="E324" s="2" t="inlineStr">
        <is>
          <t>상장주식수 (보통+우선)(주)</t>
        </is>
      </c>
      <c r="F324" s="15" t="inlineStr">
        <is>
          <t>QUARTERLY</t>
        </is>
      </c>
      <c r="G324" s="8" t="n">
        <v>139896190</v>
      </c>
      <c r="H324" s="8" t="n">
        <v>139896190</v>
      </c>
      <c r="I324" s="8" t="n">
        <v>139896190</v>
      </c>
      <c r="J324" s="8" t="n">
        <v>139896190</v>
      </c>
      <c r="K324" s="10" t="n">
        <v>139896190</v>
      </c>
      <c r="L324" s="8" t="n">
        <v>139896190</v>
      </c>
      <c r="M324" s="8" t="n">
        <v>139896190</v>
      </c>
      <c r="N324" s="8" t="n">
        <v>139896190</v>
      </c>
      <c r="O324" s="8" t="n">
        <v>139896190</v>
      </c>
      <c r="P324" s="10" t="n">
        <v>139896190</v>
      </c>
      <c r="Q324" s="8" t="n">
        <v>139896190</v>
      </c>
      <c r="R324" s="8" t="n">
        <v>139896190</v>
      </c>
      <c r="S324" s="8" t="n">
        <v>139896190</v>
      </c>
      <c r="T324" s="8" t="n">
        <v>139896190</v>
      </c>
      <c r="U324" s="10" t="n">
        <v>139896190</v>
      </c>
      <c r="V324" s="8" t="n">
        <v>139896190</v>
      </c>
      <c r="W324" s="8" t="n">
        <v>139896190</v>
      </c>
      <c r="X324" s="8" t="n">
        <v>139896190</v>
      </c>
      <c r="Y324" s="8" t="n">
        <v>139896190</v>
      </c>
      <c r="Z324" s="10" t="n">
        <v>139896190</v>
      </c>
      <c r="AA324" s="8" t="n">
        <v>139896190</v>
      </c>
    </row>
    <row r="325">
      <c r="A325" s="14" t="inlineStr">
        <is>
          <t>A102460</t>
        </is>
      </c>
      <c r="B325" s="2" t="inlineStr">
        <is>
          <t>이연제약</t>
        </is>
      </c>
      <c r="C325" s="2" t="inlineStr">
        <is>
          <t>SSC</t>
        </is>
      </c>
      <c r="D325" s="2" t="inlineStr">
        <is>
          <t>S420003950</t>
        </is>
      </c>
      <c r="E325" s="2" t="inlineStr">
        <is>
          <t>상장주식수 (보통+우선)(주)</t>
        </is>
      </c>
      <c r="F325" s="15" t="inlineStr">
        <is>
          <t>QUARTERLY</t>
        </is>
      </c>
      <c r="G325" s="8" t="n">
        <v>12900000</v>
      </c>
      <c r="H325" s="8" t="n">
        <v>12900000</v>
      </c>
      <c r="I325" s="8" t="n">
        <v>12900000</v>
      </c>
      <c r="J325" s="8" t="n">
        <v>12900000</v>
      </c>
      <c r="K325" s="10" t="n">
        <v>12900000</v>
      </c>
      <c r="L325" s="8" t="n">
        <v>12900000</v>
      </c>
      <c r="M325" s="8" t="n">
        <v>12900000</v>
      </c>
      <c r="N325" s="8" t="n">
        <v>12900000</v>
      </c>
      <c r="O325" s="8" t="n">
        <v>12900000</v>
      </c>
      <c r="P325" s="10" t="n">
        <v>12900000</v>
      </c>
      <c r="Q325" s="8" t="n">
        <v>12900000</v>
      </c>
      <c r="R325" s="8" t="n">
        <v>12900000</v>
      </c>
      <c r="S325" s="8" t="n">
        <v>12900000</v>
      </c>
      <c r="T325" s="8" t="n">
        <v>12900000</v>
      </c>
      <c r="U325" s="10" t="n">
        <v>12900000</v>
      </c>
      <c r="V325" s="8" t="n">
        <v>12900000</v>
      </c>
      <c r="W325" s="8" t="n">
        <v>12900000</v>
      </c>
      <c r="X325" s="8" t="n">
        <v>12900000</v>
      </c>
      <c r="Y325" s="8" t="n">
        <v>12900000</v>
      </c>
      <c r="Z325" s="10" t="n">
        <v>12900000</v>
      </c>
      <c r="AA325" s="8" t="n">
        <v>12900000</v>
      </c>
    </row>
    <row r="326">
      <c r="A326" s="14" t="inlineStr">
        <is>
          <t>A001780</t>
        </is>
      </c>
      <c r="B326" s="2" t="inlineStr">
        <is>
          <t>알루코</t>
        </is>
      </c>
      <c r="C326" s="2" t="inlineStr">
        <is>
          <t>SSC</t>
        </is>
      </c>
      <c r="D326" s="2" t="inlineStr">
        <is>
          <t>S420003950</t>
        </is>
      </c>
      <c r="E326" s="2" t="inlineStr">
        <is>
          <t>상장주식수 (보통+우선)(주)</t>
        </is>
      </c>
      <c r="F326" s="15" t="inlineStr">
        <is>
          <t>QUARTERLY</t>
        </is>
      </c>
      <c r="G326" s="8" t="n">
        <v>55722246</v>
      </c>
      <c r="H326" s="8" t="n">
        <v>55722246</v>
      </c>
      <c r="I326" s="8" t="n">
        <v>55722246</v>
      </c>
      <c r="J326" s="8" t="n">
        <v>55722246</v>
      </c>
      <c r="K326" s="10" t="n">
        <v>55722246</v>
      </c>
      <c r="L326" s="8" t="n">
        <v>55722246</v>
      </c>
      <c r="M326" s="8" t="n">
        <v>55722246</v>
      </c>
      <c r="N326" s="8" t="n">
        <v>55722246</v>
      </c>
      <c r="O326" s="8" t="n">
        <v>56818737</v>
      </c>
      <c r="P326" s="10" t="n">
        <v>56818737</v>
      </c>
      <c r="Q326" s="8" t="n">
        <v>56818737</v>
      </c>
      <c r="R326" s="8" t="n">
        <v>56818737</v>
      </c>
      <c r="S326" s="8" t="n">
        <v>56818737</v>
      </c>
      <c r="T326" s="8" t="n">
        <v>57385305</v>
      </c>
      <c r="U326" s="10" t="n">
        <v>57385305</v>
      </c>
      <c r="V326" s="8" t="n">
        <v>61492948</v>
      </c>
      <c r="W326" s="8" t="n">
        <v>62814947</v>
      </c>
      <c r="X326" s="8" t="n">
        <v>64845163</v>
      </c>
      <c r="Y326" s="8" t="n">
        <v>65553378</v>
      </c>
      <c r="Z326" s="10" t="n">
        <v>65553378</v>
      </c>
      <c r="AA326" s="8" t="n">
        <v>65553378</v>
      </c>
    </row>
    <row r="327">
      <c r="A327" s="14" t="inlineStr">
        <is>
          <t>A089600</t>
        </is>
      </c>
      <c r="B327" s="2" t="inlineStr">
        <is>
          <t>나스미디어</t>
        </is>
      </c>
      <c r="C327" s="2" t="inlineStr">
        <is>
          <t>SSC</t>
        </is>
      </c>
      <c r="D327" s="2" t="inlineStr">
        <is>
          <t>S420003950</t>
        </is>
      </c>
      <c r="E327" s="2" t="inlineStr">
        <is>
          <t>상장주식수 (보통+우선)(주)</t>
        </is>
      </c>
      <c r="F327" s="15" t="inlineStr">
        <is>
          <t>QUARTERLY</t>
        </is>
      </c>
      <c r="G327" s="9" t="n"/>
      <c r="H327" s="9" t="n"/>
      <c r="I327" s="9" t="n"/>
      <c r="J327" s="9" t="n"/>
      <c r="K327" s="11" t="n"/>
      <c r="L327" s="9" t="n"/>
      <c r="M327" s="9" t="n"/>
      <c r="N327" s="9" t="n"/>
      <c r="O327" s="9" t="n"/>
      <c r="P327" s="11" t="n">
        <v>8246432</v>
      </c>
      <c r="Q327" s="9" t="n">
        <v>8246432</v>
      </c>
      <c r="R327" s="9" t="n">
        <v>8246432</v>
      </c>
      <c r="S327" s="9" t="n">
        <v>8246432</v>
      </c>
      <c r="T327" s="9" t="n">
        <v>8246432</v>
      </c>
      <c r="U327" s="11" t="n">
        <v>8246432</v>
      </c>
      <c r="V327" s="9" t="n">
        <v>8246432</v>
      </c>
      <c r="W327" s="9" t="n">
        <v>8246432</v>
      </c>
      <c r="X327" s="9" t="n">
        <v>8246432</v>
      </c>
      <c r="Y327" s="9" t="n">
        <v>8246432</v>
      </c>
      <c r="Z327" s="11" t="n">
        <v>8246432</v>
      </c>
      <c r="AA327" s="9" t="n">
        <v>8246432</v>
      </c>
    </row>
    <row r="328">
      <c r="A328" s="14" t="inlineStr">
        <is>
          <t>A115450</t>
        </is>
      </c>
      <c r="B328" s="2" t="inlineStr">
        <is>
          <t>지트리비앤티</t>
        </is>
      </c>
      <c r="C328" s="2" t="inlineStr">
        <is>
          <t>SSC</t>
        </is>
      </c>
      <c r="D328" s="2" t="inlineStr">
        <is>
          <t>S420003950</t>
        </is>
      </c>
      <c r="E328" s="2" t="inlineStr">
        <is>
          <t>상장주식수 (보통+우선)(주)</t>
        </is>
      </c>
      <c r="F328" s="15" t="inlineStr">
        <is>
          <t>QUARTERLY</t>
        </is>
      </c>
      <c r="G328" s="9" t="n">
        <v>4448065</v>
      </c>
      <c r="H328" s="9" t="n">
        <v>4470065</v>
      </c>
      <c r="I328" s="9" t="n">
        <v>9921484</v>
      </c>
      <c r="J328" s="9" t="n">
        <v>9921484</v>
      </c>
      <c r="K328" s="11" t="n">
        <v>9921484</v>
      </c>
      <c r="L328" s="9" t="n">
        <v>9921484</v>
      </c>
      <c r="M328" s="9" t="n">
        <v>9921484</v>
      </c>
      <c r="N328" s="9" t="n">
        <v>9921484</v>
      </c>
      <c r="O328" s="9" t="n">
        <v>9921484</v>
      </c>
      <c r="P328" s="11" t="n">
        <v>9921484</v>
      </c>
      <c r="Q328" s="9" t="n">
        <v>9921484</v>
      </c>
      <c r="R328" s="9" t="n">
        <v>18921484</v>
      </c>
      <c r="S328" s="9" t="n">
        <v>18921484</v>
      </c>
      <c r="T328" s="9" t="n">
        <v>18921484</v>
      </c>
      <c r="U328" s="11" t="n">
        <v>18921484</v>
      </c>
      <c r="V328" s="9" t="n">
        <v>18921484</v>
      </c>
      <c r="W328" s="9" t="n">
        <v>20286670</v>
      </c>
      <c r="X328" s="9" t="n">
        <v>20286670</v>
      </c>
      <c r="Y328" s="9" t="n">
        <v>20286670</v>
      </c>
      <c r="Z328" s="11" t="n">
        <v>21939562</v>
      </c>
      <c r="AA328" s="9" t="n">
        <v>21939562</v>
      </c>
    </row>
    <row r="329">
      <c r="A329" s="14" t="inlineStr">
        <is>
          <t>A008490</t>
        </is>
      </c>
      <c r="B329" s="2" t="inlineStr">
        <is>
          <t>서흥</t>
        </is>
      </c>
      <c r="C329" s="2" t="inlineStr">
        <is>
          <t>SSC</t>
        </is>
      </c>
      <c r="D329" s="2" t="inlineStr">
        <is>
          <t>S420003950</t>
        </is>
      </c>
      <c r="E329" s="2" t="inlineStr">
        <is>
          <t>상장주식수 (보통+우선)(주)</t>
        </is>
      </c>
      <c r="F329" s="15" t="inlineStr">
        <is>
          <t>QUARTERLY</t>
        </is>
      </c>
      <c r="G329" s="9" t="n">
        <v>11569113</v>
      </c>
      <c r="H329" s="9" t="n">
        <v>11569113</v>
      </c>
      <c r="I329" s="9" t="n">
        <v>11569113</v>
      </c>
      <c r="J329" s="9" t="n">
        <v>11569113</v>
      </c>
      <c r="K329" s="11" t="n">
        <v>11569113</v>
      </c>
      <c r="L329" s="9" t="n">
        <v>11569113</v>
      </c>
      <c r="M329" s="9" t="n">
        <v>11569113</v>
      </c>
      <c r="N329" s="9" t="n">
        <v>11569113</v>
      </c>
      <c r="O329" s="9" t="n">
        <v>11569113</v>
      </c>
      <c r="P329" s="11" t="n">
        <v>11569113</v>
      </c>
      <c r="Q329" s="9" t="n">
        <v>11569113</v>
      </c>
      <c r="R329" s="9" t="n">
        <v>11569113</v>
      </c>
      <c r="S329" s="9" t="n">
        <v>11569113</v>
      </c>
      <c r="T329" s="9" t="n">
        <v>11569113</v>
      </c>
      <c r="U329" s="11" t="n">
        <v>11569113</v>
      </c>
      <c r="V329" s="9" t="n">
        <v>11569113</v>
      </c>
      <c r="W329" s="9" t="n">
        <v>11569113</v>
      </c>
      <c r="X329" s="9" t="n">
        <v>11569113</v>
      </c>
      <c r="Y329" s="9" t="n">
        <v>11569113</v>
      </c>
      <c r="Z329" s="11" t="n">
        <v>11569113</v>
      </c>
      <c r="AA329" s="9" t="n">
        <v>11569113</v>
      </c>
    </row>
    <row r="330">
      <c r="A330" s="14" t="inlineStr">
        <is>
          <t>A003850</t>
        </is>
      </c>
      <c r="B330" s="2" t="inlineStr">
        <is>
          <t>보령제약</t>
        </is>
      </c>
      <c r="C330" s="2" t="inlineStr">
        <is>
          <t>SSC</t>
        </is>
      </c>
      <c r="D330" s="2" t="inlineStr">
        <is>
          <t>S420003950</t>
        </is>
      </c>
      <c r="E330" s="2" t="inlineStr">
        <is>
          <t>상장주식수 (보통+우선)(주)</t>
        </is>
      </c>
      <c r="F330" s="15" t="inlineStr">
        <is>
          <t>QUARTERLY</t>
        </is>
      </c>
      <c r="G330" s="9" t="n">
        <v>6651000</v>
      </c>
      <c r="H330" s="9" t="n">
        <v>6651000</v>
      </c>
      <c r="I330" s="9" t="n">
        <v>6651000</v>
      </c>
      <c r="J330" s="9" t="n">
        <v>6976000</v>
      </c>
      <c r="K330" s="11" t="n">
        <v>6976000</v>
      </c>
      <c r="L330" s="9" t="n">
        <v>6976000</v>
      </c>
      <c r="M330" s="9" t="n">
        <v>6976000</v>
      </c>
      <c r="N330" s="9" t="n">
        <v>7313000</v>
      </c>
      <c r="O330" s="9" t="n">
        <v>7313000</v>
      </c>
      <c r="P330" s="11" t="n">
        <v>7313000</v>
      </c>
      <c r="Q330" s="9" t="n">
        <v>7313000</v>
      </c>
      <c r="R330" s="9" t="n">
        <v>7668000</v>
      </c>
      <c r="S330" s="9" t="n">
        <v>7668000</v>
      </c>
      <c r="T330" s="9" t="n">
        <v>7668000</v>
      </c>
      <c r="U330" s="11" t="n">
        <v>7668000</v>
      </c>
      <c r="V330" s="9" t="n">
        <v>8040000</v>
      </c>
      <c r="W330" s="9" t="n">
        <v>8040000</v>
      </c>
      <c r="X330" s="9" t="n">
        <v>8040000</v>
      </c>
      <c r="Y330" s="9" t="n">
        <v>8040000</v>
      </c>
      <c r="Z330" s="11" t="n">
        <v>8430000</v>
      </c>
      <c r="AA330" s="9" t="n">
        <v>8430000</v>
      </c>
    </row>
    <row r="331">
      <c r="A331" s="14" t="inlineStr">
        <is>
          <t>A036580</t>
        </is>
      </c>
      <c r="B331" s="2" t="inlineStr">
        <is>
          <t>팜스코</t>
        </is>
      </c>
      <c r="C331" s="2" t="inlineStr">
        <is>
          <t>SSC</t>
        </is>
      </c>
      <c r="D331" s="2" t="inlineStr">
        <is>
          <t>S420003950</t>
        </is>
      </c>
      <c r="E331" s="2" t="inlineStr">
        <is>
          <t>상장주식수 (보통+우선)(주)</t>
        </is>
      </c>
      <c r="F331" s="15" t="inlineStr">
        <is>
          <t>QUARTERLY</t>
        </is>
      </c>
      <c r="G331" s="9" t="n">
        <v>36727943</v>
      </c>
      <c r="H331" s="9" t="n">
        <v>36727943</v>
      </c>
      <c r="I331" s="9" t="n">
        <v>36727943</v>
      </c>
      <c r="J331" s="9" t="n">
        <v>36727943</v>
      </c>
      <c r="K331" s="11" t="n">
        <v>36727943</v>
      </c>
      <c r="L331" s="9" t="n">
        <v>36727943</v>
      </c>
      <c r="M331" s="9" t="n">
        <v>36727943</v>
      </c>
      <c r="N331" s="9" t="n">
        <v>36727943</v>
      </c>
      <c r="O331" s="9" t="n">
        <v>36727943</v>
      </c>
      <c r="P331" s="11" t="n">
        <v>36727943</v>
      </c>
      <c r="Q331" s="9" t="n">
        <v>36727943</v>
      </c>
      <c r="R331" s="9" t="n">
        <v>36727943</v>
      </c>
      <c r="S331" s="9" t="n">
        <v>36727943</v>
      </c>
      <c r="T331" s="9" t="n">
        <v>36727943</v>
      </c>
      <c r="U331" s="11" t="n">
        <v>36727943</v>
      </c>
      <c r="V331" s="9" t="n">
        <v>36727943</v>
      </c>
      <c r="W331" s="9" t="n">
        <v>36727943</v>
      </c>
      <c r="X331" s="9" t="n">
        <v>36727943</v>
      </c>
      <c r="Y331" s="9" t="n">
        <v>36727943</v>
      </c>
      <c r="Z331" s="11" t="n">
        <v>36727943</v>
      </c>
      <c r="AA331" s="9" t="n">
        <v>36727943</v>
      </c>
    </row>
    <row r="332">
      <c r="A332" s="14" t="inlineStr">
        <is>
          <t>A001630</t>
        </is>
      </c>
      <c r="B332" s="2" t="inlineStr">
        <is>
          <t>종근당홀딩스</t>
        </is>
      </c>
      <c r="C332" s="2" t="inlineStr">
        <is>
          <t>SSC</t>
        </is>
      </c>
      <c r="D332" s="2" t="inlineStr">
        <is>
          <t>S420003950</t>
        </is>
      </c>
      <c r="E332" s="2" t="inlineStr">
        <is>
          <t>상장주식수 (보통+우선)(주)</t>
        </is>
      </c>
      <c r="F332" s="15" t="inlineStr">
        <is>
          <t>QUARTERLY</t>
        </is>
      </c>
      <c r="G332" s="8" t="n">
        <v>13050000</v>
      </c>
      <c r="H332" s="8" t="n">
        <v>13050000</v>
      </c>
      <c r="I332" s="8" t="n">
        <v>13050000</v>
      </c>
      <c r="J332" s="8" t="n">
        <v>13050000</v>
      </c>
      <c r="K332" s="10" t="n">
        <v>13050000</v>
      </c>
      <c r="L332" s="8" t="n">
        <v>13050000</v>
      </c>
      <c r="M332" s="8" t="n">
        <v>13050000</v>
      </c>
      <c r="N332" s="8" t="n">
        <v>13050000</v>
      </c>
      <c r="O332" s="8" t="n">
        <v>13050000</v>
      </c>
      <c r="P332" s="10" t="n">
        <v>13050000</v>
      </c>
      <c r="Q332" s="8" t="n">
        <v>3640950</v>
      </c>
      <c r="R332" s="8" t="n">
        <v>3640950</v>
      </c>
      <c r="S332" s="8" t="n">
        <v>3640950</v>
      </c>
      <c r="T332" s="8" t="n">
        <v>3640950</v>
      </c>
      <c r="U332" s="10" t="n">
        <v>3640950</v>
      </c>
      <c r="V332" s="8" t="n">
        <v>3640950</v>
      </c>
      <c r="W332" s="8" t="n">
        <v>4477766</v>
      </c>
      <c r="X332" s="8" t="n">
        <v>4477766</v>
      </c>
      <c r="Y332" s="8" t="n">
        <v>4477766</v>
      </c>
      <c r="Z332" s="10" t="n">
        <v>4477766</v>
      </c>
      <c r="AA332" s="8" t="n">
        <v>4477766</v>
      </c>
    </row>
    <row r="333">
      <c r="A333" s="14" t="inlineStr">
        <is>
          <t>A036530</t>
        </is>
      </c>
      <c r="B333" s="2" t="inlineStr">
        <is>
          <t>S&amp;T홀딩스</t>
        </is>
      </c>
      <c r="C333" s="2" t="inlineStr">
        <is>
          <t>SSC</t>
        </is>
      </c>
      <c r="D333" s="2" t="inlineStr">
        <is>
          <t>S420003950</t>
        </is>
      </c>
      <c r="E333" s="2" t="inlineStr">
        <is>
          <t>상장주식수 (보통+우선)(주)</t>
        </is>
      </c>
      <c r="F333" s="15" t="inlineStr">
        <is>
          <t>QUARTERLY</t>
        </is>
      </c>
      <c r="G333" s="8" t="n">
        <v>14923423</v>
      </c>
      <c r="H333" s="8" t="n">
        <v>14923423</v>
      </c>
      <c r="I333" s="8" t="n">
        <v>14923423</v>
      </c>
      <c r="J333" s="8" t="n">
        <v>14923423</v>
      </c>
      <c r="K333" s="10" t="n">
        <v>14923423</v>
      </c>
      <c r="L333" s="8" t="n">
        <v>14923423</v>
      </c>
      <c r="M333" s="8" t="n">
        <v>14923423</v>
      </c>
      <c r="N333" s="8" t="n">
        <v>14923423</v>
      </c>
      <c r="O333" s="8" t="n">
        <v>14923423</v>
      </c>
      <c r="P333" s="10" t="n">
        <v>14923423</v>
      </c>
      <c r="Q333" s="8" t="n">
        <v>14923423</v>
      </c>
      <c r="R333" s="8" t="n">
        <v>14923423</v>
      </c>
      <c r="S333" s="8" t="n">
        <v>14923423</v>
      </c>
      <c r="T333" s="8" t="n">
        <v>14923423</v>
      </c>
      <c r="U333" s="10" t="n">
        <v>14923423</v>
      </c>
      <c r="V333" s="8" t="n">
        <v>15370076</v>
      </c>
      <c r="W333" s="8" t="n">
        <v>15370076</v>
      </c>
      <c r="X333" s="8" t="n">
        <v>15370076</v>
      </c>
      <c r="Y333" s="8" t="n">
        <v>15370076</v>
      </c>
      <c r="Z333" s="10" t="n">
        <v>15830105</v>
      </c>
      <c r="AA333" s="8" t="n">
        <v>15830105</v>
      </c>
    </row>
    <row r="334">
      <c r="A334" s="14" t="inlineStr">
        <is>
          <t>A025860</t>
        </is>
      </c>
      <c r="B334" s="2" t="inlineStr">
        <is>
          <t>남해화학</t>
        </is>
      </c>
      <c r="C334" s="2" t="inlineStr">
        <is>
          <t>SSC</t>
        </is>
      </c>
      <c r="D334" s="2" t="inlineStr">
        <is>
          <t>S420003950</t>
        </is>
      </c>
      <c r="E334" s="2" t="inlineStr">
        <is>
          <t>상장주식수 (보통+우선)(주)</t>
        </is>
      </c>
      <c r="F334" s="15" t="inlineStr">
        <is>
          <t>QUARTERLY</t>
        </is>
      </c>
      <c r="G334" s="8" t="n">
        <v>49678843</v>
      </c>
      <c r="H334" s="8" t="n">
        <v>49678843</v>
      </c>
      <c r="I334" s="8" t="n">
        <v>49678843</v>
      </c>
      <c r="J334" s="8" t="n">
        <v>49678843</v>
      </c>
      <c r="K334" s="10" t="n">
        <v>49678843</v>
      </c>
      <c r="L334" s="8" t="n">
        <v>49678843</v>
      </c>
      <c r="M334" s="8" t="n">
        <v>49678843</v>
      </c>
      <c r="N334" s="8" t="n">
        <v>49678843</v>
      </c>
      <c r="O334" s="8" t="n">
        <v>49678843</v>
      </c>
      <c r="P334" s="10" t="n">
        <v>49678843</v>
      </c>
      <c r="Q334" s="8" t="n">
        <v>49678843</v>
      </c>
      <c r="R334" s="8" t="n">
        <v>49678843</v>
      </c>
      <c r="S334" s="8" t="n">
        <v>49678843</v>
      </c>
      <c r="T334" s="8" t="n">
        <v>49678843</v>
      </c>
      <c r="U334" s="10" t="n">
        <v>49678843</v>
      </c>
      <c r="V334" s="8" t="n">
        <v>49678843</v>
      </c>
      <c r="W334" s="8" t="n">
        <v>49678843</v>
      </c>
      <c r="X334" s="8" t="n">
        <v>49678843</v>
      </c>
      <c r="Y334" s="8" t="n">
        <v>49678843</v>
      </c>
      <c r="Z334" s="10" t="n">
        <v>49678843</v>
      </c>
      <c r="AA334" s="8" t="n">
        <v>49678843</v>
      </c>
    </row>
    <row r="335">
      <c r="A335" s="14" t="inlineStr">
        <is>
          <t>A215000</t>
        </is>
      </c>
      <c r="B335" s="2" t="inlineStr">
        <is>
          <t>골프존</t>
        </is>
      </c>
      <c r="C335" s="2" t="inlineStr">
        <is>
          <t>SSC</t>
        </is>
      </c>
      <c r="D335" s="2" t="inlineStr">
        <is>
          <t>S420003950</t>
        </is>
      </c>
      <c r="E335" s="2" t="inlineStr">
        <is>
          <t>상장주식수 (보통+우선)(주)</t>
        </is>
      </c>
      <c r="F335" s="15" t="inlineStr">
        <is>
          <t>QUARTERLY</t>
        </is>
      </c>
      <c r="G335" s="8" t="n"/>
      <c r="H335" s="8" t="n"/>
      <c r="I335" s="8" t="n"/>
      <c r="J335" s="8" t="n"/>
      <c r="K335" s="10" t="n"/>
      <c r="L335" s="8" t="n"/>
      <c r="M335" s="8" t="n"/>
      <c r="N335" s="8" t="n"/>
      <c r="O335" s="8" t="n"/>
      <c r="P335" s="10" t="n"/>
      <c r="Q335" s="8" t="n"/>
      <c r="R335" s="8" t="n"/>
      <c r="S335" s="8" t="n"/>
      <c r="T335" s="8" t="n"/>
      <c r="U335" s="10" t="n"/>
      <c r="V335" s="8" t="n"/>
      <c r="W335" s="8" t="n">
        <v>6275415</v>
      </c>
      <c r="X335" s="8" t="n">
        <v>6275415</v>
      </c>
      <c r="Y335" s="8" t="n">
        <v>6275415</v>
      </c>
      <c r="Z335" s="10" t="n">
        <v>6275415</v>
      </c>
      <c r="AA335" s="8" t="n">
        <v>6275415</v>
      </c>
    </row>
    <row r="336">
      <c r="A336" s="14" t="inlineStr">
        <is>
          <t>A086980</t>
        </is>
      </c>
      <c r="B336" s="2" t="inlineStr">
        <is>
          <t>쇼박스</t>
        </is>
      </c>
      <c r="C336" s="2" t="inlineStr">
        <is>
          <t>SSC</t>
        </is>
      </c>
      <c r="D336" s="2" t="inlineStr">
        <is>
          <t>S420003950</t>
        </is>
      </c>
      <c r="E336" s="2" t="inlineStr">
        <is>
          <t>상장주식수 (보통+우선)(주)</t>
        </is>
      </c>
      <c r="F336" s="15" t="inlineStr">
        <is>
          <t>QUARTERLY</t>
        </is>
      </c>
      <c r="G336" s="8" t="n">
        <v>62600000</v>
      </c>
      <c r="H336" s="8" t="n">
        <v>62600000</v>
      </c>
      <c r="I336" s="8" t="n">
        <v>62600000</v>
      </c>
      <c r="J336" s="8" t="n">
        <v>62600000</v>
      </c>
      <c r="K336" s="10" t="n">
        <v>62600000</v>
      </c>
      <c r="L336" s="8" t="n">
        <v>62600000</v>
      </c>
      <c r="M336" s="8" t="n">
        <v>62600000</v>
      </c>
      <c r="N336" s="8" t="n">
        <v>62600000</v>
      </c>
      <c r="O336" s="8" t="n">
        <v>62600000</v>
      </c>
      <c r="P336" s="10" t="n">
        <v>62600000</v>
      </c>
      <c r="Q336" s="8" t="n">
        <v>62600000</v>
      </c>
      <c r="R336" s="8" t="n">
        <v>62600000</v>
      </c>
      <c r="S336" s="8" t="n">
        <v>62600000</v>
      </c>
      <c r="T336" s="8" t="n">
        <v>62600000</v>
      </c>
      <c r="U336" s="10" t="n">
        <v>62600000</v>
      </c>
      <c r="V336" s="8" t="n">
        <v>62600000</v>
      </c>
      <c r="W336" s="8" t="n">
        <v>62600000</v>
      </c>
      <c r="X336" s="8" t="n">
        <v>62600000</v>
      </c>
      <c r="Y336" s="8" t="n">
        <v>62600000</v>
      </c>
      <c r="Z336" s="10" t="n">
        <v>62600000</v>
      </c>
      <c r="AA336" s="8" t="n">
        <v>62600000</v>
      </c>
    </row>
    <row r="337">
      <c r="A337" s="14" t="inlineStr">
        <is>
          <t>A029460</t>
        </is>
      </c>
      <c r="B337" s="2" t="inlineStr">
        <is>
          <t>케이씨텍</t>
        </is>
      </c>
      <c r="C337" s="2" t="inlineStr">
        <is>
          <t>SSC</t>
        </is>
      </c>
      <c r="D337" s="2" t="inlineStr">
        <is>
          <t>S420003950</t>
        </is>
      </c>
      <c r="E337" s="2" t="inlineStr">
        <is>
          <t>상장주식수 (보통+우선)(주)</t>
        </is>
      </c>
      <c r="F337" s="15" t="inlineStr">
        <is>
          <t>QUARTERLY</t>
        </is>
      </c>
      <c r="G337" s="9" t="n">
        <v>32420856</v>
      </c>
      <c r="H337" s="9" t="n">
        <v>32420856</v>
      </c>
      <c r="I337" s="9" t="n">
        <v>32420856</v>
      </c>
      <c r="J337" s="9" t="n">
        <v>33393384</v>
      </c>
      <c r="K337" s="11" t="n">
        <v>33393384</v>
      </c>
      <c r="L337" s="9" t="n">
        <v>33393384</v>
      </c>
      <c r="M337" s="9" t="n">
        <v>33393384</v>
      </c>
      <c r="N337" s="9" t="n">
        <v>33393384</v>
      </c>
      <c r="O337" s="9" t="n">
        <v>33393384</v>
      </c>
      <c r="P337" s="11" t="n">
        <v>33393384</v>
      </c>
      <c r="Q337" s="9" t="n">
        <v>33393384</v>
      </c>
      <c r="R337" s="9" t="n">
        <v>33393384</v>
      </c>
      <c r="S337" s="9" t="n">
        <v>33393384</v>
      </c>
      <c r="T337" s="9" t="n">
        <v>33393384</v>
      </c>
      <c r="U337" s="11" t="n">
        <v>33393384</v>
      </c>
      <c r="V337" s="9" t="n">
        <v>33393384</v>
      </c>
      <c r="W337" s="9" t="n">
        <v>33393384</v>
      </c>
      <c r="X337" s="9" t="n">
        <v>33393384</v>
      </c>
      <c r="Y337" s="9" t="n">
        <v>33393384</v>
      </c>
      <c r="Z337" s="11" t="n">
        <v>33393384</v>
      </c>
      <c r="AA337" s="9" t="n">
        <v>33393384</v>
      </c>
    </row>
    <row r="338">
      <c r="A338" s="14" t="inlineStr">
        <is>
          <t>A182400</t>
        </is>
      </c>
      <c r="B338" s="2" t="inlineStr">
        <is>
          <t>에이티젠</t>
        </is>
      </c>
      <c r="C338" s="2" t="inlineStr">
        <is>
          <t>SSC</t>
        </is>
      </c>
      <c r="D338" s="2" t="inlineStr">
        <is>
          <t>S420003950</t>
        </is>
      </c>
      <c r="E338" s="2" t="inlineStr">
        <is>
          <t>상장주식수 (보통+우선)(주)</t>
        </is>
      </c>
      <c r="F338" s="15" t="inlineStr">
        <is>
          <t>QUARTERLY</t>
        </is>
      </c>
      <c r="G338" s="9" t="n"/>
      <c r="H338" s="9" t="n"/>
      <c r="I338" s="9" t="n"/>
      <c r="J338" s="9" t="n"/>
      <c r="K338" s="11" t="n"/>
      <c r="L338" s="9" t="n"/>
      <c r="M338" s="9" t="n"/>
      <c r="N338" s="9" t="n"/>
      <c r="O338" s="9" t="n"/>
      <c r="P338" s="11" t="n"/>
      <c r="Q338" s="9" t="n"/>
      <c r="R338" s="9" t="n"/>
      <c r="S338" s="9" t="n"/>
      <c r="T338" s="9" t="n"/>
      <c r="U338" s="11" t="n"/>
      <c r="V338" s="9" t="n"/>
      <c r="W338" s="9" t="n"/>
      <c r="X338" s="9" t="n"/>
      <c r="Y338" s="9" t="n">
        <v>10775549</v>
      </c>
      <c r="Z338" s="11" t="n">
        <v>11056977</v>
      </c>
      <c r="AA338" s="9" t="n">
        <v>11056977</v>
      </c>
    </row>
    <row r="339">
      <c r="A339" s="14" t="inlineStr">
        <is>
          <t>A020150</t>
        </is>
      </c>
      <c r="B339" s="2" t="inlineStr">
        <is>
          <t>일진머티리얼즈</t>
        </is>
      </c>
      <c r="C339" s="2" t="inlineStr">
        <is>
          <t>SSC</t>
        </is>
      </c>
      <c r="D339" s="2" t="inlineStr">
        <is>
          <t>S420003950</t>
        </is>
      </c>
      <c r="E339" s="2" t="inlineStr">
        <is>
          <t>상장주식수 (보통+우선)(주)</t>
        </is>
      </c>
      <c r="F339" s="15" t="inlineStr">
        <is>
          <t>QUARTERLY</t>
        </is>
      </c>
      <c r="G339" s="9" t="n">
        <v>39200000</v>
      </c>
      <c r="H339" s="9" t="n">
        <v>39200000</v>
      </c>
      <c r="I339" s="9" t="n">
        <v>39200000</v>
      </c>
      <c r="J339" s="9" t="n">
        <v>39200000</v>
      </c>
      <c r="K339" s="11" t="n">
        <v>39200000</v>
      </c>
      <c r="L339" s="9" t="n">
        <v>39200000</v>
      </c>
      <c r="M339" s="9" t="n">
        <v>39200000</v>
      </c>
      <c r="N339" s="9" t="n">
        <v>39200000</v>
      </c>
      <c r="O339" s="9" t="n">
        <v>39200000</v>
      </c>
      <c r="P339" s="11" t="n">
        <v>39200000</v>
      </c>
      <c r="Q339" s="9" t="n">
        <v>39200000</v>
      </c>
      <c r="R339" s="9" t="n">
        <v>39200000</v>
      </c>
      <c r="S339" s="9" t="n">
        <v>39200000</v>
      </c>
      <c r="T339" s="9" t="n">
        <v>39200000</v>
      </c>
      <c r="U339" s="11" t="n">
        <v>39200000</v>
      </c>
      <c r="V339" s="9" t="n">
        <v>39200000</v>
      </c>
      <c r="W339" s="9" t="n">
        <v>39200000</v>
      </c>
      <c r="X339" s="9" t="n">
        <v>39200000</v>
      </c>
      <c r="Y339" s="9" t="n">
        <v>39200000</v>
      </c>
      <c r="Z339" s="11" t="n">
        <v>39200000</v>
      </c>
      <c r="AA339" s="9" t="n">
        <v>39200000</v>
      </c>
    </row>
    <row r="340">
      <c r="A340" s="14" t="inlineStr">
        <is>
          <t>A009410</t>
        </is>
      </c>
      <c r="B340" s="2" t="inlineStr">
        <is>
          <t>태영건설</t>
        </is>
      </c>
      <c r="C340" s="2" t="inlineStr">
        <is>
          <t>SSC</t>
        </is>
      </c>
      <c r="D340" s="2" t="inlineStr">
        <is>
          <t>S420003950</t>
        </is>
      </c>
      <c r="E340" s="2" t="inlineStr">
        <is>
          <t>상장주식수 (보통+우선)(주)</t>
        </is>
      </c>
      <c r="F340" s="15" t="inlineStr">
        <is>
          <t>QUARTERLY</t>
        </is>
      </c>
      <c r="G340" s="9" t="n">
        <v>78957480</v>
      </c>
      <c r="H340" s="9" t="n">
        <v>78957480</v>
      </c>
      <c r="I340" s="9" t="n">
        <v>78957480</v>
      </c>
      <c r="J340" s="9" t="n">
        <v>78957480</v>
      </c>
      <c r="K340" s="11" t="n">
        <v>78957480</v>
      </c>
      <c r="L340" s="9" t="n">
        <v>78957480</v>
      </c>
      <c r="M340" s="9" t="n">
        <v>78957480</v>
      </c>
      <c r="N340" s="9" t="n">
        <v>78957480</v>
      </c>
      <c r="O340" s="9" t="n">
        <v>78957480</v>
      </c>
      <c r="P340" s="11" t="n">
        <v>78957480</v>
      </c>
      <c r="Q340" s="9" t="n">
        <v>78957480</v>
      </c>
      <c r="R340" s="9" t="n">
        <v>78957480</v>
      </c>
      <c r="S340" s="9" t="n">
        <v>78957480</v>
      </c>
      <c r="T340" s="9" t="n">
        <v>78957480</v>
      </c>
      <c r="U340" s="11" t="n">
        <v>78957480</v>
      </c>
      <c r="V340" s="9" t="n">
        <v>78957480</v>
      </c>
      <c r="W340" s="9" t="n">
        <v>78957480</v>
      </c>
      <c r="X340" s="9" t="n">
        <v>78957480</v>
      </c>
      <c r="Y340" s="9" t="n">
        <v>78957480</v>
      </c>
      <c r="Z340" s="11" t="n">
        <v>78957480</v>
      </c>
      <c r="AA340" s="9" t="n">
        <v>78957480</v>
      </c>
    </row>
    <row r="341">
      <c r="A341" s="14" t="inlineStr">
        <is>
          <t>A006060</t>
        </is>
      </c>
      <c r="B341" s="2" t="inlineStr">
        <is>
          <t>화승인더</t>
        </is>
      </c>
      <c r="C341" s="2" t="inlineStr">
        <is>
          <t>SSC</t>
        </is>
      </c>
      <c r="D341" s="2" t="inlineStr">
        <is>
          <t>S420003950</t>
        </is>
      </c>
      <c r="E341" s="2" t="inlineStr">
        <is>
          <t>상장주식수 (보통+우선)(주)</t>
        </is>
      </c>
      <c r="F341" s="15" t="inlineStr">
        <is>
          <t>QUARTERLY</t>
        </is>
      </c>
      <c r="G341" s="9" t="n">
        <v>5532000</v>
      </c>
      <c r="H341" s="9" t="n">
        <v>5532000</v>
      </c>
      <c r="I341" s="9" t="n">
        <v>5532000</v>
      </c>
      <c r="J341" s="9" t="n">
        <v>5532000</v>
      </c>
      <c r="K341" s="11" t="n">
        <v>55320000</v>
      </c>
      <c r="L341" s="9" t="n">
        <v>55320000</v>
      </c>
      <c r="M341" s="9" t="n">
        <v>55320000</v>
      </c>
      <c r="N341" s="9" t="n">
        <v>55320000</v>
      </c>
      <c r="O341" s="9" t="n">
        <v>55320000</v>
      </c>
      <c r="P341" s="11" t="n">
        <v>55320000</v>
      </c>
      <c r="Q341" s="9" t="n">
        <v>55320000</v>
      </c>
      <c r="R341" s="9" t="n">
        <v>55320000</v>
      </c>
      <c r="S341" s="9" t="n">
        <v>55320000</v>
      </c>
      <c r="T341" s="9" t="n">
        <v>55320000</v>
      </c>
      <c r="U341" s="11" t="n">
        <v>55320000</v>
      </c>
      <c r="V341" s="9" t="n">
        <v>55320000</v>
      </c>
      <c r="W341" s="9" t="n">
        <v>55320000</v>
      </c>
      <c r="X341" s="9" t="n">
        <v>55320000</v>
      </c>
      <c r="Y341" s="9" t="n">
        <v>55320000</v>
      </c>
      <c r="Z341" s="11" t="n">
        <v>55320000</v>
      </c>
      <c r="AA341" s="9" t="n">
        <v>55320000</v>
      </c>
    </row>
    <row r="342">
      <c r="A342" s="14" t="inlineStr">
        <is>
          <t>A021960</t>
        </is>
      </c>
      <c r="B342" s="2" t="inlineStr">
        <is>
          <t>케이비캐피탈</t>
        </is>
      </c>
      <c r="C342" s="2" t="inlineStr">
        <is>
          <t>SSC</t>
        </is>
      </c>
      <c r="D342" s="2" t="inlineStr">
        <is>
          <t>S420003950</t>
        </is>
      </c>
      <c r="E342" s="2" t="inlineStr">
        <is>
          <t>상장주식수 (보통+우선)(주)</t>
        </is>
      </c>
      <c r="F342" s="15" t="inlineStr">
        <is>
          <t>QUARTERLY</t>
        </is>
      </c>
      <c r="G342" s="8" t="n">
        <v>16963128</v>
      </c>
      <c r="H342" s="8" t="n">
        <v>16963128</v>
      </c>
      <c r="I342" s="8" t="n">
        <v>16963128</v>
      </c>
      <c r="J342" s="8" t="n">
        <v>16963128</v>
      </c>
      <c r="K342" s="10" t="n">
        <v>16963128</v>
      </c>
      <c r="L342" s="8" t="n">
        <v>21492128</v>
      </c>
      <c r="M342" s="8" t="n">
        <v>21492128</v>
      </c>
      <c r="N342" s="8" t="n">
        <v>21492128</v>
      </c>
      <c r="O342" s="8" t="n">
        <v>21492128</v>
      </c>
      <c r="P342" s="10" t="n">
        <v>21492128</v>
      </c>
      <c r="Q342" s="8" t="n">
        <v>21492128</v>
      </c>
      <c r="R342" s="8" t="n">
        <v>21492128</v>
      </c>
      <c r="S342" s="8" t="n">
        <v>21492128</v>
      </c>
      <c r="T342" s="8" t="n">
        <v>21492128</v>
      </c>
      <c r="U342" s="10" t="n">
        <v>21492128</v>
      </c>
      <c r="V342" s="8" t="n">
        <v>21492128</v>
      </c>
      <c r="W342" s="8" t="n">
        <v>21492128</v>
      </c>
      <c r="X342" s="8" t="n">
        <v>21492128</v>
      </c>
      <c r="Y342" s="8" t="n">
        <v>21492128</v>
      </c>
      <c r="Z342" s="10" t="n">
        <v>21492128</v>
      </c>
      <c r="AA342" s="8" t="n">
        <v>21492128</v>
      </c>
    </row>
    <row r="343">
      <c r="A343" s="14" t="inlineStr">
        <is>
          <t>A003520</t>
        </is>
      </c>
      <c r="B343" s="2" t="inlineStr">
        <is>
          <t>영진약품</t>
        </is>
      </c>
      <c r="C343" s="2" t="inlineStr">
        <is>
          <t>SSC</t>
        </is>
      </c>
      <c r="D343" s="2" t="inlineStr">
        <is>
          <t>S420003950</t>
        </is>
      </c>
      <c r="E343" s="2" t="inlineStr">
        <is>
          <t>상장주식수 (보통+우선)(주)</t>
        </is>
      </c>
      <c r="F343" s="15" t="inlineStr">
        <is>
          <t>QUARTERLY</t>
        </is>
      </c>
      <c r="G343" s="8" t="n">
        <v>177620000</v>
      </c>
      <c r="H343" s="8" t="n">
        <v>177620000</v>
      </c>
      <c r="I343" s="8" t="n">
        <v>177620000</v>
      </c>
      <c r="J343" s="8" t="n">
        <v>177620000</v>
      </c>
      <c r="K343" s="10" t="n">
        <v>177620000</v>
      </c>
      <c r="L343" s="8" t="n">
        <v>177620000</v>
      </c>
      <c r="M343" s="8" t="n">
        <v>177620000</v>
      </c>
      <c r="N343" s="8" t="n">
        <v>177620000</v>
      </c>
      <c r="O343" s="8" t="n">
        <v>177620000</v>
      </c>
      <c r="P343" s="10" t="n">
        <v>177620000</v>
      </c>
      <c r="Q343" s="8" t="n">
        <v>177620000</v>
      </c>
      <c r="R343" s="8" t="n">
        <v>177620000</v>
      </c>
      <c r="S343" s="8" t="n">
        <v>177620000</v>
      </c>
      <c r="T343" s="8" t="n">
        <v>177620000</v>
      </c>
      <c r="U343" s="10" t="n">
        <v>177620000</v>
      </c>
      <c r="V343" s="8" t="n">
        <v>177620000</v>
      </c>
      <c r="W343" s="8" t="n">
        <v>177620000</v>
      </c>
      <c r="X343" s="8" t="n">
        <v>177620000</v>
      </c>
      <c r="Y343" s="8" t="n">
        <v>177620000</v>
      </c>
      <c r="Z343" s="10" t="n">
        <v>177620000</v>
      </c>
      <c r="AA343" s="8" t="n">
        <v>177620000</v>
      </c>
    </row>
    <row r="344">
      <c r="A344" s="14" t="inlineStr">
        <is>
          <t>A114120</t>
        </is>
      </c>
      <c r="B344" s="2" t="inlineStr">
        <is>
          <t>크루셜텍</t>
        </is>
      </c>
      <c r="C344" s="2" t="inlineStr">
        <is>
          <t>SSC</t>
        </is>
      </c>
      <c r="D344" s="2" t="inlineStr">
        <is>
          <t>S420003950</t>
        </is>
      </c>
      <c r="E344" s="2" t="inlineStr">
        <is>
          <t>상장주식수 (보통+우선)(주)</t>
        </is>
      </c>
      <c r="F344" s="15" t="inlineStr">
        <is>
          <t>QUARTERLY</t>
        </is>
      </c>
      <c r="G344" s="8" t="n">
        <v>22544207</v>
      </c>
      <c r="H344" s="8" t="n">
        <v>23280000</v>
      </c>
      <c r="I344" s="8" t="n">
        <v>23382000</v>
      </c>
      <c r="J344" s="8" t="n">
        <v>23520000</v>
      </c>
      <c r="K344" s="10" t="n">
        <v>23520000</v>
      </c>
      <c r="L344" s="8" t="n">
        <v>23540000</v>
      </c>
      <c r="M344" s="8" t="n">
        <v>23540000</v>
      </c>
      <c r="N344" s="8" t="n">
        <v>23540000</v>
      </c>
      <c r="O344" s="8" t="n">
        <v>23540000</v>
      </c>
      <c r="P344" s="10" t="n">
        <v>23540000</v>
      </c>
      <c r="Q344" s="8" t="n">
        <v>23540000</v>
      </c>
      <c r="R344" s="8" t="n">
        <v>23540000</v>
      </c>
      <c r="S344" s="8" t="n">
        <v>23540000</v>
      </c>
      <c r="T344" s="8" t="n">
        <v>23540000</v>
      </c>
      <c r="U344" s="10" t="n">
        <v>24849140</v>
      </c>
      <c r="V344" s="8" t="n">
        <v>27469684</v>
      </c>
      <c r="W344" s="8" t="n">
        <v>27619684</v>
      </c>
      <c r="X344" s="8" t="n">
        <v>28274819</v>
      </c>
      <c r="Y344" s="8" t="n">
        <v>28274819</v>
      </c>
      <c r="Z344" s="10" t="n">
        <v>28527440</v>
      </c>
      <c r="AA344" s="8" t="n">
        <v>28527440</v>
      </c>
    </row>
    <row r="345">
      <c r="A345" s="14" t="inlineStr">
        <is>
          <t>A119610</t>
        </is>
      </c>
      <c r="B345" s="2" t="inlineStr">
        <is>
          <t>인터로조</t>
        </is>
      </c>
      <c r="C345" s="2" t="inlineStr">
        <is>
          <t>SSC</t>
        </is>
      </c>
      <c r="D345" s="2" t="inlineStr">
        <is>
          <t>S420003950</t>
        </is>
      </c>
      <c r="E345" s="2" t="inlineStr">
        <is>
          <t>상장주식수 (보통+우선)(주)</t>
        </is>
      </c>
      <c r="F345" s="15" t="inlineStr">
        <is>
          <t>QUARTERLY</t>
        </is>
      </c>
      <c r="G345" s="8" t="n">
        <v>5350000</v>
      </c>
      <c r="H345" s="8" t="n">
        <v>5350000</v>
      </c>
      <c r="I345" s="8" t="n">
        <v>5350000</v>
      </c>
      <c r="J345" s="8" t="n">
        <v>5350000</v>
      </c>
      <c r="K345" s="10" t="n">
        <v>5350000</v>
      </c>
      <c r="L345" s="8" t="n">
        <v>10700000</v>
      </c>
      <c r="M345" s="8" t="n">
        <v>10700000</v>
      </c>
      <c r="N345" s="8" t="n">
        <v>10700000</v>
      </c>
      <c r="O345" s="8" t="n">
        <v>10700000</v>
      </c>
      <c r="P345" s="10" t="n">
        <v>10700000</v>
      </c>
      <c r="Q345" s="8" t="n">
        <v>10700000</v>
      </c>
      <c r="R345" s="8" t="n">
        <v>10700000</v>
      </c>
      <c r="S345" s="8" t="n">
        <v>10700000</v>
      </c>
      <c r="T345" s="8" t="n">
        <v>10700000</v>
      </c>
      <c r="U345" s="10" t="n">
        <v>10700000</v>
      </c>
      <c r="V345" s="8" t="n">
        <v>10700000</v>
      </c>
      <c r="W345" s="8" t="n">
        <v>10776000</v>
      </c>
      <c r="X345" s="8" t="n">
        <v>10776000</v>
      </c>
      <c r="Y345" s="8" t="n">
        <v>10776000</v>
      </c>
      <c r="Z345" s="10" t="n">
        <v>10776000</v>
      </c>
      <c r="AA345" s="8" t="n">
        <v>10776000</v>
      </c>
    </row>
    <row r="346">
      <c r="A346" s="14" t="inlineStr">
        <is>
          <t>A068240</t>
        </is>
      </c>
      <c r="B346" s="2" t="inlineStr">
        <is>
          <t>다원시스</t>
        </is>
      </c>
      <c r="C346" s="2" t="inlineStr">
        <is>
          <t>SSC</t>
        </is>
      </c>
      <c r="D346" s="2" t="inlineStr">
        <is>
          <t>S420003950</t>
        </is>
      </c>
      <c r="E346" s="2" t="inlineStr">
        <is>
          <t>상장주식수 (보통+우선)(주)</t>
        </is>
      </c>
      <c r="F346" s="15" t="inlineStr">
        <is>
          <t>QUARTERLY</t>
        </is>
      </c>
      <c r="G346" s="8" t="n">
        <v>6675000</v>
      </c>
      <c r="H346" s="8" t="n">
        <v>10012500</v>
      </c>
      <c r="I346" s="8" t="n">
        <v>10012500</v>
      </c>
      <c r="J346" s="8" t="n">
        <v>10012500</v>
      </c>
      <c r="K346" s="10" t="n">
        <v>10012500</v>
      </c>
      <c r="L346" s="8" t="n">
        <v>10012500</v>
      </c>
      <c r="M346" s="8" t="n">
        <v>10012500</v>
      </c>
      <c r="N346" s="8" t="n">
        <v>10110963</v>
      </c>
      <c r="O346" s="8" t="n">
        <v>10898671</v>
      </c>
      <c r="P346" s="10" t="n">
        <v>10898671</v>
      </c>
      <c r="Q346" s="8" t="n">
        <v>10898671</v>
      </c>
      <c r="R346" s="8" t="n">
        <v>11095598</v>
      </c>
      <c r="S346" s="8" t="n">
        <v>11292525</v>
      </c>
      <c r="T346" s="8" t="n">
        <v>11686379</v>
      </c>
      <c r="U346" s="10" t="n">
        <v>12021154</v>
      </c>
      <c r="V346" s="8" t="n">
        <v>12336236</v>
      </c>
      <c r="W346" s="8" t="n">
        <v>13242096</v>
      </c>
      <c r="X346" s="8" t="n">
        <v>13340559</v>
      </c>
      <c r="Y346" s="8" t="n">
        <v>15854105</v>
      </c>
      <c r="Z346" s="10" t="n">
        <v>15854105</v>
      </c>
      <c r="AA346" s="8" t="n">
        <v>15854105</v>
      </c>
    </row>
    <row r="347">
      <c r="A347" s="14" t="inlineStr">
        <is>
          <t>A115960</t>
        </is>
      </c>
      <c r="B347" s="2" t="inlineStr">
        <is>
          <t>연우</t>
        </is>
      </c>
      <c r="C347" s="2" t="inlineStr">
        <is>
          <t>SSC</t>
        </is>
      </c>
      <c r="D347" s="2" t="inlineStr">
        <is>
          <t>S420003950</t>
        </is>
      </c>
      <c r="E347" s="2" t="inlineStr">
        <is>
          <t>상장주식수 (보통+우선)(주)</t>
        </is>
      </c>
      <c r="F347" s="15" t="inlineStr">
        <is>
          <t>QUARTERLY</t>
        </is>
      </c>
      <c r="G347" s="9" t="n"/>
      <c r="H347" s="9" t="n"/>
      <c r="I347" s="9" t="n"/>
      <c r="J347" s="9" t="n"/>
      <c r="K347" s="11" t="n"/>
      <c r="L347" s="9" t="n"/>
      <c r="M347" s="9" t="n"/>
      <c r="N347" s="9" t="n"/>
      <c r="O347" s="9" t="n"/>
      <c r="P347" s="11" t="n"/>
      <c r="Q347" s="9" t="n"/>
      <c r="R347" s="9" t="n"/>
      <c r="S347" s="9" t="n"/>
      <c r="T347" s="9" t="n"/>
      <c r="U347" s="11" t="n"/>
      <c r="V347" s="9" t="n"/>
      <c r="W347" s="9" t="n"/>
      <c r="X347" s="9" t="n"/>
      <c r="Y347" s="9" t="n">
        <v>12398000</v>
      </c>
      <c r="Z347" s="11" t="n">
        <v>12398000</v>
      </c>
      <c r="AA347" s="9" t="n">
        <v>12398000</v>
      </c>
    </row>
    <row r="348">
      <c r="A348" s="14" t="inlineStr">
        <is>
          <t>A038500</t>
        </is>
      </c>
      <c r="B348" s="2" t="inlineStr">
        <is>
          <t>동양시멘트</t>
        </is>
      </c>
      <c r="C348" s="2" t="inlineStr">
        <is>
          <t>SSC</t>
        </is>
      </c>
      <c r="D348" s="2" t="inlineStr">
        <is>
          <t>S420003950</t>
        </is>
      </c>
      <c r="E348" s="2" t="inlineStr">
        <is>
          <t>상장주식수 (보통+우선)(주)</t>
        </is>
      </c>
      <c r="F348" s="15" t="inlineStr">
        <is>
          <t>QUARTERLY</t>
        </is>
      </c>
      <c r="G348" s="9" t="n">
        <v>127807684</v>
      </c>
      <c r="H348" s="9" t="n">
        <v>127807684</v>
      </c>
      <c r="I348" s="9" t="n">
        <v>127807684</v>
      </c>
      <c r="J348" s="9" t="n">
        <v>127807684</v>
      </c>
      <c r="K348" s="11" t="n">
        <v>127807684</v>
      </c>
      <c r="L348" s="9" t="n">
        <v>127807684</v>
      </c>
      <c r="M348" s="9" t="n">
        <v>127807684</v>
      </c>
      <c r="N348" s="9" t="n">
        <v>134198068</v>
      </c>
      <c r="O348" s="9" t="n">
        <v>134198068</v>
      </c>
      <c r="P348" s="11" t="n">
        <v>134198068</v>
      </c>
      <c r="Q348" s="9" t="n">
        <v>134198068</v>
      </c>
      <c r="R348" s="9" t="n">
        <v>134198068</v>
      </c>
      <c r="S348" s="9" t="n">
        <v>107357173</v>
      </c>
      <c r="T348" s="9" t="n">
        <v>107357173</v>
      </c>
      <c r="U348" s="11" t="n">
        <v>107357173</v>
      </c>
      <c r="V348" s="9" t="n">
        <v>107357173</v>
      </c>
      <c r="W348" s="9" t="n">
        <v>107357173</v>
      </c>
      <c r="X348" s="9" t="n">
        <v>107357173</v>
      </c>
      <c r="Y348" s="9" t="n">
        <v>107357173</v>
      </c>
      <c r="Z348" s="11" t="n">
        <v>107357173</v>
      </c>
      <c r="AA348" s="9" t="n">
        <v>107357173</v>
      </c>
    </row>
    <row r="349">
      <c r="A349" s="14" t="inlineStr">
        <is>
          <t>A005880</t>
        </is>
      </c>
      <c r="B349" s="2" t="inlineStr">
        <is>
          <t>대한해운</t>
        </is>
      </c>
      <c r="C349" s="2" t="inlineStr">
        <is>
          <t>SSC</t>
        </is>
      </c>
      <c r="D349" s="2" t="inlineStr">
        <is>
          <t>S420003950</t>
        </is>
      </c>
      <c r="E349" s="2" t="inlineStr">
        <is>
          <t>상장주식수 (보통+우선)(주)</t>
        </is>
      </c>
      <c r="F349" s="15" t="inlineStr">
        <is>
          <t>QUARTERLY</t>
        </is>
      </c>
      <c r="G349" s="9" t="n">
        <v>16423122</v>
      </c>
      <c r="H349" s="9" t="n">
        <v>16423122</v>
      </c>
      <c r="I349" s="9" t="n">
        <v>13238254</v>
      </c>
      <c r="J349" s="9" t="n">
        <v>13238254</v>
      </c>
      <c r="K349" s="11" t="n">
        <v>17304036</v>
      </c>
      <c r="L349" s="9" t="n">
        <v>17957179</v>
      </c>
      <c r="M349" s="9" t="n">
        <v>18322205</v>
      </c>
      <c r="N349" s="9" t="n">
        <v>22520883</v>
      </c>
      <c r="O349" s="9" t="n">
        <v>11158747</v>
      </c>
      <c r="P349" s="11" t="n">
        <v>11711890</v>
      </c>
      <c r="Q349" s="9" t="n">
        <v>23955512</v>
      </c>
      <c r="R349" s="9" t="n">
        <v>23955512</v>
      </c>
      <c r="S349" s="9" t="n">
        <v>24416108</v>
      </c>
      <c r="T349" s="9" t="n">
        <v>24416108</v>
      </c>
      <c r="U349" s="11" t="n">
        <v>24416108</v>
      </c>
      <c r="V349" s="9" t="n">
        <v>24416108</v>
      </c>
      <c r="W349" s="9" t="n">
        <v>24416108</v>
      </c>
      <c r="X349" s="9" t="n">
        <v>24416860</v>
      </c>
      <c r="Y349" s="9" t="n">
        <v>24426504</v>
      </c>
      <c r="Z349" s="11" t="n">
        <v>24426504</v>
      </c>
      <c r="AA349" s="9" t="n">
        <v>24426504</v>
      </c>
    </row>
    <row r="350">
      <c r="A350" s="14" t="inlineStr">
        <is>
          <t>A005090</t>
        </is>
      </c>
      <c r="B350" s="2" t="inlineStr">
        <is>
          <t>삼광글라스</t>
        </is>
      </c>
      <c r="C350" s="2" t="inlineStr">
        <is>
          <t>SSC</t>
        </is>
      </c>
      <c r="D350" s="2" t="inlineStr">
        <is>
          <t>S420003950</t>
        </is>
      </c>
      <c r="E350" s="2" t="inlineStr">
        <is>
          <t>상장주식수 (보통+우선)(주)</t>
        </is>
      </c>
      <c r="F350" s="15" t="inlineStr">
        <is>
          <t>QUARTERLY</t>
        </is>
      </c>
      <c r="G350" s="9" t="n">
        <v>4854418</v>
      </c>
      <c r="H350" s="9" t="n">
        <v>4854418</v>
      </c>
      <c r="I350" s="9" t="n">
        <v>4854418</v>
      </c>
      <c r="J350" s="9" t="n">
        <v>4854418</v>
      </c>
      <c r="K350" s="11" t="n">
        <v>4854418</v>
      </c>
      <c r="L350" s="9" t="n">
        <v>4854418</v>
      </c>
      <c r="M350" s="9" t="n">
        <v>4854418</v>
      </c>
      <c r="N350" s="9" t="n">
        <v>4854418</v>
      </c>
      <c r="O350" s="9" t="n">
        <v>4854418</v>
      </c>
      <c r="P350" s="11" t="n">
        <v>4854418</v>
      </c>
      <c r="Q350" s="9" t="n">
        <v>4854418</v>
      </c>
      <c r="R350" s="9" t="n">
        <v>4854418</v>
      </c>
      <c r="S350" s="9" t="n">
        <v>4854418</v>
      </c>
      <c r="T350" s="9" t="n">
        <v>4854418</v>
      </c>
      <c r="U350" s="11" t="n">
        <v>4854418</v>
      </c>
      <c r="V350" s="9" t="n">
        <v>4854418</v>
      </c>
      <c r="W350" s="9" t="n">
        <v>4854418</v>
      </c>
      <c r="X350" s="9" t="n">
        <v>4854418</v>
      </c>
      <c r="Y350" s="9" t="n">
        <v>4854418</v>
      </c>
      <c r="Z350" s="11" t="n">
        <v>4854418</v>
      </c>
      <c r="AA350" s="9" t="n">
        <v>4854418</v>
      </c>
    </row>
    <row r="351">
      <c r="A351" s="14" t="inlineStr">
        <is>
          <t>A014830</t>
        </is>
      </c>
      <c r="B351" s="2" t="inlineStr">
        <is>
          <t>유니드</t>
        </is>
      </c>
      <c r="C351" s="2" t="inlineStr">
        <is>
          <t>SSC</t>
        </is>
      </c>
      <c r="D351" s="2" t="inlineStr">
        <is>
          <t>S420003950</t>
        </is>
      </c>
      <c r="E351" s="2" t="inlineStr">
        <is>
          <t>상장주식수 (보통+우선)(주)</t>
        </is>
      </c>
      <c r="F351" s="15" t="inlineStr">
        <is>
          <t>QUARTERLY</t>
        </is>
      </c>
      <c r="G351" s="9" t="n">
        <v>6585069</v>
      </c>
      <c r="H351" s="9" t="n">
        <v>6585069</v>
      </c>
      <c r="I351" s="9" t="n">
        <v>6585069</v>
      </c>
      <c r="J351" s="9" t="n">
        <v>6585069</v>
      </c>
      <c r="K351" s="11" t="n">
        <v>6585069</v>
      </c>
      <c r="L351" s="9" t="n">
        <v>6585069</v>
      </c>
      <c r="M351" s="9" t="n">
        <v>6585069</v>
      </c>
      <c r="N351" s="9" t="n">
        <v>6585069</v>
      </c>
      <c r="O351" s="9" t="n">
        <v>6585069</v>
      </c>
      <c r="P351" s="11" t="n">
        <v>6585069</v>
      </c>
      <c r="Q351" s="9" t="n">
        <v>6585069</v>
      </c>
      <c r="R351" s="9" t="n">
        <v>6585069</v>
      </c>
      <c r="S351" s="9" t="n">
        <v>6585069</v>
      </c>
      <c r="T351" s="9" t="n">
        <v>6585069</v>
      </c>
      <c r="U351" s="11" t="n">
        <v>6585069</v>
      </c>
      <c r="V351" s="9" t="n">
        <v>6585069</v>
      </c>
      <c r="W351" s="9" t="n">
        <v>6585069</v>
      </c>
      <c r="X351" s="9" t="n">
        <v>8889843</v>
      </c>
      <c r="Y351" s="9" t="n">
        <v>8889843</v>
      </c>
      <c r="Z351" s="11" t="n">
        <v>8889843</v>
      </c>
      <c r="AA351" s="9" t="n">
        <v>8889843</v>
      </c>
    </row>
    <row r="352">
      <c r="A352" s="14" t="inlineStr">
        <is>
          <t>A192530</t>
        </is>
      </c>
      <c r="B352" s="2" t="inlineStr">
        <is>
          <t>광주은행</t>
        </is>
      </c>
      <c r="C352" s="2" t="inlineStr">
        <is>
          <t>SSC</t>
        </is>
      </c>
      <c r="D352" s="2" t="inlineStr">
        <is>
          <t>S420003950</t>
        </is>
      </c>
      <c r="E352" s="2" t="inlineStr">
        <is>
          <t>상장주식수 (보통+우선)(주)</t>
        </is>
      </c>
      <c r="F352" s="15" t="inlineStr">
        <is>
          <t>QUARTERLY</t>
        </is>
      </c>
      <c r="G352" s="8" t="n"/>
      <c r="H352" s="8" t="n"/>
      <c r="I352" s="8" t="n"/>
      <c r="J352" s="8" t="n"/>
      <c r="K352" s="10" t="n"/>
      <c r="L352" s="8" t="n"/>
      <c r="M352" s="8" t="n"/>
      <c r="N352" s="8" t="n"/>
      <c r="O352" s="8" t="n"/>
      <c r="P352" s="10" t="n"/>
      <c r="Q352" s="8" t="n"/>
      <c r="R352" s="8" t="n"/>
      <c r="S352" s="8" t="n">
        <v>51316057</v>
      </c>
      <c r="T352" s="8" t="n">
        <v>51316057</v>
      </c>
      <c r="U352" s="10" t="n">
        <v>51316057</v>
      </c>
      <c r="V352" s="8" t="n">
        <v>51316057</v>
      </c>
      <c r="W352" s="8" t="n">
        <v>51316057</v>
      </c>
      <c r="X352" s="8" t="n">
        <v>51316057</v>
      </c>
      <c r="Y352" s="8" t="n">
        <v>51316057</v>
      </c>
      <c r="Z352" s="10" t="n">
        <v>51316057</v>
      </c>
      <c r="AA352" s="8" t="n">
        <v>51316057</v>
      </c>
    </row>
    <row r="353">
      <c r="A353" s="14" t="inlineStr">
        <is>
          <t>A036930</t>
        </is>
      </c>
      <c r="B353" s="2" t="inlineStr">
        <is>
          <t>주성엔지니어링</t>
        </is>
      </c>
      <c r="C353" s="2" t="inlineStr">
        <is>
          <t>SSC</t>
        </is>
      </c>
      <c r="D353" s="2" t="inlineStr">
        <is>
          <t>S420003950</t>
        </is>
      </c>
      <c r="E353" s="2" t="inlineStr">
        <is>
          <t>상장주식수 (보통+우선)(주)</t>
        </is>
      </c>
      <c r="F353" s="15" t="inlineStr">
        <is>
          <t>QUARTERLY</t>
        </is>
      </c>
      <c r="G353" s="8" t="n">
        <v>34644212</v>
      </c>
      <c r="H353" s="8" t="n">
        <v>34644212</v>
      </c>
      <c r="I353" s="8" t="n">
        <v>34644212</v>
      </c>
      <c r="J353" s="8" t="n">
        <v>34644212</v>
      </c>
      <c r="K353" s="10" t="n">
        <v>34644212</v>
      </c>
      <c r="L353" s="8" t="n">
        <v>34649212</v>
      </c>
      <c r="M353" s="8" t="n">
        <v>34649212</v>
      </c>
      <c r="N353" s="8" t="n">
        <v>41249212</v>
      </c>
      <c r="O353" s="8" t="n">
        <v>41249212</v>
      </c>
      <c r="P353" s="10" t="n">
        <v>41249212</v>
      </c>
      <c r="Q353" s="8" t="n">
        <v>41249212</v>
      </c>
      <c r="R353" s="8" t="n">
        <v>41249212</v>
      </c>
      <c r="S353" s="8" t="n">
        <v>41249212</v>
      </c>
      <c r="T353" s="8" t="n">
        <v>48249212</v>
      </c>
      <c r="U353" s="10" t="n">
        <v>48249212</v>
      </c>
      <c r="V353" s="8" t="n">
        <v>48249212</v>
      </c>
      <c r="W353" s="8" t="n">
        <v>48249212</v>
      </c>
      <c r="X353" s="8" t="n">
        <v>48249212</v>
      </c>
      <c r="Y353" s="8" t="n">
        <v>48249212</v>
      </c>
      <c r="Z353" s="10" t="n">
        <v>48249212</v>
      </c>
      <c r="AA353" s="8" t="n">
        <v>48249212</v>
      </c>
    </row>
    <row r="354">
      <c r="A354" s="14" t="inlineStr">
        <is>
          <t>A008020</t>
        </is>
      </c>
      <c r="B354" s="2" t="inlineStr">
        <is>
          <t>경남에너지</t>
        </is>
      </c>
      <c r="C354" s="2" t="inlineStr">
        <is>
          <t>SSC</t>
        </is>
      </c>
      <c r="D354" s="2" t="inlineStr">
        <is>
          <t>S420003950</t>
        </is>
      </c>
      <c r="E354" s="2" t="inlineStr">
        <is>
          <t>상장주식수 (보통+우선)(주)</t>
        </is>
      </c>
      <c r="F354" s="15" t="inlineStr">
        <is>
          <t>QUARTERLY</t>
        </is>
      </c>
      <c r="G354" s="8" t="n">
        <v>29797260</v>
      </c>
      <c r="H354" s="8" t="n">
        <v>29797260</v>
      </c>
      <c r="I354" s="8" t="n">
        <v>29797260</v>
      </c>
      <c r="J354" s="8" t="n">
        <v>29797260</v>
      </c>
      <c r="K354" s="10" t="n">
        <v>29797260</v>
      </c>
      <c r="L354" s="8" t="n">
        <v>29797260</v>
      </c>
      <c r="M354" s="8" t="n">
        <v>29797260</v>
      </c>
      <c r="N354" s="8" t="n">
        <v>29797260</v>
      </c>
      <c r="O354" s="8" t="n">
        <v>29797260</v>
      </c>
      <c r="P354" s="10" t="n">
        <v>29797260</v>
      </c>
      <c r="Q354" s="8" t="n">
        <v>29797260</v>
      </c>
      <c r="R354" s="8" t="n">
        <v>35181047</v>
      </c>
      <c r="S354" s="8" t="n">
        <v>35181047</v>
      </c>
      <c r="T354" s="8" t="n">
        <v>35181047</v>
      </c>
      <c r="U354" s="10" t="n">
        <v>35181047</v>
      </c>
      <c r="V354" s="8" t="n">
        <v>41249008</v>
      </c>
      <c r="W354" s="8" t="n">
        <v>41249008</v>
      </c>
      <c r="X354" s="8" t="n">
        <v>41249008</v>
      </c>
      <c r="Y354" s="8" t="n">
        <v>41249008</v>
      </c>
      <c r="Z354" s="10" t="n">
        <v>41249008</v>
      </c>
      <c r="AA354" s="8" t="n">
        <v>41249008</v>
      </c>
    </row>
    <row r="355">
      <c r="A355" s="14" t="inlineStr">
        <is>
          <t>A016800</t>
        </is>
      </c>
      <c r="B355" s="2" t="inlineStr">
        <is>
          <t>퍼시스</t>
        </is>
      </c>
      <c r="C355" s="2" t="inlineStr">
        <is>
          <t>SSC</t>
        </is>
      </c>
      <c r="D355" s="2" t="inlineStr">
        <is>
          <t>S420003950</t>
        </is>
      </c>
      <c r="E355" s="2" t="inlineStr">
        <is>
          <t>상장주식수 (보통+우선)(주)</t>
        </is>
      </c>
      <c r="F355" s="15" t="inlineStr">
        <is>
          <t>QUARTERLY</t>
        </is>
      </c>
      <c r="G355" s="8" t="n">
        <v>11500000</v>
      </c>
      <c r="H355" s="8" t="n">
        <v>11500000</v>
      </c>
      <c r="I355" s="8" t="n">
        <v>11500000</v>
      </c>
      <c r="J355" s="8" t="n">
        <v>11500000</v>
      </c>
      <c r="K355" s="10" t="n">
        <v>11500000</v>
      </c>
      <c r="L355" s="8" t="n">
        <v>11500000</v>
      </c>
      <c r="M355" s="8" t="n">
        <v>11500000</v>
      </c>
      <c r="N355" s="8" t="n">
        <v>11500000</v>
      </c>
      <c r="O355" s="8" t="n">
        <v>11500000</v>
      </c>
      <c r="P355" s="10" t="n">
        <v>11500000</v>
      </c>
      <c r="Q355" s="8" t="n">
        <v>11500000</v>
      </c>
      <c r="R355" s="8" t="n">
        <v>11500000</v>
      </c>
      <c r="S355" s="8" t="n">
        <v>11500000</v>
      </c>
      <c r="T355" s="8" t="n">
        <v>11500000</v>
      </c>
      <c r="U355" s="10" t="n">
        <v>11500000</v>
      </c>
      <c r="V355" s="8" t="n">
        <v>11500000</v>
      </c>
      <c r="W355" s="8" t="n">
        <v>11500000</v>
      </c>
      <c r="X355" s="8" t="n">
        <v>11500000</v>
      </c>
      <c r="Y355" s="8" t="n">
        <v>11500000</v>
      </c>
      <c r="Z355" s="10" t="n">
        <v>11500000</v>
      </c>
      <c r="AA355" s="8" t="n">
        <v>11500000</v>
      </c>
    </row>
    <row r="356">
      <c r="A356" s="14" t="inlineStr">
        <is>
          <t>A002990</t>
        </is>
      </c>
      <c r="B356" s="2" t="inlineStr">
        <is>
          <t>금호산업</t>
        </is>
      </c>
      <c r="C356" s="2" t="inlineStr">
        <is>
          <t>SSC</t>
        </is>
      </c>
      <c r="D356" s="2" t="inlineStr">
        <is>
          <t>S420003950</t>
        </is>
      </c>
      <c r="E356" s="2" t="inlineStr">
        <is>
          <t>상장주식수 (보통+우선)(주)</t>
        </is>
      </c>
      <c r="F356" s="15" t="inlineStr">
        <is>
          <t>QUARTERLY</t>
        </is>
      </c>
      <c r="G356" s="8" t="n">
        <v>111458327</v>
      </c>
      <c r="H356" s="8" t="n">
        <v>111458327</v>
      </c>
      <c r="I356" s="8" t="n">
        <v>112866488</v>
      </c>
      <c r="J356" s="8" t="n">
        <v>146771656</v>
      </c>
      <c r="K356" s="10" t="n">
        <v>172536020</v>
      </c>
      <c r="L356" s="8" t="n">
        <v>172536020</v>
      </c>
      <c r="M356" s="8" t="n">
        <v>172536020</v>
      </c>
      <c r="N356" s="8" t="n">
        <v>24648002</v>
      </c>
      <c r="O356" s="8" t="n">
        <v>24648002</v>
      </c>
      <c r="P356" s="10" t="n">
        <v>24648002</v>
      </c>
      <c r="Q356" s="8" t="n">
        <v>32286918</v>
      </c>
      <c r="R356" s="8" t="n">
        <v>33226137</v>
      </c>
      <c r="S356" s="8" t="n">
        <v>33226137</v>
      </c>
      <c r="T356" s="8" t="n">
        <v>33226137</v>
      </c>
      <c r="U356" s="10" t="n">
        <v>33226137</v>
      </c>
      <c r="V356" s="8" t="n">
        <v>34309951</v>
      </c>
      <c r="W356" s="8" t="n">
        <v>34913367</v>
      </c>
      <c r="X356" s="8" t="n">
        <v>34913367</v>
      </c>
      <c r="Y356" s="8" t="n">
        <v>35099189</v>
      </c>
      <c r="Z356" s="10" t="n">
        <v>35099189</v>
      </c>
      <c r="AA356" s="8" t="n">
        <v>35099189</v>
      </c>
    </row>
    <row r="357">
      <c r="A357" s="14" t="inlineStr">
        <is>
          <t>A041140</t>
        </is>
      </c>
      <c r="B357" s="2" t="inlineStr">
        <is>
          <t>넥슨지티</t>
        </is>
      </c>
      <c r="C357" s="2" t="inlineStr">
        <is>
          <t>SSC</t>
        </is>
      </c>
      <c r="D357" s="2" t="inlineStr">
        <is>
          <t>S420003950</t>
        </is>
      </c>
      <c r="E357" s="2" t="inlineStr">
        <is>
          <t>상장주식수 (보통+우선)(주)</t>
        </is>
      </c>
      <c r="F357" s="15" t="inlineStr">
        <is>
          <t>QUARTERLY</t>
        </is>
      </c>
      <c r="G357" s="9" t="n">
        <v>33076172</v>
      </c>
      <c r="H357" s="9" t="n">
        <v>34073799</v>
      </c>
      <c r="I357" s="9" t="n">
        <v>34074487</v>
      </c>
      <c r="J357" s="9" t="n">
        <v>34099462</v>
      </c>
      <c r="K357" s="11" t="n">
        <v>34099825</v>
      </c>
      <c r="L357" s="9" t="n">
        <v>34099825</v>
      </c>
      <c r="M357" s="9" t="n">
        <v>34099825</v>
      </c>
      <c r="N357" s="9" t="n">
        <v>34099825</v>
      </c>
      <c r="O357" s="9" t="n">
        <v>34099825</v>
      </c>
      <c r="P357" s="11" t="n">
        <v>34099825</v>
      </c>
      <c r="Q357" s="9" t="n">
        <v>34099825</v>
      </c>
      <c r="R357" s="9" t="n">
        <v>35373322</v>
      </c>
      <c r="S357" s="9" t="n">
        <v>35373322</v>
      </c>
      <c r="T357" s="9" t="n">
        <v>35373322</v>
      </c>
      <c r="U357" s="11" t="n">
        <v>35373322</v>
      </c>
      <c r="V357" s="9" t="n">
        <v>35373322</v>
      </c>
      <c r="W357" s="9" t="n">
        <v>35373322</v>
      </c>
      <c r="X357" s="9" t="n">
        <v>35373322</v>
      </c>
      <c r="Y357" s="9" t="n">
        <v>35373322</v>
      </c>
      <c r="Z357" s="11" t="n">
        <v>35373322</v>
      </c>
      <c r="AA357" s="9" t="n">
        <v>35373322</v>
      </c>
    </row>
    <row r="358">
      <c r="A358" s="14" t="inlineStr">
        <is>
          <t>A008060</t>
        </is>
      </c>
      <c r="B358" s="2" t="inlineStr">
        <is>
          <t>대덕전자</t>
        </is>
      </c>
      <c r="C358" s="2" t="inlineStr">
        <is>
          <t>SSC</t>
        </is>
      </c>
      <c r="D358" s="2" t="inlineStr">
        <is>
          <t>S420003950</t>
        </is>
      </c>
      <c r="E358" s="2" t="inlineStr">
        <is>
          <t>상장주식수 (보통+우선)(주)</t>
        </is>
      </c>
      <c r="F358" s="15" t="inlineStr">
        <is>
          <t>QUARTERLY</t>
        </is>
      </c>
      <c r="G358" s="9" t="n">
        <v>48796300</v>
      </c>
      <c r="H358" s="9" t="n">
        <v>48796300</v>
      </c>
      <c r="I358" s="9" t="n">
        <v>48796300</v>
      </c>
      <c r="J358" s="9" t="n">
        <v>48796300</v>
      </c>
      <c r="K358" s="11" t="n">
        <v>48796300</v>
      </c>
      <c r="L358" s="9" t="n">
        <v>48796300</v>
      </c>
      <c r="M358" s="9" t="n">
        <v>48796300</v>
      </c>
      <c r="N358" s="9" t="n">
        <v>48796300</v>
      </c>
      <c r="O358" s="9" t="n">
        <v>48796300</v>
      </c>
      <c r="P358" s="11" t="n">
        <v>48796300</v>
      </c>
      <c r="Q358" s="9" t="n">
        <v>48796300</v>
      </c>
      <c r="R358" s="9" t="n">
        <v>48796300</v>
      </c>
      <c r="S358" s="9" t="n">
        <v>48796300</v>
      </c>
      <c r="T358" s="9" t="n">
        <v>48796300</v>
      </c>
      <c r="U358" s="11" t="n">
        <v>48796300</v>
      </c>
      <c r="V358" s="9" t="n">
        <v>48796300</v>
      </c>
      <c r="W358" s="9" t="n">
        <v>48796300</v>
      </c>
      <c r="X358" s="9" t="n">
        <v>48796300</v>
      </c>
      <c r="Y358" s="9" t="n">
        <v>48796300</v>
      </c>
      <c r="Z358" s="11" t="n">
        <v>48796300</v>
      </c>
      <c r="AA358" s="9" t="n">
        <v>48796300</v>
      </c>
    </row>
    <row r="359">
      <c r="A359" s="14" t="inlineStr">
        <is>
          <t>A004710</t>
        </is>
      </c>
      <c r="B359" s="2" t="inlineStr">
        <is>
          <t>한솔테크닉스</t>
        </is>
      </c>
      <c r="C359" s="2" t="inlineStr">
        <is>
          <t>SSC</t>
        </is>
      </c>
      <c r="D359" s="2" t="inlineStr">
        <is>
          <t>S420003950</t>
        </is>
      </c>
      <c r="E359" s="2" t="inlineStr">
        <is>
          <t>상장주식수 (보통+우선)(주)</t>
        </is>
      </c>
      <c r="F359" s="15" t="inlineStr">
        <is>
          <t>QUARTERLY</t>
        </is>
      </c>
      <c r="G359" s="9" t="n">
        <v>8569253</v>
      </c>
      <c r="H359" s="9" t="n">
        <v>8569253</v>
      </c>
      <c r="I359" s="9" t="n">
        <v>8569253</v>
      </c>
      <c r="J359" s="9" t="n">
        <v>11568493</v>
      </c>
      <c r="K359" s="11" t="n">
        <v>11568493</v>
      </c>
      <c r="L359" s="9" t="n">
        <v>11568493</v>
      </c>
      <c r="M359" s="9" t="n">
        <v>11568493</v>
      </c>
      <c r="N359" s="9" t="n">
        <v>16195890</v>
      </c>
      <c r="O359" s="9" t="n">
        <v>16195890</v>
      </c>
      <c r="P359" s="11" t="n">
        <v>16195890</v>
      </c>
      <c r="Q359" s="9" t="n">
        <v>16195890</v>
      </c>
      <c r="R359" s="9" t="n">
        <v>16195890</v>
      </c>
      <c r="S359" s="9" t="n">
        <v>16195890</v>
      </c>
      <c r="T359" s="9" t="n">
        <v>16195890</v>
      </c>
      <c r="U359" s="11" t="n">
        <v>21054657</v>
      </c>
      <c r="V359" s="9" t="n">
        <v>21054657</v>
      </c>
      <c r="W359" s="9" t="n">
        <v>21054657</v>
      </c>
      <c r="X359" s="9" t="n">
        <v>22109878</v>
      </c>
      <c r="Y359" s="9" t="n">
        <v>22109878</v>
      </c>
      <c r="Z359" s="11" t="n">
        <v>22109878</v>
      </c>
      <c r="AA359" s="9" t="n">
        <v>22109878</v>
      </c>
    </row>
    <row r="360">
      <c r="A360" s="14" t="inlineStr">
        <is>
          <t>A002390</t>
        </is>
      </c>
      <c r="B360" s="2" t="inlineStr">
        <is>
          <t>한독</t>
        </is>
      </c>
      <c r="C360" s="2" t="inlineStr">
        <is>
          <t>SSC</t>
        </is>
      </c>
      <c r="D360" s="2" t="inlineStr">
        <is>
          <t>S420003950</t>
        </is>
      </c>
      <c r="E360" s="2" t="inlineStr">
        <is>
          <t>상장주식수 (보통+우선)(주)</t>
        </is>
      </c>
      <c r="F360" s="15" t="inlineStr">
        <is>
          <t>QUARTERLY</t>
        </is>
      </c>
      <c r="G360" s="9" t="n">
        <v>11600000</v>
      </c>
      <c r="H360" s="9" t="n">
        <v>11600000</v>
      </c>
      <c r="I360" s="9" t="n">
        <v>11600000</v>
      </c>
      <c r="J360" s="9" t="n">
        <v>11600000</v>
      </c>
      <c r="K360" s="11" t="n">
        <v>11600000</v>
      </c>
      <c r="L360" s="9" t="n">
        <v>11600000</v>
      </c>
      <c r="M360" s="9" t="n">
        <v>11600000</v>
      </c>
      <c r="N360" s="9" t="n">
        <v>11600000</v>
      </c>
      <c r="O360" s="9" t="n">
        <v>11600000</v>
      </c>
      <c r="P360" s="11" t="n">
        <v>11600000</v>
      </c>
      <c r="Q360" s="9" t="n">
        <v>11600000</v>
      </c>
      <c r="R360" s="9" t="n">
        <v>11600000</v>
      </c>
      <c r="S360" s="9" t="n">
        <v>12594080</v>
      </c>
      <c r="T360" s="9" t="n">
        <v>12594080</v>
      </c>
      <c r="U360" s="11" t="n">
        <v>12594080</v>
      </c>
      <c r="V360" s="9" t="n">
        <v>12594080</v>
      </c>
      <c r="W360" s="9" t="n">
        <v>12594080</v>
      </c>
      <c r="X360" s="9" t="n">
        <v>12594080</v>
      </c>
      <c r="Y360" s="9" t="n">
        <v>12594080</v>
      </c>
      <c r="Z360" s="11" t="n">
        <v>12594080</v>
      </c>
      <c r="AA360" s="9" t="n">
        <v>12594080</v>
      </c>
    </row>
    <row r="361">
      <c r="A361" s="14" t="inlineStr">
        <is>
          <t>A013120</t>
        </is>
      </c>
      <c r="B361" s="2" t="inlineStr">
        <is>
          <t>동원개발</t>
        </is>
      </c>
      <c r="C361" s="2" t="inlineStr">
        <is>
          <t>SSC</t>
        </is>
      </c>
      <c r="D361" s="2" t="inlineStr">
        <is>
          <t>S420003950</t>
        </is>
      </c>
      <c r="E361" s="2" t="inlineStr">
        <is>
          <t>상장주식수 (보통+우선)(주)</t>
        </is>
      </c>
      <c r="F361" s="15" t="inlineStr">
        <is>
          <t>QUARTERLY</t>
        </is>
      </c>
      <c r="G361" s="9" t="n">
        <v>9080810</v>
      </c>
      <c r="H361" s="9" t="n">
        <v>9080810</v>
      </c>
      <c r="I361" s="9" t="n">
        <v>9080810</v>
      </c>
      <c r="J361" s="9" t="n">
        <v>9080810</v>
      </c>
      <c r="K361" s="11" t="n">
        <v>9080810</v>
      </c>
      <c r="L361" s="9" t="n">
        <v>9080810</v>
      </c>
      <c r="M361" s="9" t="n">
        <v>9080810</v>
      </c>
      <c r="N361" s="9" t="n">
        <v>9080810</v>
      </c>
      <c r="O361" s="9" t="n">
        <v>9080810</v>
      </c>
      <c r="P361" s="11" t="n">
        <v>9080810</v>
      </c>
      <c r="Q361" s="9" t="n">
        <v>9080810</v>
      </c>
      <c r="R361" s="9" t="n">
        <v>9080810</v>
      </c>
      <c r="S361" s="9" t="n">
        <v>9080810</v>
      </c>
      <c r="T361" s="9" t="n">
        <v>9080810</v>
      </c>
      <c r="U361" s="11" t="n">
        <v>9080810</v>
      </c>
      <c r="V361" s="9" t="n">
        <v>9080810</v>
      </c>
      <c r="W361" s="9" t="n">
        <v>9080810</v>
      </c>
      <c r="X361" s="9" t="n">
        <v>9080810</v>
      </c>
      <c r="Y361" s="9" t="n">
        <v>90808100</v>
      </c>
      <c r="Z361" s="11" t="n">
        <v>90808100</v>
      </c>
      <c r="AA361" s="9" t="n">
        <v>90808100</v>
      </c>
    </row>
    <row r="362">
      <c r="A362" s="14" t="inlineStr">
        <is>
          <t>A004430</t>
        </is>
      </c>
      <c r="B362" s="2" t="inlineStr">
        <is>
          <t>송원산업</t>
        </is>
      </c>
      <c r="C362" s="2" t="inlineStr">
        <is>
          <t>SSC</t>
        </is>
      </c>
      <c r="D362" s="2" t="inlineStr">
        <is>
          <t>S420003950</t>
        </is>
      </c>
      <c r="E362" s="2" t="inlineStr">
        <is>
          <t>상장주식수 (보통+우선)(주)</t>
        </is>
      </c>
      <c r="F362" s="15" t="inlineStr">
        <is>
          <t>QUARTERLY</t>
        </is>
      </c>
      <c r="G362" s="8" t="n">
        <v>24000000</v>
      </c>
      <c r="H362" s="8" t="n">
        <v>24000000</v>
      </c>
      <c r="I362" s="8" t="n">
        <v>24000000</v>
      </c>
      <c r="J362" s="8" t="n">
        <v>24000000</v>
      </c>
      <c r="K362" s="10" t="n">
        <v>24000000</v>
      </c>
      <c r="L362" s="8" t="n">
        <v>24000000</v>
      </c>
      <c r="M362" s="8" t="n">
        <v>24000000</v>
      </c>
      <c r="N362" s="8" t="n">
        <v>24000000</v>
      </c>
      <c r="O362" s="8" t="n">
        <v>24000000</v>
      </c>
      <c r="P362" s="10" t="n">
        <v>24000000</v>
      </c>
      <c r="Q362" s="8" t="n">
        <v>24000000</v>
      </c>
      <c r="R362" s="8" t="n">
        <v>24000000</v>
      </c>
      <c r="S362" s="8" t="n">
        <v>24000000</v>
      </c>
      <c r="T362" s="8" t="n">
        <v>24000000</v>
      </c>
      <c r="U362" s="10" t="n">
        <v>24000000</v>
      </c>
      <c r="V362" s="8" t="n">
        <v>24000000</v>
      </c>
      <c r="W362" s="8" t="n">
        <v>24000000</v>
      </c>
      <c r="X362" s="8" t="n">
        <v>24000000</v>
      </c>
      <c r="Y362" s="8" t="n">
        <v>24000000</v>
      </c>
      <c r="Z362" s="10" t="n">
        <v>24000000</v>
      </c>
      <c r="AA362" s="8" t="n">
        <v>24000000</v>
      </c>
    </row>
    <row r="363">
      <c r="A363" s="14" t="inlineStr">
        <is>
          <t>A004690</t>
        </is>
      </c>
      <c r="B363" s="2" t="inlineStr">
        <is>
          <t>삼천리</t>
        </is>
      </c>
      <c r="C363" s="2" t="inlineStr">
        <is>
          <t>SSC</t>
        </is>
      </c>
      <c r="D363" s="2" t="inlineStr">
        <is>
          <t>S420003950</t>
        </is>
      </c>
      <c r="E363" s="2" t="inlineStr">
        <is>
          <t>상장주식수 (보통+우선)(주)</t>
        </is>
      </c>
      <c r="F363" s="15" t="inlineStr">
        <is>
          <t>QUARTERLY</t>
        </is>
      </c>
      <c r="G363" s="8" t="n">
        <v>4055025</v>
      </c>
      <c r="H363" s="8" t="n">
        <v>4055025</v>
      </c>
      <c r="I363" s="8" t="n">
        <v>4055025</v>
      </c>
      <c r="J363" s="8" t="n">
        <v>4055025</v>
      </c>
      <c r="K363" s="10" t="n">
        <v>4055025</v>
      </c>
      <c r="L363" s="8" t="n">
        <v>4055025</v>
      </c>
      <c r="M363" s="8" t="n">
        <v>4055025</v>
      </c>
      <c r="N363" s="8" t="n">
        <v>4055025</v>
      </c>
      <c r="O363" s="8" t="n">
        <v>4055025</v>
      </c>
      <c r="P363" s="10" t="n">
        <v>4055025</v>
      </c>
      <c r="Q363" s="8" t="n">
        <v>4055025</v>
      </c>
      <c r="R363" s="8" t="n">
        <v>4055025</v>
      </c>
      <c r="S363" s="8" t="n">
        <v>4055025</v>
      </c>
      <c r="T363" s="8" t="n">
        <v>4055025</v>
      </c>
      <c r="U363" s="10" t="n">
        <v>4055025</v>
      </c>
      <c r="V363" s="8" t="n">
        <v>4055025</v>
      </c>
      <c r="W363" s="8" t="n">
        <v>4055025</v>
      </c>
      <c r="X363" s="8" t="n">
        <v>4055025</v>
      </c>
      <c r="Y363" s="8" t="n">
        <v>4055025</v>
      </c>
      <c r="Z363" s="10" t="n">
        <v>4055025</v>
      </c>
      <c r="AA363" s="8" t="n">
        <v>4055025</v>
      </c>
    </row>
    <row r="364">
      <c r="A364" s="14" t="inlineStr">
        <is>
          <t>A200880</t>
        </is>
      </c>
      <c r="B364" s="2" t="inlineStr">
        <is>
          <t>서연이화</t>
        </is>
      </c>
      <c r="C364" s="2" t="inlineStr">
        <is>
          <t>SSC</t>
        </is>
      </c>
      <c r="D364" s="2" t="inlineStr">
        <is>
          <t>S420003950</t>
        </is>
      </c>
      <c r="E364" s="2" t="inlineStr">
        <is>
          <t>상장주식수 (보통+우선)(주)</t>
        </is>
      </c>
      <c r="F364" s="15" t="inlineStr">
        <is>
          <t>QUARTERLY</t>
        </is>
      </c>
      <c r="G364" s="8" t="n"/>
      <c r="H364" s="8" t="n"/>
      <c r="I364" s="8" t="n"/>
      <c r="J364" s="8" t="n"/>
      <c r="K364" s="10" t="n"/>
      <c r="L364" s="8" t="n"/>
      <c r="M364" s="8" t="n"/>
      <c r="N364" s="8" t="n"/>
      <c r="O364" s="8" t="n"/>
      <c r="P364" s="10" t="n"/>
      <c r="Q364" s="8" t="n"/>
      <c r="R364" s="8" t="n"/>
      <c r="S364" s="8" t="n"/>
      <c r="T364" s="8" t="n">
        <v>27028437</v>
      </c>
      <c r="U364" s="10" t="n">
        <v>27028437</v>
      </c>
      <c r="V364" s="8" t="n">
        <v>27028437</v>
      </c>
      <c r="W364" s="8" t="n">
        <v>27028437</v>
      </c>
      <c r="X364" s="8" t="n">
        <v>27028437</v>
      </c>
      <c r="Y364" s="8" t="n">
        <v>27028437</v>
      </c>
      <c r="Z364" s="10" t="n">
        <v>27028437</v>
      </c>
      <c r="AA364" s="8" t="n">
        <v>27028437</v>
      </c>
    </row>
    <row r="365">
      <c r="A365" s="14" t="inlineStr">
        <is>
          <t>A027390</t>
        </is>
      </c>
      <c r="B365" s="2" t="inlineStr">
        <is>
          <t>한화갤러리아타임월드</t>
        </is>
      </c>
      <c r="C365" s="2" t="inlineStr">
        <is>
          <t>SSC</t>
        </is>
      </c>
      <c r="D365" s="2" t="inlineStr">
        <is>
          <t>S420003950</t>
        </is>
      </c>
      <c r="E365" s="2" t="inlineStr">
        <is>
          <t>상장주식수 (보통+우선)(주)</t>
        </is>
      </c>
      <c r="F365" s="15" t="inlineStr">
        <is>
          <t>QUARTERLY</t>
        </is>
      </c>
      <c r="G365" s="8" t="n">
        <v>6000000</v>
      </c>
      <c r="H365" s="8" t="n">
        <v>6000000</v>
      </c>
      <c r="I365" s="8" t="n">
        <v>6000000</v>
      </c>
      <c r="J365" s="8" t="n">
        <v>6000000</v>
      </c>
      <c r="K365" s="10" t="n">
        <v>6000000</v>
      </c>
      <c r="L365" s="8" t="n">
        <v>6000000</v>
      </c>
      <c r="M365" s="8" t="n">
        <v>6000000</v>
      </c>
      <c r="N365" s="8" t="n">
        <v>6000000</v>
      </c>
      <c r="O365" s="8" t="n">
        <v>6000000</v>
      </c>
      <c r="P365" s="10" t="n">
        <v>6000000</v>
      </c>
      <c r="Q365" s="8" t="n">
        <v>6000000</v>
      </c>
      <c r="R365" s="8" t="n">
        <v>6000000</v>
      </c>
      <c r="S365" s="8" t="n">
        <v>6000000</v>
      </c>
      <c r="T365" s="8" t="n">
        <v>6000000</v>
      </c>
      <c r="U365" s="10" t="n">
        <v>6000000</v>
      </c>
      <c r="V365" s="8" t="n">
        <v>6000000</v>
      </c>
      <c r="W365" s="8" t="n">
        <v>6000000</v>
      </c>
      <c r="X365" s="8" t="n">
        <v>6000000</v>
      </c>
      <c r="Y365" s="8" t="n">
        <v>6000114</v>
      </c>
      <c r="Z365" s="10" t="n">
        <v>6000131</v>
      </c>
      <c r="AA365" s="8" t="n">
        <v>6000131</v>
      </c>
    </row>
    <row r="366">
      <c r="A366" s="14" t="inlineStr">
        <is>
          <t>A078520</t>
        </is>
      </c>
      <c r="B366" s="2" t="inlineStr">
        <is>
          <t>에이블씨엔씨</t>
        </is>
      </c>
      <c r="C366" s="2" t="inlineStr">
        <is>
          <t>SSC</t>
        </is>
      </c>
      <c r="D366" s="2" t="inlineStr">
        <is>
          <t>S420003950</t>
        </is>
      </c>
      <c r="E366" s="2" t="inlineStr">
        <is>
          <t>상장주식수 (보통+우선)(주)</t>
        </is>
      </c>
      <c r="F366" s="15" t="inlineStr">
        <is>
          <t>QUARTERLY</t>
        </is>
      </c>
      <c r="G366" s="8" t="n">
        <v>9421492</v>
      </c>
      <c r="H366" s="8" t="n">
        <v>9421492</v>
      </c>
      <c r="I366" s="8" t="n">
        <v>9421492</v>
      </c>
      <c r="J366" s="8" t="n">
        <v>9421492</v>
      </c>
      <c r="K366" s="10" t="n">
        <v>10339442</v>
      </c>
      <c r="L366" s="8" t="n">
        <v>10339442</v>
      </c>
      <c r="M366" s="8" t="n">
        <v>10339442</v>
      </c>
      <c r="N366" s="8" t="n">
        <v>10339442</v>
      </c>
      <c r="O366" s="8" t="n">
        <v>11616093</v>
      </c>
      <c r="P366" s="10" t="n">
        <v>11616093</v>
      </c>
      <c r="Q366" s="8" t="n">
        <v>11616093</v>
      </c>
      <c r="R366" s="8" t="n">
        <v>11616093</v>
      </c>
      <c r="S366" s="8" t="n">
        <v>12753154</v>
      </c>
      <c r="T366" s="8" t="n">
        <v>12753154</v>
      </c>
      <c r="U366" s="10" t="n">
        <v>12753154</v>
      </c>
      <c r="V366" s="8" t="n">
        <v>12753154</v>
      </c>
      <c r="W366" s="8" t="n">
        <v>14003642</v>
      </c>
      <c r="X366" s="8" t="n">
        <v>14003642</v>
      </c>
      <c r="Y366" s="8" t="n">
        <v>14003642</v>
      </c>
      <c r="Z366" s="10" t="n">
        <v>14003642</v>
      </c>
      <c r="AA366" s="8" t="n">
        <v>14003642</v>
      </c>
    </row>
    <row r="367">
      <c r="A367" s="14" t="inlineStr">
        <is>
          <t>A093370</t>
        </is>
      </c>
      <c r="B367" s="2" t="inlineStr">
        <is>
          <t>후성</t>
        </is>
      </c>
      <c r="C367" s="2" t="inlineStr">
        <is>
          <t>SSC</t>
        </is>
      </c>
      <c r="D367" s="2" t="inlineStr">
        <is>
          <t>S420003950</t>
        </is>
      </c>
      <c r="E367" s="2" t="inlineStr">
        <is>
          <t>상장주식수 (보통+우선)(주)</t>
        </is>
      </c>
      <c r="F367" s="15" t="inlineStr">
        <is>
          <t>QUARTERLY</t>
        </is>
      </c>
      <c r="G367" s="9" t="n">
        <v>84823953</v>
      </c>
      <c r="H367" s="9" t="n">
        <v>84823953</v>
      </c>
      <c r="I367" s="9" t="n">
        <v>84823953</v>
      </c>
      <c r="J367" s="9" t="n">
        <v>84823953</v>
      </c>
      <c r="K367" s="11" t="n">
        <v>84823953</v>
      </c>
      <c r="L367" s="9" t="n">
        <v>84823953</v>
      </c>
      <c r="M367" s="9" t="n">
        <v>84823953</v>
      </c>
      <c r="N367" s="9" t="n">
        <v>84823953</v>
      </c>
      <c r="O367" s="9" t="n">
        <v>84823953</v>
      </c>
      <c r="P367" s="11" t="n">
        <v>84823953</v>
      </c>
      <c r="Q367" s="9" t="n">
        <v>84823953</v>
      </c>
      <c r="R367" s="9" t="n">
        <v>84823953</v>
      </c>
      <c r="S367" s="9" t="n">
        <v>84823953</v>
      </c>
      <c r="T367" s="9" t="n">
        <v>84823953</v>
      </c>
      <c r="U367" s="11" t="n">
        <v>84823953</v>
      </c>
      <c r="V367" s="9" t="n">
        <v>84823953</v>
      </c>
      <c r="W367" s="9" t="n">
        <v>84823953</v>
      </c>
      <c r="X367" s="9" t="n">
        <v>92399753</v>
      </c>
      <c r="Y367" s="9" t="n">
        <v>92399753</v>
      </c>
      <c r="Z367" s="11" t="n">
        <v>92399753</v>
      </c>
      <c r="AA367" s="9" t="n">
        <v>92399753</v>
      </c>
    </row>
    <row r="368">
      <c r="A368" s="14" t="inlineStr">
        <is>
          <t>A017390</t>
        </is>
      </c>
      <c r="B368" s="2" t="inlineStr">
        <is>
          <t>서울가스</t>
        </is>
      </c>
      <c r="C368" s="2" t="inlineStr">
        <is>
          <t>SSC</t>
        </is>
      </c>
      <c r="D368" s="2" t="inlineStr">
        <is>
          <t>S420003950</t>
        </is>
      </c>
      <c r="E368" s="2" t="inlineStr">
        <is>
          <t>상장주식수 (보통+우선)(주)</t>
        </is>
      </c>
      <c r="F368" s="15" t="inlineStr">
        <is>
          <t>QUARTERLY</t>
        </is>
      </c>
      <c r="G368" s="9" t="n">
        <v>5000000</v>
      </c>
      <c r="H368" s="9" t="n">
        <v>5000000</v>
      </c>
      <c r="I368" s="9" t="n">
        <v>5000000</v>
      </c>
      <c r="J368" s="9" t="n">
        <v>5000000</v>
      </c>
      <c r="K368" s="11" t="n">
        <v>5000000</v>
      </c>
      <c r="L368" s="9" t="n">
        <v>5000000</v>
      </c>
      <c r="M368" s="9" t="n">
        <v>5000000</v>
      </c>
      <c r="N368" s="9" t="n">
        <v>5000000</v>
      </c>
      <c r="O368" s="9" t="n">
        <v>5000000</v>
      </c>
      <c r="P368" s="11" t="n">
        <v>5000000</v>
      </c>
      <c r="Q368" s="9" t="n">
        <v>5000000</v>
      </c>
      <c r="R368" s="9" t="n">
        <v>5000000</v>
      </c>
      <c r="S368" s="9" t="n">
        <v>5000000</v>
      </c>
      <c r="T368" s="9" t="n">
        <v>5000000</v>
      </c>
      <c r="U368" s="11" t="n">
        <v>5000000</v>
      </c>
      <c r="V368" s="9" t="n">
        <v>5000000</v>
      </c>
      <c r="W368" s="9" t="n">
        <v>5000000</v>
      </c>
      <c r="X368" s="9" t="n">
        <v>5000000</v>
      </c>
      <c r="Y368" s="9" t="n">
        <v>5000000</v>
      </c>
      <c r="Z368" s="11" t="n">
        <v>5000000</v>
      </c>
      <c r="AA368" s="9" t="n">
        <v>5000000</v>
      </c>
    </row>
    <row r="369">
      <c r="A369" s="14" t="inlineStr">
        <is>
          <t>A213420</t>
        </is>
      </c>
      <c r="B369" s="2" t="inlineStr">
        <is>
          <t>덕산네오룩스</t>
        </is>
      </c>
      <c r="C369" s="2" t="inlineStr">
        <is>
          <t>SSC</t>
        </is>
      </c>
      <c r="D369" s="2" t="inlineStr">
        <is>
          <t>S420003950</t>
        </is>
      </c>
      <c r="E369" s="2" t="inlineStr">
        <is>
          <t>상장주식수 (보통+우선)(주)</t>
        </is>
      </c>
      <c r="F369" s="15" t="inlineStr">
        <is>
          <t>QUARTERLY</t>
        </is>
      </c>
      <c r="G369" s="9" t="n"/>
      <c r="H369" s="9" t="n"/>
      <c r="I369" s="9" t="n"/>
      <c r="J369" s="9" t="n"/>
      <c r="K369" s="11" t="n"/>
      <c r="L369" s="9" t="n"/>
      <c r="M369" s="9" t="n"/>
      <c r="N369" s="9" t="n"/>
      <c r="O369" s="9" t="n"/>
      <c r="P369" s="11" t="n"/>
      <c r="Q369" s="9" t="n"/>
      <c r="R369" s="9" t="n"/>
      <c r="S369" s="9" t="n"/>
      <c r="T369" s="9" t="n"/>
      <c r="U369" s="11" t="n"/>
      <c r="V369" s="9" t="n">
        <v>12007770</v>
      </c>
      <c r="W369" s="9" t="n">
        <v>12007770</v>
      </c>
      <c r="X369" s="9" t="n">
        <v>12007770</v>
      </c>
      <c r="Y369" s="9" t="n">
        <v>12007770</v>
      </c>
      <c r="Z369" s="11" t="n">
        <v>12007770</v>
      </c>
      <c r="AA369" s="9" t="n">
        <v>12007770</v>
      </c>
    </row>
    <row r="370">
      <c r="A370" s="14" t="inlineStr">
        <is>
          <t>A037710</t>
        </is>
      </c>
      <c r="B370" s="2" t="inlineStr">
        <is>
          <t>광주신세계</t>
        </is>
      </c>
      <c r="C370" s="2" t="inlineStr">
        <is>
          <t>SSC</t>
        </is>
      </c>
      <c r="D370" s="2" t="inlineStr">
        <is>
          <t>S420003950</t>
        </is>
      </c>
      <c r="E370" s="2" t="inlineStr">
        <is>
          <t>상장주식수 (보통+우선)(주)</t>
        </is>
      </c>
      <c r="F370" s="15" t="inlineStr">
        <is>
          <t>QUARTERLY</t>
        </is>
      </c>
      <c r="G370" s="9" t="n">
        <v>1600000</v>
      </c>
      <c r="H370" s="9" t="n">
        <v>1600000</v>
      </c>
      <c r="I370" s="9" t="n">
        <v>1600000</v>
      </c>
      <c r="J370" s="9" t="n">
        <v>1600000</v>
      </c>
      <c r="K370" s="11" t="n">
        <v>1600000</v>
      </c>
      <c r="L370" s="9" t="n">
        <v>1600000</v>
      </c>
      <c r="M370" s="9" t="n">
        <v>1600000</v>
      </c>
      <c r="N370" s="9" t="n">
        <v>1600000</v>
      </c>
      <c r="O370" s="9" t="n">
        <v>1600000</v>
      </c>
      <c r="P370" s="11" t="n">
        <v>1600000</v>
      </c>
      <c r="Q370" s="9" t="n">
        <v>1600000</v>
      </c>
      <c r="R370" s="9" t="n">
        <v>1600000</v>
      </c>
      <c r="S370" s="9" t="n">
        <v>1600000</v>
      </c>
      <c r="T370" s="9" t="n">
        <v>1600000</v>
      </c>
      <c r="U370" s="11" t="n">
        <v>1600000</v>
      </c>
      <c r="V370" s="9" t="n">
        <v>1600000</v>
      </c>
      <c r="W370" s="9" t="n">
        <v>1600000</v>
      </c>
      <c r="X370" s="9" t="n">
        <v>1600000</v>
      </c>
      <c r="Y370" s="9" t="n">
        <v>1600000</v>
      </c>
      <c r="Z370" s="11" t="n">
        <v>1600000</v>
      </c>
      <c r="AA370" s="9" t="n">
        <v>1600000</v>
      </c>
    </row>
    <row r="371">
      <c r="A371" s="14" t="inlineStr">
        <is>
          <t>A095570</t>
        </is>
      </c>
      <c r="B371" s="2" t="inlineStr">
        <is>
          <t>AJ네트웍스</t>
        </is>
      </c>
      <c r="C371" s="2" t="inlineStr">
        <is>
          <t>SSC</t>
        </is>
      </c>
      <c r="D371" s="2" t="inlineStr">
        <is>
          <t>S420003950</t>
        </is>
      </c>
      <c r="E371" s="2" t="inlineStr">
        <is>
          <t>상장주식수 (보통+우선)(주)</t>
        </is>
      </c>
      <c r="F371" s="15" t="inlineStr">
        <is>
          <t>QUARTERLY</t>
        </is>
      </c>
      <c r="G371" s="9" t="n"/>
      <c r="H371" s="9" t="n"/>
      <c r="I371" s="9" t="n"/>
      <c r="J371" s="9" t="n"/>
      <c r="K371" s="11" t="n"/>
      <c r="L371" s="9" t="n"/>
      <c r="M371" s="9" t="n"/>
      <c r="N371" s="9" t="n"/>
      <c r="O371" s="9" t="n"/>
      <c r="P371" s="11" t="n"/>
      <c r="Q371" s="9" t="n"/>
      <c r="R371" s="9" t="n"/>
      <c r="S371" s="9" t="n"/>
      <c r="T371" s="9" t="n"/>
      <c r="U371" s="11" t="n"/>
      <c r="V371" s="9" t="n"/>
      <c r="W371" s="9" t="n"/>
      <c r="X371" s="9" t="n">
        <v>9364459</v>
      </c>
      <c r="Y371" s="9" t="n">
        <v>9364459</v>
      </c>
      <c r="Z371" s="11" t="n">
        <v>9364459</v>
      </c>
      <c r="AA371" s="9" t="n">
        <v>9364459</v>
      </c>
    </row>
    <row r="372">
      <c r="A372" s="14" t="inlineStr">
        <is>
          <t>A005720</t>
        </is>
      </c>
      <c r="B372" s="2" t="inlineStr">
        <is>
          <t>넥센</t>
        </is>
      </c>
      <c r="C372" s="2" t="inlineStr">
        <is>
          <t>SSC</t>
        </is>
      </c>
      <c r="D372" s="2" t="inlineStr">
        <is>
          <t>S420003950</t>
        </is>
      </c>
      <c r="E372" s="2" t="inlineStr">
        <is>
          <t>상장주식수 (보통+우선)(주)</t>
        </is>
      </c>
      <c r="F372" s="15" t="inlineStr">
        <is>
          <t>QUARTERLY</t>
        </is>
      </c>
      <c r="G372" s="8" t="n">
        <v>3038000</v>
      </c>
      <c r="H372" s="8" t="n">
        <v>3038000</v>
      </c>
      <c r="I372" s="8" t="n">
        <v>3038000</v>
      </c>
      <c r="J372" s="8" t="n">
        <v>5448077</v>
      </c>
      <c r="K372" s="10" t="n">
        <v>5448077</v>
      </c>
      <c r="L372" s="8" t="n">
        <v>5448077</v>
      </c>
      <c r="M372" s="8" t="n">
        <v>5448077</v>
      </c>
      <c r="N372" s="8" t="n">
        <v>5448077</v>
      </c>
      <c r="O372" s="8" t="n">
        <v>5448077</v>
      </c>
      <c r="P372" s="10" t="n">
        <v>5448077</v>
      </c>
      <c r="Q372" s="8" t="n">
        <v>5448077</v>
      </c>
      <c r="R372" s="8" t="n">
        <v>5448077</v>
      </c>
      <c r="S372" s="8" t="n">
        <v>5448077</v>
      </c>
      <c r="T372" s="8" t="n">
        <v>5448077</v>
      </c>
      <c r="U372" s="10" t="n">
        <v>5448077</v>
      </c>
      <c r="V372" s="8" t="n">
        <v>5448077</v>
      </c>
      <c r="W372" s="8" t="n">
        <v>5448077</v>
      </c>
      <c r="X372" s="8" t="n">
        <v>5448077</v>
      </c>
      <c r="Y372" s="8" t="n">
        <v>5448077</v>
      </c>
      <c r="Z372" s="10" t="n">
        <v>5448077</v>
      </c>
      <c r="AA372" s="8" t="n">
        <v>5448077</v>
      </c>
    </row>
    <row r="373">
      <c r="A373" s="14" t="inlineStr">
        <is>
          <t>A083790</t>
        </is>
      </c>
      <c r="B373" s="2" t="inlineStr">
        <is>
          <t>크리스탈</t>
        </is>
      </c>
      <c r="C373" s="2" t="inlineStr">
        <is>
          <t>SSC</t>
        </is>
      </c>
      <c r="D373" s="2" t="inlineStr">
        <is>
          <t>S420003950</t>
        </is>
      </c>
      <c r="E373" s="2" t="inlineStr">
        <is>
          <t>상장주식수 (보통+우선)(주)</t>
        </is>
      </c>
      <c r="F373" s="15" t="inlineStr">
        <is>
          <t>QUARTERLY</t>
        </is>
      </c>
      <c r="G373" s="8" t="n">
        <v>17184352</v>
      </c>
      <c r="H373" s="8" t="n">
        <v>17184352</v>
      </c>
      <c r="I373" s="8" t="n">
        <v>17184352</v>
      </c>
      <c r="J373" s="8" t="n">
        <v>17619135</v>
      </c>
      <c r="K373" s="10" t="n">
        <v>17619135</v>
      </c>
      <c r="L373" s="8" t="n">
        <v>17619135</v>
      </c>
      <c r="M373" s="8" t="n">
        <v>17619135</v>
      </c>
      <c r="N373" s="8" t="n">
        <v>17619135</v>
      </c>
      <c r="O373" s="8" t="n">
        <v>18252416</v>
      </c>
      <c r="P373" s="10" t="n">
        <v>18401358</v>
      </c>
      <c r="Q373" s="8" t="n">
        <v>18937144</v>
      </c>
      <c r="R373" s="8" t="n">
        <v>19532933</v>
      </c>
      <c r="S373" s="8" t="n">
        <v>20075236</v>
      </c>
      <c r="T373" s="8" t="n">
        <v>22300589</v>
      </c>
      <c r="U373" s="10" t="n">
        <v>22300589</v>
      </c>
      <c r="V373" s="8" t="n">
        <v>22615831</v>
      </c>
      <c r="W373" s="8" t="n">
        <v>22615831</v>
      </c>
      <c r="X373" s="8" t="n">
        <v>23909774</v>
      </c>
      <c r="Y373" s="8" t="n">
        <v>24434983</v>
      </c>
      <c r="Z373" s="10" t="n">
        <v>24734296</v>
      </c>
      <c r="AA373" s="8" t="n">
        <v>24734296</v>
      </c>
    </row>
    <row r="374">
      <c r="A374" s="14" t="inlineStr">
        <is>
          <t>A104830</t>
        </is>
      </c>
      <c r="B374" s="2" t="inlineStr">
        <is>
          <t>원익머트리얼즈</t>
        </is>
      </c>
      <c r="C374" s="2" t="inlineStr">
        <is>
          <t>SSC</t>
        </is>
      </c>
      <c r="D374" s="2" t="inlineStr">
        <is>
          <t>S420003950</t>
        </is>
      </c>
      <c r="E374" s="2" t="inlineStr">
        <is>
          <t>상장주식수 (보통+우선)(주)</t>
        </is>
      </c>
      <c r="F374" s="15" t="inlineStr">
        <is>
          <t>QUARTERLY</t>
        </is>
      </c>
      <c r="G374" s="8" t="n"/>
      <c r="H374" s="8" t="n"/>
      <c r="I374" s="8" t="n">
        <v>5800000</v>
      </c>
      <c r="J374" s="8" t="n">
        <v>5800000</v>
      </c>
      <c r="K374" s="10" t="n">
        <v>5909000</v>
      </c>
      <c r="L374" s="8" t="n">
        <v>5909000</v>
      </c>
      <c r="M374" s="8" t="n">
        <v>5909000</v>
      </c>
      <c r="N374" s="8" t="n">
        <v>6141000</v>
      </c>
      <c r="O374" s="8" t="n">
        <v>6141000</v>
      </c>
      <c r="P374" s="10" t="n">
        <v>6141000</v>
      </c>
      <c r="Q374" s="8" t="n">
        <v>6141000</v>
      </c>
      <c r="R374" s="8" t="n">
        <v>6141000</v>
      </c>
      <c r="S374" s="8" t="n">
        <v>6161000</v>
      </c>
      <c r="T374" s="8" t="n">
        <v>6161000</v>
      </c>
      <c r="U374" s="10" t="n">
        <v>6161000</v>
      </c>
      <c r="V374" s="8" t="n">
        <v>6161000</v>
      </c>
      <c r="W374" s="8" t="n">
        <v>6191200</v>
      </c>
      <c r="X374" s="8" t="n">
        <v>6191200</v>
      </c>
      <c r="Y374" s="8" t="n">
        <v>6191200</v>
      </c>
      <c r="Z374" s="10" t="n">
        <v>6191200</v>
      </c>
      <c r="AA374" s="8" t="n">
        <v>6191200</v>
      </c>
    </row>
    <row r="375">
      <c r="A375" s="14" t="inlineStr">
        <is>
          <t>A194370</t>
        </is>
      </c>
      <c r="B375" s="2" t="inlineStr">
        <is>
          <t>제이에스코퍼레이션</t>
        </is>
      </c>
      <c r="C375" s="2" t="inlineStr">
        <is>
          <t>SSC</t>
        </is>
      </c>
      <c r="D375" s="2" t="inlineStr">
        <is>
          <t>S420003950</t>
        </is>
      </c>
      <c r="E375" s="2" t="inlineStr">
        <is>
          <t>상장주식수 (보통+우선)(주)</t>
        </is>
      </c>
      <c r="F375" s="15" t="inlineStr">
        <is>
          <t>QUARTERLY</t>
        </is>
      </c>
      <c r="G375" s="8" t="n"/>
      <c r="H375" s="8" t="n"/>
      <c r="I375" s="8" t="n"/>
      <c r="J375" s="8" t="n"/>
      <c r="K375" s="10" t="n"/>
      <c r="L375" s="8" t="n"/>
      <c r="M375" s="8" t="n"/>
      <c r="N375" s="8" t="n"/>
      <c r="O375" s="8" t="n"/>
      <c r="P375" s="10" t="n"/>
      <c r="Q375" s="8" t="n"/>
      <c r="R375" s="8" t="n"/>
      <c r="S375" s="8" t="n"/>
      <c r="T375" s="8" t="n"/>
      <c r="U375" s="10" t="n"/>
      <c r="V375" s="8" t="n"/>
      <c r="W375" s="8" t="n"/>
      <c r="X375" s="8" t="n"/>
      <c r="Y375" s="8" t="n"/>
      <c r="Z375" s="10" t="n">
        <v>12889201</v>
      </c>
      <c r="AA375" s="8" t="n">
        <v>12889201</v>
      </c>
    </row>
    <row r="376">
      <c r="A376" s="14" t="inlineStr">
        <is>
          <t>A024660</t>
        </is>
      </c>
      <c r="B376" s="2" t="inlineStr">
        <is>
          <t>하림홀딩스</t>
        </is>
      </c>
      <c r="C376" s="2" t="inlineStr">
        <is>
          <t>SSC</t>
        </is>
      </c>
      <c r="D376" s="2" t="inlineStr">
        <is>
          <t>S420003950</t>
        </is>
      </c>
      <c r="E376" s="2" t="inlineStr">
        <is>
          <t>상장주식수 (보통+우선)(주)</t>
        </is>
      </c>
      <c r="F376" s="15" t="inlineStr">
        <is>
          <t>QUARTERLY</t>
        </is>
      </c>
      <c r="G376" s="8" t="n">
        <v>40696058</v>
      </c>
      <c r="H376" s="8" t="n">
        <v>40696058</v>
      </c>
      <c r="I376" s="8" t="n">
        <v>40696058</v>
      </c>
      <c r="J376" s="8" t="n">
        <v>40696058</v>
      </c>
      <c r="K376" s="10" t="n">
        <v>40696058</v>
      </c>
      <c r="L376" s="8" t="n">
        <v>40696058</v>
      </c>
      <c r="M376" s="8" t="n">
        <v>40696058</v>
      </c>
      <c r="N376" s="8" t="n">
        <v>89157190</v>
      </c>
      <c r="O376" s="8" t="n">
        <v>89157190</v>
      </c>
      <c r="P376" s="10" t="n">
        <v>89157190</v>
      </c>
      <c r="Q376" s="8" t="n">
        <v>89157190</v>
      </c>
      <c r="R376" s="8" t="n">
        <v>89157190</v>
      </c>
      <c r="S376" s="8" t="n">
        <v>89157190</v>
      </c>
      <c r="T376" s="8" t="n">
        <v>89157190</v>
      </c>
      <c r="U376" s="10" t="n">
        <v>89157190</v>
      </c>
      <c r="V376" s="8" t="n">
        <v>89157190</v>
      </c>
      <c r="W376" s="8" t="n">
        <v>89157190</v>
      </c>
      <c r="X376" s="8" t="n">
        <v>89157190</v>
      </c>
      <c r="Y376" s="8" t="n">
        <v>89157190</v>
      </c>
      <c r="Z376" s="10" t="n">
        <v>89157190</v>
      </c>
      <c r="AA376" s="8" t="n">
        <v>89157190</v>
      </c>
    </row>
    <row r="377">
      <c r="A377" s="14" t="inlineStr">
        <is>
          <t>A009450</t>
        </is>
      </c>
      <c r="B377" s="2" t="inlineStr">
        <is>
          <t>경동나비엔</t>
        </is>
      </c>
      <c r="C377" s="2" t="inlineStr">
        <is>
          <t>SSC</t>
        </is>
      </c>
      <c r="D377" s="2" t="inlineStr">
        <is>
          <t>S420003950</t>
        </is>
      </c>
      <c r="E377" s="2" t="inlineStr">
        <is>
          <t>상장주식수 (보통+우선)(주)</t>
        </is>
      </c>
      <c r="F377" s="15" t="inlineStr">
        <is>
          <t>QUARTERLY</t>
        </is>
      </c>
      <c r="G377" s="9" t="n">
        <v>12739510</v>
      </c>
      <c r="H377" s="9" t="n">
        <v>12739510</v>
      </c>
      <c r="I377" s="9" t="n">
        <v>12739510</v>
      </c>
      <c r="J377" s="9" t="n">
        <v>12739510</v>
      </c>
      <c r="K377" s="11" t="n">
        <v>12739510</v>
      </c>
      <c r="L377" s="9" t="n">
        <v>12739510</v>
      </c>
      <c r="M377" s="9" t="n">
        <v>12739510</v>
      </c>
      <c r="N377" s="9" t="n">
        <v>12739510</v>
      </c>
      <c r="O377" s="9" t="n">
        <v>12739510</v>
      </c>
      <c r="P377" s="11" t="n">
        <v>12739510</v>
      </c>
      <c r="Q377" s="9" t="n">
        <v>12739510</v>
      </c>
      <c r="R377" s="9" t="n">
        <v>12739510</v>
      </c>
      <c r="S377" s="9" t="n">
        <v>12739510</v>
      </c>
      <c r="T377" s="9" t="n">
        <v>12739510</v>
      </c>
      <c r="U377" s="11" t="n">
        <v>12739510</v>
      </c>
      <c r="V377" s="9" t="n">
        <v>12739510</v>
      </c>
      <c r="W377" s="9" t="n">
        <v>12739510</v>
      </c>
      <c r="X377" s="9" t="n">
        <v>12739510</v>
      </c>
      <c r="Y377" s="9" t="n">
        <v>12739510</v>
      </c>
      <c r="Z377" s="11" t="n">
        <v>12739510</v>
      </c>
      <c r="AA377" s="9" t="n">
        <v>12739510</v>
      </c>
    </row>
    <row r="378">
      <c r="A378" s="14" t="inlineStr">
        <is>
          <t>A013030</t>
        </is>
      </c>
      <c r="B378" s="2" t="inlineStr">
        <is>
          <t>하이록코리아</t>
        </is>
      </c>
      <c r="C378" s="2" t="inlineStr">
        <is>
          <t>SSC</t>
        </is>
      </c>
      <c r="D378" s="2" t="inlineStr">
        <is>
          <t>S420003950</t>
        </is>
      </c>
      <c r="E378" s="2" t="inlineStr">
        <is>
          <t>상장주식수 (보통+우선)(주)</t>
        </is>
      </c>
      <c r="F378" s="15" t="inlineStr">
        <is>
          <t>QUARTERLY</t>
        </is>
      </c>
      <c r="G378" s="9" t="n">
        <v>13613232</v>
      </c>
      <c r="H378" s="9" t="n">
        <v>13613232</v>
      </c>
      <c r="I378" s="9" t="n">
        <v>13613232</v>
      </c>
      <c r="J378" s="9" t="n">
        <v>13613232</v>
      </c>
      <c r="K378" s="11" t="n">
        <v>13613232</v>
      </c>
      <c r="L378" s="9" t="n">
        <v>13613232</v>
      </c>
      <c r="M378" s="9" t="n">
        <v>13613232</v>
      </c>
      <c r="N378" s="9" t="n">
        <v>13613232</v>
      </c>
      <c r="O378" s="9" t="n">
        <v>13613232</v>
      </c>
      <c r="P378" s="11" t="n">
        <v>13613232</v>
      </c>
      <c r="Q378" s="9" t="n">
        <v>13613232</v>
      </c>
      <c r="R378" s="9" t="n">
        <v>13613232</v>
      </c>
      <c r="S378" s="9" t="n">
        <v>13613232</v>
      </c>
      <c r="T378" s="9" t="n">
        <v>13613232</v>
      </c>
      <c r="U378" s="11" t="n">
        <v>13613232</v>
      </c>
      <c r="V378" s="9" t="n">
        <v>13613232</v>
      </c>
      <c r="W378" s="9" t="n">
        <v>13613232</v>
      </c>
      <c r="X378" s="9" t="n">
        <v>13613232</v>
      </c>
      <c r="Y378" s="9" t="n">
        <v>13613232</v>
      </c>
      <c r="Z378" s="11" t="n">
        <v>13613232</v>
      </c>
      <c r="AA378" s="9" t="n">
        <v>13613232</v>
      </c>
    </row>
    <row r="379">
      <c r="A379" s="14" t="inlineStr">
        <is>
          <t>A017940</t>
        </is>
      </c>
      <c r="B379" s="2" t="inlineStr">
        <is>
          <t>E1</t>
        </is>
      </c>
      <c r="C379" s="2" t="inlineStr">
        <is>
          <t>SSC</t>
        </is>
      </c>
      <c r="D379" s="2" t="inlineStr">
        <is>
          <t>S420003950</t>
        </is>
      </c>
      <c r="E379" s="2" t="inlineStr">
        <is>
          <t>상장주식수 (보통+우선)(주)</t>
        </is>
      </c>
      <c r="F379" s="15" t="inlineStr">
        <is>
          <t>QUARTERLY</t>
        </is>
      </c>
      <c r="G379" s="9" t="n">
        <v>6860000</v>
      </c>
      <c r="H379" s="9" t="n">
        <v>6860000</v>
      </c>
      <c r="I379" s="9" t="n">
        <v>6860000</v>
      </c>
      <c r="J379" s="9" t="n">
        <v>6860000</v>
      </c>
      <c r="K379" s="11" t="n">
        <v>6860000</v>
      </c>
      <c r="L379" s="9" t="n">
        <v>6860000</v>
      </c>
      <c r="M379" s="9" t="n">
        <v>6860000</v>
      </c>
      <c r="N379" s="9" t="n">
        <v>6860000</v>
      </c>
      <c r="O379" s="9" t="n">
        <v>6860000</v>
      </c>
      <c r="P379" s="11" t="n">
        <v>6860000</v>
      </c>
      <c r="Q379" s="9" t="n">
        <v>6860000</v>
      </c>
      <c r="R379" s="9" t="n">
        <v>6860000</v>
      </c>
      <c r="S379" s="9" t="n">
        <v>6860000</v>
      </c>
      <c r="T379" s="9" t="n">
        <v>6860000</v>
      </c>
      <c r="U379" s="11" t="n">
        <v>6860000</v>
      </c>
      <c r="V379" s="9" t="n">
        <v>6860000</v>
      </c>
      <c r="W379" s="9" t="n">
        <v>6860000</v>
      </c>
      <c r="X379" s="9" t="n">
        <v>6860000</v>
      </c>
      <c r="Y379" s="9" t="n">
        <v>6860000</v>
      </c>
      <c r="Z379" s="11" t="n">
        <v>6860000</v>
      </c>
      <c r="AA379" s="9" t="n">
        <v>6860000</v>
      </c>
    </row>
    <row r="380">
      <c r="A380" s="14" t="inlineStr">
        <is>
          <t>A000140</t>
        </is>
      </c>
      <c r="B380" s="2" t="inlineStr">
        <is>
          <t>하이트진로홀딩스</t>
        </is>
      </c>
      <c r="C380" s="2" t="inlineStr">
        <is>
          <t>SSC</t>
        </is>
      </c>
      <c r="D380" s="2" t="inlineStr">
        <is>
          <t>S420003950</t>
        </is>
      </c>
      <c r="E380" s="2" t="inlineStr">
        <is>
          <t>상장주식수 (보통+우선)(주)</t>
        </is>
      </c>
      <c r="F380" s="15" t="inlineStr">
        <is>
          <t>QUARTERLY</t>
        </is>
      </c>
      <c r="G380" s="9" t="n">
        <v>23677575</v>
      </c>
      <c r="H380" s="9" t="n">
        <v>23677575</v>
      </c>
      <c r="I380" s="9" t="n">
        <v>23677575</v>
      </c>
      <c r="J380" s="9" t="n">
        <v>23677575</v>
      </c>
      <c r="K380" s="11" t="n">
        <v>23677575</v>
      </c>
      <c r="L380" s="9" t="n">
        <v>23677575</v>
      </c>
      <c r="M380" s="9" t="n">
        <v>23677575</v>
      </c>
      <c r="N380" s="9" t="n">
        <v>23677575</v>
      </c>
      <c r="O380" s="9" t="n">
        <v>23677575</v>
      </c>
      <c r="P380" s="11" t="n">
        <v>23677575</v>
      </c>
      <c r="Q380" s="9" t="n">
        <v>23677575</v>
      </c>
      <c r="R380" s="9" t="n">
        <v>23677575</v>
      </c>
      <c r="S380" s="9" t="n">
        <v>23677575</v>
      </c>
      <c r="T380" s="9" t="n">
        <v>23677575</v>
      </c>
      <c r="U380" s="11" t="n">
        <v>23677575</v>
      </c>
      <c r="V380" s="9" t="n">
        <v>23677575</v>
      </c>
      <c r="W380" s="9" t="n">
        <v>23677575</v>
      </c>
      <c r="X380" s="9" t="n">
        <v>23677575</v>
      </c>
      <c r="Y380" s="9" t="n">
        <v>23677575</v>
      </c>
      <c r="Z380" s="11" t="n">
        <v>23677575</v>
      </c>
      <c r="AA380" s="9" t="n">
        <v>23677575</v>
      </c>
    </row>
    <row r="381">
      <c r="A381" s="14" t="inlineStr">
        <is>
          <t>A160550</t>
        </is>
      </c>
      <c r="B381" s="2" t="inlineStr">
        <is>
          <t>NEW</t>
        </is>
      </c>
      <c r="C381" s="2" t="inlineStr">
        <is>
          <t>SSC</t>
        </is>
      </c>
      <c r="D381" s="2" t="inlineStr">
        <is>
          <t>S420003950</t>
        </is>
      </c>
      <c r="E381" s="2" t="inlineStr">
        <is>
          <t>상장주식수 (보통+우선)(주)</t>
        </is>
      </c>
      <c r="F381" s="15" t="inlineStr">
        <is>
          <t>QUARTERLY</t>
        </is>
      </c>
      <c r="G381" s="9" t="n"/>
      <c r="H381" s="9" t="n"/>
      <c r="I381" s="9" t="n"/>
      <c r="J381" s="9" t="n"/>
      <c r="K381" s="11" t="n"/>
      <c r="L381" s="9" t="n"/>
      <c r="M381" s="9" t="n"/>
      <c r="N381" s="9" t="n"/>
      <c r="O381" s="9" t="n"/>
      <c r="P381" s="11" t="n"/>
      <c r="Q381" s="9" t="n"/>
      <c r="R381" s="9" t="n"/>
      <c r="S381" s="9" t="n"/>
      <c r="T381" s="9" t="n"/>
      <c r="U381" s="11" t="n">
        <v>13203053</v>
      </c>
      <c r="V381" s="9" t="n">
        <v>13703053</v>
      </c>
      <c r="W381" s="9" t="n">
        <v>13703053</v>
      </c>
      <c r="X381" s="9" t="n">
        <v>27406106</v>
      </c>
      <c r="Y381" s="9" t="n">
        <v>27406106</v>
      </c>
      <c r="Z381" s="11" t="n">
        <v>27406106</v>
      </c>
      <c r="AA381" s="9" t="n">
        <v>27406106</v>
      </c>
    </row>
    <row r="382">
      <c r="A382" s="14" t="inlineStr">
        <is>
          <t>A080160</t>
        </is>
      </c>
      <c r="B382" s="2" t="inlineStr">
        <is>
          <t>모두투어</t>
        </is>
      </c>
      <c r="C382" s="2" t="inlineStr">
        <is>
          <t>SSC</t>
        </is>
      </c>
      <c r="D382" s="2" t="inlineStr">
        <is>
          <t>S420003950</t>
        </is>
      </c>
      <c r="E382" s="2" t="inlineStr">
        <is>
          <t>상장주식수 (보통+우선)(주)</t>
        </is>
      </c>
      <c r="F382" s="15" t="inlineStr">
        <is>
          <t>QUARTERLY</t>
        </is>
      </c>
      <c r="G382" s="8" t="n">
        <v>8400000</v>
      </c>
      <c r="H382" s="8" t="n">
        <v>8400000</v>
      </c>
      <c r="I382" s="8" t="n">
        <v>8400000</v>
      </c>
      <c r="J382" s="8" t="n">
        <v>8400000</v>
      </c>
      <c r="K382" s="10" t="n">
        <v>12600000</v>
      </c>
      <c r="L382" s="8" t="n">
        <v>12600000</v>
      </c>
      <c r="M382" s="8" t="n">
        <v>12600000</v>
      </c>
      <c r="N382" s="8" t="n">
        <v>12600000</v>
      </c>
      <c r="O382" s="8" t="n">
        <v>12600000</v>
      </c>
      <c r="P382" s="10" t="n">
        <v>12600000</v>
      </c>
      <c r="Q382" s="8" t="n">
        <v>12600000</v>
      </c>
      <c r="R382" s="8" t="n">
        <v>12600000</v>
      </c>
      <c r="S382" s="8" t="n">
        <v>12600000</v>
      </c>
      <c r="T382" s="8" t="n">
        <v>12600000</v>
      </c>
      <c r="U382" s="10" t="n">
        <v>12600000</v>
      </c>
      <c r="V382" s="8" t="n">
        <v>12600000</v>
      </c>
      <c r="W382" s="8" t="n">
        <v>12600000</v>
      </c>
      <c r="X382" s="8" t="n">
        <v>12600000</v>
      </c>
      <c r="Y382" s="8" t="n">
        <v>12600000</v>
      </c>
      <c r="Z382" s="10" t="n">
        <v>12600000</v>
      </c>
      <c r="AA382" s="8" t="n">
        <v>12600000</v>
      </c>
    </row>
    <row r="383">
      <c r="A383" s="14" t="inlineStr">
        <is>
          <t>A097230</t>
        </is>
      </c>
      <c r="B383" s="2" t="inlineStr">
        <is>
          <t>한진중공업</t>
        </is>
      </c>
      <c r="C383" s="2" t="inlineStr">
        <is>
          <t>SSC</t>
        </is>
      </c>
      <c r="D383" s="2" t="inlineStr">
        <is>
          <t>S420003950</t>
        </is>
      </c>
      <c r="E383" s="2" t="inlineStr">
        <is>
          <t>상장주식수 (보통+우선)(주)</t>
        </is>
      </c>
      <c r="F383" s="15" t="inlineStr">
        <is>
          <t>QUARTERLY</t>
        </is>
      </c>
      <c r="G383" s="8" t="n">
        <v>48288465</v>
      </c>
      <c r="H383" s="8" t="n">
        <v>48288465</v>
      </c>
      <c r="I383" s="8" t="n">
        <v>48288465</v>
      </c>
      <c r="J383" s="8" t="n">
        <v>48288465</v>
      </c>
      <c r="K383" s="10" t="n">
        <v>48288465</v>
      </c>
      <c r="L383" s="8" t="n">
        <v>48288465</v>
      </c>
      <c r="M383" s="8" t="n">
        <v>48288465</v>
      </c>
      <c r="N383" s="8" t="n">
        <v>48288465</v>
      </c>
      <c r="O383" s="8" t="n">
        <v>69288465</v>
      </c>
      <c r="P383" s="10" t="n">
        <v>69288465</v>
      </c>
      <c r="Q383" s="8" t="n">
        <v>69288465</v>
      </c>
      <c r="R383" s="8" t="n">
        <v>69288465</v>
      </c>
      <c r="S383" s="8" t="n">
        <v>69288465</v>
      </c>
      <c r="T383" s="8" t="n">
        <v>102288465</v>
      </c>
      <c r="U383" s="10" t="n">
        <v>102288465</v>
      </c>
      <c r="V383" s="8" t="n">
        <v>102288465</v>
      </c>
      <c r="W383" s="8" t="n">
        <v>102288465</v>
      </c>
      <c r="X383" s="8" t="n">
        <v>102288465</v>
      </c>
      <c r="Y383" s="8" t="n">
        <v>102288465</v>
      </c>
      <c r="Z383" s="10" t="n">
        <v>102288465</v>
      </c>
      <c r="AA383" s="8" t="n">
        <v>102288465</v>
      </c>
    </row>
    <row r="384">
      <c r="A384" s="14" t="inlineStr">
        <is>
          <t>A123420</t>
        </is>
      </c>
      <c r="B384" s="2" t="inlineStr">
        <is>
          <t>선데이토즈</t>
        </is>
      </c>
      <c r="C384" s="2" t="inlineStr">
        <is>
          <t>SSC</t>
        </is>
      </c>
      <c r="D384" s="2" t="inlineStr">
        <is>
          <t>S420003950</t>
        </is>
      </c>
      <c r="E384" s="2" t="inlineStr">
        <is>
          <t>상장주식수 (보통+우선)(주)</t>
        </is>
      </c>
      <c r="F384" s="15" t="inlineStr">
        <is>
          <t>QUARTERLY</t>
        </is>
      </c>
      <c r="G384" s="8" t="n">
        <v>5232000</v>
      </c>
      <c r="H384" s="8" t="n">
        <v>5232000</v>
      </c>
      <c r="I384" s="8" t="n">
        <v>5232000</v>
      </c>
      <c r="J384" s="8" t="n">
        <v>5232000</v>
      </c>
      <c r="K384" s="10" t="n">
        <v>5232000</v>
      </c>
      <c r="L384" s="8" t="n">
        <v>5232000</v>
      </c>
      <c r="M384" s="8" t="n">
        <v>5232000</v>
      </c>
      <c r="N384" s="8" t="n">
        <v>5232000</v>
      </c>
      <c r="O384" s="8" t="n">
        <v>5232000</v>
      </c>
      <c r="P384" s="10" t="n">
        <v>5232000</v>
      </c>
      <c r="Q384" s="8" t="n">
        <v>32253838</v>
      </c>
      <c r="R384" s="8" t="n">
        <v>32253838</v>
      </c>
      <c r="S384" s="8" t="n">
        <v>32253838</v>
      </c>
      <c r="T384" s="8" t="n">
        <v>32253838</v>
      </c>
      <c r="U384" s="10" t="n">
        <v>32253838</v>
      </c>
      <c r="V384" s="8" t="n">
        <v>32253838</v>
      </c>
      <c r="W384" s="8" t="n">
        <v>32253838</v>
      </c>
      <c r="X384" s="8" t="n">
        <v>32253838</v>
      </c>
      <c r="Y384" s="8" t="n">
        <v>32253838</v>
      </c>
      <c r="Z384" s="10" t="n">
        <v>32253838</v>
      </c>
      <c r="AA384" s="8" t="n">
        <v>32253838</v>
      </c>
    </row>
    <row r="385">
      <c r="A385" s="14" t="inlineStr">
        <is>
          <t>A004150</t>
        </is>
      </c>
      <c r="B385" s="2" t="inlineStr">
        <is>
          <t>한솔홀딩스</t>
        </is>
      </c>
      <c r="C385" s="2" t="inlineStr">
        <is>
          <t>SSC</t>
        </is>
      </c>
      <c r="D385" s="2" t="inlineStr">
        <is>
          <t>S420003950</t>
        </is>
      </c>
      <c r="E385" s="2" t="inlineStr">
        <is>
          <t>상장주식수 (보통+우선)(주)</t>
        </is>
      </c>
      <c r="F385" s="15" t="inlineStr">
        <is>
          <t>QUARTERLY</t>
        </is>
      </c>
      <c r="G385" s="8" t="n">
        <v>43624470</v>
      </c>
      <c r="H385" s="8" t="n">
        <v>43624470</v>
      </c>
      <c r="I385" s="8" t="n">
        <v>43624470</v>
      </c>
      <c r="J385" s="8" t="n">
        <v>43624470</v>
      </c>
      <c r="K385" s="10" t="n">
        <v>43624470</v>
      </c>
      <c r="L385" s="8" t="n">
        <v>43624470</v>
      </c>
      <c r="M385" s="8" t="n">
        <v>43624470</v>
      </c>
      <c r="N385" s="8" t="n">
        <v>43624470</v>
      </c>
      <c r="O385" s="8" t="n">
        <v>43624470</v>
      </c>
      <c r="P385" s="10" t="n">
        <v>43624470</v>
      </c>
      <c r="Q385" s="8" t="n">
        <v>43624470</v>
      </c>
      <c r="R385" s="8" t="n">
        <v>43624470</v>
      </c>
      <c r="S385" s="8" t="n">
        <v>43624470</v>
      </c>
      <c r="T385" s="8" t="n">
        <v>43624470</v>
      </c>
      <c r="U385" s="10" t="n">
        <v>43624470</v>
      </c>
      <c r="V385" s="8" t="n">
        <v>27087961</v>
      </c>
      <c r="W385" s="8" t="n">
        <v>27087961</v>
      </c>
      <c r="X385" s="8" t="n">
        <v>38596735</v>
      </c>
      <c r="Y385" s="8" t="n">
        <v>38596735</v>
      </c>
      <c r="Z385" s="10" t="n">
        <v>45712590</v>
      </c>
      <c r="AA385" s="8" t="n">
        <v>45712590</v>
      </c>
    </row>
    <row r="386">
      <c r="A386" s="14" t="inlineStr">
        <is>
          <t>A032350</t>
        </is>
      </c>
      <c r="B386" s="2" t="inlineStr">
        <is>
          <t>롯데관광개발</t>
        </is>
      </c>
      <c r="C386" s="2" t="inlineStr">
        <is>
          <t>SSC</t>
        </is>
      </c>
      <c r="D386" s="2" t="inlineStr">
        <is>
          <t>S420003950</t>
        </is>
      </c>
      <c r="E386" s="2" t="inlineStr">
        <is>
          <t>상장주식수 (보통+우선)(주)</t>
        </is>
      </c>
      <c r="F386" s="15" t="inlineStr">
        <is>
          <t>QUARTERLY</t>
        </is>
      </c>
      <c r="G386" s="8" t="n">
        <v>11000000</v>
      </c>
      <c r="H386" s="8" t="n">
        <v>11000000</v>
      </c>
      <c r="I386" s="8" t="n">
        <v>11000000</v>
      </c>
      <c r="J386" s="8" t="n">
        <v>11000000</v>
      </c>
      <c r="K386" s="10" t="n">
        <v>11000000</v>
      </c>
      <c r="L386" s="8" t="n">
        <v>11000000</v>
      </c>
      <c r="M386" s="8" t="n">
        <v>11000000</v>
      </c>
      <c r="N386" s="8" t="n">
        <v>11000000</v>
      </c>
      <c r="O386" s="8" t="n">
        <v>11000000</v>
      </c>
      <c r="P386" s="10" t="n">
        <v>24613632</v>
      </c>
      <c r="Q386" s="8" t="n">
        <v>24613632</v>
      </c>
      <c r="R386" s="8" t="n">
        <v>24613632</v>
      </c>
      <c r="S386" s="8" t="n">
        <v>24613632</v>
      </c>
      <c r="T386" s="8" t="n">
        <v>24613632</v>
      </c>
      <c r="U386" s="10" t="n">
        <v>24613632</v>
      </c>
      <c r="V386" s="8" t="n">
        <v>24613632</v>
      </c>
      <c r="W386" s="8" t="n">
        <v>24613632</v>
      </c>
      <c r="X386" s="8" t="n">
        <v>24613632</v>
      </c>
      <c r="Y386" s="8" t="n">
        <v>30263349</v>
      </c>
      <c r="Z386" s="10" t="n">
        <v>30263349</v>
      </c>
      <c r="AA386" s="8" t="n">
        <v>30263349</v>
      </c>
    </row>
    <row r="387">
      <c r="A387" s="14" t="inlineStr">
        <is>
          <t>A067000</t>
        </is>
      </c>
      <c r="B387" s="2" t="inlineStr">
        <is>
          <t>조이시티</t>
        </is>
      </c>
      <c r="C387" s="2" t="inlineStr">
        <is>
          <t>SSC</t>
        </is>
      </c>
      <c r="D387" s="2" t="inlineStr">
        <is>
          <t>S420003950</t>
        </is>
      </c>
      <c r="E387" s="2" t="inlineStr">
        <is>
          <t>상장주식수 (보통+우선)(주)</t>
        </is>
      </c>
      <c r="F387" s="15" t="inlineStr">
        <is>
          <t>QUARTERLY</t>
        </is>
      </c>
      <c r="G387" s="9" t="n">
        <v>11408344</v>
      </c>
      <c r="H387" s="9" t="n">
        <v>11411870</v>
      </c>
      <c r="I387" s="9" t="n">
        <v>11439568</v>
      </c>
      <c r="J387" s="9" t="n">
        <v>11503060</v>
      </c>
      <c r="K387" s="11" t="n">
        <v>11515138</v>
      </c>
      <c r="L387" s="9" t="n">
        <v>11531045</v>
      </c>
      <c r="M387" s="9" t="n">
        <v>11538851</v>
      </c>
      <c r="N387" s="9" t="n">
        <v>11538851</v>
      </c>
      <c r="O387" s="9" t="n">
        <v>11745883</v>
      </c>
      <c r="P387" s="11" t="n">
        <v>11745883</v>
      </c>
      <c r="Q387" s="9" t="n">
        <v>11748824</v>
      </c>
      <c r="R387" s="9" t="n">
        <v>11760443</v>
      </c>
      <c r="S387" s="9" t="n">
        <v>11760443</v>
      </c>
      <c r="T387" s="9" t="n">
        <v>11760443</v>
      </c>
      <c r="U387" s="11" t="n">
        <v>11760443</v>
      </c>
      <c r="V387" s="9" t="n">
        <v>11762443</v>
      </c>
      <c r="W387" s="9" t="n">
        <v>11762443</v>
      </c>
      <c r="X387" s="9" t="n">
        <v>11762443</v>
      </c>
      <c r="Y387" s="9" t="n">
        <v>11762443</v>
      </c>
      <c r="Z387" s="11" t="n">
        <v>11762443</v>
      </c>
      <c r="AA387" s="9" t="n">
        <v>11762443</v>
      </c>
    </row>
    <row r="388">
      <c r="A388" s="14" t="inlineStr">
        <is>
          <t>A027050</t>
        </is>
      </c>
      <c r="B388" s="2" t="inlineStr">
        <is>
          <t>코리아나</t>
        </is>
      </c>
      <c r="C388" s="2" t="inlineStr">
        <is>
          <t>SSC</t>
        </is>
      </c>
      <c r="D388" s="2" t="inlineStr">
        <is>
          <t>S420003950</t>
        </is>
      </c>
      <c r="E388" s="2" t="inlineStr">
        <is>
          <t>상장주식수 (보통+우선)(주)</t>
        </is>
      </c>
      <c r="F388" s="15" t="inlineStr">
        <is>
          <t>QUARTERLY</t>
        </is>
      </c>
      <c r="G388" s="9" t="n">
        <v>40000000</v>
      </c>
      <c r="H388" s="9" t="n">
        <v>40000000</v>
      </c>
      <c r="I388" s="9" t="n">
        <v>40000000</v>
      </c>
      <c r="J388" s="9" t="n">
        <v>40000000</v>
      </c>
      <c r="K388" s="11" t="n">
        <v>40000000</v>
      </c>
      <c r="L388" s="9" t="n">
        <v>40000000</v>
      </c>
      <c r="M388" s="9" t="n">
        <v>40000000</v>
      </c>
      <c r="N388" s="9" t="n">
        <v>40000000</v>
      </c>
      <c r="O388" s="9" t="n">
        <v>40000000</v>
      </c>
      <c r="P388" s="11" t="n">
        <v>40000000</v>
      </c>
      <c r="Q388" s="9" t="n">
        <v>40000000</v>
      </c>
      <c r="R388" s="9" t="n">
        <v>40000000</v>
      </c>
      <c r="S388" s="9" t="n">
        <v>40000000</v>
      </c>
      <c r="T388" s="9" t="n">
        <v>40000000</v>
      </c>
      <c r="U388" s="11" t="n">
        <v>40000000</v>
      </c>
      <c r="V388" s="9" t="n">
        <v>40000000</v>
      </c>
      <c r="W388" s="9" t="n">
        <v>40000000</v>
      </c>
      <c r="X388" s="9" t="n">
        <v>40000000</v>
      </c>
      <c r="Y388" s="9" t="n">
        <v>40000000</v>
      </c>
      <c r="Z388" s="11" t="n">
        <v>40000000</v>
      </c>
      <c r="AA388" s="9" t="n">
        <v>40000000</v>
      </c>
    </row>
    <row r="389">
      <c r="A389" s="14" t="inlineStr">
        <is>
          <t>A001460</t>
        </is>
      </c>
      <c r="B389" s="2" t="inlineStr">
        <is>
          <t>BYC</t>
        </is>
      </c>
      <c r="C389" s="2" t="inlineStr">
        <is>
          <t>SSC</t>
        </is>
      </c>
      <c r="D389" s="2" t="inlineStr">
        <is>
          <t>S420003950</t>
        </is>
      </c>
      <c r="E389" s="2" t="inlineStr">
        <is>
          <t>상장주식수 (보통+우선)(주)</t>
        </is>
      </c>
      <c r="F389" s="15" t="inlineStr">
        <is>
          <t>QUARTERLY</t>
        </is>
      </c>
      <c r="G389" s="9" t="n">
        <v>840000</v>
      </c>
      <c r="H389" s="9" t="n">
        <v>840000</v>
      </c>
      <c r="I389" s="9" t="n">
        <v>840000</v>
      </c>
      <c r="J389" s="9" t="n">
        <v>840000</v>
      </c>
      <c r="K389" s="11" t="n">
        <v>840000</v>
      </c>
      <c r="L389" s="9" t="n">
        <v>840000</v>
      </c>
      <c r="M389" s="9" t="n">
        <v>840000</v>
      </c>
      <c r="N389" s="9" t="n">
        <v>840000</v>
      </c>
      <c r="O389" s="9" t="n">
        <v>840000</v>
      </c>
      <c r="P389" s="11" t="n">
        <v>840000</v>
      </c>
      <c r="Q389" s="9" t="n">
        <v>840000</v>
      </c>
      <c r="R389" s="9" t="n">
        <v>840000</v>
      </c>
      <c r="S389" s="9" t="n">
        <v>840000</v>
      </c>
      <c r="T389" s="9" t="n">
        <v>840000</v>
      </c>
      <c r="U389" s="11" t="n">
        <v>840000</v>
      </c>
      <c r="V389" s="9" t="n">
        <v>840000</v>
      </c>
      <c r="W389" s="9" t="n">
        <v>840000</v>
      </c>
      <c r="X389" s="9" t="n">
        <v>840000</v>
      </c>
      <c r="Y389" s="9" t="n">
        <v>840000</v>
      </c>
      <c r="Z389" s="11" t="n">
        <v>840000</v>
      </c>
      <c r="AA389" s="9" t="n">
        <v>840000</v>
      </c>
    </row>
    <row r="390">
      <c r="A390" s="14" t="inlineStr">
        <is>
          <t>A035600</t>
        </is>
      </c>
      <c r="B390" s="2" t="inlineStr">
        <is>
          <t>KG이니시스</t>
        </is>
      </c>
      <c r="C390" s="2" t="inlineStr">
        <is>
          <t>SSC</t>
        </is>
      </c>
      <c r="D390" s="2" t="inlineStr">
        <is>
          <t>S420003950</t>
        </is>
      </c>
      <c r="E390" s="2" t="inlineStr">
        <is>
          <t>상장주식수 (보통+우선)(주)</t>
        </is>
      </c>
      <c r="F390" s="15" t="inlineStr">
        <is>
          <t>QUARTERLY</t>
        </is>
      </c>
      <c r="G390" s="9" t="n">
        <v>12835860</v>
      </c>
      <c r="H390" s="9" t="n">
        <v>12835860</v>
      </c>
      <c r="I390" s="9" t="n">
        <v>25433162</v>
      </c>
      <c r="J390" s="9" t="n">
        <v>25433162</v>
      </c>
      <c r="K390" s="11" t="n">
        <v>25433162</v>
      </c>
      <c r="L390" s="9" t="n">
        <v>25433162</v>
      </c>
      <c r="M390" s="9" t="n">
        <v>25433162</v>
      </c>
      <c r="N390" s="9" t="n">
        <v>25433162</v>
      </c>
      <c r="O390" s="9" t="n">
        <v>25433162</v>
      </c>
      <c r="P390" s="11" t="n">
        <v>25433162</v>
      </c>
      <c r="Q390" s="9" t="n">
        <v>25433162</v>
      </c>
      <c r="R390" s="9" t="n">
        <v>25433162</v>
      </c>
      <c r="S390" s="9" t="n">
        <v>25433162</v>
      </c>
      <c r="T390" s="9" t="n">
        <v>25433162</v>
      </c>
      <c r="U390" s="11" t="n">
        <v>25751621</v>
      </c>
      <c r="V390" s="9" t="n">
        <v>26461841</v>
      </c>
      <c r="W390" s="9" t="n">
        <v>26580081</v>
      </c>
      <c r="X390" s="9" t="n">
        <v>26580081</v>
      </c>
      <c r="Y390" s="9" t="n">
        <v>26580081</v>
      </c>
      <c r="Z390" s="11" t="n">
        <v>26580081</v>
      </c>
      <c r="AA390" s="9" t="n">
        <v>26580081</v>
      </c>
    </row>
    <row r="391">
      <c r="A391" s="14" t="inlineStr">
        <is>
          <t>A023890</t>
        </is>
      </c>
      <c r="B391" s="2" t="inlineStr">
        <is>
          <t>아트라스BX</t>
        </is>
      </c>
      <c r="C391" s="2" t="inlineStr">
        <is>
          <t>SSC</t>
        </is>
      </c>
      <c r="D391" s="2" t="inlineStr">
        <is>
          <t>S420003950</t>
        </is>
      </c>
      <c r="E391" s="2" t="inlineStr">
        <is>
          <t>상장주식수 (보통+우선)(주)</t>
        </is>
      </c>
      <c r="F391" s="15" t="inlineStr">
        <is>
          <t>QUARTERLY</t>
        </is>
      </c>
      <c r="G391" s="9" t="n">
        <v>9150000</v>
      </c>
      <c r="H391" s="9" t="n">
        <v>9150000</v>
      </c>
      <c r="I391" s="9" t="n">
        <v>9150000</v>
      </c>
      <c r="J391" s="9" t="n">
        <v>9150000</v>
      </c>
      <c r="K391" s="11" t="n">
        <v>9150000</v>
      </c>
      <c r="L391" s="9" t="n">
        <v>9150000</v>
      </c>
      <c r="M391" s="9" t="n">
        <v>9150000</v>
      </c>
      <c r="N391" s="9" t="n">
        <v>9150000</v>
      </c>
      <c r="O391" s="9" t="n">
        <v>9150000</v>
      </c>
      <c r="P391" s="11" t="n">
        <v>9150000</v>
      </c>
      <c r="Q391" s="9" t="n">
        <v>9150000</v>
      </c>
      <c r="R391" s="9" t="n">
        <v>9150000</v>
      </c>
      <c r="S391" s="9" t="n">
        <v>9150000</v>
      </c>
      <c r="T391" s="9" t="n">
        <v>9150000</v>
      </c>
      <c r="U391" s="11" t="n">
        <v>9150000</v>
      </c>
      <c r="V391" s="9" t="n">
        <v>9150000</v>
      </c>
      <c r="W391" s="9" t="n">
        <v>9150000</v>
      </c>
      <c r="X391" s="9" t="n">
        <v>9150000</v>
      </c>
      <c r="Y391" s="9" t="n">
        <v>9150000</v>
      </c>
      <c r="Z391" s="11" t="n">
        <v>9150000</v>
      </c>
      <c r="AA391" s="9" t="n">
        <v>9150000</v>
      </c>
    </row>
    <row r="392">
      <c r="A392" s="14" t="inlineStr">
        <is>
          <t>A001510</t>
        </is>
      </c>
      <c r="B392" s="2" t="inlineStr">
        <is>
          <t>SK증권</t>
        </is>
      </c>
      <c r="C392" s="2" t="inlineStr">
        <is>
          <t>SSC</t>
        </is>
      </c>
      <c r="D392" s="2" t="inlineStr">
        <is>
          <t>S420003950</t>
        </is>
      </c>
      <c r="E392" s="2" t="inlineStr">
        <is>
          <t>상장주식수 (보통+우선)(주)</t>
        </is>
      </c>
      <c r="F392" s="15" t="inlineStr">
        <is>
          <t>QUARTERLY</t>
        </is>
      </c>
      <c r="G392" s="8" t="n">
        <v>324029685</v>
      </c>
      <c r="H392" s="8" t="n">
        <v>324029685</v>
      </c>
      <c r="I392" s="8" t="n">
        <v>324029685</v>
      </c>
      <c r="J392" s="8" t="n">
        <v>324029685</v>
      </c>
      <c r="K392" s="10" t="n">
        <v>324029685</v>
      </c>
      <c r="L392" s="8" t="n">
        <v>324029685</v>
      </c>
      <c r="M392" s="8" t="n">
        <v>324029685</v>
      </c>
      <c r="N392" s="8" t="n">
        <v>324029685</v>
      </c>
      <c r="O392" s="8" t="n">
        <v>324029685</v>
      </c>
      <c r="P392" s="10" t="n">
        <v>324029685</v>
      </c>
      <c r="Q392" s="8" t="n">
        <v>324029685</v>
      </c>
      <c r="R392" s="8" t="n">
        <v>324029685</v>
      </c>
      <c r="S392" s="8" t="n">
        <v>324029685</v>
      </c>
      <c r="T392" s="8" t="n">
        <v>324029685</v>
      </c>
      <c r="U392" s="10" t="n">
        <v>324029685</v>
      </c>
      <c r="V392" s="8" t="n">
        <v>324029685</v>
      </c>
      <c r="W392" s="8" t="n">
        <v>324029685</v>
      </c>
      <c r="X392" s="8" t="n">
        <v>324029685</v>
      </c>
      <c r="Y392" s="8" t="n">
        <v>324029685</v>
      </c>
      <c r="Z392" s="10" t="n">
        <v>324029685</v>
      </c>
      <c r="AA392" s="8" t="n">
        <v>324029685</v>
      </c>
    </row>
    <row r="393">
      <c r="A393" s="14" t="inlineStr">
        <is>
          <t>A000400</t>
        </is>
      </c>
      <c r="B393" s="2" t="inlineStr">
        <is>
          <t>롯데손해보험</t>
        </is>
      </c>
      <c r="C393" s="2" t="inlineStr">
        <is>
          <t>SSC</t>
        </is>
      </c>
      <c r="D393" s="2" t="inlineStr">
        <is>
          <t>S420003950</t>
        </is>
      </c>
      <c r="E393" s="2" t="inlineStr">
        <is>
          <t>상장주식수 (보통+우선)(주)</t>
        </is>
      </c>
      <c r="F393" s="15" t="inlineStr">
        <is>
          <t>QUARTERLY</t>
        </is>
      </c>
      <c r="G393" s="8" t="n">
        <v>42050000</v>
      </c>
      <c r="H393" s="8" t="n">
        <v>42050000</v>
      </c>
      <c r="I393" s="8" t="n">
        <v>42050000</v>
      </c>
      <c r="J393" s="8" t="n">
        <v>42050000</v>
      </c>
      <c r="K393" s="10" t="n">
        <v>42050000</v>
      </c>
      <c r="L393" s="8" t="n">
        <v>42050000</v>
      </c>
      <c r="M393" s="8" t="n">
        <v>67280000</v>
      </c>
      <c r="N393" s="8" t="n">
        <v>67280000</v>
      </c>
      <c r="O393" s="8" t="n">
        <v>67280000</v>
      </c>
      <c r="P393" s="10" t="n">
        <v>67280000</v>
      </c>
      <c r="Q393" s="8" t="n">
        <v>67280000</v>
      </c>
      <c r="R393" s="8" t="n">
        <v>67280000</v>
      </c>
      <c r="S393" s="8" t="n">
        <v>67280000</v>
      </c>
      <c r="T393" s="8" t="n">
        <v>67280000</v>
      </c>
      <c r="U393" s="10" t="n">
        <v>67280000</v>
      </c>
      <c r="V393" s="8" t="n">
        <v>67280000</v>
      </c>
      <c r="W393" s="8" t="n">
        <v>134280000</v>
      </c>
      <c r="X393" s="8" t="n">
        <v>134280000</v>
      </c>
      <c r="Y393" s="8" t="n">
        <v>134280000</v>
      </c>
      <c r="Z393" s="10" t="n">
        <v>134280000</v>
      </c>
      <c r="AA393" s="8" t="n">
        <v>134280000</v>
      </c>
    </row>
    <row r="394">
      <c r="A394" s="14" t="inlineStr">
        <is>
          <t>A003030</t>
        </is>
      </c>
      <c r="B394" s="2" t="inlineStr">
        <is>
          <t>세아제강</t>
        </is>
      </c>
      <c r="C394" s="2" t="inlineStr">
        <is>
          <t>SSC</t>
        </is>
      </c>
      <c r="D394" s="2" t="inlineStr">
        <is>
          <t>S420003950</t>
        </is>
      </c>
      <c r="E394" s="2" t="inlineStr">
        <is>
          <t>상장주식수 (보통+우선)(주)</t>
        </is>
      </c>
      <c r="F394" s="15" t="inlineStr">
        <is>
          <t>QUARTERLY</t>
        </is>
      </c>
      <c r="G394" s="8" t="n">
        <v>6000000</v>
      </c>
      <c r="H394" s="8" t="n">
        <v>6000000</v>
      </c>
      <c r="I394" s="8" t="n">
        <v>6000000</v>
      </c>
      <c r="J394" s="8" t="n">
        <v>6000000</v>
      </c>
      <c r="K394" s="10" t="n">
        <v>6000000</v>
      </c>
      <c r="L394" s="8" t="n">
        <v>6000000</v>
      </c>
      <c r="M394" s="8" t="n">
        <v>6000000</v>
      </c>
      <c r="N394" s="8" t="n">
        <v>6000000</v>
      </c>
      <c r="O394" s="8" t="n">
        <v>6000000</v>
      </c>
      <c r="P394" s="10" t="n">
        <v>6000000</v>
      </c>
      <c r="Q394" s="8" t="n">
        <v>6000000</v>
      </c>
      <c r="R394" s="8" t="n">
        <v>6000000</v>
      </c>
      <c r="S394" s="8" t="n">
        <v>6000000</v>
      </c>
      <c r="T394" s="8" t="n">
        <v>6000000</v>
      </c>
      <c r="U394" s="10" t="n">
        <v>6000000</v>
      </c>
      <c r="V394" s="8" t="n">
        <v>6000000</v>
      </c>
      <c r="W394" s="8" t="n">
        <v>6000000</v>
      </c>
      <c r="X394" s="8" t="n">
        <v>6000000</v>
      </c>
      <c r="Y394" s="8" t="n">
        <v>6000000</v>
      </c>
      <c r="Z394" s="10" t="n">
        <v>6000000</v>
      </c>
      <c r="AA394" s="8" t="n">
        <v>6000000</v>
      </c>
    </row>
    <row r="395">
      <c r="A395" s="14" t="inlineStr">
        <is>
          <t>A214390</t>
        </is>
      </c>
      <c r="B395" s="2" t="inlineStr">
        <is>
          <t>경보제약</t>
        </is>
      </c>
      <c r="C395" s="2" t="inlineStr">
        <is>
          <t>SSC</t>
        </is>
      </c>
      <c r="D395" s="2" t="inlineStr">
        <is>
          <t>S420003950</t>
        </is>
      </c>
      <c r="E395" s="2" t="inlineStr">
        <is>
          <t>상장주식수 (보통+우선)(주)</t>
        </is>
      </c>
      <c r="F395" s="15" t="inlineStr">
        <is>
          <t>QUARTERLY</t>
        </is>
      </c>
      <c r="G395" s="8" t="n"/>
      <c r="H395" s="8" t="n"/>
      <c r="I395" s="8" t="n"/>
      <c r="J395" s="8" t="n"/>
      <c r="K395" s="10" t="n"/>
      <c r="L395" s="8" t="n"/>
      <c r="M395" s="8" t="n"/>
      <c r="N395" s="8" t="n"/>
      <c r="O395" s="8" t="n"/>
      <c r="P395" s="10" t="n"/>
      <c r="Q395" s="8" t="n"/>
      <c r="R395" s="8" t="n"/>
      <c r="S395" s="8" t="n"/>
      <c r="T395" s="8" t="n"/>
      <c r="U395" s="10" t="n"/>
      <c r="V395" s="8" t="n"/>
      <c r="W395" s="8" t="n">
        <v>23906860</v>
      </c>
      <c r="X395" s="8" t="n">
        <v>23906860</v>
      </c>
      <c r="Y395" s="8" t="n">
        <v>23906860</v>
      </c>
      <c r="Z395" s="10" t="n">
        <v>23906860</v>
      </c>
      <c r="AA395" s="8" t="n">
        <v>23906860</v>
      </c>
    </row>
    <row r="396">
      <c r="A396" s="14" t="inlineStr">
        <is>
          <t>A015350</t>
        </is>
      </c>
      <c r="B396" s="2" t="inlineStr">
        <is>
          <t>부산가스</t>
        </is>
      </c>
      <c r="C396" s="2" t="inlineStr">
        <is>
          <t>SSC</t>
        </is>
      </c>
      <c r="D396" s="2" t="inlineStr">
        <is>
          <t>S420003950</t>
        </is>
      </c>
      <c r="E396" s="2" t="inlineStr">
        <is>
          <t>상장주식수 (보통+우선)(주)</t>
        </is>
      </c>
      <c r="F396" s="15" t="inlineStr">
        <is>
          <t>QUARTERLY</t>
        </is>
      </c>
      <c r="G396" s="8" t="n">
        <v>11000000</v>
      </c>
      <c r="H396" s="8" t="n">
        <v>11000000</v>
      </c>
      <c r="I396" s="8" t="n">
        <v>11000000</v>
      </c>
      <c r="J396" s="8" t="n">
        <v>11000000</v>
      </c>
      <c r="K396" s="10" t="n">
        <v>11000000</v>
      </c>
      <c r="L396" s="8" t="n">
        <v>11000000</v>
      </c>
      <c r="M396" s="8" t="n">
        <v>11000000</v>
      </c>
      <c r="N396" s="8" t="n">
        <v>11000000</v>
      </c>
      <c r="O396" s="8" t="n">
        <v>11000000</v>
      </c>
      <c r="P396" s="10" t="n">
        <v>11000000</v>
      </c>
      <c r="Q396" s="8" t="n">
        <v>11000000</v>
      </c>
      <c r="R396" s="8" t="n">
        <v>11000000</v>
      </c>
      <c r="S396" s="8" t="n">
        <v>11000000</v>
      </c>
      <c r="T396" s="8" t="n">
        <v>11000000</v>
      </c>
      <c r="U396" s="10" t="n">
        <v>11000000</v>
      </c>
      <c r="V396" s="8" t="n">
        <v>11000000</v>
      </c>
      <c r="W396" s="8" t="n">
        <v>11000000</v>
      </c>
      <c r="X396" s="8" t="n">
        <v>11000000</v>
      </c>
      <c r="Y396" s="8" t="n">
        <v>11000000</v>
      </c>
      <c r="Z396" s="10" t="n">
        <v>11000000</v>
      </c>
      <c r="AA396" s="8" t="n">
        <v>11000000</v>
      </c>
    </row>
    <row r="397">
      <c r="A397" s="14" t="inlineStr">
        <is>
          <t>A002810</t>
        </is>
      </c>
      <c r="B397" s="2" t="inlineStr">
        <is>
          <t>삼영무역</t>
        </is>
      </c>
      <c r="C397" s="2" t="inlineStr">
        <is>
          <t>SSC</t>
        </is>
      </c>
      <c r="D397" s="2" t="inlineStr">
        <is>
          <t>S420003950</t>
        </is>
      </c>
      <c r="E397" s="2" t="inlineStr">
        <is>
          <t>상장주식수 (보통+우선)(주)</t>
        </is>
      </c>
      <c r="F397" s="15" t="inlineStr">
        <is>
          <t>QUARTERLY</t>
        </is>
      </c>
      <c r="G397" s="9" t="n">
        <v>16000000</v>
      </c>
      <c r="H397" s="9" t="n">
        <v>16000000</v>
      </c>
      <c r="I397" s="9" t="n">
        <v>16000000</v>
      </c>
      <c r="J397" s="9" t="n">
        <v>16000000</v>
      </c>
      <c r="K397" s="11" t="n">
        <v>16466623</v>
      </c>
      <c r="L397" s="9" t="n">
        <v>16466623</v>
      </c>
      <c r="M397" s="9" t="n">
        <v>16466623</v>
      </c>
      <c r="N397" s="9" t="n">
        <v>16466623</v>
      </c>
      <c r="O397" s="9" t="n">
        <v>16466623</v>
      </c>
      <c r="P397" s="11" t="n">
        <v>16466623</v>
      </c>
      <c r="Q397" s="9" t="n">
        <v>16466623</v>
      </c>
      <c r="R397" s="9" t="n">
        <v>16466623</v>
      </c>
      <c r="S397" s="9" t="n">
        <v>16466623</v>
      </c>
      <c r="T397" s="9" t="n">
        <v>16466623</v>
      </c>
      <c r="U397" s="11" t="n">
        <v>16466623</v>
      </c>
      <c r="V397" s="9" t="n">
        <v>16466623</v>
      </c>
      <c r="W397" s="9" t="n">
        <v>16466623</v>
      </c>
      <c r="X397" s="9" t="n">
        <v>16466623</v>
      </c>
      <c r="Y397" s="9" t="n">
        <v>16466623</v>
      </c>
      <c r="Z397" s="11" t="n">
        <v>16466623</v>
      </c>
      <c r="AA397" s="9" t="n">
        <v>16466623</v>
      </c>
    </row>
    <row r="398">
      <c r="A398" s="14" t="inlineStr">
        <is>
          <t>A033660</t>
        </is>
      </c>
      <c r="B398" s="2" t="inlineStr">
        <is>
          <t>아주캐피탈</t>
        </is>
      </c>
      <c r="C398" s="2" t="inlineStr">
        <is>
          <t>SSC</t>
        </is>
      </c>
      <c r="D398" s="2" t="inlineStr">
        <is>
          <t>S420003950</t>
        </is>
      </c>
      <c r="E398" s="2" t="inlineStr">
        <is>
          <t>상장주식수 (보통+우선)(주)</t>
        </is>
      </c>
      <c r="F398" s="15" t="inlineStr">
        <is>
          <t>QUARTERLY</t>
        </is>
      </c>
      <c r="G398" s="9" t="n">
        <v>57545890</v>
      </c>
      <c r="H398" s="9" t="n">
        <v>57545890</v>
      </c>
      <c r="I398" s="9" t="n">
        <v>57545890</v>
      </c>
      <c r="J398" s="9" t="n">
        <v>57545890</v>
      </c>
      <c r="K398" s="11" t="n">
        <v>57545890</v>
      </c>
      <c r="L398" s="9" t="n">
        <v>57545890</v>
      </c>
      <c r="M398" s="9" t="n">
        <v>57545890</v>
      </c>
      <c r="N398" s="9" t="n">
        <v>57545890</v>
      </c>
      <c r="O398" s="9" t="n">
        <v>57545890</v>
      </c>
      <c r="P398" s="11" t="n">
        <v>57545890</v>
      </c>
      <c r="Q398" s="9" t="n">
        <v>57545890</v>
      </c>
      <c r="R398" s="9" t="n">
        <v>57545890</v>
      </c>
      <c r="S398" s="9" t="n">
        <v>57545890</v>
      </c>
      <c r="T398" s="9" t="n">
        <v>57545890</v>
      </c>
      <c r="U398" s="11" t="n">
        <v>57545890</v>
      </c>
      <c r="V398" s="9" t="n">
        <v>57545890</v>
      </c>
      <c r="W398" s="9" t="n">
        <v>57545890</v>
      </c>
      <c r="X398" s="9" t="n">
        <v>57545890</v>
      </c>
      <c r="Y398" s="9" t="n">
        <v>57545890</v>
      </c>
      <c r="Z398" s="11" t="n">
        <v>57545890</v>
      </c>
      <c r="AA398" s="9" t="n">
        <v>57545890</v>
      </c>
    </row>
    <row r="399">
      <c r="A399" s="14" t="inlineStr">
        <is>
          <t>A007690</t>
        </is>
      </c>
      <c r="B399" s="2" t="inlineStr">
        <is>
          <t>국도화학</t>
        </is>
      </c>
      <c r="C399" s="2" t="inlineStr">
        <is>
          <t>SSC</t>
        </is>
      </c>
      <c r="D399" s="2" t="inlineStr">
        <is>
          <t>S420003950</t>
        </is>
      </c>
      <c r="E399" s="2" t="inlineStr">
        <is>
          <t>상장주식수 (보통+우선)(주)</t>
        </is>
      </c>
      <c r="F399" s="15" t="inlineStr">
        <is>
          <t>QUARTERLY</t>
        </is>
      </c>
      <c r="G399" s="9" t="n">
        <v>5810616</v>
      </c>
      <c r="H399" s="9" t="n">
        <v>5810616</v>
      </c>
      <c r="I399" s="9" t="n">
        <v>5810616</v>
      </c>
      <c r="J399" s="9" t="n">
        <v>5810616</v>
      </c>
      <c r="K399" s="11" t="n">
        <v>5810616</v>
      </c>
      <c r="L399" s="9" t="n">
        <v>5810616</v>
      </c>
      <c r="M399" s="9" t="n">
        <v>5810616</v>
      </c>
      <c r="N399" s="9" t="n">
        <v>5810616</v>
      </c>
      <c r="O399" s="9" t="n">
        <v>5810616</v>
      </c>
      <c r="P399" s="11" t="n">
        <v>5810616</v>
      </c>
      <c r="Q399" s="9" t="n">
        <v>5810616</v>
      </c>
      <c r="R399" s="9" t="n">
        <v>5810616</v>
      </c>
      <c r="S399" s="9" t="n">
        <v>5810616</v>
      </c>
      <c r="T399" s="9" t="n">
        <v>5810616</v>
      </c>
      <c r="U399" s="11" t="n">
        <v>5810616</v>
      </c>
      <c r="V399" s="9" t="n">
        <v>5810616</v>
      </c>
      <c r="W399" s="9" t="n">
        <v>5810616</v>
      </c>
      <c r="X399" s="9" t="n">
        <v>5810616</v>
      </c>
      <c r="Y399" s="9" t="n">
        <v>5810616</v>
      </c>
      <c r="Z399" s="11" t="n">
        <v>5810616</v>
      </c>
      <c r="AA399" s="9" t="n">
        <v>5810616</v>
      </c>
    </row>
    <row r="400">
      <c r="A400" s="14" t="inlineStr">
        <is>
          <t>A003220</t>
        </is>
      </c>
      <c r="B400" s="2" t="inlineStr">
        <is>
          <t>대원제약</t>
        </is>
      </c>
      <c r="C400" s="2" t="inlineStr">
        <is>
          <t>SSC</t>
        </is>
      </c>
      <c r="D400" s="2" t="inlineStr">
        <is>
          <t>S420003950</t>
        </is>
      </c>
      <c r="E400" s="2" t="inlineStr">
        <is>
          <t>상장주식수 (보통+우선)(주)</t>
        </is>
      </c>
      <c r="F400" s="15" t="inlineStr">
        <is>
          <t>QUARTERLY</t>
        </is>
      </c>
      <c r="G400" s="9" t="n">
        <v>12909696</v>
      </c>
      <c r="H400" s="9" t="n">
        <v>12909696</v>
      </c>
      <c r="I400" s="9" t="n">
        <v>12909696</v>
      </c>
      <c r="J400" s="9" t="n">
        <v>12909696</v>
      </c>
      <c r="K400" s="11" t="n">
        <v>14185480</v>
      </c>
      <c r="L400" s="9" t="n">
        <v>14185480</v>
      </c>
      <c r="M400" s="9" t="n">
        <v>14185480</v>
      </c>
      <c r="N400" s="9" t="n">
        <v>15588823</v>
      </c>
      <c r="O400" s="9" t="n">
        <v>15588823</v>
      </c>
      <c r="P400" s="11" t="n">
        <v>15588823</v>
      </c>
      <c r="Q400" s="9" t="n">
        <v>15588823</v>
      </c>
      <c r="R400" s="9" t="n">
        <v>16360638</v>
      </c>
      <c r="S400" s="9" t="n">
        <v>16360638</v>
      </c>
      <c r="T400" s="9" t="n">
        <v>16360638</v>
      </c>
      <c r="U400" s="11" t="n">
        <v>16360638</v>
      </c>
      <c r="V400" s="9" t="n">
        <v>16360638</v>
      </c>
      <c r="W400" s="9" t="n">
        <v>17171002</v>
      </c>
      <c r="X400" s="9" t="n">
        <v>17171002</v>
      </c>
      <c r="Y400" s="9" t="n">
        <v>17171002</v>
      </c>
      <c r="Z400" s="11" t="n">
        <v>17681504</v>
      </c>
      <c r="AA400" s="9" t="n">
        <v>17681504</v>
      </c>
    </row>
    <row r="401">
      <c r="A401" s="14" t="inlineStr">
        <is>
          <t>A213500</t>
        </is>
      </c>
      <c r="B401" s="2" t="inlineStr">
        <is>
          <t>한솔제지</t>
        </is>
      </c>
      <c r="C401" s="2" t="inlineStr">
        <is>
          <t>SSC</t>
        </is>
      </c>
      <c r="D401" s="2" t="inlineStr">
        <is>
          <t>S420003950</t>
        </is>
      </c>
      <c r="E401" s="2" t="inlineStr">
        <is>
          <t>상장주식수 (보통+우선)(주)</t>
        </is>
      </c>
      <c r="F401" s="15" t="inlineStr">
        <is>
          <t>QUARTERLY</t>
        </is>
      </c>
      <c r="G401" s="9" t="n"/>
      <c r="H401" s="9" t="n"/>
      <c r="I401" s="9" t="n"/>
      <c r="J401" s="9" t="n"/>
      <c r="K401" s="11" t="n"/>
      <c r="L401" s="9" t="n"/>
      <c r="M401" s="9" t="n"/>
      <c r="N401" s="9" t="n"/>
      <c r="O401" s="9" t="n"/>
      <c r="P401" s="11" t="n"/>
      <c r="Q401" s="9" t="n"/>
      <c r="R401" s="9" t="n"/>
      <c r="S401" s="9" t="n"/>
      <c r="T401" s="9" t="n"/>
      <c r="U401" s="11" t="n"/>
      <c r="V401" s="9" t="n">
        <v>16536509</v>
      </c>
      <c r="W401" s="9" t="n">
        <v>16536509</v>
      </c>
      <c r="X401" s="9" t="n">
        <v>16536509</v>
      </c>
      <c r="Y401" s="9" t="n">
        <v>16536509</v>
      </c>
      <c r="Z401" s="11" t="n">
        <v>16536509</v>
      </c>
      <c r="AA401" s="9" t="n">
        <v>16536509</v>
      </c>
    </row>
    <row r="402">
      <c r="A402" s="14" t="inlineStr">
        <is>
          <t>A065160</t>
        </is>
      </c>
      <c r="B402" s="2" t="inlineStr">
        <is>
          <t>에프티이앤이</t>
        </is>
      </c>
      <c r="C402" s="2" t="inlineStr">
        <is>
          <t>SSC</t>
        </is>
      </c>
      <c r="D402" s="2" t="inlineStr">
        <is>
          <t>S420003950</t>
        </is>
      </c>
      <c r="E402" s="2" t="inlineStr">
        <is>
          <t>상장주식수 (보통+우선)(주)</t>
        </is>
      </c>
      <c r="F402" s="15" t="inlineStr">
        <is>
          <t>QUARTERLY</t>
        </is>
      </c>
      <c r="G402" s="8" t="n">
        <v>40581191</v>
      </c>
      <c r="H402" s="8" t="n">
        <v>40581191</v>
      </c>
      <c r="I402" s="8" t="n">
        <v>40581191</v>
      </c>
      <c r="J402" s="8" t="n">
        <v>40581191</v>
      </c>
      <c r="K402" s="10" t="n">
        <v>40581191</v>
      </c>
      <c r="L402" s="8" t="n">
        <v>40581191</v>
      </c>
      <c r="M402" s="8" t="n">
        <v>40581191</v>
      </c>
      <c r="N402" s="8" t="n">
        <v>40581191</v>
      </c>
      <c r="O402" s="8" t="n">
        <v>40581191</v>
      </c>
      <c r="P402" s="10" t="n">
        <v>40581191</v>
      </c>
      <c r="Q402" s="8" t="n">
        <v>42979272</v>
      </c>
      <c r="R402" s="8" t="n">
        <v>42979272</v>
      </c>
      <c r="S402" s="8" t="n">
        <v>42979272</v>
      </c>
      <c r="T402" s="8" t="n">
        <v>42979272</v>
      </c>
      <c r="U402" s="10" t="n">
        <v>42979272</v>
      </c>
      <c r="V402" s="8" t="n">
        <v>42979272</v>
      </c>
      <c r="W402" s="8" t="n">
        <v>44351009</v>
      </c>
      <c r="X402" s="8" t="n">
        <v>46551711</v>
      </c>
      <c r="Y402" s="8" t="n">
        <v>50489846</v>
      </c>
      <c r="Z402" s="10" t="n">
        <v>53170139</v>
      </c>
      <c r="AA402" s="8" t="n">
        <v>53170139</v>
      </c>
    </row>
    <row r="403">
      <c r="A403" s="14" t="inlineStr">
        <is>
          <t>A126560</t>
        </is>
      </c>
      <c r="B403" s="2" t="inlineStr">
        <is>
          <t>현대에이치씨엔</t>
        </is>
      </c>
      <c r="C403" s="2" t="inlineStr">
        <is>
          <t>SSC</t>
        </is>
      </c>
      <c r="D403" s="2" t="inlineStr">
        <is>
          <t>S420003950</t>
        </is>
      </c>
      <c r="E403" s="2" t="inlineStr">
        <is>
          <t>상장주식수 (보통+우선)(주)</t>
        </is>
      </c>
      <c r="F403" s="15" t="inlineStr">
        <is>
          <t>QUARTERLY</t>
        </is>
      </c>
      <c r="G403" s="8" t="n">
        <v>84727220</v>
      </c>
      <c r="H403" s="8" t="n">
        <v>84727220</v>
      </c>
      <c r="I403" s="8" t="n">
        <v>84727220</v>
      </c>
      <c r="J403" s="8" t="n">
        <v>84727220</v>
      </c>
      <c r="K403" s="10" t="n">
        <v>84727220</v>
      </c>
      <c r="L403" s="8" t="n">
        <v>84727220</v>
      </c>
      <c r="M403" s="8" t="n">
        <v>84727220</v>
      </c>
      <c r="N403" s="8" t="n">
        <v>84727220</v>
      </c>
      <c r="O403" s="8" t="n">
        <v>84727220</v>
      </c>
      <c r="P403" s="10" t="n">
        <v>84727220</v>
      </c>
      <c r="Q403" s="8" t="n">
        <v>84727220</v>
      </c>
      <c r="R403" s="8" t="n">
        <v>84727220</v>
      </c>
      <c r="S403" s="8" t="n">
        <v>107892760</v>
      </c>
      <c r="T403" s="8" t="n">
        <v>107892760</v>
      </c>
      <c r="U403" s="10" t="n">
        <v>107892760</v>
      </c>
      <c r="V403" s="8" t="n">
        <v>107892760</v>
      </c>
      <c r="W403" s="8" t="n">
        <v>107892760</v>
      </c>
      <c r="X403" s="8" t="n">
        <v>107892760</v>
      </c>
      <c r="Y403" s="8" t="n">
        <v>107892760</v>
      </c>
      <c r="Z403" s="10" t="n">
        <v>107892760</v>
      </c>
      <c r="AA403" s="8" t="n">
        <v>107892760</v>
      </c>
    </row>
    <row r="404">
      <c r="A404" s="14" t="inlineStr">
        <is>
          <t>A002780</t>
        </is>
      </c>
      <c r="B404" s="2" t="inlineStr">
        <is>
          <t>진흥기업</t>
        </is>
      </c>
      <c r="C404" s="2" t="inlineStr">
        <is>
          <t>SSC</t>
        </is>
      </c>
      <c r="D404" s="2" t="inlineStr">
        <is>
          <t>S420003950</t>
        </is>
      </c>
      <c r="E404" s="2" t="inlineStr">
        <is>
          <t>상장주식수 (보통+우선)(주)</t>
        </is>
      </c>
      <c r="F404" s="15" t="inlineStr">
        <is>
          <t>QUARTERLY</t>
        </is>
      </c>
      <c r="G404" s="8" t="n">
        <v>619794011</v>
      </c>
      <c r="H404" s="8" t="n">
        <v>619794011</v>
      </c>
      <c r="I404" s="8" t="n">
        <v>619794011</v>
      </c>
      <c r="J404" s="8" t="n">
        <v>28699745</v>
      </c>
      <c r="K404" s="10" t="n">
        <v>450277825</v>
      </c>
      <c r="L404" s="8" t="n">
        <v>450277825</v>
      </c>
      <c r="M404" s="8" t="n">
        <v>450277825</v>
      </c>
      <c r="N404" s="8" t="n">
        <v>450277825</v>
      </c>
      <c r="O404" s="8" t="n">
        <v>94650215</v>
      </c>
      <c r="P404" s="10" t="n">
        <v>94650215</v>
      </c>
      <c r="Q404" s="8" t="n">
        <v>94650215</v>
      </c>
      <c r="R404" s="8" t="n">
        <v>94650215</v>
      </c>
      <c r="S404" s="8" t="n">
        <v>94650215</v>
      </c>
      <c r="T404" s="8" t="n">
        <v>94650215</v>
      </c>
      <c r="U404" s="10" t="n">
        <v>94650215</v>
      </c>
      <c r="V404" s="8" t="n">
        <v>153714215</v>
      </c>
      <c r="W404" s="8" t="n">
        <v>153714215</v>
      </c>
      <c r="X404" s="8" t="n">
        <v>153714215</v>
      </c>
      <c r="Y404" s="8" t="n">
        <v>153714215</v>
      </c>
      <c r="Z404" s="10" t="n">
        <v>153714215</v>
      </c>
      <c r="AA404" s="8" t="n">
        <v>153714215</v>
      </c>
    </row>
    <row r="405">
      <c r="A405" s="14" t="inlineStr">
        <is>
          <t>A003200</t>
        </is>
      </c>
      <c r="B405" s="2" t="inlineStr">
        <is>
          <t>일신방직</t>
        </is>
      </c>
      <c r="C405" s="2" t="inlineStr">
        <is>
          <t>SSC</t>
        </is>
      </c>
      <c r="D405" s="2" t="inlineStr">
        <is>
          <t>S420003950</t>
        </is>
      </c>
      <c r="E405" s="2" t="inlineStr">
        <is>
          <t>상장주식수 (보통+우선)(주)</t>
        </is>
      </c>
      <c r="F405" s="15" t="inlineStr">
        <is>
          <t>QUARTERLY</t>
        </is>
      </c>
      <c r="G405" s="8" t="n">
        <v>2400000</v>
      </c>
      <c r="H405" s="8" t="n">
        <v>2400000</v>
      </c>
      <c r="I405" s="8" t="n">
        <v>2400000</v>
      </c>
      <c r="J405" s="8" t="n">
        <v>2400000</v>
      </c>
      <c r="K405" s="10" t="n">
        <v>2400000</v>
      </c>
      <c r="L405" s="8" t="n">
        <v>2400000</v>
      </c>
      <c r="M405" s="8" t="n">
        <v>2400000</v>
      </c>
      <c r="N405" s="8" t="n">
        <v>2400000</v>
      </c>
      <c r="O405" s="8" t="n">
        <v>2400000</v>
      </c>
      <c r="P405" s="10" t="n">
        <v>2400000</v>
      </c>
      <c r="Q405" s="8" t="n">
        <v>2400000</v>
      </c>
      <c r="R405" s="8" t="n">
        <v>2400000</v>
      </c>
      <c r="S405" s="8" t="n">
        <v>2400000</v>
      </c>
      <c r="T405" s="8" t="n">
        <v>2400000</v>
      </c>
      <c r="U405" s="10" t="n">
        <v>2400000</v>
      </c>
      <c r="V405" s="8" t="n">
        <v>2400000</v>
      </c>
      <c r="W405" s="8" t="n">
        <v>2400000</v>
      </c>
      <c r="X405" s="8" t="n">
        <v>2400000</v>
      </c>
      <c r="Y405" s="8" t="n">
        <v>2400000</v>
      </c>
      <c r="Z405" s="10" t="n">
        <v>2400000</v>
      </c>
      <c r="AA405" s="8" t="n">
        <v>2400000</v>
      </c>
    </row>
    <row r="406">
      <c r="A406" s="14" t="inlineStr">
        <is>
          <t>A078020</t>
        </is>
      </c>
      <c r="B406" s="2" t="inlineStr">
        <is>
          <t>이베스트투자증권</t>
        </is>
      </c>
      <c r="C406" s="2" t="inlineStr">
        <is>
          <t>SSC</t>
        </is>
      </c>
      <c r="D406" s="2" t="inlineStr">
        <is>
          <t>S420003950</t>
        </is>
      </c>
      <c r="E406" s="2" t="inlineStr">
        <is>
          <t>상장주식수 (보통+우선)(주)</t>
        </is>
      </c>
      <c r="F406" s="15" t="inlineStr">
        <is>
          <t>QUARTERLY</t>
        </is>
      </c>
      <c r="G406" s="8" t="n">
        <v>38592335</v>
      </c>
      <c r="H406" s="8" t="n">
        <v>38592335</v>
      </c>
      <c r="I406" s="8" t="n">
        <v>38592335</v>
      </c>
      <c r="J406" s="8" t="n">
        <v>38592335</v>
      </c>
      <c r="K406" s="10" t="n">
        <v>40481190</v>
      </c>
      <c r="L406" s="8" t="n">
        <v>40481190</v>
      </c>
      <c r="M406" s="8" t="n">
        <v>40481190</v>
      </c>
      <c r="N406" s="8" t="n">
        <v>40481190</v>
      </c>
      <c r="O406" s="8" t="n">
        <v>40481190</v>
      </c>
      <c r="P406" s="10" t="n">
        <v>40481190</v>
      </c>
      <c r="Q406" s="8" t="n">
        <v>40481190</v>
      </c>
      <c r="R406" s="8" t="n">
        <v>40481190</v>
      </c>
      <c r="S406" s="8" t="n">
        <v>40481190</v>
      </c>
      <c r="T406" s="8" t="n">
        <v>40481190</v>
      </c>
      <c r="U406" s="10" t="n">
        <v>40481190</v>
      </c>
      <c r="V406" s="8" t="n">
        <v>40481190</v>
      </c>
      <c r="W406" s="8" t="n">
        <v>40481190</v>
      </c>
      <c r="X406" s="8" t="n">
        <v>40481190</v>
      </c>
      <c r="Y406" s="8" t="n">
        <v>40481190</v>
      </c>
      <c r="Z406" s="10" t="n">
        <v>40481190</v>
      </c>
      <c r="AA406" s="8" t="n">
        <v>40481190</v>
      </c>
    </row>
    <row r="407">
      <c r="A407" s="14" t="inlineStr">
        <is>
          <t>A060720</t>
        </is>
      </c>
      <c r="B407" s="2" t="inlineStr">
        <is>
          <t>KH바텍</t>
        </is>
      </c>
      <c r="C407" s="2" t="inlineStr">
        <is>
          <t>SSC</t>
        </is>
      </c>
      <c r="D407" s="2" t="inlineStr">
        <is>
          <t>S420003950</t>
        </is>
      </c>
      <c r="E407" s="2" t="inlineStr">
        <is>
          <t>상장주식수 (보통+우선)(주)</t>
        </is>
      </c>
      <c r="F407" s="15" t="inlineStr">
        <is>
          <t>QUARTERLY</t>
        </is>
      </c>
      <c r="G407" s="9" t="n">
        <v>16000000</v>
      </c>
      <c r="H407" s="9" t="n">
        <v>16000000</v>
      </c>
      <c r="I407" s="9" t="n">
        <v>16000000</v>
      </c>
      <c r="J407" s="9" t="n">
        <v>16000000</v>
      </c>
      <c r="K407" s="11" t="n">
        <v>16000000</v>
      </c>
      <c r="L407" s="9" t="n">
        <v>16000000</v>
      </c>
      <c r="M407" s="9" t="n">
        <v>16000000</v>
      </c>
      <c r="N407" s="9" t="n">
        <v>16000000</v>
      </c>
      <c r="O407" s="9" t="n">
        <v>16000000</v>
      </c>
      <c r="P407" s="11" t="n">
        <v>16000000</v>
      </c>
      <c r="Q407" s="9" t="n">
        <v>16000000</v>
      </c>
      <c r="R407" s="9" t="n">
        <v>16000000</v>
      </c>
      <c r="S407" s="9" t="n">
        <v>16000000</v>
      </c>
      <c r="T407" s="9" t="n">
        <v>16000000</v>
      </c>
      <c r="U407" s="11" t="n">
        <v>16000000</v>
      </c>
      <c r="V407" s="9" t="n">
        <v>16000000</v>
      </c>
      <c r="W407" s="9" t="n">
        <v>20000000</v>
      </c>
      <c r="X407" s="9" t="n">
        <v>20000000</v>
      </c>
      <c r="Y407" s="9" t="n">
        <v>20000000</v>
      </c>
      <c r="Z407" s="11" t="n">
        <v>20000000</v>
      </c>
      <c r="AA407" s="9" t="n">
        <v>20000000</v>
      </c>
    </row>
    <row r="408">
      <c r="A408" s="14" t="inlineStr">
        <is>
          <t>A104700</t>
        </is>
      </c>
      <c r="B408" s="2" t="inlineStr">
        <is>
          <t>한국철강</t>
        </is>
      </c>
      <c r="C408" s="2" t="inlineStr">
        <is>
          <t>SSC</t>
        </is>
      </c>
      <c r="D408" s="2" t="inlineStr">
        <is>
          <t>S420003950</t>
        </is>
      </c>
      <c r="E408" s="2" t="inlineStr">
        <is>
          <t>상장주식수 (보통+우선)(주)</t>
        </is>
      </c>
      <c r="F408" s="15" t="inlineStr">
        <is>
          <t>QUARTERLY</t>
        </is>
      </c>
      <c r="G408" s="9" t="n">
        <v>9210000</v>
      </c>
      <c r="H408" s="9" t="n">
        <v>9210000</v>
      </c>
      <c r="I408" s="9" t="n">
        <v>9210000</v>
      </c>
      <c r="J408" s="9" t="n">
        <v>9210000</v>
      </c>
      <c r="K408" s="11" t="n">
        <v>9210000</v>
      </c>
      <c r="L408" s="9" t="n">
        <v>9210000</v>
      </c>
      <c r="M408" s="9" t="n">
        <v>9210000</v>
      </c>
      <c r="N408" s="9" t="n">
        <v>9210000</v>
      </c>
      <c r="O408" s="9" t="n">
        <v>9210000</v>
      </c>
      <c r="P408" s="11" t="n">
        <v>9210000</v>
      </c>
      <c r="Q408" s="9" t="n">
        <v>9210000</v>
      </c>
      <c r="R408" s="9" t="n">
        <v>9210000</v>
      </c>
      <c r="S408" s="9" t="n">
        <v>9210000</v>
      </c>
      <c r="T408" s="9" t="n">
        <v>9210000</v>
      </c>
      <c r="U408" s="11" t="n">
        <v>9210000</v>
      </c>
      <c r="V408" s="9" t="n">
        <v>9210000</v>
      </c>
      <c r="W408" s="9" t="n">
        <v>9210000</v>
      </c>
      <c r="X408" s="9" t="n">
        <v>9210000</v>
      </c>
      <c r="Y408" s="9" t="n">
        <v>9210000</v>
      </c>
      <c r="Z408" s="11" t="n">
        <v>9210000</v>
      </c>
      <c r="AA408" s="9" t="n">
        <v>9210000</v>
      </c>
    </row>
    <row r="409">
      <c r="A409" s="14" t="inlineStr">
        <is>
          <t>A000480</t>
        </is>
      </c>
      <c r="B409" s="2" t="inlineStr">
        <is>
          <t>조선내화</t>
        </is>
      </c>
      <c r="C409" s="2" t="inlineStr">
        <is>
          <t>SSC</t>
        </is>
      </c>
      <c r="D409" s="2" t="inlineStr">
        <is>
          <t>S420003950</t>
        </is>
      </c>
      <c r="E409" s="2" t="inlineStr">
        <is>
          <t>상장주식수 (보통+우선)(주)</t>
        </is>
      </c>
      <c r="F409" s="15" t="inlineStr">
        <is>
          <t>QUARTERLY</t>
        </is>
      </c>
      <c r="G409" s="9" t="n">
        <v>4000000</v>
      </c>
      <c r="H409" s="9" t="n">
        <v>4000000</v>
      </c>
      <c r="I409" s="9" t="n">
        <v>4000000</v>
      </c>
      <c r="J409" s="9" t="n">
        <v>4000000</v>
      </c>
      <c r="K409" s="11" t="n">
        <v>4000000</v>
      </c>
      <c r="L409" s="9" t="n">
        <v>4000000</v>
      </c>
      <c r="M409" s="9" t="n">
        <v>4000000</v>
      </c>
      <c r="N409" s="9" t="n">
        <v>4000000</v>
      </c>
      <c r="O409" s="9" t="n">
        <v>4000000</v>
      </c>
      <c r="P409" s="11" t="n">
        <v>4000000</v>
      </c>
      <c r="Q409" s="9" t="n">
        <v>4000000</v>
      </c>
      <c r="R409" s="9" t="n">
        <v>4000000</v>
      </c>
      <c r="S409" s="9" t="n">
        <v>4000000</v>
      </c>
      <c r="T409" s="9" t="n">
        <v>4000000</v>
      </c>
      <c r="U409" s="11" t="n">
        <v>4000000</v>
      </c>
      <c r="V409" s="9" t="n">
        <v>4000000</v>
      </c>
      <c r="W409" s="9" t="n">
        <v>4000000</v>
      </c>
      <c r="X409" s="9" t="n">
        <v>4000000</v>
      </c>
      <c r="Y409" s="9" t="n">
        <v>4000000</v>
      </c>
      <c r="Z409" s="11" t="n">
        <v>4000000</v>
      </c>
      <c r="AA409" s="9" t="n">
        <v>4000000</v>
      </c>
    </row>
    <row r="410">
      <c r="A410" s="14" t="inlineStr">
        <is>
          <t>A030610</t>
        </is>
      </c>
      <c r="B410" s="2" t="inlineStr">
        <is>
          <t>교보증권</t>
        </is>
      </c>
      <c r="C410" s="2" t="inlineStr">
        <is>
          <t>SSC</t>
        </is>
      </c>
      <c r="D410" s="2" t="inlineStr">
        <is>
          <t>S420003950</t>
        </is>
      </c>
      <c r="E410" s="2" t="inlineStr">
        <is>
          <t>상장주식수 (보통+우선)(주)</t>
        </is>
      </c>
      <c r="F410" s="15" t="inlineStr">
        <is>
          <t>QUARTERLY</t>
        </is>
      </c>
      <c r="G410" s="9" t="n">
        <v>36000000</v>
      </c>
      <c r="H410" s="9" t="n">
        <v>36000000</v>
      </c>
      <c r="I410" s="9" t="n">
        <v>36000000</v>
      </c>
      <c r="J410" s="9" t="n">
        <v>36000000</v>
      </c>
      <c r="K410" s="11" t="n">
        <v>36000000</v>
      </c>
      <c r="L410" s="9" t="n">
        <v>36000000</v>
      </c>
      <c r="M410" s="9" t="n">
        <v>36000000</v>
      </c>
      <c r="N410" s="9" t="n">
        <v>36000000</v>
      </c>
      <c r="O410" s="9" t="n">
        <v>36000000</v>
      </c>
      <c r="P410" s="11" t="n">
        <v>36000000</v>
      </c>
      <c r="Q410" s="9" t="n">
        <v>36000000</v>
      </c>
      <c r="R410" s="9" t="n">
        <v>36000000</v>
      </c>
      <c r="S410" s="9" t="n">
        <v>36000000</v>
      </c>
      <c r="T410" s="9" t="n">
        <v>36000000</v>
      </c>
      <c r="U410" s="11" t="n">
        <v>36000000</v>
      </c>
      <c r="V410" s="9" t="n">
        <v>36000000</v>
      </c>
      <c r="W410" s="9" t="n">
        <v>36000000</v>
      </c>
      <c r="X410" s="9" t="n">
        <v>36000000</v>
      </c>
      <c r="Y410" s="9" t="n">
        <v>36000000</v>
      </c>
      <c r="Z410" s="11" t="n">
        <v>36000000</v>
      </c>
      <c r="AA410" s="9" t="n">
        <v>36000000</v>
      </c>
    </row>
    <row r="411">
      <c r="A411" s="14" t="inlineStr">
        <is>
          <t>A060250</t>
        </is>
      </c>
      <c r="B411" s="2" t="inlineStr">
        <is>
          <t>한국사이버결제</t>
        </is>
      </c>
      <c r="C411" s="2" t="inlineStr">
        <is>
          <t>SSC</t>
        </is>
      </c>
      <c r="D411" s="2" t="inlineStr">
        <is>
          <t>S420003950</t>
        </is>
      </c>
      <c r="E411" s="2" t="inlineStr">
        <is>
          <t>상장주식수 (보통+우선)(주)</t>
        </is>
      </c>
      <c r="F411" s="15" t="inlineStr">
        <is>
          <t>QUARTERLY</t>
        </is>
      </c>
      <c r="G411" s="9" t="n">
        <v>11146847</v>
      </c>
      <c r="H411" s="9" t="n">
        <v>11372274</v>
      </c>
      <c r="I411" s="9" t="n">
        <v>11372274</v>
      </c>
      <c r="J411" s="9" t="n">
        <v>11372274</v>
      </c>
      <c r="K411" s="11" t="n">
        <v>11924947</v>
      </c>
      <c r="L411" s="9" t="n">
        <v>11924947</v>
      </c>
      <c r="M411" s="9" t="n">
        <v>11924947</v>
      </c>
      <c r="N411" s="9" t="n">
        <v>11924947</v>
      </c>
      <c r="O411" s="9" t="n">
        <v>12505219</v>
      </c>
      <c r="P411" s="11" t="n">
        <v>12505219</v>
      </c>
      <c r="Q411" s="9" t="n">
        <v>12505219</v>
      </c>
      <c r="R411" s="9" t="n">
        <v>12505219</v>
      </c>
      <c r="S411" s="9" t="n">
        <v>13117418</v>
      </c>
      <c r="T411" s="9" t="n">
        <v>13117418</v>
      </c>
      <c r="U411" s="11" t="n">
        <v>16917418</v>
      </c>
      <c r="V411" s="9" t="n">
        <v>16917418</v>
      </c>
      <c r="W411" s="9" t="n">
        <v>18074243</v>
      </c>
      <c r="X411" s="9" t="n">
        <v>18074243</v>
      </c>
      <c r="Y411" s="9" t="n">
        <v>18074243</v>
      </c>
      <c r="Z411" s="11" t="n">
        <v>18074243</v>
      </c>
      <c r="AA411" s="9" t="n">
        <v>18074243</v>
      </c>
    </row>
    <row r="412">
      <c r="A412" s="14" t="inlineStr">
        <is>
          <t>A003060</t>
        </is>
      </c>
      <c r="B412" s="2" t="inlineStr">
        <is>
          <t>슈넬생명과학</t>
        </is>
      </c>
      <c r="C412" s="2" t="inlineStr">
        <is>
          <t>SSC</t>
        </is>
      </c>
      <c r="D412" s="2" t="inlineStr">
        <is>
          <t>S420003950</t>
        </is>
      </c>
      <c r="E412" s="2" t="inlineStr">
        <is>
          <t>상장주식수 (보통+우선)(주)</t>
        </is>
      </c>
      <c r="F412" s="15" t="inlineStr">
        <is>
          <t>QUARTERLY</t>
        </is>
      </c>
      <c r="G412" s="8" t="n">
        <v>31100391</v>
      </c>
      <c r="H412" s="8" t="n">
        <v>34473445</v>
      </c>
      <c r="I412" s="8" t="n">
        <v>49071896</v>
      </c>
      <c r="J412" s="8" t="n">
        <v>50907954</v>
      </c>
      <c r="K412" s="10" t="n">
        <v>51948945</v>
      </c>
      <c r="L412" s="8" t="n">
        <v>112993073</v>
      </c>
      <c r="M412" s="8" t="n">
        <v>118559238</v>
      </c>
      <c r="N412" s="8" t="n">
        <v>118896097</v>
      </c>
      <c r="O412" s="8" t="n">
        <v>118896097</v>
      </c>
      <c r="P412" s="10" t="n">
        <v>121945964</v>
      </c>
      <c r="Q412" s="8" t="n">
        <v>134872629</v>
      </c>
      <c r="R412" s="8" t="n">
        <v>134872629</v>
      </c>
      <c r="S412" s="8" t="n">
        <v>136073129</v>
      </c>
      <c r="T412" s="8" t="n">
        <v>147779894</v>
      </c>
      <c r="U412" s="10" t="n">
        <v>154779894</v>
      </c>
      <c r="V412" s="8" t="n">
        <v>154779894</v>
      </c>
      <c r="W412" s="8" t="n">
        <v>160779894</v>
      </c>
      <c r="X412" s="8" t="n">
        <v>80399947</v>
      </c>
      <c r="Y412" s="8" t="n">
        <v>80503647</v>
      </c>
      <c r="Z412" s="10" t="n">
        <v>80715647</v>
      </c>
      <c r="AA412" s="8" t="n">
        <v>80715647</v>
      </c>
    </row>
    <row r="413">
      <c r="A413" s="14" t="inlineStr">
        <is>
          <t>A064760</t>
        </is>
      </c>
      <c r="B413" s="2" t="inlineStr">
        <is>
          <t>티씨케이</t>
        </is>
      </c>
      <c r="C413" s="2" t="inlineStr">
        <is>
          <t>SSC</t>
        </is>
      </c>
      <c r="D413" s="2" t="inlineStr">
        <is>
          <t>S420003950</t>
        </is>
      </c>
      <c r="E413" s="2" t="inlineStr">
        <is>
          <t>상장주식수 (보통+우선)(주)</t>
        </is>
      </c>
      <c r="F413" s="15" t="inlineStr">
        <is>
          <t>QUARTERLY</t>
        </is>
      </c>
      <c r="G413" s="8" t="n">
        <v>11675000</v>
      </c>
      <c r="H413" s="8" t="n">
        <v>11675000</v>
      </c>
      <c r="I413" s="8" t="n">
        <v>11675000</v>
      </c>
      <c r="J413" s="8" t="n">
        <v>11675000</v>
      </c>
      <c r="K413" s="10" t="n">
        <v>11675000</v>
      </c>
      <c r="L413" s="8" t="n">
        <v>11675000</v>
      </c>
      <c r="M413" s="8" t="n">
        <v>11675000</v>
      </c>
      <c r="N413" s="8" t="n">
        <v>11675000</v>
      </c>
      <c r="O413" s="8" t="n">
        <v>11675000</v>
      </c>
      <c r="P413" s="10" t="n">
        <v>11675000</v>
      </c>
      <c r="Q413" s="8" t="n">
        <v>11675000</v>
      </c>
      <c r="R413" s="8" t="n">
        <v>11675000</v>
      </c>
      <c r="S413" s="8" t="n">
        <v>11675000</v>
      </c>
      <c r="T413" s="8" t="n">
        <v>11675000</v>
      </c>
      <c r="U413" s="10" t="n">
        <v>11675000</v>
      </c>
      <c r="V413" s="8" t="n">
        <v>11675000</v>
      </c>
      <c r="W413" s="8" t="n">
        <v>11675000</v>
      </c>
      <c r="X413" s="8" t="n">
        <v>11675000</v>
      </c>
      <c r="Y413" s="8" t="n">
        <v>11675000</v>
      </c>
      <c r="Z413" s="10" t="n">
        <v>11675000</v>
      </c>
      <c r="AA413" s="8" t="n">
        <v>11675000</v>
      </c>
    </row>
    <row r="414">
      <c r="A414" s="14" t="inlineStr">
        <is>
          <t>A065620</t>
        </is>
      </c>
      <c r="B414" s="2" t="inlineStr">
        <is>
          <t>제낙스</t>
        </is>
      </c>
      <c r="C414" s="2" t="inlineStr">
        <is>
          <t>SSC</t>
        </is>
      </c>
      <c r="D414" s="2" t="inlineStr">
        <is>
          <t>S420003950</t>
        </is>
      </c>
      <c r="E414" s="2" t="inlineStr">
        <is>
          <t>상장주식수 (보통+우선)(주)</t>
        </is>
      </c>
      <c r="F414" s="15" t="inlineStr">
        <is>
          <t>QUARTERLY</t>
        </is>
      </c>
      <c r="G414" s="8" t="n">
        <v>17887477</v>
      </c>
      <c r="H414" s="8" t="n">
        <v>17887477</v>
      </c>
      <c r="I414" s="8" t="n">
        <v>17887477</v>
      </c>
      <c r="J414" s="8" t="n">
        <v>17966058</v>
      </c>
      <c r="K414" s="10" t="n">
        <v>17966058</v>
      </c>
      <c r="L414" s="8" t="n">
        <v>17966058</v>
      </c>
      <c r="M414" s="8" t="n">
        <v>18457976</v>
      </c>
      <c r="N414" s="8" t="n">
        <v>18457976</v>
      </c>
      <c r="O414" s="8" t="n">
        <v>18598498</v>
      </c>
      <c r="P414" s="10" t="n">
        <v>18646135</v>
      </c>
      <c r="Q414" s="8" t="n">
        <v>21042300</v>
      </c>
      <c r="R414" s="8" t="n">
        <v>21042300</v>
      </c>
      <c r="S414" s="8" t="n">
        <v>21042300</v>
      </c>
      <c r="T414" s="8" t="n">
        <v>21042300</v>
      </c>
      <c r="U414" s="10" t="n">
        <v>21042300</v>
      </c>
      <c r="V414" s="8" t="n">
        <v>21372644</v>
      </c>
      <c r="W414" s="8" t="n">
        <v>21372644</v>
      </c>
      <c r="X414" s="8" t="n">
        <v>21372644</v>
      </c>
      <c r="Y414" s="8" t="n">
        <v>21486744</v>
      </c>
      <c r="Z414" s="10" t="n">
        <v>21486744</v>
      </c>
      <c r="AA414" s="8" t="n">
        <v>21486744</v>
      </c>
    </row>
    <row r="415">
      <c r="A415" s="14" t="inlineStr">
        <is>
          <t>A087010</t>
        </is>
      </c>
      <c r="B415" s="2" t="inlineStr">
        <is>
          <t>펩트론</t>
        </is>
      </c>
      <c r="C415" s="2" t="inlineStr">
        <is>
          <t>SSC</t>
        </is>
      </c>
      <c r="D415" s="2" t="inlineStr">
        <is>
          <t>S420003950</t>
        </is>
      </c>
      <c r="E415" s="2" t="inlineStr">
        <is>
          <t>상장주식수 (보통+우선)(주)</t>
        </is>
      </c>
      <c r="F415" s="15" t="inlineStr">
        <is>
          <t>QUARTERLY</t>
        </is>
      </c>
      <c r="G415" s="8" t="n"/>
      <c r="H415" s="8" t="n"/>
      <c r="I415" s="8" t="n"/>
      <c r="J415" s="8" t="n"/>
      <c r="K415" s="10" t="n"/>
      <c r="L415" s="8" t="n"/>
      <c r="M415" s="8" t="n"/>
      <c r="N415" s="8" t="n"/>
      <c r="O415" s="8" t="n"/>
      <c r="P415" s="10" t="n"/>
      <c r="Q415" s="8" t="n"/>
      <c r="R415" s="8" t="n"/>
      <c r="S415" s="8" t="n"/>
      <c r="T415" s="8" t="n"/>
      <c r="U415" s="10" t="n"/>
      <c r="V415" s="8" t="n"/>
      <c r="W415" s="8" t="n"/>
      <c r="X415" s="8" t="n">
        <v>5867137</v>
      </c>
      <c r="Y415" s="8" t="n">
        <v>5867137</v>
      </c>
      <c r="Z415" s="10" t="n">
        <v>5867137</v>
      </c>
      <c r="AA415" s="8" t="n">
        <v>5867137</v>
      </c>
    </row>
    <row r="416">
      <c r="A416" s="14" t="inlineStr">
        <is>
          <t>A112610</t>
        </is>
      </c>
      <c r="B416" s="2" t="inlineStr">
        <is>
          <t>씨에스윈드</t>
        </is>
      </c>
      <c r="C416" s="2" t="inlineStr">
        <is>
          <t>SSC</t>
        </is>
      </c>
      <c r="D416" s="2" t="inlineStr">
        <is>
          <t>S420003950</t>
        </is>
      </c>
      <c r="E416" s="2" t="inlineStr">
        <is>
          <t>상장주식수 (보통+우선)(주)</t>
        </is>
      </c>
      <c r="F416" s="15" t="inlineStr">
        <is>
          <t>QUARTERLY</t>
        </is>
      </c>
      <c r="G416" s="8" t="n"/>
      <c r="H416" s="8" t="n"/>
      <c r="I416" s="8" t="n"/>
      <c r="J416" s="8" t="n"/>
      <c r="K416" s="10" t="n"/>
      <c r="L416" s="8" t="n"/>
      <c r="M416" s="8" t="n"/>
      <c r="N416" s="8" t="n"/>
      <c r="O416" s="8" t="n"/>
      <c r="P416" s="10" t="n"/>
      <c r="Q416" s="8" t="n"/>
      <c r="R416" s="8" t="n"/>
      <c r="S416" s="8" t="n"/>
      <c r="T416" s="8" t="n"/>
      <c r="U416" s="10" t="n">
        <v>17285715</v>
      </c>
      <c r="V416" s="8" t="n">
        <v>17285715</v>
      </c>
      <c r="W416" s="8" t="n">
        <v>17285715</v>
      </c>
      <c r="X416" s="8" t="n">
        <v>17285715</v>
      </c>
      <c r="Y416" s="8" t="n">
        <v>17285715</v>
      </c>
      <c r="Z416" s="10" t="n">
        <v>17285715</v>
      </c>
      <c r="AA416" s="8" t="n">
        <v>17285715</v>
      </c>
    </row>
    <row r="417">
      <c r="A417" s="14" t="inlineStr">
        <is>
          <t>A063170</t>
        </is>
      </c>
      <c r="B417" s="2" t="inlineStr">
        <is>
          <t>서울옥션</t>
        </is>
      </c>
      <c r="C417" s="2" t="inlineStr">
        <is>
          <t>SSC</t>
        </is>
      </c>
      <c r="D417" s="2" t="inlineStr">
        <is>
          <t>S420003950</t>
        </is>
      </c>
      <c r="E417" s="2" t="inlineStr">
        <is>
          <t>상장주식수 (보통+우선)(주)</t>
        </is>
      </c>
      <c r="F417" s="15" t="inlineStr">
        <is>
          <t>QUARTERLY</t>
        </is>
      </c>
      <c r="G417" s="9" t="n">
        <v>16899000</v>
      </c>
      <c r="H417" s="9" t="n">
        <v>16899000</v>
      </c>
      <c r="I417" s="9" t="n">
        <v>16899000</v>
      </c>
      <c r="J417" s="9" t="n">
        <v>16899000</v>
      </c>
      <c r="K417" s="11" t="n">
        <v>16917500</v>
      </c>
      <c r="L417" s="9" t="n">
        <v>16917500</v>
      </c>
      <c r="M417" s="9" t="n">
        <v>16917500</v>
      </c>
      <c r="N417" s="9" t="n">
        <v>16917500</v>
      </c>
      <c r="O417" s="9" t="n">
        <v>16917500</v>
      </c>
      <c r="P417" s="11" t="n">
        <v>16917500</v>
      </c>
      <c r="Q417" s="9" t="n">
        <v>16917500</v>
      </c>
      <c r="R417" s="9" t="n">
        <v>16917500</v>
      </c>
      <c r="S417" s="9" t="n">
        <v>16917500</v>
      </c>
      <c r="T417" s="9" t="n">
        <v>16917500</v>
      </c>
      <c r="U417" s="11" t="n">
        <v>16917500</v>
      </c>
      <c r="V417" s="9" t="n">
        <v>16917500</v>
      </c>
      <c r="W417" s="9" t="n">
        <v>16917500</v>
      </c>
      <c r="X417" s="9" t="n">
        <v>16917500</v>
      </c>
      <c r="Y417" s="9" t="n">
        <v>16917500</v>
      </c>
      <c r="Z417" s="11" t="n">
        <v>16917500</v>
      </c>
      <c r="AA417" s="9" t="n">
        <v>16917500</v>
      </c>
    </row>
    <row r="418">
      <c r="A418" s="14" t="inlineStr">
        <is>
          <t>A214420</t>
        </is>
      </c>
      <c r="B418" s="2" t="inlineStr">
        <is>
          <t>토니모리</t>
        </is>
      </c>
      <c r="C418" s="2" t="inlineStr">
        <is>
          <t>SSC</t>
        </is>
      </c>
      <c r="D418" s="2" t="inlineStr">
        <is>
          <t>S420003950</t>
        </is>
      </c>
      <c r="E418" s="2" t="inlineStr">
        <is>
          <t>상장주식수 (보통+우선)(주)</t>
        </is>
      </c>
      <c r="F418" s="15" t="inlineStr">
        <is>
          <t>QUARTERLY</t>
        </is>
      </c>
      <c r="G418" s="9" t="n"/>
      <c r="H418" s="9" t="n"/>
      <c r="I418" s="9" t="n"/>
      <c r="J418" s="9" t="n"/>
      <c r="K418" s="11" t="n"/>
      <c r="L418" s="9" t="n"/>
      <c r="M418" s="9" t="n"/>
      <c r="N418" s="9" t="n"/>
      <c r="O418" s="9" t="n"/>
      <c r="P418" s="11" t="n"/>
      <c r="Q418" s="9" t="n"/>
      <c r="R418" s="9" t="n"/>
      <c r="S418" s="9" t="n"/>
      <c r="T418" s="9" t="n"/>
      <c r="U418" s="11" t="n"/>
      <c r="V418" s="9" t="n"/>
      <c r="W418" s="9" t="n"/>
      <c r="X418" s="9" t="n">
        <v>11760000</v>
      </c>
      <c r="Y418" s="9" t="n">
        <v>11760000</v>
      </c>
      <c r="Z418" s="11" t="n">
        <v>11760000</v>
      </c>
      <c r="AA418" s="9" t="n">
        <v>11760000</v>
      </c>
    </row>
    <row r="419">
      <c r="A419" s="14" t="inlineStr">
        <is>
          <t>A115180</t>
        </is>
      </c>
      <c r="B419" s="2" t="inlineStr">
        <is>
          <t>큐리언트</t>
        </is>
      </c>
      <c r="C419" s="2" t="inlineStr">
        <is>
          <t>SSC</t>
        </is>
      </c>
      <c r="D419" s="2" t="inlineStr">
        <is>
          <t>S420003950</t>
        </is>
      </c>
      <c r="E419" s="2" t="inlineStr">
        <is>
          <t>상장주식수 (보통+우선)(주)</t>
        </is>
      </c>
      <c r="F419" s="15" t="inlineStr">
        <is>
          <t>QUARTERLY</t>
        </is>
      </c>
      <c r="G419" s="9" t="n"/>
      <c r="H419" s="9" t="n"/>
      <c r="I419" s="9" t="n"/>
      <c r="J419" s="9" t="n"/>
      <c r="K419" s="11" t="n"/>
      <c r="L419" s="9" t="n"/>
      <c r="M419" s="9" t="n"/>
      <c r="N419" s="9" t="n"/>
      <c r="O419" s="9" t="n"/>
      <c r="P419" s="11" t="n"/>
      <c r="Q419" s="9" t="n"/>
      <c r="R419" s="9" t="n"/>
      <c r="S419" s="9" t="n"/>
      <c r="T419" s="9" t="n"/>
      <c r="U419" s="11" t="n"/>
      <c r="V419" s="9" t="n"/>
      <c r="W419" s="9" t="n"/>
      <c r="X419" s="9" t="n"/>
      <c r="Y419" s="9" t="n"/>
      <c r="Z419" s="11" t="n">
        <v>7227262</v>
      </c>
      <c r="AA419" s="9" t="n">
        <v>7227262</v>
      </c>
    </row>
    <row r="420">
      <c r="A420" s="14" t="inlineStr">
        <is>
          <t>A005500</t>
        </is>
      </c>
      <c r="B420" s="2" t="inlineStr">
        <is>
          <t>삼진제약</t>
        </is>
      </c>
      <c r="C420" s="2" t="inlineStr">
        <is>
          <t>SSC</t>
        </is>
      </c>
      <c r="D420" s="2" t="inlineStr">
        <is>
          <t>S420003950</t>
        </is>
      </c>
      <c r="E420" s="2" t="inlineStr">
        <is>
          <t>상장주식수 (보통+우선)(주)</t>
        </is>
      </c>
      <c r="F420" s="15" t="inlineStr">
        <is>
          <t>QUARTERLY</t>
        </is>
      </c>
      <c r="G420" s="9" t="n">
        <v>13900000</v>
      </c>
      <c r="H420" s="9" t="n">
        <v>13900000</v>
      </c>
      <c r="I420" s="9" t="n">
        <v>13900000</v>
      </c>
      <c r="J420" s="9" t="n">
        <v>13900000</v>
      </c>
      <c r="K420" s="11" t="n">
        <v>13900000</v>
      </c>
      <c r="L420" s="9" t="n">
        <v>13900000</v>
      </c>
      <c r="M420" s="9" t="n">
        <v>13900000</v>
      </c>
      <c r="N420" s="9" t="n">
        <v>13900000</v>
      </c>
      <c r="O420" s="9" t="n">
        <v>13900000</v>
      </c>
      <c r="P420" s="11" t="n">
        <v>13900000</v>
      </c>
      <c r="Q420" s="9" t="n">
        <v>13900000</v>
      </c>
      <c r="R420" s="9" t="n">
        <v>13900000</v>
      </c>
      <c r="S420" s="9" t="n">
        <v>13900000</v>
      </c>
      <c r="T420" s="9" t="n">
        <v>13900000</v>
      </c>
      <c r="U420" s="11" t="n">
        <v>13900000</v>
      </c>
      <c r="V420" s="9" t="n">
        <v>13900000</v>
      </c>
      <c r="W420" s="9" t="n">
        <v>13900000</v>
      </c>
      <c r="X420" s="9" t="n">
        <v>13900000</v>
      </c>
      <c r="Y420" s="9" t="n">
        <v>13900000</v>
      </c>
      <c r="Z420" s="11" t="n">
        <v>13900000</v>
      </c>
      <c r="AA420" s="9" t="n">
        <v>13900000</v>
      </c>
    </row>
    <row r="421">
      <c r="A421" s="14" t="inlineStr">
        <is>
          <t>A036800</t>
        </is>
      </c>
      <c r="B421" s="2" t="inlineStr">
        <is>
          <t>나이스정보통신</t>
        </is>
      </c>
      <c r="C421" s="2" t="inlineStr">
        <is>
          <t>SSC</t>
        </is>
      </c>
      <c r="D421" s="2" t="inlineStr">
        <is>
          <t>S420003950</t>
        </is>
      </c>
      <c r="E421" s="2" t="inlineStr">
        <is>
          <t>상장주식수 (보통+우선)(주)</t>
        </is>
      </c>
      <c r="F421" s="15" t="inlineStr">
        <is>
          <t>QUARTERLY</t>
        </is>
      </c>
      <c r="G421" s="9" t="n">
        <v>10000000</v>
      </c>
      <c r="H421" s="9" t="n">
        <v>10000000</v>
      </c>
      <c r="I421" s="9" t="n">
        <v>10000000</v>
      </c>
      <c r="J421" s="9" t="n">
        <v>10000000</v>
      </c>
      <c r="K421" s="11" t="n">
        <v>10000000</v>
      </c>
      <c r="L421" s="9" t="n">
        <v>10000000</v>
      </c>
      <c r="M421" s="9" t="n">
        <v>10000000</v>
      </c>
      <c r="N421" s="9" t="n">
        <v>10000000</v>
      </c>
      <c r="O421" s="9" t="n">
        <v>10000000</v>
      </c>
      <c r="P421" s="11" t="n">
        <v>10000000</v>
      </c>
      <c r="Q421" s="9" t="n">
        <v>10000000</v>
      </c>
      <c r="R421" s="9" t="n">
        <v>10000000</v>
      </c>
      <c r="S421" s="9" t="n">
        <v>10000000</v>
      </c>
      <c r="T421" s="9" t="n">
        <v>10000000</v>
      </c>
      <c r="U421" s="11" t="n">
        <v>10000000</v>
      </c>
      <c r="V421" s="9" t="n">
        <v>10000000</v>
      </c>
      <c r="W421" s="9" t="n">
        <v>10000000</v>
      </c>
      <c r="X421" s="9" t="n">
        <v>10000000</v>
      </c>
      <c r="Y421" s="9" t="n">
        <v>10000000</v>
      </c>
      <c r="Z421" s="11" t="n">
        <v>10000000</v>
      </c>
      <c r="AA421" s="9" t="n">
        <v>10000000</v>
      </c>
    </row>
    <row r="422">
      <c r="A422" s="14" t="inlineStr">
        <is>
          <t>A009680</t>
        </is>
      </c>
      <c r="B422" s="2" t="inlineStr">
        <is>
          <t>모토닉</t>
        </is>
      </c>
      <c r="C422" s="2" t="inlineStr">
        <is>
          <t>SSC</t>
        </is>
      </c>
      <c r="D422" s="2" t="inlineStr">
        <is>
          <t>S420003950</t>
        </is>
      </c>
      <c r="E422" s="2" t="inlineStr">
        <is>
          <t>상장주식수 (보통+우선)(주)</t>
        </is>
      </c>
      <c r="F422" s="15" t="inlineStr">
        <is>
          <t>QUARTERLY</t>
        </is>
      </c>
      <c r="G422" s="8" t="n">
        <v>33000000</v>
      </c>
      <c r="H422" s="8" t="n">
        <v>33000000</v>
      </c>
      <c r="I422" s="8" t="n">
        <v>33000000</v>
      </c>
      <c r="J422" s="8" t="n">
        <v>33000000</v>
      </c>
      <c r="K422" s="10" t="n">
        <v>33000000</v>
      </c>
      <c r="L422" s="8" t="n">
        <v>33000000</v>
      </c>
      <c r="M422" s="8" t="n">
        <v>33000000</v>
      </c>
      <c r="N422" s="8" t="n">
        <v>33000000</v>
      </c>
      <c r="O422" s="8" t="n">
        <v>33000000</v>
      </c>
      <c r="P422" s="10" t="n">
        <v>33000000</v>
      </c>
      <c r="Q422" s="8" t="n">
        <v>33000000</v>
      </c>
      <c r="R422" s="8" t="n">
        <v>33000000</v>
      </c>
      <c r="S422" s="8" t="n">
        <v>33000000</v>
      </c>
      <c r="T422" s="8" t="n">
        <v>33000000</v>
      </c>
      <c r="U422" s="10" t="n">
        <v>33000000</v>
      </c>
      <c r="V422" s="8" t="n">
        <v>33000000</v>
      </c>
      <c r="W422" s="8" t="n">
        <v>33000000</v>
      </c>
      <c r="X422" s="8" t="n">
        <v>33000000</v>
      </c>
      <c r="Y422" s="8" t="n">
        <v>33000000</v>
      </c>
      <c r="Z422" s="10" t="n">
        <v>33000000</v>
      </c>
      <c r="AA422" s="8" t="n">
        <v>33000000</v>
      </c>
    </row>
    <row r="423">
      <c r="A423" s="14" t="inlineStr">
        <is>
          <t>A052260</t>
        </is>
      </c>
      <c r="B423" s="2" t="inlineStr">
        <is>
          <t>바이오랜드</t>
        </is>
      </c>
      <c r="C423" s="2" t="inlineStr">
        <is>
          <t>SSC</t>
        </is>
      </c>
      <c r="D423" s="2" t="inlineStr">
        <is>
          <t>S420003950</t>
        </is>
      </c>
      <c r="E423" s="2" t="inlineStr">
        <is>
          <t>상장주식수 (보통+우선)(주)</t>
        </is>
      </c>
      <c r="F423" s="15" t="inlineStr">
        <is>
          <t>QUARTERLY</t>
        </is>
      </c>
      <c r="G423" s="8" t="n">
        <v>15000000</v>
      </c>
      <c r="H423" s="8" t="n">
        <v>15000000</v>
      </c>
      <c r="I423" s="8" t="n">
        <v>15000000</v>
      </c>
      <c r="J423" s="8" t="n">
        <v>15000000</v>
      </c>
      <c r="K423" s="10" t="n">
        <v>15000000</v>
      </c>
      <c r="L423" s="8" t="n">
        <v>15000000</v>
      </c>
      <c r="M423" s="8" t="n">
        <v>15000000</v>
      </c>
      <c r="N423" s="8" t="n">
        <v>15000000</v>
      </c>
      <c r="O423" s="8" t="n">
        <v>15000000</v>
      </c>
      <c r="P423" s="10" t="n">
        <v>15000000</v>
      </c>
      <c r="Q423" s="8" t="n">
        <v>15000000</v>
      </c>
      <c r="R423" s="8" t="n">
        <v>15000000</v>
      </c>
      <c r="S423" s="8" t="n">
        <v>15000000</v>
      </c>
      <c r="T423" s="8" t="n">
        <v>15000000</v>
      </c>
      <c r="U423" s="10" t="n">
        <v>15000000</v>
      </c>
      <c r="V423" s="8" t="n">
        <v>15000000</v>
      </c>
      <c r="W423" s="8" t="n">
        <v>15000000</v>
      </c>
      <c r="X423" s="8" t="n">
        <v>15000000</v>
      </c>
      <c r="Y423" s="8" t="n">
        <v>15000000</v>
      </c>
      <c r="Z423" s="10" t="n">
        <v>15000000</v>
      </c>
      <c r="AA423" s="8" t="n">
        <v>15000000</v>
      </c>
    </row>
    <row r="424">
      <c r="A424" s="14" t="inlineStr">
        <is>
          <t>A042700</t>
        </is>
      </c>
      <c r="B424" s="2" t="inlineStr">
        <is>
          <t>한미반도체</t>
        </is>
      </c>
      <c r="C424" s="2" t="inlineStr">
        <is>
          <t>SSC</t>
        </is>
      </c>
      <c r="D424" s="2" t="inlineStr">
        <is>
          <t>S420003950</t>
        </is>
      </c>
      <c r="E424" s="2" t="inlineStr">
        <is>
          <t>상장주식수 (보통+우선)(주)</t>
        </is>
      </c>
      <c r="F424" s="15" t="inlineStr">
        <is>
          <t>QUARTERLY</t>
        </is>
      </c>
      <c r="G424" s="8" t="n">
        <v>25432841</v>
      </c>
      <c r="H424" s="8" t="n">
        <v>25432841</v>
      </c>
      <c r="I424" s="8" t="n">
        <v>25432841</v>
      </c>
      <c r="J424" s="8" t="n">
        <v>25432841</v>
      </c>
      <c r="K424" s="10" t="n">
        <v>25432841</v>
      </c>
      <c r="L424" s="8" t="n">
        <v>25432841</v>
      </c>
      <c r="M424" s="8" t="n">
        <v>25432841</v>
      </c>
      <c r="N424" s="8" t="n">
        <v>25432841</v>
      </c>
      <c r="O424" s="8" t="n">
        <v>25432841</v>
      </c>
      <c r="P424" s="10" t="n">
        <v>25432841</v>
      </c>
      <c r="Q424" s="8" t="n">
        <v>25432841</v>
      </c>
      <c r="R424" s="8" t="n">
        <v>25432841</v>
      </c>
      <c r="S424" s="8" t="n">
        <v>25432841</v>
      </c>
      <c r="T424" s="8" t="n">
        <v>25432841</v>
      </c>
      <c r="U424" s="10" t="n">
        <v>25432841</v>
      </c>
      <c r="V424" s="8" t="n">
        <v>25432841</v>
      </c>
      <c r="W424" s="8" t="n">
        <v>25432841</v>
      </c>
      <c r="X424" s="8" t="n">
        <v>25432841</v>
      </c>
      <c r="Y424" s="8" t="n">
        <v>25432841</v>
      </c>
      <c r="Z424" s="10" t="n">
        <v>25432841</v>
      </c>
      <c r="AA424" s="8" t="n">
        <v>25432841</v>
      </c>
    </row>
    <row r="425">
      <c r="A425" s="14" t="inlineStr">
        <is>
          <t>A068760</t>
        </is>
      </c>
      <c r="B425" s="2" t="inlineStr">
        <is>
          <t>셀트리온제약</t>
        </is>
      </c>
      <c r="C425" s="2" t="inlineStr">
        <is>
          <t>SSC</t>
        </is>
      </c>
      <c r="D425" s="2" t="inlineStr">
        <is>
          <t>S420003950</t>
        </is>
      </c>
      <c r="E425" s="2" t="inlineStr">
        <is>
          <t>상장주식수 (보통+우선)(주)</t>
        </is>
      </c>
      <c r="F425" s="15" t="inlineStr">
        <is>
          <t>QUARTERLY</t>
        </is>
      </c>
      <c r="G425" s="8" t="n">
        <v>12291275</v>
      </c>
      <c r="H425" s="8" t="n">
        <v>12291275</v>
      </c>
      <c r="I425" s="8" t="n">
        <v>12291275</v>
      </c>
      <c r="J425" s="8" t="n">
        <v>12291275</v>
      </c>
      <c r="K425" s="10" t="n">
        <v>12603639</v>
      </c>
      <c r="L425" s="8" t="n">
        <v>12867431</v>
      </c>
      <c r="M425" s="8" t="n">
        <v>14138617</v>
      </c>
      <c r="N425" s="8" t="n">
        <v>14138617</v>
      </c>
      <c r="O425" s="8" t="n">
        <v>14138617</v>
      </c>
      <c r="P425" s="10" t="n">
        <v>14395378</v>
      </c>
      <c r="Q425" s="8" t="n">
        <v>14395378</v>
      </c>
      <c r="R425" s="8" t="n">
        <v>14395378</v>
      </c>
      <c r="S425" s="8" t="n">
        <v>14395378</v>
      </c>
      <c r="T425" s="8" t="n">
        <v>14395378</v>
      </c>
      <c r="U425" s="10" t="n">
        <v>14395378</v>
      </c>
      <c r="V425" s="8" t="n">
        <v>18889760</v>
      </c>
      <c r="W425" s="8" t="n">
        <v>20015713</v>
      </c>
      <c r="X425" s="8" t="n">
        <v>20858172</v>
      </c>
      <c r="Y425" s="8" t="n">
        <v>20858172</v>
      </c>
      <c r="Z425" s="10" t="n">
        <v>21253741</v>
      </c>
      <c r="AA425" s="8" t="n">
        <v>21253741</v>
      </c>
    </row>
    <row r="426">
      <c r="A426" s="14" t="inlineStr">
        <is>
          <t>A192440</t>
        </is>
      </c>
      <c r="B426" s="2" t="inlineStr">
        <is>
          <t>슈피겐코리아</t>
        </is>
      </c>
      <c r="C426" s="2" t="inlineStr">
        <is>
          <t>SSC</t>
        </is>
      </c>
      <c r="D426" s="2" t="inlineStr">
        <is>
          <t>S420003950</t>
        </is>
      </c>
      <c r="E426" s="2" t="inlineStr">
        <is>
          <t>상장주식수 (보통+우선)(주)</t>
        </is>
      </c>
      <c r="F426" s="15" t="inlineStr">
        <is>
          <t>QUARTERLY</t>
        </is>
      </c>
      <c r="G426" s="8" t="n"/>
      <c r="H426" s="8" t="n"/>
      <c r="I426" s="8" t="n"/>
      <c r="J426" s="8" t="n"/>
      <c r="K426" s="10" t="n"/>
      <c r="L426" s="8" t="n"/>
      <c r="M426" s="8" t="n"/>
      <c r="N426" s="8" t="n"/>
      <c r="O426" s="8" t="n"/>
      <c r="P426" s="10" t="n"/>
      <c r="Q426" s="8" t="n"/>
      <c r="R426" s="8" t="n"/>
      <c r="S426" s="8" t="n"/>
      <c r="T426" s="8" t="n"/>
      <c r="U426" s="10" t="n">
        <v>6216363</v>
      </c>
      <c r="V426" s="8" t="n">
        <v>6216363</v>
      </c>
      <c r="W426" s="8" t="n">
        <v>6216363</v>
      </c>
      <c r="X426" s="8" t="n">
        <v>6216363</v>
      </c>
      <c r="Y426" s="8" t="n">
        <v>6216363</v>
      </c>
      <c r="Z426" s="10" t="n">
        <v>6216363</v>
      </c>
      <c r="AA426" s="8" t="n">
        <v>6216363</v>
      </c>
    </row>
    <row r="427">
      <c r="A427" s="14" t="inlineStr">
        <is>
          <t>A152330</t>
        </is>
      </c>
      <c r="B427" s="2" t="inlineStr">
        <is>
          <t>코리아오토글라스</t>
        </is>
      </c>
      <c r="C427" s="2" t="inlineStr">
        <is>
          <t>SSC</t>
        </is>
      </c>
      <c r="D427" s="2" t="inlineStr">
        <is>
          <t>S420003950</t>
        </is>
      </c>
      <c r="E427" s="2" t="inlineStr">
        <is>
          <t>상장주식수 (보통+우선)(주)</t>
        </is>
      </c>
      <c r="F427" s="15" t="inlineStr">
        <is>
          <t>QUARTERLY</t>
        </is>
      </c>
      <c r="G427" s="9" t="n"/>
      <c r="H427" s="9" t="n"/>
      <c r="I427" s="9" t="n"/>
      <c r="J427" s="9" t="n"/>
      <c r="K427" s="11" t="n"/>
      <c r="L427" s="9" t="n"/>
      <c r="M427" s="9" t="n"/>
      <c r="N427" s="9" t="n"/>
      <c r="O427" s="9" t="n"/>
      <c r="P427" s="11" t="n"/>
      <c r="Q427" s="9" t="n"/>
      <c r="R427" s="9" t="n"/>
      <c r="S427" s="9" t="n"/>
      <c r="T427" s="9" t="n"/>
      <c r="U427" s="11" t="n"/>
      <c r="V427" s="9" t="n"/>
      <c r="W427" s="9" t="n"/>
      <c r="X427" s="9" t="n"/>
      <c r="Y427" s="9" t="n">
        <v>20000000</v>
      </c>
      <c r="Z427" s="11" t="n">
        <v>20000000</v>
      </c>
      <c r="AA427" s="9" t="n">
        <v>20000000</v>
      </c>
    </row>
    <row r="428">
      <c r="A428" s="14" t="inlineStr">
        <is>
          <t>A121440</t>
        </is>
      </c>
      <c r="B428" s="2" t="inlineStr">
        <is>
          <t>골프존유원홀딩스</t>
        </is>
      </c>
      <c r="C428" s="2" t="inlineStr">
        <is>
          <t>SSC</t>
        </is>
      </c>
      <c r="D428" s="2" t="inlineStr">
        <is>
          <t>S420003950</t>
        </is>
      </c>
      <c r="E428" s="2" t="inlineStr">
        <is>
          <t>상장주식수 (보통+우선)(주)</t>
        </is>
      </c>
      <c r="F428" s="15" t="inlineStr">
        <is>
          <t>QUARTERLY</t>
        </is>
      </c>
      <c r="G428" s="9" t="n">
        <v>12283023</v>
      </c>
      <c r="H428" s="9" t="n">
        <v>12283023</v>
      </c>
      <c r="I428" s="9" t="n">
        <v>12283023</v>
      </c>
      <c r="J428" s="9" t="n">
        <v>12283023</v>
      </c>
      <c r="K428" s="11" t="n">
        <v>12283023</v>
      </c>
      <c r="L428" s="9" t="n">
        <v>12283023</v>
      </c>
      <c r="M428" s="9" t="n">
        <v>12283023</v>
      </c>
      <c r="N428" s="9" t="n">
        <v>12283023</v>
      </c>
      <c r="O428" s="9" t="n">
        <v>12283023</v>
      </c>
      <c r="P428" s="11" t="n">
        <v>36849069</v>
      </c>
      <c r="Q428" s="9" t="n">
        <v>36849069</v>
      </c>
      <c r="R428" s="9" t="n">
        <v>36849069</v>
      </c>
      <c r="S428" s="9" t="n">
        <v>36849069</v>
      </c>
      <c r="T428" s="9" t="n">
        <v>36849069</v>
      </c>
      <c r="U428" s="11" t="n">
        <v>36849069</v>
      </c>
      <c r="V428" s="9" t="n">
        <v>36849069</v>
      </c>
      <c r="W428" s="9" t="n">
        <v>30573654</v>
      </c>
      <c r="X428" s="9" t="n">
        <v>42836818</v>
      </c>
      <c r="Y428" s="9" t="n">
        <v>42836818</v>
      </c>
      <c r="Z428" s="11" t="n">
        <v>42836818</v>
      </c>
      <c r="AA428" s="9" t="n">
        <v>42836818</v>
      </c>
    </row>
    <row r="429">
      <c r="A429" s="14" t="inlineStr">
        <is>
          <t>A084370</t>
        </is>
      </c>
      <c r="B429" s="2" t="inlineStr">
        <is>
          <t>유진테크</t>
        </is>
      </c>
      <c r="C429" s="2" t="inlineStr">
        <is>
          <t>SSC</t>
        </is>
      </c>
      <c r="D429" s="2" t="inlineStr">
        <is>
          <t>S420003950</t>
        </is>
      </c>
      <c r="E429" s="2" t="inlineStr">
        <is>
          <t>상장주식수 (보통+우선)(주)</t>
        </is>
      </c>
      <c r="F429" s="15" t="inlineStr">
        <is>
          <t>QUARTERLY</t>
        </is>
      </c>
      <c r="G429" s="9" t="n">
        <v>13266216</v>
      </c>
      <c r="H429" s="9" t="n">
        <v>13266216</v>
      </c>
      <c r="I429" s="9" t="n">
        <v>13266216</v>
      </c>
      <c r="J429" s="9" t="n">
        <v>13659599</v>
      </c>
      <c r="K429" s="11" t="n">
        <v>20488524</v>
      </c>
      <c r="L429" s="9" t="n">
        <v>20488524</v>
      </c>
      <c r="M429" s="9" t="n">
        <v>20488524</v>
      </c>
      <c r="N429" s="9" t="n">
        <v>21097527</v>
      </c>
      <c r="O429" s="9" t="n">
        <v>21097527</v>
      </c>
      <c r="P429" s="11" t="n">
        <v>21097527</v>
      </c>
      <c r="Q429" s="9" t="n">
        <v>21097527</v>
      </c>
      <c r="R429" s="9" t="n">
        <v>21725146</v>
      </c>
      <c r="S429" s="9" t="n">
        <v>21725146</v>
      </c>
      <c r="T429" s="9" t="n">
        <v>21725146</v>
      </c>
      <c r="U429" s="11" t="n">
        <v>21725146</v>
      </c>
      <c r="V429" s="9" t="n">
        <v>22372427</v>
      </c>
      <c r="W429" s="9" t="n">
        <v>22372427</v>
      </c>
      <c r="X429" s="9" t="n">
        <v>22372427</v>
      </c>
      <c r="Y429" s="9" t="n">
        <v>22372427</v>
      </c>
      <c r="Z429" s="11" t="n">
        <v>22916042</v>
      </c>
      <c r="AA429" s="9" t="n">
        <v>22916042</v>
      </c>
    </row>
    <row r="430">
      <c r="A430" s="14" t="inlineStr">
        <is>
          <t>A085310</t>
        </is>
      </c>
      <c r="B430" s="2" t="inlineStr">
        <is>
          <t>엔케이</t>
        </is>
      </c>
      <c r="C430" s="2" t="inlineStr">
        <is>
          <t>SSC</t>
        </is>
      </c>
      <c r="D430" s="2" t="inlineStr">
        <is>
          <t>S420003950</t>
        </is>
      </c>
      <c r="E430" s="2" t="inlineStr">
        <is>
          <t>상장주식수 (보통+우선)(주)</t>
        </is>
      </c>
      <c r="F430" s="15" t="inlineStr">
        <is>
          <t>QUARTERLY</t>
        </is>
      </c>
      <c r="G430" s="9" t="n">
        <v>32126520</v>
      </c>
      <c r="H430" s="9" t="n">
        <v>32126520</v>
      </c>
      <c r="I430" s="9" t="n">
        <v>32126520</v>
      </c>
      <c r="J430" s="9" t="n">
        <v>32126520</v>
      </c>
      <c r="K430" s="11" t="n">
        <v>32126520</v>
      </c>
      <c r="L430" s="9" t="n">
        <v>32126520</v>
      </c>
      <c r="M430" s="9" t="n">
        <v>32126520</v>
      </c>
      <c r="N430" s="9" t="n">
        <v>32126520</v>
      </c>
      <c r="O430" s="9" t="n">
        <v>32126520</v>
      </c>
      <c r="P430" s="11" t="n">
        <v>32126520</v>
      </c>
      <c r="Q430" s="9" t="n">
        <v>32126520</v>
      </c>
      <c r="R430" s="9" t="n">
        <v>32399184</v>
      </c>
      <c r="S430" s="9" t="n">
        <v>32518474</v>
      </c>
      <c r="T430" s="9" t="n">
        <v>42403467</v>
      </c>
      <c r="U430" s="11" t="n">
        <v>45946481</v>
      </c>
      <c r="V430" s="9" t="n">
        <v>48549513</v>
      </c>
      <c r="W430" s="9" t="n">
        <v>48983352</v>
      </c>
      <c r="X430" s="9" t="n">
        <v>48983352</v>
      </c>
      <c r="Y430" s="9" t="n">
        <v>48983352</v>
      </c>
      <c r="Z430" s="11" t="n">
        <v>48983352</v>
      </c>
      <c r="AA430" s="9" t="n">
        <v>48983352</v>
      </c>
    </row>
    <row r="431">
      <c r="A431" s="14" t="inlineStr">
        <is>
          <t>A023410</t>
        </is>
      </c>
      <c r="B431" s="2" t="inlineStr">
        <is>
          <t>유진기업</t>
        </is>
      </c>
      <c r="C431" s="2" t="inlineStr">
        <is>
          <t>SSC</t>
        </is>
      </c>
      <c r="D431" s="2" t="inlineStr">
        <is>
          <t>S420003950</t>
        </is>
      </c>
      <c r="E431" s="2" t="inlineStr">
        <is>
          <t>상장주식수 (보통+우선)(주)</t>
        </is>
      </c>
      <c r="F431" s="15" t="inlineStr">
        <is>
          <t>QUARTERLY</t>
        </is>
      </c>
      <c r="G431" s="9" t="n">
        <v>61255822</v>
      </c>
      <c r="H431" s="9" t="n">
        <v>61355770</v>
      </c>
      <c r="I431" s="9" t="n">
        <v>64648477</v>
      </c>
      <c r="J431" s="9" t="n">
        <v>74790439</v>
      </c>
      <c r="K431" s="11" t="n">
        <v>74791544</v>
      </c>
      <c r="L431" s="9" t="n">
        <v>75002109</v>
      </c>
      <c r="M431" s="9" t="n">
        <v>77163043</v>
      </c>
      <c r="N431" s="9" t="n">
        <v>77163043</v>
      </c>
      <c r="O431" s="9" t="n">
        <v>77163043</v>
      </c>
      <c r="P431" s="11" t="n">
        <v>77163043</v>
      </c>
      <c r="Q431" s="9" t="n">
        <v>77163043</v>
      </c>
      <c r="R431" s="9" t="n">
        <v>77163043</v>
      </c>
      <c r="S431" s="9" t="n">
        <v>75000000</v>
      </c>
      <c r="T431" s="9" t="n">
        <v>75000000</v>
      </c>
      <c r="U431" s="11" t="n">
        <v>75000000</v>
      </c>
      <c r="V431" s="9" t="n">
        <v>75000000</v>
      </c>
      <c r="W431" s="9" t="n">
        <v>74000000</v>
      </c>
      <c r="X431" s="9" t="n">
        <v>74000000</v>
      </c>
      <c r="Y431" s="9" t="n">
        <v>74000000</v>
      </c>
      <c r="Z431" s="11" t="n">
        <v>74000000</v>
      </c>
      <c r="AA431" s="9" t="n">
        <v>74000000</v>
      </c>
    </row>
    <row r="432">
      <c r="A432" s="14" t="inlineStr">
        <is>
          <t>A054050</t>
        </is>
      </c>
      <c r="B432" s="2" t="inlineStr">
        <is>
          <t>농우바이오</t>
        </is>
      </c>
      <c r="C432" s="2" t="inlineStr">
        <is>
          <t>SSC</t>
        </is>
      </c>
      <c r="D432" s="2" t="inlineStr">
        <is>
          <t>S420003950</t>
        </is>
      </c>
      <c r="E432" s="2" t="inlineStr">
        <is>
          <t>상장주식수 (보통+우선)(주)</t>
        </is>
      </c>
      <c r="F432" s="15" t="inlineStr">
        <is>
          <t>QUARTERLY</t>
        </is>
      </c>
      <c r="G432" s="8" t="n">
        <v>14300000</v>
      </c>
      <c r="H432" s="8" t="n">
        <v>14300000</v>
      </c>
      <c r="I432" s="8" t="n">
        <v>14300000</v>
      </c>
      <c r="J432" s="8" t="n">
        <v>14300000</v>
      </c>
      <c r="K432" s="10" t="n">
        <v>14300000</v>
      </c>
      <c r="L432" s="8" t="n">
        <v>14300000</v>
      </c>
      <c r="M432" s="8" t="n">
        <v>14300000</v>
      </c>
      <c r="N432" s="8" t="n">
        <v>14300000</v>
      </c>
      <c r="O432" s="8" t="n">
        <v>14300000</v>
      </c>
      <c r="P432" s="10" t="n">
        <v>14300000</v>
      </c>
      <c r="Q432" s="8" t="n">
        <v>14300000</v>
      </c>
      <c r="R432" s="8" t="n">
        <v>14300000</v>
      </c>
      <c r="S432" s="8" t="n">
        <v>14300000</v>
      </c>
      <c r="T432" s="8" t="n">
        <v>14300000</v>
      </c>
      <c r="U432" s="10" t="n">
        <v>14300000</v>
      </c>
      <c r="V432" s="8" t="n">
        <v>14300000</v>
      </c>
      <c r="W432" s="8" t="n">
        <v>14300000</v>
      </c>
      <c r="X432" s="8" t="n">
        <v>14300000</v>
      </c>
      <c r="Y432" s="8" t="n">
        <v>14300000</v>
      </c>
      <c r="Z432" s="10" t="n">
        <v>14300000</v>
      </c>
      <c r="AA432" s="8" t="n">
        <v>14300000</v>
      </c>
    </row>
    <row r="433">
      <c r="A433" s="14" t="inlineStr">
        <is>
          <t>A168330</t>
        </is>
      </c>
      <c r="B433" s="2" t="inlineStr">
        <is>
          <t>내츄럴엔도텍</t>
        </is>
      </c>
      <c r="C433" s="2" t="inlineStr">
        <is>
          <t>SSC</t>
        </is>
      </c>
      <c r="D433" s="2" t="inlineStr">
        <is>
          <t>S420003950</t>
        </is>
      </c>
      <c r="E433" s="2" t="inlineStr">
        <is>
          <t>상장주식수 (보통+우선)(주)</t>
        </is>
      </c>
      <c r="F433" s="15" t="inlineStr">
        <is>
          <t>QUARTERLY</t>
        </is>
      </c>
      <c r="G433" s="8" t="n"/>
      <c r="H433" s="8" t="n"/>
      <c r="I433" s="8" t="n"/>
      <c r="J433" s="8" t="n"/>
      <c r="K433" s="10" t="n"/>
      <c r="L433" s="8" t="n"/>
      <c r="M433" s="8" t="n"/>
      <c r="N433" s="8" t="n"/>
      <c r="O433" s="8" t="n"/>
      <c r="P433" s="10" t="n"/>
      <c r="Q433" s="8" t="n">
        <v>5270120</v>
      </c>
      <c r="R433" s="8" t="n">
        <v>10540240</v>
      </c>
      <c r="S433" s="8" t="n">
        <v>10673240</v>
      </c>
      <c r="T433" s="8" t="n">
        <v>19334232</v>
      </c>
      <c r="U433" s="10" t="n">
        <v>19334232</v>
      </c>
      <c r="V433" s="8" t="n">
        <v>19334232</v>
      </c>
      <c r="W433" s="8" t="n">
        <v>19476432</v>
      </c>
      <c r="X433" s="8" t="n">
        <v>19476432</v>
      </c>
      <c r="Y433" s="8" t="n">
        <v>19476432</v>
      </c>
      <c r="Z433" s="10" t="n">
        <v>19476432</v>
      </c>
      <c r="AA433" s="8" t="n">
        <v>19476432</v>
      </c>
    </row>
    <row r="434">
      <c r="A434" s="14" t="inlineStr">
        <is>
          <t>A166480</t>
        </is>
      </c>
      <c r="B434" s="2" t="inlineStr">
        <is>
          <t>코아스템</t>
        </is>
      </c>
      <c r="C434" s="2" t="inlineStr">
        <is>
          <t>SSC</t>
        </is>
      </c>
      <c r="D434" s="2" t="inlineStr">
        <is>
          <t>S420003950</t>
        </is>
      </c>
      <c r="E434" s="2" t="inlineStr">
        <is>
          <t>상장주식수 (보통+우선)(주)</t>
        </is>
      </c>
      <c r="F434" s="15" t="inlineStr">
        <is>
          <t>QUARTERLY</t>
        </is>
      </c>
      <c r="G434" s="8" t="n"/>
      <c r="H434" s="8" t="n"/>
      <c r="I434" s="8" t="n"/>
      <c r="J434" s="8" t="n"/>
      <c r="K434" s="10" t="n"/>
      <c r="L434" s="8" t="n"/>
      <c r="M434" s="8" t="n"/>
      <c r="N434" s="8" t="n"/>
      <c r="O434" s="8" t="n"/>
      <c r="P434" s="10" t="n"/>
      <c r="Q434" s="8" t="n"/>
      <c r="R434" s="8" t="n"/>
      <c r="S434" s="8" t="n"/>
      <c r="T434" s="8" t="n"/>
      <c r="U434" s="10" t="n"/>
      <c r="V434" s="8" t="n"/>
      <c r="W434" s="8" t="n">
        <v>15717440</v>
      </c>
      <c r="X434" s="8" t="n">
        <v>15717440</v>
      </c>
      <c r="Y434" s="8" t="n">
        <v>15717440</v>
      </c>
      <c r="Z434" s="10" t="n">
        <v>15717440</v>
      </c>
      <c r="AA434" s="8" t="n">
        <v>15717440</v>
      </c>
    </row>
    <row r="435">
      <c r="A435" s="14" t="inlineStr">
        <is>
          <t>A052400</t>
        </is>
      </c>
      <c r="B435" s="2" t="inlineStr">
        <is>
          <t>코나아이</t>
        </is>
      </c>
      <c r="C435" s="2" t="inlineStr">
        <is>
          <t>SSC</t>
        </is>
      </c>
      <c r="D435" s="2" t="inlineStr">
        <is>
          <t>S420003950</t>
        </is>
      </c>
      <c r="E435" s="2" t="inlineStr">
        <is>
          <t>상장주식수 (보통+우선)(주)</t>
        </is>
      </c>
      <c r="F435" s="15" t="inlineStr">
        <is>
          <t>QUARTERLY</t>
        </is>
      </c>
      <c r="G435" s="8" t="n">
        <v>8462842</v>
      </c>
      <c r="H435" s="8" t="n">
        <v>8546625</v>
      </c>
      <c r="I435" s="8" t="n">
        <v>9375386</v>
      </c>
      <c r="J435" s="8" t="n">
        <v>9421932</v>
      </c>
      <c r="K435" s="10" t="n">
        <v>9617426</v>
      </c>
      <c r="L435" s="8" t="n">
        <v>9710517</v>
      </c>
      <c r="M435" s="8" t="n">
        <v>9775681</v>
      </c>
      <c r="N435" s="8" t="n">
        <v>10563030</v>
      </c>
      <c r="O435" s="8" t="n">
        <v>10665431</v>
      </c>
      <c r="P435" s="10" t="n">
        <v>10665431</v>
      </c>
      <c r="Q435" s="8" t="n">
        <v>10665431</v>
      </c>
      <c r="R435" s="8" t="n">
        <v>10665431</v>
      </c>
      <c r="S435" s="8" t="n">
        <v>11996623</v>
      </c>
      <c r="T435" s="8" t="n">
        <v>11996623</v>
      </c>
      <c r="U435" s="10" t="n">
        <v>11996623</v>
      </c>
      <c r="V435" s="8" t="n">
        <v>15559118</v>
      </c>
      <c r="W435" s="8" t="n">
        <v>15559118</v>
      </c>
      <c r="X435" s="8" t="n">
        <v>15559118</v>
      </c>
      <c r="Y435" s="8" t="n">
        <v>15559118</v>
      </c>
      <c r="Z435" s="10" t="n">
        <v>15559118</v>
      </c>
      <c r="AA435" s="8" t="n">
        <v>15559118</v>
      </c>
    </row>
    <row r="436">
      <c r="A436" s="14" t="inlineStr">
        <is>
          <t>A013990</t>
        </is>
      </c>
      <c r="B436" s="2" t="inlineStr">
        <is>
          <t>아가방컴퍼니</t>
        </is>
      </c>
      <c r="C436" s="2" t="inlineStr">
        <is>
          <t>SSC</t>
        </is>
      </c>
      <c r="D436" s="2" t="inlineStr">
        <is>
          <t>S420003950</t>
        </is>
      </c>
      <c r="E436" s="2" t="inlineStr">
        <is>
          <t>상장주식수 (보통+우선)(주)</t>
        </is>
      </c>
      <c r="F436" s="15" t="inlineStr">
        <is>
          <t>QUARTERLY</t>
        </is>
      </c>
      <c r="G436" s="8" t="n">
        <v>28000000</v>
      </c>
      <c r="H436" s="8" t="n">
        <v>28000000</v>
      </c>
      <c r="I436" s="8" t="n">
        <v>28000000</v>
      </c>
      <c r="J436" s="8" t="n">
        <v>28000000</v>
      </c>
      <c r="K436" s="10" t="n">
        <v>28000000</v>
      </c>
      <c r="L436" s="8" t="n">
        <v>28000000</v>
      </c>
      <c r="M436" s="8" t="n">
        <v>28000000</v>
      </c>
      <c r="N436" s="8" t="n">
        <v>28000000</v>
      </c>
      <c r="O436" s="8" t="n">
        <v>28000000</v>
      </c>
      <c r="P436" s="10" t="n">
        <v>28000000</v>
      </c>
      <c r="Q436" s="8" t="n">
        <v>28000000</v>
      </c>
      <c r="R436" s="8" t="n">
        <v>28000000</v>
      </c>
      <c r="S436" s="8" t="n">
        <v>28000000</v>
      </c>
      <c r="T436" s="8" t="n">
        <v>28000000</v>
      </c>
      <c r="U436" s="10" t="n">
        <v>28000000</v>
      </c>
      <c r="V436" s="8" t="n">
        <v>32760000</v>
      </c>
      <c r="W436" s="8" t="n">
        <v>32760000</v>
      </c>
      <c r="X436" s="8" t="n">
        <v>32760000</v>
      </c>
      <c r="Y436" s="8" t="n">
        <v>32887536</v>
      </c>
      <c r="Z436" s="10" t="n">
        <v>32887536</v>
      </c>
      <c r="AA436" s="8" t="n">
        <v>32887536</v>
      </c>
    </row>
    <row r="437">
      <c r="A437" s="14" t="inlineStr">
        <is>
          <t>A007160</t>
        </is>
      </c>
      <c r="B437" s="2" t="inlineStr">
        <is>
          <t>사조산업</t>
        </is>
      </c>
      <c r="C437" s="2" t="inlineStr">
        <is>
          <t>SSC</t>
        </is>
      </c>
      <c r="D437" s="2" t="inlineStr">
        <is>
          <t>S420003950</t>
        </is>
      </c>
      <c r="E437" s="2" t="inlineStr">
        <is>
          <t>상장주식수 (보통+우선)(주)</t>
        </is>
      </c>
      <c r="F437" s="15" t="inlineStr">
        <is>
          <t>QUARTERLY</t>
        </is>
      </c>
      <c r="G437" s="9" t="n">
        <v>5000000</v>
      </c>
      <c r="H437" s="9" t="n">
        <v>5000000</v>
      </c>
      <c r="I437" s="9" t="n">
        <v>5000000</v>
      </c>
      <c r="J437" s="9" t="n">
        <v>5000000</v>
      </c>
      <c r="K437" s="11" t="n">
        <v>5000000</v>
      </c>
      <c r="L437" s="9" t="n">
        <v>5000000</v>
      </c>
      <c r="M437" s="9" t="n">
        <v>5000000</v>
      </c>
      <c r="N437" s="9" t="n">
        <v>5000000</v>
      </c>
      <c r="O437" s="9" t="n">
        <v>5000000</v>
      </c>
      <c r="P437" s="11" t="n">
        <v>5000000</v>
      </c>
      <c r="Q437" s="9" t="n">
        <v>5000000</v>
      </c>
      <c r="R437" s="9" t="n">
        <v>5000000</v>
      </c>
      <c r="S437" s="9" t="n">
        <v>5000000</v>
      </c>
      <c r="T437" s="9" t="n">
        <v>5000000</v>
      </c>
      <c r="U437" s="11" t="n">
        <v>5000000</v>
      </c>
      <c r="V437" s="9" t="n">
        <v>5000000</v>
      </c>
      <c r="W437" s="9" t="n">
        <v>5000000</v>
      </c>
      <c r="X437" s="9" t="n">
        <v>5000000</v>
      </c>
      <c r="Y437" s="9" t="n">
        <v>5000000</v>
      </c>
      <c r="Z437" s="11" t="n">
        <v>5000000</v>
      </c>
      <c r="AA437" s="9" t="n">
        <v>5000000</v>
      </c>
    </row>
    <row r="438">
      <c r="A438" s="14" t="inlineStr">
        <is>
          <t>A004360</t>
        </is>
      </c>
      <c r="B438" s="2" t="inlineStr">
        <is>
          <t>세방</t>
        </is>
      </c>
      <c r="C438" s="2" t="inlineStr">
        <is>
          <t>SSC</t>
        </is>
      </c>
      <c r="D438" s="2" t="inlineStr">
        <is>
          <t>S420003950</t>
        </is>
      </c>
      <c r="E438" s="2" t="inlineStr">
        <is>
          <t>상장주식수 (보통+우선)(주)</t>
        </is>
      </c>
      <c r="F438" s="15" t="inlineStr">
        <is>
          <t>QUARTERLY</t>
        </is>
      </c>
      <c r="G438" s="9" t="n">
        <v>22997940</v>
      </c>
      <c r="H438" s="9" t="n">
        <v>22997940</v>
      </c>
      <c r="I438" s="9" t="n">
        <v>22997940</v>
      </c>
      <c r="J438" s="9" t="n">
        <v>22997940</v>
      </c>
      <c r="K438" s="11" t="n">
        <v>22997940</v>
      </c>
      <c r="L438" s="9" t="n">
        <v>22997940</v>
      </c>
      <c r="M438" s="9" t="n">
        <v>22997940</v>
      </c>
      <c r="N438" s="9" t="n">
        <v>22997940</v>
      </c>
      <c r="O438" s="9" t="n">
        <v>22997940</v>
      </c>
      <c r="P438" s="11" t="n">
        <v>22997940</v>
      </c>
      <c r="Q438" s="9" t="n">
        <v>22997940</v>
      </c>
      <c r="R438" s="9" t="n">
        <v>22997940</v>
      </c>
      <c r="S438" s="9" t="n">
        <v>22997940</v>
      </c>
      <c r="T438" s="9" t="n">
        <v>22997940</v>
      </c>
      <c r="U438" s="11" t="n">
        <v>22997940</v>
      </c>
      <c r="V438" s="9" t="n">
        <v>22997940</v>
      </c>
      <c r="W438" s="9" t="n">
        <v>22997940</v>
      </c>
      <c r="X438" s="9" t="n">
        <v>22997940</v>
      </c>
      <c r="Y438" s="9" t="n">
        <v>22997940</v>
      </c>
      <c r="Z438" s="11" t="n">
        <v>22997940</v>
      </c>
      <c r="AA438" s="9" t="n">
        <v>22997940</v>
      </c>
    </row>
    <row r="439">
      <c r="A439" s="14" t="inlineStr">
        <is>
          <t>A115160</t>
        </is>
      </c>
      <c r="B439" s="2" t="inlineStr">
        <is>
          <t>휴맥스</t>
        </is>
      </c>
      <c r="C439" s="2" t="inlineStr">
        <is>
          <t>SSC</t>
        </is>
      </c>
      <c r="D439" s="2" t="inlineStr">
        <is>
          <t>S420003950</t>
        </is>
      </c>
      <c r="E439" s="2" t="inlineStr">
        <is>
          <t>상장주식수 (보통+우선)(주)</t>
        </is>
      </c>
      <c r="F439" s="15" t="inlineStr">
        <is>
          <t>QUARTERLY</t>
        </is>
      </c>
      <c r="G439" s="9" t="n">
        <v>22886157</v>
      </c>
      <c r="H439" s="9" t="n">
        <v>22886157</v>
      </c>
      <c r="I439" s="9" t="n">
        <v>22886157</v>
      </c>
      <c r="J439" s="9" t="n">
        <v>22886157</v>
      </c>
      <c r="K439" s="11" t="n">
        <v>22886157</v>
      </c>
      <c r="L439" s="9" t="n">
        <v>22886157</v>
      </c>
      <c r="M439" s="9" t="n">
        <v>22886157</v>
      </c>
      <c r="N439" s="9" t="n">
        <v>22886157</v>
      </c>
      <c r="O439" s="9" t="n">
        <v>22886157</v>
      </c>
      <c r="P439" s="11" t="n">
        <v>22886157</v>
      </c>
      <c r="Q439" s="9" t="n">
        <v>22886157</v>
      </c>
      <c r="R439" s="9" t="n">
        <v>22886157</v>
      </c>
      <c r="S439" s="9" t="n">
        <v>22886157</v>
      </c>
      <c r="T439" s="9" t="n">
        <v>22886157</v>
      </c>
      <c r="U439" s="11" t="n">
        <v>22886157</v>
      </c>
      <c r="V439" s="9" t="n">
        <v>23911798</v>
      </c>
      <c r="W439" s="9" t="n">
        <v>23911798</v>
      </c>
      <c r="X439" s="9" t="n">
        <v>23911798</v>
      </c>
      <c r="Y439" s="9" t="n">
        <v>23911798</v>
      </c>
      <c r="Z439" s="11" t="n">
        <v>23911798</v>
      </c>
      <c r="AA439" s="9" t="n">
        <v>23911798</v>
      </c>
    </row>
    <row r="440">
      <c r="A440" s="14" t="inlineStr">
        <is>
          <t>A122990</t>
        </is>
      </c>
      <c r="B440" s="2" t="inlineStr">
        <is>
          <t>와이솔</t>
        </is>
      </c>
      <c r="C440" s="2" t="inlineStr">
        <is>
          <t>SSC</t>
        </is>
      </c>
      <c r="D440" s="2" t="inlineStr">
        <is>
          <t>S420003950</t>
        </is>
      </c>
      <c r="E440" s="2" t="inlineStr">
        <is>
          <t>상장주식수 (보통+우선)(주)</t>
        </is>
      </c>
      <c r="F440" s="15" t="inlineStr">
        <is>
          <t>QUARTERLY</t>
        </is>
      </c>
      <c r="G440" s="9" t="n">
        <v>10514285</v>
      </c>
      <c r="H440" s="9" t="n">
        <v>10514285</v>
      </c>
      <c r="I440" s="9" t="n">
        <v>10654285</v>
      </c>
      <c r="J440" s="9" t="n">
        <v>10654285</v>
      </c>
      <c r="K440" s="11" t="n">
        <v>10654285</v>
      </c>
      <c r="L440" s="9" t="n">
        <v>10654285</v>
      </c>
      <c r="M440" s="9" t="n">
        <v>10731604</v>
      </c>
      <c r="N440" s="9" t="n">
        <v>10731604</v>
      </c>
      <c r="O440" s="9" t="n">
        <v>15055241</v>
      </c>
      <c r="P440" s="11" t="n">
        <v>15175275</v>
      </c>
      <c r="Q440" s="9" t="n">
        <v>15175275</v>
      </c>
      <c r="R440" s="9" t="n">
        <v>16310847</v>
      </c>
      <c r="S440" s="9" t="n">
        <v>17094264</v>
      </c>
      <c r="T440" s="9" t="n">
        <v>17094264</v>
      </c>
      <c r="U440" s="11" t="n">
        <v>17094264</v>
      </c>
      <c r="V440" s="9" t="n">
        <v>17115264</v>
      </c>
      <c r="W440" s="9" t="n">
        <v>17918184</v>
      </c>
      <c r="X440" s="9" t="n">
        <v>17918184</v>
      </c>
      <c r="Y440" s="9" t="n">
        <v>18023184</v>
      </c>
      <c r="Z440" s="11" t="n">
        <v>19325267</v>
      </c>
      <c r="AA440" s="9" t="n">
        <v>19325267</v>
      </c>
    </row>
    <row r="441">
      <c r="A441" s="14" t="inlineStr">
        <is>
          <t>A003800</t>
        </is>
      </c>
      <c r="B441" s="2" t="inlineStr">
        <is>
          <t>에이스침대</t>
        </is>
      </c>
      <c r="C441" s="2" t="inlineStr">
        <is>
          <t>SSC</t>
        </is>
      </c>
      <c r="D441" s="2" t="inlineStr">
        <is>
          <t>S420003950</t>
        </is>
      </c>
      <c r="E441" s="2" t="inlineStr">
        <is>
          <t>상장주식수 (보통+우선)(주)</t>
        </is>
      </c>
      <c r="F441" s="15" t="inlineStr">
        <is>
          <t>QUARTERLY</t>
        </is>
      </c>
      <c r="G441" s="9" t="n">
        <v>2218000</v>
      </c>
      <c r="H441" s="9" t="n">
        <v>2218000</v>
      </c>
      <c r="I441" s="9" t="n">
        <v>2218000</v>
      </c>
      <c r="J441" s="9" t="n">
        <v>2218000</v>
      </c>
      <c r="K441" s="11" t="n">
        <v>2218000</v>
      </c>
      <c r="L441" s="9" t="n">
        <v>2218000</v>
      </c>
      <c r="M441" s="9" t="n">
        <v>2218000</v>
      </c>
      <c r="N441" s="9" t="n">
        <v>2218000</v>
      </c>
      <c r="O441" s="9" t="n">
        <v>2218000</v>
      </c>
      <c r="P441" s="11" t="n">
        <v>2218000</v>
      </c>
      <c r="Q441" s="9" t="n">
        <v>2218000</v>
      </c>
      <c r="R441" s="9" t="n">
        <v>2218000</v>
      </c>
      <c r="S441" s="9" t="n">
        <v>2218000</v>
      </c>
      <c r="T441" s="9" t="n">
        <v>2218000</v>
      </c>
      <c r="U441" s="11" t="n">
        <v>2218000</v>
      </c>
      <c r="V441" s="9" t="n">
        <v>2218000</v>
      </c>
      <c r="W441" s="9" t="n">
        <v>2218000</v>
      </c>
      <c r="X441" s="9" t="n">
        <v>2218000</v>
      </c>
      <c r="Y441" s="9" t="n">
        <v>2218000</v>
      </c>
      <c r="Z441" s="11" t="n">
        <v>2218000</v>
      </c>
      <c r="AA441" s="9" t="n">
        <v>2218000</v>
      </c>
    </row>
    <row r="442">
      <c r="A442" s="14" t="inlineStr">
        <is>
          <t>A138690</t>
        </is>
      </c>
      <c r="B442" s="2" t="inlineStr">
        <is>
          <t>엘아이에스</t>
        </is>
      </c>
      <c r="C442" s="2" t="inlineStr">
        <is>
          <t>SSC</t>
        </is>
      </c>
      <c r="D442" s="2" t="inlineStr">
        <is>
          <t>S420003950</t>
        </is>
      </c>
      <c r="E442" s="2" t="inlineStr">
        <is>
          <t>상장주식수 (보통+우선)(주)</t>
        </is>
      </c>
      <c r="F442" s="15" t="inlineStr">
        <is>
          <t>QUARTERLY</t>
        </is>
      </c>
      <c r="G442" s="8" t="n">
        <v>3600000</v>
      </c>
      <c r="H442" s="8" t="n">
        <v>7200000</v>
      </c>
      <c r="I442" s="8" t="n">
        <v>7200000</v>
      </c>
      <c r="J442" s="8" t="n">
        <v>7200000</v>
      </c>
      <c r="K442" s="10" t="n">
        <v>7200000</v>
      </c>
      <c r="L442" s="8" t="n">
        <v>7200000</v>
      </c>
      <c r="M442" s="8" t="n">
        <v>7200000</v>
      </c>
      <c r="N442" s="8" t="n">
        <v>7200000</v>
      </c>
      <c r="O442" s="8" t="n">
        <v>7200000</v>
      </c>
      <c r="P442" s="10" t="n">
        <v>7200000</v>
      </c>
      <c r="Q442" s="8" t="n">
        <v>7415298</v>
      </c>
      <c r="R442" s="8" t="n">
        <v>7415298</v>
      </c>
      <c r="S442" s="8" t="n">
        <v>7415298</v>
      </c>
      <c r="T442" s="8" t="n">
        <v>7415298</v>
      </c>
      <c r="U442" s="10" t="n">
        <v>7415298</v>
      </c>
      <c r="V442" s="8" t="n">
        <v>10119059</v>
      </c>
      <c r="W442" s="8" t="n">
        <v>11919591</v>
      </c>
      <c r="X442" s="8" t="n">
        <v>11997375</v>
      </c>
      <c r="Y442" s="8" t="n">
        <v>12152943</v>
      </c>
      <c r="Z442" s="10" t="n">
        <v>12152943</v>
      </c>
      <c r="AA442" s="8" t="n">
        <v>12152943</v>
      </c>
    </row>
    <row r="443">
      <c r="A443" s="14" t="inlineStr">
        <is>
          <t>A038290</t>
        </is>
      </c>
      <c r="B443" s="2" t="inlineStr">
        <is>
          <t>마크로젠</t>
        </is>
      </c>
      <c r="C443" s="2" t="inlineStr">
        <is>
          <t>SSC</t>
        </is>
      </c>
      <c r="D443" s="2" t="inlineStr">
        <is>
          <t>S420003950</t>
        </is>
      </c>
      <c r="E443" s="2" t="inlineStr">
        <is>
          <t>상장주식수 (보통+우선)(주)</t>
        </is>
      </c>
      <c r="F443" s="15" t="inlineStr">
        <is>
          <t>QUARTERLY</t>
        </is>
      </c>
      <c r="G443" s="8" t="n">
        <v>5310593</v>
      </c>
      <c r="H443" s="8" t="n">
        <v>5310593</v>
      </c>
      <c r="I443" s="8" t="n">
        <v>5548505</v>
      </c>
      <c r="J443" s="8" t="n">
        <v>5548505</v>
      </c>
      <c r="K443" s="10" t="n">
        <v>5548505</v>
      </c>
      <c r="L443" s="8" t="n">
        <v>5684454</v>
      </c>
      <c r="M443" s="8" t="n">
        <v>5684454</v>
      </c>
      <c r="N443" s="8" t="n">
        <v>5684454</v>
      </c>
      <c r="O443" s="8" t="n">
        <v>5735932</v>
      </c>
      <c r="P443" s="10" t="n">
        <v>5815130</v>
      </c>
      <c r="Q443" s="8" t="n">
        <v>5815130</v>
      </c>
      <c r="R443" s="8" t="n">
        <v>5894337</v>
      </c>
      <c r="S443" s="8" t="n">
        <v>5894337</v>
      </c>
      <c r="T443" s="8" t="n">
        <v>5894337</v>
      </c>
      <c r="U443" s="10" t="n">
        <v>5894337</v>
      </c>
      <c r="V443" s="8" t="n">
        <v>5897837</v>
      </c>
      <c r="W443" s="8" t="n">
        <v>8894258</v>
      </c>
      <c r="X443" s="8" t="n">
        <v>8912079</v>
      </c>
      <c r="Y443" s="8" t="n">
        <v>8915079</v>
      </c>
      <c r="Z443" s="10" t="n">
        <v>8917579</v>
      </c>
      <c r="AA443" s="8" t="n">
        <v>8917579</v>
      </c>
    </row>
    <row r="444">
      <c r="A444" s="14" t="inlineStr">
        <is>
          <t>A095660</t>
        </is>
      </c>
      <c r="B444" s="2" t="inlineStr">
        <is>
          <t>네오위즈게임즈</t>
        </is>
      </c>
      <c r="C444" s="2" t="inlineStr">
        <is>
          <t>SSC</t>
        </is>
      </c>
      <c r="D444" s="2" t="inlineStr">
        <is>
          <t>S420003950</t>
        </is>
      </c>
      <c r="E444" s="2" t="inlineStr">
        <is>
          <t>상장주식수 (보통+우선)(주)</t>
        </is>
      </c>
      <c r="F444" s="15" t="inlineStr">
        <is>
          <t>QUARTERLY</t>
        </is>
      </c>
      <c r="G444" s="8" t="n">
        <v>21915008</v>
      </c>
      <c r="H444" s="8" t="n">
        <v>21915008</v>
      </c>
      <c r="I444" s="8" t="n">
        <v>21915008</v>
      </c>
      <c r="J444" s="8" t="n">
        <v>21915008</v>
      </c>
      <c r="K444" s="10" t="n">
        <v>21915008</v>
      </c>
      <c r="L444" s="8" t="n">
        <v>21915008</v>
      </c>
      <c r="M444" s="8" t="n">
        <v>21915008</v>
      </c>
      <c r="N444" s="8" t="n">
        <v>21915008</v>
      </c>
      <c r="O444" s="8" t="n">
        <v>21915008</v>
      </c>
      <c r="P444" s="10" t="n">
        <v>21915008</v>
      </c>
      <c r="Q444" s="8" t="n">
        <v>21915008</v>
      </c>
      <c r="R444" s="8" t="n">
        <v>21915008</v>
      </c>
      <c r="S444" s="8" t="n">
        <v>21915008</v>
      </c>
      <c r="T444" s="8" t="n">
        <v>21915008</v>
      </c>
      <c r="U444" s="10" t="n">
        <v>21915008</v>
      </c>
      <c r="V444" s="8" t="n">
        <v>21915008</v>
      </c>
      <c r="W444" s="8" t="n">
        <v>21915008</v>
      </c>
      <c r="X444" s="8" t="n">
        <v>21915008</v>
      </c>
      <c r="Y444" s="8" t="n">
        <v>21915008</v>
      </c>
      <c r="Z444" s="10" t="n">
        <v>21915008</v>
      </c>
      <c r="AA444" s="8" t="n">
        <v>21915008</v>
      </c>
    </row>
    <row r="445">
      <c r="A445" s="14" t="inlineStr">
        <is>
          <t>A003530</t>
        </is>
      </c>
      <c r="B445" s="2" t="inlineStr">
        <is>
          <t>한화투자증권</t>
        </is>
      </c>
      <c r="C445" s="2" t="inlineStr">
        <is>
          <t>SSC</t>
        </is>
      </c>
      <c r="D445" s="2" t="inlineStr">
        <is>
          <t>S420003950</t>
        </is>
      </c>
      <c r="E445" s="2" t="inlineStr">
        <is>
          <t>상장주식수 (보통+우선)(주)</t>
        </is>
      </c>
      <c r="F445" s="15" t="inlineStr">
        <is>
          <t>QUARTERLY</t>
        </is>
      </c>
      <c r="G445" s="8" t="n">
        <v>88155651</v>
      </c>
      <c r="H445" s="8" t="n">
        <v>88155651</v>
      </c>
      <c r="I445" s="8" t="n">
        <v>88155651</v>
      </c>
      <c r="J445" s="8" t="n">
        <v>88155651</v>
      </c>
      <c r="K445" s="10" t="n">
        <v>88155651</v>
      </c>
      <c r="L445" s="8" t="n">
        <v>88155651</v>
      </c>
      <c r="M445" s="8" t="n">
        <v>88155651</v>
      </c>
      <c r="N445" s="8" t="n">
        <v>88155651</v>
      </c>
      <c r="O445" s="8" t="n">
        <v>88155651</v>
      </c>
      <c r="P445" s="10" t="n">
        <v>88155651</v>
      </c>
      <c r="Q445" s="8" t="n">
        <v>88155651</v>
      </c>
      <c r="R445" s="8" t="n">
        <v>88155651</v>
      </c>
      <c r="S445" s="8" t="n">
        <v>88155651</v>
      </c>
      <c r="T445" s="8" t="n">
        <v>88155651</v>
      </c>
      <c r="U445" s="10" t="n">
        <v>88155651</v>
      </c>
      <c r="V445" s="8" t="n">
        <v>88155651</v>
      </c>
      <c r="W445" s="8" t="n">
        <v>88155651</v>
      </c>
      <c r="X445" s="8" t="n">
        <v>88155651</v>
      </c>
      <c r="Y445" s="8" t="n">
        <v>88155651</v>
      </c>
      <c r="Z445" s="10" t="n">
        <v>88155651</v>
      </c>
      <c r="AA445" s="8" t="n">
        <v>88155651</v>
      </c>
    </row>
    <row r="446">
      <c r="A446" s="14" t="inlineStr">
        <is>
          <t>A036630</t>
        </is>
      </c>
      <c r="B446" s="2" t="inlineStr">
        <is>
          <t>세종텔레콤</t>
        </is>
      </c>
      <c r="C446" s="2" t="inlineStr">
        <is>
          <t>SSC</t>
        </is>
      </c>
      <c r="D446" s="2" t="inlineStr">
        <is>
          <t>S420003950</t>
        </is>
      </c>
      <c r="E446" s="2" t="inlineStr">
        <is>
          <t>상장주식수 (보통+우선)(주)</t>
        </is>
      </c>
      <c r="F446" s="15" t="inlineStr">
        <is>
          <t>QUARTERLY</t>
        </is>
      </c>
      <c r="G446" s="8" t="n">
        <v>63320457</v>
      </c>
      <c r="H446" s="8" t="n">
        <v>63320457</v>
      </c>
      <c r="I446" s="8" t="n">
        <v>63320457</v>
      </c>
      <c r="J446" s="8" t="n">
        <v>200320457</v>
      </c>
      <c r="K446" s="10" t="n">
        <v>200326126</v>
      </c>
      <c r="L446" s="8" t="n">
        <v>200326126</v>
      </c>
      <c r="M446" s="8" t="n">
        <v>200326126</v>
      </c>
      <c r="N446" s="8" t="n">
        <v>200326126</v>
      </c>
      <c r="O446" s="8" t="n">
        <v>200326126</v>
      </c>
      <c r="P446" s="10" t="n">
        <v>200326126</v>
      </c>
      <c r="Q446" s="8" t="n">
        <v>200326126</v>
      </c>
      <c r="R446" s="8" t="n">
        <v>200326126</v>
      </c>
      <c r="S446" s="8" t="n">
        <v>200326126</v>
      </c>
      <c r="T446" s="8" t="n">
        <v>200326126</v>
      </c>
      <c r="U446" s="10" t="n">
        <v>200326126</v>
      </c>
      <c r="V446" s="8" t="n">
        <v>200326126</v>
      </c>
      <c r="W446" s="8" t="n">
        <v>200326126</v>
      </c>
      <c r="X446" s="8" t="n">
        <v>200326126</v>
      </c>
      <c r="Y446" s="8" t="n">
        <v>200326126</v>
      </c>
      <c r="Z446" s="10" t="n">
        <v>200326126</v>
      </c>
      <c r="AA446" s="8" t="n">
        <v>200326126</v>
      </c>
    </row>
    <row r="447">
      <c r="A447" s="14" t="inlineStr">
        <is>
          <t>A054950</t>
        </is>
      </c>
      <c r="B447" s="2" t="inlineStr">
        <is>
          <t>제이브이엠</t>
        </is>
      </c>
      <c r="C447" s="2" t="inlineStr">
        <is>
          <t>SSC</t>
        </is>
      </c>
      <c r="D447" s="2" t="inlineStr">
        <is>
          <t>S420003950</t>
        </is>
      </c>
      <c r="E447" s="2" t="inlineStr">
        <is>
          <t>상장주식수 (보통+우선)(주)</t>
        </is>
      </c>
      <c r="F447" s="15" t="inlineStr">
        <is>
          <t>QUARTERLY</t>
        </is>
      </c>
      <c r="G447" s="9" t="n">
        <v>6330908</v>
      </c>
      <c r="H447" s="9" t="n">
        <v>6330908</v>
      </c>
      <c r="I447" s="9" t="n">
        <v>6330908</v>
      </c>
      <c r="J447" s="9" t="n">
        <v>6330908</v>
      </c>
      <c r="K447" s="11" t="n">
        <v>6330908</v>
      </c>
      <c r="L447" s="9" t="n">
        <v>6330908</v>
      </c>
      <c r="M447" s="9" t="n">
        <v>6330908</v>
      </c>
      <c r="N447" s="9" t="n">
        <v>6330908</v>
      </c>
      <c r="O447" s="9" t="n">
        <v>6330908</v>
      </c>
      <c r="P447" s="11" t="n">
        <v>6330908</v>
      </c>
      <c r="Q447" s="9" t="n">
        <v>6330908</v>
      </c>
      <c r="R447" s="9" t="n">
        <v>6330908</v>
      </c>
      <c r="S447" s="9" t="n">
        <v>6330908</v>
      </c>
      <c r="T447" s="9" t="n">
        <v>6330908</v>
      </c>
      <c r="U447" s="11" t="n">
        <v>6330908</v>
      </c>
      <c r="V447" s="9" t="n">
        <v>6330908</v>
      </c>
      <c r="W447" s="9" t="n">
        <v>6330908</v>
      </c>
      <c r="X447" s="9" t="n">
        <v>6330908</v>
      </c>
      <c r="Y447" s="9" t="n">
        <v>6330908</v>
      </c>
      <c r="Z447" s="11" t="n">
        <v>6330908</v>
      </c>
      <c r="AA447" s="9" t="n">
        <v>6330908</v>
      </c>
    </row>
    <row r="448">
      <c r="A448" s="14" t="inlineStr">
        <is>
          <t>A183190</t>
        </is>
      </c>
      <c r="B448" s="2" t="inlineStr">
        <is>
          <t>아세아시멘트</t>
        </is>
      </c>
      <c r="C448" s="2" t="inlineStr">
        <is>
          <t>SSC</t>
        </is>
      </c>
      <c r="D448" s="2" t="inlineStr">
        <is>
          <t>S420003950</t>
        </is>
      </c>
      <c r="E448" s="2" t="inlineStr">
        <is>
          <t>상장주식수 (보통+우선)(주)</t>
        </is>
      </c>
      <c r="F448" s="15" t="inlineStr">
        <is>
          <t>QUARTERLY</t>
        </is>
      </c>
      <c r="G448" s="9" t="n"/>
      <c r="H448" s="9" t="n"/>
      <c r="I448" s="9" t="n"/>
      <c r="J448" s="9" t="n"/>
      <c r="K448" s="11" t="n"/>
      <c r="L448" s="9" t="n"/>
      <c r="M448" s="9" t="n"/>
      <c r="N448" s="9" t="n"/>
      <c r="O448" s="9" t="n"/>
      <c r="P448" s="11" t="n"/>
      <c r="Q448" s="9" t="n">
        <v>3295809</v>
      </c>
      <c r="R448" s="9" t="n">
        <v>3295809</v>
      </c>
      <c r="S448" s="9" t="n">
        <v>3295809</v>
      </c>
      <c r="T448" s="9" t="n">
        <v>3295809</v>
      </c>
      <c r="U448" s="11" t="n">
        <v>3295809</v>
      </c>
      <c r="V448" s="9" t="n">
        <v>3295809</v>
      </c>
      <c r="W448" s="9" t="n">
        <v>3295809</v>
      </c>
      <c r="X448" s="9" t="n">
        <v>3295809</v>
      </c>
      <c r="Y448" s="9" t="n">
        <v>3295809</v>
      </c>
      <c r="Z448" s="11" t="n">
        <v>3295809</v>
      </c>
      <c r="AA448" s="9" t="n">
        <v>3295809</v>
      </c>
    </row>
    <row r="449">
      <c r="A449" s="14" t="inlineStr">
        <is>
          <t>A095340</t>
        </is>
      </c>
      <c r="B449" s="2" t="inlineStr">
        <is>
          <t>ISC</t>
        </is>
      </c>
      <c r="C449" s="2" t="inlineStr">
        <is>
          <t>SSC</t>
        </is>
      </c>
      <c r="D449" s="2" t="inlineStr">
        <is>
          <t>S420003950</t>
        </is>
      </c>
      <c r="E449" s="2" t="inlineStr">
        <is>
          <t>상장주식수 (보통+우선)(주)</t>
        </is>
      </c>
      <c r="F449" s="15" t="inlineStr">
        <is>
          <t>QUARTERLY</t>
        </is>
      </c>
      <c r="G449" s="9" t="n">
        <v>7690000</v>
      </c>
      <c r="H449" s="9" t="n">
        <v>7690000</v>
      </c>
      <c r="I449" s="9" t="n">
        <v>7690000</v>
      </c>
      <c r="J449" s="9" t="n">
        <v>7690000</v>
      </c>
      <c r="K449" s="11" t="n">
        <v>7690000</v>
      </c>
      <c r="L449" s="9" t="n">
        <v>7690000</v>
      </c>
      <c r="M449" s="9" t="n">
        <v>7690000</v>
      </c>
      <c r="N449" s="9" t="n">
        <v>7690000</v>
      </c>
      <c r="O449" s="9" t="n">
        <v>7690000</v>
      </c>
      <c r="P449" s="11" t="n">
        <v>7690000</v>
      </c>
      <c r="Q449" s="9" t="n">
        <v>7690000</v>
      </c>
      <c r="R449" s="9" t="n">
        <v>7690000</v>
      </c>
      <c r="S449" s="9" t="n">
        <v>7762419</v>
      </c>
      <c r="T449" s="9" t="n">
        <v>7795479</v>
      </c>
      <c r="U449" s="11" t="n">
        <v>11282622</v>
      </c>
      <c r="V449" s="9" t="n">
        <v>11848046</v>
      </c>
      <c r="W449" s="9" t="n">
        <v>11892676</v>
      </c>
      <c r="X449" s="9" t="n">
        <v>12892676</v>
      </c>
      <c r="Y449" s="9" t="n">
        <v>12892676</v>
      </c>
      <c r="Z449" s="11" t="n">
        <v>12892676</v>
      </c>
      <c r="AA449" s="9" t="n">
        <v>12892676</v>
      </c>
    </row>
    <row r="450">
      <c r="A450" s="14" t="inlineStr">
        <is>
          <t>A178920</t>
        </is>
      </c>
      <c r="B450" s="2" t="inlineStr">
        <is>
          <t>SKC코오롱PI</t>
        </is>
      </c>
      <c r="C450" s="2" t="inlineStr">
        <is>
          <t>SSC</t>
        </is>
      </c>
      <c r="D450" s="2" t="inlineStr">
        <is>
          <t>S420003950</t>
        </is>
      </c>
      <c r="E450" s="2" t="inlineStr">
        <is>
          <t>상장주식수 (보통+우선)(주)</t>
        </is>
      </c>
      <c r="F450" s="15" t="inlineStr">
        <is>
          <t>QUARTERLY</t>
        </is>
      </c>
      <c r="G450" s="9" t="n"/>
      <c r="H450" s="9" t="n"/>
      <c r="I450" s="9" t="n"/>
      <c r="J450" s="9" t="n"/>
      <c r="K450" s="11" t="n"/>
      <c r="L450" s="9" t="n"/>
      <c r="M450" s="9" t="n"/>
      <c r="N450" s="9" t="n"/>
      <c r="O450" s="9" t="n"/>
      <c r="P450" s="11" t="n"/>
      <c r="Q450" s="9" t="n"/>
      <c r="R450" s="9" t="n"/>
      <c r="S450" s="9" t="n"/>
      <c r="T450" s="9" t="n"/>
      <c r="U450" s="11" t="n">
        <v>29366322</v>
      </c>
      <c r="V450" s="9" t="n">
        <v>29366322</v>
      </c>
      <c r="W450" s="9" t="n">
        <v>29366322</v>
      </c>
      <c r="X450" s="9" t="n">
        <v>29366322</v>
      </c>
      <c r="Y450" s="9" t="n">
        <v>29366322</v>
      </c>
      <c r="Z450" s="11" t="n">
        <v>29366322</v>
      </c>
      <c r="AA450" s="9" t="n">
        <v>29366322</v>
      </c>
    </row>
    <row r="451">
      <c r="A451" s="14" t="inlineStr">
        <is>
          <t>A005690</t>
        </is>
      </c>
      <c r="B451" s="2" t="inlineStr">
        <is>
          <t>파미셀</t>
        </is>
      </c>
      <c r="C451" s="2" t="inlineStr">
        <is>
          <t>SSC</t>
        </is>
      </c>
      <c r="D451" s="2" t="inlineStr">
        <is>
          <t>S420003950</t>
        </is>
      </c>
      <c r="E451" s="2" t="inlineStr">
        <is>
          <t>상장주식수 (보통+우선)(주)</t>
        </is>
      </c>
      <c r="F451" s="15" t="inlineStr">
        <is>
          <t>QUARTERLY</t>
        </is>
      </c>
      <c r="G451" s="9" t="n">
        <v>2342599</v>
      </c>
      <c r="H451" s="9" t="n">
        <v>2423775</v>
      </c>
      <c r="I451" s="9" t="n">
        <v>33261722</v>
      </c>
      <c r="J451" s="9" t="n">
        <v>33495428</v>
      </c>
      <c r="K451" s="11" t="n">
        <v>33566728</v>
      </c>
      <c r="L451" s="9" t="n">
        <v>41868706</v>
      </c>
      <c r="M451" s="9" t="n">
        <v>41868706</v>
      </c>
      <c r="N451" s="9" t="n">
        <v>41868706</v>
      </c>
      <c r="O451" s="9" t="n">
        <v>42085119</v>
      </c>
      <c r="P451" s="11" t="n">
        <v>42085119</v>
      </c>
      <c r="Q451" s="9" t="n">
        <v>43405320</v>
      </c>
      <c r="R451" s="9" t="n">
        <v>45128362</v>
      </c>
      <c r="S451" s="9" t="n">
        <v>45128362</v>
      </c>
      <c r="T451" s="9" t="n">
        <v>45128362</v>
      </c>
      <c r="U451" s="11" t="n">
        <v>52658692</v>
      </c>
      <c r="V451" s="9" t="n">
        <v>53455343</v>
      </c>
      <c r="W451" s="9" t="n">
        <v>55900812</v>
      </c>
      <c r="X451" s="9" t="n">
        <v>56297458</v>
      </c>
      <c r="Y451" s="9" t="n">
        <v>57233723</v>
      </c>
      <c r="Z451" s="11" t="n">
        <v>57233723</v>
      </c>
      <c r="AA451" s="9" t="n">
        <v>57233723</v>
      </c>
    </row>
    <row r="452">
      <c r="A452" s="14" t="inlineStr">
        <is>
          <t>A005810</t>
        </is>
      </c>
      <c r="B452" s="2" t="inlineStr">
        <is>
          <t>풍산홀딩스</t>
        </is>
      </c>
      <c r="C452" s="2" t="inlineStr">
        <is>
          <t>SSC</t>
        </is>
      </c>
      <c r="D452" s="2" t="inlineStr">
        <is>
          <t>S420003950</t>
        </is>
      </c>
      <c r="E452" s="2" t="inlineStr">
        <is>
          <t>상장주식수 (보통+우선)(주)</t>
        </is>
      </c>
      <c r="F452" s="15" t="inlineStr">
        <is>
          <t>QUARTERLY</t>
        </is>
      </c>
      <c r="G452" s="8" t="n">
        <v>7835167</v>
      </c>
      <c r="H452" s="8" t="n">
        <v>7835167</v>
      </c>
      <c r="I452" s="8" t="n">
        <v>7835167</v>
      </c>
      <c r="J452" s="8" t="n">
        <v>7835167</v>
      </c>
      <c r="K452" s="10" t="n">
        <v>7835167</v>
      </c>
      <c r="L452" s="8" t="n">
        <v>7835167</v>
      </c>
      <c r="M452" s="8" t="n">
        <v>7835167</v>
      </c>
      <c r="N452" s="8" t="n">
        <v>7835167</v>
      </c>
      <c r="O452" s="8" t="n">
        <v>7835167</v>
      </c>
      <c r="P452" s="10" t="n">
        <v>7835167</v>
      </c>
      <c r="Q452" s="8" t="n">
        <v>7835167</v>
      </c>
      <c r="R452" s="8" t="n">
        <v>7835167</v>
      </c>
      <c r="S452" s="8" t="n">
        <v>7835167</v>
      </c>
      <c r="T452" s="8" t="n">
        <v>7835167</v>
      </c>
      <c r="U452" s="10" t="n">
        <v>7835167</v>
      </c>
      <c r="V452" s="8" t="n">
        <v>7835167</v>
      </c>
      <c r="W452" s="8" t="n">
        <v>7835167</v>
      </c>
      <c r="X452" s="8" t="n">
        <v>7835167</v>
      </c>
      <c r="Y452" s="8" t="n">
        <v>7835167</v>
      </c>
      <c r="Z452" s="10" t="n">
        <v>7835167</v>
      </c>
      <c r="AA452" s="8" t="n">
        <v>7835167</v>
      </c>
    </row>
    <row r="453">
      <c r="A453" s="14" t="inlineStr">
        <is>
          <t>A067290</t>
        </is>
      </c>
      <c r="B453" s="2" t="inlineStr">
        <is>
          <t>JW신약</t>
        </is>
      </c>
      <c r="C453" s="2" t="inlineStr">
        <is>
          <t>SSC</t>
        </is>
      </c>
      <c r="D453" s="2" t="inlineStr">
        <is>
          <t>S420003950</t>
        </is>
      </c>
      <c r="E453" s="2" t="inlineStr">
        <is>
          <t>상장주식수 (보통+우선)(주)</t>
        </is>
      </c>
      <c r="F453" s="15" t="inlineStr">
        <is>
          <t>QUARTERLY</t>
        </is>
      </c>
      <c r="G453" s="8" t="n">
        <v>34716412</v>
      </c>
      <c r="H453" s="8" t="n">
        <v>34716412</v>
      </c>
      <c r="I453" s="8" t="n">
        <v>34716412</v>
      </c>
      <c r="J453" s="8" t="n">
        <v>35751231</v>
      </c>
      <c r="K453" s="10" t="n">
        <v>35751231</v>
      </c>
      <c r="L453" s="8" t="n">
        <v>35751231</v>
      </c>
      <c r="M453" s="8" t="n">
        <v>35751231</v>
      </c>
      <c r="N453" s="8" t="n">
        <v>36816975</v>
      </c>
      <c r="O453" s="8" t="n">
        <v>36816975</v>
      </c>
      <c r="P453" s="10" t="n">
        <v>36816975</v>
      </c>
      <c r="Q453" s="8" t="n">
        <v>36816975</v>
      </c>
      <c r="R453" s="8" t="n">
        <v>37914566</v>
      </c>
      <c r="S453" s="8" t="n">
        <v>37914566</v>
      </c>
      <c r="T453" s="8" t="n">
        <v>37914566</v>
      </c>
      <c r="U453" s="10" t="n">
        <v>37914566</v>
      </c>
      <c r="V453" s="8" t="n">
        <v>39044958</v>
      </c>
      <c r="W453" s="8" t="n">
        <v>39044958</v>
      </c>
      <c r="X453" s="8" t="n">
        <v>39044958</v>
      </c>
      <c r="Y453" s="8" t="n">
        <v>39044958</v>
      </c>
      <c r="Z453" s="10" t="n">
        <v>39044958</v>
      </c>
      <c r="AA453" s="8" t="n">
        <v>39044958</v>
      </c>
    </row>
    <row r="454">
      <c r="A454" s="14" t="inlineStr">
        <is>
          <t>A033270</t>
        </is>
      </c>
      <c r="B454" s="2" t="inlineStr">
        <is>
          <t>유나이티드제약</t>
        </is>
      </c>
      <c r="C454" s="2" t="inlineStr">
        <is>
          <t>SSC</t>
        </is>
      </c>
      <c r="D454" s="2" t="inlineStr">
        <is>
          <t>S420003950</t>
        </is>
      </c>
      <c r="E454" s="2" t="inlineStr">
        <is>
          <t>상장주식수 (보통+우선)(주)</t>
        </is>
      </c>
      <c r="F454" s="15" t="inlineStr">
        <is>
          <t>QUARTERLY</t>
        </is>
      </c>
      <c r="G454" s="8" t="n">
        <v>15025924</v>
      </c>
      <c r="H454" s="8" t="n">
        <v>15484924</v>
      </c>
      <c r="I454" s="8" t="n">
        <v>15484924</v>
      </c>
      <c r="J454" s="8" t="n">
        <v>15484924</v>
      </c>
      <c r="K454" s="10" t="n">
        <v>15484924</v>
      </c>
      <c r="L454" s="8" t="n">
        <v>15484924</v>
      </c>
      <c r="M454" s="8" t="n">
        <v>15484924</v>
      </c>
      <c r="N454" s="8" t="n">
        <v>15484924</v>
      </c>
      <c r="O454" s="8" t="n">
        <v>15484924</v>
      </c>
      <c r="P454" s="10" t="n">
        <v>15484924</v>
      </c>
      <c r="Q454" s="8" t="n">
        <v>15484924</v>
      </c>
      <c r="R454" s="8" t="n">
        <v>15788622</v>
      </c>
      <c r="S454" s="8" t="n">
        <v>16207322</v>
      </c>
      <c r="T454" s="8" t="n">
        <v>16207322</v>
      </c>
      <c r="U454" s="10" t="n">
        <v>16207322</v>
      </c>
      <c r="V454" s="8" t="n">
        <v>16207322</v>
      </c>
      <c r="W454" s="8" t="n">
        <v>16207322</v>
      </c>
      <c r="X454" s="8" t="n">
        <v>16207322</v>
      </c>
      <c r="Y454" s="8" t="n">
        <v>16207322</v>
      </c>
      <c r="Z454" s="10" t="n">
        <v>16207322</v>
      </c>
      <c r="AA454" s="8" t="n">
        <v>16207322</v>
      </c>
    </row>
    <row r="455">
      <c r="A455" s="14" t="inlineStr">
        <is>
          <t>A001130</t>
        </is>
      </c>
      <c r="B455" s="2" t="inlineStr">
        <is>
          <t>대한제분</t>
        </is>
      </c>
      <c r="C455" s="2" t="inlineStr">
        <is>
          <t>SSC</t>
        </is>
      </c>
      <c r="D455" s="2" t="inlineStr">
        <is>
          <t>S420003950</t>
        </is>
      </c>
      <c r="E455" s="2" t="inlineStr">
        <is>
          <t>상장주식수 (보통+우선)(주)</t>
        </is>
      </c>
      <c r="F455" s="15" t="inlineStr">
        <is>
          <t>QUARTERLY</t>
        </is>
      </c>
      <c r="G455" s="8" t="n">
        <v>1690000</v>
      </c>
      <c r="H455" s="8" t="n">
        <v>1690000</v>
      </c>
      <c r="I455" s="8" t="n">
        <v>1690000</v>
      </c>
      <c r="J455" s="8" t="n">
        <v>1690000</v>
      </c>
      <c r="K455" s="10" t="n">
        <v>1690000</v>
      </c>
      <c r="L455" s="8" t="n">
        <v>1690000</v>
      </c>
      <c r="M455" s="8" t="n">
        <v>1690000</v>
      </c>
      <c r="N455" s="8" t="n">
        <v>1690000</v>
      </c>
      <c r="O455" s="8" t="n">
        <v>1690000</v>
      </c>
      <c r="P455" s="10" t="n">
        <v>1690000</v>
      </c>
      <c r="Q455" s="8" t="n">
        <v>1690000</v>
      </c>
      <c r="R455" s="8" t="n">
        <v>1690000</v>
      </c>
      <c r="S455" s="8" t="n">
        <v>1690000</v>
      </c>
      <c r="T455" s="8" t="n">
        <v>1690000</v>
      </c>
      <c r="U455" s="10" t="n">
        <v>1690000</v>
      </c>
      <c r="V455" s="8" t="n">
        <v>1690000</v>
      </c>
      <c r="W455" s="8" t="n">
        <v>1690000</v>
      </c>
      <c r="X455" s="8" t="n">
        <v>1690000</v>
      </c>
      <c r="Y455" s="8" t="n">
        <v>1690000</v>
      </c>
      <c r="Z455" s="10" t="n">
        <v>1690000</v>
      </c>
      <c r="AA455" s="8" t="n">
        <v>1690000</v>
      </c>
    </row>
    <row r="456">
      <c r="A456" s="14" t="inlineStr">
        <is>
          <t>A016250</t>
        </is>
      </c>
      <c r="B456" s="2" t="inlineStr">
        <is>
          <t>이테크건설</t>
        </is>
      </c>
      <c r="C456" s="2" t="inlineStr">
        <is>
          <t>SSC</t>
        </is>
      </c>
      <c r="D456" s="2" t="inlineStr">
        <is>
          <t>S420003950</t>
        </is>
      </c>
      <c r="E456" s="2" t="inlineStr">
        <is>
          <t>상장주식수 (보통+우선)(주)</t>
        </is>
      </c>
      <c r="F456" s="15" t="inlineStr">
        <is>
          <t>QUARTERLY</t>
        </is>
      </c>
      <c r="G456" s="8" t="n">
        <v>2800000</v>
      </c>
      <c r="H456" s="8" t="n">
        <v>2800000</v>
      </c>
      <c r="I456" s="8" t="n">
        <v>2800000</v>
      </c>
      <c r="J456" s="8" t="n">
        <v>2800000</v>
      </c>
      <c r="K456" s="10" t="n">
        <v>2800000</v>
      </c>
      <c r="L456" s="8" t="n">
        <v>2800000</v>
      </c>
      <c r="M456" s="8" t="n">
        <v>2800000</v>
      </c>
      <c r="N456" s="8" t="n">
        <v>2800000</v>
      </c>
      <c r="O456" s="8" t="n">
        <v>2800000</v>
      </c>
      <c r="P456" s="10" t="n">
        <v>2800000</v>
      </c>
      <c r="Q456" s="8" t="n">
        <v>2800000</v>
      </c>
      <c r="R456" s="8" t="n">
        <v>2800000</v>
      </c>
      <c r="S456" s="8" t="n">
        <v>2800000</v>
      </c>
      <c r="T456" s="8" t="n">
        <v>2800000</v>
      </c>
      <c r="U456" s="10" t="n">
        <v>2800000</v>
      </c>
      <c r="V456" s="8" t="n">
        <v>2800000</v>
      </c>
      <c r="W456" s="8" t="n">
        <v>2800000</v>
      </c>
      <c r="X456" s="8" t="n">
        <v>2800000</v>
      </c>
      <c r="Y456" s="8" t="n">
        <v>2800000</v>
      </c>
      <c r="Z456" s="10" t="n">
        <v>2800000</v>
      </c>
      <c r="AA456" s="8" t="n">
        <v>2800000</v>
      </c>
    </row>
    <row r="457">
      <c r="A457" s="14" t="inlineStr">
        <is>
          <t>A036540</t>
        </is>
      </c>
      <c r="B457" s="2" t="inlineStr">
        <is>
          <t>STS반도체</t>
        </is>
      </c>
      <c r="C457" s="2" t="inlineStr">
        <is>
          <t>SSC</t>
        </is>
      </c>
      <c r="D457" s="2" t="inlineStr">
        <is>
          <t>S420003950</t>
        </is>
      </c>
      <c r="E457" s="2" t="inlineStr">
        <is>
          <t>상장주식수 (보통+우선)(주)</t>
        </is>
      </c>
      <c r="F457" s="15" t="inlineStr">
        <is>
          <t>QUARTERLY</t>
        </is>
      </c>
      <c r="G457" s="9" t="n">
        <v>43300716</v>
      </c>
      <c r="H457" s="9" t="n">
        <v>43300716</v>
      </c>
      <c r="I457" s="9" t="n">
        <v>43300716</v>
      </c>
      <c r="J457" s="9" t="n">
        <v>43300716</v>
      </c>
      <c r="K457" s="11" t="n">
        <v>43300716</v>
      </c>
      <c r="L457" s="9" t="n">
        <v>43310717</v>
      </c>
      <c r="M457" s="9" t="n">
        <v>43313046</v>
      </c>
      <c r="N457" s="9" t="n">
        <v>43314978</v>
      </c>
      <c r="O457" s="9" t="n">
        <v>43315221</v>
      </c>
      <c r="P457" s="11" t="n">
        <v>43315221</v>
      </c>
      <c r="Q457" s="9" t="n">
        <v>43315221</v>
      </c>
      <c r="R457" s="9" t="n">
        <v>43315221</v>
      </c>
      <c r="S457" s="9" t="n">
        <v>62715284</v>
      </c>
      <c r="T457" s="9" t="n">
        <v>62715284</v>
      </c>
      <c r="U457" s="11" t="n">
        <v>62715284</v>
      </c>
      <c r="V457" s="9" t="n">
        <v>62715464</v>
      </c>
      <c r="W457" s="9" t="n">
        <v>69763481</v>
      </c>
      <c r="X457" s="9" t="n">
        <v>70081952</v>
      </c>
      <c r="Y457" s="9" t="n">
        <v>99980586</v>
      </c>
      <c r="Z457" s="11" t="n">
        <v>128913842</v>
      </c>
      <c r="AA457" s="9" t="n">
        <v>128913842</v>
      </c>
    </row>
    <row r="458">
      <c r="A458" s="14" t="inlineStr">
        <is>
          <t>A203690</t>
        </is>
      </c>
      <c r="B458" s="2" t="inlineStr">
        <is>
          <t>프로스테믹스</t>
        </is>
      </c>
      <c r="C458" s="2" t="inlineStr">
        <is>
          <t>SSC</t>
        </is>
      </c>
      <c r="D458" s="2" t="inlineStr">
        <is>
          <t>S420003950</t>
        </is>
      </c>
      <c r="E458" s="2" t="inlineStr">
        <is>
          <t>상장주식수 (보통+우선)(주)</t>
        </is>
      </c>
      <c r="F458" s="15" t="inlineStr">
        <is>
          <t>QUARTERLY</t>
        </is>
      </c>
      <c r="G458" s="9" t="n"/>
      <c r="H458" s="9" t="n"/>
      <c r="I458" s="9" t="n"/>
      <c r="J458" s="9" t="n"/>
      <c r="K458" s="11" t="n"/>
      <c r="L458" s="9" t="n"/>
      <c r="M458" s="9" t="n"/>
      <c r="N458" s="9" t="n"/>
      <c r="O458" s="9" t="n"/>
      <c r="P458" s="11" t="n"/>
      <c r="Q458" s="9" t="n"/>
      <c r="R458" s="9" t="n"/>
      <c r="S458" s="9" t="n"/>
      <c r="T458" s="9" t="n">
        <v>10520000</v>
      </c>
      <c r="U458" s="11" t="n">
        <v>10520000</v>
      </c>
      <c r="V458" s="9" t="n">
        <v>10520000</v>
      </c>
      <c r="W458" s="9" t="n">
        <v>10520000</v>
      </c>
      <c r="X458" s="9" t="n">
        <v>10520000</v>
      </c>
      <c r="Y458" s="9" t="n">
        <v>43385630</v>
      </c>
      <c r="Z458" s="11" t="n">
        <v>43385630</v>
      </c>
      <c r="AA458" s="9" t="n">
        <v>43675630</v>
      </c>
    </row>
    <row r="459">
      <c r="A459" s="14" t="inlineStr">
        <is>
          <t>A089470</t>
        </is>
      </c>
      <c r="B459" s="2" t="inlineStr">
        <is>
          <t>현대EP</t>
        </is>
      </c>
      <c r="C459" s="2" t="inlineStr">
        <is>
          <t>SSC</t>
        </is>
      </c>
      <c r="D459" s="2" t="inlineStr">
        <is>
          <t>S420003950</t>
        </is>
      </c>
      <c r="E459" s="2" t="inlineStr">
        <is>
          <t>상장주식수 (보통+우선)(주)</t>
        </is>
      </c>
      <c r="F459" s="15" t="inlineStr">
        <is>
          <t>QUARTERLY</t>
        </is>
      </c>
      <c r="G459" s="9" t="n">
        <v>31900000</v>
      </c>
      <c r="H459" s="9" t="n">
        <v>31900000</v>
      </c>
      <c r="I459" s="9" t="n">
        <v>31900000</v>
      </c>
      <c r="J459" s="9" t="n">
        <v>31900000</v>
      </c>
      <c r="K459" s="11" t="n">
        <v>31900000</v>
      </c>
      <c r="L459" s="9" t="n">
        <v>31900000</v>
      </c>
      <c r="M459" s="9" t="n">
        <v>31900000</v>
      </c>
      <c r="N459" s="9" t="n">
        <v>31900000</v>
      </c>
      <c r="O459" s="9" t="n">
        <v>31900000</v>
      </c>
      <c r="P459" s="11" t="n">
        <v>31900000</v>
      </c>
      <c r="Q459" s="9" t="n">
        <v>31900000</v>
      </c>
      <c r="R459" s="9" t="n">
        <v>31900000</v>
      </c>
      <c r="S459" s="9" t="n">
        <v>31900000</v>
      </c>
      <c r="T459" s="9" t="n">
        <v>31900000</v>
      </c>
      <c r="U459" s="11" t="n">
        <v>31900000</v>
      </c>
      <c r="V459" s="9" t="n">
        <v>31900000</v>
      </c>
      <c r="W459" s="9" t="n">
        <v>31900000</v>
      </c>
      <c r="X459" s="9" t="n">
        <v>31900000</v>
      </c>
      <c r="Y459" s="9" t="n">
        <v>31900000</v>
      </c>
      <c r="Z459" s="11" t="n">
        <v>31900000</v>
      </c>
      <c r="AA459" s="9" t="n">
        <v>31900000</v>
      </c>
    </row>
    <row r="460">
      <c r="A460" s="14" t="inlineStr">
        <is>
          <t>A102260</t>
        </is>
      </c>
      <c r="B460" s="2" t="inlineStr">
        <is>
          <t>동성코퍼레이션</t>
        </is>
      </c>
      <c r="C460" s="2" t="inlineStr">
        <is>
          <t>SSC</t>
        </is>
      </c>
      <c r="D460" s="2" t="inlineStr">
        <is>
          <t>S420003950</t>
        </is>
      </c>
      <c r="E460" s="2" t="inlineStr">
        <is>
          <t>상장주식수 (보통+우선)(주)</t>
        </is>
      </c>
      <c r="F460" s="15" t="inlineStr">
        <is>
          <t>QUARTERLY</t>
        </is>
      </c>
      <c r="G460" s="9" t="n">
        <v>24002890</v>
      </c>
      <c r="H460" s="9" t="n">
        <v>24002890</v>
      </c>
      <c r="I460" s="9" t="n">
        <v>24121467</v>
      </c>
      <c r="J460" s="9" t="n">
        <v>26547359</v>
      </c>
      <c r="K460" s="11" t="n">
        <v>27175105</v>
      </c>
      <c r="L460" s="9" t="n">
        <v>27426202</v>
      </c>
      <c r="M460" s="9" t="n">
        <v>27426202</v>
      </c>
      <c r="N460" s="9" t="n">
        <v>27426202</v>
      </c>
      <c r="O460" s="9" t="n">
        <v>27426202</v>
      </c>
      <c r="P460" s="11" t="n">
        <v>27426202</v>
      </c>
      <c r="Q460" s="9" t="n">
        <v>27426202</v>
      </c>
      <c r="R460" s="9" t="n">
        <v>35398579</v>
      </c>
      <c r="S460" s="9" t="n">
        <v>35963548</v>
      </c>
      <c r="T460" s="9" t="n">
        <v>36214645</v>
      </c>
      <c r="U460" s="11" t="n">
        <v>36214645</v>
      </c>
      <c r="V460" s="9" t="n">
        <v>36214645</v>
      </c>
      <c r="W460" s="9" t="n">
        <v>36214645</v>
      </c>
      <c r="X460" s="9" t="n">
        <v>45444970</v>
      </c>
      <c r="Y460" s="9" t="n">
        <v>45444970</v>
      </c>
      <c r="Z460" s="11" t="n">
        <v>45444970</v>
      </c>
      <c r="AA460" s="9" t="n">
        <v>45444970</v>
      </c>
    </row>
    <row r="461">
      <c r="A461" s="14" t="inlineStr">
        <is>
          <t>A016580</t>
        </is>
      </c>
      <c r="B461" s="2" t="inlineStr">
        <is>
          <t>환인제약</t>
        </is>
      </c>
      <c r="C461" s="2" t="inlineStr">
        <is>
          <t>SSC</t>
        </is>
      </c>
      <c r="D461" s="2" t="inlineStr">
        <is>
          <t>S420003950</t>
        </is>
      </c>
      <c r="E461" s="2" t="inlineStr">
        <is>
          <t>상장주식수 (보통+우선)(주)</t>
        </is>
      </c>
      <c r="F461" s="15" t="inlineStr">
        <is>
          <t>QUARTERLY</t>
        </is>
      </c>
      <c r="G461" s="9" t="n">
        <v>18600070</v>
      </c>
      <c r="H461" s="9" t="n">
        <v>18600070</v>
      </c>
      <c r="I461" s="9" t="n">
        <v>18600070</v>
      </c>
      <c r="J461" s="9" t="n">
        <v>18600070</v>
      </c>
      <c r="K461" s="11" t="n">
        <v>18600070</v>
      </c>
      <c r="L461" s="9" t="n">
        <v>18600070</v>
      </c>
      <c r="M461" s="9" t="n">
        <v>18600070</v>
      </c>
      <c r="N461" s="9" t="n">
        <v>18600070</v>
      </c>
      <c r="O461" s="9" t="n">
        <v>18600070</v>
      </c>
      <c r="P461" s="11" t="n">
        <v>18600070</v>
      </c>
      <c r="Q461" s="9" t="n">
        <v>18600070</v>
      </c>
      <c r="R461" s="9" t="n">
        <v>18600070</v>
      </c>
      <c r="S461" s="9" t="n">
        <v>18600070</v>
      </c>
      <c r="T461" s="9" t="n">
        <v>18600070</v>
      </c>
      <c r="U461" s="11" t="n">
        <v>18600070</v>
      </c>
      <c r="V461" s="9" t="n">
        <v>18600070</v>
      </c>
      <c r="W461" s="9" t="n">
        <v>18600070</v>
      </c>
      <c r="X461" s="9" t="n">
        <v>18600070</v>
      </c>
      <c r="Y461" s="9" t="n">
        <v>18600070</v>
      </c>
      <c r="Z461" s="11" t="n">
        <v>18600070</v>
      </c>
      <c r="AA461" s="9" t="n">
        <v>18600070</v>
      </c>
    </row>
    <row r="462">
      <c r="A462" s="14" t="inlineStr">
        <is>
          <t>A041910</t>
        </is>
      </c>
      <c r="B462" s="2" t="inlineStr">
        <is>
          <t>에스텍파마</t>
        </is>
      </c>
      <c r="C462" s="2" t="inlineStr">
        <is>
          <t>SSC</t>
        </is>
      </c>
      <c r="D462" s="2" t="inlineStr">
        <is>
          <t>S420003950</t>
        </is>
      </c>
      <c r="E462" s="2" t="inlineStr">
        <is>
          <t>상장주식수 (보통+우선)(주)</t>
        </is>
      </c>
      <c r="F462" s="15" t="inlineStr">
        <is>
          <t>QUARTERLY</t>
        </is>
      </c>
      <c r="G462" s="8" t="n">
        <v>9226929</v>
      </c>
      <c r="H462" s="8" t="n">
        <v>9306008</v>
      </c>
      <c r="I462" s="8" t="n">
        <v>9862835</v>
      </c>
      <c r="J462" s="8" t="n">
        <v>9862835</v>
      </c>
      <c r="K462" s="10" t="n">
        <v>9862835</v>
      </c>
      <c r="L462" s="8" t="n">
        <v>9862835</v>
      </c>
      <c r="M462" s="8" t="n">
        <v>9995725</v>
      </c>
      <c r="N462" s="8" t="n">
        <v>10128615</v>
      </c>
      <c r="O462" s="8" t="n">
        <v>10224263</v>
      </c>
      <c r="P462" s="10" t="n">
        <v>10556488</v>
      </c>
      <c r="Q462" s="8" t="n">
        <v>10888713</v>
      </c>
      <c r="R462" s="8" t="n">
        <v>10888713</v>
      </c>
      <c r="S462" s="8" t="n">
        <v>10888713</v>
      </c>
      <c r="T462" s="8" t="n">
        <v>10888713</v>
      </c>
      <c r="U462" s="10" t="n">
        <v>10888713</v>
      </c>
      <c r="V462" s="8" t="n">
        <v>10888713</v>
      </c>
      <c r="W462" s="8" t="n">
        <v>10945571</v>
      </c>
      <c r="X462" s="8" t="n">
        <v>11113367</v>
      </c>
      <c r="Y462" s="8" t="n">
        <v>11179929</v>
      </c>
      <c r="Z462" s="10" t="n">
        <v>11335239</v>
      </c>
      <c r="AA462" s="8" t="n">
        <v>11335239</v>
      </c>
    </row>
    <row r="463">
      <c r="A463" s="14" t="inlineStr">
        <is>
          <t>A014620</t>
        </is>
      </c>
      <c r="B463" s="2" t="inlineStr">
        <is>
          <t>성광벤드</t>
        </is>
      </c>
      <c r="C463" s="2" t="inlineStr">
        <is>
          <t>SSC</t>
        </is>
      </c>
      <c r="D463" s="2" t="inlineStr">
        <is>
          <t>S420003950</t>
        </is>
      </c>
      <c r="E463" s="2" t="inlineStr">
        <is>
          <t>상장주식수 (보통+우선)(주)</t>
        </is>
      </c>
      <c r="F463" s="15" t="inlineStr">
        <is>
          <t>QUARTERLY</t>
        </is>
      </c>
      <c r="G463" s="8" t="n">
        <v>28600000</v>
      </c>
      <c r="H463" s="8" t="n">
        <v>28600000</v>
      </c>
      <c r="I463" s="8" t="n">
        <v>28600000</v>
      </c>
      <c r="J463" s="8" t="n">
        <v>28600000</v>
      </c>
      <c r="K463" s="10" t="n">
        <v>28600000</v>
      </c>
      <c r="L463" s="8" t="n">
        <v>28600000</v>
      </c>
      <c r="M463" s="8" t="n">
        <v>28600000</v>
      </c>
      <c r="N463" s="8" t="n">
        <v>28600000</v>
      </c>
      <c r="O463" s="8" t="n">
        <v>28600000</v>
      </c>
      <c r="P463" s="10" t="n">
        <v>28600000</v>
      </c>
      <c r="Q463" s="8" t="n">
        <v>28600000</v>
      </c>
      <c r="R463" s="8" t="n">
        <v>28600000</v>
      </c>
      <c r="S463" s="8" t="n">
        <v>28600000</v>
      </c>
      <c r="T463" s="8" t="n">
        <v>28600000</v>
      </c>
      <c r="U463" s="10" t="n">
        <v>28600000</v>
      </c>
      <c r="V463" s="8" t="n">
        <v>28600000</v>
      </c>
      <c r="W463" s="8" t="n">
        <v>28600000</v>
      </c>
      <c r="X463" s="8" t="n">
        <v>28600000</v>
      </c>
      <c r="Y463" s="8" t="n">
        <v>28600000</v>
      </c>
      <c r="Z463" s="10" t="n">
        <v>28600000</v>
      </c>
      <c r="AA463" s="8" t="n">
        <v>28600000</v>
      </c>
    </row>
    <row r="464">
      <c r="A464" s="14" t="inlineStr">
        <is>
          <t>A060300</t>
        </is>
      </c>
      <c r="B464" s="2" t="inlineStr">
        <is>
          <t>레드로버</t>
        </is>
      </c>
      <c r="C464" s="2" t="inlineStr">
        <is>
          <t>SSC</t>
        </is>
      </c>
      <c r="D464" s="2" t="inlineStr">
        <is>
          <t>S420003950</t>
        </is>
      </c>
      <c r="E464" s="2" t="inlineStr">
        <is>
          <t>상장주식수 (보통+우선)(주)</t>
        </is>
      </c>
      <c r="F464" s="15" t="inlineStr">
        <is>
          <t>QUARTERLY</t>
        </is>
      </c>
      <c r="G464" s="8" t="n">
        <v>7663605</v>
      </c>
      <c r="H464" s="8" t="n">
        <v>7663605</v>
      </c>
      <c r="I464" s="8" t="n">
        <v>7663605</v>
      </c>
      <c r="J464" s="8" t="n">
        <v>7663605</v>
      </c>
      <c r="K464" s="10" t="n">
        <v>7663605</v>
      </c>
      <c r="L464" s="8" t="n">
        <v>20601790</v>
      </c>
      <c r="M464" s="8" t="n">
        <v>22280576</v>
      </c>
      <c r="N464" s="8" t="n">
        <v>22998914</v>
      </c>
      <c r="O464" s="8" t="n">
        <v>23023721</v>
      </c>
      <c r="P464" s="10" t="n">
        <v>24440206</v>
      </c>
      <c r="Q464" s="8" t="n">
        <v>24539436</v>
      </c>
      <c r="R464" s="8" t="n">
        <v>24539436</v>
      </c>
      <c r="S464" s="8" t="n">
        <v>24539436</v>
      </c>
      <c r="T464" s="8" t="n">
        <v>24539436</v>
      </c>
      <c r="U464" s="10" t="n">
        <v>24768949</v>
      </c>
      <c r="V464" s="8" t="n">
        <v>27245843</v>
      </c>
      <c r="W464" s="8" t="n">
        <v>28459435</v>
      </c>
      <c r="X464" s="8" t="n">
        <v>34005862</v>
      </c>
      <c r="Y464" s="8" t="n">
        <v>34005862</v>
      </c>
      <c r="Z464" s="10" t="n">
        <v>34005862</v>
      </c>
      <c r="AA464" s="8" t="n">
        <v>34005862</v>
      </c>
    </row>
    <row r="465">
      <c r="A465" s="14" t="inlineStr">
        <is>
          <t>A036030</t>
        </is>
      </c>
      <c r="B465" s="2" t="inlineStr">
        <is>
          <t>KTH</t>
        </is>
      </c>
      <c r="C465" s="2" t="inlineStr">
        <is>
          <t>SSC</t>
        </is>
      </c>
      <c r="D465" s="2" t="inlineStr">
        <is>
          <t>S420003950</t>
        </is>
      </c>
      <c r="E465" s="2" t="inlineStr">
        <is>
          <t>상장주식수 (보통+우선)(주)</t>
        </is>
      </c>
      <c r="F465" s="15" t="inlineStr">
        <is>
          <t>QUARTERLY</t>
        </is>
      </c>
      <c r="G465" s="8" t="n">
        <v>34500000</v>
      </c>
      <c r="H465" s="8" t="n">
        <v>34500000</v>
      </c>
      <c r="I465" s="8" t="n">
        <v>34500000</v>
      </c>
      <c r="J465" s="8" t="n">
        <v>34500000</v>
      </c>
      <c r="K465" s="10" t="n">
        <v>34500000</v>
      </c>
      <c r="L465" s="8" t="n">
        <v>34500000</v>
      </c>
      <c r="M465" s="8" t="n">
        <v>34500000</v>
      </c>
      <c r="N465" s="8" t="n">
        <v>34500000</v>
      </c>
      <c r="O465" s="8" t="n">
        <v>35715022</v>
      </c>
      <c r="P465" s="10" t="n">
        <v>35715022</v>
      </c>
      <c r="Q465" s="8" t="n">
        <v>35715022</v>
      </c>
      <c r="R465" s="8" t="n">
        <v>35715022</v>
      </c>
      <c r="S465" s="8" t="n">
        <v>35715022</v>
      </c>
      <c r="T465" s="8" t="n">
        <v>35715022</v>
      </c>
      <c r="U465" s="10" t="n">
        <v>35715022</v>
      </c>
      <c r="V465" s="8" t="n">
        <v>35715022</v>
      </c>
      <c r="W465" s="8" t="n">
        <v>35715022</v>
      </c>
      <c r="X465" s="8" t="n">
        <v>35715022</v>
      </c>
      <c r="Y465" s="8" t="n">
        <v>35715022</v>
      </c>
      <c r="Z465" s="10" t="n">
        <v>35715022</v>
      </c>
      <c r="AA465" s="8" t="n">
        <v>35715022</v>
      </c>
    </row>
    <row r="466">
      <c r="A466" s="14" t="inlineStr">
        <is>
          <t>A100130</t>
        </is>
      </c>
      <c r="B466" s="2" t="inlineStr">
        <is>
          <t>동국S&amp;C</t>
        </is>
      </c>
      <c r="C466" s="2" t="inlineStr">
        <is>
          <t>SSC</t>
        </is>
      </c>
      <c r="D466" s="2" t="inlineStr">
        <is>
          <t>S420003950</t>
        </is>
      </c>
      <c r="E466" s="2" t="inlineStr">
        <is>
          <t>상장주식수 (보통+우선)(주)</t>
        </is>
      </c>
      <c r="F466" s="15" t="inlineStr">
        <is>
          <t>QUARTERLY</t>
        </is>
      </c>
      <c r="G466" s="8" t="n">
        <v>57143000</v>
      </c>
      <c r="H466" s="8" t="n">
        <v>57143000</v>
      </c>
      <c r="I466" s="8" t="n">
        <v>57143000</v>
      </c>
      <c r="J466" s="8" t="n">
        <v>57143000</v>
      </c>
      <c r="K466" s="10" t="n">
        <v>57143000</v>
      </c>
      <c r="L466" s="8" t="n">
        <v>57143000</v>
      </c>
      <c r="M466" s="8" t="n">
        <v>57143000</v>
      </c>
      <c r="N466" s="8" t="n">
        <v>57143000</v>
      </c>
      <c r="O466" s="8" t="n">
        <v>57143000</v>
      </c>
      <c r="P466" s="10" t="n">
        <v>57143000</v>
      </c>
      <c r="Q466" s="8" t="n">
        <v>57143000</v>
      </c>
      <c r="R466" s="8" t="n">
        <v>57143000</v>
      </c>
      <c r="S466" s="8" t="n">
        <v>57143000</v>
      </c>
      <c r="T466" s="8" t="n">
        <v>57143000</v>
      </c>
      <c r="U466" s="10" t="n">
        <v>57143000</v>
      </c>
      <c r="V466" s="8" t="n">
        <v>57143000</v>
      </c>
      <c r="W466" s="8" t="n">
        <v>57143000</v>
      </c>
      <c r="X466" s="8" t="n">
        <v>57143000</v>
      </c>
      <c r="Y466" s="8" t="n">
        <v>57143000</v>
      </c>
      <c r="Z466" s="10" t="n">
        <v>57143000</v>
      </c>
      <c r="AA466" s="8" t="n">
        <v>57143000</v>
      </c>
    </row>
    <row r="467">
      <c r="A467" s="14" t="inlineStr">
        <is>
          <t>A003560</t>
        </is>
      </c>
      <c r="B467" s="2" t="inlineStr">
        <is>
          <t>IHQ</t>
        </is>
      </c>
      <c r="C467" s="2" t="inlineStr">
        <is>
          <t>SSC</t>
        </is>
      </c>
      <c r="D467" s="2" t="inlineStr">
        <is>
          <t>S420003950</t>
        </is>
      </c>
      <c r="E467" s="2" t="inlineStr">
        <is>
          <t>상장주식수 (보통+우선)(주)</t>
        </is>
      </c>
      <c r="F467" s="15" t="inlineStr">
        <is>
          <t>QUARTERLY</t>
        </is>
      </c>
      <c r="G467" s="9" t="n">
        <v>40335218</v>
      </c>
      <c r="H467" s="9" t="n">
        <v>40335218</v>
      </c>
      <c r="I467" s="9" t="n">
        <v>40495218</v>
      </c>
      <c r="J467" s="9" t="n">
        <v>40975218</v>
      </c>
      <c r="K467" s="11" t="n">
        <v>40975218</v>
      </c>
      <c r="L467" s="9" t="n">
        <v>40975218</v>
      </c>
      <c r="M467" s="9" t="n">
        <v>40975218</v>
      </c>
      <c r="N467" s="9" t="n">
        <v>40975218</v>
      </c>
      <c r="O467" s="9" t="n">
        <v>40975218</v>
      </c>
      <c r="P467" s="11" t="n">
        <v>40975218</v>
      </c>
      <c r="Q467" s="9" t="n">
        <v>40975218</v>
      </c>
      <c r="R467" s="9" t="n">
        <v>40975218</v>
      </c>
      <c r="S467" s="9" t="n">
        <v>40975218</v>
      </c>
      <c r="T467" s="9" t="n">
        <v>40975218</v>
      </c>
      <c r="U467" s="11" t="n">
        <v>43668187</v>
      </c>
      <c r="V467" s="9" t="n">
        <v>143170804</v>
      </c>
      <c r="W467" s="9" t="n">
        <v>143309751</v>
      </c>
      <c r="X467" s="9" t="n">
        <v>143309751</v>
      </c>
      <c r="Y467" s="9" t="n">
        <v>143309751</v>
      </c>
      <c r="Z467" s="11" t="n">
        <v>143309751</v>
      </c>
      <c r="AA467" s="9" t="n">
        <v>143309751</v>
      </c>
    </row>
    <row r="468">
      <c r="A468" s="14" t="inlineStr">
        <is>
          <t>A001500</t>
        </is>
      </c>
      <c r="B468" s="2" t="inlineStr">
        <is>
          <t>HMC투자증권</t>
        </is>
      </c>
      <c r="C468" s="2" t="inlineStr">
        <is>
          <t>SSC</t>
        </is>
      </c>
      <c r="D468" s="2" t="inlineStr">
        <is>
          <t>S420003950</t>
        </is>
      </c>
      <c r="E468" s="2" t="inlineStr">
        <is>
          <t>상장주식수 (보통+우선)(주)</t>
        </is>
      </c>
      <c r="F468" s="15" t="inlineStr">
        <is>
          <t>QUARTERLY</t>
        </is>
      </c>
      <c r="G468" s="9" t="n">
        <v>29337111</v>
      </c>
      <c r="H468" s="9" t="n">
        <v>29337111</v>
      </c>
      <c r="I468" s="9" t="n">
        <v>29337111</v>
      </c>
      <c r="J468" s="9" t="n">
        <v>29337111</v>
      </c>
      <c r="K468" s="11" t="n">
        <v>29337111</v>
      </c>
      <c r="L468" s="9" t="n">
        <v>29337111</v>
      </c>
      <c r="M468" s="9" t="n">
        <v>29337111</v>
      </c>
      <c r="N468" s="9" t="n">
        <v>29337111</v>
      </c>
      <c r="O468" s="9" t="n">
        <v>29337111</v>
      </c>
      <c r="P468" s="11" t="n">
        <v>29337111</v>
      </c>
      <c r="Q468" s="9" t="n">
        <v>29337111</v>
      </c>
      <c r="R468" s="9" t="n">
        <v>29337111</v>
      </c>
      <c r="S468" s="9" t="n">
        <v>29337111</v>
      </c>
      <c r="T468" s="9" t="n">
        <v>29337111</v>
      </c>
      <c r="U468" s="11" t="n">
        <v>29337111</v>
      </c>
      <c r="V468" s="9" t="n">
        <v>29337111</v>
      </c>
      <c r="W468" s="9" t="n">
        <v>29337111</v>
      </c>
      <c r="X468" s="9" t="n">
        <v>29337111</v>
      </c>
      <c r="Y468" s="9" t="n">
        <v>29337111</v>
      </c>
      <c r="Z468" s="11" t="n">
        <v>29337111</v>
      </c>
      <c r="AA468" s="9" t="n">
        <v>29337111</v>
      </c>
    </row>
    <row r="469">
      <c r="A469" s="14" t="inlineStr">
        <is>
          <t>A067390</t>
        </is>
      </c>
      <c r="B469" s="2" t="inlineStr">
        <is>
          <t>아스트</t>
        </is>
      </c>
      <c r="C469" s="2" t="inlineStr">
        <is>
          <t>SSC</t>
        </is>
      </c>
      <c r="D469" s="2" t="inlineStr">
        <is>
          <t>S420003950</t>
        </is>
      </c>
      <c r="E469" s="2" t="inlineStr">
        <is>
          <t>상장주식수 (보통+우선)(주)</t>
        </is>
      </c>
      <c r="F469" s="15" t="inlineStr">
        <is>
          <t>QUARTERLY</t>
        </is>
      </c>
      <c r="G469" s="9" t="n"/>
      <c r="H469" s="9" t="n"/>
      <c r="I469" s="9" t="n"/>
      <c r="J469" s="9" t="n"/>
      <c r="K469" s="11" t="n"/>
      <c r="L469" s="9" t="n"/>
      <c r="M469" s="9" t="n"/>
      <c r="N469" s="9" t="n"/>
      <c r="O469" s="9" t="n"/>
      <c r="P469" s="11" t="n"/>
      <c r="Q469" s="9" t="n"/>
      <c r="R469" s="9" t="n"/>
      <c r="S469" s="9" t="n"/>
      <c r="T469" s="9" t="n"/>
      <c r="U469" s="11" t="n">
        <v>12516293</v>
      </c>
      <c r="V469" s="9" t="n">
        <v>13132393</v>
      </c>
      <c r="W469" s="9" t="n">
        <v>13797653</v>
      </c>
      <c r="X469" s="9" t="n">
        <v>13797653</v>
      </c>
      <c r="Y469" s="9" t="n">
        <v>13797653</v>
      </c>
      <c r="Z469" s="11" t="n">
        <v>13797653</v>
      </c>
      <c r="AA469" s="9" t="n">
        <v>13797653</v>
      </c>
    </row>
    <row r="470">
      <c r="A470" s="14" t="inlineStr">
        <is>
          <t>A141000</t>
        </is>
      </c>
      <c r="B470" s="2" t="inlineStr">
        <is>
          <t>비아트론</t>
        </is>
      </c>
      <c r="C470" s="2" t="inlineStr">
        <is>
          <t>SSC</t>
        </is>
      </c>
      <c r="D470" s="2" t="inlineStr">
        <is>
          <t>S420003950</t>
        </is>
      </c>
      <c r="E470" s="2" t="inlineStr">
        <is>
          <t>상장주식수 (보통+우선)(주)</t>
        </is>
      </c>
      <c r="F470" s="15" t="inlineStr">
        <is>
          <t>QUARTERLY</t>
        </is>
      </c>
      <c r="G470" s="9" t="n"/>
      <c r="H470" s="9" t="n"/>
      <c r="I470" s="9" t="n"/>
      <c r="J470" s="9" t="n"/>
      <c r="K470" s="11" t="n">
        <v>10242270</v>
      </c>
      <c r="L470" s="9" t="n">
        <v>10242270</v>
      </c>
      <c r="M470" s="9" t="n">
        <v>10274270</v>
      </c>
      <c r="N470" s="9" t="n">
        <v>10274270</v>
      </c>
      <c r="O470" s="9" t="n">
        <v>10551370</v>
      </c>
      <c r="P470" s="11" t="n">
        <v>10551370</v>
      </c>
      <c r="Q470" s="9" t="n">
        <v>10556870</v>
      </c>
      <c r="R470" s="9" t="n">
        <v>10656870</v>
      </c>
      <c r="S470" s="9" t="n">
        <v>10703670</v>
      </c>
      <c r="T470" s="9" t="n">
        <v>10820128</v>
      </c>
      <c r="U470" s="11" t="n">
        <v>10823428</v>
      </c>
      <c r="V470" s="9" t="n">
        <v>10823428</v>
      </c>
      <c r="W470" s="9" t="n">
        <v>10854028</v>
      </c>
      <c r="X470" s="9" t="n">
        <v>10854028</v>
      </c>
      <c r="Y470" s="9" t="n">
        <v>11299691</v>
      </c>
      <c r="Z470" s="11" t="n">
        <v>11429090</v>
      </c>
      <c r="AA470" s="9" t="n">
        <v>11429090</v>
      </c>
    </row>
    <row r="471">
      <c r="A471" s="14" t="inlineStr">
        <is>
          <t>A017960</t>
        </is>
      </c>
      <c r="B471" s="2" t="inlineStr">
        <is>
          <t>한국카본</t>
        </is>
      </c>
      <c r="C471" s="2" t="inlineStr">
        <is>
          <t>SSC</t>
        </is>
      </c>
      <c r="D471" s="2" t="inlineStr">
        <is>
          <t>S420003950</t>
        </is>
      </c>
      <c r="E471" s="2" t="inlineStr">
        <is>
          <t>상장주식수 (보통+우선)(주)</t>
        </is>
      </c>
      <c r="F471" s="15" t="inlineStr">
        <is>
          <t>QUARTERLY</t>
        </is>
      </c>
      <c r="G471" s="9" t="n">
        <v>29500000</v>
      </c>
      <c r="H471" s="9" t="n">
        <v>29500000</v>
      </c>
      <c r="I471" s="9" t="n">
        <v>29500000</v>
      </c>
      <c r="J471" s="9" t="n">
        <v>29500000</v>
      </c>
      <c r="K471" s="11" t="n">
        <v>29500000</v>
      </c>
      <c r="L471" s="9" t="n">
        <v>29500000</v>
      </c>
      <c r="M471" s="9" t="n">
        <v>37593814</v>
      </c>
      <c r="N471" s="9" t="n">
        <v>37593814</v>
      </c>
      <c r="O471" s="9" t="n">
        <v>37593814</v>
      </c>
      <c r="P471" s="11" t="n">
        <v>37593814</v>
      </c>
      <c r="Q471" s="9" t="n">
        <v>37593814</v>
      </c>
      <c r="R471" s="9" t="n">
        <v>37593814</v>
      </c>
      <c r="S471" s="9" t="n">
        <v>37593814</v>
      </c>
      <c r="T471" s="9" t="n">
        <v>38283625</v>
      </c>
      <c r="U471" s="11" t="n">
        <v>40996887</v>
      </c>
      <c r="V471" s="9" t="n">
        <v>40996887</v>
      </c>
      <c r="W471" s="9" t="n">
        <v>40996887</v>
      </c>
      <c r="X471" s="9" t="n">
        <v>40996887</v>
      </c>
      <c r="Y471" s="9" t="n">
        <v>40996887</v>
      </c>
      <c r="Z471" s="11" t="n">
        <v>40996887</v>
      </c>
      <c r="AA471" s="9" t="n">
        <v>43960757</v>
      </c>
    </row>
    <row r="472">
      <c r="A472" s="14" t="inlineStr">
        <is>
          <t>A008730</t>
        </is>
      </c>
      <c r="B472" s="2" t="inlineStr">
        <is>
          <t>율촌화학</t>
        </is>
      </c>
      <c r="C472" s="2" t="inlineStr">
        <is>
          <t>SSC</t>
        </is>
      </c>
      <c r="D472" s="2" t="inlineStr">
        <is>
          <t>S420003950</t>
        </is>
      </c>
      <c r="E472" s="2" t="inlineStr">
        <is>
          <t>상장주식수 (보통+우선)(주)</t>
        </is>
      </c>
      <c r="F472" s="15" t="inlineStr">
        <is>
          <t>QUARTERLY</t>
        </is>
      </c>
      <c r="G472" s="8" t="n">
        <v>24800000</v>
      </c>
      <c r="H472" s="8" t="n">
        <v>24800000</v>
      </c>
      <c r="I472" s="8" t="n">
        <v>24800000</v>
      </c>
      <c r="J472" s="8" t="n">
        <v>24800000</v>
      </c>
      <c r="K472" s="10" t="n">
        <v>24800000</v>
      </c>
      <c r="L472" s="8" t="n">
        <v>24800000</v>
      </c>
      <c r="M472" s="8" t="n">
        <v>24800000</v>
      </c>
      <c r="N472" s="8" t="n">
        <v>24800000</v>
      </c>
      <c r="O472" s="8" t="n">
        <v>24800000</v>
      </c>
      <c r="P472" s="10" t="n">
        <v>24800000</v>
      </c>
      <c r="Q472" s="8" t="n">
        <v>24800000</v>
      </c>
      <c r="R472" s="8" t="n">
        <v>24800000</v>
      </c>
      <c r="S472" s="8" t="n">
        <v>24800000</v>
      </c>
      <c r="T472" s="8" t="n">
        <v>24800000</v>
      </c>
      <c r="U472" s="10" t="n">
        <v>24800000</v>
      </c>
      <c r="V472" s="8" t="n">
        <v>24800000</v>
      </c>
      <c r="W472" s="8" t="n">
        <v>24800000</v>
      </c>
      <c r="X472" s="8" t="n">
        <v>24800000</v>
      </c>
      <c r="Y472" s="8" t="n">
        <v>24800000</v>
      </c>
      <c r="Z472" s="10" t="n">
        <v>24800000</v>
      </c>
      <c r="AA472" s="8" t="n">
        <v>24800000</v>
      </c>
    </row>
    <row r="473">
      <c r="A473" s="14" t="inlineStr">
        <is>
          <t>A033290</t>
        </is>
      </c>
      <c r="B473" s="2" t="inlineStr">
        <is>
          <t>코웰패션</t>
        </is>
      </c>
      <c r="C473" s="2" t="inlineStr">
        <is>
          <t>SSC</t>
        </is>
      </c>
      <c r="D473" s="2" t="inlineStr">
        <is>
          <t>S420003950</t>
        </is>
      </c>
      <c r="E473" s="2" t="inlineStr">
        <is>
          <t>상장주식수 (보통+우선)(주)</t>
        </is>
      </c>
      <c r="F473" s="15" t="inlineStr">
        <is>
          <t>QUARTERLY</t>
        </is>
      </c>
      <c r="G473" s="8" t="n">
        <v>26586903</v>
      </c>
      <c r="H473" s="8" t="n">
        <v>26586903</v>
      </c>
      <c r="I473" s="8" t="n">
        <v>27501183</v>
      </c>
      <c r="J473" s="8" t="n">
        <v>27501183</v>
      </c>
      <c r="K473" s="10" t="n">
        <v>27501183</v>
      </c>
      <c r="L473" s="8" t="n">
        <v>27501183</v>
      </c>
      <c r="M473" s="8" t="n">
        <v>27501183</v>
      </c>
      <c r="N473" s="8" t="n">
        <v>27501183</v>
      </c>
      <c r="O473" s="8" t="n">
        <v>27501183</v>
      </c>
      <c r="P473" s="10" t="n">
        <v>27501183</v>
      </c>
      <c r="Q473" s="8" t="n">
        <v>27501183</v>
      </c>
      <c r="R473" s="8" t="n">
        <v>27501183</v>
      </c>
      <c r="S473" s="8" t="n">
        <v>27501183</v>
      </c>
      <c r="T473" s="8" t="n">
        <v>28424544</v>
      </c>
      <c r="U473" s="10" t="n">
        <v>28886224</v>
      </c>
      <c r="V473" s="8" t="n">
        <v>28886224</v>
      </c>
      <c r="W473" s="8" t="n">
        <v>93064397</v>
      </c>
      <c r="X473" s="8" t="n">
        <v>93064397</v>
      </c>
      <c r="Y473" s="8" t="n">
        <v>93064397</v>
      </c>
      <c r="Z473" s="10" t="n">
        <v>93064397</v>
      </c>
      <c r="AA473" s="8" t="n">
        <v>93064397</v>
      </c>
    </row>
    <row r="474">
      <c r="A474" s="14" t="inlineStr">
        <is>
          <t>A003120</t>
        </is>
      </c>
      <c r="B474" s="2" t="inlineStr">
        <is>
          <t>일성신약</t>
        </is>
      </c>
      <c r="C474" s="2" t="inlineStr">
        <is>
          <t>SSC</t>
        </is>
      </c>
      <c r="D474" s="2" t="inlineStr">
        <is>
          <t>S420003950</t>
        </is>
      </c>
      <c r="E474" s="2" t="inlineStr">
        <is>
          <t>상장주식수 (보통+우선)(주)</t>
        </is>
      </c>
      <c r="F474" s="15" t="inlineStr">
        <is>
          <t>QUARTERLY</t>
        </is>
      </c>
      <c r="G474" s="8" t="n">
        <v>2660000</v>
      </c>
      <c r="H474" s="8" t="n">
        <v>2660000</v>
      </c>
      <c r="I474" s="8" t="n">
        <v>2660000</v>
      </c>
      <c r="J474" s="8" t="n">
        <v>2660000</v>
      </c>
      <c r="K474" s="10" t="n">
        <v>2660000</v>
      </c>
      <c r="L474" s="8" t="n">
        <v>2660000</v>
      </c>
      <c r="M474" s="8" t="n">
        <v>2660000</v>
      </c>
      <c r="N474" s="8" t="n">
        <v>2660000</v>
      </c>
      <c r="O474" s="8" t="n">
        <v>2660000</v>
      </c>
      <c r="P474" s="10" t="n">
        <v>2660000</v>
      </c>
      <c r="Q474" s="8" t="n">
        <v>2660000</v>
      </c>
      <c r="R474" s="8" t="n">
        <v>2660000</v>
      </c>
      <c r="S474" s="8" t="n">
        <v>2660000</v>
      </c>
      <c r="T474" s="8" t="n">
        <v>2660000</v>
      </c>
      <c r="U474" s="10" t="n">
        <v>2660000</v>
      </c>
      <c r="V474" s="8" t="n">
        <v>2660000</v>
      </c>
      <c r="W474" s="8" t="n">
        <v>2660000</v>
      </c>
      <c r="X474" s="8" t="n">
        <v>2660000</v>
      </c>
      <c r="Y474" s="8" t="n">
        <v>2660000</v>
      </c>
      <c r="Z474" s="10" t="n">
        <v>2660000</v>
      </c>
      <c r="AA474" s="8" t="n">
        <v>2660000</v>
      </c>
    </row>
    <row r="475">
      <c r="A475" s="14" t="inlineStr">
        <is>
          <t>A001200</t>
        </is>
      </c>
      <c r="B475" s="2" t="inlineStr">
        <is>
          <t>유진투자증권</t>
        </is>
      </c>
      <c r="C475" s="2" t="inlineStr">
        <is>
          <t>SSC</t>
        </is>
      </c>
      <c r="D475" s="2" t="inlineStr">
        <is>
          <t>S420003950</t>
        </is>
      </c>
      <c r="E475" s="2" t="inlineStr">
        <is>
          <t>상장주식수 (보통+우선)(주)</t>
        </is>
      </c>
      <c r="F475" s="15" t="inlineStr">
        <is>
          <t>QUARTERLY</t>
        </is>
      </c>
      <c r="G475" s="8" t="n">
        <v>579774185</v>
      </c>
      <c r="H475" s="8" t="n">
        <v>57977418</v>
      </c>
      <c r="I475" s="8" t="n">
        <v>57977418</v>
      </c>
      <c r="J475" s="8" t="n">
        <v>57977418</v>
      </c>
      <c r="K475" s="10" t="n">
        <v>57977418</v>
      </c>
      <c r="L475" s="8" t="n">
        <v>57977418</v>
      </c>
      <c r="M475" s="8" t="n">
        <v>57977418</v>
      </c>
      <c r="N475" s="8" t="n">
        <v>57977418</v>
      </c>
      <c r="O475" s="8" t="n">
        <v>57977418</v>
      </c>
      <c r="P475" s="10" t="n">
        <v>57977418</v>
      </c>
      <c r="Q475" s="8" t="n">
        <v>57977418</v>
      </c>
      <c r="R475" s="8" t="n">
        <v>57977418</v>
      </c>
      <c r="S475" s="8" t="n">
        <v>57977418</v>
      </c>
      <c r="T475" s="8" t="n">
        <v>57977418</v>
      </c>
      <c r="U475" s="10" t="n">
        <v>96866418</v>
      </c>
      <c r="V475" s="8" t="n">
        <v>96866418</v>
      </c>
      <c r="W475" s="8" t="n">
        <v>96866418</v>
      </c>
      <c r="X475" s="8" t="n">
        <v>96866418</v>
      </c>
      <c r="Y475" s="8" t="n">
        <v>96866418</v>
      </c>
      <c r="Z475" s="10" t="n">
        <v>96866418</v>
      </c>
      <c r="AA475" s="8" t="n">
        <v>96866418</v>
      </c>
    </row>
    <row r="476">
      <c r="A476" s="14" t="inlineStr">
        <is>
          <t>A069110</t>
        </is>
      </c>
      <c r="B476" s="2" t="inlineStr">
        <is>
          <t>코스온</t>
        </is>
      </c>
      <c r="C476" s="2" t="inlineStr">
        <is>
          <t>SSC</t>
        </is>
      </c>
      <c r="D476" s="2" t="inlineStr">
        <is>
          <t>S420003950</t>
        </is>
      </c>
      <c r="E476" s="2" t="inlineStr">
        <is>
          <t>상장주식수 (보통+우선)(주)</t>
        </is>
      </c>
      <c r="F476" s="15" t="inlineStr">
        <is>
          <t>QUARTERLY</t>
        </is>
      </c>
      <c r="G476" s="8" t="n">
        <v>13465536</v>
      </c>
      <c r="H476" s="8" t="n">
        <v>13465536</v>
      </c>
      <c r="I476" s="8" t="n">
        <v>13465536</v>
      </c>
      <c r="J476" s="8" t="n">
        <v>13465536</v>
      </c>
      <c r="K476" s="10" t="n">
        <v>13465536</v>
      </c>
      <c r="L476" s="8" t="n">
        <v>13465536</v>
      </c>
      <c r="M476" s="8" t="n">
        <v>13465536</v>
      </c>
      <c r="N476" s="8" t="n">
        <v>13465536</v>
      </c>
      <c r="O476" s="8" t="n">
        <v>13465536</v>
      </c>
      <c r="P476" s="10" t="n">
        <v>13465536</v>
      </c>
      <c r="Q476" s="8" t="n">
        <v>13465536</v>
      </c>
      <c r="R476" s="8" t="n">
        <v>13484927</v>
      </c>
      <c r="S476" s="8" t="n">
        <v>13667742</v>
      </c>
      <c r="T476" s="8" t="n">
        <v>15049351</v>
      </c>
      <c r="U476" s="10" t="n">
        <v>15568054</v>
      </c>
      <c r="V476" s="8" t="n">
        <v>16363196</v>
      </c>
      <c r="W476" s="8" t="n">
        <v>16363196</v>
      </c>
      <c r="X476" s="8" t="n">
        <v>16719279</v>
      </c>
      <c r="Y476" s="8" t="n">
        <v>17087710</v>
      </c>
      <c r="Z476" s="10" t="n">
        <v>17325369</v>
      </c>
      <c r="AA476" s="8" t="n">
        <v>17325369</v>
      </c>
    </row>
    <row r="477">
      <c r="A477" s="14" t="inlineStr">
        <is>
          <t>A900120</t>
        </is>
      </c>
      <c r="B477" s="2" t="inlineStr">
        <is>
          <t>씨케이에이치</t>
        </is>
      </c>
      <c r="C477" s="2" t="inlineStr">
        <is>
          <t>SSC</t>
        </is>
      </c>
      <c r="D477" s="2" t="inlineStr">
        <is>
          <t>S420003950</t>
        </is>
      </c>
      <c r="E477" s="2" t="inlineStr">
        <is>
          <t>상장주식수 (보통+우선)(주)</t>
        </is>
      </c>
      <c r="F477" s="15" t="inlineStr">
        <is>
          <t>QUARTERLY</t>
        </is>
      </c>
      <c r="G477" s="9" t="n">
        <v>80000000</v>
      </c>
      <c r="H477" s="9" t="n">
        <v>80000000</v>
      </c>
      <c r="I477" s="9" t="n">
        <v>80000000</v>
      </c>
      <c r="J477" s="9" t="n">
        <v>80000000</v>
      </c>
      <c r="K477" s="11" t="n">
        <v>80000000</v>
      </c>
      <c r="L477" s="9" t="n">
        <v>80000000</v>
      </c>
      <c r="M477" s="9" t="n">
        <v>80000000</v>
      </c>
      <c r="N477" s="9" t="n">
        <v>80000000</v>
      </c>
      <c r="O477" s="9" t="n">
        <v>80000000</v>
      </c>
      <c r="P477" s="11" t="n">
        <v>80000000</v>
      </c>
      <c r="Q477" s="9" t="n">
        <v>80000000</v>
      </c>
      <c r="R477" s="9" t="n">
        <v>80000000</v>
      </c>
      <c r="S477" s="9" t="n">
        <v>87773690</v>
      </c>
      <c r="T477" s="9" t="n">
        <v>87773690</v>
      </c>
      <c r="U477" s="11" t="n">
        <v>87773690</v>
      </c>
      <c r="V477" s="9" t="n">
        <v>87773690</v>
      </c>
      <c r="W477" s="9" t="n">
        <v>87773690</v>
      </c>
      <c r="X477" s="9" t="n">
        <v>95547380</v>
      </c>
      <c r="Y477" s="9" t="n">
        <v>95547380</v>
      </c>
      <c r="Z477" s="11" t="n">
        <v>100577414</v>
      </c>
      <c r="AA477" s="9" t="n">
        <v>100577414</v>
      </c>
    </row>
    <row r="478">
      <c r="A478" s="14" t="inlineStr">
        <is>
          <t>A194480</t>
        </is>
      </c>
      <c r="B478" s="2" t="inlineStr">
        <is>
          <t>데브시스터즈</t>
        </is>
      </c>
      <c r="C478" s="2" t="inlineStr">
        <is>
          <t>SSC</t>
        </is>
      </c>
      <c r="D478" s="2" t="inlineStr">
        <is>
          <t>S420003950</t>
        </is>
      </c>
      <c r="E478" s="2" t="inlineStr">
        <is>
          <t>상장주식수 (보통+우선)(주)</t>
        </is>
      </c>
      <c r="F478" s="15" t="inlineStr">
        <is>
          <t>QUARTERLY</t>
        </is>
      </c>
      <c r="G478" s="9" t="n"/>
      <c r="H478" s="9" t="n"/>
      <c r="I478" s="9" t="n"/>
      <c r="J478" s="9" t="n"/>
      <c r="K478" s="11" t="n"/>
      <c r="L478" s="9" t="n"/>
      <c r="M478" s="9" t="n"/>
      <c r="N478" s="9" t="n"/>
      <c r="O478" s="9" t="n"/>
      <c r="P478" s="11" t="n"/>
      <c r="Q478" s="9" t="n"/>
      <c r="R478" s="9" t="n"/>
      <c r="S478" s="9" t="n"/>
      <c r="T478" s="9" t="n"/>
      <c r="U478" s="11" t="n">
        <v>10800000</v>
      </c>
      <c r="V478" s="9" t="n">
        <v>10800000</v>
      </c>
      <c r="W478" s="9" t="n">
        <v>10901500</v>
      </c>
      <c r="X478" s="9" t="n">
        <v>10901500</v>
      </c>
      <c r="Y478" s="9" t="n">
        <v>10901500</v>
      </c>
      <c r="Z478" s="11" t="n">
        <v>10935545</v>
      </c>
      <c r="AA478" s="9" t="n">
        <v>10935545</v>
      </c>
    </row>
    <row r="479">
      <c r="A479" s="14" t="inlineStr">
        <is>
          <t>A060590</t>
        </is>
      </c>
      <c r="B479" s="2" t="inlineStr">
        <is>
          <t>씨티씨바이오</t>
        </is>
      </c>
      <c r="C479" s="2" t="inlineStr">
        <is>
          <t>SSC</t>
        </is>
      </c>
      <c r="D479" s="2" t="inlineStr">
        <is>
          <t>S420003950</t>
        </is>
      </c>
      <c r="E479" s="2" t="inlineStr">
        <is>
          <t>상장주식수 (보통+우선)(주)</t>
        </is>
      </c>
      <c r="F479" s="15" t="inlineStr">
        <is>
          <t>QUARTERLY</t>
        </is>
      </c>
      <c r="G479" s="9" t="n">
        <v>8351068</v>
      </c>
      <c r="H479" s="9" t="n">
        <v>8351068</v>
      </c>
      <c r="I479" s="9" t="n">
        <v>12312374</v>
      </c>
      <c r="J479" s="9" t="n">
        <v>13061095</v>
      </c>
      <c r="K479" s="11" t="n">
        <v>13228291</v>
      </c>
      <c r="L479" s="9" t="n">
        <v>14241086</v>
      </c>
      <c r="M479" s="9" t="n">
        <v>14241086</v>
      </c>
      <c r="N479" s="9" t="n">
        <v>14241086</v>
      </c>
      <c r="O479" s="9" t="n">
        <v>17425133</v>
      </c>
      <c r="P479" s="11" t="n">
        <v>17425133</v>
      </c>
      <c r="Q479" s="9" t="n">
        <v>17425133</v>
      </c>
      <c r="R479" s="9" t="n">
        <v>17425133</v>
      </c>
      <c r="S479" s="9" t="n">
        <v>17425133</v>
      </c>
      <c r="T479" s="9" t="n">
        <v>17425133</v>
      </c>
      <c r="U479" s="11" t="n">
        <v>17425133</v>
      </c>
      <c r="V479" s="9" t="n">
        <v>17425133</v>
      </c>
      <c r="W479" s="9" t="n">
        <v>17425133</v>
      </c>
      <c r="X479" s="9" t="n">
        <v>17425133</v>
      </c>
      <c r="Y479" s="9" t="n">
        <v>17425133</v>
      </c>
      <c r="Z479" s="11" t="n">
        <v>17425133</v>
      </c>
      <c r="AA479" s="9" t="n">
        <v>17425133</v>
      </c>
    </row>
    <row r="480">
      <c r="A480" s="14" t="inlineStr">
        <is>
          <t>A004250</t>
        </is>
      </c>
      <c r="B480" s="2" t="inlineStr">
        <is>
          <t>NPC</t>
        </is>
      </c>
      <c r="C480" s="2" t="inlineStr">
        <is>
          <t>SSC</t>
        </is>
      </c>
      <c r="D480" s="2" t="inlineStr">
        <is>
          <t>S420003950</t>
        </is>
      </c>
      <c r="E480" s="2" t="inlineStr">
        <is>
          <t>상장주식수 (보통+우선)(주)</t>
        </is>
      </c>
      <c r="F480" s="15" t="inlineStr">
        <is>
          <t>QUARTERLY</t>
        </is>
      </c>
      <c r="G480" s="9" t="n">
        <v>42000000</v>
      </c>
      <c r="H480" s="9" t="n">
        <v>42000000</v>
      </c>
      <c r="I480" s="9" t="n">
        <v>42000000</v>
      </c>
      <c r="J480" s="9" t="n">
        <v>42000000</v>
      </c>
      <c r="K480" s="11" t="n">
        <v>42000000</v>
      </c>
      <c r="L480" s="9" t="n">
        <v>42000000</v>
      </c>
      <c r="M480" s="9" t="n">
        <v>42000000</v>
      </c>
      <c r="N480" s="9" t="n">
        <v>42000000</v>
      </c>
      <c r="O480" s="9" t="n">
        <v>42000000</v>
      </c>
      <c r="P480" s="11" t="n">
        <v>42000000</v>
      </c>
      <c r="Q480" s="9" t="n">
        <v>42000000</v>
      </c>
      <c r="R480" s="9" t="n">
        <v>42000000</v>
      </c>
      <c r="S480" s="9" t="n">
        <v>42000000</v>
      </c>
      <c r="T480" s="9" t="n">
        <v>42000000</v>
      </c>
      <c r="U480" s="11" t="n">
        <v>42000000</v>
      </c>
      <c r="V480" s="9" t="n">
        <v>42000000</v>
      </c>
      <c r="W480" s="9" t="n">
        <v>42000000</v>
      </c>
      <c r="X480" s="9" t="n">
        <v>42000000</v>
      </c>
      <c r="Y480" s="9" t="n">
        <v>42000000</v>
      </c>
      <c r="Z480" s="11" t="n">
        <v>42000000</v>
      </c>
      <c r="AA480" s="9" t="n">
        <v>42000000</v>
      </c>
    </row>
    <row r="481">
      <c r="A481" s="14" t="inlineStr">
        <is>
          <t>A000430</t>
        </is>
      </c>
      <c r="B481" s="2" t="inlineStr">
        <is>
          <t>대원강업</t>
        </is>
      </c>
      <c r="C481" s="2" t="inlineStr">
        <is>
          <t>SSC</t>
        </is>
      </c>
      <c r="D481" s="2" t="inlineStr">
        <is>
          <t>S420003950</t>
        </is>
      </c>
      <c r="E481" s="2" t="inlineStr">
        <is>
          <t>상장주식수 (보통+우선)(주)</t>
        </is>
      </c>
      <c r="F481" s="15" t="inlineStr">
        <is>
          <t>QUARTERLY</t>
        </is>
      </c>
      <c r="G481" s="9" t="n">
        <v>62000000</v>
      </c>
      <c r="H481" s="9" t="n">
        <v>62000000</v>
      </c>
      <c r="I481" s="9" t="n">
        <v>62000000</v>
      </c>
      <c r="J481" s="9" t="n">
        <v>62000000</v>
      </c>
      <c r="K481" s="11" t="n">
        <v>62000000</v>
      </c>
      <c r="L481" s="9" t="n">
        <v>62000000</v>
      </c>
      <c r="M481" s="9" t="n">
        <v>62000000</v>
      </c>
      <c r="N481" s="9" t="n">
        <v>62000000</v>
      </c>
      <c r="O481" s="9" t="n">
        <v>62000000</v>
      </c>
      <c r="P481" s="11" t="n">
        <v>62000000</v>
      </c>
      <c r="Q481" s="9" t="n">
        <v>62000000</v>
      </c>
      <c r="R481" s="9" t="n">
        <v>62000000</v>
      </c>
      <c r="S481" s="9" t="n">
        <v>62000000</v>
      </c>
      <c r="T481" s="9" t="n">
        <v>62000000</v>
      </c>
      <c r="U481" s="11" t="n">
        <v>62000000</v>
      </c>
      <c r="V481" s="9" t="n">
        <v>62000000</v>
      </c>
      <c r="W481" s="9" t="n">
        <v>62000000</v>
      </c>
      <c r="X481" s="9" t="n">
        <v>62000000</v>
      </c>
      <c r="Y481" s="9" t="n">
        <v>62000000</v>
      </c>
      <c r="Z481" s="11" t="n">
        <v>62000000</v>
      </c>
      <c r="AA481" s="9" t="n">
        <v>62000000</v>
      </c>
    </row>
    <row r="482">
      <c r="A482" s="14" t="inlineStr">
        <is>
          <t>A078070</t>
        </is>
      </c>
      <c r="B482" s="2" t="inlineStr">
        <is>
          <t>유비쿼스</t>
        </is>
      </c>
      <c r="C482" s="2" t="inlineStr">
        <is>
          <t>SSC</t>
        </is>
      </c>
      <c r="D482" s="2" t="inlineStr">
        <is>
          <t>S420003950</t>
        </is>
      </c>
      <c r="E482" s="2" t="inlineStr">
        <is>
          <t>상장주식수 (보통+우선)(주)</t>
        </is>
      </c>
      <c r="F482" s="15" t="inlineStr">
        <is>
          <t>QUARTERLY</t>
        </is>
      </c>
      <c r="G482" s="8" t="n">
        <v>21200000</v>
      </c>
      <c r="H482" s="8" t="n">
        <v>21200000</v>
      </c>
      <c r="I482" s="8" t="n">
        <v>21200000</v>
      </c>
      <c r="J482" s="8" t="n">
        <v>21200000</v>
      </c>
      <c r="K482" s="10" t="n">
        <v>21200000</v>
      </c>
      <c r="L482" s="8" t="n">
        <v>21200000</v>
      </c>
      <c r="M482" s="8" t="n">
        <v>21200000</v>
      </c>
      <c r="N482" s="8" t="n">
        <v>21200000</v>
      </c>
      <c r="O482" s="8" t="n">
        <v>21200000</v>
      </c>
      <c r="P482" s="10" t="n">
        <v>21200000</v>
      </c>
      <c r="Q482" s="8" t="n">
        <v>21200000</v>
      </c>
      <c r="R482" s="8" t="n">
        <v>21200000</v>
      </c>
      <c r="S482" s="8" t="n">
        <v>21200000</v>
      </c>
      <c r="T482" s="8" t="n">
        <v>21200000</v>
      </c>
      <c r="U482" s="10" t="n">
        <v>21200000</v>
      </c>
      <c r="V482" s="8" t="n">
        <v>21200000</v>
      </c>
      <c r="W482" s="8" t="n">
        <v>21200000</v>
      </c>
      <c r="X482" s="8" t="n">
        <v>21200000</v>
      </c>
      <c r="Y482" s="8" t="n">
        <v>21200000</v>
      </c>
      <c r="Z482" s="10" t="n">
        <v>21200000</v>
      </c>
      <c r="AA482" s="8" t="n">
        <v>21200000</v>
      </c>
    </row>
    <row r="483">
      <c r="A483" s="14" t="inlineStr">
        <is>
          <t>A052790</t>
        </is>
      </c>
      <c r="B483" s="2" t="inlineStr">
        <is>
          <t>액토즈소프트</t>
        </is>
      </c>
      <c r="C483" s="2" t="inlineStr">
        <is>
          <t>SSC</t>
        </is>
      </c>
      <c r="D483" s="2" t="inlineStr">
        <is>
          <t>S420003950</t>
        </is>
      </c>
      <c r="E483" s="2" t="inlineStr">
        <is>
          <t>상장주식수 (보통+우선)(주)</t>
        </is>
      </c>
      <c r="F483" s="15" t="inlineStr">
        <is>
          <t>QUARTERLY</t>
        </is>
      </c>
      <c r="G483" s="8" t="n">
        <v>9367407</v>
      </c>
      <c r="H483" s="8" t="n">
        <v>9368920</v>
      </c>
      <c r="I483" s="8" t="n">
        <v>9368920</v>
      </c>
      <c r="J483" s="8" t="n">
        <v>9368920</v>
      </c>
      <c r="K483" s="10" t="n">
        <v>9368920</v>
      </c>
      <c r="L483" s="8" t="n">
        <v>9368920</v>
      </c>
      <c r="M483" s="8" t="n">
        <v>9376282</v>
      </c>
      <c r="N483" s="8" t="n">
        <v>9381797</v>
      </c>
      <c r="O483" s="8" t="n">
        <v>11287298</v>
      </c>
      <c r="P483" s="10" t="n">
        <v>11295448</v>
      </c>
      <c r="Q483" s="8" t="n">
        <v>11296914</v>
      </c>
      <c r="R483" s="8" t="n">
        <v>11296914</v>
      </c>
      <c r="S483" s="8" t="n">
        <v>11297414</v>
      </c>
      <c r="T483" s="8" t="n">
        <v>11299563</v>
      </c>
      <c r="U483" s="10" t="n">
        <v>11311313</v>
      </c>
      <c r="V483" s="8" t="n">
        <v>11317938</v>
      </c>
      <c r="W483" s="8" t="n">
        <v>11325438</v>
      </c>
      <c r="X483" s="8" t="n">
        <v>11330638</v>
      </c>
      <c r="Y483" s="8" t="n">
        <v>11330638</v>
      </c>
      <c r="Z483" s="10" t="n">
        <v>11330638</v>
      </c>
      <c r="AA483" s="8" t="n">
        <v>11330638</v>
      </c>
    </row>
    <row r="484">
      <c r="A484" s="14" t="inlineStr">
        <is>
          <t>A065660</t>
        </is>
      </c>
      <c r="B484" s="2" t="inlineStr">
        <is>
          <t>안트로젠</t>
        </is>
      </c>
      <c r="C484" s="2" t="inlineStr">
        <is>
          <t>SSC</t>
        </is>
      </c>
      <c r="D484" s="2" t="inlineStr">
        <is>
          <t>S420003950</t>
        </is>
      </c>
      <c r="E484" s="2" t="inlineStr">
        <is>
          <t>상장주식수 (보통+우선)(주)</t>
        </is>
      </c>
      <c r="F484" s="15" t="inlineStr">
        <is>
          <t>QUARTERLY</t>
        </is>
      </c>
      <c r="G484" s="8" t="n"/>
      <c r="H484" s="8" t="n"/>
      <c r="I484" s="8" t="n"/>
      <c r="J484" s="8" t="n"/>
      <c r="K484" s="10" t="n"/>
      <c r="L484" s="8" t="n"/>
      <c r="M484" s="8" t="n"/>
      <c r="N484" s="8" t="n"/>
      <c r="O484" s="8" t="n"/>
      <c r="P484" s="10" t="n"/>
      <c r="Q484" s="8" t="n"/>
      <c r="R484" s="8" t="n"/>
      <c r="S484" s="8" t="n"/>
      <c r="T484" s="8" t="n"/>
      <c r="U484" s="10" t="n"/>
      <c r="V484" s="8" t="n"/>
      <c r="W484" s="8" t="n"/>
      <c r="X484" s="8" t="n"/>
      <c r="Y484" s="8" t="n"/>
      <c r="Z484" s="10" t="n">
        <v>7463435</v>
      </c>
      <c r="AA484" s="8" t="n">
        <v>7463435</v>
      </c>
    </row>
    <row r="485">
      <c r="A485" s="14" t="inlineStr">
        <is>
          <t>A007390</t>
        </is>
      </c>
      <c r="B485" s="2" t="inlineStr">
        <is>
          <t>네이처셀</t>
        </is>
      </c>
      <c r="C485" s="2" t="inlineStr">
        <is>
          <t>SSC</t>
        </is>
      </c>
      <c r="D485" s="2" t="inlineStr">
        <is>
          <t>S420003950</t>
        </is>
      </c>
      <c r="E485" s="2" t="inlineStr">
        <is>
          <t>상장주식수 (보통+우선)(주)</t>
        </is>
      </c>
      <c r="F485" s="15" t="inlineStr">
        <is>
          <t>QUARTERLY</t>
        </is>
      </c>
      <c r="G485" s="8" t="n">
        <v>24439199</v>
      </c>
      <c r="H485" s="8" t="n">
        <v>24779199</v>
      </c>
      <c r="I485" s="8" t="n">
        <v>25179199</v>
      </c>
      <c r="J485" s="8" t="n">
        <v>25179199</v>
      </c>
      <c r="K485" s="10" t="n">
        <v>25179199</v>
      </c>
      <c r="L485" s="8" t="n">
        <v>29147370</v>
      </c>
      <c r="M485" s="8" t="n">
        <v>29155322</v>
      </c>
      <c r="N485" s="8" t="n">
        <v>29155322</v>
      </c>
      <c r="O485" s="8" t="n">
        <v>30355322</v>
      </c>
      <c r="P485" s="10" t="n">
        <v>30355322</v>
      </c>
      <c r="Q485" s="8" t="n">
        <v>37039962</v>
      </c>
      <c r="R485" s="8" t="n">
        <v>37839962</v>
      </c>
      <c r="S485" s="8" t="n">
        <v>38039962</v>
      </c>
      <c r="T485" s="8" t="n">
        <v>38721984</v>
      </c>
      <c r="U485" s="10" t="n">
        <v>38729294</v>
      </c>
      <c r="V485" s="8" t="n">
        <v>40916694</v>
      </c>
      <c r="W485" s="8" t="n">
        <v>46825942</v>
      </c>
      <c r="X485" s="8" t="n">
        <v>48032742</v>
      </c>
      <c r="Y485" s="8" t="n">
        <v>49152752</v>
      </c>
      <c r="Z485" s="10" t="n">
        <v>49152752</v>
      </c>
      <c r="AA485" s="8" t="n">
        <v>49345678</v>
      </c>
    </row>
    <row r="486">
      <c r="A486" s="14" t="inlineStr">
        <is>
          <t>A900100</t>
        </is>
      </c>
      <c r="B486" s="2" t="inlineStr">
        <is>
          <t>뉴프라이드</t>
        </is>
      </c>
      <c r="C486" s="2" t="inlineStr">
        <is>
          <t>SSC</t>
        </is>
      </c>
      <c r="D486" s="2" t="inlineStr">
        <is>
          <t>S420003950</t>
        </is>
      </c>
      <c r="E486" s="2" t="inlineStr">
        <is>
          <t>상장주식수 (보통+우선)(주)</t>
        </is>
      </c>
      <c r="F486" s="15" t="inlineStr">
        <is>
          <t>QUARTERLY</t>
        </is>
      </c>
      <c r="G486" s="8" t="n">
        <v>7000000</v>
      </c>
      <c r="H486" s="8" t="n">
        <v>7000000</v>
      </c>
      <c r="I486" s="8" t="n">
        <v>7000000</v>
      </c>
      <c r="J486" s="8" t="n">
        <v>7000000</v>
      </c>
      <c r="K486" s="10" t="n">
        <v>7000000</v>
      </c>
      <c r="L486" s="8" t="n">
        <v>7000000</v>
      </c>
      <c r="M486" s="8" t="n">
        <v>7000000</v>
      </c>
      <c r="N486" s="8" t="n">
        <v>7000000</v>
      </c>
      <c r="O486" s="8" t="n">
        <v>14000000</v>
      </c>
      <c r="P486" s="10" t="n">
        <v>14000000</v>
      </c>
      <c r="Q486" s="8" t="n">
        <v>21527902</v>
      </c>
      <c r="R486" s="8" t="n">
        <v>22813231</v>
      </c>
      <c r="S486" s="8" t="n">
        <v>22813231</v>
      </c>
      <c r="T486" s="8" t="n">
        <v>22813231</v>
      </c>
      <c r="U486" s="10" t="n">
        <v>22813231</v>
      </c>
      <c r="V486" s="8" t="n">
        <v>29823371</v>
      </c>
      <c r="W486" s="8" t="n">
        <v>31227863</v>
      </c>
      <c r="X486" s="8" t="n">
        <v>34255544</v>
      </c>
      <c r="Y486" s="8" t="n">
        <v>35078451</v>
      </c>
      <c r="Z486" s="10" t="n">
        <v>35078451</v>
      </c>
      <c r="AA486" s="8" t="n">
        <v>35078451</v>
      </c>
    </row>
    <row r="487">
      <c r="A487" s="14" t="inlineStr">
        <is>
          <t>A900050</t>
        </is>
      </c>
      <c r="B487" s="2" t="inlineStr">
        <is>
          <t>중국원양자원</t>
        </is>
      </c>
      <c r="C487" s="2" t="inlineStr">
        <is>
          <t>SSC</t>
        </is>
      </c>
      <c r="D487" s="2" t="inlineStr">
        <is>
          <t>S420003950</t>
        </is>
      </c>
      <c r="E487" s="2" t="inlineStr">
        <is>
          <t>상장주식수 (보통+우선)(주)</t>
        </is>
      </c>
      <c r="F487" s="15" t="inlineStr">
        <is>
          <t>QUARTERLY</t>
        </is>
      </c>
      <c r="G487" s="9" t="n">
        <v>75082891</v>
      </c>
      <c r="H487" s="9" t="n">
        <v>75082891</v>
      </c>
      <c r="I487" s="9" t="n">
        <v>75082891</v>
      </c>
      <c r="J487" s="9" t="n">
        <v>75082891</v>
      </c>
      <c r="K487" s="11" t="n">
        <v>75082891</v>
      </c>
      <c r="L487" s="9" t="n">
        <v>75082891</v>
      </c>
      <c r="M487" s="9" t="n">
        <v>75082891</v>
      </c>
      <c r="N487" s="9" t="n">
        <v>75082891</v>
      </c>
      <c r="O487" s="9" t="n">
        <v>75082891</v>
      </c>
      <c r="P487" s="11" t="n">
        <v>76582891</v>
      </c>
      <c r="Q487" s="9" t="n">
        <v>76582891</v>
      </c>
      <c r="R487" s="9" t="n">
        <v>76582891</v>
      </c>
      <c r="S487" s="9" t="n">
        <v>76582891</v>
      </c>
      <c r="T487" s="9" t="n">
        <v>76582891</v>
      </c>
      <c r="U487" s="11" t="n">
        <v>83129535</v>
      </c>
      <c r="V487" s="9" t="n">
        <v>94092702</v>
      </c>
      <c r="W487" s="9" t="n">
        <v>94092702</v>
      </c>
      <c r="X487" s="9" t="n">
        <v>94092702</v>
      </c>
      <c r="Y487" s="9" t="n">
        <v>96359369</v>
      </c>
      <c r="Z487" s="11" t="n">
        <v>97859369</v>
      </c>
      <c r="AA487" s="9" t="n">
        <v>97859369</v>
      </c>
    </row>
    <row r="488">
      <c r="A488" s="14" t="inlineStr">
        <is>
          <t>A035810</t>
        </is>
      </c>
      <c r="B488" s="2" t="inlineStr">
        <is>
          <t>이지바이오</t>
        </is>
      </c>
      <c r="C488" s="2" t="inlineStr">
        <is>
          <t>SSC</t>
        </is>
      </c>
      <c r="D488" s="2" t="inlineStr">
        <is>
          <t>S420003950</t>
        </is>
      </c>
      <c r="E488" s="2" t="inlineStr">
        <is>
          <t>상장주식수 (보통+우선)(주)</t>
        </is>
      </c>
      <c r="F488" s="15" t="inlineStr">
        <is>
          <t>QUARTERLY</t>
        </is>
      </c>
      <c r="G488" s="9" t="n">
        <v>44918787</v>
      </c>
      <c r="H488" s="9" t="n">
        <v>45484467</v>
      </c>
      <c r="I488" s="9" t="n">
        <v>46058782</v>
      </c>
      <c r="J488" s="9" t="n">
        <v>46061999</v>
      </c>
      <c r="K488" s="11" t="n">
        <v>46979739</v>
      </c>
      <c r="L488" s="9" t="n">
        <v>46979739</v>
      </c>
      <c r="M488" s="9" t="n">
        <v>46979739</v>
      </c>
      <c r="N488" s="9" t="n">
        <v>46979739</v>
      </c>
      <c r="O488" s="9" t="n">
        <v>46979739</v>
      </c>
      <c r="P488" s="11" t="n">
        <v>46979739</v>
      </c>
      <c r="Q488" s="9" t="n">
        <v>46979739</v>
      </c>
      <c r="R488" s="9" t="n">
        <v>46979739</v>
      </c>
      <c r="S488" s="9" t="n">
        <v>46979739</v>
      </c>
      <c r="T488" s="9" t="n">
        <v>46979739</v>
      </c>
      <c r="U488" s="11" t="n">
        <v>50524161</v>
      </c>
      <c r="V488" s="9" t="n">
        <v>50524161</v>
      </c>
      <c r="W488" s="9" t="n">
        <v>50524161</v>
      </c>
      <c r="X488" s="9" t="n">
        <v>50524161</v>
      </c>
      <c r="Y488" s="9" t="n">
        <v>53005256</v>
      </c>
      <c r="Z488" s="11" t="n">
        <v>53005256</v>
      </c>
      <c r="AA488" s="9" t="n">
        <v>53005256</v>
      </c>
    </row>
    <row r="489">
      <c r="A489" s="14" t="inlineStr">
        <is>
          <t>A079980</t>
        </is>
      </c>
      <c r="B489" s="2" t="inlineStr">
        <is>
          <t>휴비스</t>
        </is>
      </c>
      <c r="C489" s="2" t="inlineStr">
        <is>
          <t>SSC</t>
        </is>
      </c>
      <c r="D489" s="2" t="inlineStr">
        <is>
          <t>S420003950</t>
        </is>
      </c>
      <c r="E489" s="2" t="inlineStr">
        <is>
          <t>상장주식수 (보통+우선)(주)</t>
        </is>
      </c>
      <c r="F489" s="15" t="inlineStr">
        <is>
          <t>QUARTERLY</t>
        </is>
      </c>
      <c r="G489" s="9" t="n"/>
      <c r="H489" s="9" t="n"/>
      <c r="I489" s="9" t="n"/>
      <c r="J489" s="9" t="n">
        <v>34500000</v>
      </c>
      <c r="K489" s="11" t="n">
        <v>34500000</v>
      </c>
      <c r="L489" s="9" t="n">
        <v>34500000</v>
      </c>
      <c r="M489" s="9" t="n">
        <v>34500000</v>
      </c>
      <c r="N489" s="9" t="n">
        <v>34500000</v>
      </c>
      <c r="O489" s="9" t="n">
        <v>34500000</v>
      </c>
      <c r="P489" s="11" t="n">
        <v>34500000</v>
      </c>
      <c r="Q489" s="9" t="n">
        <v>34500000</v>
      </c>
      <c r="R489" s="9" t="n">
        <v>34500000</v>
      </c>
      <c r="S489" s="9" t="n">
        <v>34500000</v>
      </c>
      <c r="T489" s="9" t="n">
        <v>34500000</v>
      </c>
      <c r="U489" s="11" t="n">
        <v>34500000</v>
      </c>
      <c r="V489" s="9" t="n">
        <v>34500000</v>
      </c>
      <c r="W489" s="9" t="n">
        <v>34500000</v>
      </c>
      <c r="X489" s="9" t="n">
        <v>34500000</v>
      </c>
      <c r="Y489" s="9" t="n">
        <v>34500000</v>
      </c>
      <c r="Z489" s="11" t="n">
        <v>34500000</v>
      </c>
      <c r="AA489" s="9" t="n">
        <v>34500000</v>
      </c>
    </row>
    <row r="490">
      <c r="A490" s="14" t="inlineStr">
        <is>
          <t>A044490</t>
        </is>
      </c>
      <c r="B490" s="2" t="inlineStr">
        <is>
          <t>태웅</t>
        </is>
      </c>
      <c r="C490" s="2" t="inlineStr">
        <is>
          <t>SSC</t>
        </is>
      </c>
      <c r="D490" s="2" t="inlineStr">
        <is>
          <t>S420003950</t>
        </is>
      </c>
      <c r="E490" s="2" t="inlineStr">
        <is>
          <t>상장주식수 (보통+우선)(주)</t>
        </is>
      </c>
      <c r="F490" s="15" t="inlineStr">
        <is>
          <t>QUARTERLY</t>
        </is>
      </c>
      <c r="G490" s="9" t="n">
        <v>16610420</v>
      </c>
      <c r="H490" s="9" t="n">
        <v>16610420</v>
      </c>
      <c r="I490" s="9" t="n">
        <v>16610420</v>
      </c>
      <c r="J490" s="9" t="n">
        <v>16610420</v>
      </c>
      <c r="K490" s="11" t="n">
        <v>16610420</v>
      </c>
      <c r="L490" s="9" t="n">
        <v>16610420</v>
      </c>
      <c r="M490" s="9" t="n">
        <v>16610420</v>
      </c>
      <c r="N490" s="9" t="n">
        <v>16610420</v>
      </c>
      <c r="O490" s="9" t="n">
        <v>16610420</v>
      </c>
      <c r="P490" s="11" t="n">
        <v>17806535</v>
      </c>
      <c r="Q490" s="9" t="n">
        <v>17926145</v>
      </c>
      <c r="R490" s="9" t="n">
        <v>18165368</v>
      </c>
      <c r="S490" s="9" t="n">
        <v>18165368</v>
      </c>
      <c r="T490" s="9" t="n">
        <v>18165368</v>
      </c>
      <c r="U490" s="11" t="n">
        <v>18165368</v>
      </c>
      <c r="V490" s="9" t="n">
        <v>18165368</v>
      </c>
      <c r="W490" s="9" t="n">
        <v>18165368</v>
      </c>
      <c r="X490" s="9" t="n">
        <v>18165368</v>
      </c>
      <c r="Y490" s="9" t="n">
        <v>18165368</v>
      </c>
      <c r="Z490" s="11" t="n">
        <v>18165368</v>
      </c>
      <c r="AA490" s="9" t="n">
        <v>18165368</v>
      </c>
    </row>
    <row r="491">
      <c r="A491" s="14" t="inlineStr">
        <is>
          <t>A013520</t>
        </is>
      </c>
      <c r="B491" s="2" t="inlineStr">
        <is>
          <t>화승알앤에이</t>
        </is>
      </c>
      <c r="C491" s="2" t="inlineStr">
        <is>
          <t>SSC</t>
        </is>
      </c>
      <c r="D491" s="2" t="inlineStr">
        <is>
          <t>S420003950</t>
        </is>
      </c>
      <c r="E491" s="2" t="inlineStr">
        <is>
          <t>상장주식수 (보통+우선)(주)</t>
        </is>
      </c>
      <c r="F491" s="15" t="inlineStr">
        <is>
          <t>QUARTERLY</t>
        </is>
      </c>
      <c r="G491" s="9" t="n">
        <v>6456121</v>
      </c>
      <c r="H491" s="9" t="n">
        <v>6456121</v>
      </c>
      <c r="I491" s="9" t="n">
        <v>6456121</v>
      </c>
      <c r="J491" s="9" t="n">
        <v>6456121</v>
      </c>
      <c r="K491" s="11" t="n">
        <v>6456121</v>
      </c>
      <c r="L491" s="9" t="n">
        <v>6456121</v>
      </c>
      <c r="M491" s="9" t="n">
        <v>6456121</v>
      </c>
      <c r="N491" s="9" t="n">
        <v>6456121</v>
      </c>
      <c r="O491" s="9" t="n">
        <v>6456121</v>
      </c>
      <c r="P491" s="11" t="n">
        <v>6456121</v>
      </c>
      <c r="Q491" s="9" t="n">
        <v>6456121</v>
      </c>
      <c r="R491" s="9" t="n">
        <v>6456121</v>
      </c>
      <c r="S491" s="9" t="n">
        <v>6456121</v>
      </c>
      <c r="T491" s="9" t="n">
        <v>6456121</v>
      </c>
      <c r="U491" s="11" t="n">
        <v>6456121</v>
      </c>
      <c r="V491" s="9" t="n">
        <v>6456121</v>
      </c>
      <c r="W491" s="9" t="n">
        <v>6456121</v>
      </c>
      <c r="X491" s="9" t="n">
        <v>6456121</v>
      </c>
      <c r="Y491" s="9" t="n">
        <v>6456121</v>
      </c>
      <c r="Z491" s="11" t="n">
        <v>6456121</v>
      </c>
      <c r="AA491" s="9" t="n">
        <v>6456121</v>
      </c>
    </row>
    <row r="492">
      <c r="A492" s="14" t="inlineStr">
        <is>
          <t>A011760</t>
        </is>
      </c>
      <c r="B492" s="2" t="inlineStr">
        <is>
          <t>현대상사</t>
        </is>
      </c>
      <c r="C492" s="2" t="inlineStr">
        <is>
          <t>SSC</t>
        </is>
      </c>
      <c r="D492" s="2" t="inlineStr">
        <is>
          <t>S420003950</t>
        </is>
      </c>
      <c r="E492" s="2" t="inlineStr">
        <is>
          <t>상장주식수 (보통+우선)(주)</t>
        </is>
      </c>
      <c r="F492" s="15" t="inlineStr">
        <is>
          <t>QUARTERLY</t>
        </is>
      </c>
      <c r="G492" s="8" t="n">
        <v>22329802</v>
      </c>
      <c r="H492" s="8" t="n">
        <v>22329802</v>
      </c>
      <c r="I492" s="8" t="n">
        <v>22329802</v>
      </c>
      <c r="J492" s="8" t="n">
        <v>22329802</v>
      </c>
      <c r="K492" s="10" t="n">
        <v>22329802</v>
      </c>
      <c r="L492" s="8" t="n">
        <v>22329802</v>
      </c>
      <c r="M492" s="8" t="n">
        <v>22329802</v>
      </c>
      <c r="N492" s="8" t="n">
        <v>22329802</v>
      </c>
      <c r="O492" s="8" t="n">
        <v>22329802</v>
      </c>
      <c r="P492" s="10" t="n">
        <v>22329802</v>
      </c>
      <c r="Q492" s="8" t="n">
        <v>22329802</v>
      </c>
      <c r="R492" s="8" t="n">
        <v>22329802</v>
      </c>
      <c r="S492" s="8" t="n">
        <v>22329802</v>
      </c>
      <c r="T492" s="8" t="n">
        <v>22329802</v>
      </c>
      <c r="U492" s="10" t="n">
        <v>22329802</v>
      </c>
      <c r="V492" s="8" t="n">
        <v>22329802</v>
      </c>
      <c r="W492" s="8" t="n">
        <v>22329802</v>
      </c>
      <c r="X492" s="8" t="n">
        <v>22329802</v>
      </c>
      <c r="Y492" s="8" t="n">
        <v>13228966</v>
      </c>
      <c r="Z492" s="10" t="n">
        <v>13228966</v>
      </c>
      <c r="AA492" s="8" t="n">
        <v>13228966</v>
      </c>
    </row>
    <row r="493">
      <c r="A493" s="14" t="inlineStr">
        <is>
          <t>A033240</t>
        </is>
      </c>
      <c r="B493" s="2" t="inlineStr">
        <is>
          <t>자화전자</t>
        </is>
      </c>
      <c r="C493" s="2" t="inlineStr">
        <is>
          <t>SSC</t>
        </is>
      </c>
      <c r="D493" s="2" t="inlineStr">
        <is>
          <t>S420003950</t>
        </is>
      </c>
      <c r="E493" s="2" t="inlineStr">
        <is>
          <t>상장주식수 (보통+우선)(주)</t>
        </is>
      </c>
      <c r="F493" s="15" t="inlineStr">
        <is>
          <t>QUARTERLY</t>
        </is>
      </c>
      <c r="G493" s="8" t="n">
        <v>17820000</v>
      </c>
      <c r="H493" s="8" t="n">
        <v>17820000</v>
      </c>
      <c r="I493" s="8" t="n">
        <v>17820000</v>
      </c>
      <c r="J493" s="8" t="n">
        <v>17820000</v>
      </c>
      <c r="K493" s="10" t="n">
        <v>17820000</v>
      </c>
      <c r="L493" s="8" t="n">
        <v>17820000</v>
      </c>
      <c r="M493" s="8" t="n">
        <v>17820000</v>
      </c>
      <c r="N493" s="8" t="n">
        <v>17820000</v>
      </c>
      <c r="O493" s="8" t="n">
        <v>17900000</v>
      </c>
      <c r="P493" s="10" t="n">
        <v>17900000</v>
      </c>
      <c r="Q493" s="8" t="n">
        <v>17900000</v>
      </c>
      <c r="R493" s="8" t="n">
        <v>17900000</v>
      </c>
      <c r="S493" s="8" t="n">
        <v>17900000</v>
      </c>
      <c r="T493" s="8" t="n">
        <v>17900000</v>
      </c>
      <c r="U493" s="10" t="n">
        <v>17900000</v>
      </c>
      <c r="V493" s="8" t="n">
        <v>17900000</v>
      </c>
      <c r="W493" s="8" t="n">
        <v>17900000</v>
      </c>
      <c r="X493" s="8" t="n">
        <v>17900000</v>
      </c>
      <c r="Y493" s="8" t="n">
        <v>17900000</v>
      </c>
      <c r="Z493" s="10" t="n">
        <v>17900000</v>
      </c>
      <c r="AA493" s="8" t="n">
        <v>17900000</v>
      </c>
    </row>
    <row r="494">
      <c r="A494" s="14" t="inlineStr">
        <is>
          <t>A053300</t>
        </is>
      </c>
      <c r="B494" s="2" t="inlineStr">
        <is>
          <t>한국정보인증</t>
        </is>
      </c>
      <c r="C494" s="2" t="inlineStr">
        <is>
          <t>SSC</t>
        </is>
      </c>
      <c r="D494" s="2" t="inlineStr">
        <is>
          <t>S420003950</t>
        </is>
      </c>
      <c r="E494" s="2" t="inlineStr">
        <is>
          <t>상장주식수 (보통+우선)(주)</t>
        </is>
      </c>
      <c r="F494" s="15" t="inlineStr">
        <is>
          <t>QUARTERLY</t>
        </is>
      </c>
      <c r="G494" s="8" t="n"/>
      <c r="H494" s="8" t="n"/>
      <c r="I494" s="8" t="n"/>
      <c r="J494" s="8" t="n"/>
      <c r="K494" s="10" t="n"/>
      <c r="L494" s="8" t="n"/>
      <c r="M494" s="8" t="n"/>
      <c r="N494" s="8" t="n"/>
      <c r="O494" s="8" t="n"/>
      <c r="P494" s="10" t="n"/>
      <c r="Q494" s="8" t="n"/>
      <c r="R494" s="8" t="n">
        <v>26965000</v>
      </c>
      <c r="S494" s="8" t="n">
        <v>26965000</v>
      </c>
      <c r="T494" s="8" t="n">
        <v>26965000</v>
      </c>
      <c r="U494" s="10" t="n">
        <v>26965000</v>
      </c>
      <c r="V494" s="8" t="n">
        <v>26965000</v>
      </c>
      <c r="W494" s="8" t="n">
        <v>26965000</v>
      </c>
      <c r="X494" s="8" t="n">
        <v>26965000</v>
      </c>
      <c r="Y494" s="8" t="n">
        <v>26965000</v>
      </c>
      <c r="Z494" s="10" t="n">
        <v>26965000</v>
      </c>
      <c r="AA494" s="8" t="n">
        <v>26965000</v>
      </c>
    </row>
    <row r="495">
      <c r="A495" s="14" t="inlineStr">
        <is>
          <t>A007860</t>
        </is>
      </c>
      <c r="B495" s="2" t="inlineStr">
        <is>
          <t>서연</t>
        </is>
      </c>
      <c r="C495" s="2" t="inlineStr">
        <is>
          <t>SSC</t>
        </is>
      </c>
      <c r="D495" s="2" t="inlineStr">
        <is>
          <t>S420003950</t>
        </is>
      </c>
      <c r="E495" s="2" t="inlineStr">
        <is>
          <t>상장주식수 (보통+우선)(주)</t>
        </is>
      </c>
      <c r="F495" s="15" t="inlineStr">
        <is>
          <t>QUARTERLY</t>
        </is>
      </c>
      <c r="G495" s="8" t="n">
        <v>39415853</v>
      </c>
      <c r="H495" s="8" t="n">
        <v>39415853</v>
      </c>
      <c r="I495" s="8" t="n">
        <v>39415853</v>
      </c>
      <c r="J495" s="8" t="n">
        <v>39415853</v>
      </c>
      <c r="K495" s="10" t="n">
        <v>39415853</v>
      </c>
      <c r="L495" s="8" t="n">
        <v>39415853</v>
      </c>
      <c r="M495" s="8" t="n">
        <v>39415853</v>
      </c>
      <c r="N495" s="8" t="n">
        <v>39415853</v>
      </c>
      <c r="O495" s="8" t="n">
        <v>39415853</v>
      </c>
      <c r="P495" s="10" t="n">
        <v>39415853</v>
      </c>
      <c r="Q495" s="8" t="n">
        <v>39415853</v>
      </c>
      <c r="R495" s="8" t="n">
        <v>39415853</v>
      </c>
      <c r="S495" s="8" t="n">
        <v>39415853</v>
      </c>
      <c r="T495" s="8" t="n">
        <v>12387416</v>
      </c>
      <c r="U495" s="10" t="n">
        <v>12387416</v>
      </c>
      <c r="V495" s="8" t="n">
        <v>22485004</v>
      </c>
      <c r="W495" s="8" t="n">
        <v>22485004</v>
      </c>
      <c r="X495" s="8" t="n">
        <v>22485004</v>
      </c>
      <c r="Y495" s="8" t="n">
        <v>22485004</v>
      </c>
      <c r="Z495" s="10" t="n">
        <v>22485004</v>
      </c>
      <c r="AA495" s="8" t="n">
        <v>22485004</v>
      </c>
    </row>
    <row r="496">
      <c r="A496" s="14" t="inlineStr">
        <is>
          <t>A005290</t>
        </is>
      </c>
      <c r="B496" s="2" t="inlineStr">
        <is>
          <t>동진쎄미켐</t>
        </is>
      </c>
      <c r="C496" s="2" t="inlineStr">
        <is>
          <t>SSC</t>
        </is>
      </c>
      <c r="D496" s="2" t="inlineStr">
        <is>
          <t>S420003950</t>
        </is>
      </c>
      <c r="E496" s="2" t="inlineStr">
        <is>
          <t>상장주식수 (보통+우선)(주)</t>
        </is>
      </c>
      <c r="F496" s="15" t="inlineStr">
        <is>
          <t>QUARTERLY</t>
        </is>
      </c>
      <c r="G496" s="8" t="n">
        <v>42038524</v>
      </c>
      <c r="H496" s="8" t="n">
        <v>42038524</v>
      </c>
      <c r="I496" s="8" t="n">
        <v>42038524</v>
      </c>
      <c r="J496" s="8" t="n">
        <v>42038524</v>
      </c>
      <c r="K496" s="10" t="n">
        <v>42038524</v>
      </c>
      <c r="L496" s="8" t="n">
        <v>42038524</v>
      </c>
      <c r="M496" s="8" t="n">
        <v>42038524</v>
      </c>
      <c r="N496" s="8" t="n">
        <v>42038524</v>
      </c>
      <c r="O496" s="8" t="n">
        <v>42038524</v>
      </c>
      <c r="P496" s="10" t="n">
        <v>42038524</v>
      </c>
      <c r="Q496" s="8" t="n">
        <v>42038524</v>
      </c>
      <c r="R496" s="8" t="n">
        <v>42038524</v>
      </c>
      <c r="S496" s="8" t="n">
        <v>42038524</v>
      </c>
      <c r="T496" s="8" t="n">
        <v>42038524</v>
      </c>
      <c r="U496" s="10" t="n">
        <v>42038524</v>
      </c>
      <c r="V496" s="8" t="n">
        <v>42038524</v>
      </c>
      <c r="W496" s="8" t="n">
        <v>45409611</v>
      </c>
      <c r="X496" s="8" t="n">
        <v>46758046</v>
      </c>
      <c r="Y496" s="8" t="n">
        <v>46758046</v>
      </c>
      <c r="Z496" s="10" t="n">
        <v>46758046</v>
      </c>
      <c r="AA496" s="8" t="n">
        <v>46758046</v>
      </c>
    </row>
    <row r="497">
      <c r="A497" s="14" t="inlineStr">
        <is>
          <t>A114810</t>
        </is>
      </c>
      <c r="B497" s="2" t="inlineStr">
        <is>
          <t>아이원스</t>
        </is>
      </c>
      <c r="C497" s="2" t="inlineStr">
        <is>
          <t>SSC</t>
        </is>
      </c>
      <c r="D497" s="2" t="inlineStr">
        <is>
          <t>S420003950</t>
        </is>
      </c>
      <c r="E497" s="2" t="inlineStr">
        <is>
          <t>상장주식수 (보통+우선)(주)</t>
        </is>
      </c>
      <c r="F497" s="15" t="inlineStr">
        <is>
          <t>QUARTERLY</t>
        </is>
      </c>
      <c r="G497" s="9" t="n"/>
      <c r="H497" s="9" t="n"/>
      <c r="I497" s="9" t="n"/>
      <c r="J497" s="9" t="n"/>
      <c r="K497" s="11" t="n"/>
      <c r="L497" s="9" t="n"/>
      <c r="M497" s="9" t="n"/>
      <c r="N497" s="9" t="n">
        <v>9066666</v>
      </c>
      <c r="O497" s="9" t="n">
        <v>9566666</v>
      </c>
      <c r="P497" s="11" t="n">
        <v>9566666</v>
      </c>
      <c r="Q497" s="9" t="n">
        <v>9566666</v>
      </c>
      <c r="R497" s="9" t="n">
        <v>9566666</v>
      </c>
      <c r="S497" s="9" t="n">
        <v>9566666</v>
      </c>
      <c r="T497" s="9" t="n">
        <v>9566666</v>
      </c>
      <c r="U497" s="11" t="n">
        <v>9566666</v>
      </c>
      <c r="V497" s="9" t="n">
        <v>9566666</v>
      </c>
      <c r="W497" s="9" t="n">
        <v>10495566</v>
      </c>
      <c r="X497" s="9" t="n">
        <v>10495566</v>
      </c>
      <c r="Y497" s="9" t="n">
        <v>10495566</v>
      </c>
      <c r="Z497" s="11" t="n">
        <v>10495566</v>
      </c>
      <c r="AA497" s="9" t="n">
        <v>10495566</v>
      </c>
    </row>
    <row r="498">
      <c r="A498" s="14" t="inlineStr">
        <is>
          <t>A012700</t>
        </is>
      </c>
      <c r="B498" s="2" t="inlineStr">
        <is>
          <t>리드코프</t>
        </is>
      </c>
      <c r="C498" s="2" t="inlineStr">
        <is>
          <t>SSC</t>
        </is>
      </c>
      <c r="D498" s="2" t="inlineStr">
        <is>
          <t>S420003950</t>
        </is>
      </c>
      <c r="E498" s="2" t="inlineStr">
        <is>
          <t>상장주식수 (보통+우선)(주)</t>
        </is>
      </c>
      <c r="F498" s="15" t="inlineStr">
        <is>
          <t>QUARTERLY</t>
        </is>
      </c>
      <c r="G498" s="9" t="n">
        <v>26749230</v>
      </c>
      <c r="H498" s="9" t="n">
        <v>26749230</v>
      </c>
      <c r="I498" s="9" t="n">
        <v>26749230</v>
      </c>
      <c r="J498" s="9" t="n">
        <v>26749230</v>
      </c>
      <c r="K498" s="11" t="n">
        <v>26749230</v>
      </c>
      <c r="L498" s="9" t="n">
        <v>26749230</v>
      </c>
      <c r="M498" s="9" t="n">
        <v>26749230</v>
      </c>
      <c r="N498" s="9" t="n">
        <v>26749230</v>
      </c>
      <c r="O498" s="9" t="n">
        <v>26749230</v>
      </c>
      <c r="P498" s="11" t="n">
        <v>26749230</v>
      </c>
      <c r="Q498" s="9" t="n">
        <v>26749230</v>
      </c>
      <c r="R498" s="9" t="n">
        <v>26749230</v>
      </c>
      <c r="S498" s="9" t="n">
        <v>26749230</v>
      </c>
      <c r="T498" s="9" t="n">
        <v>26749230</v>
      </c>
      <c r="U498" s="11" t="n">
        <v>26749230</v>
      </c>
      <c r="V498" s="9" t="n">
        <v>26749230</v>
      </c>
      <c r="W498" s="9" t="n">
        <v>26749230</v>
      </c>
      <c r="X498" s="9" t="n">
        <v>26749230</v>
      </c>
      <c r="Y498" s="9" t="n">
        <v>26749230</v>
      </c>
      <c r="Z498" s="11" t="n">
        <v>26749230</v>
      </c>
      <c r="AA498" s="9" t="n">
        <v>26749230</v>
      </c>
    </row>
    <row r="499">
      <c r="A499" s="14" t="inlineStr">
        <is>
          <t>A009580</t>
        </is>
      </c>
      <c r="B499" s="2" t="inlineStr">
        <is>
          <t>무림P&amp;P</t>
        </is>
      </c>
      <c r="C499" s="2" t="inlineStr">
        <is>
          <t>SSC</t>
        </is>
      </c>
      <c r="D499" s="2" t="inlineStr">
        <is>
          <t>S420003950</t>
        </is>
      </c>
      <c r="E499" s="2" t="inlineStr">
        <is>
          <t>상장주식수 (보통+우선)(주)</t>
        </is>
      </c>
      <c r="F499" s="15" t="inlineStr">
        <is>
          <t>QUARTERLY</t>
        </is>
      </c>
      <c r="G499" s="9" t="n">
        <v>62368324</v>
      </c>
      <c r="H499" s="9" t="n">
        <v>62368324</v>
      </c>
      <c r="I499" s="9" t="n">
        <v>62368324</v>
      </c>
      <c r="J499" s="9" t="n">
        <v>62368324</v>
      </c>
      <c r="K499" s="11" t="n">
        <v>62368324</v>
      </c>
      <c r="L499" s="9" t="n">
        <v>62368324</v>
      </c>
      <c r="M499" s="9" t="n">
        <v>62368324</v>
      </c>
      <c r="N499" s="9" t="n">
        <v>62368324</v>
      </c>
      <c r="O499" s="9" t="n">
        <v>62368324</v>
      </c>
      <c r="P499" s="11" t="n">
        <v>62368324</v>
      </c>
      <c r="Q499" s="9" t="n">
        <v>62368324</v>
      </c>
      <c r="R499" s="9" t="n">
        <v>62368324</v>
      </c>
      <c r="S499" s="9" t="n">
        <v>62368324</v>
      </c>
      <c r="T499" s="9" t="n">
        <v>62368324</v>
      </c>
      <c r="U499" s="11" t="n">
        <v>62368324</v>
      </c>
      <c r="V499" s="9" t="n">
        <v>62368324</v>
      </c>
      <c r="W499" s="9" t="n">
        <v>62368324</v>
      </c>
      <c r="X499" s="9" t="n">
        <v>62368324</v>
      </c>
      <c r="Y499" s="9" t="n">
        <v>62368324</v>
      </c>
      <c r="Z499" s="11" t="n">
        <v>62368324</v>
      </c>
      <c r="AA499" s="9" t="n">
        <v>62368324</v>
      </c>
    </row>
    <row r="500">
      <c r="A500" s="14" t="inlineStr">
        <is>
          <t>A000320</t>
        </is>
      </c>
      <c r="B500" s="2" t="inlineStr">
        <is>
          <t>노루홀딩스</t>
        </is>
      </c>
      <c r="C500" s="2" t="inlineStr">
        <is>
          <t>SSC</t>
        </is>
      </c>
      <c r="D500" s="2" t="inlineStr">
        <is>
          <t>S420003950</t>
        </is>
      </c>
      <c r="E500" s="2" t="inlineStr">
        <is>
          <t>상장주식수 (보통+우선)(주)</t>
        </is>
      </c>
      <c r="F500" s="15" t="inlineStr">
        <is>
          <t>QUARTERLY</t>
        </is>
      </c>
      <c r="G500" s="9" t="n">
        <v>13476401</v>
      </c>
      <c r="H500" s="9" t="n">
        <v>13476401</v>
      </c>
      <c r="I500" s="9" t="n">
        <v>13476401</v>
      </c>
      <c r="J500" s="9" t="n">
        <v>13476401</v>
      </c>
      <c r="K500" s="11" t="n">
        <v>13476401</v>
      </c>
      <c r="L500" s="9" t="n">
        <v>13476401</v>
      </c>
      <c r="M500" s="9" t="n">
        <v>13476401</v>
      </c>
      <c r="N500" s="9" t="n">
        <v>13476401</v>
      </c>
      <c r="O500" s="9" t="n">
        <v>13476401</v>
      </c>
      <c r="P500" s="11" t="n">
        <v>13476401</v>
      </c>
      <c r="Q500" s="9" t="n">
        <v>13476401</v>
      </c>
      <c r="R500" s="9" t="n">
        <v>13476401</v>
      </c>
      <c r="S500" s="9" t="n">
        <v>13476401</v>
      </c>
      <c r="T500" s="9" t="n">
        <v>13476401</v>
      </c>
      <c r="U500" s="11" t="n">
        <v>13476401</v>
      </c>
      <c r="V500" s="9" t="n">
        <v>13476401</v>
      </c>
      <c r="W500" s="9" t="n">
        <v>13476401</v>
      </c>
      <c r="X500" s="9" t="n">
        <v>13476401</v>
      </c>
      <c r="Y500" s="9" t="n">
        <v>13476401</v>
      </c>
      <c r="Z500" s="11" t="n">
        <v>13476401</v>
      </c>
      <c r="AA500" s="9" t="n">
        <v>13476401</v>
      </c>
    </row>
    <row r="501">
      <c r="A501" s="14" t="inlineStr">
        <is>
          <t>A012320</t>
        </is>
      </c>
      <c r="B501" s="2" t="inlineStr">
        <is>
          <t>경동가스</t>
        </is>
      </c>
      <c r="C501" s="2" t="inlineStr">
        <is>
          <t>SSC</t>
        </is>
      </c>
      <c r="D501" s="2" t="inlineStr">
        <is>
          <t>S420003950</t>
        </is>
      </c>
      <c r="E501" s="2" t="inlineStr">
        <is>
          <t>상장주식수 (보통+우선)(주)</t>
        </is>
      </c>
      <c r="F501" s="15" t="inlineStr">
        <is>
          <t>QUARTERLY</t>
        </is>
      </c>
      <c r="G501" s="9" t="n">
        <v>3484800</v>
      </c>
      <c r="H501" s="9" t="n">
        <v>3484800</v>
      </c>
      <c r="I501" s="9" t="n">
        <v>3484800</v>
      </c>
      <c r="J501" s="9" t="n">
        <v>3484800</v>
      </c>
      <c r="K501" s="11" t="n">
        <v>3484800</v>
      </c>
      <c r="L501" s="9" t="n">
        <v>3484800</v>
      </c>
      <c r="M501" s="9" t="n">
        <v>3484800</v>
      </c>
      <c r="N501" s="9" t="n">
        <v>3484800</v>
      </c>
      <c r="O501" s="9" t="n">
        <v>3484800</v>
      </c>
      <c r="P501" s="11" t="n">
        <v>3484800</v>
      </c>
      <c r="Q501" s="9" t="n">
        <v>3484800</v>
      </c>
      <c r="R501" s="9" t="n">
        <v>3484800</v>
      </c>
      <c r="S501" s="9" t="n">
        <v>3484800</v>
      </c>
      <c r="T501" s="9" t="n">
        <v>3484800</v>
      </c>
      <c r="U501" s="11" t="n">
        <v>3484800</v>
      </c>
      <c r="V501" s="9" t="n">
        <v>3484800</v>
      </c>
      <c r="W501" s="9" t="n">
        <v>3484800</v>
      </c>
      <c r="X501" s="9" t="n">
        <v>3484800</v>
      </c>
      <c r="Y501" s="9" t="n">
        <v>3484800</v>
      </c>
      <c r="Z501" s="11" t="n">
        <v>3484800</v>
      </c>
      <c r="AA501" s="9" t="n">
        <v>3484800</v>
      </c>
    </row>
    <row r="502">
      <c r="A502" s="14" t="inlineStr">
        <is>
          <t>A007810</t>
        </is>
      </c>
      <c r="B502" s="2" t="inlineStr">
        <is>
          <t>코리아써키트</t>
        </is>
      </c>
      <c r="C502" s="2" t="inlineStr">
        <is>
          <t>SSC</t>
        </is>
      </c>
      <c r="D502" s="2" t="inlineStr">
        <is>
          <t>S420003950</t>
        </is>
      </c>
      <c r="E502" s="2" t="inlineStr">
        <is>
          <t>상장주식수 (보통+우선)(주)</t>
        </is>
      </c>
      <c r="F502" s="15" t="inlineStr">
        <is>
          <t>QUARTERLY</t>
        </is>
      </c>
      <c r="G502" s="8" t="n">
        <v>21699020</v>
      </c>
      <c r="H502" s="8" t="n">
        <v>21699020</v>
      </c>
      <c r="I502" s="8" t="n">
        <v>21699020</v>
      </c>
      <c r="J502" s="8" t="n">
        <v>21699020</v>
      </c>
      <c r="K502" s="10" t="n">
        <v>21699020</v>
      </c>
      <c r="L502" s="8" t="n">
        <v>21699020</v>
      </c>
      <c r="M502" s="8" t="n">
        <v>21699020</v>
      </c>
      <c r="N502" s="8" t="n">
        <v>21699020</v>
      </c>
      <c r="O502" s="8" t="n">
        <v>27369140</v>
      </c>
      <c r="P502" s="10" t="n">
        <v>27369140</v>
      </c>
      <c r="Q502" s="8" t="n">
        <v>27369140</v>
      </c>
      <c r="R502" s="8" t="n">
        <v>27369140</v>
      </c>
      <c r="S502" s="8" t="n">
        <v>27369140</v>
      </c>
      <c r="T502" s="8" t="n">
        <v>27369140</v>
      </c>
      <c r="U502" s="10" t="n">
        <v>27369140</v>
      </c>
      <c r="V502" s="8" t="n">
        <v>27369140</v>
      </c>
      <c r="W502" s="8" t="n">
        <v>27369140</v>
      </c>
      <c r="X502" s="8" t="n">
        <v>27369140</v>
      </c>
      <c r="Y502" s="8" t="n">
        <v>27369140</v>
      </c>
      <c r="Z502" s="10" t="n">
        <v>27369140</v>
      </c>
      <c r="AA502" s="8" t="n">
        <v>27369140</v>
      </c>
    </row>
    <row r="503">
      <c r="A503" s="14" t="inlineStr">
        <is>
          <t>A000180</t>
        </is>
      </c>
      <c r="B503" s="2" t="inlineStr">
        <is>
          <t>성창기업지주</t>
        </is>
      </c>
      <c r="C503" s="2" t="inlineStr">
        <is>
          <t>SSC</t>
        </is>
      </c>
      <c r="D503" s="2" t="inlineStr">
        <is>
          <t>S420003950</t>
        </is>
      </c>
      <c r="E503" s="2" t="inlineStr">
        <is>
          <t>상장주식수 (보통+우선)(주)</t>
        </is>
      </c>
      <c r="F503" s="15" t="inlineStr">
        <is>
          <t>QUARTERLY</t>
        </is>
      </c>
      <c r="G503" s="8" t="n">
        <v>6000000</v>
      </c>
      <c r="H503" s="8" t="n">
        <v>6000000</v>
      </c>
      <c r="I503" s="8" t="n">
        <v>6000000</v>
      </c>
      <c r="J503" s="8" t="n">
        <v>6000000</v>
      </c>
      <c r="K503" s="10" t="n">
        <v>6000000</v>
      </c>
      <c r="L503" s="8" t="n">
        <v>6000000</v>
      </c>
      <c r="M503" s="8" t="n">
        <v>6000000</v>
      </c>
      <c r="N503" s="8" t="n">
        <v>6000000</v>
      </c>
      <c r="O503" s="8" t="n">
        <v>5775160</v>
      </c>
      <c r="P503" s="10" t="n">
        <v>5775160</v>
      </c>
      <c r="Q503" s="8" t="n">
        <v>5775160</v>
      </c>
      <c r="R503" s="8" t="n">
        <v>5775160</v>
      </c>
      <c r="S503" s="8" t="n">
        <v>5775160</v>
      </c>
      <c r="T503" s="8" t="n">
        <v>5775160</v>
      </c>
      <c r="U503" s="10" t="n">
        <v>5775160</v>
      </c>
      <c r="V503" s="8" t="n">
        <v>5775160</v>
      </c>
      <c r="W503" s="8" t="n">
        <v>5775160</v>
      </c>
      <c r="X503" s="8" t="n">
        <v>5775160</v>
      </c>
      <c r="Y503" s="8" t="n">
        <v>6975160</v>
      </c>
      <c r="Z503" s="10" t="n">
        <v>6975160</v>
      </c>
      <c r="AA503" s="8" t="n">
        <v>6975160</v>
      </c>
    </row>
    <row r="504">
      <c r="A504" s="14" t="inlineStr">
        <is>
          <t>A024950</t>
        </is>
      </c>
      <c r="B504" s="2" t="inlineStr">
        <is>
          <t>삼천리자전거</t>
        </is>
      </c>
      <c r="C504" s="2" t="inlineStr">
        <is>
          <t>SSC</t>
        </is>
      </c>
      <c r="D504" s="2" t="inlineStr">
        <is>
          <t>S420003950</t>
        </is>
      </c>
      <c r="E504" s="2" t="inlineStr">
        <is>
          <t>상장주식수 (보통+우선)(주)</t>
        </is>
      </c>
      <c r="F504" s="15" t="inlineStr">
        <is>
          <t>QUARTERLY</t>
        </is>
      </c>
      <c r="G504" s="8" t="n">
        <v>13273577</v>
      </c>
      <c r="H504" s="8" t="n">
        <v>13273577</v>
      </c>
      <c r="I504" s="8" t="n">
        <v>13273577</v>
      </c>
      <c r="J504" s="8" t="n">
        <v>13273577</v>
      </c>
      <c r="K504" s="10" t="n">
        <v>13273577</v>
      </c>
      <c r="L504" s="8" t="n">
        <v>13273577</v>
      </c>
      <c r="M504" s="8" t="n">
        <v>13273577</v>
      </c>
      <c r="N504" s="8" t="n">
        <v>13273577</v>
      </c>
      <c r="O504" s="8" t="n">
        <v>13273577</v>
      </c>
      <c r="P504" s="10" t="n">
        <v>13273577</v>
      </c>
      <c r="Q504" s="8" t="n">
        <v>13273577</v>
      </c>
      <c r="R504" s="8" t="n">
        <v>13273577</v>
      </c>
      <c r="S504" s="8" t="n">
        <v>13273577</v>
      </c>
      <c r="T504" s="8" t="n">
        <v>13273577</v>
      </c>
      <c r="U504" s="10" t="n">
        <v>13273577</v>
      </c>
      <c r="V504" s="8" t="n">
        <v>13273577</v>
      </c>
      <c r="W504" s="8" t="n">
        <v>13273577</v>
      </c>
      <c r="X504" s="8" t="n">
        <v>13273577</v>
      </c>
      <c r="Y504" s="8" t="n">
        <v>13273577</v>
      </c>
      <c r="Z504" s="10" t="n">
        <v>13273577</v>
      </c>
      <c r="AA504" s="8" t="n">
        <v>13273577</v>
      </c>
    </row>
    <row r="505">
      <c r="A505" s="14" t="inlineStr">
        <is>
          <t>A039570</t>
        </is>
      </c>
      <c r="B505" s="2" t="inlineStr">
        <is>
          <t>아이콘트롤스</t>
        </is>
      </c>
      <c r="C505" s="2" t="inlineStr">
        <is>
          <t>SSC</t>
        </is>
      </c>
      <c r="D505" s="2" t="inlineStr">
        <is>
          <t>S420003950</t>
        </is>
      </c>
      <c r="E505" s="2" t="inlineStr">
        <is>
          <t>상장주식수 (보통+우선)(주)</t>
        </is>
      </c>
      <c r="F505" s="15" t="inlineStr">
        <is>
          <t>QUARTERLY</t>
        </is>
      </c>
      <c r="G505" s="8" t="n"/>
      <c r="H505" s="8" t="n"/>
      <c r="I505" s="8" t="n"/>
      <c r="J505" s="8" t="n"/>
      <c r="K505" s="10" t="n"/>
      <c r="L505" s="8" t="n"/>
      <c r="M505" s="8" t="n"/>
      <c r="N505" s="8" t="n"/>
      <c r="O505" s="8" t="n"/>
      <c r="P505" s="10" t="n"/>
      <c r="Q505" s="8" t="n"/>
      <c r="R505" s="8" t="n"/>
      <c r="S505" s="8" t="n"/>
      <c r="T505" s="8" t="n"/>
      <c r="U505" s="10" t="n"/>
      <c r="V505" s="8" t="n"/>
      <c r="W505" s="8" t="n"/>
      <c r="X505" s="8" t="n">
        <v>8230000</v>
      </c>
      <c r="Y505" s="8" t="n">
        <v>8230000</v>
      </c>
      <c r="Z505" s="10" t="n">
        <v>8230000</v>
      </c>
      <c r="AA505" s="8" t="n">
        <v>8230000</v>
      </c>
    </row>
    <row r="506">
      <c r="A506" s="14" t="inlineStr">
        <is>
          <t>A068400</t>
        </is>
      </c>
      <c r="B506" s="2" t="inlineStr">
        <is>
          <t>AJ렌터카</t>
        </is>
      </c>
      <c r="C506" s="2" t="inlineStr">
        <is>
          <t>SSC</t>
        </is>
      </c>
      <c r="D506" s="2" t="inlineStr">
        <is>
          <t>S420003950</t>
        </is>
      </c>
      <c r="E506" s="2" t="inlineStr">
        <is>
          <t>상장주식수 (보통+우선)(주)</t>
        </is>
      </c>
      <c r="F506" s="15" t="inlineStr">
        <is>
          <t>QUARTERLY</t>
        </is>
      </c>
      <c r="G506" s="8" t="n"/>
      <c r="H506" s="8" t="n"/>
      <c r="I506" s="8" t="n"/>
      <c r="J506" s="8" t="n"/>
      <c r="K506" s="10" t="n"/>
      <c r="L506" s="8" t="n">
        <v>22146300</v>
      </c>
      <c r="M506" s="8" t="n">
        <v>22146300</v>
      </c>
      <c r="N506" s="8" t="n">
        <v>22146300</v>
      </c>
      <c r="O506" s="8" t="n">
        <v>22146300</v>
      </c>
      <c r="P506" s="10" t="n">
        <v>22146300</v>
      </c>
      <c r="Q506" s="8" t="n">
        <v>22146300</v>
      </c>
      <c r="R506" s="8" t="n">
        <v>22146300</v>
      </c>
      <c r="S506" s="8" t="n">
        <v>22146300</v>
      </c>
      <c r="T506" s="8" t="n">
        <v>22146300</v>
      </c>
      <c r="U506" s="10" t="n">
        <v>22146300</v>
      </c>
      <c r="V506" s="8" t="n">
        <v>22146300</v>
      </c>
      <c r="W506" s="8" t="n">
        <v>22146300</v>
      </c>
      <c r="X506" s="8" t="n">
        <v>22146300</v>
      </c>
      <c r="Y506" s="8" t="n">
        <v>22146300</v>
      </c>
      <c r="Z506" s="10" t="n">
        <v>22146300</v>
      </c>
      <c r="AA506" s="8" t="n">
        <v>22146300</v>
      </c>
    </row>
    <row r="507">
      <c r="A507" s="14" t="inlineStr">
        <is>
          <t>A000390</t>
        </is>
      </c>
      <c r="B507" s="2" t="inlineStr">
        <is>
          <t>삼화페인트</t>
        </is>
      </c>
      <c r="C507" s="2" t="inlineStr">
        <is>
          <t>SSC</t>
        </is>
      </c>
      <c r="D507" s="2" t="inlineStr">
        <is>
          <t>S420003950</t>
        </is>
      </c>
      <c r="E507" s="2" t="inlineStr">
        <is>
          <t>상장주식수 (보통+우선)(주)</t>
        </is>
      </c>
      <c r="F507" s="15" t="inlineStr">
        <is>
          <t>QUARTERLY</t>
        </is>
      </c>
      <c r="G507" s="9" t="n">
        <v>22400000</v>
      </c>
      <c r="H507" s="9" t="n">
        <v>22400000</v>
      </c>
      <c r="I507" s="9" t="n">
        <v>22400000</v>
      </c>
      <c r="J507" s="9" t="n">
        <v>22400000</v>
      </c>
      <c r="K507" s="11" t="n">
        <v>22400000</v>
      </c>
      <c r="L507" s="9" t="n">
        <v>22400000</v>
      </c>
      <c r="M507" s="9" t="n">
        <v>22400000</v>
      </c>
      <c r="N507" s="9" t="n">
        <v>22400000</v>
      </c>
      <c r="O507" s="9" t="n">
        <v>22400000</v>
      </c>
      <c r="P507" s="11" t="n">
        <v>22400000</v>
      </c>
      <c r="Q507" s="9" t="n">
        <v>22400000</v>
      </c>
      <c r="R507" s="9" t="n">
        <v>22400000</v>
      </c>
      <c r="S507" s="9" t="n">
        <v>22400000</v>
      </c>
      <c r="T507" s="9" t="n">
        <v>22400000</v>
      </c>
      <c r="U507" s="11" t="n">
        <v>22400000</v>
      </c>
      <c r="V507" s="9" t="n">
        <v>22400000</v>
      </c>
      <c r="W507" s="9" t="n">
        <v>22400000</v>
      </c>
      <c r="X507" s="9" t="n">
        <v>22400000</v>
      </c>
      <c r="Y507" s="9" t="n">
        <v>22400000</v>
      </c>
      <c r="Z507" s="11" t="n">
        <v>22769539</v>
      </c>
      <c r="AA507" s="9" t="n">
        <v>22769539</v>
      </c>
    </row>
    <row r="508">
      <c r="A508" s="14" t="inlineStr">
        <is>
          <t>A123100</t>
        </is>
      </c>
      <c r="B508" s="2" t="inlineStr">
        <is>
          <t>테라세미콘</t>
        </is>
      </c>
      <c r="C508" s="2" t="inlineStr">
        <is>
          <t>SSC</t>
        </is>
      </c>
      <c r="D508" s="2" t="inlineStr">
        <is>
          <t>S420003950</t>
        </is>
      </c>
      <c r="E508" s="2" t="inlineStr">
        <is>
          <t>상장주식수 (보통+우선)(주)</t>
        </is>
      </c>
      <c r="F508" s="15" t="inlineStr">
        <is>
          <t>QUARTERLY</t>
        </is>
      </c>
      <c r="G508" s="9" t="n"/>
      <c r="H508" s="9" t="n"/>
      <c r="I508" s="9" t="n">
        <v>8100895</v>
      </c>
      <c r="J508" s="9" t="n">
        <v>8100895</v>
      </c>
      <c r="K508" s="11" t="n">
        <v>8110893</v>
      </c>
      <c r="L508" s="9" t="n">
        <v>8110893</v>
      </c>
      <c r="M508" s="9" t="n">
        <v>9697815</v>
      </c>
      <c r="N508" s="9" t="n">
        <v>9697815</v>
      </c>
      <c r="O508" s="9" t="n">
        <v>9758655</v>
      </c>
      <c r="P508" s="11" t="n">
        <v>9758655</v>
      </c>
      <c r="Q508" s="9" t="n">
        <v>9884327</v>
      </c>
      <c r="R508" s="9" t="n">
        <v>9884327</v>
      </c>
      <c r="S508" s="9" t="n">
        <v>9946832</v>
      </c>
      <c r="T508" s="9" t="n">
        <v>9946832</v>
      </c>
      <c r="U508" s="11" t="n">
        <v>9972490</v>
      </c>
      <c r="V508" s="9" t="n">
        <v>9984158</v>
      </c>
      <c r="W508" s="9" t="n">
        <v>10017982</v>
      </c>
      <c r="X508" s="9" t="n">
        <v>10017982</v>
      </c>
      <c r="Y508" s="9" t="n">
        <v>10017982</v>
      </c>
      <c r="Z508" s="11" t="n">
        <v>10017982</v>
      </c>
      <c r="AA508" s="9" t="n">
        <v>10017982</v>
      </c>
    </row>
    <row r="509">
      <c r="A509" s="14" t="inlineStr">
        <is>
          <t>A067280</t>
        </is>
      </c>
      <c r="B509" s="2" t="inlineStr">
        <is>
          <t>멀티캠퍼스</t>
        </is>
      </c>
      <c r="C509" s="2" t="inlineStr">
        <is>
          <t>SSC</t>
        </is>
      </c>
      <c r="D509" s="2" t="inlineStr">
        <is>
          <t>S420003950</t>
        </is>
      </c>
      <c r="E509" s="2" t="inlineStr">
        <is>
          <t>상장주식수 (보통+우선)(주)</t>
        </is>
      </c>
      <c r="F509" s="15" t="inlineStr">
        <is>
          <t>QUARTERLY</t>
        </is>
      </c>
      <c r="G509" s="9" t="n">
        <v>5628400</v>
      </c>
      <c r="H509" s="9" t="n">
        <v>5628400</v>
      </c>
      <c r="I509" s="9" t="n">
        <v>5628400</v>
      </c>
      <c r="J509" s="9" t="n">
        <v>5628400</v>
      </c>
      <c r="K509" s="11" t="n">
        <v>5628400</v>
      </c>
      <c r="L509" s="9" t="n">
        <v>5628400</v>
      </c>
      <c r="M509" s="9" t="n">
        <v>5628400</v>
      </c>
      <c r="N509" s="9" t="n">
        <v>5628400</v>
      </c>
      <c r="O509" s="9" t="n">
        <v>5628400</v>
      </c>
      <c r="P509" s="11" t="n">
        <v>5628400</v>
      </c>
      <c r="Q509" s="9" t="n">
        <v>5926779</v>
      </c>
      <c r="R509" s="9" t="n">
        <v>5926779</v>
      </c>
      <c r="S509" s="9" t="n">
        <v>5926779</v>
      </c>
      <c r="T509" s="9" t="n">
        <v>5926779</v>
      </c>
      <c r="U509" s="11" t="n">
        <v>5926779</v>
      </c>
      <c r="V509" s="9" t="n">
        <v>5926779</v>
      </c>
      <c r="W509" s="9" t="n">
        <v>5926779</v>
      </c>
      <c r="X509" s="9" t="n">
        <v>5926779</v>
      </c>
      <c r="Y509" s="9" t="n">
        <v>5926779</v>
      </c>
      <c r="Z509" s="11" t="n">
        <v>5926779</v>
      </c>
      <c r="AA509" s="9" t="n">
        <v>5926779</v>
      </c>
    </row>
    <row r="510">
      <c r="A510" s="14" t="inlineStr">
        <is>
          <t>A010050</t>
        </is>
      </c>
      <c r="B510" s="2" t="inlineStr">
        <is>
          <t>우리종금</t>
        </is>
      </c>
      <c r="C510" s="2" t="inlineStr">
        <is>
          <t>SSC</t>
        </is>
      </c>
      <c r="D510" s="2" t="inlineStr">
        <is>
          <t>S420003950</t>
        </is>
      </c>
      <c r="E510" s="2" t="inlineStr">
        <is>
          <t>상장주식수 (보통+우선)(주)</t>
        </is>
      </c>
      <c r="F510" s="15" t="inlineStr">
        <is>
          <t>QUARTERLY</t>
        </is>
      </c>
      <c r="G510" s="9" t="n">
        <v>179902850</v>
      </c>
      <c r="H510" s="9" t="n">
        <v>179902850</v>
      </c>
      <c r="I510" s="9" t="n">
        <v>179902850</v>
      </c>
      <c r="J510" s="9" t="n">
        <v>179902850</v>
      </c>
      <c r="K510" s="11" t="n">
        <v>179902850</v>
      </c>
      <c r="L510" s="9" t="n">
        <v>179902850</v>
      </c>
      <c r="M510" s="9" t="n">
        <v>179902850</v>
      </c>
      <c r="N510" s="9" t="n">
        <v>179902850</v>
      </c>
      <c r="O510" s="9" t="n">
        <v>54516015</v>
      </c>
      <c r="P510" s="11" t="n">
        <v>334516015</v>
      </c>
      <c r="Q510" s="9" t="n">
        <v>334516015</v>
      </c>
      <c r="R510" s="9" t="n">
        <v>334516015</v>
      </c>
      <c r="S510" s="9" t="n">
        <v>474203406</v>
      </c>
      <c r="T510" s="9" t="n">
        <v>474203406</v>
      </c>
      <c r="U510" s="11" t="n">
        <v>474203406</v>
      </c>
      <c r="V510" s="9" t="n">
        <v>474203406</v>
      </c>
      <c r="W510" s="9" t="n">
        <v>474203406</v>
      </c>
      <c r="X510" s="9" t="n">
        <v>474203406</v>
      </c>
      <c r="Y510" s="9" t="n">
        <v>474203406</v>
      </c>
      <c r="Z510" s="11" t="n">
        <v>474203406</v>
      </c>
      <c r="AA510" s="9" t="n">
        <v>474203406</v>
      </c>
    </row>
    <row r="511">
      <c r="A511" s="14" t="inlineStr">
        <is>
          <t>A206560</t>
        </is>
      </c>
      <c r="B511" s="2" t="inlineStr">
        <is>
          <t>덱스터</t>
        </is>
      </c>
      <c r="C511" s="2" t="inlineStr">
        <is>
          <t>SSC</t>
        </is>
      </c>
      <c r="D511" s="2" t="inlineStr">
        <is>
          <t>S420003950</t>
        </is>
      </c>
      <c r="E511" s="2" t="inlineStr">
        <is>
          <t>상장주식수 (보통+우선)(주)</t>
        </is>
      </c>
      <c r="F511" s="15" t="inlineStr">
        <is>
          <t>QUARTERLY</t>
        </is>
      </c>
      <c r="G511" s="9" t="n"/>
      <c r="H511" s="9" t="n"/>
      <c r="I511" s="9" t="n"/>
      <c r="J511" s="9" t="n"/>
      <c r="K511" s="11" t="n"/>
      <c r="L511" s="9" t="n"/>
      <c r="M511" s="9" t="n"/>
      <c r="N511" s="9" t="n"/>
      <c r="O511" s="9" t="n"/>
      <c r="P511" s="11" t="n"/>
      <c r="Q511" s="9" t="n"/>
      <c r="R511" s="9" t="n"/>
      <c r="S511" s="9" t="n"/>
      <c r="T511" s="9" t="n"/>
      <c r="U511" s="11" t="n"/>
      <c r="V511" s="9" t="n"/>
      <c r="W511" s="9" t="n"/>
      <c r="X511" s="9" t="n"/>
      <c r="Y511" s="9" t="n">
        <v>9630524</v>
      </c>
      <c r="Z511" s="11" t="n">
        <v>10707644</v>
      </c>
      <c r="AA511" s="9" t="n">
        <v>10707644</v>
      </c>
    </row>
    <row r="512">
      <c r="A512" s="14" t="inlineStr">
        <is>
          <t>A046140</t>
        </is>
      </c>
      <c r="B512" s="2" t="inlineStr">
        <is>
          <t>SBS콘텐츠허브</t>
        </is>
      </c>
      <c r="C512" s="2" t="inlineStr">
        <is>
          <t>SSC</t>
        </is>
      </c>
      <c r="D512" s="2" t="inlineStr">
        <is>
          <t>S420003950</t>
        </is>
      </c>
      <c r="E512" s="2" t="inlineStr">
        <is>
          <t>상장주식수 (보통+우선)(주)</t>
        </is>
      </c>
      <c r="F512" s="15" t="inlineStr">
        <is>
          <t>QUARTERLY</t>
        </is>
      </c>
      <c r="G512" s="8" t="n">
        <v>21454555</v>
      </c>
      <c r="H512" s="8" t="n">
        <v>21454555</v>
      </c>
      <c r="I512" s="8" t="n">
        <v>21454555</v>
      </c>
      <c r="J512" s="8" t="n">
        <v>21463555</v>
      </c>
      <c r="K512" s="10" t="n">
        <v>21463555</v>
      </c>
      <c r="L512" s="8" t="n">
        <v>21463555</v>
      </c>
      <c r="M512" s="8" t="n">
        <v>21463555</v>
      </c>
      <c r="N512" s="8" t="n">
        <v>21463555</v>
      </c>
      <c r="O512" s="8" t="n">
        <v>21463555</v>
      </c>
      <c r="P512" s="10" t="n">
        <v>21463555</v>
      </c>
      <c r="Q512" s="8" t="n">
        <v>21463555</v>
      </c>
      <c r="R512" s="8" t="n">
        <v>21463555</v>
      </c>
      <c r="S512" s="8" t="n">
        <v>21463555</v>
      </c>
      <c r="T512" s="8" t="n">
        <v>21463555</v>
      </c>
      <c r="U512" s="10" t="n">
        <v>21463555</v>
      </c>
      <c r="V512" s="8" t="n">
        <v>21463555</v>
      </c>
      <c r="W512" s="8" t="n">
        <v>21463555</v>
      </c>
      <c r="X512" s="8" t="n">
        <v>21463555</v>
      </c>
      <c r="Y512" s="8" t="n">
        <v>21463555</v>
      </c>
      <c r="Z512" s="10" t="n">
        <v>21463555</v>
      </c>
      <c r="AA512" s="8" t="n">
        <v>21463555</v>
      </c>
    </row>
    <row r="513">
      <c r="A513" s="14" t="inlineStr">
        <is>
          <t>A084680</t>
        </is>
      </c>
      <c r="B513" s="2" t="inlineStr">
        <is>
          <t>이월드</t>
        </is>
      </c>
      <c r="C513" s="2" t="inlineStr">
        <is>
          <t>SSC</t>
        </is>
      </c>
      <c r="D513" s="2" t="inlineStr">
        <is>
          <t>S420003950</t>
        </is>
      </c>
      <c r="E513" s="2" t="inlineStr">
        <is>
          <t>상장주식수 (보통+우선)(주)</t>
        </is>
      </c>
      <c r="F513" s="15" t="inlineStr">
        <is>
          <t>QUARTERLY</t>
        </is>
      </c>
      <c r="G513" s="8" t="n">
        <v>49314127</v>
      </c>
      <c r="H513" s="8" t="n">
        <v>49314127</v>
      </c>
      <c r="I513" s="8" t="n">
        <v>70067868</v>
      </c>
      <c r="J513" s="8" t="n">
        <v>70067868</v>
      </c>
      <c r="K513" s="10" t="n">
        <v>70067868</v>
      </c>
      <c r="L513" s="8" t="n">
        <v>70067868</v>
      </c>
      <c r="M513" s="8" t="n">
        <v>70067868</v>
      </c>
      <c r="N513" s="8" t="n">
        <v>70067868</v>
      </c>
      <c r="O513" s="8" t="n">
        <v>84687752</v>
      </c>
      <c r="P513" s="10" t="n">
        <v>84687752</v>
      </c>
      <c r="Q513" s="8" t="n">
        <v>84687752</v>
      </c>
      <c r="R513" s="8" t="n">
        <v>84687752</v>
      </c>
      <c r="S513" s="8" t="n">
        <v>84687752</v>
      </c>
      <c r="T513" s="8" t="n">
        <v>84687752</v>
      </c>
      <c r="U513" s="10" t="n">
        <v>87225824</v>
      </c>
      <c r="V513" s="8" t="n">
        <v>87225824</v>
      </c>
      <c r="W513" s="8" t="n">
        <v>87225824</v>
      </c>
      <c r="X513" s="8" t="n">
        <v>87225824</v>
      </c>
      <c r="Y513" s="8" t="n">
        <v>90509897</v>
      </c>
      <c r="Z513" s="10" t="n">
        <v>90509897</v>
      </c>
      <c r="AA513" s="8" t="n">
        <v>90509897</v>
      </c>
    </row>
    <row r="514">
      <c r="A514" s="14" t="inlineStr">
        <is>
          <t>A004970</t>
        </is>
      </c>
      <c r="B514" s="2" t="inlineStr">
        <is>
          <t>신라교역</t>
        </is>
      </c>
      <c r="C514" s="2" t="inlineStr">
        <is>
          <t>SSC</t>
        </is>
      </c>
      <c r="D514" s="2" t="inlineStr">
        <is>
          <t>S420003950</t>
        </is>
      </c>
      <c r="E514" s="2" t="inlineStr">
        <is>
          <t>상장주식수 (보통+우선)(주)</t>
        </is>
      </c>
      <c r="F514" s="15" t="inlineStr">
        <is>
          <t>QUARTERLY</t>
        </is>
      </c>
      <c r="G514" s="8" t="n">
        <v>16000000</v>
      </c>
      <c r="H514" s="8" t="n">
        <v>16000000</v>
      </c>
      <c r="I514" s="8" t="n">
        <v>16000000</v>
      </c>
      <c r="J514" s="8" t="n">
        <v>16000000</v>
      </c>
      <c r="K514" s="10" t="n">
        <v>16000000</v>
      </c>
      <c r="L514" s="8" t="n">
        <v>16000000</v>
      </c>
      <c r="M514" s="8" t="n">
        <v>16000000</v>
      </c>
      <c r="N514" s="8" t="n">
        <v>16000000</v>
      </c>
      <c r="O514" s="8" t="n">
        <v>16000000</v>
      </c>
      <c r="P514" s="10" t="n">
        <v>16000000</v>
      </c>
      <c r="Q514" s="8" t="n">
        <v>16000000</v>
      </c>
      <c r="R514" s="8" t="n">
        <v>16000000</v>
      </c>
      <c r="S514" s="8" t="n">
        <v>16000000</v>
      </c>
      <c r="T514" s="8" t="n">
        <v>16000000</v>
      </c>
      <c r="U514" s="10" t="n">
        <v>16000000</v>
      </c>
      <c r="V514" s="8" t="n">
        <v>16000000</v>
      </c>
      <c r="W514" s="8" t="n">
        <v>16000000</v>
      </c>
      <c r="X514" s="8" t="n">
        <v>16000000</v>
      </c>
      <c r="Y514" s="8" t="n">
        <v>16000000</v>
      </c>
      <c r="Z514" s="10" t="n">
        <v>16000000</v>
      </c>
      <c r="AA514" s="8" t="n">
        <v>16000000</v>
      </c>
    </row>
    <row r="515">
      <c r="A515" s="14" t="inlineStr">
        <is>
          <t>A001880</t>
        </is>
      </c>
      <c r="B515" s="2" t="inlineStr">
        <is>
          <t>삼호</t>
        </is>
      </c>
      <c r="C515" s="2" t="inlineStr">
        <is>
          <t>SSC</t>
        </is>
      </c>
      <c r="D515" s="2" t="inlineStr">
        <is>
          <t>S420003950</t>
        </is>
      </c>
      <c r="E515" s="2" t="inlineStr">
        <is>
          <t>상장주식수 (보통+우선)(주)</t>
        </is>
      </c>
      <c r="F515" s="15" t="inlineStr">
        <is>
          <t>QUARTERLY</t>
        </is>
      </c>
      <c r="G515" s="8" t="n">
        <v>14400000</v>
      </c>
      <c r="H515" s="8" t="n">
        <v>14400000</v>
      </c>
      <c r="I515" s="8" t="n">
        <v>14400000</v>
      </c>
      <c r="J515" s="8" t="n">
        <v>14400000</v>
      </c>
      <c r="K515" s="10" t="n">
        <v>14400000</v>
      </c>
      <c r="L515" s="8" t="n">
        <v>14400000</v>
      </c>
      <c r="M515" s="8" t="n">
        <v>14400000</v>
      </c>
      <c r="N515" s="8" t="n">
        <v>14400000</v>
      </c>
      <c r="O515" s="8" t="n">
        <v>14400000</v>
      </c>
      <c r="P515" s="10" t="n">
        <v>14400000</v>
      </c>
      <c r="Q515" s="8" t="n">
        <v>14400000</v>
      </c>
      <c r="R515" s="8" t="n">
        <v>15179766</v>
      </c>
      <c r="S515" s="8" t="n">
        <v>15179766</v>
      </c>
      <c r="T515" s="8" t="n">
        <v>15179766</v>
      </c>
      <c r="U515" s="10" t="n">
        <v>15179766</v>
      </c>
      <c r="V515" s="8" t="n">
        <v>15179766</v>
      </c>
      <c r="W515" s="8" t="n">
        <v>15179766</v>
      </c>
      <c r="X515" s="8" t="n">
        <v>15179766</v>
      </c>
      <c r="Y515" s="8" t="n">
        <v>15179766</v>
      </c>
      <c r="Z515" s="10" t="n">
        <v>15179766</v>
      </c>
      <c r="AA515" s="8" t="n">
        <v>15179766</v>
      </c>
    </row>
    <row r="516">
      <c r="A516" s="14" t="inlineStr">
        <is>
          <t>A039200</t>
        </is>
      </c>
      <c r="B516" s="2" t="inlineStr">
        <is>
          <t>오스코텍</t>
        </is>
      </c>
      <c r="C516" s="2" t="inlineStr">
        <is>
          <t>SSC</t>
        </is>
      </c>
      <c r="D516" s="2" t="inlineStr">
        <is>
          <t>S420003950</t>
        </is>
      </c>
      <c r="E516" s="2" t="inlineStr">
        <is>
          <t>상장주식수 (보통+우선)(주)</t>
        </is>
      </c>
      <c r="F516" s="15" t="inlineStr">
        <is>
          <t>QUARTERLY</t>
        </is>
      </c>
      <c r="G516" s="8" t="n">
        <v>15646507</v>
      </c>
      <c r="H516" s="8" t="n">
        <v>15646507</v>
      </c>
      <c r="I516" s="8" t="n">
        <v>15889225</v>
      </c>
      <c r="J516" s="8" t="n">
        <v>16471749</v>
      </c>
      <c r="K516" s="10" t="n">
        <v>17199904</v>
      </c>
      <c r="L516" s="8" t="n">
        <v>17199904</v>
      </c>
      <c r="M516" s="8" t="n">
        <v>21756867</v>
      </c>
      <c r="N516" s="8" t="n">
        <v>21756867</v>
      </c>
      <c r="O516" s="8" t="n">
        <v>21756867</v>
      </c>
      <c r="P516" s="10" t="n">
        <v>21756867</v>
      </c>
      <c r="Q516" s="8" t="n">
        <v>21756867</v>
      </c>
      <c r="R516" s="8" t="n">
        <v>21756867</v>
      </c>
      <c r="S516" s="8" t="n">
        <v>22571199</v>
      </c>
      <c r="T516" s="8" t="n">
        <v>22571199</v>
      </c>
      <c r="U516" s="10" t="n">
        <v>22571199</v>
      </c>
      <c r="V516" s="8" t="n">
        <v>22690317</v>
      </c>
      <c r="W516" s="8" t="n">
        <v>24238126</v>
      </c>
      <c r="X516" s="8" t="n">
        <v>24238126</v>
      </c>
      <c r="Y516" s="8" t="n">
        <v>24238126</v>
      </c>
      <c r="Z516" s="10" t="n">
        <v>25281966</v>
      </c>
      <c r="AA516" s="8" t="n">
        <v>25281966</v>
      </c>
    </row>
    <row r="517">
      <c r="A517" s="14" t="inlineStr">
        <is>
          <t>A102710</t>
        </is>
      </c>
      <c r="B517" s="2" t="inlineStr">
        <is>
          <t>이엔에프테크놀로지</t>
        </is>
      </c>
      <c r="C517" s="2" t="inlineStr">
        <is>
          <t>SSC</t>
        </is>
      </c>
      <c r="D517" s="2" t="inlineStr">
        <is>
          <t>S420003950</t>
        </is>
      </c>
      <c r="E517" s="2" t="inlineStr">
        <is>
          <t>상장주식수 (보통+우선)(주)</t>
        </is>
      </c>
      <c r="F517" s="15" t="inlineStr">
        <is>
          <t>QUARTERLY</t>
        </is>
      </c>
      <c r="G517" s="9" t="n">
        <v>14200000</v>
      </c>
      <c r="H517" s="9" t="n">
        <v>14200000</v>
      </c>
      <c r="I517" s="9" t="n">
        <v>14200000</v>
      </c>
      <c r="J517" s="9" t="n">
        <v>14200000</v>
      </c>
      <c r="K517" s="11" t="n">
        <v>14200000</v>
      </c>
      <c r="L517" s="9" t="n">
        <v>14200000</v>
      </c>
      <c r="M517" s="9" t="n">
        <v>14200000</v>
      </c>
      <c r="N517" s="9" t="n">
        <v>14200000</v>
      </c>
      <c r="O517" s="9" t="n">
        <v>14200000</v>
      </c>
      <c r="P517" s="11" t="n">
        <v>14200000</v>
      </c>
      <c r="Q517" s="9" t="n">
        <v>14200000</v>
      </c>
      <c r="R517" s="9" t="n">
        <v>14200000</v>
      </c>
      <c r="S517" s="9" t="n">
        <v>14200000</v>
      </c>
      <c r="T517" s="9" t="n">
        <v>14200000</v>
      </c>
      <c r="U517" s="11" t="n">
        <v>14200000</v>
      </c>
      <c r="V517" s="9" t="n">
        <v>14200000</v>
      </c>
      <c r="W517" s="9" t="n">
        <v>14200000</v>
      </c>
      <c r="X517" s="9" t="n">
        <v>14200000</v>
      </c>
      <c r="Y517" s="9" t="n">
        <v>14200000</v>
      </c>
      <c r="Z517" s="11" t="n">
        <v>14200000</v>
      </c>
      <c r="AA517" s="9" t="n">
        <v>14200000</v>
      </c>
    </row>
    <row r="518">
      <c r="A518" s="14" t="inlineStr">
        <is>
          <t>A002250</t>
        </is>
      </c>
      <c r="B518" s="2" t="inlineStr">
        <is>
          <t>알보젠코리아</t>
        </is>
      </c>
      <c r="C518" s="2" t="inlineStr">
        <is>
          <t>SSC</t>
        </is>
      </c>
      <c r="D518" s="2" t="inlineStr">
        <is>
          <t>S420003950</t>
        </is>
      </c>
      <c r="E518" s="2" t="inlineStr">
        <is>
          <t>상장주식수 (보통+우선)(주)</t>
        </is>
      </c>
      <c r="F518" s="15" t="inlineStr">
        <is>
          <t>QUARTERLY</t>
        </is>
      </c>
      <c r="G518" s="9" t="n">
        <v>3259991</v>
      </c>
      <c r="H518" s="9" t="n">
        <v>3259991</v>
      </c>
      <c r="I518" s="9" t="n">
        <v>3259991</v>
      </c>
      <c r="J518" s="9" t="n">
        <v>3259991</v>
      </c>
      <c r="K518" s="11" t="n">
        <v>3259991</v>
      </c>
      <c r="L518" s="9" t="n">
        <v>3259991</v>
      </c>
      <c r="M518" s="9" t="n">
        <v>4889986</v>
      </c>
      <c r="N518" s="9" t="n">
        <v>4889986</v>
      </c>
      <c r="O518" s="9" t="n">
        <v>4889986</v>
      </c>
      <c r="P518" s="11" t="n">
        <v>4889986</v>
      </c>
      <c r="Q518" s="9" t="n">
        <v>4889986</v>
      </c>
      <c r="R518" s="9" t="n">
        <v>4889986</v>
      </c>
      <c r="S518" s="9" t="n">
        <v>4889986</v>
      </c>
      <c r="T518" s="9" t="n">
        <v>4889986</v>
      </c>
      <c r="U518" s="11" t="n">
        <v>11857922</v>
      </c>
      <c r="V518" s="9" t="n">
        <v>11857922</v>
      </c>
      <c r="W518" s="9" t="n">
        <v>11857922</v>
      </c>
      <c r="X518" s="9" t="n">
        <v>11857922</v>
      </c>
      <c r="Y518" s="9" t="n">
        <v>11857922</v>
      </c>
      <c r="Z518" s="11" t="n">
        <v>11857922</v>
      </c>
      <c r="AA518" s="9" t="n">
        <v>11857922</v>
      </c>
    </row>
    <row r="519">
      <c r="A519" s="14" t="inlineStr">
        <is>
          <t>A002000</t>
        </is>
      </c>
      <c r="B519" s="2" t="inlineStr">
        <is>
          <t>한국유리</t>
        </is>
      </c>
      <c r="C519" s="2" t="inlineStr">
        <is>
          <t>SSC</t>
        </is>
      </c>
      <c r="D519" s="2" t="inlineStr">
        <is>
          <t>S420003950</t>
        </is>
      </c>
      <c r="E519" s="2" t="inlineStr">
        <is>
          <t>상장주식수 (보통+우선)(주)</t>
        </is>
      </c>
      <c r="F519" s="15" t="inlineStr">
        <is>
          <t>QUARTERLY</t>
        </is>
      </c>
      <c r="G519" s="9" t="n">
        <v>10534427</v>
      </c>
      <c r="H519" s="9" t="n">
        <v>10534427</v>
      </c>
      <c r="I519" s="9" t="n">
        <v>10534427</v>
      </c>
      <c r="J519" s="9" t="n">
        <v>10534427</v>
      </c>
      <c r="K519" s="11" t="n">
        <v>10534427</v>
      </c>
      <c r="L519" s="9" t="n">
        <v>10534427</v>
      </c>
      <c r="M519" s="9" t="n">
        <v>10534427</v>
      </c>
      <c r="N519" s="9" t="n">
        <v>10534427</v>
      </c>
      <c r="O519" s="9" t="n">
        <v>10534427</v>
      </c>
      <c r="P519" s="11" t="n">
        <v>10534427</v>
      </c>
      <c r="Q519" s="9" t="n">
        <v>10534427</v>
      </c>
      <c r="R519" s="9" t="n">
        <v>10534427</v>
      </c>
      <c r="S519" s="9" t="n">
        <v>10534427</v>
      </c>
      <c r="T519" s="9" t="n">
        <v>10534427</v>
      </c>
      <c r="U519" s="11" t="n">
        <v>10534427</v>
      </c>
      <c r="V519" s="9" t="n">
        <v>10534427</v>
      </c>
      <c r="W519" s="9" t="n">
        <v>10534427</v>
      </c>
      <c r="X519" s="9" t="n">
        <v>10534427</v>
      </c>
      <c r="Y519" s="9" t="n">
        <v>10534427</v>
      </c>
      <c r="Z519" s="11" t="n">
        <v>10534427</v>
      </c>
      <c r="AA519" s="9" t="n">
        <v>10534427</v>
      </c>
    </row>
    <row r="520">
      <c r="A520" s="14" t="inlineStr">
        <is>
          <t>A000970</t>
        </is>
      </c>
      <c r="B520" s="2" t="inlineStr">
        <is>
          <t>한국주철관</t>
        </is>
      </c>
      <c r="C520" s="2" t="inlineStr">
        <is>
          <t>SSC</t>
        </is>
      </c>
      <c r="D520" s="2" t="inlineStr">
        <is>
          <t>S420003950</t>
        </is>
      </c>
      <c r="E520" s="2" t="inlineStr">
        <is>
          <t>상장주식수 (보통+우선)(주)</t>
        </is>
      </c>
      <c r="F520" s="15" t="inlineStr">
        <is>
          <t>QUARTERLY</t>
        </is>
      </c>
      <c r="G520" s="9" t="n">
        <v>22800500</v>
      </c>
      <c r="H520" s="9" t="n">
        <v>22800500</v>
      </c>
      <c r="I520" s="9" t="n">
        <v>22800500</v>
      </c>
      <c r="J520" s="9" t="n">
        <v>22800500</v>
      </c>
      <c r="K520" s="11" t="n">
        <v>22800500</v>
      </c>
      <c r="L520" s="9" t="n">
        <v>22800500</v>
      </c>
      <c r="M520" s="9" t="n">
        <v>22800500</v>
      </c>
      <c r="N520" s="9" t="n">
        <v>22800500</v>
      </c>
      <c r="O520" s="9" t="n">
        <v>22800500</v>
      </c>
      <c r="P520" s="11" t="n">
        <v>22800500</v>
      </c>
      <c r="Q520" s="9" t="n">
        <v>22800500</v>
      </c>
      <c r="R520" s="9" t="n">
        <v>22800500</v>
      </c>
      <c r="S520" s="9" t="n">
        <v>22800500</v>
      </c>
      <c r="T520" s="9" t="n">
        <v>22800500</v>
      </c>
      <c r="U520" s="11" t="n">
        <v>22800500</v>
      </c>
      <c r="V520" s="9" t="n">
        <v>22800500</v>
      </c>
      <c r="W520" s="9" t="n">
        <v>22800500</v>
      </c>
      <c r="X520" s="9" t="n">
        <v>22800500</v>
      </c>
      <c r="Y520" s="9" t="n">
        <v>22800500</v>
      </c>
      <c r="Z520" s="11" t="n">
        <v>22800500</v>
      </c>
      <c r="AA520" s="9" t="n">
        <v>22800500</v>
      </c>
    </row>
    <row r="521">
      <c r="A521" s="14" t="inlineStr">
        <is>
          <t>A023160</t>
        </is>
      </c>
      <c r="B521" s="2" t="inlineStr">
        <is>
          <t>태광</t>
        </is>
      </c>
      <c r="C521" s="2" t="inlineStr">
        <is>
          <t>SSC</t>
        </is>
      </c>
      <c r="D521" s="2" t="inlineStr">
        <is>
          <t>S420003950</t>
        </is>
      </c>
      <c r="E521" s="2" t="inlineStr">
        <is>
          <t>상장주식수 (보통+우선)(주)</t>
        </is>
      </c>
      <c r="F521" s="15" t="inlineStr">
        <is>
          <t>QUARTERLY</t>
        </is>
      </c>
      <c r="G521" s="9" t="n">
        <v>23575628</v>
      </c>
      <c r="H521" s="9" t="n">
        <v>23575628</v>
      </c>
      <c r="I521" s="9" t="n">
        <v>23575628</v>
      </c>
      <c r="J521" s="9" t="n">
        <v>23575628</v>
      </c>
      <c r="K521" s="11" t="n">
        <v>24275228</v>
      </c>
      <c r="L521" s="9" t="n">
        <v>24275228</v>
      </c>
      <c r="M521" s="9" t="n">
        <v>24275228</v>
      </c>
      <c r="N521" s="9" t="n">
        <v>24275228</v>
      </c>
      <c r="O521" s="9" t="n">
        <v>25000000</v>
      </c>
      <c r="P521" s="11" t="n">
        <v>25000000</v>
      </c>
      <c r="Q521" s="9" t="n">
        <v>25000000</v>
      </c>
      <c r="R521" s="9" t="n">
        <v>25000000</v>
      </c>
      <c r="S521" s="9" t="n">
        <v>25750000</v>
      </c>
      <c r="T521" s="9" t="n">
        <v>25750000</v>
      </c>
      <c r="U521" s="11" t="n">
        <v>25750000</v>
      </c>
      <c r="V521" s="9" t="n">
        <v>25750000</v>
      </c>
      <c r="W521" s="9" t="n">
        <v>26500000</v>
      </c>
      <c r="X521" s="9" t="n">
        <v>26500000</v>
      </c>
      <c r="Y521" s="9" t="n">
        <v>26500000</v>
      </c>
      <c r="Z521" s="11" t="n">
        <v>26500000</v>
      </c>
      <c r="AA521" s="9" t="n">
        <v>26500000</v>
      </c>
    </row>
    <row r="522">
      <c r="A522" s="14" t="inlineStr">
        <is>
          <t>A019210</t>
        </is>
      </c>
      <c r="B522" s="2" t="inlineStr">
        <is>
          <t>와이지-원</t>
        </is>
      </c>
      <c r="C522" s="2" t="inlineStr">
        <is>
          <t>SSC</t>
        </is>
      </c>
      <c r="D522" s="2" t="inlineStr">
        <is>
          <t>S420003950</t>
        </is>
      </c>
      <c r="E522" s="2" t="inlineStr">
        <is>
          <t>상장주식수 (보통+우선)(주)</t>
        </is>
      </c>
      <c r="F522" s="15" t="inlineStr">
        <is>
          <t>QUARTERLY</t>
        </is>
      </c>
      <c r="G522" s="8" t="n">
        <v>21613230</v>
      </c>
      <c r="H522" s="8" t="n">
        <v>21613230</v>
      </c>
      <c r="I522" s="8" t="n">
        <v>21613230</v>
      </c>
      <c r="J522" s="8" t="n">
        <v>21613230</v>
      </c>
      <c r="K522" s="10" t="n">
        <v>21613230</v>
      </c>
      <c r="L522" s="8" t="n">
        <v>21613230</v>
      </c>
      <c r="M522" s="8" t="n">
        <v>24013230</v>
      </c>
      <c r="N522" s="8" t="n">
        <v>24013230</v>
      </c>
      <c r="O522" s="8" t="n">
        <v>24013230</v>
      </c>
      <c r="P522" s="10" t="n">
        <v>24013230</v>
      </c>
      <c r="Q522" s="8" t="n">
        <v>24013230</v>
      </c>
      <c r="R522" s="8" t="n">
        <v>24013230</v>
      </c>
      <c r="S522" s="8" t="n">
        <v>24013230</v>
      </c>
      <c r="T522" s="8" t="n">
        <v>24013230</v>
      </c>
      <c r="U522" s="10" t="n">
        <v>24013230</v>
      </c>
      <c r="V522" s="8" t="n">
        <v>24013230</v>
      </c>
      <c r="W522" s="8" t="n">
        <v>24013230</v>
      </c>
      <c r="X522" s="8" t="n">
        <v>24013230</v>
      </c>
      <c r="Y522" s="8" t="n">
        <v>24013230</v>
      </c>
      <c r="Z522" s="10" t="n">
        <v>24013230</v>
      </c>
      <c r="AA522" s="8" t="n">
        <v>24013230</v>
      </c>
    </row>
    <row r="523">
      <c r="A523" s="14" t="inlineStr">
        <is>
          <t>A092230</t>
        </is>
      </c>
      <c r="B523" s="2" t="inlineStr">
        <is>
          <t>KPX홀딩스</t>
        </is>
      </c>
      <c r="C523" s="2" t="inlineStr">
        <is>
          <t>SSC</t>
        </is>
      </c>
      <c r="D523" s="2" t="inlineStr">
        <is>
          <t>S420003950</t>
        </is>
      </c>
      <c r="E523" s="2" t="inlineStr">
        <is>
          <t>상장주식수 (보통+우선)(주)</t>
        </is>
      </c>
      <c r="F523" s="15" t="inlineStr">
        <is>
          <t>QUARTERLY</t>
        </is>
      </c>
      <c r="G523" s="8" t="n">
        <v>4224646</v>
      </c>
      <c r="H523" s="8" t="n">
        <v>4224646</v>
      </c>
      <c r="I523" s="8" t="n">
        <v>4224646</v>
      </c>
      <c r="J523" s="8" t="n">
        <v>4224646</v>
      </c>
      <c r="K523" s="10" t="n">
        <v>4224646</v>
      </c>
      <c r="L523" s="8" t="n">
        <v>4224646</v>
      </c>
      <c r="M523" s="8" t="n">
        <v>4224646</v>
      </c>
      <c r="N523" s="8" t="n">
        <v>4224646</v>
      </c>
      <c r="O523" s="8" t="n">
        <v>4224646</v>
      </c>
      <c r="P523" s="10" t="n">
        <v>4224646</v>
      </c>
      <c r="Q523" s="8" t="n">
        <v>4224646</v>
      </c>
      <c r="R523" s="8" t="n">
        <v>4224646</v>
      </c>
      <c r="S523" s="8" t="n">
        <v>4224646</v>
      </c>
      <c r="T523" s="8" t="n">
        <v>4224646</v>
      </c>
      <c r="U523" s="10" t="n">
        <v>4224646</v>
      </c>
      <c r="V523" s="8" t="n">
        <v>4224646</v>
      </c>
      <c r="W523" s="8" t="n">
        <v>4224646</v>
      </c>
      <c r="X523" s="8" t="n">
        <v>4224646</v>
      </c>
      <c r="Y523" s="8" t="n">
        <v>4224646</v>
      </c>
      <c r="Z523" s="10" t="n">
        <v>4224646</v>
      </c>
      <c r="AA523" s="8" t="n">
        <v>4224646</v>
      </c>
    </row>
    <row r="524">
      <c r="A524" s="14" t="inlineStr">
        <is>
          <t>A000540</t>
        </is>
      </c>
      <c r="B524" s="2" t="inlineStr">
        <is>
          <t>흥국화재</t>
        </is>
      </c>
      <c r="C524" s="2" t="inlineStr">
        <is>
          <t>SSC</t>
        </is>
      </c>
      <c r="D524" s="2" t="inlineStr">
        <is>
          <t>S420003950</t>
        </is>
      </c>
      <c r="E524" s="2" t="inlineStr">
        <is>
          <t>상장주식수 (보통+우선)(주)</t>
        </is>
      </c>
      <c r="F524" s="15" t="inlineStr">
        <is>
          <t>QUARTERLY</t>
        </is>
      </c>
      <c r="G524" s="8" t="n">
        <v>65164245</v>
      </c>
      <c r="H524" s="8" t="n">
        <v>65164245</v>
      </c>
      <c r="I524" s="8" t="n">
        <v>65164245</v>
      </c>
      <c r="J524" s="8" t="n">
        <v>65164245</v>
      </c>
      <c r="K524" s="10" t="n">
        <v>65164245</v>
      </c>
      <c r="L524" s="8" t="n">
        <v>65164245</v>
      </c>
      <c r="M524" s="8" t="n">
        <v>65164245</v>
      </c>
      <c r="N524" s="8" t="n">
        <v>65164245</v>
      </c>
      <c r="O524" s="8" t="n">
        <v>65164245</v>
      </c>
      <c r="P524" s="10" t="n">
        <v>65164245</v>
      </c>
      <c r="Q524" s="8" t="n">
        <v>65164245</v>
      </c>
      <c r="R524" s="8" t="n">
        <v>65164245</v>
      </c>
      <c r="S524" s="8" t="n">
        <v>65164245</v>
      </c>
      <c r="T524" s="8" t="n">
        <v>65164245</v>
      </c>
      <c r="U524" s="10" t="n">
        <v>65164245</v>
      </c>
      <c r="V524" s="8" t="n">
        <v>65164245</v>
      </c>
      <c r="W524" s="8" t="n">
        <v>65164245</v>
      </c>
      <c r="X524" s="8" t="n">
        <v>65164245</v>
      </c>
      <c r="Y524" s="8" t="n">
        <v>65164245</v>
      </c>
      <c r="Z524" s="10" t="n">
        <v>65164245</v>
      </c>
      <c r="AA524" s="8" t="n">
        <v>65164245</v>
      </c>
    </row>
    <row r="525">
      <c r="A525" s="14" t="inlineStr">
        <is>
          <t>A000680</t>
        </is>
      </c>
      <c r="B525" s="2" t="inlineStr">
        <is>
          <t>LS네트웍스</t>
        </is>
      </c>
      <c r="C525" s="2" t="inlineStr">
        <is>
          <t>SSC</t>
        </is>
      </c>
      <c r="D525" s="2" t="inlineStr">
        <is>
          <t>S420003950</t>
        </is>
      </c>
      <c r="E525" s="2" t="inlineStr">
        <is>
          <t>상장주식수 (보통+우선)(주)</t>
        </is>
      </c>
      <c r="F525" s="15" t="inlineStr">
        <is>
          <t>QUARTERLY</t>
        </is>
      </c>
      <c r="G525" s="8" t="n">
        <v>78799005</v>
      </c>
      <c r="H525" s="8" t="n">
        <v>78808550</v>
      </c>
      <c r="I525" s="8" t="n">
        <v>78809447</v>
      </c>
      <c r="J525" s="8" t="n">
        <v>78810711</v>
      </c>
      <c r="K525" s="10" t="n">
        <v>78811701</v>
      </c>
      <c r="L525" s="8" t="n">
        <v>78811757</v>
      </c>
      <c r="M525" s="8" t="n">
        <v>78812238</v>
      </c>
      <c r="N525" s="8" t="n">
        <v>78812426</v>
      </c>
      <c r="O525" s="8" t="n">
        <v>78812771</v>
      </c>
      <c r="P525" s="10" t="n">
        <v>78812956</v>
      </c>
      <c r="Q525" s="8" t="n">
        <v>78813161</v>
      </c>
      <c r="R525" s="8" t="n">
        <v>78813297</v>
      </c>
      <c r="S525" s="8" t="n">
        <v>78813546</v>
      </c>
      <c r="T525" s="8" t="n">
        <v>78798282</v>
      </c>
      <c r="U525" s="10" t="n">
        <v>78798333</v>
      </c>
      <c r="V525" s="8" t="n">
        <v>78798333</v>
      </c>
      <c r="W525" s="8" t="n">
        <v>78798348</v>
      </c>
      <c r="X525" s="8" t="n">
        <v>78798750</v>
      </c>
      <c r="Y525" s="8" t="n">
        <v>78798750</v>
      </c>
      <c r="Z525" s="10" t="n">
        <v>78798750</v>
      </c>
      <c r="AA525" s="8" t="n">
        <v>78798750</v>
      </c>
    </row>
    <row r="526">
      <c r="A526" s="14" t="inlineStr">
        <is>
          <t>A002450</t>
        </is>
      </c>
      <c r="B526" s="2" t="inlineStr">
        <is>
          <t>삼익악기</t>
        </is>
      </c>
      <c r="C526" s="2" t="inlineStr">
        <is>
          <t>SSC</t>
        </is>
      </c>
      <c r="D526" s="2" t="inlineStr">
        <is>
          <t>S420003950</t>
        </is>
      </c>
      <c r="E526" s="2" t="inlineStr">
        <is>
          <t>상장주식수 (보통+우선)(주)</t>
        </is>
      </c>
      <c r="F526" s="15" t="inlineStr">
        <is>
          <t>QUARTERLY</t>
        </is>
      </c>
      <c r="G526" s="8" t="n">
        <v>70530917</v>
      </c>
      <c r="H526" s="8" t="n">
        <v>70530917</v>
      </c>
      <c r="I526" s="8" t="n">
        <v>70530917</v>
      </c>
      <c r="J526" s="8" t="n">
        <v>70530917</v>
      </c>
      <c r="K526" s="10" t="n">
        <v>70530917</v>
      </c>
      <c r="L526" s="8" t="n">
        <v>70530917</v>
      </c>
      <c r="M526" s="8" t="n">
        <v>70530917</v>
      </c>
      <c r="N526" s="8" t="n">
        <v>70530917</v>
      </c>
      <c r="O526" s="8" t="n">
        <v>70530917</v>
      </c>
      <c r="P526" s="10" t="n">
        <v>70530917</v>
      </c>
      <c r="Q526" s="8" t="n">
        <v>70530917</v>
      </c>
      <c r="R526" s="8" t="n">
        <v>72730917</v>
      </c>
      <c r="S526" s="8" t="n">
        <v>83864249</v>
      </c>
      <c r="T526" s="8" t="n">
        <v>83864249</v>
      </c>
      <c r="U526" s="10" t="n">
        <v>83864249</v>
      </c>
      <c r="V526" s="8" t="n">
        <v>83864249</v>
      </c>
      <c r="W526" s="8" t="n">
        <v>83864249</v>
      </c>
      <c r="X526" s="8" t="n">
        <v>83864249</v>
      </c>
      <c r="Y526" s="8" t="n">
        <v>83864249</v>
      </c>
      <c r="Z526" s="10" t="n">
        <v>83864249</v>
      </c>
      <c r="AA526" s="8" t="n">
        <v>83864249</v>
      </c>
    </row>
    <row r="527">
      <c r="A527" s="14" t="inlineStr">
        <is>
          <t>A190510</t>
        </is>
      </c>
      <c r="B527" s="2" t="inlineStr">
        <is>
          <t>나무가</t>
        </is>
      </c>
      <c r="C527" s="2" t="inlineStr">
        <is>
          <t>SSC</t>
        </is>
      </c>
      <c r="D527" s="2" t="inlineStr">
        <is>
          <t>S420003950</t>
        </is>
      </c>
      <c r="E527" s="2" t="inlineStr">
        <is>
          <t>상장주식수 (보통+우선)(주)</t>
        </is>
      </c>
      <c r="F527" s="15" t="inlineStr">
        <is>
          <t>QUARTERLY</t>
        </is>
      </c>
      <c r="G527" s="9" t="n"/>
      <c r="H527" s="9" t="n"/>
      <c r="I527" s="9" t="n"/>
      <c r="J527" s="9" t="n"/>
      <c r="K527" s="11" t="n"/>
      <c r="L527" s="9" t="n"/>
      <c r="M527" s="9" t="n"/>
      <c r="N527" s="9" t="n"/>
      <c r="O527" s="9" t="n"/>
      <c r="P527" s="11" t="n"/>
      <c r="Q527" s="9" t="n"/>
      <c r="R527" s="9" t="n"/>
      <c r="S527" s="9" t="n"/>
      <c r="T527" s="9" t="n"/>
      <c r="U527" s="11" t="n"/>
      <c r="V527" s="9" t="n"/>
      <c r="W527" s="9" t="n"/>
      <c r="X527" s="9" t="n"/>
      <c r="Y527" s="9" t="n">
        <v>3336441</v>
      </c>
      <c r="Z527" s="11" t="n">
        <v>3336441</v>
      </c>
      <c r="AA527" s="9" t="n">
        <v>3336441</v>
      </c>
    </row>
    <row r="528">
      <c r="A528" s="14" t="inlineStr">
        <is>
          <t>A043370</t>
        </is>
      </c>
      <c r="B528" s="2" t="inlineStr">
        <is>
          <t>평화정공</t>
        </is>
      </c>
      <c r="C528" s="2" t="inlineStr">
        <is>
          <t>SSC</t>
        </is>
      </c>
      <c r="D528" s="2" t="inlineStr">
        <is>
          <t>S420003950</t>
        </is>
      </c>
      <c r="E528" s="2" t="inlineStr">
        <is>
          <t>상장주식수 (보통+우선)(주)</t>
        </is>
      </c>
      <c r="F528" s="15" t="inlineStr">
        <is>
          <t>QUARTERLY</t>
        </is>
      </c>
      <c r="G528" s="9" t="n">
        <v>21000000</v>
      </c>
      <c r="H528" s="9" t="n">
        <v>21000000</v>
      </c>
      <c r="I528" s="9" t="n">
        <v>21000000</v>
      </c>
      <c r="J528" s="9" t="n">
        <v>21000000</v>
      </c>
      <c r="K528" s="11" t="n">
        <v>21000000</v>
      </c>
      <c r="L528" s="9" t="n">
        <v>21000000</v>
      </c>
      <c r="M528" s="9" t="n">
        <v>21000000</v>
      </c>
      <c r="N528" s="9" t="n">
        <v>21000000</v>
      </c>
      <c r="O528" s="9" t="n">
        <v>21000000</v>
      </c>
      <c r="P528" s="11" t="n">
        <v>21000000</v>
      </c>
      <c r="Q528" s="9" t="n">
        <v>21000000</v>
      </c>
      <c r="R528" s="9" t="n">
        <v>21000000</v>
      </c>
      <c r="S528" s="9" t="n">
        <v>21000000</v>
      </c>
      <c r="T528" s="9" t="n">
        <v>21000000</v>
      </c>
      <c r="U528" s="11" t="n">
        <v>21000000</v>
      </c>
      <c r="V528" s="9" t="n">
        <v>21000000</v>
      </c>
      <c r="W528" s="9" t="n">
        <v>21000000</v>
      </c>
      <c r="X528" s="9" t="n">
        <v>21000000</v>
      </c>
      <c r="Y528" s="9" t="n">
        <v>21000000</v>
      </c>
      <c r="Z528" s="11" t="n">
        <v>21000000</v>
      </c>
      <c r="AA528" s="9" t="n">
        <v>21000000</v>
      </c>
    </row>
    <row r="529">
      <c r="A529" s="14" t="inlineStr">
        <is>
          <t>A033560</t>
        </is>
      </c>
      <c r="B529" s="2" t="inlineStr">
        <is>
          <t>블루콤</t>
        </is>
      </c>
      <c r="C529" s="2" t="inlineStr">
        <is>
          <t>SSC</t>
        </is>
      </c>
      <c r="D529" s="2" t="inlineStr">
        <is>
          <t>S420003950</t>
        </is>
      </c>
      <c r="E529" s="2" t="inlineStr">
        <is>
          <t>상장주식수 (보통+우선)(주)</t>
        </is>
      </c>
      <c r="F529" s="15" t="inlineStr">
        <is>
          <t>QUARTERLY</t>
        </is>
      </c>
      <c r="G529" s="9" t="n">
        <v>9600000</v>
      </c>
      <c r="H529" s="9" t="n">
        <v>9600000</v>
      </c>
      <c r="I529" s="9" t="n">
        <v>9600000</v>
      </c>
      <c r="J529" s="9" t="n">
        <v>9600000</v>
      </c>
      <c r="K529" s="11" t="n">
        <v>9600000</v>
      </c>
      <c r="L529" s="9" t="n">
        <v>9600000</v>
      </c>
      <c r="M529" s="9" t="n">
        <v>9600000</v>
      </c>
      <c r="N529" s="9" t="n">
        <v>9600000</v>
      </c>
      <c r="O529" s="9" t="n">
        <v>9600000</v>
      </c>
      <c r="P529" s="11" t="n">
        <v>9600000</v>
      </c>
      <c r="Q529" s="9" t="n">
        <v>9600000</v>
      </c>
      <c r="R529" s="9" t="n">
        <v>9600000</v>
      </c>
      <c r="S529" s="9" t="n">
        <v>19200000</v>
      </c>
      <c r="T529" s="9" t="n">
        <v>19200000</v>
      </c>
      <c r="U529" s="11" t="n">
        <v>19200000</v>
      </c>
      <c r="V529" s="9" t="n">
        <v>19200000</v>
      </c>
      <c r="W529" s="9" t="n">
        <v>19200000</v>
      </c>
      <c r="X529" s="9" t="n">
        <v>19200000</v>
      </c>
      <c r="Y529" s="9" t="n">
        <v>19200000</v>
      </c>
      <c r="Z529" s="11" t="n">
        <v>19200000</v>
      </c>
      <c r="AA529" s="9" t="n">
        <v>19200000</v>
      </c>
    </row>
    <row r="530">
      <c r="A530" s="14" t="inlineStr">
        <is>
          <t>A054780</t>
        </is>
      </c>
      <c r="B530" s="2" t="inlineStr">
        <is>
          <t>키이스트</t>
        </is>
      </c>
      <c r="C530" s="2" t="inlineStr">
        <is>
          <t>SSC</t>
        </is>
      </c>
      <c r="D530" s="2" t="inlineStr">
        <is>
          <t>S420003950</t>
        </is>
      </c>
      <c r="E530" s="2" t="inlineStr">
        <is>
          <t>상장주식수 (보통+우선)(주)</t>
        </is>
      </c>
      <c r="F530" s="15" t="inlineStr">
        <is>
          <t>QUARTERLY</t>
        </is>
      </c>
      <c r="G530" s="9" t="n">
        <v>12644160</v>
      </c>
      <c r="H530" s="9" t="n">
        <v>12644160</v>
      </c>
      <c r="I530" s="9" t="n">
        <v>12644160</v>
      </c>
      <c r="J530" s="9" t="n">
        <v>12644160</v>
      </c>
      <c r="K530" s="11" t="n">
        <v>12644160</v>
      </c>
      <c r="L530" s="9" t="n">
        <v>12644160</v>
      </c>
      <c r="M530" s="9" t="n">
        <v>13823965</v>
      </c>
      <c r="N530" s="9" t="n">
        <v>69119825</v>
      </c>
      <c r="O530" s="9" t="n">
        <v>69119825</v>
      </c>
      <c r="P530" s="11" t="n">
        <v>69119825</v>
      </c>
      <c r="Q530" s="9" t="n">
        <v>69119825</v>
      </c>
      <c r="R530" s="9" t="n">
        <v>70664825</v>
      </c>
      <c r="S530" s="9" t="n">
        <v>70664825</v>
      </c>
      <c r="T530" s="9" t="n">
        <v>75495743</v>
      </c>
      <c r="U530" s="11" t="n">
        <v>75995743</v>
      </c>
      <c r="V530" s="9" t="n">
        <v>75995743</v>
      </c>
      <c r="W530" s="9" t="n">
        <v>75995743</v>
      </c>
      <c r="X530" s="9" t="n">
        <v>75995743</v>
      </c>
      <c r="Y530" s="9" t="n">
        <v>77453469</v>
      </c>
      <c r="Z530" s="11" t="n">
        <v>77453469</v>
      </c>
      <c r="AA530" s="9" t="n">
        <v>77453469</v>
      </c>
    </row>
    <row r="531">
      <c r="A531" s="14" t="inlineStr">
        <is>
          <t>A095270</t>
        </is>
      </c>
      <c r="B531" s="2" t="inlineStr">
        <is>
          <t>웨이브일렉트로</t>
        </is>
      </c>
      <c r="C531" s="2" t="inlineStr">
        <is>
          <t>SSC</t>
        </is>
      </c>
      <c r="D531" s="2" t="inlineStr">
        <is>
          <t>S420003950</t>
        </is>
      </c>
      <c r="E531" s="2" t="inlineStr">
        <is>
          <t>상장주식수 (보통+우선)(주)</t>
        </is>
      </c>
      <c r="F531" s="15" t="inlineStr">
        <is>
          <t>QUARTERLY</t>
        </is>
      </c>
      <c r="G531" s="9" t="n">
        <v>10578500</v>
      </c>
      <c r="H531" s="9" t="n">
        <v>10578500</v>
      </c>
      <c r="I531" s="9" t="n">
        <v>10578500</v>
      </c>
      <c r="J531" s="9" t="n">
        <v>10578500</v>
      </c>
      <c r="K531" s="11" t="n">
        <v>10578500</v>
      </c>
      <c r="L531" s="9" t="n">
        <v>10578500</v>
      </c>
      <c r="M531" s="9" t="n">
        <v>10578500</v>
      </c>
      <c r="N531" s="9" t="n">
        <v>10578500</v>
      </c>
      <c r="O531" s="9" t="n">
        <v>10578500</v>
      </c>
      <c r="P531" s="11" t="n">
        <v>10578500</v>
      </c>
      <c r="Q531" s="9" t="n">
        <v>10578500</v>
      </c>
      <c r="R531" s="9" t="n">
        <v>10578500</v>
      </c>
      <c r="S531" s="9" t="n">
        <v>10578500</v>
      </c>
      <c r="T531" s="9" t="n">
        <v>10578500</v>
      </c>
      <c r="U531" s="11" t="n">
        <v>10594500</v>
      </c>
      <c r="V531" s="9" t="n">
        <v>10594500</v>
      </c>
      <c r="W531" s="9" t="n">
        <v>10594500</v>
      </c>
      <c r="X531" s="9" t="n">
        <v>10594500</v>
      </c>
      <c r="Y531" s="9" t="n">
        <v>10594500</v>
      </c>
      <c r="Z531" s="11" t="n">
        <v>10594500</v>
      </c>
      <c r="AA531" s="9" t="n">
        <v>10594500</v>
      </c>
    </row>
    <row r="532">
      <c r="A532" s="14" t="inlineStr">
        <is>
          <t>A002030</t>
        </is>
      </c>
      <c r="B532" s="2" t="inlineStr">
        <is>
          <t>아세아</t>
        </is>
      </c>
      <c r="C532" s="2" t="inlineStr">
        <is>
          <t>SSC</t>
        </is>
      </c>
      <c r="D532" s="2" t="inlineStr">
        <is>
          <t>S420003950</t>
        </is>
      </c>
      <c r="E532" s="2" t="inlineStr">
        <is>
          <t>상장주식수 (보통+우선)(주)</t>
        </is>
      </c>
      <c r="F532" s="15" t="inlineStr">
        <is>
          <t>QUARTERLY</t>
        </is>
      </c>
      <c r="G532" s="8" t="n">
        <v>4738929</v>
      </c>
      <c r="H532" s="8" t="n">
        <v>4738929</v>
      </c>
      <c r="I532" s="8" t="n">
        <v>4738929</v>
      </c>
      <c r="J532" s="8" t="n">
        <v>4738929</v>
      </c>
      <c r="K532" s="10" t="n">
        <v>4738929</v>
      </c>
      <c r="L532" s="8" t="n">
        <v>4738929</v>
      </c>
      <c r="M532" s="8" t="n">
        <v>4738929</v>
      </c>
      <c r="N532" s="8" t="n">
        <v>4738929</v>
      </c>
      <c r="O532" s="8" t="n">
        <v>4738929</v>
      </c>
      <c r="P532" s="10" t="n">
        <v>4738929</v>
      </c>
      <c r="Q532" s="8" t="n">
        <v>1443120</v>
      </c>
      <c r="R532" s="8" t="n">
        <v>1443120</v>
      </c>
      <c r="S532" s="8" t="n">
        <v>1443120</v>
      </c>
      <c r="T532" s="8" t="n">
        <v>1443120</v>
      </c>
      <c r="U532" s="10" t="n">
        <v>2191024</v>
      </c>
      <c r="V532" s="8" t="n">
        <v>2191024</v>
      </c>
      <c r="W532" s="8" t="n">
        <v>2191024</v>
      </c>
      <c r="X532" s="8" t="n">
        <v>2191024</v>
      </c>
      <c r="Y532" s="8" t="n">
        <v>2191024</v>
      </c>
      <c r="Z532" s="10" t="n">
        <v>2191024</v>
      </c>
      <c r="AA532" s="8" t="n">
        <v>2191024</v>
      </c>
    </row>
    <row r="533">
      <c r="A533" s="14" t="inlineStr">
        <is>
          <t>A102280</t>
        </is>
      </c>
      <c r="B533" s="2" t="inlineStr">
        <is>
          <t>쌍방울</t>
        </is>
      </c>
      <c r="C533" s="2" t="inlineStr">
        <is>
          <t>SSC</t>
        </is>
      </c>
      <c r="D533" s="2" t="inlineStr">
        <is>
          <t>S420003950</t>
        </is>
      </c>
      <c r="E533" s="2" t="inlineStr">
        <is>
          <t>상장주식수 (보통+우선)(주)</t>
        </is>
      </c>
      <c r="F533" s="15" t="inlineStr">
        <is>
          <t>QUARTERLY</t>
        </is>
      </c>
      <c r="G533" s="8" t="n">
        <v>83115210</v>
      </c>
      <c r="H533" s="8" t="n">
        <v>83115210</v>
      </c>
      <c r="I533" s="8" t="n">
        <v>83115210</v>
      </c>
      <c r="J533" s="8" t="n">
        <v>83115210</v>
      </c>
      <c r="K533" s="10" t="n">
        <v>83115210</v>
      </c>
      <c r="L533" s="8" t="n">
        <v>83115210</v>
      </c>
      <c r="M533" s="8" t="n">
        <v>83115210</v>
      </c>
      <c r="N533" s="8" t="n">
        <v>83115210</v>
      </c>
      <c r="O533" s="8" t="n">
        <v>83115210</v>
      </c>
      <c r="P533" s="10" t="n">
        <v>83115210</v>
      </c>
      <c r="Q533" s="8" t="n">
        <v>83115210</v>
      </c>
      <c r="R533" s="8" t="n">
        <v>83115210</v>
      </c>
      <c r="S533" s="8" t="n">
        <v>83115210</v>
      </c>
      <c r="T533" s="8" t="n">
        <v>83115210</v>
      </c>
      <c r="U533" s="10" t="n">
        <v>87619710</v>
      </c>
      <c r="V533" s="8" t="n">
        <v>92124213</v>
      </c>
      <c r="W533" s="8" t="n">
        <v>92124213</v>
      </c>
      <c r="X533" s="8" t="n">
        <v>92124213</v>
      </c>
      <c r="Y533" s="8" t="n">
        <v>129124213</v>
      </c>
      <c r="Z533" s="10" t="n">
        <v>129124213</v>
      </c>
      <c r="AA533" s="8" t="n">
        <v>129124213</v>
      </c>
    </row>
    <row r="534">
      <c r="A534" s="14" t="inlineStr">
        <is>
          <t>A000860</t>
        </is>
      </c>
      <c r="B534" s="2" t="inlineStr">
        <is>
          <t>강남제비스코</t>
        </is>
      </c>
      <c r="C534" s="2" t="inlineStr">
        <is>
          <t>SSC</t>
        </is>
      </c>
      <c r="D534" s="2" t="inlineStr">
        <is>
          <t>S420003950</t>
        </is>
      </c>
      <c r="E534" s="2" t="inlineStr">
        <is>
          <t>상장주식수 (보통+우선)(주)</t>
        </is>
      </c>
      <c r="F534" s="15" t="inlineStr">
        <is>
          <t>QUARTERLY</t>
        </is>
      </c>
      <c r="G534" s="8" t="n">
        <v>6500000</v>
      </c>
      <c r="H534" s="8" t="n">
        <v>6500000</v>
      </c>
      <c r="I534" s="8" t="n">
        <v>6500000</v>
      </c>
      <c r="J534" s="8" t="n">
        <v>6500000</v>
      </c>
      <c r="K534" s="10" t="n">
        <v>6500000</v>
      </c>
      <c r="L534" s="8" t="n">
        <v>6500000</v>
      </c>
      <c r="M534" s="8" t="n">
        <v>6500000</v>
      </c>
      <c r="N534" s="8" t="n">
        <v>6500000</v>
      </c>
      <c r="O534" s="8" t="n">
        <v>6500000</v>
      </c>
      <c r="P534" s="10" t="n">
        <v>6500000</v>
      </c>
      <c r="Q534" s="8" t="n">
        <v>6500000</v>
      </c>
      <c r="R534" s="8" t="n">
        <v>6500000</v>
      </c>
      <c r="S534" s="8" t="n">
        <v>6500000</v>
      </c>
      <c r="T534" s="8" t="n">
        <v>6500000</v>
      </c>
      <c r="U534" s="10" t="n">
        <v>6500000</v>
      </c>
      <c r="V534" s="8" t="n">
        <v>6500000</v>
      </c>
      <c r="W534" s="8" t="n">
        <v>6500000</v>
      </c>
      <c r="X534" s="8" t="n">
        <v>6500000</v>
      </c>
      <c r="Y534" s="8" t="n">
        <v>6500000</v>
      </c>
      <c r="Z534" s="10" t="n">
        <v>6500000</v>
      </c>
      <c r="AA534" s="8" t="n">
        <v>6500000</v>
      </c>
    </row>
    <row r="535">
      <c r="A535" s="14" t="inlineStr">
        <is>
          <t>A051170</t>
        </is>
      </c>
      <c r="B535" s="2" t="inlineStr">
        <is>
          <t>썬코어</t>
        </is>
      </c>
      <c r="C535" s="2" t="inlineStr">
        <is>
          <t>SSC</t>
        </is>
      </c>
      <c r="D535" s="2" t="inlineStr">
        <is>
          <t>S420003950</t>
        </is>
      </c>
      <c r="E535" s="2" t="inlineStr">
        <is>
          <t>상장주식수 (보통+우선)(주)</t>
        </is>
      </c>
      <c r="F535" s="15" t="inlineStr">
        <is>
          <t>QUARTERLY</t>
        </is>
      </c>
      <c r="G535" s="8" t="n">
        <v>19160648</v>
      </c>
      <c r="H535" s="8" t="n">
        <v>19160648</v>
      </c>
      <c r="I535" s="8" t="n">
        <v>19980994</v>
      </c>
      <c r="J535" s="8" t="n">
        <v>21064994</v>
      </c>
      <c r="K535" s="10" t="n">
        <v>21064994</v>
      </c>
      <c r="L535" s="8" t="n">
        <v>21075126</v>
      </c>
      <c r="M535" s="8" t="n">
        <v>21075126</v>
      </c>
      <c r="N535" s="8" t="n">
        <v>21075126</v>
      </c>
      <c r="O535" s="8" t="n">
        <v>21075126</v>
      </c>
      <c r="P535" s="10" t="n">
        <v>21075126</v>
      </c>
      <c r="Q535" s="8" t="n">
        <v>21125439</v>
      </c>
      <c r="R535" s="8" t="n">
        <v>21125439</v>
      </c>
      <c r="S535" s="8" t="n">
        <v>21125439</v>
      </c>
      <c r="T535" s="8" t="n">
        <v>21125439</v>
      </c>
      <c r="U535" s="10" t="n">
        <v>21125439</v>
      </c>
      <c r="V535" s="8" t="n">
        <v>21125439</v>
      </c>
      <c r="W535" s="8" t="n">
        <v>25451684</v>
      </c>
      <c r="X535" s="8" t="n">
        <v>32427213</v>
      </c>
      <c r="Y535" s="8" t="n">
        <v>32427213</v>
      </c>
      <c r="Z535" s="10" t="n">
        <v>32919213</v>
      </c>
      <c r="AA535" s="8" t="n">
        <v>32919213</v>
      </c>
    </row>
    <row r="536">
      <c r="A536" s="14" t="inlineStr">
        <is>
          <t>A018120</t>
        </is>
      </c>
      <c r="B536" s="2" t="inlineStr">
        <is>
          <t>진로발효</t>
        </is>
      </c>
      <c r="C536" s="2" t="inlineStr">
        <is>
          <t>SSC</t>
        </is>
      </c>
      <c r="D536" s="2" t="inlineStr">
        <is>
          <t>S420003950</t>
        </is>
      </c>
      <c r="E536" s="2" t="inlineStr">
        <is>
          <t>상장주식수 (보통+우선)(주)</t>
        </is>
      </c>
      <c r="F536" s="15" t="inlineStr">
        <is>
          <t>QUARTERLY</t>
        </is>
      </c>
      <c r="G536" s="8" t="n">
        <v>13200000</v>
      </c>
      <c r="H536" s="8" t="n">
        <v>13200000</v>
      </c>
      <c r="I536" s="8" t="n">
        <v>13200000</v>
      </c>
      <c r="J536" s="8" t="n">
        <v>7524000</v>
      </c>
      <c r="K536" s="10" t="n">
        <v>7524000</v>
      </c>
      <c r="L536" s="8" t="n">
        <v>7524000</v>
      </c>
      <c r="M536" s="8" t="n">
        <v>7524000</v>
      </c>
      <c r="N536" s="8" t="n">
        <v>7524000</v>
      </c>
      <c r="O536" s="8" t="n">
        <v>7524000</v>
      </c>
      <c r="P536" s="10" t="n">
        <v>7524000</v>
      </c>
      <c r="Q536" s="8" t="n">
        <v>7524000</v>
      </c>
      <c r="R536" s="8" t="n">
        <v>7524000</v>
      </c>
      <c r="S536" s="8" t="n">
        <v>7524000</v>
      </c>
      <c r="T536" s="8" t="n">
        <v>7524000</v>
      </c>
      <c r="U536" s="10" t="n">
        <v>7524000</v>
      </c>
      <c r="V536" s="8" t="n">
        <v>7524000</v>
      </c>
      <c r="W536" s="8" t="n">
        <v>7524000</v>
      </c>
      <c r="X536" s="8" t="n">
        <v>7524000</v>
      </c>
      <c r="Y536" s="8" t="n">
        <v>7524000</v>
      </c>
      <c r="Z536" s="10" t="n">
        <v>7524000</v>
      </c>
      <c r="AA536" s="8" t="n">
        <v>7524000</v>
      </c>
    </row>
    <row r="537">
      <c r="A537" s="14" t="inlineStr">
        <is>
          <t>A185490</t>
        </is>
      </c>
      <c r="B537" s="2" t="inlineStr">
        <is>
          <t>아이진</t>
        </is>
      </c>
      <c r="C537" s="2" t="inlineStr">
        <is>
          <t>SSC</t>
        </is>
      </c>
      <c r="D537" s="2" t="inlineStr">
        <is>
          <t>S420003950</t>
        </is>
      </c>
      <c r="E537" s="2" t="inlineStr">
        <is>
          <t>상장주식수 (보통+우선)(주)</t>
        </is>
      </c>
      <c r="F537" s="15" t="inlineStr">
        <is>
          <t>QUARTERLY</t>
        </is>
      </c>
      <c r="G537" s="9" t="n"/>
      <c r="H537" s="9" t="n"/>
      <c r="I537" s="9" t="n"/>
      <c r="J537" s="9" t="n"/>
      <c r="K537" s="11" t="n"/>
      <c r="L537" s="9" t="n"/>
      <c r="M537" s="9" t="n"/>
      <c r="N537" s="9" t="n"/>
      <c r="O537" s="9" t="n"/>
      <c r="P537" s="11" t="n"/>
      <c r="Q537" s="9" t="n">
        <v>7600288</v>
      </c>
      <c r="R537" s="9" t="n">
        <v>7600288</v>
      </c>
      <c r="S537" s="9" t="n">
        <v>7690288</v>
      </c>
      <c r="T537" s="9" t="n">
        <v>7690288</v>
      </c>
      <c r="U537" s="11" t="n">
        <v>7894499</v>
      </c>
      <c r="V537" s="9" t="n">
        <v>8298185</v>
      </c>
      <c r="W537" s="9" t="n">
        <v>8438485</v>
      </c>
      <c r="X537" s="9" t="n">
        <v>8470185</v>
      </c>
      <c r="Y537" s="9" t="n">
        <v>10000000</v>
      </c>
      <c r="Z537" s="11" t="n">
        <v>10011000</v>
      </c>
      <c r="AA537" s="9" t="n">
        <v>10011000</v>
      </c>
    </row>
    <row r="538">
      <c r="A538" s="14" t="inlineStr">
        <is>
          <t>A010820</t>
        </is>
      </c>
      <c r="B538" s="2" t="inlineStr">
        <is>
          <t>퍼스텍</t>
        </is>
      </c>
      <c r="C538" s="2" t="inlineStr">
        <is>
          <t>SSC</t>
        </is>
      </c>
      <c r="D538" s="2" t="inlineStr">
        <is>
          <t>S420003950</t>
        </is>
      </c>
      <c r="E538" s="2" t="inlineStr">
        <is>
          <t>상장주식수 (보통+우선)(주)</t>
        </is>
      </c>
      <c r="F538" s="15" t="inlineStr">
        <is>
          <t>QUARTERLY</t>
        </is>
      </c>
      <c r="G538" s="9" t="n">
        <v>46764840</v>
      </c>
      <c r="H538" s="9" t="n">
        <v>46764840</v>
      </c>
      <c r="I538" s="9" t="n">
        <v>46764840</v>
      </c>
      <c r="J538" s="9" t="n">
        <v>46764840</v>
      </c>
      <c r="K538" s="11" t="n">
        <v>46764840</v>
      </c>
      <c r="L538" s="9" t="n">
        <v>46764840</v>
      </c>
      <c r="M538" s="9" t="n">
        <v>46764840</v>
      </c>
      <c r="N538" s="9" t="n">
        <v>46764840</v>
      </c>
      <c r="O538" s="9" t="n">
        <v>46764840</v>
      </c>
      <c r="P538" s="11" t="n">
        <v>46764840</v>
      </c>
      <c r="Q538" s="9" t="n">
        <v>46764840</v>
      </c>
      <c r="R538" s="9" t="n">
        <v>46764840</v>
      </c>
      <c r="S538" s="9" t="n">
        <v>46764840</v>
      </c>
      <c r="T538" s="9" t="n">
        <v>46764840</v>
      </c>
      <c r="U538" s="11" t="n">
        <v>46764840</v>
      </c>
      <c r="V538" s="9" t="n">
        <v>46764840</v>
      </c>
      <c r="W538" s="9" t="n">
        <v>46764840</v>
      </c>
      <c r="X538" s="9" t="n">
        <v>46764840</v>
      </c>
      <c r="Y538" s="9" t="n">
        <v>46764840</v>
      </c>
      <c r="Z538" s="11" t="n">
        <v>46764840</v>
      </c>
      <c r="AA538" s="9" t="n">
        <v>46764840</v>
      </c>
    </row>
    <row r="539">
      <c r="A539" s="14" t="inlineStr">
        <is>
          <t>A005950</t>
        </is>
      </c>
      <c r="B539" s="2" t="inlineStr">
        <is>
          <t>이수화학</t>
        </is>
      </c>
      <c r="C539" s="2" t="inlineStr">
        <is>
          <t>SSC</t>
        </is>
      </c>
      <c r="D539" s="2" t="inlineStr">
        <is>
          <t>S420003950</t>
        </is>
      </c>
      <c r="E539" s="2" t="inlineStr">
        <is>
          <t>상장주식수 (보통+우선)(주)</t>
        </is>
      </c>
      <c r="F539" s="15" t="inlineStr">
        <is>
          <t>QUARTERLY</t>
        </is>
      </c>
      <c r="G539" s="9" t="n">
        <v>13508089</v>
      </c>
      <c r="H539" s="9" t="n">
        <v>13508089</v>
      </c>
      <c r="I539" s="9" t="n">
        <v>13508089</v>
      </c>
      <c r="J539" s="9" t="n">
        <v>13508089</v>
      </c>
      <c r="K539" s="11" t="n">
        <v>15278000</v>
      </c>
      <c r="L539" s="9" t="n">
        <v>15278000</v>
      </c>
      <c r="M539" s="9" t="n">
        <v>15278000</v>
      </c>
      <c r="N539" s="9" t="n">
        <v>15278000</v>
      </c>
      <c r="O539" s="9" t="n">
        <v>15278000</v>
      </c>
      <c r="P539" s="11" t="n">
        <v>15278000</v>
      </c>
      <c r="Q539" s="9" t="n">
        <v>15278000</v>
      </c>
      <c r="R539" s="9" t="n">
        <v>15278000</v>
      </c>
      <c r="S539" s="9" t="n">
        <v>15278000</v>
      </c>
      <c r="T539" s="9" t="n">
        <v>15278000</v>
      </c>
      <c r="U539" s="11" t="n">
        <v>15278000</v>
      </c>
      <c r="V539" s="9" t="n">
        <v>15278000</v>
      </c>
      <c r="W539" s="9" t="n">
        <v>15278000</v>
      </c>
      <c r="X539" s="9" t="n">
        <v>15278000</v>
      </c>
      <c r="Y539" s="9" t="n">
        <v>15278000</v>
      </c>
      <c r="Z539" s="11" t="n">
        <v>15278000</v>
      </c>
      <c r="AA539" s="9" t="n">
        <v>15278000</v>
      </c>
    </row>
    <row r="540">
      <c r="A540" s="14" t="inlineStr">
        <is>
          <t>A004840</t>
        </is>
      </c>
      <c r="B540" s="2" t="inlineStr">
        <is>
          <t>DRB동일</t>
        </is>
      </c>
      <c r="C540" s="2" t="inlineStr">
        <is>
          <t>SSC</t>
        </is>
      </c>
      <c r="D540" s="2" t="inlineStr">
        <is>
          <t>S420003950</t>
        </is>
      </c>
      <c r="E540" s="2" t="inlineStr">
        <is>
          <t>상장주식수 (보통+우선)(주)</t>
        </is>
      </c>
      <c r="F540" s="15" t="inlineStr">
        <is>
          <t>QUARTERLY</t>
        </is>
      </c>
      <c r="G540" s="9" t="n">
        <v>22000000</v>
      </c>
      <c r="H540" s="9" t="n">
        <v>22000000</v>
      </c>
      <c r="I540" s="9" t="n">
        <v>22000000</v>
      </c>
      <c r="J540" s="9" t="n">
        <v>22000000</v>
      </c>
      <c r="K540" s="11" t="n">
        <v>23000000</v>
      </c>
      <c r="L540" s="9" t="n">
        <v>23000000</v>
      </c>
      <c r="M540" s="9" t="n">
        <v>12298274</v>
      </c>
      <c r="N540" s="9" t="n">
        <v>12298274</v>
      </c>
      <c r="O540" s="9" t="n">
        <v>12700000</v>
      </c>
      <c r="P540" s="11" t="n">
        <v>12700000</v>
      </c>
      <c r="Q540" s="9" t="n">
        <v>16969461</v>
      </c>
      <c r="R540" s="9" t="n">
        <v>16969461</v>
      </c>
      <c r="S540" s="9" t="n">
        <v>17500000</v>
      </c>
      <c r="T540" s="9" t="n">
        <v>17500000</v>
      </c>
      <c r="U540" s="11" t="n">
        <v>17500000</v>
      </c>
      <c r="V540" s="9" t="n">
        <v>17500000</v>
      </c>
      <c r="W540" s="9" t="n">
        <v>18010000</v>
      </c>
      <c r="X540" s="9" t="n">
        <v>18010000</v>
      </c>
      <c r="Y540" s="9" t="n">
        <v>18010000</v>
      </c>
      <c r="Z540" s="11" t="n">
        <v>18010000</v>
      </c>
      <c r="AA540" s="9" t="n">
        <v>18010000</v>
      </c>
    </row>
    <row r="541">
      <c r="A541" s="14" t="inlineStr">
        <is>
          <t>A002630</t>
        </is>
      </c>
      <c r="B541" s="2" t="inlineStr">
        <is>
          <t>오리엔트바이오</t>
        </is>
      </c>
      <c r="C541" s="2" t="inlineStr">
        <is>
          <t>SSC</t>
        </is>
      </c>
      <c r="D541" s="2" t="inlineStr">
        <is>
          <t>S420003950</t>
        </is>
      </c>
      <c r="E541" s="2" t="inlineStr">
        <is>
          <t>상장주식수 (보통+우선)(주)</t>
        </is>
      </c>
      <c r="F541" s="15" t="inlineStr">
        <is>
          <t>QUARTERLY</t>
        </is>
      </c>
      <c r="G541" s="9" t="n">
        <v>78926878</v>
      </c>
      <c r="H541" s="9" t="n">
        <v>78926878</v>
      </c>
      <c r="I541" s="9" t="n">
        <v>78926878</v>
      </c>
      <c r="J541" s="9" t="n">
        <v>78926878</v>
      </c>
      <c r="K541" s="11" t="n">
        <v>78926878</v>
      </c>
      <c r="L541" s="9" t="n">
        <v>80211598</v>
      </c>
      <c r="M541" s="9" t="n">
        <v>80211598</v>
      </c>
      <c r="N541" s="9" t="n">
        <v>80211598</v>
      </c>
      <c r="O541" s="9" t="n">
        <v>80211598</v>
      </c>
      <c r="P541" s="11" t="n">
        <v>100211598</v>
      </c>
      <c r="Q541" s="9" t="n">
        <v>100211598</v>
      </c>
      <c r="R541" s="9" t="n">
        <v>100232359</v>
      </c>
      <c r="S541" s="9" t="n">
        <v>100232359</v>
      </c>
      <c r="T541" s="9" t="n">
        <v>100232359</v>
      </c>
      <c r="U541" s="11" t="n">
        <v>100299535</v>
      </c>
      <c r="V541" s="9" t="n">
        <v>100299535</v>
      </c>
      <c r="W541" s="9" t="n">
        <v>100299535</v>
      </c>
      <c r="X541" s="9" t="n">
        <v>155299535</v>
      </c>
      <c r="Y541" s="9" t="n">
        <v>155299535</v>
      </c>
      <c r="Z541" s="11" t="n">
        <v>155299535</v>
      </c>
      <c r="AA541" s="9" t="n">
        <v>155299535</v>
      </c>
    </row>
    <row r="542">
      <c r="A542" s="14" t="inlineStr">
        <is>
          <t>A001940</t>
        </is>
      </c>
      <c r="B542" s="2" t="inlineStr">
        <is>
          <t>KISCO홀딩스</t>
        </is>
      </c>
      <c r="C542" s="2" t="inlineStr">
        <is>
          <t>SSC</t>
        </is>
      </c>
      <c r="D542" s="2" t="inlineStr">
        <is>
          <t>S420003950</t>
        </is>
      </c>
      <c r="E542" s="2" t="inlineStr">
        <is>
          <t>상장주식수 (보통+우선)(주)</t>
        </is>
      </c>
      <c r="F542" s="15" t="inlineStr">
        <is>
          <t>QUARTERLY</t>
        </is>
      </c>
      <c r="G542" s="8" t="n">
        <v>3695276</v>
      </c>
      <c r="H542" s="8" t="n">
        <v>3695276</v>
      </c>
      <c r="I542" s="8" t="n">
        <v>3695276</v>
      </c>
      <c r="J542" s="8" t="n">
        <v>3695276</v>
      </c>
      <c r="K542" s="10" t="n">
        <v>3695276</v>
      </c>
      <c r="L542" s="8" t="n">
        <v>3695276</v>
      </c>
      <c r="M542" s="8" t="n">
        <v>3695276</v>
      </c>
      <c r="N542" s="8" t="n">
        <v>3695276</v>
      </c>
      <c r="O542" s="8" t="n">
        <v>3695276</v>
      </c>
      <c r="P542" s="10" t="n">
        <v>3695276</v>
      </c>
      <c r="Q542" s="8" t="n">
        <v>3695276</v>
      </c>
      <c r="R542" s="8" t="n">
        <v>3695276</v>
      </c>
      <c r="S542" s="8" t="n">
        <v>3695276</v>
      </c>
      <c r="T542" s="8" t="n">
        <v>3695276</v>
      </c>
      <c r="U542" s="10" t="n">
        <v>3695276</v>
      </c>
      <c r="V542" s="8" t="n">
        <v>3695276</v>
      </c>
      <c r="W542" s="8" t="n">
        <v>3695276</v>
      </c>
      <c r="X542" s="8" t="n">
        <v>3695276</v>
      </c>
      <c r="Y542" s="8" t="n">
        <v>3695276</v>
      </c>
      <c r="Z542" s="10" t="n">
        <v>3695276</v>
      </c>
      <c r="AA542" s="8" t="n">
        <v>3695276</v>
      </c>
    </row>
    <row r="543">
      <c r="A543" s="14" t="inlineStr">
        <is>
          <t>A025000</t>
        </is>
      </c>
      <c r="B543" s="2" t="inlineStr">
        <is>
          <t>KPX케미칼</t>
        </is>
      </c>
      <c r="C543" s="2" t="inlineStr">
        <is>
          <t>SSC</t>
        </is>
      </c>
      <c r="D543" s="2" t="inlineStr">
        <is>
          <t>S420003950</t>
        </is>
      </c>
      <c r="E543" s="2" t="inlineStr">
        <is>
          <t>상장주식수 (보통+우선)(주)</t>
        </is>
      </c>
      <c r="F543" s="15" t="inlineStr">
        <is>
          <t>QUARTERLY</t>
        </is>
      </c>
      <c r="G543" s="8" t="n">
        <v>4840000</v>
      </c>
      <c r="H543" s="8" t="n">
        <v>4840000</v>
      </c>
      <c r="I543" s="8" t="n">
        <v>4840000</v>
      </c>
      <c r="J543" s="8" t="n">
        <v>4840000</v>
      </c>
      <c r="K543" s="10" t="n">
        <v>4840000</v>
      </c>
      <c r="L543" s="8" t="n">
        <v>4840000</v>
      </c>
      <c r="M543" s="8" t="n">
        <v>4840000</v>
      </c>
      <c r="N543" s="8" t="n">
        <v>4840000</v>
      </c>
      <c r="O543" s="8" t="n">
        <v>4840000</v>
      </c>
      <c r="P543" s="10" t="n">
        <v>4840000</v>
      </c>
      <c r="Q543" s="8" t="n">
        <v>4840000</v>
      </c>
      <c r="R543" s="8" t="n">
        <v>4840000</v>
      </c>
      <c r="S543" s="8" t="n">
        <v>4840000</v>
      </c>
      <c r="T543" s="8" t="n">
        <v>4840000</v>
      </c>
      <c r="U543" s="10" t="n">
        <v>4840000</v>
      </c>
      <c r="V543" s="8" t="n">
        <v>4840000</v>
      </c>
      <c r="W543" s="8" t="n">
        <v>4840000</v>
      </c>
      <c r="X543" s="8" t="n">
        <v>4840000</v>
      </c>
      <c r="Y543" s="8" t="n">
        <v>4840000</v>
      </c>
      <c r="Z543" s="10" t="n">
        <v>4840000</v>
      </c>
      <c r="AA543" s="8" t="n">
        <v>4840000</v>
      </c>
    </row>
    <row r="544">
      <c r="A544" s="14" t="inlineStr">
        <is>
          <t>A141080</t>
        </is>
      </c>
      <c r="B544" s="2" t="inlineStr">
        <is>
          <t>레고켐바이오</t>
        </is>
      </c>
      <c r="C544" s="2" t="inlineStr">
        <is>
          <t>SSC</t>
        </is>
      </c>
      <c r="D544" s="2" t="inlineStr">
        <is>
          <t>S420003950</t>
        </is>
      </c>
      <c r="E544" s="2" t="inlineStr">
        <is>
          <t>상장주식수 (보통+우선)(주)</t>
        </is>
      </c>
      <c r="F544" s="15" t="inlineStr">
        <is>
          <t>QUARTERLY</t>
        </is>
      </c>
      <c r="G544" s="8" t="n"/>
      <c r="H544" s="8" t="n"/>
      <c r="I544" s="8" t="n"/>
      <c r="J544" s="8" t="n"/>
      <c r="K544" s="10" t="n"/>
      <c r="L544" s="8" t="n"/>
      <c r="M544" s="8" t="n"/>
      <c r="N544" s="8" t="n"/>
      <c r="O544" s="8" t="n">
        <v>6934382</v>
      </c>
      <c r="P544" s="10" t="n">
        <v>6934382</v>
      </c>
      <c r="Q544" s="8" t="n">
        <v>7134381</v>
      </c>
      <c r="R544" s="8" t="n">
        <v>7134381</v>
      </c>
      <c r="S544" s="8" t="n">
        <v>7134381</v>
      </c>
      <c r="T544" s="8" t="n">
        <v>7241062</v>
      </c>
      <c r="U544" s="10" t="n">
        <v>7656360</v>
      </c>
      <c r="V544" s="8" t="n">
        <v>7680828</v>
      </c>
      <c r="W544" s="8" t="n">
        <v>7680828</v>
      </c>
      <c r="X544" s="8" t="n">
        <v>7680828</v>
      </c>
      <c r="Y544" s="8" t="n">
        <v>9044641</v>
      </c>
      <c r="Z544" s="10" t="n">
        <v>9044641</v>
      </c>
      <c r="AA544" s="8" t="n">
        <v>9044641</v>
      </c>
    </row>
    <row r="545">
      <c r="A545" s="14" t="inlineStr">
        <is>
          <t>A064240</t>
        </is>
      </c>
      <c r="B545" s="2" t="inlineStr">
        <is>
          <t>홈캐스트</t>
        </is>
      </c>
      <c r="C545" s="2" t="inlineStr">
        <is>
          <t>SSC</t>
        </is>
      </c>
      <c r="D545" s="2" t="inlineStr">
        <is>
          <t>S420003950</t>
        </is>
      </c>
      <c r="E545" s="2" t="inlineStr">
        <is>
          <t>상장주식수 (보통+우선)(주)</t>
        </is>
      </c>
      <c r="F545" s="15" t="inlineStr">
        <is>
          <t>QUARTERLY</t>
        </is>
      </c>
      <c r="G545" s="8" t="n">
        <v>12645627</v>
      </c>
      <c r="H545" s="8" t="n">
        <v>14758303</v>
      </c>
      <c r="I545" s="8" t="n">
        <v>14758303</v>
      </c>
      <c r="J545" s="8" t="n">
        <v>14758303</v>
      </c>
      <c r="K545" s="10" t="n">
        <v>14758303</v>
      </c>
      <c r="L545" s="8" t="n">
        <v>14758303</v>
      </c>
      <c r="M545" s="8" t="n">
        <v>14758303</v>
      </c>
      <c r="N545" s="8" t="n">
        <v>14758303</v>
      </c>
      <c r="O545" s="8" t="n">
        <v>14758303</v>
      </c>
      <c r="P545" s="10" t="n">
        <v>14758303</v>
      </c>
      <c r="Q545" s="8" t="n">
        <v>14758303</v>
      </c>
      <c r="R545" s="8" t="n">
        <v>14758303</v>
      </c>
      <c r="S545" s="8" t="n">
        <v>24120618</v>
      </c>
      <c r="T545" s="8" t="n">
        <v>24120618</v>
      </c>
      <c r="U545" s="10" t="n">
        <v>24120618</v>
      </c>
      <c r="V545" s="8" t="n">
        <v>24120618</v>
      </c>
      <c r="W545" s="8" t="n">
        <v>31170893</v>
      </c>
      <c r="X545" s="8" t="n">
        <v>31170893</v>
      </c>
      <c r="Y545" s="8" t="n">
        <v>31170893</v>
      </c>
      <c r="Z545" s="10" t="n">
        <v>31170893</v>
      </c>
      <c r="AA545" s="8" t="n">
        <v>31170893</v>
      </c>
    </row>
    <row r="546">
      <c r="A546" s="14" t="inlineStr">
        <is>
          <t>A077360</t>
        </is>
      </c>
      <c r="B546" s="2" t="inlineStr">
        <is>
          <t>덕산하이메탈</t>
        </is>
      </c>
      <c r="C546" s="2" t="inlineStr">
        <is>
          <t>SSC</t>
        </is>
      </c>
      <c r="D546" s="2" t="inlineStr">
        <is>
          <t>S420003950</t>
        </is>
      </c>
      <c r="E546" s="2" t="inlineStr">
        <is>
          <t>상장주식수 (보통+우선)(주)</t>
        </is>
      </c>
      <c r="F546" s="15" t="inlineStr">
        <is>
          <t>QUARTERLY</t>
        </is>
      </c>
      <c r="G546" s="8" t="n">
        <v>29359575</v>
      </c>
      <c r="H546" s="8" t="n">
        <v>29392370</v>
      </c>
      <c r="I546" s="8" t="n">
        <v>29392370</v>
      </c>
      <c r="J546" s="8" t="n">
        <v>29392370</v>
      </c>
      <c r="K546" s="10" t="n">
        <v>29392370</v>
      </c>
      <c r="L546" s="8" t="n">
        <v>29392370</v>
      </c>
      <c r="M546" s="8" t="n">
        <v>29392370</v>
      </c>
      <c r="N546" s="8" t="n">
        <v>29392370</v>
      </c>
      <c r="O546" s="8" t="n">
        <v>29392370</v>
      </c>
      <c r="P546" s="10" t="n">
        <v>29392370</v>
      </c>
      <c r="Q546" s="8" t="n">
        <v>29392370</v>
      </c>
      <c r="R546" s="8" t="n">
        <v>29392370</v>
      </c>
      <c r="S546" s="8" t="n">
        <v>29392370</v>
      </c>
      <c r="T546" s="8" t="n">
        <v>29392370</v>
      </c>
      <c r="U546" s="10" t="n">
        <v>29392370</v>
      </c>
      <c r="V546" s="8" t="n">
        <v>17384600</v>
      </c>
      <c r="W546" s="8" t="n">
        <v>22718501</v>
      </c>
      <c r="X546" s="8" t="n">
        <v>22718501</v>
      </c>
      <c r="Y546" s="8" t="n">
        <v>22718501</v>
      </c>
      <c r="Z546" s="10" t="n">
        <v>22718501</v>
      </c>
      <c r="AA546" s="8" t="n">
        <v>22718501</v>
      </c>
    </row>
    <row r="547">
      <c r="A547" s="14" t="inlineStr">
        <is>
          <t>A003070</t>
        </is>
      </c>
      <c r="B547" s="2" t="inlineStr">
        <is>
          <t>코오롱글로벌</t>
        </is>
      </c>
      <c r="C547" s="2" t="inlineStr">
        <is>
          <t>SSC</t>
        </is>
      </c>
      <c r="D547" s="2" t="inlineStr">
        <is>
          <t>S420003950</t>
        </is>
      </c>
      <c r="E547" s="2" t="inlineStr">
        <is>
          <t>상장주식수 (보통+우선)(주)</t>
        </is>
      </c>
      <c r="F547" s="15" t="inlineStr">
        <is>
          <t>QUARTERLY</t>
        </is>
      </c>
      <c r="G547" s="9" t="n">
        <v>29147996</v>
      </c>
      <c r="H547" s="9" t="n">
        <v>29148476</v>
      </c>
      <c r="I547" s="9" t="n">
        <v>29148476</v>
      </c>
      <c r="J547" s="9" t="n">
        <v>83748737</v>
      </c>
      <c r="K547" s="11" t="n">
        <v>83748737</v>
      </c>
      <c r="L547" s="9" t="n">
        <v>83748737</v>
      </c>
      <c r="M547" s="9" t="n">
        <v>83748737</v>
      </c>
      <c r="N547" s="9" t="n">
        <v>83748737</v>
      </c>
      <c r="O547" s="9" t="n">
        <v>83748737</v>
      </c>
      <c r="P547" s="11" t="n">
        <v>83756567</v>
      </c>
      <c r="Q547" s="9" t="n">
        <v>83756567</v>
      </c>
      <c r="R547" s="9" t="n">
        <v>83756567</v>
      </c>
      <c r="S547" s="9" t="n">
        <v>16751313</v>
      </c>
      <c r="T547" s="9" t="n">
        <v>16751313</v>
      </c>
      <c r="U547" s="11" t="n">
        <v>16751313</v>
      </c>
      <c r="V547" s="9" t="n">
        <v>16751313</v>
      </c>
      <c r="W547" s="9" t="n">
        <v>16751313</v>
      </c>
      <c r="X547" s="9" t="n">
        <v>16751313</v>
      </c>
      <c r="Y547" s="9" t="n">
        <v>16751313</v>
      </c>
      <c r="Z547" s="11" t="n">
        <v>16751313</v>
      </c>
      <c r="AA547" s="9" t="n">
        <v>16751313</v>
      </c>
    </row>
    <row r="548">
      <c r="A548" s="14" t="inlineStr">
        <is>
          <t>A082740</t>
        </is>
      </c>
      <c r="B548" s="2" t="inlineStr">
        <is>
          <t>두산엔진</t>
        </is>
      </c>
      <c r="C548" s="2" t="inlineStr">
        <is>
          <t>SSC</t>
        </is>
      </c>
      <c r="D548" s="2" t="inlineStr">
        <is>
          <t>S420003950</t>
        </is>
      </c>
      <c r="E548" s="2" t="inlineStr">
        <is>
          <t>상장주식수 (보통+우선)(주)</t>
        </is>
      </c>
      <c r="F548" s="15" t="inlineStr">
        <is>
          <t>QUARTERLY</t>
        </is>
      </c>
      <c r="G548" s="9" t="n">
        <v>69500000</v>
      </c>
      <c r="H548" s="9" t="n">
        <v>69500000</v>
      </c>
      <c r="I548" s="9" t="n">
        <v>69500000</v>
      </c>
      <c r="J548" s="9" t="n">
        <v>69500000</v>
      </c>
      <c r="K548" s="11" t="n">
        <v>69500000</v>
      </c>
      <c r="L548" s="9" t="n">
        <v>69500000</v>
      </c>
      <c r="M548" s="9" t="n">
        <v>69500000</v>
      </c>
      <c r="N548" s="9" t="n">
        <v>69500000</v>
      </c>
      <c r="O548" s="9" t="n">
        <v>69500000</v>
      </c>
      <c r="P548" s="11" t="n">
        <v>69500000</v>
      </c>
      <c r="Q548" s="9" t="n">
        <v>69500000</v>
      </c>
      <c r="R548" s="9" t="n">
        <v>69500000</v>
      </c>
      <c r="S548" s="9" t="n">
        <v>69500000</v>
      </c>
      <c r="T548" s="9" t="n">
        <v>69500000</v>
      </c>
      <c r="U548" s="11" t="n">
        <v>69500000</v>
      </c>
      <c r="V548" s="9" t="n">
        <v>69500000</v>
      </c>
      <c r="W548" s="9" t="n">
        <v>69500000</v>
      </c>
      <c r="X548" s="9" t="n">
        <v>69500000</v>
      </c>
      <c r="Y548" s="9" t="n">
        <v>69500000</v>
      </c>
      <c r="Z548" s="11" t="n">
        <v>69500000</v>
      </c>
      <c r="AA548" s="9" t="n">
        <v>69500000</v>
      </c>
    </row>
    <row r="549">
      <c r="A549" s="14" t="inlineStr">
        <is>
          <t>A044340</t>
        </is>
      </c>
      <c r="B549" s="2" t="inlineStr">
        <is>
          <t>위닉스</t>
        </is>
      </c>
      <c r="C549" s="2" t="inlineStr">
        <is>
          <t>SSC</t>
        </is>
      </c>
      <c r="D549" s="2" t="inlineStr">
        <is>
          <t>S420003950</t>
        </is>
      </c>
      <c r="E549" s="2" t="inlineStr">
        <is>
          <t>상장주식수 (보통+우선)(주)</t>
        </is>
      </c>
      <c r="F549" s="15" t="inlineStr">
        <is>
          <t>QUARTERLY</t>
        </is>
      </c>
      <c r="G549" s="9" t="n">
        <v>12854400</v>
      </c>
      <c r="H549" s="9" t="n">
        <v>12854400</v>
      </c>
      <c r="I549" s="9" t="n">
        <v>12854400</v>
      </c>
      <c r="J549" s="9" t="n">
        <v>12854400</v>
      </c>
      <c r="K549" s="11" t="n">
        <v>12854400</v>
      </c>
      <c r="L549" s="9" t="n">
        <v>12854400</v>
      </c>
      <c r="M549" s="9" t="n">
        <v>12854400</v>
      </c>
      <c r="N549" s="9" t="n">
        <v>12854400</v>
      </c>
      <c r="O549" s="9" t="n">
        <v>12854400</v>
      </c>
      <c r="P549" s="11" t="n">
        <v>12854400</v>
      </c>
      <c r="Q549" s="9" t="n">
        <v>12854400</v>
      </c>
      <c r="R549" s="9" t="n">
        <v>12854400</v>
      </c>
      <c r="S549" s="9" t="n">
        <v>12854400</v>
      </c>
      <c r="T549" s="9" t="n">
        <v>16358641</v>
      </c>
      <c r="U549" s="11" t="n">
        <v>16358641</v>
      </c>
      <c r="V549" s="9" t="n">
        <v>16358641</v>
      </c>
      <c r="W549" s="9" t="n">
        <v>16358641</v>
      </c>
      <c r="X549" s="9" t="n">
        <v>16358641</v>
      </c>
      <c r="Y549" s="9" t="n">
        <v>16358641</v>
      </c>
      <c r="Z549" s="11" t="n">
        <v>16358641</v>
      </c>
      <c r="AA549" s="9" t="n">
        <v>16358641</v>
      </c>
    </row>
    <row r="550">
      <c r="A550" s="14" t="inlineStr">
        <is>
          <t>A097520</t>
        </is>
      </c>
      <c r="B550" s="2" t="inlineStr">
        <is>
          <t>엠씨넥스</t>
        </is>
      </c>
      <c r="C550" s="2" t="inlineStr">
        <is>
          <t>SSC</t>
        </is>
      </c>
      <c r="D550" s="2" t="inlineStr">
        <is>
          <t>S420003950</t>
        </is>
      </c>
      <c r="E550" s="2" t="inlineStr">
        <is>
          <t>상장주식수 (보통+우선)(주)</t>
        </is>
      </c>
      <c r="F550" s="15" t="inlineStr">
        <is>
          <t>QUARTERLY</t>
        </is>
      </c>
      <c r="G550" s="9" t="n"/>
      <c r="H550" s="9" t="n"/>
      <c r="I550" s="9" t="n"/>
      <c r="J550" s="9" t="n"/>
      <c r="K550" s="11" t="n"/>
      <c r="L550" s="9" t="n">
        <v>5911179</v>
      </c>
      <c r="M550" s="9" t="n">
        <v>5911179</v>
      </c>
      <c r="N550" s="9" t="n">
        <v>5911179</v>
      </c>
      <c r="O550" s="9" t="n">
        <v>5958379</v>
      </c>
      <c r="P550" s="11" t="n">
        <v>5958379</v>
      </c>
      <c r="Q550" s="9" t="n">
        <v>6019479</v>
      </c>
      <c r="R550" s="9" t="n">
        <v>6019479</v>
      </c>
      <c r="S550" s="9" t="n">
        <v>6019479</v>
      </c>
      <c r="T550" s="9" t="n">
        <v>6019479</v>
      </c>
      <c r="U550" s="11" t="n">
        <v>6019479</v>
      </c>
      <c r="V550" s="9" t="n">
        <v>6019479</v>
      </c>
      <c r="W550" s="9" t="n">
        <v>6019479</v>
      </c>
      <c r="X550" s="9" t="n">
        <v>8998218</v>
      </c>
      <c r="Y550" s="9" t="n">
        <v>8998218</v>
      </c>
      <c r="Z550" s="11" t="n">
        <v>8998218</v>
      </c>
      <c r="AA550" s="9" t="n">
        <v>8998218</v>
      </c>
    </row>
    <row r="551">
      <c r="A551" s="14" t="inlineStr">
        <is>
          <t>A900040</t>
        </is>
      </c>
      <c r="B551" s="2" t="inlineStr">
        <is>
          <t>차이나그레이트</t>
        </is>
      </c>
      <c r="C551" s="2" t="inlineStr">
        <is>
          <t>SSC</t>
        </is>
      </c>
      <c r="D551" s="2" t="inlineStr">
        <is>
          <t>S420003950</t>
        </is>
      </c>
      <c r="E551" s="2" t="inlineStr">
        <is>
          <t>상장주식수 (보통+우선)(주)</t>
        </is>
      </c>
      <c r="F551" s="15" t="inlineStr">
        <is>
          <t>QUARTERLY</t>
        </is>
      </c>
      <c r="G551" s="9" t="n">
        <v>100000000</v>
      </c>
      <c r="H551" s="9" t="n">
        <v>100000000</v>
      </c>
      <c r="I551" s="9" t="n">
        <v>100000000</v>
      </c>
      <c r="J551" s="9" t="n">
        <v>100000000</v>
      </c>
      <c r="K551" s="11" t="n">
        <v>100000000</v>
      </c>
      <c r="L551" s="9" t="n">
        <v>100000000</v>
      </c>
      <c r="M551" s="9" t="n">
        <v>100000000</v>
      </c>
      <c r="N551" s="9" t="n">
        <v>100000000</v>
      </c>
      <c r="O551" s="9" t="n">
        <v>100000000</v>
      </c>
      <c r="P551" s="11" t="n">
        <v>100000000</v>
      </c>
      <c r="Q551" s="9" t="n">
        <v>100000000</v>
      </c>
      <c r="R551" s="9" t="n">
        <v>100000000</v>
      </c>
      <c r="S551" s="9" t="n">
        <v>100000000</v>
      </c>
      <c r="T551" s="9" t="n">
        <v>100000000</v>
      </c>
      <c r="U551" s="11" t="n">
        <v>100000000</v>
      </c>
      <c r="V551" s="9" t="n">
        <v>114425850</v>
      </c>
      <c r="W551" s="9" t="n">
        <v>114425850</v>
      </c>
      <c r="X551" s="9" t="n">
        <v>114425850</v>
      </c>
      <c r="Y551" s="9" t="n">
        <v>114425850</v>
      </c>
      <c r="Z551" s="11" t="n">
        <v>114425850</v>
      </c>
      <c r="AA551" s="9" t="n">
        <v>114425850</v>
      </c>
    </row>
    <row r="552">
      <c r="A552" s="14" t="inlineStr">
        <is>
          <t>A067160</t>
        </is>
      </c>
      <c r="B552" s="2" t="inlineStr">
        <is>
          <t>아프리카TV</t>
        </is>
      </c>
      <c r="C552" s="2" t="inlineStr">
        <is>
          <t>SSC</t>
        </is>
      </c>
      <c r="D552" s="2" t="inlineStr">
        <is>
          <t>S420003950</t>
        </is>
      </c>
      <c r="E552" s="2" t="inlineStr">
        <is>
          <t>상장주식수 (보통+우선)(주)</t>
        </is>
      </c>
      <c r="F552" s="15" t="inlineStr">
        <is>
          <t>QUARTERLY</t>
        </is>
      </c>
      <c r="G552" s="8" t="n">
        <v>8166747</v>
      </c>
      <c r="H552" s="8" t="n">
        <v>8166747</v>
      </c>
      <c r="I552" s="8" t="n">
        <v>8205741</v>
      </c>
      <c r="J552" s="8" t="n">
        <v>8643164</v>
      </c>
      <c r="K552" s="10" t="n">
        <v>9193100</v>
      </c>
      <c r="L552" s="8" t="n">
        <v>9194680</v>
      </c>
      <c r="M552" s="8" t="n">
        <v>9283668</v>
      </c>
      <c r="N552" s="8" t="n">
        <v>9286668</v>
      </c>
      <c r="O552" s="8" t="n">
        <v>9542118</v>
      </c>
      <c r="P552" s="10" t="n">
        <v>9632843</v>
      </c>
      <c r="Q552" s="8" t="n">
        <v>9897743</v>
      </c>
      <c r="R552" s="8" t="n">
        <v>9950743</v>
      </c>
      <c r="S552" s="8" t="n">
        <v>10318867</v>
      </c>
      <c r="T552" s="8" t="n">
        <v>10318867</v>
      </c>
      <c r="U552" s="10" t="n">
        <v>10318867</v>
      </c>
      <c r="V552" s="8" t="n">
        <v>10318867</v>
      </c>
      <c r="W552" s="8" t="n">
        <v>10318867</v>
      </c>
      <c r="X552" s="8" t="n">
        <v>10328867</v>
      </c>
      <c r="Y552" s="8" t="n">
        <v>10328867</v>
      </c>
      <c r="Z552" s="10" t="n">
        <v>10349867</v>
      </c>
      <c r="AA552" s="8" t="n">
        <v>10349867</v>
      </c>
    </row>
    <row r="553">
      <c r="A553" s="14" t="inlineStr">
        <is>
          <t>A138490</t>
        </is>
      </c>
      <c r="B553" s="2" t="inlineStr">
        <is>
          <t>코오롱플라스틱</t>
        </is>
      </c>
      <c r="C553" s="2" t="inlineStr">
        <is>
          <t>SSC</t>
        </is>
      </c>
      <c r="D553" s="2" t="inlineStr">
        <is>
          <t>S420003950</t>
        </is>
      </c>
      <c r="E553" s="2" t="inlineStr">
        <is>
          <t>상장주식수 (보통+우선)(주)</t>
        </is>
      </c>
      <c r="F553" s="15" t="inlineStr">
        <is>
          <t>QUARTERLY</t>
        </is>
      </c>
      <c r="G553" s="8" t="n">
        <v>29000000</v>
      </c>
      <c r="H553" s="8" t="n">
        <v>29000000</v>
      </c>
      <c r="I553" s="8" t="n">
        <v>29000000</v>
      </c>
      <c r="J553" s="8" t="n">
        <v>29000000</v>
      </c>
      <c r="K553" s="10" t="n">
        <v>29000000</v>
      </c>
      <c r="L553" s="8" t="n">
        <v>29000000</v>
      </c>
      <c r="M553" s="8" t="n">
        <v>29000000</v>
      </c>
      <c r="N553" s="8" t="n">
        <v>29000000</v>
      </c>
      <c r="O553" s="8" t="n">
        <v>29000000</v>
      </c>
      <c r="P553" s="10" t="n">
        <v>29000000</v>
      </c>
      <c r="Q553" s="8" t="n">
        <v>29000000</v>
      </c>
      <c r="R553" s="8" t="n">
        <v>29000000</v>
      </c>
      <c r="S553" s="8" t="n">
        <v>29000000</v>
      </c>
      <c r="T553" s="8" t="n">
        <v>29000000</v>
      </c>
      <c r="U553" s="10" t="n">
        <v>29000000</v>
      </c>
      <c r="V553" s="8" t="n">
        <v>29000000</v>
      </c>
      <c r="W553" s="8" t="n">
        <v>29000000</v>
      </c>
      <c r="X553" s="8" t="n">
        <v>29000000</v>
      </c>
      <c r="Y553" s="8" t="n">
        <v>29000000</v>
      </c>
      <c r="Z553" s="10" t="n">
        <v>29000000</v>
      </c>
      <c r="AA553" s="8" t="n">
        <v>29000000</v>
      </c>
    </row>
    <row r="554">
      <c r="A554" s="14" t="inlineStr">
        <is>
          <t>A173940</t>
        </is>
      </c>
      <c r="B554" s="2" t="inlineStr">
        <is>
          <t>에프엔씨엔터</t>
        </is>
      </c>
      <c r="C554" s="2" t="inlineStr">
        <is>
          <t>SSC</t>
        </is>
      </c>
      <c r="D554" s="2" t="inlineStr">
        <is>
          <t>S420003950</t>
        </is>
      </c>
      <c r="E554" s="2" t="inlineStr">
        <is>
          <t>상장주식수 (보통+우선)(주)</t>
        </is>
      </c>
      <c r="F554" s="15" t="inlineStr">
        <is>
          <t>QUARTERLY</t>
        </is>
      </c>
      <c r="G554" s="8" t="n"/>
      <c r="H554" s="8" t="n"/>
      <c r="I554" s="8" t="n"/>
      <c r="J554" s="8" t="n"/>
      <c r="K554" s="10" t="n"/>
      <c r="L554" s="8" t="n"/>
      <c r="M554" s="8" t="n"/>
      <c r="N554" s="8" t="n"/>
      <c r="O554" s="8" t="n"/>
      <c r="P554" s="10" t="n"/>
      <c r="Q554" s="8" t="n"/>
      <c r="R554" s="8" t="n"/>
      <c r="S554" s="8" t="n"/>
      <c r="T554" s="8" t="n"/>
      <c r="U554" s="10" t="n">
        <v>6302915</v>
      </c>
      <c r="V554" s="8" t="n">
        <v>6302915</v>
      </c>
      <c r="W554" s="8" t="n">
        <v>12641094</v>
      </c>
      <c r="X554" s="8" t="n">
        <v>12641094</v>
      </c>
      <c r="Y554" s="8" t="n">
        <v>12641094</v>
      </c>
      <c r="Z554" s="10" t="n">
        <v>14364880</v>
      </c>
      <c r="AA554" s="8" t="n">
        <v>14364880</v>
      </c>
    </row>
    <row r="555">
      <c r="A555" s="14" t="inlineStr">
        <is>
          <t>A041460</t>
        </is>
      </c>
      <c r="B555" s="2" t="inlineStr">
        <is>
          <t>한국전자인증</t>
        </is>
      </c>
      <c r="C555" s="2" t="inlineStr">
        <is>
          <t>SSC</t>
        </is>
      </c>
      <c r="D555" s="2" t="inlineStr">
        <is>
          <t>S420003950</t>
        </is>
      </c>
      <c r="E555" s="2" t="inlineStr">
        <is>
          <t>상장주식수 (보통+우선)(주)</t>
        </is>
      </c>
      <c r="F555" s="15" t="inlineStr">
        <is>
          <t>QUARTERLY</t>
        </is>
      </c>
      <c r="G555" s="8" t="n">
        <v>21459249</v>
      </c>
      <c r="H555" s="8" t="n">
        <v>21459249</v>
      </c>
      <c r="I555" s="8" t="n">
        <v>21459249</v>
      </c>
      <c r="J555" s="8" t="n">
        <v>21459249</v>
      </c>
      <c r="K555" s="10" t="n">
        <v>21459249</v>
      </c>
      <c r="L555" s="8" t="n">
        <v>21459249</v>
      </c>
      <c r="M555" s="8" t="n">
        <v>21459249</v>
      </c>
      <c r="N555" s="8" t="n">
        <v>21459249</v>
      </c>
      <c r="O555" s="8" t="n">
        <v>21459249</v>
      </c>
      <c r="P555" s="10" t="n">
        <v>21459249</v>
      </c>
      <c r="Q555" s="8" t="n">
        <v>21459249</v>
      </c>
      <c r="R555" s="8" t="n">
        <v>21459249</v>
      </c>
      <c r="S555" s="8" t="n">
        <v>21459249</v>
      </c>
      <c r="T555" s="8" t="n">
        <v>21459249</v>
      </c>
      <c r="U555" s="10" t="n">
        <v>21459249</v>
      </c>
      <c r="V555" s="8" t="n">
        <v>21459249</v>
      </c>
      <c r="W555" s="8" t="n">
        <v>21459249</v>
      </c>
      <c r="X555" s="8" t="n">
        <v>21459249</v>
      </c>
      <c r="Y555" s="8" t="n">
        <v>21459249</v>
      </c>
      <c r="Z555" s="10" t="n">
        <v>21459249</v>
      </c>
      <c r="AA555" s="8" t="n">
        <v>21459249</v>
      </c>
    </row>
    <row r="556">
      <c r="A556" s="14" t="inlineStr">
        <is>
          <t>A004980</t>
        </is>
      </c>
      <c r="B556" s="2" t="inlineStr">
        <is>
          <t>성신양회</t>
        </is>
      </c>
      <c r="C556" s="2" t="inlineStr">
        <is>
          <t>SSC</t>
        </is>
      </c>
      <c r="D556" s="2" t="inlineStr">
        <is>
          <t>S420003950</t>
        </is>
      </c>
      <c r="E556" s="2" t="inlineStr">
        <is>
          <t>상장주식수 (보통+우선)(주)</t>
        </is>
      </c>
      <c r="F556" s="15" t="inlineStr">
        <is>
          <t>QUARTERLY</t>
        </is>
      </c>
      <c r="G556" s="8" t="n">
        <v>20389491</v>
      </c>
      <c r="H556" s="8" t="n">
        <v>20389491</v>
      </c>
      <c r="I556" s="8" t="n">
        <v>20389491</v>
      </c>
      <c r="J556" s="8" t="n">
        <v>20389491</v>
      </c>
      <c r="K556" s="10" t="n">
        <v>20389491</v>
      </c>
      <c r="L556" s="8" t="n">
        <v>20389491</v>
      </c>
      <c r="M556" s="8" t="n">
        <v>20389491</v>
      </c>
      <c r="N556" s="8" t="n">
        <v>21355535</v>
      </c>
      <c r="O556" s="8" t="n">
        <v>21697934</v>
      </c>
      <c r="P556" s="10" t="n">
        <v>21762024</v>
      </c>
      <c r="Q556" s="8" t="n">
        <v>23001416</v>
      </c>
      <c r="R556" s="8" t="n">
        <v>24771872</v>
      </c>
      <c r="S556" s="8" t="n">
        <v>24771872</v>
      </c>
      <c r="T556" s="8" t="n">
        <v>24771872</v>
      </c>
      <c r="U556" s="10" t="n">
        <v>24771872</v>
      </c>
      <c r="V556" s="8" t="n">
        <v>24771872</v>
      </c>
      <c r="W556" s="8" t="n">
        <v>24771872</v>
      </c>
      <c r="X556" s="8" t="n">
        <v>24771872</v>
      </c>
      <c r="Y556" s="8" t="n">
        <v>24771872</v>
      </c>
      <c r="Z556" s="10" t="n">
        <v>25251718</v>
      </c>
      <c r="AA556" s="8" t="n">
        <v>25251718</v>
      </c>
    </row>
    <row r="557">
      <c r="A557" s="14" t="inlineStr">
        <is>
          <t>A054670</t>
        </is>
      </c>
      <c r="B557" s="2" t="inlineStr">
        <is>
          <t>대한뉴팜</t>
        </is>
      </c>
      <c r="C557" s="2" t="inlineStr">
        <is>
          <t>SSC</t>
        </is>
      </c>
      <c r="D557" s="2" t="inlineStr">
        <is>
          <t>S420003950</t>
        </is>
      </c>
      <c r="E557" s="2" t="inlineStr">
        <is>
          <t>상장주식수 (보통+우선)(주)</t>
        </is>
      </c>
      <c r="F557" s="15" t="inlineStr">
        <is>
          <t>QUARTERLY</t>
        </is>
      </c>
      <c r="G557" s="9" t="n">
        <v>13428137</v>
      </c>
      <c r="H557" s="9" t="n">
        <v>13428137</v>
      </c>
      <c r="I557" s="9" t="n">
        <v>13428137</v>
      </c>
      <c r="J557" s="9" t="n">
        <v>13428137</v>
      </c>
      <c r="K557" s="11" t="n">
        <v>13428137</v>
      </c>
      <c r="L557" s="9" t="n">
        <v>13428137</v>
      </c>
      <c r="M557" s="9" t="n">
        <v>13428137</v>
      </c>
      <c r="N557" s="9" t="n">
        <v>13428137</v>
      </c>
      <c r="O557" s="9" t="n">
        <v>13891529</v>
      </c>
      <c r="P557" s="11" t="n">
        <v>14354920</v>
      </c>
      <c r="Q557" s="9" t="n">
        <v>14354920</v>
      </c>
      <c r="R557" s="9" t="n">
        <v>14354920</v>
      </c>
      <c r="S557" s="9" t="n">
        <v>14354920</v>
      </c>
      <c r="T557" s="9" t="n">
        <v>14354920</v>
      </c>
      <c r="U557" s="11" t="n">
        <v>14354920</v>
      </c>
      <c r="V557" s="9" t="n">
        <v>14354920</v>
      </c>
      <c r="W557" s="9" t="n">
        <v>14354920</v>
      </c>
      <c r="X557" s="9" t="n">
        <v>14354920</v>
      </c>
      <c r="Y557" s="9" t="n">
        <v>14354920</v>
      </c>
      <c r="Z557" s="11" t="n">
        <v>14354920</v>
      </c>
      <c r="AA557" s="9" t="n">
        <v>14354920</v>
      </c>
    </row>
    <row r="558">
      <c r="A558" s="14" t="inlineStr">
        <is>
          <t>A107590</t>
        </is>
      </c>
      <c r="B558" s="2" t="inlineStr">
        <is>
          <t>미원에스씨</t>
        </is>
      </c>
      <c r="C558" s="2" t="inlineStr">
        <is>
          <t>SSC</t>
        </is>
      </c>
      <c r="D558" s="2" t="inlineStr">
        <is>
          <t>S420003950</t>
        </is>
      </c>
      <c r="E558" s="2" t="inlineStr">
        <is>
          <t>상장주식수 (보통+우선)(주)</t>
        </is>
      </c>
      <c r="F558" s="15" t="inlineStr">
        <is>
          <t>QUARTERLY</t>
        </is>
      </c>
      <c r="G558" s="9" t="n">
        <v>705130</v>
      </c>
      <c r="H558" s="9" t="n">
        <v>705130</v>
      </c>
      <c r="I558" s="9" t="n">
        <v>710350</v>
      </c>
      <c r="J558" s="9" t="n">
        <v>710350</v>
      </c>
      <c r="K558" s="11" t="n">
        <v>710350</v>
      </c>
      <c r="L558" s="9" t="n">
        <v>710350</v>
      </c>
      <c r="M558" s="9" t="n">
        <v>716350</v>
      </c>
      <c r="N558" s="9" t="n">
        <v>716350</v>
      </c>
      <c r="O558" s="9" t="n">
        <v>716350</v>
      </c>
      <c r="P558" s="11" t="n">
        <v>716350</v>
      </c>
      <c r="Q558" s="9" t="n">
        <v>720473</v>
      </c>
      <c r="R558" s="9" t="n">
        <v>720473</v>
      </c>
      <c r="S558" s="9" t="n">
        <v>720473</v>
      </c>
      <c r="T558" s="9" t="n">
        <v>720473</v>
      </c>
      <c r="U558" s="11" t="n">
        <v>724489</v>
      </c>
      <c r="V558" s="9" t="n">
        <v>724489</v>
      </c>
      <c r="W558" s="9" t="n">
        <v>724489</v>
      </c>
      <c r="X558" s="9" t="n">
        <v>724489</v>
      </c>
      <c r="Y558" s="9" t="n">
        <v>729367</v>
      </c>
      <c r="Z558" s="11" t="n">
        <v>729367</v>
      </c>
      <c r="AA558" s="9" t="n">
        <v>719367</v>
      </c>
    </row>
    <row r="559">
      <c r="A559" s="14" t="inlineStr">
        <is>
          <t>A036200</t>
        </is>
      </c>
      <c r="B559" s="2" t="inlineStr">
        <is>
          <t>유니셈</t>
        </is>
      </c>
      <c r="C559" s="2" t="inlineStr">
        <is>
          <t>SSC</t>
        </is>
      </c>
      <c r="D559" s="2" t="inlineStr">
        <is>
          <t>S420003950</t>
        </is>
      </c>
      <c r="E559" s="2" t="inlineStr">
        <is>
          <t>상장주식수 (보통+우선)(주)</t>
        </is>
      </c>
      <c r="F559" s="15" t="inlineStr">
        <is>
          <t>QUARTERLY</t>
        </is>
      </c>
      <c r="G559" s="9" t="n">
        <v>10939325</v>
      </c>
      <c r="H559" s="9" t="n">
        <v>10939325</v>
      </c>
      <c r="I559" s="9" t="n">
        <v>10939325</v>
      </c>
      <c r="J559" s="9" t="n">
        <v>10939325</v>
      </c>
      <c r="K559" s="11" t="n">
        <v>10939325</v>
      </c>
      <c r="L559" s="9" t="n">
        <v>10939325</v>
      </c>
      <c r="M559" s="9" t="n">
        <v>10939325</v>
      </c>
      <c r="N559" s="9" t="n">
        <v>10939325</v>
      </c>
      <c r="O559" s="9" t="n">
        <v>11005637</v>
      </c>
      <c r="P559" s="11" t="n">
        <v>11005637</v>
      </c>
      <c r="Q559" s="9" t="n">
        <v>11469826</v>
      </c>
      <c r="R559" s="9" t="n">
        <v>11934015</v>
      </c>
      <c r="S559" s="9" t="n">
        <v>13724461</v>
      </c>
      <c r="T559" s="9" t="n">
        <v>14254964</v>
      </c>
      <c r="U559" s="11" t="n">
        <v>14254964</v>
      </c>
      <c r="V559" s="9" t="n">
        <v>14254964</v>
      </c>
      <c r="W559" s="9" t="n">
        <v>15265559</v>
      </c>
      <c r="X559" s="9" t="n">
        <v>15265559</v>
      </c>
      <c r="Y559" s="9" t="n">
        <v>15770863</v>
      </c>
      <c r="Z559" s="11" t="n">
        <v>15770863</v>
      </c>
      <c r="AA559" s="9" t="n">
        <v>15770863</v>
      </c>
    </row>
    <row r="560">
      <c r="A560" s="14" t="inlineStr">
        <is>
          <t>A005680</t>
        </is>
      </c>
      <c r="B560" s="2" t="inlineStr">
        <is>
          <t>삼영전자</t>
        </is>
      </c>
      <c r="C560" s="2" t="inlineStr">
        <is>
          <t>SSC</t>
        </is>
      </c>
      <c r="D560" s="2" t="inlineStr">
        <is>
          <t>S420003950</t>
        </is>
      </c>
      <c r="E560" s="2" t="inlineStr">
        <is>
          <t>상장주식수 (보통+우선)(주)</t>
        </is>
      </c>
      <c r="F560" s="15" t="inlineStr">
        <is>
          <t>QUARTERLY</t>
        </is>
      </c>
      <c r="G560" s="9" t="n">
        <v>20000000</v>
      </c>
      <c r="H560" s="9" t="n">
        <v>20000000</v>
      </c>
      <c r="I560" s="9" t="n">
        <v>20000000</v>
      </c>
      <c r="J560" s="9" t="n">
        <v>20000000</v>
      </c>
      <c r="K560" s="11" t="n">
        <v>20000000</v>
      </c>
      <c r="L560" s="9" t="n">
        <v>20000000</v>
      </c>
      <c r="M560" s="9" t="n">
        <v>20000000</v>
      </c>
      <c r="N560" s="9" t="n">
        <v>20000000</v>
      </c>
      <c r="O560" s="9" t="n">
        <v>20000000</v>
      </c>
      <c r="P560" s="11" t="n">
        <v>20000000</v>
      </c>
      <c r="Q560" s="9" t="n">
        <v>20000000</v>
      </c>
      <c r="R560" s="9" t="n">
        <v>20000000</v>
      </c>
      <c r="S560" s="9" t="n">
        <v>20000000</v>
      </c>
      <c r="T560" s="9" t="n">
        <v>20000000</v>
      </c>
      <c r="U560" s="11" t="n">
        <v>20000000</v>
      </c>
      <c r="V560" s="9" t="n">
        <v>20000000</v>
      </c>
      <c r="W560" s="9" t="n">
        <v>20000000</v>
      </c>
      <c r="X560" s="9" t="n">
        <v>20000000</v>
      </c>
      <c r="Y560" s="9" t="n">
        <v>20000000</v>
      </c>
      <c r="Z560" s="11" t="n">
        <v>20000000</v>
      </c>
      <c r="AA560" s="9" t="n">
        <v>20000000</v>
      </c>
    </row>
    <row r="561">
      <c r="A561" s="14" t="inlineStr">
        <is>
          <t>A065150</t>
        </is>
      </c>
      <c r="B561" s="2" t="inlineStr">
        <is>
          <t>MPK</t>
        </is>
      </c>
      <c r="C561" s="2" t="inlineStr">
        <is>
          <t>SSC</t>
        </is>
      </c>
      <c r="D561" s="2" t="inlineStr">
        <is>
          <t>S420003950</t>
        </is>
      </c>
      <c r="E561" s="2" t="inlineStr">
        <is>
          <t>상장주식수 (보통+우선)(주)</t>
        </is>
      </c>
      <c r="F561" s="15" t="inlineStr">
        <is>
          <t>QUARTERLY</t>
        </is>
      </c>
      <c r="G561" s="9" t="n">
        <v>64998136</v>
      </c>
      <c r="H561" s="9" t="n">
        <v>64998136</v>
      </c>
      <c r="I561" s="9" t="n">
        <v>64998136</v>
      </c>
      <c r="J561" s="9" t="n">
        <v>64998136</v>
      </c>
      <c r="K561" s="11" t="n">
        <v>64998136</v>
      </c>
      <c r="L561" s="9" t="n">
        <v>64998136</v>
      </c>
      <c r="M561" s="9" t="n">
        <v>64998136</v>
      </c>
      <c r="N561" s="9" t="n">
        <v>64998136</v>
      </c>
      <c r="O561" s="9" t="n">
        <v>64998136</v>
      </c>
      <c r="P561" s="11" t="n">
        <v>64998136</v>
      </c>
      <c r="Q561" s="9" t="n">
        <v>64998136</v>
      </c>
      <c r="R561" s="9" t="n">
        <v>64998136</v>
      </c>
      <c r="S561" s="9" t="n">
        <v>67369676</v>
      </c>
      <c r="T561" s="9" t="n">
        <v>72903272</v>
      </c>
      <c r="U561" s="11" t="n">
        <v>79227380</v>
      </c>
      <c r="V561" s="9" t="n">
        <v>79227380</v>
      </c>
      <c r="W561" s="9" t="n">
        <v>80808407</v>
      </c>
      <c r="X561" s="9" t="n">
        <v>80808407</v>
      </c>
      <c r="Y561" s="9" t="n">
        <v>80808407</v>
      </c>
      <c r="Z561" s="11" t="n">
        <v>80808407</v>
      </c>
      <c r="AA561" s="9" t="n">
        <v>80808407</v>
      </c>
    </row>
    <row r="562">
      <c r="A562" s="14" t="inlineStr">
        <is>
          <t>A011160</t>
        </is>
      </c>
      <c r="B562" s="2" t="inlineStr">
        <is>
          <t>두산건설</t>
        </is>
      </c>
      <c r="C562" s="2" t="inlineStr">
        <is>
          <t>SSC</t>
        </is>
      </c>
      <c r="D562" s="2" t="inlineStr">
        <is>
          <t>S420003950</t>
        </is>
      </c>
      <c r="E562" s="2" t="inlineStr">
        <is>
          <t>상장주식수 (보통+우선)(주)</t>
        </is>
      </c>
      <c r="F562" s="15" t="inlineStr">
        <is>
          <t>QUARTERLY</t>
        </is>
      </c>
      <c r="G562" s="8" t="n">
        <v>113445879</v>
      </c>
      <c r="H562" s="8" t="n">
        <v>173467019</v>
      </c>
      <c r="I562" s="8" t="n">
        <v>173467019</v>
      </c>
      <c r="J562" s="8" t="n">
        <v>173467019</v>
      </c>
      <c r="K562" s="10" t="n">
        <v>173467019</v>
      </c>
      <c r="L562" s="8" t="n">
        <v>173467019</v>
      </c>
      <c r="M562" s="8" t="n">
        <v>173467019</v>
      </c>
      <c r="N562" s="8" t="n">
        <v>173467019</v>
      </c>
      <c r="O562" s="8" t="n">
        <v>551842310</v>
      </c>
      <c r="P562" s="10" t="n">
        <v>551842310</v>
      </c>
      <c r="Q562" s="8" t="n">
        <v>551852310</v>
      </c>
      <c r="R562" s="8" t="n">
        <v>55185231</v>
      </c>
      <c r="S562" s="8" t="n">
        <v>55185231</v>
      </c>
      <c r="T562" s="8" t="n">
        <v>55185231</v>
      </c>
      <c r="U562" s="10" t="n">
        <v>55185231</v>
      </c>
      <c r="V562" s="8" t="n">
        <v>55736525</v>
      </c>
      <c r="W562" s="8" t="n">
        <v>58050858</v>
      </c>
      <c r="X562" s="8" t="n">
        <v>58092304</v>
      </c>
      <c r="Y562" s="8" t="n">
        <v>59384249</v>
      </c>
      <c r="Z562" s="10" t="n">
        <v>59410590</v>
      </c>
      <c r="AA562" s="8" t="n">
        <v>59410590</v>
      </c>
    </row>
    <row r="563">
      <c r="A563" s="14" t="inlineStr">
        <is>
          <t>A014100</t>
        </is>
      </c>
      <c r="B563" s="2" t="inlineStr">
        <is>
          <t>보령메디앙스</t>
        </is>
      </c>
      <c r="C563" s="2" t="inlineStr">
        <is>
          <t>SSC</t>
        </is>
      </c>
      <c r="D563" s="2" t="inlineStr">
        <is>
          <t>S420003950</t>
        </is>
      </c>
      <c r="E563" s="2" t="inlineStr">
        <is>
          <t>상장주식수 (보통+우선)(주)</t>
        </is>
      </c>
      <c r="F563" s="15" t="inlineStr">
        <is>
          <t>QUARTERLY</t>
        </is>
      </c>
      <c r="G563" s="8" t="n">
        <v>10000000</v>
      </c>
      <c r="H563" s="8" t="n">
        <v>10000000</v>
      </c>
      <c r="I563" s="8" t="n">
        <v>10000000</v>
      </c>
      <c r="J563" s="8" t="n">
        <v>10200000</v>
      </c>
      <c r="K563" s="10" t="n">
        <v>10200000</v>
      </c>
      <c r="L563" s="8" t="n">
        <v>10200000</v>
      </c>
      <c r="M563" s="8" t="n">
        <v>10200000</v>
      </c>
      <c r="N563" s="8" t="n">
        <v>10400000</v>
      </c>
      <c r="O563" s="8" t="n">
        <v>10400000</v>
      </c>
      <c r="P563" s="10" t="n">
        <v>10400000</v>
      </c>
      <c r="Q563" s="8" t="n">
        <v>10400000</v>
      </c>
      <c r="R563" s="8" t="n">
        <v>10600000</v>
      </c>
      <c r="S563" s="8" t="n">
        <v>10600000</v>
      </c>
      <c r="T563" s="8" t="n">
        <v>10600000</v>
      </c>
      <c r="U563" s="10" t="n">
        <v>10600000</v>
      </c>
      <c r="V563" s="8" t="n">
        <v>10800000</v>
      </c>
      <c r="W563" s="8" t="n">
        <v>10800000</v>
      </c>
      <c r="X563" s="8" t="n">
        <v>10800000</v>
      </c>
      <c r="Y563" s="8" t="n">
        <v>10800000</v>
      </c>
      <c r="Z563" s="10" t="n">
        <v>11000000</v>
      </c>
      <c r="AA563" s="8" t="n">
        <v>11000000</v>
      </c>
    </row>
    <row r="564">
      <c r="A564" s="14" t="inlineStr">
        <is>
          <t>A140410</t>
        </is>
      </c>
      <c r="B564" s="2" t="inlineStr">
        <is>
          <t>메지온</t>
        </is>
      </c>
      <c r="C564" s="2" t="inlineStr">
        <is>
          <t>SSC</t>
        </is>
      </c>
      <c r="D564" s="2" t="inlineStr">
        <is>
          <t>S420003950</t>
        </is>
      </c>
      <c r="E564" s="2" t="inlineStr">
        <is>
          <t>상장주식수 (보통+우선)(주)</t>
        </is>
      </c>
      <c r="F564" s="15" t="inlineStr">
        <is>
          <t>QUARTERLY</t>
        </is>
      </c>
      <c r="G564" s="8" t="n"/>
      <c r="H564" s="8" t="n"/>
      <c r="I564" s="8" t="n"/>
      <c r="J564" s="8" t="n">
        <v>8068000</v>
      </c>
      <c r="K564" s="10" t="n">
        <v>8068000</v>
      </c>
      <c r="L564" s="8" t="n">
        <v>8077000</v>
      </c>
      <c r="M564" s="8" t="n">
        <v>8079500</v>
      </c>
      <c r="N564" s="8" t="n">
        <v>8079500</v>
      </c>
      <c r="O564" s="8" t="n">
        <v>8079500</v>
      </c>
      <c r="P564" s="10" t="n">
        <v>8079500</v>
      </c>
      <c r="Q564" s="8" t="n">
        <v>8079500</v>
      </c>
      <c r="R564" s="8" t="n">
        <v>8079500</v>
      </c>
      <c r="S564" s="8" t="n">
        <v>8079500</v>
      </c>
      <c r="T564" s="8" t="n">
        <v>8103000</v>
      </c>
      <c r="U564" s="10" t="n">
        <v>8118000</v>
      </c>
      <c r="V564" s="8" t="n">
        <v>8118000</v>
      </c>
      <c r="W564" s="8" t="n">
        <v>8118000</v>
      </c>
      <c r="X564" s="8" t="n">
        <v>8158000</v>
      </c>
      <c r="Y564" s="8" t="n">
        <v>8158000</v>
      </c>
      <c r="Z564" s="10" t="n">
        <v>8158000</v>
      </c>
      <c r="AA564" s="8" t="n">
        <v>8158000</v>
      </c>
    </row>
    <row r="565">
      <c r="A565" s="14" t="inlineStr">
        <is>
          <t>A000700</t>
        </is>
      </c>
      <c r="B565" s="2" t="inlineStr">
        <is>
          <t>유수홀딩스</t>
        </is>
      </c>
      <c r="C565" s="2" t="inlineStr">
        <is>
          <t>SSC</t>
        </is>
      </c>
      <c r="D565" s="2" t="inlineStr">
        <is>
          <t>S420003950</t>
        </is>
      </c>
      <c r="E565" s="2" t="inlineStr">
        <is>
          <t>상장주식수 (보통+우선)(주)</t>
        </is>
      </c>
      <c r="F565" s="15" t="inlineStr">
        <is>
          <t>QUARTERLY</t>
        </is>
      </c>
      <c r="G565" s="8" t="n">
        <v>43790877</v>
      </c>
      <c r="H565" s="8" t="n">
        <v>43790877</v>
      </c>
      <c r="I565" s="8" t="n">
        <v>43790877</v>
      </c>
      <c r="J565" s="8" t="n">
        <v>43790877</v>
      </c>
      <c r="K565" s="10" t="n">
        <v>43790877</v>
      </c>
      <c r="L565" s="8" t="n">
        <v>43790877</v>
      </c>
      <c r="M565" s="8" t="n">
        <v>43790877</v>
      </c>
      <c r="N565" s="8" t="n">
        <v>43790877</v>
      </c>
      <c r="O565" s="8" t="n">
        <v>43790877</v>
      </c>
      <c r="P565" s="10" t="n">
        <v>43790877</v>
      </c>
      <c r="Q565" s="8" t="n">
        <v>43790877</v>
      </c>
      <c r="R565" s="8" t="n">
        <v>43790877</v>
      </c>
      <c r="S565" s="8" t="n">
        <v>13020906</v>
      </c>
      <c r="T565" s="8" t="n">
        <v>13020906</v>
      </c>
      <c r="U565" s="10" t="n">
        <v>26041812</v>
      </c>
      <c r="V565" s="8" t="n">
        <v>26041812</v>
      </c>
      <c r="W565" s="8" t="n">
        <v>26041812</v>
      </c>
      <c r="X565" s="8" t="n">
        <v>26041812</v>
      </c>
      <c r="Y565" s="8" t="n">
        <v>26041812</v>
      </c>
      <c r="Z565" s="10" t="n">
        <v>26041812</v>
      </c>
      <c r="AA565" s="8" t="n">
        <v>26041812</v>
      </c>
    </row>
    <row r="566">
      <c r="A566" s="14" t="inlineStr">
        <is>
          <t>A136490</t>
        </is>
      </c>
      <c r="B566" s="2" t="inlineStr">
        <is>
          <t>선진</t>
        </is>
      </c>
      <c r="C566" s="2" t="inlineStr">
        <is>
          <t>SSC</t>
        </is>
      </c>
      <c r="D566" s="2" t="inlineStr">
        <is>
          <t>S420003950</t>
        </is>
      </c>
      <c r="E566" s="2" t="inlineStr">
        <is>
          <t>상장주식수 (보통+우선)(주)</t>
        </is>
      </c>
      <c r="F566" s="15" t="inlineStr">
        <is>
          <t>QUARTERLY</t>
        </is>
      </c>
      <c r="G566" s="8" t="n">
        <v>8140000</v>
      </c>
      <c r="H566" s="8" t="n">
        <v>8140000</v>
      </c>
      <c r="I566" s="8" t="n">
        <v>8140000</v>
      </c>
      <c r="J566" s="8" t="n">
        <v>8140000</v>
      </c>
      <c r="K566" s="10" t="n">
        <v>8140000</v>
      </c>
      <c r="L566" s="8" t="n">
        <v>8140000</v>
      </c>
      <c r="M566" s="8" t="n">
        <v>8140000</v>
      </c>
      <c r="N566" s="8" t="n">
        <v>8140000</v>
      </c>
      <c r="O566" s="8" t="n">
        <v>8140000</v>
      </c>
      <c r="P566" s="10" t="n">
        <v>8140000</v>
      </c>
      <c r="Q566" s="8" t="n">
        <v>8140000</v>
      </c>
      <c r="R566" s="8" t="n">
        <v>8140000</v>
      </c>
      <c r="S566" s="8" t="n">
        <v>8140000</v>
      </c>
      <c r="T566" s="8" t="n">
        <v>8140000</v>
      </c>
      <c r="U566" s="10" t="n">
        <v>8140000</v>
      </c>
      <c r="V566" s="8" t="n">
        <v>8140000</v>
      </c>
      <c r="W566" s="8" t="n">
        <v>8140000</v>
      </c>
      <c r="X566" s="8" t="n">
        <v>8140000</v>
      </c>
      <c r="Y566" s="8" t="n">
        <v>8140000</v>
      </c>
      <c r="Z566" s="10" t="n">
        <v>8140000</v>
      </c>
      <c r="AA566" s="8" t="n">
        <v>8140000</v>
      </c>
    </row>
    <row r="567">
      <c r="A567" s="14" t="inlineStr">
        <is>
          <t>A011040</t>
        </is>
      </c>
      <c r="B567" s="2" t="inlineStr">
        <is>
          <t>경동제약</t>
        </is>
      </c>
      <c r="C567" s="2" t="inlineStr">
        <is>
          <t>SSC</t>
        </is>
      </c>
      <c r="D567" s="2" t="inlineStr">
        <is>
          <t>S420003950</t>
        </is>
      </c>
      <c r="E567" s="2" t="inlineStr">
        <is>
          <t>상장주식수 (보통+우선)(주)</t>
        </is>
      </c>
      <c r="F567" s="15" t="inlineStr">
        <is>
          <t>QUARTERLY</t>
        </is>
      </c>
      <c r="G567" s="9" t="n">
        <v>13275000</v>
      </c>
      <c r="H567" s="9" t="n">
        <v>13275000</v>
      </c>
      <c r="I567" s="9" t="n">
        <v>13275000</v>
      </c>
      <c r="J567" s="9" t="n">
        <v>13275000</v>
      </c>
      <c r="K567" s="11" t="n">
        <v>13275000</v>
      </c>
      <c r="L567" s="9" t="n">
        <v>13275000</v>
      </c>
      <c r="M567" s="9" t="n">
        <v>13275000</v>
      </c>
      <c r="N567" s="9" t="n">
        <v>13275000</v>
      </c>
      <c r="O567" s="9" t="n">
        <v>13275000</v>
      </c>
      <c r="P567" s="11" t="n">
        <v>13275000</v>
      </c>
      <c r="Q567" s="9" t="n">
        <v>13275000</v>
      </c>
      <c r="R567" s="9" t="n">
        <v>13275000</v>
      </c>
      <c r="S567" s="9" t="n">
        <v>13275000</v>
      </c>
      <c r="T567" s="9" t="n">
        <v>13275000</v>
      </c>
      <c r="U567" s="11" t="n">
        <v>13275000</v>
      </c>
      <c r="V567" s="9" t="n">
        <v>13275000</v>
      </c>
      <c r="W567" s="9" t="n">
        <v>13275000</v>
      </c>
      <c r="X567" s="9" t="n">
        <v>13275000</v>
      </c>
      <c r="Y567" s="9" t="n">
        <v>13275000</v>
      </c>
      <c r="Z567" s="11" t="n">
        <v>13275000</v>
      </c>
      <c r="AA567" s="9" t="n">
        <v>13275000</v>
      </c>
    </row>
    <row r="568">
      <c r="A568" s="14" t="inlineStr">
        <is>
          <t>A046440</t>
        </is>
      </c>
      <c r="B568" s="2" t="inlineStr">
        <is>
          <t>KG모빌리언스</t>
        </is>
      </c>
      <c r="C568" s="2" t="inlineStr">
        <is>
          <t>SSC</t>
        </is>
      </c>
      <c r="D568" s="2" t="inlineStr">
        <is>
          <t>S420003950</t>
        </is>
      </c>
      <c r="E568" s="2" t="inlineStr">
        <is>
          <t>상장주식수 (보통+우선)(주)</t>
        </is>
      </c>
      <c r="F568" s="15" t="inlineStr">
        <is>
          <t>QUARTERLY</t>
        </is>
      </c>
      <c r="G568" s="9" t="n">
        <v>18575966</v>
      </c>
      <c r="H568" s="9" t="n">
        <v>18575966</v>
      </c>
      <c r="I568" s="9" t="n">
        <v>18575966</v>
      </c>
      <c r="J568" s="9" t="n">
        <v>18575966</v>
      </c>
      <c r="K568" s="11" t="n">
        <v>18575966</v>
      </c>
      <c r="L568" s="9" t="n">
        <v>18575966</v>
      </c>
      <c r="M568" s="9" t="n">
        <v>18575966</v>
      </c>
      <c r="N568" s="9" t="n">
        <v>18575966</v>
      </c>
      <c r="O568" s="9" t="n">
        <v>18575966</v>
      </c>
      <c r="P568" s="11" t="n">
        <v>18575966</v>
      </c>
      <c r="Q568" s="9" t="n">
        <v>18575966</v>
      </c>
      <c r="R568" s="9" t="n">
        <v>18751584</v>
      </c>
      <c r="S568" s="9" t="n">
        <v>18808123</v>
      </c>
      <c r="T568" s="9" t="n">
        <v>18864662</v>
      </c>
      <c r="U568" s="11" t="n">
        <v>18864662</v>
      </c>
      <c r="V568" s="9" t="n">
        <v>20140126</v>
      </c>
      <c r="W568" s="9" t="n">
        <v>20667135</v>
      </c>
      <c r="X568" s="9" t="n">
        <v>20711421</v>
      </c>
      <c r="Y568" s="9" t="n">
        <v>20711421</v>
      </c>
      <c r="Z568" s="11" t="n">
        <v>20711421</v>
      </c>
      <c r="AA568" s="9" t="n">
        <v>20711421</v>
      </c>
    </row>
    <row r="569">
      <c r="A569" s="14" t="inlineStr">
        <is>
          <t>A187420</t>
        </is>
      </c>
      <c r="B569" s="2" t="inlineStr">
        <is>
          <t>제노포커스</t>
        </is>
      </c>
      <c r="C569" s="2" t="inlineStr">
        <is>
          <t>SSC</t>
        </is>
      </c>
      <c r="D569" s="2" t="inlineStr">
        <is>
          <t>S420003950</t>
        </is>
      </c>
      <c r="E569" s="2" t="inlineStr">
        <is>
          <t>상장주식수 (보통+우선)(주)</t>
        </is>
      </c>
      <c r="F569" s="15" t="inlineStr">
        <is>
          <t>QUARTERLY</t>
        </is>
      </c>
      <c r="G569" s="9" t="n"/>
      <c r="H569" s="9" t="n"/>
      <c r="I569" s="9" t="n"/>
      <c r="J569" s="9" t="n"/>
      <c r="K569" s="11" t="n"/>
      <c r="L569" s="9" t="n"/>
      <c r="M569" s="9" t="n"/>
      <c r="N569" s="9" t="n"/>
      <c r="O569" s="9" t="n"/>
      <c r="P569" s="11" t="n"/>
      <c r="Q569" s="9" t="n"/>
      <c r="R569" s="9" t="n"/>
      <c r="S569" s="9" t="n"/>
      <c r="T569" s="9" t="n"/>
      <c r="U569" s="11" t="n"/>
      <c r="V569" s="9" t="n"/>
      <c r="W569" s="9" t="n">
        <v>8940453</v>
      </c>
      <c r="X569" s="9" t="n">
        <v>8940453</v>
      </c>
      <c r="Y569" s="9" t="n">
        <v>8940453</v>
      </c>
      <c r="Z569" s="11" t="n">
        <v>8940453</v>
      </c>
      <c r="AA569" s="9" t="n">
        <v>8940453</v>
      </c>
    </row>
    <row r="570">
      <c r="A570" s="14" t="inlineStr">
        <is>
          <t>A227840</t>
        </is>
      </c>
      <c r="B570" s="2" t="inlineStr">
        <is>
          <t>현대씨앤에프</t>
        </is>
      </c>
      <c r="C570" s="2" t="inlineStr">
        <is>
          <t>SSC</t>
        </is>
      </c>
      <c r="D570" s="2" t="inlineStr">
        <is>
          <t>S420003950</t>
        </is>
      </c>
      <c r="E570" s="2" t="inlineStr">
        <is>
          <t>상장주식수 (보통+우선)(주)</t>
        </is>
      </c>
      <c r="F570" s="15" t="inlineStr">
        <is>
          <t>QUARTERLY</t>
        </is>
      </c>
      <c r="G570" s="9" t="n"/>
      <c r="H570" s="9" t="n"/>
      <c r="I570" s="9" t="n"/>
      <c r="J570" s="9" t="n"/>
      <c r="K570" s="11" t="n"/>
      <c r="L570" s="9" t="n"/>
      <c r="M570" s="9" t="n"/>
      <c r="N570" s="9" t="n"/>
      <c r="O570" s="9" t="n"/>
      <c r="P570" s="11" t="n"/>
      <c r="Q570" s="9" t="n"/>
      <c r="R570" s="9" t="n"/>
      <c r="S570" s="9" t="n"/>
      <c r="T570" s="9" t="n"/>
      <c r="U570" s="11" t="n"/>
      <c r="V570" s="9" t="n"/>
      <c r="W570" s="9" t="n"/>
      <c r="X570" s="9" t="n"/>
      <c r="Y570" s="9" t="n">
        <v>9100836</v>
      </c>
      <c r="Z570" s="11" t="n">
        <v>9100836</v>
      </c>
      <c r="AA570" s="9" t="n">
        <v>9100836</v>
      </c>
    </row>
    <row r="571">
      <c r="A571" s="14" t="inlineStr">
        <is>
          <t>A005750</t>
        </is>
      </c>
      <c r="B571" s="2" t="inlineStr">
        <is>
          <t>대림B&amp;Co</t>
        </is>
      </c>
      <c r="C571" s="2" t="inlineStr">
        <is>
          <t>SSC</t>
        </is>
      </c>
      <c r="D571" s="2" t="inlineStr">
        <is>
          <t>S420003950</t>
        </is>
      </c>
      <c r="E571" s="2" t="inlineStr">
        <is>
          <t>상장주식수 (보통+우선)(주)</t>
        </is>
      </c>
      <c r="F571" s="15" t="inlineStr">
        <is>
          <t>QUARTERLY</t>
        </is>
      </c>
      <c r="G571" s="9" t="n">
        <v>15000000</v>
      </c>
      <c r="H571" s="9" t="n">
        <v>15000000</v>
      </c>
      <c r="I571" s="9" t="n">
        <v>15000000</v>
      </c>
      <c r="J571" s="9" t="n">
        <v>15000000</v>
      </c>
      <c r="K571" s="11" t="n">
        <v>15000000</v>
      </c>
      <c r="L571" s="9" t="n">
        <v>15000000</v>
      </c>
      <c r="M571" s="9" t="n">
        <v>15000000</v>
      </c>
      <c r="N571" s="9" t="n">
        <v>15000000</v>
      </c>
      <c r="O571" s="9" t="n">
        <v>15000000</v>
      </c>
      <c r="P571" s="11" t="n">
        <v>15000000</v>
      </c>
      <c r="Q571" s="9" t="n">
        <v>15000000</v>
      </c>
      <c r="R571" s="9" t="n">
        <v>15000000</v>
      </c>
      <c r="S571" s="9" t="n">
        <v>15000000</v>
      </c>
      <c r="T571" s="9" t="n">
        <v>15167224</v>
      </c>
      <c r="U571" s="11" t="n">
        <v>15167224</v>
      </c>
      <c r="V571" s="9" t="n">
        <v>15501672</v>
      </c>
      <c r="W571" s="9" t="n">
        <v>15501672</v>
      </c>
      <c r="X571" s="9" t="n">
        <v>15501672</v>
      </c>
      <c r="Y571" s="9" t="n">
        <v>15501672</v>
      </c>
      <c r="Z571" s="11" t="n">
        <v>15501672</v>
      </c>
      <c r="AA571" s="9" t="n">
        <v>15501672</v>
      </c>
    </row>
    <row r="572">
      <c r="A572" s="14" t="inlineStr">
        <is>
          <t>A001540</t>
        </is>
      </c>
      <c r="B572" s="2" t="inlineStr">
        <is>
          <t>안국약품</t>
        </is>
      </c>
      <c r="C572" s="2" t="inlineStr">
        <is>
          <t>SSC</t>
        </is>
      </c>
      <c r="D572" s="2" t="inlineStr">
        <is>
          <t>S420003950</t>
        </is>
      </c>
      <c r="E572" s="2" t="inlineStr">
        <is>
          <t>상장주식수 (보통+우선)(주)</t>
        </is>
      </c>
      <c r="F572" s="15" t="inlineStr">
        <is>
          <t>QUARTERLY</t>
        </is>
      </c>
      <c r="G572" s="8" t="n">
        <v>11559405</v>
      </c>
      <c r="H572" s="8" t="n">
        <v>11559405</v>
      </c>
      <c r="I572" s="8" t="n">
        <v>11610109</v>
      </c>
      <c r="J572" s="8" t="n">
        <v>11610109</v>
      </c>
      <c r="K572" s="10" t="n">
        <v>11670183</v>
      </c>
      <c r="L572" s="8" t="n">
        <v>11670183</v>
      </c>
      <c r="M572" s="8" t="n">
        <v>11670183</v>
      </c>
      <c r="N572" s="8" t="n">
        <v>11670183</v>
      </c>
      <c r="O572" s="8" t="n">
        <v>11770938</v>
      </c>
      <c r="P572" s="10" t="n">
        <v>11770938</v>
      </c>
      <c r="Q572" s="8" t="n">
        <v>12710535</v>
      </c>
      <c r="R572" s="8" t="n">
        <v>12740341</v>
      </c>
      <c r="S572" s="8" t="n">
        <v>12851518</v>
      </c>
      <c r="T572" s="8" t="n">
        <v>12929014</v>
      </c>
      <c r="U572" s="10" t="n">
        <v>12929014</v>
      </c>
      <c r="V572" s="8" t="n">
        <v>12929014</v>
      </c>
      <c r="W572" s="8" t="n">
        <v>13042420</v>
      </c>
      <c r="X572" s="8" t="n">
        <v>13042420</v>
      </c>
      <c r="Y572" s="8" t="n">
        <v>13042420</v>
      </c>
      <c r="Z572" s="10" t="n">
        <v>13042420</v>
      </c>
      <c r="AA572" s="8" t="n">
        <v>13042420</v>
      </c>
    </row>
    <row r="573">
      <c r="A573" s="14" t="inlineStr">
        <is>
          <t>A004700</t>
        </is>
      </c>
      <c r="B573" s="2" t="inlineStr">
        <is>
          <t>조광피혁</t>
        </is>
      </c>
      <c r="C573" s="2" t="inlineStr">
        <is>
          <t>SSC</t>
        </is>
      </c>
      <c r="D573" s="2" t="inlineStr">
        <is>
          <t>S420003950</t>
        </is>
      </c>
      <c r="E573" s="2" t="inlineStr">
        <is>
          <t>상장주식수 (보통+우선)(주)</t>
        </is>
      </c>
      <c r="F573" s="15" t="inlineStr">
        <is>
          <t>QUARTERLY</t>
        </is>
      </c>
      <c r="G573" s="8" t="n">
        <v>6649138</v>
      </c>
      <c r="H573" s="8" t="n">
        <v>6649138</v>
      </c>
      <c r="I573" s="8" t="n">
        <v>6649138</v>
      </c>
      <c r="J573" s="8" t="n">
        <v>6649138</v>
      </c>
      <c r="K573" s="10" t="n">
        <v>6649138</v>
      </c>
      <c r="L573" s="8" t="n">
        <v>6649138</v>
      </c>
      <c r="M573" s="8" t="n">
        <v>6649138</v>
      </c>
      <c r="N573" s="8" t="n">
        <v>6649138</v>
      </c>
      <c r="O573" s="8" t="n">
        <v>6649138</v>
      </c>
      <c r="P573" s="10" t="n">
        <v>6649138</v>
      </c>
      <c r="Q573" s="8" t="n">
        <v>6649138</v>
      </c>
      <c r="R573" s="8" t="n">
        <v>6649138</v>
      </c>
      <c r="S573" s="8" t="n">
        <v>6649138</v>
      </c>
      <c r="T573" s="8" t="n">
        <v>6649138</v>
      </c>
      <c r="U573" s="10" t="n">
        <v>6649138</v>
      </c>
      <c r="V573" s="8" t="n">
        <v>6649138</v>
      </c>
      <c r="W573" s="8" t="n">
        <v>6649138</v>
      </c>
      <c r="X573" s="8" t="n">
        <v>6649138</v>
      </c>
      <c r="Y573" s="8" t="n">
        <v>6649138</v>
      </c>
      <c r="Z573" s="10" t="n">
        <v>6649138</v>
      </c>
      <c r="AA573" s="8" t="n">
        <v>6649138</v>
      </c>
    </row>
    <row r="574">
      <c r="A574" s="14" t="inlineStr">
        <is>
          <t>A011000</t>
        </is>
      </c>
      <c r="B574" s="2" t="inlineStr">
        <is>
          <t>진원생명과학</t>
        </is>
      </c>
      <c r="C574" s="2" t="inlineStr">
        <is>
          <t>SSC</t>
        </is>
      </c>
      <c r="D574" s="2" t="inlineStr">
        <is>
          <t>S420003950</t>
        </is>
      </c>
      <c r="E574" s="2" t="inlineStr">
        <is>
          <t>상장주식수 (보통+우선)(주)</t>
        </is>
      </c>
      <c r="F574" s="15" t="inlineStr">
        <is>
          <t>QUARTERLY</t>
        </is>
      </c>
      <c r="G574" s="8" t="n">
        <v>41105450</v>
      </c>
      <c r="H574" s="8" t="n">
        <v>51105450</v>
      </c>
      <c r="I574" s="8" t="n">
        <v>51105450</v>
      </c>
      <c r="J574" s="8" t="n">
        <v>51105450</v>
      </c>
      <c r="K574" s="10" t="n">
        <v>51105450</v>
      </c>
      <c r="L574" s="8" t="n">
        <v>51105450</v>
      </c>
      <c r="M574" s="8" t="n">
        <v>51105450</v>
      </c>
      <c r="N574" s="8" t="n">
        <v>51105450</v>
      </c>
      <c r="O574" s="8" t="n">
        <v>55152826</v>
      </c>
      <c r="P574" s="10" t="n">
        <v>55399616</v>
      </c>
      <c r="Q574" s="8" t="n">
        <v>55794482</v>
      </c>
      <c r="R574" s="8" t="n">
        <v>56781646</v>
      </c>
      <c r="S574" s="8" t="n">
        <v>56781646</v>
      </c>
      <c r="T574" s="8" t="n">
        <v>57512334</v>
      </c>
      <c r="U574" s="10" t="n">
        <v>77925486</v>
      </c>
      <c r="V574" s="8" t="n">
        <v>16083963</v>
      </c>
      <c r="W574" s="8" t="n">
        <v>16083963</v>
      </c>
      <c r="X574" s="8" t="n">
        <v>16088063</v>
      </c>
      <c r="Y574" s="8" t="n">
        <v>16088063</v>
      </c>
      <c r="Z574" s="10" t="n">
        <v>16088563</v>
      </c>
      <c r="AA574" s="8" t="n">
        <v>16088563</v>
      </c>
    </row>
    <row r="575">
      <c r="A575" s="14" t="inlineStr">
        <is>
          <t>A004060</t>
        </is>
      </c>
      <c r="B575" s="2" t="inlineStr">
        <is>
          <t>SG세계물산</t>
        </is>
      </c>
      <c r="C575" s="2" t="inlineStr">
        <is>
          <t>SSC</t>
        </is>
      </c>
      <c r="D575" s="2" t="inlineStr">
        <is>
          <t>S420003950</t>
        </is>
      </c>
      <c r="E575" s="2" t="inlineStr">
        <is>
          <t>상장주식수 (보통+우선)(주)</t>
        </is>
      </c>
      <c r="F575" s="15" t="inlineStr">
        <is>
          <t>QUARTERLY</t>
        </is>
      </c>
      <c r="G575" s="8" t="n">
        <v>202424960</v>
      </c>
      <c r="H575" s="8" t="n">
        <v>202424960</v>
      </c>
      <c r="I575" s="8" t="n">
        <v>202424960</v>
      </c>
      <c r="J575" s="8" t="n">
        <v>202424960</v>
      </c>
      <c r="K575" s="10" t="n">
        <v>202424960</v>
      </c>
      <c r="L575" s="8" t="n">
        <v>202424960</v>
      </c>
      <c r="M575" s="8" t="n">
        <v>202424960</v>
      </c>
      <c r="N575" s="8" t="n">
        <v>202424960</v>
      </c>
      <c r="O575" s="8" t="n">
        <v>202424960</v>
      </c>
      <c r="P575" s="10" t="n">
        <v>202424960</v>
      </c>
      <c r="Q575" s="8" t="n">
        <v>202424960</v>
      </c>
      <c r="R575" s="8" t="n">
        <v>202424960</v>
      </c>
      <c r="S575" s="8" t="n">
        <v>202424960</v>
      </c>
      <c r="T575" s="8" t="n">
        <v>202424960</v>
      </c>
      <c r="U575" s="10" t="n">
        <v>202424960</v>
      </c>
      <c r="V575" s="8" t="n">
        <v>202424960</v>
      </c>
      <c r="W575" s="8" t="n">
        <v>202424960</v>
      </c>
      <c r="X575" s="8" t="n">
        <v>202424960</v>
      </c>
      <c r="Y575" s="8" t="n">
        <v>202424960</v>
      </c>
      <c r="Z575" s="10" t="n">
        <v>202424960</v>
      </c>
      <c r="AA575" s="8" t="n">
        <v>202424960</v>
      </c>
    </row>
    <row r="576">
      <c r="A576" s="14" t="inlineStr">
        <is>
          <t>A091090</t>
        </is>
      </c>
      <c r="B576" s="2" t="inlineStr">
        <is>
          <t>세원셀론텍</t>
        </is>
      </c>
      <c r="C576" s="2" t="inlineStr">
        <is>
          <t>SSC</t>
        </is>
      </c>
      <c r="D576" s="2" t="inlineStr">
        <is>
          <t>S420003950</t>
        </is>
      </c>
      <c r="E576" s="2" t="inlineStr">
        <is>
          <t>상장주식수 (보통+우선)(주)</t>
        </is>
      </c>
      <c r="F576" s="15" t="inlineStr">
        <is>
          <t>QUARTERLY</t>
        </is>
      </c>
      <c r="G576" s="8" t="n">
        <v>36222193</v>
      </c>
      <c r="H576" s="8" t="n">
        <v>36222193</v>
      </c>
      <c r="I576" s="8" t="n">
        <v>36222193</v>
      </c>
      <c r="J576" s="8" t="n">
        <v>36222193</v>
      </c>
      <c r="K576" s="10" t="n">
        <v>36222193</v>
      </c>
      <c r="L576" s="8" t="n">
        <v>36222193</v>
      </c>
      <c r="M576" s="8" t="n">
        <v>36222193</v>
      </c>
      <c r="N576" s="8" t="n">
        <v>36222193</v>
      </c>
      <c r="O576" s="8" t="n">
        <v>40314962</v>
      </c>
      <c r="P576" s="10" t="n">
        <v>40314962</v>
      </c>
      <c r="Q576" s="8" t="n">
        <v>40314962</v>
      </c>
      <c r="R576" s="8" t="n">
        <v>40314962</v>
      </c>
      <c r="S576" s="8" t="n">
        <v>40314962</v>
      </c>
      <c r="T576" s="8" t="n">
        <v>40314962</v>
      </c>
      <c r="U576" s="10" t="n">
        <v>40314962</v>
      </c>
      <c r="V576" s="8" t="n">
        <v>40314962</v>
      </c>
      <c r="W576" s="8" t="n">
        <v>44720890</v>
      </c>
      <c r="X576" s="8" t="n">
        <v>45809880</v>
      </c>
      <c r="Y576" s="8" t="n">
        <v>57809880</v>
      </c>
      <c r="Z576" s="10" t="n">
        <v>59479859</v>
      </c>
      <c r="AA576" s="8" t="n">
        <v>59479859</v>
      </c>
    </row>
    <row r="577">
      <c r="A577" s="14" t="inlineStr">
        <is>
          <t>A215360</t>
        </is>
      </c>
      <c r="B577" s="2" t="inlineStr">
        <is>
          <t>우리산업</t>
        </is>
      </c>
      <c r="C577" s="2" t="inlineStr">
        <is>
          <t>SSC</t>
        </is>
      </c>
      <c r="D577" s="2" t="inlineStr">
        <is>
          <t>S420003950</t>
        </is>
      </c>
      <c r="E577" s="2" t="inlineStr">
        <is>
          <t>상장주식수 (보통+우선)(주)</t>
        </is>
      </c>
      <c r="F577" s="15" t="inlineStr">
        <is>
          <t>QUARTERLY</t>
        </is>
      </c>
      <c r="G577" s="9" t="n"/>
      <c r="H577" s="9" t="n"/>
      <c r="I577" s="9" t="n"/>
      <c r="J577" s="9" t="n"/>
      <c r="K577" s="11" t="n"/>
      <c r="L577" s="9" t="n"/>
      <c r="M577" s="9" t="n"/>
      <c r="N577" s="9" t="n"/>
      <c r="O577" s="9" t="n"/>
      <c r="P577" s="11" t="n"/>
      <c r="Q577" s="9" t="n"/>
      <c r="R577" s="9" t="n"/>
      <c r="S577" s="9" t="n"/>
      <c r="T577" s="9" t="n"/>
      <c r="U577" s="11" t="n"/>
      <c r="V577" s="9" t="n"/>
      <c r="W577" s="9" t="n">
        <v>9132163</v>
      </c>
      <c r="X577" s="9" t="n">
        <v>9132163</v>
      </c>
      <c r="Y577" s="9" t="n">
        <v>9132163</v>
      </c>
      <c r="Z577" s="11" t="n">
        <v>9132163</v>
      </c>
      <c r="AA577" s="9" t="n">
        <v>9132163</v>
      </c>
    </row>
    <row r="578">
      <c r="A578" s="14" t="inlineStr">
        <is>
          <t>A007660</t>
        </is>
      </c>
      <c r="B578" s="2" t="inlineStr">
        <is>
          <t>이수페타시스</t>
        </is>
      </c>
      <c r="C578" s="2" t="inlineStr">
        <is>
          <t>SSC</t>
        </is>
      </c>
      <c r="D578" s="2" t="inlineStr">
        <is>
          <t>S420003950</t>
        </is>
      </c>
      <c r="E578" s="2" t="inlineStr">
        <is>
          <t>상장주식수 (보통+우선)(주)</t>
        </is>
      </c>
      <c r="F578" s="15" t="inlineStr">
        <is>
          <t>QUARTERLY</t>
        </is>
      </c>
      <c r="G578" s="9" t="n">
        <v>41268398</v>
      </c>
      <c r="H578" s="9" t="n">
        <v>41268398</v>
      </c>
      <c r="I578" s="9" t="n">
        <v>41268398</v>
      </c>
      <c r="J578" s="9" t="n">
        <v>41268398</v>
      </c>
      <c r="K578" s="11" t="n">
        <v>41268398</v>
      </c>
      <c r="L578" s="9" t="n">
        <v>41268398</v>
      </c>
      <c r="M578" s="9" t="n">
        <v>41268398</v>
      </c>
      <c r="N578" s="9" t="n">
        <v>41268398</v>
      </c>
      <c r="O578" s="9" t="n">
        <v>41268398</v>
      </c>
      <c r="P578" s="11" t="n">
        <v>41268398</v>
      </c>
      <c r="Q578" s="9" t="n">
        <v>41268398</v>
      </c>
      <c r="R578" s="9" t="n">
        <v>41268398</v>
      </c>
      <c r="S578" s="9" t="n">
        <v>41268398</v>
      </c>
      <c r="T578" s="9" t="n">
        <v>41268398</v>
      </c>
      <c r="U578" s="11" t="n">
        <v>41268398</v>
      </c>
      <c r="V578" s="9" t="n">
        <v>41268398</v>
      </c>
      <c r="W578" s="9" t="n">
        <v>41268398</v>
      </c>
      <c r="X578" s="9" t="n">
        <v>41268398</v>
      </c>
      <c r="Y578" s="9" t="n">
        <v>41268398</v>
      </c>
      <c r="Z578" s="11" t="n">
        <v>41268398</v>
      </c>
      <c r="AA578" s="9" t="n">
        <v>41268398</v>
      </c>
    </row>
    <row r="579">
      <c r="A579" s="14" t="inlineStr">
        <is>
          <t>A015360</t>
        </is>
      </c>
      <c r="B579" s="2" t="inlineStr">
        <is>
          <t>예스코</t>
        </is>
      </c>
      <c r="C579" s="2" t="inlineStr">
        <is>
          <t>SSC</t>
        </is>
      </c>
      <c r="D579" s="2" t="inlineStr">
        <is>
          <t>S420003950</t>
        </is>
      </c>
      <c r="E579" s="2" t="inlineStr">
        <is>
          <t>상장주식수 (보통+우선)(주)</t>
        </is>
      </c>
      <c r="F579" s="15" t="inlineStr">
        <is>
          <t>QUARTERLY</t>
        </is>
      </c>
      <c r="G579" s="9" t="n">
        <v>6000000</v>
      </c>
      <c r="H579" s="9" t="n">
        <v>6000000</v>
      </c>
      <c r="I579" s="9" t="n">
        <v>6000000</v>
      </c>
      <c r="J579" s="9" t="n">
        <v>6000000</v>
      </c>
      <c r="K579" s="11" t="n">
        <v>6000000</v>
      </c>
      <c r="L579" s="9" t="n">
        <v>6000000</v>
      </c>
      <c r="M579" s="9" t="n">
        <v>6000000</v>
      </c>
      <c r="N579" s="9" t="n">
        <v>6000000</v>
      </c>
      <c r="O579" s="9" t="n">
        <v>6000000</v>
      </c>
      <c r="P579" s="11" t="n">
        <v>6000000</v>
      </c>
      <c r="Q579" s="9" t="n">
        <v>6000000</v>
      </c>
      <c r="R579" s="9" t="n">
        <v>6000000</v>
      </c>
      <c r="S579" s="9" t="n">
        <v>6000000</v>
      </c>
      <c r="T579" s="9" t="n">
        <v>6000000</v>
      </c>
      <c r="U579" s="11" t="n">
        <v>6000000</v>
      </c>
      <c r="V579" s="9" t="n">
        <v>6000000</v>
      </c>
      <c r="W579" s="9" t="n">
        <v>6000000</v>
      </c>
      <c r="X579" s="9" t="n">
        <v>6000000</v>
      </c>
      <c r="Y579" s="9" t="n">
        <v>6000000</v>
      </c>
      <c r="Z579" s="11" t="n">
        <v>6000000</v>
      </c>
      <c r="AA579" s="9" t="n">
        <v>6000000</v>
      </c>
    </row>
    <row r="580">
      <c r="A580" s="14" t="inlineStr">
        <is>
          <t>A038060</t>
        </is>
      </c>
      <c r="B580" s="2" t="inlineStr">
        <is>
          <t>루멘스</t>
        </is>
      </c>
      <c r="C580" s="2" t="inlineStr">
        <is>
          <t>SSC</t>
        </is>
      </c>
      <c r="D580" s="2" t="inlineStr">
        <is>
          <t>S420003950</t>
        </is>
      </c>
      <c r="E580" s="2" t="inlineStr">
        <is>
          <t>상장주식수 (보통+우선)(주)</t>
        </is>
      </c>
      <c r="F580" s="15" t="inlineStr">
        <is>
          <t>QUARTERLY</t>
        </is>
      </c>
      <c r="G580" s="9" t="n">
        <v>40171698</v>
      </c>
      <c r="H580" s="9" t="n">
        <v>40221698</v>
      </c>
      <c r="I580" s="9" t="n">
        <v>40221698</v>
      </c>
      <c r="J580" s="9" t="n">
        <v>40221698</v>
      </c>
      <c r="K580" s="11" t="n">
        <v>40386488</v>
      </c>
      <c r="L580" s="9" t="n">
        <v>40406488</v>
      </c>
      <c r="M580" s="9" t="n">
        <v>40818213</v>
      </c>
      <c r="N580" s="9" t="n">
        <v>41307938</v>
      </c>
      <c r="O580" s="9" t="n">
        <v>42790149</v>
      </c>
      <c r="P580" s="11" t="n">
        <v>44766433</v>
      </c>
      <c r="Q580" s="9" t="n">
        <v>45013468</v>
      </c>
      <c r="R580" s="9" t="n">
        <v>45836918</v>
      </c>
      <c r="S580" s="9" t="n">
        <v>47276784</v>
      </c>
      <c r="T580" s="9" t="n">
        <v>47276784</v>
      </c>
      <c r="U580" s="11" t="n">
        <v>47276784</v>
      </c>
      <c r="V580" s="9" t="n">
        <v>47276784</v>
      </c>
      <c r="W580" s="9" t="n">
        <v>47276784</v>
      </c>
      <c r="X580" s="9" t="n">
        <v>47276784</v>
      </c>
      <c r="Y580" s="9" t="n">
        <v>47276784</v>
      </c>
      <c r="Z580" s="11" t="n">
        <v>47276784</v>
      </c>
      <c r="AA580" s="9" t="n">
        <v>47276784</v>
      </c>
    </row>
    <row r="581">
      <c r="A581" s="14" t="inlineStr">
        <is>
          <t>A067830</t>
        </is>
      </c>
      <c r="B581" s="2" t="inlineStr">
        <is>
          <t>세이브존I&amp;C</t>
        </is>
      </c>
      <c r="C581" s="2" t="inlineStr">
        <is>
          <t>SSC</t>
        </is>
      </c>
      <c r="D581" s="2" t="inlineStr">
        <is>
          <t>S420003950</t>
        </is>
      </c>
      <c r="E581" s="2" t="inlineStr">
        <is>
          <t>상장주식수 (보통+우선)(주)</t>
        </is>
      </c>
      <c r="F581" s="15" t="inlineStr">
        <is>
          <t>QUARTERLY</t>
        </is>
      </c>
      <c r="G581" s="9" t="n">
        <v>41040895</v>
      </c>
      <c r="H581" s="9" t="n">
        <v>41040895</v>
      </c>
      <c r="I581" s="9" t="n">
        <v>41040895</v>
      </c>
      <c r="J581" s="9" t="n">
        <v>41040895</v>
      </c>
      <c r="K581" s="11" t="n">
        <v>41040895</v>
      </c>
      <c r="L581" s="9" t="n">
        <v>41040895</v>
      </c>
      <c r="M581" s="9" t="n">
        <v>41040895</v>
      </c>
      <c r="N581" s="9" t="n">
        <v>41040895</v>
      </c>
      <c r="O581" s="9" t="n">
        <v>41040895</v>
      </c>
      <c r="P581" s="11" t="n">
        <v>41040895</v>
      </c>
      <c r="Q581" s="9" t="n">
        <v>41040895</v>
      </c>
      <c r="R581" s="9" t="n">
        <v>41040895</v>
      </c>
      <c r="S581" s="9" t="n">
        <v>41040895</v>
      </c>
      <c r="T581" s="9" t="n">
        <v>41040895</v>
      </c>
      <c r="U581" s="11" t="n">
        <v>41040895</v>
      </c>
      <c r="V581" s="9" t="n">
        <v>41040895</v>
      </c>
      <c r="W581" s="9" t="n">
        <v>41040895</v>
      </c>
      <c r="X581" s="9" t="n">
        <v>41040895</v>
      </c>
      <c r="Y581" s="9" t="n">
        <v>41040895</v>
      </c>
      <c r="Z581" s="11" t="n">
        <v>41040895</v>
      </c>
      <c r="AA581" s="9" t="n">
        <v>41040895</v>
      </c>
    </row>
    <row r="582">
      <c r="A582" s="14" t="inlineStr">
        <is>
          <t>A136480</t>
        </is>
      </c>
      <c r="B582" s="2" t="inlineStr">
        <is>
          <t>하림</t>
        </is>
      </c>
      <c r="C582" s="2" t="inlineStr">
        <is>
          <t>SSC</t>
        </is>
      </c>
      <c r="D582" s="2" t="inlineStr">
        <is>
          <t>S420003950</t>
        </is>
      </c>
      <c r="E582" s="2" t="inlineStr">
        <is>
          <t>상장주식수 (보통+우선)(주)</t>
        </is>
      </c>
      <c r="F582" s="15" t="inlineStr">
        <is>
          <t>QUARTERLY</t>
        </is>
      </c>
      <c r="G582" s="8" t="n">
        <v>53945938</v>
      </c>
      <c r="H582" s="8" t="n">
        <v>53945938</v>
      </c>
      <c r="I582" s="8" t="n">
        <v>53945938</v>
      </c>
      <c r="J582" s="8" t="n">
        <v>53945938</v>
      </c>
      <c r="K582" s="10" t="n">
        <v>53945938</v>
      </c>
      <c r="L582" s="8" t="n">
        <v>53945938</v>
      </c>
      <c r="M582" s="8" t="n">
        <v>53945938</v>
      </c>
      <c r="N582" s="8" t="n">
        <v>53945938</v>
      </c>
      <c r="O582" s="8" t="n">
        <v>53945938</v>
      </c>
      <c r="P582" s="10" t="n">
        <v>53945938</v>
      </c>
      <c r="Q582" s="8" t="n">
        <v>53945938</v>
      </c>
      <c r="R582" s="8" t="n">
        <v>53945938</v>
      </c>
      <c r="S582" s="8" t="n">
        <v>53945938</v>
      </c>
      <c r="T582" s="8" t="n">
        <v>53945938</v>
      </c>
      <c r="U582" s="10" t="n">
        <v>53945938</v>
      </c>
      <c r="V582" s="8" t="n">
        <v>53945938</v>
      </c>
      <c r="W582" s="8" t="n">
        <v>53945938</v>
      </c>
      <c r="X582" s="8" t="n">
        <v>53945938</v>
      </c>
      <c r="Y582" s="8" t="n">
        <v>53945938</v>
      </c>
      <c r="Z582" s="10" t="n">
        <v>53945938</v>
      </c>
      <c r="AA582" s="8" t="n">
        <v>53945938</v>
      </c>
    </row>
    <row r="583">
      <c r="A583" s="14" t="inlineStr">
        <is>
          <t>A007700</t>
        </is>
      </c>
      <c r="B583" s="2" t="inlineStr">
        <is>
          <t>F&amp;F</t>
        </is>
      </c>
      <c r="C583" s="2" t="inlineStr">
        <is>
          <t>SSC</t>
        </is>
      </c>
      <c r="D583" s="2" t="inlineStr">
        <is>
          <t>S420003950</t>
        </is>
      </c>
      <c r="E583" s="2" t="inlineStr">
        <is>
          <t>상장주식수 (보통+우선)(주)</t>
        </is>
      </c>
      <c r="F583" s="15" t="inlineStr">
        <is>
          <t>QUARTERLY</t>
        </is>
      </c>
      <c r="G583" s="8" t="n">
        <v>15400000</v>
      </c>
      <c r="H583" s="8" t="n">
        <v>15400000</v>
      </c>
      <c r="I583" s="8" t="n">
        <v>15400000</v>
      </c>
      <c r="J583" s="8" t="n">
        <v>15400000</v>
      </c>
      <c r="K583" s="10" t="n">
        <v>15400000</v>
      </c>
      <c r="L583" s="8" t="n">
        <v>15400000</v>
      </c>
      <c r="M583" s="8" t="n">
        <v>15400000</v>
      </c>
      <c r="N583" s="8" t="n">
        <v>15400000</v>
      </c>
      <c r="O583" s="8" t="n">
        <v>15400000</v>
      </c>
      <c r="P583" s="10" t="n">
        <v>15400000</v>
      </c>
      <c r="Q583" s="8" t="n">
        <v>15400000</v>
      </c>
      <c r="R583" s="8" t="n">
        <v>15400000</v>
      </c>
      <c r="S583" s="8" t="n">
        <v>15400000</v>
      </c>
      <c r="T583" s="8" t="n">
        <v>15400000</v>
      </c>
      <c r="U583" s="10" t="n">
        <v>15400000</v>
      </c>
      <c r="V583" s="8" t="n">
        <v>15400000</v>
      </c>
      <c r="W583" s="8" t="n">
        <v>15400000</v>
      </c>
      <c r="X583" s="8" t="n">
        <v>15400000</v>
      </c>
      <c r="Y583" s="8" t="n">
        <v>15400000</v>
      </c>
      <c r="Z583" s="10" t="n">
        <v>15400000</v>
      </c>
      <c r="AA583" s="8" t="n">
        <v>15400000</v>
      </c>
    </row>
    <row r="584">
      <c r="A584" s="14" t="inlineStr">
        <is>
          <t>A000020</t>
        </is>
      </c>
      <c r="B584" s="2" t="inlineStr">
        <is>
          <t>동화약품</t>
        </is>
      </c>
      <c r="C584" s="2" t="inlineStr">
        <is>
          <t>SSC</t>
        </is>
      </c>
      <c r="D584" s="2" t="inlineStr">
        <is>
          <t>S420003950</t>
        </is>
      </c>
      <c r="E584" s="2" t="inlineStr">
        <is>
          <t>상장주식수 (보통+우선)(주)</t>
        </is>
      </c>
      <c r="F584" s="15" t="inlineStr">
        <is>
          <t>QUARTERLY</t>
        </is>
      </c>
      <c r="G584" s="8" t="n">
        <v>27931470</v>
      </c>
      <c r="H584" s="8" t="n">
        <v>27931470</v>
      </c>
      <c r="I584" s="8" t="n">
        <v>27931470</v>
      </c>
      <c r="J584" s="8" t="n">
        <v>27931470</v>
      </c>
      <c r="K584" s="10" t="n">
        <v>27931470</v>
      </c>
      <c r="L584" s="8" t="n">
        <v>27931470</v>
      </c>
      <c r="M584" s="8" t="n">
        <v>27931470</v>
      </c>
      <c r="N584" s="8" t="n">
        <v>27931470</v>
      </c>
      <c r="O584" s="8" t="n">
        <v>27931470</v>
      </c>
      <c r="P584" s="10" t="n">
        <v>27931470</v>
      </c>
      <c r="Q584" s="8" t="n">
        <v>27931470</v>
      </c>
      <c r="R584" s="8" t="n">
        <v>27931470</v>
      </c>
      <c r="S584" s="8" t="n">
        <v>27931470</v>
      </c>
      <c r="T584" s="8" t="n">
        <v>27931470</v>
      </c>
      <c r="U584" s="10" t="n">
        <v>27931470</v>
      </c>
      <c r="V584" s="8" t="n">
        <v>27931470</v>
      </c>
      <c r="W584" s="8" t="n">
        <v>27931470</v>
      </c>
      <c r="X584" s="8" t="n">
        <v>27931470</v>
      </c>
      <c r="Y584" s="8" t="n">
        <v>27931470</v>
      </c>
      <c r="Z584" s="10" t="n">
        <v>27931470</v>
      </c>
      <c r="AA584" s="8" t="n">
        <v>27931470</v>
      </c>
    </row>
    <row r="585">
      <c r="A585" s="14" t="inlineStr">
        <is>
          <t>A011280</t>
        </is>
      </c>
      <c r="B585" s="2" t="inlineStr">
        <is>
          <t>태림포장</t>
        </is>
      </c>
      <c r="C585" s="2" t="inlineStr">
        <is>
          <t>SSC</t>
        </is>
      </c>
      <c r="D585" s="2" t="inlineStr">
        <is>
          <t>S420003950</t>
        </is>
      </c>
      <c r="E585" s="2" t="inlineStr">
        <is>
          <t>상장주식수 (보통+우선)(주)</t>
        </is>
      </c>
      <c r="F585" s="15" t="inlineStr">
        <is>
          <t>QUARTERLY</t>
        </is>
      </c>
      <c r="G585" s="8" t="n">
        <v>70805940</v>
      </c>
      <c r="H585" s="8" t="n">
        <v>70805940</v>
      </c>
      <c r="I585" s="8" t="n">
        <v>70805940</v>
      </c>
      <c r="J585" s="8" t="n">
        <v>70805940</v>
      </c>
      <c r="K585" s="10" t="n">
        <v>70805940</v>
      </c>
      <c r="L585" s="8" t="n">
        <v>70805940</v>
      </c>
      <c r="M585" s="8" t="n">
        <v>70805940</v>
      </c>
      <c r="N585" s="8" t="n">
        <v>70805940</v>
      </c>
      <c r="O585" s="8" t="n">
        <v>70805940</v>
      </c>
      <c r="P585" s="10" t="n">
        <v>70805940</v>
      </c>
      <c r="Q585" s="8" t="n">
        <v>70805940</v>
      </c>
      <c r="R585" s="8" t="n">
        <v>70805940</v>
      </c>
      <c r="S585" s="8" t="n">
        <v>70805940</v>
      </c>
      <c r="T585" s="8" t="n">
        <v>70805940</v>
      </c>
      <c r="U585" s="10" t="n">
        <v>70805940</v>
      </c>
      <c r="V585" s="8" t="n">
        <v>70805940</v>
      </c>
      <c r="W585" s="8" t="n">
        <v>70805940</v>
      </c>
      <c r="X585" s="8" t="n">
        <v>70805940</v>
      </c>
      <c r="Y585" s="8" t="n">
        <v>70805940</v>
      </c>
      <c r="Z585" s="10" t="n">
        <v>70805940</v>
      </c>
      <c r="AA585" s="8" t="n">
        <v>70805940</v>
      </c>
    </row>
    <row r="586">
      <c r="A586" s="14" t="inlineStr">
        <is>
          <t>A004130</t>
        </is>
      </c>
      <c r="B586" s="2" t="inlineStr">
        <is>
          <t>대덕GDS</t>
        </is>
      </c>
      <c r="C586" s="2" t="inlineStr">
        <is>
          <t>SSC</t>
        </is>
      </c>
      <c r="D586" s="2" t="inlineStr">
        <is>
          <t>S420003950</t>
        </is>
      </c>
      <c r="E586" s="2" t="inlineStr">
        <is>
          <t>상장주식수 (보통+우선)(주)</t>
        </is>
      </c>
      <c r="F586" s="15" t="inlineStr">
        <is>
          <t>QUARTERLY</t>
        </is>
      </c>
      <c r="G586" s="8" t="n">
        <v>22735613</v>
      </c>
      <c r="H586" s="8" t="n">
        <v>22735613</v>
      </c>
      <c r="I586" s="8" t="n">
        <v>22735613</v>
      </c>
      <c r="J586" s="8" t="n">
        <v>22735613</v>
      </c>
      <c r="K586" s="10" t="n">
        <v>22735613</v>
      </c>
      <c r="L586" s="8" t="n">
        <v>22735613</v>
      </c>
      <c r="M586" s="8" t="n">
        <v>22735613</v>
      </c>
      <c r="N586" s="8" t="n">
        <v>22735613</v>
      </c>
      <c r="O586" s="8" t="n">
        <v>22735613</v>
      </c>
      <c r="P586" s="10" t="n">
        <v>22735613</v>
      </c>
      <c r="Q586" s="8" t="n">
        <v>22735613</v>
      </c>
      <c r="R586" s="8" t="n">
        <v>22735613</v>
      </c>
      <c r="S586" s="8" t="n">
        <v>22735613</v>
      </c>
      <c r="T586" s="8" t="n">
        <v>22735613</v>
      </c>
      <c r="U586" s="10" t="n">
        <v>22735613</v>
      </c>
      <c r="V586" s="8" t="n">
        <v>22735613</v>
      </c>
      <c r="W586" s="8" t="n">
        <v>22735613</v>
      </c>
      <c r="X586" s="8" t="n">
        <v>22735613</v>
      </c>
      <c r="Y586" s="8" t="n">
        <v>22735613</v>
      </c>
      <c r="Z586" s="10" t="n">
        <v>22735613</v>
      </c>
      <c r="AA586" s="8" t="n">
        <v>22735613</v>
      </c>
    </row>
    <row r="587">
      <c r="A587" s="14" t="inlineStr">
        <is>
          <t>A090350</t>
        </is>
      </c>
      <c r="B587" s="2" t="inlineStr">
        <is>
          <t>노루페인트</t>
        </is>
      </c>
      <c r="C587" s="2" t="inlineStr">
        <is>
          <t>SSC</t>
        </is>
      </c>
      <c r="D587" s="2" t="inlineStr">
        <is>
          <t>S420003950</t>
        </is>
      </c>
      <c r="E587" s="2" t="inlineStr">
        <is>
          <t>상장주식수 (보통+우선)(주)</t>
        </is>
      </c>
      <c r="F587" s="15" t="inlineStr">
        <is>
          <t>QUARTERLY</t>
        </is>
      </c>
      <c r="G587" s="9" t="n">
        <v>20463126</v>
      </c>
      <c r="H587" s="9" t="n">
        <v>20463126</v>
      </c>
      <c r="I587" s="9" t="n">
        <v>20463126</v>
      </c>
      <c r="J587" s="9" t="n">
        <v>20463126</v>
      </c>
      <c r="K587" s="11" t="n">
        <v>20463126</v>
      </c>
      <c r="L587" s="9" t="n">
        <v>20463126</v>
      </c>
      <c r="M587" s="9" t="n">
        <v>20463126</v>
      </c>
      <c r="N587" s="9" t="n">
        <v>20463126</v>
      </c>
      <c r="O587" s="9" t="n">
        <v>20463126</v>
      </c>
      <c r="P587" s="11" t="n">
        <v>20463126</v>
      </c>
      <c r="Q587" s="9" t="n">
        <v>20463126</v>
      </c>
      <c r="R587" s="9" t="n">
        <v>20463126</v>
      </c>
      <c r="S587" s="9" t="n">
        <v>20463126</v>
      </c>
      <c r="T587" s="9" t="n">
        <v>20463126</v>
      </c>
      <c r="U587" s="11" t="n">
        <v>20463126</v>
      </c>
      <c r="V587" s="9" t="n">
        <v>20463126</v>
      </c>
      <c r="W587" s="9" t="n">
        <v>20463126</v>
      </c>
      <c r="X587" s="9" t="n">
        <v>20463126</v>
      </c>
      <c r="Y587" s="9" t="n">
        <v>20463126</v>
      </c>
      <c r="Z587" s="11" t="n">
        <v>20463126</v>
      </c>
      <c r="AA587" s="9" t="n">
        <v>20463126</v>
      </c>
    </row>
    <row r="588">
      <c r="A588" s="14" t="inlineStr">
        <is>
          <t>A045100</t>
        </is>
      </c>
      <c r="B588" s="2" t="inlineStr">
        <is>
          <t>한양이엔지</t>
        </is>
      </c>
      <c r="C588" s="2" t="inlineStr">
        <is>
          <t>SSC</t>
        </is>
      </c>
      <c r="D588" s="2" t="inlineStr">
        <is>
          <t>S420003950</t>
        </is>
      </c>
      <c r="E588" s="2" t="inlineStr">
        <is>
          <t>상장주식수 (보통+우선)(주)</t>
        </is>
      </c>
      <c r="F588" s="15" t="inlineStr">
        <is>
          <t>QUARTERLY</t>
        </is>
      </c>
      <c r="G588" s="9" t="n">
        <v>18000000</v>
      </c>
      <c r="H588" s="9" t="n">
        <v>18000000</v>
      </c>
      <c r="I588" s="9" t="n">
        <v>18000000</v>
      </c>
      <c r="J588" s="9" t="n">
        <v>18000000</v>
      </c>
      <c r="K588" s="11" t="n">
        <v>18000000</v>
      </c>
      <c r="L588" s="9" t="n">
        <v>18000000</v>
      </c>
      <c r="M588" s="9" t="n">
        <v>18000000</v>
      </c>
      <c r="N588" s="9" t="n">
        <v>18000000</v>
      </c>
      <c r="O588" s="9" t="n">
        <v>18000000</v>
      </c>
      <c r="P588" s="11" t="n">
        <v>18000000</v>
      </c>
      <c r="Q588" s="9" t="n">
        <v>18000000</v>
      </c>
      <c r="R588" s="9" t="n">
        <v>18000000</v>
      </c>
      <c r="S588" s="9" t="n">
        <v>18000000</v>
      </c>
      <c r="T588" s="9" t="n">
        <v>18000000</v>
      </c>
      <c r="U588" s="11" t="n">
        <v>18000000</v>
      </c>
      <c r="V588" s="9" t="n">
        <v>18000000</v>
      </c>
      <c r="W588" s="9" t="n">
        <v>18000000</v>
      </c>
      <c r="X588" s="9" t="n">
        <v>18000000</v>
      </c>
      <c r="Y588" s="9" t="n">
        <v>18000000</v>
      </c>
      <c r="Z588" s="11" t="n">
        <v>18000000</v>
      </c>
      <c r="AA588" s="9" t="n">
        <v>18000000</v>
      </c>
    </row>
    <row r="589">
      <c r="A589" s="14" t="inlineStr">
        <is>
          <t>A071200</t>
        </is>
      </c>
      <c r="B589" s="2" t="inlineStr">
        <is>
          <t>인피니트헬스케어</t>
        </is>
      </c>
      <c r="C589" s="2" t="inlineStr">
        <is>
          <t>SSC</t>
        </is>
      </c>
      <c r="D589" s="2" t="inlineStr">
        <is>
          <t>S420003950</t>
        </is>
      </c>
      <c r="E589" s="2" t="inlineStr">
        <is>
          <t>상장주식수 (보통+우선)(주)</t>
        </is>
      </c>
      <c r="F589" s="15" t="inlineStr">
        <is>
          <t>QUARTERLY</t>
        </is>
      </c>
      <c r="G589" s="9" t="n">
        <v>23935467</v>
      </c>
      <c r="H589" s="9" t="n">
        <v>24105467</v>
      </c>
      <c r="I589" s="9" t="n">
        <v>24144467</v>
      </c>
      <c r="J589" s="9" t="n">
        <v>24331167</v>
      </c>
      <c r="K589" s="11" t="n">
        <v>24331167</v>
      </c>
      <c r="L589" s="9" t="n">
        <v>24331167</v>
      </c>
      <c r="M589" s="9" t="n">
        <v>24331167</v>
      </c>
      <c r="N589" s="9" t="n">
        <v>24373083</v>
      </c>
      <c r="O589" s="9" t="n">
        <v>24373083</v>
      </c>
      <c r="P589" s="11" t="n">
        <v>24373083</v>
      </c>
      <c r="Q589" s="9" t="n">
        <v>24373083</v>
      </c>
      <c r="R589" s="9" t="n">
        <v>24373083</v>
      </c>
      <c r="S589" s="9" t="n">
        <v>24376583</v>
      </c>
      <c r="T589" s="9" t="n">
        <v>24376583</v>
      </c>
      <c r="U589" s="11" t="n">
        <v>24376583</v>
      </c>
      <c r="V589" s="9" t="n">
        <v>24376583</v>
      </c>
      <c r="W589" s="9" t="n">
        <v>24376583</v>
      </c>
      <c r="X589" s="9" t="n">
        <v>24376583</v>
      </c>
      <c r="Y589" s="9" t="n">
        <v>24376583</v>
      </c>
      <c r="Z589" s="11" t="n">
        <v>24376583</v>
      </c>
      <c r="AA589" s="9" t="n">
        <v>24376583</v>
      </c>
    </row>
    <row r="590">
      <c r="A590" s="14" t="inlineStr">
        <is>
          <t>A200780</t>
        </is>
      </c>
      <c r="B590" s="2" t="inlineStr">
        <is>
          <t>비씨월드제약</t>
        </is>
      </c>
      <c r="C590" s="2" t="inlineStr">
        <is>
          <t>SSC</t>
        </is>
      </c>
      <c r="D590" s="2" t="inlineStr">
        <is>
          <t>S420003950</t>
        </is>
      </c>
      <c r="E590" s="2" t="inlineStr">
        <is>
          <t>상장주식수 (보통+우선)(주)</t>
        </is>
      </c>
      <c r="F590" s="15" t="inlineStr">
        <is>
          <t>QUARTERLY</t>
        </is>
      </c>
      <c r="G590" s="9" t="n"/>
      <c r="H590" s="9" t="n"/>
      <c r="I590" s="9" t="n"/>
      <c r="J590" s="9" t="n"/>
      <c r="K590" s="11" t="n"/>
      <c r="L590" s="9" t="n"/>
      <c r="M590" s="9" t="n"/>
      <c r="N590" s="9" t="n"/>
      <c r="O590" s="9" t="n"/>
      <c r="P590" s="11" t="n"/>
      <c r="Q590" s="9" t="n"/>
      <c r="R590" s="9" t="n"/>
      <c r="S590" s="9" t="n"/>
      <c r="T590" s="9" t="n"/>
      <c r="U590" s="11" t="n">
        <v>6673848</v>
      </c>
      <c r="V590" s="9" t="n">
        <v>6673848</v>
      </c>
      <c r="W590" s="9" t="n">
        <v>6673848</v>
      </c>
      <c r="X590" s="9" t="n">
        <v>6673848</v>
      </c>
      <c r="Y590" s="9" t="n">
        <v>6673848</v>
      </c>
      <c r="Z590" s="11" t="n">
        <v>6673848</v>
      </c>
      <c r="AA590" s="9" t="n">
        <v>6673848</v>
      </c>
    </row>
    <row r="591">
      <c r="A591" s="14" t="inlineStr">
        <is>
          <t>A011090</t>
        </is>
      </c>
      <c r="B591" s="2" t="inlineStr">
        <is>
          <t>에넥스</t>
        </is>
      </c>
      <c r="C591" s="2" t="inlineStr">
        <is>
          <t>SSC</t>
        </is>
      </c>
      <c r="D591" s="2" t="inlineStr">
        <is>
          <t>S420003950</t>
        </is>
      </c>
      <c r="E591" s="2" t="inlineStr">
        <is>
          <t>상장주식수 (보통+우선)(주)</t>
        </is>
      </c>
      <c r="F591" s="15" t="inlineStr">
        <is>
          <t>QUARTERLY</t>
        </is>
      </c>
      <c r="G591" s="9" t="n">
        <v>45474000</v>
      </c>
      <c r="H591" s="9" t="n">
        <v>45474000</v>
      </c>
      <c r="I591" s="9" t="n">
        <v>45474000</v>
      </c>
      <c r="J591" s="9" t="n">
        <v>45474000</v>
      </c>
      <c r="K591" s="11" t="n">
        <v>45474000</v>
      </c>
      <c r="L591" s="9" t="n">
        <v>45474000</v>
      </c>
      <c r="M591" s="9" t="n">
        <v>45474000</v>
      </c>
      <c r="N591" s="9" t="n">
        <v>59991641</v>
      </c>
      <c r="O591" s="9" t="n">
        <v>59991641</v>
      </c>
      <c r="P591" s="11" t="n">
        <v>59991641</v>
      </c>
      <c r="Q591" s="9" t="n">
        <v>59991641</v>
      </c>
      <c r="R591" s="9" t="n">
        <v>59991641</v>
      </c>
      <c r="S591" s="9" t="n">
        <v>59991641</v>
      </c>
      <c r="T591" s="9" t="n">
        <v>59991641</v>
      </c>
      <c r="U591" s="11" t="n">
        <v>59991641</v>
      </c>
      <c r="V591" s="9" t="n">
        <v>59991641</v>
      </c>
      <c r="W591" s="9" t="n">
        <v>59991641</v>
      </c>
      <c r="X591" s="9" t="n">
        <v>59991641</v>
      </c>
      <c r="Y591" s="9" t="n">
        <v>59991641</v>
      </c>
      <c r="Z591" s="11" t="n">
        <v>59991641</v>
      </c>
      <c r="AA591" s="9" t="n">
        <v>59991641</v>
      </c>
    </row>
    <row r="592">
      <c r="A592" s="14" t="inlineStr">
        <is>
          <t>A196170</t>
        </is>
      </c>
      <c r="B592" s="2" t="inlineStr">
        <is>
          <t>알테오젠</t>
        </is>
      </c>
      <c r="C592" s="2" t="inlineStr">
        <is>
          <t>SSC</t>
        </is>
      </c>
      <c r="D592" s="2" t="inlineStr">
        <is>
          <t>S420003950</t>
        </is>
      </c>
      <c r="E592" s="2" t="inlineStr">
        <is>
          <t>상장주식수 (보통+우선)(주)</t>
        </is>
      </c>
      <c r="F592" s="15" t="inlineStr">
        <is>
          <t>QUARTERLY</t>
        </is>
      </c>
      <c r="G592" s="8" t="n"/>
      <c r="H592" s="8" t="n"/>
      <c r="I592" s="8" t="n"/>
      <c r="J592" s="8" t="n"/>
      <c r="K592" s="10" t="n"/>
      <c r="L592" s="8" t="n"/>
      <c r="M592" s="8" t="n"/>
      <c r="N592" s="8" t="n"/>
      <c r="O592" s="8" t="n"/>
      <c r="P592" s="10" t="n"/>
      <c r="Q592" s="8" t="n"/>
      <c r="R592" s="8" t="n"/>
      <c r="S592" s="8" t="n"/>
      <c r="T592" s="8" t="n"/>
      <c r="U592" s="10" t="n">
        <v>5579333</v>
      </c>
      <c r="V592" s="8" t="n">
        <v>5860945</v>
      </c>
      <c r="W592" s="8" t="n">
        <v>5904945</v>
      </c>
      <c r="X592" s="8" t="n">
        <v>5904945</v>
      </c>
      <c r="Y592" s="8" t="n">
        <v>5904945</v>
      </c>
      <c r="Z592" s="10" t="n">
        <v>5904945</v>
      </c>
      <c r="AA592" s="8" t="n">
        <v>5904945</v>
      </c>
    </row>
    <row r="593">
      <c r="A593" s="14" t="inlineStr">
        <is>
          <t>A093920</t>
        </is>
      </c>
      <c r="B593" s="2" t="inlineStr">
        <is>
          <t>서원인텍</t>
        </is>
      </c>
      <c r="C593" s="2" t="inlineStr">
        <is>
          <t>SSC</t>
        </is>
      </c>
      <c r="D593" s="2" t="inlineStr">
        <is>
          <t>S420003950</t>
        </is>
      </c>
      <c r="E593" s="2" t="inlineStr">
        <is>
          <t>상장주식수 (보통+우선)(주)</t>
        </is>
      </c>
      <c r="F593" s="15" t="inlineStr">
        <is>
          <t>QUARTERLY</t>
        </is>
      </c>
      <c r="G593" s="8" t="n">
        <v>18600000</v>
      </c>
      <c r="H593" s="8" t="n">
        <v>18600000</v>
      </c>
      <c r="I593" s="8" t="n">
        <v>18600000</v>
      </c>
      <c r="J593" s="8" t="n">
        <v>18600000</v>
      </c>
      <c r="K593" s="10" t="n">
        <v>18600000</v>
      </c>
      <c r="L593" s="8" t="n">
        <v>18600000</v>
      </c>
      <c r="M593" s="8" t="n">
        <v>18600000</v>
      </c>
      <c r="N593" s="8" t="n">
        <v>18600000</v>
      </c>
      <c r="O593" s="8" t="n">
        <v>18600000</v>
      </c>
      <c r="P593" s="10" t="n">
        <v>18600000</v>
      </c>
      <c r="Q593" s="8" t="n">
        <v>18600000</v>
      </c>
      <c r="R593" s="8" t="n">
        <v>18600000</v>
      </c>
      <c r="S593" s="8" t="n">
        <v>18600000</v>
      </c>
      <c r="T593" s="8" t="n">
        <v>18600000</v>
      </c>
      <c r="U593" s="10" t="n">
        <v>18600000</v>
      </c>
      <c r="V593" s="8" t="n">
        <v>18600000</v>
      </c>
      <c r="W593" s="8" t="n">
        <v>18600000</v>
      </c>
      <c r="X593" s="8" t="n">
        <v>18600000</v>
      </c>
      <c r="Y593" s="8" t="n">
        <v>18600000</v>
      </c>
      <c r="Z593" s="10" t="n">
        <v>18600000</v>
      </c>
      <c r="AA593" s="8" t="n">
        <v>18600000</v>
      </c>
    </row>
    <row r="594">
      <c r="A594" s="14" t="inlineStr">
        <is>
          <t>A084870</t>
        </is>
      </c>
      <c r="B594" s="2" t="inlineStr">
        <is>
          <t>베이직하우스</t>
        </is>
      </c>
      <c r="C594" s="2" t="inlineStr">
        <is>
          <t>SSC</t>
        </is>
      </c>
      <c r="D594" s="2" t="inlineStr">
        <is>
          <t>S420003950</t>
        </is>
      </c>
      <c r="E594" s="2" t="inlineStr">
        <is>
          <t>상장주식수 (보통+우선)(주)</t>
        </is>
      </c>
      <c r="F594" s="15" t="inlineStr">
        <is>
          <t>QUARTERLY</t>
        </is>
      </c>
      <c r="G594" s="8" t="n">
        <v>20856819</v>
      </c>
      <c r="H594" s="8" t="n">
        <v>20856819</v>
      </c>
      <c r="I594" s="8" t="n">
        <v>20856819</v>
      </c>
      <c r="J594" s="8" t="n">
        <v>20856819</v>
      </c>
      <c r="K594" s="10" t="n">
        <v>20856819</v>
      </c>
      <c r="L594" s="8" t="n">
        <v>20856819</v>
      </c>
      <c r="M594" s="8" t="n">
        <v>20856819</v>
      </c>
      <c r="N594" s="8" t="n">
        <v>20856819</v>
      </c>
      <c r="O594" s="8" t="n">
        <v>20856819</v>
      </c>
      <c r="P594" s="10" t="n">
        <v>20856819</v>
      </c>
      <c r="Q594" s="8" t="n">
        <v>20856819</v>
      </c>
      <c r="R594" s="8" t="n">
        <v>20856819</v>
      </c>
      <c r="S594" s="8" t="n">
        <v>20856819</v>
      </c>
      <c r="T594" s="8" t="n">
        <v>20856819</v>
      </c>
      <c r="U594" s="10" t="n">
        <v>20856819</v>
      </c>
      <c r="V594" s="8" t="n">
        <v>20856819</v>
      </c>
      <c r="W594" s="8" t="n">
        <v>20856819</v>
      </c>
      <c r="X594" s="8" t="n">
        <v>20856819</v>
      </c>
      <c r="Y594" s="8" t="n">
        <v>20856819</v>
      </c>
      <c r="Z594" s="10" t="n">
        <v>20856819</v>
      </c>
      <c r="AA594" s="8" t="n">
        <v>20856819</v>
      </c>
    </row>
    <row r="595">
      <c r="A595" s="14" t="inlineStr">
        <is>
          <t>A001790</t>
        </is>
      </c>
      <c r="B595" s="2" t="inlineStr">
        <is>
          <t>대한제당</t>
        </is>
      </c>
      <c r="C595" s="2" t="inlineStr">
        <is>
          <t>SSC</t>
        </is>
      </c>
      <c r="D595" s="2" t="inlineStr">
        <is>
          <t>S420003950</t>
        </is>
      </c>
      <c r="E595" s="2" t="inlineStr">
        <is>
          <t>상장주식수 (보통+우선)(주)</t>
        </is>
      </c>
      <c r="F595" s="15" t="inlineStr">
        <is>
          <t>QUARTERLY</t>
        </is>
      </c>
      <c r="G595" s="8" t="n">
        <v>8156996</v>
      </c>
      <c r="H595" s="8" t="n">
        <v>8156996</v>
      </c>
      <c r="I595" s="8" t="n">
        <v>8156996</v>
      </c>
      <c r="J595" s="8" t="n">
        <v>8156996</v>
      </c>
      <c r="K595" s="10" t="n">
        <v>8156996</v>
      </c>
      <c r="L595" s="8" t="n">
        <v>8156996</v>
      </c>
      <c r="M595" s="8" t="n">
        <v>8156996</v>
      </c>
      <c r="N595" s="8" t="n">
        <v>8156996</v>
      </c>
      <c r="O595" s="8" t="n">
        <v>8156996</v>
      </c>
      <c r="P595" s="10" t="n">
        <v>8156996</v>
      </c>
      <c r="Q595" s="8" t="n">
        <v>8156996</v>
      </c>
      <c r="R595" s="8" t="n">
        <v>8156996</v>
      </c>
      <c r="S595" s="8" t="n">
        <v>8156996</v>
      </c>
      <c r="T595" s="8" t="n">
        <v>8156996</v>
      </c>
      <c r="U595" s="10" t="n">
        <v>8156996</v>
      </c>
      <c r="V595" s="8" t="n">
        <v>9617934</v>
      </c>
      <c r="W595" s="8" t="n">
        <v>9617934</v>
      </c>
      <c r="X595" s="8" t="n">
        <v>9617934</v>
      </c>
      <c r="Y595" s="8" t="n">
        <v>9617934</v>
      </c>
      <c r="Z595" s="10" t="n">
        <v>9617934</v>
      </c>
      <c r="AA595" s="8" t="n">
        <v>9617934</v>
      </c>
    </row>
    <row r="596">
      <c r="A596" s="14" t="inlineStr">
        <is>
          <t>A226350</t>
        </is>
      </c>
      <c r="B596" s="2" t="inlineStr">
        <is>
          <t>아이엠텍</t>
        </is>
      </c>
      <c r="C596" s="2" t="inlineStr">
        <is>
          <t>SSC</t>
        </is>
      </c>
      <c r="D596" s="2" t="inlineStr">
        <is>
          <t>S420003950</t>
        </is>
      </c>
      <c r="E596" s="2" t="inlineStr">
        <is>
          <t>상장주식수 (보통+우선)(주)</t>
        </is>
      </c>
      <c r="F596" s="15" t="inlineStr">
        <is>
          <t>QUARTERLY</t>
        </is>
      </c>
      <c r="G596" s="8" t="n"/>
      <c r="H596" s="8" t="n"/>
      <c r="I596" s="8" t="n"/>
      <c r="J596" s="8" t="n"/>
      <c r="K596" s="10" t="n"/>
      <c r="L596" s="8" t="n"/>
      <c r="M596" s="8" t="n"/>
      <c r="N596" s="8" t="n"/>
      <c r="O596" s="8" t="n"/>
      <c r="P596" s="10" t="n"/>
      <c r="Q596" s="8" t="n"/>
      <c r="R596" s="8" t="n"/>
      <c r="S596" s="8" t="n"/>
      <c r="T596" s="8" t="n"/>
      <c r="U596" s="10" t="n"/>
      <c r="V596" s="8" t="n"/>
      <c r="W596" s="8" t="n"/>
      <c r="X596" s="8" t="n"/>
      <c r="Y596" s="8" t="n"/>
      <c r="Z596" s="10" t="n">
        <v>16787750</v>
      </c>
      <c r="AA596" s="8" t="n">
        <v>16787750</v>
      </c>
    </row>
    <row r="597">
      <c r="A597" s="14" t="inlineStr">
        <is>
          <t>A217730</t>
        </is>
      </c>
      <c r="B597" s="2" t="inlineStr">
        <is>
          <t>강스템바이오텍</t>
        </is>
      </c>
      <c r="C597" s="2" t="inlineStr">
        <is>
          <t>SSC</t>
        </is>
      </c>
      <c r="D597" s="2" t="inlineStr">
        <is>
          <t>S420003950</t>
        </is>
      </c>
      <c r="E597" s="2" t="inlineStr">
        <is>
          <t>상장주식수 (보통+우선)(주)</t>
        </is>
      </c>
      <c r="F597" s="15" t="inlineStr">
        <is>
          <t>QUARTERLY</t>
        </is>
      </c>
      <c r="G597" s="9" t="n"/>
      <c r="H597" s="9" t="n"/>
      <c r="I597" s="9" t="n"/>
      <c r="J597" s="9" t="n"/>
      <c r="K597" s="11" t="n"/>
      <c r="L597" s="9" t="n"/>
      <c r="M597" s="9" t="n"/>
      <c r="N597" s="9" t="n"/>
      <c r="O597" s="9" t="n"/>
      <c r="P597" s="11" t="n"/>
      <c r="Q597" s="9" t="n"/>
      <c r="R597" s="9" t="n"/>
      <c r="S597" s="9" t="n"/>
      <c r="T597" s="9" t="n"/>
      <c r="U597" s="11" t="n"/>
      <c r="V597" s="9" t="n"/>
      <c r="W597" s="9" t="n"/>
      <c r="X597" s="9" t="n"/>
      <c r="Y597" s="9" t="n">
        <v>13817150</v>
      </c>
      <c r="Z597" s="11" t="n">
        <v>13817150</v>
      </c>
      <c r="AA597" s="9" t="n">
        <v>13817150</v>
      </c>
    </row>
    <row r="598">
      <c r="A598" s="14" t="inlineStr">
        <is>
          <t>A060150</t>
        </is>
      </c>
      <c r="B598" s="2" t="inlineStr">
        <is>
          <t>인선이엔티</t>
        </is>
      </c>
      <c r="C598" s="2" t="inlineStr">
        <is>
          <t>SSC</t>
        </is>
      </c>
      <c r="D598" s="2" t="inlineStr">
        <is>
          <t>S420003950</t>
        </is>
      </c>
      <c r="E598" s="2" t="inlineStr">
        <is>
          <t>상장주식수 (보통+우선)(주)</t>
        </is>
      </c>
      <c r="F598" s="15" t="inlineStr">
        <is>
          <t>QUARTERLY</t>
        </is>
      </c>
      <c r="G598" s="9" t="n">
        <v>34125000</v>
      </c>
      <c r="H598" s="9" t="n">
        <v>34125000</v>
      </c>
      <c r="I598" s="9" t="n">
        <v>34125000</v>
      </c>
      <c r="J598" s="9" t="n">
        <v>34125000</v>
      </c>
      <c r="K598" s="11" t="n">
        <v>34125000</v>
      </c>
      <c r="L598" s="9" t="n">
        <v>34125000</v>
      </c>
      <c r="M598" s="9" t="n">
        <v>34125000</v>
      </c>
      <c r="N598" s="9" t="n">
        <v>34125000</v>
      </c>
      <c r="O598" s="9" t="n">
        <v>34125000</v>
      </c>
      <c r="P598" s="11" t="n">
        <v>34125000</v>
      </c>
      <c r="Q598" s="9" t="n">
        <v>34125000</v>
      </c>
      <c r="R598" s="9" t="n">
        <v>34125000</v>
      </c>
      <c r="S598" s="9" t="n">
        <v>34125000</v>
      </c>
      <c r="T598" s="9" t="n">
        <v>34125000</v>
      </c>
      <c r="U598" s="11" t="n">
        <v>34125000</v>
      </c>
      <c r="V598" s="9" t="n">
        <v>34125000</v>
      </c>
      <c r="W598" s="9" t="n">
        <v>34125000</v>
      </c>
      <c r="X598" s="9" t="n">
        <v>34125000</v>
      </c>
      <c r="Y598" s="9" t="n">
        <v>34125000</v>
      </c>
      <c r="Z598" s="11" t="n">
        <v>34125000</v>
      </c>
      <c r="AA598" s="9" t="n">
        <v>34125000</v>
      </c>
    </row>
    <row r="599">
      <c r="A599" s="14" t="inlineStr">
        <is>
          <t>A205500</t>
        </is>
      </c>
      <c r="B599" s="2" t="inlineStr">
        <is>
          <t>액션스퀘어</t>
        </is>
      </c>
      <c r="C599" s="2" t="inlineStr">
        <is>
          <t>SSC</t>
        </is>
      </c>
      <c r="D599" s="2" t="inlineStr">
        <is>
          <t>S420003950</t>
        </is>
      </c>
      <c r="E599" s="2" t="inlineStr">
        <is>
          <t>상장주식수 (보통+우선)(주)</t>
        </is>
      </c>
      <c r="F599" s="15" t="inlineStr">
        <is>
          <t>QUARTERLY</t>
        </is>
      </c>
      <c r="G599" s="9" t="n"/>
      <c r="H599" s="9" t="n"/>
      <c r="I599" s="9" t="n"/>
      <c r="J599" s="9" t="n"/>
      <c r="K599" s="11" t="n"/>
      <c r="L599" s="9" t="n"/>
      <c r="M599" s="9" t="n"/>
      <c r="N599" s="9" t="n"/>
      <c r="O599" s="9" t="n"/>
      <c r="P599" s="11" t="n"/>
      <c r="Q599" s="9" t="n"/>
      <c r="R599" s="9" t="n"/>
      <c r="S599" s="9" t="n"/>
      <c r="T599" s="9" t="n"/>
      <c r="U599" s="11" t="n">
        <v>10520000</v>
      </c>
      <c r="V599" s="9" t="n">
        <v>10520000</v>
      </c>
      <c r="W599" s="9" t="n">
        <v>10520000</v>
      </c>
      <c r="X599" s="9" t="n">
        <v>10520000</v>
      </c>
      <c r="Y599" s="9" t="n">
        <v>122317130</v>
      </c>
      <c r="Z599" s="11" t="n">
        <v>122317130</v>
      </c>
      <c r="AA599" s="9" t="n">
        <v>122707130</v>
      </c>
    </row>
    <row r="600">
      <c r="A600" s="14" t="inlineStr">
        <is>
          <t>A007540</t>
        </is>
      </c>
      <c r="B600" s="2" t="inlineStr">
        <is>
          <t>샘표식품</t>
        </is>
      </c>
      <c r="C600" s="2" t="inlineStr">
        <is>
          <t>SSC</t>
        </is>
      </c>
      <c r="D600" s="2" t="inlineStr">
        <is>
          <t>S420003950</t>
        </is>
      </c>
      <c r="E600" s="2" t="inlineStr">
        <is>
          <t>상장주식수 (보통+우선)(주)</t>
        </is>
      </c>
      <c r="F600" s="15" t="inlineStr">
        <is>
          <t>QUARTERLY</t>
        </is>
      </c>
      <c r="G600" s="9" t="n">
        <v>4444000</v>
      </c>
      <c r="H600" s="9" t="n">
        <v>4444000</v>
      </c>
      <c r="I600" s="9" t="n">
        <v>4444000</v>
      </c>
      <c r="J600" s="9" t="n">
        <v>4444000</v>
      </c>
      <c r="K600" s="11" t="n">
        <v>4444000</v>
      </c>
      <c r="L600" s="9" t="n">
        <v>4444000</v>
      </c>
      <c r="M600" s="9" t="n">
        <v>4444000</v>
      </c>
      <c r="N600" s="9" t="n">
        <v>4444000</v>
      </c>
      <c r="O600" s="9" t="n">
        <v>4444000</v>
      </c>
      <c r="P600" s="11" t="n">
        <v>4444000</v>
      </c>
      <c r="Q600" s="9" t="n">
        <v>4444000</v>
      </c>
      <c r="R600" s="9" t="n">
        <v>4444000</v>
      </c>
      <c r="S600" s="9" t="n">
        <v>4444000</v>
      </c>
      <c r="T600" s="9" t="n">
        <v>4444000</v>
      </c>
      <c r="U600" s="11" t="n">
        <v>4444000</v>
      </c>
      <c r="V600" s="9" t="n">
        <v>4444000</v>
      </c>
      <c r="W600" s="9" t="n">
        <v>4444000</v>
      </c>
      <c r="X600" s="9" t="n">
        <v>4444000</v>
      </c>
      <c r="Y600" s="9" t="n">
        <v>4444000</v>
      </c>
      <c r="Z600" s="11" t="n">
        <v>4444000</v>
      </c>
      <c r="AA600" s="9" t="n">
        <v>4444000</v>
      </c>
    </row>
    <row r="601">
      <c r="A601" s="14" t="inlineStr">
        <is>
          <t>A019170</t>
        </is>
      </c>
      <c r="B601" s="2" t="inlineStr">
        <is>
          <t>신풍제약</t>
        </is>
      </c>
      <c r="C601" s="2" t="inlineStr">
        <is>
          <t>SSC</t>
        </is>
      </c>
      <c r="D601" s="2" t="inlineStr">
        <is>
          <t>S420003950</t>
        </is>
      </c>
      <c r="E601" s="2" t="inlineStr">
        <is>
          <t>상장주식수 (보통+우선)(주)</t>
        </is>
      </c>
      <c r="F601" s="15" t="inlineStr">
        <is>
          <t>QUARTERLY</t>
        </is>
      </c>
      <c r="G601" s="9" t="n">
        <v>41288770</v>
      </c>
      <c r="H601" s="9" t="n">
        <v>41288770</v>
      </c>
      <c r="I601" s="9" t="n">
        <v>41288770</v>
      </c>
      <c r="J601" s="9" t="n">
        <v>41288770</v>
      </c>
      <c r="K601" s="11" t="n">
        <v>42732170</v>
      </c>
      <c r="L601" s="9" t="n">
        <v>42732170</v>
      </c>
      <c r="M601" s="9" t="n">
        <v>42732170</v>
      </c>
      <c r="N601" s="9" t="n">
        <v>42732170</v>
      </c>
      <c r="O601" s="9" t="n">
        <v>44233200</v>
      </c>
      <c r="P601" s="11" t="n">
        <v>44233200</v>
      </c>
      <c r="Q601" s="9" t="n">
        <v>44233200</v>
      </c>
      <c r="R601" s="9" t="n">
        <v>44233200</v>
      </c>
      <c r="S601" s="9" t="n">
        <v>45794300</v>
      </c>
      <c r="T601" s="9" t="n">
        <v>45794300</v>
      </c>
      <c r="U601" s="11" t="n">
        <v>45794300</v>
      </c>
      <c r="V601" s="9" t="n">
        <v>45794300</v>
      </c>
      <c r="W601" s="9" t="n">
        <v>47418000</v>
      </c>
      <c r="X601" s="9" t="n">
        <v>47418000</v>
      </c>
      <c r="Y601" s="9" t="n">
        <v>47418000</v>
      </c>
      <c r="Z601" s="11" t="n">
        <v>47418000</v>
      </c>
      <c r="AA601" s="9" t="n">
        <v>47418000</v>
      </c>
    </row>
    <row r="602">
      <c r="A602" s="14" t="inlineStr">
        <is>
          <t>A078150</t>
        </is>
      </c>
      <c r="B602" s="2" t="inlineStr">
        <is>
          <t>HB테크놀러지</t>
        </is>
      </c>
      <c r="C602" s="2" t="inlineStr">
        <is>
          <t>SSC</t>
        </is>
      </c>
      <c r="D602" s="2" t="inlineStr">
        <is>
          <t>S420003950</t>
        </is>
      </c>
      <c r="E602" s="2" t="inlineStr">
        <is>
          <t>상장주식수 (보통+우선)(주)</t>
        </is>
      </c>
      <c r="F602" s="15" t="inlineStr">
        <is>
          <t>QUARTERLY</t>
        </is>
      </c>
      <c r="G602" s="8" t="n">
        <v>32953057</v>
      </c>
      <c r="H602" s="8" t="n">
        <v>32953057</v>
      </c>
      <c r="I602" s="8" t="n">
        <v>32953057</v>
      </c>
      <c r="J602" s="8" t="n">
        <v>34358568</v>
      </c>
      <c r="K602" s="10" t="n">
        <v>38326821</v>
      </c>
      <c r="L602" s="8" t="n">
        <v>39433368</v>
      </c>
      <c r="M602" s="8" t="n">
        <v>39433368</v>
      </c>
      <c r="N602" s="8" t="n">
        <v>40178432</v>
      </c>
      <c r="O602" s="8" t="n">
        <v>41448272</v>
      </c>
      <c r="P602" s="10" t="n">
        <v>75628289</v>
      </c>
      <c r="Q602" s="8" t="n">
        <v>75628289</v>
      </c>
      <c r="R602" s="8" t="n">
        <v>75628289</v>
      </c>
      <c r="S602" s="8" t="n">
        <v>76564457</v>
      </c>
      <c r="T602" s="8" t="n">
        <v>76745235</v>
      </c>
      <c r="U602" s="10" t="n">
        <v>76921708</v>
      </c>
      <c r="V602" s="8" t="n">
        <v>76986271</v>
      </c>
      <c r="W602" s="8" t="n">
        <v>76986271</v>
      </c>
      <c r="X602" s="8" t="n">
        <v>76986271</v>
      </c>
      <c r="Y602" s="8" t="n">
        <v>77029313</v>
      </c>
      <c r="Z602" s="10" t="n">
        <v>77029313</v>
      </c>
      <c r="AA602" s="8" t="n">
        <v>77029313</v>
      </c>
    </row>
    <row r="603">
      <c r="A603" s="14" t="inlineStr">
        <is>
          <t>A025560</t>
        </is>
      </c>
      <c r="B603" s="2" t="inlineStr">
        <is>
          <t>미래산업</t>
        </is>
      </c>
      <c r="C603" s="2" t="inlineStr">
        <is>
          <t>SSC</t>
        </is>
      </c>
      <c r="D603" s="2" t="inlineStr">
        <is>
          <t>S420003950</t>
        </is>
      </c>
      <c r="E603" s="2" t="inlineStr">
        <is>
          <t>상장주식수 (보통+우선)(주)</t>
        </is>
      </c>
      <c r="F603" s="15" t="inlineStr">
        <is>
          <t>QUARTERLY</t>
        </is>
      </c>
      <c r="G603" s="8" t="n">
        <v>239035550</v>
      </c>
      <c r="H603" s="8" t="n">
        <v>239035550</v>
      </c>
      <c r="I603" s="8" t="n">
        <v>239035550</v>
      </c>
      <c r="J603" s="8" t="n">
        <v>239035550</v>
      </c>
      <c r="K603" s="10" t="n">
        <v>239035550</v>
      </c>
      <c r="L603" s="8" t="n">
        <v>301094437</v>
      </c>
      <c r="M603" s="8" t="n">
        <v>301094437</v>
      </c>
      <c r="N603" s="8" t="n">
        <v>301094437</v>
      </c>
      <c r="O603" s="8" t="n">
        <v>301094437</v>
      </c>
      <c r="P603" s="10" t="n">
        <v>301094437</v>
      </c>
      <c r="Q603" s="8" t="n">
        <v>301094437</v>
      </c>
      <c r="R603" s="8" t="n">
        <v>350994437</v>
      </c>
      <c r="S603" s="8" t="n">
        <v>355071989</v>
      </c>
      <c r="T603" s="8" t="n">
        <v>355071989</v>
      </c>
      <c r="U603" s="10" t="n">
        <v>445071989</v>
      </c>
      <c r="V603" s="8" t="n">
        <v>445071989</v>
      </c>
      <c r="W603" s="8" t="n">
        <v>445071989</v>
      </c>
      <c r="X603" s="8" t="n">
        <v>445071989</v>
      </c>
      <c r="Y603" s="8" t="n">
        <v>501016037</v>
      </c>
      <c r="Z603" s="10" t="n">
        <v>501016037</v>
      </c>
      <c r="AA603" s="8" t="n">
        <v>501016037</v>
      </c>
    </row>
    <row r="604">
      <c r="A604" s="14" t="inlineStr">
        <is>
          <t>A063570</t>
        </is>
      </c>
      <c r="B604" s="2" t="inlineStr">
        <is>
          <t>한국전자금융</t>
        </is>
      </c>
      <c r="C604" s="2" t="inlineStr">
        <is>
          <t>SSC</t>
        </is>
      </c>
      <c r="D604" s="2" t="inlineStr">
        <is>
          <t>S420003950</t>
        </is>
      </c>
      <c r="E604" s="2" t="inlineStr">
        <is>
          <t>상장주식수 (보통+우선)(주)</t>
        </is>
      </c>
      <c r="F604" s="15" t="inlineStr">
        <is>
          <t>QUARTERLY</t>
        </is>
      </c>
      <c r="G604" s="8" t="n">
        <v>26000000</v>
      </c>
      <c r="H604" s="8" t="n">
        <v>26000000</v>
      </c>
      <c r="I604" s="8" t="n">
        <v>26000000</v>
      </c>
      <c r="J604" s="8" t="n">
        <v>26000000</v>
      </c>
      <c r="K604" s="10" t="n">
        <v>26000000</v>
      </c>
      <c r="L604" s="8" t="n">
        <v>26000000</v>
      </c>
      <c r="M604" s="8" t="n">
        <v>26000000</v>
      </c>
      <c r="N604" s="8" t="n">
        <v>26000000</v>
      </c>
      <c r="O604" s="8" t="n">
        <v>26015009</v>
      </c>
      <c r="P604" s="10" t="n">
        <v>26015009</v>
      </c>
      <c r="Q604" s="8" t="n">
        <v>26015009</v>
      </c>
      <c r="R604" s="8" t="n">
        <v>26015009</v>
      </c>
      <c r="S604" s="8" t="n">
        <v>26015009</v>
      </c>
      <c r="T604" s="8" t="n">
        <v>26015009</v>
      </c>
      <c r="U604" s="10" t="n">
        <v>26015009</v>
      </c>
      <c r="V604" s="8" t="n">
        <v>26015009</v>
      </c>
      <c r="W604" s="8" t="n">
        <v>26015009</v>
      </c>
      <c r="X604" s="8" t="n">
        <v>26015009</v>
      </c>
      <c r="Y604" s="8" t="n">
        <v>26015009</v>
      </c>
      <c r="Z604" s="10" t="n">
        <v>26015009</v>
      </c>
      <c r="AA604" s="8" t="n">
        <v>26015009</v>
      </c>
    </row>
    <row r="605">
      <c r="A605" s="14" t="inlineStr">
        <is>
          <t>A171120</t>
        </is>
      </c>
      <c r="B605" s="2" t="inlineStr">
        <is>
          <t>라이온켐텍</t>
        </is>
      </c>
      <c r="C605" s="2" t="inlineStr">
        <is>
          <t>SSC</t>
        </is>
      </c>
      <c r="D605" s="2" t="inlineStr">
        <is>
          <t>S420003950</t>
        </is>
      </c>
      <c r="E605" s="2" t="inlineStr">
        <is>
          <t>상장주식수 (보통+우선)(주)</t>
        </is>
      </c>
      <c r="F605" s="15" t="inlineStr">
        <is>
          <t>QUARTERLY</t>
        </is>
      </c>
      <c r="G605" s="8" t="n"/>
      <c r="H605" s="8" t="n"/>
      <c r="I605" s="8" t="n"/>
      <c r="J605" s="8" t="n"/>
      <c r="K605" s="10" t="n"/>
      <c r="L605" s="8" t="n"/>
      <c r="M605" s="8" t="n"/>
      <c r="N605" s="8" t="n"/>
      <c r="O605" s="8" t="n"/>
      <c r="P605" s="10" t="n"/>
      <c r="Q605" s="8" t="n">
        <v>10163425</v>
      </c>
      <c r="R605" s="8" t="n">
        <v>10163425</v>
      </c>
      <c r="S605" s="8" t="n">
        <v>10163425</v>
      </c>
      <c r="T605" s="8" t="n">
        <v>10163425</v>
      </c>
      <c r="U605" s="10" t="n">
        <v>10163425</v>
      </c>
      <c r="V605" s="8" t="n">
        <v>15185137</v>
      </c>
      <c r="W605" s="8" t="n">
        <v>15386005</v>
      </c>
      <c r="X605" s="8" t="n">
        <v>15386005</v>
      </c>
      <c r="Y605" s="8" t="n">
        <v>15386005</v>
      </c>
      <c r="Z605" s="10" t="n">
        <v>15386005</v>
      </c>
      <c r="AA605" s="8" t="n">
        <v>15386005</v>
      </c>
    </row>
    <row r="606">
      <c r="A606" s="14" t="inlineStr">
        <is>
          <t>A088130</t>
        </is>
      </c>
      <c r="B606" s="2" t="inlineStr">
        <is>
          <t>동아엘텍</t>
        </is>
      </c>
      <c r="C606" s="2" t="inlineStr">
        <is>
          <t>SSC</t>
        </is>
      </c>
      <c r="D606" s="2" t="inlineStr">
        <is>
          <t>S420003950</t>
        </is>
      </c>
      <c r="E606" s="2" t="inlineStr">
        <is>
          <t>상장주식수 (보통+우선)(주)</t>
        </is>
      </c>
      <c r="F606" s="15" t="inlineStr">
        <is>
          <t>QUARTERLY</t>
        </is>
      </c>
      <c r="G606" s="8" t="n">
        <v>6600000</v>
      </c>
      <c r="H606" s="8" t="n">
        <v>6600000</v>
      </c>
      <c r="I606" s="8" t="n">
        <v>6600000</v>
      </c>
      <c r="J606" s="8" t="n">
        <v>6600000</v>
      </c>
      <c r="K606" s="10" t="n">
        <v>6929895</v>
      </c>
      <c r="L606" s="8" t="n">
        <v>6929895</v>
      </c>
      <c r="M606" s="8" t="n">
        <v>6929895</v>
      </c>
      <c r="N606" s="8" t="n">
        <v>6929895</v>
      </c>
      <c r="O606" s="8" t="n">
        <v>8005559</v>
      </c>
      <c r="P606" s="10" t="n">
        <v>8077295</v>
      </c>
      <c r="Q606" s="8" t="n">
        <v>8077295</v>
      </c>
      <c r="R606" s="8" t="n">
        <v>8077295</v>
      </c>
      <c r="S606" s="8" t="n">
        <v>8472525</v>
      </c>
      <c r="T606" s="8" t="n">
        <v>8472525</v>
      </c>
      <c r="U606" s="10" t="n">
        <v>8472525</v>
      </c>
      <c r="V606" s="8" t="n">
        <v>8698415</v>
      </c>
      <c r="W606" s="8" t="n">
        <v>10883531</v>
      </c>
      <c r="X606" s="8" t="n">
        <v>10918949</v>
      </c>
      <c r="Y606" s="8" t="n">
        <v>11150296</v>
      </c>
      <c r="Z606" s="10" t="n">
        <v>11150296</v>
      </c>
      <c r="AA606" s="8" t="n">
        <v>11150296</v>
      </c>
    </row>
    <row r="607">
      <c r="A607" s="14" t="inlineStr">
        <is>
          <t>A001360</t>
        </is>
      </c>
      <c r="B607" s="2" t="inlineStr">
        <is>
          <t>삼성제약</t>
        </is>
      </c>
      <c r="C607" s="2" t="inlineStr">
        <is>
          <t>SSC</t>
        </is>
      </c>
      <c r="D607" s="2" t="inlineStr">
        <is>
          <t>S420003950</t>
        </is>
      </c>
      <c r="E607" s="2" t="inlineStr">
        <is>
          <t>상장주식수 (보통+우선)(주)</t>
        </is>
      </c>
      <c r="F607" s="15" t="inlineStr">
        <is>
          <t>QUARTERLY</t>
        </is>
      </c>
      <c r="G607" s="9" t="n">
        <v>7589733</v>
      </c>
      <c r="H607" s="9" t="n">
        <v>7589733</v>
      </c>
      <c r="I607" s="9" t="n">
        <v>7589733</v>
      </c>
      <c r="J607" s="9" t="n">
        <v>7937139</v>
      </c>
      <c r="K607" s="11" t="n">
        <v>8033959</v>
      </c>
      <c r="L607" s="9" t="n">
        <v>8250807</v>
      </c>
      <c r="M607" s="9" t="n">
        <v>9539788</v>
      </c>
      <c r="N607" s="9" t="n">
        <v>10882627</v>
      </c>
      <c r="O607" s="9" t="n">
        <v>11509047</v>
      </c>
      <c r="P607" s="11" t="n">
        <v>11609047</v>
      </c>
      <c r="Q607" s="9" t="n">
        <v>11639047</v>
      </c>
      <c r="R607" s="9" t="n">
        <v>11672986</v>
      </c>
      <c r="S607" s="9" t="n">
        <v>21764776</v>
      </c>
      <c r="T607" s="9" t="n">
        <v>22231541</v>
      </c>
      <c r="U607" s="11" t="n">
        <v>22671867</v>
      </c>
      <c r="V607" s="9" t="n">
        <v>23972693</v>
      </c>
      <c r="W607" s="9" t="n">
        <v>26289957</v>
      </c>
      <c r="X607" s="9" t="n">
        <v>26442231</v>
      </c>
      <c r="Y607" s="9" t="n">
        <v>26481948</v>
      </c>
      <c r="Z607" s="11" t="n">
        <v>28683826</v>
      </c>
      <c r="AA607" s="9" t="n">
        <v>28683826</v>
      </c>
    </row>
    <row r="608">
      <c r="A608" s="14" t="inlineStr">
        <is>
          <t>A005390</t>
        </is>
      </c>
      <c r="B608" s="2" t="inlineStr">
        <is>
          <t>신성통상</t>
        </is>
      </c>
      <c r="C608" s="2" t="inlineStr">
        <is>
          <t>SSC</t>
        </is>
      </c>
      <c r="D608" s="2" t="inlineStr">
        <is>
          <t>S420003950</t>
        </is>
      </c>
      <c r="E608" s="2" t="inlineStr">
        <is>
          <t>상장주식수 (보통+우선)(주)</t>
        </is>
      </c>
      <c r="F608" s="15" t="inlineStr">
        <is>
          <t>QUARTERLY</t>
        </is>
      </c>
      <c r="G608" s="9" t="n">
        <v>143708390</v>
      </c>
      <c r="H608" s="9" t="n">
        <v>143708390</v>
      </c>
      <c r="I608" s="9" t="n">
        <v>143708390</v>
      </c>
      <c r="J608" s="9" t="n">
        <v>143708390</v>
      </c>
      <c r="K608" s="11" t="n">
        <v>143708390</v>
      </c>
      <c r="L608" s="9" t="n">
        <v>143708390</v>
      </c>
      <c r="M608" s="9" t="n">
        <v>143708390</v>
      </c>
      <c r="N608" s="9" t="n">
        <v>143708390</v>
      </c>
      <c r="O608" s="9" t="n">
        <v>143708390</v>
      </c>
      <c r="P608" s="11" t="n">
        <v>143708390</v>
      </c>
      <c r="Q608" s="9" t="n">
        <v>143708390</v>
      </c>
      <c r="R608" s="9" t="n">
        <v>143708390</v>
      </c>
      <c r="S608" s="9" t="n">
        <v>143708390</v>
      </c>
      <c r="T608" s="9" t="n">
        <v>143708390</v>
      </c>
      <c r="U608" s="11" t="n">
        <v>143708390</v>
      </c>
      <c r="V608" s="9" t="n">
        <v>143708390</v>
      </c>
      <c r="W608" s="9" t="n">
        <v>143708390</v>
      </c>
      <c r="X608" s="9" t="n">
        <v>143708390</v>
      </c>
      <c r="Y608" s="9" t="n">
        <v>143708390</v>
      </c>
      <c r="Z608" s="11" t="n">
        <v>143708390</v>
      </c>
      <c r="AA608" s="9" t="n">
        <v>143708390</v>
      </c>
    </row>
    <row r="609">
      <c r="A609" s="14" t="inlineStr">
        <is>
          <t>A092730</t>
        </is>
      </c>
      <c r="B609" s="2" t="inlineStr">
        <is>
          <t>네오팜</t>
        </is>
      </c>
      <c r="C609" s="2" t="inlineStr">
        <is>
          <t>SSC</t>
        </is>
      </c>
      <c r="D609" s="2" t="inlineStr">
        <is>
          <t>S420003950</t>
        </is>
      </c>
      <c r="E609" s="2" t="inlineStr">
        <is>
          <t>상장주식수 (보통+우선)(주)</t>
        </is>
      </c>
      <c r="F609" s="15" t="inlineStr">
        <is>
          <t>QUARTERLY</t>
        </is>
      </c>
      <c r="G609" s="9" t="n">
        <v>7461237</v>
      </c>
      <c r="H609" s="9" t="n">
        <v>7461237</v>
      </c>
      <c r="I609" s="9" t="n">
        <v>7461237</v>
      </c>
      <c r="J609" s="9" t="n">
        <v>7461237</v>
      </c>
      <c r="K609" s="11" t="n">
        <v>7461237</v>
      </c>
      <c r="L609" s="9" t="n">
        <v>7461237</v>
      </c>
      <c r="M609" s="9" t="n">
        <v>7461237</v>
      </c>
      <c r="N609" s="9" t="n">
        <v>7461237</v>
      </c>
      <c r="O609" s="9" t="n">
        <v>7461237</v>
      </c>
      <c r="P609" s="11" t="n">
        <v>7461237</v>
      </c>
      <c r="Q609" s="9" t="n">
        <v>7461237</v>
      </c>
      <c r="R609" s="9" t="n">
        <v>7461237</v>
      </c>
      <c r="S609" s="9" t="n">
        <v>7461237</v>
      </c>
      <c r="T609" s="9" t="n">
        <v>7461237</v>
      </c>
      <c r="U609" s="11" t="n">
        <v>7461237</v>
      </c>
      <c r="V609" s="9" t="n">
        <v>7461237</v>
      </c>
      <c r="W609" s="9" t="n">
        <v>7461237</v>
      </c>
      <c r="X609" s="9" t="n">
        <v>7461237</v>
      </c>
      <c r="Y609" s="9" t="n">
        <v>7461237</v>
      </c>
      <c r="Z609" s="11" t="n">
        <v>7461237</v>
      </c>
      <c r="AA609" s="9" t="n">
        <v>7461237</v>
      </c>
    </row>
    <row r="610">
      <c r="A610" s="14" t="inlineStr">
        <is>
          <t>A068790</t>
        </is>
      </c>
      <c r="B610" s="2" t="inlineStr">
        <is>
          <t>DMS</t>
        </is>
      </c>
      <c r="C610" s="2" t="inlineStr">
        <is>
          <t>SSC</t>
        </is>
      </c>
      <c r="D610" s="2" t="inlineStr">
        <is>
          <t>S420003950</t>
        </is>
      </c>
      <c r="E610" s="2" t="inlineStr">
        <is>
          <t>상장주식수 (보통+우선)(주)</t>
        </is>
      </c>
      <c r="F610" s="15" t="inlineStr">
        <is>
          <t>QUARTERLY</t>
        </is>
      </c>
      <c r="G610" s="9" t="n">
        <v>19887423</v>
      </c>
      <c r="H610" s="9" t="n">
        <v>19887423</v>
      </c>
      <c r="I610" s="9" t="n">
        <v>19887423</v>
      </c>
      <c r="J610" s="9" t="n">
        <v>19887423</v>
      </c>
      <c r="K610" s="11" t="n">
        <v>19887423</v>
      </c>
      <c r="L610" s="9" t="n">
        <v>19887423</v>
      </c>
      <c r="M610" s="9" t="n">
        <v>19887423</v>
      </c>
      <c r="N610" s="9" t="n">
        <v>19887423</v>
      </c>
      <c r="O610" s="9" t="n">
        <v>19887423</v>
      </c>
      <c r="P610" s="11" t="n">
        <v>19887423</v>
      </c>
      <c r="Q610" s="9" t="n">
        <v>19887423</v>
      </c>
      <c r="R610" s="9" t="n">
        <v>19887423</v>
      </c>
      <c r="S610" s="9" t="n">
        <v>19887423</v>
      </c>
      <c r="T610" s="9" t="n">
        <v>19887423</v>
      </c>
      <c r="U610" s="11" t="n">
        <v>19887423</v>
      </c>
      <c r="V610" s="9" t="n">
        <v>19887423</v>
      </c>
      <c r="W610" s="9" t="n">
        <v>19887423</v>
      </c>
      <c r="X610" s="9" t="n">
        <v>19887423</v>
      </c>
      <c r="Y610" s="9" t="n">
        <v>22322487</v>
      </c>
      <c r="Z610" s="11" t="n">
        <v>22322487</v>
      </c>
      <c r="AA610" s="9" t="n">
        <v>22322487</v>
      </c>
    </row>
    <row r="611">
      <c r="A611" s="14" t="inlineStr">
        <is>
          <t>A189980</t>
        </is>
      </c>
      <c r="B611" s="2" t="inlineStr">
        <is>
          <t>흥국에프엔비</t>
        </is>
      </c>
      <c r="C611" s="2" t="inlineStr">
        <is>
          <t>SSC</t>
        </is>
      </c>
      <c r="D611" s="2" t="inlineStr">
        <is>
          <t>S420003950</t>
        </is>
      </c>
      <c r="E611" s="2" t="inlineStr">
        <is>
          <t>상장주식수 (보통+우선)(주)</t>
        </is>
      </c>
      <c r="F611" s="15" t="inlineStr">
        <is>
          <t>QUARTERLY</t>
        </is>
      </c>
      <c r="G611" s="9" t="n"/>
      <c r="H611" s="9" t="n"/>
      <c r="I611" s="9" t="n"/>
      <c r="J611" s="9" t="n"/>
      <c r="K611" s="11" t="n"/>
      <c r="L611" s="9" t="n"/>
      <c r="M611" s="9" t="n"/>
      <c r="N611" s="9" t="n"/>
      <c r="O611" s="9" t="n"/>
      <c r="P611" s="11" t="n"/>
      <c r="Q611" s="9" t="n"/>
      <c r="R611" s="9" t="n"/>
      <c r="S611" s="9" t="n"/>
      <c r="T611" s="9" t="n"/>
      <c r="U611" s="11" t="n"/>
      <c r="V611" s="9" t="n"/>
      <c r="W611" s="9" t="n"/>
      <c r="X611" s="9" t="n">
        <v>7341291</v>
      </c>
      <c r="Y611" s="9" t="n">
        <v>7341291</v>
      </c>
      <c r="Z611" s="11" t="n">
        <v>7341291</v>
      </c>
      <c r="AA611" s="9" t="n">
        <v>7341291</v>
      </c>
    </row>
    <row r="612">
      <c r="A612" s="14" t="inlineStr">
        <is>
          <t>A095610</t>
        </is>
      </c>
      <c r="B612" s="2" t="inlineStr">
        <is>
          <t>테스</t>
        </is>
      </c>
      <c r="C612" s="2" t="inlineStr">
        <is>
          <t>SSC</t>
        </is>
      </c>
      <c r="D612" s="2" t="inlineStr">
        <is>
          <t>S420003950</t>
        </is>
      </c>
      <c r="E612" s="2" t="inlineStr">
        <is>
          <t>상장주식수 (보통+우선)(주)</t>
        </is>
      </c>
      <c r="F612" s="15" t="inlineStr">
        <is>
          <t>QUARTERLY</t>
        </is>
      </c>
      <c r="G612" s="8" t="n">
        <v>4706000</v>
      </c>
      <c r="H612" s="8" t="n">
        <v>9412000</v>
      </c>
      <c r="I612" s="8" t="n">
        <v>9412000</v>
      </c>
      <c r="J612" s="8" t="n">
        <v>9600240</v>
      </c>
      <c r="K612" s="10" t="n">
        <v>9600240</v>
      </c>
      <c r="L612" s="8" t="n">
        <v>9600240</v>
      </c>
      <c r="M612" s="8" t="n">
        <v>9600240</v>
      </c>
      <c r="N612" s="8" t="n">
        <v>9600240</v>
      </c>
      <c r="O612" s="8" t="n">
        <v>9600240</v>
      </c>
      <c r="P612" s="10" t="n">
        <v>9600240</v>
      </c>
      <c r="Q612" s="8" t="n">
        <v>9600240</v>
      </c>
      <c r="R612" s="8" t="n">
        <v>9600240</v>
      </c>
      <c r="S612" s="8" t="n">
        <v>9600240</v>
      </c>
      <c r="T612" s="8" t="n">
        <v>10217082</v>
      </c>
      <c r="U612" s="10" t="n">
        <v>10264531</v>
      </c>
      <c r="V612" s="8" t="n">
        <v>10264531</v>
      </c>
      <c r="W612" s="8" t="n">
        <v>10288255</v>
      </c>
      <c r="X612" s="8" t="n">
        <v>10288255</v>
      </c>
      <c r="Y612" s="8" t="n">
        <v>10288255</v>
      </c>
      <c r="Z612" s="10" t="n">
        <v>10542387</v>
      </c>
      <c r="AA612" s="8" t="n">
        <v>10542387</v>
      </c>
    </row>
    <row r="613">
      <c r="A613" s="14" t="inlineStr">
        <is>
          <t>A143160</t>
        </is>
      </c>
      <c r="B613" s="2" t="inlineStr">
        <is>
          <t>아이디스</t>
        </is>
      </c>
      <c r="C613" s="2" t="inlineStr">
        <is>
          <t>SSC</t>
        </is>
      </c>
      <c r="D613" s="2" t="inlineStr">
        <is>
          <t>S420003950</t>
        </is>
      </c>
      <c r="E613" s="2" t="inlineStr">
        <is>
          <t>상장주식수 (보통+우선)(주)</t>
        </is>
      </c>
      <c r="F613" s="15" t="inlineStr">
        <is>
          <t>QUARTERLY</t>
        </is>
      </c>
      <c r="G613" s="8" t="n"/>
      <c r="H613" s="8" t="n">
        <v>3106200</v>
      </c>
      <c r="I613" s="8" t="n">
        <v>3106200</v>
      </c>
      <c r="J613" s="8" t="n">
        <v>3106200</v>
      </c>
      <c r="K613" s="10" t="n">
        <v>3106200</v>
      </c>
      <c r="L613" s="8" t="n">
        <v>3106200</v>
      </c>
      <c r="M613" s="8" t="n">
        <v>3106200</v>
      </c>
      <c r="N613" s="8" t="n">
        <v>3106200</v>
      </c>
      <c r="O613" s="8" t="n">
        <v>10716390</v>
      </c>
      <c r="P613" s="10" t="n">
        <v>10716390</v>
      </c>
      <c r="Q613" s="8" t="n">
        <v>10716390</v>
      </c>
      <c r="R613" s="8" t="n">
        <v>10716390</v>
      </c>
      <c r="S613" s="8" t="n">
        <v>10716390</v>
      </c>
      <c r="T613" s="8" t="n">
        <v>10716390</v>
      </c>
      <c r="U613" s="10" t="n">
        <v>10716390</v>
      </c>
      <c r="V613" s="8" t="n">
        <v>10716390</v>
      </c>
      <c r="W613" s="8" t="n">
        <v>10716390</v>
      </c>
      <c r="X613" s="8" t="n">
        <v>10716390</v>
      </c>
      <c r="Y613" s="8" t="n">
        <v>10716390</v>
      </c>
      <c r="Z613" s="10" t="n">
        <v>10716390</v>
      </c>
      <c r="AA613" s="8" t="n">
        <v>10716390</v>
      </c>
    </row>
    <row r="614">
      <c r="A614" s="14" t="inlineStr">
        <is>
          <t>A000040</t>
        </is>
      </c>
      <c r="B614" s="2" t="inlineStr">
        <is>
          <t>KR모터스</t>
        </is>
      </c>
      <c r="C614" s="2" t="inlineStr">
        <is>
          <t>SSC</t>
        </is>
      </c>
      <c r="D614" s="2" t="inlineStr">
        <is>
          <t>S420003950</t>
        </is>
      </c>
      <c r="E614" s="2" t="inlineStr">
        <is>
          <t>상장주식수 (보통+우선)(주)</t>
        </is>
      </c>
      <c r="F614" s="15" t="inlineStr">
        <is>
          <t>QUARTERLY</t>
        </is>
      </c>
      <c r="G614" s="8" t="n">
        <v>119341379</v>
      </c>
      <c r="H614" s="8" t="n">
        <v>119341379</v>
      </c>
      <c r="I614" s="8" t="n">
        <v>119341379</v>
      </c>
      <c r="J614" s="8" t="n">
        <v>119341379</v>
      </c>
      <c r="K614" s="10" t="n">
        <v>119341379</v>
      </c>
      <c r="L614" s="8" t="n">
        <v>119341379</v>
      </c>
      <c r="M614" s="8" t="n">
        <v>119341379</v>
      </c>
      <c r="N614" s="8" t="n">
        <v>119341379</v>
      </c>
      <c r="O614" s="8" t="n">
        <v>119341379</v>
      </c>
      <c r="P614" s="10" t="n">
        <v>119341379</v>
      </c>
      <c r="Q614" s="8" t="n">
        <v>119341379</v>
      </c>
      <c r="R614" s="8" t="n">
        <v>119341379</v>
      </c>
      <c r="S614" s="8" t="n">
        <v>119341379</v>
      </c>
      <c r="T614" s="8" t="n">
        <v>119341379</v>
      </c>
      <c r="U614" s="10" t="n">
        <v>119341379</v>
      </c>
      <c r="V614" s="8" t="n">
        <v>119341379</v>
      </c>
      <c r="W614" s="8" t="n">
        <v>175307764</v>
      </c>
      <c r="X614" s="8" t="n">
        <v>175307764</v>
      </c>
      <c r="Y614" s="8" t="n">
        <v>175307764</v>
      </c>
      <c r="Z614" s="10" t="n">
        <v>175307764</v>
      </c>
      <c r="AA614" s="8" t="n">
        <v>175307764</v>
      </c>
    </row>
    <row r="615">
      <c r="A615" s="14" t="inlineStr">
        <is>
          <t>A041920</t>
        </is>
      </c>
      <c r="B615" s="2" t="inlineStr">
        <is>
          <t>메디아나</t>
        </is>
      </c>
      <c r="C615" s="2" t="inlineStr">
        <is>
          <t>SSC</t>
        </is>
      </c>
      <c r="D615" s="2" t="inlineStr">
        <is>
          <t>S420003950</t>
        </is>
      </c>
      <c r="E615" s="2" t="inlineStr">
        <is>
          <t>상장주식수 (보통+우선)(주)</t>
        </is>
      </c>
      <c r="F615" s="15" t="inlineStr">
        <is>
          <t>QUARTERLY</t>
        </is>
      </c>
      <c r="G615" s="8" t="n"/>
      <c r="H615" s="8" t="n"/>
      <c r="I615" s="8" t="n"/>
      <c r="J615" s="8" t="n"/>
      <c r="K615" s="10" t="n"/>
      <c r="L615" s="8" t="n"/>
      <c r="M615" s="8" t="n"/>
      <c r="N615" s="8" t="n"/>
      <c r="O615" s="8" t="n"/>
      <c r="P615" s="10" t="n">
        <v>5737580</v>
      </c>
      <c r="Q615" s="8" t="n">
        <v>5737580</v>
      </c>
      <c r="R615" s="8" t="n">
        <v>5737580</v>
      </c>
      <c r="S615" s="8" t="n">
        <v>5737580</v>
      </c>
      <c r="T615" s="8" t="n">
        <v>5737580</v>
      </c>
      <c r="U615" s="10" t="n">
        <v>7220780</v>
      </c>
      <c r="V615" s="8" t="n">
        <v>7220780</v>
      </c>
      <c r="W615" s="8" t="n">
        <v>7220780</v>
      </c>
      <c r="X615" s="8" t="n">
        <v>7220780</v>
      </c>
      <c r="Y615" s="8" t="n">
        <v>7220780</v>
      </c>
      <c r="Z615" s="10" t="n">
        <v>8650496</v>
      </c>
      <c r="AA615" s="8" t="n">
        <v>8650496</v>
      </c>
    </row>
    <row r="616">
      <c r="A616" s="14" t="inlineStr">
        <is>
          <t>A056090</t>
        </is>
      </c>
      <c r="B616" s="2" t="inlineStr">
        <is>
          <t>유앤아이</t>
        </is>
      </c>
      <c r="C616" s="2" t="inlineStr">
        <is>
          <t>SSC</t>
        </is>
      </c>
      <c r="D616" s="2" t="inlineStr">
        <is>
          <t>S420003950</t>
        </is>
      </c>
      <c r="E616" s="2" t="inlineStr">
        <is>
          <t>상장주식수 (보통+우선)(주)</t>
        </is>
      </c>
      <c r="F616" s="15" t="inlineStr">
        <is>
          <t>QUARTERLY</t>
        </is>
      </c>
      <c r="G616" s="8" t="n"/>
      <c r="H616" s="8" t="n"/>
      <c r="I616" s="8" t="n"/>
      <c r="J616" s="8" t="n"/>
      <c r="K616" s="10" t="n"/>
      <c r="L616" s="8" t="n"/>
      <c r="M616" s="8" t="n"/>
      <c r="N616" s="8" t="n"/>
      <c r="O616" s="8" t="n"/>
      <c r="P616" s="10" t="n"/>
      <c r="Q616" s="8" t="n"/>
      <c r="R616" s="8" t="n"/>
      <c r="S616" s="8" t="n"/>
      <c r="T616" s="8" t="n"/>
      <c r="U616" s="10" t="n"/>
      <c r="V616" s="8" t="n"/>
      <c r="W616" s="8" t="n"/>
      <c r="X616" s="8" t="n"/>
      <c r="Y616" s="8" t="n">
        <v>7617642</v>
      </c>
      <c r="Z616" s="10" t="n">
        <v>7632642</v>
      </c>
      <c r="AA616" s="8" t="n">
        <v>7652642</v>
      </c>
    </row>
    <row r="617">
      <c r="A617" s="14" t="inlineStr">
        <is>
          <t>A950130</t>
        </is>
      </c>
      <c r="B617" s="2" t="inlineStr">
        <is>
          <t>엑세스바이오</t>
        </is>
      </c>
      <c r="C617" s="2" t="inlineStr">
        <is>
          <t>SSC</t>
        </is>
      </c>
      <c r="D617" s="2" t="inlineStr">
        <is>
          <t>S420003950</t>
        </is>
      </c>
      <c r="E617" s="2" t="inlineStr">
        <is>
          <t>상장주식수 (보통+우선)(주)</t>
        </is>
      </c>
      <c r="F617" s="15" t="inlineStr">
        <is>
          <t>QUARTERLY</t>
        </is>
      </c>
      <c r="G617" s="9" t="n"/>
      <c r="H617" s="9" t="n"/>
      <c r="I617" s="9" t="n"/>
      <c r="J617" s="9" t="n"/>
      <c r="K617" s="11" t="n"/>
      <c r="L617" s="9" t="n"/>
      <c r="M617" s="9" t="n"/>
      <c r="N617" s="9" t="n"/>
      <c r="O617" s="9" t="n">
        <v>26000000</v>
      </c>
      <c r="P617" s="11" t="n">
        <v>26000000</v>
      </c>
      <c r="Q617" s="9" t="n">
        <v>26000000</v>
      </c>
      <c r="R617" s="9" t="n">
        <v>27114000</v>
      </c>
      <c r="S617" s="9" t="n">
        <v>27114000</v>
      </c>
      <c r="T617" s="9" t="n">
        <v>27114000</v>
      </c>
      <c r="U617" s="11" t="n">
        <v>27114000</v>
      </c>
      <c r="V617" s="9" t="n">
        <v>27114000</v>
      </c>
      <c r="W617" s="9" t="n">
        <v>26849930</v>
      </c>
      <c r="X617" s="9" t="n">
        <v>27064930</v>
      </c>
      <c r="Y617" s="9" t="n">
        <v>27064930</v>
      </c>
      <c r="Z617" s="11" t="n">
        <v>27064930</v>
      </c>
      <c r="AA617" s="9" t="n">
        <v>27064930</v>
      </c>
    </row>
    <row r="618">
      <c r="A618" s="14" t="inlineStr">
        <is>
          <t>A034950</t>
        </is>
      </c>
      <c r="B618" s="2" t="inlineStr">
        <is>
          <t>한국기업평가</t>
        </is>
      </c>
      <c r="C618" s="2" t="inlineStr">
        <is>
          <t>SSC</t>
        </is>
      </c>
      <c r="D618" s="2" t="inlineStr">
        <is>
          <t>S420003950</t>
        </is>
      </c>
      <c r="E618" s="2" t="inlineStr">
        <is>
          <t>상장주식수 (보통+우선)(주)</t>
        </is>
      </c>
      <c r="F618" s="15" t="inlineStr">
        <is>
          <t>QUARTERLY</t>
        </is>
      </c>
      <c r="G618" s="9" t="n">
        <v>4540514</v>
      </c>
      <c r="H618" s="9" t="n">
        <v>4540514</v>
      </c>
      <c r="I618" s="9" t="n">
        <v>4540514</v>
      </c>
      <c r="J618" s="9" t="n">
        <v>4540514</v>
      </c>
      <c r="K618" s="11" t="n">
        <v>4540514</v>
      </c>
      <c r="L618" s="9" t="n">
        <v>4540514</v>
      </c>
      <c r="M618" s="9" t="n">
        <v>4540514</v>
      </c>
      <c r="N618" s="9" t="n">
        <v>4540514</v>
      </c>
      <c r="O618" s="9" t="n">
        <v>4540514</v>
      </c>
      <c r="P618" s="11" t="n">
        <v>4540514</v>
      </c>
      <c r="Q618" s="9" t="n">
        <v>4540514</v>
      </c>
      <c r="R618" s="9" t="n">
        <v>4540514</v>
      </c>
      <c r="S618" s="9" t="n">
        <v>4540514</v>
      </c>
      <c r="T618" s="9" t="n">
        <v>4540514</v>
      </c>
      <c r="U618" s="11" t="n">
        <v>4540514</v>
      </c>
      <c r="V618" s="9" t="n">
        <v>4540514</v>
      </c>
      <c r="W618" s="9" t="n">
        <v>4540514</v>
      </c>
      <c r="X618" s="9" t="n">
        <v>4540514</v>
      </c>
      <c r="Y618" s="9" t="n">
        <v>4540514</v>
      </c>
      <c r="Z618" s="11" t="n">
        <v>4540514</v>
      </c>
      <c r="AA618" s="9" t="n">
        <v>4540514</v>
      </c>
    </row>
    <row r="619">
      <c r="A619" s="14" t="inlineStr">
        <is>
          <t>A074600</t>
        </is>
      </c>
      <c r="B619" s="2" t="inlineStr">
        <is>
          <t>원익QnC</t>
        </is>
      </c>
      <c r="C619" s="2" t="inlineStr">
        <is>
          <t>SSC</t>
        </is>
      </c>
      <c r="D619" s="2" t="inlineStr">
        <is>
          <t>S420003950</t>
        </is>
      </c>
      <c r="E619" s="2" t="inlineStr">
        <is>
          <t>상장주식수 (보통+우선)(주)</t>
        </is>
      </c>
      <c r="F619" s="15" t="inlineStr">
        <is>
          <t>QUARTERLY</t>
        </is>
      </c>
      <c r="G619" s="9" t="n">
        <v>12668000</v>
      </c>
      <c r="H619" s="9" t="n">
        <v>12668000</v>
      </c>
      <c r="I619" s="9" t="n">
        <v>12668000</v>
      </c>
      <c r="J619" s="9" t="n">
        <v>12668000</v>
      </c>
      <c r="K619" s="11" t="n">
        <v>12668000</v>
      </c>
      <c r="L619" s="9" t="n">
        <v>12668000</v>
      </c>
      <c r="M619" s="9" t="n">
        <v>12668000</v>
      </c>
      <c r="N619" s="9" t="n">
        <v>12668000</v>
      </c>
      <c r="O619" s="9" t="n">
        <v>12704000</v>
      </c>
      <c r="P619" s="11" t="n">
        <v>12742000</v>
      </c>
      <c r="Q619" s="9" t="n">
        <v>12848000</v>
      </c>
      <c r="R619" s="9" t="n">
        <v>12922000</v>
      </c>
      <c r="S619" s="9" t="n">
        <v>12975000</v>
      </c>
      <c r="T619" s="9" t="n">
        <v>13023000</v>
      </c>
      <c r="U619" s="11" t="n">
        <v>13035000</v>
      </c>
      <c r="V619" s="9" t="n">
        <v>13096000</v>
      </c>
      <c r="W619" s="9" t="n">
        <v>13114000</v>
      </c>
      <c r="X619" s="9" t="n">
        <v>13114000</v>
      </c>
      <c r="Y619" s="9" t="n">
        <v>13114000</v>
      </c>
      <c r="Z619" s="11" t="n">
        <v>13144000</v>
      </c>
      <c r="AA619" s="9" t="n">
        <v>13144000</v>
      </c>
    </row>
    <row r="620">
      <c r="A620" s="14" t="inlineStr">
        <is>
          <t>A040350</t>
        </is>
      </c>
      <c r="B620" s="2" t="inlineStr">
        <is>
          <t>큐로컴</t>
        </is>
      </c>
      <c r="C620" s="2" t="inlineStr">
        <is>
          <t>SSC</t>
        </is>
      </c>
      <c r="D620" s="2" t="inlineStr">
        <is>
          <t>S420003950</t>
        </is>
      </c>
      <c r="E620" s="2" t="inlineStr">
        <is>
          <t>상장주식수 (보통+우선)(주)</t>
        </is>
      </c>
      <c r="F620" s="15" t="inlineStr">
        <is>
          <t>QUARTERLY</t>
        </is>
      </c>
      <c r="G620" s="9" t="n">
        <v>69093849</v>
      </c>
      <c r="H620" s="9" t="n">
        <v>70593099</v>
      </c>
      <c r="I620" s="9" t="n">
        <v>71342724</v>
      </c>
      <c r="J620" s="9" t="n">
        <v>77346289</v>
      </c>
      <c r="K620" s="11" t="n">
        <v>77346289</v>
      </c>
      <c r="L620" s="9" t="n">
        <v>77346289</v>
      </c>
      <c r="M620" s="9" t="n">
        <v>77346289</v>
      </c>
      <c r="N620" s="9" t="n">
        <v>77346289</v>
      </c>
      <c r="O620" s="9" t="n">
        <v>77346289</v>
      </c>
      <c r="P620" s="11" t="n">
        <v>87246289</v>
      </c>
      <c r="Q620" s="9" t="n">
        <v>87246289</v>
      </c>
      <c r="R620" s="9" t="n">
        <v>87246289</v>
      </c>
      <c r="S620" s="9" t="n">
        <v>87246289</v>
      </c>
      <c r="T620" s="9" t="n">
        <v>88126289</v>
      </c>
      <c r="U620" s="11" t="n">
        <v>88126289</v>
      </c>
      <c r="V620" s="9" t="n">
        <v>88126289</v>
      </c>
      <c r="W620" s="9" t="n">
        <v>90102289</v>
      </c>
      <c r="X620" s="9" t="n">
        <v>90102289</v>
      </c>
      <c r="Y620" s="9" t="n">
        <v>90102289</v>
      </c>
      <c r="Z620" s="11" t="n">
        <v>93029107</v>
      </c>
      <c r="AA620" s="9" t="n">
        <v>93029107</v>
      </c>
    </row>
    <row r="621">
      <c r="A621" s="14" t="inlineStr">
        <is>
          <t>A036190</t>
        </is>
      </c>
      <c r="B621" s="2" t="inlineStr">
        <is>
          <t>금화피에스시</t>
        </is>
      </c>
      <c r="C621" s="2" t="inlineStr">
        <is>
          <t>SSC</t>
        </is>
      </c>
      <c r="D621" s="2" t="inlineStr">
        <is>
          <t>S420003950</t>
        </is>
      </c>
      <c r="E621" s="2" t="inlineStr">
        <is>
          <t>상장주식수 (보통+우선)(주)</t>
        </is>
      </c>
      <c r="F621" s="15" t="inlineStr">
        <is>
          <t>QUARTERLY</t>
        </is>
      </c>
      <c r="G621" s="9" t="n">
        <v>6000000</v>
      </c>
      <c r="H621" s="9" t="n">
        <v>6000000</v>
      </c>
      <c r="I621" s="9" t="n">
        <v>6000000</v>
      </c>
      <c r="J621" s="9" t="n">
        <v>6000000</v>
      </c>
      <c r="K621" s="11" t="n">
        <v>6000000</v>
      </c>
      <c r="L621" s="9" t="n">
        <v>6000000</v>
      </c>
      <c r="M621" s="9" t="n">
        <v>6000000</v>
      </c>
      <c r="N621" s="9" t="n">
        <v>6000000</v>
      </c>
      <c r="O621" s="9" t="n">
        <v>6000000</v>
      </c>
      <c r="P621" s="11" t="n">
        <v>6000000</v>
      </c>
      <c r="Q621" s="9" t="n">
        <v>6000000</v>
      </c>
      <c r="R621" s="9" t="n">
        <v>6000000</v>
      </c>
      <c r="S621" s="9" t="n">
        <v>6000000</v>
      </c>
      <c r="T621" s="9" t="n">
        <v>6000000</v>
      </c>
      <c r="U621" s="11" t="n">
        <v>6000000</v>
      </c>
      <c r="V621" s="9" t="n">
        <v>6000000</v>
      </c>
      <c r="W621" s="9" t="n">
        <v>6000000</v>
      </c>
      <c r="X621" s="9" t="n">
        <v>6000000</v>
      </c>
      <c r="Y621" s="9" t="n">
        <v>6000000</v>
      </c>
      <c r="Z621" s="11" t="n">
        <v>6000000</v>
      </c>
      <c r="AA621" s="9" t="n">
        <v>6000000</v>
      </c>
    </row>
    <row r="622">
      <c r="A622" s="14" t="inlineStr">
        <is>
          <t>A021820</t>
        </is>
      </c>
      <c r="B622" s="2" t="inlineStr">
        <is>
          <t>세원정공</t>
        </is>
      </c>
      <c r="C622" s="2" t="inlineStr">
        <is>
          <t>SSC</t>
        </is>
      </c>
      <c r="D622" s="2" t="inlineStr">
        <is>
          <t>S420003950</t>
        </is>
      </c>
      <c r="E622" s="2" t="inlineStr">
        <is>
          <t>상장주식수 (보통+우선)(주)</t>
        </is>
      </c>
      <c r="F622" s="15" t="inlineStr">
        <is>
          <t>QUARTERLY</t>
        </is>
      </c>
      <c r="G622" s="8" t="n">
        <v>1000000</v>
      </c>
      <c r="H622" s="8" t="n">
        <v>1000000</v>
      </c>
      <c r="I622" s="8" t="n">
        <v>10000000</v>
      </c>
      <c r="J622" s="8" t="n">
        <v>10000000</v>
      </c>
      <c r="K622" s="10" t="n">
        <v>10000000</v>
      </c>
      <c r="L622" s="8" t="n">
        <v>10000000</v>
      </c>
      <c r="M622" s="8" t="n">
        <v>10000000</v>
      </c>
      <c r="N622" s="8" t="n">
        <v>10000000</v>
      </c>
      <c r="O622" s="8" t="n">
        <v>10000000</v>
      </c>
      <c r="P622" s="10" t="n">
        <v>10000000</v>
      </c>
      <c r="Q622" s="8" t="n">
        <v>10000000</v>
      </c>
      <c r="R622" s="8" t="n">
        <v>10000000</v>
      </c>
      <c r="S622" s="8" t="n">
        <v>10000000</v>
      </c>
      <c r="T622" s="8" t="n">
        <v>10000000</v>
      </c>
      <c r="U622" s="10" t="n">
        <v>10000000</v>
      </c>
      <c r="V622" s="8" t="n">
        <v>10000000</v>
      </c>
      <c r="W622" s="8" t="n">
        <v>10000000</v>
      </c>
      <c r="X622" s="8" t="n">
        <v>10000000</v>
      </c>
      <c r="Y622" s="8" t="n">
        <v>10000000</v>
      </c>
      <c r="Z622" s="10" t="n">
        <v>10000000</v>
      </c>
      <c r="AA622" s="8" t="n">
        <v>10000000</v>
      </c>
    </row>
    <row r="623">
      <c r="A623" s="14" t="inlineStr">
        <is>
          <t>A069640</t>
        </is>
      </c>
      <c r="B623" s="2" t="inlineStr">
        <is>
          <t>엠케이트렌드</t>
        </is>
      </c>
      <c r="C623" s="2" t="inlineStr">
        <is>
          <t>SSC</t>
        </is>
      </c>
      <c r="D623" s="2" t="inlineStr">
        <is>
          <t>S420003950</t>
        </is>
      </c>
      <c r="E623" s="2" t="inlineStr">
        <is>
          <t>상장주식수 (보통+우선)(주)</t>
        </is>
      </c>
      <c r="F623" s="15" t="inlineStr">
        <is>
          <t>QUARTERLY</t>
        </is>
      </c>
      <c r="G623" s="8" t="n">
        <v>8000000</v>
      </c>
      <c r="H623" s="8" t="n">
        <v>8000000</v>
      </c>
      <c r="I623" s="8" t="n">
        <v>8000000</v>
      </c>
      <c r="J623" s="8" t="n">
        <v>8000000</v>
      </c>
      <c r="K623" s="10" t="n">
        <v>8000000</v>
      </c>
      <c r="L623" s="8" t="n">
        <v>8000000</v>
      </c>
      <c r="M623" s="8" t="n">
        <v>8000000</v>
      </c>
      <c r="N623" s="8" t="n">
        <v>8000000</v>
      </c>
      <c r="O623" s="8" t="n">
        <v>8000000</v>
      </c>
      <c r="P623" s="10" t="n">
        <v>12000000</v>
      </c>
      <c r="Q623" s="8" t="n">
        <v>12000000</v>
      </c>
      <c r="R623" s="8" t="n">
        <v>12000000</v>
      </c>
      <c r="S623" s="8" t="n">
        <v>12000000</v>
      </c>
      <c r="T623" s="8" t="n">
        <v>12000000</v>
      </c>
      <c r="U623" s="10" t="n">
        <v>12259807</v>
      </c>
      <c r="V623" s="8" t="n">
        <v>12649515</v>
      </c>
      <c r="W623" s="8" t="n">
        <v>12649515</v>
      </c>
      <c r="X623" s="8" t="n">
        <v>12649515</v>
      </c>
      <c r="Y623" s="8" t="n">
        <v>12649515</v>
      </c>
      <c r="Z623" s="10" t="n">
        <v>12649515</v>
      </c>
      <c r="AA623" s="8" t="n">
        <v>12649515</v>
      </c>
    </row>
    <row r="624">
      <c r="A624" s="14" t="inlineStr">
        <is>
          <t>A900250</t>
        </is>
      </c>
      <c r="B624" s="2" t="inlineStr">
        <is>
          <t>크리스탈신소재</t>
        </is>
      </c>
      <c r="C624" s="2" t="inlineStr">
        <is>
          <t>SSC</t>
        </is>
      </c>
      <c r="D624" s="2" t="inlineStr">
        <is>
          <t>S420003950</t>
        </is>
      </c>
      <c r="E624" s="2" t="inlineStr">
        <is>
          <t>상장주식수 (보통+우선)(주)</t>
        </is>
      </c>
      <c r="F624" s="15" t="inlineStr">
        <is>
          <t>QUARTERLY</t>
        </is>
      </c>
      <c r="G624" s="8" t="n"/>
      <c r="H624" s="8" t="n"/>
      <c r="I624" s="8" t="n"/>
      <c r="J624" s="8" t="n"/>
      <c r="K624" s="10" t="n"/>
      <c r="L624" s="8" t="n"/>
      <c r="M624" s="8" t="n"/>
      <c r="N624" s="8" t="n"/>
      <c r="O624" s="8" t="n"/>
      <c r="P624" s="10" t="n"/>
      <c r="Q624" s="8" t="n"/>
      <c r="R624" s="8" t="n"/>
      <c r="S624" s="8" t="n"/>
      <c r="T624" s="8" t="n"/>
      <c r="U624" s="10" t="n"/>
      <c r="V624" s="8" t="n"/>
      <c r="W624" s="8" t="n"/>
      <c r="X624" s="8" t="n"/>
      <c r="Y624" s="8" t="n"/>
      <c r="Z624" s="10" t="n">
        <v>61622771</v>
      </c>
      <c r="AA624" s="8" t="n">
        <v>61622771</v>
      </c>
    </row>
    <row r="625">
      <c r="A625" s="14" t="inlineStr">
        <is>
          <t>A044450</t>
        </is>
      </c>
      <c r="B625" s="2" t="inlineStr">
        <is>
          <t>KSS해운</t>
        </is>
      </c>
      <c r="C625" s="2" t="inlineStr">
        <is>
          <t>SSC</t>
        </is>
      </c>
      <c r="D625" s="2" t="inlineStr">
        <is>
          <t>S420003950</t>
        </is>
      </c>
      <c r="E625" s="2" t="inlineStr">
        <is>
          <t>상장주식수 (보통+우선)(주)</t>
        </is>
      </c>
      <c r="F625" s="15" t="inlineStr">
        <is>
          <t>QUARTERLY</t>
        </is>
      </c>
      <c r="G625" s="8" t="n">
        <v>11592940</v>
      </c>
      <c r="H625" s="8" t="n">
        <v>11592940</v>
      </c>
      <c r="I625" s="8" t="n">
        <v>11592940</v>
      </c>
      <c r="J625" s="8" t="n">
        <v>11592940</v>
      </c>
      <c r="K625" s="10" t="n">
        <v>11592940</v>
      </c>
      <c r="L625" s="8" t="n">
        <v>11592940</v>
      </c>
      <c r="M625" s="8" t="n">
        <v>11592940</v>
      </c>
      <c r="N625" s="8" t="n">
        <v>11592940</v>
      </c>
      <c r="O625" s="8" t="n">
        <v>11592940</v>
      </c>
      <c r="P625" s="10" t="n">
        <v>11592940</v>
      </c>
      <c r="Q625" s="8" t="n">
        <v>11592940</v>
      </c>
      <c r="R625" s="8" t="n">
        <v>11592940</v>
      </c>
      <c r="S625" s="8" t="n">
        <v>11592940</v>
      </c>
      <c r="T625" s="8" t="n">
        <v>11592940</v>
      </c>
      <c r="U625" s="10" t="n">
        <v>11592940</v>
      </c>
      <c r="V625" s="8" t="n">
        <v>11592940</v>
      </c>
      <c r="W625" s="8" t="n">
        <v>11592940</v>
      </c>
      <c r="X625" s="8" t="n">
        <v>11592940</v>
      </c>
      <c r="Y625" s="8" t="n">
        <v>11592940</v>
      </c>
      <c r="Z625" s="10" t="n">
        <v>11592940</v>
      </c>
      <c r="AA625" s="8" t="n">
        <v>11592940</v>
      </c>
    </row>
    <row r="626">
      <c r="A626" s="14" t="inlineStr">
        <is>
          <t>A100700</t>
        </is>
      </c>
      <c r="B626" s="2" t="inlineStr">
        <is>
          <t>세운메디칼</t>
        </is>
      </c>
      <c r="C626" s="2" t="inlineStr">
        <is>
          <t>SSC</t>
        </is>
      </c>
      <c r="D626" s="2" t="inlineStr">
        <is>
          <t>S420003950</t>
        </is>
      </c>
      <c r="E626" s="2" t="inlineStr">
        <is>
          <t>상장주식수 (보통+우선)(주)</t>
        </is>
      </c>
      <c r="F626" s="15" t="inlineStr">
        <is>
          <t>QUARTERLY</t>
        </is>
      </c>
      <c r="G626" s="8" t="n">
        <v>43800000</v>
      </c>
      <c r="H626" s="8" t="n">
        <v>43800000</v>
      </c>
      <c r="I626" s="8" t="n">
        <v>43800000</v>
      </c>
      <c r="J626" s="8" t="n">
        <v>43800000</v>
      </c>
      <c r="K626" s="10" t="n">
        <v>43800000</v>
      </c>
      <c r="L626" s="8" t="n">
        <v>43800000</v>
      </c>
      <c r="M626" s="8" t="n">
        <v>43800000</v>
      </c>
      <c r="N626" s="8" t="n">
        <v>43800000</v>
      </c>
      <c r="O626" s="8" t="n">
        <v>43800000</v>
      </c>
      <c r="P626" s="10" t="n">
        <v>43800000</v>
      </c>
      <c r="Q626" s="8" t="n">
        <v>43800000</v>
      </c>
      <c r="R626" s="8" t="n">
        <v>43800000</v>
      </c>
      <c r="S626" s="8" t="n">
        <v>43800000</v>
      </c>
      <c r="T626" s="8" t="n">
        <v>43800000</v>
      </c>
      <c r="U626" s="10" t="n">
        <v>43800000</v>
      </c>
      <c r="V626" s="8" t="n">
        <v>43800000</v>
      </c>
      <c r="W626" s="8" t="n">
        <v>43800000</v>
      </c>
      <c r="X626" s="8" t="n">
        <v>43800000</v>
      </c>
      <c r="Y626" s="8" t="n">
        <v>43800000</v>
      </c>
      <c r="Z626" s="10" t="n">
        <v>43800000</v>
      </c>
      <c r="AA626" s="8" t="n">
        <v>43800000</v>
      </c>
    </row>
    <row r="627">
      <c r="A627" s="14" t="inlineStr">
        <is>
          <t>A005160</t>
        </is>
      </c>
      <c r="B627" s="2" t="inlineStr">
        <is>
          <t>동국산업</t>
        </is>
      </c>
      <c r="C627" s="2" t="inlineStr">
        <is>
          <t>SSC</t>
        </is>
      </c>
      <c r="D627" s="2" t="inlineStr">
        <is>
          <t>S420003950</t>
        </is>
      </c>
      <c r="E627" s="2" t="inlineStr">
        <is>
          <t>상장주식수 (보통+우선)(주)</t>
        </is>
      </c>
      <c r="F627" s="15" t="inlineStr">
        <is>
          <t>QUARTERLY</t>
        </is>
      </c>
      <c r="G627" s="9" t="n">
        <v>50000000</v>
      </c>
      <c r="H627" s="9" t="n">
        <v>50000000</v>
      </c>
      <c r="I627" s="9" t="n">
        <v>50000000</v>
      </c>
      <c r="J627" s="9" t="n">
        <v>50000000</v>
      </c>
      <c r="K627" s="11" t="n">
        <v>50000000</v>
      </c>
      <c r="L627" s="9" t="n">
        <v>50000000</v>
      </c>
      <c r="M627" s="9" t="n">
        <v>50000000</v>
      </c>
      <c r="N627" s="9" t="n">
        <v>50000000</v>
      </c>
      <c r="O627" s="9" t="n">
        <v>50000000</v>
      </c>
      <c r="P627" s="11" t="n">
        <v>50000000</v>
      </c>
      <c r="Q627" s="9" t="n">
        <v>50000000</v>
      </c>
      <c r="R627" s="9" t="n">
        <v>50000000</v>
      </c>
      <c r="S627" s="9" t="n">
        <v>50000000</v>
      </c>
      <c r="T627" s="9" t="n">
        <v>50000000</v>
      </c>
      <c r="U627" s="11" t="n">
        <v>50000000</v>
      </c>
      <c r="V627" s="9" t="n">
        <v>50000000</v>
      </c>
      <c r="W627" s="9" t="n">
        <v>50000000</v>
      </c>
      <c r="X627" s="9" t="n">
        <v>50000000</v>
      </c>
      <c r="Y627" s="9" t="n">
        <v>50000000</v>
      </c>
      <c r="Z627" s="11" t="n">
        <v>50000000</v>
      </c>
      <c r="AA627" s="9" t="n">
        <v>50000000</v>
      </c>
    </row>
    <row r="628">
      <c r="A628" s="14" t="inlineStr">
        <is>
          <t>A121600</t>
        </is>
      </c>
      <c r="B628" s="2" t="inlineStr">
        <is>
          <t>나노신소재</t>
        </is>
      </c>
      <c r="C628" s="2" t="inlineStr">
        <is>
          <t>SSC</t>
        </is>
      </c>
      <c r="D628" s="2" t="inlineStr">
        <is>
          <t>S420003950</t>
        </is>
      </c>
      <c r="E628" s="2" t="inlineStr">
        <is>
          <t>상장주식수 (보통+우선)(주)</t>
        </is>
      </c>
      <c r="F628" s="15" t="inlineStr">
        <is>
          <t>QUARTERLY</t>
        </is>
      </c>
      <c r="G628" s="9" t="n">
        <v>7232222</v>
      </c>
      <c r="H628" s="9" t="n">
        <v>7232222</v>
      </c>
      <c r="I628" s="9" t="n">
        <v>7232222</v>
      </c>
      <c r="J628" s="9" t="n">
        <v>7232222</v>
      </c>
      <c r="K628" s="11" t="n">
        <v>7232222</v>
      </c>
      <c r="L628" s="9" t="n">
        <v>7232222</v>
      </c>
      <c r="M628" s="9" t="n">
        <v>7232222</v>
      </c>
      <c r="N628" s="9" t="n">
        <v>7232222</v>
      </c>
      <c r="O628" s="9" t="n">
        <v>7232222</v>
      </c>
      <c r="P628" s="11" t="n">
        <v>7232222</v>
      </c>
      <c r="Q628" s="9" t="n">
        <v>7232222</v>
      </c>
      <c r="R628" s="9" t="n">
        <v>7232222</v>
      </c>
      <c r="S628" s="9" t="n">
        <v>7232222</v>
      </c>
      <c r="T628" s="9" t="n">
        <v>7232222</v>
      </c>
      <c r="U628" s="11" t="n">
        <v>7232222</v>
      </c>
      <c r="V628" s="9" t="n">
        <v>7232222</v>
      </c>
      <c r="W628" s="9" t="n">
        <v>7232222</v>
      </c>
      <c r="X628" s="9" t="n">
        <v>7232222</v>
      </c>
      <c r="Y628" s="9" t="n">
        <v>10848333</v>
      </c>
      <c r="Z628" s="11" t="n">
        <v>10848333</v>
      </c>
      <c r="AA628" s="9" t="n">
        <v>10848333</v>
      </c>
    </row>
    <row r="629">
      <c r="A629" s="14" t="inlineStr">
        <is>
          <t>A061460</t>
        </is>
      </c>
      <c r="B629" s="2" t="inlineStr">
        <is>
          <t>한진피앤씨</t>
        </is>
      </c>
      <c r="C629" s="2" t="inlineStr">
        <is>
          <t>SSC</t>
        </is>
      </c>
      <c r="D629" s="2" t="inlineStr">
        <is>
          <t>S420003950</t>
        </is>
      </c>
      <c r="E629" s="2" t="inlineStr">
        <is>
          <t>상장주식수 (보통+우선)(주)</t>
        </is>
      </c>
      <c r="F629" s="15" t="inlineStr">
        <is>
          <t>QUARTERLY</t>
        </is>
      </c>
      <c r="G629" s="9" t="n">
        <v>21500206</v>
      </c>
      <c r="H629" s="9" t="n">
        <v>21500206</v>
      </c>
      <c r="I629" s="9" t="n">
        <v>21500206</v>
      </c>
      <c r="J629" s="9" t="n">
        <v>21500206</v>
      </c>
      <c r="K629" s="11" t="n">
        <v>22905164</v>
      </c>
      <c r="L629" s="9" t="n">
        <v>22905164</v>
      </c>
      <c r="M629" s="9" t="n">
        <v>22905164</v>
      </c>
      <c r="N629" s="9" t="n">
        <v>24220606</v>
      </c>
      <c r="O629" s="9" t="n">
        <v>24220606</v>
      </c>
      <c r="P629" s="11" t="n">
        <v>24220606</v>
      </c>
      <c r="Q629" s="9" t="n">
        <v>24220606</v>
      </c>
      <c r="R629" s="9" t="n">
        <v>78220606</v>
      </c>
      <c r="S629" s="9" t="n">
        <v>78220606</v>
      </c>
      <c r="T629" s="9" t="n">
        <v>78220606</v>
      </c>
      <c r="U629" s="11" t="n">
        <v>80474889</v>
      </c>
      <c r="V629" s="9" t="n">
        <v>80474889</v>
      </c>
      <c r="W629" s="9" t="n">
        <v>81468923</v>
      </c>
      <c r="X629" s="9" t="n">
        <v>82462958</v>
      </c>
      <c r="Y629" s="9" t="n">
        <v>82462958</v>
      </c>
      <c r="Z629" s="11" t="n">
        <v>83954010</v>
      </c>
      <c r="AA629" s="9" t="n">
        <v>83954010</v>
      </c>
    </row>
    <row r="630">
      <c r="A630" s="14" t="inlineStr">
        <is>
          <t>A015710</t>
        </is>
      </c>
      <c r="B630" s="2" t="inlineStr">
        <is>
          <t>코콤</t>
        </is>
      </c>
      <c r="C630" s="2" t="inlineStr">
        <is>
          <t>SSC</t>
        </is>
      </c>
      <c r="D630" s="2" t="inlineStr">
        <is>
          <t>S420003950</t>
        </is>
      </c>
      <c r="E630" s="2" t="inlineStr">
        <is>
          <t>상장주식수 (보통+우선)(주)</t>
        </is>
      </c>
      <c r="F630" s="15" t="inlineStr">
        <is>
          <t>QUARTERLY</t>
        </is>
      </c>
      <c r="G630" s="9" t="n">
        <v>17530500</v>
      </c>
      <c r="H630" s="9" t="n">
        <v>17530500</v>
      </c>
      <c r="I630" s="9" t="n">
        <v>17530500</v>
      </c>
      <c r="J630" s="9" t="n">
        <v>17530500</v>
      </c>
      <c r="K630" s="11" t="n">
        <v>17530500</v>
      </c>
      <c r="L630" s="9" t="n">
        <v>17530500</v>
      </c>
      <c r="M630" s="9" t="n">
        <v>17530500</v>
      </c>
      <c r="N630" s="9" t="n">
        <v>17530500</v>
      </c>
      <c r="O630" s="9" t="n">
        <v>17530500</v>
      </c>
      <c r="P630" s="11" t="n">
        <v>17530500</v>
      </c>
      <c r="Q630" s="9" t="n">
        <v>17530500</v>
      </c>
      <c r="R630" s="9" t="n">
        <v>17530500</v>
      </c>
      <c r="S630" s="9" t="n">
        <v>17530500</v>
      </c>
      <c r="T630" s="9" t="n">
        <v>17530500</v>
      </c>
      <c r="U630" s="11" t="n">
        <v>17530500</v>
      </c>
      <c r="V630" s="9" t="n">
        <v>17530500</v>
      </c>
      <c r="W630" s="9" t="n">
        <v>17530500</v>
      </c>
      <c r="X630" s="9" t="n">
        <v>17530500</v>
      </c>
      <c r="Y630" s="9" t="n">
        <v>17530500</v>
      </c>
      <c r="Z630" s="11" t="n">
        <v>17530500</v>
      </c>
      <c r="AA630" s="9" t="n">
        <v>17530500</v>
      </c>
    </row>
    <row r="631">
      <c r="A631" s="14" t="inlineStr">
        <is>
          <t>A000490</t>
        </is>
      </c>
      <c r="B631" s="2" t="inlineStr">
        <is>
          <t>대동공업</t>
        </is>
      </c>
      <c r="C631" s="2" t="inlineStr">
        <is>
          <t>SSC</t>
        </is>
      </c>
      <c r="D631" s="2" t="inlineStr">
        <is>
          <t>S420003950</t>
        </is>
      </c>
      <c r="E631" s="2" t="inlineStr">
        <is>
          <t>상장주식수 (보통+우선)(주)</t>
        </is>
      </c>
      <c r="F631" s="15" t="inlineStr">
        <is>
          <t>QUARTERLY</t>
        </is>
      </c>
      <c r="G631" s="9" t="n">
        <v>23728210</v>
      </c>
      <c r="H631" s="9" t="n">
        <v>23728210</v>
      </c>
      <c r="I631" s="9" t="n">
        <v>23728210</v>
      </c>
      <c r="J631" s="9" t="n">
        <v>23728210</v>
      </c>
      <c r="K631" s="11" t="n">
        <v>23728210</v>
      </c>
      <c r="L631" s="9" t="n">
        <v>23728210</v>
      </c>
      <c r="M631" s="9" t="n">
        <v>23728210</v>
      </c>
      <c r="N631" s="9" t="n">
        <v>23728210</v>
      </c>
      <c r="O631" s="9" t="n">
        <v>23728210</v>
      </c>
      <c r="P631" s="11" t="n">
        <v>23728210</v>
      </c>
      <c r="Q631" s="9" t="n">
        <v>23728210</v>
      </c>
      <c r="R631" s="9" t="n">
        <v>23728210</v>
      </c>
      <c r="S631" s="9" t="n">
        <v>23728210</v>
      </c>
      <c r="T631" s="9" t="n">
        <v>23728210</v>
      </c>
      <c r="U631" s="11" t="n">
        <v>23728210</v>
      </c>
      <c r="V631" s="9" t="n">
        <v>23728210</v>
      </c>
      <c r="W631" s="9" t="n">
        <v>23728210</v>
      </c>
      <c r="X631" s="9" t="n">
        <v>23728210</v>
      </c>
      <c r="Y631" s="9" t="n">
        <v>23728210</v>
      </c>
      <c r="Z631" s="11" t="n">
        <v>23728210</v>
      </c>
      <c r="AA631" s="9" t="n">
        <v>23728210</v>
      </c>
    </row>
    <row r="632">
      <c r="A632" s="14" t="inlineStr">
        <is>
          <t>A123860</t>
        </is>
      </c>
      <c r="B632" s="2" t="inlineStr">
        <is>
          <t>아나패스</t>
        </is>
      </c>
      <c r="C632" s="2" t="inlineStr">
        <is>
          <t>SSC</t>
        </is>
      </c>
      <c r="D632" s="2" t="inlineStr">
        <is>
          <t>S420003950</t>
        </is>
      </c>
      <c r="E632" s="2" t="inlineStr">
        <is>
          <t>상장주식수 (보통+우선)(주)</t>
        </is>
      </c>
      <c r="F632" s="15" t="inlineStr">
        <is>
          <t>QUARTERLY</t>
        </is>
      </c>
      <c r="G632" s="8" t="n">
        <v>10123030</v>
      </c>
      <c r="H632" s="8" t="n">
        <v>10123030</v>
      </c>
      <c r="I632" s="8" t="n">
        <v>10123240</v>
      </c>
      <c r="J632" s="8" t="n">
        <v>10123240</v>
      </c>
      <c r="K632" s="10" t="n">
        <v>10126120</v>
      </c>
      <c r="L632" s="8" t="n">
        <v>10126120</v>
      </c>
      <c r="M632" s="8" t="n">
        <v>10127370</v>
      </c>
      <c r="N632" s="8" t="n">
        <v>10127370</v>
      </c>
      <c r="O632" s="8" t="n">
        <v>10127700</v>
      </c>
      <c r="P632" s="10" t="n">
        <v>10127700</v>
      </c>
      <c r="Q632" s="8" t="n">
        <v>10127700</v>
      </c>
      <c r="R632" s="8" t="n">
        <v>10127700</v>
      </c>
      <c r="S632" s="8" t="n">
        <v>10127700</v>
      </c>
      <c r="T632" s="8" t="n">
        <v>10127700</v>
      </c>
      <c r="U632" s="10" t="n">
        <v>10127700</v>
      </c>
      <c r="V632" s="8" t="n">
        <v>10127700</v>
      </c>
      <c r="W632" s="8" t="n">
        <v>10127700</v>
      </c>
      <c r="X632" s="8" t="n">
        <v>10127700</v>
      </c>
      <c r="Y632" s="8" t="n">
        <v>10127700</v>
      </c>
      <c r="Z632" s="10" t="n">
        <v>10127700</v>
      </c>
      <c r="AA632" s="8" t="n">
        <v>10127700</v>
      </c>
    </row>
    <row r="633">
      <c r="A633" s="14" t="inlineStr">
        <is>
          <t>A016880</t>
        </is>
      </c>
      <c r="B633" s="2" t="inlineStr">
        <is>
          <t>웅진</t>
        </is>
      </c>
      <c r="C633" s="2" t="inlineStr">
        <is>
          <t>SSC</t>
        </is>
      </c>
      <c r="D633" s="2" t="inlineStr">
        <is>
          <t>S420003950</t>
        </is>
      </c>
      <c r="E633" s="2" t="inlineStr">
        <is>
          <t>상장주식수 (보통+우선)(주)</t>
        </is>
      </c>
      <c r="F633" s="15" t="inlineStr">
        <is>
          <t>QUARTERLY</t>
        </is>
      </c>
      <c r="G633" s="8" t="n">
        <v>60271504</v>
      </c>
      <c r="H633" s="8" t="n">
        <v>60271504</v>
      </c>
      <c r="I633" s="8" t="n">
        <v>60272436</v>
      </c>
      <c r="J633" s="8" t="n">
        <v>60272436</v>
      </c>
      <c r="K633" s="10" t="n">
        <v>60272518</v>
      </c>
      <c r="L633" s="8" t="n">
        <v>60272518</v>
      </c>
      <c r="M633" s="8" t="n">
        <v>60272518</v>
      </c>
      <c r="N633" s="8" t="n">
        <v>60272518</v>
      </c>
      <c r="O633" s="8" t="n">
        <v>42503966</v>
      </c>
      <c r="P633" s="10" t="n">
        <v>42503966</v>
      </c>
      <c r="Q633" s="8" t="n">
        <v>42503966</v>
      </c>
      <c r="R633" s="8" t="n">
        <v>52844013</v>
      </c>
      <c r="S633" s="8" t="n">
        <v>52844013</v>
      </c>
      <c r="T633" s="8" t="n">
        <v>52844013</v>
      </c>
      <c r="U633" s="10" t="n">
        <v>52844013</v>
      </c>
      <c r="V633" s="8" t="n">
        <v>52866795</v>
      </c>
      <c r="W633" s="8" t="n">
        <v>52866795</v>
      </c>
      <c r="X633" s="8" t="n">
        <v>52866795</v>
      </c>
      <c r="Y633" s="8" t="n">
        <v>52866795</v>
      </c>
      <c r="Z633" s="10" t="n">
        <v>60070918</v>
      </c>
      <c r="AA633" s="8" t="n">
        <v>60070918</v>
      </c>
    </row>
    <row r="634">
      <c r="A634" s="14" t="inlineStr">
        <is>
          <t>A018310</t>
        </is>
      </c>
      <c r="B634" s="2" t="inlineStr">
        <is>
          <t>삼목에스폼</t>
        </is>
      </c>
      <c r="C634" s="2" t="inlineStr">
        <is>
          <t>SSC</t>
        </is>
      </c>
      <c r="D634" s="2" t="inlineStr">
        <is>
          <t>S420003950</t>
        </is>
      </c>
      <c r="E634" s="2" t="inlineStr">
        <is>
          <t>상장주식수 (보통+우선)(주)</t>
        </is>
      </c>
      <c r="F634" s="15" t="inlineStr">
        <is>
          <t>QUARTERLY</t>
        </is>
      </c>
      <c r="G634" s="8" t="n">
        <v>9800000</v>
      </c>
      <c r="H634" s="8" t="n">
        <v>9800000</v>
      </c>
      <c r="I634" s="8" t="n">
        <v>9800000</v>
      </c>
      <c r="J634" s="8" t="n">
        <v>9800000</v>
      </c>
      <c r="K634" s="10" t="n">
        <v>9800000</v>
      </c>
      <c r="L634" s="8" t="n">
        <v>9800000</v>
      </c>
      <c r="M634" s="8" t="n">
        <v>9800000</v>
      </c>
      <c r="N634" s="8" t="n">
        <v>9800000</v>
      </c>
      <c r="O634" s="8" t="n">
        <v>9800000</v>
      </c>
      <c r="P634" s="10" t="n">
        <v>9800000</v>
      </c>
      <c r="Q634" s="8" t="n">
        <v>9800000</v>
      </c>
      <c r="R634" s="8" t="n">
        <v>9800000</v>
      </c>
      <c r="S634" s="8" t="n">
        <v>9800000</v>
      </c>
      <c r="T634" s="8" t="n">
        <v>9800000</v>
      </c>
      <c r="U634" s="10" t="n">
        <v>9800000</v>
      </c>
      <c r="V634" s="8" t="n">
        <v>9800000</v>
      </c>
      <c r="W634" s="8" t="n">
        <v>9800000</v>
      </c>
      <c r="X634" s="8" t="n">
        <v>9800000</v>
      </c>
      <c r="Y634" s="8" t="n">
        <v>9800000</v>
      </c>
      <c r="Z634" s="10" t="n">
        <v>9800000</v>
      </c>
      <c r="AA634" s="8" t="n">
        <v>9800000</v>
      </c>
    </row>
    <row r="635">
      <c r="A635" s="14" t="inlineStr">
        <is>
          <t>A065510</t>
        </is>
      </c>
      <c r="B635" s="2" t="inlineStr">
        <is>
          <t>휴비츠</t>
        </is>
      </c>
      <c r="C635" s="2" t="inlineStr">
        <is>
          <t>SSC</t>
        </is>
      </c>
      <c r="D635" s="2" t="inlineStr">
        <is>
          <t>S420003950</t>
        </is>
      </c>
      <c r="E635" s="2" t="inlineStr">
        <is>
          <t>상장주식수 (보통+우선)(주)</t>
        </is>
      </c>
      <c r="F635" s="15" t="inlineStr">
        <is>
          <t>QUARTERLY</t>
        </is>
      </c>
      <c r="G635" s="8" t="n">
        <v>9725000</v>
      </c>
      <c r="H635" s="8" t="n">
        <v>10026362</v>
      </c>
      <c r="I635" s="8" t="n">
        <v>10172362</v>
      </c>
      <c r="J635" s="8" t="n">
        <v>10421313</v>
      </c>
      <c r="K635" s="10" t="n">
        <v>10421313</v>
      </c>
      <c r="L635" s="8" t="n">
        <v>10481813</v>
      </c>
      <c r="M635" s="8" t="n">
        <v>10491813</v>
      </c>
      <c r="N635" s="8" t="n">
        <v>10491813</v>
      </c>
      <c r="O635" s="8" t="n">
        <v>10507313</v>
      </c>
      <c r="P635" s="10" t="n">
        <v>10507313</v>
      </c>
      <c r="Q635" s="8" t="n">
        <v>10507313</v>
      </c>
      <c r="R635" s="8" t="n">
        <v>10507313</v>
      </c>
      <c r="S635" s="8" t="n">
        <v>10519813</v>
      </c>
      <c r="T635" s="8" t="n">
        <v>10519813</v>
      </c>
      <c r="U635" s="10" t="n">
        <v>10519813</v>
      </c>
      <c r="V635" s="8" t="n">
        <v>10557313</v>
      </c>
      <c r="W635" s="8" t="n">
        <v>11841371</v>
      </c>
      <c r="X635" s="8" t="n">
        <v>11841371</v>
      </c>
      <c r="Y635" s="8" t="n">
        <v>11841371</v>
      </c>
      <c r="Z635" s="10" t="n">
        <v>11841371</v>
      </c>
      <c r="AA635" s="8" t="n">
        <v>11841371</v>
      </c>
    </row>
    <row r="636">
      <c r="A636" s="14" t="inlineStr">
        <is>
          <t>A004540</t>
        </is>
      </c>
      <c r="B636" s="2" t="inlineStr">
        <is>
          <t>깨끗한나라</t>
        </is>
      </c>
      <c r="C636" s="2" t="inlineStr">
        <is>
          <t>SSC</t>
        </is>
      </c>
      <c r="D636" s="2" t="inlineStr">
        <is>
          <t>S420003950</t>
        </is>
      </c>
      <c r="E636" s="2" t="inlineStr">
        <is>
          <t>상장주식수 (보통+우선)(주)</t>
        </is>
      </c>
      <c r="F636" s="15" t="inlineStr">
        <is>
          <t>QUARTERLY</t>
        </is>
      </c>
      <c r="G636" s="8" t="n">
        <v>24645950</v>
      </c>
      <c r="H636" s="8" t="n">
        <v>24645950</v>
      </c>
      <c r="I636" s="8" t="n">
        <v>24645950</v>
      </c>
      <c r="J636" s="8" t="n">
        <v>24645950</v>
      </c>
      <c r="K636" s="10" t="n">
        <v>24645950</v>
      </c>
      <c r="L636" s="8" t="n">
        <v>24645950</v>
      </c>
      <c r="M636" s="8" t="n">
        <v>24645950</v>
      </c>
      <c r="N636" s="8" t="n">
        <v>24645950</v>
      </c>
      <c r="O636" s="8" t="n">
        <v>24645950</v>
      </c>
      <c r="P636" s="10" t="n">
        <v>24645950</v>
      </c>
      <c r="Q636" s="8" t="n">
        <v>24716973</v>
      </c>
      <c r="R636" s="8" t="n">
        <v>24716973</v>
      </c>
      <c r="S636" s="8" t="n">
        <v>24716973</v>
      </c>
      <c r="T636" s="8" t="n">
        <v>24733908</v>
      </c>
      <c r="U636" s="10" t="n">
        <v>24733908</v>
      </c>
      <c r="V636" s="8" t="n">
        <v>24733908</v>
      </c>
      <c r="W636" s="8" t="n">
        <v>30731119</v>
      </c>
      <c r="X636" s="8" t="n">
        <v>30743060</v>
      </c>
      <c r="Y636" s="8" t="n">
        <v>32595125</v>
      </c>
      <c r="Z636" s="10" t="n">
        <v>37595125</v>
      </c>
      <c r="AA636" s="8" t="n">
        <v>37595125</v>
      </c>
    </row>
    <row r="637">
      <c r="A637" s="14" t="inlineStr">
        <is>
          <t>A084010</t>
        </is>
      </c>
      <c r="B637" s="2" t="inlineStr">
        <is>
          <t>대한제강</t>
        </is>
      </c>
      <c r="C637" s="2" t="inlineStr">
        <is>
          <t>SSC</t>
        </is>
      </c>
      <c r="D637" s="2" t="inlineStr">
        <is>
          <t>S420003950</t>
        </is>
      </c>
      <c r="E637" s="2" t="inlineStr">
        <is>
          <t>상장주식수 (보통+우선)(주)</t>
        </is>
      </c>
      <c r="F637" s="15" t="inlineStr">
        <is>
          <t>QUARTERLY</t>
        </is>
      </c>
      <c r="G637" s="9" t="n">
        <v>24004972</v>
      </c>
      <c r="H637" s="9" t="n">
        <v>24004972</v>
      </c>
      <c r="I637" s="9" t="n">
        <v>24004972</v>
      </c>
      <c r="J637" s="9" t="n">
        <v>24325853</v>
      </c>
      <c r="K637" s="11" t="n">
        <v>24325853</v>
      </c>
      <c r="L637" s="9" t="n">
        <v>24325853</v>
      </c>
      <c r="M637" s="9" t="n">
        <v>24646734</v>
      </c>
      <c r="N637" s="9" t="n">
        <v>24646734</v>
      </c>
      <c r="O637" s="9" t="n">
        <v>24646734</v>
      </c>
      <c r="P637" s="11" t="n">
        <v>24646734</v>
      </c>
      <c r="Q637" s="9" t="n">
        <v>24646734</v>
      </c>
      <c r="R637" s="9" t="n">
        <v>24646734</v>
      </c>
      <c r="S637" s="9" t="n">
        <v>24646734</v>
      </c>
      <c r="T637" s="9" t="n">
        <v>24646734</v>
      </c>
      <c r="U637" s="11" t="n">
        <v>24646734</v>
      </c>
      <c r="V637" s="9" t="n">
        <v>24646734</v>
      </c>
      <c r="W637" s="9" t="n">
        <v>24646734</v>
      </c>
      <c r="X637" s="9" t="n">
        <v>24646734</v>
      </c>
      <c r="Y637" s="9" t="n">
        <v>24646734</v>
      </c>
      <c r="Z637" s="11" t="n">
        <v>24646734</v>
      </c>
      <c r="AA637" s="9" t="n">
        <v>24646734</v>
      </c>
    </row>
    <row r="638">
      <c r="A638" s="14" t="inlineStr">
        <is>
          <t>A086960</t>
        </is>
      </c>
      <c r="B638" s="2" t="inlineStr">
        <is>
          <t>MDS테크</t>
        </is>
      </c>
      <c r="C638" s="2" t="inlineStr">
        <is>
          <t>SSC</t>
        </is>
      </c>
      <c r="D638" s="2" t="inlineStr">
        <is>
          <t>S420003950</t>
        </is>
      </c>
      <c r="E638" s="2" t="inlineStr">
        <is>
          <t>상장주식수 (보통+우선)(주)</t>
        </is>
      </c>
      <c r="F638" s="15" t="inlineStr">
        <is>
          <t>QUARTERLY</t>
        </is>
      </c>
      <c r="G638" s="9" t="n">
        <v>8677721</v>
      </c>
      <c r="H638" s="9" t="n">
        <v>8677721</v>
      </c>
      <c r="I638" s="9" t="n">
        <v>8677721</v>
      </c>
      <c r="J638" s="9" t="n">
        <v>8680449</v>
      </c>
      <c r="K638" s="11" t="n">
        <v>8693471</v>
      </c>
      <c r="L638" s="9" t="n">
        <v>8693471</v>
      </c>
      <c r="M638" s="9" t="n">
        <v>8693471</v>
      </c>
      <c r="N638" s="9" t="n">
        <v>8693471</v>
      </c>
      <c r="O638" s="9" t="n">
        <v>8693471</v>
      </c>
      <c r="P638" s="11" t="n">
        <v>8693471</v>
      </c>
      <c r="Q638" s="9" t="n">
        <v>8713471</v>
      </c>
      <c r="R638" s="9" t="n">
        <v>8722565</v>
      </c>
      <c r="S638" s="9" t="n">
        <v>8790565</v>
      </c>
      <c r="T638" s="9" t="n">
        <v>8790565</v>
      </c>
      <c r="U638" s="11" t="n">
        <v>8790565</v>
      </c>
      <c r="V638" s="9" t="n">
        <v>8815608</v>
      </c>
      <c r="W638" s="9" t="n">
        <v>8815608</v>
      </c>
      <c r="X638" s="9" t="n">
        <v>8815608</v>
      </c>
      <c r="Y638" s="9" t="n">
        <v>8815608</v>
      </c>
      <c r="Z638" s="11" t="n">
        <v>8815608</v>
      </c>
      <c r="AA638" s="9" t="n">
        <v>8815608</v>
      </c>
    </row>
    <row r="639">
      <c r="A639" s="14" t="inlineStr">
        <is>
          <t>A900180</t>
        </is>
      </c>
      <c r="B639" s="2" t="inlineStr">
        <is>
          <t>완리</t>
        </is>
      </c>
      <c r="C639" s="2" t="inlineStr">
        <is>
          <t>SSC</t>
        </is>
      </c>
      <c r="D639" s="2" t="inlineStr">
        <is>
          <t>S420003950</t>
        </is>
      </c>
      <c r="E639" s="2" t="inlineStr">
        <is>
          <t>상장주식수 (보통+우선)(주)</t>
        </is>
      </c>
      <c r="F639" s="15" t="inlineStr">
        <is>
          <t>QUARTERLY</t>
        </is>
      </c>
      <c r="G639" s="9" t="n">
        <v>48696351</v>
      </c>
      <c r="H639" s="9" t="n">
        <v>48696351</v>
      </c>
      <c r="I639" s="9" t="n">
        <v>48696351</v>
      </c>
      <c r="J639" s="9" t="n">
        <v>48696351</v>
      </c>
      <c r="K639" s="11" t="n">
        <v>48696351</v>
      </c>
      <c r="L639" s="9" t="n">
        <v>48696351</v>
      </c>
      <c r="M639" s="9" t="n">
        <v>48696351</v>
      </c>
      <c r="N639" s="9" t="n">
        <v>48696351</v>
      </c>
      <c r="O639" s="9" t="n">
        <v>48696351</v>
      </c>
      <c r="P639" s="11" t="n">
        <v>48696351</v>
      </c>
      <c r="Q639" s="9" t="n">
        <v>48696351</v>
      </c>
      <c r="R639" s="9" t="n">
        <v>48696351</v>
      </c>
      <c r="S639" s="9" t="n">
        <v>48696351</v>
      </c>
      <c r="T639" s="9" t="n">
        <v>48696351</v>
      </c>
      <c r="U639" s="11" t="n">
        <v>90088249</v>
      </c>
      <c r="V639" s="9" t="n">
        <v>90088249</v>
      </c>
      <c r="W639" s="9" t="n">
        <v>90088249</v>
      </c>
      <c r="X639" s="9" t="n">
        <v>90088249</v>
      </c>
      <c r="Y639" s="9" t="n">
        <v>90088249</v>
      </c>
      <c r="Z639" s="11" t="n">
        <v>90088249</v>
      </c>
      <c r="AA639" s="9" t="n">
        <v>90088249</v>
      </c>
    </row>
    <row r="640">
      <c r="A640" s="14" t="inlineStr">
        <is>
          <t>A010690</t>
        </is>
      </c>
      <c r="B640" s="2" t="inlineStr">
        <is>
          <t>화신</t>
        </is>
      </c>
      <c r="C640" s="2" t="inlineStr">
        <is>
          <t>SSC</t>
        </is>
      </c>
      <c r="D640" s="2" t="inlineStr">
        <is>
          <t>S420003950</t>
        </is>
      </c>
      <c r="E640" s="2" t="inlineStr">
        <is>
          <t>상장주식수 (보통+우선)(주)</t>
        </is>
      </c>
      <c r="F640" s="15" t="inlineStr">
        <is>
          <t>QUARTERLY</t>
        </is>
      </c>
      <c r="G640" s="9" t="n">
        <v>34920410</v>
      </c>
      <c r="H640" s="9" t="n">
        <v>34920410</v>
      </c>
      <c r="I640" s="9" t="n">
        <v>34920410</v>
      </c>
      <c r="J640" s="9" t="n">
        <v>34920410</v>
      </c>
      <c r="K640" s="11" t="n">
        <v>34920410</v>
      </c>
      <c r="L640" s="9" t="n">
        <v>34920410</v>
      </c>
      <c r="M640" s="9" t="n">
        <v>34920410</v>
      </c>
      <c r="N640" s="9" t="n">
        <v>34920410</v>
      </c>
      <c r="O640" s="9" t="n">
        <v>34920410</v>
      </c>
      <c r="P640" s="11" t="n">
        <v>34920410</v>
      </c>
      <c r="Q640" s="9" t="n">
        <v>34920410</v>
      </c>
      <c r="R640" s="9" t="n">
        <v>34920410</v>
      </c>
      <c r="S640" s="9" t="n">
        <v>34920410</v>
      </c>
      <c r="T640" s="9" t="n">
        <v>34920410</v>
      </c>
      <c r="U640" s="11" t="n">
        <v>34920410</v>
      </c>
      <c r="V640" s="9" t="n">
        <v>34920410</v>
      </c>
      <c r="W640" s="9" t="n">
        <v>34920410</v>
      </c>
      <c r="X640" s="9" t="n">
        <v>34920410</v>
      </c>
      <c r="Y640" s="9" t="n">
        <v>34920410</v>
      </c>
      <c r="Z640" s="11" t="n">
        <v>34920410</v>
      </c>
      <c r="AA640" s="9" t="n">
        <v>34920410</v>
      </c>
    </row>
    <row r="641">
      <c r="A641" s="14" t="inlineStr">
        <is>
          <t>A064550</t>
        </is>
      </c>
      <c r="B641" s="2" t="inlineStr">
        <is>
          <t>바이오니아</t>
        </is>
      </c>
      <c r="C641" s="2" t="inlineStr">
        <is>
          <t>SSC</t>
        </is>
      </c>
      <c r="D641" s="2" t="inlineStr">
        <is>
          <t>S420003950</t>
        </is>
      </c>
      <c r="E641" s="2" t="inlineStr">
        <is>
          <t>상장주식수 (보통+우선)(주)</t>
        </is>
      </c>
      <c r="F641" s="15" t="inlineStr">
        <is>
          <t>QUARTERLY</t>
        </is>
      </c>
      <c r="G641" s="9" t="n">
        <v>11983422</v>
      </c>
      <c r="H641" s="9" t="n">
        <v>12454802</v>
      </c>
      <c r="I641" s="9" t="n">
        <v>12538977</v>
      </c>
      <c r="J641" s="9" t="n">
        <v>12538977</v>
      </c>
      <c r="K641" s="11" t="n">
        <v>12538977</v>
      </c>
      <c r="L641" s="9" t="n">
        <v>12538977</v>
      </c>
      <c r="M641" s="9" t="n">
        <v>12538977</v>
      </c>
      <c r="N641" s="9" t="n">
        <v>12538977</v>
      </c>
      <c r="O641" s="9" t="n">
        <v>12538977</v>
      </c>
      <c r="P641" s="11" t="n">
        <v>12538977</v>
      </c>
      <c r="Q641" s="9" t="n">
        <v>13004909</v>
      </c>
      <c r="R641" s="9" t="n">
        <v>13398049</v>
      </c>
      <c r="S641" s="9" t="n">
        <v>13784856</v>
      </c>
      <c r="T641" s="9" t="n">
        <v>13784856</v>
      </c>
      <c r="U641" s="11" t="n">
        <v>14013008</v>
      </c>
      <c r="V641" s="9" t="n">
        <v>14013008</v>
      </c>
      <c r="W641" s="9" t="n">
        <v>14013008</v>
      </c>
      <c r="X641" s="9" t="n">
        <v>14013008</v>
      </c>
      <c r="Y641" s="9" t="n">
        <v>15339268</v>
      </c>
      <c r="Z641" s="11" t="n">
        <v>15339268</v>
      </c>
      <c r="AA641" s="9" t="n">
        <v>15339268</v>
      </c>
    </row>
    <row r="642">
      <c r="A642" s="14" t="inlineStr">
        <is>
          <t>A007980</t>
        </is>
      </c>
      <c r="B642" s="2" t="inlineStr">
        <is>
          <t>태평양물산</t>
        </is>
      </c>
      <c r="C642" s="2" t="inlineStr">
        <is>
          <t>SSC</t>
        </is>
      </c>
      <c r="D642" s="2" t="inlineStr">
        <is>
          <t>S420003950</t>
        </is>
      </c>
      <c r="E642" s="2" t="inlineStr">
        <is>
          <t>상장주식수 (보통+우선)(주)</t>
        </is>
      </c>
      <c r="F642" s="15" t="inlineStr">
        <is>
          <t>QUARTERLY</t>
        </is>
      </c>
      <c r="G642" s="8" t="n">
        <v>2397000</v>
      </c>
      <c r="H642" s="8" t="n">
        <v>2397000</v>
      </c>
      <c r="I642" s="8" t="n">
        <v>2397000</v>
      </c>
      <c r="J642" s="8" t="n">
        <v>2397000</v>
      </c>
      <c r="K642" s="10" t="n">
        <v>2397000</v>
      </c>
      <c r="L642" s="8" t="n">
        <v>2397000</v>
      </c>
      <c r="M642" s="8" t="n">
        <v>2397000</v>
      </c>
      <c r="N642" s="8" t="n">
        <v>2397000</v>
      </c>
      <c r="O642" s="8" t="n">
        <v>23970000</v>
      </c>
      <c r="P642" s="10" t="n">
        <v>23970000</v>
      </c>
      <c r="Q642" s="8" t="n">
        <v>36770834</v>
      </c>
      <c r="R642" s="8" t="n">
        <v>37118916</v>
      </c>
      <c r="S642" s="8" t="n">
        <v>38337462</v>
      </c>
      <c r="T642" s="8" t="n">
        <v>39258141</v>
      </c>
      <c r="U642" s="10" t="n">
        <v>39258141</v>
      </c>
      <c r="V642" s="8" t="n">
        <v>39258141</v>
      </c>
      <c r="W642" s="8" t="n">
        <v>39631337</v>
      </c>
      <c r="X642" s="8" t="n">
        <v>39681559</v>
      </c>
      <c r="Y642" s="8" t="n">
        <v>39706670</v>
      </c>
      <c r="Z642" s="10" t="n">
        <v>39706670</v>
      </c>
      <c r="AA642" s="8" t="n">
        <v>39706670</v>
      </c>
    </row>
    <row r="643">
      <c r="A643" s="14" t="inlineStr">
        <is>
          <t>A006220</t>
        </is>
      </c>
      <c r="B643" s="2" t="inlineStr">
        <is>
          <t>제주은행</t>
        </is>
      </c>
      <c r="C643" s="2" t="inlineStr">
        <is>
          <t>SSC</t>
        </is>
      </c>
      <c r="D643" s="2" t="inlineStr">
        <is>
          <t>S420003950</t>
        </is>
      </c>
      <c r="E643" s="2" t="inlineStr">
        <is>
          <t>상장주식수 (보통+우선)(주)</t>
        </is>
      </c>
      <c r="F643" s="15" t="inlineStr">
        <is>
          <t>QUARTERLY</t>
        </is>
      </c>
      <c r="G643" s="8" t="n">
        <v>22128774</v>
      </c>
      <c r="H643" s="8" t="n">
        <v>22128774</v>
      </c>
      <c r="I643" s="8" t="n">
        <v>22128774</v>
      </c>
      <c r="J643" s="8" t="n">
        <v>22128774</v>
      </c>
      <c r="K643" s="10" t="n">
        <v>22128774</v>
      </c>
      <c r="L643" s="8" t="n">
        <v>22128774</v>
      </c>
      <c r="M643" s="8" t="n">
        <v>22128774</v>
      </c>
      <c r="N643" s="8" t="n">
        <v>22128774</v>
      </c>
      <c r="O643" s="8" t="n">
        <v>22128774</v>
      </c>
      <c r="P643" s="10" t="n">
        <v>22128774</v>
      </c>
      <c r="Q643" s="8" t="n">
        <v>22128774</v>
      </c>
      <c r="R643" s="8" t="n">
        <v>22128774</v>
      </c>
      <c r="S643" s="8" t="n">
        <v>22128774</v>
      </c>
      <c r="T643" s="8" t="n">
        <v>22128774</v>
      </c>
      <c r="U643" s="10" t="n">
        <v>22128774</v>
      </c>
      <c r="V643" s="8" t="n">
        <v>22128774</v>
      </c>
      <c r="W643" s="8" t="n">
        <v>22128774</v>
      </c>
      <c r="X643" s="8" t="n">
        <v>22128774</v>
      </c>
      <c r="Y643" s="8" t="n">
        <v>22128774</v>
      </c>
      <c r="Z643" s="10" t="n">
        <v>22128774</v>
      </c>
      <c r="AA643" s="8" t="n">
        <v>22128774</v>
      </c>
    </row>
    <row r="644">
      <c r="A644" s="14" t="inlineStr">
        <is>
          <t>A104480</t>
        </is>
      </c>
      <c r="B644" s="2" t="inlineStr">
        <is>
          <t>티케이케미칼</t>
        </is>
      </c>
      <c r="C644" s="2" t="inlineStr">
        <is>
          <t>SSC</t>
        </is>
      </c>
      <c r="D644" s="2" t="inlineStr">
        <is>
          <t>S420003950</t>
        </is>
      </c>
      <c r="E644" s="2" t="inlineStr">
        <is>
          <t>상장주식수 (보통+우선)(주)</t>
        </is>
      </c>
      <c r="F644" s="15" t="inlineStr">
        <is>
          <t>QUARTERLY</t>
        </is>
      </c>
      <c r="G644" s="8" t="n">
        <v>90000000</v>
      </c>
      <c r="H644" s="8" t="n">
        <v>90000000</v>
      </c>
      <c r="I644" s="8" t="n">
        <v>90000000</v>
      </c>
      <c r="J644" s="8" t="n">
        <v>90000000</v>
      </c>
      <c r="K644" s="10" t="n">
        <v>90000000</v>
      </c>
      <c r="L644" s="8" t="n">
        <v>90000000</v>
      </c>
      <c r="M644" s="8" t="n">
        <v>90000000</v>
      </c>
      <c r="N644" s="8" t="n">
        <v>90000000</v>
      </c>
      <c r="O644" s="8" t="n">
        <v>90000000</v>
      </c>
      <c r="P644" s="10" t="n">
        <v>90000000</v>
      </c>
      <c r="Q644" s="8" t="n">
        <v>90000000</v>
      </c>
      <c r="R644" s="8" t="n">
        <v>90000000</v>
      </c>
      <c r="S644" s="8" t="n">
        <v>90000000</v>
      </c>
      <c r="T644" s="8" t="n">
        <v>90000000</v>
      </c>
      <c r="U644" s="10" t="n">
        <v>90000000</v>
      </c>
      <c r="V644" s="8" t="n">
        <v>90895434</v>
      </c>
      <c r="W644" s="8" t="n">
        <v>90895434</v>
      </c>
      <c r="X644" s="8" t="n">
        <v>90895434</v>
      </c>
      <c r="Y644" s="8" t="n">
        <v>90895434</v>
      </c>
      <c r="Z644" s="10" t="n">
        <v>90895434</v>
      </c>
      <c r="AA644" s="8" t="n">
        <v>90895434</v>
      </c>
    </row>
    <row r="645">
      <c r="A645" s="14" t="inlineStr">
        <is>
          <t>A103590</t>
        </is>
      </c>
      <c r="B645" s="2" t="inlineStr">
        <is>
          <t>일진전기</t>
        </is>
      </c>
      <c r="C645" s="2" t="inlineStr">
        <is>
          <t>SSC</t>
        </is>
      </c>
      <c r="D645" s="2" t="inlineStr">
        <is>
          <t>S420003950</t>
        </is>
      </c>
      <c r="E645" s="2" t="inlineStr">
        <is>
          <t>상장주식수 (보통+우선)(주)</t>
        </is>
      </c>
      <c r="F645" s="15" t="inlineStr">
        <is>
          <t>QUARTERLY</t>
        </is>
      </c>
      <c r="G645" s="8" t="n">
        <v>37080390</v>
      </c>
      <c r="H645" s="8" t="n">
        <v>37080390</v>
      </c>
      <c r="I645" s="8" t="n">
        <v>37080390</v>
      </c>
      <c r="J645" s="8" t="n">
        <v>37080390</v>
      </c>
      <c r="K645" s="10" t="n">
        <v>37080390</v>
      </c>
      <c r="L645" s="8" t="n">
        <v>37080390</v>
      </c>
      <c r="M645" s="8" t="n">
        <v>37080390</v>
      </c>
      <c r="N645" s="8" t="n">
        <v>37080390</v>
      </c>
      <c r="O645" s="8" t="n">
        <v>37080390</v>
      </c>
      <c r="P645" s="10" t="n">
        <v>37080390</v>
      </c>
      <c r="Q645" s="8" t="n">
        <v>37080390</v>
      </c>
      <c r="R645" s="8" t="n">
        <v>37080390</v>
      </c>
      <c r="S645" s="8" t="n">
        <v>37080390</v>
      </c>
      <c r="T645" s="8" t="n">
        <v>37080390</v>
      </c>
      <c r="U645" s="10" t="n">
        <v>37080390</v>
      </c>
      <c r="V645" s="8" t="n">
        <v>37080390</v>
      </c>
      <c r="W645" s="8" t="n">
        <v>37080390</v>
      </c>
      <c r="X645" s="8" t="n">
        <v>37080390</v>
      </c>
      <c r="Y645" s="8" t="n">
        <v>37080390</v>
      </c>
      <c r="Z645" s="10" t="n">
        <v>37080390</v>
      </c>
      <c r="AA645" s="8" t="n">
        <v>37080390</v>
      </c>
    </row>
    <row r="646">
      <c r="A646" s="14" t="inlineStr">
        <is>
          <t>A072470</t>
        </is>
      </c>
      <c r="B646" s="2" t="inlineStr">
        <is>
          <t>우리산업홀딩스</t>
        </is>
      </c>
      <c r="C646" s="2" t="inlineStr">
        <is>
          <t>SSC</t>
        </is>
      </c>
      <c r="D646" s="2" t="inlineStr">
        <is>
          <t>S420003950</t>
        </is>
      </c>
      <c r="E646" s="2" t="inlineStr">
        <is>
          <t>상장주식수 (보통+우선)(주)</t>
        </is>
      </c>
      <c r="F646" s="15" t="inlineStr">
        <is>
          <t>QUARTERLY</t>
        </is>
      </c>
      <c r="G646" s="8" t="n">
        <v>12155430</v>
      </c>
      <c r="H646" s="8" t="n">
        <v>12510459</v>
      </c>
      <c r="I646" s="8" t="n">
        <v>12510459</v>
      </c>
      <c r="J646" s="8" t="n">
        <v>14348961</v>
      </c>
      <c r="K646" s="10" t="n">
        <v>14348961</v>
      </c>
      <c r="L646" s="8" t="n">
        <v>14348961</v>
      </c>
      <c r="M646" s="8" t="n">
        <v>14348961</v>
      </c>
      <c r="N646" s="8" t="n">
        <v>14348961</v>
      </c>
      <c r="O646" s="8" t="n">
        <v>14348961</v>
      </c>
      <c r="P646" s="10" t="n">
        <v>15649351</v>
      </c>
      <c r="Q646" s="8" t="n">
        <v>15649351</v>
      </c>
      <c r="R646" s="8" t="n">
        <v>15649351</v>
      </c>
      <c r="S646" s="8" t="n">
        <v>15649351</v>
      </c>
      <c r="T646" s="8" t="n">
        <v>15649351</v>
      </c>
      <c r="U646" s="10" t="n">
        <v>15649351</v>
      </c>
      <c r="V646" s="8" t="n">
        <v>15649351</v>
      </c>
      <c r="W646" s="8" t="n">
        <v>6517188</v>
      </c>
      <c r="X646" s="8" t="n">
        <v>18887341</v>
      </c>
      <c r="Y646" s="8" t="n">
        <v>18887341</v>
      </c>
      <c r="Z646" s="10" t="n">
        <v>18887341</v>
      </c>
      <c r="AA646" s="8" t="n">
        <v>18887341</v>
      </c>
    </row>
    <row r="647">
      <c r="A647" s="14" t="inlineStr">
        <is>
          <t>A051370</t>
        </is>
      </c>
      <c r="B647" s="2" t="inlineStr">
        <is>
          <t>인터플렉스</t>
        </is>
      </c>
      <c r="C647" s="2" t="inlineStr">
        <is>
          <t>SSC</t>
        </is>
      </c>
      <c r="D647" s="2" t="inlineStr">
        <is>
          <t>S420003950</t>
        </is>
      </c>
      <c r="E647" s="2" t="inlineStr">
        <is>
          <t>상장주식수 (보통+우선)(주)</t>
        </is>
      </c>
      <c r="F647" s="15" t="inlineStr">
        <is>
          <t>QUARTERLY</t>
        </is>
      </c>
      <c r="G647" s="9" t="n">
        <v>13980672</v>
      </c>
      <c r="H647" s="9" t="n">
        <v>13980672</v>
      </c>
      <c r="I647" s="9" t="n">
        <v>13980672</v>
      </c>
      <c r="J647" s="9" t="n">
        <v>13980672</v>
      </c>
      <c r="K647" s="11" t="n">
        <v>13980672</v>
      </c>
      <c r="L647" s="9" t="n">
        <v>13980672</v>
      </c>
      <c r="M647" s="9" t="n">
        <v>13980672</v>
      </c>
      <c r="N647" s="9" t="n">
        <v>13980672</v>
      </c>
      <c r="O647" s="9" t="n">
        <v>13980672</v>
      </c>
      <c r="P647" s="11" t="n">
        <v>13980672</v>
      </c>
      <c r="Q647" s="9" t="n">
        <v>16380672</v>
      </c>
      <c r="R647" s="9" t="n">
        <v>16380672</v>
      </c>
      <c r="S647" s="9" t="n">
        <v>16380672</v>
      </c>
      <c r="T647" s="9" t="n">
        <v>16380672</v>
      </c>
      <c r="U647" s="11" t="n">
        <v>16380672</v>
      </c>
      <c r="V647" s="9" t="n">
        <v>16380672</v>
      </c>
      <c r="W647" s="9" t="n">
        <v>16380672</v>
      </c>
      <c r="X647" s="9" t="n">
        <v>16380672</v>
      </c>
      <c r="Y647" s="9" t="n">
        <v>16380672</v>
      </c>
      <c r="Z647" s="11" t="n">
        <v>16380672</v>
      </c>
      <c r="AA647" s="9" t="n">
        <v>16380672</v>
      </c>
    </row>
    <row r="648">
      <c r="A648" s="14" t="inlineStr">
        <is>
          <t>A033530</t>
        </is>
      </c>
      <c r="B648" s="2" t="inlineStr">
        <is>
          <t>세종공업</t>
        </is>
      </c>
      <c r="C648" s="2" t="inlineStr">
        <is>
          <t>SSC</t>
        </is>
      </c>
      <c r="D648" s="2" t="inlineStr">
        <is>
          <t>S420003950</t>
        </is>
      </c>
      <c r="E648" s="2" t="inlineStr">
        <is>
          <t>상장주식수 (보통+우선)(주)</t>
        </is>
      </c>
      <c r="F648" s="15" t="inlineStr">
        <is>
          <t>QUARTERLY</t>
        </is>
      </c>
      <c r="G648" s="9" t="n">
        <v>20054430</v>
      </c>
      <c r="H648" s="9" t="n">
        <v>20054430</v>
      </c>
      <c r="I648" s="9" t="n">
        <v>20054430</v>
      </c>
      <c r="J648" s="9" t="n">
        <v>20054430</v>
      </c>
      <c r="K648" s="11" t="n">
        <v>20054430</v>
      </c>
      <c r="L648" s="9" t="n">
        <v>20054430</v>
      </c>
      <c r="M648" s="9" t="n">
        <v>20054430</v>
      </c>
      <c r="N648" s="9" t="n">
        <v>20054430</v>
      </c>
      <c r="O648" s="9" t="n">
        <v>20054430</v>
      </c>
      <c r="P648" s="11" t="n">
        <v>20054430</v>
      </c>
      <c r="Q648" s="9" t="n">
        <v>20054430</v>
      </c>
      <c r="R648" s="9" t="n">
        <v>20054430</v>
      </c>
      <c r="S648" s="9" t="n">
        <v>20054430</v>
      </c>
      <c r="T648" s="9" t="n">
        <v>20054430</v>
      </c>
      <c r="U648" s="11" t="n">
        <v>20054430</v>
      </c>
      <c r="V648" s="9" t="n">
        <v>20054430</v>
      </c>
      <c r="W648" s="9" t="n">
        <v>20054430</v>
      </c>
      <c r="X648" s="9" t="n">
        <v>20054430</v>
      </c>
      <c r="Y648" s="9" t="n">
        <v>20054430</v>
      </c>
      <c r="Z648" s="11" t="n">
        <v>20054430</v>
      </c>
      <c r="AA648" s="9" t="n">
        <v>20054430</v>
      </c>
    </row>
    <row r="649">
      <c r="A649" s="14" t="inlineStr">
        <is>
          <t>A040910</t>
        </is>
      </c>
      <c r="B649" s="2" t="inlineStr">
        <is>
          <t>아이씨디</t>
        </is>
      </c>
      <c r="C649" s="2" t="inlineStr">
        <is>
          <t>SSC</t>
        </is>
      </c>
      <c r="D649" s="2" t="inlineStr">
        <is>
          <t>S420003950</t>
        </is>
      </c>
      <c r="E649" s="2" t="inlineStr">
        <is>
          <t>상장주식수 (보통+우선)(주)</t>
        </is>
      </c>
      <c r="F649" s="15" t="inlineStr">
        <is>
          <t>QUARTERLY</t>
        </is>
      </c>
      <c r="G649" s="9" t="n"/>
      <c r="H649" s="9" t="n">
        <v>7754832</v>
      </c>
      <c r="I649" s="9" t="n">
        <v>7754832</v>
      </c>
      <c r="J649" s="9" t="n">
        <v>15509664</v>
      </c>
      <c r="K649" s="11" t="n">
        <v>15509664</v>
      </c>
      <c r="L649" s="9" t="n">
        <v>15519664</v>
      </c>
      <c r="M649" s="9" t="n">
        <v>15519664</v>
      </c>
      <c r="N649" s="9" t="n">
        <v>15999664</v>
      </c>
      <c r="O649" s="9" t="n">
        <v>15999664</v>
      </c>
      <c r="P649" s="11" t="n">
        <v>15999664</v>
      </c>
      <c r="Q649" s="9" t="n">
        <v>15999664</v>
      </c>
      <c r="R649" s="9" t="n">
        <v>16415064</v>
      </c>
      <c r="S649" s="9" t="n">
        <v>16415064</v>
      </c>
      <c r="T649" s="9" t="n">
        <v>16444064</v>
      </c>
      <c r="U649" s="11" t="n">
        <v>16444064</v>
      </c>
      <c r="V649" s="9" t="n">
        <v>16449064</v>
      </c>
      <c r="W649" s="9" t="n">
        <v>16450664</v>
      </c>
      <c r="X649" s="9" t="n">
        <v>16450664</v>
      </c>
      <c r="Y649" s="9" t="n">
        <v>16450664</v>
      </c>
      <c r="Z649" s="11" t="n">
        <v>16450664</v>
      </c>
      <c r="AA649" s="9" t="n">
        <v>16450664</v>
      </c>
    </row>
    <row r="650">
      <c r="A650" s="14" t="inlineStr">
        <is>
          <t>A100250</t>
        </is>
      </c>
      <c r="B650" s="2" t="inlineStr">
        <is>
          <t>진양홀딩스</t>
        </is>
      </c>
      <c r="C650" s="2" t="inlineStr">
        <is>
          <t>SSC</t>
        </is>
      </c>
      <c r="D650" s="2" t="inlineStr">
        <is>
          <t>S420003950</t>
        </is>
      </c>
      <c r="E650" s="2" t="inlineStr">
        <is>
          <t>상장주식수 (보통+우선)(주)</t>
        </is>
      </c>
      <c r="F650" s="15" t="inlineStr">
        <is>
          <t>QUARTERLY</t>
        </is>
      </c>
      <c r="G650" s="9" t="n">
        <v>55895292</v>
      </c>
      <c r="H650" s="9" t="n">
        <v>55895292</v>
      </c>
      <c r="I650" s="9" t="n">
        <v>55895292</v>
      </c>
      <c r="J650" s="9" t="n">
        <v>55895292</v>
      </c>
      <c r="K650" s="11" t="n">
        <v>55895292</v>
      </c>
      <c r="L650" s="9" t="n">
        <v>55895292</v>
      </c>
      <c r="M650" s="9" t="n">
        <v>55895292</v>
      </c>
      <c r="N650" s="9" t="n">
        <v>55895292</v>
      </c>
      <c r="O650" s="9" t="n">
        <v>55895292</v>
      </c>
      <c r="P650" s="11" t="n">
        <v>55895292</v>
      </c>
      <c r="Q650" s="9" t="n">
        <v>55895292</v>
      </c>
      <c r="R650" s="9" t="n">
        <v>55895292</v>
      </c>
      <c r="S650" s="9" t="n">
        <v>55895292</v>
      </c>
      <c r="T650" s="9" t="n">
        <v>55895292</v>
      </c>
      <c r="U650" s="11" t="n">
        <v>55895292</v>
      </c>
      <c r="V650" s="9" t="n">
        <v>55895292</v>
      </c>
      <c r="W650" s="9" t="n">
        <v>55895292</v>
      </c>
      <c r="X650" s="9" t="n">
        <v>55895292</v>
      </c>
      <c r="Y650" s="9" t="n">
        <v>55895292</v>
      </c>
      <c r="Z650" s="11" t="n">
        <v>55895292</v>
      </c>
      <c r="AA650" s="9" t="n">
        <v>55895292</v>
      </c>
    </row>
    <row r="651">
      <c r="A651" s="14" t="inlineStr">
        <is>
          <t>A026040</t>
        </is>
      </c>
      <c r="B651" s="2" t="inlineStr">
        <is>
          <t>로만손</t>
        </is>
      </c>
      <c r="C651" s="2" t="inlineStr">
        <is>
          <t>SSC</t>
        </is>
      </c>
      <c r="D651" s="2" t="inlineStr">
        <is>
          <t>S420003950</t>
        </is>
      </c>
      <c r="E651" s="2" t="inlineStr">
        <is>
          <t>상장주식수 (보통+우선)(주)</t>
        </is>
      </c>
      <c r="F651" s="15" t="inlineStr">
        <is>
          <t>QUARTERLY</t>
        </is>
      </c>
      <c r="G651" s="9" t="n">
        <v>14345087</v>
      </c>
      <c r="H651" s="9" t="n">
        <v>14345087</v>
      </c>
      <c r="I651" s="9" t="n">
        <v>14846732</v>
      </c>
      <c r="J651" s="9" t="n">
        <v>14846732</v>
      </c>
      <c r="K651" s="11" t="n">
        <v>15230977</v>
      </c>
      <c r="L651" s="9" t="n">
        <v>15951438</v>
      </c>
      <c r="M651" s="9" t="n">
        <v>15951438</v>
      </c>
      <c r="N651" s="9" t="n">
        <v>16119545</v>
      </c>
      <c r="O651" s="9" t="n">
        <v>16407729</v>
      </c>
      <c r="P651" s="11" t="n">
        <v>16407729</v>
      </c>
      <c r="Q651" s="9" t="n">
        <v>16503790</v>
      </c>
      <c r="R651" s="9" t="n">
        <v>16503790</v>
      </c>
      <c r="S651" s="9" t="n">
        <v>16503790</v>
      </c>
      <c r="T651" s="9" t="n">
        <v>16503790</v>
      </c>
      <c r="U651" s="11" t="n">
        <v>16503790</v>
      </c>
      <c r="V651" s="9" t="n">
        <v>16503790</v>
      </c>
      <c r="W651" s="9" t="n">
        <v>16503790</v>
      </c>
      <c r="X651" s="9" t="n">
        <v>16503790</v>
      </c>
      <c r="Y651" s="9" t="n">
        <v>16503790</v>
      </c>
      <c r="Z651" s="11" t="n">
        <v>16503790</v>
      </c>
      <c r="AA651" s="9" t="n">
        <v>16503790</v>
      </c>
    </row>
    <row r="652">
      <c r="A652" s="14" t="inlineStr">
        <is>
          <t>A041520</t>
        </is>
      </c>
      <c r="B652" s="2" t="inlineStr">
        <is>
          <t>이라이콤</t>
        </is>
      </c>
      <c r="C652" s="2" t="inlineStr">
        <is>
          <t>SSC</t>
        </is>
      </c>
      <c r="D652" s="2" t="inlineStr">
        <is>
          <t>S420003950</t>
        </is>
      </c>
      <c r="E652" s="2" t="inlineStr">
        <is>
          <t>상장주식수 (보통+우선)(주)</t>
        </is>
      </c>
      <c r="F652" s="15" t="inlineStr">
        <is>
          <t>QUARTERLY</t>
        </is>
      </c>
      <c r="G652" s="8" t="n">
        <v>12188730</v>
      </c>
      <c r="H652" s="8" t="n">
        <v>12188730</v>
      </c>
      <c r="I652" s="8" t="n">
        <v>12188730</v>
      </c>
      <c r="J652" s="8" t="n">
        <v>12188730</v>
      </c>
      <c r="K652" s="10" t="n">
        <v>12188730</v>
      </c>
      <c r="L652" s="8" t="n">
        <v>12188730</v>
      </c>
      <c r="M652" s="8" t="n">
        <v>12188730</v>
      </c>
      <c r="N652" s="8" t="n">
        <v>12188730</v>
      </c>
      <c r="O652" s="8" t="n">
        <v>12188730</v>
      </c>
      <c r="P652" s="10" t="n">
        <v>12188730</v>
      </c>
      <c r="Q652" s="8" t="n">
        <v>12188730</v>
      </c>
      <c r="R652" s="8" t="n">
        <v>12188730</v>
      </c>
      <c r="S652" s="8" t="n">
        <v>12188730</v>
      </c>
      <c r="T652" s="8" t="n">
        <v>12188730</v>
      </c>
      <c r="U652" s="10" t="n">
        <v>12188730</v>
      </c>
      <c r="V652" s="8" t="n">
        <v>12188730</v>
      </c>
      <c r="W652" s="8" t="n">
        <v>12188730</v>
      </c>
      <c r="X652" s="8" t="n">
        <v>12188730</v>
      </c>
      <c r="Y652" s="8" t="n">
        <v>12188730</v>
      </c>
      <c r="Z652" s="10" t="n">
        <v>12188730</v>
      </c>
      <c r="AA652" s="8" t="n">
        <v>12188730</v>
      </c>
    </row>
    <row r="653">
      <c r="A653" s="14" t="inlineStr">
        <is>
          <t>A161000</t>
        </is>
      </c>
      <c r="B653" s="2" t="inlineStr">
        <is>
          <t>애경유화</t>
        </is>
      </c>
      <c r="C653" s="2" t="inlineStr">
        <is>
          <t>SSC</t>
        </is>
      </c>
      <c r="D653" s="2" t="inlineStr">
        <is>
          <t>S420003950</t>
        </is>
      </c>
      <c r="E653" s="2" t="inlineStr">
        <is>
          <t>상장주식수 (보통+우선)(주)</t>
        </is>
      </c>
      <c r="F653" s="15" t="inlineStr">
        <is>
          <t>QUARTERLY</t>
        </is>
      </c>
      <c r="G653" s="8" t="n"/>
      <c r="H653" s="8" t="n"/>
      <c r="I653" s="8" t="n"/>
      <c r="J653" s="8" t="n"/>
      <c r="K653" s="10" t="n"/>
      <c r="L653" s="8" t="n">
        <v>3204000</v>
      </c>
      <c r="M653" s="8" t="n">
        <v>3204000</v>
      </c>
      <c r="N653" s="8" t="n">
        <v>3204000</v>
      </c>
      <c r="O653" s="8" t="n">
        <v>3204000</v>
      </c>
      <c r="P653" s="10" t="n">
        <v>3204000</v>
      </c>
      <c r="Q653" s="8" t="n">
        <v>3204000</v>
      </c>
      <c r="R653" s="8" t="n">
        <v>3204000</v>
      </c>
      <c r="S653" s="8" t="n">
        <v>3204000</v>
      </c>
      <c r="T653" s="8" t="n">
        <v>3204000</v>
      </c>
      <c r="U653" s="10" t="n">
        <v>3204000</v>
      </c>
      <c r="V653" s="8" t="n">
        <v>3204000</v>
      </c>
      <c r="W653" s="8" t="n">
        <v>3204000</v>
      </c>
      <c r="X653" s="8" t="n">
        <v>3204000</v>
      </c>
      <c r="Y653" s="8" t="n">
        <v>3204000</v>
      </c>
      <c r="Z653" s="10" t="n">
        <v>3204000</v>
      </c>
      <c r="AA653" s="8" t="n">
        <v>3204000</v>
      </c>
    </row>
    <row r="654">
      <c r="A654" s="14" t="inlineStr">
        <is>
          <t>A086520</t>
        </is>
      </c>
      <c r="B654" s="2" t="inlineStr">
        <is>
          <t>에코프로</t>
        </is>
      </c>
      <c r="C654" s="2" t="inlineStr">
        <is>
          <t>SSC</t>
        </is>
      </c>
      <c r="D654" s="2" t="inlineStr">
        <is>
          <t>S420003950</t>
        </is>
      </c>
      <c r="E654" s="2" t="inlineStr">
        <is>
          <t>상장주식수 (보통+우선)(주)</t>
        </is>
      </c>
      <c r="F654" s="15" t="inlineStr">
        <is>
          <t>QUARTERLY</t>
        </is>
      </c>
      <c r="G654" s="8" t="n">
        <v>12458007</v>
      </c>
      <c r="H654" s="8" t="n">
        <v>12696471</v>
      </c>
      <c r="I654" s="8" t="n">
        <v>12696471</v>
      </c>
      <c r="J654" s="8" t="n">
        <v>12696471</v>
      </c>
      <c r="K654" s="10" t="n">
        <v>12954136</v>
      </c>
      <c r="L654" s="8" t="n">
        <v>12954136</v>
      </c>
      <c r="M654" s="8" t="n">
        <v>12954136</v>
      </c>
      <c r="N654" s="8" t="n">
        <v>12954136</v>
      </c>
      <c r="O654" s="8" t="n">
        <v>12954136</v>
      </c>
      <c r="P654" s="10" t="n">
        <v>14022511</v>
      </c>
      <c r="Q654" s="8" t="n">
        <v>14022511</v>
      </c>
      <c r="R654" s="8" t="n">
        <v>14022511</v>
      </c>
      <c r="S654" s="8" t="n">
        <v>14022511</v>
      </c>
      <c r="T654" s="8" t="n">
        <v>14022511</v>
      </c>
      <c r="U654" s="10" t="n">
        <v>14022511</v>
      </c>
      <c r="V654" s="8" t="n">
        <v>14022511</v>
      </c>
      <c r="W654" s="8" t="n">
        <v>14022511</v>
      </c>
      <c r="X654" s="8" t="n">
        <v>15090886</v>
      </c>
      <c r="Y654" s="8" t="n">
        <v>16724273</v>
      </c>
      <c r="Z654" s="10" t="n">
        <v>16964052</v>
      </c>
      <c r="AA654" s="8" t="n">
        <v>16964052</v>
      </c>
    </row>
    <row r="655">
      <c r="A655" s="14" t="inlineStr">
        <is>
          <t>A006910</t>
        </is>
      </c>
      <c r="B655" s="2" t="inlineStr">
        <is>
          <t>보성파워텍</t>
        </is>
      </c>
      <c r="C655" s="2" t="inlineStr">
        <is>
          <t>SSC</t>
        </is>
      </c>
      <c r="D655" s="2" t="inlineStr">
        <is>
          <t>S420003950</t>
        </is>
      </c>
      <c r="E655" s="2" t="inlineStr">
        <is>
          <t>상장주식수 (보통+우선)(주)</t>
        </is>
      </c>
      <c r="F655" s="15" t="inlineStr">
        <is>
          <t>QUARTERLY</t>
        </is>
      </c>
      <c r="G655" s="8" t="n">
        <v>30742050</v>
      </c>
      <c r="H655" s="8" t="n">
        <v>30742050</v>
      </c>
      <c r="I655" s="8" t="n">
        <v>30742050</v>
      </c>
      <c r="J655" s="8" t="n">
        <v>30742050</v>
      </c>
      <c r="K655" s="10" t="n">
        <v>30742050</v>
      </c>
      <c r="L655" s="8" t="n">
        <v>30742050</v>
      </c>
      <c r="M655" s="8" t="n">
        <v>30742050</v>
      </c>
      <c r="N655" s="8" t="n">
        <v>30742050</v>
      </c>
      <c r="O655" s="8" t="n">
        <v>30742050</v>
      </c>
      <c r="P655" s="10" t="n">
        <v>30742050</v>
      </c>
      <c r="Q655" s="8" t="n">
        <v>30742050</v>
      </c>
      <c r="R655" s="8" t="n">
        <v>30742050</v>
      </c>
      <c r="S655" s="8" t="n">
        <v>30742050</v>
      </c>
      <c r="T655" s="8" t="n">
        <v>30742050</v>
      </c>
      <c r="U655" s="10" t="n">
        <v>31584744</v>
      </c>
      <c r="V655" s="8" t="n">
        <v>34253279</v>
      </c>
      <c r="W655" s="8" t="n">
        <v>34253279</v>
      </c>
      <c r="X655" s="8" t="n">
        <v>36053999</v>
      </c>
      <c r="Y655" s="8" t="n">
        <v>37854719</v>
      </c>
      <c r="Z655" s="10" t="n">
        <v>37854719</v>
      </c>
      <c r="AA655" s="8" t="n">
        <v>37854719</v>
      </c>
    </row>
    <row r="656">
      <c r="A656" s="14" t="inlineStr">
        <is>
          <t>A066700</t>
        </is>
      </c>
      <c r="B656" s="2" t="inlineStr">
        <is>
          <t>테라젠이텍스</t>
        </is>
      </c>
      <c r="C656" s="2" t="inlineStr">
        <is>
          <t>SSC</t>
        </is>
      </c>
      <c r="D656" s="2" t="inlineStr">
        <is>
          <t>S420003950</t>
        </is>
      </c>
      <c r="E656" s="2" t="inlineStr">
        <is>
          <t>상장주식수 (보통+우선)(주)</t>
        </is>
      </c>
      <c r="F656" s="15" t="inlineStr">
        <is>
          <t>QUARTERLY</t>
        </is>
      </c>
      <c r="G656" s="8" t="n">
        <v>22896781</v>
      </c>
      <c r="H656" s="8" t="n">
        <v>22896781</v>
      </c>
      <c r="I656" s="8" t="n">
        <v>23911143</v>
      </c>
      <c r="J656" s="8" t="n">
        <v>23911143</v>
      </c>
      <c r="K656" s="10" t="n">
        <v>24751968</v>
      </c>
      <c r="L656" s="8" t="n">
        <v>24751968</v>
      </c>
      <c r="M656" s="8" t="n">
        <v>24751968</v>
      </c>
      <c r="N656" s="8" t="n">
        <v>27255096</v>
      </c>
      <c r="O656" s="8" t="n">
        <v>27575096</v>
      </c>
      <c r="P656" s="10" t="n">
        <v>27775096</v>
      </c>
      <c r="Q656" s="8" t="n">
        <v>27775096</v>
      </c>
      <c r="R656" s="8" t="n">
        <v>27775096</v>
      </c>
      <c r="S656" s="8" t="n">
        <v>27775096</v>
      </c>
      <c r="T656" s="8" t="n">
        <v>27775096</v>
      </c>
      <c r="U656" s="10" t="n">
        <v>27775096</v>
      </c>
      <c r="V656" s="8" t="n">
        <v>27775096</v>
      </c>
      <c r="W656" s="8" t="n">
        <v>27775096</v>
      </c>
      <c r="X656" s="8" t="n">
        <v>27815096</v>
      </c>
      <c r="Y656" s="8" t="n">
        <v>27815096</v>
      </c>
      <c r="Z656" s="10" t="n">
        <v>27815096</v>
      </c>
      <c r="AA656" s="8" t="n">
        <v>27815096</v>
      </c>
    </row>
    <row r="657">
      <c r="A657" s="14" t="inlineStr">
        <is>
          <t>A004650</t>
        </is>
      </c>
      <c r="B657" s="2" t="inlineStr">
        <is>
          <t>창해에탄올</t>
        </is>
      </c>
      <c r="C657" s="2" t="inlineStr">
        <is>
          <t>SSC</t>
        </is>
      </c>
      <c r="D657" s="2" t="inlineStr">
        <is>
          <t>S420003950</t>
        </is>
      </c>
      <c r="E657" s="2" t="inlineStr">
        <is>
          <t>상장주식수 (보통+우선)(주)</t>
        </is>
      </c>
      <c r="F657" s="15" t="inlineStr">
        <is>
          <t>QUARTERLY</t>
        </is>
      </c>
      <c r="G657" s="9" t="n"/>
      <c r="H657" s="9" t="n"/>
      <c r="I657" s="9" t="n"/>
      <c r="J657" s="9" t="n"/>
      <c r="K657" s="11" t="n"/>
      <c r="L657" s="9" t="n"/>
      <c r="M657" s="9" t="n"/>
      <c r="N657" s="9" t="n"/>
      <c r="O657" s="9" t="n"/>
      <c r="P657" s="11" t="n"/>
      <c r="Q657" s="9" t="n"/>
      <c r="R657" s="9" t="n"/>
      <c r="S657" s="9" t="n"/>
      <c r="T657" s="9" t="n">
        <v>6595395</v>
      </c>
      <c r="U657" s="11" t="n">
        <v>6595395</v>
      </c>
      <c r="V657" s="9" t="n">
        <v>7855890</v>
      </c>
      <c r="W657" s="9" t="n">
        <v>7855890</v>
      </c>
      <c r="X657" s="9" t="n">
        <v>7855890</v>
      </c>
      <c r="Y657" s="9" t="n">
        <v>7855890</v>
      </c>
      <c r="Z657" s="11" t="n">
        <v>8444121</v>
      </c>
      <c r="AA657" s="9" t="n">
        <v>8444121</v>
      </c>
    </row>
    <row r="658">
      <c r="A658" s="14" t="inlineStr">
        <is>
          <t>A003230</t>
        </is>
      </c>
      <c r="B658" s="2" t="inlineStr">
        <is>
          <t>삼양식품</t>
        </is>
      </c>
      <c r="C658" s="2" t="inlineStr">
        <is>
          <t>SSC</t>
        </is>
      </c>
      <c r="D658" s="2" t="inlineStr">
        <is>
          <t>S420003950</t>
        </is>
      </c>
      <c r="E658" s="2" t="inlineStr">
        <is>
          <t>상장주식수 (보통+우선)(주)</t>
        </is>
      </c>
      <c r="F658" s="15" t="inlineStr">
        <is>
          <t>QUARTERLY</t>
        </is>
      </c>
      <c r="G658" s="9" t="n">
        <v>7344929</v>
      </c>
      <c r="H658" s="9" t="n">
        <v>7407624</v>
      </c>
      <c r="I658" s="9" t="n">
        <v>7533015</v>
      </c>
      <c r="J658" s="9" t="n">
        <v>7533015</v>
      </c>
      <c r="K658" s="11" t="n">
        <v>7533015</v>
      </c>
      <c r="L658" s="9" t="n">
        <v>7533015</v>
      </c>
      <c r="M658" s="9" t="n">
        <v>7533015</v>
      </c>
      <c r="N658" s="9" t="n">
        <v>7533015</v>
      </c>
      <c r="O658" s="9" t="n">
        <v>7533015</v>
      </c>
      <c r="P658" s="11" t="n">
        <v>7533015</v>
      </c>
      <c r="Q658" s="9" t="n">
        <v>7533015</v>
      </c>
      <c r="R658" s="9" t="n">
        <v>7533015</v>
      </c>
      <c r="S658" s="9" t="n">
        <v>7533015</v>
      </c>
      <c r="T658" s="9" t="n">
        <v>7533015</v>
      </c>
      <c r="U658" s="11" t="n">
        <v>7533015</v>
      </c>
      <c r="V658" s="9" t="n">
        <v>7533015</v>
      </c>
      <c r="W658" s="9" t="n">
        <v>7533015</v>
      </c>
      <c r="X658" s="9" t="n">
        <v>7533015</v>
      </c>
      <c r="Y658" s="9" t="n">
        <v>7533015</v>
      </c>
      <c r="Z658" s="11" t="n">
        <v>7533015</v>
      </c>
      <c r="AA658" s="9" t="n">
        <v>7533015</v>
      </c>
    </row>
    <row r="659">
      <c r="A659" s="14" t="inlineStr">
        <is>
          <t>A008290</t>
        </is>
      </c>
      <c r="B659" s="2" t="inlineStr">
        <is>
          <t>원풍물산</t>
        </is>
      </c>
      <c r="C659" s="2" t="inlineStr">
        <is>
          <t>SSC</t>
        </is>
      </c>
      <c r="D659" s="2" t="inlineStr">
        <is>
          <t>S420003950</t>
        </is>
      </c>
      <c r="E659" s="2" t="inlineStr">
        <is>
          <t>상장주식수 (보통+우선)(주)</t>
        </is>
      </c>
      <c r="F659" s="15" t="inlineStr">
        <is>
          <t>QUARTERLY</t>
        </is>
      </c>
      <c r="G659" s="9" t="n">
        <v>11612643</v>
      </c>
      <c r="H659" s="9" t="n">
        <v>14460088</v>
      </c>
      <c r="I659" s="9" t="n">
        <v>14460088</v>
      </c>
      <c r="J659" s="9" t="n">
        <v>14460088</v>
      </c>
      <c r="K659" s="11" t="n">
        <v>29373896</v>
      </c>
      <c r="L659" s="9" t="n">
        <v>29827616</v>
      </c>
      <c r="M659" s="9" t="n">
        <v>29827616</v>
      </c>
      <c r="N659" s="9" t="n">
        <v>32107893</v>
      </c>
      <c r="O659" s="9" t="n">
        <v>32107893</v>
      </c>
      <c r="P659" s="11" t="n">
        <v>32107893</v>
      </c>
      <c r="Q659" s="9" t="n">
        <v>32107893</v>
      </c>
      <c r="R659" s="9" t="n">
        <v>32107893</v>
      </c>
      <c r="S659" s="9" t="n">
        <v>32107893</v>
      </c>
      <c r="T659" s="9" t="n">
        <v>33626104</v>
      </c>
      <c r="U659" s="11" t="n">
        <v>33626104</v>
      </c>
      <c r="V659" s="9" t="n">
        <v>33626104</v>
      </c>
      <c r="W659" s="9" t="n">
        <v>33626104</v>
      </c>
      <c r="X659" s="9" t="n">
        <v>35626104</v>
      </c>
      <c r="Y659" s="9" t="n">
        <v>36237338</v>
      </c>
      <c r="Z659" s="11" t="n">
        <v>36848572</v>
      </c>
      <c r="AA659" s="9" t="n">
        <v>36848572</v>
      </c>
    </row>
    <row r="660">
      <c r="A660" s="14" t="inlineStr">
        <is>
          <t>A214180</t>
        </is>
      </c>
      <c r="B660" s="2" t="inlineStr">
        <is>
          <t>민앤지</t>
        </is>
      </c>
      <c r="C660" s="2" t="inlineStr">
        <is>
          <t>SSC</t>
        </is>
      </c>
      <c r="D660" s="2" t="inlineStr">
        <is>
          <t>S420003950</t>
        </is>
      </c>
      <c r="E660" s="2" t="inlineStr">
        <is>
          <t>상장주식수 (보통+우선)(주)</t>
        </is>
      </c>
      <c r="F660" s="15" t="inlineStr">
        <is>
          <t>QUARTERLY</t>
        </is>
      </c>
      <c r="G660" s="9" t="n"/>
      <c r="H660" s="9" t="n"/>
      <c r="I660" s="9" t="n"/>
      <c r="J660" s="9" t="n"/>
      <c r="K660" s="11" t="n"/>
      <c r="L660" s="9" t="n"/>
      <c r="M660" s="9" t="n"/>
      <c r="N660" s="9" t="n"/>
      <c r="O660" s="9" t="n"/>
      <c r="P660" s="11" t="n"/>
      <c r="Q660" s="9" t="n"/>
      <c r="R660" s="9" t="n"/>
      <c r="S660" s="9" t="n"/>
      <c r="T660" s="9" t="n"/>
      <c r="U660" s="11" t="n"/>
      <c r="V660" s="9" t="n"/>
      <c r="W660" s="9" t="n">
        <v>5682814</v>
      </c>
      <c r="X660" s="9" t="n">
        <v>5717314</v>
      </c>
      <c r="Y660" s="9" t="n">
        <v>5717314</v>
      </c>
      <c r="Z660" s="11" t="n">
        <v>5717314</v>
      </c>
      <c r="AA660" s="9" t="n">
        <v>5717314</v>
      </c>
    </row>
    <row r="661">
      <c r="A661" s="14" t="inlineStr">
        <is>
          <t>A060280</t>
        </is>
      </c>
      <c r="B661" s="2" t="inlineStr">
        <is>
          <t>큐렉소</t>
        </is>
      </c>
      <c r="C661" s="2" t="inlineStr">
        <is>
          <t>SSC</t>
        </is>
      </c>
      <c r="D661" s="2" t="inlineStr">
        <is>
          <t>S420003950</t>
        </is>
      </c>
      <c r="E661" s="2" t="inlineStr">
        <is>
          <t>상장주식수 (보통+우선)(주)</t>
        </is>
      </c>
      <c r="F661" s="15" t="inlineStr">
        <is>
          <t>QUARTERLY</t>
        </is>
      </c>
      <c r="G661" s="9" t="n">
        <v>18556714</v>
      </c>
      <c r="H661" s="9" t="n">
        <v>18728714</v>
      </c>
      <c r="I661" s="9" t="n">
        <v>23976903</v>
      </c>
      <c r="J661" s="9" t="n">
        <v>23976903</v>
      </c>
      <c r="K661" s="11" t="n">
        <v>23976903</v>
      </c>
      <c r="L661" s="9" t="n">
        <v>23976903</v>
      </c>
      <c r="M661" s="9" t="n">
        <v>26954866</v>
      </c>
      <c r="N661" s="9" t="n">
        <v>26954866</v>
      </c>
      <c r="O661" s="9" t="n">
        <v>26954866</v>
      </c>
      <c r="P661" s="11" t="n">
        <v>26954866</v>
      </c>
      <c r="Q661" s="9" t="n">
        <v>26954866</v>
      </c>
      <c r="R661" s="9" t="n">
        <v>26954866</v>
      </c>
      <c r="S661" s="9" t="n">
        <v>26954866</v>
      </c>
      <c r="T661" s="9" t="n">
        <v>26954866</v>
      </c>
      <c r="U661" s="11" t="n">
        <v>26954866</v>
      </c>
      <c r="V661" s="9" t="n">
        <v>26954866</v>
      </c>
      <c r="W661" s="9" t="n">
        <v>26954866</v>
      </c>
      <c r="X661" s="9" t="n">
        <v>26954866</v>
      </c>
      <c r="Y661" s="9" t="n">
        <v>26954866</v>
      </c>
      <c r="Z661" s="11" t="n">
        <v>26954866</v>
      </c>
      <c r="AA661" s="9" t="n">
        <v>26954866</v>
      </c>
    </row>
    <row r="662">
      <c r="A662" s="14" t="inlineStr">
        <is>
          <t>A033130</t>
        </is>
      </c>
      <c r="B662" s="2" t="inlineStr">
        <is>
          <t>디지틀조선</t>
        </is>
      </c>
      <c r="C662" s="2" t="inlineStr">
        <is>
          <t>SSC</t>
        </is>
      </c>
      <c r="D662" s="2" t="inlineStr">
        <is>
          <t>S420003950</t>
        </is>
      </c>
      <c r="E662" s="2" t="inlineStr">
        <is>
          <t>상장주식수 (보통+우선)(주)</t>
        </is>
      </c>
      <c r="F662" s="15" t="inlineStr">
        <is>
          <t>QUARTERLY</t>
        </is>
      </c>
      <c r="G662" s="8" t="n">
        <v>37115267</v>
      </c>
      <c r="H662" s="8" t="n">
        <v>37115267</v>
      </c>
      <c r="I662" s="8" t="n">
        <v>37115267</v>
      </c>
      <c r="J662" s="8" t="n">
        <v>37115267</v>
      </c>
      <c r="K662" s="10" t="n">
        <v>37115267</v>
      </c>
      <c r="L662" s="8" t="n">
        <v>37115267</v>
      </c>
      <c r="M662" s="8" t="n">
        <v>37115267</v>
      </c>
      <c r="N662" s="8" t="n">
        <v>37115267</v>
      </c>
      <c r="O662" s="8" t="n">
        <v>37115267</v>
      </c>
      <c r="P662" s="10" t="n">
        <v>37115267</v>
      </c>
      <c r="Q662" s="8" t="n">
        <v>37115267</v>
      </c>
      <c r="R662" s="8" t="n">
        <v>37115267</v>
      </c>
      <c r="S662" s="8" t="n">
        <v>37115267</v>
      </c>
      <c r="T662" s="8" t="n">
        <v>37115267</v>
      </c>
      <c r="U662" s="10" t="n">
        <v>37115267</v>
      </c>
      <c r="V662" s="8" t="n">
        <v>37115267</v>
      </c>
      <c r="W662" s="8" t="n">
        <v>37115267</v>
      </c>
      <c r="X662" s="8" t="n">
        <v>37115267</v>
      </c>
      <c r="Y662" s="8" t="n">
        <v>37115267</v>
      </c>
      <c r="Z662" s="10" t="n">
        <v>37115267</v>
      </c>
      <c r="AA662" s="8" t="n">
        <v>37115267</v>
      </c>
    </row>
    <row r="663">
      <c r="A663" s="14" t="inlineStr">
        <is>
          <t>A121800</t>
        </is>
      </c>
      <c r="B663" s="2" t="inlineStr">
        <is>
          <t>세븐스타웍스</t>
        </is>
      </c>
      <c r="C663" s="2" t="inlineStr">
        <is>
          <t>SSC</t>
        </is>
      </c>
      <c r="D663" s="2" t="inlineStr">
        <is>
          <t>S420003950</t>
        </is>
      </c>
      <c r="E663" s="2" t="inlineStr">
        <is>
          <t>상장주식수 (보통+우선)(주)</t>
        </is>
      </c>
      <c r="F663" s="15" t="inlineStr">
        <is>
          <t>QUARTERLY</t>
        </is>
      </c>
      <c r="G663" s="8" t="n"/>
      <c r="H663" s="8" t="n"/>
      <c r="I663" s="8" t="n">
        <v>5262750</v>
      </c>
      <c r="J663" s="8" t="n">
        <v>5271150</v>
      </c>
      <c r="K663" s="10" t="n">
        <v>10560840</v>
      </c>
      <c r="L663" s="8" t="n">
        <v>10571080</v>
      </c>
      <c r="M663" s="8" t="n">
        <v>10576160</v>
      </c>
      <c r="N663" s="8" t="n">
        <v>10581160</v>
      </c>
      <c r="O663" s="8" t="n">
        <v>10581160</v>
      </c>
      <c r="P663" s="10" t="n">
        <v>10581160</v>
      </c>
      <c r="Q663" s="8" t="n">
        <v>10609036</v>
      </c>
      <c r="R663" s="8" t="n">
        <v>10618036</v>
      </c>
      <c r="S663" s="8" t="n">
        <v>10628200</v>
      </c>
      <c r="T663" s="8" t="n">
        <v>10628200</v>
      </c>
      <c r="U663" s="10" t="n">
        <v>10628200</v>
      </c>
      <c r="V663" s="8" t="n">
        <v>10633260</v>
      </c>
      <c r="W663" s="8" t="n">
        <v>10633260</v>
      </c>
      <c r="X663" s="8" t="n">
        <v>10633260</v>
      </c>
      <c r="Y663" s="8" t="n">
        <v>10747300</v>
      </c>
      <c r="Z663" s="10" t="n">
        <v>13421147</v>
      </c>
      <c r="AA663" s="8" t="n">
        <v>13421147</v>
      </c>
    </row>
    <row r="664">
      <c r="A664" s="14" t="inlineStr">
        <is>
          <t>A058820</t>
        </is>
      </c>
      <c r="B664" s="2" t="inlineStr">
        <is>
          <t>CMG제약</t>
        </is>
      </c>
      <c r="C664" s="2" t="inlineStr">
        <is>
          <t>SSC</t>
        </is>
      </c>
      <c r="D664" s="2" t="inlineStr">
        <is>
          <t>S420003950</t>
        </is>
      </c>
      <c r="E664" s="2" t="inlineStr">
        <is>
          <t>상장주식수 (보통+우선)(주)</t>
        </is>
      </c>
      <c r="F664" s="15" t="inlineStr">
        <is>
          <t>QUARTERLY</t>
        </is>
      </c>
      <c r="G664" s="8" t="n">
        <v>43669328</v>
      </c>
      <c r="H664" s="8" t="n">
        <v>43693200</v>
      </c>
      <c r="I664" s="8" t="n">
        <v>43693200</v>
      </c>
      <c r="J664" s="8" t="n">
        <v>45357091</v>
      </c>
      <c r="K664" s="10" t="n">
        <v>45357091</v>
      </c>
      <c r="L664" s="8" t="n">
        <v>45357091</v>
      </c>
      <c r="M664" s="8" t="n">
        <v>66025540</v>
      </c>
      <c r="N664" s="8" t="n">
        <v>66025540</v>
      </c>
      <c r="O664" s="8" t="n">
        <v>66025540</v>
      </c>
      <c r="P664" s="10" t="n">
        <v>66025540</v>
      </c>
      <c r="Q664" s="8" t="n">
        <v>86626866</v>
      </c>
      <c r="R664" s="8" t="n">
        <v>86626866</v>
      </c>
      <c r="S664" s="8" t="n">
        <v>86626866</v>
      </c>
      <c r="T664" s="8" t="n">
        <v>86626866</v>
      </c>
      <c r="U664" s="10" t="n">
        <v>86626866</v>
      </c>
      <c r="V664" s="8" t="n">
        <v>86626866</v>
      </c>
      <c r="W664" s="8" t="n">
        <v>86626866</v>
      </c>
      <c r="X664" s="8" t="n">
        <v>88297244</v>
      </c>
      <c r="Y664" s="8" t="n">
        <v>88297244</v>
      </c>
      <c r="Z664" s="10" t="n">
        <v>88297244</v>
      </c>
      <c r="AA664" s="8" t="n">
        <v>88297244</v>
      </c>
    </row>
    <row r="665">
      <c r="A665" s="14" t="inlineStr">
        <is>
          <t>A030210</t>
        </is>
      </c>
      <c r="B665" s="2" t="inlineStr">
        <is>
          <t>KTB투자증권</t>
        </is>
      </c>
      <c r="C665" s="2" t="inlineStr">
        <is>
          <t>SSC</t>
        </is>
      </c>
      <c r="D665" s="2" t="inlineStr">
        <is>
          <t>S420003950</t>
        </is>
      </c>
      <c r="E665" s="2" t="inlineStr">
        <is>
          <t>상장주식수 (보통+우선)(주)</t>
        </is>
      </c>
      <c r="F665" s="15" t="inlineStr">
        <is>
          <t>QUARTERLY</t>
        </is>
      </c>
      <c r="G665" s="8" t="n">
        <v>60314092</v>
      </c>
      <c r="H665" s="8" t="n">
        <v>60314092</v>
      </c>
      <c r="I665" s="8" t="n">
        <v>60314092</v>
      </c>
      <c r="J665" s="8" t="n">
        <v>60314092</v>
      </c>
      <c r="K665" s="10" t="n">
        <v>60314092</v>
      </c>
      <c r="L665" s="8" t="n">
        <v>60314092</v>
      </c>
      <c r="M665" s="8" t="n">
        <v>60314092</v>
      </c>
      <c r="N665" s="8" t="n">
        <v>60314092</v>
      </c>
      <c r="O665" s="8" t="n">
        <v>60314092</v>
      </c>
      <c r="P665" s="10" t="n">
        <v>60314092</v>
      </c>
      <c r="Q665" s="8" t="n">
        <v>60314092</v>
      </c>
      <c r="R665" s="8" t="n">
        <v>60314092</v>
      </c>
      <c r="S665" s="8" t="n">
        <v>60314092</v>
      </c>
      <c r="T665" s="8" t="n">
        <v>60314092</v>
      </c>
      <c r="U665" s="10" t="n">
        <v>60314092</v>
      </c>
      <c r="V665" s="8" t="n">
        <v>60314092</v>
      </c>
      <c r="W665" s="8" t="n">
        <v>60314092</v>
      </c>
      <c r="X665" s="8" t="n">
        <v>60314092</v>
      </c>
      <c r="Y665" s="8" t="n">
        <v>60314092</v>
      </c>
      <c r="Z665" s="10" t="n">
        <v>60314092</v>
      </c>
      <c r="AA665" s="8" t="n">
        <v>60314092</v>
      </c>
    </row>
    <row r="666">
      <c r="A666" s="14" t="inlineStr">
        <is>
          <t>A000250</t>
        </is>
      </c>
      <c r="B666" s="2" t="inlineStr">
        <is>
          <t>삼천당제약</t>
        </is>
      </c>
      <c r="C666" s="2" t="inlineStr">
        <is>
          <t>SSC</t>
        </is>
      </c>
      <c r="D666" s="2" t="inlineStr">
        <is>
          <t>S420003950</t>
        </is>
      </c>
      <c r="E666" s="2" t="inlineStr">
        <is>
          <t>상장주식수 (보통+우선)(주)</t>
        </is>
      </c>
      <c r="F666" s="15" t="inlineStr">
        <is>
          <t>QUARTERLY</t>
        </is>
      </c>
      <c r="G666" s="8" t="n">
        <v>20000000</v>
      </c>
      <c r="H666" s="8" t="n">
        <v>20000000</v>
      </c>
      <c r="I666" s="8" t="n">
        <v>20000000</v>
      </c>
      <c r="J666" s="8" t="n">
        <v>20000000</v>
      </c>
      <c r="K666" s="10" t="n">
        <v>20000000</v>
      </c>
      <c r="L666" s="8" t="n">
        <v>20000000</v>
      </c>
      <c r="M666" s="8" t="n">
        <v>20000000</v>
      </c>
      <c r="N666" s="8" t="n">
        <v>20000000</v>
      </c>
      <c r="O666" s="8" t="n">
        <v>20000000</v>
      </c>
      <c r="P666" s="10" t="n">
        <v>20000000</v>
      </c>
      <c r="Q666" s="8" t="n">
        <v>20000000</v>
      </c>
      <c r="R666" s="8" t="n">
        <v>20000000</v>
      </c>
      <c r="S666" s="8" t="n">
        <v>21052907</v>
      </c>
      <c r="T666" s="8" t="n">
        <v>21052907</v>
      </c>
      <c r="U666" s="10" t="n">
        <v>21052907</v>
      </c>
      <c r="V666" s="8" t="n">
        <v>21052907</v>
      </c>
      <c r="W666" s="8" t="n">
        <v>21052907</v>
      </c>
      <c r="X666" s="8" t="n">
        <v>21237166</v>
      </c>
      <c r="Y666" s="8" t="n">
        <v>21237166</v>
      </c>
      <c r="Z666" s="10" t="n">
        <v>21237166</v>
      </c>
      <c r="AA666" s="8" t="n">
        <v>21237166</v>
      </c>
    </row>
    <row r="667">
      <c r="A667" s="14" t="inlineStr">
        <is>
          <t>A048550</t>
        </is>
      </c>
      <c r="B667" s="2" t="inlineStr">
        <is>
          <t>SM C&amp;C</t>
        </is>
      </c>
      <c r="C667" s="2" t="inlineStr">
        <is>
          <t>SSC</t>
        </is>
      </c>
      <c r="D667" s="2" t="inlineStr">
        <is>
          <t>S420003950</t>
        </is>
      </c>
      <c r="E667" s="2" t="inlineStr">
        <is>
          <t>상장주식수 (보통+우선)(주)</t>
        </is>
      </c>
      <c r="F667" s="15" t="inlineStr">
        <is>
          <t>QUARTERLY</t>
        </is>
      </c>
      <c r="G667" s="9" t="n">
        <v>32970487</v>
      </c>
      <c r="H667" s="9" t="n">
        <v>32970487</v>
      </c>
      <c r="I667" s="9" t="n">
        <v>33016546</v>
      </c>
      <c r="J667" s="9" t="n">
        <v>33016546</v>
      </c>
      <c r="K667" s="11" t="n">
        <v>55424317</v>
      </c>
      <c r="L667" s="9" t="n">
        <v>57533951</v>
      </c>
      <c r="M667" s="9" t="n">
        <v>60477694</v>
      </c>
      <c r="N667" s="9" t="n">
        <v>60533608</v>
      </c>
      <c r="O667" s="9" t="n">
        <v>63013949</v>
      </c>
      <c r="P667" s="11" t="n">
        <v>63329149</v>
      </c>
      <c r="Q667" s="9" t="n">
        <v>67103985</v>
      </c>
      <c r="R667" s="9" t="n">
        <v>67103985</v>
      </c>
      <c r="S667" s="9" t="n">
        <v>67103985</v>
      </c>
      <c r="T667" s="9" t="n">
        <v>67103985</v>
      </c>
      <c r="U667" s="11" t="n">
        <v>69425410</v>
      </c>
      <c r="V667" s="9" t="n">
        <v>69532552</v>
      </c>
      <c r="W667" s="9" t="n">
        <v>69532552</v>
      </c>
      <c r="X667" s="9" t="n">
        <v>69532552</v>
      </c>
      <c r="Y667" s="9" t="n">
        <v>69532552</v>
      </c>
      <c r="Z667" s="11" t="n">
        <v>69532552</v>
      </c>
      <c r="AA667" s="9" t="n">
        <v>69532552</v>
      </c>
    </row>
    <row r="668">
      <c r="A668" s="14" t="inlineStr">
        <is>
          <t>A031980</t>
        </is>
      </c>
      <c r="B668" s="2" t="inlineStr">
        <is>
          <t>피에스케이</t>
        </is>
      </c>
      <c r="C668" s="2" t="inlineStr">
        <is>
          <t>SSC</t>
        </is>
      </c>
      <c r="D668" s="2" t="inlineStr">
        <is>
          <t>S420003950</t>
        </is>
      </c>
      <c r="E668" s="2" t="inlineStr">
        <is>
          <t>상장주식수 (보통+우선)(주)</t>
        </is>
      </c>
      <c r="F668" s="15" t="inlineStr">
        <is>
          <t>QUARTERLY</t>
        </is>
      </c>
      <c r="G668" s="9" t="n">
        <v>19857614</v>
      </c>
      <c r="H668" s="9" t="n">
        <v>19857614</v>
      </c>
      <c r="I668" s="9" t="n">
        <v>19857614</v>
      </c>
      <c r="J668" s="9" t="n">
        <v>19857614</v>
      </c>
      <c r="K668" s="11" t="n">
        <v>19857614</v>
      </c>
      <c r="L668" s="9" t="n">
        <v>19857614</v>
      </c>
      <c r="M668" s="9" t="n">
        <v>19857614</v>
      </c>
      <c r="N668" s="9" t="n">
        <v>19857614</v>
      </c>
      <c r="O668" s="9" t="n">
        <v>19857614</v>
      </c>
      <c r="P668" s="11" t="n">
        <v>19857614</v>
      </c>
      <c r="Q668" s="9" t="n">
        <v>20243104</v>
      </c>
      <c r="R668" s="9" t="n">
        <v>20305604</v>
      </c>
      <c r="S668" s="9" t="n">
        <v>20305604</v>
      </c>
      <c r="T668" s="9" t="n">
        <v>20305604</v>
      </c>
      <c r="U668" s="11" t="n">
        <v>20329604</v>
      </c>
      <c r="V668" s="9" t="n">
        <v>20329604</v>
      </c>
      <c r="W668" s="9" t="n">
        <v>20329604</v>
      </c>
      <c r="X668" s="9" t="n">
        <v>20331604</v>
      </c>
      <c r="Y668" s="9" t="n">
        <v>20331604</v>
      </c>
      <c r="Z668" s="11" t="n">
        <v>20331604</v>
      </c>
      <c r="AA668" s="9" t="n">
        <v>20331604</v>
      </c>
    </row>
    <row r="669">
      <c r="A669" s="14" t="inlineStr">
        <is>
          <t>A012160</t>
        </is>
      </c>
      <c r="B669" s="2" t="inlineStr">
        <is>
          <t>영흥철강</t>
        </is>
      </c>
      <c r="C669" s="2" t="inlineStr">
        <is>
          <t>SSC</t>
        </is>
      </c>
      <c r="D669" s="2" t="inlineStr">
        <is>
          <t>S420003950</t>
        </is>
      </c>
      <c r="E669" s="2" t="inlineStr">
        <is>
          <t>상장주식수 (보통+우선)(주)</t>
        </is>
      </c>
      <c r="F669" s="15" t="inlineStr">
        <is>
          <t>QUARTERLY</t>
        </is>
      </c>
      <c r="G669" s="9" t="n">
        <v>5621724</v>
      </c>
      <c r="H669" s="9" t="n">
        <v>5621724</v>
      </c>
      <c r="I669" s="9" t="n">
        <v>56217240</v>
      </c>
      <c r="J669" s="9" t="n">
        <v>56217240</v>
      </c>
      <c r="K669" s="11" t="n">
        <v>56217240</v>
      </c>
      <c r="L669" s="9" t="n">
        <v>56217240</v>
      </c>
      <c r="M669" s="9" t="n">
        <v>56217240</v>
      </c>
      <c r="N669" s="9" t="n">
        <v>56217240</v>
      </c>
      <c r="O669" s="9" t="n">
        <v>56217240</v>
      </c>
      <c r="P669" s="11" t="n">
        <v>56217240</v>
      </c>
      <c r="Q669" s="9" t="n">
        <v>78389202</v>
      </c>
      <c r="R669" s="9" t="n">
        <v>78389202</v>
      </c>
      <c r="S669" s="9" t="n">
        <v>78389202</v>
      </c>
      <c r="T669" s="9" t="n">
        <v>78389202</v>
      </c>
      <c r="U669" s="11" t="n">
        <v>78389202</v>
      </c>
      <c r="V669" s="9" t="n">
        <v>78389202</v>
      </c>
      <c r="W669" s="9" t="n">
        <v>78389202</v>
      </c>
      <c r="X669" s="9" t="n">
        <v>78389202</v>
      </c>
      <c r="Y669" s="9" t="n">
        <v>78389202</v>
      </c>
      <c r="Z669" s="11" t="n">
        <v>78389202</v>
      </c>
      <c r="AA669" s="9" t="n">
        <v>78389202</v>
      </c>
    </row>
    <row r="670">
      <c r="A670" s="14" t="inlineStr">
        <is>
          <t>A101490</t>
        </is>
      </c>
      <c r="B670" s="2" t="inlineStr">
        <is>
          <t>에스앤에스텍</t>
        </is>
      </c>
      <c r="C670" s="2" t="inlineStr">
        <is>
          <t>SSC</t>
        </is>
      </c>
      <c r="D670" s="2" t="inlineStr">
        <is>
          <t>S420003950</t>
        </is>
      </c>
      <c r="E670" s="2" t="inlineStr">
        <is>
          <t>상장주식수 (보통+우선)(주)</t>
        </is>
      </c>
      <c r="F670" s="15" t="inlineStr">
        <is>
          <t>QUARTERLY</t>
        </is>
      </c>
      <c r="G670" s="9" t="n">
        <v>15630544</v>
      </c>
      <c r="H670" s="9" t="n">
        <v>15630544</v>
      </c>
      <c r="I670" s="9" t="n">
        <v>15630544</v>
      </c>
      <c r="J670" s="9" t="n">
        <v>15630544</v>
      </c>
      <c r="K670" s="11" t="n">
        <v>15630544</v>
      </c>
      <c r="L670" s="9" t="n">
        <v>15630544</v>
      </c>
      <c r="M670" s="9" t="n">
        <v>15630544</v>
      </c>
      <c r="N670" s="9" t="n">
        <v>15630544</v>
      </c>
      <c r="O670" s="9" t="n">
        <v>15630544</v>
      </c>
      <c r="P670" s="11" t="n">
        <v>15630544</v>
      </c>
      <c r="Q670" s="9" t="n">
        <v>15630544</v>
      </c>
      <c r="R670" s="9" t="n">
        <v>15630544</v>
      </c>
      <c r="S670" s="9" t="n">
        <v>15630544</v>
      </c>
      <c r="T670" s="9" t="n">
        <v>15630544</v>
      </c>
      <c r="U670" s="11" t="n">
        <v>15954693</v>
      </c>
      <c r="V670" s="9" t="n">
        <v>15954693</v>
      </c>
      <c r="W670" s="9" t="n">
        <v>17142140</v>
      </c>
      <c r="X670" s="9" t="n">
        <v>18114586</v>
      </c>
      <c r="Y670" s="9" t="n">
        <v>18114586</v>
      </c>
      <c r="Z670" s="11" t="n">
        <v>19735331</v>
      </c>
      <c r="AA670" s="9" t="n">
        <v>19735331</v>
      </c>
    </row>
    <row r="671">
      <c r="A671" s="14" t="inlineStr">
        <is>
          <t>A043610</t>
        </is>
      </c>
      <c r="B671" s="2" t="inlineStr">
        <is>
          <t>KT뮤직</t>
        </is>
      </c>
      <c r="C671" s="2" t="inlineStr">
        <is>
          <t>SSC</t>
        </is>
      </c>
      <c r="D671" s="2" t="inlineStr">
        <is>
          <t>S420003950</t>
        </is>
      </c>
      <c r="E671" s="2" t="inlineStr">
        <is>
          <t>상장주식수 (보통+우선)(주)</t>
        </is>
      </c>
      <c r="F671" s="15" t="inlineStr">
        <is>
          <t>QUARTERLY</t>
        </is>
      </c>
      <c r="G671" s="9" t="n">
        <v>29766863</v>
      </c>
      <c r="H671" s="9" t="n">
        <v>29766863</v>
      </c>
      <c r="I671" s="9" t="n">
        <v>29766863</v>
      </c>
      <c r="J671" s="9" t="n">
        <v>29766863</v>
      </c>
      <c r="K671" s="11" t="n">
        <v>29766863</v>
      </c>
      <c r="L671" s="9" t="n">
        <v>29766863</v>
      </c>
      <c r="M671" s="9" t="n">
        <v>36177119</v>
      </c>
      <c r="N671" s="9" t="n">
        <v>36177119</v>
      </c>
      <c r="O671" s="9" t="n">
        <v>36177119</v>
      </c>
      <c r="P671" s="11" t="n">
        <v>36177119</v>
      </c>
      <c r="Q671" s="9" t="n">
        <v>36177119</v>
      </c>
      <c r="R671" s="9" t="n">
        <v>41813833</v>
      </c>
      <c r="S671" s="9" t="n">
        <v>41813833</v>
      </c>
      <c r="T671" s="9" t="n">
        <v>41813833</v>
      </c>
      <c r="U671" s="11" t="n">
        <v>41813833</v>
      </c>
      <c r="V671" s="9" t="n">
        <v>41813833</v>
      </c>
      <c r="W671" s="9" t="n">
        <v>41813833</v>
      </c>
      <c r="X671" s="9" t="n">
        <v>41813833</v>
      </c>
      <c r="Y671" s="9" t="n">
        <v>41813833</v>
      </c>
      <c r="Z671" s="11" t="n">
        <v>41813833</v>
      </c>
      <c r="AA671" s="9" t="n">
        <v>41813833</v>
      </c>
    </row>
    <row r="672">
      <c r="A672" s="14" t="inlineStr">
        <is>
          <t>A003160</t>
        </is>
      </c>
      <c r="B672" s="2" t="inlineStr">
        <is>
          <t>디아이</t>
        </is>
      </c>
      <c r="C672" s="2" t="inlineStr">
        <is>
          <t>SSC</t>
        </is>
      </c>
      <c r="D672" s="2" t="inlineStr">
        <is>
          <t>S420003950</t>
        </is>
      </c>
      <c r="E672" s="2" t="inlineStr">
        <is>
          <t>상장주식수 (보통+우선)(주)</t>
        </is>
      </c>
      <c r="F672" s="15" t="inlineStr">
        <is>
          <t>QUARTERLY</t>
        </is>
      </c>
      <c r="G672" s="8" t="n">
        <v>31142785</v>
      </c>
      <c r="H672" s="8" t="n">
        <v>31142785</v>
      </c>
      <c r="I672" s="8" t="n">
        <v>31142785</v>
      </c>
      <c r="J672" s="8" t="n">
        <v>31142785</v>
      </c>
      <c r="K672" s="10" t="n">
        <v>31142785</v>
      </c>
      <c r="L672" s="8" t="n">
        <v>31142785</v>
      </c>
      <c r="M672" s="8" t="n">
        <v>31381785</v>
      </c>
      <c r="N672" s="8" t="n">
        <v>31481785</v>
      </c>
      <c r="O672" s="8" t="n">
        <v>31496785</v>
      </c>
      <c r="P672" s="10" t="n">
        <v>31496785</v>
      </c>
      <c r="Q672" s="8" t="n">
        <v>31496785</v>
      </c>
      <c r="R672" s="8" t="n">
        <v>31496785</v>
      </c>
      <c r="S672" s="8" t="n">
        <v>31496785</v>
      </c>
      <c r="T672" s="8" t="n">
        <v>31496785</v>
      </c>
      <c r="U672" s="10" t="n">
        <v>31496785</v>
      </c>
      <c r="V672" s="8" t="n">
        <v>31496785</v>
      </c>
      <c r="W672" s="8" t="n">
        <v>31496785</v>
      </c>
      <c r="X672" s="8" t="n">
        <v>31496785</v>
      </c>
      <c r="Y672" s="8" t="n">
        <v>31496785</v>
      </c>
      <c r="Z672" s="10" t="n">
        <v>31496785</v>
      </c>
      <c r="AA672" s="8" t="n">
        <v>31496785</v>
      </c>
    </row>
    <row r="673">
      <c r="A673" s="14" t="inlineStr">
        <is>
          <t>A021320</t>
        </is>
      </c>
      <c r="B673" s="2" t="inlineStr">
        <is>
          <t>KCC건설</t>
        </is>
      </c>
      <c r="C673" s="2" t="inlineStr">
        <is>
          <t>SSC</t>
        </is>
      </c>
      <c r="D673" s="2" t="inlineStr">
        <is>
          <t>S420003950</t>
        </is>
      </c>
      <c r="E673" s="2" t="inlineStr">
        <is>
          <t>상장주식수 (보통+우선)(주)</t>
        </is>
      </c>
      <c r="F673" s="15" t="inlineStr">
        <is>
          <t>QUARTERLY</t>
        </is>
      </c>
      <c r="G673" s="8" t="n">
        <v>5800000</v>
      </c>
      <c r="H673" s="8" t="n">
        <v>5800000</v>
      </c>
      <c r="I673" s="8" t="n">
        <v>5800000</v>
      </c>
      <c r="J673" s="8" t="n">
        <v>5800000</v>
      </c>
      <c r="K673" s="10" t="n">
        <v>5800000</v>
      </c>
      <c r="L673" s="8" t="n">
        <v>5800000</v>
      </c>
      <c r="M673" s="8" t="n">
        <v>5800000</v>
      </c>
      <c r="N673" s="8" t="n">
        <v>5800000</v>
      </c>
      <c r="O673" s="8" t="n">
        <v>5800000</v>
      </c>
      <c r="P673" s="10" t="n">
        <v>5800000</v>
      </c>
      <c r="Q673" s="8" t="n">
        <v>5800000</v>
      </c>
      <c r="R673" s="8" t="n">
        <v>5800000</v>
      </c>
      <c r="S673" s="8" t="n">
        <v>5800000</v>
      </c>
      <c r="T673" s="8" t="n">
        <v>21400000</v>
      </c>
      <c r="U673" s="10" t="n">
        <v>21400000</v>
      </c>
      <c r="V673" s="8" t="n">
        <v>21400000</v>
      </c>
      <c r="W673" s="8" t="n">
        <v>21400000</v>
      </c>
      <c r="X673" s="8" t="n">
        <v>21400000</v>
      </c>
      <c r="Y673" s="8" t="n">
        <v>21400000</v>
      </c>
      <c r="Z673" s="10" t="n">
        <v>21400000</v>
      </c>
      <c r="AA673" s="8" t="n">
        <v>21400000</v>
      </c>
    </row>
    <row r="674">
      <c r="A674" s="14" t="inlineStr">
        <is>
          <t>A051360</t>
        </is>
      </c>
      <c r="B674" s="2" t="inlineStr">
        <is>
          <t>토비스</t>
        </is>
      </c>
      <c r="C674" s="2" t="inlineStr">
        <is>
          <t>SSC</t>
        </is>
      </c>
      <c r="D674" s="2" t="inlineStr">
        <is>
          <t>S420003950</t>
        </is>
      </c>
      <c r="E674" s="2" t="inlineStr">
        <is>
          <t>상장주식수 (보통+우선)(주)</t>
        </is>
      </c>
      <c r="F674" s="15" t="inlineStr">
        <is>
          <t>QUARTERLY</t>
        </is>
      </c>
      <c r="G674" s="8" t="n">
        <v>12912658</v>
      </c>
      <c r="H674" s="8" t="n">
        <v>12912658</v>
      </c>
      <c r="I674" s="8" t="n">
        <v>13207122</v>
      </c>
      <c r="J674" s="8" t="n">
        <v>13354354</v>
      </c>
      <c r="K674" s="10" t="n">
        <v>13354354</v>
      </c>
      <c r="L674" s="8" t="n">
        <v>13354354</v>
      </c>
      <c r="M674" s="8" t="n">
        <v>13354354</v>
      </c>
      <c r="N674" s="8" t="n">
        <v>14773600</v>
      </c>
      <c r="O674" s="8" t="n">
        <v>15980901</v>
      </c>
      <c r="P674" s="10" t="n">
        <v>16717058</v>
      </c>
      <c r="Q674" s="8" t="n">
        <v>16717058</v>
      </c>
      <c r="R674" s="8" t="n">
        <v>16717058</v>
      </c>
      <c r="S674" s="8" t="n">
        <v>16717058</v>
      </c>
      <c r="T674" s="8" t="n">
        <v>16717058</v>
      </c>
      <c r="U674" s="10" t="n">
        <v>16717058</v>
      </c>
      <c r="V674" s="8" t="n">
        <v>16717058</v>
      </c>
      <c r="W674" s="8" t="n">
        <v>16717058</v>
      </c>
      <c r="X674" s="8" t="n">
        <v>16717058</v>
      </c>
      <c r="Y674" s="8" t="n">
        <v>16717058</v>
      </c>
      <c r="Z674" s="10" t="n">
        <v>16717058</v>
      </c>
      <c r="AA674" s="8" t="n">
        <v>16717058</v>
      </c>
    </row>
    <row r="675">
      <c r="A675" s="14" t="inlineStr">
        <is>
          <t>A048410</t>
        </is>
      </c>
      <c r="B675" s="2" t="inlineStr">
        <is>
          <t>현대아이비티</t>
        </is>
      </c>
      <c r="C675" s="2" t="inlineStr">
        <is>
          <t>SSC</t>
        </is>
      </c>
      <c r="D675" s="2" t="inlineStr">
        <is>
          <t>S420003950</t>
        </is>
      </c>
      <c r="E675" s="2" t="inlineStr">
        <is>
          <t>상장주식수 (보통+우선)(주)</t>
        </is>
      </c>
      <c r="F675" s="15" t="inlineStr">
        <is>
          <t>QUARTERLY</t>
        </is>
      </c>
      <c r="G675" s="8" t="n">
        <v>100344538</v>
      </c>
      <c r="H675" s="8" t="n">
        <v>100344538</v>
      </c>
      <c r="I675" s="8" t="n">
        <v>100344538</v>
      </c>
      <c r="J675" s="8" t="n">
        <v>20003973</v>
      </c>
      <c r="K675" s="10" t="n">
        <v>20305047</v>
      </c>
      <c r="L675" s="8" t="n">
        <v>20316715</v>
      </c>
      <c r="M675" s="8" t="n">
        <v>20468403</v>
      </c>
      <c r="N675" s="8" t="n">
        <v>20468403</v>
      </c>
      <c r="O675" s="8" t="n">
        <v>20468403</v>
      </c>
      <c r="P675" s="10" t="n">
        <v>26468403</v>
      </c>
      <c r="Q675" s="8" t="n">
        <v>26468403</v>
      </c>
      <c r="R675" s="8" t="n">
        <v>29720453</v>
      </c>
      <c r="S675" s="8" t="n">
        <v>29720453</v>
      </c>
      <c r="T675" s="8" t="n">
        <v>29720453</v>
      </c>
      <c r="U675" s="10" t="n">
        <v>29720453</v>
      </c>
      <c r="V675" s="8" t="n">
        <v>30297753</v>
      </c>
      <c r="W675" s="8" t="n">
        <v>30297753</v>
      </c>
      <c r="X675" s="8" t="n">
        <v>30297753</v>
      </c>
      <c r="Y675" s="8" t="n">
        <v>30297753</v>
      </c>
      <c r="Z675" s="10" t="n">
        <v>30297753</v>
      </c>
      <c r="AA675" s="8" t="n">
        <v>30297753</v>
      </c>
    </row>
    <row r="676">
      <c r="A676" s="14" t="inlineStr">
        <is>
          <t>A077970</t>
        </is>
      </c>
      <c r="B676" s="2" t="inlineStr">
        <is>
          <t>STX엔진</t>
        </is>
      </c>
      <c r="C676" s="2" t="inlineStr">
        <is>
          <t>SSC</t>
        </is>
      </c>
      <c r="D676" s="2" t="inlineStr">
        <is>
          <t>S420003950</t>
        </is>
      </c>
      <c r="E676" s="2" t="inlineStr">
        <is>
          <t>상장주식수 (보통+우선)(주)</t>
        </is>
      </c>
      <c r="F676" s="15" t="inlineStr">
        <is>
          <t>QUARTERLY</t>
        </is>
      </c>
      <c r="G676" s="8" t="n">
        <v>28676833</v>
      </c>
      <c r="H676" s="8" t="n">
        <v>28676833</v>
      </c>
      <c r="I676" s="8" t="n">
        <v>28676833</v>
      </c>
      <c r="J676" s="8" t="n">
        <v>28676833</v>
      </c>
      <c r="K676" s="10" t="n">
        <v>28676833</v>
      </c>
      <c r="L676" s="8" t="n">
        <v>28676833</v>
      </c>
      <c r="M676" s="8" t="n">
        <v>28676833</v>
      </c>
      <c r="N676" s="8" t="n">
        <v>28676833</v>
      </c>
      <c r="O676" s="8" t="n">
        <v>28676833</v>
      </c>
      <c r="P676" s="10" t="n">
        <v>28676833</v>
      </c>
      <c r="Q676" s="8" t="n">
        <v>49198433</v>
      </c>
      <c r="R676" s="8" t="n">
        <v>49198433</v>
      </c>
      <c r="S676" s="8" t="n">
        <v>49198433</v>
      </c>
      <c r="T676" s="8" t="n">
        <v>49198433</v>
      </c>
      <c r="U676" s="10" t="n">
        <v>49198433</v>
      </c>
      <c r="V676" s="8" t="n">
        <v>6149804</v>
      </c>
      <c r="W676" s="8" t="n">
        <v>23008904</v>
      </c>
      <c r="X676" s="8" t="n">
        <v>23008904</v>
      </c>
      <c r="Y676" s="8" t="n">
        <v>23008904</v>
      </c>
      <c r="Z676" s="10" t="n">
        <v>23008904</v>
      </c>
      <c r="AA676" s="8" t="n">
        <v>23008904</v>
      </c>
    </row>
    <row r="677">
      <c r="A677" s="14" t="inlineStr">
        <is>
          <t>A002880</t>
        </is>
      </c>
      <c r="B677" s="2" t="inlineStr">
        <is>
          <t>대유에이텍</t>
        </is>
      </c>
      <c r="C677" s="2" t="inlineStr">
        <is>
          <t>SSC</t>
        </is>
      </c>
      <c r="D677" s="2" t="inlineStr">
        <is>
          <t>S420003950</t>
        </is>
      </c>
      <c r="E677" s="2" t="inlineStr">
        <is>
          <t>상장주식수 (보통+우선)(주)</t>
        </is>
      </c>
      <c r="F677" s="15" t="inlineStr">
        <is>
          <t>QUARTERLY</t>
        </is>
      </c>
      <c r="G677" s="9" t="n">
        <v>63342446</v>
      </c>
      <c r="H677" s="9" t="n">
        <v>63342446</v>
      </c>
      <c r="I677" s="9" t="n">
        <v>63835867</v>
      </c>
      <c r="J677" s="9" t="n">
        <v>63851547</v>
      </c>
      <c r="K677" s="11" t="n">
        <v>80851547</v>
      </c>
      <c r="L677" s="9" t="n">
        <v>81846193</v>
      </c>
      <c r="M677" s="9" t="n">
        <v>84429430</v>
      </c>
      <c r="N677" s="9" t="n">
        <v>84429430</v>
      </c>
      <c r="O677" s="9" t="n">
        <v>84429430</v>
      </c>
      <c r="P677" s="11" t="n">
        <v>84429430</v>
      </c>
      <c r="Q677" s="9" t="n">
        <v>84429430</v>
      </c>
      <c r="R677" s="9" t="n">
        <v>85251798</v>
      </c>
      <c r="S677" s="9" t="n">
        <v>85251798</v>
      </c>
      <c r="T677" s="9" t="n">
        <v>85251798</v>
      </c>
      <c r="U677" s="11" t="n">
        <v>86601410</v>
      </c>
      <c r="V677" s="9" t="n">
        <v>86755650</v>
      </c>
      <c r="W677" s="9" t="n">
        <v>91447161</v>
      </c>
      <c r="X677" s="9" t="n">
        <v>91447161</v>
      </c>
      <c r="Y677" s="9" t="n">
        <v>91447161</v>
      </c>
      <c r="Z677" s="11" t="n">
        <v>91447161</v>
      </c>
      <c r="AA677" s="9" t="n">
        <v>91447161</v>
      </c>
    </row>
    <row r="678">
      <c r="A678" s="14" t="inlineStr">
        <is>
          <t>A051310</t>
        </is>
      </c>
      <c r="B678" s="2" t="inlineStr">
        <is>
          <t>포스코플랜텍</t>
        </is>
      </c>
      <c r="C678" s="2" t="inlineStr">
        <is>
          <t>SSC</t>
        </is>
      </c>
      <c r="D678" s="2" t="inlineStr">
        <is>
          <t>S420003950</t>
        </is>
      </c>
      <c r="E678" s="2" t="inlineStr">
        <is>
          <t>상장주식수 (보통+우선)(주)</t>
        </is>
      </c>
      <c r="F678" s="15" t="inlineStr">
        <is>
          <t>QUARTERLY</t>
        </is>
      </c>
      <c r="G678" s="9" t="n">
        <v>39880120</v>
      </c>
      <c r="H678" s="9" t="n">
        <v>46860047</v>
      </c>
      <c r="I678" s="9" t="n">
        <v>46860047</v>
      </c>
      <c r="J678" s="9" t="n">
        <v>52066718</v>
      </c>
      <c r="K678" s="11" t="n">
        <v>52066718</v>
      </c>
      <c r="L678" s="9" t="n">
        <v>52066718</v>
      </c>
      <c r="M678" s="9" t="n">
        <v>52066718</v>
      </c>
      <c r="N678" s="9" t="n">
        <v>52066718</v>
      </c>
      <c r="O678" s="9" t="n">
        <v>52066718</v>
      </c>
      <c r="P678" s="11" t="n">
        <v>62238596</v>
      </c>
      <c r="Q678" s="9" t="n">
        <v>62238596</v>
      </c>
      <c r="R678" s="9" t="n">
        <v>81178596</v>
      </c>
      <c r="S678" s="9" t="n">
        <v>81178596</v>
      </c>
      <c r="T678" s="9" t="n">
        <v>81178596</v>
      </c>
      <c r="U678" s="11" t="n">
        <v>81178596</v>
      </c>
      <c r="V678" s="9" t="n">
        <v>180834946</v>
      </c>
      <c r="W678" s="9" t="n">
        <v>180834946</v>
      </c>
      <c r="X678" s="9" t="n">
        <v>180834946</v>
      </c>
      <c r="Y678" s="9" t="n">
        <v>180834946</v>
      </c>
      <c r="Z678" s="11" t="n">
        <v>180834946</v>
      </c>
      <c r="AA678" s="9" t="n">
        <v>180834946</v>
      </c>
    </row>
    <row r="679">
      <c r="A679" s="14" t="inlineStr">
        <is>
          <t>A026890</t>
        </is>
      </c>
      <c r="B679" s="2" t="inlineStr">
        <is>
          <t>디피씨</t>
        </is>
      </c>
      <c r="C679" s="2" t="inlineStr">
        <is>
          <t>SSC</t>
        </is>
      </c>
      <c r="D679" s="2" t="inlineStr">
        <is>
          <t>S420003950</t>
        </is>
      </c>
      <c r="E679" s="2" t="inlineStr">
        <is>
          <t>상장주식수 (보통+우선)(주)</t>
        </is>
      </c>
      <c r="F679" s="15" t="inlineStr">
        <is>
          <t>QUARTERLY</t>
        </is>
      </c>
      <c r="G679" s="9" t="n">
        <v>41678175</v>
      </c>
      <c r="H679" s="9" t="n">
        <v>41678175</v>
      </c>
      <c r="I679" s="9" t="n">
        <v>41678175</v>
      </c>
      <c r="J679" s="9" t="n">
        <v>41678175</v>
      </c>
      <c r="K679" s="11" t="n">
        <v>41678175</v>
      </c>
      <c r="L679" s="9" t="n">
        <v>41678175</v>
      </c>
      <c r="M679" s="9" t="n">
        <v>41678175</v>
      </c>
      <c r="N679" s="9" t="n">
        <v>41678175</v>
      </c>
      <c r="O679" s="9" t="n">
        <v>41678175</v>
      </c>
      <c r="P679" s="11" t="n">
        <v>41678175</v>
      </c>
      <c r="Q679" s="9" t="n">
        <v>41678175</v>
      </c>
      <c r="R679" s="9" t="n">
        <v>41678175</v>
      </c>
      <c r="S679" s="9" t="n">
        <v>41678175</v>
      </c>
      <c r="T679" s="9" t="n">
        <v>41678175</v>
      </c>
      <c r="U679" s="11" t="n">
        <v>41678175</v>
      </c>
      <c r="V679" s="9" t="n">
        <v>41678175</v>
      </c>
      <c r="W679" s="9" t="n">
        <v>41678175</v>
      </c>
      <c r="X679" s="9" t="n">
        <v>41678175</v>
      </c>
      <c r="Y679" s="9" t="n">
        <v>41678175</v>
      </c>
      <c r="Z679" s="11" t="n">
        <v>41678175</v>
      </c>
      <c r="AA679" s="9" t="n">
        <v>41678175</v>
      </c>
    </row>
    <row r="680">
      <c r="A680" s="14" t="inlineStr">
        <is>
          <t>A009440</t>
        </is>
      </c>
      <c r="B680" s="2" t="inlineStr">
        <is>
          <t>KC그린홀딩스</t>
        </is>
      </c>
      <c r="C680" s="2" t="inlineStr">
        <is>
          <t>SSC</t>
        </is>
      </c>
      <c r="D680" s="2" t="inlineStr">
        <is>
          <t>S420003950</t>
        </is>
      </c>
      <c r="E680" s="2" t="inlineStr">
        <is>
          <t>상장주식수 (보통+우선)(주)</t>
        </is>
      </c>
      <c r="F680" s="15" t="inlineStr">
        <is>
          <t>QUARTERLY</t>
        </is>
      </c>
      <c r="G680" s="9" t="n">
        <v>22434980</v>
      </c>
      <c r="H680" s="9" t="n">
        <v>22434980</v>
      </c>
      <c r="I680" s="9" t="n">
        <v>22434980</v>
      </c>
      <c r="J680" s="9" t="n">
        <v>22434980</v>
      </c>
      <c r="K680" s="11" t="n">
        <v>22434980</v>
      </c>
      <c r="L680" s="9" t="n">
        <v>22434980</v>
      </c>
      <c r="M680" s="9" t="n">
        <v>22434980</v>
      </c>
      <c r="N680" s="9" t="n">
        <v>22434980</v>
      </c>
      <c r="O680" s="9" t="n">
        <v>22434980</v>
      </c>
      <c r="P680" s="11" t="n">
        <v>22434980</v>
      </c>
      <c r="Q680" s="9" t="n">
        <v>22434980</v>
      </c>
      <c r="R680" s="9" t="n">
        <v>22434980</v>
      </c>
      <c r="S680" s="9" t="n">
        <v>22434980</v>
      </c>
      <c r="T680" s="9" t="n">
        <v>22434980</v>
      </c>
      <c r="U680" s="11" t="n">
        <v>22434980</v>
      </c>
      <c r="V680" s="9" t="n">
        <v>22434980</v>
      </c>
      <c r="W680" s="9" t="n">
        <v>22434980</v>
      </c>
      <c r="X680" s="9" t="n">
        <v>22434980</v>
      </c>
      <c r="Y680" s="9" t="n">
        <v>22434980</v>
      </c>
      <c r="Z680" s="11" t="n">
        <v>22434980</v>
      </c>
      <c r="AA680" s="9" t="n">
        <v>22434980</v>
      </c>
    </row>
    <row r="681">
      <c r="A681" s="14" t="inlineStr">
        <is>
          <t>A222800</t>
        </is>
      </c>
      <c r="B681" s="2" t="inlineStr">
        <is>
          <t>심텍</t>
        </is>
      </c>
      <c r="C681" s="2" t="inlineStr">
        <is>
          <t>SSC</t>
        </is>
      </c>
      <c r="D681" s="2" t="inlineStr">
        <is>
          <t>S420003950</t>
        </is>
      </c>
      <c r="E681" s="2" t="inlineStr">
        <is>
          <t>상장주식수 (보통+우선)(주)</t>
        </is>
      </c>
      <c r="F681" s="15" t="inlineStr">
        <is>
          <t>QUARTERLY</t>
        </is>
      </c>
      <c r="G681" s="9" t="n"/>
      <c r="H681" s="9" t="n"/>
      <c r="I681" s="9" t="n"/>
      <c r="J681" s="9" t="n"/>
      <c r="K681" s="11" t="n"/>
      <c r="L681" s="9" t="n"/>
      <c r="M681" s="9" t="n"/>
      <c r="N681" s="9" t="n"/>
      <c r="O681" s="9" t="n"/>
      <c r="P681" s="11" t="n"/>
      <c r="Q681" s="9" t="n"/>
      <c r="R681" s="9" t="n"/>
      <c r="S681" s="9" t="n"/>
      <c r="T681" s="9" t="n"/>
      <c r="U681" s="11" t="n"/>
      <c r="V681" s="9" t="n"/>
      <c r="W681" s="9" t="n"/>
      <c r="X681" s="9" t="n">
        <v>21945415</v>
      </c>
      <c r="Y681" s="9" t="n">
        <v>21945415</v>
      </c>
      <c r="Z681" s="11" t="n">
        <v>21945415</v>
      </c>
      <c r="AA681" s="9" t="n">
        <v>21945415</v>
      </c>
    </row>
    <row r="682">
      <c r="A682" s="14" t="inlineStr">
        <is>
          <t>A225650</t>
        </is>
      </c>
      <c r="B682" s="2" t="inlineStr">
        <is>
          <t>쿠첸</t>
        </is>
      </c>
      <c r="C682" s="2" t="inlineStr">
        <is>
          <t>SSC</t>
        </is>
      </c>
      <c r="D682" s="2" t="inlineStr">
        <is>
          <t>S420003950</t>
        </is>
      </c>
      <c r="E682" s="2" t="inlineStr">
        <is>
          <t>상장주식수 (보통+우선)(주)</t>
        </is>
      </c>
      <c r="F682" s="15" t="inlineStr">
        <is>
          <t>QUARTERLY</t>
        </is>
      </c>
      <c r="G682" s="8" t="n"/>
      <c r="H682" s="8" t="n"/>
      <c r="I682" s="8" t="n"/>
      <c r="J682" s="8" t="n"/>
      <c r="K682" s="10" t="n"/>
      <c r="L682" s="8" t="n"/>
      <c r="M682" s="8" t="n"/>
      <c r="N682" s="8" t="n"/>
      <c r="O682" s="8" t="n"/>
      <c r="P682" s="10" t="n"/>
      <c r="Q682" s="8" t="n"/>
      <c r="R682" s="8" t="n"/>
      <c r="S682" s="8" t="n"/>
      <c r="T682" s="8" t="n"/>
      <c r="U682" s="10" t="n"/>
      <c r="V682" s="8" t="n"/>
      <c r="W682" s="8" t="n"/>
      <c r="X682" s="8" t="n">
        <v>10686277</v>
      </c>
      <c r="Y682" s="8" t="n">
        <v>10686277</v>
      </c>
      <c r="Z682" s="10" t="n">
        <v>10686277</v>
      </c>
      <c r="AA682" s="8" t="n">
        <v>10686277</v>
      </c>
    </row>
    <row r="683">
      <c r="A683" s="14" t="inlineStr">
        <is>
          <t>A026260</t>
        </is>
      </c>
      <c r="B683" s="2" t="inlineStr">
        <is>
          <t>보타바이오</t>
        </is>
      </c>
      <c r="C683" s="2" t="inlineStr">
        <is>
          <t>SSC</t>
        </is>
      </c>
      <c r="D683" s="2" t="inlineStr">
        <is>
          <t>S420003950</t>
        </is>
      </c>
      <c r="E683" s="2" t="inlineStr">
        <is>
          <t>상장주식수 (보통+우선)(주)</t>
        </is>
      </c>
      <c r="F683" s="15" t="inlineStr">
        <is>
          <t>QUARTERLY</t>
        </is>
      </c>
      <c r="G683" s="8" t="n">
        <v>15192899</v>
      </c>
      <c r="H683" s="8" t="n">
        <v>15192899</v>
      </c>
      <c r="I683" s="8" t="n">
        <v>18070253</v>
      </c>
      <c r="J683" s="8" t="n">
        <v>22993729</v>
      </c>
      <c r="K683" s="10" t="n">
        <v>22993729</v>
      </c>
      <c r="L683" s="8" t="n">
        <v>24593729</v>
      </c>
      <c r="M683" s="8" t="n">
        <v>31128898</v>
      </c>
      <c r="N683" s="8" t="n">
        <v>35648758</v>
      </c>
      <c r="O683" s="8" t="n">
        <v>35648758</v>
      </c>
      <c r="P683" s="10" t="n">
        <v>5138935</v>
      </c>
      <c r="Q683" s="8" t="n">
        <v>5716199</v>
      </c>
      <c r="R683" s="8" t="n">
        <v>11343199</v>
      </c>
      <c r="S683" s="8" t="n">
        <v>12125328</v>
      </c>
      <c r="T683" s="8" t="n">
        <v>12925855</v>
      </c>
      <c r="U683" s="10" t="n">
        <v>21445876</v>
      </c>
      <c r="V683" s="8" t="n">
        <v>23424638</v>
      </c>
      <c r="W683" s="8" t="n">
        <v>24210315</v>
      </c>
      <c r="X683" s="8" t="n">
        <v>24410312</v>
      </c>
      <c r="Y683" s="8" t="n">
        <v>24410312</v>
      </c>
      <c r="Z683" s="10" t="n">
        <v>24556297</v>
      </c>
      <c r="AA683" s="8" t="n">
        <v>24556297</v>
      </c>
    </row>
    <row r="684">
      <c r="A684" s="14" t="inlineStr">
        <is>
          <t>A038540</t>
        </is>
      </c>
      <c r="B684" s="2" t="inlineStr">
        <is>
          <t>텍셀네트컴</t>
        </is>
      </c>
      <c r="C684" s="2" t="inlineStr">
        <is>
          <t>SSC</t>
        </is>
      </c>
      <c r="D684" s="2" t="inlineStr">
        <is>
          <t>S420003950</t>
        </is>
      </c>
      <c r="E684" s="2" t="inlineStr">
        <is>
          <t>상장주식수 (보통+우선)(주)</t>
        </is>
      </c>
      <c r="F684" s="15" t="inlineStr">
        <is>
          <t>QUARTERLY</t>
        </is>
      </c>
      <c r="G684" s="8" t="n">
        <v>60288036</v>
      </c>
      <c r="H684" s="8" t="n">
        <v>60288036</v>
      </c>
      <c r="I684" s="8" t="n">
        <v>60288036</v>
      </c>
      <c r="J684" s="8" t="n">
        <v>60288036</v>
      </c>
      <c r="K684" s="10" t="n">
        <v>62888101</v>
      </c>
      <c r="L684" s="8" t="n">
        <v>62888101</v>
      </c>
      <c r="M684" s="8" t="n">
        <v>62888101</v>
      </c>
      <c r="N684" s="8" t="n">
        <v>92888101</v>
      </c>
      <c r="O684" s="8" t="n">
        <v>92888101</v>
      </c>
      <c r="P684" s="10" t="n">
        <v>92888101</v>
      </c>
      <c r="Q684" s="8" t="n">
        <v>92888101</v>
      </c>
      <c r="R684" s="8" t="n">
        <v>92888101</v>
      </c>
      <c r="S684" s="8" t="n">
        <v>92888101</v>
      </c>
      <c r="T684" s="8" t="n">
        <v>92888101</v>
      </c>
      <c r="U684" s="10" t="n">
        <v>92888101</v>
      </c>
      <c r="V684" s="8" t="n">
        <v>92888101</v>
      </c>
      <c r="W684" s="8" t="n">
        <v>93583753</v>
      </c>
      <c r="X684" s="8" t="n">
        <v>93583753</v>
      </c>
      <c r="Y684" s="8" t="n">
        <v>93583753</v>
      </c>
      <c r="Z684" s="10" t="n">
        <v>93583753</v>
      </c>
      <c r="AA684" s="8" t="n">
        <v>93583753</v>
      </c>
    </row>
    <row r="685">
      <c r="A685" s="14" t="inlineStr">
        <is>
          <t>A032790</t>
        </is>
      </c>
      <c r="B685" s="2" t="inlineStr">
        <is>
          <t>엠젠플러스</t>
        </is>
      </c>
      <c r="C685" s="2" t="inlineStr">
        <is>
          <t>SSC</t>
        </is>
      </c>
      <c r="D685" s="2" t="inlineStr">
        <is>
          <t>S420003950</t>
        </is>
      </c>
      <c r="E685" s="2" t="inlineStr">
        <is>
          <t>상장주식수 (보통+우선)(주)</t>
        </is>
      </c>
      <c r="F685" s="15" t="inlineStr">
        <is>
          <t>QUARTERLY</t>
        </is>
      </c>
      <c r="G685" s="8" t="n">
        <v>29764668</v>
      </c>
      <c r="H685" s="8" t="n">
        <v>31764668</v>
      </c>
      <c r="I685" s="8" t="n">
        <v>31764668</v>
      </c>
      <c r="J685" s="8" t="n">
        <v>31764668</v>
      </c>
      <c r="K685" s="10" t="n">
        <v>32064668</v>
      </c>
      <c r="L685" s="8" t="n">
        <v>32864668</v>
      </c>
      <c r="M685" s="8" t="n">
        <v>33034318</v>
      </c>
      <c r="N685" s="8" t="n">
        <v>33034318</v>
      </c>
      <c r="O685" s="8" t="n">
        <v>36824401</v>
      </c>
      <c r="P685" s="10" t="n">
        <v>36970173</v>
      </c>
      <c r="Q685" s="8" t="n">
        <v>36970173</v>
      </c>
      <c r="R685" s="8" t="n">
        <v>36970173</v>
      </c>
      <c r="S685" s="8" t="n">
        <v>37407490</v>
      </c>
      <c r="T685" s="8" t="n">
        <v>39882737</v>
      </c>
      <c r="U685" s="10" t="n">
        <v>39882737</v>
      </c>
      <c r="V685" s="8" t="n">
        <v>7976547</v>
      </c>
      <c r="W685" s="8" t="n">
        <v>7976547</v>
      </c>
      <c r="X685" s="8" t="n">
        <v>10502030</v>
      </c>
      <c r="Y685" s="8" t="n">
        <v>10502030</v>
      </c>
      <c r="Z685" s="10" t="n">
        <v>10502030</v>
      </c>
      <c r="AA685" s="8" t="n">
        <v>10502030</v>
      </c>
    </row>
    <row r="686">
      <c r="A686" s="14" t="inlineStr">
        <is>
          <t>A035620</t>
        </is>
      </c>
      <c r="B686" s="2" t="inlineStr">
        <is>
          <t>바른손이앤에이</t>
        </is>
      </c>
      <c r="C686" s="2" t="inlineStr">
        <is>
          <t>SSC</t>
        </is>
      </c>
      <c r="D686" s="2" t="inlineStr">
        <is>
          <t>S420003950</t>
        </is>
      </c>
      <c r="E686" s="2" t="inlineStr">
        <is>
          <t>상장주식수 (보통+우선)(주)</t>
        </is>
      </c>
      <c r="F686" s="15" t="inlineStr">
        <is>
          <t>QUARTERLY</t>
        </is>
      </c>
      <c r="G686" s="8" t="n">
        <v>28745112</v>
      </c>
      <c r="H686" s="8" t="n">
        <v>29756793</v>
      </c>
      <c r="I686" s="8" t="n">
        <v>29756793</v>
      </c>
      <c r="J686" s="8" t="n">
        <v>30325770</v>
      </c>
      <c r="K686" s="10" t="n">
        <v>31980295</v>
      </c>
      <c r="L686" s="8" t="n">
        <v>32683529</v>
      </c>
      <c r="M686" s="8" t="n">
        <v>33129954</v>
      </c>
      <c r="N686" s="8" t="n">
        <v>33267316</v>
      </c>
      <c r="O686" s="8" t="n">
        <v>34180838</v>
      </c>
      <c r="P686" s="10" t="n">
        <v>34180838</v>
      </c>
      <c r="Q686" s="8" t="n">
        <v>34180838</v>
      </c>
      <c r="R686" s="8" t="n">
        <v>34180838</v>
      </c>
      <c r="S686" s="8" t="n">
        <v>34180838</v>
      </c>
      <c r="T686" s="8" t="n">
        <v>54180838</v>
      </c>
      <c r="U686" s="10" t="n">
        <v>59286016</v>
      </c>
      <c r="V686" s="8" t="n">
        <v>65481808</v>
      </c>
      <c r="W686" s="8" t="n">
        <v>65481808</v>
      </c>
      <c r="X686" s="8" t="n">
        <v>65481808</v>
      </c>
      <c r="Y686" s="8" t="n">
        <v>66055699</v>
      </c>
      <c r="Z686" s="10" t="n">
        <v>66055699</v>
      </c>
      <c r="AA686" s="8" t="n">
        <v>66055699</v>
      </c>
    </row>
    <row r="687">
      <c r="A687" s="14" t="inlineStr">
        <is>
          <t>A002460</t>
        </is>
      </c>
      <c r="B687" s="2" t="inlineStr">
        <is>
          <t>화성산업</t>
        </is>
      </c>
      <c r="C687" s="2" t="inlineStr">
        <is>
          <t>SSC</t>
        </is>
      </c>
      <c r="D687" s="2" t="inlineStr">
        <is>
          <t>S420003950</t>
        </is>
      </c>
      <c r="E687" s="2" t="inlineStr">
        <is>
          <t>상장주식수 (보통+우선)(주)</t>
        </is>
      </c>
      <c r="F687" s="15" t="inlineStr">
        <is>
          <t>QUARTERLY</t>
        </is>
      </c>
      <c r="G687" s="9" t="n">
        <v>12450800</v>
      </c>
      <c r="H687" s="9" t="n">
        <v>12450800</v>
      </c>
      <c r="I687" s="9" t="n">
        <v>12450800</v>
      </c>
      <c r="J687" s="9" t="n">
        <v>12450800</v>
      </c>
      <c r="K687" s="11" t="n">
        <v>12450800</v>
      </c>
      <c r="L687" s="9" t="n">
        <v>12450800</v>
      </c>
      <c r="M687" s="9" t="n">
        <v>12450800</v>
      </c>
      <c r="N687" s="9" t="n">
        <v>12450800</v>
      </c>
      <c r="O687" s="9" t="n">
        <v>12450800</v>
      </c>
      <c r="P687" s="11" t="n">
        <v>12450800</v>
      </c>
      <c r="Q687" s="9" t="n">
        <v>12450800</v>
      </c>
      <c r="R687" s="9" t="n">
        <v>12450800</v>
      </c>
      <c r="S687" s="9" t="n">
        <v>12450800</v>
      </c>
      <c r="T687" s="9" t="n">
        <v>12450800</v>
      </c>
      <c r="U687" s="11" t="n">
        <v>12450800</v>
      </c>
      <c r="V687" s="9" t="n">
        <v>12450800</v>
      </c>
      <c r="W687" s="9" t="n">
        <v>12450800</v>
      </c>
      <c r="X687" s="9" t="n">
        <v>12450800</v>
      </c>
      <c r="Y687" s="9" t="n">
        <v>12450800</v>
      </c>
      <c r="Z687" s="11" t="n">
        <v>12450800</v>
      </c>
      <c r="AA687" s="9" t="n">
        <v>12450800</v>
      </c>
    </row>
    <row r="688">
      <c r="A688" s="14" t="inlineStr">
        <is>
          <t>A143240</t>
        </is>
      </c>
      <c r="B688" s="2" t="inlineStr">
        <is>
          <t>사람인에이치알</t>
        </is>
      </c>
      <c r="C688" s="2" t="inlineStr">
        <is>
          <t>SSC</t>
        </is>
      </c>
      <c r="D688" s="2" t="inlineStr">
        <is>
          <t>S420003950</t>
        </is>
      </c>
      <c r="E688" s="2" t="inlineStr">
        <is>
          <t>상장주식수 (보통+우선)(주)</t>
        </is>
      </c>
      <c r="F688" s="15" t="inlineStr">
        <is>
          <t>QUARTERLY</t>
        </is>
      </c>
      <c r="G688" s="9" t="n"/>
      <c r="H688" s="9" t="n"/>
      <c r="I688" s="9" t="n"/>
      <c r="J688" s="9" t="n">
        <v>8863500</v>
      </c>
      <c r="K688" s="11" t="n">
        <v>8863500</v>
      </c>
      <c r="L688" s="9" t="n">
        <v>8863500</v>
      </c>
      <c r="M688" s="9" t="n">
        <v>8888119</v>
      </c>
      <c r="N688" s="9" t="n">
        <v>8888119</v>
      </c>
      <c r="O688" s="9" t="n">
        <v>11634263</v>
      </c>
      <c r="P688" s="11" t="n">
        <v>11634263</v>
      </c>
      <c r="Q688" s="9" t="n">
        <v>11634263</v>
      </c>
      <c r="R688" s="9" t="n">
        <v>11634263</v>
      </c>
      <c r="S688" s="9" t="n">
        <v>11634263</v>
      </c>
      <c r="T688" s="9" t="n">
        <v>11634263</v>
      </c>
      <c r="U688" s="11" t="n">
        <v>11634263</v>
      </c>
      <c r="V688" s="9" t="n">
        <v>11634263</v>
      </c>
      <c r="W688" s="9" t="n">
        <v>11634263</v>
      </c>
      <c r="X688" s="9" t="n">
        <v>11634263</v>
      </c>
      <c r="Y688" s="9" t="n">
        <v>11634263</v>
      </c>
      <c r="Z688" s="11" t="n">
        <v>11634263</v>
      </c>
      <c r="AA688" s="9" t="n">
        <v>11634263</v>
      </c>
    </row>
    <row r="689">
      <c r="A689" s="14" t="inlineStr">
        <is>
          <t>A038870</t>
        </is>
      </c>
      <c r="B689" s="2" t="inlineStr">
        <is>
          <t>에코에너지</t>
        </is>
      </c>
      <c r="C689" s="2" t="inlineStr">
        <is>
          <t>SSC</t>
        </is>
      </c>
      <c r="D689" s="2" t="inlineStr">
        <is>
          <t>S420003950</t>
        </is>
      </c>
      <c r="E689" s="2" t="inlineStr">
        <is>
          <t>상장주식수 (보통+우선)(주)</t>
        </is>
      </c>
      <c r="F689" s="15" t="inlineStr">
        <is>
          <t>QUARTERLY</t>
        </is>
      </c>
      <c r="G689" s="9" t="n">
        <v>22292354</v>
      </c>
      <c r="H689" s="9" t="n">
        <v>22292354</v>
      </c>
      <c r="I689" s="9" t="n">
        <v>22292354</v>
      </c>
      <c r="J689" s="9" t="n">
        <v>22292354</v>
      </c>
      <c r="K689" s="11" t="n">
        <v>22292354</v>
      </c>
      <c r="L689" s="9" t="n">
        <v>22292354</v>
      </c>
      <c r="M689" s="9" t="n">
        <v>22292354</v>
      </c>
      <c r="N689" s="9" t="n">
        <v>22292354</v>
      </c>
      <c r="O689" s="9" t="n">
        <v>22292354</v>
      </c>
      <c r="P689" s="11" t="n">
        <v>22292354</v>
      </c>
      <c r="Q689" s="9" t="n">
        <v>22292354</v>
      </c>
      <c r="R689" s="9" t="n">
        <v>44584708</v>
      </c>
      <c r="S689" s="9" t="n">
        <v>8916941</v>
      </c>
      <c r="T689" s="9" t="n">
        <v>8916941</v>
      </c>
      <c r="U689" s="11" t="n">
        <v>8916941</v>
      </c>
      <c r="V689" s="9" t="n">
        <v>8916941</v>
      </c>
      <c r="W689" s="9" t="n">
        <v>8916941</v>
      </c>
      <c r="X689" s="9" t="n">
        <v>8916941</v>
      </c>
      <c r="Y689" s="9" t="n">
        <v>8916941</v>
      </c>
      <c r="Z689" s="11" t="n">
        <v>8916941</v>
      </c>
      <c r="AA689" s="9" t="n">
        <v>8916941</v>
      </c>
    </row>
    <row r="690">
      <c r="A690" s="14" t="inlineStr">
        <is>
          <t>A052330</t>
        </is>
      </c>
      <c r="B690" s="2" t="inlineStr">
        <is>
          <t>코텍</t>
        </is>
      </c>
      <c r="C690" s="2" t="inlineStr">
        <is>
          <t>SSC</t>
        </is>
      </c>
      <c r="D690" s="2" t="inlineStr">
        <is>
          <t>S420003950</t>
        </is>
      </c>
      <c r="E690" s="2" t="inlineStr">
        <is>
          <t>상장주식수 (보통+우선)(주)</t>
        </is>
      </c>
      <c r="F690" s="15" t="inlineStr">
        <is>
          <t>QUARTERLY</t>
        </is>
      </c>
      <c r="G690" s="9" t="n">
        <v>12733794</v>
      </c>
      <c r="H690" s="9" t="n">
        <v>12733794</v>
      </c>
      <c r="I690" s="9" t="n">
        <v>12733794</v>
      </c>
      <c r="J690" s="9" t="n">
        <v>12733794</v>
      </c>
      <c r="K690" s="11" t="n">
        <v>12873794</v>
      </c>
      <c r="L690" s="9" t="n">
        <v>12873794</v>
      </c>
      <c r="M690" s="9" t="n">
        <v>12873794</v>
      </c>
      <c r="N690" s="9" t="n">
        <v>12873794</v>
      </c>
      <c r="O690" s="9" t="n">
        <v>12978794</v>
      </c>
      <c r="P690" s="11" t="n">
        <v>12978794</v>
      </c>
      <c r="Q690" s="9" t="n">
        <v>12978794</v>
      </c>
      <c r="R690" s="9" t="n">
        <v>12978794</v>
      </c>
      <c r="S690" s="9" t="n">
        <v>12978794</v>
      </c>
      <c r="T690" s="9" t="n">
        <v>12978794</v>
      </c>
      <c r="U690" s="11" t="n">
        <v>12978794</v>
      </c>
      <c r="V690" s="9" t="n">
        <v>12978794</v>
      </c>
      <c r="W690" s="9" t="n">
        <v>12978794</v>
      </c>
      <c r="X690" s="9" t="n">
        <v>12978794</v>
      </c>
      <c r="Y690" s="9" t="n">
        <v>15574552</v>
      </c>
      <c r="Z690" s="11" t="n">
        <v>15574552</v>
      </c>
      <c r="AA690" s="9" t="n">
        <v>15574552</v>
      </c>
    </row>
    <row r="691">
      <c r="A691" s="14" t="inlineStr">
        <is>
          <t>A041650</t>
        </is>
      </c>
      <c r="B691" s="2" t="inlineStr">
        <is>
          <t>상신브레이크</t>
        </is>
      </c>
      <c r="C691" s="2" t="inlineStr">
        <is>
          <t>SSC</t>
        </is>
      </c>
      <c r="D691" s="2" t="inlineStr">
        <is>
          <t>S420003950</t>
        </is>
      </c>
      <c r="E691" s="2" t="inlineStr">
        <is>
          <t>상장주식수 (보통+우선)(주)</t>
        </is>
      </c>
      <c r="F691" s="15" t="inlineStr">
        <is>
          <t>QUARTERLY</t>
        </is>
      </c>
      <c r="G691" s="9" t="n">
        <v>21471450</v>
      </c>
      <c r="H691" s="9" t="n">
        <v>21471450</v>
      </c>
      <c r="I691" s="9" t="n">
        <v>21471450</v>
      </c>
      <c r="J691" s="9" t="n">
        <v>21471450</v>
      </c>
      <c r="K691" s="11" t="n">
        <v>21471450</v>
      </c>
      <c r="L691" s="9" t="n">
        <v>21471450</v>
      </c>
      <c r="M691" s="9" t="n">
        <v>21471450</v>
      </c>
      <c r="N691" s="9" t="n">
        <v>21471450</v>
      </c>
      <c r="O691" s="9" t="n">
        <v>21471450</v>
      </c>
      <c r="P691" s="11" t="n">
        <v>21471450</v>
      </c>
      <c r="Q691" s="9" t="n">
        <v>21471450</v>
      </c>
      <c r="R691" s="9" t="n">
        <v>21471450</v>
      </c>
      <c r="S691" s="9" t="n">
        <v>21471450</v>
      </c>
      <c r="T691" s="9" t="n">
        <v>21471450</v>
      </c>
      <c r="U691" s="11" t="n">
        <v>21471450</v>
      </c>
      <c r="V691" s="9" t="n">
        <v>21471450</v>
      </c>
      <c r="W691" s="9" t="n">
        <v>21471450</v>
      </c>
      <c r="X691" s="9" t="n">
        <v>21471450</v>
      </c>
      <c r="Y691" s="9" t="n">
        <v>21471450</v>
      </c>
      <c r="Z691" s="11" t="n">
        <v>21471450</v>
      </c>
      <c r="AA691" s="9" t="n">
        <v>21471450</v>
      </c>
    </row>
    <row r="692">
      <c r="A692" s="14" t="inlineStr">
        <is>
          <t>A050110</t>
        </is>
      </c>
      <c r="B692" s="2" t="inlineStr">
        <is>
          <t>캠시스</t>
        </is>
      </c>
      <c r="C692" s="2" t="inlineStr">
        <is>
          <t>SSC</t>
        </is>
      </c>
      <c r="D692" s="2" t="inlineStr">
        <is>
          <t>S420003950</t>
        </is>
      </c>
      <c r="E692" s="2" t="inlineStr">
        <is>
          <t>상장주식수 (보통+우선)(주)</t>
        </is>
      </c>
      <c r="F692" s="15" t="inlineStr">
        <is>
          <t>QUARTERLY</t>
        </is>
      </c>
      <c r="G692" s="8" t="n">
        <v>38161424</v>
      </c>
      <c r="H692" s="8" t="n">
        <v>38161424</v>
      </c>
      <c r="I692" s="8" t="n">
        <v>38161424</v>
      </c>
      <c r="J692" s="8" t="n">
        <v>38161424</v>
      </c>
      <c r="K692" s="10" t="n">
        <v>38161424</v>
      </c>
      <c r="L692" s="8" t="n">
        <v>38161424</v>
      </c>
      <c r="M692" s="8" t="n">
        <v>38161424</v>
      </c>
      <c r="N692" s="8" t="n">
        <v>38161424</v>
      </c>
      <c r="O692" s="8" t="n">
        <v>41920821</v>
      </c>
      <c r="P692" s="10" t="n">
        <v>41920821</v>
      </c>
      <c r="Q692" s="8" t="n">
        <v>41920821</v>
      </c>
      <c r="R692" s="8" t="n">
        <v>41920821</v>
      </c>
      <c r="S692" s="8" t="n">
        <v>41920821</v>
      </c>
      <c r="T692" s="8" t="n">
        <v>41920821</v>
      </c>
      <c r="U692" s="10" t="n">
        <v>41920821</v>
      </c>
      <c r="V692" s="8" t="n">
        <v>41920821</v>
      </c>
      <c r="W692" s="8" t="n">
        <v>43287874</v>
      </c>
      <c r="X692" s="8" t="n">
        <v>43287874</v>
      </c>
      <c r="Y692" s="8" t="n">
        <v>43287874</v>
      </c>
      <c r="Z692" s="10" t="n">
        <v>45873392</v>
      </c>
      <c r="AA692" s="8" t="n">
        <v>45873392</v>
      </c>
    </row>
    <row r="693">
      <c r="A693" s="14" t="inlineStr">
        <is>
          <t>A053450</t>
        </is>
      </c>
      <c r="B693" s="2" t="inlineStr">
        <is>
          <t>세코닉스</t>
        </is>
      </c>
      <c r="C693" s="2" t="inlineStr">
        <is>
          <t>SSC</t>
        </is>
      </c>
      <c r="D693" s="2" t="inlineStr">
        <is>
          <t>S420003950</t>
        </is>
      </c>
      <c r="E693" s="2" t="inlineStr">
        <is>
          <t>상장주식수 (보통+우선)(주)</t>
        </is>
      </c>
      <c r="F693" s="15" t="inlineStr">
        <is>
          <t>QUARTERLY</t>
        </is>
      </c>
      <c r="G693" s="8" t="n">
        <v>6924557</v>
      </c>
      <c r="H693" s="8" t="n">
        <v>6924557</v>
      </c>
      <c r="I693" s="8" t="n">
        <v>6924557</v>
      </c>
      <c r="J693" s="8" t="n">
        <v>6924557</v>
      </c>
      <c r="K693" s="10" t="n">
        <v>6924557</v>
      </c>
      <c r="L693" s="8" t="n">
        <v>7113926</v>
      </c>
      <c r="M693" s="8" t="n">
        <v>7113926</v>
      </c>
      <c r="N693" s="8" t="n">
        <v>7113926</v>
      </c>
      <c r="O693" s="8" t="n">
        <v>7327343</v>
      </c>
      <c r="P693" s="10" t="n">
        <v>7457365</v>
      </c>
      <c r="Q693" s="8" t="n">
        <v>7467365</v>
      </c>
      <c r="R693" s="8" t="n">
        <v>7467365</v>
      </c>
      <c r="S693" s="8" t="n">
        <v>7467365</v>
      </c>
      <c r="T693" s="8" t="n">
        <v>7467365</v>
      </c>
      <c r="U693" s="10" t="n">
        <v>7792420</v>
      </c>
      <c r="V693" s="8" t="n">
        <v>7792420</v>
      </c>
      <c r="W693" s="8" t="n">
        <v>7792420</v>
      </c>
      <c r="X693" s="8" t="n">
        <v>8117475</v>
      </c>
      <c r="Y693" s="8" t="n">
        <v>10505257</v>
      </c>
      <c r="Z693" s="10" t="n">
        <v>10505257</v>
      </c>
      <c r="AA693" s="8" t="n">
        <v>10505257</v>
      </c>
    </row>
    <row r="694">
      <c r="A694" s="14" t="inlineStr">
        <is>
          <t>A004380</t>
        </is>
      </c>
      <c r="B694" s="2" t="inlineStr">
        <is>
          <t>삼익THK</t>
        </is>
      </c>
      <c r="C694" s="2" t="inlineStr">
        <is>
          <t>SSC</t>
        </is>
      </c>
      <c r="D694" s="2" t="inlineStr">
        <is>
          <t>S420003950</t>
        </is>
      </c>
      <c r="E694" s="2" t="inlineStr">
        <is>
          <t>상장주식수 (보통+우선)(주)</t>
        </is>
      </c>
      <c r="F694" s="15" t="inlineStr">
        <is>
          <t>QUARTERLY</t>
        </is>
      </c>
      <c r="G694" s="8" t="n">
        <v>21000000</v>
      </c>
      <c r="H694" s="8" t="n">
        <v>21000000</v>
      </c>
      <c r="I694" s="8" t="n">
        <v>21000000</v>
      </c>
      <c r="J694" s="8" t="n">
        <v>21000000</v>
      </c>
      <c r="K694" s="10" t="n">
        <v>21000000</v>
      </c>
      <c r="L694" s="8" t="n">
        <v>21000000</v>
      </c>
      <c r="M694" s="8" t="n">
        <v>21000000</v>
      </c>
      <c r="N694" s="8" t="n">
        <v>21000000</v>
      </c>
      <c r="O694" s="8" t="n">
        <v>21000000</v>
      </c>
      <c r="P694" s="10" t="n">
        <v>21000000</v>
      </c>
      <c r="Q694" s="8" t="n">
        <v>21000000</v>
      </c>
      <c r="R694" s="8" t="n">
        <v>21000000</v>
      </c>
      <c r="S694" s="8" t="n">
        <v>21000000</v>
      </c>
      <c r="T694" s="8" t="n">
        <v>21000000</v>
      </c>
      <c r="U694" s="10" t="n">
        <v>21000000</v>
      </c>
      <c r="V694" s="8" t="n">
        <v>21000000</v>
      </c>
      <c r="W694" s="8" t="n">
        <v>21000000</v>
      </c>
      <c r="X694" s="8" t="n">
        <v>21000000</v>
      </c>
      <c r="Y694" s="8" t="n">
        <v>21000000</v>
      </c>
      <c r="Z694" s="10" t="n">
        <v>21000000</v>
      </c>
      <c r="AA694" s="8" t="n">
        <v>21000000</v>
      </c>
    </row>
    <row r="695">
      <c r="A695" s="14" t="inlineStr">
        <is>
          <t>A004960</t>
        </is>
      </c>
      <c r="B695" s="2" t="inlineStr">
        <is>
          <t>한신공영</t>
        </is>
      </c>
      <c r="C695" s="2" t="inlineStr">
        <is>
          <t>SSC</t>
        </is>
      </c>
      <c r="D695" s="2" t="inlineStr">
        <is>
          <t>S420003950</t>
        </is>
      </c>
      <c r="E695" s="2" t="inlineStr">
        <is>
          <t>상장주식수 (보통+우선)(주)</t>
        </is>
      </c>
      <c r="F695" s="15" t="inlineStr">
        <is>
          <t>QUARTERLY</t>
        </is>
      </c>
      <c r="G695" s="8" t="n">
        <v>9911963</v>
      </c>
      <c r="H695" s="8" t="n">
        <v>9911963</v>
      </c>
      <c r="I695" s="8" t="n">
        <v>9911963</v>
      </c>
      <c r="J695" s="8" t="n">
        <v>9911963</v>
      </c>
      <c r="K695" s="10" t="n">
        <v>9911963</v>
      </c>
      <c r="L695" s="8" t="n">
        <v>9911963</v>
      </c>
      <c r="M695" s="8" t="n">
        <v>9911963</v>
      </c>
      <c r="N695" s="8" t="n">
        <v>9911963</v>
      </c>
      <c r="O695" s="8" t="n">
        <v>9911963</v>
      </c>
      <c r="P695" s="10" t="n">
        <v>9911963</v>
      </c>
      <c r="Q695" s="8" t="n">
        <v>9911963</v>
      </c>
      <c r="R695" s="8" t="n">
        <v>9911963</v>
      </c>
      <c r="S695" s="8" t="n">
        <v>9911963</v>
      </c>
      <c r="T695" s="8" t="n">
        <v>9908391</v>
      </c>
      <c r="U695" s="10" t="n">
        <v>9908391</v>
      </c>
      <c r="V695" s="8" t="n">
        <v>9908391</v>
      </c>
      <c r="W695" s="8" t="n">
        <v>9908391</v>
      </c>
      <c r="X695" s="8" t="n">
        <v>9908391</v>
      </c>
      <c r="Y695" s="8" t="n">
        <v>9908391</v>
      </c>
      <c r="Z695" s="10" t="n">
        <v>9908391</v>
      </c>
      <c r="AA695" s="8" t="n">
        <v>9908391</v>
      </c>
    </row>
    <row r="696">
      <c r="A696" s="14" t="inlineStr">
        <is>
          <t>A064520</t>
        </is>
      </c>
      <c r="B696" s="2" t="inlineStr">
        <is>
          <t>바른전자</t>
        </is>
      </c>
      <c r="C696" s="2" t="inlineStr">
        <is>
          <t>SSC</t>
        </is>
      </c>
      <c r="D696" s="2" t="inlineStr">
        <is>
          <t>S420003950</t>
        </is>
      </c>
      <c r="E696" s="2" t="inlineStr">
        <is>
          <t>상장주식수 (보통+우선)(주)</t>
        </is>
      </c>
      <c r="F696" s="15" t="inlineStr">
        <is>
          <t>QUARTERLY</t>
        </is>
      </c>
      <c r="G696" s="8" t="n">
        <v>19945212</v>
      </c>
      <c r="H696" s="8" t="n">
        <v>32945212</v>
      </c>
      <c r="I696" s="8" t="n">
        <v>35557621</v>
      </c>
      <c r="J696" s="8" t="n">
        <v>35557621</v>
      </c>
      <c r="K696" s="10" t="n">
        <v>35557621</v>
      </c>
      <c r="L696" s="8" t="n">
        <v>35557621</v>
      </c>
      <c r="M696" s="8" t="n">
        <v>35557621</v>
      </c>
      <c r="N696" s="8" t="n">
        <v>35557621</v>
      </c>
      <c r="O696" s="8" t="n">
        <v>35557621</v>
      </c>
      <c r="P696" s="10" t="n">
        <v>35557621</v>
      </c>
      <c r="Q696" s="8" t="n">
        <v>35557621</v>
      </c>
      <c r="R696" s="8" t="n">
        <v>35557621</v>
      </c>
      <c r="S696" s="8" t="n">
        <v>38396363</v>
      </c>
      <c r="T696" s="8" t="n">
        <v>39812793</v>
      </c>
      <c r="U696" s="10" t="n">
        <v>39812793</v>
      </c>
      <c r="V696" s="8" t="n">
        <v>39812793</v>
      </c>
      <c r="W696" s="8" t="n">
        <v>46144418</v>
      </c>
      <c r="X696" s="8" t="n">
        <v>49828472</v>
      </c>
      <c r="Y696" s="8" t="n">
        <v>56344050</v>
      </c>
      <c r="Z696" s="10" t="n">
        <v>59681391</v>
      </c>
      <c r="AA696" s="8" t="n">
        <v>59681391</v>
      </c>
    </row>
    <row r="697">
      <c r="A697" s="14" t="inlineStr">
        <is>
          <t>A100840</t>
        </is>
      </c>
      <c r="B697" s="2" t="inlineStr">
        <is>
          <t>S&amp;TC</t>
        </is>
      </c>
      <c r="C697" s="2" t="inlineStr">
        <is>
          <t>SSC</t>
        </is>
      </c>
      <c r="D697" s="2" t="inlineStr">
        <is>
          <t>S420003950</t>
        </is>
      </c>
      <c r="E697" s="2" t="inlineStr">
        <is>
          <t>상장주식수 (보통+우선)(주)</t>
        </is>
      </c>
      <c r="F697" s="15" t="inlineStr">
        <is>
          <t>QUARTERLY</t>
        </is>
      </c>
      <c r="G697" s="9" t="n">
        <v>7084612</v>
      </c>
      <c r="H697" s="9" t="n">
        <v>7084612</v>
      </c>
      <c r="I697" s="9" t="n">
        <v>7084612</v>
      </c>
      <c r="J697" s="9" t="n">
        <v>7084612</v>
      </c>
      <c r="K697" s="11" t="n">
        <v>7084612</v>
      </c>
      <c r="L697" s="9" t="n">
        <v>7084612</v>
      </c>
      <c r="M697" s="9" t="n">
        <v>7084612</v>
      </c>
      <c r="N697" s="9" t="n">
        <v>7084612</v>
      </c>
      <c r="O697" s="9" t="n">
        <v>7084612</v>
      </c>
      <c r="P697" s="11" t="n">
        <v>7084612</v>
      </c>
      <c r="Q697" s="9" t="n">
        <v>7084612</v>
      </c>
      <c r="R697" s="9" t="n">
        <v>7084612</v>
      </c>
      <c r="S697" s="9" t="n">
        <v>7084612</v>
      </c>
      <c r="T697" s="9" t="n">
        <v>7084612</v>
      </c>
      <c r="U697" s="11" t="n">
        <v>7084612</v>
      </c>
      <c r="V697" s="9" t="n">
        <v>7084612</v>
      </c>
      <c r="W697" s="9" t="n">
        <v>7084612</v>
      </c>
      <c r="X697" s="9" t="n">
        <v>7084612</v>
      </c>
      <c r="Y697" s="9" t="n">
        <v>7084612</v>
      </c>
      <c r="Z697" s="11" t="n">
        <v>7084612</v>
      </c>
      <c r="AA697" s="9" t="n">
        <v>7084612</v>
      </c>
    </row>
    <row r="698">
      <c r="A698" s="14" t="inlineStr">
        <is>
          <t>A064260</t>
        </is>
      </c>
      <c r="B698" s="2" t="inlineStr">
        <is>
          <t>다날</t>
        </is>
      </c>
      <c r="C698" s="2" t="inlineStr">
        <is>
          <t>SSC</t>
        </is>
      </c>
      <c r="D698" s="2" t="inlineStr">
        <is>
          <t>S420003950</t>
        </is>
      </c>
      <c r="E698" s="2" t="inlineStr">
        <is>
          <t>상장주식수 (보통+우선)(주)</t>
        </is>
      </c>
      <c r="F698" s="15" t="inlineStr">
        <is>
          <t>QUARTERLY</t>
        </is>
      </c>
      <c r="G698" s="9" t="n">
        <v>17557881</v>
      </c>
      <c r="H698" s="9" t="n">
        <v>17557881</v>
      </c>
      <c r="I698" s="9" t="n">
        <v>17557881</v>
      </c>
      <c r="J698" s="9" t="n">
        <v>17557881</v>
      </c>
      <c r="K698" s="11" t="n">
        <v>17557881</v>
      </c>
      <c r="L698" s="9" t="n">
        <v>17557881</v>
      </c>
      <c r="M698" s="9" t="n">
        <v>18370743</v>
      </c>
      <c r="N698" s="9" t="n">
        <v>20353603</v>
      </c>
      <c r="O698" s="9" t="n">
        <v>20429337</v>
      </c>
      <c r="P698" s="11" t="n">
        <v>20429337</v>
      </c>
      <c r="Q698" s="9" t="n">
        <v>20429337</v>
      </c>
      <c r="R698" s="9" t="n">
        <v>20429337</v>
      </c>
      <c r="S698" s="9" t="n">
        <v>20580806</v>
      </c>
      <c r="T698" s="9" t="n">
        <v>20732275</v>
      </c>
      <c r="U698" s="11" t="n">
        <v>21073079</v>
      </c>
      <c r="V698" s="9" t="n">
        <v>21413884</v>
      </c>
      <c r="W698" s="9" t="n">
        <v>21603220</v>
      </c>
      <c r="X698" s="9" t="n">
        <v>21678954</v>
      </c>
      <c r="Y698" s="9" t="n">
        <v>21678954</v>
      </c>
      <c r="Z698" s="11" t="n">
        <v>21678954</v>
      </c>
      <c r="AA698" s="9" t="n">
        <v>21678954</v>
      </c>
    </row>
    <row r="699">
      <c r="A699" s="14" t="inlineStr">
        <is>
          <t>A092200</t>
        </is>
      </c>
      <c r="B699" s="2" t="inlineStr">
        <is>
          <t>디아이씨</t>
        </is>
      </c>
      <c r="C699" s="2" t="inlineStr">
        <is>
          <t>SSC</t>
        </is>
      </c>
      <c r="D699" s="2" t="inlineStr">
        <is>
          <t>S420003950</t>
        </is>
      </c>
      <c r="E699" s="2" t="inlineStr">
        <is>
          <t>상장주식수 (보통+우선)(주)</t>
        </is>
      </c>
      <c r="F699" s="15" t="inlineStr">
        <is>
          <t>QUARTERLY</t>
        </is>
      </c>
      <c r="G699" s="9" t="n">
        <v>21700000</v>
      </c>
      <c r="H699" s="9" t="n">
        <v>21700000</v>
      </c>
      <c r="I699" s="9" t="n">
        <v>21700000</v>
      </c>
      <c r="J699" s="9" t="n">
        <v>21700000</v>
      </c>
      <c r="K699" s="11" t="n">
        <v>21700000</v>
      </c>
      <c r="L699" s="9" t="n">
        <v>21700000</v>
      </c>
      <c r="M699" s="9" t="n">
        <v>21700000</v>
      </c>
      <c r="N699" s="9" t="n">
        <v>21700000</v>
      </c>
      <c r="O699" s="9" t="n">
        <v>21700000</v>
      </c>
      <c r="P699" s="11" t="n">
        <v>21700000</v>
      </c>
      <c r="Q699" s="9" t="n">
        <v>21700000</v>
      </c>
      <c r="R699" s="9" t="n">
        <v>21700000</v>
      </c>
      <c r="S699" s="9" t="n">
        <v>21700000</v>
      </c>
      <c r="T699" s="9" t="n">
        <v>21700000</v>
      </c>
      <c r="U699" s="11" t="n">
        <v>21700000</v>
      </c>
      <c r="V699" s="9" t="n">
        <v>21700000</v>
      </c>
      <c r="W699" s="9" t="n">
        <v>21700000</v>
      </c>
      <c r="X699" s="9" t="n">
        <v>21700000</v>
      </c>
      <c r="Y699" s="9" t="n">
        <v>21700000</v>
      </c>
      <c r="Z699" s="11" t="n">
        <v>21700000</v>
      </c>
      <c r="AA699" s="9" t="n">
        <v>21700000</v>
      </c>
    </row>
    <row r="700">
      <c r="A700" s="14" t="inlineStr">
        <is>
          <t>A035890</t>
        </is>
      </c>
      <c r="B700" s="2" t="inlineStr">
        <is>
          <t>서희건설</t>
        </is>
      </c>
      <c r="C700" s="2" t="inlineStr">
        <is>
          <t>SSC</t>
        </is>
      </c>
      <c r="D700" s="2" t="inlineStr">
        <is>
          <t>S420003950</t>
        </is>
      </c>
      <c r="E700" s="2" t="inlineStr">
        <is>
          <t>상장주식수 (보통+우선)(주)</t>
        </is>
      </c>
      <c r="F700" s="15" t="inlineStr">
        <is>
          <t>QUARTERLY</t>
        </is>
      </c>
      <c r="G700" s="9" t="n">
        <v>82881087</v>
      </c>
      <c r="H700" s="9" t="n">
        <v>82885694</v>
      </c>
      <c r="I700" s="9" t="n">
        <v>82886876</v>
      </c>
      <c r="J700" s="9" t="n">
        <v>123232145</v>
      </c>
      <c r="K700" s="11" t="n">
        <v>127219673</v>
      </c>
      <c r="L700" s="9" t="n">
        <v>159242024</v>
      </c>
      <c r="M700" s="9" t="n">
        <v>159935352</v>
      </c>
      <c r="N700" s="9" t="n">
        <v>159935352</v>
      </c>
      <c r="O700" s="9" t="n">
        <v>159936892</v>
      </c>
      <c r="P700" s="11" t="n">
        <v>159936892</v>
      </c>
      <c r="Q700" s="9" t="n">
        <v>159936892</v>
      </c>
      <c r="R700" s="9" t="n">
        <v>159937200</v>
      </c>
      <c r="S700" s="9" t="n">
        <v>159937200</v>
      </c>
      <c r="T700" s="9" t="n">
        <v>159937200</v>
      </c>
      <c r="U700" s="11" t="n">
        <v>159937200</v>
      </c>
      <c r="V700" s="9" t="n">
        <v>159937200</v>
      </c>
      <c r="W700" s="9" t="n">
        <v>159937200</v>
      </c>
      <c r="X700" s="9" t="n">
        <v>159937200</v>
      </c>
      <c r="Y700" s="9" t="n">
        <v>159937200</v>
      </c>
      <c r="Z700" s="11" t="n">
        <v>159937200</v>
      </c>
      <c r="AA700" s="9" t="n">
        <v>159937200</v>
      </c>
    </row>
    <row r="701">
      <c r="A701" s="14" t="inlineStr">
        <is>
          <t>A087600</t>
        </is>
      </c>
      <c r="B701" s="2" t="inlineStr">
        <is>
          <t>픽셀플러스</t>
        </is>
      </c>
      <c r="C701" s="2" t="inlineStr">
        <is>
          <t>SSC</t>
        </is>
      </c>
      <c r="D701" s="2" t="inlineStr">
        <is>
          <t>S420003950</t>
        </is>
      </c>
      <c r="E701" s="2" t="inlineStr">
        <is>
          <t>상장주식수 (보통+우선)(주)</t>
        </is>
      </c>
      <c r="F701" s="15" t="inlineStr">
        <is>
          <t>QUARTERLY</t>
        </is>
      </c>
      <c r="G701" s="9" t="n"/>
      <c r="H701" s="9" t="n"/>
      <c r="I701" s="9" t="n"/>
      <c r="J701" s="9" t="n"/>
      <c r="K701" s="11" t="n"/>
      <c r="L701" s="9" t="n"/>
      <c r="M701" s="9" t="n"/>
      <c r="N701" s="9" t="n"/>
      <c r="O701" s="9" t="n"/>
      <c r="P701" s="11" t="n"/>
      <c r="Q701" s="9" t="n"/>
      <c r="R701" s="9" t="n"/>
      <c r="S701" s="9" t="n"/>
      <c r="T701" s="9" t="n"/>
      <c r="U701" s="11" t="n"/>
      <c r="V701" s="9" t="n"/>
      <c r="W701" s="9" t="n">
        <v>8166558</v>
      </c>
      <c r="X701" s="9" t="n">
        <v>8166558</v>
      </c>
      <c r="Y701" s="9" t="n">
        <v>8166558</v>
      </c>
      <c r="Z701" s="11" t="n">
        <v>8166558</v>
      </c>
      <c r="AA701" s="9" t="n">
        <v>8166558</v>
      </c>
    </row>
    <row r="702">
      <c r="A702" s="14" t="inlineStr">
        <is>
          <t>A042520</t>
        </is>
      </c>
      <c r="B702" s="2" t="inlineStr">
        <is>
          <t>한스바이오메드</t>
        </is>
      </c>
      <c r="C702" s="2" t="inlineStr">
        <is>
          <t>SSC</t>
        </is>
      </c>
      <c r="D702" s="2" t="inlineStr">
        <is>
          <t>S420003950</t>
        </is>
      </c>
      <c r="E702" s="2" t="inlineStr">
        <is>
          <t>상장주식수 (보통+우선)(주)</t>
        </is>
      </c>
      <c r="F702" s="15" t="inlineStr">
        <is>
          <t>QUARTERLY</t>
        </is>
      </c>
      <c r="G702" s="8" t="n">
        <v>7876243</v>
      </c>
      <c r="H702" s="8" t="n">
        <v>7876243</v>
      </c>
      <c r="I702" s="8" t="n">
        <v>8134069</v>
      </c>
      <c r="J702" s="8" t="n">
        <v>8207733</v>
      </c>
      <c r="K702" s="10" t="n">
        <v>8207733</v>
      </c>
      <c r="L702" s="8" t="n">
        <v>8318229</v>
      </c>
      <c r="M702" s="8" t="n">
        <v>8797048</v>
      </c>
      <c r="N702" s="8" t="n">
        <v>9389534</v>
      </c>
      <c r="O702" s="8" t="n">
        <v>9389534</v>
      </c>
      <c r="P702" s="10" t="n">
        <v>9389534</v>
      </c>
      <c r="Q702" s="8" t="n">
        <v>9389534</v>
      </c>
      <c r="R702" s="8" t="n">
        <v>9787857</v>
      </c>
      <c r="S702" s="8" t="n">
        <v>9787857</v>
      </c>
      <c r="T702" s="8" t="n">
        <v>9857857</v>
      </c>
      <c r="U702" s="10" t="n">
        <v>9857857</v>
      </c>
      <c r="V702" s="8" t="n">
        <v>9857857</v>
      </c>
      <c r="W702" s="8" t="n">
        <v>9857857</v>
      </c>
      <c r="X702" s="8" t="n">
        <v>9857857</v>
      </c>
      <c r="Y702" s="8" t="n">
        <v>9857857</v>
      </c>
      <c r="Z702" s="10" t="n">
        <v>9857857</v>
      </c>
      <c r="AA702" s="8" t="n">
        <v>9857857</v>
      </c>
    </row>
    <row r="703">
      <c r="A703" s="14" t="inlineStr">
        <is>
          <t>A041590</t>
        </is>
      </c>
      <c r="B703" s="2" t="inlineStr">
        <is>
          <t>젬백스테크놀러지</t>
        </is>
      </c>
      <c r="C703" s="2" t="inlineStr">
        <is>
          <t>SSC</t>
        </is>
      </c>
      <c r="D703" s="2" t="inlineStr">
        <is>
          <t>S420003950</t>
        </is>
      </c>
      <c r="E703" s="2" t="inlineStr">
        <is>
          <t>상장주식수 (보통+우선)(주)</t>
        </is>
      </c>
      <c r="F703" s="15" t="inlineStr">
        <is>
          <t>QUARTERLY</t>
        </is>
      </c>
      <c r="G703" s="8" t="n">
        <v>16168827</v>
      </c>
      <c r="H703" s="8" t="n">
        <v>16168827</v>
      </c>
      <c r="I703" s="8" t="n">
        <v>16168827</v>
      </c>
      <c r="J703" s="8" t="n">
        <v>16168827</v>
      </c>
      <c r="K703" s="10" t="n">
        <v>16168827</v>
      </c>
      <c r="L703" s="8" t="n">
        <v>16168827</v>
      </c>
      <c r="M703" s="8" t="n">
        <v>16168827</v>
      </c>
      <c r="N703" s="8" t="n">
        <v>16168827</v>
      </c>
      <c r="O703" s="8" t="n">
        <v>17177298</v>
      </c>
      <c r="P703" s="10" t="n">
        <v>17177298</v>
      </c>
      <c r="Q703" s="8" t="n">
        <v>17177298</v>
      </c>
      <c r="R703" s="8" t="n">
        <v>17177298</v>
      </c>
      <c r="S703" s="8" t="n">
        <v>20726310</v>
      </c>
      <c r="T703" s="8" t="n">
        <v>20781679</v>
      </c>
      <c r="U703" s="10" t="n">
        <v>20818592</v>
      </c>
      <c r="V703" s="8" t="n">
        <v>21289179</v>
      </c>
      <c r="W703" s="8" t="n">
        <v>25386625</v>
      </c>
      <c r="X703" s="8" t="n">
        <v>25734961</v>
      </c>
      <c r="Y703" s="8" t="n">
        <v>25734961</v>
      </c>
      <c r="Z703" s="10" t="n">
        <v>26656527</v>
      </c>
      <c r="AA703" s="8" t="n">
        <v>26656527</v>
      </c>
    </row>
    <row r="704">
      <c r="A704" s="14" t="inlineStr">
        <is>
          <t>A001390</t>
        </is>
      </c>
      <c r="B704" s="2" t="inlineStr">
        <is>
          <t>KG케미칼</t>
        </is>
      </c>
      <c r="C704" s="2" t="inlineStr">
        <is>
          <t>SSC</t>
        </is>
      </c>
      <c r="D704" s="2" t="inlineStr">
        <is>
          <t>S420003950</t>
        </is>
      </c>
      <c r="E704" s="2" t="inlineStr">
        <is>
          <t>상장주식수 (보통+우선)(주)</t>
        </is>
      </c>
      <c r="F704" s="15" t="inlineStr">
        <is>
          <t>QUARTERLY</t>
        </is>
      </c>
      <c r="G704" s="8" t="n">
        <v>10700000</v>
      </c>
      <c r="H704" s="8" t="n">
        <v>10700000</v>
      </c>
      <c r="I704" s="8" t="n">
        <v>10700000</v>
      </c>
      <c r="J704" s="8" t="n">
        <v>10700000</v>
      </c>
      <c r="K704" s="10" t="n">
        <v>10700000</v>
      </c>
      <c r="L704" s="8" t="n">
        <v>10700000</v>
      </c>
      <c r="M704" s="8" t="n">
        <v>10700000</v>
      </c>
      <c r="N704" s="8" t="n">
        <v>10700000</v>
      </c>
      <c r="O704" s="8" t="n">
        <v>10700000</v>
      </c>
      <c r="P704" s="10" t="n">
        <v>10700000</v>
      </c>
      <c r="Q704" s="8" t="n">
        <v>10700000</v>
      </c>
      <c r="R704" s="8" t="n">
        <v>10817779</v>
      </c>
      <c r="S704" s="8" t="n">
        <v>10858393</v>
      </c>
      <c r="T704" s="8" t="n">
        <v>10858393</v>
      </c>
      <c r="U704" s="10" t="n">
        <v>10858393</v>
      </c>
      <c r="V704" s="8" t="n">
        <v>11088546</v>
      </c>
      <c r="W704" s="8" t="n">
        <v>11354362</v>
      </c>
      <c r="X704" s="8" t="n">
        <v>11478870</v>
      </c>
      <c r="Y704" s="8" t="n">
        <v>11478870</v>
      </c>
      <c r="Z704" s="10" t="n">
        <v>11478870</v>
      </c>
      <c r="AA704" s="8" t="n">
        <v>11478870</v>
      </c>
    </row>
    <row r="705">
      <c r="A705" s="14" t="inlineStr">
        <is>
          <t>A221840</t>
        </is>
      </c>
      <c r="B705" s="2" t="inlineStr">
        <is>
          <t>하이즈항공</t>
        </is>
      </c>
      <c r="C705" s="2" t="inlineStr">
        <is>
          <t>SSC</t>
        </is>
      </c>
      <c r="D705" s="2" t="inlineStr">
        <is>
          <t>S420003950</t>
        </is>
      </c>
      <c r="E705" s="2" t="inlineStr">
        <is>
          <t>상장주식수 (보통+우선)(주)</t>
        </is>
      </c>
      <c r="F705" s="15" t="inlineStr">
        <is>
          <t>QUARTERLY</t>
        </is>
      </c>
      <c r="G705" s="8" t="n"/>
      <c r="H705" s="8" t="n"/>
      <c r="I705" s="8" t="n"/>
      <c r="J705" s="8" t="n"/>
      <c r="K705" s="10" t="n"/>
      <c r="L705" s="8" t="n"/>
      <c r="M705" s="8" t="n"/>
      <c r="N705" s="8" t="n"/>
      <c r="O705" s="8" t="n"/>
      <c r="P705" s="10" t="n"/>
      <c r="Q705" s="8" t="n"/>
      <c r="R705" s="8" t="n"/>
      <c r="S705" s="8" t="n"/>
      <c r="T705" s="8" t="n"/>
      <c r="U705" s="10" t="n"/>
      <c r="V705" s="8" t="n"/>
      <c r="W705" s="8" t="n"/>
      <c r="X705" s="8" t="n"/>
      <c r="Y705" s="8" t="n">
        <v>17446167</v>
      </c>
      <c r="Z705" s="10" t="n">
        <v>17696167</v>
      </c>
      <c r="AA705" s="8" t="n">
        <v>17696167</v>
      </c>
    </row>
    <row r="706">
      <c r="A706" s="14" t="inlineStr">
        <is>
          <t>A053980</t>
        </is>
      </c>
      <c r="B706" s="2" t="inlineStr">
        <is>
          <t>오상자이엘</t>
        </is>
      </c>
      <c r="C706" s="2" t="inlineStr">
        <is>
          <t>SSC</t>
        </is>
      </c>
      <c r="D706" s="2" t="inlineStr">
        <is>
          <t>S420003950</t>
        </is>
      </c>
      <c r="E706" s="2" t="inlineStr">
        <is>
          <t>상장주식수 (보통+우선)(주)</t>
        </is>
      </c>
      <c r="F706" s="15" t="inlineStr">
        <is>
          <t>QUARTERLY</t>
        </is>
      </c>
      <c r="G706" s="8" t="n">
        <v>15038522</v>
      </c>
      <c r="H706" s="8" t="n">
        <v>15038522</v>
      </c>
      <c r="I706" s="8" t="n">
        <v>15038522</v>
      </c>
      <c r="J706" s="8" t="n">
        <v>15038522</v>
      </c>
      <c r="K706" s="10" t="n">
        <v>15038522</v>
      </c>
      <c r="L706" s="8" t="n">
        <v>15038522</v>
      </c>
      <c r="M706" s="8" t="n">
        <v>15038522</v>
      </c>
      <c r="N706" s="8" t="n">
        <v>15038522</v>
      </c>
      <c r="O706" s="8" t="n">
        <v>16014137</v>
      </c>
      <c r="P706" s="10" t="n">
        <v>16014137</v>
      </c>
      <c r="Q706" s="8" t="n">
        <v>16014137</v>
      </c>
      <c r="R706" s="8" t="n">
        <v>16782576</v>
      </c>
      <c r="S706" s="8" t="n">
        <v>16782576</v>
      </c>
      <c r="T706" s="8" t="n">
        <v>16782576</v>
      </c>
      <c r="U706" s="10" t="n">
        <v>16782576</v>
      </c>
      <c r="V706" s="8" t="n">
        <v>16782576</v>
      </c>
      <c r="W706" s="8" t="n">
        <v>17747882</v>
      </c>
      <c r="X706" s="8" t="n">
        <v>17747882</v>
      </c>
      <c r="Y706" s="8" t="n">
        <v>17747882</v>
      </c>
      <c r="Z706" s="10" t="n">
        <v>17747882</v>
      </c>
      <c r="AA706" s="8" t="n">
        <v>17747882</v>
      </c>
    </row>
    <row r="707">
      <c r="A707" s="14" t="inlineStr">
        <is>
          <t>A003460</t>
        </is>
      </c>
      <c r="B707" s="2" t="inlineStr">
        <is>
          <t>유화증권</t>
        </is>
      </c>
      <c r="C707" s="2" t="inlineStr">
        <is>
          <t>SSC</t>
        </is>
      </c>
      <c r="D707" s="2" t="inlineStr">
        <is>
          <t>S420003950</t>
        </is>
      </c>
      <c r="E707" s="2" t="inlineStr">
        <is>
          <t>상장주식수 (보통+우선)(주)</t>
        </is>
      </c>
      <c r="F707" s="15" t="inlineStr">
        <is>
          <t>QUARTERLY</t>
        </is>
      </c>
      <c r="G707" s="9" t="n">
        <v>14835768</v>
      </c>
      <c r="H707" s="9" t="n">
        <v>14835768</v>
      </c>
      <c r="I707" s="9" t="n">
        <v>14835768</v>
      </c>
      <c r="J707" s="9" t="n">
        <v>14835768</v>
      </c>
      <c r="K707" s="11" t="n">
        <v>14835768</v>
      </c>
      <c r="L707" s="9" t="n">
        <v>14835768</v>
      </c>
      <c r="M707" s="9" t="n">
        <v>14835768</v>
      </c>
      <c r="N707" s="9" t="n">
        <v>14835768</v>
      </c>
      <c r="O707" s="9" t="n">
        <v>14835768</v>
      </c>
      <c r="P707" s="11" t="n">
        <v>14835768</v>
      </c>
      <c r="Q707" s="9" t="n">
        <v>14835768</v>
      </c>
      <c r="R707" s="9" t="n">
        <v>14835768</v>
      </c>
      <c r="S707" s="9" t="n">
        <v>14835768</v>
      </c>
      <c r="T707" s="9" t="n">
        <v>14835768</v>
      </c>
      <c r="U707" s="11" t="n">
        <v>14835768</v>
      </c>
      <c r="V707" s="9" t="n">
        <v>14835768</v>
      </c>
      <c r="W707" s="9" t="n">
        <v>14835768</v>
      </c>
      <c r="X707" s="9" t="n">
        <v>14835768</v>
      </c>
      <c r="Y707" s="9" t="n">
        <v>14835768</v>
      </c>
      <c r="Z707" s="11" t="n">
        <v>14835768</v>
      </c>
      <c r="AA707" s="9" t="n">
        <v>14835768</v>
      </c>
    </row>
    <row r="708">
      <c r="A708" s="14" t="inlineStr">
        <is>
          <t>A038390</t>
        </is>
      </c>
      <c r="B708" s="2" t="inlineStr">
        <is>
          <t>레드캡투어</t>
        </is>
      </c>
      <c r="C708" s="2" t="inlineStr">
        <is>
          <t>SSC</t>
        </is>
      </c>
      <c r="D708" s="2" t="inlineStr">
        <is>
          <t>S420003950</t>
        </is>
      </c>
      <c r="E708" s="2" t="inlineStr">
        <is>
          <t>상장주식수 (보통+우선)(주)</t>
        </is>
      </c>
      <c r="F708" s="15" t="inlineStr">
        <is>
          <t>QUARTERLY</t>
        </is>
      </c>
      <c r="G708" s="9" t="n">
        <v>8589480</v>
      </c>
      <c r="H708" s="9" t="n">
        <v>8589480</v>
      </c>
      <c r="I708" s="9" t="n">
        <v>8589480</v>
      </c>
      <c r="J708" s="9" t="n">
        <v>8589480</v>
      </c>
      <c r="K708" s="11" t="n">
        <v>8589480</v>
      </c>
      <c r="L708" s="9" t="n">
        <v>8589480</v>
      </c>
      <c r="M708" s="9" t="n">
        <v>8589480</v>
      </c>
      <c r="N708" s="9" t="n">
        <v>8589480</v>
      </c>
      <c r="O708" s="9" t="n">
        <v>8589480</v>
      </c>
      <c r="P708" s="11" t="n">
        <v>8589480</v>
      </c>
      <c r="Q708" s="9" t="n">
        <v>8589480</v>
      </c>
      <c r="R708" s="9" t="n">
        <v>8589480</v>
      </c>
      <c r="S708" s="9" t="n">
        <v>8589480</v>
      </c>
      <c r="T708" s="9" t="n">
        <v>8589480</v>
      </c>
      <c r="U708" s="11" t="n">
        <v>8589480</v>
      </c>
      <c r="V708" s="9" t="n">
        <v>8589480</v>
      </c>
      <c r="W708" s="9" t="n">
        <v>8589480</v>
      </c>
      <c r="X708" s="9" t="n">
        <v>8589480</v>
      </c>
      <c r="Y708" s="9" t="n">
        <v>8589480</v>
      </c>
      <c r="Z708" s="11" t="n">
        <v>8589480</v>
      </c>
      <c r="AA708" s="9" t="n">
        <v>8589480</v>
      </c>
    </row>
    <row r="709">
      <c r="A709" s="14" t="inlineStr">
        <is>
          <t>A006390</t>
        </is>
      </c>
      <c r="B709" s="2" t="inlineStr">
        <is>
          <t>현대시멘트</t>
        </is>
      </c>
      <c r="C709" s="2" t="inlineStr">
        <is>
          <t>SSC</t>
        </is>
      </c>
      <c r="D709" s="2" t="inlineStr">
        <is>
          <t>S420003950</t>
        </is>
      </c>
      <c r="E709" s="2" t="inlineStr">
        <is>
          <t>상장주식수 (보통+우선)(주)</t>
        </is>
      </c>
      <c r="F709" s="15" t="inlineStr">
        <is>
          <t>QUARTERLY</t>
        </is>
      </c>
      <c r="G709" s="9" t="n">
        <v>7344000</v>
      </c>
      <c r="H709" s="9" t="n">
        <v>7344000</v>
      </c>
      <c r="I709" s="9" t="n">
        <v>7344000</v>
      </c>
      <c r="J709" s="9" t="n">
        <v>7344000</v>
      </c>
      <c r="K709" s="11" t="n">
        <v>7344000</v>
      </c>
      <c r="L709" s="9" t="n">
        <v>7344000</v>
      </c>
      <c r="M709" s="9" t="n">
        <v>7344000</v>
      </c>
      <c r="N709" s="9" t="n">
        <v>7344000</v>
      </c>
      <c r="O709" s="9" t="n">
        <v>7344000</v>
      </c>
      <c r="P709" s="11" t="n">
        <v>7344000</v>
      </c>
      <c r="Q709" s="9" t="n">
        <v>7344000</v>
      </c>
      <c r="R709" s="9" t="n">
        <v>7344000</v>
      </c>
      <c r="S709" s="9" t="n">
        <v>8754954</v>
      </c>
      <c r="T709" s="9" t="n">
        <v>8754954</v>
      </c>
      <c r="U709" s="11" t="n">
        <v>8754954</v>
      </c>
      <c r="V709" s="9" t="n">
        <v>8754954</v>
      </c>
      <c r="W709" s="9" t="n">
        <v>8754954</v>
      </c>
      <c r="X709" s="9" t="n">
        <v>8754954</v>
      </c>
      <c r="Y709" s="9" t="n">
        <v>8754954</v>
      </c>
      <c r="Z709" s="11" t="n">
        <v>8754954</v>
      </c>
      <c r="AA709" s="9" t="n">
        <v>8754954</v>
      </c>
    </row>
    <row r="710">
      <c r="A710" s="14" t="inlineStr">
        <is>
          <t>A083310</t>
        </is>
      </c>
      <c r="B710" s="2" t="inlineStr">
        <is>
          <t>엘오티베큠</t>
        </is>
      </c>
      <c r="C710" s="2" t="inlineStr">
        <is>
          <t>SSC</t>
        </is>
      </c>
      <c r="D710" s="2" t="inlineStr">
        <is>
          <t>S420003950</t>
        </is>
      </c>
      <c r="E710" s="2" t="inlineStr">
        <is>
          <t>상장주식수 (보통+우선)(주)</t>
        </is>
      </c>
      <c r="F710" s="15" t="inlineStr">
        <is>
          <t>QUARTERLY</t>
        </is>
      </c>
      <c r="G710" s="9" t="n">
        <v>10401647</v>
      </c>
      <c r="H710" s="9" t="n">
        <v>10401647</v>
      </c>
      <c r="I710" s="9" t="n">
        <v>10401647</v>
      </c>
      <c r="J710" s="9" t="n">
        <v>10401647</v>
      </c>
      <c r="K710" s="11" t="n">
        <v>10699917</v>
      </c>
      <c r="L710" s="9" t="n">
        <v>10699917</v>
      </c>
      <c r="M710" s="9" t="n">
        <v>10699917</v>
      </c>
      <c r="N710" s="9" t="n">
        <v>10699917</v>
      </c>
      <c r="O710" s="9" t="n">
        <v>10904701</v>
      </c>
      <c r="P710" s="11" t="n">
        <v>10904701</v>
      </c>
      <c r="Q710" s="9" t="n">
        <v>10904701</v>
      </c>
      <c r="R710" s="9" t="n">
        <v>10904701</v>
      </c>
      <c r="S710" s="9" t="n">
        <v>11122725</v>
      </c>
      <c r="T710" s="9" t="n">
        <v>11122725</v>
      </c>
      <c r="U710" s="11" t="n">
        <v>11122725</v>
      </c>
      <c r="V710" s="9" t="n">
        <v>11122725</v>
      </c>
      <c r="W710" s="9" t="n">
        <v>11450049</v>
      </c>
      <c r="X710" s="9" t="n">
        <v>11450049</v>
      </c>
      <c r="Y710" s="9" t="n">
        <v>11450049</v>
      </c>
      <c r="Z710" s="11" t="n">
        <v>11450049</v>
      </c>
      <c r="AA710" s="9" t="n">
        <v>11450049</v>
      </c>
    </row>
    <row r="711">
      <c r="A711" s="14" t="inlineStr">
        <is>
          <t>A016610</t>
        </is>
      </c>
      <c r="B711" s="2" t="inlineStr">
        <is>
          <t>동부증권</t>
        </is>
      </c>
      <c r="C711" s="2" t="inlineStr">
        <is>
          <t>SSC</t>
        </is>
      </c>
      <c r="D711" s="2" t="inlineStr">
        <is>
          <t>S420003950</t>
        </is>
      </c>
      <c r="E711" s="2" t="inlineStr">
        <is>
          <t>상장주식수 (보통+우선)(주)</t>
        </is>
      </c>
      <c r="F711" s="15" t="inlineStr">
        <is>
          <t>QUARTERLY</t>
        </is>
      </c>
      <c r="G711" s="9" t="n">
        <v>42446389</v>
      </c>
      <c r="H711" s="9" t="n">
        <v>42446389</v>
      </c>
      <c r="I711" s="9" t="n">
        <v>42446389</v>
      </c>
      <c r="J711" s="9" t="n">
        <v>42446389</v>
      </c>
      <c r="K711" s="11" t="n">
        <v>42446389</v>
      </c>
      <c r="L711" s="9" t="n">
        <v>42446389</v>
      </c>
      <c r="M711" s="9" t="n">
        <v>42446389</v>
      </c>
      <c r="N711" s="9" t="n">
        <v>42446389</v>
      </c>
      <c r="O711" s="9" t="n">
        <v>42446389</v>
      </c>
      <c r="P711" s="11" t="n">
        <v>42446389</v>
      </c>
      <c r="Q711" s="9" t="n">
        <v>42446389</v>
      </c>
      <c r="R711" s="9" t="n">
        <v>42446389</v>
      </c>
      <c r="S711" s="9" t="n">
        <v>42446389</v>
      </c>
      <c r="T711" s="9" t="n">
        <v>42446389</v>
      </c>
      <c r="U711" s="11" t="n">
        <v>42446389</v>
      </c>
      <c r="V711" s="9" t="n">
        <v>42446389</v>
      </c>
      <c r="W711" s="9" t="n">
        <v>42446389</v>
      </c>
      <c r="X711" s="9" t="n">
        <v>42446389</v>
      </c>
      <c r="Y711" s="9" t="n">
        <v>42446389</v>
      </c>
      <c r="Z711" s="11" t="n">
        <v>42446389</v>
      </c>
      <c r="AA711" s="9" t="n">
        <v>42446389</v>
      </c>
    </row>
    <row r="712">
      <c r="A712" s="14" t="inlineStr">
        <is>
          <t>A001270</t>
        </is>
      </c>
      <c r="B712" s="2" t="inlineStr">
        <is>
          <t>부국증권</t>
        </is>
      </c>
      <c r="C712" s="2" t="inlineStr">
        <is>
          <t>SSC</t>
        </is>
      </c>
      <c r="D712" s="2" t="inlineStr">
        <is>
          <t>S420003950</t>
        </is>
      </c>
      <c r="E712" s="2" t="inlineStr">
        <is>
          <t>상장주식수 (보통+우선)(주)</t>
        </is>
      </c>
      <c r="F712" s="15" t="inlineStr">
        <is>
          <t>QUARTERLY</t>
        </is>
      </c>
      <c r="G712" s="8" t="n">
        <v>13369886</v>
      </c>
      <c r="H712" s="8" t="n">
        <v>13369886</v>
      </c>
      <c r="I712" s="8" t="n">
        <v>13369886</v>
      </c>
      <c r="J712" s="8" t="n">
        <v>13369886</v>
      </c>
      <c r="K712" s="10" t="n">
        <v>13369886</v>
      </c>
      <c r="L712" s="8" t="n">
        <v>13369886</v>
      </c>
      <c r="M712" s="8" t="n">
        <v>13369886</v>
      </c>
      <c r="N712" s="8" t="n">
        <v>13369886</v>
      </c>
      <c r="O712" s="8" t="n">
        <v>13369886</v>
      </c>
      <c r="P712" s="10" t="n">
        <v>13369886</v>
      </c>
      <c r="Q712" s="8" t="n">
        <v>13369886</v>
      </c>
      <c r="R712" s="8" t="n">
        <v>13369886</v>
      </c>
      <c r="S712" s="8" t="n">
        <v>13369886</v>
      </c>
      <c r="T712" s="8" t="n">
        <v>13369886</v>
      </c>
      <c r="U712" s="10" t="n">
        <v>13369886</v>
      </c>
      <c r="V712" s="8" t="n">
        <v>13369886</v>
      </c>
      <c r="W712" s="8" t="n">
        <v>13369886</v>
      </c>
      <c r="X712" s="8" t="n">
        <v>13369886</v>
      </c>
      <c r="Y712" s="8" t="n">
        <v>13369886</v>
      </c>
      <c r="Z712" s="10" t="n">
        <v>13369886</v>
      </c>
      <c r="AA712" s="8" t="n">
        <v>13369886</v>
      </c>
    </row>
    <row r="713">
      <c r="A713" s="14" t="inlineStr">
        <is>
          <t>A005870</t>
        </is>
      </c>
      <c r="B713" s="2" t="inlineStr">
        <is>
          <t>휴니드</t>
        </is>
      </c>
      <c r="C713" s="2" t="inlineStr">
        <is>
          <t>SSC</t>
        </is>
      </c>
      <c r="D713" s="2" t="inlineStr">
        <is>
          <t>S420003950</t>
        </is>
      </c>
      <c r="E713" s="2" t="inlineStr">
        <is>
          <t>상장주식수 (보통+우선)(주)</t>
        </is>
      </c>
      <c r="F713" s="15" t="inlineStr">
        <is>
          <t>QUARTERLY</t>
        </is>
      </c>
      <c r="G713" s="8" t="n">
        <v>10176015</v>
      </c>
      <c r="H713" s="8" t="n">
        <v>10176015</v>
      </c>
      <c r="I713" s="8" t="n">
        <v>10176015</v>
      </c>
      <c r="J713" s="8" t="n">
        <v>10176015</v>
      </c>
      <c r="K713" s="10" t="n">
        <v>10176015</v>
      </c>
      <c r="L713" s="8" t="n">
        <v>10176015</v>
      </c>
      <c r="M713" s="8" t="n">
        <v>10176015</v>
      </c>
      <c r="N713" s="8" t="n">
        <v>10176015</v>
      </c>
      <c r="O713" s="8" t="n">
        <v>10176015</v>
      </c>
      <c r="P713" s="10" t="n">
        <v>10176015</v>
      </c>
      <c r="Q713" s="8" t="n">
        <v>10176015</v>
      </c>
      <c r="R713" s="8" t="n">
        <v>10176015</v>
      </c>
      <c r="S713" s="8" t="n">
        <v>10576015</v>
      </c>
      <c r="T713" s="8" t="n">
        <v>10636015</v>
      </c>
      <c r="U713" s="10" t="n">
        <v>10636015</v>
      </c>
      <c r="V713" s="8" t="n">
        <v>10636015</v>
      </c>
      <c r="W713" s="8" t="n">
        <v>10806015</v>
      </c>
      <c r="X713" s="8" t="n">
        <v>12438015</v>
      </c>
      <c r="Y713" s="8" t="n">
        <v>13468015</v>
      </c>
      <c r="Z713" s="10" t="n">
        <v>13468015</v>
      </c>
      <c r="AA713" s="8" t="n">
        <v>13488015</v>
      </c>
    </row>
    <row r="714">
      <c r="A714" s="14" t="inlineStr">
        <is>
          <t>A086390</t>
        </is>
      </c>
      <c r="B714" s="2" t="inlineStr">
        <is>
          <t>유니테스트</t>
        </is>
      </c>
      <c r="C714" s="2" t="inlineStr">
        <is>
          <t>SSC</t>
        </is>
      </c>
      <c r="D714" s="2" t="inlineStr">
        <is>
          <t>S420003950</t>
        </is>
      </c>
      <c r="E714" s="2" t="inlineStr">
        <is>
          <t>상장주식수 (보통+우선)(주)</t>
        </is>
      </c>
      <c r="F714" s="15" t="inlineStr">
        <is>
          <t>QUARTERLY</t>
        </is>
      </c>
      <c r="G714" s="8" t="n">
        <v>15880403</v>
      </c>
      <c r="H714" s="8" t="n">
        <v>15880403</v>
      </c>
      <c r="I714" s="8" t="n">
        <v>15880403</v>
      </c>
      <c r="J714" s="8" t="n">
        <v>15880403</v>
      </c>
      <c r="K714" s="10" t="n">
        <v>15880403</v>
      </c>
      <c r="L714" s="8" t="n">
        <v>15880403</v>
      </c>
      <c r="M714" s="8" t="n">
        <v>15880403</v>
      </c>
      <c r="N714" s="8" t="n">
        <v>15880403</v>
      </c>
      <c r="O714" s="8" t="n">
        <v>15880403</v>
      </c>
      <c r="P714" s="10" t="n">
        <v>15880403</v>
      </c>
      <c r="Q714" s="8" t="n">
        <v>15880403</v>
      </c>
      <c r="R714" s="8" t="n">
        <v>15880403</v>
      </c>
      <c r="S714" s="8" t="n">
        <v>15880403</v>
      </c>
      <c r="T714" s="8" t="n">
        <v>18507268</v>
      </c>
      <c r="U714" s="10" t="n">
        <v>18507268</v>
      </c>
      <c r="V714" s="8" t="n">
        <v>18507268</v>
      </c>
      <c r="W714" s="8" t="n">
        <v>18507268</v>
      </c>
      <c r="X714" s="8" t="n">
        <v>18507268</v>
      </c>
      <c r="Y714" s="8" t="n">
        <v>19402790</v>
      </c>
      <c r="Z714" s="10" t="n">
        <v>19402790</v>
      </c>
      <c r="AA714" s="8" t="n">
        <v>19402790</v>
      </c>
    </row>
    <row r="715">
      <c r="A715" s="14" t="inlineStr">
        <is>
          <t>A117580</t>
        </is>
      </c>
      <c r="B715" s="2" t="inlineStr">
        <is>
          <t>대성에너지</t>
        </is>
      </c>
      <c r="C715" s="2" t="inlineStr">
        <is>
          <t>SSC</t>
        </is>
      </c>
      <c r="D715" s="2" t="inlineStr">
        <is>
          <t>S420003950</t>
        </is>
      </c>
      <c r="E715" s="2" t="inlineStr">
        <is>
          <t>상장주식수 (보통+우선)(주)</t>
        </is>
      </c>
      <c r="F715" s="15" t="inlineStr">
        <is>
          <t>QUARTERLY</t>
        </is>
      </c>
      <c r="G715" s="8" t="n">
        <v>27500000</v>
      </c>
      <c r="H715" s="8" t="n">
        <v>27500000</v>
      </c>
      <c r="I715" s="8" t="n">
        <v>27500000</v>
      </c>
      <c r="J715" s="8" t="n">
        <v>27500000</v>
      </c>
      <c r="K715" s="10" t="n">
        <v>27500000</v>
      </c>
      <c r="L715" s="8" t="n">
        <v>27500000</v>
      </c>
      <c r="M715" s="8" t="n">
        <v>27500000</v>
      </c>
      <c r="N715" s="8" t="n">
        <v>27500000</v>
      </c>
      <c r="O715" s="8" t="n">
        <v>27500000</v>
      </c>
      <c r="P715" s="10" t="n">
        <v>27500000</v>
      </c>
      <c r="Q715" s="8" t="n">
        <v>27500000</v>
      </c>
      <c r="R715" s="8" t="n">
        <v>27500000</v>
      </c>
      <c r="S715" s="8" t="n">
        <v>27500000</v>
      </c>
      <c r="T715" s="8" t="n">
        <v>27500000</v>
      </c>
      <c r="U715" s="10" t="n">
        <v>27500000</v>
      </c>
      <c r="V715" s="8" t="n">
        <v>27500000</v>
      </c>
      <c r="W715" s="8" t="n">
        <v>27500000</v>
      </c>
      <c r="X715" s="8" t="n">
        <v>27500000</v>
      </c>
      <c r="Y715" s="8" t="n">
        <v>27500000</v>
      </c>
      <c r="Z715" s="10" t="n">
        <v>27500000</v>
      </c>
      <c r="AA715" s="8" t="n">
        <v>27500000</v>
      </c>
    </row>
    <row r="716">
      <c r="A716" s="14" t="inlineStr">
        <is>
          <t>A034810</t>
        </is>
      </c>
      <c r="B716" s="2" t="inlineStr">
        <is>
          <t>해성산업</t>
        </is>
      </c>
      <c r="C716" s="2" t="inlineStr">
        <is>
          <t>SSC</t>
        </is>
      </c>
      <c r="D716" s="2" t="inlineStr">
        <is>
          <t>S420003950</t>
        </is>
      </c>
      <c r="E716" s="2" t="inlineStr">
        <is>
          <t>상장주식수 (보통+우선)(주)</t>
        </is>
      </c>
      <c r="F716" s="15" t="inlineStr">
        <is>
          <t>QUARTERLY</t>
        </is>
      </c>
      <c r="G716" s="8" t="n">
        <v>9780000</v>
      </c>
      <c r="H716" s="8" t="n">
        <v>9780000</v>
      </c>
      <c r="I716" s="8" t="n">
        <v>9780000</v>
      </c>
      <c r="J716" s="8" t="n">
        <v>9780000</v>
      </c>
      <c r="K716" s="10" t="n">
        <v>9780000</v>
      </c>
      <c r="L716" s="8" t="n">
        <v>9780000</v>
      </c>
      <c r="M716" s="8" t="n">
        <v>9780000</v>
      </c>
      <c r="N716" s="8" t="n">
        <v>9780000</v>
      </c>
      <c r="O716" s="8" t="n">
        <v>9780000</v>
      </c>
      <c r="P716" s="10" t="n">
        <v>9780000</v>
      </c>
      <c r="Q716" s="8" t="n">
        <v>9780000</v>
      </c>
      <c r="R716" s="8" t="n">
        <v>9780000</v>
      </c>
      <c r="S716" s="8" t="n">
        <v>9780000</v>
      </c>
      <c r="T716" s="8" t="n">
        <v>9780000</v>
      </c>
      <c r="U716" s="10" t="n">
        <v>9780000</v>
      </c>
      <c r="V716" s="8" t="n">
        <v>9780000</v>
      </c>
      <c r="W716" s="8" t="n">
        <v>9780000</v>
      </c>
      <c r="X716" s="8" t="n">
        <v>9780000</v>
      </c>
      <c r="Y716" s="8" t="n">
        <v>9780000</v>
      </c>
      <c r="Z716" s="10" t="n">
        <v>9780000</v>
      </c>
      <c r="AA716" s="8" t="n">
        <v>9780000</v>
      </c>
    </row>
    <row r="717">
      <c r="A717" s="14" t="inlineStr">
        <is>
          <t>A000890</t>
        </is>
      </c>
      <c r="B717" s="2" t="inlineStr">
        <is>
          <t>보해양조</t>
        </is>
      </c>
      <c r="C717" s="2" t="inlineStr">
        <is>
          <t>SSC</t>
        </is>
      </c>
      <c r="D717" s="2" t="inlineStr">
        <is>
          <t>S420003950</t>
        </is>
      </c>
      <c r="E717" s="2" t="inlineStr">
        <is>
          <t>상장주식수 (보통+우선)(주)</t>
        </is>
      </c>
      <c r="F717" s="15" t="inlineStr">
        <is>
          <t>QUARTERLY</t>
        </is>
      </c>
      <c r="G717" s="9" t="n">
        <v>2519567</v>
      </c>
      <c r="H717" s="9" t="n">
        <v>3769567</v>
      </c>
      <c r="I717" s="9" t="n">
        <v>4394567</v>
      </c>
      <c r="J717" s="9" t="n">
        <v>43945670</v>
      </c>
      <c r="K717" s="11" t="n">
        <v>43945670</v>
      </c>
      <c r="L717" s="9" t="n">
        <v>43945670</v>
      </c>
      <c r="M717" s="9" t="n">
        <v>43945670</v>
      </c>
      <c r="N717" s="9" t="n">
        <v>43945670</v>
      </c>
      <c r="O717" s="9" t="n">
        <v>44470602</v>
      </c>
      <c r="P717" s="11" t="n">
        <v>47882660</v>
      </c>
      <c r="Q717" s="9" t="n">
        <v>47882660</v>
      </c>
      <c r="R717" s="9" t="n">
        <v>49242660</v>
      </c>
      <c r="S717" s="9" t="n">
        <v>77371278</v>
      </c>
      <c r="T717" s="9" t="n">
        <v>77361291</v>
      </c>
      <c r="U717" s="11" t="n">
        <v>82803987</v>
      </c>
      <c r="V717" s="9" t="n">
        <v>83575591</v>
      </c>
      <c r="W717" s="9" t="n">
        <v>83575591</v>
      </c>
      <c r="X717" s="9" t="n">
        <v>89659996</v>
      </c>
      <c r="Y717" s="9" t="n">
        <v>93736313</v>
      </c>
      <c r="Z717" s="11" t="n">
        <v>95796397</v>
      </c>
      <c r="AA717" s="9" t="n">
        <v>95796397</v>
      </c>
    </row>
    <row r="718">
      <c r="A718" s="14" t="inlineStr">
        <is>
          <t>A033160</t>
        </is>
      </c>
      <c r="B718" s="2" t="inlineStr">
        <is>
          <t>엠케이전자</t>
        </is>
      </c>
      <c r="C718" s="2" t="inlineStr">
        <is>
          <t>SSC</t>
        </is>
      </c>
      <c r="D718" s="2" t="inlineStr">
        <is>
          <t>S420003950</t>
        </is>
      </c>
      <c r="E718" s="2" t="inlineStr">
        <is>
          <t>상장주식수 (보통+우선)(주)</t>
        </is>
      </c>
      <c r="F718" s="15" t="inlineStr">
        <is>
          <t>QUARTERLY</t>
        </is>
      </c>
      <c r="G718" s="9" t="n">
        <v>19259351</v>
      </c>
      <c r="H718" s="9" t="n">
        <v>19259351</v>
      </c>
      <c r="I718" s="9" t="n">
        <v>19259351</v>
      </c>
      <c r="J718" s="9" t="n">
        <v>19259351</v>
      </c>
      <c r="K718" s="11" t="n">
        <v>19961104</v>
      </c>
      <c r="L718" s="9" t="n">
        <v>21651689</v>
      </c>
      <c r="M718" s="9" t="n">
        <v>21651689</v>
      </c>
      <c r="N718" s="9" t="n">
        <v>21651689</v>
      </c>
      <c r="O718" s="9" t="n">
        <v>21651689</v>
      </c>
      <c r="P718" s="11" t="n">
        <v>21651689</v>
      </c>
      <c r="Q718" s="9" t="n">
        <v>21651689</v>
      </c>
      <c r="R718" s="9" t="n">
        <v>21651689</v>
      </c>
      <c r="S718" s="9" t="n">
        <v>21807689</v>
      </c>
      <c r="T718" s="9" t="n">
        <v>21807689</v>
      </c>
      <c r="U718" s="11" t="n">
        <v>21807689</v>
      </c>
      <c r="V718" s="9" t="n">
        <v>21807689</v>
      </c>
      <c r="W718" s="9" t="n">
        <v>21807689</v>
      </c>
      <c r="X718" s="9" t="n">
        <v>21807689</v>
      </c>
      <c r="Y718" s="9" t="n">
        <v>21807689</v>
      </c>
      <c r="Z718" s="11" t="n">
        <v>21807689</v>
      </c>
      <c r="AA718" s="9" t="n">
        <v>21807689</v>
      </c>
    </row>
    <row r="719">
      <c r="A719" s="14" t="inlineStr">
        <is>
          <t>A014280</t>
        </is>
      </c>
      <c r="B719" s="2" t="inlineStr">
        <is>
          <t>금강공업</t>
        </is>
      </c>
      <c r="C719" s="2" t="inlineStr">
        <is>
          <t>SSC</t>
        </is>
      </c>
      <c r="D719" s="2" t="inlineStr">
        <is>
          <t>S420003950</t>
        </is>
      </c>
      <c r="E719" s="2" t="inlineStr">
        <is>
          <t>상장주식수 (보통+우선)(주)</t>
        </is>
      </c>
      <c r="F719" s="15" t="inlineStr">
        <is>
          <t>QUARTERLY</t>
        </is>
      </c>
      <c r="G719" s="9" t="n">
        <v>4973939</v>
      </c>
      <c r="H719" s="9" t="n">
        <v>4973939</v>
      </c>
      <c r="I719" s="9" t="n">
        <v>4973939</v>
      </c>
      <c r="J719" s="9" t="n">
        <v>4973939</v>
      </c>
      <c r="K719" s="11" t="n">
        <v>4973939</v>
      </c>
      <c r="L719" s="9" t="n">
        <v>4973939</v>
      </c>
      <c r="M719" s="9" t="n">
        <v>4973939</v>
      </c>
      <c r="N719" s="9" t="n">
        <v>4973939</v>
      </c>
      <c r="O719" s="9" t="n">
        <v>4973939</v>
      </c>
      <c r="P719" s="11" t="n">
        <v>4973939</v>
      </c>
      <c r="Q719" s="9" t="n">
        <v>4973939</v>
      </c>
      <c r="R719" s="9" t="n">
        <v>4973939</v>
      </c>
      <c r="S719" s="9" t="n">
        <v>4973939</v>
      </c>
      <c r="T719" s="9" t="n">
        <v>4973939</v>
      </c>
      <c r="U719" s="11" t="n">
        <v>4973939</v>
      </c>
      <c r="V719" s="9" t="n">
        <v>4973939</v>
      </c>
      <c r="W719" s="9" t="n">
        <v>4973939</v>
      </c>
      <c r="X719" s="9" t="n">
        <v>4973939</v>
      </c>
      <c r="Y719" s="9" t="n">
        <v>4973939</v>
      </c>
      <c r="Z719" s="11" t="n">
        <v>4973939</v>
      </c>
      <c r="AA719" s="9" t="n">
        <v>4973939</v>
      </c>
    </row>
    <row r="720">
      <c r="A720" s="14" t="inlineStr">
        <is>
          <t>A054210</t>
        </is>
      </c>
      <c r="B720" s="2" t="inlineStr">
        <is>
          <t>이랜텍</t>
        </is>
      </c>
      <c r="C720" s="2" t="inlineStr">
        <is>
          <t>SSC</t>
        </is>
      </c>
      <c r="D720" s="2" t="inlineStr">
        <is>
          <t>S420003950</t>
        </is>
      </c>
      <c r="E720" s="2" t="inlineStr">
        <is>
          <t>상장주식수 (보통+우선)(주)</t>
        </is>
      </c>
      <c r="F720" s="15" t="inlineStr">
        <is>
          <t>QUARTERLY</t>
        </is>
      </c>
      <c r="G720" s="9" t="n">
        <v>14294600</v>
      </c>
      <c r="H720" s="9" t="n">
        <v>14294600</v>
      </c>
      <c r="I720" s="9" t="n">
        <v>14294600</v>
      </c>
      <c r="J720" s="9" t="n">
        <v>14294600</v>
      </c>
      <c r="K720" s="11" t="n">
        <v>14294600</v>
      </c>
      <c r="L720" s="9" t="n">
        <v>14294600</v>
      </c>
      <c r="M720" s="9" t="n">
        <v>14294600</v>
      </c>
      <c r="N720" s="9" t="n">
        <v>14294600</v>
      </c>
      <c r="O720" s="9" t="n">
        <v>14926437</v>
      </c>
      <c r="P720" s="11" t="n">
        <v>15137051</v>
      </c>
      <c r="Q720" s="9" t="n">
        <v>15417869</v>
      </c>
      <c r="R720" s="9" t="n">
        <v>15600400</v>
      </c>
      <c r="S720" s="9" t="n">
        <v>15600400</v>
      </c>
      <c r="T720" s="9" t="n">
        <v>15600400</v>
      </c>
      <c r="U720" s="11" t="n">
        <v>15600400</v>
      </c>
      <c r="V720" s="9" t="n">
        <v>16087061</v>
      </c>
      <c r="W720" s="9" t="n">
        <v>16087061</v>
      </c>
      <c r="X720" s="9" t="n">
        <v>16087061</v>
      </c>
      <c r="Y720" s="9" t="n">
        <v>16087061</v>
      </c>
      <c r="Z720" s="11" t="n">
        <v>16360860</v>
      </c>
      <c r="AA720" s="9" t="n">
        <v>16360860</v>
      </c>
    </row>
    <row r="721">
      <c r="A721" s="14" t="inlineStr">
        <is>
          <t>A082920</t>
        </is>
      </c>
      <c r="B721" s="2" t="inlineStr">
        <is>
          <t>비츠로셀</t>
        </is>
      </c>
      <c r="C721" s="2" t="inlineStr">
        <is>
          <t>SSC</t>
        </is>
      </c>
      <c r="D721" s="2" t="inlineStr">
        <is>
          <t>S420003950</t>
        </is>
      </c>
      <c r="E721" s="2" t="inlineStr">
        <is>
          <t>상장주식수 (보통+우선)(주)</t>
        </is>
      </c>
      <c r="F721" s="15" t="inlineStr">
        <is>
          <t>QUARTERLY</t>
        </is>
      </c>
      <c r="G721" s="9" t="n">
        <v>12676375</v>
      </c>
      <c r="H721" s="9" t="n">
        <v>12676375</v>
      </c>
      <c r="I721" s="9" t="n">
        <v>12676375</v>
      </c>
      <c r="J721" s="9" t="n">
        <v>12676375</v>
      </c>
      <c r="K721" s="11" t="n">
        <v>12676375</v>
      </c>
      <c r="L721" s="9" t="n">
        <v>12676375</v>
      </c>
      <c r="M721" s="9" t="n">
        <v>12676375</v>
      </c>
      <c r="N721" s="9" t="n">
        <v>12676375</v>
      </c>
      <c r="O721" s="9" t="n">
        <v>12748694</v>
      </c>
      <c r="P721" s="11" t="n">
        <v>12802934</v>
      </c>
      <c r="Q721" s="9" t="n">
        <v>12802934</v>
      </c>
      <c r="R721" s="9" t="n">
        <v>12802934</v>
      </c>
      <c r="S721" s="9" t="n">
        <v>12802934</v>
      </c>
      <c r="T721" s="9" t="n">
        <v>12857174</v>
      </c>
      <c r="U721" s="11" t="n">
        <v>12857174</v>
      </c>
      <c r="V721" s="9" t="n">
        <v>12857174</v>
      </c>
      <c r="W721" s="9" t="n">
        <v>12857174</v>
      </c>
      <c r="X721" s="9" t="n">
        <v>12857174</v>
      </c>
      <c r="Y721" s="9" t="n">
        <v>13492533</v>
      </c>
      <c r="Z721" s="11" t="n">
        <v>13492533</v>
      </c>
      <c r="AA721" s="9" t="n">
        <v>13492533</v>
      </c>
    </row>
    <row r="722">
      <c r="A722" s="14" t="inlineStr">
        <is>
          <t>A122800</t>
        </is>
      </c>
      <c r="B722" s="2" t="inlineStr">
        <is>
          <t>케이티롤</t>
        </is>
      </c>
      <c r="C722" s="2" t="inlineStr">
        <is>
          <t>SSC</t>
        </is>
      </c>
      <c r="D722" s="2" t="inlineStr">
        <is>
          <t>S420003950</t>
        </is>
      </c>
      <c r="E722" s="2" t="inlineStr">
        <is>
          <t>상장주식수 (보통+우선)(주)</t>
        </is>
      </c>
      <c r="F722" s="15" t="inlineStr">
        <is>
          <t>QUARTERLY</t>
        </is>
      </c>
      <c r="G722" s="8" t="n">
        <v>4200000</v>
      </c>
      <c r="H722" s="8" t="n">
        <v>4200000</v>
      </c>
      <c r="I722" s="8" t="n">
        <v>4200000</v>
      </c>
      <c r="J722" s="8" t="n">
        <v>4200000</v>
      </c>
      <c r="K722" s="10" t="n">
        <v>4200000</v>
      </c>
      <c r="L722" s="8" t="n">
        <v>4200000</v>
      </c>
      <c r="M722" s="8" t="n">
        <v>4200000</v>
      </c>
      <c r="N722" s="8" t="n">
        <v>4200000</v>
      </c>
      <c r="O722" s="8" t="n">
        <v>4200000</v>
      </c>
      <c r="P722" s="10" t="n">
        <v>4200000</v>
      </c>
      <c r="Q722" s="8" t="n">
        <v>4200000</v>
      </c>
      <c r="R722" s="8" t="n">
        <v>4200000</v>
      </c>
      <c r="S722" s="8" t="n">
        <v>4200000</v>
      </c>
      <c r="T722" s="8" t="n">
        <v>4200000</v>
      </c>
      <c r="U722" s="10" t="n">
        <v>4200000</v>
      </c>
      <c r="V722" s="8" t="n">
        <v>4200000</v>
      </c>
      <c r="W722" s="8" t="n">
        <v>4200000</v>
      </c>
      <c r="X722" s="8" t="n">
        <v>4200000</v>
      </c>
      <c r="Y722" s="8" t="n">
        <v>4254000</v>
      </c>
      <c r="Z722" s="10" t="n">
        <v>4254000</v>
      </c>
      <c r="AA722" s="8" t="n">
        <v>4316992</v>
      </c>
    </row>
    <row r="723">
      <c r="A723" s="14" t="inlineStr">
        <is>
          <t>A049180</t>
        </is>
      </c>
      <c r="B723" s="2" t="inlineStr">
        <is>
          <t>셀루메드</t>
        </is>
      </c>
      <c r="C723" s="2" t="inlineStr">
        <is>
          <t>SSC</t>
        </is>
      </c>
      <c r="D723" s="2" t="inlineStr">
        <is>
          <t>S420003950</t>
        </is>
      </c>
      <c r="E723" s="2" t="inlineStr">
        <is>
          <t>상장주식수 (보통+우선)(주)</t>
        </is>
      </c>
      <c r="F723" s="15" t="inlineStr">
        <is>
          <t>QUARTERLY</t>
        </is>
      </c>
      <c r="G723" s="8" t="n">
        <v>101175967</v>
      </c>
      <c r="H723" s="8" t="n">
        <v>101175967</v>
      </c>
      <c r="I723" s="8" t="n">
        <v>102785967</v>
      </c>
      <c r="J723" s="8" t="n">
        <v>111248655</v>
      </c>
      <c r="K723" s="10" t="n">
        <v>112153182</v>
      </c>
      <c r="L723" s="8" t="n">
        <v>117798950</v>
      </c>
      <c r="M723" s="8" t="n">
        <v>123207912</v>
      </c>
      <c r="N723" s="8" t="n">
        <v>123207912</v>
      </c>
      <c r="O723" s="8" t="n">
        <v>25137822</v>
      </c>
      <c r="P723" s="10" t="n">
        <v>25137822</v>
      </c>
      <c r="Q723" s="8" t="n">
        <v>25440393</v>
      </c>
      <c r="R723" s="8" t="n">
        <v>25440393</v>
      </c>
      <c r="S723" s="8" t="n">
        <v>26865876</v>
      </c>
      <c r="T723" s="8" t="n">
        <v>27594815</v>
      </c>
      <c r="U723" s="10" t="n">
        <v>28673396</v>
      </c>
      <c r="V723" s="8" t="n">
        <v>28673396</v>
      </c>
      <c r="W723" s="8" t="n">
        <v>28827479</v>
      </c>
      <c r="X723" s="8" t="n">
        <v>30192305</v>
      </c>
      <c r="Y723" s="8" t="n">
        <v>30500945</v>
      </c>
      <c r="Z723" s="10" t="n">
        <v>168068145</v>
      </c>
      <c r="AA723" s="8" t="n">
        <v>168068145</v>
      </c>
    </row>
    <row r="724">
      <c r="A724" s="14" t="inlineStr">
        <is>
          <t>A035510</t>
        </is>
      </c>
      <c r="B724" s="2" t="inlineStr">
        <is>
          <t>신세계 I&amp;C</t>
        </is>
      </c>
      <c r="C724" s="2" t="inlineStr">
        <is>
          <t>SSC</t>
        </is>
      </c>
      <c r="D724" s="2" t="inlineStr">
        <is>
          <t>S420003950</t>
        </is>
      </c>
      <c r="E724" s="2" t="inlineStr">
        <is>
          <t>상장주식수 (보통+우선)(주)</t>
        </is>
      </c>
      <c r="F724" s="15" t="inlineStr">
        <is>
          <t>QUARTERLY</t>
        </is>
      </c>
      <c r="G724" s="8" t="n">
        <v>1720000</v>
      </c>
      <c r="H724" s="8" t="n">
        <v>1720000</v>
      </c>
      <c r="I724" s="8" t="n">
        <v>1720000</v>
      </c>
      <c r="J724" s="8" t="n">
        <v>1720000</v>
      </c>
      <c r="K724" s="10" t="n">
        <v>1720000</v>
      </c>
      <c r="L724" s="8" t="n">
        <v>1720000</v>
      </c>
      <c r="M724" s="8" t="n">
        <v>1720000</v>
      </c>
      <c r="N724" s="8" t="n">
        <v>1720000</v>
      </c>
      <c r="O724" s="8" t="n">
        <v>1720000</v>
      </c>
      <c r="P724" s="10" t="n">
        <v>1720000</v>
      </c>
      <c r="Q724" s="8" t="n">
        <v>1720000</v>
      </c>
      <c r="R724" s="8" t="n">
        <v>1720000</v>
      </c>
      <c r="S724" s="8" t="n">
        <v>1720000</v>
      </c>
      <c r="T724" s="8" t="n">
        <v>1720000</v>
      </c>
      <c r="U724" s="10" t="n">
        <v>1720000</v>
      </c>
      <c r="V724" s="8" t="n">
        <v>1720000</v>
      </c>
      <c r="W724" s="8" t="n">
        <v>1720000</v>
      </c>
      <c r="X724" s="8" t="n">
        <v>1720000</v>
      </c>
      <c r="Y724" s="8" t="n">
        <v>1720000</v>
      </c>
      <c r="Z724" s="10" t="n">
        <v>1720000</v>
      </c>
      <c r="AA724" s="8" t="n">
        <v>1720000</v>
      </c>
    </row>
    <row r="725">
      <c r="A725" s="14" t="inlineStr">
        <is>
          <t>A049070</t>
        </is>
      </c>
      <c r="B725" s="2" t="inlineStr">
        <is>
          <t>인탑스</t>
        </is>
      </c>
      <c r="C725" s="2" t="inlineStr">
        <is>
          <t>SSC</t>
        </is>
      </c>
      <c r="D725" s="2" t="inlineStr">
        <is>
          <t>S420003950</t>
        </is>
      </c>
      <c r="E725" s="2" t="inlineStr">
        <is>
          <t>상장주식수 (보통+우선)(주)</t>
        </is>
      </c>
      <c r="F725" s="15" t="inlineStr">
        <is>
          <t>QUARTERLY</t>
        </is>
      </c>
      <c r="G725" s="8" t="n">
        <v>8600000</v>
      </c>
      <c r="H725" s="8" t="n">
        <v>8600000</v>
      </c>
      <c r="I725" s="8" t="n">
        <v>8600000</v>
      </c>
      <c r="J725" s="8" t="n">
        <v>8600000</v>
      </c>
      <c r="K725" s="10" t="n">
        <v>8600000</v>
      </c>
      <c r="L725" s="8" t="n">
        <v>8600000</v>
      </c>
      <c r="M725" s="8" t="n">
        <v>8600000</v>
      </c>
      <c r="N725" s="8" t="n">
        <v>8600000</v>
      </c>
      <c r="O725" s="8" t="n">
        <v>8600000</v>
      </c>
      <c r="P725" s="10" t="n">
        <v>8600000</v>
      </c>
      <c r="Q725" s="8" t="n">
        <v>8600000</v>
      </c>
      <c r="R725" s="8" t="n">
        <v>8600000</v>
      </c>
      <c r="S725" s="8" t="n">
        <v>8600000</v>
      </c>
      <c r="T725" s="8" t="n">
        <v>8600000</v>
      </c>
      <c r="U725" s="10" t="n">
        <v>8600000</v>
      </c>
      <c r="V725" s="8" t="n">
        <v>8600000</v>
      </c>
      <c r="W725" s="8" t="n">
        <v>8600000</v>
      </c>
      <c r="X725" s="8" t="n">
        <v>8600000</v>
      </c>
      <c r="Y725" s="8" t="n">
        <v>8600000</v>
      </c>
      <c r="Z725" s="10" t="n">
        <v>8600000</v>
      </c>
      <c r="AA725" s="8" t="n">
        <v>8600000</v>
      </c>
    </row>
    <row r="726">
      <c r="A726" s="14" t="inlineStr">
        <is>
          <t>A034300</t>
        </is>
      </c>
      <c r="B726" s="2" t="inlineStr">
        <is>
          <t>신세계건설</t>
        </is>
      </c>
      <c r="C726" s="2" t="inlineStr">
        <is>
          <t>SSC</t>
        </is>
      </c>
      <c r="D726" s="2" t="inlineStr">
        <is>
          <t>S420003950</t>
        </is>
      </c>
      <c r="E726" s="2" t="inlineStr">
        <is>
          <t>상장주식수 (보통+우선)(주)</t>
        </is>
      </c>
      <c r="F726" s="15" t="inlineStr">
        <is>
          <t>QUARTERLY</t>
        </is>
      </c>
      <c r="G726" s="8" t="n">
        <v>4000000</v>
      </c>
      <c r="H726" s="8" t="n">
        <v>4000000</v>
      </c>
      <c r="I726" s="8" t="n">
        <v>4000000</v>
      </c>
      <c r="J726" s="8" t="n">
        <v>4000000</v>
      </c>
      <c r="K726" s="10" t="n">
        <v>4000000</v>
      </c>
      <c r="L726" s="8" t="n">
        <v>4000000</v>
      </c>
      <c r="M726" s="8" t="n">
        <v>4000000</v>
      </c>
      <c r="N726" s="8" t="n">
        <v>4000000</v>
      </c>
      <c r="O726" s="8" t="n">
        <v>4000000</v>
      </c>
      <c r="P726" s="10" t="n">
        <v>4000000</v>
      </c>
      <c r="Q726" s="8" t="n">
        <v>4000000</v>
      </c>
      <c r="R726" s="8" t="n">
        <v>4000000</v>
      </c>
      <c r="S726" s="8" t="n">
        <v>4000000</v>
      </c>
      <c r="T726" s="8" t="n">
        <v>4000000</v>
      </c>
      <c r="U726" s="10" t="n">
        <v>4000000</v>
      </c>
      <c r="V726" s="8" t="n">
        <v>4000000</v>
      </c>
      <c r="W726" s="8" t="n">
        <v>4000000</v>
      </c>
      <c r="X726" s="8" t="n">
        <v>4000000</v>
      </c>
      <c r="Y726" s="8" t="n">
        <v>4000000</v>
      </c>
      <c r="Z726" s="10" t="n">
        <v>4000000</v>
      </c>
      <c r="AA726" s="8" t="n">
        <v>4000000</v>
      </c>
    </row>
    <row r="727">
      <c r="A727" s="14" t="inlineStr">
        <is>
          <t>A092440</t>
        </is>
      </c>
      <c r="B727" s="2" t="inlineStr">
        <is>
          <t>기신정기</t>
        </is>
      </c>
      <c r="C727" s="2" t="inlineStr">
        <is>
          <t>SSC</t>
        </is>
      </c>
      <c r="D727" s="2" t="inlineStr">
        <is>
          <t>S420003950</t>
        </is>
      </c>
      <c r="E727" s="2" t="inlineStr">
        <is>
          <t>상장주식수 (보통+우선)(주)</t>
        </is>
      </c>
      <c r="F727" s="15" t="inlineStr">
        <is>
          <t>QUARTERLY</t>
        </is>
      </c>
      <c r="G727" s="9" t="n">
        <v>29200000</v>
      </c>
      <c r="H727" s="9" t="n">
        <v>29200000</v>
      </c>
      <c r="I727" s="9" t="n">
        <v>29200000</v>
      </c>
      <c r="J727" s="9" t="n">
        <v>29200000</v>
      </c>
      <c r="K727" s="11" t="n">
        <v>29200000</v>
      </c>
      <c r="L727" s="9" t="n">
        <v>29200000</v>
      </c>
      <c r="M727" s="9" t="n">
        <v>29200000</v>
      </c>
      <c r="N727" s="9" t="n">
        <v>29200000</v>
      </c>
      <c r="O727" s="9" t="n">
        <v>29200000</v>
      </c>
      <c r="P727" s="11" t="n">
        <v>29200000</v>
      </c>
      <c r="Q727" s="9" t="n">
        <v>29200000</v>
      </c>
      <c r="R727" s="9" t="n">
        <v>29200000</v>
      </c>
      <c r="S727" s="9" t="n">
        <v>29200000</v>
      </c>
      <c r="T727" s="9" t="n">
        <v>29200000</v>
      </c>
      <c r="U727" s="11" t="n">
        <v>29200000</v>
      </c>
      <c r="V727" s="9" t="n">
        <v>29200000</v>
      </c>
      <c r="W727" s="9" t="n">
        <v>29200000</v>
      </c>
      <c r="X727" s="9" t="n">
        <v>29200000</v>
      </c>
      <c r="Y727" s="9" t="n">
        <v>29200000</v>
      </c>
      <c r="Z727" s="11" t="n">
        <v>29200000</v>
      </c>
      <c r="AA727" s="9" t="n">
        <v>29200000</v>
      </c>
    </row>
    <row r="728">
      <c r="A728" s="14" t="inlineStr">
        <is>
          <t>A052710</t>
        </is>
      </c>
      <c r="B728" s="2" t="inlineStr">
        <is>
          <t>아모텍</t>
        </is>
      </c>
      <c r="C728" s="2" t="inlineStr">
        <is>
          <t>SSC</t>
        </is>
      </c>
      <c r="D728" s="2" t="inlineStr">
        <is>
          <t>S420003950</t>
        </is>
      </c>
      <c r="E728" s="2" t="inlineStr">
        <is>
          <t>상장주식수 (보통+우선)(주)</t>
        </is>
      </c>
      <c r="F728" s="15" t="inlineStr">
        <is>
          <t>QUARTERLY</t>
        </is>
      </c>
      <c r="G728" s="9" t="n">
        <v>9684000</v>
      </c>
      <c r="H728" s="9" t="n">
        <v>9684000</v>
      </c>
      <c r="I728" s="9" t="n">
        <v>9684000</v>
      </c>
      <c r="J728" s="9" t="n">
        <v>9684000</v>
      </c>
      <c r="K728" s="11" t="n">
        <v>9684000</v>
      </c>
      <c r="L728" s="9" t="n">
        <v>9684000</v>
      </c>
      <c r="M728" s="9" t="n">
        <v>9684000</v>
      </c>
      <c r="N728" s="9" t="n">
        <v>9743406</v>
      </c>
      <c r="O728" s="9" t="n">
        <v>9743406</v>
      </c>
      <c r="P728" s="11" t="n">
        <v>9743406</v>
      </c>
      <c r="Q728" s="9" t="n">
        <v>9743406</v>
      </c>
      <c r="R728" s="9" t="n">
        <v>9743406</v>
      </c>
      <c r="S728" s="9" t="n">
        <v>9743406</v>
      </c>
      <c r="T728" s="9" t="n">
        <v>9743406</v>
      </c>
      <c r="U728" s="11" t="n">
        <v>9743406</v>
      </c>
      <c r="V728" s="9" t="n">
        <v>9743406</v>
      </c>
      <c r="W728" s="9" t="n">
        <v>9743406</v>
      </c>
      <c r="X728" s="9" t="n">
        <v>9743406</v>
      </c>
      <c r="Y728" s="9" t="n">
        <v>9743406</v>
      </c>
      <c r="Z728" s="11" t="n">
        <v>9743406</v>
      </c>
      <c r="AA728" s="9" t="n">
        <v>9743406</v>
      </c>
    </row>
    <row r="729">
      <c r="A729" s="14" t="inlineStr">
        <is>
          <t>A003480</t>
        </is>
      </c>
      <c r="B729" s="2" t="inlineStr">
        <is>
          <t>한진중공업홀딩스</t>
        </is>
      </c>
      <c r="C729" s="2" t="inlineStr">
        <is>
          <t>SSC</t>
        </is>
      </c>
      <c r="D729" s="2" t="inlineStr">
        <is>
          <t>S420003950</t>
        </is>
      </c>
      <c r="E729" s="2" t="inlineStr">
        <is>
          <t>상장주식수 (보통+우선)(주)</t>
        </is>
      </c>
      <c r="F729" s="15" t="inlineStr">
        <is>
          <t>QUARTERLY</t>
        </is>
      </c>
      <c r="G729" s="9" t="n">
        <v>29529812</v>
      </c>
      <c r="H729" s="9" t="n">
        <v>29529812</v>
      </c>
      <c r="I729" s="9" t="n">
        <v>29529812</v>
      </c>
      <c r="J729" s="9" t="n">
        <v>29529812</v>
      </c>
      <c r="K729" s="11" t="n">
        <v>29529812</v>
      </c>
      <c r="L729" s="9" t="n">
        <v>29529812</v>
      </c>
      <c r="M729" s="9" t="n">
        <v>29529812</v>
      </c>
      <c r="N729" s="9" t="n">
        <v>29529812</v>
      </c>
      <c r="O729" s="9" t="n">
        <v>29529812</v>
      </c>
      <c r="P729" s="11" t="n">
        <v>29529812</v>
      </c>
      <c r="Q729" s="9" t="n">
        <v>29529812</v>
      </c>
      <c r="R729" s="9" t="n">
        <v>29529812</v>
      </c>
      <c r="S729" s="9" t="n">
        <v>29529812</v>
      </c>
      <c r="T729" s="9" t="n">
        <v>29529812</v>
      </c>
      <c r="U729" s="11" t="n">
        <v>29529812</v>
      </c>
      <c r="V729" s="9" t="n">
        <v>29529812</v>
      </c>
      <c r="W729" s="9" t="n">
        <v>29529812</v>
      </c>
      <c r="X729" s="9" t="n">
        <v>29529812</v>
      </c>
      <c r="Y729" s="9" t="n">
        <v>29529812</v>
      </c>
      <c r="Z729" s="11" t="n">
        <v>29529812</v>
      </c>
      <c r="AA729" s="9" t="n">
        <v>29529812</v>
      </c>
    </row>
    <row r="730">
      <c r="A730" s="14" t="inlineStr">
        <is>
          <t>A086890</t>
        </is>
      </c>
      <c r="B730" s="2" t="inlineStr">
        <is>
          <t>이수앱지스</t>
        </is>
      </c>
      <c r="C730" s="2" t="inlineStr">
        <is>
          <t>SSC</t>
        </is>
      </c>
      <c r="D730" s="2" t="inlineStr">
        <is>
          <t>S420003950</t>
        </is>
      </c>
      <c r="E730" s="2" t="inlineStr">
        <is>
          <t>상장주식수 (보통+우선)(주)</t>
        </is>
      </c>
      <c r="F730" s="15" t="inlineStr">
        <is>
          <t>QUARTERLY</t>
        </is>
      </c>
      <c r="G730" s="9" t="n">
        <v>11241510</v>
      </c>
      <c r="H730" s="9" t="n">
        <v>11241510</v>
      </c>
      <c r="I730" s="9" t="n">
        <v>11241510</v>
      </c>
      <c r="J730" s="9" t="n">
        <v>11241510</v>
      </c>
      <c r="K730" s="11" t="n">
        <v>11241510</v>
      </c>
      <c r="L730" s="9" t="n">
        <v>11241510</v>
      </c>
      <c r="M730" s="9" t="n">
        <v>11241510</v>
      </c>
      <c r="N730" s="9" t="n">
        <v>11241510</v>
      </c>
      <c r="O730" s="9" t="n">
        <v>11284850</v>
      </c>
      <c r="P730" s="11" t="n">
        <v>12791639</v>
      </c>
      <c r="Q730" s="9" t="n">
        <v>12791639</v>
      </c>
      <c r="R730" s="9" t="n">
        <v>13090580</v>
      </c>
      <c r="S730" s="9" t="n">
        <v>13451066</v>
      </c>
      <c r="T730" s="9" t="n">
        <v>13877031</v>
      </c>
      <c r="U730" s="11" t="n">
        <v>13877031</v>
      </c>
      <c r="V730" s="9" t="n">
        <v>13877031</v>
      </c>
      <c r="W730" s="9" t="n">
        <v>14834166</v>
      </c>
      <c r="X730" s="9" t="n">
        <v>19581052</v>
      </c>
      <c r="Y730" s="9" t="n">
        <v>19581052</v>
      </c>
      <c r="Z730" s="11" t="n">
        <v>19590383</v>
      </c>
      <c r="AA730" s="9" t="n">
        <v>19590383</v>
      </c>
    </row>
    <row r="731">
      <c r="A731" s="14" t="inlineStr">
        <is>
          <t>A089030</t>
        </is>
      </c>
      <c r="B731" s="2" t="inlineStr">
        <is>
          <t>테크윙</t>
        </is>
      </c>
      <c r="C731" s="2" t="inlineStr">
        <is>
          <t>SSC</t>
        </is>
      </c>
      <c r="D731" s="2" t="inlineStr">
        <is>
          <t>S420003950</t>
        </is>
      </c>
      <c r="E731" s="2" t="inlineStr">
        <is>
          <t>상장주식수 (보통+우선)(주)</t>
        </is>
      </c>
      <c r="F731" s="15" t="inlineStr">
        <is>
          <t>QUARTERLY</t>
        </is>
      </c>
      <c r="G731" s="9" t="n"/>
      <c r="H731" s="9" t="n"/>
      <c r="I731" s="9" t="n">
        <v>16474960</v>
      </c>
      <c r="J731" s="9" t="n">
        <v>16474960</v>
      </c>
      <c r="K731" s="11" t="n">
        <v>16474960</v>
      </c>
      <c r="L731" s="9" t="n">
        <v>16474960</v>
      </c>
      <c r="M731" s="9" t="n">
        <v>16474960</v>
      </c>
      <c r="N731" s="9" t="n">
        <v>16474960</v>
      </c>
      <c r="O731" s="9" t="n">
        <v>16474960</v>
      </c>
      <c r="P731" s="11" t="n">
        <v>16474960</v>
      </c>
      <c r="Q731" s="9" t="n">
        <v>16474960</v>
      </c>
      <c r="R731" s="9" t="n">
        <v>16474960</v>
      </c>
      <c r="S731" s="9" t="n">
        <v>16474960</v>
      </c>
      <c r="T731" s="9" t="n">
        <v>16474960</v>
      </c>
      <c r="U731" s="11" t="n">
        <v>16474960</v>
      </c>
      <c r="V731" s="9" t="n">
        <v>17279415</v>
      </c>
      <c r="W731" s="9" t="n">
        <v>17279415</v>
      </c>
      <c r="X731" s="9" t="n">
        <v>17279415</v>
      </c>
      <c r="Y731" s="9" t="n">
        <v>17279415</v>
      </c>
      <c r="Z731" s="11" t="n">
        <v>17279415</v>
      </c>
      <c r="AA731" s="9" t="n">
        <v>17279415</v>
      </c>
    </row>
    <row r="732">
      <c r="A732" s="14" t="inlineStr">
        <is>
          <t>A002840</t>
        </is>
      </c>
      <c r="B732" s="2" t="inlineStr">
        <is>
          <t>미원상사</t>
        </is>
      </c>
      <c r="C732" s="2" t="inlineStr">
        <is>
          <t>SSC</t>
        </is>
      </c>
      <c r="D732" s="2" t="inlineStr">
        <is>
          <t>S420003950</t>
        </is>
      </c>
      <c r="E732" s="2" t="inlineStr">
        <is>
          <t>상장주식수 (보통+우선)(주)</t>
        </is>
      </c>
      <c r="F732" s="15" t="inlineStr">
        <is>
          <t>QUARTERLY</t>
        </is>
      </c>
      <c r="G732" s="8" t="n">
        <v>851123</v>
      </c>
      <c r="H732" s="8" t="n">
        <v>851123</v>
      </c>
      <c r="I732" s="8" t="n">
        <v>858473</v>
      </c>
      <c r="J732" s="8" t="n">
        <v>858473</v>
      </c>
      <c r="K732" s="10" t="n">
        <v>858473</v>
      </c>
      <c r="L732" s="8" t="n">
        <v>858473</v>
      </c>
      <c r="M732" s="8" t="n">
        <v>867113</v>
      </c>
      <c r="N732" s="8" t="n">
        <v>884113</v>
      </c>
      <c r="O732" s="8" t="n">
        <v>884113</v>
      </c>
      <c r="P732" s="10" t="n">
        <v>884113</v>
      </c>
      <c r="Q732" s="8" t="n">
        <v>893473</v>
      </c>
      <c r="R732" s="8" t="n">
        <v>893473</v>
      </c>
      <c r="S732" s="8" t="n">
        <v>893473</v>
      </c>
      <c r="T732" s="8" t="n">
        <v>893473</v>
      </c>
      <c r="U732" s="10" t="n">
        <v>902637</v>
      </c>
      <c r="V732" s="8" t="n">
        <v>902637</v>
      </c>
      <c r="W732" s="8" t="n">
        <v>894637</v>
      </c>
      <c r="X732" s="8" t="n">
        <v>890637</v>
      </c>
      <c r="Y732" s="8" t="n">
        <v>897614</v>
      </c>
      <c r="Z732" s="10" t="n">
        <v>889614</v>
      </c>
      <c r="AA732" s="8" t="n">
        <v>889614</v>
      </c>
    </row>
    <row r="733">
      <c r="A733" s="14" t="inlineStr">
        <is>
          <t>A011370</t>
        </is>
      </c>
      <c r="B733" s="2" t="inlineStr">
        <is>
          <t>서한</t>
        </is>
      </c>
      <c r="C733" s="2" t="inlineStr">
        <is>
          <t>SSC</t>
        </is>
      </c>
      <c r="D733" s="2" t="inlineStr">
        <is>
          <t>S420003950</t>
        </is>
      </c>
      <c r="E733" s="2" t="inlineStr">
        <is>
          <t>상장주식수 (보통+우선)(주)</t>
        </is>
      </c>
      <c r="F733" s="15" t="inlineStr">
        <is>
          <t>QUARTERLY</t>
        </is>
      </c>
      <c r="G733" s="8" t="n">
        <v>88910865</v>
      </c>
      <c r="H733" s="8" t="n">
        <v>100894865</v>
      </c>
      <c r="I733" s="8" t="n">
        <v>100894865</v>
      </c>
      <c r="J733" s="8" t="n">
        <v>100894865</v>
      </c>
      <c r="K733" s="10" t="n">
        <v>100894865</v>
      </c>
      <c r="L733" s="8" t="n">
        <v>100894865</v>
      </c>
      <c r="M733" s="8" t="n">
        <v>100894865</v>
      </c>
      <c r="N733" s="8" t="n">
        <v>100894865</v>
      </c>
      <c r="O733" s="8" t="n">
        <v>100894865</v>
      </c>
      <c r="P733" s="10" t="n">
        <v>100894865</v>
      </c>
      <c r="Q733" s="8" t="n">
        <v>100894865</v>
      </c>
      <c r="R733" s="8" t="n">
        <v>100894865</v>
      </c>
      <c r="S733" s="8" t="n">
        <v>100894865</v>
      </c>
      <c r="T733" s="8" t="n">
        <v>100894865</v>
      </c>
      <c r="U733" s="10" t="n">
        <v>100894865</v>
      </c>
      <c r="V733" s="8" t="n">
        <v>100894865</v>
      </c>
      <c r="W733" s="8" t="n">
        <v>100894865</v>
      </c>
      <c r="X733" s="8" t="n">
        <v>100894865</v>
      </c>
      <c r="Y733" s="8" t="n">
        <v>100894865</v>
      </c>
      <c r="Z733" s="10" t="n">
        <v>100894865</v>
      </c>
      <c r="AA733" s="8" t="n">
        <v>100894865</v>
      </c>
    </row>
    <row r="734">
      <c r="A734" s="14" t="inlineStr">
        <is>
          <t>A037270</t>
        </is>
      </c>
      <c r="B734" s="2" t="inlineStr">
        <is>
          <t>YG PLUS</t>
        </is>
      </c>
      <c r="C734" s="2" t="inlineStr">
        <is>
          <t>SSC</t>
        </is>
      </c>
      <c r="D734" s="2" t="inlineStr">
        <is>
          <t>S420003950</t>
        </is>
      </c>
      <c r="E734" s="2" t="inlineStr">
        <is>
          <t>상장주식수 (보통+우선)(주)</t>
        </is>
      </c>
      <c r="F734" s="15" t="inlineStr">
        <is>
          <t>QUARTERLY</t>
        </is>
      </c>
      <c r="G734" s="8" t="n">
        <v>11875000</v>
      </c>
      <c r="H734" s="8" t="n">
        <v>11875000</v>
      </c>
      <c r="I734" s="8" t="n">
        <v>11875000</v>
      </c>
      <c r="J734" s="8" t="n">
        <v>11875000</v>
      </c>
      <c r="K734" s="10" t="n">
        <v>11875000</v>
      </c>
      <c r="L734" s="8" t="n">
        <v>11875000</v>
      </c>
      <c r="M734" s="8" t="n">
        <v>11875000</v>
      </c>
      <c r="N734" s="8" t="n">
        <v>11875000</v>
      </c>
      <c r="O734" s="8" t="n">
        <v>11875000</v>
      </c>
      <c r="P734" s="10" t="n">
        <v>11875000</v>
      </c>
      <c r="Q734" s="8" t="n">
        <v>11875000</v>
      </c>
      <c r="R734" s="8" t="n">
        <v>11875000</v>
      </c>
      <c r="S734" s="8" t="n">
        <v>11875000</v>
      </c>
      <c r="T734" s="8" t="n">
        <v>11875000</v>
      </c>
      <c r="U734" s="10" t="n">
        <v>28081138</v>
      </c>
      <c r="V734" s="8" t="n">
        <v>56927582</v>
      </c>
      <c r="W734" s="8" t="n">
        <v>57510854</v>
      </c>
      <c r="X734" s="8" t="n">
        <v>57510854</v>
      </c>
      <c r="Y734" s="8" t="n">
        <v>57510854</v>
      </c>
      <c r="Z734" s="10" t="n">
        <v>57510854</v>
      </c>
      <c r="AA734" s="8" t="n">
        <v>57510854</v>
      </c>
    </row>
    <row r="735">
      <c r="A735" s="14" t="inlineStr">
        <is>
          <t>A052020</t>
        </is>
      </c>
      <c r="B735" s="2" t="inlineStr">
        <is>
          <t>에스티큐브</t>
        </is>
      </c>
      <c r="C735" s="2" t="inlineStr">
        <is>
          <t>SSC</t>
        </is>
      </c>
      <c r="D735" s="2" t="inlineStr">
        <is>
          <t>S420003950</t>
        </is>
      </c>
      <c r="E735" s="2" t="inlineStr">
        <is>
          <t>상장주식수 (보통+우선)(주)</t>
        </is>
      </c>
      <c r="F735" s="15" t="inlineStr">
        <is>
          <t>QUARTERLY</t>
        </is>
      </c>
      <c r="G735" s="8" t="n">
        <v>7470000</v>
      </c>
      <c r="H735" s="8" t="n">
        <v>9500000</v>
      </c>
      <c r="I735" s="8" t="n">
        <v>9500000</v>
      </c>
      <c r="J735" s="8" t="n">
        <v>9500000</v>
      </c>
      <c r="K735" s="10" t="n">
        <v>9500000</v>
      </c>
      <c r="L735" s="8" t="n">
        <v>9500000</v>
      </c>
      <c r="M735" s="8" t="n">
        <v>9500000</v>
      </c>
      <c r="N735" s="8" t="n">
        <v>11180000</v>
      </c>
      <c r="O735" s="8" t="n">
        <v>11180000</v>
      </c>
      <c r="P735" s="10" t="n">
        <v>11180000</v>
      </c>
      <c r="Q735" s="8" t="n">
        <v>11957000</v>
      </c>
      <c r="R735" s="8" t="n">
        <v>12630970</v>
      </c>
      <c r="S735" s="8" t="n">
        <v>13352146</v>
      </c>
      <c r="T735" s="8" t="n">
        <v>13374646</v>
      </c>
      <c r="U735" s="10" t="n">
        <v>14615796</v>
      </c>
      <c r="V735" s="8" t="n">
        <v>21615796</v>
      </c>
      <c r="W735" s="8" t="n">
        <v>21615796</v>
      </c>
      <c r="X735" s="8" t="n">
        <v>22431838</v>
      </c>
      <c r="Y735" s="8" t="n">
        <v>23068998</v>
      </c>
      <c r="Z735" s="10" t="n">
        <v>25681632</v>
      </c>
      <c r="AA735" s="8" t="n">
        <v>25681632</v>
      </c>
    </row>
    <row r="736">
      <c r="A736" s="14" t="inlineStr">
        <is>
          <t>A004910</t>
        </is>
      </c>
      <c r="B736" s="2" t="inlineStr">
        <is>
          <t>조광페인트</t>
        </is>
      </c>
      <c r="C736" s="2" t="inlineStr">
        <is>
          <t>SSC</t>
        </is>
      </c>
      <c r="D736" s="2" t="inlineStr">
        <is>
          <t>S420003950</t>
        </is>
      </c>
      <c r="E736" s="2" t="inlineStr">
        <is>
          <t>상장주식수 (보통+우선)(주)</t>
        </is>
      </c>
      <c r="F736" s="15" t="inlineStr">
        <is>
          <t>QUARTERLY</t>
        </is>
      </c>
      <c r="G736" s="8" t="n">
        <v>12800000</v>
      </c>
      <c r="H736" s="8" t="n">
        <v>12800000</v>
      </c>
      <c r="I736" s="8" t="n">
        <v>12800000</v>
      </c>
      <c r="J736" s="8" t="n">
        <v>12800000</v>
      </c>
      <c r="K736" s="10" t="n">
        <v>12800000</v>
      </c>
      <c r="L736" s="8" t="n">
        <v>12800000</v>
      </c>
      <c r="M736" s="8" t="n">
        <v>12800000</v>
      </c>
      <c r="N736" s="8" t="n">
        <v>12800000</v>
      </c>
      <c r="O736" s="8" t="n">
        <v>12800000</v>
      </c>
      <c r="P736" s="10" t="n">
        <v>12800000</v>
      </c>
      <c r="Q736" s="8" t="n">
        <v>12800000</v>
      </c>
      <c r="R736" s="8" t="n">
        <v>12800000</v>
      </c>
      <c r="S736" s="8" t="n">
        <v>12800000</v>
      </c>
      <c r="T736" s="8" t="n">
        <v>12800000</v>
      </c>
      <c r="U736" s="10" t="n">
        <v>12800000</v>
      </c>
      <c r="V736" s="8" t="n">
        <v>12800000</v>
      </c>
      <c r="W736" s="8" t="n">
        <v>12800000</v>
      </c>
      <c r="X736" s="8" t="n">
        <v>12800000</v>
      </c>
      <c r="Y736" s="8" t="n">
        <v>12800000</v>
      </c>
      <c r="Z736" s="10" t="n">
        <v>12800000</v>
      </c>
      <c r="AA736" s="8" t="n">
        <v>12800000</v>
      </c>
    </row>
    <row r="737">
      <c r="A737" s="14" t="inlineStr">
        <is>
          <t>A014130</t>
        </is>
      </c>
      <c r="B737" s="2" t="inlineStr">
        <is>
          <t>한익스프레스</t>
        </is>
      </c>
      <c r="C737" s="2" t="inlineStr">
        <is>
          <t>SSC</t>
        </is>
      </c>
      <c r="D737" s="2" t="inlineStr">
        <is>
          <t>S420003950</t>
        </is>
      </c>
      <c r="E737" s="2" t="inlineStr">
        <is>
          <t>상장주식수 (보통+우선)(주)</t>
        </is>
      </c>
      <c r="F737" s="15" t="inlineStr">
        <is>
          <t>QUARTERLY</t>
        </is>
      </c>
      <c r="G737" s="9" t="n">
        <v>1200000</v>
      </c>
      <c r="H737" s="9" t="n">
        <v>1200000</v>
      </c>
      <c r="I737" s="9" t="n">
        <v>1200000</v>
      </c>
      <c r="J737" s="9" t="n">
        <v>1200000</v>
      </c>
      <c r="K737" s="11" t="n">
        <v>1200000</v>
      </c>
      <c r="L737" s="9" t="n">
        <v>1200000</v>
      </c>
      <c r="M737" s="9" t="n">
        <v>1200000</v>
      </c>
      <c r="N737" s="9" t="n">
        <v>1200000</v>
      </c>
      <c r="O737" s="9" t="n">
        <v>1200000</v>
      </c>
      <c r="P737" s="11" t="n">
        <v>1200000</v>
      </c>
      <c r="Q737" s="9" t="n">
        <v>1200000</v>
      </c>
      <c r="R737" s="9" t="n">
        <v>1200000</v>
      </c>
      <c r="S737" s="9" t="n">
        <v>1200000</v>
      </c>
      <c r="T737" s="9" t="n">
        <v>1200000</v>
      </c>
      <c r="U737" s="11" t="n">
        <v>1200000</v>
      </c>
      <c r="V737" s="9" t="n">
        <v>1200000</v>
      </c>
      <c r="W737" s="9" t="n">
        <v>1200000</v>
      </c>
      <c r="X737" s="9" t="n">
        <v>1200000</v>
      </c>
      <c r="Y737" s="9" t="n">
        <v>1200000</v>
      </c>
      <c r="Z737" s="11" t="n">
        <v>1200000</v>
      </c>
      <c r="AA737" s="9" t="n">
        <v>1200000</v>
      </c>
    </row>
    <row r="738">
      <c r="A738" s="14" t="inlineStr">
        <is>
          <t>A060240</t>
        </is>
      </c>
      <c r="B738" s="2" t="inlineStr">
        <is>
          <t>룽투코리아</t>
        </is>
      </c>
      <c r="C738" s="2" t="inlineStr">
        <is>
          <t>SSC</t>
        </is>
      </c>
      <c r="D738" s="2" t="inlineStr">
        <is>
          <t>S420003950</t>
        </is>
      </c>
      <c r="E738" s="2" t="inlineStr">
        <is>
          <t>상장주식수 (보통+우선)(주)</t>
        </is>
      </c>
      <c r="F738" s="15" t="inlineStr">
        <is>
          <t>QUARTERLY</t>
        </is>
      </c>
      <c r="G738" s="9" t="n">
        <v>34927249</v>
      </c>
      <c r="H738" s="9" t="n">
        <v>36627249</v>
      </c>
      <c r="I738" s="9" t="n">
        <v>36627249</v>
      </c>
      <c r="J738" s="9" t="n">
        <v>36627249</v>
      </c>
      <c r="K738" s="11" t="n">
        <v>36627249</v>
      </c>
      <c r="L738" s="9" t="n">
        <v>4384724</v>
      </c>
      <c r="M738" s="9" t="n">
        <v>5658344</v>
      </c>
      <c r="N738" s="9" t="n">
        <v>5658344</v>
      </c>
      <c r="O738" s="9" t="n">
        <v>5658344</v>
      </c>
      <c r="P738" s="11" t="n">
        <v>5658344</v>
      </c>
      <c r="Q738" s="9" t="n">
        <v>5944644</v>
      </c>
      <c r="R738" s="9" t="n">
        <v>7120000</v>
      </c>
      <c r="S738" s="9" t="n">
        <v>7120000</v>
      </c>
      <c r="T738" s="9" t="n">
        <v>7120000</v>
      </c>
      <c r="U738" s="11" t="n">
        <v>8340000</v>
      </c>
      <c r="V738" s="9" t="n">
        <v>8340000</v>
      </c>
      <c r="W738" s="9" t="n">
        <v>18280000</v>
      </c>
      <c r="X738" s="9" t="n">
        <v>18280000</v>
      </c>
      <c r="Y738" s="9" t="n">
        <v>18280000</v>
      </c>
      <c r="Z738" s="11" t="n">
        <v>18280000</v>
      </c>
      <c r="AA738" s="9" t="n">
        <v>18280000</v>
      </c>
    </row>
    <row r="739">
      <c r="A739" s="14" t="inlineStr">
        <is>
          <t>A089980</t>
        </is>
      </c>
      <c r="B739" s="2" t="inlineStr">
        <is>
          <t>상아프론테크</t>
        </is>
      </c>
      <c r="C739" s="2" t="inlineStr">
        <is>
          <t>SSC</t>
        </is>
      </c>
      <c r="D739" s="2" t="inlineStr">
        <is>
          <t>S420003950</t>
        </is>
      </c>
      <c r="E739" s="2" t="inlineStr">
        <is>
          <t>상장주식수 (보통+우선)(주)</t>
        </is>
      </c>
      <c r="F739" s="15" t="inlineStr">
        <is>
          <t>QUARTERLY</t>
        </is>
      </c>
      <c r="G739" s="9" t="n"/>
      <c r="H739" s="9" t="n">
        <v>12289470</v>
      </c>
      <c r="I739" s="9" t="n">
        <v>12289470</v>
      </c>
      <c r="J739" s="9" t="n">
        <v>12289470</v>
      </c>
      <c r="K739" s="11" t="n">
        <v>12289470</v>
      </c>
      <c r="L739" s="9" t="n">
        <v>12289470</v>
      </c>
      <c r="M739" s="9" t="n">
        <v>12289470</v>
      </c>
      <c r="N739" s="9" t="n">
        <v>12289470</v>
      </c>
      <c r="O739" s="9" t="n">
        <v>12289470</v>
      </c>
      <c r="P739" s="11" t="n">
        <v>12289470</v>
      </c>
      <c r="Q739" s="9" t="n">
        <v>12289470</v>
      </c>
      <c r="R739" s="9" t="n">
        <v>12289470</v>
      </c>
      <c r="S739" s="9" t="n">
        <v>12342914</v>
      </c>
      <c r="T739" s="9" t="n">
        <v>12342914</v>
      </c>
      <c r="U739" s="11" t="n">
        <v>12535414</v>
      </c>
      <c r="V739" s="9" t="n">
        <v>12535414</v>
      </c>
      <c r="W739" s="9" t="n">
        <v>12535414</v>
      </c>
      <c r="X739" s="9" t="n">
        <v>12535414</v>
      </c>
      <c r="Y739" s="9" t="n">
        <v>12927360</v>
      </c>
      <c r="Z739" s="11" t="n">
        <v>12927360</v>
      </c>
      <c r="AA739" s="9" t="n">
        <v>12927360</v>
      </c>
    </row>
    <row r="740">
      <c r="A740" s="14" t="inlineStr">
        <is>
          <t>A004560</t>
        </is>
      </c>
      <c r="B740" s="2" t="inlineStr">
        <is>
          <t>현대비앤지스틸</t>
        </is>
      </c>
      <c r="C740" s="2" t="inlineStr">
        <is>
          <t>SSC</t>
        </is>
      </c>
      <c r="D740" s="2" t="inlineStr">
        <is>
          <t>S420003950</t>
        </is>
      </c>
      <c r="E740" s="2" t="inlineStr">
        <is>
          <t>상장주식수 (보통+우선)(주)</t>
        </is>
      </c>
      <c r="F740" s="15" t="inlineStr">
        <is>
          <t>QUARTERLY</t>
        </is>
      </c>
      <c r="G740" s="9" t="n">
        <v>15188663</v>
      </c>
      <c r="H740" s="9" t="n">
        <v>15188663</v>
      </c>
      <c r="I740" s="9" t="n">
        <v>15188663</v>
      </c>
      <c r="J740" s="9" t="n">
        <v>15188663</v>
      </c>
      <c r="K740" s="11" t="n">
        <v>15188663</v>
      </c>
      <c r="L740" s="9" t="n">
        <v>15188663</v>
      </c>
      <c r="M740" s="9" t="n">
        <v>15188663</v>
      </c>
      <c r="N740" s="9" t="n">
        <v>15188663</v>
      </c>
      <c r="O740" s="9" t="n">
        <v>15188663</v>
      </c>
      <c r="P740" s="11" t="n">
        <v>15188663</v>
      </c>
      <c r="Q740" s="9" t="n">
        <v>15188663</v>
      </c>
      <c r="R740" s="9" t="n">
        <v>15188663</v>
      </c>
      <c r="S740" s="9" t="n">
        <v>15188663</v>
      </c>
      <c r="T740" s="9" t="n">
        <v>15188663</v>
      </c>
      <c r="U740" s="11" t="n">
        <v>15188663</v>
      </c>
      <c r="V740" s="9" t="n">
        <v>15188663</v>
      </c>
      <c r="W740" s="9" t="n">
        <v>15188663</v>
      </c>
      <c r="X740" s="9" t="n">
        <v>15188663</v>
      </c>
      <c r="Y740" s="9" t="n">
        <v>15188663</v>
      </c>
      <c r="Z740" s="11" t="n">
        <v>15188663</v>
      </c>
      <c r="AA740" s="9" t="n">
        <v>15188663</v>
      </c>
    </row>
    <row r="741">
      <c r="A741" s="14" t="inlineStr">
        <is>
          <t>A066970</t>
        </is>
      </c>
      <c r="B741" s="2" t="inlineStr">
        <is>
          <t>엘앤에프</t>
        </is>
      </c>
      <c r="C741" s="2" t="inlineStr">
        <is>
          <t>SSC</t>
        </is>
      </c>
      <c r="D741" s="2" t="inlineStr">
        <is>
          <t>S420003950</t>
        </is>
      </c>
      <c r="E741" s="2" t="inlineStr">
        <is>
          <t>상장주식수 (보통+우선)(주)</t>
        </is>
      </c>
      <c r="F741" s="15" t="inlineStr">
        <is>
          <t>QUARTERLY</t>
        </is>
      </c>
      <c r="G741" s="9" t="n">
        <v>10309000</v>
      </c>
      <c r="H741" s="9" t="n">
        <v>10309000</v>
      </c>
      <c r="I741" s="9" t="n">
        <v>10309000</v>
      </c>
      <c r="J741" s="9" t="n">
        <v>10309000</v>
      </c>
      <c r="K741" s="11" t="n">
        <v>10309000</v>
      </c>
      <c r="L741" s="9" t="n">
        <v>10309000</v>
      </c>
      <c r="M741" s="9" t="n">
        <v>10309000</v>
      </c>
      <c r="N741" s="9" t="n">
        <v>10309000</v>
      </c>
      <c r="O741" s="9" t="n">
        <v>10309000</v>
      </c>
      <c r="P741" s="11" t="n">
        <v>10309000</v>
      </c>
      <c r="Q741" s="9" t="n">
        <v>10309000</v>
      </c>
      <c r="R741" s="9" t="n">
        <v>10309000</v>
      </c>
      <c r="S741" s="9" t="n">
        <v>14208497</v>
      </c>
      <c r="T741" s="9" t="n">
        <v>14208497</v>
      </c>
      <c r="U741" s="11" t="n">
        <v>14208497</v>
      </c>
      <c r="V741" s="9" t="n">
        <v>14208497</v>
      </c>
      <c r="W741" s="9" t="n">
        <v>14208497</v>
      </c>
      <c r="X741" s="9" t="n">
        <v>14208497</v>
      </c>
      <c r="Y741" s="9" t="n">
        <v>14208497</v>
      </c>
      <c r="Z741" s="11" t="n">
        <v>20692720</v>
      </c>
      <c r="AA741" s="9" t="n">
        <v>20956265</v>
      </c>
    </row>
    <row r="742">
      <c r="A742" s="14" t="inlineStr">
        <is>
          <t>A058860</t>
        </is>
      </c>
      <c r="B742" s="2" t="inlineStr">
        <is>
          <t>케이티스</t>
        </is>
      </c>
      <c r="C742" s="2" t="inlineStr">
        <is>
          <t>SSC</t>
        </is>
      </c>
      <c r="D742" s="2" t="inlineStr">
        <is>
          <t>S420003950</t>
        </is>
      </c>
      <c r="E742" s="2" t="inlineStr">
        <is>
          <t>상장주식수 (보통+우선)(주)</t>
        </is>
      </c>
      <c r="F742" s="15" t="inlineStr">
        <is>
          <t>QUARTERLY</t>
        </is>
      </c>
      <c r="G742" s="8" t="n">
        <v>34802000</v>
      </c>
      <c r="H742" s="8" t="n">
        <v>34802000</v>
      </c>
      <c r="I742" s="8" t="n">
        <v>34802000</v>
      </c>
      <c r="J742" s="8" t="n">
        <v>34802000</v>
      </c>
      <c r="K742" s="10" t="n">
        <v>34802000</v>
      </c>
      <c r="L742" s="8" t="n">
        <v>34802000</v>
      </c>
      <c r="M742" s="8" t="n">
        <v>34802000</v>
      </c>
      <c r="N742" s="8" t="n">
        <v>34802000</v>
      </c>
      <c r="O742" s="8" t="n">
        <v>34802000</v>
      </c>
      <c r="P742" s="10" t="n">
        <v>34802000</v>
      </c>
      <c r="Q742" s="8" t="n">
        <v>34802000</v>
      </c>
      <c r="R742" s="8" t="n">
        <v>34802000</v>
      </c>
      <c r="S742" s="8" t="n">
        <v>34802000</v>
      </c>
      <c r="T742" s="8" t="n">
        <v>34802000</v>
      </c>
      <c r="U742" s="10" t="n">
        <v>34802000</v>
      </c>
      <c r="V742" s="8" t="n">
        <v>34802000</v>
      </c>
      <c r="W742" s="8" t="n">
        <v>34802000</v>
      </c>
      <c r="X742" s="8" t="n">
        <v>34802000</v>
      </c>
      <c r="Y742" s="8" t="n">
        <v>34802000</v>
      </c>
      <c r="Z742" s="10" t="n">
        <v>34802000</v>
      </c>
      <c r="AA742" s="8" t="n">
        <v>34802000</v>
      </c>
    </row>
    <row r="743">
      <c r="A743" s="14" t="inlineStr">
        <is>
          <t>A214430</t>
        </is>
      </c>
      <c r="B743" s="2" t="inlineStr">
        <is>
          <t>아이쓰리시스템</t>
        </is>
      </c>
      <c r="C743" s="2" t="inlineStr">
        <is>
          <t>SSC</t>
        </is>
      </c>
      <c r="D743" s="2" t="inlineStr">
        <is>
          <t>S420003950</t>
        </is>
      </c>
      <c r="E743" s="2" t="inlineStr">
        <is>
          <t>상장주식수 (보통+우선)(주)</t>
        </is>
      </c>
      <c r="F743" s="15" t="inlineStr">
        <is>
          <t>QUARTERLY</t>
        </is>
      </c>
      <c r="G743" s="8" t="n"/>
      <c r="H743" s="8" t="n"/>
      <c r="I743" s="8" t="n"/>
      <c r="J743" s="8" t="n"/>
      <c r="K743" s="10" t="n"/>
      <c r="L743" s="8" t="n"/>
      <c r="M743" s="8" t="n"/>
      <c r="N743" s="8" t="n"/>
      <c r="O743" s="8" t="n"/>
      <c r="P743" s="10" t="n"/>
      <c r="Q743" s="8" t="n"/>
      <c r="R743" s="8" t="n"/>
      <c r="S743" s="8" t="n"/>
      <c r="T743" s="8" t="n"/>
      <c r="U743" s="10" t="n"/>
      <c r="V743" s="8" t="n"/>
      <c r="W743" s="8" t="n"/>
      <c r="X743" s="8" t="n">
        <v>3317400</v>
      </c>
      <c r="Y743" s="8" t="n">
        <v>3317400</v>
      </c>
      <c r="Z743" s="10" t="n">
        <v>3317400</v>
      </c>
      <c r="AA743" s="8" t="n">
        <v>3317400</v>
      </c>
    </row>
    <row r="744">
      <c r="A744" s="14" t="inlineStr">
        <is>
          <t>A019440</t>
        </is>
      </c>
      <c r="B744" s="2" t="inlineStr">
        <is>
          <t>세아특수강</t>
        </is>
      </c>
      <c r="C744" s="2" t="inlineStr">
        <is>
          <t>SSC</t>
        </is>
      </c>
      <c r="D744" s="2" t="inlineStr">
        <is>
          <t>S420003950</t>
        </is>
      </c>
      <c r="E744" s="2" t="inlineStr">
        <is>
          <t>상장주식수 (보통+우선)(주)</t>
        </is>
      </c>
      <c r="F744" s="15" t="inlineStr">
        <is>
          <t>QUARTERLY</t>
        </is>
      </c>
      <c r="G744" s="8" t="n">
        <v>8570000</v>
      </c>
      <c r="H744" s="8" t="n">
        <v>8570000</v>
      </c>
      <c r="I744" s="8" t="n">
        <v>8570000</v>
      </c>
      <c r="J744" s="8" t="n">
        <v>8570000</v>
      </c>
      <c r="K744" s="10" t="n">
        <v>8570000</v>
      </c>
      <c r="L744" s="8" t="n">
        <v>8570000</v>
      </c>
      <c r="M744" s="8" t="n">
        <v>8570000</v>
      </c>
      <c r="N744" s="8" t="n">
        <v>8570000</v>
      </c>
      <c r="O744" s="8" t="n">
        <v>8570000</v>
      </c>
      <c r="P744" s="10" t="n">
        <v>8570000</v>
      </c>
      <c r="Q744" s="8" t="n">
        <v>8570000</v>
      </c>
      <c r="R744" s="8" t="n">
        <v>8570000</v>
      </c>
      <c r="S744" s="8" t="n">
        <v>8570000</v>
      </c>
      <c r="T744" s="8" t="n">
        <v>8570000</v>
      </c>
      <c r="U744" s="10" t="n">
        <v>8570000</v>
      </c>
      <c r="V744" s="8" t="n">
        <v>8570000</v>
      </c>
      <c r="W744" s="8" t="n">
        <v>8570000</v>
      </c>
      <c r="X744" s="8" t="n">
        <v>8570000</v>
      </c>
      <c r="Y744" s="8" t="n">
        <v>8570000</v>
      </c>
      <c r="Z744" s="10" t="n">
        <v>8570000</v>
      </c>
      <c r="AA744" s="8" t="n">
        <v>8570000</v>
      </c>
    </row>
    <row r="745">
      <c r="A745" s="14" t="inlineStr">
        <is>
          <t>A023910</t>
        </is>
      </c>
      <c r="B745" s="2" t="inlineStr">
        <is>
          <t>대한약품</t>
        </is>
      </c>
      <c r="C745" s="2" t="inlineStr">
        <is>
          <t>SSC</t>
        </is>
      </c>
      <c r="D745" s="2" t="inlineStr">
        <is>
          <t>S420003950</t>
        </is>
      </c>
      <c r="E745" s="2" t="inlineStr">
        <is>
          <t>상장주식수 (보통+우선)(주)</t>
        </is>
      </c>
      <c r="F745" s="15" t="inlineStr">
        <is>
          <t>QUARTERLY</t>
        </is>
      </c>
      <c r="G745" s="8" t="n">
        <v>6000000</v>
      </c>
      <c r="H745" s="8" t="n">
        <v>6000000</v>
      </c>
      <c r="I745" s="8" t="n">
        <v>6000000</v>
      </c>
      <c r="J745" s="8" t="n">
        <v>6000000</v>
      </c>
      <c r="K745" s="10" t="n">
        <v>6000000</v>
      </c>
      <c r="L745" s="8" t="n">
        <v>6000000</v>
      </c>
      <c r="M745" s="8" t="n">
        <v>6000000</v>
      </c>
      <c r="N745" s="8" t="n">
        <v>6000000</v>
      </c>
      <c r="O745" s="8" t="n">
        <v>6000000</v>
      </c>
      <c r="P745" s="10" t="n">
        <v>6000000</v>
      </c>
      <c r="Q745" s="8" t="n">
        <v>6000000</v>
      </c>
      <c r="R745" s="8" t="n">
        <v>6000000</v>
      </c>
      <c r="S745" s="8" t="n">
        <v>6000000</v>
      </c>
      <c r="T745" s="8" t="n">
        <v>6000000</v>
      </c>
      <c r="U745" s="10" t="n">
        <v>6000000</v>
      </c>
      <c r="V745" s="8" t="n">
        <v>6000000</v>
      </c>
      <c r="W745" s="8" t="n">
        <v>6000000</v>
      </c>
      <c r="X745" s="8" t="n">
        <v>6000000</v>
      </c>
      <c r="Y745" s="8" t="n">
        <v>6000000</v>
      </c>
      <c r="Z745" s="10" t="n">
        <v>6000000</v>
      </c>
      <c r="AA745" s="8" t="n">
        <v>6000000</v>
      </c>
    </row>
    <row r="746">
      <c r="A746" s="14" t="inlineStr">
        <is>
          <t>A110570</t>
        </is>
      </c>
      <c r="B746" s="2" t="inlineStr">
        <is>
          <t>넥솔론</t>
        </is>
      </c>
      <c r="C746" s="2" t="inlineStr">
        <is>
          <t>SSC</t>
        </is>
      </c>
      <c r="D746" s="2" t="inlineStr">
        <is>
          <t>S420003950</t>
        </is>
      </c>
      <c r="E746" s="2" t="inlineStr">
        <is>
          <t>상장주식수 (보통+우선)(주)</t>
        </is>
      </c>
      <c r="F746" s="15" t="inlineStr">
        <is>
          <t>QUARTERLY</t>
        </is>
      </c>
      <c r="G746" s="8" t="n"/>
      <c r="H746" s="8" t="n"/>
      <c r="I746" s="8" t="n">
        <v>79065200</v>
      </c>
      <c r="J746" s="8" t="n">
        <v>79065200</v>
      </c>
      <c r="K746" s="10" t="n">
        <v>79065200</v>
      </c>
      <c r="L746" s="8" t="n">
        <v>79065200</v>
      </c>
      <c r="M746" s="8" t="n">
        <v>114761280</v>
      </c>
      <c r="N746" s="8" t="n">
        <v>122007656</v>
      </c>
      <c r="O746" s="8" t="n">
        <v>122007656</v>
      </c>
      <c r="P746" s="10" t="n">
        <v>122007656</v>
      </c>
      <c r="Q746" s="8" t="n">
        <v>122007656</v>
      </c>
      <c r="R746" s="8" t="n">
        <v>134302027</v>
      </c>
      <c r="S746" s="8" t="n">
        <v>134302027</v>
      </c>
      <c r="T746" s="8" t="n">
        <v>134302027</v>
      </c>
      <c r="U746" s="10" t="n">
        <v>134302027</v>
      </c>
      <c r="V746" s="8" t="n">
        <v>141102668</v>
      </c>
      <c r="W746" s="8" t="n">
        <v>141779278</v>
      </c>
      <c r="X746" s="8" t="n">
        <v>157621083</v>
      </c>
      <c r="Y746" s="8" t="n">
        <v>160711257</v>
      </c>
      <c r="Z746" s="10" t="n">
        <v>160894907</v>
      </c>
      <c r="AA746" s="8" t="n">
        <v>160894907</v>
      </c>
    </row>
    <row r="747">
      <c r="A747" s="14" t="inlineStr">
        <is>
          <t>A054800</t>
        </is>
      </c>
      <c r="B747" s="2" t="inlineStr">
        <is>
          <t>아이디스홀딩스</t>
        </is>
      </c>
      <c r="C747" s="2" t="inlineStr">
        <is>
          <t>SSC</t>
        </is>
      </c>
      <c r="D747" s="2" t="inlineStr">
        <is>
          <t>S420003950</t>
        </is>
      </c>
      <c r="E747" s="2" t="inlineStr">
        <is>
          <t>상장주식수 (보통+우선)(주)</t>
        </is>
      </c>
      <c r="F747" s="15" t="inlineStr">
        <is>
          <t>QUARTERLY</t>
        </is>
      </c>
      <c r="G747" s="9" t="n">
        <v>10020000</v>
      </c>
      <c r="H747" s="9" t="n">
        <v>6913800</v>
      </c>
      <c r="I747" s="9" t="n">
        <v>6913800</v>
      </c>
      <c r="J747" s="9" t="n">
        <v>6913800</v>
      </c>
      <c r="K747" s="11" t="n">
        <v>10347756</v>
      </c>
      <c r="L747" s="9" t="n">
        <v>10347756</v>
      </c>
      <c r="M747" s="9" t="n">
        <v>10347756</v>
      </c>
      <c r="N747" s="9" t="n">
        <v>10347756</v>
      </c>
      <c r="O747" s="9" t="n">
        <v>10347756</v>
      </c>
      <c r="P747" s="11" t="n">
        <v>10347756</v>
      </c>
      <c r="Q747" s="9" t="n">
        <v>10347756</v>
      </c>
      <c r="R747" s="9" t="n">
        <v>10347756</v>
      </c>
      <c r="S747" s="9" t="n">
        <v>10347756</v>
      </c>
      <c r="T747" s="9" t="n">
        <v>10347756</v>
      </c>
      <c r="U747" s="11" t="n">
        <v>10347756</v>
      </c>
      <c r="V747" s="9" t="n">
        <v>10347756</v>
      </c>
      <c r="W747" s="9" t="n">
        <v>10347756</v>
      </c>
      <c r="X747" s="9" t="n">
        <v>10347756</v>
      </c>
      <c r="Y747" s="9" t="n">
        <v>10347756</v>
      </c>
      <c r="Z747" s="11" t="n">
        <v>10347756</v>
      </c>
      <c r="AA747" s="9" t="n">
        <v>10347756</v>
      </c>
    </row>
    <row r="748">
      <c r="A748" s="14" t="inlineStr">
        <is>
          <t>A123690</t>
        </is>
      </c>
      <c r="B748" s="2" t="inlineStr">
        <is>
          <t>한국화장품</t>
        </is>
      </c>
      <c r="C748" s="2" t="inlineStr">
        <is>
          <t>SSC</t>
        </is>
      </c>
      <c r="D748" s="2" t="inlineStr">
        <is>
          <t>S420003950</t>
        </is>
      </c>
      <c r="E748" s="2" t="inlineStr">
        <is>
          <t>상장주식수 (보통+우선)(주)</t>
        </is>
      </c>
      <c r="F748" s="15" t="inlineStr">
        <is>
          <t>QUARTERLY</t>
        </is>
      </c>
      <c r="G748" s="9" t="n">
        <v>16068000</v>
      </c>
      <c r="H748" s="9" t="n">
        <v>16068000</v>
      </c>
      <c r="I748" s="9" t="n">
        <v>16068000</v>
      </c>
      <c r="J748" s="9" t="n">
        <v>16068000</v>
      </c>
      <c r="K748" s="11" t="n">
        <v>16068000</v>
      </c>
      <c r="L748" s="9" t="n">
        <v>16068000</v>
      </c>
      <c r="M748" s="9" t="n">
        <v>16068000</v>
      </c>
      <c r="N748" s="9" t="n">
        <v>16068000</v>
      </c>
      <c r="O748" s="9" t="n">
        <v>16068000</v>
      </c>
      <c r="P748" s="11" t="n">
        <v>16068000</v>
      </c>
      <c r="Q748" s="9" t="n">
        <v>16068000</v>
      </c>
      <c r="R748" s="9" t="n">
        <v>16068000</v>
      </c>
      <c r="S748" s="9" t="n">
        <v>16068000</v>
      </c>
      <c r="T748" s="9" t="n">
        <v>16068000</v>
      </c>
      <c r="U748" s="11" t="n">
        <v>16068000</v>
      </c>
      <c r="V748" s="9" t="n">
        <v>16068000</v>
      </c>
      <c r="W748" s="9" t="n">
        <v>16068000</v>
      </c>
      <c r="X748" s="9" t="n">
        <v>16068000</v>
      </c>
      <c r="Y748" s="9" t="n">
        <v>16068000</v>
      </c>
      <c r="Z748" s="11" t="n">
        <v>16068000</v>
      </c>
      <c r="AA748" s="9" t="n">
        <v>16068000</v>
      </c>
    </row>
    <row r="749">
      <c r="A749" s="14" t="inlineStr">
        <is>
          <t>A126700</t>
        </is>
      </c>
      <c r="B749" s="2" t="inlineStr">
        <is>
          <t>하이비젼시스템</t>
        </is>
      </c>
      <c r="C749" s="2" t="inlineStr">
        <is>
          <t>SSC</t>
        </is>
      </c>
      <c r="D749" s="2" t="inlineStr">
        <is>
          <t>S420003950</t>
        </is>
      </c>
      <c r="E749" s="2" t="inlineStr">
        <is>
          <t>상장주식수 (보통+우선)(주)</t>
        </is>
      </c>
      <c r="F749" s="15" t="inlineStr">
        <is>
          <t>QUARTERLY</t>
        </is>
      </c>
      <c r="G749" s="9" t="n">
        <v>10210000</v>
      </c>
      <c r="H749" s="9" t="n">
        <v>10210000</v>
      </c>
      <c r="I749" s="9" t="n">
        <v>10210000</v>
      </c>
      <c r="J749" s="9" t="n">
        <v>29224037</v>
      </c>
      <c r="K749" s="11" t="n">
        <v>29224037</v>
      </c>
      <c r="L749" s="9" t="n">
        <v>30914037</v>
      </c>
      <c r="M749" s="9" t="n">
        <v>31634037</v>
      </c>
      <c r="N749" s="9" t="n">
        <v>35048741</v>
      </c>
      <c r="O749" s="9" t="n">
        <v>35048741</v>
      </c>
      <c r="P749" s="11" t="n">
        <v>7009748</v>
      </c>
      <c r="Q749" s="9" t="n">
        <v>14019496</v>
      </c>
      <c r="R749" s="9" t="n">
        <v>14376636</v>
      </c>
      <c r="S749" s="9" t="n">
        <v>14376636</v>
      </c>
      <c r="T749" s="9" t="n">
        <v>14376636</v>
      </c>
      <c r="U749" s="11" t="n">
        <v>14942112</v>
      </c>
      <c r="V749" s="9" t="n">
        <v>14942112</v>
      </c>
      <c r="W749" s="9" t="n">
        <v>14942112</v>
      </c>
      <c r="X749" s="9" t="n">
        <v>14942112</v>
      </c>
      <c r="Y749" s="9" t="n">
        <v>14942112</v>
      </c>
      <c r="Z749" s="11" t="n">
        <v>14942112</v>
      </c>
      <c r="AA749" s="9" t="n">
        <v>14942112</v>
      </c>
    </row>
    <row r="750">
      <c r="A750" s="14" t="inlineStr">
        <is>
          <t>A002360</t>
        </is>
      </c>
      <c r="B750" s="2" t="inlineStr">
        <is>
          <t>SH에너지화학</t>
        </is>
      </c>
      <c r="C750" s="2" t="inlineStr">
        <is>
          <t>SSC</t>
        </is>
      </c>
      <c r="D750" s="2" t="inlineStr">
        <is>
          <t>S420003950</t>
        </is>
      </c>
      <c r="E750" s="2" t="inlineStr">
        <is>
          <t>상장주식수 (보통+우선)(주)</t>
        </is>
      </c>
      <c r="F750" s="15" t="inlineStr">
        <is>
          <t>QUARTERLY</t>
        </is>
      </c>
      <c r="G750" s="9" t="n">
        <v>111139950</v>
      </c>
      <c r="H750" s="9" t="n">
        <v>111139950</v>
      </c>
      <c r="I750" s="9" t="n">
        <v>111139950</v>
      </c>
      <c r="J750" s="9" t="n">
        <v>111139950</v>
      </c>
      <c r="K750" s="11" t="n">
        <v>111139950</v>
      </c>
      <c r="L750" s="9" t="n">
        <v>111139950</v>
      </c>
      <c r="M750" s="9" t="n">
        <v>111139950</v>
      </c>
      <c r="N750" s="9" t="n">
        <v>111139950</v>
      </c>
      <c r="O750" s="9" t="n">
        <v>111139950</v>
      </c>
      <c r="P750" s="11" t="n">
        <v>111139950</v>
      </c>
      <c r="Q750" s="9" t="n">
        <v>111139950</v>
      </c>
      <c r="R750" s="9" t="n">
        <v>111139950</v>
      </c>
      <c r="S750" s="9" t="n">
        <v>111139950</v>
      </c>
      <c r="T750" s="9" t="n">
        <v>111133730</v>
      </c>
      <c r="U750" s="11" t="n">
        <v>111133730</v>
      </c>
      <c r="V750" s="9" t="n">
        <v>111133730</v>
      </c>
      <c r="W750" s="9" t="n">
        <v>111133730</v>
      </c>
      <c r="X750" s="9" t="n">
        <v>111133730</v>
      </c>
      <c r="Y750" s="9" t="n">
        <v>111133730</v>
      </c>
      <c r="Z750" s="11" t="n">
        <v>111133730</v>
      </c>
      <c r="AA750" s="9" t="n">
        <v>111133730</v>
      </c>
    </row>
    <row r="751">
      <c r="A751" s="14" t="inlineStr">
        <is>
          <t>A039860</t>
        </is>
      </c>
      <c r="B751" s="2" t="inlineStr">
        <is>
          <t>나노엔텍</t>
        </is>
      </c>
      <c r="C751" s="2" t="inlineStr">
        <is>
          <t>SSC</t>
        </is>
      </c>
      <c r="D751" s="2" t="inlineStr">
        <is>
          <t>S420003950</t>
        </is>
      </c>
      <c r="E751" s="2" t="inlineStr">
        <is>
          <t>상장주식수 (보통+우선)(주)</t>
        </is>
      </c>
      <c r="F751" s="15" t="inlineStr">
        <is>
          <t>QUARTERLY</t>
        </is>
      </c>
      <c r="G751" s="9" t="n">
        <v>19456164</v>
      </c>
      <c r="H751" s="9" t="n">
        <v>19456164</v>
      </c>
      <c r="I751" s="9" t="n">
        <v>19456164</v>
      </c>
      <c r="J751" s="9" t="n">
        <v>19456164</v>
      </c>
      <c r="K751" s="11" t="n">
        <v>19456164</v>
      </c>
      <c r="L751" s="9" t="n">
        <v>19456164</v>
      </c>
      <c r="M751" s="9" t="n">
        <v>19456164</v>
      </c>
      <c r="N751" s="9" t="n">
        <v>19456164</v>
      </c>
      <c r="O751" s="9" t="n">
        <v>19758964</v>
      </c>
      <c r="P751" s="11" t="n">
        <v>19758964</v>
      </c>
      <c r="Q751" s="9" t="n">
        <v>19758964</v>
      </c>
      <c r="R751" s="9" t="n">
        <v>19758964</v>
      </c>
      <c r="S751" s="9" t="n">
        <v>22571338</v>
      </c>
      <c r="T751" s="9" t="n">
        <v>22571338</v>
      </c>
      <c r="U751" s="11" t="n">
        <v>22571338</v>
      </c>
      <c r="V751" s="9" t="n">
        <v>22571338</v>
      </c>
      <c r="W751" s="9" t="n">
        <v>22571338</v>
      </c>
      <c r="X751" s="9" t="n">
        <v>24338338</v>
      </c>
      <c r="Y751" s="9" t="n">
        <v>24338338</v>
      </c>
      <c r="Z751" s="11" t="n">
        <v>24338338</v>
      </c>
      <c r="AA751" s="9" t="n">
        <v>24338338</v>
      </c>
    </row>
    <row r="752">
      <c r="A752" s="14" t="inlineStr">
        <is>
          <t>A104200</t>
        </is>
      </c>
      <c r="B752" s="2" t="inlineStr">
        <is>
          <t>벅스</t>
        </is>
      </c>
      <c r="C752" s="2" t="inlineStr">
        <is>
          <t>SSC</t>
        </is>
      </c>
      <c r="D752" s="2" t="inlineStr">
        <is>
          <t>S420003950</t>
        </is>
      </c>
      <c r="E752" s="2" t="inlineStr">
        <is>
          <t>상장주식수 (보통+우선)(주)</t>
        </is>
      </c>
      <c r="F752" s="15" t="inlineStr">
        <is>
          <t>QUARTERLY</t>
        </is>
      </c>
      <c r="G752" s="8" t="n">
        <v>13424950</v>
      </c>
      <c r="H752" s="8" t="n">
        <v>13527550</v>
      </c>
      <c r="I752" s="8" t="n">
        <v>13527550</v>
      </c>
      <c r="J752" s="8" t="n">
        <v>13527550</v>
      </c>
      <c r="K752" s="10" t="n">
        <v>13527550</v>
      </c>
      <c r="L752" s="8" t="n">
        <v>13527550</v>
      </c>
      <c r="M752" s="8" t="n">
        <v>13527550</v>
      </c>
      <c r="N752" s="8" t="n">
        <v>13527550</v>
      </c>
      <c r="O752" s="8" t="n">
        <v>13527550</v>
      </c>
      <c r="P752" s="10" t="n">
        <v>13527550</v>
      </c>
      <c r="Q752" s="8" t="n">
        <v>13527550</v>
      </c>
      <c r="R752" s="8" t="n">
        <v>13527550</v>
      </c>
      <c r="S752" s="8" t="n">
        <v>13527550</v>
      </c>
      <c r="T752" s="8" t="n">
        <v>13527550</v>
      </c>
      <c r="U752" s="10" t="n">
        <v>13527550</v>
      </c>
      <c r="V752" s="8" t="n">
        <v>13527550</v>
      </c>
      <c r="W752" s="8" t="n">
        <v>13527550</v>
      </c>
      <c r="X752" s="8" t="n">
        <v>14827550</v>
      </c>
      <c r="Y752" s="8" t="n">
        <v>14827550</v>
      </c>
      <c r="Z752" s="10" t="n">
        <v>14827550</v>
      </c>
      <c r="AA752" s="8" t="n">
        <v>14827550</v>
      </c>
    </row>
    <row r="753">
      <c r="A753" s="14" t="inlineStr">
        <is>
          <t>A052770</t>
        </is>
      </c>
      <c r="B753" s="2" t="inlineStr">
        <is>
          <t>와이디온라인</t>
        </is>
      </c>
      <c r="C753" s="2" t="inlineStr">
        <is>
          <t>SSC</t>
        </is>
      </c>
      <c r="D753" s="2" t="inlineStr">
        <is>
          <t>S420003950</t>
        </is>
      </c>
      <c r="E753" s="2" t="inlineStr">
        <is>
          <t>상장주식수 (보통+우선)(주)</t>
        </is>
      </c>
      <c r="F753" s="15" t="inlineStr">
        <is>
          <t>QUARTERLY</t>
        </is>
      </c>
      <c r="G753" s="8" t="n">
        <v>15716096</v>
      </c>
      <c r="H753" s="8" t="n">
        <v>15716096</v>
      </c>
      <c r="I753" s="8" t="n">
        <v>15716096</v>
      </c>
      <c r="J753" s="8" t="n">
        <v>15716096</v>
      </c>
      <c r="K753" s="10" t="n">
        <v>21776700</v>
      </c>
      <c r="L753" s="8" t="n">
        <v>21776700</v>
      </c>
      <c r="M753" s="8" t="n">
        <v>21776700</v>
      </c>
      <c r="N753" s="8" t="n">
        <v>21776700</v>
      </c>
      <c r="O753" s="8" t="n">
        <v>22016700</v>
      </c>
      <c r="P753" s="10" t="n">
        <v>22016700</v>
      </c>
      <c r="Q753" s="8" t="n">
        <v>22021700</v>
      </c>
      <c r="R753" s="8" t="n">
        <v>22021700</v>
      </c>
      <c r="S753" s="8" t="n">
        <v>22021700</v>
      </c>
      <c r="T753" s="8" t="n">
        <v>22061700</v>
      </c>
      <c r="U753" s="10" t="n">
        <v>22061700</v>
      </c>
      <c r="V753" s="8" t="n">
        <v>22166700</v>
      </c>
      <c r="W753" s="8" t="n">
        <v>22166700</v>
      </c>
      <c r="X753" s="8" t="n">
        <v>22166700</v>
      </c>
      <c r="Y753" s="8" t="n">
        <v>22171700</v>
      </c>
      <c r="Z753" s="10" t="n">
        <v>22171700</v>
      </c>
      <c r="AA753" s="8" t="n">
        <v>22171700</v>
      </c>
    </row>
    <row r="754">
      <c r="A754" s="14" t="inlineStr">
        <is>
          <t>A068150</t>
        </is>
      </c>
      <c r="B754" s="2" t="inlineStr">
        <is>
          <t>엔티피아</t>
        </is>
      </c>
      <c r="C754" s="2" t="inlineStr">
        <is>
          <t>SSC</t>
        </is>
      </c>
      <c r="D754" s="2" t="inlineStr">
        <is>
          <t>S420003950</t>
        </is>
      </c>
      <c r="E754" s="2" t="inlineStr">
        <is>
          <t>상장주식수 (보통+우선)(주)</t>
        </is>
      </c>
      <c r="F754" s="15" t="inlineStr">
        <is>
          <t>QUARTERLY</t>
        </is>
      </c>
      <c r="G754" s="8" t="n">
        <v>27806432</v>
      </c>
      <c r="H754" s="8" t="n">
        <v>29224832</v>
      </c>
      <c r="I754" s="8" t="n">
        <v>30813527</v>
      </c>
      <c r="J754" s="8" t="n">
        <v>30813527</v>
      </c>
      <c r="K754" s="10" t="n">
        <v>30813527</v>
      </c>
      <c r="L754" s="8" t="n">
        <v>30813527</v>
      </c>
      <c r="M754" s="8" t="n">
        <v>30813527</v>
      </c>
      <c r="N754" s="8" t="n">
        <v>34140604</v>
      </c>
      <c r="O754" s="8" t="n">
        <v>36531718</v>
      </c>
      <c r="P754" s="10" t="n">
        <v>36531718</v>
      </c>
      <c r="Q754" s="8" t="n">
        <v>36531718</v>
      </c>
      <c r="R754" s="8" t="n">
        <v>39130965</v>
      </c>
      <c r="S754" s="8" t="n">
        <v>42126343</v>
      </c>
      <c r="T754" s="8" t="n">
        <v>49858969</v>
      </c>
      <c r="U754" s="10" t="n">
        <v>49858969</v>
      </c>
      <c r="V754" s="8" t="n">
        <v>50793543</v>
      </c>
      <c r="W754" s="8" t="n">
        <v>55432667</v>
      </c>
      <c r="X754" s="8" t="n">
        <v>59208407</v>
      </c>
      <c r="Y754" s="8" t="n">
        <v>69752117</v>
      </c>
      <c r="Z754" s="10" t="n">
        <v>71263774</v>
      </c>
      <c r="AA754" s="8" t="n">
        <v>72069142</v>
      </c>
    </row>
    <row r="755">
      <c r="A755" s="14" t="inlineStr">
        <is>
          <t>A900080</t>
        </is>
      </c>
      <c r="B755" s="2" t="inlineStr">
        <is>
          <t>에스앤씨엔진그룹</t>
        </is>
      </c>
      <c r="C755" s="2" t="inlineStr">
        <is>
          <t>SSC</t>
        </is>
      </c>
      <c r="D755" s="2" t="inlineStr">
        <is>
          <t>S420003950</t>
        </is>
      </c>
      <c r="E755" s="2" t="inlineStr">
        <is>
          <t>상장주식수 (보통+우선)(주)</t>
        </is>
      </c>
      <c r="F755" s="15" t="inlineStr">
        <is>
          <t>QUARTERLY</t>
        </is>
      </c>
      <c r="G755" s="8" t="n">
        <v>40000000</v>
      </c>
      <c r="H755" s="8" t="n">
        <v>40000000</v>
      </c>
      <c r="I755" s="8" t="n">
        <v>40000000</v>
      </c>
      <c r="J755" s="8" t="n">
        <v>41303007</v>
      </c>
      <c r="K755" s="10" t="n">
        <v>41303007</v>
      </c>
      <c r="L755" s="8" t="n">
        <v>41303007</v>
      </c>
      <c r="M755" s="8" t="n">
        <v>41303007</v>
      </c>
      <c r="N755" s="8" t="n">
        <v>41303007</v>
      </c>
      <c r="O755" s="8" t="n">
        <v>41303007</v>
      </c>
      <c r="P755" s="10" t="n">
        <v>41303007</v>
      </c>
      <c r="Q755" s="8" t="n">
        <v>41303007</v>
      </c>
      <c r="R755" s="8" t="n">
        <v>41303007</v>
      </c>
      <c r="S755" s="8" t="n">
        <v>41303007</v>
      </c>
      <c r="T755" s="8" t="n">
        <v>41303007</v>
      </c>
      <c r="U755" s="10" t="n">
        <v>42755892</v>
      </c>
      <c r="V755" s="8" t="n">
        <v>42755892</v>
      </c>
      <c r="W755" s="8" t="n">
        <v>89246223</v>
      </c>
      <c r="X755" s="8" t="n">
        <v>89412198</v>
      </c>
      <c r="Y755" s="8" t="n">
        <v>91237922</v>
      </c>
      <c r="Z755" s="10" t="n">
        <v>91486884</v>
      </c>
      <c r="AA755" s="8" t="n">
        <v>91818834</v>
      </c>
    </row>
    <row r="756">
      <c r="A756" s="14" t="inlineStr">
        <is>
          <t>A006370</t>
        </is>
      </c>
      <c r="B756" s="2" t="inlineStr">
        <is>
          <t>대구백화점</t>
        </is>
      </c>
      <c r="C756" s="2" t="inlineStr">
        <is>
          <t>SSC</t>
        </is>
      </c>
      <c r="D756" s="2" t="inlineStr">
        <is>
          <t>S420003950</t>
        </is>
      </c>
      <c r="E756" s="2" t="inlineStr">
        <is>
          <t>상장주식수 (보통+우선)(주)</t>
        </is>
      </c>
      <c r="F756" s="15" t="inlineStr">
        <is>
          <t>QUARTERLY</t>
        </is>
      </c>
      <c r="G756" s="8" t="n">
        <v>10825893</v>
      </c>
      <c r="H756" s="8" t="n">
        <v>10825893</v>
      </c>
      <c r="I756" s="8" t="n">
        <v>10825893</v>
      </c>
      <c r="J756" s="8" t="n">
        <v>10825893</v>
      </c>
      <c r="K756" s="10" t="n">
        <v>10825893</v>
      </c>
      <c r="L756" s="8" t="n">
        <v>10825893</v>
      </c>
      <c r="M756" s="8" t="n">
        <v>10825893</v>
      </c>
      <c r="N756" s="8" t="n">
        <v>10825893</v>
      </c>
      <c r="O756" s="8" t="n">
        <v>10825893</v>
      </c>
      <c r="P756" s="10" t="n">
        <v>10825893</v>
      </c>
      <c r="Q756" s="8" t="n">
        <v>10825893</v>
      </c>
      <c r="R756" s="8" t="n">
        <v>10825893</v>
      </c>
      <c r="S756" s="8" t="n">
        <v>10825893</v>
      </c>
      <c r="T756" s="8" t="n">
        <v>10821611</v>
      </c>
      <c r="U756" s="10" t="n">
        <v>10821611</v>
      </c>
      <c r="V756" s="8" t="n">
        <v>10821611</v>
      </c>
      <c r="W756" s="8" t="n">
        <v>10821611</v>
      </c>
      <c r="X756" s="8" t="n">
        <v>10821611</v>
      </c>
      <c r="Y756" s="8" t="n">
        <v>10821611</v>
      </c>
      <c r="Z756" s="10" t="n">
        <v>10821611</v>
      </c>
      <c r="AA756" s="8" t="n">
        <v>10821611</v>
      </c>
    </row>
    <row r="757">
      <c r="A757" s="14" t="inlineStr">
        <is>
          <t>A041440</t>
        </is>
      </c>
      <c r="B757" s="2" t="inlineStr">
        <is>
          <t>에버다임</t>
        </is>
      </c>
      <c r="C757" s="2" t="inlineStr">
        <is>
          <t>SSC</t>
        </is>
      </c>
      <c r="D757" s="2" t="inlineStr">
        <is>
          <t>S420003950</t>
        </is>
      </c>
      <c r="E757" s="2" t="inlineStr">
        <is>
          <t>상장주식수 (보통+우선)(주)</t>
        </is>
      </c>
      <c r="F757" s="15" t="inlineStr">
        <is>
          <t>QUARTERLY</t>
        </is>
      </c>
      <c r="G757" s="9" t="n">
        <v>13471500</v>
      </c>
      <c r="H757" s="9" t="n">
        <v>13471500</v>
      </c>
      <c r="I757" s="9" t="n">
        <v>13471500</v>
      </c>
      <c r="J757" s="9" t="n">
        <v>13471500</v>
      </c>
      <c r="K757" s="11" t="n">
        <v>13471500</v>
      </c>
      <c r="L757" s="9" t="n">
        <v>13471500</v>
      </c>
      <c r="M757" s="9" t="n">
        <v>17915944</v>
      </c>
      <c r="N757" s="9" t="n">
        <v>17915944</v>
      </c>
      <c r="O757" s="9" t="n">
        <v>17915944</v>
      </c>
      <c r="P757" s="11" t="n">
        <v>17915944</v>
      </c>
      <c r="Q757" s="9" t="n">
        <v>17915944</v>
      </c>
      <c r="R757" s="9" t="n">
        <v>17915944</v>
      </c>
      <c r="S757" s="9" t="n">
        <v>17915944</v>
      </c>
      <c r="T757" s="9" t="n">
        <v>17915944</v>
      </c>
      <c r="U757" s="11" t="n">
        <v>17915944</v>
      </c>
      <c r="V757" s="9" t="n">
        <v>17915944</v>
      </c>
      <c r="W757" s="9" t="n">
        <v>17915944</v>
      </c>
      <c r="X757" s="9" t="n">
        <v>17915944</v>
      </c>
      <c r="Y757" s="9" t="n">
        <v>17915944</v>
      </c>
      <c r="Z757" s="11" t="n">
        <v>17915944</v>
      </c>
      <c r="AA757" s="9" t="n">
        <v>17915944</v>
      </c>
    </row>
    <row r="758">
      <c r="A758" s="14" t="inlineStr">
        <is>
          <t>A065680</t>
        </is>
      </c>
      <c r="B758" s="2" t="inlineStr">
        <is>
          <t>우주일렉트로</t>
        </is>
      </c>
      <c r="C758" s="2" t="inlineStr">
        <is>
          <t>SSC</t>
        </is>
      </c>
      <c r="D758" s="2" t="inlineStr">
        <is>
          <t>S420003950</t>
        </is>
      </c>
      <c r="E758" s="2" t="inlineStr">
        <is>
          <t>상장주식수 (보통+우선)(주)</t>
        </is>
      </c>
      <c r="F758" s="15" t="inlineStr">
        <is>
          <t>QUARTERLY</t>
        </is>
      </c>
      <c r="G758" s="9" t="n">
        <v>9934220</v>
      </c>
      <c r="H758" s="9" t="n">
        <v>9934220</v>
      </c>
      <c r="I758" s="9" t="n">
        <v>9934220</v>
      </c>
      <c r="J758" s="9" t="n">
        <v>9934220</v>
      </c>
      <c r="K758" s="11" t="n">
        <v>9934220</v>
      </c>
      <c r="L758" s="9" t="n">
        <v>9934220</v>
      </c>
      <c r="M758" s="9" t="n">
        <v>9934220</v>
      </c>
      <c r="N758" s="9" t="n">
        <v>9934220</v>
      </c>
      <c r="O758" s="9" t="n">
        <v>9934220</v>
      </c>
      <c r="P758" s="11" t="n">
        <v>9934220</v>
      </c>
      <c r="Q758" s="9" t="n">
        <v>9934220</v>
      </c>
      <c r="R758" s="9" t="n">
        <v>9934220</v>
      </c>
      <c r="S758" s="9" t="n">
        <v>9934220</v>
      </c>
      <c r="T758" s="9" t="n">
        <v>9934220</v>
      </c>
      <c r="U758" s="11" t="n">
        <v>9934220</v>
      </c>
      <c r="V758" s="9" t="n">
        <v>9934220</v>
      </c>
      <c r="W758" s="9" t="n">
        <v>9934220</v>
      </c>
      <c r="X758" s="9" t="n">
        <v>9934220</v>
      </c>
      <c r="Y758" s="9" t="n">
        <v>9934220</v>
      </c>
      <c r="Z758" s="11" t="n">
        <v>9934220</v>
      </c>
      <c r="AA758" s="9" t="n">
        <v>9934220</v>
      </c>
    </row>
    <row r="759">
      <c r="A759" s="14" t="inlineStr">
        <is>
          <t>A003650</t>
        </is>
      </c>
      <c r="B759" s="2" t="inlineStr">
        <is>
          <t>미창석유</t>
        </is>
      </c>
      <c r="C759" s="2" t="inlineStr">
        <is>
          <t>SSC</t>
        </is>
      </c>
      <c r="D759" s="2" t="inlineStr">
        <is>
          <t>S420003950</t>
        </is>
      </c>
      <c r="E759" s="2" t="inlineStr">
        <is>
          <t>상장주식수 (보통+우선)(주)</t>
        </is>
      </c>
      <c r="F759" s="15" t="inlineStr">
        <is>
          <t>QUARTERLY</t>
        </is>
      </c>
      <c r="G759" s="9" t="n">
        <v>1739672</v>
      </c>
      <c r="H759" s="9" t="n">
        <v>1739672</v>
      </c>
      <c r="I759" s="9" t="n">
        <v>1739672</v>
      </c>
      <c r="J759" s="9" t="n">
        <v>1739672</v>
      </c>
      <c r="K759" s="11" t="n">
        <v>1739672</v>
      </c>
      <c r="L759" s="9" t="n">
        <v>1739672</v>
      </c>
      <c r="M759" s="9" t="n">
        <v>1739672</v>
      </c>
      <c r="N759" s="9" t="n">
        <v>1739672</v>
      </c>
      <c r="O759" s="9" t="n">
        <v>1739672</v>
      </c>
      <c r="P759" s="11" t="n">
        <v>1739672</v>
      </c>
      <c r="Q759" s="9" t="n">
        <v>1739672</v>
      </c>
      <c r="R759" s="9" t="n">
        <v>1739672</v>
      </c>
      <c r="S759" s="9" t="n">
        <v>1739672</v>
      </c>
      <c r="T759" s="9" t="n">
        <v>1739672</v>
      </c>
      <c r="U759" s="11" t="n">
        <v>1739672</v>
      </c>
      <c r="V759" s="9" t="n">
        <v>1739672</v>
      </c>
      <c r="W759" s="9" t="n">
        <v>1739672</v>
      </c>
      <c r="X759" s="9" t="n">
        <v>1739672</v>
      </c>
      <c r="Y759" s="9" t="n">
        <v>1739672</v>
      </c>
      <c r="Z759" s="11" t="n">
        <v>1739672</v>
      </c>
      <c r="AA759" s="9" t="n">
        <v>1739672</v>
      </c>
    </row>
    <row r="760">
      <c r="A760" s="14" t="inlineStr">
        <is>
          <t>A009160</t>
        </is>
      </c>
      <c r="B760" s="2" t="inlineStr">
        <is>
          <t>SIMPAC</t>
        </is>
      </c>
      <c r="C760" s="2" t="inlineStr">
        <is>
          <t>SSC</t>
        </is>
      </c>
      <c r="D760" s="2" t="inlineStr">
        <is>
          <t>S420003950</t>
        </is>
      </c>
      <c r="E760" s="2" t="inlineStr">
        <is>
          <t>상장주식수 (보통+우선)(주)</t>
        </is>
      </c>
      <c r="F760" s="15" t="inlineStr">
        <is>
          <t>QUARTERLY</t>
        </is>
      </c>
      <c r="G760" s="9" t="n">
        <v>29084925</v>
      </c>
      <c r="H760" s="9" t="n">
        <v>29084925</v>
      </c>
      <c r="I760" s="9" t="n">
        <v>29084925</v>
      </c>
      <c r="J760" s="9" t="n">
        <v>29084925</v>
      </c>
      <c r="K760" s="11" t="n">
        <v>29084925</v>
      </c>
      <c r="L760" s="9" t="n">
        <v>29084925</v>
      </c>
      <c r="M760" s="9" t="n">
        <v>29084925</v>
      </c>
      <c r="N760" s="9" t="n">
        <v>29084925</v>
      </c>
      <c r="O760" s="9" t="n">
        <v>29084925</v>
      </c>
      <c r="P760" s="11" t="n">
        <v>29084925</v>
      </c>
      <c r="Q760" s="9" t="n">
        <v>29084925</v>
      </c>
      <c r="R760" s="9" t="n">
        <v>29084925</v>
      </c>
      <c r="S760" s="9" t="n">
        <v>29084925</v>
      </c>
      <c r="T760" s="9" t="n">
        <v>29084925</v>
      </c>
      <c r="U760" s="11" t="n">
        <v>29084925</v>
      </c>
      <c r="V760" s="9" t="n">
        <v>29084925</v>
      </c>
      <c r="W760" s="9" t="n">
        <v>29084925</v>
      </c>
      <c r="X760" s="9" t="n">
        <v>29084925</v>
      </c>
      <c r="Y760" s="9" t="n">
        <v>29084925</v>
      </c>
      <c r="Z760" s="11" t="n">
        <v>29084925</v>
      </c>
      <c r="AA760" s="9" t="n">
        <v>29084925</v>
      </c>
    </row>
    <row r="761">
      <c r="A761" s="14" t="inlineStr">
        <is>
          <t>A072870</t>
        </is>
      </c>
      <c r="B761" s="2" t="inlineStr">
        <is>
          <t>메가스터디</t>
        </is>
      </c>
      <c r="C761" s="2" t="inlineStr">
        <is>
          <t>SSC</t>
        </is>
      </c>
      <c r="D761" s="2" t="inlineStr">
        <is>
          <t>S420003950</t>
        </is>
      </c>
      <c r="E761" s="2" t="inlineStr">
        <is>
          <t>상장주식수 (보통+우선)(주)</t>
        </is>
      </c>
      <c r="F761" s="15" t="inlineStr">
        <is>
          <t>QUARTERLY</t>
        </is>
      </c>
      <c r="G761" s="9" t="n">
        <v>6340667</v>
      </c>
      <c r="H761" s="9" t="n">
        <v>6340667</v>
      </c>
      <c r="I761" s="9" t="n">
        <v>6340667</v>
      </c>
      <c r="J761" s="9" t="n">
        <v>6340667</v>
      </c>
      <c r="K761" s="11" t="n">
        <v>6340667</v>
      </c>
      <c r="L761" s="9" t="n">
        <v>6340667</v>
      </c>
      <c r="M761" s="9" t="n">
        <v>6340667</v>
      </c>
      <c r="N761" s="9" t="n">
        <v>6340667</v>
      </c>
      <c r="O761" s="9" t="n">
        <v>6340667</v>
      </c>
      <c r="P761" s="11" t="n">
        <v>6340667</v>
      </c>
      <c r="Q761" s="9" t="n">
        <v>6340667</v>
      </c>
      <c r="R761" s="9" t="n">
        <v>6340667</v>
      </c>
      <c r="S761" s="9" t="n">
        <v>6340667</v>
      </c>
      <c r="T761" s="9" t="n">
        <v>6340667</v>
      </c>
      <c r="U761" s="11" t="n">
        <v>6340667</v>
      </c>
      <c r="V761" s="9" t="n">
        <v>6340667</v>
      </c>
      <c r="W761" s="9" t="n">
        <v>4016291</v>
      </c>
      <c r="X761" s="9" t="n">
        <v>4016291</v>
      </c>
      <c r="Y761" s="9" t="n">
        <v>4016291</v>
      </c>
      <c r="Z761" s="11" t="n">
        <v>4016291</v>
      </c>
      <c r="AA761" s="9" t="n">
        <v>4016291</v>
      </c>
    </row>
    <row r="762">
      <c r="A762" s="14" t="inlineStr">
        <is>
          <t>A130660</t>
        </is>
      </c>
      <c r="B762" s="2" t="inlineStr">
        <is>
          <t>한전산업</t>
        </is>
      </c>
      <c r="C762" s="2" t="inlineStr">
        <is>
          <t>SSC</t>
        </is>
      </c>
      <c r="D762" s="2" t="inlineStr">
        <is>
          <t>S420003950</t>
        </is>
      </c>
      <c r="E762" s="2" t="inlineStr">
        <is>
          <t>상장주식수 (보통+우선)(주)</t>
        </is>
      </c>
      <c r="F762" s="15" t="inlineStr">
        <is>
          <t>QUARTERLY</t>
        </is>
      </c>
      <c r="G762" s="8" t="n">
        <v>32600000</v>
      </c>
      <c r="H762" s="8" t="n">
        <v>32600000</v>
      </c>
      <c r="I762" s="8" t="n">
        <v>32600000</v>
      </c>
      <c r="J762" s="8" t="n">
        <v>32600000</v>
      </c>
      <c r="K762" s="10" t="n">
        <v>32600000</v>
      </c>
      <c r="L762" s="8" t="n">
        <v>32600000</v>
      </c>
      <c r="M762" s="8" t="n">
        <v>32600000</v>
      </c>
      <c r="N762" s="8" t="n">
        <v>32600000</v>
      </c>
      <c r="O762" s="8" t="n">
        <v>32600000</v>
      </c>
      <c r="P762" s="10" t="n">
        <v>32600000</v>
      </c>
      <c r="Q762" s="8" t="n">
        <v>32600000</v>
      </c>
      <c r="R762" s="8" t="n">
        <v>32600000</v>
      </c>
      <c r="S762" s="8" t="n">
        <v>32600000</v>
      </c>
      <c r="T762" s="8" t="n">
        <v>32600000</v>
      </c>
      <c r="U762" s="10" t="n">
        <v>32600000</v>
      </c>
      <c r="V762" s="8" t="n">
        <v>32600000</v>
      </c>
      <c r="W762" s="8" t="n">
        <v>32600000</v>
      </c>
      <c r="X762" s="8" t="n">
        <v>32600000</v>
      </c>
      <c r="Y762" s="8" t="n">
        <v>32600000</v>
      </c>
      <c r="Z762" s="10" t="n">
        <v>32600000</v>
      </c>
      <c r="AA762" s="8" t="n">
        <v>32600000</v>
      </c>
    </row>
    <row r="763">
      <c r="A763" s="14" t="inlineStr">
        <is>
          <t>A013570</t>
        </is>
      </c>
      <c r="B763" s="2" t="inlineStr">
        <is>
          <t>디와이</t>
        </is>
      </c>
      <c r="C763" s="2" t="inlineStr">
        <is>
          <t>SSC</t>
        </is>
      </c>
      <c r="D763" s="2" t="inlineStr">
        <is>
          <t>S420003950</t>
        </is>
      </c>
      <c r="E763" s="2" t="inlineStr">
        <is>
          <t>상장주식수 (보통+우선)(주)</t>
        </is>
      </c>
      <c r="F763" s="15" t="inlineStr">
        <is>
          <t>QUARTERLY</t>
        </is>
      </c>
      <c r="G763" s="8" t="n">
        <v>31665308</v>
      </c>
      <c r="H763" s="8" t="n">
        <v>31665308</v>
      </c>
      <c r="I763" s="8" t="n">
        <v>31665308</v>
      </c>
      <c r="J763" s="8" t="n">
        <v>31665308</v>
      </c>
      <c r="K763" s="10" t="n">
        <v>31665308</v>
      </c>
      <c r="L763" s="8" t="n">
        <v>31665308</v>
      </c>
      <c r="M763" s="8" t="n">
        <v>31665308</v>
      </c>
      <c r="N763" s="8" t="n">
        <v>31665308</v>
      </c>
      <c r="O763" s="8" t="n">
        <v>31665308</v>
      </c>
      <c r="P763" s="10" t="n">
        <v>31665308</v>
      </c>
      <c r="Q763" s="8" t="n">
        <v>31665308</v>
      </c>
      <c r="R763" s="8" t="n">
        <v>31665308</v>
      </c>
      <c r="S763" s="8" t="n">
        <v>31665308</v>
      </c>
      <c r="T763" s="8" t="n">
        <v>31665308</v>
      </c>
      <c r="U763" s="10" t="n">
        <v>31665308</v>
      </c>
      <c r="V763" s="8" t="n">
        <v>20623600</v>
      </c>
      <c r="W763" s="8" t="n">
        <v>20623600</v>
      </c>
      <c r="X763" s="8" t="n">
        <v>20623600</v>
      </c>
      <c r="Y763" s="8" t="n">
        <v>26319633</v>
      </c>
      <c r="Z763" s="10" t="n">
        <v>26319633</v>
      </c>
      <c r="AA763" s="8" t="n">
        <v>26319633</v>
      </c>
    </row>
    <row r="764">
      <c r="A764" s="14" t="inlineStr">
        <is>
          <t>A094280</t>
        </is>
      </c>
      <c r="B764" s="2" t="inlineStr">
        <is>
          <t>효성ITX</t>
        </is>
      </c>
      <c r="C764" s="2" t="inlineStr">
        <is>
          <t>SSC</t>
        </is>
      </c>
      <c r="D764" s="2" t="inlineStr">
        <is>
          <t>S420003950</t>
        </is>
      </c>
      <c r="E764" s="2" t="inlineStr">
        <is>
          <t>상장주식수 (보통+우선)(주)</t>
        </is>
      </c>
      <c r="F764" s="15" t="inlineStr">
        <is>
          <t>QUARTERLY</t>
        </is>
      </c>
      <c r="G764" s="8" t="n">
        <v>11558200</v>
      </c>
      <c r="H764" s="8" t="n">
        <v>11558200</v>
      </c>
      <c r="I764" s="8" t="n">
        <v>11558200</v>
      </c>
      <c r="J764" s="8" t="n">
        <v>11558200</v>
      </c>
      <c r="K764" s="10" t="n">
        <v>11558200</v>
      </c>
      <c r="L764" s="8" t="n">
        <v>11558200</v>
      </c>
      <c r="M764" s="8" t="n">
        <v>11558200</v>
      </c>
      <c r="N764" s="8" t="n">
        <v>11558200</v>
      </c>
      <c r="O764" s="8" t="n">
        <v>11558200</v>
      </c>
      <c r="P764" s="10" t="n">
        <v>11558200</v>
      </c>
      <c r="Q764" s="8" t="n">
        <v>11558200</v>
      </c>
      <c r="R764" s="8" t="n">
        <v>11558200</v>
      </c>
      <c r="S764" s="8" t="n">
        <v>11558200</v>
      </c>
      <c r="T764" s="8" t="n">
        <v>11558200</v>
      </c>
      <c r="U764" s="10" t="n">
        <v>11558200</v>
      </c>
      <c r="V764" s="8" t="n">
        <v>11558200</v>
      </c>
      <c r="W764" s="8" t="n">
        <v>11558200</v>
      </c>
      <c r="X764" s="8" t="n">
        <v>11558200</v>
      </c>
      <c r="Y764" s="8" t="n">
        <v>11558200</v>
      </c>
      <c r="Z764" s="10" t="n">
        <v>11558200</v>
      </c>
      <c r="AA764" s="8" t="n">
        <v>11558200</v>
      </c>
    </row>
    <row r="765">
      <c r="A765" s="14" t="inlineStr">
        <is>
          <t>A149980</t>
        </is>
      </c>
      <c r="B765" s="2" t="inlineStr">
        <is>
          <t>하이로닉</t>
        </is>
      </c>
      <c r="C765" s="2" t="inlineStr">
        <is>
          <t>SSC</t>
        </is>
      </c>
      <c r="D765" s="2" t="inlineStr">
        <is>
          <t>S420003950</t>
        </is>
      </c>
      <c r="E765" s="2" t="inlineStr">
        <is>
          <t>상장주식수 (보통+우선)(주)</t>
        </is>
      </c>
      <c r="F765" s="15" t="inlineStr">
        <is>
          <t>QUARTERLY</t>
        </is>
      </c>
      <c r="G765" s="8" t="n"/>
      <c r="H765" s="8" t="n"/>
      <c r="I765" s="8" t="n"/>
      <c r="J765" s="8" t="n"/>
      <c r="K765" s="10" t="n"/>
      <c r="L765" s="8" t="n"/>
      <c r="M765" s="8" t="n"/>
      <c r="N765" s="8" t="n"/>
      <c r="O765" s="8" t="n"/>
      <c r="P765" s="10" t="n">
        <v>2000000</v>
      </c>
      <c r="Q765" s="8" t="n">
        <v>2000000</v>
      </c>
      <c r="R765" s="8" t="n">
        <v>2197229</v>
      </c>
      <c r="S765" s="8" t="n">
        <v>2197229</v>
      </c>
      <c r="T765" s="8" t="n">
        <v>2197229</v>
      </c>
      <c r="U765" s="10" t="n">
        <v>2774729</v>
      </c>
      <c r="V765" s="8" t="n">
        <v>2774729</v>
      </c>
      <c r="W765" s="8" t="n">
        <v>2795929</v>
      </c>
      <c r="X765" s="8" t="n">
        <v>13983895</v>
      </c>
      <c r="Y765" s="8" t="n">
        <v>13983895</v>
      </c>
      <c r="Z765" s="10" t="n">
        <v>14002645</v>
      </c>
      <c r="AA765" s="8" t="n">
        <v>14002645</v>
      </c>
    </row>
    <row r="766">
      <c r="A766" s="14" t="inlineStr">
        <is>
          <t>A012690</t>
        </is>
      </c>
      <c r="B766" s="2" t="inlineStr">
        <is>
          <t>모나리자</t>
        </is>
      </c>
      <c r="C766" s="2" t="inlineStr">
        <is>
          <t>SSC</t>
        </is>
      </c>
      <c r="D766" s="2" t="inlineStr">
        <is>
          <t>S420003950</t>
        </is>
      </c>
      <c r="E766" s="2" t="inlineStr">
        <is>
          <t>상장주식수 (보통+우선)(주)</t>
        </is>
      </c>
      <c r="F766" s="15" t="inlineStr">
        <is>
          <t>QUARTERLY</t>
        </is>
      </c>
      <c r="G766" s="8" t="n">
        <v>36571255</v>
      </c>
      <c r="H766" s="8" t="n">
        <v>36571255</v>
      </c>
      <c r="I766" s="8" t="n">
        <v>36571255</v>
      </c>
      <c r="J766" s="8" t="n">
        <v>36571255</v>
      </c>
      <c r="K766" s="10" t="n">
        <v>36571255</v>
      </c>
      <c r="L766" s="8" t="n">
        <v>36571255</v>
      </c>
      <c r="M766" s="8" t="n">
        <v>36571255</v>
      </c>
      <c r="N766" s="8" t="n">
        <v>36571255</v>
      </c>
      <c r="O766" s="8" t="n">
        <v>36571255</v>
      </c>
      <c r="P766" s="10" t="n">
        <v>36571255</v>
      </c>
      <c r="Q766" s="8" t="n">
        <v>36571255</v>
      </c>
      <c r="R766" s="8" t="n">
        <v>36571255</v>
      </c>
      <c r="S766" s="8" t="n">
        <v>36571255</v>
      </c>
      <c r="T766" s="8" t="n">
        <v>36571255</v>
      </c>
      <c r="U766" s="10" t="n">
        <v>36571255</v>
      </c>
      <c r="V766" s="8" t="n">
        <v>36571255</v>
      </c>
      <c r="W766" s="8" t="n">
        <v>36571255</v>
      </c>
      <c r="X766" s="8" t="n">
        <v>36571255</v>
      </c>
      <c r="Y766" s="8" t="n">
        <v>36571255</v>
      </c>
      <c r="Z766" s="10" t="n">
        <v>36571255</v>
      </c>
      <c r="AA766" s="8" t="n">
        <v>36571255</v>
      </c>
    </row>
    <row r="767">
      <c r="A767" s="14" t="inlineStr">
        <is>
          <t>A075180</t>
        </is>
      </c>
      <c r="B767" s="2" t="inlineStr">
        <is>
          <t>새론오토모티브</t>
        </is>
      </c>
      <c r="C767" s="2" t="inlineStr">
        <is>
          <t>SSC</t>
        </is>
      </c>
      <c r="D767" s="2" t="inlineStr">
        <is>
          <t>S420003950</t>
        </is>
      </c>
      <c r="E767" s="2" t="inlineStr">
        <is>
          <t>상장주식수 (보통+우선)(주)</t>
        </is>
      </c>
      <c r="F767" s="15" t="inlineStr">
        <is>
          <t>QUARTERLY</t>
        </is>
      </c>
      <c r="G767" s="9" t="n">
        <v>19200000</v>
      </c>
      <c r="H767" s="9" t="n">
        <v>19200000</v>
      </c>
      <c r="I767" s="9" t="n">
        <v>19200000</v>
      </c>
      <c r="J767" s="9" t="n">
        <v>19200000</v>
      </c>
      <c r="K767" s="11" t="n">
        <v>19200000</v>
      </c>
      <c r="L767" s="9" t="n">
        <v>19200000</v>
      </c>
      <c r="M767" s="9" t="n">
        <v>19200000</v>
      </c>
      <c r="N767" s="9" t="n">
        <v>19200000</v>
      </c>
      <c r="O767" s="9" t="n">
        <v>19200000</v>
      </c>
      <c r="P767" s="11" t="n">
        <v>19200000</v>
      </c>
      <c r="Q767" s="9" t="n">
        <v>19200000</v>
      </c>
      <c r="R767" s="9" t="n">
        <v>19200000</v>
      </c>
      <c r="S767" s="9" t="n">
        <v>19200000</v>
      </c>
      <c r="T767" s="9" t="n">
        <v>19200000</v>
      </c>
      <c r="U767" s="11" t="n">
        <v>19200000</v>
      </c>
      <c r="V767" s="9" t="n">
        <v>19200000</v>
      </c>
      <c r="W767" s="9" t="n">
        <v>19200000</v>
      </c>
      <c r="X767" s="9" t="n">
        <v>19200000</v>
      </c>
      <c r="Y767" s="9" t="n">
        <v>19200000</v>
      </c>
      <c r="Z767" s="11" t="n">
        <v>19200000</v>
      </c>
      <c r="AA767" s="9" t="n">
        <v>19200000</v>
      </c>
    </row>
    <row r="768">
      <c r="A768" s="14" t="inlineStr">
        <is>
          <t>A037950</t>
        </is>
      </c>
      <c r="B768" s="2" t="inlineStr">
        <is>
          <t>엘컴텍</t>
        </is>
      </c>
      <c r="C768" s="2" t="inlineStr">
        <is>
          <t>SSC</t>
        </is>
      </c>
      <c r="D768" s="2" t="inlineStr">
        <is>
          <t>S420003950</t>
        </is>
      </c>
      <c r="E768" s="2" t="inlineStr">
        <is>
          <t>상장주식수 (보통+우선)(주)</t>
        </is>
      </c>
      <c r="F768" s="15" t="inlineStr">
        <is>
          <t>QUARTERLY</t>
        </is>
      </c>
      <c r="G768" s="9" t="n">
        <v>15319013</v>
      </c>
      <c r="H768" s="9" t="n">
        <v>15319013</v>
      </c>
      <c r="I768" s="9" t="n">
        <v>15319013</v>
      </c>
      <c r="J768" s="9" t="n">
        <v>26042322</v>
      </c>
      <c r="K768" s="11" t="n">
        <v>26042322</v>
      </c>
      <c r="L768" s="9" t="n">
        <v>26042322</v>
      </c>
      <c r="M768" s="9" t="n">
        <v>26042322</v>
      </c>
      <c r="N768" s="9" t="n">
        <v>26042322</v>
      </c>
      <c r="O768" s="9" t="n">
        <v>26042322</v>
      </c>
      <c r="P768" s="11" t="n">
        <v>26042322</v>
      </c>
      <c r="Q768" s="9" t="n">
        <v>64447519</v>
      </c>
      <c r="R768" s="9" t="n">
        <v>64447519</v>
      </c>
      <c r="S768" s="9" t="n">
        <v>64447519</v>
      </c>
      <c r="T768" s="9" t="n">
        <v>64447519</v>
      </c>
      <c r="U768" s="11" t="n">
        <v>77567519</v>
      </c>
      <c r="V768" s="9" t="n">
        <v>80837519</v>
      </c>
      <c r="W768" s="9" t="n">
        <v>82667519</v>
      </c>
      <c r="X768" s="9" t="n">
        <v>82667519</v>
      </c>
      <c r="Y768" s="9" t="n">
        <v>82667519</v>
      </c>
      <c r="Z768" s="11" t="n">
        <v>82667519</v>
      </c>
      <c r="AA768" s="9" t="n">
        <v>82667519</v>
      </c>
    </row>
    <row r="769">
      <c r="A769" s="14" t="inlineStr">
        <is>
          <t>A002310</t>
        </is>
      </c>
      <c r="B769" s="2" t="inlineStr">
        <is>
          <t>아세아제지</t>
        </is>
      </c>
      <c r="C769" s="2" t="inlineStr">
        <is>
          <t>SSC</t>
        </is>
      </c>
      <c r="D769" s="2" t="inlineStr">
        <is>
          <t>S420003950</t>
        </is>
      </c>
      <c r="E769" s="2" t="inlineStr">
        <is>
          <t>상장주식수 (보통+우선)(주)</t>
        </is>
      </c>
      <c r="F769" s="15" t="inlineStr">
        <is>
          <t>QUARTERLY</t>
        </is>
      </c>
      <c r="G769" s="9" t="n">
        <v>6041660</v>
      </c>
      <c r="H769" s="9" t="n">
        <v>6041660</v>
      </c>
      <c r="I769" s="9" t="n">
        <v>6041660</v>
      </c>
      <c r="J769" s="9" t="n">
        <v>6041660</v>
      </c>
      <c r="K769" s="11" t="n">
        <v>6041660</v>
      </c>
      <c r="L769" s="9" t="n">
        <v>6041660</v>
      </c>
      <c r="M769" s="9" t="n">
        <v>6041660</v>
      </c>
      <c r="N769" s="9" t="n">
        <v>8956502</v>
      </c>
      <c r="O769" s="9" t="n">
        <v>8956502</v>
      </c>
      <c r="P769" s="11" t="n">
        <v>8956502</v>
      </c>
      <c r="Q769" s="9" t="n">
        <v>8956502</v>
      </c>
      <c r="R769" s="9" t="n">
        <v>8956502</v>
      </c>
      <c r="S769" s="9" t="n">
        <v>8956502</v>
      </c>
      <c r="T769" s="9" t="n">
        <v>8956502</v>
      </c>
      <c r="U769" s="11" t="n">
        <v>8956502</v>
      </c>
      <c r="V769" s="9" t="n">
        <v>8956502</v>
      </c>
      <c r="W769" s="9" t="n">
        <v>8956502</v>
      </c>
      <c r="X769" s="9" t="n">
        <v>8956502</v>
      </c>
      <c r="Y769" s="9" t="n">
        <v>8956502</v>
      </c>
      <c r="Z769" s="11" t="n">
        <v>8956502</v>
      </c>
      <c r="AA769" s="9" t="n">
        <v>8956502</v>
      </c>
    </row>
    <row r="770">
      <c r="A770" s="14" t="inlineStr">
        <is>
          <t>A006340</t>
        </is>
      </c>
      <c r="B770" s="2" t="inlineStr">
        <is>
          <t>대원전선</t>
        </is>
      </c>
      <c r="C770" s="2" t="inlineStr">
        <is>
          <t>SSC</t>
        </is>
      </c>
      <c r="D770" s="2" t="inlineStr">
        <is>
          <t>S420003950</t>
        </is>
      </c>
      <c r="E770" s="2" t="inlineStr">
        <is>
          <t>상장주식수 (보통+우선)(주)</t>
        </is>
      </c>
      <c r="F770" s="15" t="inlineStr">
        <is>
          <t>QUARTERLY</t>
        </is>
      </c>
      <c r="G770" s="9" t="n">
        <v>70728371</v>
      </c>
      <c r="H770" s="9" t="n">
        <v>70728371</v>
      </c>
      <c r="I770" s="9" t="n">
        <v>70728371</v>
      </c>
      <c r="J770" s="9" t="n">
        <v>70728371</v>
      </c>
      <c r="K770" s="11" t="n">
        <v>70728371</v>
      </c>
      <c r="L770" s="9" t="n">
        <v>70728371</v>
      </c>
      <c r="M770" s="9" t="n">
        <v>70728371</v>
      </c>
      <c r="N770" s="9" t="n">
        <v>70728371</v>
      </c>
      <c r="O770" s="9" t="n">
        <v>70728371</v>
      </c>
      <c r="P770" s="11" t="n">
        <v>70728371</v>
      </c>
      <c r="Q770" s="9" t="n">
        <v>70728371</v>
      </c>
      <c r="R770" s="9" t="n">
        <v>70728371</v>
      </c>
      <c r="S770" s="9" t="n">
        <v>70728371</v>
      </c>
      <c r="T770" s="9" t="n">
        <v>70728371</v>
      </c>
      <c r="U770" s="11" t="n">
        <v>70728371</v>
      </c>
      <c r="V770" s="9" t="n">
        <v>70728371</v>
      </c>
      <c r="W770" s="9" t="n">
        <v>70728371</v>
      </c>
      <c r="X770" s="9" t="n">
        <v>70728371</v>
      </c>
      <c r="Y770" s="9" t="n">
        <v>70728371</v>
      </c>
      <c r="Z770" s="11" t="n">
        <v>70728371</v>
      </c>
      <c r="AA770" s="9" t="n">
        <v>70728371</v>
      </c>
    </row>
    <row r="771">
      <c r="A771" s="14" t="inlineStr">
        <is>
          <t>A069920</t>
        </is>
      </c>
      <c r="B771" s="2" t="inlineStr">
        <is>
          <t>아이에스이커머스</t>
        </is>
      </c>
      <c r="C771" s="2" t="inlineStr">
        <is>
          <t>SSC</t>
        </is>
      </c>
      <c r="D771" s="2" t="inlineStr">
        <is>
          <t>S420003950</t>
        </is>
      </c>
      <c r="E771" s="2" t="inlineStr">
        <is>
          <t>상장주식수 (보통+우선)(주)</t>
        </is>
      </c>
      <c r="F771" s="15" t="inlineStr">
        <is>
          <t>QUARTERLY</t>
        </is>
      </c>
      <c r="G771" s="9" t="n">
        <v>12529936</v>
      </c>
      <c r="H771" s="9" t="n">
        <v>12529936</v>
      </c>
      <c r="I771" s="9" t="n">
        <v>12529936</v>
      </c>
      <c r="J771" s="9" t="n">
        <v>12529936</v>
      </c>
      <c r="K771" s="11" t="n">
        <v>12529936</v>
      </c>
      <c r="L771" s="9" t="n">
        <v>12529936</v>
      </c>
      <c r="M771" s="9" t="n">
        <v>12529936</v>
      </c>
      <c r="N771" s="9" t="n">
        <v>12529936</v>
      </c>
      <c r="O771" s="9" t="n">
        <v>12529936</v>
      </c>
      <c r="P771" s="11" t="n">
        <v>12529936</v>
      </c>
      <c r="Q771" s="9" t="n">
        <v>12529936</v>
      </c>
      <c r="R771" s="9" t="n">
        <v>12529936</v>
      </c>
      <c r="S771" s="9" t="n">
        <v>12529936</v>
      </c>
      <c r="T771" s="9" t="n">
        <v>12529936</v>
      </c>
      <c r="U771" s="11" t="n">
        <v>14224850</v>
      </c>
      <c r="V771" s="9" t="n">
        <v>14224850</v>
      </c>
      <c r="W771" s="9" t="n">
        <v>21004510</v>
      </c>
      <c r="X771" s="9" t="n">
        <v>25514093</v>
      </c>
      <c r="Y771" s="9" t="n">
        <v>25514093</v>
      </c>
      <c r="Z771" s="11" t="n">
        <v>25514093</v>
      </c>
      <c r="AA771" s="9" t="n">
        <v>25514093</v>
      </c>
    </row>
    <row r="772">
      <c r="A772" s="14" t="inlineStr">
        <is>
          <t>A004890</t>
        </is>
      </c>
      <c r="B772" s="2" t="inlineStr">
        <is>
          <t>동일산업</t>
        </is>
      </c>
      <c r="C772" s="2" t="inlineStr">
        <is>
          <t>SSC</t>
        </is>
      </c>
      <c r="D772" s="2" t="inlineStr">
        <is>
          <t>S420003950</t>
        </is>
      </c>
      <c r="E772" s="2" t="inlineStr">
        <is>
          <t>상장주식수 (보통+우선)(주)</t>
        </is>
      </c>
      <c r="F772" s="15" t="inlineStr">
        <is>
          <t>QUARTERLY</t>
        </is>
      </c>
      <c r="G772" s="8" t="n">
        <v>2425215</v>
      </c>
      <c r="H772" s="8" t="n">
        <v>2425215</v>
      </c>
      <c r="I772" s="8" t="n">
        <v>2425215</v>
      </c>
      <c r="J772" s="8" t="n">
        <v>2425215</v>
      </c>
      <c r="K772" s="10" t="n">
        <v>2425215</v>
      </c>
      <c r="L772" s="8" t="n">
        <v>2425215</v>
      </c>
      <c r="M772" s="8" t="n">
        <v>2425215</v>
      </c>
      <c r="N772" s="8" t="n">
        <v>2425215</v>
      </c>
      <c r="O772" s="8" t="n">
        <v>2425215</v>
      </c>
      <c r="P772" s="10" t="n">
        <v>2425215</v>
      </c>
      <c r="Q772" s="8" t="n">
        <v>2425215</v>
      </c>
      <c r="R772" s="8" t="n">
        <v>2425215</v>
      </c>
      <c r="S772" s="8" t="n">
        <v>2425215</v>
      </c>
      <c r="T772" s="8" t="n">
        <v>2425215</v>
      </c>
      <c r="U772" s="10" t="n">
        <v>2425215</v>
      </c>
      <c r="V772" s="8" t="n">
        <v>2425215</v>
      </c>
      <c r="W772" s="8" t="n">
        <v>2425215</v>
      </c>
      <c r="X772" s="8" t="n">
        <v>2425215</v>
      </c>
      <c r="Y772" s="8" t="n">
        <v>2425215</v>
      </c>
      <c r="Z772" s="10" t="n">
        <v>2425215</v>
      </c>
      <c r="AA772" s="8" t="n">
        <v>2425215</v>
      </c>
    </row>
    <row r="773">
      <c r="A773" s="14" t="inlineStr">
        <is>
          <t>A131030</t>
        </is>
      </c>
      <c r="B773" s="2" t="inlineStr">
        <is>
          <t>디에이치피코리아</t>
        </is>
      </c>
      <c r="C773" s="2" t="inlineStr">
        <is>
          <t>SSC</t>
        </is>
      </c>
      <c r="D773" s="2" t="inlineStr">
        <is>
          <t>S420003950</t>
        </is>
      </c>
      <c r="E773" s="2" t="inlineStr">
        <is>
          <t>상장주식수 (보통+우선)(주)</t>
        </is>
      </c>
      <c r="F773" s="15" t="inlineStr">
        <is>
          <t>QUARTERLY</t>
        </is>
      </c>
      <c r="G773" s="8" t="n">
        <v>7250000</v>
      </c>
      <c r="H773" s="8" t="n">
        <v>7250000</v>
      </c>
      <c r="I773" s="8" t="n">
        <v>7250000</v>
      </c>
      <c r="J773" s="8" t="n">
        <v>7250000</v>
      </c>
      <c r="K773" s="10" t="n">
        <v>7250000</v>
      </c>
      <c r="L773" s="8" t="n">
        <v>7250000</v>
      </c>
      <c r="M773" s="8" t="n">
        <v>7250000</v>
      </c>
      <c r="N773" s="8" t="n">
        <v>7250000</v>
      </c>
      <c r="O773" s="8" t="n">
        <v>7250000</v>
      </c>
      <c r="P773" s="10" t="n">
        <v>7250000</v>
      </c>
      <c r="Q773" s="8" t="n">
        <v>15184785</v>
      </c>
      <c r="R773" s="8" t="n">
        <v>15184785</v>
      </c>
      <c r="S773" s="8" t="n">
        <v>16184785</v>
      </c>
      <c r="T773" s="8" t="n">
        <v>16184785</v>
      </c>
      <c r="U773" s="10" t="n">
        <v>16324785</v>
      </c>
      <c r="V773" s="8" t="n">
        <v>16564797</v>
      </c>
      <c r="W773" s="8" t="n">
        <v>16564797</v>
      </c>
      <c r="X773" s="8" t="n">
        <v>16564797</v>
      </c>
      <c r="Y773" s="8" t="n">
        <v>16564797</v>
      </c>
      <c r="Z773" s="10" t="n">
        <v>16564797</v>
      </c>
      <c r="AA773" s="8" t="n">
        <v>16564797</v>
      </c>
    </row>
    <row r="774">
      <c r="A774" s="14" t="inlineStr">
        <is>
          <t>A035900</t>
        </is>
      </c>
      <c r="B774" s="2" t="inlineStr">
        <is>
          <t>JYP Ent.</t>
        </is>
      </c>
      <c r="C774" s="2" t="inlineStr">
        <is>
          <t>SSC</t>
        </is>
      </c>
      <c r="D774" s="2" t="inlineStr">
        <is>
          <t>S420003950</t>
        </is>
      </c>
      <c r="E774" s="2" t="inlineStr">
        <is>
          <t>상장주식수 (보통+우선)(주)</t>
        </is>
      </c>
      <c r="F774" s="15" t="inlineStr">
        <is>
          <t>QUARTERLY</t>
        </is>
      </c>
      <c r="G774" s="8" t="n">
        <v>22049265</v>
      </c>
      <c r="H774" s="8" t="n">
        <v>23152203</v>
      </c>
      <c r="I774" s="8" t="n">
        <v>23152203</v>
      </c>
      <c r="J774" s="8" t="n">
        <v>23152203</v>
      </c>
      <c r="K774" s="10" t="n">
        <v>23152203</v>
      </c>
      <c r="L774" s="8" t="n">
        <v>23152203</v>
      </c>
      <c r="M774" s="8" t="n">
        <v>24430157</v>
      </c>
      <c r="N774" s="8" t="n">
        <v>24430157</v>
      </c>
      <c r="O774" s="8" t="n">
        <v>24430157</v>
      </c>
      <c r="P774" s="10" t="n">
        <v>24430157</v>
      </c>
      <c r="Q774" s="8" t="n">
        <v>34043012</v>
      </c>
      <c r="R774" s="8" t="n">
        <v>34043012</v>
      </c>
      <c r="S774" s="8" t="n">
        <v>34043012</v>
      </c>
      <c r="T774" s="8" t="n">
        <v>34043012</v>
      </c>
      <c r="U774" s="10" t="n">
        <v>34043012</v>
      </c>
      <c r="V774" s="8" t="n">
        <v>34043012</v>
      </c>
      <c r="W774" s="8" t="n">
        <v>34043012</v>
      </c>
      <c r="X774" s="8" t="n">
        <v>34043012</v>
      </c>
      <c r="Y774" s="8" t="n">
        <v>34043012</v>
      </c>
      <c r="Z774" s="10" t="n">
        <v>34043012</v>
      </c>
      <c r="AA774" s="8" t="n">
        <v>34043012</v>
      </c>
    </row>
    <row r="775">
      <c r="A775" s="14" t="inlineStr">
        <is>
          <t>A088390</t>
        </is>
      </c>
      <c r="B775" s="2" t="inlineStr">
        <is>
          <t>이녹스</t>
        </is>
      </c>
      <c r="C775" s="2" t="inlineStr">
        <is>
          <t>SSC</t>
        </is>
      </c>
      <c r="D775" s="2" t="inlineStr">
        <is>
          <t>S420003950</t>
        </is>
      </c>
      <c r="E775" s="2" t="inlineStr">
        <is>
          <t>상장주식수 (보통+우선)(주)</t>
        </is>
      </c>
      <c r="F775" s="15" t="inlineStr">
        <is>
          <t>QUARTERLY</t>
        </is>
      </c>
      <c r="G775" s="8" t="n">
        <v>8507574</v>
      </c>
      <c r="H775" s="8" t="n">
        <v>8669648</v>
      </c>
      <c r="I775" s="8" t="n">
        <v>8885746</v>
      </c>
      <c r="J775" s="8" t="n">
        <v>8885746</v>
      </c>
      <c r="K775" s="10" t="n">
        <v>8886746</v>
      </c>
      <c r="L775" s="8" t="n">
        <v>9156869</v>
      </c>
      <c r="M775" s="8" t="n">
        <v>9156869</v>
      </c>
      <c r="N775" s="8" t="n">
        <v>9156869</v>
      </c>
      <c r="O775" s="8" t="n">
        <v>9156869</v>
      </c>
      <c r="P775" s="10" t="n">
        <v>12308242</v>
      </c>
      <c r="Q775" s="8" t="n">
        <v>12308242</v>
      </c>
      <c r="R775" s="8" t="n">
        <v>12308242</v>
      </c>
      <c r="S775" s="8" t="n">
        <v>12308242</v>
      </c>
      <c r="T775" s="8" t="n">
        <v>12308242</v>
      </c>
      <c r="U775" s="10" t="n">
        <v>12308242</v>
      </c>
      <c r="V775" s="8" t="n">
        <v>12308242</v>
      </c>
      <c r="W775" s="8" t="n">
        <v>12308242</v>
      </c>
      <c r="X775" s="8" t="n">
        <v>12308242</v>
      </c>
      <c r="Y775" s="8" t="n">
        <v>12308242</v>
      </c>
      <c r="Z775" s="10" t="n">
        <v>12308242</v>
      </c>
      <c r="AA775" s="8" t="n">
        <v>12308242</v>
      </c>
    </row>
    <row r="776">
      <c r="A776" s="14" t="inlineStr">
        <is>
          <t>A012200</t>
        </is>
      </c>
      <c r="B776" s="2" t="inlineStr">
        <is>
          <t>계양전기</t>
        </is>
      </c>
      <c r="C776" s="2" t="inlineStr">
        <is>
          <t>SSC</t>
        </is>
      </c>
      <c r="D776" s="2" t="inlineStr">
        <is>
          <t>S420003950</t>
        </is>
      </c>
      <c r="E776" s="2" t="inlineStr">
        <is>
          <t>상장주식수 (보통+우선)(주)</t>
        </is>
      </c>
      <c r="F776" s="15" t="inlineStr">
        <is>
          <t>QUARTERLY</t>
        </is>
      </c>
      <c r="G776" s="8" t="n">
        <v>34000000</v>
      </c>
      <c r="H776" s="8" t="n">
        <v>34000000</v>
      </c>
      <c r="I776" s="8" t="n">
        <v>34000000</v>
      </c>
      <c r="J776" s="8" t="n">
        <v>34000000</v>
      </c>
      <c r="K776" s="10" t="n">
        <v>34000000</v>
      </c>
      <c r="L776" s="8" t="n">
        <v>34000000</v>
      </c>
      <c r="M776" s="8" t="n">
        <v>34000000</v>
      </c>
      <c r="N776" s="8" t="n">
        <v>34000000</v>
      </c>
      <c r="O776" s="8" t="n">
        <v>34000000</v>
      </c>
      <c r="P776" s="10" t="n">
        <v>34000000</v>
      </c>
      <c r="Q776" s="8" t="n">
        <v>34000000</v>
      </c>
      <c r="R776" s="8" t="n">
        <v>34000000</v>
      </c>
      <c r="S776" s="8" t="n">
        <v>34000000</v>
      </c>
      <c r="T776" s="8" t="n">
        <v>34000000</v>
      </c>
      <c r="U776" s="10" t="n">
        <v>34000000</v>
      </c>
      <c r="V776" s="8" t="n">
        <v>34000000</v>
      </c>
      <c r="W776" s="8" t="n">
        <v>34000000</v>
      </c>
      <c r="X776" s="8" t="n">
        <v>34000000</v>
      </c>
      <c r="Y776" s="8" t="n">
        <v>34000000</v>
      </c>
      <c r="Z776" s="10" t="n">
        <v>34000000</v>
      </c>
      <c r="AA776" s="8" t="n">
        <v>34000000</v>
      </c>
    </row>
    <row r="777">
      <c r="A777" s="14" t="inlineStr">
        <is>
          <t>A014790</t>
        </is>
      </c>
      <c r="B777" s="2" t="inlineStr">
        <is>
          <t>한라</t>
        </is>
      </c>
      <c r="C777" s="2" t="inlineStr">
        <is>
          <t>SSC</t>
        </is>
      </c>
      <c r="D777" s="2" t="inlineStr">
        <is>
          <t>S420003950</t>
        </is>
      </c>
      <c r="E777" s="2" t="inlineStr">
        <is>
          <t>상장주식수 (보통+우선)(주)</t>
        </is>
      </c>
      <c r="F777" s="15" t="inlineStr">
        <is>
          <t>QUARTERLY</t>
        </is>
      </c>
      <c r="G777" s="9" t="n">
        <v>20000000</v>
      </c>
      <c r="H777" s="9" t="n">
        <v>20000000</v>
      </c>
      <c r="I777" s="9" t="n">
        <v>20000000</v>
      </c>
      <c r="J777" s="9" t="n">
        <v>27407414</v>
      </c>
      <c r="K777" s="11" t="n">
        <v>27407414</v>
      </c>
      <c r="L777" s="9" t="n">
        <v>27407414</v>
      </c>
      <c r="M777" s="9" t="n">
        <v>27407414</v>
      </c>
      <c r="N777" s="9" t="n">
        <v>27407414</v>
      </c>
      <c r="O777" s="9" t="n">
        <v>31767884</v>
      </c>
      <c r="P777" s="11" t="n">
        <v>31767884</v>
      </c>
      <c r="Q777" s="9" t="n">
        <v>31767884</v>
      </c>
      <c r="R777" s="9" t="n">
        <v>31767884</v>
      </c>
      <c r="S777" s="9" t="n">
        <v>31767884</v>
      </c>
      <c r="T777" s="9" t="n">
        <v>31767884</v>
      </c>
      <c r="U777" s="11" t="n">
        <v>32414942</v>
      </c>
      <c r="V777" s="9" t="n">
        <v>32414942</v>
      </c>
      <c r="W777" s="9" t="n">
        <v>33494942</v>
      </c>
      <c r="X777" s="9" t="n">
        <v>33494942</v>
      </c>
      <c r="Y777" s="9" t="n">
        <v>33494942</v>
      </c>
      <c r="Z777" s="11" t="n">
        <v>33494942</v>
      </c>
      <c r="AA777" s="9" t="n">
        <v>33494942</v>
      </c>
    </row>
    <row r="778">
      <c r="A778" s="14" t="inlineStr">
        <is>
          <t>A091120</t>
        </is>
      </c>
      <c r="B778" s="2" t="inlineStr">
        <is>
          <t>이엠텍</t>
        </is>
      </c>
      <c r="C778" s="2" t="inlineStr">
        <is>
          <t>SSC</t>
        </is>
      </c>
      <c r="D778" s="2" t="inlineStr">
        <is>
          <t>S420003950</t>
        </is>
      </c>
      <c r="E778" s="2" t="inlineStr">
        <is>
          <t>상장주식수 (보통+우선)(주)</t>
        </is>
      </c>
      <c r="F778" s="15" t="inlineStr">
        <is>
          <t>QUARTERLY</t>
        </is>
      </c>
      <c r="G778" s="9" t="n">
        <v>4532289</v>
      </c>
      <c r="H778" s="9" t="n">
        <v>4532289</v>
      </c>
      <c r="I778" s="9" t="n">
        <v>4532289</v>
      </c>
      <c r="J778" s="9" t="n">
        <v>4532289</v>
      </c>
      <c r="K778" s="11" t="n">
        <v>4817289</v>
      </c>
      <c r="L778" s="9" t="n">
        <v>13006680</v>
      </c>
      <c r="M778" s="9" t="n">
        <v>13006680</v>
      </c>
      <c r="N778" s="9" t="n">
        <v>13006680</v>
      </c>
      <c r="O778" s="9" t="n">
        <v>13492680</v>
      </c>
      <c r="P778" s="11" t="n">
        <v>13492680</v>
      </c>
      <c r="Q778" s="9" t="n">
        <v>13492680</v>
      </c>
      <c r="R778" s="9" t="n">
        <v>13492680</v>
      </c>
      <c r="S778" s="9" t="n">
        <v>13627680</v>
      </c>
      <c r="T778" s="9" t="n">
        <v>13627680</v>
      </c>
      <c r="U778" s="11" t="n">
        <v>13627680</v>
      </c>
      <c r="V778" s="9" t="n">
        <v>13997423</v>
      </c>
      <c r="W778" s="9" t="n">
        <v>14035223</v>
      </c>
      <c r="X778" s="9" t="n">
        <v>14035223</v>
      </c>
      <c r="Y778" s="9" t="n">
        <v>14035223</v>
      </c>
      <c r="Z778" s="11" t="n">
        <v>14035223</v>
      </c>
      <c r="AA778" s="9" t="n">
        <v>14035223</v>
      </c>
    </row>
    <row r="779">
      <c r="A779" s="14" t="inlineStr">
        <is>
          <t>A005110</t>
        </is>
      </c>
      <c r="B779" s="2" t="inlineStr">
        <is>
          <t>한창</t>
        </is>
      </c>
      <c r="C779" s="2" t="inlineStr">
        <is>
          <t>SSC</t>
        </is>
      </c>
      <c r="D779" s="2" t="inlineStr">
        <is>
          <t>S420003950</t>
        </is>
      </c>
      <c r="E779" s="2" t="inlineStr">
        <is>
          <t>상장주식수 (보통+우선)(주)</t>
        </is>
      </c>
      <c r="F779" s="15" t="inlineStr">
        <is>
          <t>QUARTERLY</t>
        </is>
      </c>
      <c r="G779" s="9" t="n">
        <v>34458589</v>
      </c>
      <c r="H779" s="9" t="n">
        <v>34458589</v>
      </c>
      <c r="I779" s="9" t="n">
        <v>34458589</v>
      </c>
      <c r="J779" s="9" t="n">
        <v>34458589</v>
      </c>
      <c r="K779" s="11" t="n">
        <v>34458589</v>
      </c>
      <c r="L779" s="9" t="n">
        <v>34458589</v>
      </c>
      <c r="M779" s="9" t="n">
        <v>34458589</v>
      </c>
      <c r="N779" s="9" t="n">
        <v>34458589</v>
      </c>
      <c r="O779" s="9" t="n">
        <v>34458589</v>
      </c>
      <c r="P779" s="11" t="n">
        <v>34458589</v>
      </c>
      <c r="Q779" s="9" t="n">
        <v>34458589</v>
      </c>
      <c r="R779" s="9" t="n">
        <v>34458589</v>
      </c>
      <c r="S779" s="9" t="n">
        <v>34458589</v>
      </c>
      <c r="T779" s="9" t="n">
        <v>34458589</v>
      </c>
      <c r="U779" s="11" t="n">
        <v>34458589</v>
      </c>
      <c r="V779" s="9" t="n">
        <v>34458589</v>
      </c>
      <c r="W779" s="9" t="n">
        <v>34458589</v>
      </c>
      <c r="X779" s="9" t="n">
        <v>34458589</v>
      </c>
      <c r="Y779" s="9" t="n">
        <v>34458589</v>
      </c>
      <c r="Z779" s="11" t="n">
        <v>34458589</v>
      </c>
      <c r="AA779" s="9" t="n">
        <v>34458589</v>
      </c>
    </row>
    <row r="780">
      <c r="A780" s="14" t="inlineStr">
        <is>
          <t>A017890</t>
        </is>
      </c>
      <c r="B780" s="2" t="inlineStr">
        <is>
          <t>한국알콜</t>
        </is>
      </c>
      <c r="C780" s="2" t="inlineStr">
        <is>
          <t>SSC</t>
        </is>
      </c>
      <c r="D780" s="2" t="inlineStr">
        <is>
          <t>S420003950</t>
        </is>
      </c>
      <c r="E780" s="2" t="inlineStr">
        <is>
          <t>상장주식수 (보통+우선)(주)</t>
        </is>
      </c>
      <c r="F780" s="15" t="inlineStr">
        <is>
          <t>QUARTERLY</t>
        </is>
      </c>
      <c r="G780" s="9" t="n">
        <v>21605760</v>
      </c>
      <c r="H780" s="9" t="n">
        <v>21605760</v>
      </c>
      <c r="I780" s="9" t="n">
        <v>21605760</v>
      </c>
      <c r="J780" s="9" t="n">
        <v>21605760</v>
      </c>
      <c r="K780" s="11" t="n">
        <v>21605760</v>
      </c>
      <c r="L780" s="9" t="n">
        <v>21605760</v>
      </c>
      <c r="M780" s="9" t="n">
        <v>21605760</v>
      </c>
      <c r="N780" s="9" t="n">
        <v>21605760</v>
      </c>
      <c r="O780" s="9" t="n">
        <v>21605760</v>
      </c>
      <c r="P780" s="11" t="n">
        <v>21605760</v>
      </c>
      <c r="Q780" s="9" t="n">
        <v>21605760</v>
      </c>
      <c r="R780" s="9" t="n">
        <v>21605760</v>
      </c>
      <c r="S780" s="9" t="n">
        <v>21605760</v>
      </c>
      <c r="T780" s="9" t="n">
        <v>21605760</v>
      </c>
      <c r="U780" s="11" t="n">
        <v>21605760</v>
      </c>
      <c r="V780" s="9" t="n">
        <v>21605760</v>
      </c>
      <c r="W780" s="9" t="n">
        <v>21605760</v>
      </c>
      <c r="X780" s="9" t="n">
        <v>21605760</v>
      </c>
      <c r="Y780" s="9" t="n">
        <v>21605760</v>
      </c>
      <c r="Z780" s="11" t="n">
        <v>21605760</v>
      </c>
      <c r="AA780" s="9" t="n">
        <v>21605760</v>
      </c>
    </row>
    <row r="781">
      <c r="A781" s="14" t="inlineStr">
        <is>
          <t>A032620</t>
        </is>
      </c>
      <c r="B781" s="2" t="inlineStr">
        <is>
          <t>유비케어</t>
        </is>
      </c>
      <c r="C781" s="2" t="inlineStr">
        <is>
          <t>SSC</t>
        </is>
      </c>
      <c r="D781" s="2" t="inlineStr">
        <is>
          <t>S420003950</t>
        </is>
      </c>
      <c r="E781" s="2" t="inlineStr">
        <is>
          <t>상장주식수 (보통+우선)(주)</t>
        </is>
      </c>
      <c r="F781" s="15" t="inlineStr">
        <is>
          <t>QUARTERLY</t>
        </is>
      </c>
      <c r="G781" s="9" t="n">
        <v>40286470</v>
      </c>
      <c r="H781" s="9" t="n">
        <v>40286470</v>
      </c>
      <c r="I781" s="9" t="n">
        <v>40286470</v>
      </c>
      <c r="J781" s="9" t="n">
        <v>40286470</v>
      </c>
      <c r="K781" s="11" t="n">
        <v>40286470</v>
      </c>
      <c r="L781" s="9" t="n">
        <v>40286470</v>
      </c>
      <c r="M781" s="9" t="n">
        <v>40286470</v>
      </c>
      <c r="N781" s="9" t="n">
        <v>40286470</v>
      </c>
      <c r="O781" s="9" t="n">
        <v>40286470</v>
      </c>
      <c r="P781" s="11" t="n">
        <v>40286470</v>
      </c>
      <c r="Q781" s="9" t="n">
        <v>40286470</v>
      </c>
      <c r="R781" s="9" t="n">
        <v>40286470</v>
      </c>
      <c r="S781" s="9" t="n">
        <v>40286470</v>
      </c>
      <c r="T781" s="9" t="n">
        <v>40286470</v>
      </c>
      <c r="U781" s="11" t="n">
        <v>40286470</v>
      </c>
      <c r="V781" s="9" t="n">
        <v>40286470</v>
      </c>
      <c r="W781" s="9" t="n">
        <v>40286470</v>
      </c>
      <c r="X781" s="9" t="n">
        <v>40286470</v>
      </c>
      <c r="Y781" s="9" t="n">
        <v>40286470</v>
      </c>
      <c r="Z781" s="11" t="n">
        <v>40286470</v>
      </c>
      <c r="AA781" s="9" t="n">
        <v>40286470</v>
      </c>
    </row>
    <row r="782">
      <c r="A782" s="14" t="inlineStr">
        <is>
          <t>A002820</t>
        </is>
      </c>
      <c r="B782" s="2" t="inlineStr">
        <is>
          <t>선창산업</t>
        </is>
      </c>
      <c r="C782" s="2" t="inlineStr">
        <is>
          <t>SSC</t>
        </is>
      </c>
      <c r="D782" s="2" t="inlineStr">
        <is>
          <t>S420003950</t>
        </is>
      </c>
      <c r="E782" s="2" t="inlineStr">
        <is>
          <t>상장주식수 (보통+우선)(주)</t>
        </is>
      </c>
      <c r="F782" s="15" t="inlineStr">
        <is>
          <t>QUARTERLY</t>
        </is>
      </c>
      <c r="G782" s="8" t="n">
        <v>10000000</v>
      </c>
      <c r="H782" s="8" t="n">
        <v>10000000</v>
      </c>
      <c r="I782" s="8" t="n">
        <v>10000000</v>
      </c>
      <c r="J782" s="8" t="n">
        <v>10181620</v>
      </c>
      <c r="K782" s="10" t="n">
        <v>10355510</v>
      </c>
      <c r="L782" s="8" t="n">
        <v>10355510</v>
      </c>
      <c r="M782" s="8" t="n">
        <v>10355510</v>
      </c>
      <c r="N782" s="8" t="n">
        <v>10355510</v>
      </c>
      <c r="O782" s="8" t="n">
        <v>10504950</v>
      </c>
      <c r="P782" s="10" t="n">
        <v>10504950</v>
      </c>
      <c r="Q782" s="8" t="n">
        <v>10504950</v>
      </c>
      <c r="R782" s="8" t="n">
        <v>10876350</v>
      </c>
      <c r="S782" s="8" t="n">
        <v>11497978</v>
      </c>
      <c r="T782" s="8" t="n">
        <v>11874484</v>
      </c>
      <c r="U782" s="10" t="n">
        <v>12250990</v>
      </c>
      <c r="V782" s="8" t="n">
        <v>12250990</v>
      </c>
      <c r="W782" s="8" t="n">
        <v>12428168</v>
      </c>
      <c r="X782" s="8" t="n">
        <v>12428168</v>
      </c>
      <c r="Y782" s="8" t="n">
        <v>12428168</v>
      </c>
      <c r="Z782" s="10" t="n">
        <v>12428168</v>
      </c>
      <c r="AA782" s="8" t="n">
        <v>12428168</v>
      </c>
    </row>
    <row r="783">
      <c r="A783" s="14" t="inlineStr">
        <is>
          <t>A002300</t>
        </is>
      </c>
      <c r="B783" s="2" t="inlineStr">
        <is>
          <t>한국제지</t>
        </is>
      </c>
      <c r="C783" s="2" t="inlineStr">
        <is>
          <t>SSC</t>
        </is>
      </c>
      <c r="D783" s="2" t="inlineStr">
        <is>
          <t>S420003950</t>
        </is>
      </c>
      <c r="E783" s="2" t="inlineStr">
        <is>
          <t>상장주식수 (보통+우선)(주)</t>
        </is>
      </c>
      <c r="F783" s="15" t="inlineStr">
        <is>
          <t>QUARTERLY</t>
        </is>
      </c>
      <c r="G783" s="8" t="n">
        <v>5004949</v>
      </c>
      <c r="H783" s="8" t="n">
        <v>5004949</v>
      </c>
      <c r="I783" s="8" t="n">
        <v>5004949</v>
      </c>
      <c r="J783" s="8" t="n">
        <v>5004949</v>
      </c>
      <c r="K783" s="10" t="n">
        <v>5004949</v>
      </c>
      <c r="L783" s="8" t="n">
        <v>5004949</v>
      </c>
      <c r="M783" s="8" t="n">
        <v>5004949</v>
      </c>
      <c r="N783" s="8" t="n">
        <v>5004949</v>
      </c>
      <c r="O783" s="8" t="n">
        <v>5004949</v>
      </c>
      <c r="P783" s="10" t="n">
        <v>5004949</v>
      </c>
      <c r="Q783" s="8" t="n">
        <v>5004949</v>
      </c>
      <c r="R783" s="8" t="n">
        <v>5004949</v>
      </c>
      <c r="S783" s="8" t="n">
        <v>5004949</v>
      </c>
      <c r="T783" s="8" t="n">
        <v>5004949</v>
      </c>
      <c r="U783" s="10" t="n">
        <v>5004949</v>
      </c>
      <c r="V783" s="8" t="n">
        <v>5004949</v>
      </c>
      <c r="W783" s="8" t="n">
        <v>5004949</v>
      </c>
      <c r="X783" s="8" t="n">
        <v>5004949</v>
      </c>
      <c r="Y783" s="8" t="n">
        <v>5004949</v>
      </c>
      <c r="Z783" s="10" t="n">
        <v>5004949</v>
      </c>
      <c r="AA783" s="8" t="n">
        <v>5004949</v>
      </c>
    </row>
    <row r="784">
      <c r="A784" s="14" t="inlineStr">
        <is>
          <t>A149950</t>
        </is>
      </c>
      <c r="B784" s="2" t="inlineStr">
        <is>
          <t>아바텍</t>
        </is>
      </c>
      <c r="C784" s="2" t="inlineStr">
        <is>
          <t>SSC</t>
        </is>
      </c>
      <c r="D784" s="2" t="inlineStr">
        <is>
          <t>S420003950</t>
        </is>
      </c>
      <c r="E784" s="2" t="inlineStr">
        <is>
          <t>상장주식수 (보통+우선)(주)</t>
        </is>
      </c>
      <c r="F784" s="15" t="inlineStr">
        <is>
          <t>QUARTERLY</t>
        </is>
      </c>
      <c r="G784" s="8" t="n"/>
      <c r="H784" s="8" t="n"/>
      <c r="I784" s="8" t="n"/>
      <c r="J784" s="8" t="n"/>
      <c r="K784" s="10" t="n"/>
      <c r="L784" s="8" t="n"/>
      <c r="M784" s="8" t="n">
        <v>16307500</v>
      </c>
      <c r="N784" s="8" t="n">
        <v>16307500</v>
      </c>
      <c r="O784" s="8" t="n">
        <v>16307500</v>
      </c>
      <c r="P784" s="10" t="n">
        <v>16307500</v>
      </c>
      <c r="Q784" s="8" t="n">
        <v>16307500</v>
      </c>
      <c r="R784" s="8" t="n">
        <v>16307500</v>
      </c>
      <c r="S784" s="8" t="n">
        <v>16307500</v>
      </c>
      <c r="T784" s="8" t="n">
        <v>16307500</v>
      </c>
      <c r="U784" s="10" t="n">
        <v>16307500</v>
      </c>
      <c r="V784" s="8" t="n">
        <v>16307500</v>
      </c>
      <c r="W784" s="8" t="n">
        <v>16307500</v>
      </c>
      <c r="X784" s="8" t="n">
        <v>16307500</v>
      </c>
      <c r="Y784" s="8" t="n">
        <v>16307500</v>
      </c>
      <c r="Z784" s="10" t="n">
        <v>16307500</v>
      </c>
      <c r="AA784" s="8" t="n">
        <v>16307500</v>
      </c>
    </row>
    <row r="785">
      <c r="A785" s="14" t="inlineStr">
        <is>
          <t>A063160</t>
        </is>
      </c>
      <c r="B785" s="2" t="inlineStr">
        <is>
          <t>종근당바이오</t>
        </is>
      </c>
      <c r="C785" s="2" t="inlineStr">
        <is>
          <t>SSC</t>
        </is>
      </c>
      <c r="D785" s="2" t="inlineStr">
        <is>
          <t>S420003950</t>
        </is>
      </c>
      <c r="E785" s="2" t="inlineStr">
        <is>
          <t>상장주식수 (보통+우선)(주)</t>
        </is>
      </c>
      <c r="F785" s="15" t="inlineStr">
        <is>
          <t>QUARTERLY</t>
        </is>
      </c>
      <c r="G785" s="8" t="n">
        <v>5229489</v>
      </c>
      <c r="H785" s="8" t="n">
        <v>5229489</v>
      </c>
      <c r="I785" s="8" t="n">
        <v>5229489</v>
      </c>
      <c r="J785" s="8" t="n">
        <v>5229489</v>
      </c>
      <c r="K785" s="10" t="n">
        <v>5229489</v>
      </c>
      <c r="L785" s="8" t="n">
        <v>5229489</v>
      </c>
      <c r="M785" s="8" t="n">
        <v>5229489</v>
      </c>
      <c r="N785" s="8" t="n">
        <v>5229489</v>
      </c>
      <c r="O785" s="8" t="n">
        <v>5229489</v>
      </c>
      <c r="P785" s="10" t="n">
        <v>5229489</v>
      </c>
      <c r="Q785" s="8" t="n">
        <v>5229489</v>
      </c>
      <c r="R785" s="8" t="n">
        <v>5229489</v>
      </c>
      <c r="S785" s="8" t="n">
        <v>5229489</v>
      </c>
      <c r="T785" s="8" t="n">
        <v>5229489</v>
      </c>
      <c r="U785" s="10" t="n">
        <v>5229489</v>
      </c>
      <c r="V785" s="8" t="n">
        <v>5229489</v>
      </c>
      <c r="W785" s="8" t="n">
        <v>5229489</v>
      </c>
      <c r="X785" s="8" t="n">
        <v>5229489</v>
      </c>
      <c r="Y785" s="8" t="n">
        <v>5229489</v>
      </c>
      <c r="Z785" s="10" t="n">
        <v>5229489</v>
      </c>
      <c r="AA785" s="8" t="n">
        <v>5229489</v>
      </c>
    </row>
    <row r="786">
      <c r="A786" s="14" t="inlineStr">
        <is>
          <t>A047820</t>
        </is>
      </c>
      <c r="B786" s="2" t="inlineStr">
        <is>
          <t>초록뱀</t>
        </is>
      </c>
      <c r="C786" s="2" t="inlineStr">
        <is>
          <t>SSC</t>
        </is>
      </c>
      <c r="D786" s="2" t="inlineStr">
        <is>
          <t>S420003950</t>
        </is>
      </c>
      <c r="E786" s="2" t="inlineStr">
        <is>
          <t>상장주식수 (보통+우선)(주)</t>
        </is>
      </c>
      <c r="F786" s="15" t="inlineStr">
        <is>
          <t>QUARTERLY</t>
        </is>
      </c>
      <c r="G786" s="8" t="n">
        <v>25612180</v>
      </c>
      <c r="H786" s="8" t="n">
        <v>25612180</v>
      </c>
      <c r="I786" s="8" t="n">
        <v>25612180</v>
      </c>
      <c r="J786" s="8" t="n">
        <v>25612180</v>
      </c>
      <c r="K786" s="10" t="n">
        <v>25612180</v>
      </c>
      <c r="L786" s="8" t="n">
        <v>25612180</v>
      </c>
      <c r="M786" s="8" t="n">
        <v>25612180</v>
      </c>
      <c r="N786" s="8" t="n">
        <v>25612180</v>
      </c>
      <c r="O786" s="8" t="n">
        <v>25612180</v>
      </c>
      <c r="P786" s="10" t="n">
        <v>25612180</v>
      </c>
      <c r="Q786" s="8" t="n">
        <v>25612180</v>
      </c>
      <c r="R786" s="8" t="n">
        <v>25612180</v>
      </c>
      <c r="S786" s="8" t="n">
        <v>25612180</v>
      </c>
      <c r="T786" s="8" t="n">
        <v>25612180</v>
      </c>
      <c r="U786" s="10" t="n">
        <v>25612180</v>
      </c>
      <c r="V786" s="8" t="n">
        <v>32391841</v>
      </c>
      <c r="W786" s="8" t="n">
        <v>32391841</v>
      </c>
      <c r="X786" s="8" t="n">
        <v>32391841</v>
      </c>
      <c r="Y786" s="8" t="n">
        <v>49263122</v>
      </c>
      <c r="Z786" s="10" t="n">
        <v>49263122</v>
      </c>
      <c r="AA786" s="8" t="n">
        <v>49263122</v>
      </c>
    </row>
    <row r="787">
      <c r="A787" s="14" t="inlineStr">
        <is>
          <t>A016710</t>
        </is>
      </c>
      <c r="B787" s="2" t="inlineStr">
        <is>
          <t>대성홀딩스</t>
        </is>
      </c>
      <c r="C787" s="2" t="inlineStr">
        <is>
          <t>SSC</t>
        </is>
      </c>
      <c r="D787" s="2" t="inlineStr">
        <is>
          <t>S420003950</t>
        </is>
      </c>
      <c r="E787" s="2" t="inlineStr">
        <is>
          <t>상장주식수 (보통+우선)(주)</t>
        </is>
      </c>
      <c r="F787" s="15" t="inlineStr">
        <is>
          <t>QUARTERLY</t>
        </is>
      </c>
      <c r="G787" s="9" t="n">
        <v>16089459</v>
      </c>
      <c r="H787" s="9" t="n">
        <v>16089459</v>
      </c>
      <c r="I787" s="9" t="n">
        <v>16089459</v>
      </c>
      <c r="J787" s="9" t="n">
        <v>16089459</v>
      </c>
      <c r="K787" s="11" t="n">
        <v>16089459</v>
      </c>
      <c r="L787" s="9" t="n">
        <v>16089459</v>
      </c>
      <c r="M787" s="9" t="n">
        <v>16089459</v>
      </c>
      <c r="N787" s="9" t="n">
        <v>16089459</v>
      </c>
      <c r="O787" s="9" t="n">
        <v>16089459</v>
      </c>
      <c r="P787" s="11" t="n">
        <v>16089459</v>
      </c>
      <c r="Q787" s="9" t="n">
        <v>16089459</v>
      </c>
      <c r="R787" s="9" t="n">
        <v>16089459</v>
      </c>
      <c r="S787" s="9" t="n">
        <v>16089459</v>
      </c>
      <c r="T787" s="9" t="n">
        <v>16089459</v>
      </c>
      <c r="U787" s="11" t="n">
        <v>16089459</v>
      </c>
      <c r="V787" s="9" t="n">
        <v>16089459</v>
      </c>
      <c r="W787" s="9" t="n">
        <v>16089459</v>
      </c>
      <c r="X787" s="9" t="n">
        <v>16089459</v>
      </c>
      <c r="Y787" s="9" t="n">
        <v>16089459</v>
      </c>
      <c r="Z787" s="11" t="n">
        <v>16089459</v>
      </c>
      <c r="AA787" s="9" t="n">
        <v>16089459</v>
      </c>
    </row>
    <row r="788">
      <c r="A788" s="14" t="inlineStr">
        <is>
          <t>A035000</t>
        </is>
      </c>
      <c r="B788" s="2" t="inlineStr">
        <is>
          <t>지투알</t>
        </is>
      </c>
      <c r="C788" s="2" t="inlineStr">
        <is>
          <t>SSC</t>
        </is>
      </c>
      <c r="D788" s="2" t="inlineStr">
        <is>
          <t>S420003950</t>
        </is>
      </c>
      <c r="E788" s="2" t="inlineStr">
        <is>
          <t>상장주식수 (보통+우선)(주)</t>
        </is>
      </c>
      <c r="F788" s="15" t="inlineStr">
        <is>
          <t>QUARTERLY</t>
        </is>
      </c>
      <c r="G788" s="9" t="n">
        <v>16567409</v>
      </c>
      <c r="H788" s="9" t="n">
        <v>16567409</v>
      </c>
      <c r="I788" s="9" t="n">
        <v>16567409</v>
      </c>
      <c r="J788" s="9" t="n">
        <v>16567409</v>
      </c>
      <c r="K788" s="11" t="n">
        <v>16567409</v>
      </c>
      <c r="L788" s="9" t="n">
        <v>16567409</v>
      </c>
      <c r="M788" s="9" t="n">
        <v>16567409</v>
      </c>
      <c r="N788" s="9" t="n">
        <v>16567409</v>
      </c>
      <c r="O788" s="9" t="n">
        <v>16567409</v>
      </c>
      <c r="P788" s="11" t="n">
        <v>16567409</v>
      </c>
      <c r="Q788" s="9" t="n">
        <v>16567409</v>
      </c>
      <c r="R788" s="9" t="n">
        <v>16567409</v>
      </c>
      <c r="S788" s="9" t="n">
        <v>16567409</v>
      </c>
      <c r="T788" s="9" t="n">
        <v>16567409</v>
      </c>
      <c r="U788" s="11" t="n">
        <v>16567409</v>
      </c>
      <c r="V788" s="9" t="n">
        <v>16567409</v>
      </c>
      <c r="W788" s="9" t="n">
        <v>16567409</v>
      </c>
      <c r="X788" s="9" t="n">
        <v>16567409</v>
      </c>
      <c r="Y788" s="9" t="n">
        <v>16567409</v>
      </c>
      <c r="Z788" s="11" t="n">
        <v>16567409</v>
      </c>
      <c r="AA788" s="9" t="n">
        <v>16567409</v>
      </c>
    </row>
    <row r="789">
      <c r="A789" s="14" t="inlineStr">
        <is>
          <t>A053350</t>
        </is>
      </c>
      <c r="B789" s="2" t="inlineStr">
        <is>
          <t>이니텍</t>
        </is>
      </c>
      <c r="C789" s="2" t="inlineStr">
        <is>
          <t>SSC</t>
        </is>
      </c>
      <c r="D789" s="2" t="inlineStr">
        <is>
          <t>S420003950</t>
        </is>
      </c>
      <c r="E789" s="2" t="inlineStr">
        <is>
          <t>상장주식수 (보통+우선)(주)</t>
        </is>
      </c>
      <c r="F789" s="15" t="inlineStr">
        <is>
          <t>QUARTERLY</t>
        </is>
      </c>
      <c r="G789" s="9" t="n">
        <v>13147100</v>
      </c>
      <c r="H789" s="9" t="n">
        <v>13147100</v>
      </c>
      <c r="I789" s="9" t="n">
        <v>19790916</v>
      </c>
      <c r="J789" s="9" t="n">
        <v>19790916</v>
      </c>
      <c r="K789" s="11" t="n">
        <v>19790916</v>
      </c>
      <c r="L789" s="9" t="n">
        <v>19790916</v>
      </c>
      <c r="M789" s="9" t="n">
        <v>19790916</v>
      </c>
      <c r="N789" s="9" t="n">
        <v>19790916</v>
      </c>
      <c r="O789" s="9" t="n">
        <v>19790916</v>
      </c>
      <c r="P789" s="11" t="n">
        <v>19790916</v>
      </c>
      <c r="Q789" s="9" t="n">
        <v>19790916</v>
      </c>
      <c r="R789" s="9" t="n">
        <v>19790916</v>
      </c>
      <c r="S789" s="9" t="n">
        <v>19790916</v>
      </c>
      <c r="T789" s="9" t="n">
        <v>19790916</v>
      </c>
      <c r="U789" s="11" t="n">
        <v>19790916</v>
      </c>
      <c r="V789" s="9" t="n">
        <v>19790916</v>
      </c>
      <c r="W789" s="9" t="n">
        <v>19790916</v>
      </c>
      <c r="X789" s="9" t="n">
        <v>19790916</v>
      </c>
      <c r="Y789" s="9" t="n">
        <v>19790916</v>
      </c>
      <c r="Z789" s="11" t="n">
        <v>19790916</v>
      </c>
      <c r="AA789" s="9" t="n">
        <v>19790916</v>
      </c>
    </row>
    <row r="790">
      <c r="A790" s="14" t="inlineStr">
        <is>
          <t>A053280</t>
        </is>
      </c>
      <c r="B790" s="2" t="inlineStr">
        <is>
          <t>예스24</t>
        </is>
      </c>
      <c r="C790" s="2" t="inlineStr">
        <is>
          <t>SSC</t>
        </is>
      </c>
      <c r="D790" s="2" t="inlineStr">
        <is>
          <t>S420003950</t>
        </is>
      </c>
      <c r="E790" s="2" t="inlineStr">
        <is>
          <t>상장주식수 (보통+우선)(주)</t>
        </is>
      </c>
      <c r="F790" s="15" t="inlineStr">
        <is>
          <t>QUARTERLY</t>
        </is>
      </c>
      <c r="G790" s="9" t="n">
        <v>17200000</v>
      </c>
      <c r="H790" s="9" t="n">
        <v>17200000</v>
      </c>
      <c r="I790" s="9" t="n">
        <v>17200000</v>
      </c>
      <c r="J790" s="9" t="n">
        <v>17200000</v>
      </c>
      <c r="K790" s="11" t="n">
        <v>17200000</v>
      </c>
      <c r="L790" s="9" t="n">
        <v>17200000</v>
      </c>
      <c r="M790" s="9" t="n">
        <v>17200000</v>
      </c>
      <c r="N790" s="9" t="n">
        <v>17200000</v>
      </c>
      <c r="O790" s="9" t="n">
        <v>17200000</v>
      </c>
      <c r="P790" s="11" t="n">
        <v>17200000</v>
      </c>
      <c r="Q790" s="9" t="n">
        <v>17200000</v>
      </c>
      <c r="R790" s="9" t="n">
        <v>17200000</v>
      </c>
      <c r="S790" s="9" t="n">
        <v>17200000</v>
      </c>
      <c r="T790" s="9" t="n">
        <v>17200000</v>
      </c>
      <c r="U790" s="11" t="n">
        <v>17200000</v>
      </c>
      <c r="V790" s="9" t="n">
        <v>17200000</v>
      </c>
      <c r="W790" s="9" t="n">
        <v>17200000</v>
      </c>
      <c r="X790" s="9" t="n">
        <v>17200000</v>
      </c>
      <c r="Y790" s="9" t="n">
        <v>17200000</v>
      </c>
      <c r="Z790" s="11" t="n">
        <v>17200000</v>
      </c>
      <c r="AA790" s="9" t="n">
        <v>17200000</v>
      </c>
    </row>
    <row r="791">
      <c r="A791" s="14" t="inlineStr">
        <is>
          <t>A089230</t>
        </is>
      </c>
      <c r="B791" s="2" t="inlineStr">
        <is>
          <t>용현BM</t>
        </is>
      </c>
      <c r="C791" s="2" t="inlineStr">
        <is>
          <t>SSC</t>
        </is>
      </c>
      <c r="D791" s="2" t="inlineStr">
        <is>
          <t>S420003950</t>
        </is>
      </c>
      <c r="E791" s="2" t="inlineStr">
        <is>
          <t>상장주식수 (보통+우선)(주)</t>
        </is>
      </c>
      <c r="F791" s="15" t="inlineStr">
        <is>
          <t>QUARTERLY</t>
        </is>
      </c>
      <c r="G791" s="9" t="n">
        <v>8240000</v>
      </c>
      <c r="H791" s="9" t="n">
        <v>8240000</v>
      </c>
      <c r="I791" s="9" t="n">
        <v>8240000</v>
      </c>
      <c r="J791" s="9" t="n">
        <v>8240000</v>
      </c>
      <c r="K791" s="11" t="n">
        <v>8240000</v>
      </c>
      <c r="L791" s="9" t="n">
        <v>8240000</v>
      </c>
      <c r="M791" s="9" t="n">
        <v>8240000</v>
      </c>
      <c r="N791" s="9" t="n">
        <v>8240000</v>
      </c>
      <c r="O791" s="9" t="n">
        <v>8240000</v>
      </c>
      <c r="P791" s="11" t="n">
        <v>12240000</v>
      </c>
      <c r="Q791" s="9" t="n">
        <v>19100000</v>
      </c>
      <c r="R791" s="9" t="n">
        <v>19100000</v>
      </c>
      <c r="S791" s="9" t="n">
        <v>19100000</v>
      </c>
      <c r="T791" s="9" t="n">
        <v>22603443</v>
      </c>
      <c r="U791" s="11" t="n">
        <v>22603443</v>
      </c>
      <c r="V791" s="9" t="n">
        <v>41895922</v>
      </c>
      <c r="W791" s="9" t="n">
        <v>41895922</v>
      </c>
      <c r="X791" s="9" t="n">
        <v>44152732</v>
      </c>
      <c r="Y791" s="9" t="n">
        <v>4579699</v>
      </c>
      <c r="Z791" s="11" t="n">
        <v>18372196</v>
      </c>
      <c r="AA791" s="9" t="n">
        <v>18372196</v>
      </c>
    </row>
    <row r="792">
      <c r="A792" s="14" t="inlineStr">
        <is>
          <t>A016090</t>
        </is>
      </c>
      <c r="B792" s="2" t="inlineStr">
        <is>
          <t>대현</t>
        </is>
      </c>
      <c r="C792" s="2" t="inlineStr">
        <is>
          <t>SSC</t>
        </is>
      </c>
      <c r="D792" s="2" t="inlineStr">
        <is>
          <t>S420003950</t>
        </is>
      </c>
      <c r="E792" s="2" t="inlineStr">
        <is>
          <t>상장주식수 (보통+우선)(주)</t>
        </is>
      </c>
      <c r="F792" s="15" t="inlineStr">
        <is>
          <t>QUARTERLY</t>
        </is>
      </c>
      <c r="G792" s="8" t="n">
        <v>45282310</v>
      </c>
      <c r="H792" s="8" t="n">
        <v>45282310</v>
      </c>
      <c r="I792" s="8" t="n">
        <v>45282310</v>
      </c>
      <c r="J792" s="8" t="n">
        <v>45282310</v>
      </c>
      <c r="K792" s="10" t="n">
        <v>45282310</v>
      </c>
      <c r="L792" s="8" t="n">
        <v>45282310</v>
      </c>
      <c r="M792" s="8" t="n">
        <v>45282310</v>
      </c>
      <c r="N792" s="8" t="n">
        <v>45282310</v>
      </c>
      <c r="O792" s="8" t="n">
        <v>45282310</v>
      </c>
      <c r="P792" s="10" t="n">
        <v>45282310</v>
      </c>
      <c r="Q792" s="8" t="n">
        <v>45282310</v>
      </c>
      <c r="R792" s="8" t="n">
        <v>45282310</v>
      </c>
      <c r="S792" s="8" t="n">
        <v>45282310</v>
      </c>
      <c r="T792" s="8" t="n">
        <v>45282310</v>
      </c>
      <c r="U792" s="10" t="n">
        <v>45282310</v>
      </c>
      <c r="V792" s="8" t="n">
        <v>45282310</v>
      </c>
      <c r="W792" s="8" t="n">
        <v>45282310</v>
      </c>
      <c r="X792" s="8" t="n">
        <v>45282310</v>
      </c>
      <c r="Y792" s="8" t="n">
        <v>45282310</v>
      </c>
      <c r="Z792" s="10" t="n">
        <v>45282310</v>
      </c>
      <c r="AA792" s="8" t="n">
        <v>45282310</v>
      </c>
    </row>
    <row r="793">
      <c r="A793" s="14" t="inlineStr">
        <is>
          <t>A038880</t>
        </is>
      </c>
      <c r="B793" s="2" t="inlineStr">
        <is>
          <t>아이에이</t>
        </is>
      </c>
      <c r="C793" s="2" t="inlineStr">
        <is>
          <t>SSC</t>
        </is>
      </c>
      <c r="D793" s="2" t="inlineStr">
        <is>
          <t>S420003950</t>
        </is>
      </c>
      <c r="E793" s="2" t="inlineStr">
        <is>
          <t>상장주식수 (보통+우선)(주)</t>
        </is>
      </c>
      <c r="F793" s="15" t="inlineStr">
        <is>
          <t>QUARTERLY</t>
        </is>
      </c>
      <c r="G793" s="8" t="n">
        <v>26411072</v>
      </c>
      <c r="H793" s="8" t="n">
        <v>26412394</v>
      </c>
      <c r="I793" s="8" t="n">
        <v>26412394</v>
      </c>
      <c r="J793" s="8" t="n">
        <v>26418778</v>
      </c>
      <c r="K793" s="10" t="n">
        <v>26418778</v>
      </c>
      <c r="L793" s="8" t="n">
        <v>26418778</v>
      </c>
      <c r="M793" s="8" t="n">
        <v>26418778</v>
      </c>
      <c r="N793" s="8" t="n">
        <v>26418778</v>
      </c>
      <c r="O793" s="8" t="n">
        <v>26418778</v>
      </c>
      <c r="P793" s="10" t="n">
        <v>26418778</v>
      </c>
      <c r="Q793" s="8" t="n">
        <v>29758328</v>
      </c>
      <c r="R793" s="8" t="n">
        <v>29758328</v>
      </c>
      <c r="S793" s="8" t="n">
        <v>30282574</v>
      </c>
      <c r="T793" s="8" t="n">
        <v>30282574</v>
      </c>
      <c r="U793" s="10" t="n">
        <v>30282574</v>
      </c>
      <c r="V793" s="8" t="n">
        <v>30282574</v>
      </c>
      <c r="W793" s="8" t="n">
        <v>30282574</v>
      </c>
      <c r="X793" s="8" t="n">
        <v>32871567</v>
      </c>
      <c r="Y793" s="8" t="n">
        <v>34383991</v>
      </c>
      <c r="Z793" s="10" t="n">
        <v>35136929</v>
      </c>
      <c r="AA793" s="8" t="n">
        <v>35136929</v>
      </c>
    </row>
    <row r="794">
      <c r="A794" s="14" t="inlineStr">
        <is>
          <t>A192250</t>
        </is>
      </c>
      <c r="B794" s="2" t="inlineStr">
        <is>
          <t>케이사인</t>
        </is>
      </c>
      <c r="C794" s="2" t="inlineStr">
        <is>
          <t>SSC</t>
        </is>
      </c>
      <c r="D794" s="2" t="inlineStr">
        <is>
          <t>S420003950</t>
        </is>
      </c>
      <c r="E794" s="2" t="inlineStr">
        <is>
          <t>상장주식수 (보통+우선)(주)</t>
        </is>
      </c>
      <c r="F794" s="15" t="inlineStr">
        <is>
          <t>QUARTERLY</t>
        </is>
      </c>
      <c r="G794" s="8" t="n"/>
      <c r="H794" s="8" t="n"/>
      <c r="I794" s="8" t="n"/>
      <c r="J794" s="8" t="n"/>
      <c r="K794" s="10" t="n"/>
      <c r="L794" s="8" t="n"/>
      <c r="M794" s="8" t="n"/>
      <c r="N794" s="8" t="n"/>
      <c r="O794" s="8" t="n"/>
      <c r="P794" s="10" t="n"/>
      <c r="Q794" s="8" t="n"/>
      <c r="R794" s="8" t="n"/>
      <c r="S794" s="8" t="n">
        <v>7715100</v>
      </c>
      <c r="T794" s="8" t="n">
        <v>7715100</v>
      </c>
      <c r="U794" s="10" t="n">
        <v>58524235</v>
      </c>
      <c r="V794" s="8" t="n">
        <v>58524235</v>
      </c>
      <c r="W794" s="8" t="n">
        <v>60391373</v>
      </c>
      <c r="X794" s="8" t="n">
        <v>60391373</v>
      </c>
      <c r="Y794" s="8" t="n">
        <v>61476373</v>
      </c>
      <c r="Z794" s="10" t="n">
        <v>61476373</v>
      </c>
      <c r="AA794" s="8" t="n">
        <v>61476373</v>
      </c>
    </row>
    <row r="795">
      <c r="A795" s="14" t="inlineStr">
        <is>
          <t>A031330</t>
        </is>
      </c>
      <c r="B795" s="2" t="inlineStr">
        <is>
          <t>에스에이엠티</t>
        </is>
      </c>
      <c r="C795" s="2" t="inlineStr">
        <is>
          <t>SSC</t>
        </is>
      </c>
      <c r="D795" s="2" t="inlineStr">
        <is>
          <t>S420003950</t>
        </is>
      </c>
      <c r="E795" s="2" t="inlineStr">
        <is>
          <t>상장주식수 (보통+우선)(주)</t>
        </is>
      </c>
      <c r="F795" s="15" t="inlineStr">
        <is>
          <t>QUARTERLY</t>
        </is>
      </c>
      <c r="G795" s="8" t="n">
        <v>77247718</v>
      </c>
      <c r="H795" s="8" t="n">
        <v>79996594</v>
      </c>
      <c r="I795" s="8" t="n">
        <v>79996594</v>
      </c>
      <c r="J795" s="8" t="n">
        <v>79996594</v>
      </c>
      <c r="K795" s="10" t="n">
        <v>79996594</v>
      </c>
      <c r="L795" s="8" t="n">
        <v>79996594</v>
      </c>
      <c r="M795" s="8" t="n">
        <v>79996594</v>
      </c>
      <c r="N795" s="8" t="n">
        <v>79996594</v>
      </c>
      <c r="O795" s="8" t="n">
        <v>79996594</v>
      </c>
      <c r="P795" s="10" t="n">
        <v>79996594</v>
      </c>
      <c r="Q795" s="8" t="n">
        <v>79996594</v>
      </c>
      <c r="R795" s="8" t="n">
        <v>79996594</v>
      </c>
      <c r="S795" s="8" t="n">
        <v>79996594</v>
      </c>
      <c r="T795" s="8" t="n">
        <v>79996594</v>
      </c>
      <c r="U795" s="10" t="n">
        <v>79996594</v>
      </c>
      <c r="V795" s="8" t="n">
        <v>79996594</v>
      </c>
      <c r="W795" s="8" t="n">
        <v>79996594</v>
      </c>
      <c r="X795" s="8" t="n">
        <v>79996594</v>
      </c>
      <c r="Y795" s="8" t="n">
        <v>79996594</v>
      </c>
      <c r="Z795" s="10" t="n">
        <v>79996594</v>
      </c>
      <c r="AA795" s="8" t="n">
        <v>79996594</v>
      </c>
    </row>
    <row r="796">
      <c r="A796" s="14" t="inlineStr">
        <is>
          <t>A092070</t>
        </is>
      </c>
      <c r="B796" s="2" t="inlineStr">
        <is>
          <t>디엔에프</t>
        </is>
      </c>
      <c r="C796" s="2" t="inlineStr">
        <is>
          <t>SSC</t>
        </is>
      </c>
      <c r="D796" s="2" t="inlineStr">
        <is>
          <t>S420003950</t>
        </is>
      </c>
      <c r="E796" s="2" t="inlineStr">
        <is>
          <t>상장주식수 (보통+우선)(주)</t>
        </is>
      </c>
      <c r="F796" s="15" t="inlineStr">
        <is>
          <t>QUARTERLY</t>
        </is>
      </c>
      <c r="G796" s="8" t="n">
        <v>6297600</v>
      </c>
      <c r="H796" s="8" t="n">
        <v>6297600</v>
      </c>
      <c r="I796" s="8" t="n">
        <v>9441399</v>
      </c>
      <c r="J796" s="8" t="n">
        <v>9441399</v>
      </c>
      <c r="K796" s="10" t="n">
        <v>9441399</v>
      </c>
      <c r="L796" s="8" t="n">
        <v>9441399</v>
      </c>
      <c r="M796" s="8" t="n">
        <v>9441399</v>
      </c>
      <c r="N796" s="8" t="n">
        <v>9441399</v>
      </c>
      <c r="O796" s="8" t="n">
        <v>9441399</v>
      </c>
      <c r="P796" s="10" t="n">
        <v>9441399</v>
      </c>
      <c r="Q796" s="8" t="n">
        <v>9441399</v>
      </c>
      <c r="R796" s="8" t="n">
        <v>9441399</v>
      </c>
      <c r="S796" s="8" t="n">
        <v>9783136</v>
      </c>
      <c r="T796" s="8" t="n">
        <v>10352697</v>
      </c>
      <c r="U796" s="10" t="n">
        <v>10761828</v>
      </c>
      <c r="V796" s="8" t="n">
        <v>10761828</v>
      </c>
      <c r="W796" s="8" t="n">
        <v>10761828</v>
      </c>
      <c r="X796" s="8" t="n">
        <v>10761828</v>
      </c>
      <c r="Y796" s="8" t="n">
        <v>10761828</v>
      </c>
      <c r="Z796" s="10" t="n">
        <v>10761828</v>
      </c>
      <c r="AA796" s="8" t="n">
        <v>10761828</v>
      </c>
    </row>
    <row r="797">
      <c r="A797" s="14" t="inlineStr">
        <is>
          <t>A236200</t>
        </is>
      </c>
      <c r="B797" s="2" t="inlineStr">
        <is>
          <t>슈프리마</t>
        </is>
      </c>
      <c r="C797" s="2" t="inlineStr">
        <is>
          <t>SSC</t>
        </is>
      </c>
      <c r="D797" s="2" t="inlineStr">
        <is>
          <t>S420003950</t>
        </is>
      </c>
      <c r="E797" s="2" t="inlineStr">
        <is>
          <t>상장주식수 (보통+우선)(주)</t>
        </is>
      </c>
      <c r="F797" s="15" t="inlineStr">
        <is>
          <t>QUARTERLY</t>
        </is>
      </c>
      <c r="G797" s="9" t="n"/>
      <c r="H797" s="9" t="n"/>
      <c r="I797" s="9" t="n"/>
      <c r="J797" s="9" t="n"/>
      <c r="K797" s="11" t="n"/>
      <c r="L797" s="9" t="n"/>
      <c r="M797" s="9" t="n"/>
      <c r="N797" s="9" t="n"/>
      <c r="O797" s="9" t="n"/>
      <c r="P797" s="11" t="n"/>
      <c r="Q797" s="9" t="n"/>
      <c r="R797" s="9" t="n"/>
      <c r="S797" s="9" t="n"/>
      <c r="T797" s="9" t="n"/>
      <c r="U797" s="11" t="n"/>
      <c r="V797" s="9" t="n"/>
      <c r="W797" s="9" t="n"/>
      <c r="X797" s="9" t="n"/>
      <c r="Y797" s="9" t="n"/>
      <c r="Z797" s="11" t="n">
        <v>7080273</v>
      </c>
      <c r="AA797" s="9" t="n">
        <v>7080273</v>
      </c>
    </row>
    <row r="798">
      <c r="A798" s="14" t="inlineStr">
        <is>
          <t>A015890</t>
        </is>
      </c>
      <c r="B798" s="2" t="inlineStr">
        <is>
          <t>태경산업</t>
        </is>
      </c>
      <c r="C798" s="2" t="inlineStr">
        <is>
          <t>SSC</t>
        </is>
      </c>
      <c r="D798" s="2" t="inlineStr">
        <is>
          <t>S420003950</t>
        </is>
      </c>
      <c r="E798" s="2" t="inlineStr">
        <is>
          <t>상장주식수 (보통+우선)(주)</t>
        </is>
      </c>
      <c r="F798" s="15" t="inlineStr">
        <is>
          <t>QUARTERLY</t>
        </is>
      </c>
      <c r="G798" s="9" t="n">
        <v>29228750</v>
      </c>
      <c r="H798" s="9" t="n">
        <v>29228750</v>
      </c>
      <c r="I798" s="9" t="n">
        <v>29228750</v>
      </c>
      <c r="J798" s="9" t="n">
        <v>29228750</v>
      </c>
      <c r="K798" s="11" t="n">
        <v>29228750</v>
      </c>
      <c r="L798" s="9" t="n">
        <v>29228750</v>
      </c>
      <c r="M798" s="9" t="n">
        <v>29228750</v>
      </c>
      <c r="N798" s="9" t="n">
        <v>29228750</v>
      </c>
      <c r="O798" s="9" t="n">
        <v>29228750</v>
      </c>
      <c r="P798" s="11" t="n">
        <v>29228750</v>
      </c>
      <c r="Q798" s="9" t="n">
        <v>29228750</v>
      </c>
      <c r="R798" s="9" t="n">
        <v>29228750</v>
      </c>
      <c r="S798" s="9" t="n">
        <v>29228750</v>
      </c>
      <c r="T798" s="9" t="n">
        <v>29228750</v>
      </c>
      <c r="U798" s="11" t="n">
        <v>29228750</v>
      </c>
      <c r="V798" s="9" t="n">
        <v>29228750</v>
      </c>
      <c r="W798" s="9" t="n">
        <v>29228750</v>
      </c>
      <c r="X798" s="9" t="n">
        <v>29228750</v>
      </c>
      <c r="Y798" s="9" t="n">
        <v>29228750</v>
      </c>
      <c r="Z798" s="11" t="n">
        <v>29228750</v>
      </c>
      <c r="AA798" s="9" t="n">
        <v>29228750</v>
      </c>
    </row>
    <row r="799">
      <c r="A799" s="14" t="inlineStr">
        <is>
          <t>A014990</t>
        </is>
      </c>
      <c r="B799" s="2" t="inlineStr">
        <is>
          <t>인디에프</t>
        </is>
      </c>
      <c r="C799" s="2" t="inlineStr">
        <is>
          <t>SSC</t>
        </is>
      </c>
      <c r="D799" s="2" t="inlineStr">
        <is>
          <t>S420003950</t>
        </is>
      </c>
      <c r="E799" s="2" t="inlineStr">
        <is>
          <t>상장주식수 (보통+우선)(주)</t>
        </is>
      </c>
      <c r="F799" s="15" t="inlineStr">
        <is>
          <t>QUARTERLY</t>
        </is>
      </c>
      <c r="G799" s="9" t="n">
        <v>58932995</v>
      </c>
      <c r="H799" s="9" t="n">
        <v>58932995</v>
      </c>
      <c r="I799" s="9" t="n">
        <v>58932995</v>
      </c>
      <c r="J799" s="9" t="n">
        <v>58932995</v>
      </c>
      <c r="K799" s="11" t="n">
        <v>58932995</v>
      </c>
      <c r="L799" s="9" t="n">
        <v>58932995</v>
      </c>
      <c r="M799" s="9" t="n">
        <v>58932995</v>
      </c>
      <c r="N799" s="9" t="n">
        <v>58932995</v>
      </c>
      <c r="O799" s="9" t="n">
        <v>58932995</v>
      </c>
      <c r="P799" s="11" t="n">
        <v>58932995</v>
      </c>
      <c r="Q799" s="9" t="n">
        <v>58932995</v>
      </c>
      <c r="R799" s="9" t="n">
        <v>58932995</v>
      </c>
      <c r="S799" s="9" t="n">
        <v>58932995</v>
      </c>
      <c r="T799" s="9" t="n">
        <v>58932995</v>
      </c>
      <c r="U799" s="11" t="n">
        <v>58932995</v>
      </c>
      <c r="V799" s="9" t="n">
        <v>58932995</v>
      </c>
      <c r="W799" s="9" t="n">
        <v>58932995</v>
      </c>
      <c r="X799" s="9" t="n">
        <v>58932995</v>
      </c>
      <c r="Y799" s="9" t="n">
        <v>58932995</v>
      </c>
      <c r="Z799" s="11" t="n">
        <v>58932995</v>
      </c>
      <c r="AA799" s="9" t="n">
        <v>58932995</v>
      </c>
    </row>
    <row r="800">
      <c r="A800" s="14" t="inlineStr">
        <is>
          <t>A106520</t>
        </is>
      </c>
      <c r="B800" s="2" t="inlineStr">
        <is>
          <t>디지탈옵틱</t>
        </is>
      </c>
      <c r="C800" s="2" t="inlineStr">
        <is>
          <t>SSC</t>
        </is>
      </c>
      <c r="D800" s="2" t="inlineStr">
        <is>
          <t>S420003950</t>
        </is>
      </c>
      <c r="E800" s="2" t="inlineStr">
        <is>
          <t>상장주식수 (보통+우선)(주)</t>
        </is>
      </c>
      <c r="F800" s="15" t="inlineStr">
        <is>
          <t>QUARTERLY</t>
        </is>
      </c>
      <c r="G800" s="9" t="n"/>
      <c r="H800" s="9" t="n"/>
      <c r="I800" s="9" t="n"/>
      <c r="J800" s="9" t="n"/>
      <c r="K800" s="11" t="n"/>
      <c r="L800" s="9" t="n">
        <v>5453177</v>
      </c>
      <c r="M800" s="9" t="n">
        <v>5453177</v>
      </c>
      <c r="N800" s="9" t="n">
        <v>5453177</v>
      </c>
      <c r="O800" s="9" t="n">
        <v>5453177</v>
      </c>
      <c r="P800" s="11" t="n">
        <v>5468177</v>
      </c>
      <c r="Q800" s="9" t="n">
        <v>5468177</v>
      </c>
      <c r="R800" s="9" t="n">
        <v>5468177</v>
      </c>
      <c r="S800" s="9" t="n">
        <v>5518177</v>
      </c>
      <c r="T800" s="9" t="n">
        <v>5605177</v>
      </c>
      <c r="U800" s="11" t="n">
        <v>5635177</v>
      </c>
      <c r="V800" s="9" t="n">
        <v>5755177</v>
      </c>
      <c r="W800" s="9" t="n">
        <v>6468442</v>
      </c>
      <c r="X800" s="9" t="n">
        <v>7117718</v>
      </c>
      <c r="Y800" s="9" t="n">
        <v>17257132</v>
      </c>
      <c r="Z800" s="11" t="n">
        <v>19657494</v>
      </c>
      <c r="AA800" s="9" t="n">
        <v>19657494</v>
      </c>
    </row>
    <row r="801">
      <c r="A801" s="14" t="inlineStr">
        <is>
          <t>A002150</t>
        </is>
      </c>
      <c r="B801" s="2" t="inlineStr">
        <is>
          <t>도화엔지니어링</t>
        </is>
      </c>
      <c r="C801" s="2" t="inlineStr">
        <is>
          <t>SSC</t>
        </is>
      </c>
      <c r="D801" s="2" t="inlineStr">
        <is>
          <t>S420003950</t>
        </is>
      </c>
      <c r="E801" s="2" t="inlineStr">
        <is>
          <t>상장주식수 (보통+우선)(주)</t>
        </is>
      </c>
      <c r="F801" s="15" t="inlineStr">
        <is>
          <t>QUARTERLY</t>
        </is>
      </c>
      <c r="G801" s="9" t="n">
        <v>16860000</v>
      </c>
      <c r="H801" s="9" t="n">
        <v>16860000</v>
      </c>
      <c r="I801" s="9" t="n">
        <v>16860000</v>
      </c>
      <c r="J801" s="9" t="n">
        <v>16860000</v>
      </c>
      <c r="K801" s="11" t="n">
        <v>16860000</v>
      </c>
      <c r="L801" s="9" t="n">
        <v>16860000</v>
      </c>
      <c r="M801" s="9" t="n">
        <v>16860000</v>
      </c>
      <c r="N801" s="9" t="n">
        <v>33720000</v>
      </c>
      <c r="O801" s="9" t="n">
        <v>33720000</v>
      </c>
      <c r="P801" s="11" t="n">
        <v>33720000</v>
      </c>
      <c r="Q801" s="9" t="n">
        <v>33720000</v>
      </c>
      <c r="R801" s="9" t="n">
        <v>33720000</v>
      </c>
      <c r="S801" s="9" t="n">
        <v>33720000</v>
      </c>
      <c r="T801" s="9" t="n">
        <v>33720000</v>
      </c>
      <c r="U801" s="11" t="n">
        <v>33720000</v>
      </c>
      <c r="V801" s="9" t="n">
        <v>33720000</v>
      </c>
      <c r="W801" s="9" t="n">
        <v>33720000</v>
      </c>
      <c r="X801" s="9" t="n">
        <v>33720000</v>
      </c>
      <c r="Y801" s="9" t="n">
        <v>33720000</v>
      </c>
      <c r="Z801" s="11" t="n">
        <v>33720000</v>
      </c>
      <c r="AA801" s="9" t="n">
        <v>33720000</v>
      </c>
    </row>
    <row r="802">
      <c r="A802" s="14" t="inlineStr">
        <is>
          <t>A096630</t>
        </is>
      </c>
      <c r="B802" s="2" t="inlineStr">
        <is>
          <t>에스코넥</t>
        </is>
      </c>
      <c r="C802" s="2" t="inlineStr">
        <is>
          <t>SSC</t>
        </is>
      </c>
      <c r="D802" s="2" t="inlineStr">
        <is>
          <t>S420003950</t>
        </is>
      </c>
      <c r="E802" s="2" t="inlineStr">
        <is>
          <t>상장주식수 (보통+우선)(주)</t>
        </is>
      </c>
      <c r="F802" s="15" t="inlineStr">
        <is>
          <t>QUARTERLY</t>
        </is>
      </c>
      <c r="G802" s="8" t="n">
        <v>47873445</v>
      </c>
      <c r="H802" s="8" t="n">
        <v>47923279</v>
      </c>
      <c r="I802" s="8" t="n">
        <v>51251077</v>
      </c>
      <c r="J802" s="8" t="n">
        <v>51258320</v>
      </c>
      <c r="K802" s="10" t="n">
        <v>59040051</v>
      </c>
      <c r="L802" s="8" t="n">
        <v>61033977</v>
      </c>
      <c r="M802" s="8" t="n">
        <v>63818831</v>
      </c>
      <c r="N802" s="8" t="n">
        <v>63834605</v>
      </c>
      <c r="O802" s="8" t="n">
        <v>63947200</v>
      </c>
      <c r="P802" s="10" t="n">
        <v>63951913</v>
      </c>
      <c r="Q802" s="8" t="n">
        <v>64032864</v>
      </c>
      <c r="R802" s="8" t="n">
        <v>64288207</v>
      </c>
      <c r="S802" s="8" t="n">
        <v>64288207</v>
      </c>
      <c r="T802" s="8" t="n">
        <v>64288207</v>
      </c>
      <c r="U802" s="10" t="n">
        <v>64288207</v>
      </c>
      <c r="V802" s="8" t="n">
        <v>64288207</v>
      </c>
      <c r="W802" s="8" t="n">
        <v>65265724</v>
      </c>
      <c r="X802" s="8" t="n">
        <v>65265724</v>
      </c>
      <c r="Y802" s="8" t="n">
        <v>65265724</v>
      </c>
      <c r="Z802" s="10" t="n">
        <v>65265724</v>
      </c>
      <c r="AA802" s="8" t="n">
        <v>65265724</v>
      </c>
    </row>
    <row r="803">
      <c r="A803" s="14" t="inlineStr">
        <is>
          <t>A018470</t>
        </is>
      </c>
      <c r="B803" s="2" t="inlineStr">
        <is>
          <t>조일알미늄</t>
        </is>
      </c>
      <c r="C803" s="2" t="inlineStr">
        <is>
          <t>SSC</t>
        </is>
      </c>
      <c r="D803" s="2" t="inlineStr">
        <is>
          <t>S420003950</t>
        </is>
      </c>
      <c r="E803" s="2" t="inlineStr">
        <is>
          <t>상장주식수 (보통+우선)(주)</t>
        </is>
      </c>
      <c r="F803" s="15" t="inlineStr">
        <is>
          <t>QUARTERLY</t>
        </is>
      </c>
      <c r="G803" s="8" t="n">
        <v>6960000</v>
      </c>
      <c r="H803" s="8" t="n">
        <v>6960000</v>
      </c>
      <c r="I803" s="8" t="n">
        <v>6960000</v>
      </c>
      <c r="J803" s="8" t="n">
        <v>6960000</v>
      </c>
      <c r="K803" s="10" t="n">
        <v>69600000</v>
      </c>
      <c r="L803" s="8" t="n">
        <v>69600000</v>
      </c>
      <c r="M803" s="8" t="n">
        <v>69600000</v>
      </c>
      <c r="N803" s="8" t="n">
        <v>69600000</v>
      </c>
      <c r="O803" s="8" t="n">
        <v>69600000</v>
      </c>
      <c r="P803" s="10" t="n">
        <v>69600000</v>
      </c>
      <c r="Q803" s="8" t="n">
        <v>69600000</v>
      </c>
      <c r="R803" s="8" t="n">
        <v>69600000</v>
      </c>
      <c r="S803" s="8" t="n">
        <v>69600000</v>
      </c>
      <c r="T803" s="8" t="n">
        <v>69600000</v>
      </c>
      <c r="U803" s="10" t="n">
        <v>69600000</v>
      </c>
      <c r="V803" s="8" t="n">
        <v>69600000</v>
      </c>
      <c r="W803" s="8" t="n">
        <v>69600000</v>
      </c>
      <c r="X803" s="8" t="n">
        <v>69600000</v>
      </c>
      <c r="Y803" s="8" t="n">
        <v>69600000</v>
      </c>
      <c r="Z803" s="10" t="n">
        <v>69600000</v>
      </c>
      <c r="AA803" s="8" t="n">
        <v>69600000</v>
      </c>
    </row>
    <row r="804">
      <c r="A804" s="14" t="inlineStr">
        <is>
          <t>A066270</t>
        </is>
      </c>
      <c r="B804" s="2" t="inlineStr">
        <is>
          <t>SK컴즈</t>
        </is>
      </c>
      <c r="C804" s="2" t="inlineStr">
        <is>
          <t>SSC</t>
        </is>
      </c>
      <c r="D804" s="2" t="inlineStr">
        <is>
          <t>S420003950</t>
        </is>
      </c>
      <c r="E804" s="2" t="inlineStr">
        <is>
          <t>상장주식수 (보통+우선)(주)</t>
        </is>
      </c>
      <c r="F804" s="15" t="inlineStr">
        <is>
          <t>QUARTERLY</t>
        </is>
      </c>
      <c r="G804" s="8" t="n">
        <v>43355377</v>
      </c>
      <c r="H804" s="8" t="n">
        <v>43379148</v>
      </c>
      <c r="I804" s="8" t="n">
        <v>43405478</v>
      </c>
      <c r="J804" s="8" t="n">
        <v>43405478</v>
      </c>
      <c r="K804" s="10" t="n">
        <v>43415023</v>
      </c>
      <c r="L804" s="8" t="n">
        <v>43415023</v>
      </c>
      <c r="M804" s="8" t="n">
        <v>43423743</v>
      </c>
      <c r="N804" s="8" t="n">
        <v>43427530</v>
      </c>
      <c r="O804" s="8" t="n">
        <v>43427530</v>
      </c>
      <c r="P804" s="10" t="n">
        <v>43427530</v>
      </c>
      <c r="Q804" s="8" t="n">
        <v>43427530</v>
      </c>
      <c r="R804" s="8" t="n">
        <v>43427530</v>
      </c>
      <c r="S804" s="8" t="n">
        <v>43427530</v>
      </c>
      <c r="T804" s="8" t="n">
        <v>43427530</v>
      </c>
      <c r="U804" s="10" t="n">
        <v>43427530</v>
      </c>
      <c r="V804" s="8" t="n">
        <v>43427530</v>
      </c>
      <c r="W804" s="8" t="n">
        <v>43427530</v>
      </c>
      <c r="X804" s="8" t="n">
        <v>43427530</v>
      </c>
      <c r="Y804" s="8" t="n">
        <v>43427530</v>
      </c>
      <c r="Z804" s="10" t="n">
        <v>43427530</v>
      </c>
      <c r="AA804" s="8" t="n">
        <v>43427530</v>
      </c>
    </row>
    <row r="805">
      <c r="A805" s="14" t="inlineStr">
        <is>
          <t>A093190</t>
        </is>
      </c>
      <c r="B805" s="2" t="inlineStr">
        <is>
          <t>빅솔론</t>
        </is>
      </c>
      <c r="C805" s="2" t="inlineStr">
        <is>
          <t>SSC</t>
        </is>
      </c>
      <c r="D805" s="2" t="inlineStr">
        <is>
          <t>S420003950</t>
        </is>
      </c>
      <c r="E805" s="2" t="inlineStr">
        <is>
          <t>상장주식수 (보통+우선)(주)</t>
        </is>
      </c>
      <c r="F805" s="15" t="inlineStr">
        <is>
          <t>QUARTERLY</t>
        </is>
      </c>
      <c r="G805" s="8" t="n">
        <v>10200000</v>
      </c>
      <c r="H805" s="8" t="n">
        <v>10200000</v>
      </c>
      <c r="I805" s="8" t="n">
        <v>10200000</v>
      </c>
      <c r="J805" s="8" t="n">
        <v>10200000</v>
      </c>
      <c r="K805" s="10" t="n">
        <v>10200000</v>
      </c>
      <c r="L805" s="8" t="n">
        <v>10200000</v>
      </c>
      <c r="M805" s="8" t="n">
        <v>10200000</v>
      </c>
      <c r="N805" s="8" t="n">
        <v>10200000</v>
      </c>
      <c r="O805" s="8" t="n">
        <v>10200000</v>
      </c>
      <c r="P805" s="10" t="n">
        <v>10200000</v>
      </c>
      <c r="Q805" s="8" t="n">
        <v>10200000</v>
      </c>
      <c r="R805" s="8" t="n">
        <v>10200000</v>
      </c>
      <c r="S805" s="8" t="n">
        <v>10200000</v>
      </c>
      <c r="T805" s="8" t="n">
        <v>10200000</v>
      </c>
      <c r="U805" s="10" t="n">
        <v>10200000</v>
      </c>
      <c r="V805" s="8" t="n">
        <v>10200000</v>
      </c>
      <c r="W805" s="8" t="n">
        <v>10200000</v>
      </c>
      <c r="X805" s="8" t="n">
        <v>10200000</v>
      </c>
      <c r="Y805" s="8" t="n">
        <v>10200000</v>
      </c>
      <c r="Z805" s="10" t="n">
        <v>10200000</v>
      </c>
      <c r="AA805" s="8" t="n">
        <v>10200000</v>
      </c>
    </row>
    <row r="806">
      <c r="A806" s="14" t="inlineStr">
        <is>
          <t>A094480</t>
        </is>
      </c>
      <c r="B806" s="2" t="inlineStr">
        <is>
          <t>갤럭시아컴즈</t>
        </is>
      </c>
      <c r="C806" s="2" t="inlineStr">
        <is>
          <t>SSC</t>
        </is>
      </c>
      <c r="D806" s="2" t="inlineStr">
        <is>
          <t>S420003950</t>
        </is>
      </c>
      <c r="E806" s="2" t="inlineStr">
        <is>
          <t>상장주식수 (보통+우선)(주)</t>
        </is>
      </c>
      <c r="F806" s="15" t="inlineStr">
        <is>
          <t>QUARTERLY</t>
        </is>
      </c>
      <c r="G806" s="8" t="n">
        <v>30541442</v>
      </c>
      <c r="H806" s="8" t="n">
        <v>30541442</v>
      </c>
      <c r="I806" s="8" t="n">
        <v>30714880</v>
      </c>
      <c r="J806" s="8" t="n">
        <v>30888318</v>
      </c>
      <c r="K806" s="10" t="n">
        <v>30888318</v>
      </c>
      <c r="L806" s="8" t="n">
        <v>30888318</v>
      </c>
      <c r="M806" s="8" t="n">
        <v>30888318</v>
      </c>
      <c r="N806" s="8" t="n">
        <v>30888318</v>
      </c>
      <c r="O806" s="8" t="n">
        <v>30888318</v>
      </c>
      <c r="P806" s="10" t="n">
        <v>30888318</v>
      </c>
      <c r="Q806" s="8" t="n">
        <v>30888318</v>
      </c>
      <c r="R806" s="8" t="n">
        <v>30888318</v>
      </c>
      <c r="S806" s="8" t="n">
        <v>30888318</v>
      </c>
      <c r="T806" s="8" t="n">
        <v>30888318</v>
      </c>
      <c r="U806" s="10" t="n">
        <v>30888318</v>
      </c>
      <c r="V806" s="8" t="n">
        <v>30888318</v>
      </c>
      <c r="W806" s="8" t="n">
        <v>30888318</v>
      </c>
      <c r="X806" s="8" t="n">
        <v>32693543</v>
      </c>
      <c r="Y806" s="8" t="n">
        <v>32693543</v>
      </c>
      <c r="Z806" s="10" t="n">
        <v>32693543</v>
      </c>
      <c r="AA806" s="8" t="n">
        <v>32693543</v>
      </c>
    </row>
    <row r="807">
      <c r="A807" s="14" t="inlineStr">
        <is>
          <t>A014470</t>
        </is>
      </c>
      <c r="B807" s="2" t="inlineStr">
        <is>
          <t>부방</t>
        </is>
      </c>
      <c r="C807" s="2" t="inlineStr">
        <is>
          <t>SSC</t>
        </is>
      </c>
      <c r="D807" s="2" t="inlineStr">
        <is>
          <t>S420003950</t>
        </is>
      </c>
      <c r="E807" s="2" t="inlineStr">
        <is>
          <t>상장주식수 (보통+우선)(주)</t>
        </is>
      </c>
      <c r="F807" s="15" t="inlineStr">
        <is>
          <t>QUARTERLY</t>
        </is>
      </c>
      <c r="G807" s="9" t="n">
        <v>35038960</v>
      </c>
      <c r="H807" s="9" t="n">
        <v>35038960</v>
      </c>
      <c r="I807" s="9" t="n">
        <v>35038960</v>
      </c>
      <c r="J807" s="9" t="n">
        <v>35038960</v>
      </c>
      <c r="K807" s="11" t="n">
        <v>35038960</v>
      </c>
      <c r="L807" s="9" t="n">
        <v>35038960</v>
      </c>
      <c r="M807" s="9" t="n">
        <v>35038960</v>
      </c>
      <c r="N807" s="9" t="n">
        <v>35038960</v>
      </c>
      <c r="O807" s="9" t="n">
        <v>35038960</v>
      </c>
      <c r="P807" s="11" t="n">
        <v>35038960</v>
      </c>
      <c r="Q807" s="9" t="n">
        <v>35038960</v>
      </c>
      <c r="R807" s="9" t="n">
        <v>35038960</v>
      </c>
      <c r="S807" s="9" t="n">
        <v>35038960</v>
      </c>
      <c r="T807" s="9" t="n">
        <v>35038960</v>
      </c>
      <c r="U807" s="11" t="n">
        <v>35038960</v>
      </c>
      <c r="V807" s="9" t="n">
        <v>35038960</v>
      </c>
      <c r="W807" s="9" t="n">
        <v>35038960</v>
      </c>
      <c r="X807" s="9" t="n">
        <v>24352683</v>
      </c>
      <c r="Y807" s="9" t="n">
        <v>36227481</v>
      </c>
      <c r="Z807" s="11" t="n">
        <v>36227481</v>
      </c>
      <c r="AA807" s="9" t="n">
        <v>36227481</v>
      </c>
    </row>
    <row r="808">
      <c r="A808" s="14" t="inlineStr">
        <is>
          <t>A066790</t>
        </is>
      </c>
      <c r="B808" s="2" t="inlineStr">
        <is>
          <t>씨씨에스</t>
        </is>
      </c>
      <c r="C808" s="2" t="inlineStr">
        <is>
          <t>SSC</t>
        </is>
      </c>
      <c r="D808" s="2" t="inlineStr">
        <is>
          <t>S420003950</t>
        </is>
      </c>
      <c r="E808" s="2" t="inlineStr">
        <is>
          <t>상장주식수 (보통+우선)(주)</t>
        </is>
      </c>
      <c r="F808" s="15" t="inlineStr">
        <is>
          <t>QUARTERLY</t>
        </is>
      </c>
      <c r="G808" s="9" t="n">
        <v>47080000</v>
      </c>
      <c r="H808" s="9" t="n">
        <v>47080000</v>
      </c>
      <c r="I808" s="9" t="n">
        <v>47080000</v>
      </c>
      <c r="J808" s="9" t="n">
        <v>47080000</v>
      </c>
      <c r="K808" s="11" t="n">
        <v>48819130</v>
      </c>
      <c r="L808" s="9" t="n">
        <v>50242589</v>
      </c>
      <c r="M808" s="9" t="n">
        <v>65132999</v>
      </c>
      <c r="N808" s="9" t="n">
        <v>65132999</v>
      </c>
      <c r="O808" s="9" t="n">
        <v>65133721</v>
      </c>
      <c r="P808" s="11" t="n">
        <v>65133721</v>
      </c>
      <c r="Q808" s="9" t="n">
        <v>65133721</v>
      </c>
      <c r="R808" s="9" t="n">
        <v>65133721</v>
      </c>
      <c r="S808" s="9" t="n">
        <v>65138321</v>
      </c>
      <c r="T808" s="9" t="n">
        <v>65138321</v>
      </c>
      <c r="U808" s="11" t="n">
        <v>74138321</v>
      </c>
      <c r="V808" s="9" t="n">
        <v>77138321</v>
      </c>
      <c r="W808" s="9" t="n">
        <v>79138321</v>
      </c>
      <c r="X808" s="9" t="n">
        <v>79138321</v>
      </c>
      <c r="Y808" s="9" t="n">
        <v>79138321</v>
      </c>
      <c r="Z808" s="11" t="n">
        <v>79138321</v>
      </c>
      <c r="AA808" s="9" t="n">
        <v>79138321</v>
      </c>
    </row>
    <row r="809">
      <c r="A809" s="14" t="inlineStr">
        <is>
          <t>A001530</t>
        </is>
      </c>
      <c r="B809" s="2" t="inlineStr">
        <is>
          <t>동일방직</t>
        </is>
      </c>
      <c r="C809" s="2" t="inlineStr">
        <is>
          <t>SSC</t>
        </is>
      </c>
      <c r="D809" s="2" t="inlineStr">
        <is>
          <t>S420003950</t>
        </is>
      </c>
      <c r="E809" s="2" t="inlineStr">
        <is>
          <t>상장주식수 (보통+우선)(주)</t>
        </is>
      </c>
      <c r="F809" s="15" t="inlineStr">
        <is>
          <t>QUARTERLY</t>
        </is>
      </c>
      <c r="G809" s="9" t="n">
        <v>2213747</v>
      </c>
      <c r="H809" s="9" t="n">
        <v>2213747</v>
      </c>
      <c r="I809" s="9" t="n">
        <v>2213747</v>
      </c>
      <c r="J809" s="9" t="n">
        <v>2213747</v>
      </c>
      <c r="K809" s="11" t="n">
        <v>2213747</v>
      </c>
      <c r="L809" s="9" t="n">
        <v>2213747</v>
      </c>
      <c r="M809" s="9" t="n">
        <v>2213747</v>
      </c>
      <c r="N809" s="9" t="n">
        <v>2213747</v>
      </c>
      <c r="O809" s="9" t="n">
        <v>2213747</v>
      </c>
      <c r="P809" s="11" t="n">
        <v>2213747</v>
      </c>
      <c r="Q809" s="9" t="n">
        <v>2213747</v>
      </c>
      <c r="R809" s="9" t="n">
        <v>2213747</v>
      </c>
      <c r="S809" s="9" t="n">
        <v>2213747</v>
      </c>
      <c r="T809" s="9" t="n">
        <v>2213747</v>
      </c>
      <c r="U809" s="11" t="n">
        <v>2213747</v>
      </c>
      <c r="V809" s="9" t="n">
        <v>2213747</v>
      </c>
      <c r="W809" s="9" t="n">
        <v>2253852</v>
      </c>
      <c r="X809" s="9" t="n">
        <v>2253852</v>
      </c>
      <c r="Y809" s="9" t="n">
        <v>2253852</v>
      </c>
      <c r="Z809" s="11" t="n">
        <v>2253852</v>
      </c>
      <c r="AA809" s="9" t="n">
        <v>2253852</v>
      </c>
    </row>
    <row r="810">
      <c r="A810" s="14" t="inlineStr">
        <is>
          <t>A126600</t>
        </is>
      </c>
      <c r="B810" s="2" t="inlineStr">
        <is>
          <t>코프라</t>
        </is>
      </c>
      <c r="C810" s="2" t="inlineStr">
        <is>
          <t>SSC</t>
        </is>
      </c>
      <c r="D810" s="2" t="inlineStr">
        <is>
          <t>S420003950</t>
        </is>
      </c>
      <c r="E810" s="2" t="inlineStr">
        <is>
          <t>상장주식수 (보통+우선)(주)</t>
        </is>
      </c>
      <c r="F810" s="15" t="inlineStr">
        <is>
          <t>QUARTERLY</t>
        </is>
      </c>
      <c r="G810" s="9" t="n">
        <v>5800000</v>
      </c>
      <c r="H810" s="9" t="n">
        <v>5800000</v>
      </c>
      <c r="I810" s="9" t="n">
        <v>5800000</v>
      </c>
      <c r="J810" s="9" t="n">
        <v>8700000</v>
      </c>
      <c r="K810" s="11" t="n">
        <v>8700000</v>
      </c>
      <c r="L810" s="9" t="n">
        <v>8700000</v>
      </c>
      <c r="M810" s="9" t="n">
        <v>8700000</v>
      </c>
      <c r="N810" s="9" t="n">
        <v>8700000</v>
      </c>
      <c r="O810" s="9" t="n">
        <v>8700000</v>
      </c>
      <c r="P810" s="11" t="n">
        <v>8700000</v>
      </c>
      <c r="Q810" s="9" t="n">
        <v>8700000</v>
      </c>
      <c r="R810" s="9" t="n">
        <v>8700000</v>
      </c>
      <c r="S810" s="9" t="n">
        <v>8700000</v>
      </c>
      <c r="T810" s="9" t="n">
        <v>8855708</v>
      </c>
      <c r="U810" s="11" t="n">
        <v>8855708</v>
      </c>
      <c r="V810" s="9" t="n">
        <v>8855708</v>
      </c>
      <c r="W810" s="9" t="n">
        <v>8855708</v>
      </c>
      <c r="X810" s="9" t="n">
        <v>9568817</v>
      </c>
      <c r="Y810" s="9" t="n">
        <v>9748328</v>
      </c>
      <c r="Z810" s="11" t="n">
        <v>9748328</v>
      </c>
      <c r="AA810" s="9" t="n">
        <v>9748328</v>
      </c>
    </row>
    <row r="811">
      <c r="A811" s="14" t="inlineStr">
        <is>
          <t>A035610</t>
        </is>
      </c>
      <c r="B811" s="2" t="inlineStr">
        <is>
          <t>솔본</t>
        </is>
      </c>
      <c r="C811" s="2" t="inlineStr">
        <is>
          <t>SSC</t>
        </is>
      </c>
      <c r="D811" s="2" t="inlineStr">
        <is>
          <t>S420003950</t>
        </is>
      </c>
      <c r="E811" s="2" t="inlineStr">
        <is>
          <t>상장주식수 (보통+우선)(주)</t>
        </is>
      </c>
      <c r="F811" s="15" t="inlineStr">
        <is>
          <t>QUARTERLY</t>
        </is>
      </c>
      <c r="G811" s="9" t="n">
        <v>27345997</v>
      </c>
      <c r="H811" s="9" t="n">
        <v>27345997</v>
      </c>
      <c r="I811" s="9" t="n">
        <v>27345997</v>
      </c>
      <c r="J811" s="9" t="n">
        <v>27345997</v>
      </c>
      <c r="K811" s="11" t="n">
        <v>27345997</v>
      </c>
      <c r="L811" s="9" t="n">
        <v>27345997</v>
      </c>
      <c r="M811" s="9" t="n">
        <v>27345997</v>
      </c>
      <c r="N811" s="9" t="n">
        <v>27345997</v>
      </c>
      <c r="O811" s="9" t="n">
        <v>27345997</v>
      </c>
      <c r="P811" s="11" t="n">
        <v>27345997</v>
      </c>
      <c r="Q811" s="9" t="n">
        <v>27345997</v>
      </c>
      <c r="R811" s="9" t="n">
        <v>27345997</v>
      </c>
      <c r="S811" s="9" t="n">
        <v>27345997</v>
      </c>
      <c r="T811" s="9" t="n">
        <v>27345997</v>
      </c>
      <c r="U811" s="11" t="n">
        <v>27345997</v>
      </c>
      <c r="V811" s="9" t="n">
        <v>27345997</v>
      </c>
      <c r="W811" s="9" t="n">
        <v>27345997</v>
      </c>
      <c r="X811" s="9" t="n">
        <v>27345997</v>
      </c>
      <c r="Y811" s="9" t="n">
        <v>27345997</v>
      </c>
      <c r="Z811" s="11" t="n">
        <v>27345997</v>
      </c>
      <c r="AA811" s="9" t="n">
        <v>27345997</v>
      </c>
    </row>
    <row r="812">
      <c r="A812" s="14" t="inlineStr">
        <is>
          <t>A039790</t>
        </is>
      </c>
      <c r="B812" s="2" t="inlineStr">
        <is>
          <t>위노바</t>
        </is>
      </c>
      <c r="C812" s="2" t="inlineStr">
        <is>
          <t>SSC</t>
        </is>
      </c>
      <c r="D812" s="2" t="inlineStr">
        <is>
          <t>S420003950</t>
        </is>
      </c>
      <c r="E812" s="2" t="inlineStr">
        <is>
          <t>상장주식수 (보통+우선)(주)</t>
        </is>
      </c>
      <c r="F812" s="15" t="inlineStr">
        <is>
          <t>QUARTERLY</t>
        </is>
      </c>
      <c r="G812" s="8" t="n">
        <v>21980878</v>
      </c>
      <c r="H812" s="8" t="n">
        <v>24546348</v>
      </c>
      <c r="I812" s="8" t="n">
        <v>24546348</v>
      </c>
      <c r="J812" s="8" t="n">
        <v>24546348</v>
      </c>
      <c r="K812" s="10" t="n">
        <v>29054544</v>
      </c>
      <c r="L812" s="8" t="n">
        <v>29874216</v>
      </c>
      <c r="M812" s="8" t="n">
        <v>29874216</v>
      </c>
      <c r="N812" s="8" t="n">
        <v>29874216</v>
      </c>
      <c r="O812" s="8" t="n">
        <v>32299956</v>
      </c>
      <c r="P812" s="10" t="n">
        <v>32299956</v>
      </c>
      <c r="Q812" s="8" t="n">
        <v>54299956</v>
      </c>
      <c r="R812" s="8" t="n">
        <v>54699956</v>
      </c>
      <c r="S812" s="8" t="n">
        <v>54699956</v>
      </c>
      <c r="T812" s="8" t="n">
        <v>54699956</v>
      </c>
      <c r="U812" s="10" t="n">
        <v>55727705</v>
      </c>
      <c r="V812" s="8" t="n">
        <v>56755454</v>
      </c>
      <c r="W812" s="8" t="n">
        <v>68681418</v>
      </c>
      <c r="X812" s="8" t="n">
        <v>68681418</v>
      </c>
      <c r="Y812" s="8" t="n">
        <v>76105928</v>
      </c>
      <c r="Z812" s="10" t="n">
        <v>77215896</v>
      </c>
      <c r="AA812" s="8" t="n">
        <v>77215896</v>
      </c>
    </row>
    <row r="813">
      <c r="A813" s="14" t="inlineStr">
        <is>
          <t>A078140</t>
        </is>
      </c>
      <c r="B813" s="2" t="inlineStr">
        <is>
          <t>대봉엘에스</t>
        </is>
      </c>
      <c r="C813" s="2" t="inlineStr">
        <is>
          <t>SSC</t>
        </is>
      </c>
      <c r="D813" s="2" t="inlineStr">
        <is>
          <t>S420003950</t>
        </is>
      </c>
      <c r="E813" s="2" t="inlineStr">
        <is>
          <t>상장주식수 (보통+우선)(주)</t>
        </is>
      </c>
      <c r="F813" s="15" t="inlineStr">
        <is>
          <t>QUARTERLY</t>
        </is>
      </c>
      <c r="G813" s="8" t="n">
        <v>11044677</v>
      </c>
      <c r="H813" s="8" t="n">
        <v>11058091</v>
      </c>
      <c r="I813" s="8" t="n">
        <v>11061356</v>
      </c>
      <c r="J813" s="8" t="n">
        <v>11066933</v>
      </c>
      <c r="K813" s="10" t="n">
        <v>11077284</v>
      </c>
      <c r="L813" s="8" t="n">
        <v>11081554</v>
      </c>
      <c r="M813" s="8" t="n">
        <v>11086579</v>
      </c>
      <c r="N813" s="8" t="n">
        <v>11086579</v>
      </c>
      <c r="O813" s="8" t="n">
        <v>11086579</v>
      </c>
      <c r="P813" s="10" t="n">
        <v>11086579</v>
      </c>
      <c r="Q813" s="8" t="n">
        <v>11086579</v>
      </c>
      <c r="R813" s="8" t="n">
        <v>11086579</v>
      </c>
      <c r="S813" s="8" t="n">
        <v>11086579</v>
      </c>
      <c r="T813" s="8" t="n">
        <v>11086579</v>
      </c>
      <c r="U813" s="10" t="n">
        <v>11086579</v>
      </c>
      <c r="V813" s="8" t="n">
        <v>11086579</v>
      </c>
      <c r="W813" s="8" t="n">
        <v>11086579</v>
      </c>
      <c r="X813" s="8" t="n">
        <v>11086579</v>
      </c>
      <c r="Y813" s="8" t="n">
        <v>11086579</v>
      </c>
      <c r="Z813" s="10" t="n">
        <v>11086579</v>
      </c>
      <c r="AA813" s="8" t="n">
        <v>11086579</v>
      </c>
    </row>
    <row r="814">
      <c r="A814" s="14" t="inlineStr">
        <is>
          <t>A012610</t>
        </is>
      </c>
      <c r="B814" s="2" t="inlineStr">
        <is>
          <t>경인양행</t>
        </is>
      </c>
      <c r="C814" s="2" t="inlineStr">
        <is>
          <t>SSC</t>
        </is>
      </c>
      <c r="D814" s="2" t="inlineStr">
        <is>
          <t>S420003950</t>
        </is>
      </c>
      <c r="E814" s="2" t="inlineStr">
        <is>
          <t>상장주식수 (보통+우선)(주)</t>
        </is>
      </c>
      <c r="F814" s="15" t="inlineStr">
        <is>
          <t>QUARTERLY</t>
        </is>
      </c>
      <c r="G814" s="8" t="n">
        <v>37500000</v>
      </c>
      <c r="H814" s="8" t="n">
        <v>37500000</v>
      </c>
      <c r="I814" s="8" t="n">
        <v>37500000</v>
      </c>
      <c r="J814" s="8" t="n">
        <v>37500000</v>
      </c>
      <c r="K814" s="10" t="n">
        <v>37500000</v>
      </c>
      <c r="L814" s="8" t="n">
        <v>37500000</v>
      </c>
      <c r="M814" s="8" t="n">
        <v>37500000</v>
      </c>
      <c r="N814" s="8" t="n">
        <v>40396365</v>
      </c>
      <c r="O814" s="8" t="n">
        <v>40396365</v>
      </c>
      <c r="P814" s="10" t="n">
        <v>40396365</v>
      </c>
      <c r="Q814" s="8" t="n">
        <v>40396365</v>
      </c>
      <c r="R814" s="8" t="n">
        <v>40396365</v>
      </c>
      <c r="S814" s="8" t="n">
        <v>40396365</v>
      </c>
      <c r="T814" s="8" t="n">
        <v>40396365</v>
      </c>
      <c r="U814" s="10" t="n">
        <v>40396365</v>
      </c>
      <c r="V814" s="8" t="n">
        <v>40396365</v>
      </c>
      <c r="W814" s="8" t="n">
        <v>40396365</v>
      </c>
      <c r="X814" s="8" t="n">
        <v>40396365</v>
      </c>
      <c r="Y814" s="8" t="n">
        <v>40396365</v>
      </c>
      <c r="Z814" s="10" t="n">
        <v>40396365</v>
      </c>
      <c r="AA814" s="8" t="n">
        <v>40396365</v>
      </c>
    </row>
    <row r="815">
      <c r="A815" s="14" t="inlineStr">
        <is>
          <t>A011930</t>
        </is>
      </c>
      <c r="B815" s="2" t="inlineStr">
        <is>
          <t>신성솔라에너지</t>
        </is>
      </c>
      <c r="C815" s="2" t="inlineStr">
        <is>
          <t>SSC</t>
        </is>
      </c>
      <c r="D815" s="2" t="inlineStr">
        <is>
          <t>S420003950</t>
        </is>
      </c>
      <c r="E815" s="2" t="inlineStr">
        <is>
          <t>상장주식수 (보통+우선)(주)</t>
        </is>
      </c>
      <c r="F815" s="15" t="inlineStr">
        <is>
          <t>QUARTERLY</t>
        </is>
      </c>
      <c r="G815" s="8" t="n">
        <v>35781103</v>
      </c>
      <c r="H815" s="8" t="n">
        <v>35804153</v>
      </c>
      <c r="I815" s="8" t="n">
        <v>36895230</v>
      </c>
      <c r="J815" s="8" t="n">
        <v>36932837</v>
      </c>
      <c r="K815" s="10" t="n">
        <v>36932837</v>
      </c>
      <c r="L815" s="8" t="n">
        <v>36932837</v>
      </c>
      <c r="M815" s="8" t="n">
        <v>36932837</v>
      </c>
      <c r="N815" s="8" t="n">
        <v>55232837</v>
      </c>
      <c r="O815" s="8" t="n">
        <v>55232837</v>
      </c>
      <c r="P815" s="10" t="n">
        <v>56318310</v>
      </c>
      <c r="Q815" s="8" t="n">
        <v>56318310</v>
      </c>
      <c r="R815" s="8" t="n">
        <v>56318310</v>
      </c>
      <c r="S815" s="8" t="n">
        <v>56318310</v>
      </c>
      <c r="T815" s="8" t="n">
        <v>56318310</v>
      </c>
      <c r="U815" s="10" t="n">
        <v>56318310</v>
      </c>
      <c r="V815" s="8" t="n">
        <v>75525800</v>
      </c>
      <c r="W815" s="8" t="n">
        <v>75525800</v>
      </c>
      <c r="X815" s="8" t="n">
        <v>75525800</v>
      </c>
      <c r="Y815" s="8" t="n">
        <v>75525800</v>
      </c>
      <c r="Z815" s="10" t="n">
        <v>75525800</v>
      </c>
      <c r="AA815" s="8" t="n">
        <v>75525800</v>
      </c>
    </row>
    <row r="816">
      <c r="A816" s="14" t="inlineStr">
        <is>
          <t>A047080</t>
        </is>
      </c>
      <c r="B816" s="2" t="inlineStr">
        <is>
          <t>한빛소프트</t>
        </is>
      </c>
      <c r="C816" s="2" t="inlineStr">
        <is>
          <t>SSC</t>
        </is>
      </c>
      <c r="D816" s="2" t="inlineStr">
        <is>
          <t>S420003950</t>
        </is>
      </c>
      <c r="E816" s="2" t="inlineStr">
        <is>
          <t>상장주식수 (보통+우선)(주)</t>
        </is>
      </c>
      <c r="F816" s="15" t="inlineStr">
        <is>
          <t>QUARTERLY</t>
        </is>
      </c>
      <c r="G816" s="8" t="n">
        <v>21959452</v>
      </c>
      <c r="H816" s="8" t="n">
        <v>21959452</v>
      </c>
      <c r="I816" s="8" t="n">
        <v>21959452</v>
      </c>
      <c r="J816" s="8" t="n">
        <v>21959452</v>
      </c>
      <c r="K816" s="10" t="n">
        <v>21959452</v>
      </c>
      <c r="L816" s="8" t="n">
        <v>21959452</v>
      </c>
      <c r="M816" s="8" t="n">
        <v>21959452</v>
      </c>
      <c r="N816" s="8" t="n">
        <v>21959452</v>
      </c>
      <c r="O816" s="8" t="n">
        <v>21959452</v>
      </c>
      <c r="P816" s="10" t="n">
        <v>21959452</v>
      </c>
      <c r="Q816" s="8" t="n">
        <v>21959452</v>
      </c>
      <c r="R816" s="8" t="n">
        <v>23055943</v>
      </c>
      <c r="S816" s="8" t="n">
        <v>23055943</v>
      </c>
      <c r="T816" s="8" t="n">
        <v>23055943</v>
      </c>
      <c r="U816" s="10" t="n">
        <v>23119296</v>
      </c>
      <c r="V816" s="8" t="n">
        <v>23119296</v>
      </c>
      <c r="W816" s="8" t="n">
        <v>23134764</v>
      </c>
      <c r="X816" s="8" t="n">
        <v>23134764</v>
      </c>
      <c r="Y816" s="8" t="n">
        <v>23143096</v>
      </c>
      <c r="Z816" s="10" t="n">
        <v>23145140</v>
      </c>
      <c r="AA816" s="8" t="n">
        <v>23145140</v>
      </c>
    </row>
    <row r="817">
      <c r="A817" s="14" t="inlineStr">
        <is>
          <t>A002170</t>
        </is>
      </c>
      <c r="B817" s="2" t="inlineStr">
        <is>
          <t>삼양통상</t>
        </is>
      </c>
      <c r="C817" s="2" t="inlineStr">
        <is>
          <t>SSC</t>
        </is>
      </c>
      <c r="D817" s="2" t="inlineStr">
        <is>
          <t>S420003950</t>
        </is>
      </c>
      <c r="E817" s="2" t="inlineStr">
        <is>
          <t>상장주식수 (보통+우선)(주)</t>
        </is>
      </c>
      <c r="F817" s="15" t="inlineStr">
        <is>
          <t>QUARTERLY</t>
        </is>
      </c>
      <c r="G817" s="9" t="n">
        <v>3000000</v>
      </c>
      <c r="H817" s="9" t="n">
        <v>3000000</v>
      </c>
      <c r="I817" s="9" t="n">
        <v>3000000</v>
      </c>
      <c r="J817" s="9" t="n">
        <v>3000000</v>
      </c>
      <c r="K817" s="11" t="n">
        <v>3000000</v>
      </c>
      <c r="L817" s="9" t="n">
        <v>3000000</v>
      </c>
      <c r="M817" s="9" t="n">
        <v>3000000</v>
      </c>
      <c r="N817" s="9" t="n">
        <v>3000000</v>
      </c>
      <c r="O817" s="9" t="n">
        <v>3000000</v>
      </c>
      <c r="P817" s="11" t="n">
        <v>3000000</v>
      </c>
      <c r="Q817" s="9" t="n">
        <v>3000000</v>
      </c>
      <c r="R817" s="9" t="n">
        <v>3000000</v>
      </c>
      <c r="S817" s="9" t="n">
        <v>3000000</v>
      </c>
      <c r="T817" s="9" t="n">
        <v>3000000</v>
      </c>
      <c r="U817" s="11" t="n">
        <v>3000000</v>
      </c>
      <c r="V817" s="9" t="n">
        <v>3000000</v>
      </c>
      <c r="W817" s="9" t="n">
        <v>3000000</v>
      </c>
      <c r="X817" s="9" t="n">
        <v>3000000</v>
      </c>
      <c r="Y817" s="9" t="n">
        <v>3000000</v>
      </c>
      <c r="Z817" s="11" t="n">
        <v>3000000</v>
      </c>
      <c r="AA817" s="9" t="n">
        <v>3000000</v>
      </c>
    </row>
    <row r="818">
      <c r="A818" s="14" t="inlineStr">
        <is>
          <t>A094850</t>
        </is>
      </c>
      <c r="B818" s="2" t="inlineStr">
        <is>
          <t>참좋은레져</t>
        </is>
      </c>
      <c r="C818" s="2" t="inlineStr">
        <is>
          <t>SSC</t>
        </is>
      </c>
      <c r="D818" s="2" t="inlineStr">
        <is>
          <t>S420003950</t>
        </is>
      </c>
      <c r="E818" s="2" t="inlineStr">
        <is>
          <t>상장주식수 (보통+우선)(주)</t>
        </is>
      </c>
      <c r="F818" s="15" t="inlineStr">
        <is>
          <t>QUARTERLY</t>
        </is>
      </c>
      <c r="G818" s="9" t="n">
        <v>14000000</v>
      </c>
      <c r="H818" s="9" t="n">
        <v>14000000</v>
      </c>
      <c r="I818" s="9" t="n">
        <v>14000000</v>
      </c>
      <c r="J818" s="9" t="n">
        <v>14000000</v>
      </c>
      <c r="K818" s="11" t="n">
        <v>14000000</v>
      </c>
      <c r="L818" s="9" t="n">
        <v>14000000</v>
      </c>
      <c r="M818" s="9" t="n">
        <v>14000000</v>
      </c>
      <c r="N818" s="9" t="n">
        <v>14000000</v>
      </c>
      <c r="O818" s="9" t="n">
        <v>14000000</v>
      </c>
      <c r="P818" s="11" t="n">
        <v>14000000</v>
      </c>
      <c r="Q818" s="9" t="n">
        <v>14000000</v>
      </c>
      <c r="R818" s="9" t="n">
        <v>14000000</v>
      </c>
      <c r="S818" s="9" t="n">
        <v>14000000</v>
      </c>
      <c r="T818" s="9" t="n">
        <v>14000000</v>
      </c>
      <c r="U818" s="11" t="n">
        <v>14000000</v>
      </c>
      <c r="V818" s="9" t="n">
        <v>14000000</v>
      </c>
      <c r="W818" s="9" t="n">
        <v>14000000</v>
      </c>
      <c r="X818" s="9" t="n">
        <v>14000000</v>
      </c>
      <c r="Y818" s="9" t="n">
        <v>14000000</v>
      </c>
      <c r="Z818" s="11" t="n">
        <v>14000000</v>
      </c>
      <c r="AA818" s="9" t="n">
        <v>14000000</v>
      </c>
    </row>
    <row r="819">
      <c r="A819" s="14" t="inlineStr">
        <is>
          <t>A007120</t>
        </is>
      </c>
      <c r="B819" s="2" t="inlineStr">
        <is>
          <t>미래아이앤지</t>
        </is>
      </c>
      <c r="C819" s="2" t="inlineStr">
        <is>
          <t>SSC</t>
        </is>
      </c>
      <c r="D819" s="2" t="inlineStr">
        <is>
          <t>S420003950</t>
        </is>
      </c>
      <c r="E819" s="2" t="inlineStr">
        <is>
          <t>상장주식수 (보통+우선)(주)</t>
        </is>
      </c>
      <c r="F819" s="15" t="inlineStr">
        <is>
          <t>QUARTERLY</t>
        </is>
      </c>
      <c r="G819" s="9" t="n">
        <v>23090245</v>
      </c>
      <c r="H819" s="9" t="n">
        <v>23090245</v>
      </c>
      <c r="I819" s="9" t="n">
        <v>23090245</v>
      </c>
      <c r="J819" s="9" t="n">
        <v>23090245</v>
      </c>
      <c r="K819" s="11" t="n">
        <v>23090245</v>
      </c>
      <c r="L819" s="9" t="n">
        <v>23090245</v>
      </c>
      <c r="M819" s="9" t="n">
        <v>23090245</v>
      </c>
      <c r="N819" s="9" t="n">
        <v>23638191</v>
      </c>
      <c r="O819" s="9" t="n">
        <v>23638191</v>
      </c>
      <c r="P819" s="11" t="n">
        <v>23638191</v>
      </c>
      <c r="Q819" s="9" t="n">
        <v>23638191</v>
      </c>
      <c r="R819" s="9" t="n">
        <v>23638191</v>
      </c>
      <c r="S819" s="9" t="n">
        <v>25398392</v>
      </c>
      <c r="T819" s="9" t="n">
        <v>25398392</v>
      </c>
      <c r="U819" s="11" t="n">
        <v>52825604</v>
      </c>
      <c r="V819" s="9" t="n">
        <v>53522468</v>
      </c>
      <c r="W819" s="9" t="n">
        <v>53522468</v>
      </c>
      <c r="X819" s="9" t="n">
        <v>54342138</v>
      </c>
      <c r="Y819" s="9" t="n">
        <v>58156940</v>
      </c>
      <c r="Z819" s="11" t="n">
        <v>58156940</v>
      </c>
      <c r="AA819" s="9" t="n">
        <v>58156940</v>
      </c>
    </row>
    <row r="820">
      <c r="A820" s="14" t="inlineStr">
        <is>
          <t>A104540</t>
        </is>
      </c>
      <c r="B820" s="2" t="inlineStr">
        <is>
          <t>코렌텍</t>
        </is>
      </c>
      <c r="C820" s="2" t="inlineStr">
        <is>
          <t>SSC</t>
        </is>
      </c>
      <c r="D820" s="2" t="inlineStr">
        <is>
          <t>S420003950</t>
        </is>
      </c>
      <c r="E820" s="2" t="inlineStr">
        <is>
          <t>상장주식수 (보통+우선)(주)</t>
        </is>
      </c>
      <c r="F820" s="15" t="inlineStr">
        <is>
          <t>QUARTERLY</t>
        </is>
      </c>
      <c r="G820" s="9" t="n">
        <v>3819427</v>
      </c>
      <c r="H820" s="9" t="n">
        <v>3819427</v>
      </c>
      <c r="I820" s="9" t="n">
        <v>3819427</v>
      </c>
      <c r="J820" s="9" t="n">
        <v>4208315</v>
      </c>
      <c r="K820" s="11" t="n">
        <v>4731648</v>
      </c>
      <c r="L820" s="9" t="n">
        <v>6826518</v>
      </c>
      <c r="M820" s="9" t="n">
        <v>6826518</v>
      </c>
      <c r="N820" s="9" t="n">
        <v>7944961</v>
      </c>
      <c r="O820" s="9" t="n">
        <v>8221861</v>
      </c>
      <c r="P820" s="11" t="n">
        <v>8221861</v>
      </c>
      <c r="Q820" s="9" t="n">
        <v>8223361</v>
      </c>
      <c r="R820" s="9" t="n">
        <v>8223361</v>
      </c>
      <c r="S820" s="9" t="n">
        <v>8245561</v>
      </c>
      <c r="T820" s="9" t="n">
        <v>8245561</v>
      </c>
      <c r="U820" s="11" t="n">
        <v>8482247</v>
      </c>
      <c r="V820" s="9" t="n">
        <v>8482247</v>
      </c>
      <c r="W820" s="9" t="n">
        <v>8719245</v>
      </c>
      <c r="X820" s="9" t="n">
        <v>9119245</v>
      </c>
      <c r="Y820" s="9" t="n">
        <v>9585153</v>
      </c>
      <c r="Z820" s="11" t="n">
        <v>9694153</v>
      </c>
      <c r="AA820" s="9" t="n">
        <v>9694153</v>
      </c>
    </row>
    <row r="821">
      <c r="A821" s="14" t="inlineStr">
        <is>
          <t>A211270</t>
        </is>
      </c>
      <c r="B821" s="2" t="inlineStr">
        <is>
          <t>AP위성통신</t>
        </is>
      </c>
      <c r="C821" s="2" t="inlineStr">
        <is>
          <t>SSC</t>
        </is>
      </c>
      <c r="D821" s="2" t="inlineStr">
        <is>
          <t>S420003950</t>
        </is>
      </c>
      <c r="E821" s="2" t="inlineStr">
        <is>
          <t>상장주식수 (보통+우선)(주)</t>
        </is>
      </c>
      <c r="F821" s="15" t="inlineStr">
        <is>
          <t>QUARTERLY</t>
        </is>
      </c>
      <c r="G821" s="9" t="n"/>
      <c r="H821" s="9" t="n"/>
      <c r="I821" s="9" t="n"/>
      <c r="J821" s="9" t="n"/>
      <c r="K821" s="11" t="n"/>
      <c r="L821" s="9" t="n"/>
      <c r="M821" s="9" t="n"/>
      <c r="N821" s="9" t="n"/>
      <c r="O821" s="9" t="n"/>
      <c r="P821" s="11" t="n"/>
      <c r="Q821" s="9" t="n"/>
      <c r="R821" s="9" t="n"/>
      <c r="S821" s="9" t="n"/>
      <c r="T821" s="9" t="n"/>
      <c r="U821" s="11" t="n"/>
      <c r="V821" s="9" t="n"/>
      <c r="W821" s="9" t="n"/>
      <c r="X821" s="9" t="n"/>
      <c r="Y821" s="9" t="n"/>
      <c r="Z821" s="11" t="n">
        <v>13097740</v>
      </c>
      <c r="AA821" s="9" t="n">
        <v>13097740</v>
      </c>
    </row>
    <row r="822">
      <c r="A822" s="14" t="inlineStr">
        <is>
          <t>A023000</t>
        </is>
      </c>
      <c r="B822" s="2" t="inlineStr">
        <is>
          <t>삼원강재</t>
        </is>
      </c>
      <c r="C822" s="2" t="inlineStr">
        <is>
          <t>SSC</t>
        </is>
      </c>
      <c r="D822" s="2" t="inlineStr">
        <is>
          <t>S420003950</t>
        </is>
      </c>
      <c r="E822" s="2" t="inlineStr">
        <is>
          <t>상장주식수 (보통+우선)(주)</t>
        </is>
      </c>
      <c r="F822" s="15" t="inlineStr">
        <is>
          <t>QUARTERLY</t>
        </is>
      </c>
      <c r="G822" s="8" t="n"/>
      <c r="H822" s="8" t="n">
        <v>40000000</v>
      </c>
      <c r="I822" s="8" t="n">
        <v>40000000</v>
      </c>
      <c r="J822" s="8" t="n">
        <v>40000000</v>
      </c>
      <c r="K822" s="10" t="n">
        <v>40000000</v>
      </c>
      <c r="L822" s="8" t="n">
        <v>40000000</v>
      </c>
      <c r="M822" s="8" t="n">
        <v>40000000</v>
      </c>
      <c r="N822" s="8" t="n">
        <v>40000000</v>
      </c>
      <c r="O822" s="8" t="n">
        <v>40000000</v>
      </c>
      <c r="P822" s="10" t="n">
        <v>40000000</v>
      </c>
      <c r="Q822" s="8" t="n">
        <v>40000000</v>
      </c>
      <c r="R822" s="8" t="n">
        <v>40000000</v>
      </c>
      <c r="S822" s="8" t="n">
        <v>40000000</v>
      </c>
      <c r="T822" s="8" t="n">
        <v>40000000</v>
      </c>
      <c r="U822" s="10" t="n">
        <v>40000000</v>
      </c>
      <c r="V822" s="8" t="n">
        <v>40000000</v>
      </c>
      <c r="W822" s="8" t="n">
        <v>40000000</v>
      </c>
      <c r="X822" s="8" t="n">
        <v>40000000</v>
      </c>
      <c r="Y822" s="8" t="n">
        <v>40000000</v>
      </c>
      <c r="Z822" s="10" t="n">
        <v>40000000</v>
      </c>
      <c r="AA822" s="8" t="n">
        <v>40000000</v>
      </c>
    </row>
    <row r="823">
      <c r="A823" s="14" t="inlineStr">
        <is>
          <t>A066620</t>
        </is>
      </c>
      <c r="B823" s="2" t="inlineStr">
        <is>
          <t>국보디자인</t>
        </is>
      </c>
      <c r="C823" s="2" t="inlineStr">
        <is>
          <t>SSC</t>
        </is>
      </c>
      <c r="D823" s="2" t="inlineStr">
        <is>
          <t>S420003950</t>
        </is>
      </c>
      <c r="E823" s="2" t="inlineStr">
        <is>
          <t>상장주식수 (보통+우선)(주)</t>
        </is>
      </c>
      <c r="F823" s="15" t="inlineStr">
        <is>
          <t>QUARTERLY</t>
        </is>
      </c>
      <c r="G823" s="8" t="n">
        <v>7500000</v>
      </c>
      <c r="H823" s="8" t="n">
        <v>7500000</v>
      </c>
      <c r="I823" s="8" t="n">
        <v>7500000</v>
      </c>
      <c r="J823" s="8" t="n">
        <v>7500000</v>
      </c>
      <c r="K823" s="10" t="n">
        <v>7500000</v>
      </c>
      <c r="L823" s="8" t="n">
        <v>7500000</v>
      </c>
      <c r="M823" s="8" t="n">
        <v>7500000</v>
      </c>
      <c r="N823" s="8" t="n">
        <v>7500000</v>
      </c>
      <c r="O823" s="8" t="n">
        <v>7500000</v>
      </c>
      <c r="P823" s="10" t="n">
        <v>7500000</v>
      </c>
      <c r="Q823" s="8" t="n">
        <v>7500000</v>
      </c>
      <c r="R823" s="8" t="n">
        <v>7500000</v>
      </c>
      <c r="S823" s="8" t="n">
        <v>7500000</v>
      </c>
      <c r="T823" s="8" t="n">
        <v>7500000</v>
      </c>
      <c r="U823" s="10" t="n">
        <v>7500000</v>
      </c>
      <c r="V823" s="8" t="n">
        <v>7500000</v>
      </c>
      <c r="W823" s="8" t="n">
        <v>7500000</v>
      </c>
      <c r="X823" s="8" t="n">
        <v>7500000</v>
      </c>
      <c r="Y823" s="8" t="n">
        <v>7500000</v>
      </c>
      <c r="Z823" s="10" t="n">
        <v>7500000</v>
      </c>
      <c r="AA823" s="8" t="n">
        <v>7500000</v>
      </c>
    </row>
    <row r="824">
      <c r="A824" s="14" t="inlineStr">
        <is>
          <t>A019300</t>
        </is>
      </c>
      <c r="B824" s="2" t="inlineStr">
        <is>
          <t>동일제지</t>
        </is>
      </c>
      <c r="C824" s="2" t="inlineStr">
        <is>
          <t>SSC</t>
        </is>
      </c>
      <c r="D824" s="2" t="inlineStr">
        <is>
          <t>S420003950</t>
        </is>
      </c>
      <c r="E824" s="2" t="inlineStr">
        <is>
          <t>상장주식수 (보통+우선)(주)</t>
        </is>
      </c>
      <c r="F824" s="15" t="inlineStr">
        <is>
          <t>QUARTERLY</t>
        </is>
      </c>
      <c r="G824" s="8" t="n">
        <v>39690000</v>
      </c>
      <c r="H824" s="8" t="n">
        <v>39690000</v>
      </c>
      <c r="I824" s="8" t="n">
        <v>39690000</v>
      </c>
      <c r="J824" s="8" t="n">
        <v>39690000</v>
      </c>
      <c r="K824" s="10" t="n">
        <v>39690000</v>
      </c>
      <c r="L824" s="8" t="n">
        <v>39690000</v>
      </c>
      <c r="M824" s="8" t="n">
        <v>39690000</v>
      </c>
      <c r="N824" s="8" t="n">
        <v>39690000</v>
      </c>
      <c r="O824" s="8" t="n">
        <v>39690000</v>
      </c>
      <c r="P824" s="10" t="n">
        <v>39690000</v>
      </c>
      <c r="Q824" s="8" t="n">
        <v>39690000</v>
      </c>
      <c r="R824" s="8" t="n">
        <v>39690000</v>
      </c>
      <c r="S824" s="8" t="n">
        <v>39690000</v>
      </c>
      <c r="T824" s="8" t="n">
        <v>39690000</v>
      </c>
      <c r="U824" s="10" t="n">
        <v>39690000</v>
      </c>
      <c r="V824" s="8" t="n">
        <v>39690000</v>
      </c>
      <c r="W824" s="8" t="n">
        <v>39690000</v>
      </c>
      <c r="X824" s="8" t="n">
        <v>39690000</v>
      </c>
      <c r="Y824" s="8" t="n">
        <v>39690000</v>
      </c>
      <c r="Z824" s="10" t="n">
        <v>39690000</v>
      </c>
      <c r="AA824" s="8" t="n">
        <v>39690000</v>
      </c>
    </row>
    <row r="825">
      <c r="A825" s="14" t="inlineStr">
        <is>
          <t>A005190</t>
        </is>
      </c>
      <c r="B825" s="2" t="inlineStr">
        <is>
          <t>동성화학</t>
        </is>
      </c>
      <c r="C825" s="2" t="inlineStr">
        <is>
          <t>SSC</t>
        </is>
      </c>
      <c r="D825" s="2" t="inlineStr">
        <is>
          <t>S420003950</t>
        </is>
      </c>
      <c r="E825" s="2" t="inlineStr">
        <is>
          <t>상장주식수 (보통+우선)(주)</t>
        </is>
      </c>
      <c r="F825" s="15" t="inlineStr">
        <is>
          <t>QUARTERLY</t>
        </is>
      </c>
      <c r="G825" s="8" t="n">
        <v>3717920</v>
      </c>
      <c r="H825" s="8" t="n">
        <v>3717920</v>
      </c>
      <c r="I825" s="8" t="n">
        <v>3748152</v>
      </c>
      <c r="J825" s="8" t="n">
        <v>3790476</v>
      </c>
      <c r="K825" s="10" t="n">
        <v>3790476</v>
      </c>
      <c r="L825" s="8" t="n">
        <v>3790476</v>
      </c>
      <c r="M825" s="8" t="n">
        <v>3790476</v>
      </c>
      <c r="N825" s="8" t="n">
        <v>3790476</v>
      </c>
      <c r="O825" s="8" t="n">
        <v>4876849</v>
      </c>
      <c r="P825" s="10" t="n">
        <v>4876849</v>
      </c>
      <c r="Q825" s="8" t="n">
        <v>4876849</v>
      </c>
      <c r="R825" s="8" t="n">
        <v>4876849</v>
      </c>
      <c r="S825" s="8" t="n">
        <v>4876849</v>
      </c>
      <c r="T825" s="8" t="n">
        <v>4876849</v>
      </c>
      <c r="U825" s="10" t="n">
        <v>4876849</v>
      </c>
      <c r="V825" s="8" t="n">
        <v>4876849</v>
      </c>
      <c r="W825" s="8" t="n">
        <v>4876849</v>
      </c>
      <c r="X825" s="8" t="n">
        <v>5029754</v>
      </c>
      <c r="Y825" s="8" t="n">
        <v>5152078</v>
      </c>
      <c r="Z825" s="10" t="n">
        <v>5304983</v>
      </c>
      <c r="AA825" s="8" t="n">
        <v>5304983</v>
      </c>
    </row>
    <row r="826">
      <c r="A826" s="14" t="inlineStr">
        <is>
          <t>A019660</t>
        </is>
      </c>
      <c r="B826" s="2" t="inlineStr">
        <is>
          <t>글로본</t>
        </is>
      </c>
      <c r="C826" s="2" t="inlineStr">
        <is>
          <t>SSC</t>
        </is>
      </c>
      <c r="D826" s="2" t="inlineStr">
        <is>
          <t>S420003950</t>
        </is>
      </c>
      <c r="E826" s="2" t="inlineStr">
        <is>
          <t>상장주식수 (보통+우선)(주)</t>
        </is>
      </c>
      <c r="F826" s="15" t="inlineStr">
        <is>
          <t>QUARTERLY</t>
        </is>
      </c>
      <c r="G826" s="8" t="n">
        <v>45602394</v>
      </c>
      <c r="H826" s="8" t="n">
        <v>45602394</v>
      </c>
      <c r="I826" s="8" t="n">
        <v>45602394</v>
      </c>
      <c r="J826" s="8" t="n">
        <v>45602394</v>
      </c>
      <c r="K826" s="10" t="n">
        <v>45602394</v>
      </c>
      <c r="L826" s="8" t="n">
        <v>45602394</v>
      </c>
      <c r="M826" s="8" t="n">
        <v>45602394</v>
      </c>
      <c r="N826" s="8" t="n">
        <v>45602394</v>
      </c>
      <c r="O826" s="8" t="n">
        <v>45602394</v>
      </c>
      <c r="P826" s="10" t="n">
        <v>4560239</v>
      </c>
      <c r="Q826" s="8" t="n">
        <v>8668702</v>
      </c>
      <c r="R826" s="8" t="n">
        <v>10241872</v>
      </c>
      <c r="S826" s="8" t="n">
        <v>10499422</v>
      </c>
      <c r="T826" s="8" t="n">
        <v>16749422</v>
      </c>
      <c r="U826" s="10" t="n">
        <v>17401509</v>
      </c>
      <c r="V826" s="8" t="n">
        <v>18663047</v>
      </c>
      <c r="W826" s="8" t="n">
        <v>18663047</v>
      </c>
      <c r="X826" s="8" t="n">
        <v>18663047</v>
      </c>
      <c r="Y826" s="8" t="n">
        <v>18663047</v>
      </c>
      <c r="Z826" s="10" t="n">
        <v>28001047</v>
      </c>
      <c r="AA826" s="8" t="n">
        <v>28001047</v>
      </c>
    </row>
    <row r="827">
      <c r="A827" s="14" t="inlineStr">
        <is>
          <t>A053110</t>
        </is>
      </c>
      <c r="B827" s="2" t="inlineStr">
        <is>
          <t>소리바다</t>
        </is>
      </c>
      <c r="C827" s="2" t="inlineStr">
        <is>
          <t>SSC</t>
        </is>
      </c>
      <c r="D827" s="2" t="inlineStr">
        <is>
          <t>S420003950</t>
        </is>
      </c>
      <c r="E827" s="2" t="inlineStr">
        <is>
          <t>상장주식수 (보통+우선)(주)</t>
        </is>
      </c>
      <c r="F827" s="15" t="inlineStr">
        <is>
          <t>QUARTERLY</t>
        </is>
      </c>
      <c r="G827" s="9" t="n">
        <v>137621047</v>
      </c>
      <c r="H827" s="9" t="n">
        <v>137621047</v>
      </c>
      <c r="I827" s="9" t="n">
        <v>137621047</v>
      </c>
      <c r="J827" s="9" t="n">
        <v>145515780</v>
      </c>
      <c r="K827" s="11" t="n">
        <v>29779847</v>
      </c>
      <c r="L827" s="9" t="n">
        <v>29779847</v>
      </c>
      <c r="M827" s="9" t="n">
        <v>29779847</v>
      </c>
      <c r="N827" s="9" t="n">
        <v>29779847</v>
      </c>
      <c r="O827" s="9" t="n">
        <v>29779847</v>
      </c>
      <c r="P827" s="11" t="n">
        <v>29779847</v>
      </c>
      <c r="Q827" s="9" t="n">
        <v>30740231</v>
      </c>
      <c r="R827" s="9" t="n">
        <v>30740231</v>
      </c>
      <c r="S827" s="9" t="n">
        <v>30740231</v>
      </c>
      <c r="T827" s="9" t="n">
        <v>30740231</v>
      </c>
      <c r="U827" s="11" t="n">
        <v>31400495</v>
      </c>
      <c r="V827" s="9" t="n">
        <v>31400495</v>
      </c>
      <c r="W827" s="9" t="n">
        <v>31400495</v>
      </c>
      <c r="X827" s="9" t="n">
        <v>31400495</v>
      </c>
      <c r="Y827" s="9" t="n">
        <v>31400495</v>
      </c>
      <c r="Z827" s="11" t="n">
        <v>33407184</v>
      </c>
      <c r="AA827" s="9" t="n">
        <v>33407184</v>
      </c>
    </row>
    <row r="828">
      <c r="A828" s="14" t="inlineStr">
        <is>
          <t>A111820</t>
        </is>
      </c>
      <c r="B828" s="2" t="inlineStr">
        <is>
          <t>처음앤씨</t>
        </is>
      </c>
      <c r="C828" s="2" t="inlineStr">
        <is>
          <t>SSC</t>
        </is>
      </c>
      <c r="D828" s="2" t="inlineStr">
        <is>
          <t>S420003950</t>
        </is>
      </c>
      <c r="E828" s="2" t="inlineStr">
        <is>
          <t>상장주식수 (보통+우선)(주)</t>
        </is>
      </c>
      <c r="F828" s="15" t="inlineStr">
        <is>
          <t>QUARTERLY</t>
        </is>
      </c>
      <c r="G828" s="9" t="n">
        <v>4600000</v>
      </c>
      <c r="H828" s="9" t="n">
        <v>4600000</v>
      </c>
      <c r="I828" s="9" t="n">
        <v>4600000</v>
      </c>
      <c r="J828" s="9" t="n">
        <v>4600000</v>
      </c>
      <c r="K828" s="11" t="n">
        <v>4600000</v>
      </c>
      <c r="L828" s="9" t="n">
        <v>5364576</v>
      </c>
      <c r="M828" s="9" t="n">
        <v>5429892</v>
      </c>
      <c r="N828" s="9" t="n">
        <v>5482143</v>
      </c>
      <c r="O828" s="9" t="n">
        <v>5803153</v>
      </c>
      <c r="P828" s="11" t="n">
        <v>5835993</v>
      </c>
      <c r="Q828" s="9" t="n">
        <v>5839750</v>
      </c>
      <c r="R828" s="9" t="n">
        <v>6771940</v>
      </c>
      <c r="S828" s="9" t="n">
        <v>6814567</v>
      </c>
      <c r="T828" s="9" t="n">
        <v>6814567</v>
      </c>
      <c r="U828" s="11" t="n">
        <v>6814567</v>
      </c>
      <c r="V828" s="9" t="n">
        <v>6814567</v>
      </c>
      <c r="W828" s="9" t="n">
        <v>8332918</v>
      </c>
      <c r="X828" s="9" t="n">
        <v>9654632</v>
      </c>
      <c r="Y828" s="9" t="n">
        <v>10333322</v>
      </c>
      <c r="Z828" s="11" t="n">
        <v>12351845</v>
      </c>
      <c r="AA828" s="9" t="n">
        <v>12351845</v>
      </c>
    </row>
    <row r="829">
      <c r="A829" s="14" t="inlineStr">
        <is>
          <t>A142280</t>
        </is>
      </c>
      <c r="B829" s="2" t="inlineStr">
        <is>
          <t>녹십자엠에스</t>
        </is>
      </c>
      <c r="C829" s="2" t="inlineStr">
        <is>
          <t>SSC</t>
        </is>
      </c>
      <c r="D829" s="2" t="inlineStr">
        <is>
          <t>S420003950</t>
        </is>
      </c>
      <c r="E829" s="2" t="inlineStr">
        <is>
          <t>상장주식수 (보통+우선)(주)</t>
        </is>
      </c>
      <c r="F829" s="15" t="inlineStr">
        <is>
          <t>QUARTERLY</t>
        </is>
      </c>
      <c r="G829" s="9" t="n"/>
      <c r="H829" s="9" t="n"/>
      <c r="I829" s="9" t="n"/>
      <c r="J829" s="9" t="n"/>
      <c r="K829" s="11" t="n"/>
      <c r="L829" s="9" t="n"/>
      <c r="M829" s="9" t="n"/>
      <c r="N829" s="9" t="n"/>
      <c r="O829" s="9" t="n"/>
      <c r="P829" s="11" t="n"/>
      <c r="Q829" s="9" t="n"/>
      <c r="R829" s="9" t="n"/>
      <c r="S829" s="9" t="n"/>
      <c r="T829" s="9" t="n"/>
      <c r="U829" s="11" t="n">
        <v>9560000</v>
      </c>
      <c r="V829" s="9" t="n">
        <v>9560000</v>
      </c>
      <c r="W829" s="9" t="n">
        <v>9560000</v>
      </c>
      <c r="X829" s="9" t="n">
        <v>9560000</v>
      </c>
      <c r="Y829" s="9" t="n">
        <v>9560000</v>
      </c>
      <c r="Z829" s="11" t="n">
        <v>9560000</v>
      </c>
      <c r="AA829" s="9" t="n">
        <v>9560000</v>
      </c>
    </row>
    <row r="830">
      <c r="A830" s="14" t="inlineStr">
        <is>
          <t>A078890</t>
        </is>
      </c>
      <c r="B830" s="2" t="inlineStr">
        <is>
          <t>가온미디어</t>
        </is>
      </c>
      <c r="C830" s="2" t="inlineStr">
        <is>
          <t>SSC</t>
        </is>
      </c>
      <c r="D830" s="2" t="inlineStr">
        <is>
          <t>S420003950</t>
        </is>
      </c>
      <c r="E830" s="2" t="inlineStr">
        <is>
          <t>상장주식수 (보통+우선)(주)</t>
        </is>
      </c>
      <c r="F830" s="15" t="inlineStr">
        <is>
          <t>QUARTERLY</t>
        </is>
      </c>
      <c r="G830" s="9" t="n">
        <v>10063017</v>
      </c>
      <c r="H830" s="9" t="n">
        <v>10063017</v>
      </c>
      <c r="I830" s="9" t="n">
        <v>10063017</v>
      </c>
      <c r="J830" s="9" t="n">
        <v>10063017</v>
      </c>
      <c r="K830" s="11" t="n">
        <v>10063017</v>
      </c>
      <c r="L830" s="9" t="n">
        <v>10063017</v>
      </c>
      <c r="M830" s="9" t="n">
        <v>10063017</v>
      </c>
      <c r="N830" s="9" t="n">
        <v>10063017</v>
      </c>
      <c r="O830" s="9" t="n">
        <v>10063017</v>
      </c>
      <c r="P830" s="11" t="n">
        <v>10470942</v>
      </c>
      <c r="Q830" s="9" t="n">
        <v>10645767</v>
      </c>
      <c r="R830" s="9" t="n">
        <v>10645767</v>
      </c>
      <c r="S830" s="9" t="n">
        <v>11024554</v>
      </c>
      <c r="T830" s="9" t="n">
        <v>11024554</v>
      </c>
      <c r="U830" s="11" t="n">
        <v>11992904</v>
      </c>
      <c r="V830" s="9" t="n">
        <v>12757292</v>
      </c>
      <c r="W830" s="9" t="n">
        <v>13408230</v>
      </c>
      <c r="X830" s="9" t="n">
        <v>13408230</v>
      </c>
      <c r="Y830" s="9" t="n">
        <v>13408230</v>
      </c>
      <c r="Z830" s="11" t="n">
        <v>13408230</v>
      </c>
      <c r="AA830" s="9" t="n">
        <v>13408230</v>
      </c>
    </row>
    <row r="831">
      <c r="A831" s="14" t="inlineStr">
        <is>
          <t>A033170</t>
        </is>
      </c>
      <c r="B831" s="2" t="inlineStr">
        <is>
          <t>시그네틱스</t>
        </is>
      </c>
      <c r="C831" s="2" t="inlineStr">
        <is>
          <t>SSC</t>
        </is>
      </c>
      <c r="D831" s="2" t="inlineStr">
        <is>
          <t>S420003950</t>
        </is>
      </c>
      <c r="E831" s="2" t="inlineStr">
        <is>
          <t>상장주식수 (보통+우선)(주)</t>
        </is>
      </c>
      <c r="F831" s="15" t="inlineStr">
        <is>
          <t>QUARTERLY</t>
        </is>
      </c>
      <c r="G831" s="9" t="n">
        <v>85728319</v>
      </c>
      <c r="H831" s="9" t="n">
        <v>85728319</v>
      </c>
      <c r="I831" s="9" t="n">
        <v>85728319</v>
      </c>
      <c r="J831" s="9" t="n">
        <v>85728319</v>
      </c>
      <c r="K831" s="11" t="n">
        <v>85728319</v>
      </c>
      <c r="L831" s="9" t="n">
        <v>85728319</v>
      </c>
      <c r="M831" s="9" t="n">
        <v>85728319</v>
      </c>
      <c r="N831" s="9" t="n">
        <v>85728319</v>
      </c>
      <c r="O831" s="9" t="n">
        <v>85728319</v>
      </c>
      <c r="P831" s="11" t="n">
        <v>85728319</v>
      </c>
      <c r="Q831" s="9" t="n">
        <v>85728319</v>
      </c>
      <c r="R831" s="9" t="n">
        <v>85728319</v>
      </c>
      <c r="S831" s="9" t="n">
        <v>85728319</v>
      </c>
      <c r="T831" s="9" t="n">
        <v>85728319</v>
      </c>
      <c r="U831" s="11" t="n">
        <v>85728319</v>
      </c>
      <c r="V831" s="9" t="n">
        <v>85728319</v>
      </c>
      <c r="W831" s="9" t="n">
        <v>85728319</v>
      </c>
      <c r="X831" s="9" t="n">
        <v>85728319</v>
      </c>
      <c r="Y831" s="9" t="n">
        <v>85728319</v>
      </c>
      <c r="Z831" s="11" t="n">
        <v>85728319</v>
      </c>
      <c r="AA831" s="9" t="n">
        <v>85728319</v>
      </c>
    </row>
    <row r="832">
      <c r="A832" s="14" t="inlineStr">
        <is>
          <t>A161570</t>
        </is>
      </c>
      <c r="B832" s="2" t="inlineStr">
        <is>
          <t>미동전자통신</t>
        </is>
      </c>
      <c r="C832" s="2" t="inlineStr">
        <is>
          <t>SSC</t>
        </is>
      </c>
      <c r="D832" s="2" t="inlineStr">
        <is>
          <t>S420003950</t>
        </is>
      </c>
      <c r="E832" s="2" t="inlineStr">
        <is>
          <t>상장주식수 (보통+우선)(주)</t>
        </is>
      </c>
      <c r="F832" s="15" t="inlineStr">
        <is>
          <t>QUARTERLY</t>
        </is>
      </c>
      <c r="G832" s="8" t="n"/>
      <c r="H832" s="8" t="n"/>
      <c r="I832" s="8" t="n"/>
      <c r="J832" s="8" t="n"/>
      <c r="K832" s="10" t="n"/>
      <c r="L832" s="8" t="n"/>
      <c r="M832" s="8" t="n"/>
      <c r="N832" s="8" t="n"/>
      <c r="O832" s="8" t="n"/>
      <c r="P832" s="10" t="n"/>
      <c r="Q832" s="8" t="n">
        <v>3000000</v>
      </c>
      <c r="R832" s="8" t="n">
        <v>9000000</v>
      </c>
      <c r="S832" s="8" t="n">
        <v>9000000</v>
      </c>
      <c r="T832" s="8" t="n">
        <v>9000000</v>
      </c>
      <c r="U832" s="10" t="n">
        <v>9000000</v>
      </c>
      <c r="V832" s="8" t="n">
        <v>9000000</v>
      </c>
      <c r="W832" s="8" t="n">
        <v>9000000</v>
      </c>
      <c r="X832" s="8" t="n">
        <v>9000000</v>
      </c>
      <c r="Y832" s="8" t="n">
        <v>12800000</v>
      </c>
      <c r="Z832" s="10" t="n">
        <v>12800000</v>
      </c>
      <c r="AA832" s="8" t="n">
        <v>12800000</v>
      </c>
    </row>
    <row r="833">
      <c r="A833" s="14" t="inlineStr">
        <is>
          <t>A020760</t>
        </is>
      </c>
      <c r="B833" s="2" t="inlineStr">
        <is>
          <t>일진디스플</t>
        </is>
      </c>
      <c r="C833" s="2" t="inlineStr">
        <is>
          <t>SSC</t>
        </is>
      </c>
      <c r="D833" s="2" t="inlineStr">
        <is>
          <t>S420003950</t>
        </is>
      </c>
      <c r="E833" s="2" t="inlineStr">
        <is>
          <t>상장주식수 (보통+우선)(주)</t>
        </is>
      </c>
      <c r="F833" s="15" t="inlineStr">
        <is>
          <t>QUARTERLY</t>
        </is>
      </c>
      <c r="G833" s="8" t="n">
        <v>26981588</v>
      </c>
      <c r="H833" s="8" t="n">
        <v>27047366</v>
      </c>
      <c r="I833" s="8" t="n">
        <v>27126558</v>
      </c>
      <c r="J833" s="8" t="n">
        <v>27126558</v>
      </c>
      <c r="K833" s="10" t="n">
        <v>27126558</v>
      </c>
      <c r="L833" s="8" t="n">
        <v>27423528</v>
      </c>
      <c r="M833" s="8" t="n">
        <v>27423528</v>
      </c>
      <c r="N833" s="8" t="n">
        <v>28314440</v>
      </c>
      <c r="O833" s="8" t="n">
        <v>28314440</v>
      </c>
      <c r="P833" s="10" t="n">
        <v>28314440</v>
      </c>
      <c r="Q833" s="8" t="n">
        <v>28314440</v>
      </c>
      <c r="R833" s="8" t="n">
        <v>28314440</v>
      </c>
      <c r="S833" s="8" t="n">
        <v>28314440</v>
      </c>
      <c r="T833" s="8" t="n">
        <v>28314440</v>
      </c>
      <c r="U833" s="10" t="n">
        <v>28314440</v>
      </c>
      <c r="V833" s="8" t="n">
        <v>28314440</v>
      </c>
      <c r="W833" s="8" t="n">
        <v>28314440</v>
      </c>
      <c r="X833" s="8" t="n">
        <v>28314440</v>
      </c>
      <c r="Y833" s="8" t="n">
        <v>28314440</v>
      </c>
      <c r="Z833" s="10" t="n">
        <v>28314440</v>
      </c>
      <c r="AA833" s="8" t="n">
        <v>28314440</v>
      </c>
    </row>
    <row r="834">
      <c r="A834" s="14" t="inlineStr">
        <is>
          <t>A060570</t>
        </is>
      </c>
      <c r="B834" s="2" t="inlineStr">
        <is>
          <t>아이리버</t>
        </is>
      </c>
      <c r="C834" s="2" t="inlineStr">
        <is>
          <t>SSC</t>
        </is>
      </c>
      <c r="D834" s="2" t="inlineStr">
        <is>
          <t>S420003950</t>
        </is>
      </c>
      <c r="E834" s="2" t="inlineStr">
        <is>
          <t>상장주식수 (보통+우선)(주)</t>
        </is>
      </c>
      <c r="F834" s="15" t="inlineStr">
        <is>
          <t>QUARTERLY</t>
        </is>
      </c>
      <c r="G834" s="8" t="n">
        <v>25835579</v>
      </c>
      <c r="H834" s="8" t="n">
        <v>25835579</v>
      </c>
      <c r="I834" s="8" t="n">
        <v>25835579</v>
      </c>
      <c r="J834" s="8" t="n">
        <v>25835579</v>
      </c>
      <c r="K834" s="10" t="n">
        <v>25835579</v>
      </c>
      <c r="L834" s="8" t="n">
        <v>25835579</v>
      </c>
      <c r="M834" s="8" t="n">
        <v>25835579</v>
      </c>
      <c r="N834" s="8" t="n">
        <v>25835579</v>
      </c>
      <c r="O834" s="8" t="n">
        <v>25835579</v>
      </c>
      <c r="P834" s="10" t="n">
        <v>25835579</v>
      </c>
      <c r="Q834" s="8" t="n">
        <v>25835579</v>
      </c>
      <c r="R834" s="8" t="n">
        <v>25835579</v>
      </c>
      <c r="S834" s="8" t="n">
        <v>25883179</v>
      </c>
      <c r="T834" s="8" t="n">
        <v>26085179</v>
      </c>
      <c r="U834" s="10" t="n">
        <v>26085179</v>
      </c>
      <c r="V834" s="8" t="n">
        <v>31056996</v>
      </c>
      <c r="W834" s="8" t="n">
        <v>31060996</v>
      </c>
      <c r="X834" s="8" t="n">
        <v>31096196</v>
      </c>
      <c r="Y834" s="8" t="n">
        <v>31096196</v>
      </c>
      <c r="Z834" s="10" t="n">
        <v>31096196</v>
      </c>
      <c r="AA834" s="8" t="n">
        <v>31096196</v>
      </c>
    </row>
    <row r="835">
      <c r="A835" s="14" t="inlineStr">
        <is>
          <t>A033320</t>
        </is>
      </c>
      <c r="B835" s="2" t="inlineStr">
        <is>
          <t>제이씨현시스템</t>
        </is>
      </c>
      <c r="C835" s="2" t="inlineStr">
        <is>
          <t>SSC</t>
        </is>
      </c>
      <c r="D835" s="2" t="inlineStr">
        <is>
          <t>S420003950</t>
        </is>
      </c>
      <c r="E835" s="2" t="inlineStr">
        <is>
          <t>상장주식수 (보통+우선)(주)</t>
        </is>
      </c>
      <c r="F835" s="15" t="inlineStr">
        <is>
          <t>QUARTERLY</t>
        </is>
      </c>
      <c r="G835" s="8" t="n">
        <v>19114432</v>
      </c>
      <c r="H835" s="8" t="n">
        <v>19114432</v>
      </c>
      <c r="I835" s="8" t="n">
        <v>19114432</v>
      </c>
      <c r="J835" s="8" t="n">
        <v>19114432</v>
      </c>
      <c r="K835" s="10" t="n">
        <v>19114432</v>
      </c>
      <c r="L835" s="8" t="n">
        <v>19114432</v>
      </c>
      <c r="M835" s="8" t="n">
        <v>19114432</v>
      </c>
      <c r="N835" s="8" t="n">
        <v>19114432</v>
      </c>
      <c r="O835" s="8" t="n">
        <v>19114432</v>
      </c>
      <c r="P835" s="10" t="n">
        <v>19114432</v>
      </c>
      <c r="Q835" s="8" t="n">
        <v>19114432</v>
      </c>
      <c r="R835" s="8" t="n">
        <v>19114432</v>
      </c>
      <c r="S835" s="8" t="n">
        <v>19114432</v>
      </c>
      <c r="T835" s="8" t="n">
        <v>19114432</v>
      </c>
      <c r="U835" s="10" t="n">
        <v>19114432</v>
      </c>
      <c r="V835" s="8" t="n">
        <v>19114432</v>
      </c>
      <c r="W835" s="8" t="n">
        <v>19114432</v>
      </c>
      <c r="X835" s="8" t="n">
        <v>19114432</v>
      </c>
      <c r="Y835" s="8" t="n">
        <v>19114432</v>
      </c>
      <c r="Z835" s="10" t="n">
        <v>19114432</v>
      </c>
      <c r="AA835" s="8" t="n">
        <v>19114432</v>
      </c>
    </row>
    <row r="836">
      <c r="A836" s="14" t="inlineStr">
        <is>
          <t>A026180</t>
        </is>
      </c>
      <c r="B836" s="2" t="inlineStr">
        <is>
          <t>현대정보기술</t>
        </is>
      </c>
      <c r="C836" s="2" t="inlineStr">
        <is>
          <t>SSC</t>
        </is>
      </c>
      <c r="D836" s="2" t="inlineStr">
        <is>
          <t>S420003950</t>
        </is>
      </c>
      <c r="E836" s="2" t="inlineStr">
        <is>
          <t>상장주식수 (보통+우선)(주)</t>
        </is>
      </c>
      <c r="F836" s="15" t="inlineStr">
        <is>
          <t>QUARTERLY</t>
        </is>
      </c>
      <c r="G836" s="8" t="n">
        <v>50333330</v>
      </c>
      <c r="H836" s="8" t="n">
        <v>50333330</v>
      </c>
      <c r="I836" s="8" t="n">
        <v>50333330</v>
      </c>
      <c r="J836" s="8" t="n">
        <v>50333330</v>
      </c>
      <c r="K836" s="10" t="n">
        <v>50333330</v>
      </c>
      <c r="L836" s="8" t="n">
        <v>50333330</v>
      </c>
      <c r="M836" s="8" t="n">
        <v>50333330</v>
      </c>
      <c r="N836" s="8" t="n">
        <v>50333330</v>
      </c>
      <c r="O836" s="8" t="n">
        <v>50333330</v>
      </c>
      <c r="P836" s="10" t="n">
        <v>50333330</v>
      </c>
      <c r="Q836" s="8" t="n">
        <v>50333330</v>
      </c>
      <c r="R836" s="8" t="n">
        <v>50333330</v>
      </c>
      <c r="S836" s="8" t="n">
        <v>50333330</v>
      </c>
      <c r="T836" s="8" t="n">
        <v>50333330</v>
      </c>
      <c r="U836" s="10" t="n">
        <v>50333330</v>
      </c>
      <c r="V836" s="8" t="n">
        <v>50333330</v>
      </c>
      <c r="W836" s="8" t="n">
        <v>50333330</v>
      </c>
      <c r="X836" s="8" t="n">
        <v>50333330</v>
      </c>
      <c r="Y836" s="8" t="n">
        <v>50333330</v>
      </c>
      <c r="Z836" s="10" t="n">
        <v>59537195</v>
      </c>
      <c r="AA836" s="8" t="n">
        <v>59537195</v>
      </c>
    </row>
    <row r="837">
      <c r="A837" s="14" t="inlineStr">
        <is>
          <t>A105840</t>
        </is>
      </c>
      <c r="B837" s="2" t="inlineStr">
        <is>
          <t>우진</t>
        </is>
      </c>
      <c r="C837" s="2" t="inlineStr">
        <is>
          <t>SSC</t>
        </is>
      </c>
      <c r="D837" s="2" t="inlineStr">
        <is>
          <t>S420003950</t>
        </is>
      </c>
      <c r="E837" s="2" t="inlineStr">
        <is>
          <t>상장주식수 (보통+우선)(주)</t>
        </is>
      </c>
      <c r="F837" s="15" t="inlineStr">
        <is>
          <t>QUARTERLY</t>
        </is>
      </c>
      <c r="G837" s="9" t="n">
        <v>8680000</v>
      </c>
      <c r="H837" s="9" t="n">
        <v>8680000</v>
      </c>
      <c r="I837" s="9" t="n">
        <v>8680000</v>
      </c>
      <c r="J837" s="9" t="n">
        <v>8680000</v>
      </c>
      <c r="K837" s="11" t="n">
        <v>8680000</v>
      </c>
      <c r="L837" s="9" t="n">
        <v>8680000</v>
      </c>
      <c r="M837" s="9" t="n">
        <v>17360000</v>
      </c>
      <c r="N837" s="9" t="n">
        <v>17360000</v>
      </c>
      <c r="O837" s="9" t="n">
        <v>17360000</v>
      </c>
      <c r="P837" s="11" t="n">
        <v>17360000</v>
      </c>
      <c r="Q837" s="9" t="n">
        <v>17360000</v>
      </c>
      <c r="R837" s="9" t="n">
        <v>17360000</v>
      </c>
      <c r="S837" s="9" t="n">
        <v>17360000</v>
      </c>
      <c r="T837" s="9" t="n">
        <v>17360000</v>
      </c>
      <c r="U837" s="11" t="n">
        <v>17360000</v>
      </c>
      <c r="V837" s="9" t="n">
        <v>17360000</v>
      </c>
      <c r="W837" s="9" t="n">
        <v>17360000</v>
      </c>
      <c r="X837" s="9" t="n">
        <v>17360000</v>
      </c>
      <c r="Y837" s="9" t="n">
        <v>17360000</v>
      </c>
      <c r="Z837" s="11" t="n">
        <v>17360000</v>
      </c>
      <c r="AA837" s="9" t="n">
        <v>17360000</v>
      </c>
    </row>
    <row r="838">
      <c r="A838" s="14" t="inlineStr">
        <is>
          <t>A036560</t>
        </is>
      </c>
      <c r="B838" s="2" t="inlineStr">
        <is>
          <t>영풍정밀</t>
        </is>
      </c>
      <c r="C838" s="2" t="inlineStr">
        <is>
          <t>SSC</t>
        </is>
      </c>
      <c r="D838" s="2" t="inlineStr">
        <is>
          <t>S420003950</t>
        </is>
      </c>
      <c r="E838" s="2" t="inlineStr">
        <is>
          <t>상장주식수 (보통+우선)(주)</t>
        </is>
      </c>
      <c r="F838" s="15" t="inlineStr">
        <is>
          <t>QUARTERLY</t>
        </is>
      </c>
      <c r="G838" s="9" t="n">
        <v>15750000</v>
      </c>
      <c r="H838" s="9" t="n">
        <v>15750000</v>
      </c>
      <c r="I838" s="9" t="n">
        <v>15750000</v>
      </c>
      <c r="J838" s="9" t="n">
        <v>15750000</v>
      </c>
      <c r="K838" s="11" t="n">
        <v>15750000</v>
      </c>
      <c r="L838" s="9" t="n">
        <v>15750000</v>
      </c>
      <c r="M838" s="9" t="n">
        <v>15750000</v>
      </c>
      <c r="N838" s="9" t="n">
        <v>15750000</v>
      </c>
      <c r="O838" s="9" t="n">
        <v>15750000</v>
      </c>
      <c r="P838" s="11" t="n">
        <v>15750000</v>
      </c>
      <c r="Q838" s="9" t="n">
        <v>15750000</v>
      </c>
      <c r="R838" s="9" t="n">
        <v>15750000</v>
      </c>
      <c r="S838" s="9" t="n">
        <v>15750000</v>
      </c>
      <c r="T838" s="9" t="n">
        <v>15750000</v>
      </c>
      <c r="U838" s="11" t="n">
        <v>15750000</v>
      </c>
      <c r="V838" s="9" t="n">
        <v>15750000</v>
      </c>
      <c r="W838" s="9" t="n">
        <v>15750000</v>
      </c>
      <c r="X838" s="9" t="n">
        <v>15750000</v>
      </c>
      <c r="Y838" s="9" t="n">
        <v>15750000</v>
      </c>
      <c r="Z838" s="11" t="n">
        <v>15750000</v>
      </c>
      <c r="AA838" s="9" t="n">
        <v>15750000</v>
      </c>
    </row>
    <row r="839">
      <c r="A839" s="14" t="inlineStr">
        <is>
          <t>A024890</t>
        </is>
      </c>
      <c r="B839" s="2" t="inlineStr">
        <is>
          <t>대원화성</t>
        </is>
      </c>
      <c r="C839" s="2" t="inlineStr">
        <is>
          <t>SSC</t>
        </is>
      </c>
      <c r="D839" s="2" t="inlineStr">
        <is>
          <t>S420003950</t>
        </is>
      </c>
      <c r="E839" s="2" t="inlineStr">
        <is>
          <t>상장주식수 (보통+우선)(주)</t>
        </is>
      </c>
      <c r="F839" s="15" t="inlineStr">
        <is>
          <t>QUARTERLY</t>
        </is>
      </c>
      <c r="G839" s="9" t="n">
        <v>31129547</v>
      </c>
      <c r="H839" s="9" t="n">
        <v>31129547</v>
      </c>
      <c r="I839" s="9" t="n">
        <v>31129547</v>
      </c>
      <c r="J839" s="9" t="n">
        <v>31129547</v>
      </c>
      <c r="K839" s="11" t="n">
        <v>31129547</v>
      </c>
      <c r="L839" s="9" t="n">
        <v>31129547</v>
      </c>
      <c r="M839" s="9" t="n">
        <v>31129547</v>
      </c>
      <c r="N839" s="9" t="n">
        <v>31129547</v>
      </c>
      <c r="O839" s="9" t="n">
        <v>31129547</v>
      </c>
      <c r="P839" s="11" t="n">
        <v>31129547</v>
      </c>
      <c r="Q839" s="9" t="n">
        <v>32176667</v>
      </c>
      <c r="R839" s="9" t="n">
        <v>32176667</v>
      </c>
      <c r="S839" s="9" t="n">
        <v>32176667</v>
      </c>
      <c r="T839" s="9" t="n">
        <v>34794467</v>
      </c>
      <c r="U839" s="11" t="n">
        <v>36126688</v>
      </c>
      <c r="V839" s="9" t="n">
        <v>36126688</v>
      </c>
      <c r="W839" s="9" t="n">
        <v>38744488</v>
      </c>
      <c r="X839" s="9" t="n">
        <v>39884896</v>
      </c>
      <c r="Y839" s="9" t="n">
        <v>41249152</v>
      </c>
      <c r="Z839" s="11" t="n">
        <v>41249152</v>
      </c>
      <c r="AA839" s="9" t="n">
        <v>41249152</v>
      </c>
    </row>
    <row r="840">
      <c r="A840" s="14" t="inlineStr">
        <is>
          <t>A008600</t>
        </is>
      </c>
      <c r="B840" s="2" t="inlineStr">
        <is>
          <t>윌비스</t>
        </is>
      </c>
      <c r="C840" s="2" t="inlineStr">
        <is>
          <t>SSC</t>
        </is>
      </c>
      <c r="D840" s="2" t="inlineStr">
        <is>
          <t>S420003950</t>
        </is>
      </c>
      <c r="E840" s="2" t="inlineStr">
        <is>
          <t>상장주식수 (보통+우선)(주)</t>
        </is>
      </c>
      <c r="F840" s="15" t="inlineStr">
        <is>
          <t>QUARTERLY</t>
        </is>
      </c>
      <c r="G840" s="9" t="n">
        <v>60096140</v>
      </c>
      <c r="H840" s="9" t="n">
        <v>60096140</v>
      </c>
      <c r="I840" s="9" t="n">
        <v>60096140</v>
      </c>
      <c r="J840" s="9" t="n">
        <v>58965550</v>
      </c>
      <c r="K840" s="11" t="n">
        <v>58965550</v>
      </c>
      <c r="L840" s="9" t="n">
        <v>58965550</v>
      </c>
      <c r="M840" s="9" t="n">
        <v>58965550</v>
      </c>
      <c r="N840" s="9" t="n">
        <v>58000000</v>
      </c>
      <c r="O840" s="9" t="n">
        <v>58000000</v>
      </c>
      <c r="P840" s="11" t="n">
        <v>58000000</v>
      </c>
      <c r="Q840" s="9" t="n">
        <v>57000000</v>
      </c>
      <c r="R840" s="9" t="n">
        <v>57000000</v>
      </c>
      <c r="S840" s="9" t="n">
        <v>57000000</v>
      </c>
      <c r="T840" s="9" t="n">
        <v>57000000</v>
      </c>
      <c r="U840" s="11" t="n">
        <v>57000000</v>
      </c>
      <c r="V840" s="9" t="n">
        <v>57000000</v>
      </c>
      <c r="W840" s="9" t="n">
        <v>57000000</v>
      </c>
      <c r="X840" s="9" t="n">
        <v>57000000</v>
      </c>
      <c r="Y840" s="9" t="n">
        <v>57000000</v>
      </c>
      <c r="Z840" s="11" t="n">
        <v>57000000</v>
      </c>
      <c r="AA840" s="9" t="n">
        <v>57000000</v>
      </c>
    </row>
    <row r="841">
      <c r="A841" s="14" t="inlineStr">
        <is>
          <t>A032500</t>
        </is>
      </c>
      <c r="B841" s="2" t="inlineStr">
        <is>
          <t>케이엠더블유</t>
        </is>
      </c>
      <c r="C841" s="2" t="inlineStr">
        <is>
          <t>SSC</t>
        </is>
      </c>
      <c r="D841" s="2" t="inlineStr">
        <is>
          <t>S420003950</t>
        </is>
      </c>
      <c r="E841" s="2" t="inlineStr">
        <is>
          <t>상장주식수 (보통+우선)(주)</t>
        </is>
      </c>
      <c r="F841" s="15" t="inlineStr">
        <is>
          <t>QUARTERLY</t>
        </is>
      </c>
      <c r="G841" s="9" t="n">
        <v>16100000</v>
      </c>
      <c r="H841" s="9" t="n">
        <v>16100000</v>
      </c>
      <c r="I841" s="9" t="n">
        <v>16100000</v>
      </c>
      <c r="J841" s="9" t="n">
        <v>16100000</v>
      </c>
      <c r="K841" s="11" t="n">
        <v>16100000</v>
      </c>
      <c r="L841" s="9" t="n">
        <v>16100000</v>
      </c>
      <c r="M841" s="9" t="n">
        <v>16100000</v>
      </c>
      <c r="N841" s="9" t="n">
        <v>16100000</v>
      </c>
      <c r="O841" s="9" t="n">
        <v>16100000</v>
      </c>
      <c r="P841" s="11" t="n">
        <v>16100000</v>
      </c>
      <c r="Q841" s="9" t="n">
        <v>16100000</v>
      </c>
      <c r="R841" s="9" t="n">
        <v>16100000</v>
      </c>
      <c r="S841" s="9" t="n">
        <v>16100000</v>
      </c>
      <c r="T841" s="9" t="n">
        <v>16100000</v>
      </c>
      <c r="U841" s="11" t="n">
        <v>16100000</v>
      </c>
      <c r="V841" s="9" t="n">
        <v>16100000</v>
      </c>
      <c r="W841" s="9" t="n">
        <v>16100000</v>
      </c>
      <c r="X841" s="9" t="n">
        <v>16100000</v>
      </c>
      <c r="Y841" s="9" t="n">
        <v>16100000</v>
      </c>
      <c r="Z841" s="11" t="n">
        <v>16100000</v>
      </c>
      <c r="AA841" s="9" t="n">
        <v>16100000</v>
      </c>
    </row>
    <row r="842">
      <c r="A842" s="14" t="inlineStr">
        <is>
          <t>A053590</t>
        </is>
      </c>
      <c r="B842" s="2" t="inlineStr">
        <is>
          <t>한국테크놀로지</t>
        </is>
      </c>
      <c r="C842" s="2" t="inlineStr">
        <is>
          <t>SSC</t>
        </is>
      </c>
      <c r="D842" s="2" t="inlineStr">
        <is>
          <t>S420003950</t>
        </is>
      </c>
      <c r="E842" s="2" t="inlineStr">
        <is>
          <t>상장주식수 (보통+우선)(주)</t>
        </is>
      </c>
      <c r="F842" s="15" t="inlineStr">
        <is>
          <t>QUARTERLY</t>
        </is>
      </c>
      <c r="G842" s="8" t="n">
        <v>21708333</v>
      </c>
      <c r="H842" s="8" t="n">
        <v>21708333</v>
      </c>
      <c r="I842" s="8" t="n">
        <v>21708333</v>
      </c>
      <c r="J842" s="8" t="n">
        <v>21708333</v>
      </c>
      <c r="K842" s="10" t="n">
        <v>21708333</v>
      </c>
      <c r="L842" s="8" t="n">
        <v>21708333</v>
      </c>
      <c r="M842" s="8" t="n">
        <v>24435605</v>
      </c>
      <c r="N842" s="8" t="n">
        <v>25604435</v>
      </c>
      <c r="O842" s="8" t="n">
        <v>25604435</v>
      </c>
      <c r="P842" s="10" t="n">
        <v>25604435</v>
      </c>
      <c r="Q842" s="8" t="n">
        <v>25604435</v>
      </c>
      <c r="R842" s="8" t="n">
        <v>25631935</v>
      </c>
      <c r="S842" s="8" t="n">
        <v>25631935</v>
      </c>
      <c r="T842" s="8" t="n">
        <v>25631935</v>
      </c>
      <c r="U842" s="10" t="n">
        <v>27260472</v>
      </c>
      <c r="V842" s="8" t="n">
        <v>29519503</v>
      </c>
      <c r="W842" s="8" t="n">
        <v>29519503</v>
      </c>
      <c r="X842" s="8" t="n">
        <v>31987497</v>
      </c>
      <c r="Y842" s="8" t="n">
        <v>32786217</v>
      </c>
      <c r="Z842" s="10" t="n">
        <v>33507717</v>
      </c>
      <c r="AA842" s="8" t="n">
        <v>33507717</v>
      </c>
    </row>
    <row r="843">
      <c r="A843" s="14" t="inlineStr">
        <is>
          <t>A046210</t>
        </is>
      </c>
      <c r="B843" s="2" t="inlineStr">
        <is>
          <t>파나진</t>
        </is>
      </c>
      <c r="C843" s="2" t="inlineStr">
        <is>
          <t>SSC</t>
        </is>
      </c>
      <c r="D843" s="2" t="inlineStr">
        <is>
          <t>S420003950</t>
        </is>
      </c>
      <c r="E843" s="2" t="inlineStr">
        <is>
          <t>상장주식수 (보통+우선)(주)</t>
        </is>
      </c>
      <c r="F843" s="15" t="inlineStr">
        <is>
          <t>QUARTERLY</t>
        </is>
      </c>
      <c r="G843" s="8" t="n">
        <v>24845882</v>
      </c>
      <c r="H843" s="8" t="n">
        <v>24845882</v>
      </c>
      <c r="I843" s="8" t="n">
        <v>24845882</v>
      </c>
      <c r="J843" s="8" t="n">
        <v>24845882</v>
      </c>
      <c r="K843" s="10" t="n">
        <v>24845882</v>
      </c>
      <c r="L843" s="8" t="n">
        <v>24845882</v>
      </c>
      <c r="M843" s="8" t="n">
        <v>24845882</v>
      </c>
      <c r="N843" s="8" t="n">
        <v>24845882</v>
      </c>
      <c r="O843" s="8" t="n">
        <v>26806666</v>
      </c>
      <c r="P843" s="10" t="n">
        <v>26806666</v>
      </c>
      <c r="Q843" s="8" t="n">
        <v>26806666</v>
      </c>
      <c r="R843" s="8" t="n">
        <v>26806666</v>
      </c>
      <c r="S843" s="8" t="n">
        <v>26806666</v>
      </c>
      <c r="T843" s="8" t="n">
        <v>26806666</v>
      </c>
      <c r="U843" s="10" t="n">
        <v>26806666</v>
      </c>
      <c r="V843" s="8" t="n">
        <v>26806666</v>
      </c>
      <c r="W843" s="8" t="n">
        <v>26806666</v>
      </c>
      <c r="X843" s="8" t="n">
        <v>26806666</v>
      </c>
      <c r="Y843" s="8" t="n">
        <v>26806666</v>
      </c>
      <c r="Z843" s="10" t="n">
        <v>26806666</v>
      </c>
      <c r="AA843" s="8" t="n">
        <v>26806666</v>
      </c>
    </row>
    <row r="844">
      <c r="A844" s="14" t="inlineStr">
        <is>
          <t>A195990</t>
        </is>
      </c>
      <c r="B844" s="2" t="inlineStr">
        <is>
          <t>유지인트</t>
        </is>
      </c>
      <c r="C844" s="2" t="inlineStr">
        <is>
          <t>SSC</t>
        </is>
      </c>
      <c r="D844" s="2" t="inlineStr">
        <is>
          <t>S420003950</t>
        </is>
      </c>
      <c r="E844" s="2" t="inlineStr">
        <is>
          <t>상장주식수 (보통+우선)(주)</t>
        </is>
      </c>
      <c r="F844" s="15" t="inlineStr">
        <is>
          <t>QUARTERLY</t>
        </is>
      </c>
      <c r="G844" s="8" t="n"/>
      <c r="H844" s="8" t="n"/>
      <c r="I844" s="8" t="n"/>
      <c r="J844" s="8" t="n"/>
      <c r="K844" s="10" t="n"/>
      <c r="L844" s="8" t="n"/>
      <c r="M844" s="8" t="n"/>
      <c r="N844" s="8" t="n"/>
      <c r="O844" s="8" t="n"/>
      <c r="P844" s="10" t="n"/>
      <c r="Q844" s="8" t="n"/>
      <c r="R844" s="8" t="n"/>
      <c r="S844" s="8" t="n"/>
      <c r="T844" s="8" t="n"/>
      <c r="U844" s="10" t="n"/>
      <c r="V844" s="8" t="n"/>
      <c r="W844" s="8" t="n">
        <v>11548800</v>
      </c>
      <c r="X844" s="8" t="n">
        <v>11548800</v>
      </c>
      <c r="Y844" s="8" t="n">
        <v>23097600</v>
      </c>
      <c r="Z844" s="10" t="n">
        <v>23097600</v>
      </c>
      <c r="AA844" s="8" t="n">
        <v>23097600</v>
      </c>
    </row>
    <row r="845">
      <c r="A845" s="14" t="inlineStr">
        <is>
          <t>A103130</t>
        </is>
      </c>
      <c r="B845" s="2" t="inlineStr">
        <is>
          <t>웅진에너지</t>
        </is>
      </c>
      <c r="C845" s="2" t="inlineStr">
        <is>
          <t>SSC</t>
        </is>
      </c>
      <c r="D845" s="2" t="inlineStr">
        <is>
          <t>S420003950</t>
        </is>
      </c>
      <c r="E845" s="2" t="inlineStr">
        <is>
          <t>상장주식수 (보통+우선)(주)</t>
        </is>
      </c>
      <c r="F845" s="15" t="inlineStr">
        <is>
          <t>QUARTERLY</t>
        </is>
      </c>
      <c r="G845" s="8" t="n">
        <v>62093120</v>
      </c>
      <c r="H845" s="8" t="n">
        <v>62093120</v>
      </c>
      <c r="I845" s="8" t="n">
        <v>62093120</v>
      </c>
      <c r="J845" s="8" t="n">
        <v>66663565</v>
      </c>
      <c r="K845" s="10" t="n">
        <v>66728721</v>
      </c>
      <c r="L845" s="8" t="n">
        <v>66728722</v>
      </c>
      <c r="M845" s="8" t="n">
        <v>66728722</v>
      </c>
      <c r="N845" s="8" t="n">
        <v>66728722</v>
      </c>
      <c r="O845" s="8" t="n">
        <v>66728722</v>
      </c>
      <c r="P845" s="10" t="n">
        <v>66728722</v>
      </c>
      <c r="Q845" s="8" t="n">
        <v>66728722</v>
      </c>
      <c r="R845" s="8" t="n">
        <v>66728722</v>
      </c>
      <c r="S845" s="8" t="n">
        <v>72705733</v>
      </c>
      <c r="T845" s="8" t="n">
        <v>72705733</v>
      </c>
      <c r="U845" s="10" t="n">
        <v>73983578</v>
      </c>
      <c r="V845" s="8" t="n">
        <v>73983578</v>
      </c>
      <c r="W845" s="8" t="n">
        <v>73983578</v>
      </c>
      <c r="X845" s="8" t="n">
        <v>73983579</v>
      </c>
      <c r="Y845" s="8" t="n">
        <v>73983579</v>
      </c>
      <c r="Z845" s="10" t="n">
        <v>108075159</v>
      </c>
      <c r="AA845" s="8" t="n">
        <v>108075159</v>
      </c>
    </row>
    <row r="846">
      <c r="A846" s="14" t="inlineStr">
        <is>
          <t>A163560</t>
        </is>
      </c>
      <c r="B846" s="2" t="inlineStr">
        <is>
          <t>동일고무벨트</t>
        </is>
      </c>
      <c r="C846" s="2" t="inlineStr">
        <is>
          <t>SSC</t>
        </is>
      </c>
      <c r="D846" s="2" t="inlineStr">
        <is>
          <t>S420003950</t>
        </is>
      </c>
      <c r="E846" s="2" t="inlineStr">
        <is>
          <t>상장주식수 (보통+우선)(주)</t>
        </is>
      </c>
      <c r="F846" s="15" t="inlineStr">
        <is>
          <t>QUARTERLY</t>
        </is>
      </c>
      <c r="G846" s="8" t="n"/>
      <c r="H846" s="8" t="n"/>
      <c r="I846" s="8" t="n"/>
      <c r="J846" s="8" t="n"/>
      <c r="K846" s="10" t="n"/>
      <c r="L846" s="8" t="n"/>
      <c r="M846" s="8" t="n">
        <v>10701726</v>
      </c>
      <c r="N846" s="8" t="n">
        <v>10701726</v>
      </c>
      <c r="O846" s="8" t="n">
        <v>11100000</v>
      </c>
      <c r="P846" s="10" t="n">
        <v>11100000</v>
      </c>
      <c r="Q846" s="8" t="n">
        <v>11100000</v>
      </c>
      <c r="R846" s="8" t="n">
        <v>11100000</v>
      </c>
      <c r="S846" s="8" t="n">
        <v>11500000</v>
      </c>
      <c r="T846" s="8" t="n">
        <v>11500000</v>
      </c>
      <c r="U846" s="10" t="n">
        <v>11500000</v>
      </c>
      <c r="V846" s="8" t="n">
        <v>11500000</v>
      </c>
      <c r="W846" s="8" t="n">
        <v>11890000</v>
      </c>
      <c r="X846" s="8" t="n">
        <v>11890000</v>
      </c>
      <c r="Y846" s="8" t="n">
        <v>11890000</v>
      </c>
      <c r="Z846" s="10" t="n">
        <v>11890000</v>
      </c>
      <c r="AA846" s="8" t="n">
        <v>11890000</v>
      </c>
    </row>
    <row r="847">
      <c r="A847" s="14" t="inlineStr">
        <is>
          <t>A079370</t>
        </is>
      </c>
      <c r="B847" s="2" t="inlineStr">
        <is>
          <t>제우스</t>
        </is>
      </c>
      <c r="C847" s="2" t="inlineStr">
        <is>
          <t>SSC</t>
        </is>
      </c>
      <c r="D847" s="2" t="inlineStr">
        <is>
          <t>S420003950</t>
        </is>
      </c>
      <c r="E847" s="2" t="inlineStr">
        <is>
          <t>상장주식수 (보통+우선)(주)</t>
        </is>
      </c>
      <c r="F847" s="15" t="inlineStr">
        <is>
          <t>QUARTERLY</t>
        </is>
      </c>
      <c r="G847" s="9" t="n">
        <v>9440000</v>
      </c>
      <c r="H847" s="9" t="n">
        <v>9440000</v>
      </c>
      <c r="I847" s="9" t="n">
        <v>9440000</v>
      </c>
      <c r="J847" s="9" t="n">
        <v>9440000</v>
      </c>
      <c r="K847" s="11" t="n">
        <v>9440000</v>
      </c>
      <c r="L847" s="9" t="n">
        <v>9440000</v>
      </c>
      <c r="M847" s="9" t="n">
        <v>9440000</v>
      </c>
      <c r="N847" s="9" t="n">
        <v>9440000</v>
      </c>
      <c r="O847" s="9" t="n">
        <v>9440000</v>
      </c>
      <c r="P847" s="11" t="n">
        <v>9440000</v>
      </c>
      <c r="Q847" s="9" t="n">
        <v>9440000</v>
      </c>
      <c r="R847" s="9" t="n">
        <v>9440000</v>
      </c>
      <c r="S847" s="9" t="n">
        <v>9440000</v>
      </c>
      <c r="T847" s="9" t="n">
        <v>9440000</v>
      </c>
      <c r="U847" s="11" t="n">
        <v>9440000</v>
      </c>
      <c r="V847" s="9" t="n">
        <v>9440000</v>
      </c>
      <c r="W847" s="9" t="n">
        <v>10384000</v>
      </c>
      <c r="X847" s="9" t="n">
        <v>10384000</v>
      </c>
      <c r="Y847" s="9" t="n">
        <v>10384000</v>
      </c>
      <c r="Z847" s="11" t="n">
        <v>10384000</v>
      </c>
      <c r="AA847" s="9" t="n">
        <v>10384000</v>
      </c>
    </row>
    <row r="848">
      <c r="A848" s="14" t="inlineStr">
        <is>
          <t>A034940</t>
        </is>
      </c>
      <c r="B848" s="2" t="inlineStr">
        <is>
          <t>조아제약</t>
        </is>
      </c>
      <c r="C848" s="2" t="inlineStr">
        <is>
          <t>SSC</t>
        </is>
      </c>
      <c r="D848" s="2" t="inlineStr">
        <is>
          <t>S420003950</t>
        </is>
      </c>
      <c r="E848" s="2" t="inlineStr">
        <is>
          <t>상장주식수 (보통+우선)(주)</t>
        </is>
      </c>
      <c r="F848" s="15" t="inlineStr">
        <is>
          <t>QUARTERLY</t>
        </is>
      </c>
      <c r="G848" s="9" t="n">
        <v>28310231</v>
      </c>
      <c r="H848" s="9" t="n">
        <v>28310231</v>
      </c>
      <c r="I848" s="9" t="n">
        <v>28310231</v>
      </c>
      <c r="J848" s="9" t="n">
        <v>28310231</v>
      </c>
      <c r="K848" s="11" t="n">
        <v>28310231</v>
      </c>
      <c r="L848" s="9" t="n">
        <v>28310231</v>
      </c>
      <c r="M848" s="9" t="n">
        <v>28310231</v>
      </c>
      <c r="N848" s="9" t="n">
        <v>28310231</v>
      </c>
      <c r="O848" s="9" t="n">
        <v>28310231</v>
      </c>
      <c r="P848" s="11" t="n">
        <v>28310231</v>
      </c>
      <c r="Q848" s="9" t="n">
        <v>28310231</v>
      </c>
      <c r="R848" s="9" t="n">
        <v>28310231</v>
      </c>
      <c r="S848" s="9" t="n">
        <v>28310231</v>
      </c>
      <c r="T848" s="9" t="n">
        <v>28310231</v>
      </c>
      <c r="U848" s="11" t="n">
        <v>28310231</v>
      </c>
      <c r="V848" s="9" t="n">
        <v>28310231</v>
      </c>
      <c r="W848" s="9" t="n">
        <v>28310231</v>
      </c>
      <c r="X848" s="9" t="n">
        <v>28310231</v>
      </c>
      <c r="Y848" s="9" t="n">
        <v>28310231</v>
      </c>
      <c r="Z848" s="11" t="n">
        <v>28310231</v>
      </c>
      <c r="AA848" s="9" t="n">
        <v>28310231</v>
      </c>
    </row>
    <row r="849">
      <c r="A849" s="14" t="inlineStr">
        <is>
          <t>A081580</t>
        </is>
      </c>
      <c r="B849" s="2" t="inlineStr">
        <is>
          <t>성우전자</t>
        </is>
      </c>
      <c r="C849" s="2" t="inlineStr">
        <is>
          <t>SSC</t>
        </is>
      </c>
      <c r="D849" s="2" t="inlineStr">
        <is>
          <t>S420003950</t>
        </is>
      </c>
      <c r="E849" s="2" t="inlineStr">
        <is>
          <t>상장주식수 (보통+우선)(주)</t>
        </is>
      </c>
      <c r="F849" s="15" t="inlineStr">
        <is>
          <t>QUARTERLY</t>
        </is>
      </c>
      <c r="G849" s="9" t="n">
        <v>7300000</v>
      </c>
      <c r="H849" s="9" t="n">
        <v>7300000</v>
      </c>
      <c r="I849" s="9" t="n">
        <v>7300000</v>
      </c>
      <c r="J849" s="9" t="n">
        <v>7300000</v>
      </c>
      <c r="K849" s="11" t="n">
        <v>7300000</v>
      </c>
      <c r="L849" s="9" t="n">
        <v>14600000</v>
      </c>
      <c r="M849" s="9" t="n">
        <v>14600000</v>
      </c>
      <c r="N849" s="9" t="n">
        <v>14600000</v>
      </c>
      <c r="O849" s="9" t="n">
        <v>14600000</v>
      </c>
      <c r="P849" s="11" t="n">
        <v>14600000</v>
      </c>
      <c r="Q849" s="9" t="n">
        <v>14600000</v>
      </c>
      <c r="R849" s="9" t="n">
        <v>14600000</v>
      </c>
      <c r="S849" s="9" t="n">
        <v>14600000</v>
      </c>
      <c r="T849" s="9" t="n">
        <v>14600000</v>
      </c>
      <c r="U849" s="11" t="n">
        <v>14600000</v>
      </c>
      <c r="V849" s="9" t="n">
        <v>14600000</v>
      </c>
      <c r="W849" s="9" t="n">
        <v>14600000</v>
      </c>
      <c r="X849" s="9" t="n">
        <v>14600000</v>
      </c>
      <c r="Y849" s="9" t="n">
        <v>15508143</v>
      </c>
      <c r="Z849" s="11" t="n">
        <v>15508143</v>
      </c>
      <c r="AA849" s="9" t="n">
        <v>15508143</v>
      </c>
    </row>
    <row r="850">
      <c r="A850" s="14" t="inlineStr">
        <is>
          <t>A017900</t>
        </is>
      </c>
      <c r="B850" s="2" t="inlineStr">
        <is>
          <t>광전자</t>
        </is>
      </c>
      <c r="C850" s="2" t="inlineStr">
        <is>
          <t>SSC</t>
        </is>
      </c>
      <c r="D850" s="2" t="inlineStr">
        <is>
          <t>S420003950</t>
        </is>
      </c>
      <c r="E850" s="2" t="inlineStr">
        <is>
          <t>상장주식수 (보통+우선)(주)</t>
        </is>
      </c>
      <c r="F850" s="15" t="inlineStr">
        <is>
          <t>QUARTERLY</t>
        </is>
      </c>
      <c r="G850" s="9" t="n">
        <v>57943763</v>
      </c>
      <c r="H850" s="9" t="n">
        <v>57943763</v>
      </c>
      <c r="I850" s="9" t="n">
        <v>57943763</v>
      </c>
      <c r="J850" s="9" t="n">
        <v>57943763</v>
      </c>
      <c r="K850" s="11" t="n">
        <v>57943763</v>
      </c>
      <c r="L850" s="9" t="n">
        <v>57943763</v>
      </c>
      <c r="M850" s="9" t="n">
        <v>57943763</v>
      </c>
      <c r="N850" s="9" t="n">
        <v>57943763</v>
      </c>
      <c r="O850" s="9" t="n">
        <v>57943763</v>
      </c>
      <c r="P850" s="11" t="n">
        <v>57943763</v>
      </c>
      <c r="Q850" s="9" t="n">
        <v>57943763</v>
      </c>
      <c r="R850" s="9" t="n">
        <v>57943763</v>
      </c>
      <c r="S850" s="9" t="n">
        <v>57943763</v>
      </c>
      <c r="T850" s="9" t="n">
        <v>57943763</v>
      </c>
      <c r="U850" s="11" t="n">
        <v>57943763</v>
      </c>
      <c r="V850" s="9" t="n">
        <v>57943763</v>
      </c>
      <c r="W850" s="9" t="n">
        <v>57943763</v>
      </c>
      <c r="X850" s="9" t="n">
        <v>57943763</v>
      </c>
      <c r="Y850" s="9" t="n">
        <v>57943763</v>
      </c>
      <c r="Z850" s="11" t="n">
        <v>57943763</v>
      </c>
      <c r="AA850" s="9" t="n">
        <v>57943763</v>
      </c>
    </row>
    <row r="851">
      <c r="A851" s="14" t="inlineStr">
        <is>
          <t>A122350</t>
        </is>
      </c>
      <c r="B851" s="2" t="inlineStr">
        <is>
          <t>삼기오토모티브</t>
        </is>
      </c>
      <c r="C851" s="2" t="inlineStr">
        <is>
          <t>SSC</t>
        </is>
      </c>
      <c r="D851" s="2" t="inlineStr">
        <is>
          <t>S420003950</t>
        </is>
      </c>
      <c r="E851" s="2" t="inlineStr">
        <is>
          <t>상장주식수 (보통+우선)(주)</t>
        </is>
      </c>
      <c r="F851" s="15" t="inlineStr">
        <is>
          <t>QUARTERLY</t>
        </is>
      </c>
      <c r="G851" s="9" t="n">
        <v>3859000</v>
      </c>
      <c r="H851" s="9" t="n">
        <v>3859000</v>
      </c>
      <c r="I851" s="9" t="n">
        <v>3859000</v>
      </c>
      <c r="J851" s="9" t="n">
        <v>3859000</v>
      </c>
      <c r="K851" s="11" t="n">
        <v>13583520</v>
      </c>
      <c r="L851" s="9" t="n">
        <v>14816029</v>
      </c>
      <c r="M851" s="9" t="n">
        <v>15366029</v>
      </c>
      <c r="N851" s="9" t="n">
        <v>15366029</v>
      </c>
      <c r="O851" s="9" t="n">
        <v>15366029</v>
      </c>
      <c r="P851" s="11" t="n">
        <v>15366029</v>
      </c>
      <c r="Q851" s="9" t="n">
        <v>15366029</v>
      </c>
      <c r="R851" s="9" t="n">
        <v>15413628</v>
      </c>
      <c r="S851" s="9" t="n">
        <v>15413628</v>
      </c>
      <c r="T851" s="9" t="n">
        <v>30827256</v>
      </c>
      <c r="U851" s="11" t="n">
        <v>30827256</v>
      </c>
      <c r="V851" s="9" t="n">
        <v>30827256</v>
      </c>
      <c r="W851" s="9" t="n">
        <v>30827256</v>
      </c>
      <c r="X851" s="9" t="n">
        <v>30827256</v>
      </c>
      <c r="Y851" s="9" t="n">
        <v>30827256</v>
      </c>
      <c r="Z851" s="11" t="n">
        <v>30827256</v>
      </c>
      <c r="AA851" s="9" t="n">
        <v>30827256</v>
      </c>
    </row>
    <row r="852">
      <c r="A852" s="14" t="inlineStr">
        <is>
          <t>A042420</t>
        </is>
      </c>
      <c r="B852" s="2" t="inlineStr">
        <is>
          <t>네오위즈홀딩스</t>
        </is>
      </c>
      <c r="C852" s="2" t="inlineStr">
        <is>
          <t>SSC</t>
        </is>
      </c>
      <c r="D852" s="2" t="inlineStr">
        <is>
          <t>S420003950</t>
        </is>
      </c>
      <c r="E852" s="2" t="inlineStr">
        <is>
          <t>상장주식수 (보통+우선)(주)</t>
        </is>
      </c>
      <c r="F852" s="15" t="inlineStr">
        <is>
          <t>QUARTERLY</t>
        </is>
      </c>
      <c r="G852" s="8" t="n">
        <v>9156866</v>
      </c>
      <c r="H852" s="8" t="n">
        <v>9156866</v>
      </c>
      <c r="I852" s="8" t="n">
        <v>9156866</v>
      </c>
      <c r="J852" s="8" t="n">
        <v>9156866</v>
      </c>
      <c r="K852" s="10" t="n">
        <v>9156866</v>
      </c>
      <c r="L852" s="8" t="n">
        <v>9156866</v>
      </c>
      <c r="M852" s="8" t="n">
        <v>9156866</v>
      </c>
      <c r="N852" s="8" t="n">
        <v>9156866</v>
      </c>
      <c r="O852" s="8" t="n">
        <v>9156866</v>
      </c>
      <c r="P852" s="10" t="n">
        <v>9156866</v>
      </c>
      <c r="Q852" s="8" t="n">
        <v>9156866</v>
      </c>
      <c r="R852" s="8" t="n">
        <v>9156866</v>
      </c>
      <c r="S852" s="8" t="n">
        <v>9156866</v>
      </c>
      <c r="T852" s="8" t="n">
        <v>9156866</v>
      </c>
      <c r="U852" s="10" t="n">
        <v>9156866</v>
      </c>
      <c r="V852" s="8" t="n">
        <v>9156866</v>
      </c>
      <c r="W852" s="8" t="n">
        <v>9156866</v>
      </c>
      <c r="X852" s="8" t="n">
        <v>9156866</v>
      </c>
      <c r="Y852" s="8" t="n">
        <v>9156866</v>
      </c>
      <c r="Z852" s="10" t="n">
        <v>9156866</v>
      </c>
      <c r="AA852" s="8" t="n">
        <v>9156866</v>
      </c>
    </row>
    <row r="853">
      <c r="A853" s="14" t="inlineStr">
        <is>
          <t>A020710</t>
        </is>
      </c>
      <c r="B853" s="2" t="inlineStr">
        <is>
          <t>시공테크</t>
        </is>
      </c>
      <c r="C853" s="2" t="inlineStr">
        <is>
          <t>SSC</t>
        </is>
      </c>
      <c r="D853" s="2" t="inlineStr">
        <is>
          <t>S420003950</t>
        </is>
      </c>
      <c r="E853" s="2" t="inlineStr">
        <is>
          <t>상장주식수 (보통+우선)(주)</t>
        </is>
      </c>
      <c r="F853" s="15" t="inlineStr">
        <is>
          <t>QUARTERLY</t>
        </is>
      </c>
      <c r="G853" s="8" t="n">
        <v>19643520</v>
      </c>
      <c r="H853" s="8" t="n">
        <v>19643520</v>
      </c>
      <c r="I853" s="8" t="n">
        <v>19643520</v>
      </c>
      <c r="J853" s="8" t="n">
        <v>19786940</v>
      </c>
      <c r="K853" s="10" t="n">
        <v>19860590</v>
      </c>
      <c r="L853" s="8" t="n">
        <v>19888790</v>
      </c>
      <c r="M853" s="8" t="n">
        <v>19941640</v>
      </c>
      <c r="N853" s="8" t="n">
        <v>19941640</v>
      </c>
      <c r="O853" s="8" t="n">
        <v>20047970</v>
      </c>
      <c r="P853" s="10" t="n">
        <v>20047970</v>
      </c>
      <c r="Q853" s="8" t="n">
        <v>20047970</v>
      </c>
      <c r="R853" s="8" t="n">
        <v>20047970</v>
      </c>
      <c r="S853" s="8" t="n">
        <v>20047970</v>
      </c>
      <c r="T853" s="8" t="n">
        <v>20047970</v>
      </c>
      <c r="U853" s="10" t="n">
        <v>20047970</v>
      </c>
      <c r="V853" s="8" t="n">
        <v>20047970</v>
      </c>
      <c r="W853" s="8" t="n">
        <v>20047970</v>
      </c>
      <c r="X853" s="8" t="n">
        <v>20047970</v>
      </c>
      <c r="Y853" s="8" t="n">
        <v>20047970</v>
      </c>
      <c r="Z853" s="10" t="n">
        <v>20047970</v>
      </c>
      <c r="AA853" s="8" t="n">
        <v>20047970</v>
      </c>
    </row>
    <row r="854">
      <c r="A854" s="14" t="inlineStr">
        <is>
          <t>A003830</t>
        </is>
      </c>
      <c r="B854" s="2" t="inlineStr">
        <is>
          <t>대한화섬</t>
        </is>
      </c>
      <c r="C854" s="2" t="inlineStr">
        <is>
          <t>SSC</t>
        </is>
      </c>
      <c r="D854" s="2" t="inlineStr">
        <is>
          <t>S420003950</t>
        </is>
      </c>
      <c r="E854" s="2" t="inlineStr">
        <is>
          <t>상장주식수 (보통+우선)(주)</t>
        </is>
      </c>
      <c r="F854" s="15" t="inlineStr">
        <is>
          <t>QUARTERLY</t>
        </is>
      </c>
      <c r="G854" s="8" t="n">
        <v>1328000</v>
      </c>
      <c r="H854" s="8" t="n">
        <v>1328000</v>
      </c>
      <c r="I854" s="8" t="n">
        <v>1328000</v>
      </c>
      <c r="J854" s="8" t="n">
        <v>1328000</v>
      </c>
      <c r="K854" s="10" t="n">
        <v>1328000</v>
      </c>
      <c r="L854" s="8" t="n">
        <v>1328000</v>
      </c>
      <c r="M854" s="8" t="n">
        <v>1328000</v>
      </c>
      <c r="N854" s="8" t="n">
        <v>1328000</v>
      </c>
      <c r="O854" s="8" t="n">
        <v>1328000</v>
      </c>
      <c r="P854" s="10" t="n">
        <v>1328000</v>
      </c>
      <c r="Q854" s="8" t="n">
        <v>1328000</v>
      </c>
      <c r="R854" s="8" t="n">
        <v>1328000</v>
      </c>
      <c r="S854" s="8" t="n">
        <v>1328000</v>
      </c>
      <c r="T854" s="8" t="n">
        <v>1328000</v>
      </c>
      <c r="U854" s="10" t="n">
        <v>1328000</v>
      </c>
      <c r="V854" s="8" t="n">
        <v>1328000</v>
      </c>
      <c r="W854" s="8" t="n">
        <v>1328000</v>
      </c>
      <c r="X854" s="8" t="n">
        <v>1328000</v>
      </c>
      <c r="Y854" s="8" t="n">
        <v>1328000</v>
      </c>
      <c r="Z854" s="10" t="n">
        <v>1328000</v>
      </c>
      <c r="AA854" s="8" t="n">
        <v>1328000</v>
      </c>
    </row>
    <row r="855">
      <c r="A855" s="14" t="inlineStr">
        <is>
          <t>A006490</t>
        </is>
      </c>
      <c r="B855" s="2" t="inlineStr">
        <is>
          <t>인스코비</t>
        </is>
      </c>
      <c r="C855" s="2" t="inlineStr">
        <is>
          <t>SSC</t>
        </is>
      </c>
      <c r="D855" s="2" t="inlineStr">
        <is>
          <t>S420003950</t>
        </is>
      </c>
      <c r="E855" s="2" t="inlineStr">
        <is>
          <t>상장주식수 (보통+우선)(주)</t>
        </is>
      </c>
      <c r="F855" s="15" t="inlineStr">
        <is>
          <t>QUARTERLY</t>
        </is>
      </c>
      <c r="G855" s="8" t="n">
        <v>36717158</v>
      </c>
      <c r="H855" s="8" t="n">
        <v>36717158</v>
      </c>
      <c r="I855" s="8" t="n">
        <v>41259032</v>
      </c>
      <c r="J855" s="8" t="n">
        <v>42263032</v>
      </c>
      <c r="K855" s="10" t="n">
        <v>43019848</v>
      </c>
      <c r="L855" s="8" t="n">
        <v>44490444</v>
      </c>
      <c r="M855" s="8" t="n">
        <v>44490444</v>
      </c>
      <c r="N855" s="8" t="n">
        <v>47691704</v>
      </c>
      <c r="O855" s="8" t="n">
        <v>48968704</v>
      </c>
      <c r="P855" s="10" t="n">
        <v>48968704</v>
      </c>
      <c r="Q855" s="8" t="n">
        <v>55726274</v>
      </c>
      <c r="R855" s="8" t="n">
        <v>55726274</v>
      </c>
      <c r="S855" s="8" t="n">
        <v>59369884</v>
      </c>
      <c r="T855" s="8" t="n">
        <v>59369884</v>
      </c>
      <c r="U855" s="10" t="n">
        <v>59669884</v>
      </c>
      <c r="V855" s="8" t="n">
        <v>59669884</v>
      </c>
      <c r="W855" s="8" t="n">
        <v>61390999</v>
      </c>
      <c r="X855" s="8" t="n">
        <v>75367969</v>
      </c>
      <c r="Y855" s="8" t="n">
        <v>75367969</v>
      </c>
      <c r="Z855" s="10" t="n">
        <v>75367969</v>
      </c>
      <c r="AA855" s="8" t="n">
        <v>75367969</v>
      </c>
    </row>
    <row r="856">
      <c r="A856" s="14" t="inlineStr">
        <is>
          <t>A033640</t>
        </is>
      </c>
      <c r="B856" s="2" t="inlineStr">
        <is>
          <t>네패스</t>
        </is>
      </c>
      <c r="C856" s="2" t="inlineStr">
        <is>
          <t>SSC</t>
        </is>
      </c>
      <c r="D856" s="2" t="inlineStr">
        <is>
          <t>S420003950</t>
        </is>
      </c>
      <c r="E856" s="2" t="inlineStr">
        <is>
          <t>상장주식수 (보통+우선)(주)</t>
        </is>
      </c>
      <c r="F856" s="15" t="inlineStr">
        <is>
          <t>QUARTERLY</t>
        </is>
      </c>
      <c r="G856" s="8" t="n">
        <v>21825174</v>
      </c>
      <c r="H856" s="8" t="n">
        <v>21825174</v>
      </c>
      <c r="I856" s="8" t="n">
        <v>21825174</v>
      </c>
      <c r="J856" s="8" t="n">
        <v>21825174</v>
      </c>
      <c r="K856" s="10" t="n">
        <v>21825174</v>
      </c>
      <c r="L856" s="8" t="n">
        <v>21825174</v>
      </c>
      <c r="M856" s="8" t="n">
        <v>21825174</v>
      </c>
      <c r="N856" s="8" t="n">
        <v>21825174</v>
      </c>
      <c r="O856" s="8" t="n">
        <v>21825174</v>
      </c>
      <c r="P856" s="10" t="n">
        <v>21825174</v>
      </c>
      <c r="Q856" s="8" t="n">
        <v>21825174</v>
      </c>
      <c r="R856" s="8" t="n">
        <v>21825174</v>
      </c>
      <c r="S856" s="8" t="n">
        <v>21825174</v>
      </c>
      <c r="T856" s="8" t="n">
        <v>21825174</v>
      </c>
      <c r="U856" s="10" t="n">
        <v>21825174</v>
      </c>
      <c r="V856" s="8" t="n">
        <v>21825174</v>
      </c>
      <c r="W856" s="8" t="n">
        <v>21825174</v>
      </c>
      <c r="X856" s="8" t="n">
        <v>21825174</v>
      </c>
      <c r="Y856" s="8" t="n">
        <v>21825174</v>
      </c>
      <c r="Z856" s="10" t="n">
        <v>21825174</v>
      </c>
      <c r="AA856" s="8" t="n">
        <v>21825174</v>
      </c>
    </row>
    <row r="857">
      <c r="A857" s="14" t="inlineStr">
        <is>
          <t>A058850</t>
        </is>
      </c>
      <c r="B857" s="2" t="inlineStr">
        <is>
          <t>KTcs</t>
        </is>
      </c>
      <c r="C857" s="2" t="inlineStr">
        <is>
          <t>SSC</t>
        </is>
      </c>
      <c r="D857" s="2" t="inlineStr">
        <is>
          <t>S420003950</t>
        </is>
      </c>
      <c r="E857" s="2" t="inlineStr">
        <is>
          <t>상장주식수 (보통+우선)(주)</t>
        </is>
      </c>
      <c r="F857" s="15" t="inlineStr">
        <is>
          <t>QUARTERLY</t>
        </is>
      </c>
      <c r="G857" s="9" t="n">
        <v>46485000</v>
      </c>
      <c r="H857" s="9" t="n">
        <v>46485000</v>
      </c>
      <c r="I857" s="9" t="n">
        <v>46485000</v>
      </c>
      <c r="J857" s="9" t="n">
        <v>46485000</v>
      </c>
      <c r="K857" s="11" t="n">
        <v>45685000</v>
      </c>
      <c r="L857" s="9" t="n">
        <v>45685000</v>
      </c>
      <c r="M857" s="9" t="n">
        <v>45685000</v>
      </c>
      <c r="N857" s="9" t="n">
        <v>45685000</v>
      </c>
      <c r="O857" s="9" t="n">
        <v>45685000</v>
      </c>
      <c r="P857" s="11" t="n">
        <v>45685000</v>
      </c>
      <c r="Q857" s="9" t="n">
        <v>45685000</v>
      </c>
      <c r="R857" s="9" t="n">
        <v>45685000</v>
      </c>
      <c r="S857" s="9" t="n">
        <v>42685000</v>
      </c>
      <c r="T857" s="9" t="n">
        <v>42685000</v>
      </c>
      <c r="U857" s="11" t="n">
        <v>42685000</v>
      </c>
      <c r="V857" s="9" t="n">
        <v>42685000</v>
      </c>
      <c r="W857" s="9" t="n">
        <v>42685000</v>
      </c>
      <c r="X857" s="9" t="n">
        <v>42685000</v>
      </c>
      <c r="Y857" s="9" t="n">
        <v>42685000</v>
      </c>
      <c r="Z857" s="11" t="n">
        <v>42685000</v>
      </c>
      <c r="AA857" s="9" t="n">
        <v>42685000</v>
      </c>
    </row>
    <row r="858">
      <c r="A858" s="14" t="inlineStr">
        <is>
          <t>A187220</t>
        </is>
      </c>
      <c r="B858" s="2" t="inlineStr">
        <is>
          <t>디티앤씨</t>
        </is>
      </c>
      <c r="C858" s="2" t="inlineStr">
        <is>
          <t>SSC</t>
        </is>
      </c>
      <c r="D858" s="2" t="inlineStr">
        <is>
          <t>S420003950</t>
        </is>
      </c>
      <c r="E858" s="2" t="inlineStr">
        <is>
          <t>상장주식수 (보통+우선)(주)</t>
        </is>
      </c>
      <c r="F858" s="15" t="inlineStr">
        <is>
          <t>QUARTERLY</t>
        </is>
      </c>
      <c r="G858" s="9" t="n"/>
      <c r="H858" s="9" t="n"/>
      <c r="I858" s="9" t="n"/>
      <c r="J858" s="9" t="n"/>
      <c r="K858" s="11" t="n"/>
      <c r="L858" s="9" t="n"/>
      <c r="M858" s="9" t="n"/>
      <c r="N858" s="9" t="n"/>
      <c r="O858" s="9" t="n"/>
      <c r="P858" s="11" t="n"/>
      <c r="Q858" s="9" t="n"/>
      <c r="R858" s="9" t="n"/>
      <c r="S858" s="9" t="n"/>
      <c r="T858" s="9" t="n"/>
      <c r="U858" s="11" t="n">
        <v>9854054</v>
      </c>
      <c r="V858" s="9" t="n">
        <v>9854054</v>
      </c>
      <c r="W858" s="9" t="n">
        <v>9854054</v>
      </c>
      <c r="X858" s="9" t="n">
        <v>9854054</v>
      </c>
      <c r="Y858" s="9" t="n">
        <v>9854054</v>
      </c>
      <c r="Z858" s="11" t="n">
        <v>9854054</v>
      </c>
      <c r="AA858" s="9" t="n">
        <v>9854054</v>
      </c>
    </row>
    <row r="859">
      <c r="A859" s="14" t="inlineStr">
        <is>
          <t>A003350</t>
        </is>
      </c>
      <c r="B859" s="2" t="inlineStr">
        <is>
          <t>한국화장품제조</t>
        </is>
      </c>
      <c r="C859" s="2" t="inlineStr">
        <is>
          <t>SSC</t>
        </is>
      </c>
      <c r="D859" s="2" t="inlineStr">
        <is>
          <t>S420003950</t>
        </is>
      </c>
      <c r="E859" s="2" t="inlineStr">
        <is>
          <t>상장주식수 (보통+우선)(주)</t>
        </is>
      </c>
      <c r="F859" s="15" t="inlineStr">
        <is>
          <t>QUARTERLY</t>
        </is>
      </c>
      <c r="G859" s="9" t="n">
        <v>4532000</v>
      </c>
      <c r="H859" s="9" t="n">
        <v>4532000</v>
      </c>
      <c r="I859" s="9" t="n">
        <v>4532000</v>
      </c>
      <c r="J859" s="9" t="n">
        <v>4532000</v>
      </c>
      <c r="K859" s="11" t="n">
        <v>4532000</v>
      </c>
      <c r="L859" s="9" t="n">
        <v>4532000</v>
      </c>
      <c r="M859" s="9" t="n">
        <v>4532000</v>
      </c>
      <c r="N859" s="9" t="n">
        <v>4532000</v>
      </c>
      <c r="O859" s="9" t="n">
        <v>4532000</v>
      </c>
      <c r="P859" s="11" t="n">
        <v>4532000</v>
      </c>
      <c r="Q859" s="9" t="n">
        <v>4532000</v>
      </c>
      <c r="R859" s="9" t="n">
        <v>4532000</v>
      </c>
      <c r="S859" s="9" t="n">
        <v>4532000</v>
      </c>
      <c r="T859" s="9" t="n">
        <v>4532000</v>
      </c>
      <c r="U859" s="11" t="n">
        <v>4532000</v>
      </c>
      <c r="V859" s="9" t="n">
        <v>4532000</v>
      </c>
      <c r="W859" s="9" t="n">
        <v>4532000</v>
      </c>
      <c r="X859" s="9" t="n">
        <v>4532000</v>
      </c>
      <c r="Y859" s="9" t="n">
        <v>4532000</v>
      </c>
      <c r="Z859" s="11" t="n">
        <v>4532000</v>
      </c>
      <c r="AA859" s="9" t="n">
        <v>4532000</v>
      </c>
    </row>
    <row r="860">
      <c r="A860" s="14" t="inlineStr">
        <is>
          <t>A003280</t>
        </is>
      </c>
      <c r="B860" s="2" t="inlineStr">
        <is>
          <t>흥아해운</t>
        </is>
      </c>
      <c r="C860" s="2" t="inlineStr">
        <is>
          <t>SSC</t>
        </is>
      </c>
      <c r="D860" s="2" t="inlineStr">
        <is>
          <t>S420003950</t>
        </is>
      </c>
      <c r="E860" s="2" t="inlineStr">
        <is>
          <t>상장주식수 (보통+우선)(주)</t>
        </is>
      </c>
      <c r="F860" s="15" t="inlineStr">
        <is>
          <t>QUARTERLY</t>
        </is>
      </c>
      <c r="G860" s="9" t="n">
        <v>70713430</v>
      </c>
      <c r="H860" s="9" t="n">
        <v>70713430</v>
      </c>
      <c r="I860" s="9" t="n">
        <v>70713430</v>
      </c>
      <c r="J860" s="9" t="n">
        <v>70713430</v>
      </c>
      <c r="K860" s="11" t="n">
        <v>70713430</v>
      </c>
      <c r="L860" s="9" t="n">
        <v>70713430</v>
      </c>
      <c r="M860" s="9" t="n">
        <v>70713430</v>
      </c>
      <c r="N860" s="9" t="n">
        <v>70713430</v>
      </c>
      <c r="O860" s="9" t="n">
        <v>70713430</v>
      </c>
      <c r="P860" s="11" t="n">
        <v>84713430</v>
      </c>
      <c r="Q860" s="9" t="n">
        <v>84713430</v>
      </c>
      <c r="R860" s="9" t="n">
        <v>84713430</v>
      </c>
      <c r="S860" s="9" t="n">
        <v>84713430</v>
      </c>
      <c r="T860" s="9" t="n">
        <v>84713430</v>
      </c>
      <c r="U860" s="11" t="n">
        <v>84713430</v>
      </c>
      <c r="V860" s="9" t="n">
        <v>84713430</v>
      </c>
      <c r="W860" s="9" t="n">
        <v>84713430</v>
      </c>
      <c r="X860" s="9" t="n">
        <v>84713430</v>
      </c>
      <c r="Y860" s="9" t="n">
        <v>84713430</v>
      </c>
      <c r="Z860" s="11" t="n">
        <v>84713430</v>
      </c>
      <c r="AA860" s="9" t="n">
        <v>84713430</v>
      </c>
    </row>
    <row r="861">
      <c r="A861" s="14" t="inlineStr">
        <is>
          <t>A009200</t>
        </is>
      </c>
      <c r="B861" s="2" t="inlineStr">
        <is>
          <t>무림페이퍼</t>
        </is>
      </c>
      <c r="C861" s="2" t="inlineStr">
        <is>
          <t>SSC</t>
        </is>
      </c>
      <c r="D861" s="2" t="inlineStr">
        <is>
          <t>S420003950</t>
        </is>
      </c>
      <c r="E861" s="2" t="inlineStr">
        <is>
          <t>상장주식수 (보통+우선)(주)</t>
        </is>
      </c>
      <c r="F861" s="15" t="inlineStr">
        <is>
          <t>QUARTERLY</t>
        </is>
      </c>
      <c r="G861" s="9" t="n">
        <v>41609310</v>
      </c>
      <c r="H861" s="9" t="n">
        <v>41609310</v>
      </c>
      <c r="I861" s="9" t="n">
        <v>41609310</v>
      </c>
      <c r="J861" s="9" t="n">
        <v>41609310</v>
      </c>
      <c r="K861" s="11" t="n">
        <v>41609310</v>
      </c>
      <c r="L861" s="9" t="n">
        <v>41609310</v>
      </c>
      <c r="M861" s="9" t="n">
        <v>41609310</v>
      </c>
      <c r="N861" s="9" t="n">
        <v>41609310</v>
      </c>
      <c r="O861" s="9" t="n">
        <v>41609310</v>
      </c>
      <c r="P861" s="11" t="n">
        <v>41609310</v>
      </c>
      <c r="Q861" s="9" t="n">
        <v>41609310</v>
      </c>
      <c r="R861" s="9" t="n">
        <v>41609310</v>
      </c>
      <c r="S861" s="9" t="n">
        <v>41609310</v>
      </c>
      <c r="T861" s="9" t="n">
        <v>41609310</v>
      </c>
      <c r="U861" s="11" t="n">
        <v>41609310</v>
      </c>
      <c r="V861" s="9" t="n">
        <v>41609310</v>
      </c>
      <c r="W861" s="9" t="n">
        <v>41609310</v>
      </c>
      <c r="X861" s="9" t="n">
        <v>41609310</v>
      </c>
      <c r="Y861" s="9" t="n">
        <v>41609310</v>
      </c>
      <c r="Z861" s="11" t="n">
        <v>41609310</v>
      </c>
      <c r="AA861" s="9" t="n">
        <v>41609310</v>
      </c>
    </row>
    <row r="862">
      <c r="A862" s="14" t="inlineStr">
        <is>
          <t>A059100</t>
        </is>
      </c>
      <c r="B862" s="2" t="inlineStr">
        <is>
          <t>아이컴포넌트</t>
        </is>
      </c>
      <c r="C862" s="2" t="inlineStr">
        <is>
          <t>SSC</t>
        </is>
      </c>
      <c r="D862" s="2" t="inlineStr">
        <is>
          <t>S420003950</t>
        </is>
      </c>
      <c r="E862" s="2" t="inlineStr">
        <is>
          <t>상장주식수 (보통+우선)(주)</t>
        </is>
      </c>
      <c r="F862" s="15" t="inlineStr">
        <is>
          <t>QUARTERLY</t>
        </is>
      </c>
      <c r="G862" s="8" t="n">
        <v>5137171</v>
      </c>
      <c r="H862" s="8" t="n">
        <v>5137171</v>
      </c>
      <c r="I862" s="8" t="n">
        <v>5437171</v>
      </c>
      <c r="J862" s="8" t="n">
        <v>5914563</v>
      </c>
      <c r="K862" s="10" t="n">
        <v>6044463</v>
      </c>
      <c r="L862" s="8" t="n">
        <v>6044463</v>
      </c>
      <c r="M862" s="8" t="n">
        <v>6044463</v>
      </c>
      <c r="N862" s="8" t="n">
        <v>6044463</v>
      </c>
      <c r="O862" s="8" t="n">
        <v>6071313</v>
      </c>
      <c r="P862" s="10" t="n">
        <v>6071313</v>
      </c>
      <c r="Q862" s="8" t="n">
        <v>6071313</v>
      </c>
      <c r="R862" s="8" t="n">
        <v>6071313</v>
      </c>
      <c r="S862" s="8" t="n">
        <v>6228821</v>
      </c>
      <c r="T862" s="8" t="n">
        <v>6595284</v>
      </c>
      <c r="U862" s="10" t="n">
        <v>6661913</v>
      </c>
      <c r="V862" s="8" t="n">
        <v>6661913</v>
      </c>
      <c r="W862" s="8" t="n">
        <v>6754625</v>
      </c>
      <c r="X862" s="8" t="n">
        <v>6754625</v>
      </c>
      <c r="Y862" s="8" t="n">
        <v>6754625</v>
      </c>
      <c r="Z862" s="10" t="n">
        <v>6754625</v>
      </c>
      <c r="AA862" s="8" t="n">
        <v>6754625</v>
      </c>
    </row>
    <row r="863">
      <c r="A863" s="14" t="inlineStr">
        <is>
          <t>A099320</t>
        </is>
      </c>
      <c r="B863" s="2" t="inlineStr">
        <is>
          <t>쎄트렉아이</t>
        </is>
      </c>
      <c r="C863" s="2" t="inlineStr">
        <is>
          <t>SSC</t>
        </is>
      </c>
      <c r="D863" s="2" t="inlineStr">
        <is>
          <t>S420003950</t>
        </is>
      </c>
      <c r="E863" s="2" t="inlineStr">
        <is>
          <t>상장주식수 (보통+우선)(주)</t>
        </is>
      </c>
      <c r="F863" s="15" t="inlineStr">
        <is>
          <t>QUARTERLY</t>
        </is>
      </c>
      <c r="G863" s="8" t="n">
        <v>3659990</v>
      </c>
      <c r="H863" s="8" t="n">
        <v>3659990</v>
      </c>
      <c r="I863" s="8" t="n">
        <v>3659990</v>
      </c>
      <c r="J863" s="8" t="n">
        <v>3659990</v>
      </c>
      <c r="K863" s="10" t="n">
        <v>3659990</v>
      </c>
      <c r="L863" s="8" t="n">
        <v>3659990</v>
      </c>
      <c r="M863" s="8" t="n">
        <v>3659990</v>
      </c>
      <c r="N863" s="8" t="n">
        <v>3659990</v>
      </c>
      <c r="O863" s="8" t="n">
        <v>3659990</v>
      </c>
      <c r="P863" s="10" t="n">
        <v>3659990</v>
      </c>
      <c r="Q863" s="8" t="n">
        <v>3659990</v>
      </c>
      <c r="R863" s="8" t="n">
        <v>3659990</v>
      </c>
      <c r="S863" s="8" t="n">
        <v>3659990</v>
      </c>
      <c r="T863" s="8" t="n">
        <v>3659990</v>
      </c>
      <c r="U863" s="10" t="n">
        <v>3659990</v>
      </c>
      <c r="V863" s="8" t="n">
        <v>3659990</v>
      </c>
      <c r="W863" s="8" t="n">
        <v>3659990</v>
      </c>
      <c r="X863" s="8" t="n">
        <v>3659990</v>
      </c>
      <c r="Y863" s="8" t="n">
        <v>3659990</v>
      </c>
      <c r="Z863" s="10" t="n">
        <v>3659990</v>
      </c>
      <c r="AA863" s="8" t="n">
        <v>3659990</v>
      </c>
    </row>
    <row r="864">
      <c r="A864" s="14" t="inlineStr">
        <is>
          <t>A008350</t>
        </is>
      </c>
      <c r="B864" s="2" t="inlineStr">
        <is>
          <t>남선알미늄</t>
        </is>
      </c>
      <c r="C864" s="2" t="inlineStr">
        <is>
          <t>SSC</t>
        </is>
      </c>
      <c r="D864" s="2" t="inlineStr">
        <is>
          <t>S420003950</t>
        </is>
      </c>
      <c r="E864" s="2" t="inlineStr">
        <is>
          <t>상장주식수 (보통+우선)(주)</t>
        </is>
      </c>
      <c r="F864" s="15" t="inlineStr">
        <is>
          <t>QUARTERLY</t>
        </is>
      </c>
      <c r="G864" s="8" t="n">
        <v>93488980</v>
      </c>
      <c r="H864" s="8" t="n">
        <v>110486980</v>
      </c>
      <c r="I864" s="8" t="n">
        <v>110486980</v>
      </c>
      <c r="J864" s="8" t="n">
        <v>110486980</v>
      </c>
      <c r="K864" s="10" t="n">
        <v>110486980</v>
      </c>
      <c r="L864" s="8" t="n">
        <v>110486980</v>
      </c>
      <c r="M864" s="8" t="n">
        <v>110486980</v>
      </c>
      <c r="N864" s="8" t="n">
        <v>110486980</v>
      </c>
      <c r="O864" s="8" t="n">
        <v>110486980</v>
      </c>
      <c r="P864" s="10" t="n">
        <v>110486980</v>
      </c>
      <c r="Q864" s="8" t="n">
        <v>110486980</v>
      </c>
      <c r="R864" s="8" t="n">
        <v>110486980</v>
      </c>
      <c r="S864" s="8" t="n">
        <v>110486980</v>
      </c>
      <c r="T864" s="8" t="n">
        <v>110486980</v>
      </c>
      <c r="U864" s="10" t="n">
        <v>110486980</v>
      </c>
      <c r="V864" s="8" t="n">
        <v>110486980</v>
      </c>
      <c r="W864" s="8" t="n">
        <v>110486980</v>
      </c>
      <c r="X864" s="8" t="n">
        <v>110486980</v>
      </c>
      <c r="Y864" s="8" t="n">
        <v>110486980</v>
      </c>
      <c r="Z864" s="10" t="n">
        <v>110486980</v>
      </c>
      <c r="AA864" s="8" t="n">
        <v>110486980</v>
      </c>
    </row>
    <row r="865">
      <c r="A865" s="14" t="inlineStr">
        <is>
          <t>A049520</t>
        </is>
      </c>
      <c r="B865" s="2" t="inlineStr">
        <is>
          <t>유아이엘</t>
        </is>
      </c>
      <c r="C865" s="2" t="inlineStr">
        <is>
          <t>SSC</t>
        </is>
      </c>
      <c r="D865" s="2" t="inlineStr">
        <is>
          <t>S420003950</t>
        </is>
      </c>
      <c r="E865" s="2" t="inlineStr">
        <is>
          <t>상장주식수 (보통+우선)(주)</t>
        </is>
      </c>
      <c r="F865" s="15" t="inlineStr">
        <is>
          <t>QUARTERLY</t>
        </is>
      </c>
      <c r="G865" s="8" t="n">
        <v>11392470</v>
      </c>
      <c r="H865" s="8" t="n">
        <v>11392470</v>
      </c>
      <c r="I865" s="8" t="n">
        <v>11392470</v>
      </c>
      <c r="J865" s="8" t="n">
        <v>11392470</v>
      </c>
      <c r="K865" s="10" t="n">
        <v>11392470</v>
      </c>
      <c r="L865" s="8" t="n">
        <v>11392470</v>
      </c>
      <c r="M865" s="8" t="n">
        <v>11392470</v>
      </c>
      <c r="N865" s="8" t="n">
        <v>11392470</v>
      </c>
      <c r="O865" s="8" t="n">
        <v>11392470</v>
      </c>
      <c r="P865" s="10" t="n">
        <v>11392470</v>
      </c>
      <c r="Q865" s="8" t="n">
        <v>11392470</v>
      </c>
      <c r="R865" s="8" t="n">
        <v>11392470</v>
      </c>
      <c r="S865" s="8" t="n">
        <v>11392470</v>
      </c>
      <c r="T865" s="8" t="n">
        <v>11392470</v>
      </c>
      <c r="U865" s="10" t="n">
        <v>11392470</v>
      </c>
      <c r="V865" s="8" t="n">
        <v>11392470</v>
      </c>
      <c r="W865" s="8" t="n">
        <v>11392470</v>
      </c>
      <c r="X865" s="8" t="n">
        <v>11392470</v>
      </c>
      <c r="Y865" s="8" t="n">
        <v>11392470</v>
      </c>
      <c r="Z865" s="10" t="n">
        <v>11392470</v>
      </c>
      <c r="AA865" s="8" t="n">
        <v>11392470</v>
      </c>
    </row>
    <row r="866">
      <c r="A866" s="14" t="inlineStr">
        <is>
          <t>A035150</t>
        </is>
      </c>
      <c r="B866" s="2" t="inlineStr">
        <is>
          <t>백산</t>
        </is>
      </c>
      <c r="C866" s="2" t="inlineStr">
        <is>
          <t>SSC</t>
        </is>
      </c>
      <c r="D866" s="2" t="inlineStr">
        <is>
          <t>S420003950</t>
        </is>
      </c>
      <c r="E866" s="2" t="inlineStr">
        <is>
          <t>상장주식수 (보통+우선)(주)</t>
        </is>
      </c>
      <c r="F866" s="15" t="inlineStr">
        <is>
          <t>QUARTERLY</t>
        </is>
      </c>
      <c r="G866" s="8" t="n">
        <v>24200000</v>
      </c>
      <c r="H866" s="8" t="n">
        <v>24200000</v>
      </c>
      <c r="I866" s="8" t="n">
        <v>24200000</v>
      </c>
      <c r="J866" s="8" t="n">
        <v>24200000</v>
      </c>
      <c r="K866" s="10" t="n">
        <v>24200000</v>
      </c>
      <c r="L866" s="8" t="n">
        <v>24200000</v>
      </c>
      <c r="M866" s="8" t="n">
        <v>24200000</v>
      </c>
      <c r="N866" s="8" t="n">
        <v>24200000</v>
      </c>
      <c r="O866" s="8" t="n">
        <v>24200000</v>
      </c>
      <c r="P866" s="10" t="n">
        <v>24200000</v>
      </c>
      <c r="Q866" s="8" t="n">
        <v>24200000</v>
      </c>
      <c r="R866" s="8" t="n">
        <v>24200000</v>
      </c>
      <c r="S866" s="8" t="n">
        <v>24200000</v>
      </c>
      <c r="T866" s="8" t="n">
        <v>24200000</v>
      </c>
      <c r="U866" s="10" t="n">
        <v>24200000</v>
      </c>
      <c r="V866" s="8" t="n">
        <v>24200000</v>
      </c>
      <c r="W866" s="8" t="n">
        <v>24200000</v>
      </c>
      <c r="X866" s="8" t="n">
        <v>24200000</v>
      </c>
      <c r="Y866" s="8" t="n">
        <v>24200000</v>
      </c>
      <c r="Z866" s="10" t="n">
        <v>24200000</v>
      </c>
      <c r="AA866" s="8" t="n">
        <v>24200000</v>
      </c>
    </row>
    <row r="867">
      <c r="A867" s="14" t="inlineStr">
        <is>
          <t>A005800</t>
        </is>
      </c>
      <c r="B867" s="2" t="inlineStr">
        <is>
          <t>신영와코루</t>
        </is>
      </c>
      <c r="C867" s="2" t="inlineStr">
        <is>
          <t>SSC</t>
        </is>
      </c>
      <c r="D867" s="2" t="inlineStr">
        <is>
          <t>S420003950</t>
        </is>
      </c>
      <c r="E867" s="2" t="inlineStr">
        <is>
          <t>상장주식수 (보통+우선)(주)</t>
        </is>
      </c>
      <c r="F867" s="15" t="inlineStr">
        <is>
          <t>QUARTERLY</t>
        </is>
      </c>
      <c r="G867" s="9" t="n">
        <v>900000</v>
      </c>
      <c r="H867" s="9" t="n">
        <v>900000</v>
      </c>
      <c r="I867" s="9" t="n">
        <v>900000</v>
      </c>
      <c r="J867" s="9" t="n">
        <v>900000</v>
      </c>
      <c r="K867" s="11" t="n">
        <v>900000</v>
      </c>
      <c r="L867" s="9" t="n">
        <v>900000</v>
      </c>
      <c r="M867" s="9" t="n">
        <v>900000</v>
      </c>
      <c r="N867" s="9" t="n">
        <v>900000</v>
      </c>
      <c r="O867" s="9" t="n">
        <v>900000</v>
      </c>
      <c r="P867" s="11" t="n">
        <v>900000</v>
      </c>
      <c r="Q867" s="9" t="n">
        <v>900000</v>
      </c>
      <c r="R867" s="9" t="n">
        <v>900000</v>
      </c>
      <c r="S867" s="9" t="n">
        <v>900000</v>
      </c>
      <c r="T867" s="9" t="n">
        <v>900000</v>
      </c>
      <c r="U867" s="11" t="n">
        <v>900000</v>
      </c>
      <c r="V867" s="9" t="n">
        <v>900000</v>
      </c>
      <c r="W867" s="9" t="n">
        <v>900000</v>
      </c>
      <c r="X867" s="9" t="n">
        <v>900000</v>
      </c>
      <c r="Y867" s="9" t="n">
        <v>900000</v>
      </c>
      <c r="Z867" s="11" t="n">
        <v>900000</v>
      </c>
      <c r="AA867" s="9" t="n">
        <v>900000</v>
      </c>
    </row>
    <row r="868">
      <c r="A868" s="14" t="inlineStr">
        <is>
          <t>A058430</t>
        </is>
      </c>
      <c r="B868" s="2" t="inlineStr">
        <is>
          <t>포스코강판</t>
        </is>
      </c>
      <c r="C868" s="2" t="inlineStr">
        <is>
          <t>SSC</t>
        </is>
      </c>
      <c r="D868" s="2" t="inlineStr">
        <is>
          <t>S420003950</t>
        </is>
      </c>
      <c r="E868" s="2" t="inlineStr">
        <is>
          <t>상장주식수 (보통+우선)(주)</t>
        </is>
      </c>
      <c r="F868" s="15" t="inlineStr">
        <is>
          <t>QUARTERLY</t>
        </is>
      </c>
      <c r="G868" s="9" t="n">
        <v>6000000</v>
      </c>
      <c r="H868" s="9" t="n">
        <v>6000000</v>
      </c>
      <c r="I868" s="9" t="n">
        <v>6000000</v>
      </c>
      <c r="J868" s="9" t="n">
        <v>6000000</v>
      </c>
      <c r="K868" s="11" t="n">
        <v>6000000</v>
      </c>
      <c r="L868" s="9" t="n">
        <v>6000000</v>
      </c>
      <c r="M868" s="9" t="n">
        <v>6000000</v>
      </c>
      <c r="N868" s="9" t="n">
        <v>6000000</v>
      </c>
      <c r="O868" s="9" t="n">
        <v>6000000</v>
      </c>
      <c r="P868" s="11" t="n">
        <v>6000000</v>
      </c>
      <c r="Q868" s="9" t="n">
        <v>6000000</v>
      </c>
      <c r="R868" s="9" t="n">
        <v>6000000</v>
      </c>
      <c r="S868" s="9" t="n">
        <v>6000000</v>
      </c>
      <c r="T868" s="9" t="n">
        <v>6000000</v>
      </c>
      <c r="U868" s="11" t="n">
        <v>6000000</v>
      </c>
      <c r="V868" s="9" t="n">
        <v>6000000</v>
      </c>
      <c r="W868" s="9" t="n">
        <v>6000000</v>
      </c>
      <c r="X868" s="9" t="n">
        <v>6000000</v>
      </c>
      <c r="Y868" s="9" t="n">
        <v>6000000</v>
      </c>
      <c r="Z868" s="11" t="n">
        <v>6000000</v>
      </c>
      <c r="AA868" s="9" t="n">
        <v>6000000</v>
      </c>
    </row>
    <row r="869">
      <c r="A869" s="14" t="inlineStr">
        <is>
          <t>A011150</t>
        </is>
      </c>
      <c r="B869" s="2" t="inlineStr">
        <is>
          <t>CJ씨푸드</t>
        </is>
      </c>
      <c r="C869" s="2" t="inlineStr">
        <is>
          <t>SSC</t>
        </is>
      </c>
      <c r="D869" s="2" t="inlineStr">
        <is>
          <t>S420003950</t>
        </is>
      </c>
      <c r="E869" s="2" t="inlineStr">
        <is>
          <t>상장주식수 (보통+우선)(주)</t>
        </is>
      </c>
      <c r="F869" s="15" t="inlineStr">
        <is>
          <t>QUARTERLY</t>
        </is>
      </c>
      <c r="G869" s="9" t="n">
        <v>36130773</v>
      </c>
      <c r="H869" s="9" t="n">
        <v>36130773</v>
      </c>
      <c r="I869" s="9" t="n">
        <v>36130773</v>
      </c>
      <c r="J869" s="9" t="n">
        <v>36130773</v>
      </c>
      <c r="K869" s="11" t="n">
        <v>36130773</v>
      </c>
      <c r="L869" s="9" t="n">
        <v>36130773</v>
      </c>
      <c r="M869" s="9" t="n">
        <v>36130773</v>
      </c>
      <c r="N869" s="9" t="n">
        <v>36130773</v>
      </c>
      <c r="O869" s="9" t="n">
        <v>36130773</v>
      </c>
      <c r="P869" s="11" t="n">
        <v>36130773</v>
      </c>
      <c r="Q869" s="9" t="n">
        <v>36130773</v>
      </c>
      <c r="R869" s="9" t="n">
        <v>36130773</v>
      </c>
      <c r="S869" s="9" t="n">
        <v>36130773</v>
      </c>
      <c r="T869" s="9" t="n">
        <v>36130773</v>
      </c>
      <c r="U869" s="11" t="n">
        <v>36130773</v>
      </c>
      <c r="V869" s="9" t="n">
        <v>36130773</v>
      </c>
      <c r="W869" s="9" t="n">
        <v>36130773</v>
      </c>
      <c r="X869" s="9" t="n">
        <v>36130773</v>
      </c>
      <c r="Y869" s="9" t="n">
        <v>36130773</v>
      </c>
      <c r="Z869" s="11" t="n">
        <v>36130773</v>
      </c>
      <c r="AA869" s="9" t="n">
        <v>36130773</v>
      </c>
    </row>
    <row r="870">
      <c r="A870" s="14" t="inlineStr">
        <is>
          <t>A001820</t>
        </is>
      </c>
      <c r="B870" s="2" t="inlineStr">
        <is>
          <t>삼화콘덴서</t>
        </is>
      </c>
      <c r="C870" s="2" t="inlineStr">
        <is>
          <t>SSC</t>
        </is>
      </c>
      <c r="D870" s="2" t="inlineStr">
        <is>
          <t>S420003950</t>
        </is>
      </c>
      <c r="E870" s="2" t="inlineStr">
        <is>
          <t>상장주식수 (보통+우선)(주)</t>
        </is>
      </c>
      <c r="F870" s="15" t="inlineStr">
        <is>
          <t>QUARTERLY</t>
        </is>
      </c>
      <c r="G870" s="9" t="n">
        <v>10395000</v>
      </c>
      <c r="H870" s="9" t="n">
        <v>10395000</v>
      </c>
      <c r="I870" s="9" t="n">
        <v>10395000</v>
      </c>
      <c r="J870" s="9" t="n">
        <v>10395000</v>
      </c>
      <c r="K870" s="11" t="n">
        <v>10395000</v>
      </c>
      <c r="L870" s="9" t="n">
        <v>10395000</v>
      </c>
      <c r="M870" s="9" t="n">
        <v>10395000</v>
      </c>
      <c r="N870" s="9" t="n">
        <v>10395000</v>
      </c>
      <c r="O870" s="9" t="n">
        <v>10395000</v>
      </c>
      <c r="P870" s="11" t="n">
        <v>10395000</v>
      </c>
      <c r="Q870" s="9" t="n">
        <v>10395000</v>
      </c>
      <c r="R870" s="9" t="n">
        <v>10395000</v>
      </c>
      <c r="S870" s="9" t="n">
        <v>10395000</v>
      </c>
      <c r="T870" s="9" t="n">
        <v>10395000</v>
      </c>
      <c r="U870" s="11" t="n">
        <v>10395000</v>
      </c>
      <c r="V870" s="9" t="n">
        <v>10395000</v>
      </c>
      <c r="W870" s="9" t="n">
        <v>10395000</v>
      </c>
      <c r="X870" s="9" t="n">
        <v>10395000</v>
      </c>
      <c r="Y870" s="9" t="n">
        <v>10395000</v>
      </c>
      <c r="Z870" s="11" t="n">
        <v>10395000</v>
      </c>
      <c r="AA870" s="9" t="n">
        <v>10395000</v>
      </c>
    </row>
    <row r="871">
      <c r="A871" s="14" t="inlineStr">
        <is>
          <t>A004770</t>
        </is>
      </c>
      <c r="B871" s="2" t="inlineStr">
        <is>
          <t>써니전자</t>
        </is>
      </c>
      <c r="C871" s="2" t="inlineStr">
        <is>
          <t>SSC</t>
        </is>
      </c>
      <c r="D871" s="2" t="inlineStr">
        <is>
          <t>S420003950</t>
        </is>
      </c>
      <c r="E871" s="2" t="inlineStr">
        <is>
          <t>상장주식수 (보통+우선)(주)</t>
        </is>
      </c>
      <c r="F871" s="15" t="inlineStr">
        <is>
          <t>QUARTERLY</t>
        </is>
      </c>
      <c r="G871" s="9" t="n">
        <v>19460000</v>
      </c>
      <c r="H871" s="9" t="n">
        <v>19460000</v>
      </c>
      <c r="I871" s="9" t="n">
        <v>19460000</v>
      </c>
      <c r="J871" s="9" t="n">
        <v>19460000</v>
      </c>
      <c r="K871" s="11" t="n">
        <v>19460000</v>
      </c>
      <c r="L871" s="9" t="n">
        <v>19460000</v>
      </c>
      <c r="M871" s="9" t="n">
        <v>19460000</v>
      </c>
      <c r="N871" s="9" t="n">
        <v>19460000</v>
      </c>
      <c r="O871" s="9" t="n">
        <v>19460000</v>
      </c>
      <c r="P871" s="11" t="n">
        <v>19460000</v>
      </c>
      <c r="Q871" s="9" t="n">
        <v>19460000</v>
      </c>
      <c r="R871" s="9" t="n">
        <v>19460000</v>
      </c>
      <c r="S871" s="9" t="n">
        <v>19460000</v>
      </c>
      <c r="T871" s="9" t="n">
        <v>26460000</v>
      </c>
      <c r="U871" s="11" t="n">
        <v>26460000</v>
      </c>
      <c r="V871" s="9" t="n">
        <v>26460000</v>
      </c>
      <c r="W871" s="9" t="n">
        <v>26460000</v>
      </c>
      <c r="X871" s="9" t="n">
        <v>26460000</v>
      </c>
      <c r="Y871" s="9" t="n">
        <v>26460000</v>
      </c>
      <c r="Z871" s="11" t="n">
        <v>26460000</v>
      </c>
      <c r="AA871" s="9" t="n">
        <v>26460000</v>
      </c>
    </row>
    <row r="872">
      <c r="A872" s="14" t="inlineStr">
        <is>
          <t>A023760</t>
        </is>
      </c>
      <c r="B872" s="2" t="inlineStr">
        <is>
          <t>한국캐피탈</t>
        </is>
      </c>
      <c r="C872" s="2" t="inlineStr">
        <is>
          <t>SSC</t>
        </is>
      </c>
      <c r="D872" s="2" t="inlineStr">
        <is>
          <t>S420003950</t>
        </is>
      </c>
      <c r="E872" s="2" t="inlineStr">
        <is>
          <t>상장주식수 (보통+우선)(주)</t>
        </is>
      </c>
      <c r="F872" s="15" t="inlineStr">
        <is>
          <t>QUARTERLY</t>
        </is>
      </c>
      <c r="G872" s="8" t="n">
        <v>121998856</v>
      </c>
      <c r="H872" s="8" t="n">
        <v>121998856</v>
      </c>
      <c r="I872" s="8" t="n">
        <v>121998856</v>
      </c>
      <c r="J872" s="8" t="n">
        <v>121998856</v>
      </c>
      <c r="K872" s="10" t="n">
        <v>121998856</v>
      </c>
      <c r="L872" s="8" t="n">
        <v>121998856</v>
      </c>
      <c r="M872" s="8" t="n">
        <v>121998856</v>
      </c>
      <c r="N872" s="8" t="n">
        <v>121998856</v>
      </c>
      <c r="O872" s="8" t="n">
        <v>121998856</v>
      </c>
      <c r="P872" s="10" t="n">
        <v>121998856</v>
      </c>
      <c r="Q872" s="8" t="n">
        <v>121998856</v>
      </c>
      <c r="R872" s="8" t="n">
        <v>121998856</v>
      </c>
      <c r="S872" s="8" t="n">
        <v>121998856</v>
      </c>
      <c r="T872" s="8" t="n">
        <v>121998856</v>
      </c>
      <c r="U872" s="10" t="n">
        <v>121998856</v>
      </c>
      <c r="V872" s="8" t="n">
        <v>121998856</v>
      </c>
      <c r="W872" s="8" t="n">
        <v>121998856</v>
      </c>
      <c r="X872" s="8" t="n">
        <v>168209576</v>
      </c>
      <c r="Y872" s="8" t="n">
        <v>168209576</v>
      </c>
      <c r="Z872" s="10" t="n">
        <v>168209576</v>
      </c>
      <c r="AA872" s="8" t="n">
        <v>168209576</v>
      </c>
    </row>
    <row r="873">
      <c r="A873" s="14" t="inlineStr">
        <is>
          <t>A034590</t>
        </is>
      </c>
      <c r="B873" s="2" t="inlineStr">
        <is>
          <t>인천도시가스</t>
        </is>
      </c>
      <c r="C873" s="2" t="inlineStr">
        <is>
          <t>SSC</t>
        </is>
      </c>
      <c r="D873" s="2" t="inlineStr">
        <is>
          <t>S420003950</t>
        </is>
      </c>
      <c r="E873" s="2" t="inlineStr">
        <is>
          <t>상장주식수 (보통+우선)(주)</t>
        </is>
      </c>
      <c r="F873" s="15" t="inlineStr">
        <is>
          <t>QUARTERLY</t>
        </is>
      </c>
      <c r="G873" s="8" t="n">
        <v>4000000</v>
      </c>
      <c r="H873" s="8" t="n">
        <v>4000000</v>
      </c>
      <c r="I873" s="8" t="n">
        <v>4000000</v>
      </c>
      <c r="J873" s="8" t="n">
        <v>4000000</v>
      </c>
      <c r="K873" s="10" t="n">
        <v>4000000</v>
      </c>
      <c r="L873" s="8" t="n">
        <v>4000000</v>
      </c>
      <c r="M873" s="8" t="n">
        <v>4000000</v>
      </c>
      <c r="N873" s="8" t="n">
        <v>4000000</v>
      </c>
      <c r="O873" s="8" t="n">
        <v>4000000</v>
      </c>
      <c r="P873" s="10" t="n">
        <v>4000000</v>
      </c>
      <c r="Q873" s="8" t="n">
        <v>4000000</v>
      </c>
      <c r="R873" s="8" t="n">
        <v>4000000</v>
      </c>
      <c r="S873" s="8" t="n">
        <v>4000000</v>
      </c>
      <c r="T873" s="8" t="n">
        <v>4000000</v>
      </c>
      <c r="U873" s="10" t="n">
        <v>4000000</v>
      </c>
      <c r="V873" s="8" t="n">
        <v>4374754</v>
      </c>
      <c r="W873" s="8" t="n">
        <v>4374754</v>
      </c>
      <c r="X873" s="8" t="n">
        <v>4374754</v>
      </c>
      <c r="Y873" s="8" t="n">
        <v>4374754</v>
      </c>
      <c r="Z873" s="10" t="n">
        <v>4374754</v>
      </c>
      <c r="AA873" s="8" t="n">
        <v>4374754</v>
      </c>
    </row>
    <row r="874">
      <c r="A874" s="14" t="inlineStr">
        <is>
          <t>A042510</t>
        </is>
      </c>
      <c r="B874" s="2" t="inlineStr">
        <is>
          <t>라온시큐어</t>
        </is>
      </c>
      <c r="C874" s="2" t="inlineStr">
        <is>
          <t>SSC</t>
        </is>
      </c>
      <c r="D874" s="2" t="inlineStr">
        <is>
          <t>S420003950</t>
        </is>
      </c>
      <c r="E874" s="2" t="inlineStr">
        <is>
          <t>상장주식수 (보통+우선)(주)</t>
        </is>
      </c>
      <c r="F874" s="15" t="inlineStr">
        <is>
          <t>QUARTERLY</t>
        </is>
      </c>
      <c r="G874" s="8" t="n">
        <v>4862951</v>
      </c>
      <c r="H874" s="8" t="n">
        <v>5637473</v>
      </c>
      <c r="I874" s="8" t="n">
        <v>5665882</v>
      </c>
      <c r="J874" s="8" t="n">
        <v>7047439</v>
      </c>
      <c r="K874" s="10" t="n">
        <v>7047439</v>
      </c>
      <c r="L874" s="8" t="n">
        <v>7047439</v>
      </c>
      <c r="M874" s="8" t="n">
        <v>30429948</v>
      </c>
      <c r="N874" s="8" t="n">
        <v>30429948</v>
      </c>
      <c r="O874" s="8" t="n">
        <v>30429948</v>
      </c>
      <c r="P874" s="10" t="n">
        <v>31427000</v>
      </c>
      <c r="Q874" s="8" t="n">
        <v>31427000</v>
      </c>
      <c r="R874" s="8" t="n">
        <v>31427000</v>
      </c>
      <c r="S874" s="8" t="n">
        <v>31427000</v>
      </c>
      <c r="T874" s="8" t="n">
        <v>31427000</v>
      </c>
      <c r="U874" s="10" t="n">
        <v>31809612</v>
      </c>
      <c r="V874" s="8" t="n">
        <v>31809612</v>
      </c>
      <c r="W874" s="8" t="n">
        <v>31809612</v>
      </c>
      <c r="X874" s="8" t="n">
        <v>31809612</v>
      </c>
      <c r="Y874" s="8" t="n">
        <v>31809612</v>
      </c>
      <c r="Z874" s="10" t="n">
        <v>31809612</v>
      </c>
      <c r="AA874" s="8" t="n">
        <v>31809612</v>
      </c>
    </row>
    <row r="875">
      <c r="A875" s="14" t="inlineStr">
        <is>
          <t>A039830</t>
        </is>
      </c>
      <c r="B875" s="2" t="inlineStr">
        <is>
          <t>오로라</t>
        </is>
      </c>
      <c r="C875" s="2" t="inlineStr">
        <is>
          <t>SSC</t>
        </is>
      </c>
      <c r="D875" s="2" t="inlineStr">
        <is>
          <t>S420003950</t>
        </is>
      </c>
      <c r="E875" s="2" t="inlineStr">
        <is>
          <t>상장주식수 (보통+우선)(주)</t>
        </is>
      </c>
      <c r="F875" s="15" t="inlineStr">
        <is>
          <t>QUARTERLY</t>
        </is>
      </c>
      <c r="G875" s="8" t="n">
        <v>10762890</v>
      </c>
      <c r="H875" s="8" t="n">
        <v>10762890</v>
      </c>
      <c r="I875" s="8" t="n">
        <v>10762890</v>
      </c>
      <c r="J875" s="8" t="n">
        <v>10762890</v>
      </c>
      <c r="K875" s="10" t="n">
        <v>10762890</v>
      </c>
      <c r="L875" s="8" t="n">
        <v>10762890</v>
      </c>
      <c r="M875" s="8" t="n">
        <v>10762890</v>
      </c>
      <c r="N875" s="8" t="n">
        <v>10762890</v>
      </c>
      <c r="O875" s="8" t="n">
        <v>10762890</v>
      </c>
      <c r="P875" s="10" t="n">
        <v>10762890</v>
      </c>
      <c r="Q875" s="8" t="n">
        <v>10762890</v>
      </c>
      <c r="R875" s="8" t="n">
        <v>10762890</v>
      </c>
      <c r="S875" s="8" t="n">
        <v>10762890</v>
      </c>
      <c r="T875" s="8" t="n">
        <v>10762890</v>
      </c>
      <c r="U875" s="10" t="n">
        <v>10762890</v>
      </c>
      <c r="V875" s="8" t="n">
        <v>10762890</v>
      </c>
      <c r="W875" s="8" t="n">
        <v>10762890</v>
      </c>
      <c r="X875" s="8" t="n">
        <v>10762890</v>
      </c>
      <c r="Y875" s="8" t="n">
        <v>10762890</v>
      </c>
      <c r="Z875" s="10" t="n">
        <v>10762890</v>
      </c>
      <c r="AA875" s="8" t="n">
        <v>10762890</v>
      </c>
    </row>
    <row r="876">
      <c r="A876" s="14" t="inlineStr">
        <is>
          <t>A032040</t>
        </is>
      </c>
      <c r="B876" s="2" t="inlineStr">
        <is>
          <t>C&amp;S자산관리</t>
        </is>
      </c>
      <c r="C876" s="2" t="inlineStr">
        <is>
          <t>SSC</t>
        </is>
      </c>
      <c r="D876" s="2" t="inlineStr">
        <is>
          <t>S420003950</t>
        </is>
      </c>
      <c r="E876" s="2" t="inlineStr">
        <is>
          <t>상장주식수 (보통+우선)(주)</t>
        </is>
      </c>
      <c r="F876" s="15" t="inlineStr">
        <is>
          <t>QUARTERLY</t>
        </is>
      </c>
      <c r="G876" s="8" t="n">
        <v>15849011</v>
      </c>
      <c r="H876" s="8" t="n">
        <v>15849011</v>
      </c>
      <c r="I876" s="8" t="n">
        <v>15849011</v>
      </c>
      <c r="J876" s="8" t="n">
        <v>15849011</v>
      </c>
      <c r="K876" s="10" t="n">
        <v>16409011</v>
      </c>
      <c r="L876" s="8" t="n">
        <v>16449011</v>
      </c>
      <c r="M876" s="8" t="n">
        <v>16449011</v>
      </c>
      <c r="N876" s="8" t="n">
        <v>16449011</v>
      </c>
      <c r="O876" s="8" t="n">
        <v>16449011</v>
      </c>
      <c r="P876" s="10" t="n">
        <v>17561591</v>
      </c>
      <c r="Q876" s="8" t="n">
        <v>17561591</v>
      </c>
      <c r="R876" s="8" t="n">
        <v>17561591</v>
      </c>
      <c r="S876" s="8" t="n">
        <v>18826741</v>
      </c>
      <c r="T876" s="8" t="n">
        <v>18839229</v>
      </c>
      <c r="U876" s="10" t="n">
        <v>18839229</v>
      </c>
      <c r="V876" s="8" t="n">
        <v>23665937</v>
      </c>
      <c r="W876" s="8" t="n">
        <v>24771147</v>
      </c>
      <c r="X876" s="8" t="n">
        <v>28554841</v>
      </c>
      <c r="Y876" s="8" t="n">
        <v>28554841</v>
      </c>
      <c r="Z876" s="10" t="n">
        <v>28554841</v>
      </c>
      <c r="AA876" s="8" t="n">
        <v>28554841</v>
      </c>
    </row>
    <row r="877">
      <c r="A877" s="14" t="inlineStr">
        <is>
          <t>A040300</t>
        </is>
      </c>
      <c r="B877" s="2" t="inlineStr">
        <is>
          <t>YTN</t>
        </is>
      </c>
      <c r="C877" s="2" t="inlineStr">
        <is>
          <t>SSC</t>
        </is>
      </c>
      <c r="D877" s="2" t="inlineStr">
        <is>
          <t>S420003950</t>
        </is>
      </c>
      <c r="E877" s="2" t="inlineStr">
        <is>
          <t>상장주식수 (보통+우선)(주)</t>
        </is>
      </c>
      <c r="F877" s="15" t="inlineStr">
        <is>
          <t>QUARTERLY</t>
        </is>
      </c>
      <c r="G877" s="9" t="n">
        <v>42000000</v>
      </c>
      <c r="H877" s="9" t="n">
        <v>42000000</v>
      </c>
      <c r="I877" s="9" t="n">
        <v>42000000</v>
      </c>
      <c r="J877" s="9" t="n">
        <v>42000000</v>
      </c>
      <c r="K877" s="11" t="n">
        <v>42000000</v>
      </c>
      <c r="L877" s="9" t="n">
        <v>42000000</v>
      </c>
      <c r="M877" s="9" t="n">
        <v>42000000</v>
      </c>
      <c r="N877" s="9" t="n">
        <v>42000000</v>
      </c>
      <c r="O877" s="9" t="n">
        <v>42000000</v>
      </c>
      <c r="P877" s="11" t="n">
        <v>42000000</v>
      </c>
      <c r="Q877" s="9" t="n">
        <v>42000000</v>
      </c>
      <c r="R877" s="9" t="n">
        <v>42000000</v>
      </c>
      <c r="S877" s="9" t="n">
        <v>42000000</v>
      </c>
      <c r="T877" s="9" t="n">
        <v>42000000</v>
      </c>
      <c r="U877" s="11" t="n">
        <v>42000000</v>
      </c>
      <c r="V877" s="9" t="n">
        <v>42000000</v>
      </c>
      <c r="W877" s="9" t="n">
        <v>42000000</v>
      </c>
      <c r="X877" s="9" t="n">
        <v>42000000</v>
      </c>
      <c r="Y877" s="9" t="n">
        <v>42000000</v>
      </c>
      <c r="Z877" s="11" t="n">
        <v>42000000</v>
      </c>
      <c r="AA877" s="9" t="n">
        <v>42000000</v>
      </c>
    </row>
    <row r="878">
      <c r="A878" s="14" t="inlineStr">
        <is>
          <t>A141020</t>
        </is>
      </c>
      <c r="B878" s="2" t="inlineStr">
        <is>
          <t>포티스</t>
        </is>
      </c>
      <c r="C878" s="2" t="inlineStr">
        <is>
          <t>SSC</t>
        </is>
      </c>
      <c r="D878" s="2" t="inlineStr">
        <is>
          <t>S420003950</t>
        </is>
      </c>
      <c r="E878" s="2" t="inlineStr">
        <is>
          <t>상장주식수 (보통+우선)(주)</t>
        </is>
      </c>
      <c r="F878" s="15" t="inlineStr">
        <is>
          <t>QUARTERLY</t>
        </is>
      </c>
      <c r="G878" s="9" t="n"/>
      <c r="H878" s="9" t="n"/>
      <c r="I878" s="9" t="n"/>
      <c r="J878" s="9" t="n"/>
      <c r="K878" s="11" t="n"/>
      <c r="L878" s="9" t="n"/>
      <c r="M878" s="9" t="n"/>
      <c r="N878" s="9" t="n">
        <v>4977833</v>
      </c>
      <c r="O878" s="9" t="n">
        <v>4977833</v>
      </c>
      <c r="P878" s="11" t="n">
        <v>4977833</v>
      </c>
      <c r="Q878" s="9" t="n">
        <v>4977833</v>
      </c>
      <c r="R878" s="9" t="n">
        <v>4977833</v>
      </c>
      <c r="S878" s="9" t="n">
        <v>4977833</v>
      </c>
      <c r="T878" s="9" t="n">
        <v>9901605</v>
      </c>
      <c r="U878" s="11" t="n">
        <v>19803210</v>
      </c>
      <c r="V878" s="9" t="n">
        <v>19803210</v>
      </c>
      <c r="W878" s="9" t="n">
        <v>19803210</v>
      </c>
      <c r="X878" s="9" t="n">
        <v>19803210</v>
      </c>
      <c r="Y878" s="9" t="n">
        <v>19803210</v>
      </c>
      <c r="Z878" s="11" t="n">
        <v>19803210</v>
      </c>
      <c r="AA878" s="9" t="n">
        <v>19803210</v>
      </c>
    </row>
    <row r="879">
      <c r="A879" s="14" t="inlineStr">
        <is>
          <t>A039560</t>
        </is>
      </c>
      <c r="B879" s="2" t="inlineStr">
        <is>
          <t>다산네트웍스</t>
        </is>
      </c>
      <c r="C879" s="2" t="inlineStr">
        <is>
          <t>SSC</t>
        </is>
      </c>
      <c r="D879" s="2" t="inlineStr">
        <is>
          <t>S420003950</t>
        </is>
      </c>
      <c r="E879" s="2" t="inlineStr">
        <is>
          <t>상장주식수 (보통+우선)(주)</t>
        </is>
      </c>
      <c r="F879" s="15" t="inlineStr">
        <is>
          <t>QUARTERLY</t>
        </is>
      </c>
      <c r="G879" s="9" t="n">
        <v>18476006</v>
      </c>
      <c r="H879" s="9" t="n">
        <v>18476006</v>
      </c>
      <c r="I879" s="9" t="n">
        <v>18476006</v>
      </c>
      <c r="J879" s="9" t="n">
        <v>18476006</v>
      </c>
      <c r="K879" s="11" t="n">
        <v>18476006</v>
      </c>
      <c r="L879" s="9" t="n">
        <v>18476006</v>
      </c>
      <c r="M879" s="9" t="n">
        <v>18476006</v>
      </c>
      <c r="N879" s="9" t="n">
        <v>18476006</v>
      </c>
      <c r="O879" s="9" t="n">
        <v>18476006</v>
      </c>
      <c r="P879" s="11" t="n">
        <v>18476006</v>
      </c>
      <c r="Q879" s="9" t="n">
        <v>18476006</v>
      </c>
      <c r="R879" s="9" t="n">
        <v>18476006</v>
      </c>
      <c r="S879" s="9" t="n">
        <v>18476006</v>
      </c>
      <c r="T879" s="9" t="n">
        <v>18476006</v>
      </c>
      <c r="U879" s="11" t="n">
        <v>18476006</v>
      </c>
      <c r="V879" s="9" t="n">
        <v>18476006</v>
      </c>
      <c r="W879" s="9" t="n">
        <v>18476006</v>
      </c>
      <c r="X879" s="9" t="n">
        <v>19962332</v>
      </c>
      <c r="Y879" s="9" t="n">
        <v>19962332</v>
      </c>
      <c r="Z879" s="11" t="n">
        <v>19962332</v>
      </c>
      <c r="AA879" s="9" t="n">
        <v>19962332</v>
      </c>
    </row>
    <row r="880">
      <c r="A880" s="14" t="inlineStr">
        <is>
          <t>A078000</t>
        </is>
      </c>
      <c r="B880" s="2" t="inlineStr">
        <is>
          <t>텔코웨어</t>
        </is>
      </c>
      <c r="C880" s="2" t="inlineStr">
        <is>
          <t>SSC</t>
        </is>
      </c>
      <c r="D880" s="2" t="inlineStr">
        <is>
          <t>S420003950</t>
        </is>
      </c>
      <c r="E880" s="2" t="inlineStr">
        <is>
          <t>상장주식수 (보통+우선)(주)</t>
        </is>
      </c>
      <c r="F880" s="15" t="inlineStr">
        <is>
          <t>QUARTERLY</t>
        </is>
      </c>
      <c r="G880" s="9" t="n">
        <v>9702706</v>
      </c>
      <c r="H880" s="9" t="n">
        <v>9702706</v>
      </c>
      <c r="I880" s="9" t="n">
        <v>9702706</v>
      </c>
      <c r="J880" s="9" t="n">
        <v>9702706</v>
      </c>
      <c r="K880" s="11" t="n">
        <v>9702706</v>
      </c>
      <c r="L880" s="9" t="n">
        <v>9702706</v>
      </c>
      <c r="M880" s="9" t="n">
        <v>9702706</v>
      </c>
      <c r="N880" s="9" t="n">
        <v>9702706</v>
      </c>
      <c r="O880" s="9" t="n">
        <v>9702706</v>
      </c>
      <c r="P880" s="11" t="n">
        <v>9702706</v>
      </c>
      <c r="Q880" s="9" t="n">
        <v>9702706</v>
      </c>
      <c r="R880" s="9" t="n">
        <v>9702706</v>
      </c>
      <c r="S880" s="9" t="n">
        <v>9702706</v>
      </c>
      <c r="T880" s="9" t="n">
        <v>9702706</v>
      </c>
      <c r="U880" s="11" t="n">
        <v>9702706</v>
      </c>
      <c r="V880" s="9" t="n">
        <v>9702706</v>
      </c>
      <c r="W880" s="9" t="n">
        <v>9702706</v>
      </c>
      <c r="X880" s="9" t="n">
        <v>9702706</v>
      </c>
      <c r="Y880" s="9" t="n">
        <v>9702706</v>
      </c>
      <c r="Z880" s="11" t="n">
        <v>9702706</v>
      </c>
      <c r="AA880" s="9" t="n">
        <v>9702706</v>
      </c>
    </row>
    <row r="881">
      <c r="A881" s="14" t="inlineStr">
        <is>
          <t>A084650</t>
        </is>
      </c>
      <c r="B881" s="2" t="inlineStr">
        <is>
          <t>랩지노믹스</t>
        </is>
      </c>
      <c r="C881" s="2" t="inlineStr">
        <is>
          <t>SSC</t>
        </is>
      </c>
      <c r="D881" s="2" t="inlineStr">
        <is>
          <t>S420003950</t>
        </is>
      </c>
      <c r="E881" s="2" t="inlineStr">
        <is>
          <t>상장주식수 (보통+우선)(주)</t>
        </is>
      </c>
      <c r="F881" s="15" t="inlineStr">
        <is>
          <t>QUARTERLY</t>
        </is>
      </c>
      <c r="G881" s="9" t="n"/>
      <c r="H881" s="9" t="n"/>
      <c r="I881" s="9" t="n"/>
      <c r="J881" s="9" t="n"/>
      <c r="K881" s="11" t="n"/>
      <c r="L881" s="9" t="n"/>
      <c r="M881" s="9" t="n"/>
      <c r="N881" s="9" t="n"/>
      <c r="O881" s="9" t="n"/>
      <c r="P881" s="11" t="n">
        <v>3454176</v>
      </c>
      <c r="Q881" s="9" t="n">
        <v>3454176</v>
      </c>
      <c r="R881" s="9" t="n">
        <v>3454176</v>
      </c>
      <c r="S881" s="9" t="n">
        <v>3703776</v>
      </c>
      <c r="T881" s="9" t="n">
        <v>3703776</v>
      </c>
      <c r="U881" s="11" t="n">
        <v>3966276</v>
      </c>
      <c r="V881" s="9" t="n">
        <v>4230076</v>
      </c>
      <c r="W881" s="9" t="n">
        <v>4230076</v>
      </c>
      <c r="X881" s="9" t="n">
        <v>4280076</v>
      </c>
      <c r="Y881" s="9" t="n">
        <v>4280076</v>
      </c>
      <c r="Z881" s="11" t="n">
        <v>4280076</v>
      </c>
      <c r="AA881" s="9" t="n">
        <v>4280076</v>
      </c>
    </row>
    <row r="882">
      <c r="A882" s="14" t="inlineStr">
        <is>
          <t>A097800</t>
        </is>
      </c>
      <c r="B882" s="2" t="inlineStr">
        <is>
          <t>윈팩</t>
        </is>
      </c>
      <c r="C882" s="2" t="inlineStr">
        <is>
          <t>SSC</t>
        </is>
      </c>
      <c r="D882" s="2" t="inlineStr">
        <is>
          <t>S420003950</t>
        </is>
      </c>
      <c r="E882" s="2" t="inlineStr">
        <is>
          <t>상장주식수 (보통+우선)(주)</t>
        </is>
      </c>
      <c r="F882" s="15" t="inlineStr">
        <is>
          <t>QUARTERLY</t>
        </is>
      </c>
      <c r="G882" s="8" t="n"/>
      <c r="H882" s="8" t="n"/>
      <c r="I882" s="8" t="n"/>
      <c r="J882" s="8" t="n"/>
      <c r="K882" s="10" t="n"/>
      <c r="L882" s="8" t="n"/>
      <c r="M882" s="8" t="n"/>
      <c r="N882" s="8" t="n">
        <v>14200000</v>
      </c>
      <c r="O882" s="8" t="n">
        <v>14200000</v>
      </c>
      <c r="P882" s="10" t="n">
        <v>14200000</v>
      </c>
      <c r="Q882" s="8" t="n">
        <v>14200000</v>
      </c>
      <c r="R882" s="8" t="n">
        <v>14200000</v>
      </c>
      <c r="S882" s="8" t="n">
        <v>14200000</v>
      </c>
      <c r="T882" s="8" t="n">
        <v>14200000</v>
      </c>
      <c r="U882" s="10" t="n">
        <v>14200000</v>
      </c>
      <c r="V882" s="8" t="n">
        <v>14200000</v>
      </c>
      <c r="W882" s="8" t="n">
        <v>14200000</v>
      </c>
      <c r="X882" s="8" t="n">
        <v>14200000</v>
      </c>
      <c r="Y882" s="8" t="n">
        <v>14545394</v>
      </c>
      <c r="Z882" s="10" t="n">
        <v>16966218</v>
      </c>
      <c r="AA882" s="8" t="n">
        <v>16966218</v>
      </c>
    </row>
    <row r="883">
      <c r="A883" s="14" t="inlineStr">
        <is>
          <t>A160600</t>
        </is>
      </c>
      <c r="B883" s="2" t="inlineStr">
        <is>
          <t>에스엔텍</t>
        </is>
      </c>
      <c r="C883" s="2" t="inlineStr">
        <is>
          <t>SSC</t>
        </is>
      </c>
      <c r="D883" s="2" t="inlineStr">
        <is>
          <t>S420003950</t>
        </is>
      </c>
      <c r="E883" s="2" t="inlineStr">
        <is>
          <t>상장주식수 (보통+우선)(주)</t>
        </is>
      </c>
      <c r="F883" s="15" t="inlineStr">
        <is>
          <t>QUARTERLY</t>
        </is>
      </c>
      <c r="G883" s="8" t="n"/>
      <c r="H883" s="8" t="n"/>
      <c r="I883" s="8" t="n"/>
      <c r="J883" s="8" t="n"/>
      <c r="K883" s="10" t="n"/>
      <c r="L883" s="8" t="n"/>
      <c r="M883" s="8" t="n"/>
      <c r="N883" s="8" t="n"/>
      <c r="O883" s="8" t="n"/>
      <c r="P883" s="10" t="n"/>
      <c r="Q883" s="8" t="n"/>
      <c r="R883" s="8" t="n"/>
      <c r="S883" s="8" t="n"/>
      <c r="T883" s="8" t="n"/>
      <c r="U883" s="10" t="n"/>
      <c r="V883" s="8" t="n"/>
      <c r="W883" s="8" t="n">
        <v>5813000</v>
      </c>
      <c r="X883" s="8" t="n">
        <v>7162393</v>
      </c>
      <c r="Y883" s="8" t="n">
        <v>7217993</v>
      </c>
      <c r="Z883" s="10" t="n">
        <v>7217993</v>
      </c>
      <c r="AA883" s="8" t="n">
        <v>7217993</v>
      </c>
    </row>
    <row r="884">
      <c r="A884" s="14" t="inlineStr">
        <is>
          <t>A032850</t>
        </is>
      </c>
      <c r="B884" s="2" t="inlineStr">
        <is>
          <t>비트컴퓨터</t>
        </is>
      </c>
      <c r="C884" s="2" t="inlineStr">
        <is>
          <t>SSC</t>
        </is>
      </c>
      <c r="D884" s="2" t="inlineStr">
        <is>
          <t>S420003950</t>
        </is>
      </c>
      <c r="E884" s="2" t="inlineStr">
        <is>
          <t>상장주식수 (보통+우선)(주)</t>
        </is>
      </c>
      <c r="F884" s="15" t="inlineStr">
        <is>
          <t>QUARTERLY</t>
        </is>
      </c>
      <c r="G884" s="8" t="n">
        <v>16090772</v>
      </c>
      <c r="H884" s="8" t="n">
        <v>16090772</v>
      </c>
      <c r="I884" s="8" t="n">
        <v>16090772</v>
      </c>
      <c r="J884" s="8" t="n">
        <v>16090772</v>
      </c>
      <c r="K884" s="10" t="n">
        <v>16568270</v>
      </c>
      <c r="L884" s="8" t="n">
        <v>16568270</v>
      </c>
      <c r="M884" s="8" t="n">
        <v>16623293</v>
      </c>
      <c r="N884" s="8" t="n">
        <v>16623293</v>
      </c>
      <c r="O884" s="8" t="n">
        <v>16623293</v>
      </c>
      <c r="P884" s="10" t="n">
        <v>16623293</v>
      </c>
      <c r="Q884" s="8" t="n">
        <v>16623293</v>
      </c>
      <c r="R884" s="8" t="n">
        <v>16623293</v>
      </c>
      <c r="S884" s="8" t="n">
        <v>16623293</v>
      </c>
      <c r="T884" s="8" t="n">
        <v>16623293</v>
      </c>
      <c r="U884" s="10" t="n">
        <v>16623293</v>
      </c>
      <c r="V884" s="8" t="n">
        <v>16623293</v>
      </c>
      <c r="W884" s="8" t="n">
        <v>16623293</v>
      </c>
      <c r="X884" s="8" t="n">
        <v>16623293</v>
      </c>
      <c r="Y884" s="8" t="n">
        <v>16623293</v>
      </c>
      <c r="Z884" s="10" t="n">
        <v>16623293</v>
      </c>
      <c r="AA884" s="8" t="n">
        <v>16623293</v>
      </c>
    </row>
    <row r="885">
      <c r="A885" s="14" t="inlineStr">
        <is>
          <t>A024090</t>
        </is>
      </c>
      <c r="B885" s="2" t="inlineStr">
        <is>
          <t>디씨엠</t>
        </is>
      </c>
      <c r="C885" s="2" t="inlineStr">
        <is>
          <t>SSC</t>
        </is>
      </c>
      <c r="D885" s="2" t="inlineStr">
        <is>
          <t>S420003950</t>
        </is>
      </c>
      <c r="E885" s="2" t="inlineStr">
        <is>
          <t>상장주식수 (보통+우선)(주)</t>
        </is>
      </c>
      <c r="F885" s="15" t="inlineStr">
        <is>
          <t>QUARTERLY</t>
        </is>
      </c>
      <c r="G885" s="8" t="n">
        <v>11700000</v>
      </c>
      <c r="H885" s="8" t="n">
        <v>11700000</v>
      </c>
      <c r="I885" s="8" t="n">
        <v>11700000</v>
      </c>
      <c r="J885" s="8" t="n">
        <v>11700000</v>
      </c>
      <c r="K885" s="10" t="n">
        <v>11700000</v>
      </c>
      <c r="L885" s="8" t="n">
        <v>11700000</v>
      </c>
      <c r="M885" s="8" t="n">
        <v>11700000</v>
      </c>
      <c r="N885" s="8" t="n">
        <v>11700000</v>
      </c>
      <c r="O885" s="8" t="n">
        <v>11700000</v>
      </c>
      <c r="P885" s="10" t="n">
        <v>11700000</v>
      </c>
      <c r="Q885" s="8" t="n">
        <v>11700000</v>
      </c>
      <c r="R885" s="8" t="n">
        <v>11700000</v>
      </c>
      <c r="S885" s="8" t="n">
        <v>11700000</v>
      </c>
      <c r="T885" s="8" t="n">
        <v>11700000</v>
      </c>
      <c r="U885" s="10" t="n">
        <v>11700000</v>
      </c>
      <c r="V885" s="8" t="n">
        <v>11700000</v>
      </c>
      <c r="W885" s="8" t="n">
        <v>11700000</v>
      </c>
      <c r="X885" s="8" t="n">
        <v>11700000</v>
      </c>
      <c r="Y885" s="8" t="n">
        <v>11700000</v>
      </c>
      <c r="Z885" s="10" t="n">
        <v>11700000</v>
      </c>
      <c r="AA885" s="8" t="n">
        <v>11700000</v>
      </c>
    </row>
    <row r="886">
      <c r="A886" s="14" t="inlineStr">
        <is>
          <t>A006090</t>
        </is>
      </c>
      <c r="B886" s="2" t="inlineStr">
        <is>
          <t>사조오양</t>
        </is>
      </c>
      <c r="C886" s="2" t="inlineStr">
        <is>
          <t>SSC</t>
        </is>
      </c>
      <c r="D886" s="2" t="inlineStr">
        <is>
          <t>S420003950</t>
        </is>
      </c>
      <c r="E886" s="2" t="inlineStr">
        <is>
          <t>상장주식수 (보통+우선)(주)</t>
        </is>
      </c>
      <c r="F886" s="15" t="inlineStr">
        <is>
          <t>QUARTERLY</t>
        </is>
      </c>
      <c r="G886" s="8" t="n">
        <v>4360000</v>
      </c>
      <c r="H886" s="8" t="n">
        <v>4360000</v>
      </c>
      <c r="I886" s="8" t="n">
        <v>4360000</v>
      </c>
      <c r="J886" s="8" t="n">
        <v>4360000</v>
      </c>
      <c r="K886" s="10" t="n">
        <v>4360000</v>
      </c>
      <c r="L886" s="8" t="n">
        <v>4360000</v>
      </c>
      <c r="M886" s="8" t="n">
        <v>4360000</v>
      </c>
      <c r="N886" s="8" t="n">
        <v>4360000</v>
      </c>
      <c r="O886" s="8" t="n">
        <v>4360000</v>
      </c>
      <c r="P886" s="10" t="n">
        <v>4360000</v>
      </c>
      <c r="Q886" s="8" t="n">
        <v>4360000</v>
      </c>
      <c r="R886" s="8" t="n">
        <v>4360000</v>
      </c>
      <c r="S886" s="8" t="n">
        <v>4360000</v>
      </c>
      <c r="T886" s="8" t="n">
        <v>4360000</v>
      </c>
      <c r="U886" s="10" t="n">
        <v>4360000</v>
      </c>
      <c r="V886" s="8" t="n">
        <v>4360000</v>
      </c>
      <c r="W886" s="8" t="n">
        <v>4360000</v>
      </c>
      <c r="X886" s="8" t="n">
        <v>9422739</v>
      </c>
      <c r="Y886" s="8" t="n">
        <v>9422739</v>
      </c>
      <c r="Z886" s="10" t="n">
        <v>9422739</v>
      </c>
      <c r="AA886" s="8" t="n">
        <v>9422739</v>
      </c>
    </row>
    <row r="887">
      <c r="A887" s="14" t="inlineStr">
        <is>
          <t>A131370</t>
        </is>
      </c>
      <c r="B887" s="2" t="inlineStr">
        <is>
          <t>알서포트</t>
        </is>
      </c>
      <c r="C887" s="2" t="inlineStr">
        <is>
          <t>SSC</t>
        </is>
      </c>
      <c r="D887" s="2" t="inlineStr">
        <is>
          <t>S420003950</t>
        </is>
      </c>
      <c r="E887" s="2" t="inlineStr">
        <is>
          <t>상장주식수 (보통+우선)(주)</t>
        </is>
      </c>
      <c r="F887" s="15" t="inlineStr">
        <is>
          <t>QUARTERLY</t>
        </is>
      </c>
      <c r="G887" s="9" t="n">
        <v>8620001</v>
      </c>
      <c r="H887" s="9" t="n">
        <v>8620001</v>
      </c>
      <c r="I887" s="9" t="n">
        <v>8620001</v>
      </c>
      <c r="J887" s="9" t="n">
        <v>8620001</v>
      </c>
      <c r="K887" s="11" t="n">
        <v>8620001</v>
      </c>
      <c r="L887" s="9" t="n">
        <v>8620001</v>
      </c>
      <c r="M887" s="9" t="n">
        <v>8620001</v>
      </c>
      <c r="N887" s="9" t="n">
        <v>8620001</v>
      </c>
      <c r="O887" s="9" t="n">
        <v>8620001</v>
      </c>
      <c r="P887" s="11" t="n">
        <v>8620001</v>
      </c>
      <c r="Q887" s="9" t="n">
        <v>8620001</v>
      </c>
      <c r="R887" s="9" t="n">
        <v>51887083</v>
      </c>
      <c r="S887" s="9" t="n">
        <v>51887083</v>
      </c>
      <c r="T887" s="9" t="n">
        <v>53267083</v>
      </c>
      <c r="U887" s="11" t="n">
        <v>53267083</v>
      </c>
      <c r="V887" s="9" t="n">
        <v>53267083</v>
      </c>
      <c r="W887" s="9" t="n">
        <v>53267083</v>
      </c>
      <c r="X887" s="9" t="n">
        <v>53267083</v>
      </c>
      <c r="Y887" s="9" t="n">
        <v>53267083</v>
      </c>
      <c r="Z887" s="11" t="n">
        <v>53267083</v>
      </c>
      <c r="AA887" s="9" t="n">
        <v>53267083</v>
      </c>
    </row>
    <row r="888">
      <c r="A888" s="14" t="inlineStr">
        <is>
          <t>A033180</t>
        </is>
      </c>
      <c r="B888" s="2" t="inlineStr">
        <is>
          <t>필룩스</t>
        </is>
      </c>
      <c r="C888" s="2" t="inlineStr">
        <is>
          <t>SSC</t>
        </is>
      </c>
      <c r="D888" s="2" t="inlineStr">
        <is>
          <t>S420003950</t>
        </is>
      </c>
      <c r="E888" s="2" t="inlineStr">
        <is>
          <t>상장주식수 (보통+우선)(주)</t>
        </is>
      </c>
      <c r="F888" s="15" t="inlineStr">
        <is>
          <t>QUARTERLY</t>
        </is>
      </c>
      <c r="G888" s="9" t="n">
        <v>25309239</v>
      </c>
      <c r="H888" s="9" t="n">
        <v>25309239</v>
      </c>
      <c r="I888" s="9" t="n">
        <v>25309239</v>
      </c>
      <c r="J888" s="9" t="n">
        <v>25309239</v>
      </c>
      <c r="K888" s="11" t="n">
        <v>25309239</v>
      </c>
      <c r="L888" s="9" t="n">
        <v>25309239</v>
      </c>
      <c r="M888" s="9" t="n">
        <v>25309239</v>
      </c>
      <c r="N888" s="9" t="n">
        <v>25309239</v>
      </c>
      <c r="O888" s="9" t="n">
        <v>25309239</v>
      </c>
      <c r="P888" s="11" t="n">
        <v>25309239</v>
      </c>
      <c r="Q888" s="9" t="n">
        <v>25309239</v>
      </c>
      <c r="R888" s="9" t="n">
        <v>25309239</v>
      </c>
      <c r="S888" s="9" t="n">
        <v>25309239</v>
      </c>
      <c r="T888" s="9" t="n">
        <v>25309239</v>
      </c>
      <c r="U888" s="11" t="n">
        <v>25309239</v>
      </c>
      <c r="V888" s="9" t="n">
        <v>25309239</v>
      </c>
      <c r="W888" s="9" t="n">
        <v>25309239</v>
      </c>
      <c r="X888" s="9" t="n">
        <v>25309239</v>
      </c>
      <c r="Y888" s="9" t="n">
        <v>25309239</v>
      </c>
      <c r="Z888" s="11" t="n">
        <v>25309239</v>
      </c>
      <c r="AA888" s="9" t="n">
        <v>25309239</v>
      </c>
    </row>
    <row r="889">
      <c r="A889" s="14" t="inlineStr">
        <is>
          <t>A096690</t>
        </is>
      </c>
      <c r="B889" s="2" t="inlineStr">
        <is>
          <t>세우테크</t>
        </is>
      </c>
      <c r="C889" s="2" t="inlineStr">
        <is>
          <t>SSC</t>
        </is>
      </c>
      <c r="D889" s="2" t="inlineStr">
        <is>
          <t>S420003950</t>
        </is>
      </c>
      <c r="E889" s="2" t="inlineStr">
        <is>
          <t>상장주식수 (보통+우선)(주)</t>
        </is>
      </c>
      <c r="F889" s="15" t="inlineStr">
        <is>
          <t>QUARTERLY</t>
        </is>
      </c>
      <c r="G889" s="9" t="n">
        <v>5000000</v>
      </c>
      <c r="H889" s="9" t="n">
        <v>5000000</v>
      </c>
      <c r="I889" s="9" t="n">
        <v>5000000</v>
      </c>
      <c r="J889" s="9" t="n">
        <v>10000000</v>
      </c>
      <c r="K889" s="11" t="n">
        <v>10000000</v>
      </c>
      <c r="L889" s="9" t="n">
        <v>10000000</v>
      </c>
      <c r="M889" s="9" t="n">
        <v>10000000</v>
      </c>
      <c r="N889" s="9" t="n">
        <v>10000000</v>
      </c>
      <c r="O889" s="9" t="n">
        <v>10000000</v>
      </c>
      <c r="P889" s="11" t="n">
        <v>10000000</v>
      </c>
      <c r="Q889" s="9" t="n">
        <v>10000000</v>
      </c>
      <c r="R889" s="9" t="n">
        <v>10000000</v>
      </c>
      <c r="S889" s="9" t="n">
        <v>10000000</v>
      </c>
      <c r="T889" s="9" t="n">
        <v>10000000</v>
      </c>
      <c r="U889" s="11" t="n">
        <v>10000000</v>
      </c>
      <c r="V889" s="9" t="n">
        <v>10000000</v>
      </c>
      <c r="W889" s="9" t="n">
        <v>10000000</v>
      </c>
      <c r="X889" s="9" t="n">
        <v>10000000</v>
      </c>
      <c r="Y889" s="9" t="n">
        <v>10000000</v>
      </c>
      <c r="Z889" s="11" t="n">
        <v>10000000</v>
      </c>
      <c r="AA889" s="9" t="n">
        <v>10000000</v>
      </c>
    </row>
    <row r="890">
      <c r="A890" s="14" t="inlineStr">
        <is>
          <t>A194510</t>
        </is>
      </c>
      <c r="B890" s="2" t="inlineStr">
        <is>
          <t>파티게임즈</t>
        </is>
      </c>
      <c r="C890" s="2" t="inlineStr">
        <is>
          <t>SSC</t>
        </is>
      </c>
      <c r="D890" s="2" t="inlineStr">
        <is>
          <t>S420003950</t>
        </is>
      </c>
      <c r="E890" s="2" t="inlineStr">
        <is>
          <t>상장주식수 (보통+우선)(주)</t>
        </is>
      </c>
      <c r="F890" s="15" t="inlineStr">
        <is>
          <t>QUARTERLY</t>
        </is>
      </c>
      <c r="G890" s="9" t="n"/>
      <c r="H890" s="9" t="n"/>
      <c r="I890" s="9" t="n"/>
      <c r="J890" s="9" t="n"/>
      <c r="K890" s="11" t="n"/>
      <c r="L890" s="9" t="n"/>
      <c r="M890" s="9" t="n"/>
      <c r="N890" s="9" t="n"/>
      <c r="O890" s="9" t="n"/>
      <c r="P890" s="11" t="n"/>
      <c r="Q890" s="9" t="n"/>
      <c r="R890" s="9" t="n"/>
      <c r="S890" s="9" t="n"/>
      <c r="T890" s="9" t="n"/>
      <c r="U890" s="11" t="n">
        <v>4592400</v>
      </c>
      <c r="V890" s="9" t="n">
        <v>4592400</v>
      </c>
      <c r="W890" s="9" t="n">
        <v>5036844</v>
      </c>
      <c r="X890" s="9" t="n">
        <v>5036844</v>
      </c>
      <c r="Y890" s="9" t="n">
        <v>12073688</v>
      </c>
      <c r="Z890" s="11" t="n">
        <v>12073688</v>
      </c>
      <c r="AA890" s="9" t="n">
        <v>12073688</v>
      </c>
    </row>
    <row r="891">
      <c r="A891" s="14" t="inlineStr">
        <is>
          <t>A014530</t>
        </is>
      </c>
      <c r="B891" s="2" t="inlineStr">
        <is>
          <t>극동유화</t>
        </is>
      </c>
      <c r="C891" s="2" t="inlineStr">
        <is>
          <t>SSC</t>
        </is>
      </c>
      <c r="D891" s="2" t="inlineStr">
        <is>
          <t>S420003950</t>
        </is>
      </c>
      <c r="E891" s="2" t="inlineStr">
        <is>
          <t>상장주식수 (보통+우선)(주)</t>
        </is>
      </c>
      <c r="F891" s="15" t="inlineStr">
        <is>
          <t>QUARTERLY</t>
        </is>
      </c>
      <c r="G891" s="9" t="n">
        <v>3200000</v>
      </c>
      <c r="H891" s="9" t="n">
        <v>3486942</v>
      </c>
      <c r="I891" s="9" t="n">
        <v>3486942</v>
      </c>
      <c r="J891" s="9" t="n">
        <v>3486942</v>
      </c>
      <c r="K891" s="11" t="n">
        <v>3486942</v>
      </c>
      <c r="L891" s="9" t="n">
        <v>3486942</v>
      </c>
      <c r="M891" s="9" t="n">
        <v>3486942</v>
      </c>
      <c r="N891" s="9" t="n">
        <v>3486942</v>
      </c>
      <c r="O891" s="9" t="n">
        <v>3486942</v>
      </c>
      <c r="P891" s="11" t="n">
        <v>3486942</v>
      </c>
      <c r="Q891" s="9" t="n">
        <v>3486942</v>
      </c>
      <c r="R891" s="9" t="n">
        <v>3486942</v>
      </c>
      <c r="S891" s="9" t="n">
        <v>3486942</v>
      </c>
      <c r="T891" s="9" t="n">
        <v>3486942</v>
      </c>
      <c r="U891" s="11" t="n">
        <v>3486942</v>
      </c>
      <c r="V891" s="9" t="n">
        <v>3486942</v>
      </c>
      <c r="W891" s="9" t="n">
        <v>3486942</v>
      </c>
      <c r="X891" s="9" t="n">
        <v>3486942</v>
      </c>
      <c r="Y891" s="9" t="n">
        <v>3486942</v>
      </c>
      <c r="Z891" s="11" t="n">
        <v>3486942</v>
      </c>
      <c r="AA891" s="9" t="n">
        <v>3486942</v>
      </c>
    </row>
    <row r="892">
      <c r="A892" s="14" t="inlineStr">
        <is>
          <t>A029960</t>
        </is>
      </c>
      <c r="B892" s="2" t="inlineStr">
        <is>
          <t>코엔텍</t>
        </is>
      </c>
      <c r="C892" s="2" t="inlineStr">
        <is>
          <t>SSC</t>
        </is>
      </c>
      <c r="D892" s="2" t="inlineStr">
        <is>
          <t>S420003950</t>
        </is>
      </c>
      <c r="E892" s="2" t="inlineStr">
        <is>
          <t>상장주식수 (보통+우선)(주)</t>
        </is>
      </c>
      <c r="F892" s="15" t="inlineStr">
        <is>
          <t>QUARTERLY</t>
        </is>
      </c>
      <c r="G892" s="8" t="n">
        <v>50000000</v>
      </c>
      <c r="H892" s="8" t="n">
        <v>50000000</v>
      </c>
      <c r="I892" s="8" t="n">
        <v>50000000</v>
      </c>
      <c r="J892" s="8" t="n">
        <v>50000000</v>
      </c>
      <c r="K892" s="10" t="n">
        <v>50000000</v>
      </c>
      <c r="L892" s="8" t="n">
        <v>50000000</v>
      </c>
      <c r="M892" s="8" t="n">
        <v>50000000</v>
      </c>
      <c r="N892" s="8" t="n">
        <v>50000000</v>
      </c>
      <c r="O892" s="8" t="n">
        <v>50000000</v>
      </c>
      <c r="P892" s="10" t="n">
        <v>50000000</v>
      </c>
      <c r="Q892" s="8" t="n">
        <v>50000000</v>
      </c>
      <c r="R892" s="8" t="n">
        <v>50000000</v>
      </c>
      <c r="S892" s="8" t="n">
        <v>50000000</v>
      </c>
      <c r="T892" s="8" t="n">
        <v>50000000</v>
      </c>
      <c r="U892" s="10" t="n">
        <v>50000000</v>
      </c>
      <c r="V892" s="8" t="n">
        <v>50000000</v>
      </c>
      <c r="W892" s="8" t="n">
        <v>50000000</v>
      </c>
      <c r="X892" s="8" t="n">
        <v>50000000</v>
      </c>
      <c r="Y892" s="8" t="n">
        <v>50000000</v>
      </c>
      <c r="Z892" s="10" t="n">
        <v>50000000</v>
      </c>
      <c r="AA892" s="8" t="n">
        <v>50000000</v>
      </c>
    </row>
    <row r="893">
      <c r="A893" s="14" t="inlineStr">
        <is>
          <t>A080000</t>
        </is>
      </c>
      <c r="B893" s="2" t="inlineStr">
        <is>
          <t>에스엔유</t>
        </is>
      </c>
      <c r="C893" s="2" t="inlineStr">
        <is>
          <t>SSC</t>
        </is>
      </c>
      <c r="D893" s="2" t="inlineStr">
        <is>
          <t>S420003950</t>
        </is>
      </c>
      <c r="E893" s="2" t="inlineStr">
        <is>
          <t>상장주식수 (보통+우선)(주)</t>
        </is>
      </c>
      <c r="F893" s="15" t="inlineStr">
        <is>
          <t>QUARTERLY</t>
        </is>
      </c>
      <c r="G893" s="8" t="n">
        <v>20433470</v>
      </c>
      <c r="H893" s="8" t="n">
        <v>20433470</v>
      </c>
      <c r="I893" s="8" t="n">
        <v>20433470</v>
      </c>
      <c r="J893" s="8" t="n">
        <v>20433470</v>
      </c>
      <c r="K893" s="10" t="n">
        <v>20433470</v>
      </c>
      <c r="L893" s="8" t="n">
        <v>20433470</v>
      </c>
      <c r="M893" s="8" t="n">
        <v>20433470</v>
      </c>
      <c r="N893" s="8" t="n">
        <v>20433470</v>
      </c>
      <c r="O893" s="8" t="n">
        <v>20433470</v>
      </c>
      <c r="P893" s="10" t="n">
        <v>20433470</v>
      </c>
      <c r="Q893" s="8" t="n">
        <v>20433470</v>
      </c>
      <c r="R893" s="8" t="n">
        <v>20433470</v>
      </c>
      <c r="S893" s="8" t="n">
        <v>20433470</v>
      </c>
      <c r="T893" s="8" t="n">
        <v>20433470</v>
      </c>
      <c r="U893" s="10" t="n">
        <v>20433470</v>
      </c>
      <c r="V893" s="8" t="n">
        <v>20433470</v>
      </c>
      <c r="W893" s="8" t="n">
        <v>20433470</v>
      </c>
      <c r="X893" s="8" t="n">
        <v>20433470</v>
      </c>
      <c r="Y893" s="8" t="n">
        <v>20433470</v>
      </c>
      <c r="Z893" s="10" t="n">
        <v>25000000</v>
      </c>
      <c r="AA893" s="8" t="n">
        <v>25000000</v>
      </c>
    </row>
    <row r="894">
      <c r="A894" s="14" t="inlineStr">
        <is>
          <t>A002210</t>
        </is>
      </c>
      <c r="B894" s="2" t="inlineStr">
        <is>
          <t>동성제약</t>
        </is>
      </c>
      <c r="C894" s="2" t="inlineStr">
        <is>
          <t>SSC</t>
        </is>
      </c>
      <c r="D894" s="2" t="inlineStr">
        <is>
          <t>S420003950</t>
        </is>
      </c>
      <c r="E894" s="2" t="inlineStr">
        <is>
          <t>상장주식수 (보통+우선)(주)</t>
        </is>
      </c>
      <c r="F894" s="15" t="inlineStr">
        <is>
          <t>QUARTERLY</t>
        </is>
      </c>
      <c r="G894" s="8" t="n">
        <v>21128165</v>
      </c>
      <c r="H894" s="8" t="n">
        <v>21128165</v>
      </c>
      <c r="I894" s="8" t="n">
        <v>21128165</v>
      </c>
      <c r="J894" s="8" t="n">
        <v>21128165</v>
      </c>
      <c r="K894" s="10" t="n">
        <v>21128165</v>
      </c>
      <c r="L894" s="8" t="n">
        <v>21128165</v>
      </c>
      <c r="M894" s="8" t="n">
        <v>21128165</v>
      </c>
      <c r="N894" s="8" t="n">
        <v>21468589</v>
      </c>
      <c r="O894" s="8" t="n">
        <v>21766460</v>
      </c>
      <c r="P894" s="10" t="n">
        <v>21766460</v>
      </c>
      <c r="Q894" s="8" t="n">
        <v>21766460</v>
      </c>
      <c r="R894" s="8" t="n">
        <v>21766460</v>
      </c>
      <c r="S894" s="8" t="n">
        <v>21766460</v>
      </c>
      <c r="T894" s="8" t="n">
        <v>21766460</v>
      </c>
      <c r="U894" s="10" t="n">
        <v>21766460</v>
      </c>
      <c r="V894" s="8" t="n">
        <v>22404756</v>
      </c>
      <c r="W894" s="8" t="n">
        <v>22404756</v>
      </c>
      <c r="X894" s="8" t="n">
        <v>22404756</v>
      </c>
      <c r="Y894" s="8" t="n">
        <v>22404756</v>
      </c>
      <c r="Z894" s="10" t="n">
        <v>22404756</v>
      </c>
      <c r="AA894" s="8" t="n">
        <v>22404756</v>
      </c>
    </row>
    <row r="895">
      <c r="A895" s="14" t="inlineStr">
        <is>
          <t>A066910</t>
        </is>
      </c>
      <c r="B895" s="2" t="inlineStr">
        <is>
          <t>손오공</t>
        </is>
      </c>
      <c r="C895" s="2" t="inlineStr">
        <is>
          <t>SSC</t>
        </is>
      </c>
      <c r="D895" s="2" t="inlineStr">
        <is>
          <t>S420003950</t>
        </is>
      </c>
      <c r="E895" s="2" t="inlineStr">
        <is>
          <t>상장주식수 (보통+우선)(주)</t>
        </is>
      </c>
      <c r="F895" s="15" t="inlineStr">
        <is>
          <t>QUARTERLY</t>
        </is>
      </c>
      <c r="G895" s="8" t="n">
        <v>20871367</v>
      </c>
      <c r="H895" s="8" t="n">
        <v>20871367</v>
      </c>
      <c r="I895" s="8" t="n">
        <v>20871367</v>
      </c>
      <c r="J895" s="8" t="n">
        <v>20873322</v>
      </c>
      <c r="K895" s="10" t="n">
        <v>20873322</v>
      </c>
      <c r="L895" s="8" t="n">
        <v>20873322</v>
      </c>
      <c r="M895" s="8" t="n">
        <v>20873322</v>
      </c>
      <c r="N895" s="8" t="n">
        <v>20873322</v>
      </c>
      <c r="O895" s="8" t="n">
        <v>20873322</v>
      </c>
      <c r="P895" s="10" t="n">
        <v>20873322</v>
      </c>
      <c r="Q895" s="8" t="n">
        <v>20873322</v>
      </c>
      <c r="R895" s="8" t="n">
        <v>20873322</v>
      </c>
      <c r="S895" s="8" t="n">
        <v>20873322</v>
      </c>
      <c r="T895" s="8" t="n">
        <v>20873322</v>
      </c>
      <c r="U895" s="10" t="n">
        <v>21896161</v>
      </c>
      <c r="V895" s="8" t="n">
        <v>21896161</v>
      </c>
      <c r="W895" s="8" t="n">
        <v>21896161</v>
      </c>
      <c r="X895" s="8" t="n">
        <v>21896161</v>
      </c>
      <c r="Y895" s="8" t="n">
        <v>21896161</v>
      </c>
      <c r="Z895" s="10" t="n">
        <v>21896161</v>
      </c>
      <c r="AA895" s="8" t="n">
        <v>21896161</v>
      </c>
    </row>
    <row r="896">
      <c r="A896" s="14" t="inlineStr">
        <is>
          <t>A101330</t>
        </is>
      </c>
      <c r="B896" s="2" t="inlineStr">
        <is>
          <t>모베이스</t>
        </is>
      </c>
      <c r="C896" s="2" t="inlineStr">
        <is>
          <t>SSC</t>
        </is>
      </c>
      <c r="D896" s="2" t="inlineStr">
        <is>
          <t>S420003950</t>
        </is>
      </c>
      <c r="E896" s="2" t="inlineStr">
        <is>
          <t>상장주식수 (보통+우선)(주)</t>
        </is>
      </c>
      <c r="F896" s="15" t="inlineStr">
        <is>
          <t>QUARTERLY</t>
        </is>
      </c>
      <c r="G896" s="8" t="n">
        <v>9000000</v>
      </c>
      <c r="H896" s="8" t="n">
        <v>9000000</v>
      </c>
      <c r="I896" s="8" t="n">
        <v>9000000</v>
      </c>
      <c r="J896" s="8" t="n">
        <v>9000000</v>
      </c>
      <c r="K896" s="10" t="n">
        <v>9000000</v>
      </c>
      <c r="L896" s="8" t="n">
        <v>9000000</v>
      </c>
      <c r="M896" s="8" t="n">
        <v>9000000</v>
      </c>
      <c r="N896" s="8" t="n">
        <v>9000000</v>
      </c>
      <c r="O896" s="8" t="n">
        <v>9000000</v>
      </c>
      <c r="P896" s="10" t="n">
        <v>9000000</v>
      </c>
      <c r="Q896" s="8" t="n">
        <v>9000000</v>
      </c>
      <c r="R896" s="8" t="n">
        <v>9000000</v>
      </c>
      <c r="S896" s="8" t="n">
        <v>10800000</v>
      </c>
      <c r="T896" s="8" t="n">
        <v>10800000</v>
      </c>
      <c r="U896" s="10" t="n">
        <v>10800000</v>
      </c>
      <c r="V896" s="8" t="n">
        <v>12960000</v>
      </c>
      <c r="W896" s="8" t="n">
        <v>12960000</v>
      </c>
      <c r="X896" s="8" t="n">
        <v>12960000</v>
      </c>
      <c r="Y896" s="8" t="n">
        <v>12960000</v>
      </c>
      <c r="Z896" s="10" t="n">
        <v>15552000</v>
      </c>
      <c r="AA896" s="8" t="n">
        <v>15552000</v>
      </c>
    </row>
    <row r="897">
      <c r="A897" s="14" t="inlineStr">
        <is>
          <t>A067310</t>
        </is>
      </c>
      <c r="B897" s="2" t="inlineStr">
        <is>
          <t>하나마이크론</t>
        </is>
      </c>
      <c r="C897" s="2" t="inlineStr">
        <is>
          <t>SSC</t>
        </is>
      </c>
      <c r="D897" s="2" t="inlineStr">
        <is>
          <t>S420003950</t>
        </is>
      </c>
      <c r="E897" s="2" t="inlineStr">
        <is>
          <t>상장주식수 (보통+우선)(주)</t>
        </is>
      </c>
      <c r="F897" s="15" t="inlineStr">
        <is>
          <t>QUARTERLY</t>
        </is>
      </c>
      <c r="G897" s="9" t="n">
        <v>17348380</v>
      </c>
      <c r="H897" s="9" t="n">
        <v>20803540</v>
      </c>
      <c r="I897" s="9" t="n">
        <v>20803540</v>
      </c>
      <c r="J897" s="9" t="n">
        <v>20803540</v>
      </c>
      <c r="K897" s="11" t="n">
        <v>21586993</v>
      </c>
      <c r="L897" s="9" t="n">
        <v>22370446</v>
      </c>
      <c r="M897" s="9" t="n">
        <v>22370446</v>
      </c>
      <c r="N897" s="9" t="n">
        <v>22370446</v>
      </c>
      <c r="O897" s="9" t="n">
        <v>22370446</v>
      </c>
      <c r="P897" s="11" t="n">
        <v>22370446</v>
      </c>
      <c r="Q897" s="9" t="n">
        <v>22370446</v>
      </c>
      <c r="R897" s="9" t="n">
        <v>22370446</v>
      </c>
      <c r="S897" s="9" t="n">
        <v>22370446</v>
      </c>
      <c r="T897" s="9" t="n">
        <v>22370446</v>
      </c>
      <c r="U897" s="11" t="n">
        <v>22370446</v>
      </c>
      <c r="V897" s="9" t="n">
        <v>22370446</v>
      </c>
      <c r="W897" s="9" t="n">
        <v>22370446</v>
      </c>
      <c r="X897" s="9" t="n">
        <v>22370446</v>
      </c>
      <c r="Y897" s="9" t="n">
        <v>22370446</v>
      </c>
      <c r="Z897" s="11" t="n">
        <v>22370446</v>
      </c>
      <c r="AA897" s="9" t="n">
        <v>22370446</v>
      </c>
    </row>
    <row r="898">
      <c r="A898" s="14" t="inlineStr">
        <is>
          <t>A075580</t>
        </is>
      </c>
      <c r="B898" s="2" t="inlineStr">
        <is>
          <t>세진중공업</t>
        </is>
      </c>
      <c r="C898" s="2" t="inlineStr">
        <is>
          <t>SSC</t>
        </is>
      </c>
      <c r="D898" s="2" t="inlineStr">
        <is>
          <t>S420003950</t>
        </is>
      </c>
      <c r="E898" s="2" t="inlineStr">
        <is>
          <t>상장주식수 (보통+우선)(주)</t>
        </is>
      </c>
      <c r="F898" s="15" t="inlineStr">
        <is>
          <t>QUARTERLY</t>
        </is>
      </c>
      <c r="G898" s="9" t="n"/>
      <c r="H898" s="9" t="n"/>
      <c r="I898" s="9" t="n"/>
      <c r="J898" s="9" t="n"/>
      <c r="K898" s="11" t="n"/>
      <c r="L898" s="9" t="n"/>
      <c r="M898" s="9" t="n"/>
      <c r="N898" s="9" t="n"/>
      <c r="O898" s="9" t="n"/>
      <c r="P898" s="11" t="n"/>
      <c r="Q898" s="9" t="n"/>
      <c r="R898" s="9" t="n"/>
      <c r="S898" s="9" t="n"/>
      <c r="T898" s="9" t="n"/>
      <c r="U898" s="11" t="n"/>
      <c r="V898" s="9" t="n"/>
      <c r="W898" s="9" t="n"/>
      <c r="X898" s="9" t="n"/>
      <c r="Y898" s="9" t="n">
        <v>38292720</v>
      </c>
      <c r="Z898" s="11" t="n">
        <v>38292720</v>
      </c>
      <c r="AA898" s="9" t="n">
        <v>38292720</v>
      </c>
    </row>
    <row r="899">
      <c r="A899" s="14" t="inlineStr">
        <is>
          <t>A000850</t>
        </is>
      </c>
      <c r="B899" s="2" t="inlineStr">
        <is>
          <t>화천기공</t>
        </is>
      </c>
      <c r="C899" s="2" t="inlineStr">
        <is>
          <t>SSC</t>
        </is>
      </c>
      <c r="D899" s="2" t="inlineStr">
        <is>
          <t>S420003950</t>
        </is>
      </c>
      <c r="E899" s="2" t="inlineStr">
        <is>
          <t>상장주식수 (보통+우선)(주)</t>
        </is>
      </c>
      <c r="F899" s="15" t="inlineStr">
        <is>
          <t>QUARTERLY</t>
        </is>
      </c>
      <c r="G899" s="9" t="n">
        <v>2200000</v>
      </c>
      <c r="H899" s="9" t="n">
        <v>2200000</v>
      </c>
      <c r="I899" s="9" t="n">
        <v>2200000</v>
      </c>
      <c r="J899" s="9" t="n">
        <v>2200000</v>
      </c>
      <c r="K899" s="11" t="n">
        <v>2200000</v>
      </c>
      <c r="L899" s="9" t="n">
        <v>2200000</v>
      </c>
      <c r="M899" s="9" t="n">
        <v>2200000</v>
      </c>
      <c r="N899" s="9" t="n">
        <v>2200000</v>
      </c>
      <c r="O899" s="9" t="n">
        <v>2200000</v>
      </c>
      <c r="P899" s="11" t="n">
        <v>2200000</v>
      </c>
      <c r="Q899" s="9" t="n">
        <v>2200000</v>
      </c>
      <c r="R899" s="9" t="n">
        <v>2200000</v>
      </c>
      <c r="S899" s="9" t="n">
        <v>2200000</v>
      </c>
      <c r="T899" s="9" t="n">
        <v>2200000</v>
      </c>
      <c r="U899" s="11" t="n">
        <v>2200000</v>
      </c>
      <c r="V899" s="9" t="n">
        <v>2200000</v>
      </c>
      <c r="W899" s="9" t="n">
        <v>2200000</v>
      </c>
      <c r="X899" s="9" t="n">
        <v>2200000</v>
      </c>
      <c r="Y899" s="9" t="n">
        <v>2200000</v>
      </c>
      <c r="Z899" s="11" t="n">
        <v>2200000</v>
      </c>
      <c r="AA899" s="9" t="n">
        <v>2200000</v>
      </c>
    </row>
    <row r="900">
      <c r="A900" s="14" t="inlineStr">
        <is>
          <t>A215200</t>
        </is>
      </c>
      <c r="B900" s="2" t="inlineStr">
        <is>
          <t>메가스터디교육</t>
        </is>
      </c>
      <c r="C900" s="2" t="inlineStr">
        <is>
          <t>SSC</t>
        </is>
      </c>
      <c r="D900" s="2" t="inlineStr">
        <is>
          <t>S420003950</t>
        </is>
      </c>
      <c r="E900" s="2" t="inlineStr">
        <is>
          <t>상장주식수 (보통+우선)(주)</t>
        </is>
      </c>
      <c r="F900" s="15" t="inlineStr">
        <is>
          <t>QUARTERLY</t>
        </is>
      </c>
      <c r="G900" s="9" t="n"/>
      <c r="H900" s="9" t="n"/>
      <c r="I900" s="9" t="n"/>
      <c r="J900" s="9" t="n"/>
      <c r="K900" s="11" t="n"/>
      <c r="L900" s="9" t="n"/>
      <c r="M900" s="9" t="n"/>
      <c r="N900" s="9" t="n"/>
      <c r="O900" s="9" t="n"/>
      <c r="P900" s="11" t="n"/>
      <c r="Q900" s="9" t="n"/>
      <c r="R900" s="9" t="n"/>
      <c r="S900" s="9" t="n"/>
      <c r="T900" s="9" t="n"/>
      <c r="U900" s="11" t="n"/>
      <c r="V900" s="9" t="n"/>
      <c r="W900" s="9" t="n">
        <v>2324376</v>
      </c>
      <c r="X900" s="9" t="n">
        <v>2324376</v>
      </c>
      <c r="Y900" s="9" t="n">
        <v>2324376</v>
      </c>
      <c r="Z900" s="11" t="n">
        <v>2324376</v>
      </c>
      <c r="AA900" s="9" t="n">
        <v>2324376</v>
      </c>
    </row>
    <row r="901">
      <c r="A901" s="14" t="inlineStr">
        <is>
          <t>A025750</t>
        </is>
      </c>
      <c r="B901" s="2" t="inlineStr">
        <is>
          <t>한솔홈데코</t>
        </is>
      </c>
      <c r="C901" s="2" t="inlineStr">
        <is>
          <t>SSC</t>
        </is>
      </c>
      <c r="D901" s="2" t="inlineStr">
        <is>
          <t>S420003950</t>
        </is>
      </c>
      <c r="E901" s="2" t="inlineStr">
        <is>
          <t>상장주식수 (보통+우선)(주)</t>
        </is>
      </c>
      <c r="F901" s="15" t="inlineStr">
        <is>
          <t>QUARTERLY</t>
        </is>
      </c>
      <c r="G901" s="9" t="n">
        <v>54596455</v>
      </c>
      <c r="H901" s="9" t="n">
        <v>54596455</v>
      </c>
      <c r="I901" s="9" t="n">
        <v>54596455</v>
      </c>
      <c r="J901" s="9" t="n">
        <v>54596455</v>
      </c>
      <c r="K901" s="11" t="n">
        <v>54596455</v>
      </c>
      <c r="L901" s="9" t="n">
        <v>54596455</v>
      </c>
      <c r="M901" s="9" t="n">
        <v>64596455</v>
      </c>
      <c r="N901" s="9" t="n">
        <v>64994861</v>
      </c>
      <c r="O901" s="9" t="n">
        <v>69297637</v>
      </c>
      <c r="P901" s="11" t="n">
        <v>69935085</v>
      </c>
      <c r="Q901" s="9" t="n">
        <v>69935085</v>
      </c>
      <c r="R901" s="9" t="n">
        <v>69935085</v>
      </c>
      <c r="S901" s="9" t="n">
        <v>74495520</v>
      </c>
      <c r="T901" s="9" t="n">
        <v>74841893</v>
      </c>
      <c r="U901" s="11" t="n">
        <v>75529325</v>
      </c>
      <c r="V901" s="9" t="n">
        <v>75587928</v>
      </c>
      <c r="W901" s="9" t="n">
        <v>76096092</v>
      </c>
      <c r="X901" s="9" t="n">
        <v>76110561</v>
      </c>
      <c r="Y901" s="9" t="n">
        <v>76110561</v>
      </c>
      <c r="Z901" s="11" t="n">
        <v>76110561</v>
      </c>
      <c r="AA901" s="9" t="n">
        <v>76110561</v>
      </c>
    </row>
    <row r="902">
      <c r="A902" s="14" t="inlineStr">
        <is>
          <t>A065950</t>
        </is>
      </c>
      <c r="B902" s="2" t="inlineStr">
        <is>
          <t>웰크론</t>
        </is>
      </c>
      <c r="C902" s="2" t="inlineStr">
        <is>
          <t>SSC</t>
        </is>
      </c>
      <c r="D902" s="2" t="inlineStr">
        <is>
          <t>S420003950</t>
        </is>
      </c>
      <c r="E902" s="2" t="inlineStr">
        <is>
          <t>상장주식수 (보통+우선)(주)</t>
        </is>
      </c>
      <c r="F902" s="15" t="inlineStr">
        <is>
          <t>QUARTERLY</t>
        </is>
      </c>
      <c r="G902" s="8" t="n">
        <v>18318947</v>
      </c>
      <c r="H902" s="8" t="n">
        <v>18318947</v>
      </c>
      <c r="I902" s="8" t="n">
        <v>18318947</v>
      </c>
      <c r="J902" s="8" t="n">
        <v>21597634</v>
      </c>
      <c r="K902" s="10" t="n">
        <v>21597634</v>
      </c>
      <c r="L902" s="8" t="n">
        <v>22750697</v>
      </c>
      <c r="M902" s="8" t="n">
        <v>22750697</v>
      </c>
      <c r="N902" s="8" t="n">
        <v>22750697</v>
      </c>
      <c r="O902" s="8" t="n">
        <v>22750697</v>
      </c>
      <c r="P902" s="10" t="n">
        <v>22750697</v>
      </c>
      <c r="Q902" s="8" t="n">
        <v>22750697</v>
      </c>
      <c r="R902" s="8" t="n">
        <v>22750697</v>
      </c>
      <c r="S902" s="8" t="n">
        <v>22750697</v>
      </c>
      <c r="T902" s="8" t="n">
        <v>22750697</v>
      </c>
      <c r="U902" s="10" t="n">
        <v>23717729</v>
      </c>
      <c r="V902" s="8" t="n">
        <v>23717729</v>
      </c>
      <c r="W902" s="8" t="n">
        <v>25027585</v>
      </c>
      <c r="X902" s="8" t="n">
        <v>25027585</v>
      </c>
      <c r="Y902" s="8" t="n">
        <v>25402585</v>
      </c>
      <c r="Z902" s="10" t="n">
        <v>25490497</v>
      </c>
      <c r="AA902" s="8" t="n">
        <v>25490497</v>
      </c>
    </row>
    <row r="903">
      <c r="A903" s="14" t="inlineStr">
        <is>
          <t>A151860</t>
        </is>
      </c>
      <c r="B903" s="2" t="inlineStr">
        <is>
          <t>KG ETS</t>
        </is>
      </c>
      <c r="C903" s="2" t="inlineStr">
        <is>
          <t>SSC</t>
        </is>
      </c>
      <c r="D903" s="2" t="inlineStr">
        <is>
          <t>S420003950</t>
        </is>
      </c>
      <c r="E903" s="2" t="inlineStr">
        <is>
          <t>상장주식수 (보통+우선)(주)</t>
        </is>
      </c>
      <c r="F903" s="15" t="inlineStr">
        <is>
          <t>QUARTERLY</t>
        </is>
      </c>
      <c r="G903" s="8" t="n"/>
      <c r="H903" s="8" t="n"/>
      <c r="I903" s="8" t="n"/>
      <c r="J903" s="8" t="n"/>
      <c r="K903" s="10" t="n"/>
      <c r="L903" s="8" t="n"/>
      <c r="M903" s="8" t="n"/>
      <c r="N903" s="8" t="n"/>
      <c r="O903" s="8" t="n"/>
      <c r="P903" s="10" t="n">
        <v>36000000</v>
      </c>
      <c r="Q903" s="8" t="n">
        <v>36000000</v>
      </c>
      <c r="R903" s="8" t="n">
        <v>36000000</v>
      </c>
      <c r="S903" s="8" t="n">
        <v>36000000</v>
      </c>
      <c r="T903" s="8" t="n">
        <v>36000000</v>
      </c>
      <c r="U903" s="10" t="n">
        <v>36000000</v>
      </c>
      <c r="V903" s="8" t="n">
        <v>36000000</v>
      </c>
      <c r="W903" s="8" t="n">
        <v>36000000</v>
      </c>
      <c r="X903" s="8" t="n">
        <v>36000000</v>
      </c>
      <c r="Y903" s="8" t="n">
        <v>36000000</v>
      </c>
      <c r="Z903" s="10" t="n">
        <v>36000000</v>
      </c>
      <c r="AA903" s="8" t="n">
        <v>36000000</v>
      </c>
    </row>
    <row r="904">
      <c r="A904" s="14" t="inlineStr">
        <is>
          <t>A003100</t>
        </is>
      </c>
      <c r="B904" s="2" t="inlineStr">
        <is>
          <t>선광</t>
        </is>
      </c>
      <c r="C904" s="2" t="inlineStr">
        <is>
          <t>SSC</t>
        </is>
      </c>
      <c r="D904" s="2" t="inlineStr">
        <is>
          <t>S420003950</t>
        </is>
      </c>
      <c r="E904" s="2" t="inlineStr">
        <is>
          <t>상장주식수 (보통+우선)(주)</t>
        </is>
      </c>
      <c r="F904" s="15" t="inlineStr">
        <is>
          <t>QUARTERLY</t>
        </is>
      </c>
      <c r="G904" s="8" t="n">
        <v>6600000</v>
      </c>
      <c r="H904" s="8" t="n">
        <v>6600000</v>
      </c>
      <c r="I904" s="8" t="n">
        <v>6600000</v>
      </c>
      <c r="J904" s="8" t="n">
        <v>6600000</v>
      </c>
      <c r="K904" s="10" t="n">
        <v>6600000</v>
      </c>
      <c r="L904" s="8" t="n">
        <v>6600000</v>
      </c>
      <c r="M904" s="8" t="n">
        <v>6600000</v>
      </c>
      <c r="N904" s="8" t="n">
        <v>6600000</v>
      </c>
      <c r="O904" s="8" t="n">
        <v>6600000</v>
      </c>
      <c r="P904" s="10" t="n">
        <v>6600000</v>
      </c>
      <c r="Q904" s="8" t="n">
        <v>6600000</v>
      </c>
      <c r="R904" s="8" t="n">
        <v>6600000</v>
      </c>
      <c r="S904" s="8" t="n">
        <v>6600000</v>
      </c>
      <c r="T904" s="8" t="n">
        <v>6600000</v>
      </c>
      <c r="U904" s="10" t="n">
        <v>6600000</v>
      </c>
      <c r="V904" s="8" t="n">
        <v>6600000</v>
      </c>
      <c r="W904" s="8" t="n">
        <v>6600000</v>
      </c>
      <c r="X904" s="8" t="n">
        <v>6600000</v>
      </c>
      <c r="Y904" s="8" t="n">
        <v>6600000</v>
      </c>
      <c r="Z904" s="10" t="n">
        <v>6600000</v>
      </c>
      <c r="AA904" s="8" t="n">
        <v>6600000</v>
      </c>
    </row>
    <row r="905">
      <c r="A905" s="14" t="inlineStr">
        <is>
          <t>A053690</t>
        </is>
      </c>
      <c r="B905" s="2" t="inlineStr">
        <is>
          <t>한미글로벌</t>
        </is>
      </c>
      <c r="C905" s="2" t="inlineStr">
        <is>
          <t>SSC</t>
        </is>
      </c>
      <c r="D905" s="2" t="inlineStr">
        <is>
          <t>S420003950</t>
        </is>
      </c>
      <c r="E905" s="2" t="inlineStr">
        <is>
          <t>상장주식수 (보통+우선)(주)</t>
        </is>
      </c>
      <c r="F905" s="15" t="inlineStr">
        <is>
          <t>QUARTERLY</t>
        </is>
      </c>
      <c r="G905" s="8" t="n">
        <v>7100000</v>
      </c>
      <c r="H905" s="8" t="n">
        <v>7100000</v>
      </c>
      <c r="I905" s="8" t="n">
        <v>7100000</v>
      </c>
      <c r="J905" s="8" t="n">
        <v>7100000</v>
      </c>
      <c r="K905" s="10" t="n">
        <v>7100000</v>
      </c>
      <c r="L905" s="8" t="n">
        <v>7100000</v>
      </c>
      <c r="M905" s="8" t="n">
        <v>7100000</v>
      </c>
      <c r="N905" s="8" t="n">
        <v>7100000</v>
      </c>
      <c r="O905" s="8" t="n">
        <v>7100000</v>
      </c>
      <c r="P905" s="10" t="n">
        <v>7100000</v>
      </c>
      <c r="Q905" s="8" t="n">
        <v>7100000</v>
      </c>
      <c r="R905" s="8" t="n">
        <v>7100000</v>
      </c>
      <c r="S905" s="8" t="n">
        <v>7100000</v>
      </c>
      <c r="T905" s="8" t="n">
        <v>7212459</v>
      </c>
      <c r="U905" s="10" t="n">
        <v>7302424</v>
      </c>
      <c r="V905" s="8" t="n">
        <v>8603947</v>
      </c>
      <c r="W905" s="8" t="n">
        <v>9343524</v>
      </c>
      <c r="X905" s="8" t="n">
        <v>9524882</v>
      </c>
      <c r="Y905" s="8" t="n">
        <v>9719813</v>
      </c>
      <c r="Z905" s="10" t="n">
        <v>10173772</v>
      </c>
      <c r="AA905" s="8" t="n">
        <v>10855588</v>
      </c>
    </row>
    <row r="906">
      <c r="A906" s="14" t="inlineStr">
        <is>
          <t>A123330</t>
        </is>
      </c>
      <c r="B906" s="2" t="inlineStr">
        <is>
          <t>제닉</t>
        </is>
      </c>
      <c r="C906" s="2" t="inlineStr">
        <is>
          <t>SSC</t>
        </is>
      </c>
      <c r="D906" s="2" t="inlineStr">
        <is>
          <t>S420003950</t>
        </is>
      </c>
      <c r="E906" s="2" t="inlineStr">
        <is>
          <t>상장주식수 (보통+우선)(주)</t>
        </is>
      </c>
      <c r="F906" s="15" t="inlineStr">
        <is>
          <t>QUARTERLY</t>
        </is>
      </c>
      <c r="G906" s="8" t="n"/>
      <c r="H906" s="8" t="n">
        <v>4866541</v>
      </c>
      <c r="I906" s="8" t="n">
        <v>4866541</v>
      </c>
      <c r="J906" s="8" t="n">
        <v>4866541</v>
      </c>
      <c r="K906" s="10" t="n">
        <v>4866541</v>
      </c>
      <c r="L906" s="8" t="n">
        <v>4966541</v>
      </c>
      <c r="M906" s="8" t="n">
        <v>4966541</v>
      </c>
      <c r="N906" s="8" t="n">
        <v>4966541</v>
      </c>
      <c r="O906" s="8" t="n">
        <v>5500000</v>
      </c>
      <c r="P906" s="10" t="n">
        <v>5500000</v>
      </c>
      <c r="Q906" s="8" t="n">
        <v>5500000</v>
      </c>
      <c r="R906" s="8" t="n">
        <v>5500000</v>
      </c>
      <c r="S906" s="8" t="n">
        <v>6000000</v>
      </c>
      <c r="T906" s="8" t="n">
        <v>6000000</v>
      </c>
      <c r="U906" s="10" t="n">
        <v>6000000</v>
      </c>
      <c r="V906" s="8" t="n">
        <v>6000000</v>
      </c>
      <c r="W906" s="8" t="n">
        <v>6300000</v>
      </c>
      <c r="X906" s="8" t="n">
        <v>6300000</v>
      </c>
      <c r="Y906" s="8" t="n">
        <v>6300000</v>
      </c>
      <c r="Z906" s="10" t="n">
        <v>6300000</v>
      </c>
      <c r="AA906" s="8" t="n">
        <v>6300000</v>
      </c>
    </row>
    <row r="907">
      <c r="A907" s="14" t="inlineStr">
        <is>
          <t>A108380</t>
        </is>
      </c>
      <c r="B907" s="2" t="inlineStr">
        <is>
          <t>대양전기공업</t>
        </is>
      </c>
      <c r="C907" s="2" t="inlineStr">
        <is>
          <t>SSC</t>
        </is>
      </c>
      <c r="D907" s="2" t="inlineStr">
        <is>
          <t>S420003950</t>
        </is>
      </c>
      <c r="E907" s="2" t="inlineStr">
        <is>
          <t>상장주식수 (보통+우선)(주)</t>
        </is>
      </c>
      <c r="F907" s="15" t="inlineStr">
        <is>
          <t>QUARTERLY</t>
        </is>
      </c>
      <c r="G907" s="9" t="n"/>
      <c r="H907" s="9" t="n">
        <v>9495300</v>
      </c>
      <c r="I907" s="9" t="n">
        <v>9495300</v>
      </c>
      <c r="J907" s="9" t="n">
        <v>9495300</v>
      </c>
      <c r="K907" s="11" t="n">
        <v>9495300</v>
      </c>
      <c r="L907" s="9" t="n">
        <v>9495300</v>
      </c>
      <c r="M907" s="9" t="n">
        <v>9495300</v>
      </c>
      <c r="N907" s="9" t="n">
        <v>9495300</v>
      </c>
      <c r="O907" s="9" t="n">
        <v>9495300</v>
      </c>
      <c r="P907" s="11" t="n">
        <v>9495300</v>
      </c>
      <c r="Q907" s="9" t="n">
        <v>9495300</v>
      </c>
      <c r="R907" s="9" t="n">
        <v>9495300</v>
      </c>
      <c r="S907" s="9" t="n">
        <v>9495300</v>
      </c>
      <c r="T907" s="9" t="n">
        <v>9495300</v>
      </c>
      <c r="U907" s="11" t="n">
        <v>9567333</v>
      </c>
      <c r="V907" s="9" t="n">
        <v>9567333</v>
      </c>
      <c r="W907" s="9" t="n">
        <v>9567333</v>
      </c>
      <c r="X907" s="9" t="n">
        <v>9567333</v>
      </c>
      <c r="Y907" s="9" t="n">
        <v>9567333</v>
      </c>
      <c r="Z907" s="11" t="n">
        <v>9567333</v>
      </c>
      <c r="AA907" s="9" t="n">
        <v>9567333</v>
      </c>
    </row>
    <row r="908">
      <c r="A908" s="14" t="inlineStr">
        <is>
          <t>A068290</t>
        </is>
      </c>
      <c r="B908" s="2" t="inlineStr">
        <is>
          <t>삼성출판사</t>
        </is>
      </c>
      <c r="C908" s="2" t="inlineStr">
        <is>
          <t>SSC</t>
        </is>
      </c>
      <c r="D908" s="2" t="inlineStr">
        <is>
          <t>S420003950</t>
        </is>
      </c>
      <c r="E908" s="2" t="inlineStr">
        <is>
          <t>상장주식수 (보통+우선)(주)</t>
        </is>
      </c>
      <c r="F908" s="15" t="inlineStr">
        <is>
          <t>QUARTERLY</t>
        </is>
      </c>
      <c r="G908" s="9" t="n">
        <v>10000000</v>
      </c>
      <c r="H908" s="9" t="n">
        <v>10000000</v>
      </c>
      <c r="I908" s="9" t="n">
        <v>10000000</v>
      </c>
      <c r="J908" s="9" t="n">
        <v>10000000</v>
      </c>
      <c r="K908" s="11" t="n">
        <v>10000000</v>
      </c>
      <c r="L908" s="9" t="n">
        <v>10000000</v>
      </c>
      <c r="M908" s="9" t="n">
        <v>10000000</v>
      </c>
      <c r="N908" s="9" t="n">
        <v>10000000</v>
      </c>
      <c r="O908" s="9" t="n">
        <v>10000000</v>
      </c>
      <c r="P908" s="11" t="n">
        <v>10000000</v>
      </c>
      <c r="Q908" s="9" t="n">
        <v>10000000</v>
      </c>
      <c r="R908" s="9" t="n">
        <v>10000000</v>
      </c>
      <c r="S908" s="9" t="n">
        <v>10000000</v>
      </c>
      <c r="T908" s="9" t="n">
        <v>10000000</v>
      </c>
      <c r="U908" s="11" t="n">
        <v>10000000</v>
      </c>
      <c r="V908" s="9" t="n">
        <v>10000000</v>
      </c>
      <c r="W908" s="9" t="n">
        <v>10000000</v>
      </c>
      <c r="X908" s="9" t="n">
        <v>10000000</v>
      </c>
      <c r="Y908" s="9" t="n">
        <v>10000000</v>
      </c>
      <c r="Z908" s="11" t="n">
        <v>10000000</v>
      </c>
      <c r="AA908" s="9" t="n">
        <v>10000000</v>
      </c>
    </row>
    <row r="909">
      <c r="A909" s="14" t="inlineStr">
        <is>
          <t>A079660</t>
        </is>
      </c>
      <c r="B909" s="2" t="inlineStr">
        <is>
          <t>사조해표</t>
        </is>
      </c>
      <c r="C909" s="2" t="inlineStr">
        <is>
          <t>SSC</t>
        </is>
      </c>
      <c r="D909" s="2" t="inlineStr">
        <is>
          <t>S420003950</t>
        </is>
      </c>
      <c r="E909" s="2" t="inlineStr">
        <is>
          <t>상장주식수 (보통+우선)(주)</t>
        </is>
      </c>
      <c r="F909" s="15" t="inlineStr">
        <is>
          <t>QUARTERLY</t>
        </is>
      </c>
      <c r="G909" s="9" t="n">
        <v>7160000</v>
      </c>
      <c r="H909" s="9" t="n">
        <v>7160000</v>
      </c>
      <c r="I909" s="9" t="n">
        <v>7160000</v>
      </c>
      <c r="J909" s="9" t="n">
        <v>7160000</v>
      </c>
      <c r="K909" s="11" t="n">
        <v>7160000</v>
      </c>
      <c r="L909" s="9" t="n">
        <v>7160000</v>
      </c>
      <c r="M909" s="9" t="n">
        <v>7160000</v>
      </c>
      <c r="N909" s="9" t="n">
        <v>7160000</v>
      </c>
      <c r="O909" s="9" t="n">
        <v>7160000</v>
      </c>
      <c r="P909" s="11" t="n">
        <v>7160000</v>
      </c>
      <c r="Q909" s="9" t="n">
        <v>7160000</v>
      </c>
      <c r="R909" s="9" t="n">
        <v>7160000</v>
      </c>
      <c r="S909" s="9" t="n">
        <v>7160000</v>
      </c>
      <c r="T909" s="9" t="n">
        <v>7160000</v>
      </c>
      <c r="U909" s="11" t="n">
        <v>7160000</v>
      </c>
      <c r="V909" s="9" t="n">
        <v>7160000</v>
      </c>
      <c r="W909" s="9" t="n">
        <v>7160000</v>
      </c>
      <c r="X909" s="9" t="n">
        <v>7160000</v>
      </c>
      <c r="Y909" s="9" t="n">
        <v>7160000</v>
      </c>
      <c r="Z909" s="11" t="n">
        <v>7160000</v>
      </c>
      <c r="AA909" s="9" t="n">
        <v>7160000</v>
      </c>
    </row>
    <row r="910">
      <c r="A910" s="14" t="inlineStr">
        <is>
          <t>A004310</t>
        </is>
      </c>
      <c r="B910" s="2" t="inlineStr">
        <is>
          <t>현대약품</t>
        </is>
      </c>
      <c r="C910" s="2" t="inlineStr">
        <is>
          <t>SSC</t>
        </is>
      </c>
      <c r="D910" s="2" t="inlineStr">
        <is>
          <t>S420003950</t>
        </is>
      </c>
      <c r="E910" s="2" t="inlineStr">
        <is>
          <t>상장주식수 (보통+우선)(주)</t>
        </is>
      </c>
      <c r="F910" s="15" t="inlineStr">
        <is>
          <t>QUARTERLY</t>
        </is>
      </c>
      <c r="G910" s="9" t="n">
        <v>28000000</v>
      </c>
      <c r="H910" s="9" t="n">
        <v>28000000</v>
      </c>
      <c r="I910" s="9" t="n">
        <v>28000000</v>
      </c>
      <c r="J910" s="9" t="n">
        <v>28000000</v>
      </c>
      <c r="K910" s="11" t="n">
        <v>28000000</v>
      </c>
      <c r="L910" s="9" t="n">
        <v>28000000</v>
      </c>
      <c r="M910" s="9" t="n">
        <v>28000000</v>
      </c>
      <c r="N910" s="9" t="n">
        <v>28000000</v>
      </c>
      <c r="O910" s="9" t="n">
        <v>28000000</v>
      </c>
      <c r="P910" s="11" t="n">
        <v>28000000</v>
      </c>
      <c r="Q910" s="9" t="n">
        <v>28000000</v>
      </c>
      <c r="R910" s="9" t="n">
        <v>28000000</v>
      </c>
      <c r="S910" s="9" t="n">
        <v>28000000</v>
      </c>
      <c r="T910" s="9" t="n">
        <v>28000000</v>
      </c>
      <c r="U910" s="11" t="n">
        <v>28000000</v>
      </c>
      <c r="V910" s="9" t="n">
        <v>28000000</v>
      </c>
      <c r="W910" s="9" t="n">
        <v>28000000</v>
      </c>
      <c r="X910" s="9" t="n">
        <v>28000000</v>
      </c>
      <c r="Y910" s="9" t="n">
        <v>28000000</v>
      </c>
      <c r="Z910" s="11" t="n">
        <v>28000000</v>
      </c>
      <c r="AA910" s="9" t="n">
        <v>28000000</v>
      </c>
    </row>
    <row r="911">
      <c r="A911" s="14" t="inlineStr">
        <is>
          <t>A000650</t>
        </is>
      </c>
      <c r="B911" s="2" t="inlineStr">
        <is>
          <t>천일고속</t>
        </is>
      </c>
      <c r="C911" s="2" t="inlineStr">
        <is>
          <t>SSC</t>
        </is>
      </c>
      <c r="D911" s="2" t="inlineStr">
        <is>
          <t>S420003950</t>
        </is>
      </c>
      <c r="E911" s="2" t="inlineStr">
        <is>
          <t>상장주식수 (보통+우선)(주)</t>
        </is>
      </c>
      <c r="F911" s="15" t="inlineStr">
        <is>
          <t>QUARTERLY</t>
        </is>
      </c>
      <c r="G911" s="9" t="n">
        <v>1429220</v>
      </c>
      <c r="H911" s="9" t="n">
        <v>1429220</v>
      </c>
      <c r="I911" s="9" t="n">
        <v>1429220</v>
      </c>
      <c r="J911" s="9" t="n">
        <v>1429220</v>
      </c>
      <c r="K911" s="11" t="n">
        <v>1429220</v>
      </c>
      <c r="L911" s="9" t="n">
        <v>1429220</v>
      </c>
      <c r="M911" s="9" t="n">
        <v>1429220</v>
      </c>
      <c r="N911" s="9" t="n">
        <v>1429220</v>
      </c>
      <c r="O911" s="9" t="n">
        <v>1429220</v>
      </c>
      <c r="P911" s="11" t="n">
        <v>1429220</v>
      </c>
      <c r="Q911" s="9" t="n">
        <v>1429220</v>
      </c>
      <c r="R911" s="9" t="n">
        <v>1429220</v>
      </c>
      <c r="S911" s="9" t="n">
        <v>1429220</v>
      </c>
      <c r="T911" s="9" t="n">
        <v>1429220</v>
      </c>
      <c r="U911" s="11" t="n">
        <v>1429220</v>
      </c>
      <c r="V911" s="9" t="n">
        <v>1429220</v>
      </c>
      <c r="W911" s="9" t="n">
        <v>1429220</v>
      </c>
      <c r="X911" s="9" t="n">
        <v>1429220</v>
      </c>
      <c r="Y911" s="9" t="n">
        <v>1429220</v>
      </c>
      <c r="Z911" s="11" t="n">
        <v>1429220</v>
      </c>
      <c r="AA911" s="9" t="n">
        <v>1429220</v>
      </c>
    </row>
    <row r="912">
      <c r="A912" s="14" t="inlineStr">
        <is>
          <t>A137940</t>
        </is>
      </c>
      <c r="B912" s="2" t="inlineStr">
        <is>
          <t>넥스트아이</t>
        </is>
      </c>
      <c r="C912" s="2" t="inlineStr">
        <is>
          <t>SSC</t>
        </is>
      </c>
      <c r="D912" s="2" t="inlineStr">
        <is>
          <t>S420003950</t>
        </is>
      </c>
      <c r="E912" s="2" t="inlineStr">
        <is>
          <t>상장주식수 (보통+우선)(주)</t>
        </is>
      </c>
      <c r="F912" s="15" t="inlineStr">
        <is>
          <t>QUARTERLY</t>
        </is>
      </c>
      <c r="G912" s="8" t="n">
        <v>5810945</v>
      </c>
      <c r="H912" s="8" t="n">
        <v>5810945</v>
      </c>
      <c r="I912" s="8" t="n">
        <v>5579465</v>
      </c>
      <c r="J912" s="8" t="n">
        <v>5579465</v>
      </c>
      <c r="K912" s="10" t="n">
        <v>5579465</v>
      </c>
      <c r="L912" s="8" t="n">
        <v>8149344</v>
      </c>
      <c r="M912" s="8" t="n">
        <v>8149344</v>
      </c>
      <c r="N912" s="8" t="n">
        <v>8149344</v>
      </c>
      <c r="O912" s="8" t="n">
        <v>8149344</v>
      </c>
      <c r="P912" s="10" t="n">
        <v>8149344</v>
      </c>
      <c r="Q912" s="8" t="n">
        <v>8149344</v>
      </c>
      <c r="R912" s="8" t="n">
        <v>8149344</v>
      </c>
      <c r="S912" s="8" t="n">
        <v>8149344</v>
      </c>
      <c r="T912" s="8" t="n">
        <v>8149344</v>
      </c>
      <c r="U912" s="10" t="n">
        <v>8149344</v>
      </c>
      <c r="V912" s="8" t="n">
        <v>7949344</v>
      </c>
      <c r="W912" s="8" t="n">
        <v>7949344</v>
      </c>
      <c r="X912" s="8" t="n">
        <v>7949344</v>
      </c>
      <c r="Y912" s="8" t="n">
        <v>7976344</v>
      </c>
      <c r="Z912" s="10" t="n">
        <v>9963674</v>
      </c>
      <c r="AA912" s="8" t="n">
        <v>9963674</v>
      </c>
    </row>
    <row r="913">
      <c r="A913" s="14" t="inlineStr">
        <is>
          <t>A014710</t>
        </is>
      </c>
      <c r="B913" s="2" t="inlineStr">
        <is>
          <t>사조씨푸드</t>
        </is>
      </c>
      <c r="C913" s="2" t="inlineStr">
        <is>
          <t>SSC</t>
        </is>
      </c>
      <c r="D913" s="2" t="inlineStr">
        <is>
          <t>S420003950</t>
        </is>
      </c>
      <c r="E913" s="2" t="inlineStr">
        <is>
          <t>상장주식수 (보통+우선)(주)</t>
        </is>
      </c>
      <c r="F913" s="15" t="inlineStr">
        <is>
          <t>QUARTERLY</t>
        </is>
      </c>
      <c r="G913" s="8" t="n"/>
      <c r="H913" s="8" t="n"/>
      <c r="I913" s="8" t="n"/>
      <c r="J913" s="8" t="n"/>
      <c r="K913" s="10" t="n">
        <v>17218543</v>
      </c>
      <c r="L913" s="8" t="n">
        <v>17218543</v>
      </c>
      <c r="M913" s="8" t="n">
        <v>17218543</v>
      </c>
      <c r="N913" s="8" t="n">
        <v>17218543</v>
      </c>
      <c r="O913" s="8" t="n">
        <v>17218543</v>
      </c>
      <c r="P913" s="10" t="n">
        <v>17218543</v>
      </c>
      <c r="Q913" s="8" t="n">
        <v>17218543</v>
      </c>
      <c r="R913" s="8" t="n">
        <v>17218543</v>
      </c>
      <c r="S913" s="8" t="n">
        <v>17218543</v>
      </c>
      <c r="T913" s="8" t="n">
        <v>17218543</v>
      </c>
      <c r="U913" s="10" t="n">
        <v>17218543</v>
      </c>
      <c r="V913" s="8" t="n">
        <v>17218543</v>
      </c>
      <c r="W913" s="8" t="n">
        <v>17218543</v>
      </c>
      <c r="X913" s="8" t="n">
        <v>17218543</v>
      </c>
      <c r="Y913" s="8" t="n">
        <v>17218543</v>
      </c>
      <c r="Z913" s="10" t="n">
        <v>17218543</v>
      </c>
      <c r="AA913" s="8" t="n">
        <v>17218543</v>
      </c>
    </row>
    <row r="914">
      <c r="A914" s="14" t="inlineStr">
        <is>
          <t>A058530</t>
        </is>
      </c>
      <c r="B914" s="2" t="inlineStr">
        <is>
          <t>이큐스앤자루</t>
        </is>
      </c>
      <c r="C914" s="2" t="inlineStr">
        <is>
          <t>SSC</t>
        </is>
      </c>
      <c r="D914" s="2" t="inlineStr">
        <is>
          <t>S420003950</t>
        </is>
      </c>
      <c r="E914" s="2" t="inlineStr">
        <is>
          <t>상장주식수 (보통+우선)(주)</t>
        </is>
      </c>
      <c r="F914" s="15" t="inlineStr">
        <is>
          <t>QUARTERLY</t>
        </is>
      </c>
      <c r="G914" s="8" t="n">
        <v>21282430</v>
      </c>
      <c r="H914" s="8" t="n">
        <v>22009377</v>
      </c>
      <c r="I914" s="8" t="n">
        <v>22206157</v>
      </c>
      <c r="J914" s="8" t="n">
        <v>22423828</v>
      </c>
      <c r="K914" s="10" t="n">
        <v>22534987</v>
      </c>
      <c r="L914" s="8" t="n">
        <v>22534987</v>
      </c>
      <c r="M914" s="8" t="n">
        <v>23426266</v>
      </c>
      <c r="N914" s="8" t="n">
        <v>23607238</v>
      </c>
      <c r="O914" s="8" t="n">
        <v>23607238</v>
      </c>
      <c r="P914" s="10" t="n">
        <v>23607238</v>
      </c>
      <c r="Q914" s="8" t="n">
        <v>24174131</v>
      </c>
      <c r="R914" s="8" t="n">
        <v>24891491</v>
      </c>
      <c r="S914" s="8" t="n">
        <v>24891491</v>
      </c>
      <c r="T914" s="8" t="n">
        <v>25795361</v>
      </c>
      <c r="U914" s="10" t="n">
        <v>27391484</v>
      </c>
      <c r="V914" s="8" t="n">
        <v>27391484</v>
      </c>
      <c r="W914" s="8" t="n">
        <v>29959056</v>
      </c>
      <c r="X914" s="8" t="n">
        <v>29969056</v>
      </c>
      <c r="Y914" s="8" t="n">
        <v>30900733</v>
      </c>
      <c r="Z914" s="10" t="n">
        <v>30900733</v>
      </c>
      <c r="AA914" s="8" t="n">
        <v>30990733</v>
      </c>
    </row>
    <row r="915">
      <c r="A915" s="14" t="inlineStr">
        <is>
          <t>A080420</t>
        </is>
      </c>
      <c r="B915" s="2" t="inlineStr">
        <is>
          <t>이노칩</t>
        </is>
      </c>
      <c r="C915" s="2" t="inlineStr">
        <is>
          <t>SSC</t>
        </is>
      </c>
      <c r="D915" s="2" t="inlineStr">
        <is>
          <t>S420003950</t>
        </is>
      </c>
      <c r="E915" s="2" t="inlineStr">
        <is>
          <t>상장주식수 (보통+우선)(주)</t>
        </is>
      </c>
      <c r="F915" s="15" t="inlineStr">
        <is>
          <t>QUARTERLY</t>
        </is>
      </c>
      <c r="G915" s="8" t="n">
        <v>14907743</v>
      </c>
      <c r="H915" s="8" t="n">
        <v>14907743</v>
      </c>
      <c r="I915" s="8" t="n">
        <v>14907743</v>
      </c>
      <c r="J915" s="8" t="n">
        <v>14907743</v>
      </c>
      <c r="K915" s="10" t="n">
        <v>14907743</v>
      </c>
      <c r="L915" s="8" t="n">
        <v>14907743</v>
      </c>
      <c r="M915" s="8" t="n">
        <v>14907743</v>
      </c>
      <c r="N915" s="8" t="n">
        <v>14907743</v>
      </c>
      <c r="O915" s="8" t="n">
        <v>14907743</v>
      </c>
      <c r="P915" s="10" t="n">
        <v>14907743</v>
      </c>
      <c r="Q915" s="8" t="n">
        <v>14907743</v>
      </c>
      <c r="R915" s="8" t="n">
        <v>14907743</v>
      </c>
      <c r="S915" s="8" t="n">
        <v>14907743</v>
      </c>
      <c r="T915" s="8" t="n">
        <v>14907743</v>
      </c>
      <c r="U915" s="10" t="n">
        <v>14907743</v>
      </c>
      <c r="V915" s="8" t="n">
        <v>14907743</v>
      </c>
      <c r="W915" s="8" t="n">
        <v>14907743</v>
      </c>
      <c r="X915" s="8" t="n">
        <v>14907743</v>
      </c>
      <c r="Y915" s="8" t="n">
        <v>14907743</v>
      </c>
      <c r="Z915" s="10" t="n">
        <v>14907743</v>
      </c>
      <c r="AA915" s="8" t="n">
        <v>14907743</v>
      </c>
    </row>
    <row r="916">
      <c r="A916" s="14" t="inlineStr">
        <is>
          <t>A008040</t>
        </is>
      </c>
      <c r="B916" s="2" t="inlineStr">
        <is>
          <t>동아원</t>
        </is>
      </c>
      <c r="C916" s="2" t="inlineStr">
        <is>
          <t>SSC</t>
        </is>
      </c>
      <c r="D916" s="2" t="inlineStr">
        <is>
          <t>S420003950</t>
        </is>
      </c>
      <c r="E916" s="2" t="inlineStr">
        <is>
          <t>상장주식수 (보통+우선)(주)</t>
        </is>
      </c>
      <c r="F916" s="15" t="inlineStr">
        <is>
          <t>QUARTERLY</t>
        </is>
      </c>
      <c r="G916" s="8" t="n">
        <v>62689246</v>
      </c>
      <c r="H916" s="8" t="n">
        <v>62689246</v>
      </c>
      <c r="I916" s="8" t="n">
        <v>62689246</v>
      </c>
      <c r="J916" s="8" t="n">
        <v>62689246</v>
      </c>
      <c r="K916" s="10" t="n">
        <v>62689246</v>
      </c>
      <c r="L916" s="8" t="n">
        <v>62689246</v>
      </c>
      <c r="M916" s="8" t="n">
        <v>62689246</v>
      </c>
      <c r="N916" s="8" t="n">
        <v>65180349</v>
      </c>
      <c r="O916" s="8" t="n">
        <v>65180349</v>
      </c>
      <c r="P916" s="10" t="n">
        <v>65180349</v>
      </c>
      <c r="Q916" s="8" t="n">
        <v>65180349</v>
      </c>
      <c r="R916" s="8" t="n">
        <v>65180349</v>
      </c>
      <c r="S916" s="8" t="n">
        <v>65180349</v>
      </c>
      <c r="T916" s="8" t="n">
        <v>65180349</v>
      </c>
      <c r="U916" s="10" t="n">
        <v>65180349</v>
      </c>
      <c r="V916" s="8" t="n">
        <v>65180349</v>
      </c>
      <c r="W916" s="8" t="n">
        <v>65180349</v>
      </c>
      <c r="X916" s="8" t="n">
        <v>65180349</v>
      </c>
      <c r="Y916" s="8" t="n">
        <v>65180349</v>
      </c>
      <c r="Z916" s="10" t="n">
        <v>65180349</v>
      </c>
      <c r="AA916" s="8" t="n">
        <v>65180349</v>
      </c>
    </row>
    <row r="917">
      <c r="A917" s="14" t="inlineStr">
        <is>
          <t>A050890</t>
        </is>
      </c>
      <c r="B917" s="2" t="inlineStr">
        <is>
          <t>쏠리드</t>
        </is>
      </c>
      <c r="C917" s="2" t="inlineStr">
        <is>
          <t>SSC</t>
        </is>
      </c>
      <c r="D917" s="2" t="inlineStr">
        <is>
          <t>S420003950</t>
        </is>
      </c>
      <c r="E917" s="2" t="inlineStr">
        <is>
          <t>상장주식수 (보통+우선)(주)</t>
        </is>
      </c>
      <c r="F917" s="15" t="inlineStr">
        <is>
          <t>QUARTERLY</t>
        </is>
      </c>
      <c r="G917" s="9" t="n">
        <v>16682000</v>
      </c>
      <c r="H917" s="9" t="n">
        <v>16682000</v>
      </c>
      <c r="I917" s="9" t="n">
        <v>16682000</v>
      </c>
      <c r="J917" s="9" t="n">
        <v>16682000</v>
      </c>
      <c r="K917" s="11" t="n">
        <v>17634683</v>
      </c>
      <c r="L917" s="9" t="n">
        <v>17634683</v>
      </c>
      <c r="M917" s="9" t="n">
        <v>17634683</v>
      </c>
      <c r="N917" s="9" t="n">
        <v>17664683</v>
      </c>
      <c r="O917" s="9" t="n">
        <v>18141023</v>
      </c>
      <c r="P917" s="11" t="n">
        <v>18141023</v>
      </c>
      <c r="Q917" s="9" t="n">
        <v>18776144</v>
      </c>
      <c r="R917" s="9" t="n">
        <v>19093704</v>
      </c>
      <c r="S917" s="9" t="n">
        <v>19093704</v>
      </c>
      <c r="T917" s="9" t="n">
        <v>21475406</v>
      </c>
      <c r="U917" s="11" t="n">
        <v>21475406</v>
      </c>
      <c r="V917" s="9" t="n">
        <v>21475406</v>
      </c>
      <c r="W917" s="9" t="n">
        <v>21475406</v>
      </c>
      <c r="X917" s="9" t="n">
        <v>21475406</v>
      </c>
      <c r="Y917" s="9" t="n">
        <v>21475406</v>
      </c>
      <c r="Z917" s="11" t="n">
        <v>21475406</v>
      </c>
      <c r="AA917" s="9" t="n">
        <v>21475406</v>
      </c>
    </row>
    <row r="918">
      <c r="A918" s="14" t="inlineStr">
        <is>
          <t>A003080</t>
        </is>
      </c>
      <c r="B918" s="2" t="inlineStr">
        <is>
          <t>성보화학</t>
        </is>
      </c>
      <c r="C918" s="2" t="inlineStr">
        <is>
          <t>SSC</t>
        </is>
      </c>
      <c r="D918" s="2" t="inlineStr">
        <is>
          <t>S420003950</t>
        </is>
      </c>
      <c r="E918" s="2" t="inlineStr">
        <is>
          <t>상장주식수 (보통+우선)(주)</t>
        </is>
      </c>
      <c r="F918" s="15" t="inlineStr">
        <is>
          <t>QUARTERLY</t>
        </is>
      </c>
      <c r="G918" s="9" t="n">
        <v>2002000</v>
      </c>
      <c r="H918" s="9" t="n">
        <v>2002000</v>
      </c>
      <c r="I918" s="9" t="n">
        <v>2002000</v>
      </c>
      <c r="J918" s="9" t="n">
        <v>2002000</v>
      </c>
      <c r="K918" s="11" t="n">
        <v>2002000</v>
      </c>
      <c r="L918" s="9" t="n">
        <v>2002000</v>
      </c>
      <c r="M918" s="9" t="n">
        <v>2002000</v>
      </c>
      <c r="N918" s="9" t="n">
        <v>2002000</v>
      </c>
      <c r="O918" s="9" t="n">
        <v>2002000</v>
      </c>
      <c r="P918" s="11" t="n">
        <v>2002000</v>
      </c>
      <c r="Q918" s="9" t="n">
        <v>2002000</v>
      </c>
      <c r="R918" s="9" t="n">
        <v>2002000</v>
      </c>
      <c r="S918" s="9" t="n">
        <v>2002000</v>
      </c>
      <c r="T918" s="9" t="n">
        <v>2002000</v>
      </c>
      <c r="U918" s="11" t="n">
        <v>2002000</v>
      </c>
      <c r="V918" s="9" t="n">
        <v>2002000</v>
      </c>
      <c r="W918" s="9" t="n">
        <v>2002000</v>
      </c>
      <c r="X918" s="9" t="n">
        <v>2002000</v>
      </c>
      <c r="Y918" s="9" t="n">
        <v>2002000</v>
      </c>
      <c r="Z918" s="11" t="n">
        <v>2002000</v>
      </c>
      <c r="AA918" s="9" t="n">
        <v>2002000</v>
      </c>
    </row>
    <row r="919">
      <c r="A919" s="14" t="inlineStr">
        <is>
          <t>A099830</t>
        </is>
      </c>
      <c r="B919" s="2" t="inlineStr">
        <is>
          <t>씨그널엔터테인먼트그룹</t>
        </is>
      </c>
      <c r="C919" s="2" t="inlineStr">
        <is>
          <t>SSC</t>
        </is>
      </c>
      <c r="D919" s="2" t="inlineStr">
        <is>
          <t>S420003950</t>
        </is>
      </c>
      <c r="E919" s="2" t="inlineStr">
        <is>
          <t>상장주식수 (보통+우선)(주)</t>
        </is>
      </c>
      <c r="F919" s="15" t="inlineStr">
        <is>
          <t>QUARTERLY</t>
        </is>
      </c>
      <c r="G919" s="9" t="n">
        <v>3400000</v>
      </c>
      <c r="H919" s="9" t="n">
        <v>3400000</v>
      </c>
      <c r="I919" s="9" t="n">
        <v>3400000</v>
      </c>
      <c r="J919" s="9" t="n">
        <v>3400000</v>
      </c>
      <c r="K919" s="11" t="n">
        <v>3400000</v>
      </c>
      <c r="L919" s="9" t="n">
        <v>3400000</v>
      </c>
      <c r="M919" s="9" t="n">
        <v>13428799</v>
      </c>
      <c r="N919" s="9" t="n">
        <v>15732946</v>
      </c>
      <c r="O919" s="9" t="n">
        <v>15732946</v>
      </c>
      <c r="P919" s="11" t="n">
        <v>15732946</v>
      </c>
      <c r="Q919" s="9" t="n">
        <v>15732946</v>
      </c>
      <c r="R919" s="9" t="n">
        <v>15732946</v>
      </c>
      <c r="S919" s="9" t="n">
        <v>15732946</v>
      </c>
      <c r="T919" s="9" t="n">
        <v>36352946</v>
      </c>
      <c r="U919" s="11" t="n">
        <v>36352946</v>
      </c>
      <c r="V919" s="9" t="n">
        <v>36352946</v>
      </c>
      <c r="W919" s="9" t="n">
        <v>36407946</v>
      </c>
      <c r="X919" s="9" t="n">
        <v>45811017</v>
      </c>
      <c r="Y919" s="9" t="n">
        <v>66411017</v>
      </c>
      <c r="Z919" s="11" t="n">
        <v>72635578</v>
      </c>
      <c r="AA919" s="9" t="n">
        <v>72635578</v>
      </c>
    </row>
    <row r="920">
      <c r="A920" s="14" t="inlineStr">
        <is>
          <t>A033500</t>
        </is>
      </c>
      <c r="B920" s="2" t="inlineStr">
        <is>
          <t>동성화인텍</t>
        </is>
      </c>
      <c r="C920" s="2" t="inlineStr">
        <is>
          <t>SSC</t>
        </is>
      </c>
      <c r="D920" s="2" t="inlineStr">
        <is>
          <t>S420003950</t>
        </is>
      </c>
      <c r="E920" s="2" t="inlineStr">
        <is>
          <t>상장주식수 (보통+우선)(주)</t>
        </is>
      </c>
      <c r="F920" s="15" t="inlineStr">
        <is>
          <t>QUARTERLY</t>
        </is>
      </c>
      <c r="G920" s="9" t="n">
        <v>26983609</v>
      </c>
      <c r="H920" s="9" t="n">
        <v>26983609</v>
      </c>
      <c r="I920" s="9" t="n">
        <v>26983609</v>
      </c>
      <c r="J920" s="9" t="n">
        <v>26983609</v>
      </c>
      <c r="K920" s="11" t="n">
        <v>26983609</v>
      </c>
      <c r="L920" s="9" t="n">
        <v>26983609</v>
      </c>
      <c r="M920" s="9" t="n">
        <v>26983609</v>
      </c>
      <c r="N920" s="9" t="n">
        <v>26983609</v>
      </c>
      <c r="O920" s="9" t="n">
        <v>26983609</v>
      </c>
      <c r="P920" s="11" t="n">
        <v>26983609</v>
      </c>
      <c r="Q920" s="9" t="n">
        <v>26983609</v>
      </c>
      <c r="R920" s="9" t="n">
        <v>26983609</v>
      </c>
      <c r="S920" s="9" t="n">
        <v>26983609</v>
      </c>
      <c r="T920" s="9" t="n">
        <v>26983609</v>
      </c>
      <c r="U920" s="11" t="n">
        <v>26983609</v>
      </c>
      <c r="V920" s="9" t="n">
        <v>26983609</v>
      </c>
      <c r="W920" s="9" t="n">
        <v>26983609</v>
      </c>
      <c r="X920" s="9" t="n">
        <v>26983609</v>
      </c>
      <c r="Y920" s="9" t="n">
        <v>26983609</v>
      </c>
      <c r="Z920" s="11" t="n">
        <v>26983609</v>
      </c>
      <c r="AA920" s="9" t="n">
        <v>26983609</v>
      </c>
    </row>
    <row r="921">
      <c r="A921" s="14" t="inlineStr">
        <is>
          <t>A056080</t>
        </is>
      </c>
      <c r="B921" s="2" t="inlineStr">
        <is>
          <t>유진로봇</t>
        </is>
      </c>
      <c r="C921" s="2" t="inlineStr">
        <is>
          <t>SSC</t>
        </is>
      </c>
      <c r="D921" s="2" t="inlineStr">
        <is>
          <t>S420003950</t>
        </is>
      </c>
      <c r="E921" s="2" t="inlineStr">
        <is>
          <t>상장주식수 (보통+우선)(주)</t>
        </is>
      </c>
      <c r="F921" s="15" t="inlineStr">
        <is>
          <t>QUARTERLY</t>
        </is>
      </c>
      <c r="G921" s="9" t="n">
        <v>18273851</v>
      </c>
      <c r="H921" s="9" t="n">
        <v>18273851</v>
      </c>
      <c r="I921" s="9" t="n">
        <v>19113235</v>
      </c>
      <c r="J921" s="9" t="n">
        <v>19113235</v>
      </c>
      <c r="K921" s="11" t="n">
        <v>19113235</v>
      </c>
      <c r="L921" s="9" t="n">
        <v>19113235</v>
      </c>
      <c r="M921" s="9" t="n">
        <v>19213235</v>
      </c>
      <c r="N921" s="9" t="n">
        <v>19213235</v>
      </c>
      <c r="O921" s="9" t="n">
        <v>19213235</v>
      </c>
      <c r="P921" s="11" t="n">
        <v>19213235</v>
      </c>
      <c r="Q921" s="9" t="n">
        <v>19213235</v>
      </c>
      <c r="R921" s="9" t="n">
        <v>19213235</v>
      </c>
      <c r="S921" s="9" t="n">
        <v>19792555</v>
      </c>
      <c r="T921" s="9" t="n">
        <v>20193187</v>
      </c>
      <c r="U921" s="11" t="n">
        <v>22134271</v>
      </c>
      <c r="V921" s="9" t="n">
        <v>22717978</v>
      </c>
      <c r="W921" s="9" t="n">
        <v>22717978</v>
      </c>
      <c r="X921" s="9" t="n">
        <v>22792912</v>
      </c>
      <c r="Y921" s="9" t="n">
        <v>22792912</v>
      </c>
      <c r="Z921" s="11" t="n">
        <v>23292912</v>
      </c>
      <c r="AA921" s="9" t="n">
        <v>23292912</v>
      </c>
    </row>
    <row r="922">
      <c r="A922" s="14" t="inlineStr">
        <is>
          <t>A099660</t>
        </is>
      </c>
      <c r="B922" s="2" t="inlineStr">
        <is>
          <t>한솔신텍</t>
        </is>
      </c>
      <c r="C922" s="2" t="inlineStr">
        <is>
          <t>SSC</t>
        </is>
      </c>
      <c r="D922" s="2" t="inlineStr">
        <is>
          <t>S420003950</t>
        </is>
      </c>
      <c r="E922" s="2" t="inlineStr">
        <is>
          <t>상장주식수 (보통+우선)(주)</t>
        </is>
      </c>
      <c r="F922" s="15" t="inlineStr">
        <is>
          <t>QUARTERLY</t>
        </is>
      </c>
      <c r="G922" s="8" t="n">
        <v>9675325</v>
      </c>
      <c r="H922" s="8" t="n">
        <v>9675325</v>
      </c>
      <c r="I922" s="8" t="n">
        <v>9675325</v>
      </c>
      <c r="J922" s="8" t="n">
        <v>9675325</v>
      </c>
      <c r="K922" s="10" t="n">
        <v>9675325</v>
      </c>
      <c r="L922" s="8" t="n">
        <v>9675325</v>
      </c>
      <c r="M922" s="8" t="n">
        <v>9675325</v>
      </c>
      <c r="N922" s="8" t="n">
        <v>15674025</v>
      </c>
      <c r="O922" s="8" t="n">
        <v>15674025</v>
      </c>
      <c r="P922" s="10" t="n">
        <v>15674025</v>
      </c>
      <c r="Q922" s="8" t="n">
        <v>15674025</v>
      </c>
      <c r="R922" s="8" t="n">
        <v>15674025</v>
      </c>
      <c r="S922" s="8" t="n">
        <v>15674025</v>
      </c>
      <c r="T922" s="8" t="n">
        <v>15674025</v>
      </c>
      <c r="U922" s="10" t="n">
        <v>26645843</v>
      </c>
      <c r="V922" s="8" t="n">
        <v>34887602</v>
      </c>
      <c r="W922" s="8" t="n">
        <v>34887602</v>
      </c>
      <c r="X922" s="8" t="n">
        <v>50387602</v>
      </c>
      <c r="Y922" s="8" t="n">
        <v>50387602</v>
      </c>
      <c r="Z922" s="10" t="n">
        <v>50387602</v>
      </c>
      <c r="AA922" s="8" t="n">
        <v>50387602</v>
      </c>
    </row>
    <row r="923">
      <c r="A923" s="14" t="inlineStr">
        <is>
          <t>A040160</t>
        </is>
      </c>
      <c r="B923" s="2" t="inlineStr">
        <is>
          <t>누리텔레콤</t>
        </is>
      </c>
      <c r="C923" s="2" t="inlineStr">
        <is>
          <t>SSC</t>
        </is>
      </c>
      <c r="D923" s="2" t="inlineStr">
        <is>
          <t>S420003950</t>
        </is>
      </c>
      <c r="E923" s="2" t="inlineStr">
        <is>
          <t>상장주식수 (보통+우선)(주)</t>
        </is>
      </c>
      <c r="F923" s="15" t="inlineStr">
        <is>
          <t>QUARTERLY</t>
        </is>
      </c>
      <c r="G923" s="8" t="n">
        <v>11201424</v>
      </c>
      <c r="H923" s="8" t="n">
        <v>11201424</v>
      </c>
      <c r="I923" s="8" t="n">
        <v>11201424</v>
      </c>
      <c r="J923" s="8" t="n">
        <v>11201424</v>
      </c>
      <c r="K923" s="10" t="n">
        <v>11201424</v>
      </c>
      <c r="L923" s="8" t="n">
        <v>11201424</v>
      </c>
      <c r="M923" s="8" t="n">
        <v>11369984</v>
      </c>
      <c r="N923" s="8" t="n">
        <v>11369984</v>
      </c>
      <c r="O923" s="8" t="n">
        <v>11634128</v>
      </c>
      <c r="P923" s="10" t="n">
        <v>12055535</v>
      </c>
      <c r="Q923" s="8" t="n">
        <v>12055535</v>
      </c>
      <c r="R923" s="8" t="n">
        <v>12055535</v>
      </c>
      <c r="S923" s="8" t="n">
        <v>12055535</v>
      </c>
      <c r="T923" s="8" t="n">
        <v>12055535</v>
      </c>
      <c r="U923" s="10" t="n">
        <v>12055535</v>
      </c>
      <c r="V923" s="8" t="n">
        <v>12055535</v>
      </c>
      <c r="W923" s="8" t="n">
        <v>12055535</v>
      </c>
      <c r="X923" s="8" t="n">
        <v>12055535</v>
      </c>
      <c r="Y923" s="8" t="n">
        <v>12055535</v>
      </c>
      <c r="Z923" s="10" t="n">
        <v>12055535</v>
      </c>
      <c r="AA923" s="8" t="n">
        <v>12055535</v>
      </c>
    </row>
    <row r="924">
      <c r="A924" s="14" t="inlineStr">
        <is>
          <t>A100220</t>
        </is>
      </c>
      <c r="B924" s="2" t="inlineStr">
        <is>
          <t>비상교육</t>
        </is>
      </c>
      <c r="C924" s="2" t="inlineStr">
        <is>
          <t>SSC</t>
        </is>
      </c>
      <c r="D924" s="2" t="inlineStr">
        <is>
          <t>S420003950</t>
        </is>
      </c>
      <c r="E924" s="2" t="inlineStr">
        <is>
          <t>상장주식수 (보통+우선)(주)</t>
        </is>
      </c>
      <c r="F924" s="15" t="inlineStr">
        <is>
          <t>QUARTERLY</t>
        </is>
      </c>
      <c r="G924" s="8" t="n">
        <v>11791000</v>
      </c>
      <c r="H924" s="8" t="n">
        <v>11791000</v>
      </c>
      <c r="I924" s="8" t="n">
        <v>11791000</v>
      </c>
      <c r="J924" s="8" t="n">
        <v>11791000</v>
      </c>
      <c r="K924" s="10" t="n">
        <v>12970100</v>
      </c>
      <c r="L924" s="8" t="n">
        <v>12970100</v>
      </c>
      <c r="M924" s="8" t="n">
        <v>12970100</v>
      </c>
      <c r="N924" s="8" t="n">
        <v>12970100</v>
      </c>
      <c r="O924" s="8" t="n">
        <v>12996741</v>
      </c>
      <c r="P924" s="10" t="n">
        <v>12996741</v>
      </c>
      <c r="Q924" s="8" t="n">
        <v>12996741</v>
      </c>
      <c r="R924" s="8" t="n">
        <v>12996741</v>
      </c>
      <c r="S924" s="8" t="n">
        <v>12996741</v>
      </c>
      <c r="T924" s="8" t="n">
        <v>12996741</v>
      </c>
      <c r="U924" s="10" t="n">
        <v>12996741</v>
      </c>
      <c r="V924" s="8" t="n">
        <v>12996741</v>
      </c>
      <c r="W924" s="8" t="n">
        <v>12996741</v>
      </c>
      <c r="X924" s="8" t="n">
        <v>12996741</v>
      </c>
      <c r="Y924" s="8" t="n">
        <v>12996741</v>
      </c>
      <c r="Z924" s="10" t="n">
        <v>12996741</v>
      </c>
      <c r="AA924" s="8" t="n">
        <v>12996741</v>
      </c>
    </row>
    <row r="925">
      <c r="A925" s="14" t="inlineStr">
        <is>
          <t>A047560</t>
        </is>
      </c>
      <c r="B925" s="2" t="inlineStr">
        <is>
          <t>이스트소프트</t>
        </is>
      </c>
      <c r="C925" s="2" t="inlineStr">
        <is>
          <t>SSC</t>
        </is>
      </c>
      <c r="D925" s="2" t="inlineStr">
        <is>
          <t>S420003950</t>
        </is>
      </c>
      <c r="E925" s="2" t="inlineStr">
        <is>
          <t>상장주식수 (보통+우선)(주)</t>
        </is>
      </c>
      <c r="F925" s="15" t="inlineStr">
        <is>
          <t>QUARTERLY</t>
        </is>
      </c>
      <c r="G925" s="8" t="n">
        <v>4949700</v>
      </c>
      <c r="H925" s="8" t="n">
        <v>4949700</v>
      </c>
      <c r="I925" s="8" t="n">
        <v>4949700</v>
      </c>
      <c r="J925" s="8" t="n">
        <v>4949700</v>
      </c>
      <c r="K925" s="10" t="n">
        <v>4949700</v>
      </c>
      <c r="L925" s="8" t="n">
        <v>4949700</v>
      </c>
      <c r="M925" s="8" t="n">
        <v>4949700</v>
      </c>
      <c r="N925" s="8" t="n">
        <v>4949700</v>
      </c>
      <c r="O925" s="8" t="n">
        <v>4949700</v>
      </c>
      <c r="P925" s="10" t="n">
        <v>4949700</v>
      </c>
      <c r="Q925" s="8" t="n">
        <v>4949700</v>
      </c>
      <c r="R925" s="8" t="n">
        <v>4949700</v>
      </c>
      <c r="S925" s="8" t="n">
        <v>4949700</v>
      </c>
      <c r="T925" s="8" t="n">
        <v>4949700</v>
      </c>
      <c r="U925" s="10" t="n">
        <v>4949700</v>
      </c>
      <c r="V925" s="8" t="n">
        <v>4949700</v>
      </c>
      <c r="W925" s="8" t="n">
        <v>9899400</v>
      </c>
      <c r="X925" s="8" t="n">
        <v>9899400</v>
      </c>
      <c r="Y925" s="8" t="n">
        <v>9899400</v>
      </c>
      <c r="Z925" s="10" t="n">
        <v>9899400</v>
      </c>
      <c r="AA925" s="8" t="n">
        <v>9899400</v>
      </c>
    </row>
    <row r="926">
      <c r="A926" s="14" t="inlineStr">
        <is>
          <t>A058400</t>
        </is>
      </c>
      <c r="B926" s="2" t="inlineStr">
        <is>
          <t>KNN</t>
        </is>
      </c>
      <c r="C926" s="2" t="inlineStr">
        <is>
          <t>SSC</t>
        </is>
      </c>
      <c r="D926" s="2" t="inlineStr">
        <is>
          <t>S420003950</t>
        </is>
      </c>
      <c r="E926" s="2" t="inlineStr">
        <is>
          <t>상장주식수 (보통+우선)(주)</t>
        </is>
      </c>
      <c r="F926" s="15" t="inlineStr">
        <is>
          <t>QUARTERLY</t>
        </is>
      </c>
      <c r="G926" s="8" t="n">
        <v>13242972</v>
      </c>
      <c r="H926" s="8" t="n">
        <v>13242972</v>
      </c>
      <c r="I926" s="8" t="n">
        <v>13242972</v>
      </c>
      <c r="J926" s="8" t="n">
        <v>13242972</v>
      </c>
      <c r="K926" s="10" t="n">
        <v>13242972</v>
      </c>
      <c r="L926" s="8" t="n">
        <v>13242972</v>
      </c>
      <c r="M926" s="8" t="n">
        <v>13242972</v>
      </c>
      <c r="N926" s="8" t="n">
        <v>13242972</v>
      </c>
      <c r="O926" s="8" t="n">
        <v>13242972</v>
      </c>
      <c r="P926" s="10" t="n">
        <v>13242972</v>
      </c>
      <c r="Q926" s="8" t="n">
        <v>13242972</v>
      </c>
      <c r="R926" s="8" t="n">
        <v>13242972</v>
      </c>
      <c r="S926" s="8" t="n">
        <v>13242972</v>
      </c>
      <c r="T926" s="8" t="n">
        <v>13242972</v>
      </c>
      <c r="U926" s="10" t="n">
        <v>13242972</v>
      </c>
      <c r="V926" s="8" t="n">
        <v>13242972</v>
      </c>
      <c r="W926" s="8" t="n">
        <v>13242972</v>
      </c>
      <c r="X926" s="8" t="n">
        <v>13242972</v>
      </c>
      <c r="Y926" s="8" t="n">
        <v>13242972</v>
      </c>
      <c r="Z926" s="10" t="n">
        <v>13242972</v>
      </c>
      <c r="AA926" s="8" t="n">
        <v>13242972</v>
      </c>
    </row>
    <row r="927">
      <c r="A927" s="14" t="inlineStr">
        <is>
          <t>A006380</t>
        </is>
      </c>
      <c r="B927" s="2" t="inlineStr">
        <is>
          <t>카프로</t>
        </is>
      </c>
      <c r="C927" s="2" t="inlineStr">
        <is>
          <t>SSC</t>
        </is>
      </c>
      <c r="D927" s="2" t="inlineStr">
        <is>
          <t>S420003950</t>
        </is>
      </c>
      <c r="E927" s="2" t="inlineStr">
        <is>
          <t>상장주식수 (보통+우선)(주)</t>
        </is>
      </c>
      <c r="F927" s="15" t="inlineStr">
        <is>
          <t>QUARTERLY</t>
        </is>
      </c>
      <c r="G927" s="9" t="n">
        <v>40000000</v>
      </c>
      <c r="H927" s="9" t="n">
        <v>40000000</v>
      </c>
      <c r="I927" s="9" t="n">
        <v>40000000</v>
      </c>
      <c r="J927" s="9" t="n">
        <v>40000000</v>
      </c>
      <c r="K927" s="11" t="n">
        <v>40000000</v>
      </c>
      <c r="L927" s="9" t="n">
        <v>40000000</v>
      </c>
      <c r="M927" s="9" t="n">
        <v>40000000</v>
      </c>
      <c r="N927" s="9" t="n">
        <v>40000000</v>
      </c>
      <c r="O927" s="9" t="n">
        <v>40000000</v>
      </c>
      <c r="P927" s="11" t="n">
        <v>40000000</v>
      </c>
      <c r="Q927" s="9" t="n">
        <v>40000000</v>
      </c>
      <c r="R927" s="9" t="n">
        <v>40000000</v>
      </c>
      <c r="S927" s="9" t="n">
        <v>40000000</v>
      </c>
      <c r="T927" s="9" t="n">
        <v>40000000</v>
      </c>
      <c r="U927" s="11" t="n">
        <v>40000000</v>
      </c>
      <c r="V927" s="9" t="n">
        <v>40000000</v>
      </c>
      <c r="W927" s="9" t="n">
        <v>40000000</v>
      </c>
      <c r="X927" s="9" t="n">
        <v>40000000</v>
      </c>
      <c r="Y927" s="9" t="n">
        <v>40000000</v>
      </c>
      <c r="Z927" s="11" t="n">
        <v>40000000</v>
      </c>
      <c r="AA927" s="9" t="n">
        <v>40000000</v>
      </c>
    </row>
    <row r="928">
      <c r="A928" s="14" t="inlineStr">
        <is>
          <t>A017550</t>
        </is>
      </c>
      <c r="B928" s="2" t="inlineStr">
        <is>
          <t>수산중공업</t>
        </is>
      </c>
      <c r="C928" s="2" t="inlineStr">
        <is>
          <t>SSC</t>
        </is>
      </c>
      <c r="D928" s="2" t="inlineStr">
        <is>
          <t>S420003950</t>
        </is>
      </c>
      <c r="E928" s="2" t="inlineStr">
        <is>
          <t>상장주식수 (보통+우선)(주)</t>
        </is>
      </c>
      <c r="F928" s="15" t="inlineStr">
        <is>
          <t>QUARTERLY</t>
        </is>
      </c>
      <c r="G928" s="9" t="n">
        <v>50451610</v>
      </c>
      <c r="H928" s="9" t="n">
        <v>50451610</v>
      </c>
      <c r="I928" s="9" t="n">
        <v>50451610</v>
      </c>
      <c r="J928" s="9" t="n">
        <v>50451610</v>
      </c>
      <c r="K928" s="11" t="n">
        <v>50451610</v>
      </c>
      <c r="L928" s="9" t="n">
        <v>50451610</v>
      </c>
      <c r="M928" s="9" t="n">
        <v>50451610</v>
      </c>
      <c r="N928" s="9" t="n">
        <v>50451610</v>
      </c>
      <c r="O928" s="9" t="n">
        <v>50451610</v>
      </c>
      <c r="P928" s="11" t="n">
        <v>50451610</v>
      </c>
      <c r="Q928" s="9" t="n">
        <v>50451610</v>
      </c>
      <c r="R928" s="9" t="n">
        <v>50450590</v>
      </c>
      <c r="S928" s="9" t="n">
        <v>50450590</v>
      </c>
      <c r="T928" s="9" t="n">
        <v>50450590</v>
      </c>
      <c r="U928" s="11" t="n">
        <v>50450590</v>
      </c>
      <c r="V928" s="9" t="n">
        <v>50450590</v>
      </c>
      <c r="W928" s="9" t="n">
        <v>50450590</v>
      </c>
      <c r="X928" s="9" t="n">
        <v>50450590</v>
      </c>
      <c r="Y928" s="9" t="n">
        <v>50450590</v>
      </c>
      <c r="Z928" s="11" t="n">
        <v>50450590</v>
      </c>
      <c r="AA928" s="9" t="n">
        <v>50450590</v>
      </c>
    </row>
    <row r="929">
      <c r="A929" s="14" t="inlineStr">
        <is>
          <t>A005960</t>
        </is>
      </c>
      <c r="B929" s="2" t="inlineStr">
        <is>
          <t>동부건설</t>
        </is>
      </c>
      <c r="C929" s="2" t="inlineStr">
        <is>
          <t>SSC</t>
        </is>
      </c>
      <c r="D929" s="2" t="inlineStr">
        <is>
          <t>S420003950</t>
        </is>
      </c>
      <c r="E929" s="2" t="inlineStr">
        <is>
          <t>상장주식수 (보통+우선)(주)</t>
        </is>
      </c>
      <c r="F929" s="15" t="inlineStr">
        <is>
          <t>QUARTERLY</t>
        </is>
      </c>
      <c r="G929" s="9" t="n">
        <v>25132710</v>
      </c>
      <c r="H929" s="9" t="n">
        <v>25132710</v>
      </c>
      <c r="I929" s="9" t="n">
        <v>25132710</v>
      </c>
      <c r="J929" s="9" t="n">
        <v>25132710</v>
      </c>
      <c r="K929" s="11" t="n">
        <v>25132710</v>
      </c>
      <c r="L929" s="9" t="n">
        <v>35934064</v>
      </c>
      <c r="M929" s="9" t="n">
        <v>35934064</v>
      </c>
      <c r="N929" s="9" t="n">
        <v>35934064</v>
      </c>
      <c r="O929" s="9" t="n">
        <v>38698758</v>
      </c>
      <c r="P929" s="11" t="n">
        <v>38698768</v>
      </c>
      <c r="Q929" s="9" t="n">
        <v>38698768</v>
      </c>
      <c r="R929" s="9" t="n">
        <v>38698768</v>
      </c>
      <c r="S929" s="9" t="n">
        <v>53382528</v>
      </c>
      <c r="T929" s="9" t="n">
        <v>53382528</v>
      </c>
      <c r="U929" s="11" t="n">
        <v>53382528</v>
      </c>
      <c r="V929" s="9" t="n">
        <v>53382528</v>
      </c>
      <c r="W929" s="9" t="n">
        <v>53382528</v>
      </c>
      <c r="X929" s="9" t="n">
        <v>8601639</v>
      </c>
      <c r="Y929" s="9" t="n">
        <v>8817525</v>
      </c>
      <c r="Z929" s="11" t="n">
        <v>8831163</v>
      </c>
      <c r="AA929" s="9" t="n">
        <v>8831163</v>
      </c>
    </row>
    <row r="930">
      <c r="A930" s="14" t="inlineStr">
        <is>
          <t>A131290</t>
        </is>
      </c>
      <c r="B930" s="2" t="inlineStr">
        <is>
          <t>티에스이</t>
        </is>
      </c>
      <c r="C930" s="2" t="inlineStr">
        <is>
          <t>SSC</t>
        </is>
      </c>
      <c r="D930" s="2" t="inlineStr">
        <is>
          <t>S420003950</t>
        </is>
      </c>
      <c r="E930" s="2" t="inlineStr">
        <is>
          <t>상장주식수 (보통+우선)(주)</t>
        </is>
      </c>
      <c r="F930" s="15" t="inlineStr">
        <is>
          <t>QUARTERLY</t>
        </is>
      </c>
      <c r="G930" s="9" t="n">
        <v>9879894</v>
      </c>
      <c r="H930" s="9" t="n">
        <v>9915894</v>
      </c>
      <c r="I930" s="9" t="n">
        <v>9915894</v>
      </c>
      <c r="J930" s="9" t="n">
        <v>9915894</v>
      </c>
      <c r="K930" s="11" t="n">
        <v>10889244</v>
      </c>
      <c r="L930" s="9" t="n">
        <v>10889244</v>
      </c>
      <c r="M930" s="9" t="n">
        <v>10889244</v>
      </c>
      <c r="N930" s="9" t="n">
        <v>10889244</v>
      </c>
      <c r="O930" s="9" t="n">
        <v>10889244</v>
      </c>
      <c r="P930" s="11" t="n">
        <v>10889244</v>
      </c>
      <c r="Q930" s="9" t="n">
        <v>10889244</v>
      </c>
      <c r="R930" s="9" t="n">
        <v>10889244</v>
      </c>
      <c r="S930" s="9" t="n">
        <v>10889244</v>
      </c>
      <c r="T930" s="9" t="n">
        <v>10889244</v>
      </c>
      <c r="U930" s="11" t="n">
        <v>10889244</v>
      </c>
      <c r="V930" s="9" t="n">
        <v>10982004</v>
      </c>
      <c r="W930" s="9" t="n">
        <v>11061429</v>
      </c>
      <c r="X930" s="9" t="n">
        <v>11061429</v>
      </c>
      <c r="Y930" s="9" t="n">
        <v>11061429</v>
      </c>
      <c r="Z930" s="11" t="n">
        <v>11061429</v>
      </c>
      <c r="AA930" s="9" t="n">
        <v>11061429</v>
      </c>
    </row>
    <row r="931">
      <c r="A931" s="14" t="inlineStr">
        <is>
          <t>A071970</t>
        </is>
      </c>
      <c r="B931" s="2" t="inlineStr">
        <is>
          <t>STX중공업</t>
        </is>
      </c>
      <c r="C931" s="2" t="inlineStr">
        <is>
          <t>SSC</t>
        </is>
      </c>
      <c r="D931" s="2" t="inlineStr">
        <is>
          <t>S420003950</t>
        </is>
      </c>
      <c r="E931" s="2" t="inlineStr">
        <is>
          <t>상장주식수 (보통+우선)(주)</t>
        </is>
      </c>
      <c r="F931" s="15" t="inlineStr">
        <is>
          <t>QUARTERLY</t>
        </is>
      </c>
      <c r="G931" s="9" t="n">
        <v>22300000</v>
      </c>
      <c r="H931" s="9" t="n">
        <v>22300000</v>
      </c>
      <c r="I931" s="9" t="n">
        <v>22300000</v>
      </c>
      <c r="J931" s="9" t="n">
        <v>22300000</v>
      </c>
      <c r="K931" s="11" t="n">
        <v>22300000</v>
      </c>
      <c r="L931" s="9" t="n">
        <v>22300000</v>
      </c>
      <c r="M931" s="9" t="n">
        <v>22300000</v>
      </c>
      <c r="N931" s="9" t="n">
        <v>43427017</v>
      </c>
      <c r="O931" s="9" t="n">
        <v>43427017</v>
      </c>
      <c r="P931" s="11" t="n">
        <v>43427017</v>
      </c>
      <c r="Q931" s="9" t="n">
        <v>114309017</v>
      </c>
      <c r="R931" s="9" t="n">
        <v>114309017</v>
      </c>
      <c r="S931" s="9" t="n">
        <v>114309017</v>
      </c>
      <c r="T931" s="9" t="n">
        <v>114309017</v>
      </c>
      <c r="U931" s="11" t="n">
        <v>114309017</v>
      </c>
      <c r="V931" s="9" t="n">
        <v>14272777</v>
      </c>
      <c r="W931" s="9" t="n">
        <v>22325027</v>
      </c>
      <c r="X931" s="9" t="n">
        <v>22325027</v>
      </c>
      <c r="Y931" s="9" t="n">
        <v>22325027</v>
      </c>
      <c r="Z931" s="11" t="n">
        <v>22325027</v>
      </c>
      <c r="AA931" s="9" t="n">
        <v>22325027</v>
      </c>
    </row>
    <row r="932">
      <c r="A932" s="14" t="inlineStr">
        <is>
          <t>A048910</t>
        </is>
      </c>
      <c r="B932" s="2" t="inlineStr">
        <is>
          <t>대원미디어</t>
        </is>
      </c>
      <c r="C932" s="2" t="inlineStr">
        <is>
          <t>SSC</t>
        </is>
      </c>
      <c r="D932" s="2" t="inlineStr">
        <is>
          <t>S420003950</t>
        </is>
      </c>
      <c r="E932" s="2" t="inlineStr">
        <is>
          <t>상장주식수 (보통+우선)(주)</t>
        </is>
      </c>
      <c r="F932" s="15" t="inlineStr">
        <is>
          <t>QUARTERLY</t>
        </is>
      </c>
      <c r="G932" s="8" t="n">
        <v>9015664</v>
      </c>
      <c r="H932" s="8" t="n">
        <v>9015664</v>
      </c>
      <c r="I932" s="8" t="n">
        <v>9015664</v>
      </c>
      <c r="J932" s="8" t="n">
        <v>9015664</v>
      </c>
      <c r="K932" s="10" t="n">
        <v>9015664</v>
      </c>
      <c r="L932" s="8" t="n">
        <v>9015664</v>
      </c>
      <c r="M932" s="8" t="n">
        <v>9015664</v>
      </c>
      <c r="N932" s="8" t="n">
        <v>9015664</v>
      </c>
      <c r="O932" s="8" t="n">
        <v>9015664</v>
      </c>
      <c r="P932" s="10" t="n">
        <v>9015664</v>
      </c>
      <c r="Q932" s="8" t="n">
        <v>9015664</v>
      </c>
      <c r="R932" s="8" t="n">
        <v>9015664</v>
      </c>
      <c r="S932" s="8" t="n">
        <v>9015664</v>
      </c>
      <c r="T932" s="8" t="n">
        <v>9015664</v>
      </c>
      <c r="U932" s="10" t="n">
        <v>9248150</v>
      </c>
      <c r="V932" s="8" t="n">
        <v>9662057</v>
      </c>
      <c r="W932" s="8" t="n">
        <v>10800298</v>
      </c>
      <c r="X932" s="8" t="n">
        <v>11058764</v>
      </c>
      <c r="Y932" s="8" t="n">
        <v>11058764</v>
      </c>
      <c r="Z932" s="10" t="n">
        <v>11616431</v>
      </c>
      <c r="AA932" s="8" t="n">
        <v>11616431</v>
      </c>
    </row>
    <row r="933">
      <c r="A933" s="14" t="inlineStr">
        <is>
          <t>A079950</t>
        </is>
      </c>
      <c r="B933" s="2" t="inlineStr">
        <is>
          <t>인베니아</t>
        </is>
      </c>
      <c r="C933" s="2" t="inlineStr">
        <is>
          <t>SSC</t>
        </is>
      </c>
      <c r="D933" s="2" t="inlineStr">
        <is>
          <t>S420003950</t>
        </is>
      </c>
      <c r="E933" s="2" t="inlineStr">
        <is>
          <t>상장주식수 (보통+우선)(주)</t>
        </is>
      </c>
      <c r="F933" s="15" t="inlineStr">
        <is>
          <t>QUARTERLY</t>
        </is>
      </c>
      <c r="G933" s="8" t="n">
        <v>23200000</v>
      </c>
      <c r="H933" s="8" t="n">
        <v>23200000</v>
      </c>
      <c r="I933" s="8" t="n">
        <v>23200000</v>
      </c>
      <c r="J933" s="8" t="n">
        <v>23200000</v>
      </c>
      <c r="K933" s="10" t="n">
        <v>23200000</v>
      </c>
      <c r="L933" s="8" t="n">
        <v>23200000</v>
      </c>
      <c r="M933" s="8" t="n">
        <v>23200000</v>
      </c>
      <c r="N933" s="8" t="n">
        <v>23200000</v>
      </c>
      <c r="O933" s="8" t="n">
        <v>23200000</v>
      </c>
      <c r="P933" s="10" t="n">
        <v>23200000</v>
      </c>
      <c r="Q933" s="8" t="n">
        <v>23200000</v>
      </c>
      <c r="R933" s="8" t="n">
        <v>23200000</v>
      </c>
      <c r="S933" s="8" t="n">
        <v>23200000</v>
      </c>
      <c r="T933" s="8" t="n">
        <v>23200000</v>
      </c>
      <c r="U933" s="10" t="n">
        <v>23200000</v>
      </c>
      <c r="V933" s="8" t="n">
        <v>23200000</v>
      </c>
      <c r="W933" s="8" t="n">
        <v>23200000</v>
      </c>
      <c r="X933" s="8" t="n">
        <v>23200000</v>
      </c>
      <c r="Y933" s="8" t="n">
        <v>23200000</v>
      </c>
      <c r="Z933" s="10" t="n">
        <v>23200000</v>
      </c>
      <c r="AA933" s="8" t="n">
        <v>23200000</v>
      </c>
    </row>
    <row r="934">
      <c r="A934" s="14" t="inlineStr">
        <is>
          <t>A049950</t>
        </is>
      </c>
      <c r="B934" s="2" t="inlineStr">
        <is>
          <t>미래컴퍼니</t>
        </is>
      </c>
      <c r="C934" s="2" t="inlineStr">
        <is>
          <t>SSC</t>
        </is>
      </c>
      <c r="D934" s="2" t="inlineStr">
        <is>
          <t>S420003950</t>
        </is>
      </c>
      <c r="E934" s="2" t="inlineStr">
        <is>
          <t>상장주식수 (보통+우선)(주)</t>
        </is>
      </c>
      <c r="F934" s="15" t="inlineStr">
        <is>
          <t>QUARTERLY</t>
        </is>
      </c>
      <c r="G934" s="8" t="n">
        <v>7660828</v>
      </c>
      <c r="H934" s="8" t="n">
        <v>7660828</v>
      </c>
      <c r="I934" s="8" t="n">
        <v>7660828</v>
      </c>
      <c r="J934" s="8" t="n">
        <v>7660828</v>
      </c>
      <c r="K934" s="10" t="n">
        <v>7660828</v>
      </c>
      <c r="L934" s="8" t="n">
        <v>7660828</v>
      </c>
      <c r="M934" s="8" t="n">
        <v>7660828</v>
      </c>
      <c r="N934" s="8" t="n">
        <v>7660828</v>
      </c>
      <c r="O934" s="8" t="n">
        <v>7660828</v>
      </c>
      <c r="P934" s="10" t="n">
        <v>7660828</v>
      </c>
      <c r="Q934" s="8" t="n">
        <v>7660828</v>
      </c>
      <c r="R934" s="8" t="n">
        <v>7660828</v>
      </c>
      <c r="S934" s="8" t="n">
        <v>7660828</v>
      </c>
      <c r="T934" s="8" t="n">
        <v>7660828</v>
      </c>
      <c r="U934" s="10" t="n">
        <v>7660828</v>
      </c>
      <c r="V934" s="8" t="n">
        <v>7660828</v>
      </c>
      <c r="W934" s="8" t="n">
        <v>7660828</v>
      </c>
      <c r="X934" s="8" t="n">
        <v>7660828</v>
      </c>
      <c r="Y934" s="8" t="n">
        <v>7660828</v>
      </c>
      <c r="Z934" s="10" t="n">
        <v>7660828</v>
      </c>
      <c r="AA934" s="8" t="n">
        <v>7660828</v>
      </c>
    </row>
    <row r="935">
      <c r="A935" s="14" t="inlineStr">
        <is>
          <t>A900070</t>
        </is>
      </c>
      <c r="B935" s="2" t="inlineStr">
        <is>
          <t>글로벌에스엠</t>
        </is>
      </c>
      <c r="C935" s="2" t="inlineStr">
        <is>
          <t>SSC</t>
        </is>
      </c>
      <c r="D935" s="2" t="inlineStr">
        <is>
          <t>S420003950</t>
        </is>
      </c>
      <c r="E935" s="2" t="inlineStr">
        <is>
          <t>상장주식수 (보통+우선)(주)</t>
        </is>
      </c>
      <c r="F935" s="15" t="inlineStr">
        <is>
          <t>QUARTERLY</t>
        </is>
      </c>
      <c r="G935" s="8" t="n">
        <v>33777352</v>
      </c>
      <c r="H935" s="8" t="n">
        <v>33777352</v>
      </c>
      <c r="I935" s="8" t="n">
        <v>33777352</v>
      </c>
      <c r="J935" s="8" t="n">
        <v>33777352</v>
      </c>
      <c r="K935" s="10" t="n">
        <v>35406442</v>
      </c>
      <c r="L935" s="8" t="n">
        <v>35406442</v>
      </c>
      <c r="M935" s="8" t="n">
        <v>35406442</v>
      </c>
      <c r="N935" s="8" t="n">
        <v>35406442</v>
      </c>
      <c r="O935" s="8" t="n">
        <v>37116994</v>
      </c>
      <c r="P935" s="10" t="n">
        <v>37116994</v>
      </c>
      <c r="Q935" s="8" t="n">
        <v>37116994</v>
      </c>
      <c r="R935" s="8" t="n">
        <v>37116994</v>
      </c>
      <c r="S935" s="8" t="n">
        <v>37116994</v>
      </c>
      <c r="T935" s="8" t="n">
        <v>37116994</v>
      </c>
      <c r="U935" s="10" t="n">
        <v>37116994</v>
      </c>
      <c r="V935" s="8" t="n">
        <v>37116994</v>
      </c>
      <c r="W935" s="8" t="n">
        <v>42506065</v>
      </c>
      <c r="X935" s="8" t="n">
        <v>42506065</v>
      </c>
      <c r="Y935" s="8" t="n">
        <v>42506065</v>
      </c>
      <c r="Z935" s="10" t="n">
        <v>42506065</v>
      </c>
      <c r="AA935" s="8" t="n">
        <v>42506065</v>
      </c>
    </row>
    <row r="936">
      <c r="A936" s="14" t="inlineStr">
        <is>
          <t>A030960</t>
        </is>
      </c>
      <c r="B936" s="2" t="inlineStr">
        <is>
          <t>양지사</t>
        </is>
      </c>
      <c r="C936" s="2" t="inlineStr">
        <is>
          <t>SSC</t>
        </is>
      </c>
      <c r="D936" s="2" t="inlineStr">
        <is>
          <t>S420003950</t>
        </is>
      </c>
      <c r="E936" s="2" t="inlineStr">
        <is>
          <t>상장주식수 (보통+우선)(주)</t>
        </is>
      </c>
      <c r="F936" s="15" t="inlineStr">
        <is>
          <t>QUARTERLY</t>
        </is>
      </c>
      <c r="G936" s="8" t="n">
        <v>1598000</v>
      </c>
      <c r="H936" s="8" t="n">
        <v>1598000</v>
      </c>
      <c r="I936" s="8" t="n">
        <v>1598000</v>
      </c>
      <c r="J936" s="8" t="n">
        <v>15980000</v>
      </c>
      <c r="K936" s="10" t="n">
        <v>15980000</v>
      </c>
      <c r="L936" s="8" t="n">
        <v>15980000</v>
      </c>
      <c r="M936" s="8" t="n">
        <v>15980000</v>
      </c>
      <c r="N936" s="8" t="n">
        <v>15980000</v>
      </c>
      <c r="O936" s="8" t="n">
        <v>15980000</v>
      </c>
      <c r="P936" s="10" t="n">
        <v>15980000</v>
      </c>
      <c r="Q936" s="8" t="n">
        <v>15980000</v>
      </c>
      <c r="R936" s="8" t="n">
        <v>15980000</v>
      </c>
      <c r="S936" s="8" t="n">
        <v>15980000</v>
      </c>
      <c r="T936" s="8" t="n">
        <v>15980000</v>
      </c>
      <c r="U936" s="10" t="n">
        <v>15980000</v>
      </c>
      <c r="V936" s="8" t="n">
        <v>15980000</v>
      </c>
      <c r="W936" s="8" t="n">
        <v>15980000</v>
      </c>
      <c r="X936" s="8" t="n">
        <v>15980000</v>
      </c>
      <c r="Y936" s="8" t="n">
        <v>15980000</v>
      </c>
      <c r="Z936" s="10" t="n">
        <v>15980000</v>
      </c>
      <c r="AA936" s="8" t="n">
        <v>15980000</v>
      </c>
    </row>
    <row r="937">
      <c r="A937" s="14" t="inlineStr">
        <is>
          <t>A058630</t>
        </is>
      </c>
      <c r="B937" s="2" t="inlineStr">
        <is>
          <t>엠게임</t>
        </is>
      </c>
      <c r="C937" s="2" t="inlineStr">
        <is>
          <t>SSC</t>
        </is>
      </c>
      <c r="D937" s="2" t="inlineStr">
        <is>
          <t>S420003950</t>
        </is>
      </c>
      <c r="E937" s="2" t="inlineStr">
        <is>
          <t>상장주식수 (보통+우선)(주)</t>
        </is>
      </c>
      <c r="F937" s="15" t="inlineStr">
        <is>
          <t>QUARTERLY</t>
        </is>
      </c>
      <c r="G937" s="9" t="n">
        <v>11603815</v>
      </c>
      <c r="H937" s="9" t="n">
        <v>11603815</v>
      </c>
      <c r="I937" s="9" t="n">
        <v>11603815</v>
      </c>
      <c r="J937" s="9" t="n">
        <v>11603815</v>
      </c>
      <c r="K937" s="11" t="n">
        <v>11603815</v>
      </c>
      <c r="L937" s="9" t="n">
        <v>11603815</v>
      </c>
      <c r="M937" s="9" t="n">
        <v>11603815</v>
      </c>
      <c r="N937" s="9" t="n">
        <v>11603815</v>
      </c>
      <c r="O937" s="9" t="n">
        <v>14353815</v>
      </c>
      <c r="P937" s="11" t="n">
        <v>14353815</v>
      </c>
      <c r="Q937" s="9" t="n">
        <v>14353815</v>
      </c>
      <c r="R937" s="9" t="n">
        <v>14434371</v>
      </c>
      <c r="S937" s="9" t="n">
        <v>15072661</v>
      </c>
      <c r="T937" s="9" t="n">
        <v>15099513</v>
      </c>
      <c r="U937" s="11" t="n">
        <v>17818815</v>
      </c>
      <c r="V937" s="9" t="n">
        <v>19107750</v>
      </c>
      <c r="W937" s="9" t="n">
        <v>19107750</v>
      </c>
      <c r="X937" s="9" t="n">
        <v>19107750</v>
      </c>
      <c r="Y937" s="9" t="n">
        <v>19107750</v>
      </c>
      <c r="Z937" s="11" t="n">
        <v>19107750</v>
      </c>
      <c r="AA937" s="9" t="n">
        <v>19107750</v>
      </c>
    </row>
    <row r="938">
      <c r="A938" s="14" t="inlineStr">
        <is>
          <t>A014940</t>
        </is>
      </c>
      <c r="B938" s="2" t="inlineStr">
        <is>
          <t>오리엔탈정공</t>
        </is>
      </c>
      <c r="C938" s="2" t="inlineStr">
        <is>
          <t>SSC</t>
        </is>
      </c>
      <c r="D938" s="2" t="inlineStr">
        <is>
          <t>S420003950</t>
        </is>
      </c>
      <c r="E938" s="2" t="inlineStr">
        <is>
          <t>상장주식수 (보통+우선)(주)</t>
        </is>
      </c>
      <c r="F938" s="15" t="inlineStr">
        <is>
          <t>QUARTERLY</t>
        </is>
      </c>
      <c r="G938" s="9" t="n">
        <v>21537209</v>
      </c>
      <c r="H938" s="9" t="n">
        <v>28316871</v>
      </c>
      <c r="I938" s="9" t="n">
        <v>28316871</v>
      </c>
      <c r="J938" s="9" t="n">
        <v>28316871</v>
      </c>
      <c r="K938" s="11" t="n">
        <v>28316871</v>
      </c>
      <c r="L938" s="9" t="n">
        <v>28316871</v>
      </c>
      <c r="M938" s="9" t="n">
        <v>84741326</v>
      </c>
      <c r="N938" s="9" t="n">
        <v>178395724</v>
      </c>
      <c r="O938" s="9" t="n">
        <v>178395724</v>
      </c>
      <c r="P938" s="11" t="n">
        <v>178395724</v>
      </c>
      <c r="Q938" s="9" t="n">
        <v>178395724</v>
      </c>
      <c r="R938" s="9" t="n">
        <v>178395724</v>
      </c>
      <c r="S938" s="9" t="n">
        <v>178395724</v>
      </c>
      <c r="T938" s="9" t="n">
        <v>180664016</v>
      </c>
      <c r="U938" s="11" t="n">
        <v>180664016</v>
      </c>
      <c r="V938" s="9" t="n">
        <v>180664016</v>
      </c>
      <c r="W938" s="9" t="n">
        <v>36132803</v>
      </c>
      <c r="X938" s="9" t="n">
        <v>36132803</v>
      </c>
      <c r="Y938" s="9" t="n">
        <v>36132803</v>
      </c>
      <c r="Z938" s="11" t="n">
        <v>40545960</v>
      </c>
      <c r="AA938" s="9" t="n">
        <v>40545960</v>
      </c>
    </row>
    <row r="939">
      <c r="A939" s="14" t="inlineStr">
        <is>
          <t>A067630</t>
        </is>
      </c>
      <c r="B939" s="2" t="inlineStr">
        <is>
          <t>에이치엘비생명과학</t>
        </is>
      </c>
      <c r="C939" s="2" t="inlineStr">
        <is>
          <t>SSC</t>
        </is>
      </c>
      <c r="D939" s="2" t="inlineStr">
        <is>
          <t>S420003950</t>
        </is>
      </c>
      <c r="E939" s="2" t="inlineStr">
        <is>
          <t>상장주식수 (보통+우선)(주)</t>
        </is>
      </c>
      <c r="F939" s="15" t="inlineStr">
        <is>
          <t>QUARTERLY</t>
        </is>
      </c>
      <c r="G939" s="9" t="n">
        <v>5538789</v>
      </c>
      <c r="H939" s="9" t="n">
        <v>5538789</v>
      </c>
      <c r="I939" s="9" t="n">
        <v>5538789</v>
      </c>
      <c r="J939" s="9" t="n">
        <v>5538789</v>
      </c>
      <c r="K939" s="11" t="n">
        <v>5538789</v>
      </c>
      <c r="L939" s="9" t="n">
        <v>5538789</v>
      </c>
      <c r="M939" s="9" t="n">
        <v>5538789</v>
      </c>
      <c r="N939" s="9" t="n">
        <v>5538789</v>
      </c>
      <c r="O939" s="9" t="n">
        <v>5538789</v>
      </c>
      <c r="P939" s="11" t="n">
        <v>12538789</v>
      </c>
      <c r="Q939" s="9" t="n">
        <v>12538789</v>
      </c>
      <c r="R939" s="9" t="n">
        <v>13358289</v>
      </c>
      <c r="S939" s="9" t="n">
        <v>13358289</v>
      </c>
      <c r="T939" s="9" t="n">
        <v>13358289</v>
      </c>
      <c r="U939" s="11" t="n">
        <v>13358289</v>
      </c>
      <c r="V939" s="9" t="n">
        <v>13697908</v>
      </c>
      <c r="W939" s="9" t="n">
        <v>14556393</v>
      </c>
      <c r="X939" s="9" t="n">
        <v>14748216</v>
      </c>
      <c r="Y939" s="9" t="n">
        <v>23673839</v>
      </c>
      <c r="Z939" s="11" t="n">
        <v>23673839</v>
      </c>
      <c r="AA939" s="9" t="n">
        <v>23673839</v>
      </c>
    </row>
    <row r="940">
      <c r="A940" s="14" t="inlineStr">
        <is>
          <t>A092130</t>
        </is>
      </c>
      <c r="B940" s="2" t="inlineStr">
        <is>
          <t>이크레더블</t>
        </is>
      </c>
      <c r="C940" s="2" t="inlineStr">
        <is>
          <t>SSC</t>
        </is>
      </c>
      <c r="D940" s="2" t="inlineStr">
        <is>
          <t>S420003950</t>
        </is>
      </c>
      <c r="E940" s="2" t="inlineStr">
        <is>
          <t>상장주식수 (보통+우선)(주)</t>
        </is>
      </c>
      <c r="F940" s="15" t="inlineStr">
        <is>
          <t>QUARTERLY</t>
        </is>
      </c>
      <c r="G940" s="9" t="n">
        <v>12043600</v>
      </c>
      <c r="H940" s="9" t="n">
        <v>12043600</v>
      </c>
      <c r="I940" s="9" t="n">
        <v>12043600</v>
      </c>
      <c r="J940" s="9" t="n">
        <v>12043600</v>
      </c>
      <c r="K940" s="11" t="n">
        <v>12043600</v>
      </c>
      <c r="L940" s="9" t="n">
        <v>12043600</v>
      </c>
      <c r="M940" s="9" t="n">
        <v>12043600</v>
      </c>
      <c r="N940" s="9" t="n">
        <v>12043600</v>
      </c>
      <c r="O940" s="9" t="n">
        <v>12043600</v>
      </c>
      <c r="P940" s="11" t="n">
        <v>12043600</v>
      </c>
      <c r="Q940" s="9" t="n">
        <v>12043600</v>
      </c>
      <c r="R940" s="9" t="n">
        <v>12043600</v>
      </c>
      <c r="S940" s="9" t="n">
        <v>12043600</v>
      </c>
      <c r="T940" s="9" t="n">
        <v>12043600</v>
      </c>
      <c r="U940" s="11" t="n">
        <v>12043600</v>
      </c>
      <c r="V940" s="9" t="n">
        <v>12043600</v>
      </c>
      <c r="W940" s="9" t="n">
        <v>12043600</v>
      </c>
      <c r="X940" s="9" t="n">
        <v>12043600</v>
      </c>
      <c r="Y940" s="9" t="n">
        <v>12043600</v>
      </c>
      <c r="Z940" s="11" t="n">
        <v>12043600</v>
      </c>
      <c r="AA940" s="9" t="n">
        <v>12043600</v>
      </c>
    </row>
    <row r="941">
      <c r="A941" s="14" t="inlineStr">
        <is>
          <t>A060370</t>
        </is>
      </c>
      <c r="B941" s="2" t="inlineStr">
        <is>
          <t>KT서브마린</t>
        </is>
      </c>
      <c r="C941" s="2" t="inlineStr">
        <is>
          <t>SSC</t>
        </is>
      </c>
      <c r="D941" s="2" t="inlineStr">
        <is>
          <t>S420003950</t>
        </is>
      </c>
      <c r="E941" s="2" t="inlineStr">
        <is>
          <t>상장주식수 (보통+우선)(주)</t>
        </is>
      </c>
      <c r="F941" s="15" t="inlineStr">
        <is>
          <t>QUARTERLY</t>
        </is>
      </c>
      <c r="G941" s="9" t="n">
        <v>4380000</v>
      </c>
      <c r="H941" s="9" t="n">
        <v>4380000</v>
      </c>
      <c r="I941" s="9" t="n">
        <v>4380000</v>
      </c>
      <c r="J941" s="9" t="n">
        <v>4380000</v>
      </c>
      <c r="K941" s="11" t="n">
        <v>4380000</v>
      </c>
      <c r="L941" s="9" t="n">
        <v>4380000</v>
      </c>
      <c r="M941" s="9" t="n">
        <v>4380000</v>
      </c>
      <c r="N941" s="9" t="n">
        <v>4380000</v>
      </c>
      <c r="O941" s="9" t="n">
        <v>21900000</v>
      </c>
      <c r="P941" s="11" t="n">
        <v>21900000</v>
      </c>
      <c r="Q941" s="9" t="n">
        <v>21900000</v>
      </c>
      <c r="R941" s="9" t="n">
        <v>21900000</v>
      </c>
      <c r="S941" s="9" t="n">
        <v>21900000</v>
      </c>
      <c r="T941" s="9" t="n">
        <v>21900000</v>
      </c>
      <c r="U941" s="11" t="n">
        <v>21900000</v>
      </c>
      <c r="V941" s="9" t="n">
        <v>21900000</v>
      </c>
      <c r="W941" s="9" t="n">
        <v>21900000</v>
      </c>
      <c r="X941" s="9" t="n">
        <v>21900000</v>
      </c>
      <c r="Y941" s="9" t="n">
        <v>21900000</v>
      </c>
      <c r="Z941" s="11" t="n">
        <v>21900000</v>
      </c>
      <c r="AA941" s="9" t="n">
        <v>21900000</v>
      </c>
    </row>
    <row r="942">
      <c r="A942" s="14" t="inlineStr">
        <is>
          <t>A074430</t>
        </is>
      </c>
      <c r="B942" s="2" t="inlineStr">
        <is>
          <t>아미노로직스</t>
        </is>
      </c>
      <c r="C942" s="2" t="inlineStr">
        <is>
          <t>SSC</t>
        </is>
      </c>
      <c r="D942" s="2" t="inlineStr">
        <is>
          <t>S420003950</t>
        </is>
      </c>
      <c r="E942" s="2" t="inlineStr">
        <is>
          <t>상장주식수 (보통+우선)(주)</t>
        </is>
      </c>
      <c r="F942" s="15" t="inlineStr">
        <is>
          <t>QUARTERLY</t>
        </is>
      </c>
      <c r="G942" s="8" t="n">
        <v>42195750</v>
      </c>
      <c r="H942" s="8" t="n">
        <v>51195750</v>
      </c>
      <c r="I942" s="8" t="n">
        <v>51195750</v>
      </c>
      <c r="J942" s="8" t="n">
        <v>51195750</v>
      </c>
      <c r="K942" s="10" t="n">
        <v>51195750</v>
      </c>
      <c r="L942" s="8" t="n">
        <v>51195750</v>
      </c>
      <c r="M942" s="8" t="n">
        <v>51195750</v>
      </c>
      <c r="N942" s="8" t="n">
        <v>60277320</v>
      </c>
      <c r="O942" s="8" t="n">
        <v>60277320</v>
      </c>
      <c r="P942" s="10" t="n">
        <v>60277320</v>
      </c>
      <c r="Q942" s="8" t="n">
        <v>61043600</v>
      </c>
      <c r="R942" s="8" t="n">
        <v>73252320</v>
      </c>
      <c r="S942" s="8" t="n">
        <v>73252320</v>
      </c>
      <c r="T942" s="8" t="n">
        <v>73252320</v>
      </c>
      <c r="U942" s="10" t="n">
        <v>73252320</v>
      </c>
      <c r="V942" s="8" t="n">
        <v>73252320</v>
      </c>
      <c r="W942" s="8" t="n">
        <v>73252320</v>
      </c>
      <c r="X942" s="8" t="n">
        <v>73252320</v>
      </c>
      <c r="Y942" s="8" t="n">
        <v>87826844</v>
      </c>
      <c r="Z942" s="10" t="n">
        <v>87826844</v>
      </c>
      <c r="AA942" s="8" t="n">
        <v>87826844</v>
      </c>
    </row>
    <row r="943">
      <c r="A943" s="14" t="inlineStr">
        <is>
          <t>A017680</t>
        </is>
      </c>
      <c r="B943" s="2" t="inlineStr">
        <is>
          <t>데코앤이</t>
        </is>
      </c>
      <c r="C943" s="2" t="inlineStr">
        <is>
          <t>SSC</t>
        </is>
      </c>
      <c r="D943" s="2" t="inlineStr">
        <is>
          <t>S420003950</t>
        </is>
      </c>
      <c r="E943" s="2" t="inlineStr">
        <is>
          <t>상장주식수 (보통+우선)(주)</t>
        </is>
      </c>
      <c r="F943" s="15" t="inlineStr">
        <is>
          <t>QUARTERLY</t>
        </is>
      </c>
      <c r="G943" s="8" t="n">
        <v>37444310</v>
      </c>
      <c r="H943" s="8" t="n">
        <v>37444310</v>
      </c>
      <c r="I943" s="8" t="n">
        <v>37444310</v>
      </c>
      <c r="J943" s="8" t="n">
        <v>37444310</v>
      </c>
      <c r="K943" s="10" t="n">
        <v>37444310</v>
      </c>
      <c r="L943" s="8" t="n">
        <v>37444310</v>
      </c>
      <c r="M943" s="8" t="n">
        <v>37444310</v>
      </c>
      <c r="N943" s="8" t="n">
        <v>37444310</v>
      </c>
      <c r="O943" s="8" t="n">
        <v>37444310</v>
      </c>
      <c r="P943" s="10" t="n">
        <v>37444310</v>
      </c>
      <c r="Q943" s="8" t="n">
        <v>37444310</v>
      </c>
      <c r="R943" s="8" t="n">
        <v>37444310</v>
      </c>
      <c r="S943" s="8" t="n">
        <v>37444310</v>
      </c>
      <c r="T943" s="8" t="n">
        <v>37444310</v>
      </c>
      <c r="U943" s="10" t="n">
        <v>37444310</v>
      </c>
      <c r="V943" s="8" t="n">
        <v>52022176</v>
      </c>
      <c r="W943" s="8" t="n">
        <v>52022176</v>
      </c>
      <c r="X943" s="8" t="n">
        <v>52022176</v>
      </c>
      <c r="Y943" s="8" t="n">
        <v>60060752</v>
      </c>
      <c r="Z943" s="10" t="n">
        <v>63202112</v>
      </c>
      <c r="AA943" s="8" t="n">
        <v>63202112</v>
      </c>
    </row>
    <row r="944">
      <c r="A944" s="14" t="inlineStr">
        <is>
          <t>A102120</t>
        </is>
      </c>
      <c r="B944" s="2" t="inlineStr">
        <is>
          <t>어보브반도체</t>
        </is>
      </c>
      <c r="C944" s="2" t="inlineStr">
        <is>
          <t>SSC</t>
        </is>
      </c>
      <c r="D944" s="2" t="inlineStr">
        <is>
          <t>S420003950</t>
        </is>
      </c>
      <c r="E944" s="2" t="inlineStr">
        <is>
          <t>상장주식수 (보통+우선)(주)</t>
        </is>
      </c>
      <c r="F944" s="15" t="inlineStr">
        <is>
          <t>QUARTERLY</t>
        </is>
      </c>
      <c r="G944" s="8" t="n">
        <v>17459653</v>
      </c>
      <c r="H944" s="8" t="n">
        <v>17459653</v>
      </c>
      <c r="I944" s="8" t="n">
        <v>17459653</v>
      </c>
      <c r="J944" s="8" t="n">
        <v>17459653</v>
      </c>
      <c r="K944" s="10" t="n">
        <v>17459653</v>
      </c>
      <c r="L944" s="8" t="n">
        <v>17459653</v>
      </c>
      <c r="M944" s="8" t="n">
        <v>17459653</v>
      </c>
      <c r="N944" s="8" t="n">
        <v>17459653</v>
      </c>
      <c r="O944" s="8" t="n">
        <v>17459653</v>
      </c>
      <c r="P944" s="10" t="n">
        <v>17459653</v>
      </c>
      <c r="Q944" s="8" t="n">
        <v>17459653</v>
      </c>
      <c r="R944" s="8" t="n">
        <v>17459653</v>
      </c>
      <c r="S944" s="8" t="n">
        <v>17459653</v>
      </c>
      <c r="T944" s="8" t="n">
        <v>17459653</v>
      </c>
      <c r="U944" s="10" t="n">
        <v>17459653</v>
      </c>
      <c r="V944" s="8" t="n">
        <v>17459653</v>
      </c>
      <c r="W944" s="8" t="n">
        <v>17459653</v>
      </c>
      <c r="X944" s="8" t="n">
        <v>17459653</v>
      </c>
      <c r="Y944" s="8" t="n">
        <v>17459653</v>
      </c>
      <c r="Z944" s="10" t="n">
        <v>17459653</v>
      </c>
      <c r="AA944" s="8" t="n">
        <v>17459653</v>
      </c>
    </row>
    <row r="945">
      <c r="A945" s="14" t="inlineStr">
        <is>
          <t>A039980</t>
        </is>
      </c>
      <c r="B945" s="2" t="inlineStr">
        <is>
          <t>리노스</t>
        </is>
      </c>
      <c r="C945" s="2" t="inlineStr">
        <is>
          <t>SSC</t>
        </is>
      </c>
      <c r="D945" s="2" t="inlineStr">
        <is>
          <t>S420003950</t>
        </is>
      </c>
      <c r="E945" s="2" t="inlineStr">
        <is>
          <t>상장주식수 (보통+우선)(주)</t>
        </is>
      </c>
      <c r="F945" s="15" t="inlineStr">
        <is>
          <t>QUARTERLY</t>
        </is>
      </c>
      <c r="G945" s="8" t="n">
        <v>35996153</v>
      </c>
      <c r="H945" s="8" t="n">
        <v>35996153</v>
      </c>
      <c r="I945" s="8" t="n">
        <v>35996153</v>
      </c>
      <c r="J945" s="8" t="n">
        <v>35996153</v>
      </c>
      <c r="K945" s="10" t="n">
        <v>35996153</v>
      </c>
      <c r="L945" s="8" t="n">
        <v>35996153</v>
      </c>
      <c r="M945" s="8" t="n">
        <v>35996153</v>
      </c>
      <c r="N945" s="8" t="n">
        <v>35996153</v>
      </c>
      <c r="O945" s="8" t="n">
        <v>35996153</v>
      </c>
      <c r="P945" s="10" t="n">
        <v>35996153</v>
      </c>
      <c r="Q945" s="8" t="n">
        <v>35996153</v>
      </c>
      <c r="R945" s="8" t="n">
        <v>35996153</v>
      </c>
      <c r="S945" s="8" t="n">
        <v>35996153</v>
      </c>
      <c r="T945" s="8" t="n">
        <v>35996153</v>
      </c>
      <c r="U945" s="10" t="n">
        <v>35996153</v>
      </c>
      <c r="V945" s="8" t="n">
        <v>35996153</v>
      </c>
      <c r="W945" s="8" t="n">
        <v>35996153</v>
      </c>
      <c r="X945" s="8" t="n">
        <v>35996153</v>
      </c>
      <c r="Y945" s="8" t="n">
        <v>35996153</v>
      </c>
      <c r="Z945" s="10" t="n">
        <v>35996153</v>
      </c>
      <c r="AA945" s="8" t="n">
        <v>35996153</v>
      </c>
    </row>
    <row r="946">
      <c r="A946" s="14" t="inlineStr">
        <is>
          <t>A043650</t>
        </is>
      </c>
      <c r="B946" s="2" t="inlineStr">
        <is>
          <t>국순당</t>
        </is>
      </c>
      <c r="C946" s="2" t="inlineStr">
        <is>
          <t>SSC</t>
        </is>
      </c>
      <c r="D946" s="2" t="inlineStr">
        <is>
          <t>S420003950</t>
        </is>
      </c>
      <c r="E946" s="2" t="inlineStr">
        <is>
          <t>상장주식수 (보통+우선)(주)</t>
        </is>
      </c>
      <c r="F946" s="15" t="inlineStr">
        <is>
          <t>QUARTERLY</t>
        </is>
      </c>
      <c r="G946" s="8" t="n">
        <v>17858304</v>
      </c>
      <c r="H946" s="8" t="n">
        <v>17858304</v>
      </c>
      <c r="I946" s="8" t="n">
        <v>17858304</v>
      </c>
      <c r="J946" s="8" t="n">
        <v>17858304</v>
      </c>
      <c r="K946" s="10" t="n">
        <v>17858304</v>
      </c>
      <c r="L946" s="8" t="n">
        <v>17858304</v>
      </c>
      <c r="M946" s="8" t="n">
        <v>17858304</v>
      </c>
      <c r="N946" s="8" t="n">
        <v>17858304</v>
      </c>
      <c r="O946" s="8" t="n">
        <v>17858304</v>
      </c>
      <c r="P946" s="10" t="n">
        <v>17858304</v>
      </c>
      <c r="Q946" s="8" t="n">
        <v>17858304</v>
      </c>
      <c r="R946" s="8" t="n">
        <v>17858304</v>
      </c>
      <c r="S946" s="8" t="n">
        <v>17858304</v>
      </c>
      <c r="T946" s="8" t="n">
        <v>17858304</v>
      </c>
      <c r="U946" s="10" t="n">
        <v>17858304</v>
      </c>
      <c r="V946" s="8" t="n">
        <v>17858304</v>
      </c>
      <c r="W946" s="8" t="n">
        <v>17858304</v>
      </c>
      <c r="X946" s="8" t="n">
        <v>17858304</v>
      </c>
      <c r="Y946" s="8" t="n">
        <v>17858304</v>
      </c>
      <c r="Z946" s="10" t="n">
        <v>17858304</v>
      </c>
      <c r="AA946" s="8" t="n">
        <v>17858304</v>
      </c>
    </row>
    <row r="947">
      <c r="A947" s="14" t="inlineStr">
        <is>
          <t>A004830</t>
        </is>
      </c>
      <c r="B947" s="2" t="inlineStr">
        <is>
          <t>덕성</t>
        </is>
      </c>
      <c r="C947" s="2" t="inlineStr">
        <is>
          <t>SSC</t>
        </is>
      </c>
      <c r="D947" s="2" t="inlineStr">
        <is>
          <t>S420003950</t>
        </is>
      </c>
      <c r="E947" s="2" t="inlineStr">
        <is>
          <t>상장주식수 (보통+우선)(주)</t>
        </is>
      </c>
      <c r="F947" s="15" t="inlineStr">
        <is>
          <t>QUARTERLY</t>
        </is>
      </c>
      <c r="G947" s="9" t="n">
        <v>17072000</v>
      </c>
      <c r="H947" s="9" t="n">
        <v>17072000</v>
      </c>
      <c r="I947" s="9" t="n">
        <v>17072000</v>
      </c>
      <c r="J947" s="9" t="n">
        <v>17072000</v>
      </c>
      <c r="K947" s="11" t="n">
        <v>17072000</v>
      </c>
      <c r="L947" s="9" t="n">
        <v>17072000</v>
      </c>
      <c r="M947" s="9" t="n">
        <v>17072000</v>
      </c>
      <c r="N947" s="9" t="n">
        <v>17072000</v>
      </c>
      <c r="O947" s="9" t="n">
        <v>17072000</v>
      </c>
      <c r="P947" s="11" t="n">
        <v>17072000</v>
      </c>
      <c r="Q947" s="9" t="n">
        <v>17072000</v>
      </c>
      <c r="R947" s="9" t="n">
        <v>17072000</v>
      </c>
      <c r="S947" s="9" t="n">
        <v>17072000</v>
      </c>
      <c r="T947" s="9" t="n">
        <v>17072000</v>
      </c>
      <c r="U947" s="11" t="n">
        <v>17072000</v>
      </c>
      <c r="V947" s="9" t="n">
        <v>17072000</v>
      </c>
      <c r="W947" s="9" t="n">
        <v>17072000</v>
      </c>
      <c r="X947" s="9" t="n">
        <v>17072000</v>
      </c>
      <c r="Y947" s="9" t="n">
        <v>17072000</v>
      </c>
      <c r="Z947" s="11" t="n">
        <v>17072000</v>
      </c>
      <c r="AA947" s="9" t="n">
        <v>17072000</v>
      </c>
    </row>
    <row r="948">
      <c r="A948" s="14" t="inlineStr">
        <is>
          <t>A072020</t>
        </is>
      </c>
      <c r="B948" s="2" t="inlineStr">
        <is>
          <t>중앙백신</t>
        </is>
      </c>
      <c r="C948" s="2" t="inlineStr">
        <is>
          <t>SSC</t>
        </is>
      </c>
      <c r="D948" s="2" t="inlineStr">
        <is>
          <t>S420003950</t>
        </is>
      </c>
      <c r="E948" s="2" t="inlineStr">
        <is>
          <t>상장주식수 (보통+우선)(주)</t>
        </is>
      </c>
      <c r="F948" s="15" t="inlineStr">
        <is>
          <t>QUARTERLY</t>
        </is>
      </c>
      <c r="G948" s="9" t="n">
        <v>7320000</v>
      </c>
      <c r="H948" s="9" t="n">
        <v>7320000</v>
      </c>
      <c r="I948" s="9" t="n">
        <v>7320000</v>
      </c>
      <c r="J948" s="9" t="n">
        <v>7320000</v>
      </c>
      <c r="K948" s="11" t="n">
        <v>7320000</v>
      </c>
      <c r="L948" s="9" t="n">
        <v>7320000</v>
      </c>
      <c r="M948" s="9" t="n">
        <v>7320000</v>
      </c>
      <c r="N948" s="9" t="n">
        <v>7320000</v>
      </c>
      <c r="O948" s="9" t="n">
        <v>7320000</v>
      </c>
      <c r="P948" s="11" t="n">
        <v>7320000</v>
      </c>
      <c r="Q948" s="9" t="n">
        <v>7320000</v>
      </c>
      <c r="R948" s="9" t="n">
        <v>7320000</v>
      </c>
      <c r="S948" s="9" t="n">
        <v>7320000</v>
      </c>
      <c r="T948" s="9" t="n">
        <v>7320000</v>
      </c>
      <c r="U948" s="11" t="n">
        <v>7320000</v>
      </c>
      <c r="V948" s="9" t="n">
        <v>7320000</v>
      </c>
      <c r="W948" s="9" t="n">
        <v>7320000</v>
      </c>
      <c r="X948" s="9" t="n">
        <v>7320000</v>
      </c>
      <c r="Y948" s="9" t="n">
        <v>7320000</v>
      </c>
      <c r="Z948" s="11" t="n">
        <v>7320000</v>
      </c>
      <c r="AA948" s="9" t="n">
        <v>7320000</v>
      </c>
    </row>
    <row r="949">
      <c r="A949" s="14" t="inlineStr">
        <is>
          <t>A004780</t>
        </is>
      </c>
      <c r="B949" s="2" t="inlineStr">
        <is>
          <t>대륙제관</t>
        </is>
      </c>
      <c r="C949" s="2" t="inlineStr">
        <is>
          <t>SSC</t>
        </is>
      </c>
      <c r="D949" s="2" t="inlineStr">
        <is>
          <t>S420003950</t>
        </is>
      </c>
      <c r="E949" s="2" t="inlineStr">
        <is>
          <t>상장주식수 (보통+우선)(주)</t>
        </is>
      </c>
      <c r="F949" s="15" t="inlineStr">
        <is>
          <t>QUARTERLY</t>
        </is>
      </c>
      <c r="G949" s="9" t="n">
        <v>15903199</v>
      </c>
      <c r="H949" s="9" t="n">
        <v>15903199</v>
      </c>
      <c r="I949" s="9" t="n">
        <v>15903199</v>
      </c>
      <c r="J949" s="9" t="n">
        <v>15903199</v>
      </c>
      <c r="K949" s="11" t="n">
        <v>15903199</v>
      </c>
      <c r="L949" s="9" t="n">
        <v>15903199</v>
      </c>
      <c r="M949" s="9" t="n">
        <v>15903199</v>
      </c>
      <c r="N949" s="9" t="n">
        <v>15903199</v>
      </c>
      <c r="O949" s="9" t="n">
        <v>15903199</v>
      </c>
      <c r="P949" s="11" t="n">
        <v>15903199</v>
      </c>
      <c r="Q949" s="9" t="n">
        <v>15903199</v>
      </c>
      <c r="R949" s="9" t="n">
        <v>15903199</v>
      </c>
      <c r="S949" s="9" t="n">
        <v>15903199</v>
      </c>
      <c r="T949" s="9" t="n">
        <v>15903199</v>
      </c>
      <c r="U949" s="11" t="n">
        <v>15903199</v>
      </c>
      <c r="V949" s="9" t="n">
        <v>15903199</v>
      </c>
      <c r="W949" s="9" t="n">
        <v>15903199</v>
      </c>
      <c r="X949" s="9" t="n">
        <v>15903199</v>
      </c>
      <c r="Y949" s="9" t="n">
        <v>15903199</v>
      </c>
      <c r="Z949" s="11" t="n">
        <v>15903199</v>
      </c>
      <c r="AA949" s="9" t="n">
        <v>15903199</v>
      </c>
    </row>
    <row r="950">
      <c r="A950" s="14" t="inlineStr">
        <is>
          <t>A136540</t>
        </is>
      </c>
      <c r="B950" s="2" t="inlineStr">
        <is>
          <t>윈스</t>
        </is>
      </c>
      <c r="C950" s="2" t="inlineStr">
        <is>
          <t>SSC</t>
        </is>
      </c>
      <c r="D950" s="2" t="inlineStr">
        <is>
          <t>S420003950</t>
        </is>
      </c>
      <c r="E950" s="2" t="inlineStr">
        <is>
          <t>상장주식수 (보통+우선)(주)</t>
        </is>
      </c>
      <c r="F950" s="15" t="inlineStr">
        <is>
          <t>QUARTERLY</t>
        </is>
      </c>
      <c r="G950" s="9" t="n">
        <v>9841600</v>
      </c>
      <c r="H950" s="9" t="n">
        <v>9841600</v>
      </c>
      <c r="I950" s="9" t="n">
        <v>9841600</v>
      </c>
      <c r="J950" s="9" t="n">
        <v>10189281</v>
      </c>
      <c r="K950" s="11" t="n">
        <v>10386690</v>
      </c>
      <c r="L950" s="9" t="n">
        <v>10386690</v>
      </c>
      <c r="M950" s="9" t="n">
        <v>10544734</v>
      </c>
      <c r="N950" s="9" t="n">
        <v>10544734</v>
      </c>
      <c r="O950" s="9" t="n">
        <v>10989140</v>
      </c>
      <c r="P950" s="11" t="n">
        <v>11305231</v>
      </c>
      <c r="Q950" s="9" t="n">
        <v>11305231</v>
      </c>
      <c r="R950" s="9" t="n">
        <v>11305231</v>
      </c>
      <c r="S950" s="9" t="n">
        <v>11305231</v>
      </c>
      <c r="T950" s="9" t="n">
        <v>11305231</v>
      </c>
      <c r="U950" s="11" t="n">
        <v>11305231</v>
      </c>
      <c r="V950" s="9" t="n">
        <v>11305231</v>
      </c>
      <c r="W950" s="9" t="n">
        <v>11305231</v>
      </c>
      <c r="X950" s="9" t="n">
        <v>11305231</v>
      </c>
      <c r="Y950" s="9" t="n">
        <v>11305231</v>
      </c>
      <c r="Z950" s="11" t="n">
        <v>11305231</v>
      </c>
      <c r="AA950" s="9" t="n">
        <v>11305231</v>
      </c>
    </row>
    <row r="951">
      <c r="A951" s="14" t="inlineStr">
        <is>
          <t>A138070</t>
        </is>
      </c>
      <c r="B951" s="2" t="inlineStr">
        <is>
          <t>신진에스엠</t>
        </is>
      </c>
      <c r="C951" s="2" t="inlineStr">
        <is>
          <t>SSC</t>
        </is>
      </c>
      <c r="D951" s="2" t="inlineStr">
        <is>
          <t>S420003950</t>
        </is>
      </c>
      <c r="E951" s="2" t="inlineStr">
        <is>
          <t>상장주식수 (보통+우선)(주)</t>
        </is>
      </c>
      <c r="F951" s="15" t="inlineStr">
        <is>
          <t>QUARTERLY</t>
        </is>
      </c>
      <c r="G951" s="9" t="n"/>
      <c r="H951" s="9" t="n"/>
      <c r="I951" s="9" t="n">
        <v>4500000</v>
      </c>
      <c r="J951" s="9" t="n">
        <v>4500000</v>
      </c>
      <c r="K951" s="11" t="n">
        <v>4500000</v>
      </c>
      <c r="L951" s="9" t="n">
        <v>8972183</v>
      </c>
      <c r="M951" s="9" t="n">
        <v>8972183</v>
      </c>
      <c r="N951" s="9" t="n">
        <v>8972183</v>
      </c>
      <c r="O951" s="9" t="n">
        <v>8972183</v>
      </c>
      <c r="P951" s="11" t="n">
        <v>8972183</v>
      </c>
      <c r="Q951" s="9" t="n">
        <v>8972183</v>
      </c>
      <c r="R951" s="9" t="n">
        <v>8972183</v>
      </c>
      <c r="S951" s="9" t="n">
        <v>8972183</v>
      </c>
      <c r="T951" s="9" t="n">
        <v>8972183</v>
      </c>
      <c r="U951" s="11" t="n">
        <v>8972183</v>
      </c>
      <c r="V951" s="9" t="n">
        <v>8972183</v>
      </c>
      <c r="W951" s="9" t="n">
        <v>8972183</v>
      </c>
      <c r="X951" s="9" t="n">
        <v>8972183</v>
      </c>
      <c r="Y951" s="9" t="n">
        <v>8972183</v>
      </c>
      <c r="Z951" s="11" t="n">
        <v>8972183</v>
      </c>
      <c r="AA951" s="9" t="n">
        <v>8972183</v>
      </c>
    </row>
    <row r="952">
      <c r="A952" s="14" t="inlineStr">
        <is>
          <t>A052420</t>
        </is>
      </c>
      <c r="B952" s="2" t="inlineStr">
        <is>
          <t>오성엘에스티</t>
        </is>
      </c>
      <c r="C952" s="2" t="inlineStr">
        <is>
          <t>SSC</t>
        </is>
      </c>
      <c r="D952" s="2" t="inlineStr">
        <is>
          <t>S420003950</t>
        </is>
      </c>
      <c r="E952" s="2" t="inlineStr">
        <is>
          <t>상장주식수 (보통+우선)(주)</t>
        </is>
      </c>
      <c r="F952" s="15" t="inlineStr">
        <is>
          <t>QUARTERLY</t>
        </is>
      </c>
      <c r="G952" s="8" t="n">
        <v>24799212</v>
      </c>
      <c r="H952" s="8" t="n">
        <v>25012566</v>
      </c>
      <c r="I952" s="8" t="n">
        <v>25018893</v>
      </c>
      <c r="J952" s="8" t="n">
        <v>25113335</v>
      </c>
      <c r="K952" s="10" t="n">
        <v>26812654</v>
      </c>
      <c r="L952" s="8" t="n">
        <v>26817576</v>
      </c>
      <c r="M952" s="8" t="n">
        <v>26817576</v>
      </c>
      <c r="N952" s="8" t="n">
        <v>27078308</v>
      </c>
      <c r="O952" s="8" t="n">
        <v>27154395</v>
      </c>
      <c r="P952" s="10" t="n">
        <v>27324053</v>
      </c>
      <c r="Q952" s="8" t="n">
        <v>27449789</v>
      </c>
      <c r="R952" s="8" t="n">
        <v>63488531</v>
      </c>
      <c r="S952" s="8" t="n">
        <v>69837042</v>
      </c>
      <c r="T952" s="8" t="n">
        <v>69837042</v>
      </c>
      <c r="U952" s="10" t="n">
        <v>69837042</v>
      </c>
      <c r="V952" s="8" t="n">
        <v>123955573</v>
      </c>
      <c r="W952" s="8" t="n">
        <v>123955573</v>
      </c>
      <c r="X952" s="8" t="n">
        <v>123955573</v>
      </c>
      <c r="Y952" s="8" t="n">
        <v>123955580</v>
      </c>
      <c r="Z952" s="10" t="n">
        <v>123955580</v>
      </c>
      <c r="AA952" s="8" t="n">
        <v>123955580</v>
      </c>
    </row>
    <row r="953">
      <c r="A953" s="14" t="inlineStr">
        <is>
          <t>A047310</t>
        </is>
      </c>
      <c r="B953" s="2" t="inlineStr">
        <is>
          <t>파워로직스</t>
        </is>
      </c>
      <c r="C953" s="2" t="inlineStr">
        <is>
          <t>SSC</t>
        </is>
      </c>
      <c r="D953" s="2" t="inlineStr">
        <is>
          <t>S420003950</t>
        </is>
      </c>
      <c r="E953" s="2" t="inlineStr">
        <is>
          <t>상장주식수 (보통+우선)(주)</t>
        </is>
      </c>
      <c r="F953" s="15" t="inlineStr">
        <is>
          <t>QUARTERLY</t>
        </is>
      </c>
      <c r="G953" s="8" t="n">
        <v>19490550</v>
      </c>
      <c r="H953" s="8" t="n">
        <v>26490550</v>
      </c>
      <c r="I953" s="8" t="n">
        <v>28338978</v>
      </c>
      <c r="J953" s="8" t="n">
        <v>28338978</v>
      </c>
      <c r="K953" s="10" t="n">
        <v>28338978</v>
      </c>
      <c r="L953" s="8" t="n">
        <v>28338978</v>
      </c>
      <c r="M953" s="8" t="n">
        <v>28338978</v>
      </c>
      <c r="N953" s="8" t="n">
        <v>28338978</v>
      </c>
      <c r="O953" s="8" t="n">
        <v>28338978</v>
      </c>
      <c r="P953" s="10" t="n">
        <v>28338978</v>
      </c>
      <c r="Q953" s="8" t="n">
        <v>28338978</v>
      </c>
      <c r="R953" s="8" t="n">
        <v>28338978</v>
      </c>
      <c r="S953" s="8" t="n">
        <v>28363712</v>
      </c>
      <c r="T953" s="8" t="n">
        <v>28363712</v>
      </c>
      <c r="U953" s="10" t="n">
        <v>28363712</v>
      </c>
      <c r="V953" s="8" t="n">
        <v>28883010</v>
      </c>
      <c r="W953" s="8" t="n">
        <v>29655807</v>
      </c>
      <c r="X953" s="8" t="n">
        <v>29655807</v>
      </c>
      <c r="Y953" s="8" t="n">
        <v>31680531</v>
      </c>
      <c r="Z953" s="10" t="n">
        <v>31680531</v>
      </c>
      <c r="AA953" s="8" t="n">
        <v>31680531</v>
      </c>
    </row>
    <row r="954">
      <c r="A954" s="14" t="inlineStr">
        <is>
          <t>A001020</t>
        </is>
      </c>
      <c r="B954" s="2" t="inlineStr">
        <is>
          <t>페이퍼코리아</t>
        </is>
      </c>
      <c r="C954" s="2" t="inlineStr">
        <is>
          <t>SSC</t>
        </is>
      </c>
      <c r="D954" s="2" t="inlineStr">
        <is>
          <t>S420003950</t>
        </is>
      </c>
      <c r="E954" s="2" t="inlineStr">
        <is>
          <t>상장주식수 (보통+우선)(주)</t>
        </is>
      </c>
      <c r="F954" s="15" t="inlineStr">
        <is>
          <t>QUARTERLY</t>
        </is>
      </c>
      <c r="G954" s="8" t="n">
        <v>102045160</v>
      </c>
      <c r="H954" s="8" t="n">
        <v>102045160</v>
      </c>
      <c r="I954" s="8" t="n">
        <v>102045160</v>
      </c>
      <c r="J954" s="8" t="n">
        <v>102045160</v>
      </c>
      <c r="K954" s="10" t="n">
        <v>102045160</v>
      </c>
      <c r="L954" s="8" t="n">
        <v>102045160</v>
      </c>
      <c r="M954" s="8" t="n">
        <v>102234536</v>
      </c>
      <c r="N954" s="8" t="n">
        <v>102234536</v>
      </c>
      <c r="O954" s="8" t="n">
        <v>106206092</v>
      </c>
      <c r="P954" s="10" t="n">
        <v>106228300</v>
      </c>
      <c r="Q954" s="8" t="n">
        <v>106228300</v>
      </c>
      <c r="R954" s="8" t="n">
        <v>111684568</v>
      </c>
      <c r="S954" s="8" t="n">
        <v>114276178</v>
      </c>
      <c r="T954" s="8" t="n">
        <v>127831670</v>
      </c>
      <c r="U954" s="10" t="n">
        <v>128376154</v>
      </c>
      <c r="V954" s="8" t="n">
        <v>128870911</v>
      </c>
      <c r="W954" s="8" t="n">
        <v>138192415</v>
      </c>
      <c r="X954" s="8" t="n">
        <v>144240374</v>
      </c>
      <c r="Y954" s="8" t="n">
        <v>148656430</v>
      </c>
      <c r="Z954" s="10" t="n">
        <v>160162357</v>
      </c>
      <c r="AA954" s="8" t="n">
        <v>160162357</v>
      </c>
    </row>
    <row r="955">
      <c r="A955" s="14" t="inlineStr">
        <is>
          <t>A096640</t>
        </is>
      </c>
      <c r="B955" s="2" t="inlineStr">
        <is>
          <t>멜파스</t>
        </is>
      </c>
      <c r="C955" s="2" t="inlineStr">
        <is>
          <t>SSC</t>
        </is>
      </c>
      <c r="D955" s="2" t="inlineStr">
        <is>
          <t>S420003950</t>
        </is>
      </c>
      <c r="E955" s="2" t="inlineStr">
        <is>
          <t>상장주식수 (보통+우선)(주)</t>
        </is>
      </c>
      <c r="F955" s="15" t="inlineStr">
        <is>
          <t>QUARTERLY</t>
        </is>
      </c>
      <c r="G955" s="8" t="n">
        <v>17135251</v>
      </c>
      <c r="H955" s="8" t="n">
        <v>17142751</v>
      </c>
      <c r="I955" s="8" t="n">
        <v>17142751</v>
      </c>
      <c r="J955" s="8" t="n">
        <v>17528451</v>
      </c>
      <c r="K955" s="10" t="n">
        <v>17835951</v>
      </c>
      <c r="L955" s="8" t="n">
        <v>17847951</v>
      </c>
      <c r="M955" s="8" t="n">
        <v>17847951</v>
      </c>
      <c r="N955" s="8" t="n">
        <v>17977151</v>
      </c>
      <c r="O955" s="8" t="n">
        <v>17977151</v>
      </c>
      <c r="P955" s="10" t="n">
        <v>17977151</v>
      </c>
      <c r="Q955" s="8" t="n">
        <v>17977151</v>
      </c>
      <c r="R955" s="8" t="n">
        <v>17977151</v>
      </c>
      <c r="S955" s="8" t="n">
        <v>17977151</v>
      </c>
      <c r="T955" s="8" t="n">
        <v>17977151</v>
      </c>
      <c r="U955" s="10" t="n">
        <v>17977151</v>
      </c>
      <c r="V955" s="8" t="n">
        <v>17977151</v>
      </c>
      <c r="W955" s="8" t="n">
        <v>17977151</v>
      </c>
      <c r="X955" s="8" t="n">
        <v>17977151</v>
      </c>
      <c r="Y955" s="8" t="n">
        <v>17977151</v>
      </c>
      <c r="Z955" s="10" t="n">
        <v>17977151</v>
      </c>
      <c r="AA955" s="8" t="n">
        <v>17977151</v>
      </c>
    </row>
    <row r="956">
      <c r="A956" s="14" t="inlineStr">
        <is>
          <t>A122450</t>
        </is>
      </c>
      <c r="B956" s="2" t="inlineStr">
        <is>
          <t>KMH</t>
        </is>
      </c>
      <c r="C956" s="2" t="inlineStr">
        <is>
          <t>SSC</t>
        </is>
      </c>
      <c r="D956" s="2" t="inlineStr">
        <is>
          <t>S420003950</t>
        </is>
      </c>
      <c r="E956" s="2" t="inlineStr">
        <is>
          <t>상장주식수 (보통+우선)(주)</t>
        </is>
      </c>
      <c r="F956" s="15" t="inlineStr">
        <is>
          <t>QUARTERLY</t>
        </is>
      </c>
      <c r="G956" s="8" t="n">
        <v>12375360</v>
      </c>
      <c r="H956" s="8" t="n">
        <v>12375360</v>
      </c>
      <c r="I956" s="8" t="n">
        <v>12610701</v>
      </c>
      <c r="J956" s="8" t="n">
        <v>12610701</v>
      </c>
      <c r="K956" s="10" t="n">
        <v>12775360</v>
      </c>
      <c r="L956" s="8" t="n">
        <v>12775360</v>
      </c>
      <c r="M956" s="8" t="n">
        <v>12775360</v>
      </c>
      <c r="N956" s="8" t="n">
        <v>12775360</v>
      </c>
      <c r="O956" s="8" t="n">
        <v>12775360</v>
      </c>
      <c r="P956" s="10" t="n">
        <v>12775360</v>
      </c>
      <c r="Q956" s="8" t="n">
        <v>12775360</v>
      </c>
      <c r="R956" s="8" t="n">
        <v>12775360</v>
      </c>
      <c r="S956" s="8" t="n">
        <v>12775360</v>
      </c>
      <c r="T956" s="8" t="n">
        <v>12775360</v>
      </c>
      <c r="U956" s="10" t="n">
        <v>12775360</v>
      </c>
      <c r="V956" s="8" t="n">
        <v>12962322</v>
      </c>
      <c r="W956" s="8" t="n">
        <v>13273926</v>
      </c>
      <c r="X956" s="8" t="n">
        <v>13428695</v>
      </c>
      <c r="Y956" s="8" t="n">
        <v>13428695</v>
      </c>
      <c r="Z956" s="10" t="n">
        <v>13473695</v>
      </c>
      <c r="AA956" s="8" t="n">
        <v>13473695</v>
      </c>
    </row>
    <row r="957">
      <c r="A957" s="14" t="inlineStr">
        <is>
          <t>A095500</t>
        </is>
      </c>
      <c r="B957" s="2" t="inlineStr">
        <is>
          <t>미래나노텍</t>
        </is>
      </c>
      <c r="C957" s="2" t="inlineStr">
        <is>
          <t>SSC</t>
        </is>
      </c>
      <c r="D957" s="2" t="inlineStr">
        <is>
          <t>S420003950</t>
        </is>
      </c>
      <c r="E957" s="2" t="inlineStr">
        <is>
          <t>상장주식수 (보통+우선)(주)</t>
        </is>
      </c>
      <c r="F957" s="15" t="inlineStr">
        <is>
          <t>QUARTERLY</t>
        </is>
      </c>
      <c r="G957" s="9" t="n">
        <v>23289533</v>
      </c>
      <c r="H957" s="9" t="n">
        <v>23289533</v>
      </c>
      <c r="I957" s="9" t="n">
        <v>23289533</v>
      </c>
      <c r="J957" s="9" t="n">
        <v>23289533</v>
      </c>
      <c r="K957" s="11" t="n">
        <v>23289533</v>
      </c>
      <c r="L957" s="9" t="n">
        <v>23289533</v>
      </c>
      <c r="M957" s="9" t="n">
        <v>23289533</v>
      </c>
      <c r="N957" s="9" t="n">
        <v>23289533</v>
      </c>
      <c r="O957" s="9" t="n">
        <v>23289533</v>
      </c>
      <c r="P957" s="11" t="n">
        <v>23289533</v>
      </c>
      <c r="Q957" s="9" t="n">
        <v>23289533</v>
      </c>
      <c r="R957" s="9" t="n">
        <v>23289533</v>
      </c>
      <c r="S957" s="9" t="n">
        <v>23289533</v>
      </c>
      <c r="T957" s="9" t="n">
        <v>23289533</v>
      </c>
      <c r="U957" s="11" t="n">
        <v>23289533</v>
      </c>
      <c r="V957" s="9" t="n">
        <v>23289533</v>
      </c>
      <c r="W957" s="9" t="n">
        <v>23289533</v>
      </c>
      <c r="X957" s="9" t="n">
        <v>23289533</v>
      </c>
      <c r="Y957" s="9" t="n">
        <v>23289533</v>
      </c>
      <c r="Z957" s="11" t="n">
        <v>23289533</v>
      </c>
      <c r="AA957" s="9" t="n">
        <v>23289533</v>
      </c>
    </row>
    <row r="958">
      <c r="A958" s="14" t="inlineStr">
        <is>
          <t>A088800</t>
        </is>
      </c>
      <c r="B958" s="2" t="inlineStr">
        <is>
          <t>에이스테크</t>
        </is>
      </c>
      <c r="C958" s="2" t="inlineStr">
        <is>
          <t>SSC</t>
        </is>
      </c>
      <c r="D958" s="2" t="inlineStr">
        <is>
          <t>S420003950</t>
        </is>
      </c>
      <c r="E958" s="2" t="inlineStr">
        <is>
          <t>상장주식수 (보통+우선)(주)</t>
        </is>
      </c>
      <c r="F958" s="15" t="inlineStr">
        <is>
          <t>QUARTERLY</t>
        </is>
      </c>
      <c r="G958" s="9" t="n">
        <v>11626683</v>
      </c>
      <c r="H958" s="9" t="n">
        <v>11626683</v>
      </c>
      <c r="I958" s="9" t="n">
        <v>11626683</v>
      </c>
      <c r="J958" s="9" t="n">
        <v>16730905</v>
      </c>
      <c r="K958" s="11" t="n">
        <v>16730905</v>
      </c>
      <c r="L958" s="9" t="n">
        <v>16730905</v>
      </c>
      <c r="M958" s="9" t="n">
        <v>16730905</v>
      </c>
      <c r="N958" s="9" t="n">
        <v>17558718</v>
      </c>
      <c r="O958" s="9" t="n">
        <v>18386531</v>
      </c>
      <c r="P958" s="11" t="n">
        <v>20869972</v>
      </c>
      <c r="Q958" s="9" t="n">
        <v>20869972</v>
      </c>
      <c r="R958" s="9" t="n">
        <v>20869972</v>
      </c>
      <c r="S958" s="9" t="n">
        <v>22750826</v>
      </c>
      <c r="T958" s="9" t="n">
        <v>22750826</v>
      </c>
      <c r="U958" s="11" t="n">
        <v>22750826</v>
      </c>
      <c r="V958" s="9" t="n">
        <v>23815598</v>
      </c>
      <c r="W958" s="9" t="n">
        <v>23815598</v>
      </c>
      <c r="X958" s="9" t="n">
        <v>23815598</v>
      </c>
      <c r="Y958" s="9" t="n">
        <v>25708527</v>
      </c>
      <c r="Z958" s="11" t="n">
        <v>25708527</v>
      </c>
      <c r="AA958" s="9" t="n">
        <v>25708527</v>
      </c>
    </row>
    <row r="959">
      <c r="A959" s="14" t="inlineStr">
        <is>
          <t>A001250</t>
        </is>
      </c>
      <c r="B959" s="2" t="inlineStr">
        <is>
          <t>GS글로벌</t>
        </is>
      </c>
      <c r="C959" s="2" t="inlineStr">
        <is>
          <t>SSC</t>
        </is>
      </c>
      <c r="D959" s="2" t="inlineStr">
        <is>
          <t>S420003950</t>
        </is>
      </c>
      <c r="E959" s="2" t="inlineStr">
        <is>
          <t>상장주식수 (보통+우선)(주)</t>
        </is>
      </c>
      <c r="F959" s="15" t="inlineStr">
        <is>
          <t>QUARTERLY</t>
        </is>
      </c>
      <c r="G959" s="9" t="n">
        <v>22533764</v>
      </c>
      <c r="H959" s="9" t="n">
        <v>22533764</v>
      </c>
      <c r="I959" s="9" t="n">
        <v>22533764</v>
      </c>
      <c r="J959" s="9" t="n">
        <v>22533764</v>
      </c>
      <c r="K959" s="11" t="n">
        <v>22533764</v>
      </c>
      <c r="L959" s="9" t="n">
        <v>22533764</v>
      </c>
      <c r="M959" s="9" t="n">
        <v>22533764</v>
      </c>
      <c r="N959" s="9" t="n">
        <v>22533764</v>
      </c>
      <c r="O959" s="9" t="n">
        <v>22533764</v>
      </c>
      <c r="P959" s="11" t="n">
        <v>22533764</v>
      </c>
      <c r="Q959" s="9" t="n">
        <v>22533764</v>
      </c>
      <c r="R959" s="9" t="n">
        <v>22533764</v>
      </c>
      <c r="S959" s="9" t="n">
        <v>22533764</v>
      </c>
      <c r="T959" s="9" t="n">
        <v>22533764</v>
      </c>
      <c r="U959" s="11" t="n">
        <v>22533764</v>
      </c>
      <c r="V959" s="9" t="n">
        <v>22533764</v>
      </c>
      <c r="W959" s="9" t="n">
        <v>22533764</v>
      </c>
      <c r="X959" s="9" t="n">
        <v>22533764</v>
      </c>
      <c r="Y959" s="9" t="n">
        <v>22533764</v>
      </c>
      <c r="Z959" s="11" t="n">
        <v>22533764</v>
      </c>
      <c r="AA959" s="9" t="n">
        <v>22533764</v>
      </c>
    </row>
    <row r="960">
      <c r="A960" s="14" t="inlineStr">
        <is>
          <t>A097870</t>
        </is>
      </c>
      <c r="B960" s="2" t="inlineStr">
        <is>
          <t>효성오앤비</t>
        </is>
      </c>
      <c r="C960" s="2" t="inlineStr">
        <is>
          <t>SSC</t>
        </is>
      </c>
      <c r="D960" s="2" t="inlineStr">
        <is>
          <t>S420003950</t>
        </is>
      </c>
      <c r="E960" s="2" t="inlineStr">
        <is>
          <t>상장주식수 (보통+우선)(주)</t>
        </is>
      </c>
      <c r="F960" s="15" t="inlineStr">
        <is>
          <t>QUARTERLY</t>
        </is>
      </c>
      <c r="G960" s="9" t="n">
        <v>5800000</v>
      </c>
      <c r="H960" s="9" t="n">
        <v>5800000</v>
      </c>
      <c r="I960" s="9" t="n">
        <v>5800000</v>
      </c>
      <c r="J960" s="9" t="n">
        <v>5800000</v>
      </c>
      <c r="K960" s="11" t="n">
        <v>5800000</v>
      </c>
      <c r="L960" s="9" t="n">
        <v>5800000</v>
      </c>
      <c r="M960" s="9" t="n">
        <v>5800000</v>
      </c>
      <c r="N960" s="9" t="n">
        <v>5800000</v>
      </c>
      <c r="O960" s="9" t="n">
        <v>5800000</v>
      </c>
      <c r="P960" s="11" t="n">
        <v>5800000</v>
      </c>
      <c r="Q960" s="9" t="n">
        <v>5800000</v>
      </c>
      <c r="R960" s="9" t="n">
        <v>5800000</v>
      </c>
      <c r="S960" s="9" t="n">
        <v>5800000</v>
      </c>
      <c r="T960" s="9" t="n">
        <v>5800000</v>
      </c>
      <c r="U960" s="11" t="n">
        <v>5800000</v>
      </c>
      <c r="V960" s="9" t="n">
        <v>5800000</v>
      </c>
      <c r="W960" s="9" t="n">
        <v>5800000</v>
      </c>
      <c r="X960" s="9" t="n">
        <v>5800000</v>
      </c>
      <c r="Y960" s="9" t="n">
        <v>5800000</v>
      </c>
      <c r="Z960" s="11" t="n">
        <v>5800000</v>
      </c>
      <c r="AA960" s="9" t="n">
        <v>5800000</v>
      </c>
    </row>
    <row r="961">
      <c r="A961" s="14" t="inlineStr">
        <is>
          <t>A109960</t>
        </is>
      </c>
      <c r="B961" s="2" t="inlineStr">
        <is>
          <t>로코조이</t>
        </is>
      </c>
      <c r="C961" s="2" t="inlineStr">
        <is>
          <t>SSC</t>
        </is>
      </c>
      <c r="D961" s="2" t="inlineStr">
        <is>
          <t>S420003950</t>
        </is>
      </c>
      <c r="E961" s="2" t="inlineStr">
        <is>
          <t>상장주식수 (보통+우선)(주)</t>
        </is>
      </c>
      <c r="F961" s="15" t="inlineStr">
        <is>
          <t>QUARTERLY</t>
        </is>
      </c>
      <c r="G961" s="9" t="n">
        <v>3795000</v>
      </c>
      <c r="H961" s="9" t="n">
        <v>3795000</v>
      </c>
      <c r="I961" s="9" t="n">
        <v>3795000</v>
      </c>
      <c r="J961" s="9" t="n">
        <v>3795000</v>
      </c>
      <c r="K961" s="11" t="n">
        <v>3795000</v>
      </c>
      <c r="L961" s="9" t="n">
        <v>3795000</v>
      </c>
      <c r="M961" s="9" t="n">
        <v>3795000</v>
      </c>
      <c r="N961" s="9" t="n">
        <v>3795000</v>
      </c>
      <c r="O961" s="9" t="n">
        <v>3795000</v>
      </c>
      <c r="P961" s="11" t="n">
        <v>3795000</v>
      </c>
      <c r="Q961" s="9" t="n">
        <v>3795000</v>
      </c>
      <c r="R961" s="9" t="n">
        <v>3795000</v>
      </c>
      <c r="S961" s="9" t="n">
        <v>3795000</v>
      </c>
      <c r="T961" s="9" t="n">
        <v>3795000</v>
      </c>
      <c r="U961" s="11" t="n">
        <v>3795000</v>
      </c>
      <c r="V961" s="9" t="n">
        <v>3795000</v>
      </c>
      <c r="W961" s="9" t="n">
        <v>3851700</v>
      </c>
      <c r="X961" s="9" t="n">
        <v>16922486</v>
      </c>
      <c r="Y961" s="9" t="n">
        <v>16922486</v>
      </c>
      <c r="Z961" s="11" t="n">
        <v>16922486</v>
      </c>
      <c r="AA961" s="9" t="n">
        <v>16922486</v>
      </c>
    </row>
    <row r="962">
      <c r="A962" s="14" t="inlineStr">
        <is>
          <t>A002700</t>
        </is>
      </c>
      <c r="B962" s="2" t="inlineStr">
        <is>
          <t>신일산업</t>
        </is>
      </c>
      <c r="C962" s="2" t="inlineStr">
        <is>
          <t>SSC</t>
        </is>
      </c>
      <c r="D962" s="2" t="inlineStr">
        <is>
          <t>S420003950</t>
        </is>
      </c>
      <c r="E962" s="2" t="inlineStr">
        <is>
          <t>상장주식수 (보통+우선)(주)</t>
        </is>
      </c>
      <c r="F962" s="15" t="inlineStr">
        <is>
          <t>QUARTERLY</t>
        </is>
      </c>
      <c r="G962" s="8" t="n">
        <v>37707775</v>
      </c>
      <c r="H962" s="8" t="n">
        <v>37707775</v>
      </c>
      <c r="I962" s="8" t="n">
        <v>37707775</v>
      </c>
      <c r="J962" s="8" t="n">
        <v>49985686</v>
      </c>
      <c r="K962" s="10" t="n">
        <v>50238239</v>
      </c>
      <c r="L962" s="8" t="n">
        <v>50418204</v>
      </c>
      <c r="M962" s="8" t="n">
        <v>50929817</v>
      </c>
      <c r="N962" s="8" t="n">
        <v>50929817</v>
      </c>
      <c r="O962" s="8" t="n">
        <v>50929817</v>
      </c>
      <c r="P962" s="10" t="n">
        <v>50929817</v>
      </c>
      <c r="Q962" s="8" t="n">
        <v>50929817</v>
      </c>
      <c r="R962" s="8" t="n">
        <v>50929817</v>
      </c>
      <c r="S962" s="8" t="n">
        <v>50929817</v>
      </c>
      <c r="T962" s="8" t="n">
        <v>53232784</v>
      </c>
      <c r="U962" s="10" t="n">
        <v>69256324</v>
      </c>
      <c r="V962" s="8" t="n">
        <v>69256324</v>
      </c>
      <c r="W962" s="8" t="n">
        <v>69461032</v>
      </c>
      <c r="X962" s="8" t="n">
        <v>71047521</v>
      </c>
      <c r="Y962" s="8" t="n">
        <v>71047521</v>
      </c>
      <c r="Z962" s="10" t="n">
        <v>71047521</v>
      </c>
      <c r="AA962" s="8" t="n">
        <v>71047521</v>
      </c>
    </row>
    <row r="963">
      <c r="A963" s="14" t="inlineStr">
        <is>
          <t>A003960</t>
        </is>
      </c>
      <c r="B963" s="2" t="inlineStr">
        <is>
          <t>사조대림</t>
        </is>
      </c>
      <c r="C963" s="2" t="inlineStr">
        <is>
          <t>SSC</t>
        </is>
      </c>
      <c r="D963" s="2" t="inlineStr">
        <is>
          <t>S420003950</t>
        </is>
      </c>
      <c r="E963" s="2" t="inlineStr">
        <is>
          <t>상장주식수 (보통+우선)(주)</t>
        </is>
      </c>
      <c r="F963" s="15" t="inlineStr">
        <is>
          <t>QUARTERLY</t>
        </is>
      </c>
      <c r="G963" s="8" t="n">
        <v>5266875</v>
      </c>
      <c r="H963" s="8" t="n">
        <v>5266875</v>
      </c>
      <c r="I963" s="8" t="n">
        <v>5266875</v>
      </c>
      <c r="J963" s="8" t="n">
        <v>5266875</v>
      </c>
      <c r="K963" s="10" t="n">
        <v>5964355</v>
      </c>
      <c r="L963" s="8" t="n">
        <v>5964355</v>
      </c>
      <c r="M963" s="8" t="n">
        <v>5964355</v>
      </c>
      <c r="N963" s="8" t="n">
        <v>5964355</v>
      </c>
      <c r="O963" s="8" t="n">
        <v>5964355</v>
      </c>
      <c r="P963" s="10" t="n">
        <v>5964355</v>
      </c>
      <c r="Q963" s="8" t="n">
        <v>5964355</v>
      </c>
      <c r="R963" s="8" t="n">
        <v>5964355</v>
      </c>
      <c r="S963" s="8" t="n">
        <v>5964355</v>
      </c>
      <c r="T963" s="8" t="n">
        <v>5960575</v>
      </c>
      <c r="U963" s="10" t="n">
        <v>5960575</v>
      </c>
      <c r="V963" s="8" t="n">
        <v>5960575</v>
      </c>
      <c r="W963" s="8" t="n">
        <v>5960575</v>
      </c>
      <c r="X963" s="8" t="n">
        <v>5960575</v>
      </c>
      <c r="Y963" s="8" t="n">
        <v>5960575</v>
      </c>
      <c r="Z963" s="10" t="n">
        <v>5960575</v>
      </c>
      <c r="AA963" s="8" t="n">
        <v>5960575</v>
      </c>
    </row>
    <row r="964">
      <c r="A964" s="14" t="inlineStr">
        <is>
          <t>A123700</t>
        </is>
      </c>
      <c r="B964" s="2" t="inlineStr">
        <is>
          <t>SJM</t>
        </is>
      </c>
      <c r="C964" s="2" t="inlineStr">
        <is>
          <t>SSC</t>
        </is>
      </c>
      <c r="D964" s="2" t="inlineStr">
        <is>
          <t>S420003950</t>
        </is>
      </c>
      <c r="E964" s="2" t="inlineStr">
        <is>
          <t>상장주식수 (보통+우선)(주)</t>
        </is>
      </c>
      <c r="F964" s="15" t="inlineStr">
        <is>
          <t>QUARTERLY</t>
        </is>
      </c>
      <c r="G964" s="8" t="n">
        <v>8603265</v>
      </c>
      <c r="H964" s="8" t="n">
        <v>15604898</v>
      </c>
      <c r="I964" s="8" t="n">
        <v>15604898</v>
      </c>
      <c r="J964" s="8" t="n">
        <v>15604898</v>
      </c>
      <c r="K964" s="10" t="n">
        <v>15604898</v>
      </c>
      <c r="L964" s="8" t="n">
        <v>15604898</v>
      </c>
      <c r="M964" s="8" t="n">
        <v>15604898</v>
      </c>
      <c r="N964" s="8" t="n">
        <v>15604898</v>
      </c>
      <c r="O964" s="8" t="n">
        <v>15604898</v>
      </c>
      <c r="P964" s="10" t="n">
        <v>15604898</v>
      </c>
      <c r="Q964" s="8" t="n">
        <v>15604898</v>
      </c>
      <c r="R964" s="8" t="n">
        <v>15604898</v>
      </c>
      <c r="S964" s="8" t="n">
        <v>15604898</v>
      </c>
      <c r="T964" s="8" t="n">
        <v>15604898</v>
      </c>
      <c r="U964" s="10" t="n">
        <v>15604898</v>
      </c>
      <c r="V964" s="8" t="n">
        <v>15604898</v>
      </c>
      <c r="W964" s="8" t="n">
        <v>15604898</v>
      </c>
      <c r="X964" s="8" t="n">
        <v>15604898</v>
      </c>
      <c r="Y964" s="8" t="n">
        <v>15604898</v>
      </c>
      <c r="Z964" s="10" t="n">
        <v>15604898</v>
      </c>
      <c r="AA964" s="8" t="n">
        <v>15604898</v>
      </c>
    </row>
    <row r="965">
      <c r="A965" s="14" t="inlineStr">
        <is>
          <t>A045970</t>
        </is>
      </c>
      <c r="B965" s="2" t="inlineStr">
        <is>
          <t>코아시아홀딩스</t>
        </is>
      </c>
      <c r="C965" s="2" t="inlineStr">
        <is>
          <t>SSC</t>
        </is>
      </c>
      <c r="D965" s="2" t="inlineStr">
        <is>
          <t>S420003950</t>
        </is>
      </c>
      <c r="E965" s="2" t="inlineStr">
        <is>
          <t>상장주식수 (보통+우선)(주)</t>
        </is>
      </c>
      <c r="F965" s="15" t="inlineStr">
        <is>
          <t>QUARTERLY</t>
        </is>
      </c>
      <c r="G965" s="8" t="n">
        <v>13222429</v>
      </c>
      <c r="H965" s="8" t="n">
        <v>13222429</v>
      </c>
      <c r="I965" s="8" t="n">
        <v>13222429</v>
      </c>
      <c r="J965" s="8" t="n">
        <v>13222429</v>
      </c>
      <c r="K965" s="10" t="n">
        <v>13222429</v>
      </c>
      <c r="L965" s="8" t="n">
        <v>13222429</v>
      </c>
      <c r="M965" s="8" t="n">
        <v>13222429</v>
      </c>
      <c r="N965" s="8" t="n">
        <v>13222429</v>
      </c>
      <c r="O965" s="8" t="n">
        <v>13222429</v>
      </c>
      <c r="P965" s="10" t="n">
        <v>13222429</v>
      </c>
      <c r="Q965" s="8" t="n">
        <v>13222429</v>
      </c>
      <c r="R965" s="8" t="n">
        <v>13222429</v>
      </c>
      <c r="S965" s="8" t="n">
        <v>13222429</v>
      </c>
      <c r="T965" s="8" t="n">
        <v>13222429</v>
      </c>
      <c r="U965" s="10" t="n">
        <v>13222429</v>
      </c>
      <c r="V965" s="8" t="n">
        <v>13222429</v>
      </c>
      <c r="W965" s="8" t="n">
        <v>13222429</v>
      </c>
      <c r="X965" s="8" t="n">
        <v>13222429</v>
      </c>
      <c r="Y965" s="8" t="n">
        <v>13222429</v>
      </c>
      <c r="Z965" s="10" t="n">
        <v>13222429</v>
      </c>
      <c r="AA965" s="8" t="n">
        <v>13222429</v>
      </c>
    </row>
    <row r="966">
      <c r="A966" s="14" t="inlineStr">
        <is>
          <t>A134380</t>
        </is>
      </c>
      <c r="B966" s="2" t="inlineStr">
        <is>
          <t>미원화학</t>
        </is>
      </c>
      <c r="C966" s="2" t="inlineStr">
        <is>
          <t>SSC</t>
        </is>
      </c>
      <c r="D966" s="2" t="inlineStr">
        <is>
          <t>S420003950</t>
        </is>
      </c>
      <c r="E966" s="2" t="inlineStr">
        <is>
          <t>상장주식수 (보통+우선)(주)</t>
        </is>
      </c>
      <c r="F966" s="15" t="inlineStr">
        <is>
          <t>QUARTERLY</t>
        </is>
      </c>
      <c r="G966" s="8" t="n">
        <v>2291485</v>
      </c>
      <c r="H966" s="8" t="n">
        <v>2291485</v>
      </c>
      <c r="I966" s="8" t="n">
        <v>2303185</v>
      </c>
      <c r="J966" s="8" t="n">
        <v>2303185</v>
      </c>
      <c r="K966" s="10" t="n">
        <v>2303185</v>
      </c>
      <c r="L966" s="8" t="n">
        <v>2303185</v>
      </c>
      <c r="M966" s="8" t="n">
        <v>2316835</v>
      </c>
      <c r="N966" s="8" t="n">
        <v>2316835</v>
      </c>
      <c r="O966" s="8" t="n">
        <v>2316835</v>
      </c>
      <c r="P966" s="10" t="n">
        <v>2316835</v>
      </c>
      <c r="Q966" s="8" t="n">
        <v>2332285</v>
      </c>
      <c r="R966" s="8" t="n">
        <v>2332285</v>
      </c>
      <c r="S966" s="8" t="n">
        <v>2332285</v>
      </c>
      <c r="T966" s="8" t="n">
        <v>2332285</v>
      </c>
      <c r="U966" s="10" t="n">
        <v>2347435</v>
      </c>
      <c r="V966" s="8" t="n">
        <v>2347435</v>
      </c>
      <c r="W966" s="8" t="n">
        <v>2347435</v>
      </c>
      <c r="X966" s="8" t="n">
        <v>2347435</v>
      </c>
      <c r="Y966" s="8" t="n">
        <v>2343360</v>
      </c>
      <c r="Z966" s="10" t="n">
        <v>2315000</v>
      </c>
      <c r="AA966" s="8" t="n">
        <v>2315000</v>
      </c>
    </row>
    <row r="967">
      <c r="A967" s="14" t="inlineStr">
        <is>
          <t>A122690</t>
        </is>
      </c>
      <c r="B967" s="2" t="inlineStr">
        <is>
          <t>서진오토모티브</t>
        </is>
      </c>
      <c r="C967" s="2" t="inlineStr">
        <is>
          <t>SSC</t>
        </is>
      </c>
      <c r="D967" s="2" t="inlineStr">
        <is>
          <t>S420003950</t>
        </is>
      </c>
      <c r="E967" s="2" t="inlineStr">
        <is>
          <t>상장주식수 (보통+우선)(주)</t>
        </is>
      </c>
      <c r="F967" s="15" t="inlineStr">
        <is>
          <t>QUARTERLY</t>
        </is>
      </c>
      <c r="G967" s="9" t="n">
        <v>8250000</v>
      </c>
      <c r="H967" s="9" t="n">
        <v>8250000</v>
      </c>
      <c r="I967" s="9" t="n">
        <v>8250000</v>
      </c>
      <c r="J967" s="9" t="n">
        <v>8250000</v>
      </c>
      <c r="K967" s="11" t="n">
        <v>14782475</v>
      </c>
      <c r="L967" s="9" t="n">
        <v>73912375</v>
      </c>
      <c r="M967" s="9" t="n">
        <v>14782475</v>
      </c>
      <c r="N967" s="9" t="n">
        <v>14782475</v>
      </c>
      <c r="O967" s="9" t="n">
        <v>14932475</v>
      </c>
      <c r="P967" s="11" t="n">
        <v>15032475</v>
      </c>
      <c r="Q967" s="9" t="n">
        <v>16032475</v>
      </c>
      <c r="R967" s="9" t="n">
        <v>16032475</v>
      </c>
      <c r="S967" s="9" t="n">
        <v>16032475</v>
      </c>
      <c r="T967" s="9" t="n">
        <v>16032475</v>
      </c>
      <c r="U967" s="11" t="n">
        <v>16032475</v>
      </c>
      <c r="V967" s="9" t="n">
        <v>16032475</v>
      </c>
      <c r="W967" s="9" t="n">
        <v>16032475</v>
      </c>
      <c r="X967" s="9" t="n">
        <v>16032475</v>
      </c>
      <c r="Y967" s="9" t="n">
        <v>16032475</v>
      </c>
      <c r="Z967" s="11" t="n">
        <v>16032475</v>
      </c>
      <c r="AA967" s="9" t="n">
        <v>16032475</v>
      </c>
    </row>
    <row r="968">
      <c r="A968" s="14" t="inlineStr">
        <is>
          <t>A205100</t>
        </is>
      </c>
      <c r="B968" s="2" t="inlineStr">
        <is>
          <t>엑셈</t>
        </is>
      </c>
      <c r="C968" s="2" t="inlineStr">
        <is>
          <t>SSC</t>
        </is>
      </c>
      <c r="D968" s="2" t="inlineStr">
        <is>
          <t>S420003950</t>
        </is>
      </c>
      <c r="E968" s="2" t="inlineStr">
        <is>
          <t>상장주식수 (보통+우선)(주)</t>
        </is>
      </c>
      <c r="F968" s="15" t="inlineStr">
        <is>
          <t>QUARTERLY</t>
        </is>
      </c>
      <c r="G968" s="9" t="n"/>
      <c r="H968" s="9" t="n"/>
      <c r="I968" s="9" t="n"/>
      <c r="J968" s="9" t="n"/>
      <c r="K968" s="11" t="n"/>
      <c r="L968" s="9" t="n"/>
      <c r="M968" s="9" t="n"/>
      <c r="N968" s="9" t="n"/>
      <c r="O968" s="9" t="n"/>
      <c r="P968" s="11" t="n"/>
      <c r="Q968" s="9" t="n"/>
      <c r="R968" s="9" t="n"/>
      <c r="S968" s="9" t="n"/>
      <c r="T968" s="9" t="n"/>
      <c r="U968" s="11" t="n">
        <v>4200000</v>
      </c>
      <c r="V968" s="9" t="n">
        <v>4200000</v>
      </c>
      <c r="W968" s="9" t="n">
        <v>27662285</v>
      </c>
      <c r="X968" s="9" t="n">
        <v>27662285</v>
      </c>
      <c r="Y968" s="9" t="n">
        <v>27662285</v>
      </c>
      <c r="Z968" s="11" t="n">
        <v>28576285</v>
      </c>
      <c r="AA968" s="9" t="n">
        <v>28576285</v>
      </c>
    </row>
    <row r="969">
      <c r="A969" s="14" t="inlineStr">
        <is>
          <t>A082210</t>
        </is>
      </c>
      <c r="B969" s="2" t="inlineStr">
        <is>
          <t>옵트론텍</t>
        </is>
      </c>
      <c r="C969" s="2" t="inlineStr">
        <is>
          <t>SSC</t>
        </is>
      </c>
      <c r="D969" s="2" t="inlineStr">
        <is>
          <t>S420003950</t>
        </is>
      </c>
      <c r="E969" s="2" t="inlineStr">
        <is>
          <t>상장주식수 (보통+우선)(주)</t>
        </is>
      </c>
      <c r="F969" s="15" t="inlineStr">
        <is>
          <t>QUARTERLY</t>
        </is>
      </c>
      <c r="G969" s="9" t="n">
        <v>16982665</v>
      </c>
      <c r="H969" s="9" t="n">
        <v>17872344</v>
      </c>
      <c r="I969" s="9" t="n">
        <v>18135964</v>
      </c>
      <c r="J969" s="9" t="n">
        <v>19454064</v>
      </c>
      <c r="K969" s="11" t="n">
        <v>19993002</v>
      </c>
      <c r="L969" s="9" t="n">
        <v>19993002</v>
      </c>
      <c r="M969" s="9" t="n">
        <v>19993002</v>
      </c>
      <c r="N969" s="9" t="n">
        <v>20168748</v>
      </c>
      <c r="O969" s="9" t="n">
        <v>20168748</v>
      </c>
      <c r="P969" s="11" t="n">
        <v>20168748</v>
      </c>
      <c r="Q969" s="9" t="n">
        <v>20168748</v>
      </c>
      <c r="R969" s="9" t="n">
        <v>20168748</v>
      </c>
      <c r="S969" s="9" t="n">
        <v>20168748</v>
      </c>
      <c r="T969" s="9" t="n">
        <v>20168748</v>
      </c>
      <c r="U969" s="11" t="n">
        <v>20168748</v>
      </c>
      <c r="V969" s="9" t="n">
        <v>20168748</v>
      </c>
      <c r="W969" s="9" t="n">
        <v>20168748</v>
      </c>
      <c r="X969" s="9" t="n">
        <v>20168748</v>
      </c>
      <c r="Y969" s="9" t="n">
        <v>20168748</v>
      </c>
      <c r="Z969" s="11" t="n">
        <v>20168748</v>
      </c>
      <c r="AA969" s="9" t="n">
        <v>20168748</v>
      </c>
    </row>
    <row r="970">
      <c r="A970" s="14" t="inlineStr">
        <is>
          <t>A002100</t>
        </is>
      </c>
      <c r="B970" s="2" t="inlineStr">
        <is>
          <t>경농</t>
        </is>
      </c>
      <c r="C970" s="2" t="inlineStr">
        <is>
          <t>SSC</t>
        </is>
      </c>
      <c r="D970" s="2" t="inlineStr">
        <is>
          <t>S420003950</t>
        </is>
      </c>
      <c r="E970" s="2" t="inlineStr">
        <is>
          <t>상장주식수 (보통+우선)(주)</t>
        </is>
      </c>
      <c r="F970" s="15" t="inlineStr">
        <is>
          <t>QUARTERLY</t>
        </is>
      </c>
      <c r="G970" s="9" t="n">
        <v>21691750</v>
      </c>
      <c r="H970" s="9" t="n">
        <v>21691750</v>
      </c>
      <c r="I970" s="9" t="n">
        <v>21691750</v>
      </c>
      <c r="J970" s="9" t="n">
        <v>21691750</v>
      </c>
      <c r="K970" s="11" t="n">
        <v>21691750</v>
      </c>
      <c r="L970" s="9" t="n">
        <v>21691750</v>
      </c>
      <c r="M970" s="9" t="n">
        <v>21691750</v>
      </c>
      <c r="N970" s="9" t="n">
        <v>21691750</v>
      </c>
      <c r="O970" s="9" t="n">
        <v>21691750</v>
      </c>
      <c r="P970" s="11" t="n">
        <v>21691750</v>
      </c>
      <c r="Q970" s="9" t="n">
        <v>21691750</v>
      </c>
      <c r="R970" s="9" t="n">
        <v>21691750</v>
      </c>
      <c r="S970" s="9" t="n">
        <v>21691750</v>
      </c>
      <c r="T970" s="9" t="n">
        <v>21691750</v>
      </c>
      <c r="U970" s="11" t="n">
        <v>21691750</v>
      </c>
      <c r="V970" s="9" t="n">
        <v>21691750</v>
      </c>
      <c r="W970" s="9" t="n">
        <v>21691750</v>
      </c>
      <c r="X970" s="9" t="n">
        <v>21691750</v>
      </c>
      <c r="Y970" s="9" t="n">
        <v>21691750</v>
      </c>
      <c r="Z970" s="11" t="n">
        <v>21691750</v>
      </c>
      <c r="AA970" s="9" t="n">
        <v>21691750</v>
      </c>
    </row>
    <row r="971">
      <c r="A971" s="14" t="inlineStr">
        <is>
          <t>A012790</t>
        </is>
      </c>
      <c r="B971" s="2" t="inlineStr">
        <is>
          <t>신일제약</t>
        </is>
      </c>
      <c r="C971" s="2" t="inlineStr">
        <is>
          <t>SSC</t>
        </is>
      </c>
      <c r="D971" s="2" t="inlineStr">
        <is>
          <t>S420003950</t>
        </is>
      </c>
      <c r="E971" s="2" t="inlineStr">
        <is>
          <t>상장주식수 (보통+우선)(주)</t>
        </is>
      </c>
      <c r="F971" s="15" t="inlineStr">
        <is>
          <t>QUARTERLY</t>
        </is>
      </c>
      <c r="G971" s="9" t="n">
        <v>7900000</v>
      </c>
      <c r="H971" s="9" t="n">
        <v>7900000</v>
      </c>
      <c r="I971" s="9" t="n">
        <v>7900000</v>
      </c>
      <c r="J971" s="9" t="n">
        <v>7900000</v>
      </c>
      <c r="K971" s="11" t="n">
        <v>7900000</v>
      </c>
      <c r="L971" s="9" t="n">
        <v>7900000</v>
      </c>
      <c r="M971" s="9" t="n">
        <v>7900000</v>
      </c>
      <c r="N971" s="9" t="n">
        <v>7900000</v>
      </c>
      <c r="O971" s="9" t="n">
        <v>7900000</v>
      </c>
      <c r="P971" s="11" t="n">
        <v>7900000</v>
      </c>
      <c r="Q971" s="9" t="n">
        <v>7900000</v>
      </c>
      <c r="R971" s="9" t="n">
        <v>7900000</v>
      </c>
      <c r="S971" s="9" t="n">
        <v>7900000</v>
      </c>
      <c r="T971" s="9" t="n">
        <v>7900000</v>
      </c>
      <c r="U971" s="11" t="n">
        <v>7900000</v>
      </c>
      <c r="V971" s="9" t="n">
        <v>7900000</v>
      </c>
      <c r="W971" s="9" t="n">
        <v>7900000</v>
      </c>
      <c r="X971" s="9" t="n">
        <v>7900000</v>
      </c>
      <c r="Y971" s="9" t="n">
        <v>7900000</v>
      </c>
      <c r="Z971" s="11" t="n">
        <v>7900000</v>
      </c>
      <c r="AA971" s="9" t="n">
        <v>7900000</v>
      </c>
    </row>
    <row r="972">
      <c r="A972" s="14" t="inlineStr">
        <is>
          <t>A025320</t>
        </is>
      </c>
      <c r="B972" s="2" t="inlineStr">
        <is>
          <t>시노펙스</t>
        </is>
      </c>
      <c r="C972" s="2" t="inlineStr">
        <is>
          <t>SSC</t>
        </is>
      </c>
      <c r="D972" s="2" t="inlineStr">
        <is>
          <t>S420003950</t>
        </is>
      </c>
      <c r="E972" s="2" t="inlineStr">
        <is>
          <t>상장주식수 (보통+우선)(주)</t>
        </is>
      </c>
      <c r="F972" s="15" t="inlineStr">
        <is>
          <t>QUARTERLY</t>
        </is>
      </c>
      <c r="G972" s="8" t="n">
        <v>37142129</v>
      </c>
      <c r="H972" s="8" t="n">
        <v>37142129</v>
      </c>
      <c r="I972" s="8" t="n">
        <v>37142129</v>
      </c>
      <c r="J972" s="8" t="n">
        <v>52164420</v>
      </c>
      <c r="K972" s="10" t="n">
        <v>52164420</v>
      </c>
      <c r="L972" s="8" t="n">
        <v>52164420</v>
      </c>
      <c r="M972" s="8" t="n">
        <v>55837831</v>
      </c>
      <c r="N972" s="8" t="n">
        <v>55837831</v>
      </c>
      <c r="O972" s="8" t="n">
        <v>56297071</v>
      </c>
      <c r="P972" s="10" t="n">
        <v>56487275</v>
      </c>
      <c r="Q972" s="8" t="n">
        <v>56487275</v>
      </c>
      <c r="R972" s="8" t="n">
        <v>57733173</v>
      </c>
      <c r="S972" s="8" t="n">
        <v>58002279</v>
      </c>
      <c r="T972" s="8" t="n">
        <v>58198999</v>
      </c>
      <c r="U972" s="10" t="n">
        <v>58198999</v>
      </c>
      <c r="V972" s="8" t="n">
        <v>64331971</v>
      </c>
      <c r="W972" s="8" t="n">
        <v>64331971</v>
      </c>
      <c r="X972" s="8" t="n">
        <v>64331971</v>
      </c>
      <c r="Y972" s="8" t="n">
        <v>64331971</v>
      </c>
      <c r="Z972" s="10" t="n">
        <v>64331971</v>
      </c>
      <c r="AA972" s="8" t="n">
        <v>64331971</v>
      </c>
    </row>
    <row r="973">
      <c r="A973" s="14" t="inlineStr">
        <is>
          <t>A200230</t>
        </is>
      </c>
      <c r="B973" s="2" t="inlineStr">
        <is>
          <t>텔콘</t>
        </is>
      </c>
      <c r="C973" s="2" t="inlineStr">
        <is>
          <t>SSC</t>
        </is>
      </c>
      <c r="D973" s="2" t="inlineStr">
        <is>
          <t>S420003950</t>
        </is>
      </c>
      <c r="E973" s="2" t="inlineStr">
        <is>
          <t>상장주식수 (보통+우선)(주)</t>
        </is>
      </c>
      <c r="F973" s="15" t="inlineStr">
        <is>
          <t>QUARTERLY</t>
        </is>
      </c>
      <c r="G973" s="8" t="n"/>
      <c r="H973" s="8" t="n"/>
      <c r="I973" s="8" t="n"/>
      <c r="J973" s="8" t="n"/>
      <c r="K973" s="10" t="n"/>
      <c r="L973" s="8" t="n"/>
      <c r="M973" s="8" t="n"/>
      <c r="N973" s="8" t="n"/>
      <c r="O973" s="8" t="n"/>
      <c r="P973" s="10" t="n"/>
      <c r="Q973" s="8" t="n"/>
      <c r="R973" s="8" t="n"/>
      <c r="S973" s="8" t="n"/>
      <c r="T973" s="8" t="n"/>
      <c r="U973" s="10" t="n">
        <v>5022000</v>
      </c>
      <c r="V973" s="8" t="n">
        <v>5022000</v>
      </c>
      <c r="W973" s="8" t="n">
        <v>5022000</v>
      </c>
      <c r="X973" s="8" t="n">
        <v>5022000</v>
      </c>
      <c r="Y973" s="8" t="n">
        <v>5022000</v>
      </c>
      <c r="Z973" s="10" t="n">
        <v>5022000</v>
      </c>
      <c r="AA973" s="8" t="n">
        <v>5022000</v>
      </c>
    </row>
    <row r="974">
      <c r="A974" s="14" t="inlineStr">
        <is>
          <t>A222980</t>
        </is>
      </c>
      <c r="B974" s="2" t="inlineStr">
        <is>
          <t>한국맥널티</t>
        </is>
      </c>
      <c r="C974" s="2" t="inlineStr">
        <is>
          <t>SSC</t>
        </is>
      </c>
      <c r="D974" s="2" t="inlineStr">
        <is>
          <t>S420003950</t>
        </is>
      </c>
      <c r="E974" s="2" t="inlineStr">
        <is>
          <t>상장주식수 (보통+우선)(주)</t>
        </is>
      </c>
      <c r="F974" s="15" t="inlineStr">
        <is>
          <t>QUARTERLY</t>
        </is>
      </c>
      <c r="G974" s="8" t="n"/>
      <c r="H974" s="8" t="n"/>
      <c r="I974" s="8" t="n"/>
      <c r="J974" s="8" t="n"/>
      <c r="K974" s="10" t="n"/>
      <c r="L974" s="8" t="n"/>
      <c r="M974" s="8" t="n"/>
      <c r="N974" s="8" t="n"/>
      <c r="O974" s="8" t="n"/>
      <c r="P974" s="10" t="n"/>
      <c r="Q974" s="8" t="n"/>
      <c r="R974" s="8" t="n"/>
      <c r="S974" s="8" t="n"/>
      <c r="T974" s="8" t="n"/>
      <c r="U974" s="10" t="n"/>
      <c r="V974" s="8" t="n"/>
      <c r="W974" s="8" t="n"/>
      <c r="X974" s="8" t="n"/>
      <c r="Y974" s="8" t="n">
        <v>4975000</v>
      </c>
      <c r="Z974" s="10" t="n">
        <v>4975000</v>
      </c>
      <c r="AA974" s="8" t="n">
        <v>4975000</v>
      </c>
    </row>
    <row r="975">
      <c r="A975" s="14" t="inlineStr">
        <is>
          <t>A002230</t>
        </is>
      </c>
      <c r="B975" s="2" t="inlineStr">
        <is>
          <t>피에스텍</t>
        </is>
      </c>
      <c r="C975" s="2" t="inlineStr">
        <is>
          <t>SSC</t>
        </is>
      </c>
      <c r="D975" s="2" t="inlineStr">
        <is>
          <t>S420003950</t>
        </is>
      </c>
      <c r="E975" s="2" t="inlineStr">
        <is>
          <t>상장주식수 (보통+우선)(주)</t>
        </is>
      </c>
      <c r="F975" s="15" t="inlineStr">
        <is>
          <t>QUARTERLY</t>
        </is>
      </c>
      <c r="G975" s="8" t="n">
        <v>14000000</v>
      </c>
      <c r="H975" s="8" t="n">
        <v>14000000</v>
      </c>
      <c r="I975" s="8" t="n">
        <v>14000000</v>
      </c>
      <c r="J975" s="8" t="n">
        <v>14031796</v>
      </c>
      <c r="K975" s="10" t="n">
        <v>14031796</v>
      </c>
      <c r="L975" s="8" t="n">
        <v>14031796</v>
      </c>
      <c r="M975" s="8" t="n">
        <v>14063592</v>
      </c>
      <c r="N975" s="8" t="n">
        <v>14063592</v>
      </c>
      <c r="O975" s="8" t="n">
        <v>14286167</v>
      </c>
      <c r="P975" s="10" t="n">
        <v>14508742</v>
      </c>
      <c r="Q975" s="8" t="n">
        <v>14572335</v>
      </c>
      <c r="R975" s="8" t="n">
        <v>14572335</v>
      </c>
      <c r="S975" s="8" t="n">
        <v>14987272</v>
      </c>
      <c r="T975" s="8" t="n">
        <v>15886148</v>
      </c>
      <c r="U975" s="10" t="n">
        <v>15886148</v>
      </c>
      <c r="V975" s="8" t="n">
        <v>16013334</v>
      </c>
      <c r="W975" s="8" t="n">
        <v>18467343</v>
      </c>
      <c r="X975" s="8" t="n">
        <v>18673396</v>
      </c>
      <c r="Y975" s="8" t="n">
        <v>18756382</v>
      </c>
      <c r="Z975" s="10" t="n">
        <v>18756382</v>
      </c>
      <c r="AA975" s="8" t="n">
        <v>18756382</v>
      </c>
    </row>
    <row r="976">
      <c r="A976" s="14" t="inlineStr">
        <is>
          <t>A049080</t>
        </is>
      </c>
      <c r="B976" s="2" t="inlineStr">
        <is>
          <t>기가레인</t>
        </is>
      </c>
      <c r="C976" s="2" t="inlineStr">
        <is>
          <t>SSC</t>
        </is>
      </c>
      <c r="D976" s="2" t="inlineStr">
        <is>
          <t>S420003950</t>
        </is>
      </c>
      <c r="E976" s="2" t="inlineStr">
        <is>
          <t>상장주식수 (보통+우선)(주)</t>
        </is>
      </c>
      <c r="F976" s="15" t="inlineStr">
        <is>
          <t>QUARTERLY</t>
        </is>
      </c>
      <c r="G976" s="8" t="n"/>
      <c r="H976" s="8" t="n"/>
      <c r="I976" s="8" t="n"/>
      <c r="J976" s="8" t="n"/>
      <c r="K976" s="10" t="n"/>
      <c r="L976" s="8" t="n"/>
      <c r="M976" s="8" t="n"/>
      <c r="N976" s="8" t="n"/>
      <c r="O976" s="8" t="n"/>
      <c r="P976" s="10" t="n"/>
      <c r="Q976" s="8" t="n">
        <v>15963213</v>
      </c>
      <c r="R976" s="8" t="n">
        <v>17002174</v>
      </c>
      <c r="S976" s="8" t="n">
        <v>17704421</v>
      </c>
      <c r="T976" s="8" t="n">
        <v>17704421</v>
      </c>
      <c r="U976" s="10" t="n">
        <v>17704421</v>
      </c>
      <c r="V976" s="8" t="n">
        <v>17704421</v>
      </c>
      <c r="W976" s="8" t="n">
        <v>17704421</v>
      </c>
      <c r="X976" s="8" t="n">
        <v>17704421</v>
      </c>
      <c r="Y976" s="8" t="n">
        <v>17704421</v>
      </c>
      <c r="Z976" s="10" t="n">
        <v>17704421</v>
      </c>
      <c r="AA976" s="8" t="n">
        <v>17704421</v>
      </c>
    </row>
    <row r="977">
      <c r="A977" s="14" t="inlineStr">
        <is>
          <t>A038460</t>
        </is>
      </c>
      <c r="B977" s="2" t="inlineStr">
        <is>
          <t>바이오스마트</t>
        </is>
      </c>
      <c r="C977" s="2" t="inlineStr">
        <is>
          <t>SSC</t>
        </is>
      </c>
      <c r="D977" s="2" t="inlineStr">
        <is>
          <t>S420003950</t>
        </is>
      </c>
      <c r="E977" s="2" t="inlineStr">
        <is>
          <t>상장주식수 (보통+우선)(주)</t>
        </is>
      </c>
      <c r="F977" s="15" t="inlineStr">
        <is>
          <t>QUARTERLY</t>
        </is>
      </c>
      <c r="G977" s="9" t="n">
        <v>10986284</v>
      </c>
      <c r="H977" s="9" t="n">
        <v>10986284</v>
      </c>
      <c r="I977" s="9" t="n">
        <v>10986284</v>
      </c>
      <c r="J977" s="9" t="n">
        <v>10986284</v>
      </c>
      <c r="K977" s="11" t="n">
        <v>10986284</v>
      </c>
      <c r="L977" s="9" t="n">
        <v>10986284</v>
      </c>
      <c r="M977" s="9" t="n">
        <v>11344890</v>
      </c>
      <c r="N977" s="9" t="n">
        <v>12035975</v>
      </c>
      <c r="O977" s="9" t="n">
        <v>12532030</v>
      </c>
      <c r="P977" s="11" t="n">
        <v>12804658</v>
      </c>
      <c r="Q977" s="9" t="n">
        <v>12804658</v>
      </c>
      <c r="R977" s="9" t="n">
        <v>13230974</v>
      </c>
      <c r="S977" s="9" t="n">
        <v>13230974</v>
      </c>
      <c r="T977" s="9" t="n">
        <v>14375018</v>
      </c>
      <c r="U977" s="11" t="n">
        <v>14375018</v>
      </c>
      <c r="V977" s="9" t="n">
        <v>14375018</v>
      </c>
      <c r="W977" s="9" t="n">
        <v>16613085</v>
      </c>
      <c r="X977" s="9" t="n">
        <v>16613085</v>
      </c>
      <c r="Y977" s="9" t="n">
        <v>16613085</v>
      </c>
      <c r="Z977" s="11" t="n">
        <v>16613085</v>
      </c>
      <c r="AA977" s="9" t="n">
        <v>16613085</v>
      </c>
    </row>
    <row r="978">
      <c r="A978" s="14" t="inlineStr">
        <is>
          <t>A131390</t>
        </is>
      </c>
      <c r="B978" s="2" t="inlineStr">
        <is>
          <t>피앤이솔루션</t>
        </is>
      </c>
      <c r="C978" s="2" t="inlineStr">
        <is>
          <t>SSC</t>
        </is>
      </c>
      <c r="D978" s="2" t="inlineStr">
        <is>
          <t>S420003950</t>
        </is>
      </c>
      <c r="E978" s="2" t="inlineStr">
        <is>
          <t>상장주식수 (보통+우선)(주)</t>
        </is>
      </c>
      <c r="F978" s="15" t="inlineStr">
        <is>
          <t>QUARTERLY</t>
        </is>
      </c>
      <c r="G978" s="9" t="n"/>
      <c r="H978" s="9" t="n">
        <v>6176000</v>
      </c>
      <c r="I978" s="9" t="n">
        <v>7140000</v>
      </c>
      <c r="J978" s="9" t="n">
        <v>7140000</v>
      </c>
      <c r="K978" s="11" t="n">
        <v>7140000</v>
      </c>
      <c r="L978" s="9" t="n">
        <v>7140000</v>
      </c>
      <c r="M978" s="9" t="n">
        <v>7140000</v>
      </c>
      <c r="N978" s="9" t="n">
        <v>7140000</v>
      </c>
      <c r="O978" s="9" t="n">
        <v>7140000</v>
      </c>
      <c r="P978" s="11" t="n">
        <v>7140000</v>
      </c>
      <c r="Q978" s="9" t="n">
        <v>7140000</v>
      </c>
      <c r="R978" s="9" t="n">
        <v>7140000</v>
      </c>
      <c r="S978" s="9" t="n">
        <v>7140000</v>
      </c>
      <c r="T978" s="9" t="n">
        <v>7140000</v>
      </c>
      <c r="U978" s="11" t="n">
        <v>7140000</v>
      </c>
      <c r="V978" s="9" t="n">
        <v>7140000</v>
      </c>
      <c r="W978" s="9" t="n">
        <v>7140000</v>
      </c>
      <c r="X978" s="9" t="n">
        <v>14280000</v>
      </c>
      <c r="Y978" s="9" t="n">
        <v>14280000</v>
      </c>
      <c r="Z978" s="11" t="n">
        <v>14280000</v>
      </c>
      <c r="AA978" s="9" t="n">
        <v>14280000</v>
      </c>
    </row>
    <row r="979">
      <c r="A979" s="14" t="inlineStr">
        <is>
          <t>A079970</t>
        </is>
      </c>
      <c r="B979" s="2" t="inlineStr">
        <is>
          <t>투비소프트</t>
        </is>
      </c>
      <c r="C979" s="2" t="inlineStr">
        <is>
          <t>SSC</t>
        </is>
      </c>
      <c r="D979" s="2" t="inlineStr">
        <is>
          <t>S420003950</t>
        </is>
      </c>
      <c r="E979" s="2" t="inlineStr">
        <is>
          <t>상장주식수 (보통+우선)(주)</t>
        </is>
      </c>
      <c r="F979" s="15" t="inlineStr">
        <is>
          <t>QUARTERLY</t>
        </is>
      </c>
      <c r="G979" s="9" t="n">
        <v>3503000</v>
      </c>
      <c r="H979" s="9" t="n">
        <v>3503000</v>
      </c>
      <c r="I979" s="9" t="n">
        <v>3503000</v>
      </c>
      <c r="J979" s="9" t="n">
        <v>3503000</v>
      </c>
      <c r="K979" s="11" t="n">
        <v>3503000</v>
      </c>
      <c r="L979" s="9" t="n">
        <v>3503000</v>
      </c>
      <c r="M979" s="9" t="n">
        <v>3503000</v>
      </c>
      <c r="N979" s="9" t="n">
        <v>3503000</v>
      </c>
      <c r="O979" s="9" t="n">
        <v>7006000</v>
      </c>
      <c r="P979" s="11" t="n">
        <v>7006000</v>
      </c>
      <c r="Q979" s="9" t="n">
        <v>7006000</v>
      </c>
      <c r="R979" s="9" t="n">
        <v>7622226</v>
      </c>
      <c r="S979" s="9" t="n">
        <v>7622226</v>
      </c>
      <c r="T979" s="9" t="n">
        <v>7622226</v>
      </c>
      <c r="U979" s="11" t="n">
        <v>7622226</v>
      </c>
      <c r="V979" s="9" t="n">
        <v>7622226</v>
      </c>
      <c r="W979" s="9" t="n">
        <v>7850892</v>
      </c>
      <c r="X979" s="9" t="n">
        <v>7850892</v>
      </c>
      <c r="Y979" s="9" t="n">
        <v>7921413</v>
      </c>
      <c r="Z979" s="11" t="n">
        <v>10395411</v>
      </c>
      <c r="AA979" s="9" t="n">
        <v>10395411</v>
      </c>
    </row>
    <row r="980">
      <c r="A980" s="14" t="inlineStr">
        <is>
          <t>A014160</t>
        </is>
      </c>
      <c r="B980" s="2" t="inlineStr">
        <is>
          <t>대영포장</t>
        </is>
      </c>
      <c r="C980" s="2" t="inlineStr">
        <is>
          <t>SSC</t>
        </is>
      </c>
      <c r="D980" s="2" t="inlineStr">
        <is>
          <t>S420003950</t>
        </is>
      </c>
      <c r="E980" s="2" t="inlineStr">
        <is>
          <t>상장주식수 (보통+우선)(주)</t>
        </is>
      </c>
      <c r="F980" s="15" t="inlineStr">
        <is>
          <t>QUARTERLY</t>
        </is>
      </c>
      <c r="G980" s="9" t="n">
        <v>94989730</v>
      </c>
      <c r="H980" s="9" t="n">
        <v>94989730</v>
      </c>
      <c r="I980" s="9" t="n">
        <v>94989730</v>
      </c>
      <c r="J980" s="9" t="n">
        <v>94989730</v>
      </c>
      <c r="K980" s="11" t="n">
        <v>94989730</v>
      </c>
      <c r="L980" s="9" t="n">
        <v>94989730</v>
      </c>
      <c r="M980" s="9" t="n">
        <v>94989730</v>
      </c>
      <c r="N980" s="9" t="n">
        <v>94989730</v>
      </c>
      <c r="O980" s="9" t="n">
        <v>94989730</v>
      </c>
      <c r="P980" s="11" t="n">
        <v>94989730</v>
      </c>
      <c r="Q980" s="9" t="n">
        <v>94989730</v>
      </c>
      <c r="R980" s="9" t="n">
        <v>94989730</v>
      </c>
      <c r="S980" s="9" t="n">
        <v>94989730</v>
      </c>
      <c r="T980" s="9" t="n">
        <v>94989730</v>
      </c>
      <c r="U980" s="11" t="n">
        <v>94989730</v>
      </c>
      <c r="V980" s="9" t="n">
        <v>96718949</v>
      </c>
      <c r="W980" s="9" t="n">
        <v>96718949</v>
      </c>
      <c r="X980" s="9" t="n">
        <v>100070155</v>
      </c>
      <c r="Y980" s="9" t="n">
        <v>100070155</v>
      </c>
      <c r="Z980" s="11" t="n">
        <v>103421361</v>
      </c>
      <c r="AA980" s="9" t="n">
        <v>103421361</v>
      </c>
    </row>
    <row r="981">
      <c r="A981" s="14" t="inlineStr">
        <is>
          <t>A145210</t>
        </is>
      </c>
      <c r="B981" s="2" t="inlineStr">
        <is>
          <t>세화아이엠씨</t>
        </is>
      </c>
      <c r="C981" s="2" t="inlineStr">
        <is>
          <t>SSC</t>
        </is>
      </c>
      <c r="D981" s="2" t="inlineStr">
        <is>
          <t>S420003950</t>
        </is>
      </c>
      <c r="E981" s="2" t="inlineStr">
        <is>
          <t>상장주식수 (보통+우선)(주)</t>
        </is>
      </c>
      <c r="F981" s="15" t="inlineStr">
        <is>
          <t>QUARTERLY</t>
        </is>
      </c>
      <c r="G981" s="9" t="n"/>
      <c r="H981" s="9" t="n"/>
      <c r="I981" s="9" t="n"/>
      <c r="J981" s="9" t="n"/>
      <c r="K981" s="11" t="n"/>
      <c r="L981" s="9" t="n"/>
      <c r="M981" s="9" t="n"/>
      <c r="N981" s="9" t="n"/>
      <c r="O981" s="9" t="n"/>
      <c r="P981" s="11" t="n"/>
      <c r="Q981" s="9" t="n"/>
      <c r="R981" s="9" t="n"/>
      <c r="S981" s="9" t="n"/>
      <c r="T981" s="9" t="n"/>
      <c r="U981" s="11" t="n"/>
      <c r="V981" s="9" t="n">
        <v>11882640</v>
      </c>
      <c r="W981" s="9" t="n">
        <v>11882640</v>
      </c>
      <c r="X981" s="9" t="n">
        <v>11882640</v>
      </c>
      <c r="Y981" s="9" t="n">
        <v>11882640</v>
      </c>
      <c r="Z981" s="11" t="n">
        <v>11882640</v>
      </c>
      <c r="AA981" s="9" t="n">
        <v>11882640</v>
      </c>
    </row>
    <row r="982">
      <c r="A982" s="14" t="inlineStr">
        <is>
          <t>A025550</t>
        </is>
      </c>
      <c r="B982" s="2" t="inlineStr">
        <is>
          <t>한국선재</t>
        </is>
      </c>
      <c r="C982" s="2" t="inlineStr">
        <is>
          <t>SSC</t>
        </is>
      </c>
      <c r="D982" s="2" t="inlineStr">
        <is>
          <t>S420003950</t>
        </is>
      </c>
      <c r="E982" s="2" t="inlineStr">
        <is>
          <t>상장주식수 (보통+우선)(주)</t>
        </is>
      </c>
      <c r="F982" s="15" t="inlineStr">
        <is>
          <t>QUARTERLY</t>
        </is>
      </c>
      <c r="G982" s="8" t="n">
        <v>22896756</v>
      </c>
      <c r="H982" s="8" t="n">
        <v>22896756</v>
      </c>
      <c r="I982" s="8" t="n">
        <v>23073226</v>
      </c>
      <c r="J982" s="8" t="n">
        <v>24050358</v>
      </c>
      <c r="K982" s="10" t="n">
        <v>24050358</v>
      </c>
      <c r="L982" s="8" t="n">
        <v>24050358</v>
      </c>
      <c r="M982" s="8" t="n">
        <v>24050358</v>
      </c>
      <c r="N982" s="8" t="n">
        <v>24050358</v>
      </c>
      <c r="O982" s="8" t="n">
        <v>24050358</v>
      </c>
      <c r="P982" s="10" t="n">
        <v>24522254</v>
      </c>
      <c r="Q982" s="8" t="n">
        <v>24522254</v>
      </c>
      <c r="R982" s="8" t="n">
        <v>24522254</v>
      </c>
      <c r="S982" s="8" t="n">
        <v>24522254</v>
      </c>
      <c r="T982" s="8" t="n">
        <v>24522254</v>
      </c>
      <c r="U982" s="10" t="n">
        <v>24522254</v>
      </c>
      <c r="V982" s="8" t="n">
        <v>24522254</v>
      </c>
      <c r="W982" s="8" t="n">
        <v>24522254</v>
      </c>
      <c r="X982" s="8" t="n">
        <v>24522254</v>
      </c>
      <c r="Y982" s="8" t="n">
        <v>24522254</v>
      </c>
      <c r="Z982" s="10" t="n">
        <v>24522254</v>
      </c>
      <c r="AA982" s="8" t="n">
        <v>24522254</v>
      </c>
    </row>
    <row r="983">
      <c r="A983" s="14" t="inlineStr">
        <is>
          <t>A043580</t>
        </is>
      </c>
      <c r="B983" s="2" t="inlineStr">
        <is>
          <t>에임하이</t>
        </is>
      </c>
      <c r="C983" s="2" t="inlineStr">
        <is>
          <t>SSC</t>
        </is>
      </c>
      <c r="D983" s="2" t="inlineStr">
        <is>
          <t>S420003950</t>
        </is>
      </c>
      <c r="E983" s="2" t="inlineStr">
        <is>
          <t>상장주식수 (보통+우선)(주)</t>
        </is>
      </c>
      <c r="F983" s="15" t="inlineStr">
        <is>
          <t>QUARTERLY</t>
        </is>
      </c>
      <c r="G983" s="8" t="n">
        <v>12513430</v>
      </c>
      <c r="H983" s="8" t="n">
        <v>12513430</v>
      </c>
      <c r="I983" s="8" t="n">
        <v>12513430</v>
      </c>
      <c r="J983" s="8" t="n">
        <v>12513430</v>
      </c>
      <c r="K983" s="10" t="n">
        <v>12513430</v>
      </c>
      <c r="L983" s="8" t="n">
        <v>14162539</v>
      </c>
      <c r="M983" s="8" t="n">
        <v>14317901</v>
      </c>
      <c r="N983" s="8" t="n">
        <v>14435070</v>
      </c>
      <c r="O983" s="8" t="n">
        <v>14501566</v>
      </c>
      <c r="P983" s="10" t="n">
        <v>14501566</v>
      </c>
      <c r="Q983" s="8" t="n">
        <v>14501566</v>
      </c>
      <c r="R983" s="8" t="n">
        <v>14501566</v>
      </c>
      <c r="S983" s="8" t="n">
        <v>14501566</v>
      </c>
      <c r="T983" s="8" t="n">
        <v>14501566</v>
      </c>
      <c r="U983" s="10" t="n">
        <v>14501566</v>
      </c>
      <c r="V983" s="8" t="n">
        <v>14501566</v>
      </c>
      <c r="W983" s="8" t="n">
        <v>14501566</v>
      </c>
      <c r="X983" s="8" t="n">
        <v>14501566</v>
      </c>
      <c r="Y983" s="8" t="n">
        <v>15168232</v>
      </c>
      <c r="Z983" s="10" t="n">
        <v>23710156</v>
      </c>
      <c r="AA983" s="8" t="n">
        <v>23710156</v>
      </c>
    </row>
    <row r="984">
      <c r="A984" s="14" t="inlineStr">
        <is>
          <t>A012170</t>
        </is>
      </c>
      <c r="B984" s="2" t="inlineStr">
        <is>
          <t>키스톤글로벌</t>
        </is>
      </c>
      <c r="C984" s="2" t="inlineStr">
        <is>
          <t>SSC</t>
        </is>
      </c>
      <c r="D984" s="2" t="inlineStr">
        <is>
          <t>S420003950</t>
        </is>
      </c>
      <c r="E984" s="2" t="inlineStr">
        <is>
          <t>상장주식수 (보통+우선)(주)</t>
        </is>
      </c>
      <c r="F984" s="15" t="inlineStr">
        <is>
          <t>QUARTERLY</t>
        </is>
      </c>
      <c r="G984" s="8" t="n">
        <v>15854014</v>
      </c>
      <c r="H984" s="8" t="n">
        <v>15854014</v>
      </c>
      <c r="I984" s="8" t="n">
        <v>15854014</v>
      </c>
      <c r="J984" s="8" t="n">
        <v>17851182</v>
      </c>
      <c r="K984" s="10" t="n">
        <v>17961258</v>
      </c>
      <c r="L984" s="8" t="n">
        <v>27233938</v>
      </c>
      <c r="M984" s="8" t="n">
        <v>27307359</v>
      </c>
      <c r="N984" s="8" t="n">
        <v>31294403</v>
      </c>
      <c r="O984" s="8" t="n">
        <v>43540501</v>
      </c>
      <c r="P984" s="10" t="n">
        <v>49207071</v>
      </c>
      <c r="Q984" s="8" t="n">
        <v>50869719</v>
      </c>
      <c r="R984" s="8" t="n">
        <v>55664925</v>
      </c>
      <c r="S984" s="8" t="n">
        <v>55664925</v>
      </c>
      <c r="T984" s="8" t="n">
        <v>65464925</v>
      </c>
      <c r="U984" s="10" t="n">
        <v>65864925</v>
      </c>
      <c r="V984" s="8" t="n">
        <v>79695799</v>
      </c>
      <c r="W984" s="8" t="n">
        <v>79695799</v>
      </c>
      <c r="X984" s="8" t="n">
        <v>79695799</v>
      </c>
      <c r="Y984" s="8" t="n">
        <v>89762635</v>
      </c>
      <c r="Z984" s="10" t="n">
        <v>107644333</v>
      </c>
      <c r="AA984" s="8" t="n">
        <v>113266739</v>
      </c>
    </row>
    <row r="985">
      <c r="A985" s="14" t="inlineStr">
        <is>
          <t>A022220</t>
        </is>
      </c>
      <c r="B985" s="2" t="inlineStr">
        <is>
          <t>애강리메텍</t>
        </is>
      </c>
      <c r="C985" s="2" t="inlineStr">
        <is>
          <t>SSC</t>
        </is>
      </c>
      <c r="D985" s="2" t="inlineStr">
        <is>
          <t>S420003950</t>
        </is>
      </c>
      <c r="E985" s="2" t="inlineStr">
        <is>
          <t>상장주식수 (보통+우선)(주)</t>
        </is>
      </c>
      <c r="F985" s="15" t="inlineStr">
        <is>
          <t>QUARTERLY</t>
        </is>
      </c>
      <c r="G985" s="8" t="n">
        <v>29233340</v>
      </c>
      <c r="H985" s="8" t="n">
        <v>29233340</v>
      </c>
      <c r="I985" s="8" t="n">
        <v>29233340</v>
      </c>
      <c r="J985" s="8" t="n">
        <v>29233340</v>
      </c>
      <c r="K985" s="10" t="n">
        <v>29233340</v>
      </c>
      <c r="L985" s="8" t="n">
        <v>29233340</v>
      </c>
      <c r="M985" s="8" t="n">
        <v>29233340</v>
      </c>
      <c r="N985" s="8" t="n">
        <v>29233340</v>
      </c>
      <c r="O985" s="8" t="n">
        <v>29233340</v>
      </c>
      <c r="P985" s="10" t="n">
        <v>29233340</v>
      </c>
      <c r="Q985" s="8" t="n">
        <v>29233340</v>
      </c>
      <c r="R985" s="8" t="n">
        <v>29233340</v>
      </c>
      <c r="S985" s="8" t="n">
        <v>29932640</v>
      </c>
      <c r="T985" s="8" t="n">
        <v>51794579</v>
      </c>
      <c r="U985" s="10" t="n">
        <v>51794579</v>
      </c>
      <c r="V985" s="8" t="n">
        <v>51794579</v>
      </c>
      <c r="W985" s="8" t="n">
        <v>51794579</v>
      </c>
      <c r="X985" s="8" t="n">
        <v>51794579</v>
      </c>
      <c r="Y985" s="8" t="n">
        <v>51794579</v>
      </c>
      <c r="Z985" s="10" t="n">
        <v>51794579</v>
      </c>
      <c r="AA985" s="8" t="n">
        <v>51794579</v>
      </c>
    </row>
    <row r="986">
      <c r="A986" s="14" t="inlineStr">
        <is>
          <t>A038680</t>
        </is>
      </c>
      <c r="B986" s="2" t="inlineStr">
        <is>
          <t>에스넷</t>
        </is>
      </c>
      <c r="C986" s="2" t="inlineStr">
        <is>
          <t>SSC</t>
        </is>
      </c>
      <c r="D986" s="2" t="inlineStr">
        <is>
          <t>S420003950</t>
        </is>
      </c>
      <c r="E986" s="2" t="inlineStr">
        <is>
          <t>상장주식수 (보통+우선)(주)</t>
        </is>
      </c>
      <c r="F986" s="15" t="inlineStr">
        <is>
          <t>QUARTERLY</t>
        </is>
      </c>
      <c r="G986" s="8" t="n">
        <v>16075215</v>
      </c>
      <c r="H986" s="8" t="n">
        <v>16075215</v>
      </c>
      <c r="I986" s="8" t="n">
        <v>16075215</v>
      </c>
      <c r="J986" s="8" t="n">
        <v>16075215</v>
      </c>
      <c r="K986" s="10" t="n">
        <v>16075215</v>
      </c>
      <c r="L986" s="8" t="n">
        <v>16075215</v>
      </c>
      <c r="M986" s="8" t="n">
        <v>16075215</v>
      </c>
      <c r="N986" s="8" t="n">
        <v>16075215</v>
      </c>
      <c r="O986" s="8" t="n">
        <v>16075215</v>
      </c>
      <c r="P986" s="10" t="n">
        <v>16075215</v>
      </c>
      <c r="Q986" s="8" t="n">
        <v>16075215</v>
      </c>
      <c r="R986" s="8" t="n">
        <v>16075215</v>
      </c>
      <c r="S986" s="8" t="n">
        <v>16075215</v>
      </c>
      <c r="T986" s="8" t="n">
        <v>16075215</v>
      </c>
      <c r="U986" s="10" t="n">
        <v>16075215</v>
      </c>
      <c r="V986" s="8" t="n">
        <v>16075215</v>
      </c>
      <c r="W986" s="8" t="n">
        <v>16075215</v>
      </c>
      <c r="X986" s="8" t="n">
        <v>16075215</v>
      </c>
      <c r="Y986" s="8" t="n">
        <v>16075215</v>
      </c>
      <c r="Z986" s="10" t="n">
        <v>16075215</v>
      </c>
      <c r="AA986" s="8" t="n">
        <v>16075215</v>
      </c>
    </row>
    <row r="987">
      <c r="A987" s="14" t="inlineStr">
        <is>
          <t>A008970</t>
        </is>
      </c>
      <c r="B987" s="2" t="inlineStr">
        <is>
          <t>동양철관</t>
        </is>
      </c>
      <c r="C987" s="2" t="inlineStr">
        <is>
          <t>SSC</t>
        </is>
      </c>
      <c r="D987" s="2" t="inlineStr">
        <is>
          <t>S420003950</t>
        </is>
      </c>
      <c r="E987" s="2" t="inlineStr">
        <is>
          <t>상장주식수 (보통+우선)(주)</t>
        </is>
      </c>
      <c r="F987" s="15" t="inlineStr">
        <is>
          <t>QUARTERLY</t>
        </is>
      </c>
      <c r="G987" s="9" t="n">
        <v>81357043</v>
      </c>
      <c r="H987" s="9" t="n">
        <v>81357043</v>
      </c>
      <c r="I987" s="9" t="n">
        <v>81357043</v>
      </c>
      <c r="J987" s="9" t="n">
        <v>81357043</v>
      </c>
      <c r="K987" s="11" t="n">
        <v>81441451</v>
      </c>
      <c r="L987" s="9" t="n">
        <v>81475014</v>
      </c>
      <c r="M987" s="9" t="n">
        <v>81475014</v>
      </c>
      <c r="N987" s="9" t="n">
        <v>81475014</v>
      </c>
      <c r="O987" s="9" t="n">
        <v>81475014</v>
      </c>
      <c r="P987" s="11" t="n">
        <v>81475014</v>
      </c>
      <c r="Q987" s="9" t="n">
        <v>81475014</v>
      </c>
      <c r="R987" s="9" t="n">
        <v>81475014</v>
      </c>
      <c r="S987" s="9" t="n">
        <v>81475014</v>
      </c>
      <c r="T987" s="9" t="n">
        <v>81451824</v>
      </c>
      <c r="U987" s="11" t="n">
        <v>81451824</v>
      </c>
      <c r="V987" s="9" t="n">
        <v>81451824</v>
      </c>
      <c r="W987" s="9" t="n">
        <v>81451824</v>
      </c>
      <c r="X987" s="9" t="n">
        <v>81451824</v>
      </c>
      <c r="Y987" s="9" t="n">
        <v>81451824</v>
      </c>
      <c r="Z987" s="11" t="n">
        <v>81451824</v>
      </c>
      <c r="AA987" s="9" t="n">
        <v>81451824</v>
      </c>
    </row>
    <row r="988">
      <c r="A988" s="14" t="inlineStr">
        <is>
          <t>A064090</t>
        </is>
      </c>
      <c r="B988" s="2" t="inlineStr">
        <is>
          <t>한양하이타오</t>
        </is>
      </c>
      <c r="C988" s="2" t="inlineStr">
        <is>
          <t>SSC</t>
        </is>
      </c>
      <c r="D988" s="2" t="inlineStr">
        <is>
          <t>S420003950</t>
        </is>
      </c>
      <c r="E988" s="2" t="inlineStr">
        <is>
          <t>상장주식수 (보통+우선)(주)</t>
        </is>
      </c>
      <c r="F988" s="15" t="inlineStr">
        <is>
          <t>QUARTERLY</t>
        </is>
      </c>
      <c r="G988" s="9" t="n">
        <v>38820283</v>
      </c>
      <c r="H988" s="9" t="n">
        <v>40269283</v>
      </c>
      <c r="I988" s="9" t="n">
        <v>41941579</v>
      </c>
      <c r="J988" s="9" t="n">
        <v>46941579</v>
      </c>
      <c r="K988" s="11" t="n">
        <v>46941579</v>
      </c>
      <c r="L988" s="9" t="n">
        <v>17533993</v>
      </c>
      <c r="M988" s="9" t="n">
        <v>17533993</v>
      </c>
      <c r="N988" s="9" t="n">
        <v>17533993</v>
      </c>
      <c r="O988" s="9" t="n">
        <v>17533993</v>
      </c>
      <c r="P988" s="11" t="n">
        <v>17533993</v>
      </c>
      <c r="Q988" s="9" t="n">
        <v>17533993</v>
      </c>
      <c r="R988" s="9" t="n">
        <v>17533993</v>
      </c>
      <c r="S988" s="9" t="n">
        <v>17533993</v>
      </c>
      <c r="T988" s="9" t="n">
        <v>17533993</v>
      </c>
      <c r="U988" s="11" t="n">
        <v>22258402</v>
      </c>
      <c r="V988" s="9" t="n">
        <v>22258402</v>
      </c>
      <c r="W988" s="9" t="n">
        <v>22258402</v>
      </c>
      <c r="X988" s="9" t="n">
        <v>23123453</v>
      </c>
      <c r="Y988" s="9" t="n">
        <v>24135562</v>
      </c>
      <c r="Z988" s="11" t="n">
        <v>24135562</v>
      </c>
      <c r="AA988" s="9" t="n">
        <v>24135562</v>
      </c>
    </row>
    <row r="989">
      <c r="A989" s="14" t="inlineStr">
        <is>
          <t>A090850</t>
        </is>
      </c>
      <c r="B989" s="2" t="inlineStr">
        <is>
          <t>이지웰페어</t>
        </is>
      </c>
      <c r="C989" s="2" t="inlineStr">
        <is>
          <t>SSC</t>
        </is>
      </c>
      <c r="D989" s="2" t="inlineStr">
        <is>
          <t>S420003950</t>
        </is>
      </c>
      <c r="E989" s="2" t="inlineStr">
        <is>
          <t>상장주식수 (보통+우선)(주)</t>
        </is>
      </c>
      <c r="F989" s="15" t="inlineStr">
        <is>
          <t>QUARTERLY</t>
        </is>
      </c>
      <c r="G989" s="9" t="n"/>
      <c r="H989" s="9" t="n"/>
      <c r="I989" s="9" t="n"/>
      <c r="J989" s="9" t="n"/>
      <c r="K989" s="11" t="n"/>
      <c r="L989" s="9" t="n"/>
      <c r="M989" s="9" t="n"/>
      <c r="N989" s="9" t="n"/>
      <c r="O989" s="9" t="n"/>
      <c r="P989" s="11" t="n"/>
      <c r="Q989" s="9" t="n">
        <v>9893000</v>
      </c>
      <c r="R989" s="9" t="n">
        <v>9893000</v>
      </c>
      <c r="S989" s="9" t="n">
        <v>9893000</v>
      </c>
      <c r="T989" s="9" t="n">
        <v>9893000</v>
      </c>
      <c r="U989" s="11" t="n">
        <v>9893000</v>
      </c>
      <c r="V989" s="9" t="n">
        <v>9893000</v>
      </c>
      <c r="W989" s="9" t="n">
        <v>9893000</v>
      </c>
      <c r="X989" s="9" t="n">
        <v>9893000</v>
      </c>
      <c r="Y989" s="9" t="n">
        <v>9893000</v>
      </c>
      <c r="Z989" s="11" t="n">
        <v>9893000</v>
      </c>
      <c r="AA989" s="9" t="n">
        <v>9893000</v>
      </c>
    </row>
    <row r="990">
      <c r="A990" s="14" t="inlineStr">
        <is>
          <t>A003610</t>
        </is>
      </c>
      <c r="B990" s="2" t="inlineStr">
        <is>
          <t>방림</t>
        </is>
      </c>
      <c r="C990" s="2" t="inlineStr">
        <is>
          <t>SSC</t>
        </is>
      </c>
      <c r="D990" s="2" t="inlineStr">
        <is>
          <t>S420003950</t>
        </is>
      </c>
      <c r="E990" s="2" t="inlineStr">
        <is>
          <t>상장주식수 (보통+우선)(주)</t>
        </is>
      </c>
      <c r="F990" s="15" t="inlineStr">
        <is>
          <t>QUARTERLY</t>
        </is>
      </c>
      <c r="G990" s="9" t="n">
        <v>4231409</v>
      </c>
      <c r="H990" s="9" t="n">
        <v>4231409</v>
      </c>
      <c r="I990" s="9" t="n">
        <v>4231409</v>
      </c>
      <c r="J990" s="9" t="n">
        <v>4231409</v>
      </c>
      <c r="K990" s="11" t="n">
        <v>4231409</v>
      </c>
      <c r="L990" s="9" t="n">
        <v>4231409</v>
      </c>
      <c r="M990" s="9" t="n">
        <v>4231409</v>
      </c>
      <c r="N990" s="9" t="n">
        <v>4231409</v>
      </c>
      <c r="O990" s="9" t="n">
        <v>4231409</v>
      </c>
      <c r="P990" s="11" t="n">
        <v>4231409</v>
      </c>
      <c r="Q990" s="9" t="n">
        <v>4231409</v>
      </c>
      <c r="R990" s="9" t="n">
        <v>4231409</v>
      </c>
      <c r="S990" s="9" t="n">
        <v>4231409</v>
      </c>
      <c r="T990" s="9" t="n">
        <v>4231409</v>
      </c>
      <c r="U990" s="11" t="n">
        <v>4231409</v>
      </c>
      <c r="V990" s="9" t="n">
        <v>4231409</v>
      </c>
      <c r="W990" s="9" t="n">
        <v>4231409</v>
      </c>
      <c r="X990" s="9" t="n">
        <v>4231409</v>
      </c>
      <c r="Y990" s="9" t="n">
        <v>4231409</v>
      </c>
      <c r="Z990" s="11" t="n">
        <v>4231409</v>
      </c>
      <c r="AA990" s="9" t="n">
        <v>4231409</v>
      </c>
    </row>
    <row r="991">
      <c r="A991" s="14" t="inlineStr">
        <is>
          <t>A039440</t>
        </is>
      </c>
      <c r="B991" s="2" t="inlineStr">
        <is>
          <t>에스티아이</t>
        </is>
      </c>
      <c r="C991" s="2" t="inlineStr">
        <is>
          <t>SSC</t>
        </is>
      </c>
      <c r="D991" s="2" t="inlineStr">
        <is>
          <t>S420003950</t>
        </is>
      </c>
      <c r="E991" s="2" t="inlineStr">
        <is>
          <t>상장주식수 (보통+우선)(주)</t>
        </is>
      </c>
      <c r="F991" s="15" t="inlineStr">
        <is>
          <t>QUARTERLY</t>
        </is>
      </c>
      <c r="G991" s="9" t="n">
        <v>12030670</v>
      </c>
      <c r="H991" s="9" t="n">
        <v>12030670</v>
      </c>
      <c r="I991" s="9" t="n">
        <v>12030670</v>
      </c>
      <c r="J991" s="9" t="n">
        <v>12030670</v>
      </c>
      <c r="K991" s="11" t="n">
        <v>12030670</v>
      </c>
      <c r="L991" s="9" t="n">
        <v>12030670</v>
      </c>
      <c r="M991" s="9" t="n">
        <v>12030670</v>
      </c>
      <c r="N991" s="9" t="n">
        <v>12030670</v>
      </c>
      <c r="O991" s="9" t="n">
        <v>12030670</v>
      </c>
      <c r="P991" s="11" t="n">
        <v>12030670</v>
      </c>
      <c r="Q991" s="9" t="n">
        <v>12030670</v>
      </c>
      <c r="R991" s="9" t="n">
        <v>12030670</v>
      </c>
      <c r="S991" s="9" t="n">
        <v>12030670</v>
      </c>
      <c r="T991" s="9" t="n">
        <v>12030670</v>
      </c>
      <c r="U991" s="11" t="n">
        <v>12030670</v>
      </c>
      <c r="V991" s="9" t="n">
        <v>12030670</v>
      </c>
      <c r="W991" s="9" t="n">
        <v>12317670</v>
      </c>
      <c r="X991" s="9" t="n">
        <v>12548670</v>
      </c>
      <c r="Y991" s="9" t="n">
        <v>12558670</v>
      </c>
      <c r="Z991" s="11" t="n">
        <v>12565670</v>
      </c>
      <c r="AA991" s="9" t="n">
        <v>12565670</v>
      </c>
    </row>
    <row r="992">
      <c r="A992" s="14" t="inlineStr">
        <is>
          <t>A036890</t>
        </is>
      </c>
      <c r="B992" s="2" t="inlineStr">
        <is>
          <t>진성티이씨</t>
        </is>
      </c>
      <c r="C992" s="2" t="inlineStr">
        <is>
          <t>SSC</t>
        </is>
      </c>
      <c r="D992" s="2" t="inlineStr">
        <is>
          <t>S420003950</t>
        </is>
      </c>
      <c r="E992" s="2" t="inlineStr">
        <is>
          <t>상장주식수 (보통+우선)(주)</t>
        </is>
      </c>
      <c r="F992" s="15" t="inlineStr">
        <is>
          <t>QUARTERLY</t>
        </is>
      </c>
      <c r="G992" s="8" t="n">
        <v>16000000</v>
      </c>
      <c r="H992" s="8" t="n">
        <v>16000000</v>
      </c>
      <c r="I992" s="8" t="n">
        <v>16000000</v>
      </c>
      <c r="J992" s="8" t="n">
        <v>16000000</v>
      </c>
      <c r="K992" s="10" t="n">
        <v>16000000</v>
      </c>
      <c r="L992" s="8" t="n">
        <v>20000000</v>
      </c>
      <c r="M992" s="8" t="n">
        <v>20000000</v>
      </c>
      <c r="N992" s="8" t="n">
        <v>20000000</v>
      </c>
      <c r="O992" s="8" t="n">
        <v>20000000</v>
      </c>
      <c r="P992" s="10" t="n">
        <v>20000000</v>
      </c>
      <c r="Q992" s="8" t="n">
        <v>20000000</v>
      </c>
      <c r="R992" s="8" t="n">
        <v>20000000</v>
      </c>
      <c r="S992" s="8" t="n">
        <v>20000000</v>
      </c>
      <c r="T992" s="8" t="n">
        <v>20000000</v>
      </c>
      <c r="U992" s="10" t="n">
        <v>20000000</v>
      </c>
      <c r="V992" s="8" t="n">
        <v>20000000</v>
      </c>
      <c r="W992" s="8" t="n">
        <v>20000000</v>
      </c>
      <c r="X992" s="8" t="n">
        <v>20000000</v>
      </c>
      <c r="Y992" s="8" t="n">
        <v>20000000</v>
      </c>
      <c r="Z992" s="10" t="n">
        <v>21241134</v>
      </c>
      <c r="AA992" s="8" t="n">
        <v>21241134</v>
      </c>
    </row>
    <row r="993">
      <c r="A993" s="14" t="inlineStr">
        <is>
          <t>A005710</t>
        </is>
      </c>
      <c r="B993" s="2" t="inlineStr">
        <is>
          <t>대원산업</t>
        </is>
      </c>
      <c r="C993" s="2" t="inlineStr">
        <is>
          <t>SSC</t>
        </is>
      </c>
      <c r="D993" s="2" t="inlineStr">
        <is>
          <t>S420003950</t>
        </is>
      </c>
      <c r="E993" s="2" t="inlineStr">
        <is>
          <t>상장주식수 (보통+우선)(주)</t>
        </is>
      </c>
      <c r="F993" s="15" t="inlineStr">
        <is>
          <t>QUARTERLY</t>
        </is>
      </c>
      <c r="G993" s="8" t="n">
        <v>14400000</v>
      </c>
      <c r="H993" s="8" t="n">
        <v>14400000</v>
      </c>
      <c r="I993" s="8" t="n">
        <v>14400000</v>
      </c>
      <c r="J993" s="8" t="n">
        <v>14400000</v>
      </c>
      <c r="K993" s="10" t="n">
        <v>14400000</v>
      </c>
      <c r="L993" s="8" t="n">
        <v>14400000</v>
      </c>
      <c r="M993" s="8" t="n">
        <v>14400000</v>
      </c>
      <c r="N993" s="8" t="n">
        <v>14400000</v>
      </c>
      <c r="O993" s="8" t="n">
        <v>16560000</v>
      </c>
      <c r="P993" s="10" t="n">
        <v>16560000</v>
      </c>
      <c r="Q993" s="8" t="n">
        <v>16560000</v>
      </c>
      <c r="R993" s="8" t="n">
        <v>16560000</v>
      </c>
      <c r="S993" s="8" t="n">
        <v>18216000</v>
      </c>
      <c r="T993" s="8" t="n">
        <v>18216000</v>
      </c>
      <c r="U993" s="10" t="n">
        <v>18216000</v>
      </c>
      <c r="V993" s="8" t="n">
        <v>18216000</v>
      </c>
      <c r="W993" s="8" t="n">
        <v>18216000</v>
      </c>
      <c r="X993" s="8" t="n">
        <v>18216000</v>
      </c>
      <c r="Y993" s="8" t="n">
        <v>18216000</v>
      </c>
      <c r="Z993" s="10" t="n">
        <v>18216000</v>
      </c>
      <c r="AA993" s="8" t="n">
        <v>18216000</v>
      </c>
    </row>
    <row r="994">
      <c r="A994" s="14" t="inlineStr">
        <is>
          <t>A036670</t>
        </is>
      </c>
      <c r="B994" s="2" t="inlineStr">
        <is>
          <t>KCI</t>
        </is>
      </c>
      <c r="C994" s="2" t="inlineStr">
        <is>
          <t>SSC</t>
        </is>
      </c>
      <c r="D994" s="2" t="inlineStr">
        <is>
          <t>S420003950</t>
        </is>
      </c>
      <c r="E994" s="2" t="inlineStr">
        <is>
          <t>상장주식수 (보통+우선)(주)</t>
        </is>
      </c>
      <c r="F994" s="15" t="inlineStr">
        <is>
          <t>QUARTERLY</t>
        </is>
      </c>
      <c r="G994" s="8" t="n">
        <v>11000000</v>
      </c>
      <c r="H994" s="8" t="n">
        <v>11000000</v>
      </c>
      <c r="I994" s="8" t="n">
        <v>11000000</v>
      </c>
      <c r="J994" s="8" t="n">
        <v>11000000</v>
      </c>
      <c r="K994" s="10" t="n">
        <v>11000000</v>
      </c>
      <c r="L994" s="8" t="n">
        <v>11000000</v>
      </c>
      <c r="M994" s="8" t="n">
        <v>11000000</v>
      </c>
      <c r="N994" s="8" t="n">
        <v>11000000</v>
      </c>
      <c r="O994" s="8" t="n">
        <v>11000000</v>
      </c>
      <c r="P994" s="10" t="n">
        <v>11000000</v>
      </c>
      <c r="Q994" s="8" t="n">
        <v>11000000</v>
      </c>
      <c r="R994" s="8" t="n">
        <v>11000000</v>
      </c>
      <c r="S994" s="8" t="n">
        <v>11000000</v>
      </c>
      <c r="T994" s="8" t="n">
        <v>11000000</v>
      </c>
      <c r="U994" s="10" t="n">
        <v>11130000</v>
      </c>
      <c r="V994" s="8" t="n">
        <v>11130000</v>
      </c>
      <c r="W994" s="8" t="n">
        <v>11130000</v>
      </c>
      <c r="X994" s="8" t="n">
        <v>11130000</v>
      </c>
      <c r="Y994" s="8" t="n">
        <v>11270000</v>
      </c>
      <c r="Z994" s="10" t="n">
        <v>11270000</v>
      </c>
      <c r="AA994" s="8" t="n">
        <v>11270000</v>
      </c>
    </row>
    <row r="995">
      <c r="A995" s="14" t="inlineStr">
        <is>
          <t>A069510</t>
        </is>
      </c>
      <c r="B995" s="2" t="inlineStr">
        <is>
          <t>에스텍</t>
        </is>
      </c>
      <c r="C995" s="2" t="inlineStr">
        <is>
          <t>SSC</t>
        </is>
      </c>
      <c r="D995" s="2" t="inlineStr">
        <is>
          <t>S420003950</t>
        </is>
      </c>
      <c r="E995" s="2" t="inlineStr">
        <is>
          <t>상장주식수 (보통+우선)(주)</t>
        </is>
      </c>
      <c r="F995" s="15" t="inlineStr">
        <is>
          <t>QUARTERLY</t>
        </is>
      </c>
      <c r="G995" s="8" t="n">
        <v>10910000</v>
      </c>
      <c r="H995" s="8" t="n">
        <v>10910000</v>
      </c>
      <c r="I995" s="8" t="n">
        <v>10910000</v>
      </c>
      <c r="J995" s="8" t="n">
        <v>10910000</v>
      </c>
      <c r="K995" s="10" t="n">
        <v>10910000</v>
      </c>
      <c r="L995" s="8" t="n">
        <v>10910000</v>
      </c>
      <c r="M995" s="8" t="n">
        <v>10910000</v>
      </c>
      <c r="N995" s="8" t="n">
        <v>10910000</v>
      </c>
      <c r="O995" s="8" t="n">
        <v>10910000</v>
      </c>
      <c r="P995" s="10" t="n">
        <v>10910000</v>
      </c>
      <c r="Q995" s="8" t="n">
        <v>10910000</v>
      </c>
      <c r="R995" s="8" t="n">
        <v>10910000</v>
      </c>
      <c r="S995" s="8" t="n">
        <v>10910000</v>
      </c>
      <c r="T995" s="8" t="n">
        <v>10910000</v>
      </c>
      <c r="U995" s="10" t="n">
        <v>10910000</v>
      </c>
      <c r="V995" s="8" t="n">
        <v>10910000</v>
      </c>
      <c r="W995" s="8" t="n">
        <v>10910000</v>
      </c>
      <c r="X995" s="8" t="n">
        <v>10910000</v>
      </c>
      <c r="Y995" s="8" t="n">
        <v>10910000</v>
      </c>
      <c r="Z995" s="10" t="n">
        <v>10910000</v>
      </c>
      <c r="AA995" s="8" t="n">
        <v>10910000</v>
      </c>
    </row>
    <row r="996">
      <c r="A996" s="14" t="inlineStr">
        <is>
          <t>A106240</t>
        </is>
      </c>
      <c r="B996" s="2" t="inlineStr">
        <is>
          <t>파인테크닉스</t>
        </is>
      </c>
      <c r="C996" s="2" t="inlineStr">
        <is>
          <t>SSC</t>
        </is>
      </c>
      <c r="D996" s="2" t="inlineStr">
        <is>
          <t>S420003950</t>
        </is>
      </c>
      <c r="E996" s="2" t="inlineStr">
        <is>
          <t>상장주식수 (보통+우선)(주)</t>
        </is>
      </c>
      <c r="F996" s="15" t="inlineStr">
        <is>
          <t>QUARTERLY</t>
        </is>
      </c>
      <c r="G996" s="8" t="n">
        <v>7913171</v>
      </c>
      <c r="H996" s="8" t="n">
        <v>7913171</v>
      </c>
      <c r="I996" s="8" t="n">
        <v>7913171</v>
      </c>
      <c r="J996" s="8" t="n">
        <v>8245461</v>
      </c>
      <c r="K996" s="10" t="n">
        <v>8245461</v>
      </c>
      <c r="L996" s="8" t="n">
        <v>16490013</v>
      </c>
      <c r="M996" s="8" t="n">
        <v>16490013</v>
      </c>
      <c r="N996" s="8" t="n">
        <v>16490013</v>
      </c>
      <c r="O996" s="8" t="n">
        <v>21990013</v>
      </c>
      <c r="P996" s="10" t="n">
        <v>21990013</v>
      </c>
      <c r="Q996" s="8" t="n">
        <v>21990013</v>
      </c>
      <c r="R996" s="8" t="n">
        <v>21990013</v>
      </c>
      <c r="S996" s="8" t="n">
        <v>29907734</v>
      </c>
      <c r="T996" s="8" t="n">
        <v>31355175</v>
      </c>
      <c r="U996" s="10" t="n">
        <v>31355175</v>
      </c>
      <c r="V996" s="8" t="n">
        <v>32153896</v>
      </c>
      <c r="W996" s="8" t="n">
        <v>32153896</v>
      </c>
      <c r="X996" s="8" t="n">
        <v>32153896</v>
      </c>
      <c r="Y996" s="8" t="n">
        <v>32153896</v>
      </c>
      <c r="Z996" s="10" t="n">
        <v>33485099</v>
      </c>
      <c r="AA996" s="8" t="n">
        <v>33485099</v>
      </c>
    </row>
    <row r="997">
      <c r="A997" s="14" t="inlineStr">
        <is>
          <t>A052290</t>
        </is>
      </c>
      <c r="B997" s="2" t="inlineStr">
        <is>
          <t>트레이스</t>
        </is>
      </c>
      <c r="C997" s="2" t="inlineStr">
        <is>
          <t>SSC</t>
        </is>
      </c>
      <c r="D997" s="2" t="inlineStr">
        <is>
          <t>S420003950</t>
        </is>
      </c>
      <c r="E997" s="2" t="inlineStr">
        <is>
          <t>상장주식수 (보통+우선)(주)</t>
        </is>
      </c>
      <c r="F997" s="15" t="inlineStr">
        <is>
          <t>QUARTERLY</t>
        </is>
      </c>
      <c r="G997" s="9" t="n">
        <v>14295793</v>
      </c>
      <c r="H997" s="9" t="n">
        <v>15388684</v>
      </c>
      <c r="I997" s="9" t="n">
        <v>15900268</v>
      </c>
      <c r="J997" s="9" t="n">
        <v>16441031</v>
      </c>
      <c r="K997" s="11" t="n">
        <v>17080643</v>
      </c>
      <c r="L997" s="9" t="n">
        <v>18153777</v>
      </c>
      <c r="M997" s="9" t="n">
        <v>19169405</v>
      </c>
      <c r="N997" s="9" t="n">
        <v>19169419</v>
      </c>
      <c r="O997" s="9" t="n">
        <v>19774504</v>
      </c>
      <c r="P997" s="11" t="n">
        <v>19774504</v>
      </c>
      <c r="Q997" s="9" t="n">
        <v>20618842</v>
      </c>
      <c r="R997" s="9" t="n">
        <v>21653107</v>
      </c>
      <c r="S997" s="9" t="n">
        <v>23250927</v>
      </c>
      <c r="T997" s="9" t="n">
        <v>23775317</v>
      </c>
      <c r="U997" s="11" t="n">
        <v>27416400</v>
      </c>
      <c r="V997" s="9" t="n">
        <v>32416597</v>
      </c>
      <c r="W997" s="9" t="n">
        <v>33431213</v>
      </c>
      <c r="X997" s="9" t="n">
        <v>36294886</v>
      </c>
      <c r="Y997" s="9" t="n">
        <v>37822788</v>
      </c>
      <c r="Z997" s="11" t="n">
        <v>38812362</v>
      </c>
      <c r="AA997" s="9" t="n">
        <v>38812362</v>
      </c>
    </row>
    <row r="998">
      <c r="A998" s="14" t="inlineStr">
        <is>
          <t>A005010</t>
        </is>
      </c>
      <c r="B998" s="2" t="inlineStr">
        <is>
          <t>휴스틸</t>
        </is>
      </c>
      <c r="C998" s="2" t="inlineStr">
        <is>
          <t>SSC</t>
        </is>
      </c>
      <c r="D998" s="2" t="inlineStr">
        <is>
          <t>S420003950</t>
        </is>
      </c>
      <c r="E998" s="2" t="inlineStr">
        <is>
          <t>상장주식수 (보통+우선)(주)</t>
        </is>
      </c>
      <c r="F998" s="15" t="inlineStr">
        <is>
          <t>QUARTERLY</t>
        </is>
      </c>
      <c r="G998" s="9" t="n">
        <v>6918617</v>
      </c>
      <c r="H998" s="9" t="n">
        <v>6918617</v>
      </c>
      <c r="I998" s="9" t="n">
        <v>6918617</v>
      </c>
      <c r="J998" s="9" t="n">
        <v>6918617</v>
      </c>
      <c r="K998" s="11" t="n">
        <v>6918617</v>
      </c>
      <c r="L998" s="9" t="n">
        <v>6918617</v>
      </c>
      <c r="M998" s="9" t="n">
        <v>6918617</v>
      </c>
      <c r="N998" s="9" t="n">
        <v>6918617</v>
      </c>
      <c r="O998" s="9" t="n">
        <v>6918617</v>
      </c>
      <c r="P998" s="11" t="n">
        <v>6918617</v>
      </c>
      <c r="Q998" s="9" t="n">
        <v>6918617</v>
      </c>
      <c r="R998" s="9" t="n">
        <v>6918617</v>
      </c>
      <c r="S998" s="9" t="n">
        <v>6918617</v>
      </c>
      <c r="T998" s="9" t="n">
        <v>6918617</v>
      </c>
      <c r="U998" s="11" t="n">
        <v>6918617</v>
      </c>
      <c r="V998" s="9" t="n">
        <v>6918617</v>
      </c>
      <c r="W998" s="9" t="n">
        <v>6918617</v>
      </c>
      <c r="X998" s="9" t="n">
        <v>6918617</v>
      </c>
      <c r="Y998" s="9" t="n">
        <v>6918617</v>
      </c>
      <c r="Z998" s="11" t="n">
        <v>6918617</v>
      </c>
      <c r="AA998" s="9" t="n">
        <v>6918617</v>
      </c>
    </row>
    <row r="999">
      <c r="A999" s="14" t="inlineStr">
        <is>
          <t>A009270</t>
        </is>
      </c>
      <c r="B999" s="2" t="inlineStr">
        <is>
          <t>신원</t>
        </is>
      </c>
      <c r="C999" s="2" t="inlineStr">
        <is>
          <t>SSC</t>
        </is>
      </c>
      <c r="D999" s="2" t="inlineStr">
        <is>
          <t>S420003950</t>
        </is>
      </c>
      <c r="E999" s="2" t="inlineStr">
        <is>
          <t>상장주식수 (보통+우선)(주)</t>
        </is>
      </c>
      <c r="F999" s="15" t="inlineStr">
        <is>
          <t>QUARTERLY</t>
        </is>
      </c>
      <c r="G999" s="9" t="n">
        <v>63394110</v>
      </c>
      <c r="H999" s="9" t="n">
        <v>63394110</v>
      </c>
      <c r="I999" s="9" t="n">
        <v>63394110</v>
      </c>
      <c r="J999" s="9" t="n">
        <v>63394110</v>
      </c>
      <c r="K999" s="11" t="n">
        <v>63394110</v>
      </c>
      <c r="L999" s="9" t="n">
        <v>63394110</v>
      </c>
      <c r="M999" s="9" t="n">
        <v>63394110</v>
      </c>
      <c r="N999" s="9" t="n">
        <v>63394110</v>
      </c>
      <c r="O999" s="9" t="n">
        <v>63394110</v>
      </c>
      <c r="P999" s="11" t="n">
        <v>63394110</v>
      </c>
      <c r="Q999" s="9" t="n">
        <v>63394110</v>
      </c>
      <c r="R999" s="9" t="n">
        <v>63394110</v>
      </c>
      <c r="S999" s="9" t="n">
        <v>63394110</v>
      </c>
      <c r="T999" s="9" t="n">
        <v>63394110</v>
      </c>
      <c r="U999" s="11" t="n">
        <v>63394110</v>
      </c>
      <c r="V999" s="9" t="n">
        <v>63394110</v>
      </c>
      <c r="W999" s="9" t="n">
        <v>63394110</v>
      </c>
      <c r="X999" s="9" t="n">
        <v>63394110</v>
      </c>
      <c r="Y999" s="9" t="n">
        <v>63394110</v>
      </c>
      <c r="Z999" s="11" t="n">
        <v>63394110</v>
      </c>
      <c r="AA999" s="9" t="n">
        <v>63394110</v>
      </c>
    </row>
    <row r="1000">
      <c r="A1000" s="14" t="inlineStr">
        <is>
          <t>A123410</t>
        </is>
      </c>
      <c r="B1000" s="2" t="inlineStr">
        <is>
          <t>코리아에프티</t>
        </is>
      </c>
      <c r="C1000" s="2" t="inlineStr">
        <is>
          <t>SSC</t>
        </is>
      </c>
      <c r="D1000" s="2" t="inlineStr">
        <is>
          <t>S420003950</t>
        </is>
      </c>
      <c r="E1000" s="2" t="inlineStr">
        <is>
          <t>상장주식수 (보통+우선)(주)</t>
        </is>
      </c>
      <c r="F1000" s="15" t="inlineStr">
        <is>
          <t>QUARTERLY</t>
        </is>
      </c>
      <c r="G1000" s="9" t="n">
        <v>6784000</v>
      </c>
      <c r="H1000" s="9" t="n">
        <v>6784000</v>
      </c>
      <c r="I1000" s="9" t="n">
        <v>6784000</v>
      </c>
      <c r="J1000" s="9" t="n">
        <v>26222064</v>
      </c>
      <c r="K1000" s="11" t="n">
        <v>26222064</v>
      </c>
      <c r="L1000" s="9" t="n">
        <v>26920564</v>
      </c>
      <c r="M1000" s="9" t="n">
        <v>27217564</v>
      </c>
      <c r="N1000" s="9" t="n">
        <v>27217564</v>
      </c>
      <c r="O1000" s="9" t="n">
        <v>27717564</v>
      </c>
      <c r="P1000" s="11" t="n">
        <v>27717564</v>
      </c>
      <c r="Q1000" s="9" t="n">
        <v>27841064</v>
      </c>
      <c r="R1000" s="9" t="n">
        <v>27841064</v>
      </c>
      <c r="S1000" s="9" t="n">
        <v>27841064</v>
      </c>
      <c r="T1000" s="9" t="n">
        <v>27841064</v>
      </c>
      <c r="U1000" s="11" t="n">
        <v>27841064</v>
      </c>
      <c r="V1000" s="9" t="n">
        <v>27841064</v>
      </c>
      <c r="W1000" s="9" t="n">
        <v>27841064</v>
      </c>
      <c r="X1000" s="9" t="n">
        <v>27841064</v>
      </c>
      <c r="Y1000" s="9" t="n">
        <v>27841064</v>
      </c>
      <c r="Z1000" s="11" t="n">
        <v>27841064</v>
      </c>
      <c r="AA1000" s="9" t="n">
        <v>27841064</v>
      </c>
    </row>
    <row r="1001">
      <c r="A1001" s="14" t="inlineStr">
        <is>
          <t>A043710</t>
        </is>
      </c>
      <c r="B1001" s="2" t="inlineStr">
        <is>
          <t>로켓모바일</t>
        </is>
      </c>
      <c r="C1001" s="2" t="inlineStr">
        <is>
          <t>SSC</t>
        </is>
      </c>
      <c r="D1001" s="2" t="inlineStr">
        <is>
          <t>S420003950</t>
        </is>
      </c>
      <c r="E1001" s="2" t="inlineStr">
        <is>
          <t>상장주식수 (보통+우선)(주)</t>
        </is>
      </c>
      <c r="F1001" s="15" t="inlineStr">
        <is>
          <t>QUARTERLY</t>
        </is>
      </c>
      <c r="G1001" s="9" t="n">
        <v>14723746</v>
      </c>
      <c r="H1001" s="9" t="n">
        <v>14723746</v>
      </c>
      <c r="I1001" s="9" t="n">
        <v>16823746</v>
      </c>
      <c r="J1001" s="9" t="n">
        <v>16823746</v>
      </c>
      <c r="K1001" s="11" t="n">
        <v>16823746</v>
      </c>
      <c r="L1001" s="9" t="n">
        <v>16823746</v>
      </c>
      <c r="M1001" s="9" t="n">
        <v>16823746</v>
      </c>
      <c r="N1001" s="9" t="n">
        <v>16823746</v>
      </c>
      <c r="O1001" s="9" t="n">
        <v>16823746</v>
      </c>
      <c r="P1001" s="11" t="n">
        <v>16823746</v>
      </c>
      <c r="Q1001" s="9" t="n">
        <v>17614761</v>
      </c>
      <c r="R1001" s="9" t="n">
        <v>18591323</v>
      </c>
      <c r="S1001" s="9" t="n">
        <v>6518264</v>
      </c>
      <c r="T1001" s="9" t="n">
        <v>6518264</v>
      </c>
      <c r="U1001" s="11" t="n">
        <v>16387049</v>
      </c>
      <c r="V1001" s="9" t="n">
        <v>16387049</v>
      </c>
      <c r="W1001" s="9" t="n">
        <v>16811724</v>
      </c>
      <c r="X1001" s="9" t="n">
        <v>18055387</v>
      </c>
      <c r="Y1001" s="9" t="n">
        <v>18055387</v>
      </c>
      <c r="Z1001" s="11" t="n">
        <v>18055387</v>
      </c>
      <c r="AA1001" s="9" t="n">
        <v>18055387</v>
      </c>
    </row>
    <row r="1002">
      <c r="A1002" s="14" t="inlineStr">
        <is>
          <t>A068330</t>
        </is>
      </c>
      <c r="B1002" s="2" t="inlineStr">
        <is>
          <t>일신바이오</t>
        </is>
      </c>
      <c r="C1002" s="2" t="inlineStr">
        <is>
          <t>SSC</t>
        </is>
      </c>
      <c r="D1002" s="2" t="inlineStr">
        <is>
          <t>S420003950</t>
        </is>
      </c>
      <c r="E1002" s="2" t="inlineStr">
        <is>
          <t>상장주식수 (보통+우선)(주)</t>
        </is>
      </c>
      <c r="F1002" s="15" t="inlineStr">
        <is>
          <t>QUARTERLY</t>
        </is>
      </c>
      <c r="G1002" s="8" t="n">
        <v>7355550</v>
      </c>
      <c r="H1002" s="8" t="n">
        <v>7355550</v>
      </c>
      <c r="I1002" s="8" t="n">
        <v>7355550</v>
      </c>
      <c r="J1002" s="8" t="n">
        <v>7355550</v>
      </c>
      <c r="K1002" s="10" t="n">
        <v>8064047</v>
      </c>
      <c r="L1002" s="8" t="n">
        <v>8064047</v>
      </c>
      <c r="M1002" s="8" t="n">
        <v>8064047</v>
      </c>
      <c r="N1002" s="8" t="n">
        <v>8064047</v>
      </c>
      <c r="O1002" s="8" t="n">
        <v>8843228</v>
      </c>
      <c r="P1002" s="10" t="n">
        <v>8843228</v>
      </c>
      <c r="Q1002" s="8" t="n">
        <v>8843228</v>
      </c>
      <c r="R1002" s="8" t="n">
        <v>44216140</v>
      </c>
      <c r="S1002" s="8" t="n">
        <v>44216140</v>
      </c>
      <c r="T1002" s="8" t="n">
        <v>44216140</v>
      </c>
      <c r="U1002" s="10" t="n">
        <v>44216140</v>
      </c>
      <c r="V1002" s="8" t="n">
        <v>44216140</v>
      </c>
      <c r="W1002" s="8" t="n">
        <v>44216140</v>
      </c>
      <c r="X1002" s="8" t="n">
        <v>44216140</v>
      </c>
      <c r="Y1002" s="8" t="n">
        <v>44216140</v>
      </c>
      <c r="Z1002" s="10" t="n">
        <v>44216140</v>
      </c>
      <c r="AA1002" s="8" t="n">
        <v>44216140</v>
      </c>
    </row>
    <row r="1003">
      <c r="A1003" s="14" t="inlineStr">
        <is>
          <t>A006880</t>
        </is>
      </c>
      <c r="B1003" s="2" t="inlineStr">
        <is>
          <t>신송홀딩스</t>
        </is>
      </c>
      <c r="C1003" s="2" t="inlineStr">
        <is>
          <t>SSC</t>
        </is>
      </c>
      <c r="D1003" s="2" t="inlineStr">
        <is>
          <t>S420003950</t>
        </is>
      </c>
      <c r="E1003" s="2" t="inlineStr">
        <is>
          <t>상장주식수 (보통+우선)(주)</t>
        </is>
      </c>
      <c r="F1003" s="15" t="inlineStr">
        <is>
          <t>QUARTERLY</t>
        </is>
      </c>
      <c r="G1003" s="8" t="n"/>
      <c r="H1003" s="8" t="n"/>
      <c r="I1003" s="8" t="n"/>
      <c r="J1003" s="8" t="n"/>
      <c r="K1003" s="10" t="n"/>
      <c r="L1003" s="8" t="n"/>
      <c r="M1003" s="8" t="n"/>
      <c r="N1003" s="8" t="n"/>
      <c r="O1003" s="8" t="n"/>
      <c r="P1003" s="10" t="n"/>
      <c r="Q1003" s="8" t="n">
        <v>11828858</v>
      </c>
      <c r="R1003" s="8" t="n">
        <v>11828858</v>
      </c>
      <c r="S1003" s="8" t="n">
        <v>11828858</v>
      </c>
      <c r="T1003" s="8" t="n">
        <v>11828858</v>
      </c>
      <c r="U1003" s="10" t="n">
        <v>11828858</v>
      </c>
      <c r="V1003" s="8" t="n">
        <v>11828858</v>
      </c>
      <c r="W1003" s="8" t="n">
        <v>11828858</v>
      </c>
      <c r="X1003" s="8" t="n">
        <v>11828858</v>
      </c>
      <c r="Y1003" s="8" t="n">
        <v>11828858</v>
      </c>
      <c r="Z1003" s="10" t="n">
        <v>11828858</v>
      </c>
      <c r="AA1003" s="8" t="n">
        <v>11828858</v>
      </c>
    </row>
    <row r="1004">
      <c r="A1004" s="14" t="inlineStr">
        <is>
          <t>A009070</t>
        </is>
      </c>
      <c r="B1004" s="2" t="inlineStr">
        <is>
          <t>KCTC</t>
        </is>
      </c>
      <c r="C1004" s="2" t="inlineStr">
        <is>
          <t>SSC</t>
        </is>
      </c>
      <c r="D1004" s="2" t="inlineStr">
        <is>
          <t>S420003950</t>
        </is>
      </c>
      <c r="E1004" s="2" t="inlineStr">
        <is>
          <t>상장주식수 (보통+우선)(주)</t>
        </is>
      </c>
      <c r="F1004" s="15" t="inlineStr">
        <is>
          <t>QUARTERLY</t>
        </is>
      </c>
      <c r="G1004" s="8" t="n">
        <v>3000000</v>
      </c>
      <c r="H1004" s="8" t="n">
        <v>3000000</v>
      </c>
      <c r="I1004" s="8" t="n">
        <v>3000000</v>
      </c>
      <c r="J1004" s="8" t="n">
        <v>3000000</v>
      </c>
      <c r="K1004" s="10" t="n">
        <v>3000000</v>
      </c>
      <c r="L1004" s="8" t="n">
        <v>3000000</v>
      </c>
      <c r="M1004" s="8" t="n">
        <v>3000000</v>
      </c>
      <c r="N1004" s="8" t="n">
        <v>3000000</v>
      </c>
      <c r="O1004" s="8" t="n">
        <v>3000000</v>
      </c>
      <c r="P1004" s="10" t="n">
        <v>3000000</v>
      </c>
      <c r="Q1004" s="8" t="n">
        <v>3000000</v>
      </c>
      <c r="R1004" s="8" t="n">
        <v>3000000</v>
      </c>
      <c r="S1004" s="8" t="n">
        <v>30000000</v>
      </c>
      <c r="T1004" s="8" t="n">
        <v>30000000</v>
      </c>
      <c r="U1004" s="10" t="n">
        <v>30000000</v>
      </c>
      <c r="V1004" s="8" t="n">
        <v>30000000</v>
      </c>
      <c r="W1004" s="8" t="n">
        <v>30000000</v>
      </c>
      <c r="X1004" s="8" t="n">
        <v>30000000</v>
      </c>
      <c r="Y1004" s="8" t="n">
        <v>30000000</v>
      </c>
      <c r="Z1004" s="10" t="n">
        <v>30000000</v>
      </c>
      <c r="AA1004" s="8" t="n">
        <v>30000000</v>
      </c>
    </row>
    <row r="1005">
      <c r="A1005" s="14" t="inlineStr">
        <is>
          <t>A079940</t>
        </is>
      </c>
      <c r="B1005" s="2" t="inlineStr">
        <is>
          <t>가비아</t>
        </is>
      </c>
      <c r="C1005" s="2" t="inlineStr">
        <is>
          <t>SSC</t>
        </is>
      </c>
      <c r="D1005" s="2" t="inlineStr">
        <is>
          <t>S420003950</t>
        </is>
      </c>
      <c r="E1005" s="2" t="inlineStr">
        <is>
          <t>상장주식수 (보통+우선)(주)</t>
        </is>
      </c>
      <c r="F1005" s="15" t="inlineStr">
        <is>
          <t>QUARTERLY</t>
        </is>
      </c>
      <c r="G1005" s="8" t="n">
        <v>12735684</v>
      </c>
      <c r="H1005" s="8" t="n">
        <v>12735684</v>
      </c>
      <c r="I1005" s="8" t="n">
        <v>12735684</v>
      </c>
      <c r="J1005" s="8" t="n">
        <v>13335684</v>
      </c>
      <c r="K1005" s="10" t="n">
        <v>13335684</v>
      </c>
      <c r="L1005" s="8" t="n">
        <v>13335684</v>
      </c>
      <c r="M1005" s="8" t="n">
        <v>13335684</v>
      </c>
      <c r="N1005" s="8" t="n">
        <v>13335684</v>
      </c>
      <c r="O1005" s="8" t="n">
        <v>13335684</v>
      </c>
      <c r="P1005" s="10" t="n">
        <v>13335684</v>
      </c>
      <c r="Q1005" s="8" t="n">
        <v>13335684</v>
      </c>
      <c r="R1005" s="8" t="n">
        <v>13435684</v>
      </c>
      <c r="S1005" s="8" t="n">
        <v>13535684</v>
      </c>
      <c r="T1005" s="8" t="n">
        <v>13535684</v>
      </c>
      <c r="U1005" s="10" t="n">
        <v>13535684</v>
      </c>
      <c r="V1005" s="8" t="n">
        <v>13535684</v>
      </c>
      <c r="W1005" s="8" t="n">
        <v>13535684</v>
      </c>
      <c r="X1005" s="8" t="n">
        <v>13535684</v>
      </c>
      <c r="Y1005" s="8" t="n">
        <v>13535684</v>
      </c>
      <c r="Z1005" s="10" t="n">
        <v>13535684</v>
      </c>
      <c r="AA1005" s="8" t="n">
        <v>13535684</v>
      </c>
    </row>
    <row r="1006">
      <c r="A1006" s="14" t="inlineStr">
        <is>
          <t>A001260</t>
        </is>
      </c>
      <c r="B1006" s="2" t="inlineStr">
        <is>
          <t>남광토건</t>
        </is>
      </c>
      <c r="C1006" s="2" t="inlineStr">
        <is>
          <t>SSC</t>
        </is>
      </c>
      <c r="D1006" s="2" t="inlineStr">
        <is>
          <t>S420003950</t>
        </is>
      </c>
      <c r="E1006" s="2" t="inlineStr">
        <is>
          <t>상장주식수 (보통+우선)(주)</t>
        </is>
      </c>
      <c r="F1006" s="15" t="inlineStr">
        <is>
          <t>QUARTERLY</t>
        </is>
      </c>
      <c r="G1006" s="8" t="n">
        <v>34611714</v>
      </c>
      <c r="H1006" s="8" t="n">
        <v>34611714</v>
      </c>
      <c r="I1006" s="8" t="n">
        <v>34611714</v>
      </c>
      <c r="J1006" s="8" t="n">
        <v>18787617</v>
      </c>
      <c r="K1006" s="10" t="n">
        <v>18787617</v>
      </c>
      <c r="L1006" s="8" t="n">
        <v>18787617</v>
      </c>
      <c r="M1006" s="8" t="n">
        <v>18787617</v>
      </c>
      <c r="N1006" s="8" t="n">
        <v>7033242</v>
      </c>
      <c r="O1006" s="8" t="n">
        <v>7722918</v>
      </c>
      <c r="P1006" s="10" t="n">
        <v>7722918</v>
      </c>
      <c r="Q1006" s="8" t="n">
        <v>7722918</v>
      </c>
      <c r="R1006" s="8" t="n">
        <v>7722918</v>
      </c>
      <c r="S1006" s="8" t="n">
        <v>8032257</v>
      </c>
      <c r="T1006" s="8" t="n">
        <v>8032257</v>
      </c>
      <c r="U1006" s="10" t="n">
        <v>8271474</v>
      </c>
      <c r="V1006" s="8" t="n">
        <v>6987183</v>
      </c>
      <c r="W1006" s="8" t="n">
        <v>6987183</v>
      </c>
      <c r="X1006" s="8" t="n">
        <v>7239624</v>
      </c>
      <c r="Y1006" s="8" t="n">
        <v>7247071</v>
      </c>
      <c r="Z1006" s="10" t="n">
        <v>9796455</v>
      </c>
      <c r="AA1006" s="8" t="n">
        <v>9796455</v>
      </c>
    </row>
    <row r="1007">
      <c r="A1007" s="14" t="inlineStr">
        <is>
          <t>A007720</t>
        </is>
      </c>
      <c r="B1007" s="2" t="inlineStr">
        <is>
          <t>대명코퍼레이션</t>
        </is>
      </c>
      <c r="C1007" s="2" t="inlineStr">
        <is>
          <t>SSC</t>
        </is>
      </c>
      <c r="D1007" s="2" t="inlineStr">
        <is>
          <t>S420003950</t>
        </is>
      </c>
      <c r="E1007" s="2" t="inlineStr">
        <is>
          <t>상장주식수 (보통+우선)(주)</t>
        </is>
      </c>
      <c r="F1007" s="15" t="inlineStr">
        <is>
          <t>QUARTERLY</t>
        </is>
      </c>
      <c r="G1007" s="9" t="n">
        <v>85574204</v>
      </c>
      <c r="H1007" s="9" t="n">
        <v>100800453</v>
      </c>
      <c r="I1007" s="9" t="n">
        <v>100800453</v>
      </c>
      <c r="J1007" s="9" t="n">
        <v>100800453</v>
      </c>
      <c r="K1007" s="11" t="n">
        <v>20160090</v>
      </c>
      <c r="L1007" s="9" t="n">
        <v>20160090</v>
      </c>
      <c r="M1007" s="9" t="n">
        <v>20160090</v>
      </c>
      <c r="N1007" s="9" t="n">
        <v>20160090</v>
      </c>
      <c r="O1007" s="9" t="n">
        <v>100800450</v>
      </c>
      <c r="P1007" s="11" t="n">
        <v>100800450</v>
      </c>
      <c r="Q1007" s="9" t="n">
        <v>100800450</v>
      </c>
      <c r="R1007" s="9" t="n">
        <v>100800450</v>
      </c>
      <c r="S1007" s="9" t="n">
        <v>100800450</v>
      </c>
      <c r="T1007" s="9" t="n">
        <v>100800450</v>
      </c>
      <c r="U1007" s="11" t="n">
        <v>100800450</v>
      </c>
      <c r="V1007" s="9" t="n">
        <v>100800450</v>
      </c>
      <c r="W1007" s="9" t="n">
        <v>100800450</v>
      </c>
      <c r="X1007" s="9" t="n">
        <v>100800450</v>
      </c>
      <c r="Y1007" s="9" t="n">
        <v>100800450</v>
      </c>
      <c r="Z1007" s="11" t="n">
        <v>100800450</v>
      </c>
      <c r="AA1007" s="9" t="n">
        <v>100800450</v>
      </c>
    </row>
    <row r="1008">
      <c r="A1008" s="14" t="inlineStr">
        <is>
          <t>A040610</t>
        </is>
      </c>
      <c r="B1008" s="2" t="inlineStr">
        <is>
          <t>SG&amp;G</t>
        </is>
      </c>
      <c r="C1008" s="2" t="inlineStr">
        <is>
          <t>SSC</t>
        </is>
      </c>
      <c r="D1008" s="2" t="inlineStr">
        <is>
          <t>S420003950</t>
        </is>
      </c>
      <c r="E1008" s="2" t="inlineStr">
        <is>
          <t>상장주식수 (보통+우선)(주)</t>
        </is>
      </c>
      <c r="F1008" s="15" t="inlineStr">
        <is>
          <t>QUARTERLY</t>
        </is>
      </c>
      <c r="G1008" s="9" t="n">
        <v>34087196</v>
      </c>
      <c r="H1008" s="9" t="n">
        <v>34087196</v>
      </c>
      <c r="I1008" s="9" t="n">
        <v>34087196</v>
      </c>
      <c r="J1008" s="9" t="n">
        <v>34087196</v>
      </c>
      <c r="K1008" s="11" t="n">
        <v>34087196</v>
      </c>
      <c r="L1008" s="9" t="n">
        <v>34087196</v>
      </c>
      <c r="M1008" s="9" t="n">
        <v>34087196</v>
      </c>
      <c r="N1008" s="9" t="n">
        <v>34087196</v>
      </c>
      <c r="O1008" s="9" t="n">
        <v>34087196</v>
      </c>
      <c r="P1008" s="11" t="n">
        <v>34087196</v>
      </c>
      <c r="Q1008" s="9" t="n">
        <v>34087196</v>
      </c>
      <c r="R1008" s="9" t="n">
        <v>34087196</v>
      </c>
      <c r="S1008" s="9" t="n">
        <v>34087196</v>
      </c>
      <c r="T1008" s="9" t="n">
        <v>34087196</v>
      </c>
      <c r="U1008" s="11" t="n">
        <v>34087196</v>
      </c>
      <c r="V1008" s="9" t="n">
        <v>34087196</v>
      </c>
      <c r="W1008" s="9" t="n">
        <v>34087196</v>
      </c>
      <c r="X1008" s="9" t="n">
        <v>34087196</v>
      </c>
      <c r="Y1008" s="9" t="n">
        <v>34087196</v>
      </c>
      <c r="Z1008" s="11" t="n">
        <v>34087196</v>
      </c>
      <c r="AA1008" s="9" t="n">
        <v>34087196</v>
      </c>
    </row>
    <row r="1009">
      <c r="A1009" s="14" t="inlineStr">
        <is>
          <t>A042110</t>
        </is>
      </c>
      <c r="B1009" s="2" t="inlineStr">
        <is>
          <t>에스씨디</t>
        </is>
      </c>
      <c r="C1009" s="2" t="inlineStr">
        <is>
          <t>SSC</t>
        </is>
      </c>
      <c r="D1009" s="2" t="inlineStr">
        <is>
          <t>S420003950</t>
        </is>
      </c>
      <c r="E1009" s="2" t="inlineStr">
        <is>
          <t>상장주식수 (보통+우선)(주)</t>
        </is>
      </c>
      <c r="F1009" s="15" t="inlineStr">
        <is>
          <t>QUARTERLY</t>
        </is>
      </c>
      <c r="G1009" s="9" t="n">
        <v>48329564</v>
      </c>
      <c r="H1009" s="9" t="n">
        <v>48329564</v>
      </c>
      <c r="I1009" s="9" t="n">
        <v>48329564</v>
      </c>
      <c r="J1009" s="9" t="n">
        <v>48329564</v>
      </c>
      <c r="K1009" s="11" t="n">
        <v>48329564</v>
      </c>
      <c r="L1009" s="9" t="n">
        <v>48329564</v>
      </c>
      <c r="M1009" s="9" t="n">
        <v>48329564</v>
      </c>
      <c r="N1009" s="9" t="n">
        <v>48329564</v>
      </c>
      <c r="O1009" s="9" t="n">
        <v>48329564</v>
      </c>
      <c r="P1009" s="11" t="n">
        <v>48329564</v>
      </c>
      <c r="Q1009" s="9" t="n">
        <v>48329564</v>
      </c>
      <c r="R1009" s="9" t="n">
        <v>48329564</v>
      </c>
      <c r="S1009" s="9" t="n">
        <v>48329564</v>
      </c>
      <c r="T1009" s="9" t="n">
        <v>48329564</v>
      </c>
      <c r="U1009" s="11" t="n">
        <v>48329564</v>
      </c>
      <c r="V1009" s="9" t="n">
        <v>48329564</v>
      </c>
      <c r="W1009" s="9" t="n">
        <v>48329564</v>
      </c>
      <c r="X1009" s="9" t="n">
        <v>48329564</v>
      </c>
      <c r="Y1009" s="9" t="n">
        <v>48329564</v>
      </c>
      <c r="Z1009" s="11" t="n">
        <v>48329564</v>
      </c>
      <c r="AA1009" s="9" t="n">
        <v>48329564</v>
      </c>
    </row>
    <row r="1010">
      <c r="A1010" s="14" t="inlineStr">
        <is>
          <t>A084730</t>
        </is>
      </c>
      <c r="B1010" s="2" t="inlineStr">
        <is>
          <t>팅크웨어</t>
        </is>
      </c>
      <c r="C1010" s="2" t="inlineStr">
        <is>
          <t>SSC</t>
        </is>
      </c>
      <c r="D1010" s="2" t="inlineStr">
        <is>
          <t>S420003950</t>
        </is>
      </c>
      <c r="E1010" s="2" t="inlineStr">
        <is>
          <t>상장주식수 (보통+우선)(주)</t>
        </is>
      </c>
      <c r="F1010" s="15" t="inlineStr">
        <is>
          <t>QUARTERLY</t>
        </is>
      </c>
      <c r="G1010" s="9" t="n">
        <v>7956203</v>
      </c>
      <c r="H1010" s="9" t="n">
        <v>7956203</v>
      </c>
      <c r="I1010" s="9" t="n">
        <v>7956203</v>
      </c>
      <c r="J1010" s="9" t="n">
        <v>7995503</v>
      </c>
      <c r="K1010" s="11" t="n">
        <v>7995503</v>
      </c>
      <c r="L1010" s="9" t="n">
        <v>7995503</v>
      </c>
      <c r="M1010" s="9" t="n">
        <v>7995503</v>
      </c>
      <c r="N1010" s="9" t="n">
        <v>7995503</v>
      </c>
      <c r="O1010" s="9" t="n">
        <v>7995503</v>
      </c>
      <c r="P1010" s="11" t="n">
        <v>7995503</v>
      </c>
      <c r="Q1010" s="9" t="n">
        <v>7995503</v>
      </c>
      <c r="R1010" s="9" t="n">
        <v>7995503</v>
      </c>
      <c r="S1010" s="9" t="n">
        <v>7995503</v>
      </c>
      <c r="T1010" s="9" t="n">
        <v>7995503</v>
      </c>
      <c r="U1010" s="11" t="n">
        <v>7995503</v>
      </c>
      <c r="V1010" s="9" t="n">
        <v>7995503</v>
      </c>
      <c r="W1010" s="9" t="n">
        <v>8273934</v>
      </c>
      <c r="X1010" s="9" t="n">
        <v>9776005</v>
      </c>
      <c r="Y1010" s="9" t="n">
        <v>9776005</v>
      </c>
      <c r="Z1010" s="11" t="n">
        <v>9776005</v>
      </c>
      <c r="AA1010" s="9" t="n">
        <v>9776005</v>
      </c>
    </row>
    <row r="1011">
      <c r="A1011" s="14" t="inlineStr">
        <is>
          <t>A008250</t>
        </is>
      </c>
      <c r="B1011" s="2" t="inlineStr">
        <is>
          <t>이건산업</t>
        </is>
      </c>
      <c r="C1011" s="2" t="inlineStr">
        <is>
          <t>SSC</t>
        </is>
      </c>
      <c r="D1011" s="2" t="inlineStr">
        <is>
          <t>S420003950</t>
        </is>
      </c>
      <c r="E1011" s="2" t="inlineStr">
        <is>
          <t>상장주식수 (보통+우선)(주)</t>
        </is>
      </c>
      <c r="F1011" s="15" t="inlineStr">
        <is>
          <t>QUARTERLY</t>
        </is>
      </c>
      <c r="G1011" s="9" t="n">
        <v>7440336</v>
      </c>
      <c r="H1011" s="9" t="n">
        <v>7440336</v>
      </c>
      <c r="I1011" s="9" t="n">
        <v>7440336</v>
      </c>
      <c r="J1011" s="9" t="n">
        <v>7441335</v>
      </c>
      <c r="K1011" s="11" t="n">
        <v>7441335</v>
      </c>
      <c r="L1011" s="9" t="n">
        <v>7441335</v>
      </c>
      <c r="M1011" s="9" t="n">
        <v>7819736</v>
      </c>
      <c r="N1011" s="9" t="n">
        <v>8296143</v>
      </c>
      <c r="O1011" s="9" t="n">
        <v>8680945</v>
      </c>
      <c r="P1011" s="11" t="n">
        <v>8756166</v>
      </c>
      <c r="Q1011" s="9" t="n">
        <v>8873404</v>
      </c>
      <c r="R1011" s="9" t="n">
        <v>8968007</v>
      </c>
      <c r="S1011" s="9" t="n">
        <v>9352731</v>
      </c>
      <c r="T1011" s="9" t="n">
        <v>9352731</v>
      </c>
      <c r="U1011" s="11" t="n">
        <v>9352731</v>
      </c>
      <c r="V1011" s="9" t="n">
        <v>9352731</v>
      </c>
      <c r="W1011" s="9" t="n">
        <v>9352731</v>
      </c>
      <c r="X1011" s="9" t="n">
        <v>9352731</v>
      </c>
      <c r="Y1011" s="9" t="n">
        <v>9373525</v>
      </c>
      <c r="Z1011" s="11" t="n">
        <v>9373525</v>
      </c>
      <c r="AA1011" s="9" t="n">
        <v>9373525</v>
      </c>
    </row>
    <row r="1012">
      <c r="A1012" s="14" t="inlineStr">
        <is>
          <t>A035480</t>
        </is>
      </c>
      <c r="B1012" s="2" t="inlineStr">
        <is>
          <t>마제스타</t>
        </is>
      </c>
      <c r="C1012" s="2" t="inlineStr">
        <is>
          <t>SSC</t>
        </is>
      </c>
      <c r="D1012" s="2" t="inlineStr">
        <is>
          <t>S420003950</t>
        </is>
      </c>
      <c r="E1012" s="2" t="inlineStr">
        <is>
          <t>상장주식수 (보통+우선)(주)</t>
        </is>
      </c>
      <c r="F1012" s="15" t="inlineStr">
        <is>
          <t>QUARTERLY</t>
        </is>
      </c>
      <c r="G1012" s="8" t="n">
        <v>13836654</v>
      </c>
      <c r="H1012" s="8" t="n">
        <v>13836654</v>
      </c>
      <c r="I1012" s="8" t="n">
        <v>13836654</v>
      </c>
      <c r="J1012" s="8" t="n">
        <v>13836654</v>
      </c>
      <c r="K1012" s="10" t="n">
        <v>13836654</v>
      </c>
      <c r="L1012" s="8" t="n">
        <v>14349474</v>
      </c>
      <c r="M1012" s="8" t="n">
        <v>14349474</v>
      </c>
      <c r="N1012" s="8" t="n">
        <v>14735798</v>
      </c>
      <c r="O1012" s="8" t="n">
        <v>14735798</v>
      </c>
      <c r="P1012" s="10" t="n">
        <v>18110155</v>
      </c>
      <c r="Q1012" s="8" t="n">
        <v>19412651</v>
      </c>
      <c r="R1012" s="8" t="n">
        <v>19642694</v>
      </c>
      <c r="S1012" s="8" t="n">
        <v>19796694</v>
      </c>
      <c r="T1012" s="8" t="n">
        <v>19898694</v>
      </c>
      <c r="U1012" s="10" t="n">
        <v>25794437</v>
      </c>
      <c r="V1012" s="8" t="n">
        <v>26557940</v>
      </c>
      <c r="W1012" s="8" t="n">
        <v>30066703</v>
      </c>
      <c r="X1012" s="8" t="n">
        <v>30334925</v>
      </c>
      <c r="Y1012" s="8" t="n">
        <v>31021202</v>
      </c>
      <c r="Z1012" s="10" t="n">
        <v>31021202</v>
      </c>
      <c r="AA1012" s="8" t="n">
        <v>31021202</v>
      </c>
    </row>
    <row r="1013">
      <c r="A1013" s="14" t="inlineStr">
        <is>
          <t>A018680</t>
        </is>
      </c>
      <c r="B1013" s="2" t="inlineStr">
        <is>
          <t>서울제약</t>
        </is>
      </c>
      <c r="C1013" s="2" t="inlineStr">
        <is>
          <t>SSC</t>
        </is>
      </c>
      <c r="D1013" s="2" t="inlineStr">
        <is>
          <t>S420003950</t>
        </is>
      </c>
      <c r="E1013" s="2" t="inlineStr">
        <is>
          <t>상장주식수 (보통+우선)(주)</t>
        </is>
      </c>
      <c r="F1013" s="15" t="inlineStr">
        <is>
          <t>QUARTERLY</t>
        </is>
      </c>
      <c r="G1013" s="8" t="n">
        <v>6250000</v>
      </c>
      <c r="H1013" s="8" t="n">
        <v>6250000</v>
      </c>
      <c r="I1013" s="8" t="n">
        <v>6250000</v>
      </c>
      <c r="J1013" s="8" t="n">
        <v>6250000</v>
      </c>
      <c r="K1013" s="10" t="n">
        <v>6300000</v>
      </c>
      <c r="L1013" s="8" t="n">
        <v>6300000</v>
      </c>
      <c r="M1013" s="8" t="n">
        <v>6300000</v>
      </c>
      <c r="N1013" s="8" t="n">
        <v>6300000</v>
      </c>
      <c r="O1013" s="8" t="n">
        <v>6857769</v>
      </c>
      <c r="P1013" s="10" t="n">
        <v>6857769</v>
      </c>
      <c r="Q1013" s="8" t="n">
        <v>6857769</v>
      </c>
      <c r="R1013" s="8" t="n">
        <v>6857769</v>
      </c>
      <c r="S1013" s="8" t="n">
        <v>6857769</v>
      </c>
      <c r="T1013" s="8" t="n">
        <v>6857769</v>
      </c>
      <c r="U1013" s="10" t="n">
        <v>6857769</v>
      </c>
      <c r="V1013" s="8" t="n">
        <v>6857769</v>
      </c>
      <c r="W1013" s="8" t="n">
        <v>7117991</v>
      </c>
      <c r="X1013" s="8" t="n">
        <v>7117991</v>
      </c>
      <c r="Y1013" s="8" t="n">
        <v>7117991</v>
      </c>
      <c r="Z1013" s="10" t="n">
        <v>7117991</v>
      </c>
      <c r="AA1013" s="8" t="n">
        <v>7117991</v>
      </c>
    </row>
    <row r="1014">
      <c r="A1014" s="14" t="inlineStr">
        <is>
          <t>A049470</t>
        </is>
      </c>
      <c r="B1014" s="2" t="inlineStr">
        <is>
          <t>SGA</t>
        </is>
      </c>
      <c r="C1014" s="2" t="inlineStr">
        <is>
          <t>SSC</t>
        </is>
      </c>
      <c r="D1014" s="2" t="inlineStr">
        <is>
          <t>S420003950</t>
        </is>
      </c>
      <c r="E1014" s="2" t="inlineStr">
        <is>
          <t>상장주식수 (보통+우선)(주)</t>
        </is>
      </c>
      <c r="F1014" s="15" t="inlineStr">
        <is>
          <t>QUARTERLY</t>
        </is>
      </c>
      <c r="G1014" s="8" t="n">
        <v>39298740</v>
      </c>
      <c r="H1014" s="8" t="n">
        <v>39298740</v>
      </c>
      <c r="I1014" s="8" t="n">
        <v>40498740</v>
      </c>
      <c r="J1014" s="8" t="n">
        <v>40898740</v>
      </c>
      <c r="K1014" s="10" t="n">
        <v>44032834</v>
      </c>
      <c r="L1014" s="8" t="n">
        <v>47307242</v>
      </c>
      <c r="M1014" s="8" t="n">
        <v>48910200</v>
      </c>
      <c r="N1014" s="8" t="n">
        <v>50375715</v>
      </c>
      <c r="O1014" s="8" t="n">
        <v>54341222</v>
      </c>
      <c r="P1014" s="10" t="n">
        <v>54341222</v>
      </c>
      <c r="Q1014" s="8" t="n">
        <v>54599841</v>
      </c>
      <c r="R1014" s="8" t="n">
        <v>54599841</v>
      </c>
      <c r="S1014" s="8" t="n">
        <v>54599841</v>
      </c>
      <c r="T1014" s="8" t="n">
        <v>54599841</v>
      </c>
      <c r="U1014" s="10" t="n">
        <v>54599841</v>
      </c>
      <c r="V1014" s="8" t="n">
        <v>60920413</v>
      </c>
      <c r="W1014" s="8" t="n">
        <v>65103283</v>
      </c>
      <c r="X1014" s="8" t="n">
        <v>66215939</v>
      </c>
      <c r="Y1014" s="8" t="n">
        <v>78170371</v>
      </c>
      <c r="Z1014" s="10" t="n">
        <v>78237597</v>
      </c>
      <c r="AA1014" s="8" t="n">
        <v>78237597</v>
      </c>
    </row>
    <row r="1015">
      <c r="A1015" s="14" t="inlineStr">
        <is>
          <t>A047400</t>
        </is>
      </c>
      <c r="B1015" s="2" t="inlineStr">
        <is>
          <t>쌍용머티리얼</t>
        </is>
      </c>
      <c r="C1015" s="2" t="inlineStr">
        <is>
          <t>SSC</t>
        </is>
      </c>
      <c r="D1015" s="2" t="inlineStr">
        <is>
          <t>S420003950</t>
        </is>
      </c>
      <c r="E1015" s="2" t="inlineStr">
        <is>
          <t>상장주식수 (보통+우선)(주)</t>
        </is>
      </c>
      <c r="F1015" s="15" t="inlineStr">
        <is>
          <t>QUARTERLY</t>
        </is>
      </c>
      <c r="G1015" s="8" t="n">
        <v>42000000</v>
      </c>
      <c r="H1015" s="8" t="n">
        <v>42000000</v>
      </c>
      <c r="I1015" s="8" t="n">
        <v>42000000</v>
      </c>
      <c r="J1015" s="8" t="n">
        <v>42000000</v>
      </c>
      <c r="K1015" s="10" t="n">
        <v>42000000</v>
      </c>
      <c r="L1015" s="8" t="n">
        <v>42000000</v>
      </c>
      <c r="M1015" s="8" t="n">
        <v>42000000</v>
      </c>
      <c r="N1015" s="8" t="n">
        <v>42000000</v>
      </c>
      <c r="O1015" s="8" t="n">
        <v>42000000</v>
      </c>
      <c r="P1015" s="10" t="n">
        <v>42000000</v>
      </c>
      <c r="Q1015" s="8" t="n">
        <v>42000000</v>
      </c>
      <c r="R1015" s="8" t="n">
        <v>42000000</v>
      </c>
      <c r="S1015" s="8" t="n">
        <v>42000000</v>
      </c>
      <c r="T1015" s="8" t="n">
        <v>42000000</v>
      </c>
      <c r="U1015" s="10" t="n">
        <v>42000000</v>
      </c>
      <c r="V1015" s="8" t="n">
        <v>42000000</v>
      </c>
      <c r="W1015" s="8" t="n">
        <v>42000000</v>
      </c>
      <c r="X1015" s="8" t="n">
        <v>42000000</v>
      </c>
      <c r="Y1015" s="8" t="n">
        <v>42000000</v>
      </c>
      <c r="Z1015" s="10" t="n">
        <v>42000000</v>
      </c>
      <c r="AA1015" s="8" t="n">
        <v>42000000</v>
      </c>
    </row>
    <row r="1016">
      <c r="A1016" s="14" t="inlineStr">
        <is>
          <t>A036180</t>
        </is>
      </c>
      <c r="B1016" s="2" t="inlineStr">
        <is>
          <t>영인프런티어</t>
        </is>
      </c>
      <c r="C1016" s="2" t="inlineStr">
        <is>
          <t>SSC</t>
        </is>
      </c>
      <c r="D1016" s="2" t="inlineStr">
        <is>
          <t>S420003950</t>
        </is>
      </c>
      <c r="E1016" s="2" t="inlineStr">
        <is>
          <t>상장주식수 (보통+우선)(주)</t>
        </is>
      </c>
      <c r="F1016" s="15" t="inlineStr">
        <is>
          <t>QUARTERLY</t>
        </is>
      </c>
      <c r="G1016" s="8" t="n">
        <v>16480054</v>
      </c>
      <c r="H1016" s="8" t="n">
        <v>16480054</v>
      </c>
      <c r="I1016" s="8" t="n">
        <v>16480054</v>
      </c>
      <c r="J1016" s="8" t="n">
        <v>16480054</v>
      </c>
      <c r="K1016" s="10" t="n">
        <v>16480054</v>
      </c>
      <c r="L1016" s="8" t="n">
        <v>16480054</v>
      </c>
      <c r="M1016" s="8" t="n">
        <v>16480054</v>
      </c>
      <c r="N1016" s="8" t="n">
        <v>16480054</v>
      </c>
      <c r="O1016" s="8" t="n">
        <v>16480054</v>
      </c>
      <c r="P1016" s="10" t="n">
        <v>17600341</v>
      </c>
      <c r="Q1016" s="8" t="n">
        <v>17600341</v>
      </c>
      <c r="R1016" s="8" t="n">
        <v>17600341</v>
      </c>
      <c r="S1016" s="8" t="n">
        <v>17600341</v>
      </c>
      <c r="T1016" s="8" t="n">
        <v>17600341</v>
      </c>
      <c r="U1016" s="10" t="n">
        <v>17600341</v>
      </c>
      <c r="V1016" s="8" t="n">
        <v>17600341</v>
      </c>
      <c r="W1016" s="8" t="n">
        <v>17600341</v>
      </c>
      <c r="X1016" s="8" t="n">
        <v>17600341</v>
      </c>
      <c r="Y1016" s="8" t="n">
        <v>17600341</v>
      </c>
      <c r="Z1016" s="10" t="n">
        <v>17600341</v>
      </c>
      <c r="AA1016" s="8" t="n">
        <v>17600341</v>
      </c>
    </row>
    <row r="1017">
      <c r="A1017" s="14" t="inlineStr">
        <is>
          <t>A037340</t>
        </is>
      </c>
      <c r="B1017" s="2" t="inlineStr">
        <is>
          <t>씨엘인터내셔널</t>
        </is>
      </c>
      <c r="C1017" s="2" t="inlineStr">
        <is>
          <t>SSC</t>
        </is>
      </c>
      <c r="D1017" s="2" t="inlineStr">
        <is>
          <t>S420003950</t>
        </is>
      </c>
      <c r="E1017" s="2" t="inlineStr">
        <is>
          <t>상장주식수 (보통+우선)(주)</t>
        </is>
      </c>
      <c r="F1017" s="15" t="inlineStr">
        <is>
          <t>QUARTERLY</t>
        </is>
      </c>
      <c r="G1017" s="9" t="n">
        <v>16287409</v>
      </c>
      <c r="H1017" s="9" t="n">
        <v>17056409</v>
      </c>
      <c r="I1017" s="9" t="n">
        <v>22345315</v>
      </c>
      <c r="J1017" s="9" t="n">
        <v>22345315</v>
      </c>
      <c r="K1017" s="11" t="n">
        <v>23244595</v>
      </c>
      <c r="L1017" s="9" t="n">
        <v>23244595</v>
      </c>
      <c r="M1017" s="9" t="n">
        <v>25857173</v>
      </c>
      <c r="N1017" s="9" t="n">
        <v>25857173</v>
      </c>
      <c r="O1017" s="9" t="n">
        <v>28932628</v>
      </c>
      <c r="P1017" s="11" t="n">
        <v>34645456</v>
      </c>
      <c r="Q1017" s="9" t="n">
        <v>42161080</v>
      </c>
      <c r="R1017" s="9" t="n">
        <v>43033806</v>
      </c>
      <c r="S1017" s="9" t="n">
        <v>44158280</v>
      </c>
      <c r="T1017" s="9" t="n">
        <v>46236124</v>
      </c>
      <c r="U1017" s="11" t="n">
        <v>46236124</v>
      </c>
      <c r="V1017" s="9" t="n">
        <v>47270231</v>
      </c>
      <c r="W1017" s="9" t="n">
        <v>49587846</v>
      </c>
      <c r="X1017" s="9" t="n">
        <v>50193906</v>
      </c>
      <c r="Y1017" s="9" t="n">
        <v>50265436</v>
      </c>
      <c r="Z1017" s="11" t="n">
        <v>51905436</v>
      </c>
      <c r="AA1017" s="9" t="n">
        <v>51905436</v>
      </c>
    </row>
    <row r="1018">
      <c r="A1018" s="14" t="inlineStr">
        <is>
          <t>A002920</t>
        </is>
      </c>
      <c r="B1018" s="2" t="inlineStr">
        <is>
          <t>유성기업</t>
        </is>
      </c>
      <c r="C1018" s="2" t="inlineStr">
        <is>
          <t>SSC</t>
        </is>
      </c>
      <c r="D1018" s="2" t="inlineStr">
        <is>
          <t>S420003950</t>
        </is>
      </c>
      <c r="E1018" s="2" t="inlineStr">
        <is>
          <t>상장주식수 (보통+우선)(주)</t>
        </is>
      </c>
      <c r="F1018" s="15" t="inlineStr">
        <is>
          <t>QUARTERLY</t>
        </is>
      </c>
      <c r="G1018" s="9" t="n">
        <v>25947500</v>
      </c>
      <c r="H1018" s="9" t="n">
        <v>25947500</v>
      </c>
      <c r="I1018" s="9" t="n">
        <v>25947500</v>
      </c>
      <c r="J1018" s="9" t="n">
        <v>25947500</v>
      </c>
      <c r="K1018" s="11" t="n">
        <v>25947500</v>
      </c>
      <c r="L1018" s="9" t="n">
        <v>25947500</v>
      </c>
      <c r="M1018" s="9" t="n">
        <v>25947500</v>
      </c>
      <c r="N1018" s="9" t="n">
        <v>25947500</v>
      </c>
      <c r="O1018" s="9" t="n">
        <v>25947500</v>
      </c>
      <c r="P1018" s="11" t="n">
        <v>25947500</v>
      </c>
      <c r="Q1018" s="9" t="n">
        <v>25947500</v>
      </c>
      <c r="R1018" s="9" t="n">
        <v>25947500</v>
      </c>
      <c r="S1018" s="9" t="n">
        <v>25947500</v>
      </c>
      <c r="T1018" s="9" t="n">
        <v>25947500</v>
      </c>
      <c r="U1018" s="11" t="n">
        <v>25947500</v>
      </c>
      <c r="V1018" s="9" t="n">
        <v>25947500</v>
      </c>
      <c r="W1018" s="9" t="n">
        <v>25947500</v>
      </c>
      <c r="X1018" s="9" t="n">
        <v>25947500</v>
      </c>
      <c r="Y1018" s="9" t="n">
        <v>25947500</v>
      </c>
      <c r="Z1018" s="11" t="n">
        <v>25947500</v>
      </c>
      <c r="AA1018" s="9" t="n">
        <v>25947500</v>
      </c>
    </row>
    <row r="1019">
      <c r="A1019" s="14" t="inlineStr">
        <is>
          <t>A106190</t>
        </is>
      </c>
      <c r="B1019" s="2" t="inlineStr">
        <is>
          <t>하이텍팜</t>
        </is>
      </c>
      <c r="C1019" s="2" t="inlineStr">
        <is>
          <t>SSC</t>
        </is>
      </c>
      <c r="D1019" s="2" t="inlineStr">
        <is>
          <t>S420003950</t>
        </is>
      </c>
      <c r="E1019" s="2" t="inlineStr">
        <is>
          <t>상장주식수 (보통+우선)(주)</t>
        </is>
      </c>
      <c r="F1019" s="15" t="inlineStr">
        <is>
          <t>QUARTERLY</t>
        </is>
      </c>
      <c r="G1019" s="9" t="n">
        <v>7088782</v>
      </c>
      <c r="H1019" s="9" t="n">
        <v>7088782</v>
      </c>
      <c r="I1019" s="9" t="n">
        <v>7088782</v>
      </c>
      <c r="J1019" s="9" t="n">
        <v>7088782</v>
      </c>
      <c r="K1019" s="11" t="n">
        <v>7088782</v>
      </c>
      <c r="L1019" s="9" t="n">
        <v>7088782</v>
      </c>
      <c r="M1019" s="9" t="n">
        <v>7088782</v>
      </c>
      <c r="N1019" s="9" t="n">
        <v>7088782</v>
      </c>
      <c r="O1019" s="9" t="n">
        <v>7088782</v>
      </c>
      <c r="P1019" s="11" t="n">
        <v>7088782</v>
      </c>
      <c r="Q1019" s="9" t="n">
        <v>7088782</v>
      </c>
      <c r="R1019" s="9" t="n">
        <v>7088782</v>
      </c>
      <c r="S1019" s="9" t="n">
        <v>7088782</v>
      </c>
      <c r="T1019" s="9" t="n">
        <v>7088782</v>
      </c>
      <c r="U1019" s="11" t="n">
        <v>7088782</v>
      </c>
      <c r="V1019" s="9" t="n">
        <v>7088782</v>
      </c>
      <c r="W1019" s="9" t="n">
        <v>7088782</v>
      </c>
      <c r="X1019" s="9" t="n">
        <v>7088782</v>
      </c>
      <c r="Y1019" s="9" t="n">
        <v>7088782</v>
      </c>
      <c r="Z1019" s="11" t="n">
        <v>7088782</v>
      </c>
      <c r="AA1019" s="9" t="n">
        <v>7088782</v>
      </c>
    </row>
    <row r="1020">
      <c r="A1020" s="14" t="inlineStr">
        <is>
          <t>A079960</t>
        </is>
      </c>
      <c r="B1020" s="2" t="inlineStr">
        <is>
          <t>동양이엔피</t>
        </is>
      </c>
      <c r="C1020" s="2" t="inlineStr">
        <is>
          <t>SSC</t>
        </is>
      </c>
      <c r="D1020" s="2" t="inlineStr">
        <is>
          <t>S420003950</t>
        </is>
      </c>
      <c r="E1020" s="2" t="inlineStr">
        <is>
          <t>상장주식수 (보통+우선)(주)</t>
        </is>
      </c>
      <c r="F1020" s="15" t="inlineStr">
        <is>
          <t>QUARTERLY</t>
        </is>
      </c>
      <c r="G1020" s="9" t="n">
        <v>7860000</v>
      </c>
      <c r="H1020" s="9" t="n">
        <v>7860000</v>
      </c>
      <c r="I1020" s="9" t="n">
        <v>7860000</v>
      </c>
      <c r="J1020" s="9" t="n">
        <v>7860000</v>
      </c>
      <c r="K1020" s="11" t="n">
        <v>7860000</v>
      </c>
      <c r="L1020" s="9" t="n">
        <v>7860000</v>
      </c>
      <c r="M1020" s="9" t="n">
        <v>7860000</v>
      </c>
      <c r="N1020" s="9" t="n">
        <v>7860000</v>
      </c>
      <c r="O1020" s="9" t="n">
        <v>7860000</v>
      </c>
      <c r="P1020" s="11" t="n">
        <v>7860000</v>
      </c>
      <c r="Q1020" s="9" t="n">
        <v>7860000</v>
      </c>
      <c r="R1020" s="9" t="n">
        <v>7860000</v>
      </c>
      <c r="S1020" s="9" t="n">
        <v>7860000</v>
      </c>
      <c r="T1020" s="9" t="n">
        <v>7860000</v>
      </c>
      <c r="U1020" s="11" t="n">
        <v>7860000</v>
      </c>
      <c r="V1020" s="9" t="n">
        <v>7860000</v>
      </c>
      <c r="W1020" s="9" t="n">
        <v>7860000</v>
      </c>
      <c r="X1020" s="9" t="n">
        <v>7860000</v>
      </c>
      <c r="Y1020" s="9" t="n">
        <v>7860000</v>
      </c>
      <c r="Z1020" s="11" t="n">
        <v>7860000</v>
      </c>
      <c r="AA1020" s="9" t="n">
        <v>7860000</v>
      </c>
    </row>
    <row r="1021">
      <c r="A1021" s="14" t="inlineStr">
        <is>
          <t>A040420</t>
        </is>
      </c>
      <c r="B1021" s="2" t="inlineStr">
        <is>
          <t>정상제이엘에스</t>
        </is>
      </c>
      <c r="C1021" s="2" t="inlineStr">
        <is>
          <t>SSC</t>
        </is>
      </c>
      <c r="D1021" s="2" t="inlineStr">
        <is>
          <t>S420003950</t>
        </is>
      </c>
      <c r="E1021" s="2" t="inlineStr">
        <is>
          <t>상장주식수 (보통+우선)(주)</t>
        </is>
      </c>
      <c r="F1021" s="15" t="inlineStr">
        <is>
          <t>QUARTERLY</t>
        </is>
      </c>
      <c r="G1021" s="9" t="n">
        <v>16537552</v>
      </c>
      <c r="H1021" s="9" t="n">
        <v>16137552</v>
      </c>
      <c r="I1021" s="9" t="n">
        <v>15917552</v>
      </c>
      <c r="J1021" s="9" t="n">
        <v>15917552</v>
      </c>
      <c r="K1021" s="11" t="n">
        <v>15677552</v>
      </c>
      <c r="L1021" s="9" t="n">
        <v>15677552</v>
      </c>
      <c r="M1021" s="9" t="n">
        <v>15677552</v>
      </c>
      <c r="N1021" s="9" t="n">
        <v>15677552</v>
      </c>
      <c r="O1021" s="9" t="n">
        <v>15677552</v>
      </c>
      <c r="P1021" s="11" t="n">
        <v>15677552</v>
      </c>
      <c r="Q1021" s="9" t="n">
        <v>15677552</v>
      </c>
      <c r="R1021" s="9" t="n">
        <v>15677552</v>
      </c>
      <c r="S1021" s="9" t="n">
        <v>15677552</v>
      </c>
      <c r="T1021" s="9" t="n">
        <v>15677552</v>
      </c>
      <c r="U1021" s="11" t="n">
        <v>15677552</v>
      </c>
      <c r="V1021" s="9" t="n">
        <v>15677552</v>
      </c>
      <c r="W1021" s="9" t="n">
        <v>15677552</v>
      </c>
      <c r="X1021" s="9" t="n">
        <v>15677552</v>
      </c>
      <c r="Y1021" s="9" t="n">
        <v>15677552</v>
      </c>
      <c r="Z1021" s="11" t="n">
        <v>15677552</v>
      </c>
      <c r="AA1021" s="9" t="n">
        <v>15677552</v>
      </c>
    </row>
    <row r="1022">
      <c r="A1022" s="14" t="inlineStr">
        <is>
          <t>A016670</t>
        </is>
      </c>
      <c r="B1022" s="2" t="inlineStr">
        <is>
          <t>포비스티앤씨</t>
        </is>
      </c>
      <c r="C1022" s="2" t="inlineStr">
        <is>
          <t>SSC</t>
        </is>
      </c>
      <c r="D1022" s="2" t="inlineStr">
        <is>
          <t>S420003950</t>
        </is>
      </c>
      <c r="E1022" s="2" t="inlineStr">
        <is>
          <t>상장주식수 (보통+우선)(주)</t>
        </is>
      </c>
      <c r="F1022" s="15" t="inlineStr">
        <is>
          <t>QUARTERLY</t>
        </is>
      </c>
      <c r="G1022" s="8" t="n">
        <v>35508719</v>
      </c>
      <c r="H1022" s="8" t="n">
        <v>35508719</v>
      </c>
      <c r="I1022" s="8" t="n">
        <v>35508719</v>
      </c>
      <c r="J1022" s="8" t="n">
        <v>35508719</v>
      </c>
      <c r="K1022" s="10" t="n">
        <v>35508719</v>
      </c>
      <c r="L1022" s="8" t="n">
        <v>35508719</v>
      </c>
      <c r="M1022" s="8" t="n">
        <v>35508719</v>
      </c>
      <c r="N1022" s="8" t="n">
        <v>35612131</v>
      </c>
      <c r="O1022" s="8" t="n">
        <v>35612131</v>
      </c>
      <c r="P1022" s="10" t="n">
        <v>35612131</v>
      </c>
      <c r="Q1022" s="8" t="n">
        <v>35612131</v>
      </c>
      <c r="R1022" s="8" t="n">
        <v>35612131</v>
      </c>
      <c r="S1022" s="8" t="n">
        <v>36956493</v>
      </c>
      <c r="T1022" s="8" t="n">
        <v>39955451</v>
      </c>
      <c r="U1022" s="10" t="n">
        <v>39955451</v>
      </c>
      <c r="V1022" s="8" t="n">
        <v>40369100</v>
      </c>
      <c r="W1022" s="8" t="n">
        <v>38679337</v>
      </c>
      <c r="X1022" s="8" t="n">
        <v>39713462</v>
      </c>
      <c r="Y1022" s="8" t="n">
        <v>39713462</v>
      </c>
      <c r="Z1022" s="10" t="n">
        <v>39713462</v>
      </c>
      <c r="AA1022" s="8" t="n">
        <v>39713462</v>
      </c>
    </row>
    <row r="1023">
      <c r="A1023" s="14" t="inlineStr">
        <is>
          <t>A043200</t>
        </is>
      </c>
      <c r="B1023" s="2" t="inlineStr">
        <is>
          <t>파루</t>
        </is>
      </c>
      <c r="C1023" s="2" t="inlineStr">
        <is>
          <t>SSC</t>
        </is>
      </c>
      <c r="D1023" s="2" t="inlineStr">
        <is>
          <t>S420003950</t>
        </is>
      </c>
      <c r="E1023" s="2" t="inlineStr">
        <is>
          <t>상장주식수 (보통+우선)(주)</t>
        </is>
      </c>
      <c r="F1023" s="15" t="inlineStr">
        <is>
          <t>QUARTERLY</t>
        </is>
      </c>
      <c r="G1023" s="8" t="n">
        <v>47559152</v>
      </c>
      <c r="H1023" s="8" t="n">
        <v>47559152</v>
      </c>
      <c r="I1023" s="8" t="n">
        <v>47559152</v>
      </c>
      <c r="J1023" s="8" t="n">
        <v>61359152</v>
      </c>
      <c r="K1023" s="10" t="n">
        <v>61359152</v>
      </c>
      <c r="L1023" s="8" t="n">
        <v>61359152</v>
      </c>
      <c r="M1023" s="8" t="n">
        <v>6135915</v>
      </c>
      <c r="N1023" s="8" t="n">
        <v>6135915</v>
      </c>
      <c r="O1023" s="8" t="n">
        <v>6135915</v>
      </c>
      <c r="P1023" s="10" t="n">
        <v>6135915</v>
      </c>
      <c r="Q1023" s="8" t="n">
        <v>6135915</v>
      </c>
      <c r="R1023" s="8" t="n">
        <v>6135915</v>
      </c>
      <c r="S1023" s="8" t="n">
        <v>6135915</v>
      </c>
      <c r="T1023" s="8" t="n">
        <v>17449268</v>
      </c>
      <c r="U1023" s="10" t="n">
        <v>17449268</v>
      </c>
      <c r="V1023" s="8" t="n">
        <v>17449268</v>
      </c>
      <c r="W1023" s="8" t="n">
        <v>17449268</v>
      </c>
      <c r="X1023" s="8" t="n">
        <v>17449268</v>
      </c>
      <c r="Y1023" s="8" t="n">
        <v>17449268</v>
      </c>
      <c r="Z1023" s="10" t="n">
        <v>17637269</v>
      </c>
      <c r="AA1023" s="8" t="n">
        <v>17637269</v>
      </c>
    </row>
    <row r="1024">
      <c r="A1024" s="14" t="inlineStr">
        <is>
          <t>A006980</t>
        </is>
      </c>
      <c r="B1024" s="2" t="inlineStr">
        <is>
          <t>우성사료</t>
        </is>
      </c>
      <c r="C1024" s="2" t="inlineStr">
        <is>
          <t>SSC</t>
        </is>
      </c>
      <c r="D1024" s="2" t="inlineStr">
        <is>
          <t>S420003950</t>
        </is>
      </c>
      <c r="E1024" s="2" t="inlineStr">
        <is>
          <t>상장주식수 (보통+우선)(주)</t>
        </is>
      </c>
      <c r="F1024" s="15" t="inlineStr">
        <is>
          <t>QUARTERLY</t>
        </is>
      </c>
      <c r="G1024" s="8" t="n">
        <v>30900000</v>
      </c>
      <c r="H1024" s="8" t="n">
        <v>30900000</v>
      </c>
      <c r="I1024" s="8" t="n">
        <v>30900000</v>
      </c>
      <c r="J1024" s="8" t="n">
        <v>30900000</v>
      </c>
      <c r="K1024" s="10" t="n">
        <v>30900000</v>
      </c>
      <c r="L1024" s="8" t="n">
        <v>30900000</v>
      </c>
      <c r="M1024" s="8" t="n">
        <v>30900000</v>
      </c>
      <c r="N1024" s="8" t="n">
        <v>30900000</v>
      </c>
      <c r="O1024" s="8" t="n">
        <v>30900000</v>
      </c>
      <c r="P1024" s="10" t="n">
        <v>30900000</v>
      </c>
      <c r="Q1024" s="8" t="n">
        <v>30900000</v>
      </c>
      <c r="R1024" s="8" t="n">
        <v>30900000</v>
      </c>
      <c r="S1024" s="8" t="n">
        <v>30900000</v>
      </c>
      <c r="T1024" s="8" t="n">
        <v>30900000</v>
      </c>
      <c r="U1024" s="10" t="n">
        <v>30900000</v>
      </c>
      <c r="V1024" s="8" t="n">
        <v>30900000</v>
      </c>
      <c r="W1024" s="8" t="n">
        <v>30900000</v>
      </c>
      <c r="X1024" s="8" t="n">
        <v>30900000</v>
      </c>
      <c r="Y1024" s="8" t="n">
        <v>30900000</v>
      </c>
      <c r="Z1024" s="10" t="n">
        <v>30900000</v>
      </c>
      <c r="AA1024" s="8" t="n">
        <v>30900000</v>
      </c>
    </row>
    <row r="1025">
      <c r="A1025" s="14" t="inlineStr">
        <is>
          <t>A159580</t>
        </is>
      </c>
      <c r="B1025" s="2" t="inlineStr">
        <is>
          <t>제로투세븐</t>
        </is>
      </c>
      <c r="C1025" s="2" t="inlineStr">
        <is>
          <t>SSC</t>
        </is>
      </c>
      <c r="D1025" s="2" t="inlineStr">
        <is>
          <t>S420003950</t>
        </is>
      </c>
      <c r="E1025" s="2" t="inlineStr">
        <is>
          <t>상장주식수 (보통+우선)(주)</t>
        </is>
      </c>
      <c r="F1025" s="15" t="inlineStr">
        <is>
          <t>QUARTERLY</t>
        </is>
      </c>
      <c r="G1025" s="8" t="n"/>
      <c r="H1025" s="8" t="n"/>
      <c r="I1025" s="8" t="n"/>
      <c r="J1025" s="8" t="n"/>
      <c r="K1025" s="10" t="n"/>
      <c r="L1025" s="8" t="n"/>
      <c r="M1025" s="8" t="n"/>
      <c r="N1025" s="8" t="n">
        <v>11540000</v>
      </c>
      <c r="O1025" s="8" t="n">
        <v>11540000</v>
      </c>
      <c r="P1025" s="10" t="n">
        <v>11540000</v>
      </c>
      <c r="Q1025" s="8" t="n">
        <v>11540000</v>
      </c>
      <c r="R1025" s="8" t="n">
        <v>11540000</v>
      </c>
      <c r="S1025" s="8" t="n">
        <v>12290000</v>
      </c>
      <c r="T1025" s="8" t="n">
        <v>12290000</v>
      </c>
      <c r="U1025" s="10" t="n">
        <v>12290000</v>
      </c>
      <c r="V1025" s="8" t="n">
        <v>12290000</v>
      </c>
      <c r="W1025" s="8" t="n">
        <v>12290000</v>
      </c>
      <c r="X1025" s="8" t="n">
        <v>12290000</v>
      </c>
      <c r="Y1025" s="8" t="n">
        <v>12290000</v>
      </c>
      <c r="Z1025" s="10" t="n">
        <v>12290000</v>
      </c>
      <c r="AA1025" s="8" t="n">
        <v>12290000</v>
      </c>
    </row>
    <row r="1026">
      <c r="A1026" s="14" t="inlineStr">
        <is>
          <t>A082850</t>
        </is>
      </c>
      <c r="B1026" s="2" t="inlineStr">
        <is>
          <t>우리이티아이</t>
        </is>
      </c>
      <c r="C1026" s="2" t="inlineStr">
        <is>
          <t>SSC</t>
        </is>
      </c>
      <c r="D1026" s="2" t="inlineStr">
        <is>
          <t>S420003950</t>
        </is>
      </c>
      <c r="E1026" s="2" t="inlineStr">
        <is>
          <t>상장주식수 (보통+우선)(주)</t>
        </is>
      </c>
      <c r="F1026" s="15" t="inlineStr">
        <is>
          <t>QUARTERLY</t>
        </is>
      </c>
      <c r="G1026" s="8" t="n">
        <v>41452323</v>
      </c>
      <c r="H1026" s="8" t="n">
        <v>41452323</v>
      </c>
      <c r="I1026" s="8" t="n">
        <v>41452323</v>
      </c>
      <c r="J1026" s="8" t="n">
        <v>41452323</v>
      </c>
      <c r="K1026" s="10" t="n">
        <v>41452323</v>
      </c>
      <c r="L1026" s="8" t="n">
        <v>41452323</v>
      </c>
      <c r="M1026" s="8" t="n">
        <v>41452323</v>
      </c>
      <c r="N1026" s="8" t="n">
        <v>41452323</v>
      </c>
      <c r="O1026" s="8" t="n">
        <v>41452323</v>
      </c>
      <c r="P1026" s="10" t="n">
        <v>41452323</v>
      </c>
      <c r="Q1026" s="8" t="n">
        <v>41452323</v>
      </c>
      <c r="R1026" s="8" t="n">
        <v>41452323</v>
      </c>
      <c r="S1026" s="8" t="n">
        <v>41452323</v>
      </c>
      <c r="T1026" s="8" t="n">
        <v>41452323</v>
      </c>
      <c r="U1026" s="10" t="n">
        <v>41452323</v>
      </c>
      <c r="V1026" s="8" t="n">
        <v>41452323</v>
      </c>
      <c r="W1026" s="8" t="n">
        <v>41452323</v>
      </c>
      <c r="X1026" s="8" t="n">
        <v>41452323</v>
      </c>
      <c r="Y1026" s="8" t="n">
        <v>41452323</v>
      </c>
      <c r="Z1026" s="10" t="n">
        <v>41452323</v>
      </c>
      <c r="AA1026" s="8" t="n">
        <v>41452323</v>
      </c>
    </row>
    <row r="1027">
      <c r="A1027" s="14" t="inlineStr">
        <is>
          <t>A012860</t>
        </is>
      </c>
      <c r="B1027" s="2" t="inlineStr">
        <is>
          <t>서연전자</t>
        </is>
      </c>
      <c r="C1027" s="2" t="inlineStr">
        <is>
          <t>SSC</t>
        </is>
      </c>
      <c r="D1027" s="2" t="inlineStr">
        <is>
          <t>S420003950</t>
        </is>
      </c>
      <c r="E1027" s="2" t="inlineStr">
        <is>
          <t>상장주식수 (보통+우선)(주)</t>
        </is>
      </c>
      <c r="F1027" s="15" t="inlineStr">
        <is>
          <t>QUARTERLY</t>
        </is>
      </c>
      <c r="G1027" s="9" t="n">
        <v>18766808</v>
      </c>
      <c r="H1027" s="9" t="n">
        <v>18766808</v>
      </c>
      <c r="I1027" s="9" t="n">
        <v>27000000</v>
      </c>
      <c r="J1027" s="9" t="n">
        <v>27000000</v>
      </c>
      <c r="K1027" s="11" t="n">
        <v>27000000</v>
      </c>
      <c r="L1027" s="9" t="n">
        <v>27000000</v>
      </c>
      <c r="M1027" s="9" t="n">
        <v>27000000</v>
      </c>
      <c r="N1027" s="9" t="n">
        <v>27000000</v>
      </c>
      <c r="O1027" s="9" t="n">
        <v>27000000</v>
      </c>
      <c r="P1027" s="11" t="n">
        <v>27000000</v>
      </c>
      <c r="Q1027" s="9" t="n">
        <v>27000000</v>
      </c>
      <c r="R1027" s="9" t="n">
        <v>27000000</v>
      </c>
      <c r="S1027" s="9" t="n">
        <v>27000000</v>
      </c>
      <c r="T1027" s="9" t="n">
        <v>27000000</v>
      </c>
      <c r="U1027" s="11" t="n">
        <v>27000000</v>
      </c>
      <c r="V1027" s="9" t="n">
        <v>27000000</v>
      </c>
      <c r="W1027" s="9" t="n">
        <v>27000000</v>
      </c>
      <c r="X1027" s="9" t="n">
        <v>27000000</v>
      </c>
      <c r="Y1027" s="9" t="n">
        <v>27000000</v>
      </c>
      <c r="Z1027" s="11" t="n">
        <v>27000000</v>
      </c>
      <c r="AA1027" s="9" t="n">
        <v>27000000</v>
      </c>
    </row>
    <row r="1028">
      <c r="A1028" s="14" t="inlineStr">
        <is>
          <t>A080220</t>
        </is>
      </c>
      <c r="B1028" s="2" t="inlineStr">
        <is>
          <t>제주반도체</t>
        </is>
      </c>
      <c r="C1028" s="2" t="inlineStr">
        <is>
          <t>SSC</t>
        </is>
      </c>
      <c r="D1028" s="2" t="inlineStr">
        <is>
          <t>S420003950</t>
        </is>
      </c>
      <c r="E1028" s="2" t="inlineStr">
        <is>
          <t>상장주식수 (보통+우선)(주)</t>
        </is>
      </c>
      <c r="F1028" s="15" t="inlineStr">
        <is>
          <t>QUARTERLY</t>
        </is>
      </c>
      <c r="G1028" s="9" t="n">
        <v>20441177</v>
      </c>
      <c r="H1028" s="9" t="n">
        <v>20827833</v>
      </c>
      <c r="I1028" s="9" t="n">
        <v>21020490</v>
      </c>
      <c r="J1028" s="9" t="n">
        <v>21020490</v>
      </c>
      <c r="K1028" s="11" t="n">
        <v>22492952</v>
      </c>
      <c r="L1028" s="9" t="n">
        <v>22492952</v>
      </c>
      <c r="M1028" s="9" t="n">
        <v>23428725</v>
      </c>
      <c r="N1028" s="9" t="n">
        <v>23428725</v>
      </c>
      <c r="O1028" s="9" t="n">
        <v>23428725</v>
      </c>
      <c r="P1028" s="11" t="n">
        <v>23428725</v>
      </c>
      <c r="Q1028" s="9" t="n">
        <v>23428725</v>
      </c>
      <c r="R1028" s="9" t="n">
        <v>23428725</v>
      </c>
      <c r="S1028" s="9" t="n">
        <v>23428725</v>
      </c>
      <c r="T1028" s="9" t="n">
        <v>23428725</v>
      </c>
      <c r="U1028" s="11" t="n">
        <v>23428725</v>
      </c>
      <c r="V1028" s="9" t="n">
        <v>23428725</v>
      </c>
      <c r="W1028" s="9" t="n">
        <v>23428725</v>
      </c>
      <c r="X1028" s="9" t="n">
        <v>23428725</v>
      </c>
      <c r="Y1028" s="9" t="n">
        <v>23428725</v>
      </c>
      <c r="Z1028" s="11" t="n">
        <v>23428725</v>
      </c>
      <c r="AA1028" s="9" t="n">
        <v>23428725</v>
      </c>
    </row>
    <row r="1029">
      <c r="A1029" s="14" t="inlineStr">
        <is>
          <t>A023600</t>
        </is>
      </c>
      <c r="B1029" s="2" t="inlineStr">
        <is>
          <t>삼보판지</t>
        </is>
      </c>
      <c r="C1029" s="2" t="inlineStr">
        <is>
          <t>SSC</t>
        </is>
      </c>
      <c r="D1029" s="2" t="inlineStr">
        <is>
          <t>S420003950</t>
        </is>
      </c>
      <c r="E1029" s="2" t="inlineStr">
        <is>
          <t>상장주식수 (보통+우선)(주)</t>
        </is>
      </c>
      <c r="F1029" s="15" t="inlineStr">
        <is>
          <t>QUARTERLY</t>
        </is>
      </c>
      <c r="G1029" s="9" t="n">
        <v>1400000</v>
      </c>
      <c r="H1029" s="9" t="n">
        <v>1400000</v>
      </c>
      <c r="I1029" s="9" t="n">
        <v>1400000</v>
      </c>
      <c r="J1029" s="9" t="n">
        <v>1400000</v>
      </c>
      <c r="K1029" s="11" t="n">
        <v>1400000</v>
      </c>
      <c r="L1029" s="9" t="n">
        <v>1400000</v>
      </c>
      <c r="M1029" s="9" t="n">
        <v>1400000</v>
      </c>
      <c r="N1029" s="9" t="n">
        <v>1400000</v>
      </c>
      <c r="O1029" s="9" t="n">
        <v>14000000</v>
      </c>
      <c r="P1029" s="11" t="n">
        <v>14000000</v>
      </c>
      <c r="Q1029" s="9" t="n">
        <v>14000000</v>
      </c>
      <c r="R1029" s="9" t="n">
        <v>14000000</v>
      </c>
      <c r="S1029" s="9" t="n">
        <v>14000000</v>
      </c>
      <c r="T1029" s="9" t="n">
        <v>14000000</v>
      </c>
      <c r="U1029" s="11" t="n">
        <v>14000000</v>
      </c>
      <c r="V1029" s="9" t="n">
        <v>14000000</v>
      </c>
      <c r="W1029" s="9" t="n">
        <v>14000000</v>
      </c>
      <c r="X1029" s="9" t="n">
        <v>14000000</v>
      </c>
      <c r="Y1029" s="9" t="n">
        <v>14000000</v>
      </c>
      <c r="Z1029" s="11" t="n">
        <v>14000000</v>
      </c>
      <c r="AA1029" s="9" t="n">
        <v>14000000</v>
      </c>
    </row>
    <row r="1030">
      <c r="A1030" s="14" t="inlineStr">
        <is>
          <t>A050540</t>
        </is>
      </c>
      <c r="B1030" s="2" t="inlineStr">
        <is>
          <t>엠피씨</t>
        </is>
      </c>
      <c r="C1030" s="2" t="inlineStr">
        <is>
          <t>SSC</t>
        </is>
      </c>
      <c r="D1030" s="2" t="inlineStr">
        <is>
          <t>S420003950</t>
        </is>
      </c>
      <c r="E1030" s="2" t="inlineStr">
        <is>
          <t>상장주식수 (보통+우선)(주)</t>
        </is>
      </c>
      <c r="F1030" s="15" t="inlineStr">
        <is>
          <t>QUARTERLY</t>
        </is>
      </c>
      <c r="G1030" s="9" t="n">
        <v>20286141</v>
      </c>
      <c r="H1030" s="9" t="n">
        <v>20286141</v>
      </c>
      <c r="I1030" s="9" t="n">
        <v>20286141</v>
      </c>
      <c r="J1030" s="9" t="n">
        <v>20286141</v>
      </c>
      <c r="K1030" s="11" t="n">
        <v>20286141</v>
      </c>
      <c r="L1030" s="9" t="n">
        <v>20286141</v>
      </c>
      <c r="M1030" s="9" t="n">
        <v>20286141</v>
      </c>
      <c r="N1030" s="9" t="n">
        <v>20286141</v>
      </c>
      <c r="O1030" s="9" t="n">
        <v>20286141</v>
      </c>
      <c r="P1030" s="11" t="n">
        <v>20286141</v>
      </c>
      <c r="Q1030" s="9" t="n">
        <v>20286141</v>
      </c>
      <c r="R1030" s="9" t="n">
        <v>20286141</v>
      </c>
      <c r="S1030" s="9" t="n">
        <v>20286141</v>
      </c>
      <c r="T1030" s="9" t="n">
        <v>20286141</v>
      </c>
      <c r="U1030" s="11" t="n">
        <v>20286141</v>
      </c>
      <c r="V1030" s="9" t="n">
        <v>20286141</v>
      </c>
      <c r="W1030" s="9" t="n">
        <v>20286141</v>
      </c>
      <c r="X1030" s="9" t="n">
        <v>20286141</v>
      </c>
      <c r="Y1030" s="9" t="n">
        <v>20286141</v>
      </c>
      <c r="Z1030" s="11" t="n">
        <v>20286141</v>
      </c>
      <c r="AA1030" s="9" t="n">
        <v>20286141</v>
      </c>
    </row>
    <row r="1031">
      <c r="A1031" s="14" t="inlineStr">
        <is>
          <t>A027710</t>
        </is>
      </c>
      <c r="B1031" s="2" t="inlineStr">
        <is>
          <t>팜스토리</t>
        </is>
      </c>
      <c r="C1031" s="2" t="inlineStr">
        <is>
          <t>SSC</t>
        </is>
      </c>
      <c r="D1031" s="2" t="inlineStr">
        <is>
          <t>S420003950</t>
        </is>
      </c>
      <c r="E1031" s="2" t="inlineStr">
        <is>
          <t>상장주식수 (보통+우선)(주)</t>
        </is>
      </c>
      <c r="F1031" s="15" t="inlineStr">
        <is>
          <t>QUARTERLY</t>
        </is>
      </c>
      <c r="G1031" s="9" t="n">
        <v>80206969</v>
      </c>
      <c r="H1031" s="9" t="n">
        <v>80206969</v>
      </c>
      <c r="I1031" s="9" t="n">
        <v>80206969</v>
      </c>
      <c r="J1031" s="9" t="n">
        <v>80206969</v>
      </c>
      <c r="K1031" s="11" t="n">
        <v>80206969</v>
      </c>
      <c r="L1031" s="9" t="n">
        <v>80206969</v>
      </c>
      <c r="M1031" s="9" t="n">
        <v>80206969</v>
      </c>
      <c r="N1031" s="9" t="n">
        <v>80206969</v>
      </c>
      <c r="O1031" s="9" t="n">
        <v>80206969</v>
      </c>
      <c r="P1031" s="11" t="n">
        <v>80206969</v>
      </c>
      <c r="Q1031" s="9" t="n">
        <v>80206969</v>
      </c>
      <c r="R1031" s="9" t="n">
        <v>80206969</v>
      </c>
      <c r="S1031" s="9" t="n">
        <v>80206969</v>
      </c>
      <c r="T1031" s="9" t="n">
        <v>80206969</v>
      </c>
      <c r="U1031" s="11" t="n">
        <v>80206969</v>
      </c>
      <c r="V1031" s="9" t="n">
        <v>80206969</v>
      </c>
      <c r="W1031" s="9" t="n">
        <v>80206969</v>
      </c>
      <c r="X1031" s="9" t="n">
        <v>80206969</v>
      </c>
      <c r="Y1031" s="9" t="n">
        <v>80206969</v>
      </c>
      <c r="Z1031" s="11" t="n">
        <v>80206969</v>
      </c>
      <c r="AA1031" s="9" t="n">
        <v>80206969</v>
      </c>
    </row>
    <row r="1032">
      <c r="A1032" s="14" t="inlineStr">
        <is>
          <t>A004870</t>
        </is>
      </c>
      <c r="B1032" s="2" t="inlineStr">
        <is>
          <t>티웨이홀딩스</t>
        </is>
      </c>
      <c r="C1032" s="2" t="inlineStr">
        <is>
          <t>SSC</t>
        </is>
      </c>
      <c r="D1032" s="2" t="inlineStr">
        <is>
          <t>S420003950</t>
        </is>
      </c>
      <c r="E1032" s="2" t="inlineStr">
        <is>
          <t>상장주식수 (보통+우선)(주)</t>
        </is>
      </c>
      <c r="F1032" s="15" t="inlineStr">
        <is>
          <t>QUARTERLY</t>
        </is>
      </c>
      <c r="G1032" s="8" t="n">
        <v>3184996</v>
      </c>
      <c r="H1032" s="8" t="n">
        <v>3423091</v>
      </c>
      <c r="I1032" s="8" t="n">
        <v>3480233</v>
      </c>
      <c r="J1032" s="8" t="n">
        <v>3856421</v>
      </c>
      <c r="K1032" s="10" t="n">
        <v>4431505</v>
      </c>
      <c r="L1032" s="8" t="n">
        <v>10216255</v>
      </c>
      <c r="M1032" s="8" t="n">
        <v>10216255</v>
      </c>
      <c r="N1032" s="8" t="n">
        <v>10216255</v>
      </c>
      <c r="O1032" s="8" t="n">
        <v>10216255</v>
      </c>
      <c r="P1032" s="10" t="n">
        <v>15203787</v>
      </c>
      <c r="Q1032" s="8" t="n">
        <v>15203787</v>
      </c>
      <c r="R1032" s="8" t="n">
        <v>15784325</v>
      </c>
      <c r="S1032" s="8" t="n">
        <v>15784325</v>
      </c>
      <c r="T1032" s="8" t="n">
        <v>15784325</v>
      </c>
      <c r="U1032" s="10" t="n">
        <v>15784325</v>
      </c>
      <c r="V1032" s="8" t="n">
        <v>15784325</v>
      </c>
      <c r="W1032" s="8" t="n">
        <v>15784325</v>
      </c>
      <c r="X1032" s="8" t="n">
        <v>15784325</v>
      </c>
      <c r="Y1032" s="8" t="n">
        <v>15784325</v>
      </c>
      <c r="Z1032" s="10" t="n">
        <v>15784325</v>
      </c>
      <c r="AA1032" s="8" t="n">
        <v>15784325</v>
      </c>
    </row>
    <row r="1033">
      <c r="A1033" s="14" t="inlineStr">
        <is>
          <t>A065650</t>
        </is>
      </c>
      <c r="B1033" s="2" t="inlineStr">
        <is>
          <t>메디프론</t>
        </is>
      </c>
      <c r="C1033" s="2" t="inlineStr">
        <is>
          <t>SSC</t>
        </is>
      </c>
      <c r="D1033" s="2" t="inlineStr">
        <is>
          <t>S420003950</t>
        </is>
      </c>
      <c r="E1033" s="2" t="inlineStr">
        <is>
          <t>상장주식수 (보통+우선)(주)</t>
        </is>
      </c>
      <c r="F1033" s="15" t="inlineStr">
        <is>
          <t>QUARTERLY</t>
        </is>
      </c>
      <c r="G1033" s="8" t="n">
        <v>24674353</v>
      </c>
      <c r="H1033" s="8" t="n">
        <v>24674353</v>
      </c>
      <c r="I1033" s="8" t="n">
        <v>24674353</v>
      </c>
      <c r="J1033" s="8" t="n">
        <v>24674353</v>
      </c>
      <c r="K1033" s="10" t="n">
        <v>24674353</v>
      </c>
      <c r="L1033" s="8" t="n">
        <v>24674353</v>
      </c>
      <c r="M1033" s="8" t="n">
        <v>24674353</v>
      </c>
      <c r="N1033" s="8" t="n">
        <v>24674353</v>
      </c>
      <c r="O1033" s="8" t="n">
        <v>24674353</v>
      </c>
      <c r="P1033" s="10" t="n">
        <v>24674353</v>
      </c>
      <c r="Q1033" s="8" t="n">
        <v>24674353</v>
      </c>
      <c r="R1033" s="8" t="n">
        <v>24674353</v>
      </c>
      <c r="S1033" s="8" t="n">
        <v>24674353</v>
      </c>
      <c r="T1033" s="8" t="n">
        <v>24674353</v>
      </c>
      <c r="U1033" s="10" t="n">
        <v>24674353</v>
      </c>
      <c r="V1033" s="8" t="n">
        <v>24674353</v>
      </c>
      <c r="W1033" s="8" t="n">
        <v>24674353</v>
      </c>
      <c r="X1033" s="8" t="n">
        <v>24674353</v>
      </c>
      <c r="Y1033" s="8" t="n">
        <v>24674353</v>
      </c>
      <c r="Z1033" s="10" t="n">
        <v>24674353</v>
      </c>
      <c r="AA1033" s="8" t="n">
        <v>24674353</v>
      </c>
    </row>
    <row r="1034">
      <c r="A1034" s="14" t="inlineStr">
        <is>
          <t>A065130</t>
        </is>
      </c>
      <c r="B1034" s="2" t="inlineStr">
        <is>
          <t>탑엔지니어링</t>
        </is>
      </c>
      <c r="C1034" s="2" t="inlineStr">
        <is>
          <t>SSC</t>
        </is>
      </c>
      <c r="D1034" s="2" t="inlineStr">
        <is>
          <t>S420003950</t>
        </is>
      </c>
      <c r="E1034" s="2" t="inlineStr">
        <is>
          <t>상장주식수 (보통+우선)(주)</t>
        </is>
      </c>
      <c r="F1034" s="15" t="inlineStr">
        <is>
          <t>QUARTERLY</t>
        </is>
      </c>
      <c r="G1034" s="8" t="n">
        <v>14863780</v>
      </c>
      <c r="H1034" s="8" t="n">
        <v>14863780</v>
      </c>
      <c r="I1034" s="8" t="n">
        <v>14863780</v>
      </c>
      <c r="J1034" s="8" t="n">
        <v>14863780</v>
      </c>
      <c r="K1034" s="10" t="n">
        <v>14863780</v>
      </c>
      <c r="L1034" s="8" t="n">
        <v>14863780</v>
      </c>
      <c r="M1034" s="8" t="n">
        <v>14863780</v>
      </c>
      <c r="N1034" s="8" t="n">
        <v>14863780</v>
      </c>
      <c r="O1034" s="8" t="n">
        <v>14863780</v>
      </c>
      <c r="P1034" s="10" t="n">
        <v>14863780</v>
      </c>
      <c r="Q1034" s="8" t="n">
        <v>14863780</v>
      </c>
      <c r="R1034" s="8" t="n">
        <v>14863780</v>
      </c>
      <c r="S1034" s="8" t="n">
        <v>14863780</v>
      </c>
      <c r="T1034" s="8" t="n">
        <v>14863780</v>
      </c>
      <c r="U1034" s="10" t="n">
        <v>14863780</v>
      </c>
      <c r="V1034" s="8" t="n">
        <v>14863780</v>
      </c>
      <c r="W1034" s="8" t="n">
        <v>15729041</v>
      </c>
      <c r="X1034" s="8" t="n">
        <v>15976257</v>
      </c>
      <c r="Y1034" s="8" t="n">
        <v>15976257</v>
      </c>
      <c r="Z1034" s="10" t="n">
        <v>15976257</v>
      </c>
      <c r="AA1034" s="8" t="n">
        <v>15976257</v>
      </c>
    </row>
    <row r="1035">
      <c r="A1035" s="14" t="inlineStr">
        <is>
          <t>A005430</t>
        </is>
      </c>
      <c r="B1035" s="2" t="inlineStr">
        <is>
          <t>한국공항</t>
        </is>
      </c>
      <c r="C1035" s="2" t="inlineStr">
        <is>
          <t>SSC</t>
        </is>
      </c>
      <c r="D1035" s="2" t="inlineStr">
        <is>
          <t>S420003950</t>
        </is>
      </c>
      <c r="E1035" s="2" t="inlineStr">
        <is>
          <t>상장주식수 (보통+우선)(주)</t>
        </is>
      </c>
      <c r="F1035" s="15" t="inlineStr">
        <is>
          <t>QUARTERLY</t>
        </is>
      </c>
      <c r="G1035" s="8" t="n">
        <v>3166355</v>
      </c>
      <c r="H1035" s="8" t="n">
        <v>3166355</v>
      </c>
      <c r="I1035" s="8" t="n">
        <v>3166355</v>
      </c>
      <c r="J1035" s="8" t="n">
        <v>3166355</v>
      </c>
      <c r="K1035" s="10" t="n">
        <v>3166355</v>
      </c>
      <c r="L1035" s="8" t="n">
        <v>3166355</v>
      </c>
      <c r="M1035" s="8" t="n">
        <v>3166355</v>
      </c>
      <c r="N1035" s="8" t="n">
        <v>3166355</v>
      </c>
      <c r="O1035" s="8" t="n">
        <v>3166355</v>
      </c>
      <c r="P1035" s="10" t="n">
        <v>3166355</v>
      </c>
      <c r="Q1035" s="8" t="n">
        <v>3166355</v>
      </c>
      <c r="R1035" s="8" t="n">
        <v>3166355</v>
      </c>
      <c r="S1035" s="8" t="n">
        <v>3166355</v>
      </c>
      <c r="T1035" s="8" t="n">
        <v>3166355</v>
      </c>
      <c r="U1035" s="10" t="n">
        <v>3166355</v>
      </c>
      <c r="V1035" s="8" t="n">
        <v>3166355</v>
      </c>
      <c r="W1035" s="8" t="n">
        <v>3166355</v>
      </c>
      <c r="X1035" s="8" t="n">
        <v>3166355</v>
      </c>
      <c r="Y1035" s="8" t="n">
        <v>3166355</v>
      </c>
      <c r="Z1035" s="10" t="n">
        <v>3166355</v>
      </c>
      <c r="AA1035" s="8" t="n">
        <v>3166355</v>
      </c>
    </row>
    <row r="1036">
      <c r="A1036" s="14" t="inlineStr">
        <is>
          <t>A000300</t>
        </is>
      </c>
      <c r="B1036" s="2" t="inlineStr">
        <is>
          <t>대유신소재</t>
        </is>
      </c>
      <c r="C1036" s="2" t="inlineStr">
        <is>
          <t>SSC</t>
        </is>
      </c>
      <c r="D1036" s="2" t="inlineStr">
        <is>
          <t>S420003950</t>
        </is>
      </c>
      <c r="E1036" s="2" t="inlineStr">
        <is>
          <t>상장주식수 (보통+우선)(주)</t>
        </is>
      </c>
      <c r="F1036" s="15" t="inlineStr">
        <is>
          <t>QUARTERLY</t>
        </is>
      </c>
      <c r="G1036" s="8" t="n">
        <v>54416638</v>
      </c>
      <c r="H1036" s="8" t="n">
        <v>54416638</v>
      </c>
      <c r="I1036" s="8" t="n">
        <v>57084727</v>
      </c>
      <c r="J1036" s="8" t="n">
        <v>61334562</v>
      </c>
      <c r="K1036" s="10" t="n">
        <v>61334562</v>
      </c>
      <c r="L1036" s="8" t="n">
        <v>85734562</v>
      </c>
      <c r="M1036" s="8" t="n">
        <v>87138070</v>
      </c>
      <c r="N1036" s="8" t="n">
        <v>87138070</v>
      </c>
      <c r="O1036" s="8" t="n">
        <v>87138070</v>
      </c>
      <c r="P1036" s="10" t="n">
        <v>87138070</v>
      </c>
      <c r="Q1036" s="8" t="n">
        <v>87138070</v>
      </c>
      <c r="R1036" s="8" t="n">
        <v>87138070</v>
      </c>
      <c r="S1036" s="8" t="n">
        <v>88120526</v>
      </c>
      <c r="T1036" s="8" t="n">
        <v>88120526</v>
      </c>
      <c r="U1036" s="10" t="n">
        <v>88120526</v>
      </c>
      <c r="V1036" s="8" t="n">
        <v>88120526</v>
      </c>
      <c r="W1036" s="8" t="n">
        <v>88120526</v>
      </c>
      <c r="X1036" s="8" t="n">
        <v>88120526</v>
      </c>
      <c r="Y1036" s="8" t="n">
        <v>88120526</v>
      </c>
      <c r="Z1036" s="10" t="n">
        <v>88120526</v>
      </c>
      <c r="AA1036" s="8" t="n">
        <v>88120526</v>
      </c>
    </row>
    <row r="1037">
      <c r="A1037" s="14" t="inlineStr">
        <is>
          <t>A065170</t>
        </is>
      </c>
      <c r="B1037" s="2" t="inlineStr">
        <is>
          <t>넥스트BT</t>
        </is>
      </c>
      <c r="C1037" s="2" t="inlineStr">
        <is>
          <t>SSC</t>
        </is>
      </c>
      <c r="D1037" s="2" t="inlineStr">
        <is>
          <t>S420003950</t>
        </is>
      </c>
      <c r="E1037" s="2" t="inlineStr">
        <is>
          <t>상장주식수 (보통+우선)(주)</t>
        </is>
      </c>
      <c r="F1037" s="15" t="inlineStr">
        <is>
          <t>QUARTERLY</t>
        </is>
      </c>
      <c r="G1037" s="9" t="n">
        <v>24649532</v>
      </c>
      <c r="H1037" s="9" t="n">
        <v>25663730</v>
      </c>
      <c r="I1037" s="9" t="n">
        <v>25912692</v>
      </c>
      <c r="J1037" s="9" t="n">
        <v>26915276</v>
      </c>
      <c r="K1037" s="11" t="n">
        <v>26915276</v>
      </c>
      <c r="L1037" s="9" t="n">
        <v>26915276</v>
      </c>
      <c r="M1037" s="9" t="n">
        <v>27247226</v>
      </c>
      <c r="N1037" s="9" t="n">
        <v>27247226</v>
      </c>
      <c r="O1037" s="9" t="n">
        <v>27247226</v>
      </c>
      <c r="P1037" s="11" t="n">
        <v>29276938</v>
      </c>
      <c r="Q1037" s="9" t="n">
        <v>30038178</v>
      </c>
      <c r="R1037" s="9" t="n">
        <v>30273841</v>
      </c>
      <c r="S1037" s="9" t="n">
        <v>30273841</v>
      </c>
      <c r="T1037" s="9" t="n">
        <v>33283873</v>
      </c>
      <c r="U1037" s="11" t="n">
        <v>34465305</v>
      </c>
      <c r="V1037" s="9" t="n">
        <v>34465305</v>
      </c>
      <c r="W1037" s="9" t="n">
        <v>37543575</v>
      </c>
      <c r="X1037" s="9" t="n">
        <v>37983328</v>
      </c>
      <c r="Y1037" s="9" t="n">
        <v>37983328</v>
      </c>
      <c r="Z1037" s="11" t="n">
        <v>37983328</v>
      </c>
      <c r="AA1037" s="9" t="n">
        <v>37983328</v>
      </c>
    </row>
    <row r="1038">
      <c r="A1038" s="14" t="inlineStr">
        <is>
          <t>A009520</t>
        </is>
      </c>
      <c r="B1038" s="2" t="inlineStr">
        <is>
          <t>포스코엠텍</t>
        </is>
      </c>
      <c r="C1038" s="2" t="inlineStr">
        <is>
          <t>SSC</t>
        </is>
      </c>
      <c r="D1038" s="2" t="inlineStr">
        <is>
          <t>S420003950</t>
        </is>
      </c>
      <c r="E1038" s="2" t="inlineStr">
        <is>
          <t>상장주식수 (보통+우선)(주)</t>
        </is>
      </c>
      <c r="F1038" s="15" t="inlineStr">
        <is>
          <t>QUARTERLY</t>
        </is>
      </c>
      <c r="G1038" s="9" t="n">
        <v>4164000</v>
      </c>
      <c r="H1038" s="9" t="n">
        <v>4164000</v>
      </c>
      <c r="I1038" s="9" t="n">
        <v>4164000</v>
      </c>
      <c r="J1038" s="9" t="n">
        <v>4164000</v>
      </c>
      <c r="K1038" s="11" t="n">
        <v>41640000</v>
      </c>
      <c r="L1038" s="9" t="n">
        <v>41640000</v>
      </c>
      <c r="M1038" s="9" t="n">
        <v>41640000</v>
      </c>
      <c r="N1038" s="9" t="n">
        <v>41642703</v>
      </c>
      <c r="O1038" s="9" t="n">
        <v>41642703</v>
      </c>
      <c r="P1038" s="11" t="n">
        <v>41642703</v>
      </c>
      <c r="Q1038" s="9" t="n">
        <v>41642703</v>
      </c>
      <c r="R1038" s="9" t="n">
        <v>41642703</v>
      </c>
      <c r="S1038" s="9" t="n">
        <v>41642703</v>
      </c>
      <c r="T1038" s="9" t="n">
        <v>41642703</v>
      </c>
      <c r="U1038" s="11" t="n">
        <v>41642703</v>
      </c>
      <c r="V1038" s="9" t="n">
        <v>41642703</v>
      </c>
      <c r="W1038" s="9" t="n">
        <v>41642703</v>
      </c>
      <c r="X1038" s="9" t="n">
        <v>41642703</v>
      </c>
      <c r="Y1038" s="9" t="n">
        <v>41642703</v>
      </c>
      <c r="Z1038" s="11" t="n">
        <v>41642703</v>
      </c>
      <c r="AA1038" s="9" t="n">
        <v>41642703</v>
      </c>
    </row>
    <row r="1039">
      <c r="A1039" s="14" t="inlineStr">
        <is>
          <t>A057540</t>
        </is>
      </c>
      <c r="B1039" s="2" t="inlineStr">
        <is>
          <t>옴니시스템</t>
        </is>
      </c>
      <c r="C1039" s="2" t="inlineStr">
        <is>
          <t>SSC</t>
        </is>
      </c>
      <c r="D1039" s="2" t="inlineStr">
        <is>
          <t>S420003950</t>
        </is>
      </c>
      <c r="E1039" s="2" t="inlineStr">
        <is>
          <t>상장주식수 (보통+우선)(주)</t>
        </is>
      </c>
      <c r="F1039" s="15" t="inlineStr">
        <is>
          <t>QUARTERLY</t>
        </is>
      </c>
      <c r="G1039" s="9" t="n">
        <v>16625095</v>
      </c>
      <c r="H1039" s="9" t="n">
        <v>17872755</v>
      </c>
      <c r="I1039" s="9" t="n">
        <v>17948169</v>
      </c>
      <c r="J1039" s="9" t="n">
        <v>17948169</v>
      </c>
      <c r="K1039" s="11" t="n">
        <v>17948169</v>
      </c>
      <c r="L1039" s="9" t="n">
        <v>18687508</v>
      </c>
      <c r="M1039" s="9" t="n">
        <v>22742127</v>
      </c>
      <c r="N1039" s="9" t="n">
        <v>22742127</v>
      </c>
      <c r="O1039" s="9" t="n">
        <v>24425543</v>
      </c>
      <c r="P1039" s="11" t="n">
        <v>40679015</v>
      </c>
      <c r="Q1039" s="9" t="n">
        <v>40679015</v>
      </c>
      <c r="R1039" s="9" t="n">
        <v>40679015</v>
      </c>
      <c r="S1039" s="9" t="n">
        <v>40679015</v>
      </c>
      <c r="T1039" s="9" t="n">
        <v>40679015</v>
      </c>
      <c r="U1039" s="11" t="n">
        <v>40679015</v>
      </c>
      <c r="V1039" s="9" t="n">
        <v>40679015</v>
      </c>
      <c r="W1039" s="9" t="n">
        <v>40679015</v>
      </c>
      <c r="X1039" s="9" t="n">
        <v>40679015</v>
      </c>
      <c r="Y1039" s="9" t="n">
        <v>40679015</v>
      </c>
      <c r="Z1039" s="11" t="n">
        <v>40679015</v>
      </c>
      <c r="AA1039" s="9" t="n">
        <v>40679015</v>
      </c>
    </row>
    <row r="1040">
      <c r="A1040" s="14" t="inlineStr">
        <is>
          <t>A046070</t>
        </is>
      </c>
      <c r="B1040" s="2" t="inlineStr">
        <is>
          <t>코다코</t>
        </is>
      </c>
      <c r="C1040" s="2" t="inlineStr">
        <is>
          <t>SSC</t>
        </is>
      </c>
      <c r="D1040" s="2" t="inlineStr">
        <is>
          <t>S420003950</t>
        </is>
      </c>
      <c r="E1040" s="2" t="inlineStr">
        <is>
          <t>상장주식수 (보통+우선)(주)</t>
        </is>
      </c>
      <c r="F1040" s="15" t="inlineStr">
        <is>
          <t>QUARTERLY</t>
        </is>
      </c>
      <c r="G1040" s="9" t="n">
        <v>15698083</v>
      </c>
      <c r="H1040" s="9" t="n">
        <v>17278361</v>
      </c>
      <c r="I1040" s="9" t="n">
        <v>17278361</v>
      </c>
      <c r="J1040" s="9" t="n">
        <v>17278361</v>
      </c>
      <c r="K1040" s="11" t="n">
        <v>17278361</v>
      </c>
      <c r="L1040" s="9" t="n">
        <v>17570758</v>
      </c>
      <c r="M1040" s="9" t="n">
        <v>17570758</v>
      </c>
      <c r="N1040" s="9" t="n">
        <v>20905421</v>
      </c>
      <c r="O1040" s="9" t="n">
        <v>20905421</v>
      </c>
      <c r="P1040" s="11" t="n">
        <v>21256298</v>
      </c>
      <c r="Q1040" s="9" t="n">
        <v>24887872</v>
      </c>
      <c r="R1040" s="9" t="n">
        <v>28215355</v>
      </c>
      <c r="S1040" s="9" t="n">
        <v>28215355</v>
      </c>
      <c r="T1040" s="9" t="n">
        <v>28215355</v>
      </c>
      <c r="U1040" s="11" t="n">
        <v>28215355</v>
      </c>
      <c r="V1040" s="9" t="n">
        <v>28215355</v>
      </c>
      <c r="W1040" s="9" t="n">
        <v>28215355</v>
      </c>
      <c r="X1040" s="9" t="n">
        <v>28215355</v>
      </c>
      <c r="Y1040" s="9" t="n">
        <v>29079659</v>
      </c>
      <c r="Z1040" s="11" t="n">
        <v>29129659</v>
      </c>
      <c r="AA1040" s="9" t="n">
        <v>29129659</v>
      </c>
    </row>
    <row r="1041">
      <c r="A1041" s="14" t="inlineStr">
        <is>
          <t>A059210</t>
        </is>
      </c>
      <c r="B1041" s="2" t="inlineStr">
        <is>
          <t>메타바이오메드</t>
        </is>
      </c>
      <c r="C1041" s="2" t="inlineStr">
        <is>
          <t>SSC</t>
        </is>
      </c>
      <c r="D1041" s="2" t="inlineStr">
        <is>
          <t>S420003950</t>
        </is>
      </c>
      <c r="E1041" s="2" t="inlineStr">
        <is>
          <t>상장주식수 (보통+우선)(주)</t>
        </is>
      </c>
      <c r="F1041" s="15" t="inlineStr">
        <is>
          <t>QUARTERLY</t>
        </is>
      </c>
      <c r="G1041" s="9" t="n">
        <v>15977695</v>
      </c>
      <c r="H1041" s="9" t="n">
        <v>15977695</v>
      </c>
      <c r="I1041" s="9" t="n">
        <v>17100356</v>
      </c>
      <c r="J1041" s="9" t="n">
        <v>17100356</v>
      </c>
      <c r="K1041" s="11" t="n">
        <v>17100356</v>
      </c>
      <c r="L1041" s="9" t="n">
        <v>17100356</v>
      </c>
      <c r="M1041" s="9" t="n">
        <v>17100356</v>
      </c>
      <c r="N1041" s="9" t="n">
        <v>17100356</v>
      </c>
      <c r="O1041" s="9" t="n">
        <v>17100356</v>
      </c>
      <c r="P1041" s="11" t="n">
        <v>17100356</v>
      </c>
      <c r="Q1041" s="9" t="n">
        <v>17100356</v>
      </c>
      <c r="R1041" s="9" t="n">
        <v>17100356</v>
      </c>
      <c r="S1041" s="9" t="n">
        <v>17508519</v>
      </c>
      <c r="T1041" s="9" t="n">
        <v>17508519</v>
      </c>
      <c r="U1041" s="11" t="n">
        <v>18937090</v>
      </c>
      <c r="V1041" s="9" t="n">
        <v>18937090</v>
      </c>
      <c r="W1041" s="9" t="n">
        <v>21315355</v>
      </c>
      <c r="X1041" s="9" t="n">
        <v>21519436</v>
      </c>
      <c r="Y1041" s="9" t="n">
        <v>21519436</v>
      </c>
      <c r="Z1041" s="11" t="n">
        <v>21519436</v>
      </c>
      <c r="AA1041" s="9" t="n">
        <v>21519436</v>
      </c>
    </row>
    <row r="1042">
      <c r="A1042" s="14" t="inlineStr">
        <is>
          <t>A085810</t>
        </is>
      </c>
      <c r="B1042" s="2" t="inlineStr">
        <is>
          <t>알티캐스트</t>
        </is>
      </c>
      <c r="C1042" s="2" t="inlineStr">
        <is>
          <t>SSC</t>
        </is>
      </c>
      <c r="D1042" s="2" t="inlineStr">
        <is>
          <t>S420003950</t>
        </is>
      </c>
      <c r="E1042" s="2" t="inlineStr">
        <is>
          <t>상장주식수 (보통+우선)(주)</t>
        </is>
      </c>
      <c r="F1042" s="15" t="inlineStr">
        <is>
          <t>QUARTERLY</t>
        </is>
      </c>
      <c r="G1042" s="8" t="n"/>
      <c r="H1042" s="8" t="n"/>
      <c r="I1042" s="8" t="n"/>
      <c r="J1042" s="8" t="n"/>
      <c r="K1042" s="10" t="n"/>
      <c r="L1042" s="8" t="n"/>
      <c r="M1042" s="8" t="n"/>
      <c r="N1042" s="8" t="n"/>
      <c r="O1042" s="8" t="n"/>
      <c r="P1042" s="10" t="n"/>
      <c r="Q1042" s="8" t="n">
        <v>20573160</v>
      </c>
      <c r="R1042" s="8" t="n">
        <v>20573160</v>
      </c>
      <c r="S1042" s="8" t="n">
        <v>20573160</v>
      </c>
      <c r="T1042" s="8" t="n">
        <v>21223160</v>
      </c>
      <c r="U1042" s="10" t="n">
        <v>21223160</v>
      </c>
      <c r="V1042" s="8" t="n">
        <v>21223160</v>
      </c>
      <c r="W1042" s="8" t="n">
        <v>21223160</v>
      </c>
      <c r="X1042" s="8" t="n">
        <v>21223160</v>
      </c>
      <c r="Y1042" s="8" t="n">
        <v>21223160</v>
      </c>
      <c r="Z1042" s="10" t="n">
        <v>21223160</v>
      </c>
      <c r="AA1042" s="8" t="n">
        <v>21223160</v>
      </c>
    </row>
    <row r="1043">
      <c r="A1043" s="14" t="inlineStr">
        <is>
          <t>A095190</t>
        </is>
      </c>
      <c r="B1043" s="2" t="inlineStr">
        <is>
          <t>이엠코리아</t>
        </is>
      </c>
      <c r="C1043" s="2" t="inlineStr">
        <is>
          <t>SSC</t>
        </is>
      </c>
      <c r="D1043" s="2" t="inlineStr">
        <is>
          <t>S420003950</t>
        </is>
      </c>
      <c r="E1043" s="2" t="inlineStr">
        <is>
          <t>상장주식수 (보통+우선)(주)</t>
        </is>
      </c>
      <c r="F1043" s="15" t="inlineStr">
        <is>
          <t>QUARTERLY</t>
        </is>
      </c>
      <c r="G1043" s="8" t="n">
        <v>13725289</v>
      </c>
      <c r="H1043" s="8" t="n">
        <v>13725289</v>
      </c>
      <c r="I1043" s="8" t="n">
        <v>13725289</v>
      </c>
      <c r="J1043" s="8" t="n">
        <v>13725289</v>
      </c>
      <c r="K1043" s="10" t="n">
        <v>15097776</v>
      </c>
      <c r="L1043" s="8" t="n">
        <v>16472535</v>
      </c>
      <c r="M1043" s="8" t="n">
        <v>16472535</v>
      </c>
      <c r="N1043" s="8" t="n">
        <v>16472535</v>
      </c>
      <c r="O1043" s="8" t="n">
        <v>16472535</v>
      </c>
      <c r="P1043" s="10" t="n">
        <v>16472535</v>
      </c>
      <c r="Q1043" s="8" t="n">
        <v>16472535</v>
      </c>
      <c r="R1043" s="8" t="n">
        <v>21413947</v>
      </c>
      <c r="S1043" s="8" t="n">
        <v>21413947</v>
      </c>
      <c r="T1043" s="8" t="n">
        <v>21413947</v>
      </c>
      <c r="U1043" s="10" t="n">
        <v>21413947</v>
      </c>
      <c r="V1043" s="8" t="n">
        <v>21413947</v>
      </c>
      <c r="W1043" s="8" t="n">
        <v>21413947</v>
      </c>
      <c r="X1043" s="8" t="n">
        <v>21413947</v>
      </c>
      <c r="Y1043" s="8" t="n">
        <v>21413947</v>
      </c>
      <c r="Z1043" s="10" t="n">
        <v>21413947</v>
      </c>
      <c r="AA1043" s="8" t="n">
        <v>21413947</v>
      </c>
    </row>
    <row r="1044">
      <c r="A1044" s="14" t="inlineStr">
        <is>
          <t>A060310</t>
        </is>
      </c>
      <c r="B1044" s="2" t="inlineStr">
        <is>
          <t>3S</t>
        </is>
      </c>
      <c r="C1044" s="2" t="inlineStr">
        <is>
          <t>SSC</t>
        </is>
      </c>
      <c r="D1044" s="2" t="inlineStr">
        <is>
          <t>S420003950</t>
        </is>
      </c>
      <c r="E1044" s="2" t="inlineStr">
        <is>
          <t>상장주식수 (보통+우선)(주)</t>
        </is>
      </c>
      <c r="F1044" s="15" t="inlineStr">
        <is>
          <t>QUARTERLY</t>
        </is>
      </c>
      <c r="G1044" s="8" t="n">
        <v>35828808</v>
      </c>
      <c r="H1044" s="8" t="n">
        <v>38942811</v>
      </c>
      <c r="I1044" s="8" t="n">
        <v>39061153</v>
      </c>
      <c r="J1044" s="8" t="n">
        <v>39061153</v>
      </c>
      <c r="K1044" s="10" t="n">
        <v>40785760</v>
      </c>
      <c r="L1044" s="8" t="n">
        <v>40785760</v>
      </c>
      <c r="M1044" s="8" t="n">
        <v>40785760</v>
      </c>
      <c r="N1044" s="8" t="n">
        <v>40892268</v>
      </c>
      <c r="O1044" s="8" t="n">
        <v>40892268</v>
      </c>
      <c r="P1044" s="10" t="n">
        <v>40892268</v>
      </c>
      <c r="Q1044" s="8" t="n">
        <v>40892268</v>
      </c>
      <c r="R1044" s="8" t="n">
        <v>40892268</v>
      </c>
      <c r="S1044" s="8" t="n">
        <v>40892268</v>
      </c>
      <c r="T1044" s="8" t="n">
        <v>40892268</v>
      </c>
      <c r="U1044" s="10" t="n">
        <v>40892268</v>
      </c>
      <c r="V1044" s="8" t="n">
        <v>40892268</v>
      </c>
      <c r="W1044" s="8" t="n">
        <v>40892268</v>
      </c>
      <c r="X1044" s="8" t="n">
        <v>40892268</v>
      </c>
      <c r="Y1044" s="8" t="n">
        <v>40892268</v>
      </c>
      <c r="Z1044" s="10" t="n">
        <v>40892268</v>
      </c>
      <c r="AA1044" s="8" t="n">
        <v>40892268</v>
      </c>
    </row>
    <row r="1045">
      <c r="A1045" s="14" t="inlineStr">
        <is>
          <t>A001380</t>
        </is>
      </c>
      <c r="B1045" s="2" t="inlineStr">
        <is>
          <t>SG충남방적</t>
        </is>
      </c>
      <c r="C1045" s="2" t="inlineStr">
        <is>
          <t>SSC</t>
        </is>
      </c>
      <c r="D1045" s="2" t="inlineStr">
        <is>
          <t>S420003950</t>
        </is>
      </c>
      <c r="E1045" s="2" t="inlineStr">
        <is>
          <t>상장주식수 (보통+우선)(주)</t>
        </is>
      </c>
      <c r="F1045" s="15" t="inlineStr">
        <is>
          <t>QUARTERLY</t>
        </is>
      </c>
      <c r="G1045" s="8" t="n">
        <v>41747580</v>
      </c>
      <c r="H1045" s="8" t="n">
        <v>41747580</v>
      </c>
      <c r="I1045" s="8" t="n">
        <v>41747580</v>
      </c>
      <c r="J1045" s="8" t="n">
        <v>41747580</v>
      </c>
      <c r="K1045" s="10" t="n">
        <v>41747580</v>
      </c>
      <c r="L1045" s="8" t="n">
        <v>41747580</v>
      </c>
      <c r="M1045" s="8" t="n">
        <v>41747580</v>
      </c>
      <c r="N1045" s="8" t="n">
        <v>41747580</v>
      </c>
      <c r="O1045" s="8" t="n">
        <v>41747580</v>
      </c>
      <c r="P1045" s="10" t="n">
        <v>41747580</v>
      </c>
      <c r="Q1045" s="8" t="n">
        <v>41747470</v>
      </c>
      <c r="R1045" s="8" t="n">
        <v>41747470</v>
      </c>
      <c r="S1045" s="8" t="n">
        <v>41747470</v>
      </c>
      <c r="T1045" s="8" t="n">
        <v>41747470</v>
      </c>
      <c r="U1045" s="10" t="n">
        <v>41747470</v>
      </c>
      <c r="V1045" s="8" t="n">
        <v>41747470</v>
      </c>
      <c r="W1045" s="8" t="n">
        <v>41747470</v>
      </c>
      <c r="X1045" s="8" t="n">
        <v>41747470</v>
      </c>
      <c r="Y1045" s="8" t="n">
        <v>41747470</v>
      </c>
      <c r="Z1045" s="10" t="n">
        <v>41747470</v>
      </c>
      <c r="AA1045" s="8" t="n">
        <v>41747470</v>
      </c>
    </row>
    <row r="1046">
      <c r="A1046" s="14" t="inlineStr">
        <is>
          <t>A061250</t>
        </is>
      </c>
      <c r="B1046" s="2" t="inlineStr">
        <is>
          <t>화일약품</t>
        </is>
      </c>
      <c r="C1046" s="2" t="inlineStr">
        <is>
          <t>SSC</t>
        </is>
      </c>
      <c r="D1046" s="2" t="inlineStr">
        <is>
          <t>S420003950</t>
        </is>
      </c>
      <c r="E1046" s="2" t="inlineStr">
        <is>
          <t>상장주식수 (보통+우선)(주)</t>
        </is>
      </c>
      <c r="F1046" s="15" t="inlineStr">
        <is>
          <t>QUARTERLY</t>
        </is>
      </c>
      <c r="G1046" s="8" t="n">
        <v>11175668</v>
      </c>
      <c r="H1046" s="8" t="n">
        <v>11206007</v>
      </c>
      <c r="I1046" s="8" t="n">
        <v>11206007</v>
      </c>
      <c r="J1046" s="8" t="n">
        <v>11206007</v>
      </c>
      <c r="K1046" s="10" t="n">
        <v>11448724</v>
      </c>
      <c r="L1046" s="8" t="n">
        <v>11676588</v>
      </c>
      <c r="M1046" s="8" t="n">
        <v>14020334</v>
      </c>
      <c r="N1046" s="8" t="n">
        <v>14410958</v>
      </c>
      <c r="O1046" s="8" t="n">
        <v>14410958</v>
      </c>
      <c r="P1046" s="10" t="n">
        <v>14410958</v>
      </c>
      <c r="Q1046" s="8" t="n">
        <v>14410958</v>
      </c>
      <c r="R1046" s="8" t="n">
        <v>14410958</v>
      </c>
      <c r="S1046" s="8" t="n">
        <v>14410958</v>
      </c>
      <c r="T1046" s="8" t="n">
        <v>14410958</v>
      </c>
      <c r="U1046" s="10" t="n">
        <v>14410958</v>
      </c>
      <c r="V1046" s="8" t="n">
        <v>14410958</v>
      </c>
      <c r="W1046" s="8" t="n">
        <v>14410958</v>
      </c>
      <c r="X1046" s="8" t="n">
        <v>14410958</v>
      </c>
      <c r="Y1046" s="8" t="n">
        <v>14410958</v>
      </c>
      <c r="Z1046" s="10" t="n">
        <v>14410958</v>
      </c>
      <c r="AA1046" s="8" t="n">
        <v>14410958</v>
      </c>
    </row>
    <row r="1047">
      <c r="A1047" s="14" t="inlineStr">
        <is>
          <t>A078780</t>
        </is>
      </c>
      <c r="B1047" s="2" t="inlineStr">
        <is>
          <t>아이디에스</t>
        </is>
      </c>
      <c r="C1047" s="2" t="inlineStr">
        <is>
          <t>SSC</t>
        </is>
      </c>
      <c r="D1047" s="2" t="inlineStr">
        <is>
          <t>S420003950</t>
        </is>
      </c>
      <c r="E1047" s="2" t="inlineStr">
        <is>
          <t>상장주식수 (보통+우선)(주)</t>
        </is>
      </c>
      <c r="F1047" s="15" t="inlineStr">
        <is>
          <t>QUARTERLY</t>
        </is>
      </c>
      <c r="G1047" s="9" t="n">
        <v>15717571</v>
      </c>
      <c r="H1047" s="9" t="n">
        <v>15717571</v>
      </c>
      <c r="I1047" s="9" t="n">
        <v>15717571</v>
      </c>
      <c r="J1047" s="9" t="n">
        <v>17270676</v>
      </c>
      <c r="K1047" s="11" t="n">
        <v>18106517</v>
      </c>
      <c r="L1047" s="9" t="n">
        <v>18960338</v>
      </c>
      <c r="M1047" s="9" t="n">
        <v>18960338</v>
      </c>
      <c r="N1047" s="9" t="n">
        <v>18960338</v>
      </c>
      <c r="O1047" s="9" t="n">
        <v>18960338</v>
      </c>
      <c r="P1047" s="11" t="n">
        <v>18960338</v>
      </c>
      <c r="Q1047" s="9" t="n">
        <v>18960338</v>
      </c>
      <c r="R1047" s="9" t="n">
        <v>18960338</v>
      </c>
      <c r="S1047" s="9" t="n">
        <v>20048477</v>
      </c>
      <c r="T1047" s="9" t="n">
        <v>20048477</v>
      </c>
      <c r="U1047" s="11" t="n">
        <v>20048477</v>
      </c>
      <c r="V1047" s="9" t="n">
        <v>24048477</v>
      </c>
      <c r="W1047" s="9" t="n">
        <v>4008079</v>
      </c>
      <c r="X1047" s="9" t="n">
        <v>7448265</v>
      </c>
      <c r="Y1047" s="9" t="n">
        <v>7448265</v>
      </c>
      <c r="Z1047" s="11" t="n">
        <v>7448265</v>
      </c>
      <c r="AA1047" s="9" t="n">
        <v>7448265</v>
      </c>
    </row>
    <row r="1048">
      <c r="A1048" s="14" t="inlineStr">
        <is>
          <t>A008700</t>
        </is>
      </c>
      <c r="B1048" s="2" t="inlineStr">
        <is>
          <t>아남전자</t>
        </is>
      </c>
      <c r="C1048" s="2" t="inlineStr">
        <is>
          <t>SSC</t>
        </is>
      </c>
      <c r="D1048" s="2" t="inlineStr">
        <is>
          <t>S420003950</t>
        </is>
      </c>
      <c r="E1048" s="2" t="inlineStr">
        <is>
          <t>상장주식수 (보통+우선)(주)</t>
        </is>
      </c>
      <c r="F1048" s="15" t="inlineStr">
        <is>
          <t>QUARTERLY</t>
        </is>
      </c>
      <c r="G1048" s="9" t="n">
        <v>77152510</v>
      </c>
      <c r="H1048" s="9" t="n">
        <v>77152510</v>
      </c>
      <c r="I1048" s="9" t="n">
        <v>77152510</v>
      </c>
      <c r="J1048" s="9" t="n">
        <v>77152510</v>
      </c>
      <c r="K1048" s="11" t="n">
        <v>77152510</v>
      </c>
      <c r="L1048" s="9" t="n">
        <v>77152510</v>
      </c>
      <c r="M1048" s="9" t="n">
        <v>77152510</v>
      </c>
      <c r="N1048" s="9" t="n">
        <v>77152510</v>
      </c>
      <c r="O1048" s="9" t="n">
        <v>77152510</v>
      </c>
      <c r="P1048" s="11" t="n">
        <v>77152510</v>
      </c>
      <c r="Q1048" s="9" t="n">
        <v>77152510</v>
      </c>
      <c r="R1048" s="9" t="n">
        <v>77152510</v>
      </c>
      <c r="S1048" s="9" t="n">
        <v>77152510</v>
      </c>
      <c r="T1048" s="9" t="n">
        <v>77152510</v>
      </c>
      <c r="U1048" s="11" t="n">
        <v>77152510</v>
      </c>
      <c r="V1048" s="9" t="n">
        <v>77152510</v>
      </c>
      <c r="W1048" s="9" t="n">
        <v>77152510</v>
      </c>
      <c r="X1048" s="9" t="n">
        <v>77124820</v>
      </c>
      <c r="Y1048" s="9" t="n">
        <v>77124820</v>
      </c>
      <c r="Z1048" s="11" t="n">
        <v>77124820</v>
      </c>
      <c r="AA1048" s="9" t="n">
        <v>77124820</v>
      </c>
    </row>
    <row r="1049">
      <c r="A1049" s="14" t="inlineStr">
        <is>
          <t>A159910</t>
        </is>
      </c>
      <c r="B1049" s="2" t="inlineStr">
        <is>
          <t>MBK</t>
        </is>
      </c>
      <c r="C1049" s="2" t="inlineStr">
        <is>
          <t>SSC</t>
        </is>
      </c>
      <c r="D1049" s="2" t="inlineStr">
        <is>
          <t>S420003950</t>
        </is>
      </c>
      <c r="E1049" s="2" t="inlineStr">
        <is>
          <t>상장주식수 (보통+우선)(주)</t>
        </is>
      </c>
      <c r="F1049" s="15" t="inlineStr">
        <is>
          <t>QUARTERLY</t>
        </is>
      </c>
      <c r="G1049" s="9" t="n"/>
      <c r="H1049" s="9" t="n"/>
      <c r="I1049" s="9" t="n"/>
      <c r="J1049" s="9" t="n"/>
      <c r="K1049" s="11" t="n"/>
      <c r="L1049" s="9" t="n"/>
      <c r="M1049" s="9" t="n">
        <v>8074763</v>
      </c>
      <c r="N1049" s="9" t="n">
        <v>8100763</v>
      </c>
      <c r="O1049" s="9" t="n">
        <v>8100763</v>
      </c>
      <c r="P1049" s="11" t="n">
        <v>8145613</v>
      </c>
      <c r="Q1049" s="9" t="n">
        <v>8402813</v>
      </c>
      <c r="R1049" s="9" t="n">
        <v>8402813</v>
      </c>
      <c r="S1049" s="9" t="n">
        <v>8638813</v>
      </c>
      <c r="T1049" s="9" t="n">
        <v>8638813</v>
      </c>
      <c r="U1049" s="11" t="n">
        <v>8638813</v>
      </c>
      <c r="V1049" s="9" t="n">
        <v>8638813</v>
      </c>
      <c r="W1049" s="9" t="n">
        <v>51776540</v>
      </c>
      <c r="X1049" s="9" t="n">
        <v>55449528</v>
      </c>
      <c r="Y1049" s="9" t="n">
        <v>56498536</v>
      </c>
      <c r="Z1049" s="11" t="n">
        <v>63125201</v>
      </c>
      <c r="AA1049" s="9" t="n">
        <v>63383154</v>
      </c>
    </row>
    <row r="1050">
      <c r="A1050" s="14" t="inlineStr">
        <is>
          <t>A013310</t>
        </is>
      </c>
      <c r="B1050" s="2" t="inlineStr">
        <is>
          <t>아진산업</t>
        </is>
      </c>
      <c r="C1050" s="2" t="inlineStr">
        <is>
          <t>SSC</t>
        </is>
      </c>
      <c r="D1050" s="2" t="inlineStr">
        <is>
          <t>S420003950</t>
        </is>
      </c>
      <c r="E1050" s="2" t="inlineStr">
        <is>
          <t>상장주식수 (보통+우선)(주)</t>
        </is>
      </c>
      <c r="F1050" s="15" t="inlineStr">
        <is>
          <t>QUARTERLY</t>
        </is>
      </c>
      <c r="G1050" s="9" t="n">
        <v>460000</v>
      </c>
      <c r="H1050" s="9" t="n">
        <v>460000</v>
      </c>
      <c r="I1050" s="9" t="n">
        <v>460000</v>
      </c>
      <c r="J1050" s="9" t="n">
        <v>460000</v>
      </c>
      <c r="K1050" s="11" t="n">
        <v>460000</v>
      </c>
      <c r="L1050" s="9" t="n">
        <v>460000</v>
      </c>
      <c r="M1050" s="9" t="n">
        <v>460000</v>
      </c>
      <c r="N1050" s="9" t="n">
        <v>460000</v>
      </c>
      <c r="O1050" s="9" t="n">
        <v>460000</v>
      </c>
      <c r="P1050" s="11" t="n">
        <v>460000</v>
      </c>
      <c r="Q1050" s="9" t="n">
        <v>460000</v>
      </c>
      <c r="R1050" s="9" t="n">
        <v>460000</v>
      </c>
      <c r="S1050" s="9" t="n">
        <v>460000</v>
      </c>
      <c r="T1050" s="9" t="n">
        <v>460000</v>
      </c>
      <c r="U1050" s="11" t="n">
        <v>460000</v>
      </c>
      <c r="V1050" s="9" t="n">
        <v>460000</v>
      </c>
      <c r="W1050" s="9" t="n">
        <v>460000</v>
      </c>
      <c r="X1050" s="9" t="n">
        <v>460000</v>
      </c>
      <c r="Y1050" s="9" t="n">
        <v>12598626</v>
      </c>
      <c r="Z1050" s="11" t="n">
        <v>12598626</v>
      </c>
      <c r="AA1050" s="9" t="n">
        <v>12598626</v>
      </c>
    </row>
    <row r="1051">
      <c r="A1051" s="14" t="inlineStr">
        <is>
          <t>A083930</t>
        </is>
      </c>
      <c r="B1051" s="2" t="inlineStr">
        <is>
          <t>아바코</t>
        </is>
      </c>
      <c r="C1051" s="2" t="inlineStr">
        <is>
          <t>SSC</t>
        </is>
      </c>
      <c r="D1051" s="2" t="inlineStr">
        <is>
          <t>S420003950</t>
        </is>
      </c>
      <c r="E1051" s="2" t="inlineStr">
        <is>
          <t>상장주식수 (보통+우선)(주)</t>
        </is>
      </c>
      <c r="F1051" s="15" t="inlineStr">
        <is>
          <t>QUARTERLY</t>
        </is>
      </c>
      <c r="G1051" s="9" t="n">
        <v>10237204</v>
      </c>
      <c r="H1051" s="9" t="n">
        <v>10237204</v>
      </c>
      <c r="I1051" s="9" t="n">
        <v>10237204</v>
      </c>
      <c r="J1051" s="9" t="n">
        <v>10237204</v>
      </c>
      <c r="K1051" s="11" t="n">
        <v>15996505</v>
      </c>
      <c r="L1051" s="9" t="n">
        <v>15996505</v>
      </c>
      <c r="M1051" s="9" t="n">
        <v>15996505</v>
      </c>
      <c r="N1051" s="9" t="n">
        <v>15996505</v>
      </c>
      <c r="O1051" s="9" t="n">
        <v>15996505</v>
      </c>
      <c r="P1051" s="11" t="n">
        <v>15996505</v>
      </c>
      <c r="Q1051" s="9" t="n">
        <v>15996505</v>
      </c>
      <c r="R1051" s="9" t="n">
        <v>15996505</v>
      </c>
      <c r="S1051" s="9" t="n">
        <v>15996505</v>
      </c>
      <c r="T1051" s="9" t="n">
        <v>15996505</v>
      </c>
      <c r="U1051" s="11" t="n">
        <v>15996505</v>
      </c>
      <c r="V1051" s="9" t="n">
        <v>15996505</v>
      </c>
      <c r="W1051" s="9" t="n">
        <v>15996505</v>
      </c>
      <c r="X1051" s="9" t="n">
        <v>15996505</v>
      </c>
      <c r="Y1051" s="9" t="n">
        <v>15996505</v>
      </c>
      <c r="Z1051" s="11" t="n">
        <v>15996505</v>
      </c>
      <c r="AA1051" s="9" t="n">
        <v>15996505</v>
      </c>
    </row>
    <row r="1052">
      <c r="A1052" s="14" t="inlineStr">
        <is>
          <t>A069410</t>
        </is>
      </c>
      <c r="B1052" s="2" t="inlineStr">
        <is>
          <t>엔텔스</t>
        </is>
      </c>
      <c r="C1052" s="2" t="inlineStr">
        <is>
          <t>SSC</t>
        </is>
      </c>
      <c r="D1052" s="2" t="inlineStr">
        <is>
          <t>S420003950</t>
        </is>
      </c>
      <c r="E1052" s="2" t="inlineStr">
        <is>
          <t>상장주식수 (보통+우선)(주)</t>
        </is>
      </c>
      <c r="F1052" s="15" t="inlineStr">
        <is>
          <t>QUARTERLY</t>
        </is>
      </c>
      <c r="G1052" s="8" t="n">
        <v>3300000</v>
      </c>
      <c r="H1052" s="8" t="n">
        <v>3300000</v>
      </c>
      <c r="I1052" s="8" t="n">
        <v>3300000</v>
      </c>
      <c r="J1052" s="8" t="n">
        <v>3300000</v>
      </c>
      <c r="K1052" s="10" t="n">
        <v>3300000</v>
      </c>
      <c r="L1052" s="8" t="n">
        <v>3359522</v>
      </c>
      <c r="M1052" s="8" t="n">
        <v>6899227</v>
      </c>
      <c r="N1052" s="8" t="n">
        <v>6899227</v>
      </c>
      <c r="O1052" s="8" t="n">
        <v>6899227</v>
      </c>
      <c r="P1052" s="10" t="n">
        <v>6899227</v>
      </c>
      <c r="Q1052" s="8" t="n">
        <v>6899227</v>
      </c>
      <c r="R1052" s="8" t="n">
        <v>6899227</v>
      </c>
      <c r="S1052" s="8" t="n">
        <v>6899227</v>
      </c>
      <c r="T1052" s="8" t="n">
        <v>6899227</v>
      </c>
      <c r="U1052" s="10" t="n">
        <v>6899227</v>
      </c>
      <c r="V1052" s="8" t="n">
        <v>6899227</v>
      </c>
      <c r="W1052" s="8" t="n">
        <v>6899227</v>
      </c>
      <c r="X1052" s="8" t="n">
        <v>6899227</v>
      </c>
      <c r="Y1052" s="8" t="n">
        <v>6899227</v>
      </c>
      <c r="Z1052" s="10" t="n">
        <v>6899227</v>
      </c>
      <c r="AA1052" s="8" t="n">
        <v>6899227</v>
      </c>
    </row>
    <row r="1053">
      <c r="A1053" s="14" t="inlineStr">
        <is>
          <t>A052220</t>
        </is>
      </c>
      <c r="B1053" s="2" t="inlineStr">
        <is>
          <t>iMBC</t>
        </is>
      </c>
      <c r="C1053" s="2" t="inlineStr">
        <is>
          <t>SSC</t>
        </is>
      </c>
      <c r="D1053" s="2" t="inlineStr">
        <is>
          <t>S420003950</t>
        </is>
      </c>
      <c r="E1053" s="2" t="inlineStr">
        <is>
          <t>상장주식수 (보통+우선)(주)</t>
        </is>
      </c>
      <c r="F1053" s="15" t="inlineStr">
        <is>
          <t>QUARTERLY</t>
        </is>
      </c>
      <c r="G1053" s="8" t="n">
        <v>23000000</v>
      </c>
      <c r="H1053" s="8" t="n">
        <v>23000000</v>
      </c>
      <c r="I1053" s="8" t="n">
        <v>23000000</v>
      </c>
      <c r="J1053" s="8" t="n">
        <v>23000000</v>
      </c>
      <c r="K1053" s="10" t="n">
        <v>23000000</v>
      </c>
      <c r="L1053" s="8" t="n">
        <v>23000000</v>
      </c>
      <c r="M1053" s="8" t="n">
        <v>23000000</v>
      </c>
      <c r="N1053" s="8" t="n">
        <v>23000000</v>
      </c>
      <c r="O1053" s="8" t="n">
        <v>23000000</v>
      </c>
      <c r="P1053" s="10" t="n">
        <v>23000000</v>
      </c>
      <c r="Q1053" s="8" t="n">
        <v>23000000</v>
      </c>
      <c r="R1053" s="8" t="n">
        <v>23000000</v>
      </c>
      <c r="S1053" s="8" t="n">
        <v>23000000</v>
      </c>
      <c r="T1053" s="8" t="n">
        <v>23000000</v>
      </c>
      <c r="U1053" s="10" t="n">
        <v>23000000</v>
      </c>
      <c r="V1053" s="8" t="n">
        <v>23000000</v>
      </c>
      <c r="W1053" s="8" t="n">
        <v>23000000</v>
      </c>
      <c r="X1053" s="8" t="n">
        <v>23000000</v>
      </c>
      <c r="Y1053" s="8" t="n">
        <v>23000000</v>
      </c>
      <c r="Z1053" s="10" t="n">
        <v>23000000</v>
      </c>
      <c r="AA1053" s="8" t="n">
        <v>23000000</v>
      </c>
    </row>
    <row r="1054">
      <c r="A1054" s="14" t="inlineStr">
        <is>
          <t>A123840</t>
        </is>
      </c>
      <c r="B1054" s="2" t="inlineStr">
        <is>
          <t>한일진공</t>
        </is>
      </c>
      <c r="C1054" s="2" t="inlineStr">
        <is>
          <t>SSC</t>
        </is>
      </c>
      <c r="D1054" s="2" t="inlineStr">
        <is>
          <t>S420003950</t>
        </is>
      </c>
      <c r="E1054" s="2" t="inlineStr">
        <is>
          <t>상장주식수 (보통+우선)(주)</t>
        </is>
      </c>
      <c r="F1054" s="15" t="inlineStr">
        <is>
          <t>QUARTERLY</t>
        </is>
      </c>
      <c r="G1054" s="8" t="n">
        <v>10540000</v>
      </c>
      <c r="H1054" s="8" t="n">
        <v>10540000</v>
      </c>
      <c r="I1054" s="8" t="n">
        <v>10540000</v>
      </c>
      <c r="J1054" s="8" t="n">
        <v>10540000</v>
      </c>
      <c r="K1054" s="10" t="n">
        <v>10540000</v>
      </c>
      <c r="L1054" s="8" t="n">
        <v>10540000</v>
      </c>
      <c r="M1054" s="8" t="n">
        <v>10540000</v>
      </c>
      <c r="N1054" s="8" t="n">
        <v>10540000</v>
      </c>
      <c r="O1054" s="8" t="n">
        <v>10540000</v>
      </c>
      <c r="P1054" s="10" t="n">
        <v>30018639</v>
      </c>
      <c r="Q1054" s="8" t="n">
        <v>30018639</v>
      </c>
      <c r="R1054" s="8" t="n">
        <v>30493639</v>
      </c>
      <c r="S1054" s="8" t="n">
        <v>30593639</v>
      </c>
      <c r="T1054" s="8" t="n">
        <v>30593639</v>
      </c>
      <c r="U1054" s="10" t="n">
        <v>30593639</v>
      </c>
      <c r="V1054" s="8" t="n">
        <v>30593639</v>
      </c>
      <c r="W1054" s="8" t="n">
        <v>31943639</v>
      </c>
      <c r="X1054" s="8" t="n">
        <v>31943639</v>
      </c>
      <c r="Y1054" s="8" t="n">
        <v>31943639</v>
      </c>
      <c r="Z1054" s="10" t="n">
        <v>31943639</v>
      </c>
      <c r="AA1054" s="8" t="n">
        <v>31943639</v>
      </c>
    </row>
    <row r="1055">
      <c r="A1055" s="14" t="inlineStr">
        <is>
          <t>A223310</t>
        </is>
      </c>
      <c r="B1055" s="2" t="inlineStr">
        <is>
          <t>이에스브이</t>
        </is>
      </c>
      <c r="C1055" s="2" t="inlineStr">
        <is>
          <t>SSC</t>
        </is>
      </c>
      <c r="D1055" s="2" t="inlineStr">
        <is>
          <t>S420003950</t>
        </is>
      </c>
      <c r="E1055" s="2" t="inlineStr">
        <is>
          <t>상장주식수 (보통+우선)(주)</t>
        </is>
      </c>
      <c r="F1055" s="15" t="inlineStr">
        <is>
          <t>QUARTERLY</t>
        </is>
      </c>
      <c r="G1055" s="8" t="n"/>
      <c r="H1055" s="8" t="n"/>
      <c r="I1055" s="8" t="n"/>
      <c r="J1055" s="8" t="n"/>
      <c r="K1055" s="10" t="n"/>
      <c r="L1055" s="8" t="n"/>
      <c r="M1055" s="8" t="n"/>
      <c r="N1055" s="8" t="n"/>
      <c r="O1055" s="8" t="n"/>
      <c r="P1055" s="10" t="n"/>
      <c r="Q1055" s="8" t="n"/>
      <c r="R1055" s="8" t="n"/>
      <c r="S1055" s="8" t="n"/>
      <c r="T1055" s="8" t="n"/>
      <c r="U1055" s="10" t="n"/>
      <c r="V1055" s="8" t="n"/>
      <c r="W1055" s="8" t="n"/>
      <c r="X1055" s="8" t="n"/>
      <c r="Y1055" s="8" t="n">
        <v>5227400</v>
      </c>
      <c r="Z1055" s="10" t="n">
        <v>6427400</v>
      </c>
      <c r="AA1055" s="8" t="n">
        <v>6427400</v>
      </c>
    </row>
    <row r="1056">
      <c r="A1056" s="14" t="inlineStr">
        <is>
          <t>A064800</t>
        </is>
      </c>
      <c r="B1056" s="2" t="inlineStr">
        <is>
          <t>필링크</t>
        </is>
      </c>
      <c r="C1056" s="2" t="inlineStr">
        <is>
          <t>SSC</t>
        </is>
      </c>
      <c r="D1056" s="2" t="inlineStr">
        <is>
          <t>S420003950</t>
        </is>
      </c>
      <c r="E1056" s="2" t="inlineStr">
        <is>
          <t>상장주식수 (보통+우선)(주)</t>
        </is>
      </c>
      <c r="F1056" s="15" t="inlineStr">
        <is>
          <t>QUARTERLY</t>
        </is>
      </c>
      <c r="G1056" s="8" t="n">
        <v>7101000</v>
      </c>
      <c r="H1056" s="8" t="n">
        <v>7101000</v>
      </c>
      <c r="I1056" s="8" t="n">
        <v>7101000</v>
      </c>
      <c r="J1056" s="8" t="n">
        <v>7101000</v>
      </c>
      <c r="K1056" s="10" t="n">
        <v>7101000</v>
      </c>
      <c r="L1056" s="8" t="n">
        <v>7101000</v>
      </c>
      <c r="M1056" s="8" t="n">
        <v>7101000</v>
      </c>
      <c r="N1056" s="8" t="n">
        <v>7101000</v>
      </c>
      <c r="O1056" s="8" t="n">
        <v>7101000</v>
      </c>
      <c r="P1056" s="10" t="n">
        <v>7101000</v>
      </c>
      <c r="Q1056" s="8" t="n">
        <v>7101000</v>
      </c>
      <c r="R1056" s="8" t="n">
        <v>7101000</v>
      </c>
      <c r="S1056" s="8" t="n">
        <v>7101000</v>
      </c>
      <c r="T1056" s="8" t="n">
        <v>7101000</v>
      </c>
      <c r="U1056" s="10" t="n">
        <v>7101000</v>
      </c>
      <c r="V1056" s="8" t="n">
        <v>7101000</v>
      </c>
      <c r="W1056" s="8" t="n">
        <v>7101000</v>
      </c>
      <c r="X1056" s="8" t="n">
        <v>7101000</v>
      </c>
      <c r="Y1056" s="8" t="n">
        <v>7101000</v>
      </c>
      <c r="Z1056" s="10" t="n">
        <v>7101000</v>
      </c>
      <c r="AA1056" s="8" t="n">
        <v>7101000</v>
      </c>
    </row>
    <row r="1057">
      <c r="A1057" s="14" t="inlineStr">
        <is>
          <t>A045390</t>
        </is>
      </c>
      <c r="B1057" s="2" t="inlineStr">
        <is>
          <t>대아티아이</t>
        </is>
      </c>
      <c r="C1057" s="2" t="inlineStr">
        <is>
          <t>SSC</t>
        </is>
      </c>
      <c r="D1057" s="2" t="inlineStr">
        <is>
          <t>S420003950</t>
        </is>
      </c>
      <c r="E1057" s="2" t="inlineStr">
        <is>
          <t>상장주식수 (보통+우선)(주)</t>
        </is>
      </c>
      <c r="F1057" s="15" t="inlineStr">
        <is>
          <t>QUARTERLY</t>
        </is>
      </c>
      <c r="G1057" s="9" t="n">
        <v>70448332</v>
      </c>
      <c r="H1057" s="9" t="n">
        <v>70448332</v>
      </c>
      <c r="I1057" s="9" t="n">
        <v>70448332</v>
      </c>
      <c r="J1057" s="9" t="n">
        <v>70448332</v>
      </c>
      <c r="K1057" s="11" t="n">
        <v>70448332</v>
      </c>
      <c r="L1057" s="9" t="n">
        <v>70448332</v>
      </c>
      <c r="M1057" s="9" t="n">
        <v>70448332</v>
      </c>
      <c r="N1057" s="9" t="n">
        <v>70448332</v>
      </c>
      <c r="O1057" s="9" t="n">
        <v>70448332</v>
      </c>
      <c r="P1057" s="11" t="n">
        <v>70448332</v>
      </c>
      <c r="Q1057" s="9" t="n">
        <v>70448332</v>
      </c>
      <c r="R1057" s="9" t="n">
        <v>70448332</v>
      </c>
      <c r="S1057" s="9" t="n">
        <v>70791032</v>
      </c>
      <c r="T1057" s="9" t="n">
        <v>70791032</v>
      </c>
      <c r="U1057" s="11" t="n">
        <v>70791032</v>
      </c>
      <c r="V1057" s="9" t="n">
        <v>70791032</v>
      </c>
      <c r="W1057" s="9" t="n">
        <v>70791032</v>
      </c>
      <c r="X1057" s="9" t="n">
        <v>70791032</v>
      </c>
      <c r="Y1057" s="9" t="n">
        <v>71151522</v>
      </c>
      <c r="Z1057" s="11" t="n">
        <v>71151522</v>
      </c>
      <c r="AA1057" s="9" t="n">
        <v>71151522</v>
      </c>
    </row>
    <row r="1058">
      <c r="A1058" s="14" t="inlineStr">
        <is>
          <t>A214330</t>
        </is>
      </c>
      <c r="B1058" s="2" t="inlineStr">
        <is>
          <t>금호에이치티</t>
        </is>
      </c>
      <c r="C1058" s="2" t="inlineStr">
        <is>
          <t>SSC</t>
        </is>
      </c>
      <c r="D1058" s="2" t="inlineStr">
        <is>
          <t>S420003950</t>
        </is>
      </c>
      <c r="E1058" s="2" t="inlineStr">
        <is>
          <t>상장주식수 (보통+우선)(주)</t>
        </is>
      </c>
      <c r="F1058" s="15" t="inlineStr">
        <is>
          <t>QUARTERLY</t>
        </is>
      </c>
      <c r="G1058" s="9" t="n"/>
      <c r="H1058" s="9" t="n"/>
      <c r="I1058" s="9" t="n"/>
      <c r="J1058" s="9" t="n"/>
      <c r="K1058" s="11" t="n"/>
      <c r="L1058" s="9" t="n"/>
      <c r="M1058" s="9" t="n"/>
      <c r="N1058" s="9" t="n"/>
      <c r="O1058" s="9" t="n"/>
      <c r="P1058" s="11" t="n"/>
      <c r="Q1058" s="9" t="n"/>
      <c r="R1058" s="9" t="n"/>
      <c r="S1058" s="9" t="n"/>
      <c r="T1058" s="9" t="n"/>
      <c r="U1058" s="11" t="n"/>
      <c r="V1058" s="9" t="n"/>
      <c r="W1058" s="9" t="n"/>
      <c r="X1058" s="9" t="n"/>
      <c r="Y1058" s="9" t="n">
        <v>9765000</v>
      </c>
      <c r="Z1058" s="11" t="n">
        <v>9765000</v>
      </c>
      <c r="AA1058" s="9" t="n">
        <v>9765000</v>
      </c>
    </row>
    <row r="1059">
      <c r="A1059" s="14" t="inlineStr">
        <is>
          <t>A088910</t>
        </is>
      </c>
      <c r="B1059" s="2" t="inlineStr">
        <is>
          <t>동우</t>
        </is>
      </c>
      <c r="C1059" s="2" t="inlineStr">
        <is>
          <t>SSC</t>
        </is>
      </c>
      <c r="D1059" s="2" t="inlineStr">
        <is>
          <t>S420003950</t>
        </is>
      </c>
      <c r="E1059" s="2" t="inlineStr">
        <is>
          <t>상장주식수 (보통+우선)(주)</t>
        </is>
      </c>
      <c r="F1059" s="15" t="inlineStr">
        <is>
          <t>QUARTERLY</t>
        </is>
      </c>
      <c r="G1059" s="9" t="n">
        <v>22860000</v>
      </c>
      <c r="H1059" s="9" t="n">
        <v>22860000</v>
      </c>
      <c r="I1059" s="9" t="n">
        <v>22860000</v>
      </c>
      <c r="J1059" s="9" t="n">
        <v>22860000</v>
      </c>
      <c r="K1059" s="11" t="n">
        <v>22860000</v>
      </c>
      <c r="L1059" s="9" t="n">
        <v>22860000</v>
      </c>
      <c r="M1059" s="9" t="n">
        <v>22860000</v>
      </c>
      <c r="N1059" s="9" t="n">
        <v>22860000</v>
      </c>
      <c r="O1059" s="9" t="n">
        <v>22860000</v>
      </c>
      <c r="P1059" s="11" t="n">
        <v>22860000</v>
      </c>
      <c r="Q1059" s="9" t="n">
        <v>22860000</v>
      </c>
      <c r="R1059" s="9" t="n">
        <v>22860000</v>
      </c>
      <c r="S1059" s="9" t="n">
        <v>22860000</v>
      </c>
      <c r="T1059" s="9" t="n">
        <v>22860000</v>
      </c>
      <c r="U1059" s="11" t="n">
        <v>22860000</v>
      </c>
      <c r="V1059" s="9" t="n">
        <v>22860000</v>
      </c>
      <c r="W1059" s="9" t="n">
        <v>22860000</v>
      </c>
      <c r="X1059" s="9" t="n">
        <v>22860000</v>
      </c>
      <c r="Y1059" s="9" t="n">
        <v>22860000</v>
      </c>
      <c r="Z1059" s="11" t="n">
        <v>22860000</v>
      </c>
      <c r="AA1059" s="9" t="n">
        <v>22860000</v>
      </c>
    </row>
    <row r="1060">
      <c r="A1060" s="14" t="inlineStr">
        <is>
          <t>A009300</t>
        </is>
      </c>
      <c r="B1060" s="2" t="inlineStr">
        <is>
          <t>삼아제약</t>
        </is>
      </c>
      <c r="C1060" s="2" t="inlineStr">
        <is>
          <t>SSC</t>
        </is>
      </c>
      <c r="D1060" s="2" t="inlineStr">
        <is>
          <t>S420003950</t>
        </is>
      </c>
      <c r="E1060" s="2" t="inlineStr">
        <is>
          <t>상장주식수 (보통+우선)(주)</t>
        </is>
      </c>
      <c r="F1060" s="15" t="inlineStr">
        <is>
          <t>QUARTERLY</t>
        </is>
      </c>
      <c r="G1060" s="9" t="n">
        <v>6370000</v>
      </c>
      <c r="H1060" s="9" t="n">
        <v>6370000</v>
      </c>
      <c r="I1060" s="9" t="n">
        <v>6370000</v>
      </c>
      <c r="J1060" s="9" t="n">
        <v>6370000</v>
      </c>
      <c r="K1060" s="11" t="n">
        <v>6370000</v>
      </c>
      <c r="L1060" s="9" t="n">
        <v>6370000</v>
      </c>
      <c r="M1060" s="9" t="n">
        <v>6370000</v>
      </c>
      <c r="N1060" s="9" t="n">
        <v>6370000</v>
      </c>
      <c r="O1060" s="9" t="n">
        <v>6370000</v>
      </c>
      <c r="P1060" s="11" t="n">
        <v>6370000</v>
      </c>
      <c r="Q1060" s="9" t="n">
        <v>6370000</v>
      </c>
      <c r="R1060" s="9" t="n">
        <v>6370000</v>
      </c>
      <c r="S1060" s="9" t="n">
        <v>6370000</v>
      </c>
      <c r="T1060" s="9" t="n">
        <v>6370000</v>
      </c>
      <c r="U1060" s="11" t="n">
        <v>6370000</v>
      </c>
      <c r="V1060" s="9" t="n">
        <v>6370000</v>
      </c>
      <c r="W1060" s="9" t="n">
        <v>6370000</v>
      </c>
      <c r="X1060" s="9" t="n">
        <v>6370000</v>
      </c>
      <c r="Y1060" s="9" t="n">
        <v>6370000</v>
      </c>
      <c r="Z1060" s="11" t="n">
        <v>6370000</v>
      </c>
      <c r="AA1060" s="9" t="n">
        <v>6370000</v>
      </c>
    </row>
    <row r="1061">
      <c r="A1061" s="14" t="inlineStr">
        <is>
          <t>A036000</t>
        </is>
      </c>
      <c r="B1061" s="2" t="inlineStr">
        <is>
          <t>예림당</t>
        </is>
      </c>
      <c r="C1061" s="2" t="inlineStr">
        <is>
          <t>SSC</t>
        </is>
      </c>
      <c r="D1061" s="2" t="inlineStr">
        <is>
          <t>S420003950</t>
        </is>
      </c>
      <c r="E1061" s="2" t="inlineStr">
        <is>
          <t>상장주식수 (보통+우선)(주)</t>
        </is>
      </c>
      <c r="F1061" s="15" t="inlineStr">
        <is>
          <t>QUARTERLY</t>
        </is>
      </c>
      <c r="G1061" s="9" t="n">
        <v>20867096</v>
      </c>
      <c r="H1061" s="9" t="n">
        <v>20867096</v>
      </c>
      <c r="I1061" s="9" t="n">
        <v>20867096</v>
      </c>
      <c r="J1061" s="9" t="n">
        <v>20867096</v>
      </c>
      <c r="K1061" s="11" t="n">
        <v>23034277</v>
      </c>
      <c r="L1061" s="9" t="n">
        <v>23034277</v>
      </c>
      <c r="M1061" s="9" t="n">
        <v>23034277</v>
      </c>
      <c r="N1061" s="9" t="n">
        <v>23034277</v>
      </c>
      <c r="O1061" s="9" t="n">
        <v>23034277</v>
      </c>
      <c r="P1061" s="11" t="n">
        <v>23034277</v>
      </c>
      <c r="Q1061" s="9" t="n">
        <v>23034277</v>
      </c>
      <c r="R1061" s="9" t="n">
        <v>23034277</v>
      </c>
      <c r="S1061" s="9" t="n">
        <v>23034277</v>
      </c>
      <c r="T1061" s="9" t="n">
        <v>23034277</v>
      </c>
      <c r="U1061" s="11" t="n">
        <v>23034277</v>
      </c>
      <c r="V1061" s="9" t="n">
        <v>23034277</v>
      </c>
      <c r="W1061" s="9" t="n">
        <v>23034277</v>
      </c>
      <c r="X1061" s="9" t="n">
        <v>23034277</v>
      </c>
      <c r="Y1061" s="9" t="n">
        <v>23034277</v>
      </c>
      <c r="Z1061" s="11" t="n">
        <v>23034277</v>
      </c>
      <c r="AA1061" s="9" t="n">
        <v>23034277</v>
      </c>
    </row>
    <row r="1062">
      <c r="A1062" s="14" t="inlineStr">
        <is>
          <t>A007110</t>
        </is>
      </c>
      <c r="B1062" s="2" t="inlineStr">
        <is>
          <t>일신석재</t>
        </is>
      </c>
      <c r="C1062" s="2" t="inlineStr">
        <is>
          <t>SSC</t>
        </is>
      </c>
      <c r="D1062" s="2" t="inlineStr">
        <is>
          <t>S420003950</t>
        </is>
      </c>
      <c r="E1062" s="2" t="inlineStr">
        <is>
          <t>상장주식수 (보통+우선)(주)</t>
        </is>
      </c>
      <c r="F1062" s="15" t="inlineStr">
        <is>
          <t>QUARTERLY</t>
        </is>
      </c>
      <c r="G1062" s="8" t="n">
        <v>77456610</v>
      </c>
      <c r="H1062" s="8" t="n">
        <v>77456610</v>
      </c>
      <c r="I1062" s="8" t="n">
        <v>77456610</v>
      </c>
      <c r="J1062" s="8" t="n">
        <v>77456610</v>
      </c>
      <c r="K1062" s="10" t="n">
        <v>77456610</v>
      </c>
      <c r="L1062" s="8" t="n">
        <v>77456610</v>
      </c>
      <c r="M1062" s="8" t="n">
        <v>77456610</v>
      </c>
      <c r="N1062" s="8" t="n">
        <v>77456610</v>
      </c>
      <c r="O1062" s="8" t="n">
        <v>77456610</v>
      </c>
      <c r="P1062" s="10" t="n">
        <v>77456610</v>
      </c>
      <c r="Q1062" s="8" t="n">
        <v>77456610</v>
      </c>
      <c r="R1062" s="8" t="n">
        <v>77456610</v>
      </c>
      <c r="S1062" s="8" t="n">
        <v>77456610</v>
      </c>
      <c r="T1062" s="8" t="n">
        <v>77456610</v>
      </c>
      <c r="U1062" s="10" t="n">
        <v>77456610</v>
      </c>
      <c r="V1062" s="8" t="n">
        <v>77456610</v>
      </c>
      <c r="W1062" s="8" t="n">
        <v>77456610</v>
      </c>
      <c r="X1062" s="8" t="n">
        <v>77456610</v>
      </c>
      <c r="Y1062" s="8" t="n">
        <v>77456610</v>
      </c>
      <c r="Z1062" s="10" t="n">
        <v>77456610</v>
      </c>
      <c r="AA1062" s="8" t="n">
        <v>77456610</v>
      </c>
    </row>
    <row r="1063">
      <c r="A1063" s="14" t="inlineStr">
        <is>
          <t>A043100</t>
        </is>
      </c>
      <c r="B1063" s="2" t="inlineStr">
        <is>
          <t>솔고바이오</t>
        </is>
      </c>
      <c r="C1063" s="2" t="inlineStr">
        <is>
          <t>SSC</t>
        </is>
      </c>
      <c r="D1063" s="2" t="inlineStr">
        <is>
          <t>S420003950</t>
        </is>
      </c>
      <c r="E1063" s="2" t="inlineStr">
        <is>
          <t>상장주식수 (보통+우선)(주)</t>
        </is>
      </c>
      <c r="F1063" s="15" t="inlineStr">
        <is>
          <t>QUARTERLY</t>
        </is>
      </c>
      <c r="G1063" s="8" t="n">
        <v>49864781</v>
      </c>
      <c r="H1063" s="8" t="n">
        <v>54317458</v>
      </c>
      <c r="I1063" s="8" t="n">
        <v>54317458</v>
      </c>
      <c r="J1063" s="8" t="n">
        <v>54317458</v>
      </c>
      <c r="K1063" s="10" t="n">
        <v>54317458</v>
      </c>
      <c r="L1063" s="8" t="n">
        <v>54317458</v>
      </c>
      <c r="M1063" s="8" t="n">
        <v>54367458</v>
      </c>
      <c r="N1063" s="8" t="n">
        <v>62367458</v>
      </c>
      <c r="O1063" s="8" t="n">
        <v>62367458</v>
      </c>
      <c r="P1063" s="10" t="n">
        <v>62367458</v>
      </c>
      <c r="Q1063" s="8" t="n">
        <v>62467017</v>
      </c>
      <c r="R1063" s="8" t="n">
        <v>62467017</v>
      </c>
      <c r="S1063" s="8" t="n">
        <v>62467017</v>
      </c>
      <c r="T1063" s="8" t="n">
        <v>62467017</v>
      </c>
      <c r="U1063" s="10" t="n">
        <v>62807216</v>
      </c>
      <c r="V1063" s="8" t="n">
        <v>62807216</v>
      </c>
      <c r="W1063" s="8" t="n">
        <v>64174443</v>
      </c>
      <c r="X1063" s="8" t="n">
        <v>82418711</v>
      </c>
      <c r="Y1063" s="8" t="n">
        <v>82554949</v>
      </c>
      <c r="Z1063" s="10" t="n">
        <v>82557902</v>
      </c>
      <c r="AA1063" s="8" t="n">
        <v>82557902</v>
      </c>
    </row>
    <row r="1064">
      <c r="A1064" s="14" t="inlineStr">
        <is>
          <t>A083650</t>
        </is>
      </c>
      <c r="B1064" s="2" t="inlineStr">
        <is>
          <t>비에이치아이</t>
        </is>
      </c>
      <c r="C1064" s="2" t="inlineStr">
        <is>
          <t>SSC</t>
        </is>
      </c>
      <c r="D1064" s="2" t="inlineStr">
        <is>
          <t>S420003950</t>
        </is>
      </c>
      <c r="E1064" s="2" t="inlineStr">
        <is>
          <t>상장주식수 (보통+우선)(주)</t>
        </is>
      </c>
      <c r="F1064" s="15" t="inlineStr">
        <is>
          <t>QUARTERLY</t>
        </is>
      </c>
      <c r="G1064" s="8" t="n">
        <v>13080000</v>
      </c>
      <c r="H1064" s="8" t="n">
        <v>13080000</v>
      </c>
      <c r="I1064" s="8" t="n">
        <v>13080000</v>
      </c>
      <c r="J1064" s="8" t="n">
        <v>13080000</v>
      </c>
      <c r="K1064" s="10" t="n">
        <v>13080000</v>
      </c>
      <c r="L1064" s="8" t="n">
        <v>13080000</v>
      </c>
      <c r="M1064" s="8" t="n">
        <v>13080000</v>
      </c>
      <c r="N1064" s="8" t="n">
        <v>13080000</v>
      </c>
      <c r="O1064" s="8" t="n">
        <v>13080000</v>
      </c>
      <c r="P1064" s="10" t="n">
        <v>13080000</v>
      </c>
      <c r="Q1064" s="8" t="n">
        <v>13080000</v>
      </c>
      <c r="R1064" s="8" t="n">
        <v>13080000</v>
      </c>
      <c r="S1064" s="8" t="n">
        <v>13080000</v>
      </c>
      <c r="T1064" s="8" t="n">
        <v>13080000</v>
      </c>
      <c r="U1064" s="10" t="n">
        <v>13080000</v>
      </c>
      <c r="V1064" s="8" t="n">
        <v>13080000</v>
      </c>
      <c r="W1064" s="8" t="n">
        <v>26000000</v>
      </c>
      <c r="X1064" s="8" t="n">
        <v>26000000</v>
      </c>
      <c r="Y1064" s="8" t="n">
        <v>26000000</v>
      </c>
      <c r="Z1064" s="10" t="n">
        <v>26000000</v>
      </c>
      <c r="AA1064" s="8" t="n">
        <v>26000000</v>
      </c>
    </row>
    <row r="1065">
      <c r="A1065" s="14" t="inlineStr">
        <is>
          <t>A129260</t>
        </is>
      </c>
      <c r="B1065" s="2" t="inlineStr">
        <is>
          <t>인터지스</t>
        </is>
      </c>
      <c r="C1065" s="2" t="inlineStr">
        <is>
          <t>SSC</t>
        </is>
      </c>
      <c r="D1065" s="2" t="inlineStr">
        <is>
          <t>S420003950</t>
        </is>
      </c>
      <c r="E1065" s="2" t="inlineStr">
        <is>
          <t>상장주식수 (보통+우선)(주)</t>
        </is>
      </c>
      <c r="F1065" s="15" t="inlineStr">
        <is>
          <t>QUARTERLY</t>
        </is>
      </c>
      <c r="G1065" s="8" t="n"/>
      <c r="H1065" s="8" t="n"/>
      <c r="I1065" s="8" t="n">
        <v>13138560</v>
      </c>
      <c r="J1065" s="8" t="n">
        <v>13138560</v>
      </c>
      <c r="K1065" s="10" t="n">
        <v>13138560</v>
      </c>
      <c r="L1065" s="8" t="n">
        <v>14871381</v>
      </c>
      <c r="M1065" s="8" t="n">
        <v>14871381</v>
      </c>
      <c r="N1065" s="8" t="n">
        <v>14871381</v>
      </c>
      <c r="O1065" s="8" t="n">
        <v>14871381</v>
      </c>
      <c r="P1065" s="10" t="n">
        <v>14871381</v>
      </c>
      <c r="Q1065" s="8" t="n">
        <v>14871381</v>
      </c>
      <c r="R1065" s="8" t="n">
        <v>14871381</v>
      </c>
      <c r="S1065" s="8" t="n">
        <v>14871381</v>
      </c>
      <c r="T1065" s="8" t="n">
        <v>14871381</v>
      </c>
      <c r="U1065" s="10" t="n">
        <v>14871381</v>
      </c>
      <c r="V1065" s="8" t="n">
        <v>14871381</v>
      </c>
      <c r="W1065" s="8" t="n">
        <v>29742762</v>
      </c>
      <c r="X1065" s="8" t="n">
        <v>29742762</v>
      </c>
      <c r="Y1065" s="8" t="n">
        <v>29742762</v>
      </c>
      <c r="Z1065" s="10" t="n">
        <v>29742762</v>
      </c>
      <c r="AA1065" s="8" t="n">
        <v>29742762</v>
      </c>
    </row>
    <row r="1066">
      <c r="A1066" s="14" t="inlineStr">
        <is>
          <t>A191420</t>
        </is>
      </c>
      <c r="B1066" s="2" t="inlineStr">
        <is>
          <t>테고사이언스</t>
        </is>
      </c>
      <c r="C1066" s="2" t="inlineStr">
        <is>
          <t>SSC</t>
        </is>
      </c>
      <c r="D1066" s="2" t="inlineStr">
        <is>
          <t>S420003950</t>
        </is>
      </c>
      <c r="E1066" s="2" t="inlineStr">
        <is>
          <t>상장주식수 (보통+우선)(주)</t>
        </is>
      </c>
      <c r="F1066" s="15" t="inlineStr">
        <is>
          <t>QUARTERLY</t>
        </is>
      </c>
      <c r="G1066" s="8" t="n"/>
      <c r="H1066" s="8" t="n"/>
      <c r="I1066" s="8" t="n"/>
      <c r="J1066" s="8" t="n"/>
      <c r="K1066" s="10" t="n"/>
      <c r="L1066" s="8" t="n"/>
      <c r="M1066" s="8" t="n"/>
      <c r="N1066" s="8" t="n"/>
      <c r="O1066" s="8" t="n"/>
      <c r="P1066" s="10" t="n"/>
      <c r="Q1066" s="8" t="n"/>
      <c r="R1066" s="8" t="n"/>
      <c r="S1066" s="8" t="n"/>
      <c r="T1066" s="8" t="n"/>
      <c r="U1066" s="10" t="n">
        <v>3702857</v>
      </c>
      <c r="V1066" s="8" t="n">
        <v>3702857</v>
      </c>
      <c r="W1066" s="8" t="n">
        <v>3702857</v>
      </c>
      <c r="X1066" s="8" t="n">
        <v>3702857</v>
      </c>
      <c r="Y1066" s="8" t="n">
        <v>3702857</v>
      </c>
      <c r="Z1066" s="10" t="n">
        <v>3702857</v>
      </c>
      <c r="AA1066" s="8" t="n">
        <v>3702857</v>
      </c>
    </row>
    <row r="1067">
      <c r="A1067" s="14" t="inlineStr">
        <is>
          <t>A011690</t>
        </is>
      </c>
      <c r="B1067" s="2" t="inlineStr">
        <is>
          <t>유양디앤유</t>
        </is>
      </c>
      <c r="C1067" s="2" t="inlineStr">
        <is>
          <t>SSC</t>
        </is>
      </c>
      <c r="D1067" s="2" t="inlineStr">
        <is>
          <t>S420003950</t>
        </is>
      </c>
      <c r="E1067" s="2" t="inlineStr">
        <is>
          <t>상장주식수 (보통+우선)(주)</t>
        </is>
      </c>
      <c r="F1067" s="15" t="inlineStr">
        <is>
          <t>QUARTERLY</t>
        </is>
      </c>
      <c r="G1067" s="9" t="n">
        <v>37372340</v>
      </c>
      <c r="H1067" s="9" t="n">
        <v>37372340</v>
      </c>
      <c r="I1067" s="9" t="n">
        <v>37372340</v>
      </c>
      <c r="J1067" s="9" t="n">
        <v>37372340</v>
      </c>
      <c r="K1067" s="11" t="n">
        <v>37372340</v>
      </c>
      <c r="L1067" s="9" t="n">
        <v>37372340</v>
      </c>
      <c r="M1067" s="9" t="n">
        <v>37372340</v>
      </c>
      <c r="N1067" s="9" t="n">
        <v>37372340</v>
      </c>
      <c r="O1067" s="9" t="n">
        <v>37372340</v>
      </c>
      <c r="P1067" s="11" t="n">
        <v>37372340</v>
      </c>
      <c r="Q1067" s="9" t="n">
        <v>37372340</v>
      </c>
      <c r="R1067" s="9" t="n">
        <v>37372340</v>
      </c>
      <c r="S1067" s="9" t="n">
        <v>37372340</v>
      </c>
      <c r="T1067" s="9" t="n">
        <v>37372340</v>
      </c>
      <c r="U1067" s="11" t="n">
        <v>37372340</v>
      </c>
      <c r="V1067" s="9" t="n">
        <v>37372340</v>
      </c>
      <c r="W1067" s="9" t="n">
        <v>37372340</v>
      </c>
      <c r="X1067" s="9" t="n">
        <v>37372340</v>
      </c>
      <c r="Y1067" s="9" t="n">
        <v>37372340</v>
      </c>
      <c r="Z1067" s="11" t="n">
        <v>37372340</v>
      </c>
      <c r="AA1067" s="9" t="n">
        <v>37372340</v>
      </c>
    </row>
    <row r="1068">
      <c r="A1068" s="14" t="inlineStr">
        <is>
          <t>A024910</t>
        </is>
      </c>
      <c r="B1068" s="2" t="inlineStr">
        <is>
          <t>경창산업</t>
        </is>
      </c>
      <c r="C1068" s="2" t="inlineStr">
        <is>
          <t>SSC</t>
        </is>
      </c>
      <c r="D1068" s="2" t="inlineStr">
        <is>
          <t>S420003950</t>
        </is>
      </c>
      <c r="E1068" s="2" t="inlineStr">
        <is>
          <t>상장주식수 (보통+우선)(주)</t>
        </is>
      </c>
      <c r="F1068" s="15" t="inlineStr">
        <is>
          <t>QUARTERLY</t>
        </is>
      </c>
      <c r="G1068" s="9" t="n">
        <v>15560000</v>
      </c>
      <c r="H1068" s="9" t="n">
        <v>15560000</v>
      </c>
      <c r="I1068" s="9" t="n">
        <v>15560000</v>
      </c>
      <c r="J1068" s="9" t="n">
        <v>15560000</v>
      </c>
      <c r="K1068" s="11" t="n">
        <v>17560000</v>
      </c>
      <c r="L1068" s="9" t="n">
        <v>17560000</v>
      </c>
      <c r="M1068" s="9" t="n">
        <v>17560000</v>
      </c>
      <c r="N1068" s="9" t="n">
        <v>17560000</v>
      </c>
      <c r="O1068" s="9" t="n">
        <v>17560000</v>
      </c>
      <c r="P1068" s="11" t="n">
        <v>17560000</v>
      </c>
      <c r="Q1068" s="9" t="n">
        <v>17560000</v>
      </c>
      <c r="R1068" s="9" t="n">
        <v>17560000</v>
      </c>
      <c r="S1068" s="9" t="n">
        <v>17560000</v>
      </c>
      <c r="T1068" s="9" t="n">
        <v>17560000</v>
      </c>
      <c r="U1068" s="11" t="n">
        <v>17560000</v>
      </c>
      <c r="V1068" s="9" t="n">
        <v>17560000</v>
      </c>
      <c r="W1068" s="9" t="n">
        <v>17560000</v>
      </c>
      <c r="X1068" s="9" t="n">
        <v>17560000</v>
      </c>
      <c r="Y1068" s="9" t="n">
        <v>17560000</v>
      </c>
      <c r="Z1068" s="11" t="n">
        <v>17560000</v>
      </c>
      <c r="AA1068" s="9" t="n">
        <v>17560000</v>
      </c>
    </row>
    <row r="1069">
      <c r="A1069" s="14" t="inlineStr">
        <is>
          <t>A001570</t>
        </is>
      </c>
      <c r="B1069" s="2" t="inlineStr">
        <is>
          <t>금양</t>
        </is>
      </c>
      <c r="C1069" s="2" t="inlineStr">
        <is>
          <t>SSC</t>
        </is>
      </c>
      <c r="D1069" s="2" t="inlineStr">
        <is>
          <t>S420003950</t>
        </is>
      </c>
      <c r="E1069" s="2" t="inlineStr">
        <is>
          <t>상장주식수 (보통+우선)(주)</t>
        </is>
      </c>
      <c r="F1069" s="15" t="inlineStr">
        <is>
          <t>QUARTERLY</t>
        </is>
      </c>
      <c r="G1069" s="9" t="n">
        <v>39353308</v>
      </c>
      <c r="H1069" s="9" t="n">
        <v>39353308</v>
      </c>
      <c r="I1069" s="9" t="n">
        <v>39353308</v>
      </c>
      <c r="J1069" s="9" t="n">
        <v>39353308</v>
      </c>
      <c r="K1069" s="11" t="n">
        <v>39353308</v>
      </c>
      <c r="L1069" s="9" t="n">
        <v>39353308</v>
      </c>
      <c r="M1069" s="9" t="n">
        <v>39353308</v>
      </c>
      <c r="N1069" s="9" t="n">
        <v>39353308</v>
      </c>
      <c r="O1069" s="9" t="n">
        <v>39353308</v>
      </c>
      <c r="P1069" s="11" t="n">
        <v>39353308</v>
      </c>
      <c r="Q1069" s="9" t="n">
        <v>39353308</v>
      </c>
      <c r="R1069" s="9" t="n">
        <v>39353308</v>
      </c>
      <c r="S1069" s="9" t="n">
        <v>39353308</v>
      </c>
      <c r="T1069" s="9" t="n">
        <v>39353308</v>
      </c>
      <c r="U1069" s="11" t="n">
        <v>39353308</v>
      </c>
      <c r="V1069" s="9" t="n">
        <v>39353308</v>
      </c>
      <c r="W1069" s="9" t="n">
        <v>39353308</v>
      </c>
      <c r="X1069" s="9" t="n">
        <v>39353308</v>
      </c>
      <c r="Y1069" s="9" t="n">
        <v>39353308</v>
      </c>
      <c r="Z1069" s="11" t="n">
        <v>39353308</v>
      </c>
      <c r="AA1069" s="9" t="n">
        <v>39353308</v>
      </c>
    </row>
    <row r="1070">
      <c r="A1070" s="14" t="inlineStr">
        <is>
          <t>A051980</t>
        </is>
      </c>
      <c r="B1070" s="2" t="inlineStr">
        <is>
          <t>휴림스</t>
        </is>
      </c>
      <c r="C1070" s="2" t="inlineStr">
        <is>
          <t>SSC</t>
        </is>
      </c>
      <c r="D1070" s="2" t="inlineStr">
        <is>
          <t>S420003950</t>
        </is>
      </c>
      <c r="E1070" s="2" t="inlineStr">
        <is>
          <t>상장주식수 (보통+우선)(주)</t>
        </is>
      </c>
      <c r="F1070" s="15" t="inlineStr">
        <is>
          <t>QUARTERLY</t>
        </is>
      </c>
      <c r="G1070" s="9" t="n">
        <v>16895670</v>
      </c>
      <c r="H1070" s="9" t="n">
        <v>16895670</v>
      </c>
      <c r="I1070" s="9" t="n">
        <v>16895670</v>
      </c>
      <c r="J1070" s="9" t="n">
        <v>16895670</v>
      </c>
      <c r="K1070" s="11" t="n">
        <v>16895670</v>
      </c>
      <c r="L1070" s="9" t="n">
        <v>16895670</v>
      </c>
      <c r="M1070" s="9" t="n">
        <v>17512370</v>
      </c>
      <c r="N1070" s="9" t="n">
        <v>17512370</v>
      </c>
      <c r="O1070" s="9" t="n">
        <v>17512370</v>
      </c>
      <c r="P1070" s="11" t="n">
        <v>17512370</v>
      </c>
      <c r="Q1070" s="9" t="n">
        <v>18449870</v>
      </c>
      <c r="R1070" s="9" t="n">
        <v>18449870</v>
      </c>
      <c r="S1070" s="9" t="n">
        <v>18449870</v>
      </c>
      <c r="T1070" s="9" t="n">
        <v>18449870</v>
      </c>
      <c r="U1070" s="11" t="n">
        <v>18449870</v>
      </c>
      <c r="V1070" s="9" t="n">
        <v>18449870</v>
      </c>
      <c r="W1070" s="9" t="n">
        <v>18449870</v>
      </c>
      <c r="X1070" s="9" t="n">
        <v>18449870</v>
      </c>
      <c r="Y1070" s="9" t="n">
        <v>18449870</v>
      </c>
      <c r="Z1070" s="11" t="n">
        <v>18449870</v>
      </c>
      <c r="AA1070" s="9" t="n">
        <v>18449870</v>
      </c>
    </row>
    <row r="1071">
      <c r="A1071" s="14" t="inlineStr">
        <is>
          <t>A008800</t>
        </is>
      </c>
      <c r="B1071" s="2" t="inlineStr">
        <is>
          <t>행남자기</t>
        </is>
      </c>
      <c r="C1071" s="2" t="inlineStr">
        <is>
          <t>SSC</t>
        </is>
      </c>
      <c r="D1071" s="2" t="inlineStr">
        <is>
          <t>S420003950</t>
        </is>
      </c>
      <c r="E1071" s="2" t="inlineStr">
        <is>
          <t>상장주식수 (보통+우선)(주)</t>
        </is>
      </c>
      <c r="F1071" s="15" t="inlineStr">
        <is>
          <t>QUARTERLY</t>
        </is>
      </c>
      <c r="G1071" s="9" t="n">
        <v>6038978</v>
      </c>
      <c r="H1071" s="9" t="n">
        <v>6038978</v>
      </c>
      <c r="I1071" s="9" t="n">
        <v>6038978</v>
      </c>
      <c r="J1071" s="9" t="n">
        <v>6038978</v>
      </c>
      <c r="K1071" s="11" t="n">
        <v>6038978</v>
      </c>
      <c r="L1071" s="9" t="n">
        <v>6038978</v>
      </c>
      <c r="M1071" s="9" t="n">
        <v>6038978</v>
      </c>
      <c r="N1071" s="9" t="n">
        <v>6038978</v>
      </c>
      <c r="O1071" s="9" t="n">
        <v>6038978</v>
      </c>
      <c r="P1071" s="11" t="n">
        <v>6038978</v>
      </c>
      <c r="Q1071" s="9" t="n">
        <v>6038978</v>
      </c>
      <c r="R1071" s="9" t="n">
        <v>6038978</v>
      </c>
      <c r="S1071" s="9" t="n">
        <v>6038978</v>
      </c>
      <c r="T1071" s="9" t="n">
        <v>6038978</v>
      </c>
      <c r="U1071" s="11" t="n">
        <v>6038978</v>
      </c>
      <c r="V1071" s="9" t="n">
        <v>6038978</v>
      </c>
      <c r="W1071" s="9" t="n">
        <v>6038978</v>
      </c>
      <c r="X1071" s="9" t="n">
        <v>6038978</v>
      </c>
      <c r="Y1071" s="9" t="n">
        <v>6230778</v>
      </c>
      <c r="Z1071" s="11" t="n">
        <v>62307780</v>
      </c>
      <c r="AA1071" s="9" t="n">
        <v>62307780</v>
      </c>
    </row>
    <row r="1072">
      <c r="A1072" s="14" t="inlineStr">
        <is>
          <t>A011810</t>
        </is>
      </c>
      <c r="B1072" s="2" t="inlineStr">
        <is>
          <t>STX</t>
        </is>
      </c>
      <c r="C1072" s="2" t="inlineStr">
        <is>
          <t>SSC</t>
        </is>
      </c>
      <c r="D1072" s="2" t="inlineStr">
        <is>
          <t>S420003950</t>
        </is>
      </c>
      <c r="E1072" s="2" t="inlineStr">
        <is>
          <t>상장주식수 (보통+우선)(주)</t>
        </is>
      </c>
      <c r="F1072" s="15" t="inlineStr">
        <is>
          <t>QUARTERLY</t>
        </is>
      </c>
      <c r="G1072" s="8" t="n">
        <v>49941398</v>
      </c>
      <c r="H1072" s="8" t="n">
        <v>59941398</v>
      </c>
      <c r="I1072" s="8" t="n">
        <v>59941398</v>
      </c>
      <c r="J1072" s="8" t="n">
        <v>59941398</v>
      </c>
      <c r="K1072" s="10" t="n">
        <v>59941398</v>
      </c>
      <c r="L1072" s="8" t="n">
        <v>59941398</v>
      </c>
      <c r="M1072" s="8" t="n">
        <v>60267145</v>
      </c>
      <c r="N1072" s="8" t="n">
        <v>60527836</v>
      </c>
      <c r="O1072" s="8" t="n">
        <v>60527836</v>
      </c>
      <c r="P1072" s="10" t="n">
        <v>60720142</v>
      </c>
      <c r="Q1072" s="8" t="n">
        <v>61476598</v>
      </c>
      <c r="R1072" s="8" t="n">
        <v>268607348</v>
      </c>
      <c r="S1072" s="8" t="n">
        <v>268607348</v>
      </c>
      <c r="T1072" s="8" t="n">
        <v>268607348</v>
      </c>
      <c r="U1072" s="10" t="n">
        <v>268607348</v>
      </c>
      <c r="V1072" s="8" t="n">
        <v>29845260</v>
      </c>
      <c r="W1072" s="8" t="n">
        <v>29845260</v>
      </c>
      <c r="X1072" s="8" t="n">
        <v>29879710</v>
      </c>
      <c r="Y1072" s="8" t="n">
        <v>29879710</v>
      </c>
      <c r="Z1072" s="10" t="n">
        <v>29879710</v>
      </c>
      <c r="AA1072" s="8" t="n">
        <v>29879710</v>
      </c>
    </row>
    <row r="1073">
      <c r="A1073" s="14" t="inlineStr">
        <is>
          <t>A001750</t>
        </is>
      </c>
      <c r="B1073" s="2" t="inlineStr">
        <is>
          <t>한양증권</t>
        </is>
      </c>
      <c r="C1073" s="2" t="inlineStr">
        <is>
          <t>SSC</t>
        </is>
      </c>
      <c r="D1073" s="2" t="inlineStr">
        <is>
          <t>S420003950</t>
        </is>
      </c>
      <c r="E1073" s="2" t="inlineStr">
        <is>
          <t>상장주식수 (보통+우선)(주)</t>
        </is>
      </c>
      <c r="F1073" s="15" t="inlineStr">
        <is>
          <t>QUARTERLY</t>
        </is>
      </c>
      <c r="G1073" s="8" t="n">
        <v>13253534</v>
      </c>
      <c r="H1073" s="8" t="n">
        <v>13253534</v>
      </c>
      <c r="I1073" s="8" t="n">
        <v>13253534</v>
      </c>
      <c r="J1073" s="8" t="n">
        <v>13253534</v>
      </c>
      <c r="K1073" s="10" t="n">
        <v>13253534</v>
      </c>
      <c r="L1073" s="8" t="n">
        <v>13253534</v>
      </c>
      <c r="M1073" s="8" t="n">
        <v>13253534</v>
      </c>
      <c r="N1073" s="8" t="n">
        <v>13253534</v>
      </c>
      <c r="O1073" s="8" t="n">
        <v>13253534</v>
      </c>
      <c r="P1073" s="10" t="n">
        <v>13253534</v>
      </c>
      <c r="Q1073" s="8" t="n">
        <v>13253534</v>
      </c>
      <c r="R1073" s="8" t="n">
        <v>13253534</v>
      </c>
      <c r="S1073" s="8" t="n">
        <v>13253534</v>
      </c>
      <c r="T1073" s="8" t="n">
        <v>13253534</v>
      </c>
      <c r="U1073" s="10" t="n">
        <v>13253534</v>
      </c>
      <c r="V1073" s="8" t="n">
        <v>13253534</v>
      </c>
      <c r="W1073" s="8" t="n">
        <v>13253534</v>
      </c>
      <c r="X1073" s="8" t="n">
        <v>13253534</v>
      </c>
      <c r="Y1073" s="8" t="n">
        <v>13253534</v>
      </c>
      <c r="Z1073" s="10" t="n">
        <v>13253534</v>
      </c>
      <c r="AA1073" s="8" t="n">
        <v>13253534</v>
      </c>
    </row>
    <row r="1074">
      <c r="A1074" s="14" t="inlineStr">
        <is>
          <t>A036090</t>
        </is>
      </c>
      <c r="B1074" s="2" t="inlineStr">
        <is>
          <t>위지트</t>
        </is>
      </c>
      <c r="C1074" s="2" t="inlineStr">
        <is>
          <t>SSC</t>
        </is>
      </c>
      <c r="D1074" s="2" t="inlineStr">
        <is>
          <t>S420003950</t>
        </is>
      </c>
      <c r="E1074" s="2" t="inlineStr">
        <is>
          <t>상장주식수 (보통+우선)(주)</t>
        </is>
      </c>
      <c r="F1074" s="15" t="inlineStr">
        <is>
          <t>QUARTERLY</t>
        </is>
      </c>
      <c r="G1074" s="8" t="n">
        <v>36982001</v>
      </c>
      <c r="H1074" s="8" t="n">
        <v>36982001</v>
      </c>
      <c r="I1074" s="8" t="n">
        <v>36982001</v>
      </c>
      <c r="J1074" s="8" t="n">
        <v>37854001</v>
      </c>
      <c r="K1074" s="10" t="n">
        <v>38612718</v>
      </c>
      <c r="L1074" s="8" t="n">
        <v>38765831</v>
      </c>
      <c r="M1074" s="8" t="n">
        <v>38765831</v>
      </c>
      <c r="N1074" s="8" t="n">
        <v>38765831</v>
      </c>
      <c r="O1074" s="8" t="n">
        <v>38765831</v>
      </c>
      <c r="P1074" s="10" t="n">
        <v>38765831</v>
      </c>
      <c r="Q1074" s="8" t="n">
        <v>38765831</v>
      </c>
      <c r="R1074" s="8" t="n">
        <v>38765831</v>
      </c>
      <c r="S1074" s="8" t="n">
        <v>38765831</v>
      </c>
      <c r="T1074" s="8" t="n">
        <v>39739513</v>
      </c>
      <c r="U1074" s="10" t="n">
        <v>39739513</v>
      </c>
      <c r="V1074" s="8" t="n">
        <v>61739513</v>
      </c>
      <c r="W1074" s="8" t="n">
        <v>61739513</v>
      </c>
      <c r="X1074" s="8" t="n">
        <v>61739513</v>
      </c>
      <c r="Y1074" s="8" t="n">
        <v>61739513</v>
      </c>
      <c r="Z1074" s="10" t="n">
        <v>62914600</v>
      </c>
      <c r="AA1074" s="8" t="n">
        <v>63502144</v>
      </c>
    </row>
    <row r="1075">
      <c r="A1075" s="14" t="inlineStr">
        <is>
          <t>A019540</t>
        </is>
      </c>
      <c r="B1075" s="2" t="inlineStr">
        <is>
          <t>일지테크</t>
        </is>
      </c>
      <c r="C1075" s="2" t="inlineStr">
        <is>
          <t>SSC</t>
        </is>
      </c>
      <c r="D1075" s="2" t="inlineStr">
        <is>
          <t>S420003950</t>
        </is>
      </c>
      <c r="E1075" s="2" t="inlineStr">
        <is>
          <t>상장주식수 (보통+우선)(주)</t>
        </is>
      </c>
      <c r="F1075" s="15" t="inlineStr">
        <is>
          <t>QUARTERLY</t>
        </is>
      </c>
      <c r="G1075" s="8" t="n">
        <v>13513500</v>
      </c>
      <c r="H1075" s="8" t="n">
        <v>13513500</v>
      </c>
      <c r="I1075" s="8" t="n">
        <v>13513500</v>
      </c>
      <c r="J1075" s="8" t="n">
        <v>13513500</v>
      </c>
      <c r="K1075" s="10" t="n">
        <v>13513500</v>
      </c>
      <c r="L1075" s="8" t="n">
        <v>13513500</v>
      </c>
      <c r="M1075" s="8" t="n">
        <v>13513500</v>
      </c>
      <c r="N1075" s="8" t="n">
        <v>13513500</v>
      </c>
      <c r="O1075" s="8" t="n">
        <v>13513500</v>
      </c>
      <c r="P1075" s="10" t="n">
        <v>13513500</v>
      </c>
      <c r="Q1075" s="8" t="n">
        <v>13513500</v>
      </c>
      <c r="R1075" s="8" t="n">
        <v>13513500</v>
      </c>
      <c r="S1075" s="8" t="n">
        <v>13513500</v>
      </c>
      <c r="T1075" s="8" t="n">
        <v>13513500</v>
      </c>
      <c r="U1075" s="10" t="n">
        <v>13513500</v>
      </c>
      <c r="V1075" s="8" t="n">
        <v>13513500</v>
      </c>
      <c r="W1075" s="8" t="n">
        <v>13513500</v>
      </c>
      <c r="X1075" s="8" t="n">
        <v>13513500</v>
      </c>
      <c r="Y1075" s="8" t="n">
        <v>13513500</v>
      </c>
      <c r="Z1075" s="10" t="n">
        <v>13513500</v>
      </c>
      <c r="AA1075" s="8" t="n">
        <v>13513500</v>
      </c>
    </row>
    <row r="1076">
      <c r="A1076" s="14" t="inlineStr">
        <is>
          <t>A081000</t>
        </is>
      </c>
      <c r="B1076" s="2" t="inlineStr">
        <is>
          <t>일진다이아</t>
        </is>
      </c>
      <c r="C1076" s="2" t="inlineStr">
        <is>
          <t>SSC</t>
        </is>
      </c>
      <c r="D1076" s="2" t="inlineStr">
        <is>
          <t>S420003950</t>
        </is>
      </c>
      <c r="E1076" s="2" t="inlineStr">
        <is>
          <t>상장주식수 (보통+우선)(주)</t>
        </is>
      </c>
      <c r="F1076" s="15" t="inlineStr">
        <is>
          <t>QUARTERLY</t>
        </is>
      </c>
      <c r="G1076" s="8" t="n">
        <v>11277975</v>
      </c>
      <c r="H1076" s="8" t="n">
        <v>11277975</v>
      </c>
      <c r="I1076" s="8" t="n">
        <v>11277975</v>
      </c>
      <c r="J1076" s="8" t="n">
        <v>11277975</v>
      </c>
      <c r="K1076" s="10" t="n">
        <v>11277975</v>
      </c>
      <c r="L1076" s="8" t="n">
        <v>11277975</v>
      </c>
      <c r="M1076" s="8" t="n">
        <v>11277975</v>
      </c>
      <c r="N1076" s="8" t="n">
        <v>11277975</v>
      </c>
      <c r="O1076" s="8" t="n">
        <v>11277975</v>
      </c>
      <c r="P1076" s="10" t="n">
        <v>11277975</v>
      </c>
      <c r="Q1076" s="8" t="n">
        <v>11277975</v>
      </c>
      <c r="R1076" s="8" t="n">
        <v>11277975</v>
      </c>
      <c r="S1076" s="8" t="n">
        <v>11277975</v>
      </c>
      <c r="T1076" s="8" t="n">
        <v>11277975</v>
      </c>
      <c r="U1076" s="10" t="n">
        <v>11277975</v>
      </c>
      <c r="V1076" s="8" t="n">
        <v>11277975</v>
      </c>
      <c r="W1076" s="8" t="n">
        <v>11277975</v>
      </c>
      <c r="X1076" s="8" t="n">
        <v>11277975</v>
      </c>
      <c r="Y1076" s="8" t="n">
        <v>11277975</v>
      </c>
      <c r="Z1076" s="10" t="n">
        <v>11277975</v>
      </c>
      <c r="AA1076" s="8" t="n">
        <v>11277975</v>
      </c>
    </row>
    <row r="1077">
      <c r="A1077" s="14" t="inlineStr">
        <is>
          <t>A066980</t>
        </is>
      </c>
      <c r="B1077" s="2" t="inlineStr">
        <is>
          <t>하이쎌</t>
        </is>
      </c>
      <c r="C1077" s="2" t="inlineStr">
        <is>
          <t>SSC</t>
        </is>
      </c>
      <c r="D1077" s="2" t="inlineStr">
        <is>
          <t>S420003950</t>
        </is>
      </c>
      <c r="E1077" s="2" t="inlineStr">
        <is>
          <t>상장주식수 (보통+우선)(주)</t>
        </is>
      </c>
      <c r="F1077" s="15" t="inlineStr">
        <is>
          <t>QUARTERLY</t>
        </is>
      </c>
      <c r="G1077" s="9" t="n">
        <v>25612322</v>
      </c>
      <c r="H1077" s="9" t="n">
        <v>25612322</v>
      </c>
      <c r="I1077" s="9" t="n">
        <v>25612322</v>
      </c>
      <c r="J1077" s="9" t="n">
        <v>26496846</v>
      </c>
      <c r="K1077" s="11" t="n">
        <v>27208112</v>
      </c>
      <c r="L1077" s="9" t="n">
        <v>27786693</v>
      </c>
      <c r="M1077" s="9" t="n">
        <v>27786693</v>
      </c>
      <c r="N1077" s="9" t="n">
        <v>28697404</v>
      </c>
      <c r="O1077" s="9" t="n">
        <v>28697404</v>
      </c>
      <c r="P1077" s="11" t="n">
        <v>28697404</v>
      </c>
      <c r="Q1077" s="9" t="n">
        <v>38897404</v>
      </c>
      <c r="R1077" s="9" t="n">
        <v>38897404</v>
      </c>
      <c r="S1077" s="9" t="n">
        <v>43841656</v>
      </c>
      <c r="T1077" s="9" t="n">
        <v>43841656</v>
      </c>
      <c r="U1077" s="11" t="n">
        <v>70223294</v>
      </c>
      <c r="V1077" s="9" t="n">
        <v>70223294</v>
      </c>
      <c r="W1077" s="9" t="n">
        <v>73428322</v>
      </c>
      <c r="X1077" s="9" t="n">
        <v>76600447</v>
      </c>
      <c r="Y1077" s="9" t="n">
        <v>82800447</v>
      </c>
      <c r="Z1077" s="11" t="n">
        <v>82800447</v>
      </c>
      <c r="AA1077" s="9" t="n">
        <v>82800447</v>
      </c>
    </row>
    <row r="1078">
      <c r="A1078" s="14" t="inlineStr">
        <is>
          <t>A080520</t>
        </is>
      </c>
      <c r="B1078" s="2" t="inlineStr">
        <is>
          <t>오디텍</t>
        </is>
      </c>
      <c r="C1078" s="2" t="inlineStr">
        <is>
          <t>SSC</t>
        </is>
      </c>
      <c r="D1078" s="2" t="inlineStr">
        <is>
          <t>S420003950</t>
        </is>
      </c>
      <c r="E1078" s="2" t="inlineStr">
        <is>
          <t>상장주식수 (보통+우선)(주)</t>
        </is>
      </c>
      <c r="F1078" s="15" t="inlineStr">
        <is>
          <t>QUARTERLY</t>
        </is>
      </c>
      <c r="G1078" s="9" t="n">
        <v>8936253</v>
      </c>
      <c r="H1078" s="9" t="n">
        <v>8936253</v>
      </c>
      <c r="I1078" s="9" t="n">
        <v>8936253</v>
      </c>
      <c r="J1078" s="9" t="n">
        <v>8936253</v>
      </c>
      <c r="K1078" s="11" t="n">
        <v>9059940</v>
      </c>
      <c r="L1078" s="9" t="n">
        <v>9059940</v>
      </c>
      <c r="M1078" s="9" t="n">
        <v>9059940</v>
      </c>
      <c r="N1078" s="9" t="n">
        <v>9059940</v>
      </c>
      <c r="O1078" s="9" t="n">
        <v>9059940</v>
      </c>
      <c r="P1078" s="11" t="n">
        <v>9059940</v>
      </c>
      <c r="Q1078" s="9" t="n">
        <v>9059940</v>
      </c>
      <c r="R1078" s="9" t="n">
        <v>9059940</v>
      </c>
      <c r="S1078" s="9" t="n">
        <v>11746609</v>
      </c>
      <c r="T1078" s="9" t="n">
        <v>11746609</v>
      </c>
      <c r="U1078" s="11" t="n">
        <v>11746609</v>
      </c>
      <c r="V1078" s="9" t="n">
        <v>11746609</v>
      </c>
      <c r="W1078" s="9" t="n">
        <v>11746609</v>
      </c>
      <c r="X1078" s="9" t="n">
        <v>11746609</v>
      </c>
      <c r="Y1078" s="9" t="n">
        <v>11746609</v>
      </c>
      <c r="Z1078" s="11" t="n">
        <v>11746609</v>
      </c>
      <c r="AA1078" s="9" t="n">
        <v>11746609</v>
      </c>
    </row>
    <row r="1079">
      <c r="A1079" s="14" t="inlineStr">
        <is>
          <t>A010960</t>
        </is>
      </c>
      <c r="B1079" s="2" t="inlineStr">
        <is>
          <t>삼호개발</t>
        </is>
      </c>
      <c r="C1079" s="2" t="inlineStr">
        <is>
          <t>SSC</t>
        </is>
      </c>
      <c r="D1079" s="2" t="inlineStr">
        <is>
          <t>S420003950</t>
        </is>
      </c>
      <c r="E1079" s="2" t="inlineStr">
        <is>
          <t>상장주식수 (보통+우선)(주)</t>
        </is>
      </c>
      <c r="F1079" s="15" t="inlineStr">
        <is>
          <t>QUARTERLY</t>
        </is>
      </c>
      <c r="G1079" s="9" t="n">
        <v>25000000</v>
      </c>
      <c r="H1079" s="9" t="n">
        <v>25000000</v>
      </c>
      <c r="I1079" s="9" t="n">
        <v>25000000</v>
      </c>
      <c r="J1079" s="9" t="n">
        <v>25000000</v>
      </c>
      <c r="K1079" s="11" t="n">
        <v>25000000</v>
      </c>
      <c r="L1079" s="9" t="n">
        <v>25000000</v>
      </c>
      <c r="M1079" s="9" t="n">
        <v>25000000</v>
      </c>
      <c r="N1079" s="9" t="n">
        <v>25000000</v>
      </c>
      <c r="O1079" s="9" t="n">
        <v>25000000</v>
      </c>
      <c r="P1079" s="11" t="n">
        <v>25000000</v>
      </c>
      <c r="Q1079" s="9" t="n">
        <v>25000000</v>
      </c>
      <c r="R1079" s="9" t="n">
        <v>25000000</v>
      </c>
      <c r="S1079" s="9" t="n">
        <v>25000000</v>
      </c>
      <c r="T1079" s="9" t="n">
        <v>25000000</v>
      </c>
      <c r="U1079" s="11" t="n">
        <v>25000000</v>
      </c>
      <c r="V1079" s="9" t="n">
        <v>25000000</v>
      </c>
      <c r="W1079" s="9" t="n">
        <v>25000000</v>
      </c>
      <c r="X1079" s="9" t="n">
        <v>25000000</v>
      </c>
      <c r="Y1079" s="9" t="n">
        <v>25000000</v>
      </c>
      <c r="Z1079" s="11" t="n">
        <v>25000000</v>
      </c>
      <c r="AA1079" s="9" t="n">
        <v>25000000</v>
      </c>
    </row>
    <row r="1080">
      <c r="A1080" s="14" t="inlineStr">
        <is>
          <t>A044480</t>
        </is>
      </c>
      <c r="B1080" s="2" t="inlineStr">
        <is>
          <t>유니더스</t>
        </is>
      </c>
      <c r="C1080" s="2" t="inlineStr">
        <is>
          <t>SSC</t>
        </is>
      </c>
      <c r="D1080" s="2" t="inlineStr">
        <is>
          <t>S420003950</t>
        </is>
      </c>
      <c r="E1080" s="2" t="inlineStr">
        <is>
          <t>상장주식수 (보통+우선)(주)</t>
        </is>
      </c>
      <c r="F1080" s="15" t="inlineStr">
        <is>
          <t>QUARTERLY</t>
        </is>
      </c>
      <c r="G1080" s="9" t="n">
        <v>8600000</v>
      </c>
      <c r="H1080" s="9" t="n">
        <v>8600000</v>
      </c>
      <c r="I1080" s="9" t="n">
        <v>8600000</v>
      </c>
      <c r="J1080" s="9" t="n">
        <v>8600000</v>
      </c>
      <c r="K1080" s="11" t="n">
        <v>8600000</v>
      </c>
      <c r="L1080" s="9" t="n">
        <v>8600000</v>
      </c>
      <c r="M1080" s="9" t="n">
        <v>8600000</v>
      </c>
      <c r="N1080" s="9" t="n">
        <v>8600000</v>
      </c>
      <c r="O1080" s="9" t="n">
        <v>8600000</v>
      </c>
      <c r="P1080" s="11" t="n">
        <v>8600000</v>
      </c>
      <c r="Q1080" s="9" t="n">
        <v>8600000</v>
      </c>
      <c r="R1080" s="9" t="n">
        <v>8600000</v>
      </c>
      <c r="S1080" s="9" t="n">
        <v>8600000</v>
      </c>
      <c r="T1080" s="9" t="n">
        <v>8600000</v>
      </c>
      <c r="U1080" s="11" t="n">
        <v>8600000</v>
      </c>
      <c r="V1080" s="9" t="n">
        <v>8600000</v>
      </c>
      <c r="W1080" s="9" t="n">
        <v>8600000</v>
      </c>
      <c r="X1080" s="9" t="n">
        <v>8600000</v>
      </c>
      <c r="Y1080" s="9" t="n">
        <v>8600000</v>
      </c>
      <c r="Z1080" s="11" t="n">
        <v>8600000</v>
      </c>
      <c r="AA1080" s="9" t="n">
        <v>8600000</v>
      </c>
    </row>
    <row r="1081">
      <c r="A1081" s="14" t="inlineStr">
        <is>
          <t>A035290</t>
        </is>
      </c>
      <c r="B1081" s="2" t="inlineStr">
        <is>
          <t>에이원앤</t>
        </is>
      </c>
      <c r="C1081" s="2" t="inlineStr">
        <is>
          <t>SSC</t>
        </is>
      </c>
      <c r="D1081" s="2" t="inlineStr">
        <is>
          <t>S420003950</t>
        </is>
      </c>
      <c r="E1081" s="2" t="inlineStr">
        <is>
          <t>상장주식수 (보통+우선)(주)</t>
        </is>
      </c>
      <c r="F1081" s="15" t="inlineStr">
        <is>
          <t>QUARTERLY</t>
        </is>
      </c>
      <c r="G1081" s="9" t="n">
        <v>51658079</v>
      </c>
      <c r="H1081" s="9" t="n">
        <v>51658079</v>
      </c>
      <c r="I1081" s="9" t="n">
        <v>51658079</v>
      </c>
      <c r="J1081" s="9" t="n">
        <v>52824079</v>
      </c>
      <c r="K1081" s="11" t="n">
        <v>54834079</v>
      </c>
      <c r="L1081" s="9" t="n">
        <v>55834079</v>
      </c>
      <c r="M1081" s="9" t="n">
        <v>71639364</v>
      </c>
      <c r="N1081" s="9" t="n">
        <v>71639364</v>
      </c>
      <c r="O1081" s="9" t="n">
        <v>71639364</v>
      </c>
      <c r="P1081" s="11" t="n">
        <v>71639364</v>
      </c>
      <c r="Q1081" s="9" t="n">
        <v>71639364</v>
      </c>
      <c r="R1081" s="9" t="n">
        <v>10234194</v>
      </c>
      <c r="S1081" s="9" t="n">
        <v>10234194</v>
      </c>
      <c r="T1081" s="9" t="n">
        <v>10875217</v>
      </c>
      <c r="U1081" s="11" t="n">
        <v>11562501</v>
      </c>
      <c r="V1081" s="9" t="n">
        <v>12155384</v>
      </c>
      <c r="W1081" s="9" t="n">
        <v>14710939</v>
      </c>
      <c r="X1081" s="9" t="n">
        <v>19433542</v>
      </c>
      <c r="Y1081" s="9" t="n">
        <v>19704041</v>
      </c>
      <c r="Z1081" s="11" t="n">
        <v>19704041</v>
      </c>
      <c r="AA1081" s="9" t="n">
        <v>19704041</v>
      </c>
    </row>
    <row r="1082">
      <c r="A1082" s="14" t="inlineStr">
        <is>
          <t>A007820</t>
        </is>
      </c>
      <c r="B1082" s="2" t="inlineStr">
        <is>
          <t>신흥기계</t>
        </is>
      </c>
      <c r="C1082" s="2" t="inlineStr">
        <is>
          <t>SSC</t>
        </is>
      </c>
      <c r="D1082" s="2" t="inlineStr">
        <is>
          <t>S420003950</t>
        </is>
      </c>
      <c r="E1082" s="2" t="inlineStr">
        <is>
          <t>상장주식수 (보통+우선)(주)</t>
        </is>
      </c>
      <c r="F1082" s="15" t="inlineStr">
        <is>
          <t>QUARTERLY</t>
        </is>
      </c>
      <c r="G1082" s="8" t="n"/>
      <c r="H1082" s="8" t="n"/>
      <c r="I1082" s="8" t="n">
        <v>6643000</v>
      </c>
      <c r="J1082" s="8" t="n">
        <v>6643000</v>
      </c>
      <c r="K1082" s="10" t="n">
        <v>6643000</v>
      </c>
      <c r="L1082" s="8" t="n">
        <v>6643000</v>
      </c>
      <c r="M1082" s="8" t="n">
        <v>6643000</v>
      </c>
      <c r="N1082" s="8" t="n">
        <v>6968393</v>
      </c>
      <c r="O1082" s="8" t="n">
        <v>6968393</v>
      </c>
      <c r="P1082" s="10" t="n">
        <v>6968393</v>
      </c>
      <c r="Q1082" s="8" t="n">
        <v>6968393</v>
      </c>
      <c r="R1082" s="8" t="n">
        <v>7300409</v>
      </c>
      <c r="S1082" s="8" t="n">
        <v>7300409</v>
      </c>
      <c r="T1082" s="8" t="n">
        <v>7300409</v>
      </c>
      <c r="U1082" s="10" t="n">
        <v>7300409</v>
      </c>
      <c r="V1082" s="8" t="n">
        <v>7300409</v>
      </c>
      <c r="W1082" s="8" t="n">
        <v>15329745</v>
      </c>
      <c r="X1082" s="8" t="n">
        <v>15329745</v>
      </c>
      <c r="Y1082" s="8" t="n">
        <v>15329745</v>
      </c>
      <c r="Z1082" s="10" t="n">
        <v>15329745</v>
      </c>
      <c r="AA1082" s="8" t="n">
        <v>15329745</v>
      </c>
    </row>
    <row r="1083">
      <c r="A1083" s="14" t="inlineStr">
        <is>
          <t>A024810</t>
        </is>
      </c>
      <c r="B1083" s="2" t="inlineStr">
        <is>
          <t>이화전기</t>
        </is>
      </c>
      <c r="C1083" s="2" t="inlineStr">
        <is>
          <t>SSC</t>
        </is>
      </c>
      <c r="D1083" s="2" t="inlineStr">
        <is>
          <t>S420003950</t>
        </is>
      </c>
      <c r="E1083" s="2" t="inlineStr">
        <is>
          <t>상장주식수 (보통+우선)(주)</t>
        </is>
      </c>
      <c r="F1083" s="15" t="inlineStr">
        <is>
          <t>QUARTERLY</t>
        </is>
      </c>
      <c r="G1083" s="8" t="n">
        <v>96471263</v>
      </c>
      <c r="H1083" s="8" t="n">
        <v>104471263</v>
      </c>
      <c r="I1083" s="8" t="n">
        <v>104471263</v>
      </c>
      <c r="J1083" s="8" t="n">
        <v>104512670</v>
      </c>
      <c r="K1083" s="10" t="n">
        <v>104512670</v>
      </c>
      <c r="L1083" s="8" t="n">
        <v>104512670</v>
      </c>
      <c r="M1083" s="8" t="n">
        <v>116028980</v>
      </c>
      <c r="N1083" s="8" t="n">
        <v>116028980</v>
      </c>
      <c r="O1083" s="8" t="n">
        <v>116028980</v>
      </c>
      <c r="P1083" s="10" t="n">
        <v>144028980</v>
      </c>
      <c r="Q1083" s="8" t="n">
        <v>146248980</v>
      </c>
      <c r="R1083" s="8" t="n">
        <v>146248980</v>
      </c>
      <c r="S1083" s="8" t="n">
        <v>146248980</v>
      </c>
      <c r="T1083" s="8" t="n">
        <v>146248980</v>
      </c>
      <c r="U1083" s="10" t="n">
        <v>146248980</v>
      </c>
      <c r="V1083" s="8" t="n">
        <v>191248980</v>
      </c>
      <c r="W1083" s="8" t="n">
        <v>191248980</v>
      </c>
      <c r="X1083" s="8" t="n">
        <v>191248980</v>
      </c>
      <c r="Y1083" s="8" t="n">
        <v>191248980</v>
      </c>
      <c r="Z1083" s="10" t="n">
        <v>191248980</v>
      </c>
      <c r="AA1083" s="8" t="n">
        <v>191248980</v>
      </c>
    </row>
    <row r="1084">
      <c r="A1084" s="14" t="inlineStr">
        <is>
          <t>A066900</t>
        </is>
      </c>
      <c r="B1084" s="2" t="inlineStr">
        <is>
          <t>디에이피</t>
        </is>
      </c>
      <c r="C1084" s="2" t="inlineStr">
        <is>
          <t>SSC</t>
        </is>
      </c>
      <c r="D1084" s="2" t="inlineStr">
        <is>
          <t>S420003950</t>
        </is>
      </c>
      <c r="E1084" s="2" t="inlineStr">
        <is>
          <t>상장주식수 (보통+우선)(주)</t>
        </is>
      </c>
      <c r="F1084" s="15" t="inlineStr">
        <is>
          <t>QUARTERLY</t>
        </is>
      </c>
      <c r="G1084" s="8" t="n">
        <v>22744503</v>
      </c>
      <c r="H1084" s="8" t="n">
        <v>22744503</v>
      </c>
      <c r="I1084" s="8" t="n">
        <v>22744503</v>
      </c>
      <c r="J1084" s="8" t="n">
        <v>22744503</v>
      </c>
      <c r="K1084" s="10" t="n">
        <v>22744503</v>
      </c>
      <c r="L1084" s="8" t="n">
        <v>22744503</v>
      </c>
      <c r="M1084" s="8" t="n">
        <v>22744503</v>
      </c>
      <c r="N1084" s="8" t="n">
        <v>22744503</v>
      </c>
      <c r="O1084" s="8" t="n">
        <v>22744503</v>
      </c>
      <c r="P1084" s="10" t="n">
        <v>22744503</v>
      </c>
      <c r="Q1084" s="8" t="n">
        <v>22744503</v>
      </c>
      <c r="R1084" s="8" t="n">
        <v>22744503</v>
      </c>
      <c r="S1084" s="8" t="n">
        <v>22744503</v>
      </c>
      <c r="T1084" s="8" t="n">
        <v>22744503</v>
      </c>
      <c r="U1084" s="10" t="n">
        <v>22744503</v>
      </c>
      <c r="V1084" s="8" t="n">
        <v>22744503</v>
      </c>
      <c r="W1084" s="8" t="n">
        <v>22744503</v>
      </c>
      <c r="X1084" s="8" t="n">
        <v>22744503</v>
      </c>
      <c r="Y1084" s="8" t="n">
        <v>22744503</v>
      </c>
      <c r="Z1084" s="10" t="n">
        <v>22744503</v>
      </c>
      <c r="AA1084" s="8" t="n">
        <v>22744503</v>
      </c>
    </row>
    <row r="1085">
      <c r="A1085" s="14" t="inlineStr">
        <is>
          <t>A096240</t>
        </is>
      </c>
      <c r="B1085" s="2" t="inlineStr">
        <is>
          <t>청담러닝</t>
        </is>
      </c>
      <c r="C1085" s="2" t="inlineStr">
        <is>
          <t>SSC</t>
        </is>
      </c>
      <c r="D1085" s="2" t="inlineStr">
        <is>
          <t>S420003950</t>
        </is>
      </c>
      <c r="E1085" s="2" t="inlineStr">
        <is>
          <t>상장주식수 (보통+우선)(주)</t>
        </is>
      </c>
      <c r="F1085" s="15" t="inlineStr">
        <is>
          <t>QUARTERLY</t>
        </is>
      </c>
      <c r="G1085" s="8" t="n">
        <v>6213550</v>
      </c>
      <c r="H1085" s="8" t="n">
        <v>6213550</v>
      </c>
      <c r="I1085" s="8" t="n">
        <v>6213550</v>
      </c>
      <c r="J1085" s="8" t="n">
        <v>6213550</v>
      </c>
      <c r="K1085" s="10" t="n">
        <v>6213550</v>
      </c>
      <c r="L1085" s="8" t="n">
        <v>6213550</v>
      </c>
      <c r="M1085" s="8" t="n">
        <v>6213550</v>
      </c>
      <c r="N1085" s="8" t="n">
        <v>6213550</v>
      </c>
      <c r="O1085" s="8" t="n">
        <v>6213550</v>
      </c>
      <c r="P1085" s="10" t="n">
        <v>6213550</v>
      </c>
      <c r="Q1085" s="8" t="n">
        <v>6213550</v>
      </c>
      <c r="R1085" s="8" t="n">
        <v>6213550</v>
      </c>
      <c r="S1085" s="8" t="n">
        <v>6213550</v>
      </c>
      <c r="T1085" s="8" t="n">
        <v>6213550</v>
      </c>
      <c r="U1085" s="10" t="n">
        <v>6213550</v>
      </c>
      <c r="V1085" s="8" t="n">
        <v>6213550</v>
      </c>
      <c r="W1085" s="8" t="n">
        <v>6213550</v>
      </c>
      <c r="X1085" s="8" t="n">
        <v>6213550</v>
      </c>
      <c r="Y1085" s="8" t="n">
        <v>6213550</v>
      </c>
      <c r="Z1085" s="10" t="n">
        <v>6283067</v>
      </c>
      <c r="AA1085" s="8" t="n">
        <v>6283067</v>
      </c>
    </row>
    <row r="1086">
      <c r="A1086" s="14" t="inlineStr">
        <is>
          <t>A043220</t>
        </is>
      </c>
      <c r="B1086" s="2" t="inlineStr">
        <is>
          <t>위드윈네트웍</t>
        </is>
      </c>
      <c r="C1086" s="2" t="inlineStr">
        <is>
          <t>SSC</t>
        </is>
      </c>
      <c r="D1086" s="2" t="inlineStr">
        <is>
          <t>S420003950</t>
        </is>
      </c>
      <c r="E1086" s="2" t="inlineStr">
        <is>
          <t>상장주식수 (보통+우선)(주)</t>
        </is>
      </c>
      <c r="F1086" s="15" t="inlineStr">
        <is>
          <t>QUARTERLY</t>
        </is>
      </c>
      <c r="G1086" s="8" t="n">
        <v>25840541</v>
      </c>
      <c r="H1086" s="8" t="n">
        <v>25840541</v>
      </c>
      <c r="I1086" s="8" t="n">
        <v>26536413</v>
      </c>
      <c r="J1086" s="8" t="n">
        <v>29837985</v>
      </c>
      <c r="K1086" s="10" t="n">
        <v>29837985</v>
      </c>
      <c r="L1086" s="8" t="n">
        <v>29837985</v>
      </c>
      <c r="M1086" s="8" t="n">
        <v>3183798</v>
      </c>
      <c r="N1086" s="8" t="n">
        <v>4218057</v>
      </c>
      <c r="O1086" s="8" t="n">
        <v>4218057</v>
      </c>
      <c r="P1086" s="10" t="n">
        <v>4218057</v>
      </c>
      <c r="Q1086" s="8" t="n">
        <v>4218057</v>
      </c>
      <c r="R1086" s="8" t="n">
        <v>5783667</v>
      </c>
      <c r="S1086" s="8" t="n">
        <v>7659577</v>
      </c>
      <c r="T1086" s="8" t="n">
        <v>12115239</v>
      </c>
      <c r="U1086" s="10" t="n">
        <v>14491153</v>
      </c>
      <c r="V1086" s="8" t="n">
        <v>15190453</v>
      </c>
      <c r="W1086" s="8" t="n">
        <v>15190453</v>
      </c>
      <c r="X1086" s="8" t="n">
        <v>26107683</v>
      </c>
      <c r="Y1086" s="8" t="n">
        <v>27711348</v>
      </c>
      <c r="Z1086" s="10" t="n">
        <v>27711348</v>
      </c>
      <c r="AA1086" s="8" t="n">
        <v>27711348</v>
      </c>
    </row>
    <row r="1087">
      <c r="A1087" s="14" t="inlineStr">
        <is>
          <t>A077500</t>
        </is>
      </c>
      <c r="B1087" s="2" t="inlineStr">
        <is>
          <t>유니퀘스트</t>
        </is>
      </c>
      <c r="C1087" s="2" t="inlineStr">
        <is>
          <t>SSC</t>
        </is>
      </c>
      <c r="D1087" s="2" t="inlineStr">
        <is>
          <t>S420003950</t>
        </is>
      </c>
      <c r="E1087" s="2" t="inlineStr">
        <is>
          <t>상장주식수 (보통+우선)(주)</t>
        </is>
      </c>
      <c r="F1087" s="15" t="inlineStr">
        <is>
          <t>QUARTERLY</t>
        </is>
      </c>
      <c r="G1087" s="9" t="n">
        <v>13100483</v>
      </c>
      <c r="H1087" s="9" t="n">
        <v>13100483</v>
      </c>
      <c r="I1087" s="9" t="n">
        <v>13100483</v>
      </c>
      <c r="J1087" s="9" t="n">
        <v>13100483</v>
      </c>
      <c r="K1087" s="11" t="n">
        <v>13250483</v>
      </c>
      <c r="L1087" s="9" t="n">
        <v>13250483</v>
      </c>
      <c r="M1087" s="9" t="n">
        <v>13250483</v>
      </c>
      <c r="N1087" s="9" t="n">
        <v>13250483</v>
      </c>
      <c r="O1087" s="9" t="n">
        <v>13440483</v>
      </c>
      <c r="P1087" s="11" t="n">
        <v>13440483</v>
      </c>
      <c r="Q1087" s="9" t="n">
        <v>13440483</v>
      </c>
      <c r="R1087" s="9" t="n">
        <v>13440483</v>
      </c>
      <c r="S1087" s="9" t="n">
        <v>13485483</v>
      </c>
      <c r="T1087" s="9" t="n">
        <v>13485483</v>
      </c>
      <c r="U1087" s="11" t="n">
        <v>13485483</v>
      </c>
      <c r="V1087" s="9" t="n">
        <v>26978966</v>
      </c>
      <c r="W1087" s="9" t="n">
        <v>26978966</v>
      </c>
      <c r="X1087" s="9" t="n">
        <v>26999207</v>
      </c>
      <c r="Y1087" s="9" t="n">
        <v>26999207</v>
      </c>
      <c r="Z1087" s="11" t="n">
        <v>26999207</v>
      </c>
      <c r="AA1087" s="9" t="n">
        <v>26999207</v>
      </c>
    </row>
    <row r="1088">
      <c r="A1088" s="14" t="inlineStr">
        <is>
          <t>A004080</t>
        </is>
      </c>
      <c r="B1088" s="2" t="inlineStr">
        <is>
          <t>신흥</t>
        </is>
      </c>
      <c r="C1088" s="2" t="inlineStr">
        <is>
          <t>SSC</t>
        </is>
      </c>
      <c r="D1088" s="2" t="inlineStr">
        <is>
          <t>S420003950</t>
        </is>
      </c>
      <c r="E1088" s="2" t="inlineStr">
        <is>
          <t>상장주식수 (보통+우선)(주)</t>
        </is>
      </c>
      <c r="F1088" s="15" t="inlineStr">
        <is>
          <t>QUARTERLY</t>
        </is>
      </c>
      <c r="G1088" s="9" t="n">
        <v>9700000</v>
      </c>
      <c r="H1088" s="9" t="n">
        <v>9600000</v>
      </c>
      <c r="I1088" s="9" t="n">
        <v>9600000</v>
      </c>
      <c r="J1088" s="9" t="n">
        <v>9600000</v>
      </c>
      <c r="K1088" s="11" t="n">
        <v>9600000</v>
      </c>
      <c r="L1088" s="9" t="n">
        <v>9600000</v>
      </c>
      <c r="M1088" s="9" t="n">
        <v>9600000</v>
      </c>
      <c r="N1088" s="9" t="n">
        <v>9600000</v>
      </c>
      <c r="O1088" s="9" t="n">
        <v>9600000</v>
      </c>
      <c r="P1088" s="11" t="n">
        <v>9600000</v>
      </c>
      <c r="Q1088" s="9" t="n">
        <v>9600000</v>
      </c>
      <c r="R1088" s="9" t="n">
        <v>9600000</v>
      </c>
      <c r="S1088" s="9" t="n">
        <v>9600000</v>
      </c>
      <c r="T1088" s="9" t="n">
        <v>9600000</v>
      </c>
      <c r="U1088" s="11" t="n">
        <v>9600000</v>
      </c>
      <c r="V1088" s="9" t="n">
        <v>9600000</v>
      </c>
      <c r="W1088" s="9" t="n">
        <v>9600000</v>
      </c>
      <c r="X1088" s="9" t="n">
        <v>9600000</v>
      </c>
      <c r="Y1088" s="9" t="n">
        <v>9600000</v>
      </c>
      <c r="Z1088" s="11" t="n">
        <v>9600000</v>
      </c>
      <c r="AA1088" s="9" t="n">
        <v>9600000</v>
      </c>
    </row>
    <row r="1089">
      <c r="A1089" s="14" t="inlineStr">
        <is>
          <t>A096040</t>
        </is>
      </c>
      <c r="B1089" s="2" t="inlineStr">
        <is>
          <t>이트론</t>
        </is>
      </c>
      <c r="C1089" s="2" t="inlineStr">
        <is>
          <t>SSC</t>
        </is>
      </c>
      <c r="D1089" s="2" t="inlineStr">
        <is>
          <t>S420003950</t>
        </is>
      </c>
      <c r="E1089" s="2" t="inlineStr">
        <is>
          <t>상장주식수 (보통+우선)(주)</t>
        </is>
      </c>
      <c r="F1089" s="15" t="inlineStr">
        <is>
          <t>QUARTERLY</t>
        </is>
      </c>
      <c r="G1089" s="9" t="n">
        <v>6303124</v>
      </c>
      <c r="H1089" s="9" t="n">
        <v>6303124</v>
      </c>
      <c r="I1089" s="9" t="n">
        <v>6303124</v>
      </c>
      <c r="J1089" s="9" t="n">
        <v>6303124</v>
      </c>
      <c r="K1089" s="11" t="n">
        <v>6303124</v>
      </c>
      <c r="L1089" s="9" t="n">
        <v>6303124</v>
      </c>
      <c r="M1089" s="9" t="n">
        <v>6303124</v>
      </c>
      <c r="N1089" s="9" t="n">
        <v>6303124</v>
      </c>
      <c r="O1089" s="9" t="n">
        <v>7088524</v>
      </c>
      <c r="P1089" s="11" t="n">
        <v>17721310</v>
      </c>
      <c r="Q1089" s="9" t="n">
        <v>20010807</v>
      </c>
      <c r="R1089" s="9" t="n">
        <v>20010807</v>
      </c>
      <c r="S1089" s="9" t="n">
        <v>42110807</v>
      </c>
      <c r="T1089" s="9" t="n">
        <v>44672110</v>
      </c>
      <c r="U1089" s="11" t="n">
        <v>54236534</v>
      </c>
      <c r="V1089" s="9" t="n">
        <v>55744968</v>
      </c>
      <c r="W1089" s="9" t="n">
        <v>55744968</v>
      </c>
      <c r="X1089" s="9" t="n">
        <v>99744968</v>
      </c>
      <c r="Y1089" s="9" t="n">
        <v>100202285</v>
      </c>
      <c r="Z1089" s="11" t="n">
        <v>100202285</v>
      </c>
      <c r="AA1089" s="9" t="n">
        <v>100202285</v>
      </c>
    </row>
    <row r="1090">
      <c r="A1090" s="14" t="inlineStr">
        <is>
          <t>A028080</t>
        </is>
      </c>
      <c r="B1090" s="2" t="inlineStr">
        <is>
          <t>휴맥스홀딩스</t>
        </is>
      </c>
      <c r="C1090" s="2" t="inlineStr">
        <is>
          <t>SSC</t>
        </is>
      </c>
      <c r="D1090" s="2" t="inlineStr">
        <is>
          <t>S420003950</t>
        </is>
      </c>
      <c r="E1090" s="2" t="inlineStr">
        <is>
          <t>상장주식수 (보통+우선)(주)</t>
        </is>
      </c>
      <c r="F1090" s="15" t="inlineStr">
        <is>
          <t>QUARTERLY</t>
        </is>
      </c>
      <c r="G1090" s="9" t="n">
        <v>12577506</v>
      </c>
      <c r="H1090" s="9" t="n">
        <v>12577506</v>
      </c>
      <c r="I1090" s="9" t="n">
        <v>12577506</v>
      </c>
      <c r="J1090" s="9" t="n">
        <v>12577506</v>
      </c>
      <c r="K1090" s="11" t="n">
        <v>12577506</v>
      </c>
      <c r="L1090" s="9" t="n">
        <v>12577506</v>
      </c>
      <c r="M1090" s="9" t="n">
        <v>12577506</v>
      </c>
      <c r="N1090" s="9" t="n">
        <v>12577506</v>
      </c>
      <c r="O1090" s="9" t="n">
        <v>12577506</v>
      </c>
      <c r="P1090" s="11" t="n">
        <v>12577506</v>
      </c>
      <c r="Q1090" s="9" t="n">
        <v>12577506</v>
      </c>
      <c r="R1090" s="9" t="n">
        <v>12577506</v>
      </c>
      <c r="S1090" s="9" t="n">
        <v>12577506</v>
      </c>
      <c r="T1090" s="9" t="n">
        <v>12577506</v>
      </c>
      <c r="U1090" s="11" t="n">
        <v>12577506</v>
      </c>
      <c r="V1090" s="9" t="n">
        <v>12577506</v>
      </c>
      <c r="W1090" s="9" t="n">
        <v>12577506</v>
      </c>
      <c r="X1090" s="9" t="n">
        <v>12577506</v>
      </c>
      <c r="Y1090" s="9" t="n">
        <v>12577506</v>
      </c>
      <c r="Z1090" s="11" t="n">
        <v>12577506</v>
      </c>
      <c r="AA1090" s="9" t="n">
        <v>12577506</v>
      </c>
    </row>
    <row r="1091">
      <c r="A1091" s="14" t="inlineStr">
        <is>
          <t>A058610</t>
        </is>
      </c>
      <c r="B1091" s="2" t="inlineStr">
        <is>
          <t>에스피지</t>
        </is>
      </c>
      <c r="C1091" s="2" t="inlineStr">
        <is>
          <t>SSC</t>
        </is>
      </c>
      <c r="D1091" s="2" t="inlineStr">
        <is>
          <t>S420003950</t>
        </is>
      </c>
      <c r="E1091" s="2" t="inlineStr">
        <is>
          <t>상장주식수 (보통+우선)(주)</t>
        </is>
      </c>
      <c r="F1091" s="15" t="inlineStr">
        <is>
          <t>QUARTERLY</t>
        </is>
      </c>
      <c r="G1091" s="9" t="n">
        <v>13376992</v>
      </c>
      <c r="H1091" s="9" t="n">
        <v>13376992</v>
      </c>
      <c r="I1091" s="9" t="n">
        <v>13376992</v>
      </c>
      <c r="J1091" s="9" t="n">
        <v>13376992</v>
      </c>
      <c r="K1091" s="11" t="n">
        <v>13376992</v>
      </c>
      <c r="L1091" s="9" t="n">
        <v>13376992</v>
      </c>
      <c r="M1091" s="9" t="n">
        <v>13376992</v>
      </c>
      <c r="N1091" s="9" t="n">
        <v>13376992</v>
      </c>
      <c r="O1091" s="9" t="n">
        <v>13376992</v>
      </c>
      <c r="P1091" s="11" t="n">
        <v>13376992</v>
      </c>
      <c r="Q1091" s="9" t="n">
        <v>13376992</v>
      </c>
      <c r="R1091" s="9" t="n">
        <v>13461142</v>
      </c>
      <c r="S1091" s="9" t="n">
        <v>15200266</v>
      </c>
      <c r="T1091" s="9" t="n">
        <v>15705172</v>
      </c>
      <c r="U1091" s="11" t="n">
        <v>16182026</v>
      </c>
      <c r="V1091" s="9" t="n">
        <v>16182026</v>
      </c>
      <c r="W1091" s="9" t="n">
        <v>16182026</v>
      </c>
      <c r="X1091" s="9" t="n">
        <v>16182026</v>
      </c>
      <c r="Y1091" s="9" t="n">
        <v>16182026</v>
      </c>
      <c r="Z1091" s="11" t="n">
        <v>16182026</v>
      </c>
      <c r="AA1091" s="9" t="n">
        <v>16182026</v>
      </c>
    </row>
    <row r="1092">
      <c r="A1092" s="14" t="inlineStr">
        <is>
          <t>A010100</t>
        </is>
      </c>
      <c r="B1092" s="2" t="inlineStr">
        <is>
          <t>한국프랜지</t>
        </is>
      </c>
      <c r="C1092" s="2" t="inlineStr">
        <is>
          <t>SSC</t>
        </is>
      </c>
      <c r="D1092" s="2" t="inlineStr">
        <is>
          <t>S420003950</t>
        </is>
      </c>
      <c r="E1092" s="2" t="inlineStr">
        <is>
          <t>상장주식수 (보통+우선)(주)</t>
        </is>
      </c>
      <c r="F1092" s="15" t="inlineStr">
        <is>
          <t>QUARTERLY</t>
        </is>
      </c>
      <c r="G1092" s="8" t="n">
        <v>6090084</v>
      </c>
      <c r="H1092" s="8" t="n">
        <v>6090084</v>
      </c>
      <c r="I1092" s="8" t="n">
        <v>6090084</v>
      </c>
      <c r="J1092" s="8" t="n">
        <v>6090084</v>
      </c>
      <c r="K1092" s="10" t="n">
        <v>6090084</v>
      </c>
      <c r="L1092" s="8" t="n">
        <v>6090084</v>
      </c>
      <c r="M1092" s="8" t="n">
        <v>6090084</v>
      </c>
      <c r="N1092" s="8" t="n">
        <v>6090084</v>
      </c>
      <c r="O1092" s="8" t="n">
        <v>6090084</v>
      </c>
      <c r="P1092" s="10" t="n">
        <v>6090084</v>
      </c>
      <c r="Q1092" s="8" t="n">
        <v>6090084</v>
      </c>
      <c r="R1092" s="8" t="n">
        <v>6090084</v>
      </c>
      <c r="S1092" s="8" t="n">
        <v>6090084</v>
      </c>
      <c r="T1092" s="8" t="n">
        <v>6090084</v>
      </c>
      <c r="U1092" s="10" t="n">
        <v>6090084</v>
      </c>
      <c r="V1092" s="8" t="n">
        <v>6090084</v>
      </c>
      <c r="W1092" s="8" t="n">
        <v>6090084</v>
      </c>
      <c r="X1092" s="8" t="n">
        <v>6090084</v>
      </c>
      <c r="Y1092" s="8" t="n">
        <v>6090084</v>
      </c>
      <c r="Z1092" s="10" t="n">
        <v>6090084</v>
      </c>
      <c r="AA1092" s="8" t="n">
        <v>6090084</v>
      </c>
    </row>
    <row r="1093">
      <c r="A1093" s="14" t="inlineStr">
        <is>
          <t>A000590</t>
        </is>
      </c>
      <c r="B1093" s="2" t="inlineStr">
        <is>
          <t>CS홀딩스</t>
        </is>
      </c>
      <c r="C1093" s="2" t="inlineStr">
        <is>
          <t>SSC</t>
        </is>
      </c>
      <c r="D1093" s="2" t="inlineStr">
        <is>
          <t>S420003950</t>
        </is>
      </c>
      <c r="E1093" s="2" t="inlineStr">
        <is>
          <t>상장주식수 (보통+우선)(주)</t>
        </is>
      </c>
      <c r="F1093" s="15" t="inlineStr">
        <is>
          <t>QUARTERLY</t>
        </is>
      </c>
      <c r="G1093" s="8" t="n">
        <v>1154482</v>
      </c>
      <c r="H1093" s="8" t="n">
        <v>1154482</v>
      </c>
      <c r="I1093" s="8" t="n">
        <v>1154482</v>
      </c>
      <c r="J1093" s="8" t="n">
        <v>1154482</v>
      </c>
      <c r="K1093" s="10" t="n">
        <v>1154482</v>
      </c>
      <c r="L1093" s="8" t="n">
        <v>1154482</v>
      </c>
      <c r="M1093" s="8" t="n">
        <v>1154482</v>
      </c>
      <c r="N1093" s="8" t="n">
        <v>1154482</v>
      </c>
      <c r="O1093" s="8" t="n">
        <v>1154482</v>
      </c>
      <c r="P1093" s="10" t="n">
        <v>1154482</v>
      </c>
      <c r="Q1093" s="8" t="n">
        <v>1154482</v>
      </c>
      <c r="R1093" s="8" t="n">
        <v>1154482</v>
      </c>
      <c r="S1093" s="8" t="n">
        <v>1154482</v>
      </c>
      <c r="T1093" s="8" t="n">
        <v>1154482</v>
      </c>
      <c r="U1093" s="10" t="n">
        <v>1154482</v>
      </c>
      <c r="V1093" s="8" t="n">
        <v>1154482</v>
      </c>
      <c r="W1093" s="8" t="n">
        <v>1154482</v>
      </c>
      <c r="X1093" s="8" t="n">
        <v>1154482</v>
      </c>
      <c r="Y1093" s="8" t="n">
        <v>1154482</v>
      </c>
      <c r="Z1093" s="10" t="n">
        <v>1154482</v>
      </c>
      <c r="AA1093" s="8" t="n">
        <v>1154482</v>
      </c>
    </row>
    <row r="1094">
      <c r="A1094" s="14" t="inlineStr">
        <is>
          <t>A018000</t>
        </is>
      </c>
      <c r="B1094" s="2" t="inlineStr">
        <is>
          <t>유니슨</t>
        </is>
      </c>
      <c r="C1094" s="2" t="inlineStr">
        <is>
          <t>SSC</t>
        </is>
      </c>
      <c r="D1094" s="2" t="inlineStr">
        <is>
          <t>S420003950</t>
        </is>
      </c>
      <c r="E1094" s="2" t="inlineStr">
        <is>
          <t>상장주식수 (보통+우선)(주)</t>
        </is>
      </c>
      <c r="F1094" s="15" t="inlineStr">
        <is>
          <t>QUARTERLY</t>
        </is>
      </c>
      <c r="G1094" s="8" t="n">
        <v>23319194</v>
      </c>
      <c r="H1094" s="8" t="n">
        <v>23319194</v>
      </c>
      <c r="I1094" s="8" t="n">
        <v>29254070</v>
      </c>
      <c r="J1094" s="8" t="n">
        <v>29254070</v>
      </c>
      <c r="K1094" s="10" t="n">
        <v>41854738</v>
      </c>
      <c r="L1094" s="8" t="n">
        <v>41854738</v>
      </c>
      <c r="M1094" s="8" t="n">
        <v>41854738</v>
      </c>
      <c r="N1094" s="8" t="n">
        <v>41854738</v>
      </c>
      <c r="O1094" s="8" t="n">
        <v>41854738</v>
      </c>
      <c r="P1094" s="10" t="n">
        <v>41854738</v>
      </c>
      <c r="Q1094" s="8" t="n">
        <v>41854738</v>
      </c>
      <c r="R1094" s="8" t="n">
        <v>41854738</v>
      </c>
      <c r="S1094" s="8" t="n">
        <v>41854738</v>
      </c>
      <c r="T1094" s="8" t="n">
        <v>41854738</v>
      </c>
      <c r="U1094" s="10" t="n">
        <v>41854738</v>
      </c>
      <c r="V1094" s="8" t="n">
        <v>41854738</v>
      </c>
      <c r="W1094" s="8" t="n">
        <v>41854738</v>
      </c>
      <c r="X1094" s="8" t="n">
        <v>41854738</v>
      </c>
      <c r="Y1094" s="8" t="n">
        <v>57854738</v>
      </c>
      <c r="Z1094" s="10" t="n">
        <v>57854738</v>
      </c>
      <c r="AA1094" s="8" t="n">
        <v>57854738</v>
      </c>
    </row>
    <row r="1095">
      <c r="A1095" s="14" t="inlineStr">
        <is>
          <t>A054450</t>
        </is>
      </c>
      <c r="B1095" s="2" t="inlineStr">
        <is>
          <t>텔레칩스</t>
        </is>
      </c>
      <c r="C1095" s="2" t="inlineStr">
        <is>
          <t>SSC</t>
        </is>
      </c>
      <c r="D1095" s="2" t="inlineStr">
        <is>
          <t>S420003950</t>
        </is>
      </c>
      <c r="E1095" s="2" t="inlineStr">
        <is>
          <t>상장주식수 (보통+우선)(주)</t>
        </is>
      </c>
      <c r="F1095" s="15" t="inlineStr">
        <is>
          <t>QUARTERLY</t>
        </is>
      </c>
      <c r="G1095" s="8" t="n">
        <v>10589804</v>
      </c>
      <c r="H1095" s="8" t="n">
        <v>10589804</v>
      </c>
      <c r="I1095" s="8" t="n">
        <v>10596204</v>
      </c>
      <c r="J1095" s="8" t="n">
        <v>10596204</v>
      </c>
      <c r="K1095" s="10" t="n">
        <v>10596204</v>
      </c>
      <c r="L1095" s="8" t="n">
        <v>10609417</v>
      </c>
      <c r="M1095" s="8" t="n">
        <v>10609417</v>
      </c>
      <c r="N1095" s="8" t="n">
        <v>10609417</v>
      </c>
      <c r="O1095" s="8" t="n">
        <v>10609417</v>
      </c>
      <c r="P1095" s="10" t="n">
        <v>10609417</v>
      </c>
      <c r="Q1095" s="8" t="n">
        <v>10609417</v>
      </c>
      <c r="R1095" s="8" t="n">
        <v>10630978</v>
      </c>
      <c r="S1095" s="8" t="n">
        <v>10630978</v>
      </c>
      <c r="T1095" s="8" t="n">
        <v>10630978</v>
      </c>
      <c r="U1095" s="10" t="n">
        <v>10630978</v>
      </c>
      <c r="V1095" s="8" t="n">
        <v>10630978</v>
      </c>
      <c r="W1095" s="8" t="n">
        <v>10630978</v>
      </c>
      <c r="X1095" s="8" t="n">
        <v>10630978</v>
      </c>
      <c r="Y1095" s="8" t="n">
        <v>10630978</v>
      </c>
      <c r="Z1095" s="10" t="n">
        <v>10630978</v>
      </c>
      <c r="AA1095" s="8" t="n">
        <v>10630978</v>
      </c>
    </row>
    <row r="1096">
      <c r="A1096" s="14" t="inlineStr">
        <is>
          <t>A019550</t>
        </is>
      </c>
      <c r="B1096" s="2" t="inlineStr">
        <is>
          <t>SBI인베스트먼트</t>
        </is>
      </c>
      <c r="C1096" s="2" t="inlineStr">
        <is>
          <t>SSC</t>
        </is>
      </c>
      <c r="D1096" s="2" t="inlineStr">
        <is>
          <t>S420003950</t>
        </is>
      </c>
      <c r="E1096" s="2" t="inlineStr">
        <is>
          <t>상장주식수 (보통+우선)(주)</t>
        </is>
      </c>
      <c r="F1096" s="15" t="inlineStr">
        <is>
          <t>QUARTERLY</t>
        </is>
      </c>
      <c r="G1096" s="8" t="n">
        <v>162066575</v>
      </c>
      <c r="H1096" s="8" t="n">
        <v>162066575</v>
      </c>
      <c r="I1096" s="8" t="n">
        <v>162066575</v>
      </c>
      <c r="J1096" s="8" t="n">
        <v>162066575</v>
      </c>
      <c r="K1096" s="10" t="n">
        <v>162066575</v>
      </c>
      <c r="L1096" s="8" t="n">
        <v>162066575</v>
      </c>
      <c r="M1096" s="8" t="n">
        <v>162066575</v>
      </c>
      <c r="N1096" s="8" t="n">
        <v>162066575</v>
      </c>
      <c r="O1096" s="8" t="n">
        <v>162066575</v>
      </c>
      <c r="P1096" s="10" t="n">
        <v>162066575</v>
      </c>
      <c r="Q1096" s="8" t="n">
        <v>162066575</v>
      </c>
      <c r="R1096" s="8" t="n">
        <v>162066575</v>
      </c>
      <c r="S1096" s="8" t="n">
        <v>162066575</v>
      </c>
      <c r="T1096" s="8" t="n">
        <v>162066575</v>
      </c>
      <c r="U1096" s="10" t="n">
        <v>162066575</v>
      </c>
      <c r="V1096" s="8" t="n">
        <v>162066575</v>
      </c>
      <c r="W1096" s="8" t="n">
        <v>162066575</v>
      </c>
      <c r="X1096" s="8" t="n">
        <v>162066575</v>
      </c>
      <c r="Y1096" s="8" t="n">
        <v>162066575</v>
      </c>
      <c r="Z1096" s="10" t="n">
        <v>162066575</v>
      </c>
      <c r="AA1096" s="8" t="n">
        <v>162066575</v>
      </c>
    </row>
    <row r="1097">
      <c r="A1097" s="14" t="inlineStr">
        <is>
          <t>A058450</t>
        </is>
      </c>
      <c r="B1097" s="2" t="inlineStr">
        <is>
          <t>일야</t>
        </is>
      </c>
      <c r="C1097" s="2" t="inlineStr">
        <is>
          <t>SSC</t>
        </is>
      </c>
      <c r="D1097" s="2" t="inlineStr">
        <is>
          <t>S420003950</t>
        </is>
      </c>
      <c r="E1097" s="2" t="inlineStr">
        <is>
          <t>상장주식수 (보통+우선)(주)</t>
        </is>
      </c>
      <c r="F1097" s="15" t="inlineStr">
        <is>
          <t>QUARTERLY</t>
        </is>
      </c>
      <c r="G1097" s="9" t="n">
        <v>9780000</v>
      </c>
      <c r="H1097" s="9" t="n">
        <v>9780000</v>
      </c>
      <c r="I1097" s="9" t="n">
        <v>9780000</v>
      </c>
      <c r="J1097" s="9" t="n">
        <v>9780000</v>
      </c>
      <c r="K1097" s="11" t="n">
        <v>9780000</v>
      </c>
      <c r="L1097" s="9" t="n">
        <v>9780000</v>
      </c>
      <c r="M1097" s="9" t="n">
        <v>9780000</v>
      </c>
      <c r="N1097" s="9" t="n">
        <v>9780000</v>
      </c>
      <c r="O1097" s="9" t="n">
        <v>9780000</v>
      </c>
      <c r="P1097" s="11" t="n">
        <v>9780000</v>
      </c>
      <c r="Q1097" s="9" t="n">
        <v>9780000</v>
      </c>
      <c r="R1097" s="9" t="n">
        <v>9780000</v>
      </c>
      <c r="S1097" s="9" t="n">
        <v>9780000</v>
      </c>
      <c r="T1097" s="9" t="n">
        <v>9780000</v>
      </c>
      <c r="U1097" s="11" t="n">
        <v>9780000</v>
      </c>
      <c r="V1097" s="9" t="n">
        <v>9780000</v>
      </c>
      <c r="W1097" s="9" t="n">
        <v>9780000</v>
      </c>
      <c r="X1097" s="9" t="n">
        <v>9780000</v>
      </c>
      <c r="Y1097" s="9" t="n">
        <v>9780000</v>
      </c>
      <c r="Z1097" s="11" t="n">
        <v>9780000</v>
      </c>
      <c r="AA1097" s="9" t="n">
        <v>9780000</v>
      </c>
    </row>
    <row r="1098">
      <c r="A1098" s="14" t="inlineStr">
        <is>
          <t>A036710</t>
        </is>
      </c>
      <c r="B1098" s="2" t="inlineStr">
        <is>
          <t>심텍홀딩스</t>
        </is>
      </c>
      <c r="C1098" s="2" t="inlineStr">
        <is>
          <t>SSC</t>
        </is>
      </c>
      <c r="D1098" s="2" t="inlineStr">
        <is>
          <t>S420003950</t>
        </is>
      </c>
      <c r="E1098" s="2" t="inlineStr">
        <is>
          <t>상장주식수 (보통+우선)(주)</t>
        </is>
      </c>
      <c r="F1098" s="15" t="inlineStr">
        <is>
          <t>QUARTERLY</t>
        </is>
      </c>
      <c r="G1098" s="9" t="n">
        <v>29366667</v>
      </c>
      <c r="H1098" s="9" t="n">
        <v>29366667</v>
      </c>
      <c r="I1098" s="9" t="n">
        <v>29366667</v>
      </c>
      <c r="J1098" s="9" t="n">
        <v>29600001</v>
      </c>
      <c r="K1098" s="11" t="n">
        <v>31033001</v>
      </c>
      <c r="L1098" s="9" t="n">
        <v>31199999</v>
      </c>
      <c r="M1098" s="9" t="n">
        <v>32199999</v>
      </c>
      <c r="N1098" s="9" t="n">
        <v>32199999</v>
      </c>
      <c r="O1098" s="9" t="n">
        <v>32199999</v>
      </c>
      <c r="P1098" s="11" t="n">
        <v>32199999</v>
      </c>
      <c r="Q1098" s="9" t="n">
        <v>32199999</v>
      </c>
      <c r="R1098" s="9" t="n">
        <v>32199999</v>
      </c>
      <c r="S1098" s="9" t="n">
        <v>32199999</v>
      </c>
      <c r="T1098" s="9" t="n">
        <v>32199999</v>
      </c>
      <c r="U1098" s="11" t="n">
        <v>33474236</v>
      </c>
      <c r="V1098" s="9" t="n">
        <v>33474236</v>
      </c>
      <c r="W1098" s="9" t="n">
        <v>33474236</v>
      </c>
      <c r="X1098" s="9" t="n">
        <v>15402829</v>
      </c>
      <c r="Y1098" s="9" t="n">
        <v>34895833</v>
      </c>
      <c r="Z1098" s="11" t="n">
        <v>34895833</v>
      </c>
      <c r="AA1098" s="9" t="n">
        <v>34895833</v>
      </c>
    </row>
    <row r="1099">
      <c r="A1099" s="14" t="inlineStr">
        <is>
          <t>A012800</t>
        </is>
      </c>
      <c r="B1099" s="2" t="inlineStr">
        <is>
          <t>대창</t>
        </is>
      </c>
      <c r="C1099" s="2" t="inlineStr">
        <is>
          <t>SSC</t>
        </is>
      </c>
      <c r="D1099" s="2" t="inlineStr">
        <is>
          <t>S420003950</t>
        </is>
      </c>
      <c r="E1099" s="2" t="inlineStr">
        <is>
          <t>상장주식수 (보통+우선)(주)</t>
        </is>
      </c>
      <c r="F1099" s="15" t="inlineStr">
        <is>
          <t>QUARTERLY</t>
        </is>
      </c>
      <c r="G1099" s="9" t="n">
        <v>91142639</v>
      </c>
      <c r="H1099" s="9" t="n">
        <v>91142639</v>
      </c>
      <c r="I1099" s="9" t="n">
        <v>91142639</v>
      </c>
      <c r="J1099" s="9" t="n">
        <v>91142639</v>
      </c>
      <c r="K1099" s="11" t="n">
        <v>91142639</v>
      </c>
      <c r="L1099" s="9" t="n">
        <v>91142639</v>
      </c>
      <c r="M1099" s="9" t="n">
        <v>91142639</v>
      </c>
      <c r="N1099" s="9" t="n">
        <v>91142639</v>
      </c>
      <c r="O1099" s="9" t="n">
        <v>91142639</v>
      </c>
      <c r="P1099" s="11" t="n">
        <v>91142639</v>
      </c>
      <c r="Q1099" s="9" t="n">
        <v>91142639</v>
      </c>
      <c r="R1099" s="9" t="n">
        <v>91140499</v>
      </c>
      <c r="S1099" s="9" t="n">
        <v>91140499</v>
      </c>
      <c r="T1099" s="9" t="n">
        <v>91140499</v>
      </c>
      <c r="U1099" s="11" t="n">
        <v>91140499</v>
      </c>
      <c r="V1099" s="9" t="n">
        <v>91140499</v>
      </c>
      <c r="W1099" s="9" t="n">
        <v>91140499</v>
      </c>
      <c r="X1099" s="9" t="n">
        <v>91140499</v>
      </c>
      <c r="Y1099" s="9" t="n">
        <v>91140499</v>
      </c>
      <c r="Z1099" s="11" t="n">
        <v>91140499</v>
      </c>
      <c r="AA1099" s="9" t="n">
        <v>91140499</v>
      </c>
    </row>
    <row r="1100">
      <c r="A1100" s="14" t="inlineStr">
        <is>
          <t>A004200</t>
        </is>
      </c>
      <c r="B1100" s="2" t="inlineStr">
        <is>
          <t>고려개발</t>
        </is>
      </c>
      <c r="C1100" s="2" t="inlineStr">
        <is>
          <t>SSC</t>
        </is>
      </c>
      <c r="D1100" s="2" t="inlineStr">
        <is>
          <t>S420003950</t>
        </is>
      </c>
      <c r="E1100" s="2" t="inlineStr">
        <is>
          <t>상장주식수 (보통+우선)(주)</t>
        </is>
      </c>
      <c r="F1100" s="15" t="inlineStr">
        <is>
          <t>QUARTERLY</t>
        </is>
      </c>
      <c r="G1100" s="9" t="n">
        <v>20000000</v>
      </c>
      <c r="H1100" s="9" t="n">
        <v>20000000</v>
      </c>
      <c r="I1100" s="9" t="n">
        <v>20000000</v>
      </c>
      <c r="J1100" s="9" t="n">
        <v>20000000</v>
      </c>
      <c r="K1100" s="11" t="n">
        <v>20000000</v>
      </c>
      <c r="L1100" s="9" t="n">
        <v>20000000</v>
      </c>
      <c r="M1100" s="9" t="n">
        <v>20000000</v>
      </c>
      <c r="N1100" s="9" t="n">
        <v>20000000</v>
      </c>
      <c r="O1100" s="9" t="n">
        <v>20000000</v>
      </c>
      <c r="P1100" s="11" t="n">
        <v>20000000</v>
      </c>
      <c r="Q1100" s="9" t="n">
        <v>20000000</v>
      </c>
      <c r="R1100" s="9" t="n">
        <v>20000000</v>
      </c>
      <c r="S1100" s="9" t="n">
        <v>20000000</v>
      </c>
      <c r="T1100" s="9" t="n">
        <v>20000000</v>
      </c>
      <c r="U1100" s="11" t="n">
        <v>20000000</v>
      </c>
      <c r="V1100" s="9" t="n">
        <v>20000000</v>
      </c>
      <c r="W1100" s="9" t="n">
        <v>20000000</v>
      </c>
      <c r="X1100" s="9" t="n">
        <v>20000000</v>
      </c>
      <c r="Y1100" s="9" t="n">
        <v>20000000</v>
      </c>
      <c r="Z1100" s="11" t="n">
        <v>21550000</v>
      </c>
      <c r="AA1100" s="9" t="n">
        <v>21550000</v>
      </c>
    </row>
    <row r="1101">
      <c r="A1101" s="14" t="inlineStr">
        <is>
          <t>A196450</t>
        </is>
      </c>
      <c r="B1101" s="2" t="inlineStr">
        <is>
          <t>차디오스텍</t>
        </is>
      </c>
      <c r="C1101" s="2" t="inlineStr">
        <is>
          <t>SSC</t>
        </is>
      </c>
      <c r="D1101" s="2" t="inlineStr">
        <is>
          <t>S420003950</t>
        </is>
      </c>
      <c r="E1101" s="2" t="inlineStr">
        <is>
          <t>상장주식수 (보통+우선)(주)</t>
        </is>
      </c>
      <c r="F1101" s="15" t="inlineStr">
        <is>
          <t>QUARTERLY</t>
        </is>
      </c>
      <c r="G1101" s="9" t="n"/>
      <c r="H1101" s="9" t="n"/>
      <c r="I1101" s="9" t="n"/>
      <c r="J1101" s="9" t="n"/>
      <c r="K1101" s="11" t="n"/>
      <c r="L1101" s="9" t="n"/>
      <c r="M1101" s="9" t="n"/>
      <c r="N1101" s="9" t="n"/>
      <c r="O1101" s="9" t="n"/>
      <c r="P1101" s="11" t="n"/>
      <c r="Q1101" s="9" t="n"/>
      <c r="R1101" s="9" t="n"/>
      <c r="S1101" s="9" t="n">
        <v>18872534</v>
      </c>
      <c r="T1101" s="9" t="n">
        <v>18872534</v>
      </c>
      <c r="U1101" s="11" t="n">
        <v>18872534</v>
      </c>
      <c r="V1101" s="9" t="n">
        <v>18872534</v>
      </c>
      <c r="W1101" s="9" t="n">
        <v>18872534</v>
      </c>
      <c r="X1101" s="9" t="n">
        <v>18872534</v>
      </c>
      <c r="Y1101" s="9" t="n">
        <v>18872534</v>
      </c>
      <c r="Z1101" s="11" t="n">
        <v>19474250</v>
      </c>
      <c r="AA1101" s="9" t="n">
        <v>19474250</v>
      </c>
    </row>
    <row r="1102">
      <c r="A1102" s="14" t="inlineStr">
        <is>
          <t>A017180</t>
        </is>
      </c>
      <c r="B1102" s="2" t="inlineStr">
        <is>
          <t>명문제약</t>
        </is>
      </c>
      <c r="C1102" s="2" t="inlineStr">
        <is>
          <t>SSC</t>
        </is>
      </c>
      <c r="D1102" s="2" t="inlineStr">
        <is>
          <t>S420003950</t>
        </is>
      </c>
      <c r="E1102" s="2" t="inlineStr">
        <is>
          <t>상장주식수 (보통+우선)(주)</t>
        </is>
      </c>
      <c r="F1102" s="15" t="inlineStr">
        <is>
          <t>QUARTERLY</t>
        </is>
      </c>
      <c r="G1102" s="8" t="n">
        <v>14900000</v>
      </c>
      <c r="H1102" s="8" t="n">
        <v>16331634</v>
      </c>
      <c r="I1102" s="8" t="n">
        <v>16331634</v>
      </c>
      <c r="J1102" s="8" t="n">
        <v>16331634</v>
      </c>
      <c r="K1102" s="10" t="n">
        <v>17000000</v>
      </c>
      <c r="L1102" s="8" t="n">
        <v>17000000</v>
      </c>
      <c r="M1102" s="8" t="n">
        <v>17000000</v>
      </c>
      <c r="N1102" s="8" t="n">
        <v>17000000</v>
      </c>
      <c r="O1102" s="8" t="n">
        <v>17000000</v>
      </c>
      <c r="P1102" s="10" t="n">
        <v>17000000</v>
      </c>
      <c r="Q1102" s="8" t="n">
        <v>17000000</v>
      </c>
      <c r="R1102" s="8" t="n">
        <v>17000000</v>
      </c>
      <c r="S1102" s="8" t="n">
        <v>17510000</v>
      </c>
      <c r="T1102" s="8" t="n">
        <v>17510000</v>
      </c>
      <c r="U1102" s="10" t="n">
        <v>17510000</v>
      </c>
      <c r="V1102" s="8" t="n">
        <v>17510000</v>
      </c>
      <c r="W1102" s="8" t="n">
        <v>18110000</v>
      </c>
      <c r="X1102" s="8" t="n">
        <v>18110000</v>
      </c>
      <c r="Y1102" s="8" t="n">
        <v>18110000</v>
      </c>
      <c r="Z1102" s="10" t="n">
        <v>18110000</v>
      </c>
      <c r="AA1102" s="8" t="n">
        <v>18110000</v>
      </c>
    </row>
    <row r="1103">
      <c r="A1103" s="14" t="inlineStr">
        <is>
          <t>A123750</t>
        </is>
      </c>
      <c r="B1103" s="2" t="inlineStr">
        <is>
          <t>알톤스포츠</t>
        </is>
      </c>
      <c r="C1103" s="2" t="inlineStr">
        <is>
          <t>SSC</t>
        </is>
      </c>
      <c r="D1103" s="2" t="inlineStr">
        <is>
          <t>S420003950</t>
        </is>
      </c>
      <c r="E1103" s="2" t="inlineStr">
        <is>
          <t>상장주식수 (보통+우선)(주)</t>
        </is>
      </c>
      <c r="F1103" s="15" t="inlineStr">
        <is>
          <t>QUARTERLY</t>
        </is>
      </c>
      <c r="G1103" s="8" t="n">
        <v>20220000</v>
      </c>
      <c r="H1103" s="8" t="n">
        <v>7752414</v>
      </c>
      <c r="I1103" s="8" t="n">
        <v>8049556</v>
      </c>
      <c r="J1103" s="8" t="n">
        <v>8049556</v>
      </c>
      <c r="K1103" s="10" t="n">
        <v>8049556</v>
      </c>
      <c r="L1103" s="8" t="n">
        <v>8049556</v>
      </c>
      <c r="M1103" s="8" t="n">
        <v>8049556</v>
      </c>
      <c r="N1103" s="8" t="n">
        <v>10464423</v>
      </c>
      <c r="O1103" s="8" t="n">
        <v>10464423</v>
      </c>
      <c r="P1103" s="10" t="n">
        <v>10464423</v>
      </c>
      <c r="Q1103" s="8" t="n">
        <v>11015183</v>
      </c>
      <c r="R1103" s="8" t="n">
        <v>11015183</v>
      </c>
      <c r="S1103" s="8" t="n">
        <v>11015183</v>
      </c>
      <c r="T1103" s="8" t="n">
        <v>11556297</v>
      </c>
      <c r="U1103" s="10" t="n">
        <v>11556297</v>
      </c>
      <c r="V1103" s="8" t="n">
        <v>11556297</v>
      </c>
      <c r="W1103" s="8" t="n">
        <v>11556297</v>
      </c>
      <c r="X1103" s="8" t="n">
        <v>11556297</v>
      </c>
      <c r="Y1103" s="8" t="n">
        <v>11556297</v>
      </c>
      <c r="Z1103" s="10" t="n">
        <v>11556297</v>
      </c>
      <c r="AA1103" s="8" t="n">
        <v>11556297</v>
      </c>
    </row>
    <row r="1104">
      <c r="A1104" s="14" t="inlineStr">
        <is>
          <t>A053700</t>
        </is>
      </c>
      <c r="B1104" s="2" t="inlineStr">
        <is>
          <t>삼보모터스</t>
        </is>
      </c>
      <c r="C1104" s="2" t="inlineStr">
        <is>
          <t>SSC</t>
        </is>
      </c>
      <c r="D1104" s="2" t="inlineStr">
        <is>
          <t>S420003950</t>
        </is>
      </c>
      <c r="E1104" s="2" t="inlineStr">
        <is>
          <t>상장주식수 (보통+우선)(주)</t>
        </is>
      </c>
      <c r="F1104" s="15" t="inlineStr">
        <is>
          <t>QUARTERLY</t>
        </is>
      </c>
      <c r="G1104" s="8" t="n">
        <v>9564382</v>
      </c>
      <c r="H1104" s="8" t="n">
        <v>9564382</v>
      </c>
      <c r="I1104" s="8" t="n">
        <v>9564382</v>
      </c>
      <c r="J1104" s="8" t="n">
        <v>9564382</v>
      </c>
      <c r="K1104" s="10" t="n">
        <v>9564382</v>
      </c>
      <c r="L1104" s="8" t="n">
        <v>9564382</v>
      </c>
      <c r="M1104" s="8" t="n">
        <v>9564676</v>
      </c>
      <c r="N1104" s="8" t="n">
        <v>9572121</v>
      </c>
      <c r="O1104" s="8" t="n">
        <v>9610802</v>
      </c>
      <c r="P1104" s="10" t="n">
        <v>9615854</v>
      </c>
      <c r="Q1104" s="8" t="n">
        <v>9848732</v>
      </c>
      <c r="R1104" s="8" t="n">
        <v>10035275</v>
      </c>
      <c r="S1104" s="8" t="n">
        <v>10392787</v>
      </c>
      <c r="T1104" s="8" t="n">
        <v>10629736</v>
      </c>
      <c r="U1104" s="10" t="n">
        <v>10775715</v>
      </c>
      <c r="V1104" s="8" t="n">
        <v>11063796</v>
      </c>
      <c r="W1104" s="8" t="n">
        <v>11326335</v>
      </c>
      <c r="X1104" s="8" t="n">
        <v>12178935</v>
      </c>
      <c r="Y1104" s="8" t="n">
        <v>12178935</v>
      </c>
      <c r="Z1104" s="10" t="n">
        <v>12178935</v>
      </c>
      <c r="AA1104" s="8" t="n">
        <v>12178935</v>
      </c>
    </row>
    <row r="1105">
      <c r="A1105" s="14" t="inlineStr">
        <is>
          <t>A108860</t>
        </is>
      </c>
      <c r="B1105" s="2" t="inlineStr">
        <is>
          <t>디오텍</t>
        </is>
      </c>
      <c r="C1105" s="2" t="inlineStr">
        <is>
          <t>SSC</t>
        </is>
      </c>
      <c r="D1105" s="2" t="inlineStr">
        <is>
          <t>S420003950</t>
        </is>
      </c>
      <c r="E1105" s="2" t="inlineStr">
        <is>
          <t>상장주식수 (보통+우선)(주)</t>
        </is>
      </c>
      <c r="F1105" s="15" t="inlineStr">
        <is>
          <t>QUARTERLY</t>
        </is>
      </c>
      <c r="G1105" s="8" t="n">
        <v>7380332</v>
      </c>
      <c r="H1105" s="8" t="n">
        <v>7380332</v>
      </c>
      <c r="I1105" s="8" t="n">
        <v>8612927</v>
      </c>
      <c r="J1105" s="8" t="n">
        <v>8612927</v>
      </c>
      <c r="K1105" s="10" t="n">
        <v>16795207</v>
      </c>
      <c r="L1105" s="8" t="n">
        <v>16795207</v>
      </c>
      <c r="M1105" s="8" t="n">
        <v>16795207</v>
      </c>
      <c r="N1105" s="8" t="n">
        <v>16795207</v>
      </c>
      <c r="O1105" s="8" t="n">
        <v>16795207</v>
      </c>
      <c r="P1105" s="10" t="n">
        <v>20220475</v>
      </c>
      <c r="Q1105" s="8" t="n">
        <v>20288475</v>
      </c>
      <c r="R1105" s="8" t="n">
        <v>20288475</v>
      </c>
      <c r="S1105" s="8" t="n">
        <v>20288475</v>
      </c>
      <c r="T1105" s="8" t="n">
        <v>22045945</v>
      </c>
      <c r="U1105" s="10" t="n">
        <v>22045945</v>
      </c>
      <c r="V1105" s="8" t="n">
        <v>22045945</v>
      </c>
      <c r="W1105" s="8" t="n">
        <v>22045945</v>
      </c>
      <c r="X1105" s="8" t="n">
        <v>22055945</v>
      </c>
      <c r="Y1105" s="8" t="n">
        <v>22055945</v>
      </c>
      <c r="Z1105" s="10" t="n">
        <v>22055945</v>
      </c>
      <c r="AA1105" s="8" t="n">
        <v>22055945</v>
      </c>
    </row>
    <row r="1106">
      <c r="A1106" s="14" t="inlineStr">
        <is>
          <t>A133750</t>
        </is>
      </c>
      <c r="B1106" s="2" t="inlineStr">
        <is>
          <t>메가엠디</t>
        </is>
      </c>
      <c r="C1106" s="2" t="inlineStr">
        <is>
          <t>SSC</t>
        </is>
      </c>
      <c r="D1106" s="2" t="inlineStr">
        <is>
          <t>S420003950</t>
        </is>
      </c>
      <c r="E1106" s="2" t="inlineStr">
        <is>
          <t>상장주식수 (보통+우선)(주)</t>
        </is>
      </c>
      <c r="F1106" s="15" t="inlineStr">
        <is>
          <t>QUARTERLY</t>
        </is>
      </c>
      <c r="G1106" s="8" t="n"/>
      <c r="H1106" s="8" t="n"/>
      <c r="I1106" s="8" t="n"/>
      <c r="J1106" s="8" t="n"/>
      <c r="K1106" s="10" t="n"/>
      <c r="L1106" s="8" t="n"/>
      <c r="M1106" s="8" t="n"/>
      <c r="N1106" s="8" t="n"/>
      <c r="O1106" s="8" t="n"/>
      <c r="P1106" s="10" t="n"/>
      <c r="Q1106" s="8" t="n"/>
      <c r="R1106" s="8" t="n"/>
      <c r="S1106" s="8" t="n"/>
      <c r="T1106" s="8" t="n"/>
      <c r="U1106" s="10" t="n"/>
      <c r="V1106" s="8" t="n"/>
      <c r="W1106" s="8" t="n"/>
      <c r="X1106" s="8" t="n"/>
      <c r="Y1106" s="8" t="n">
        <v>20401568</v>
      </c>
      <c r="Z1106" s="10" t="n">
        <v>20401568</v>
      </c>
      <c r="AA1106" s="8" t="n">
        <v>20401568</v>
      </c>
    </row>
    <row r="1107">
      <c r="A1107" s="14" t="inlineStr">
        <is>
          <t>A067990</t>
        </is>
      </c>
      <c r="B1107" s="2" t="inlineStr">
        <is>
          <t>도이치모터스</t>
        </is>
      </c>
      <c r="C1107" s="2" t="inlineStr">
        <is>
          <t>SSC</t>
        </is>
      </c>
      <c r="D1107" s="2" t="inlineStr">
        <is>
          <t>S420003950</t>
        </is>
      </c>
      <c r="E1107" s="2" t="inlineStr">
        <is>
          <t>상장주식수 (보통+우선)(주)</t>
        </is>
      </c>
      <c r="F1107" s="15" t="inlineStr">
        <is>
          <t>QUARTERLY</t>
        </is>
      </c>
      <c r="G1107" s="9" t="n">
        <v>20096895</v>
      </c>
      <c r="H1107" s="9" t="n">
        <v>20096895</v>
      </c>
      <c r="I1107" s="9" t="n">
        <v>20096895</v>
      </c>
      <c r="J1107" s="9" t="n">
        <v>20096895</v>
      </c>
      <c r="K1107" s="11" t="n">
        <v>20096895</v>
      </c>
      <c r="L1107" s="9" t="n">
        <v>20096895</v>
      </c>
      <c r="M1107" s="9" t="n">
        <v>20096895</v>
      </c>
      <c r="N1107" s="9" t="n">
        <v>20096895</v>
      </c>
      <c r="O1107" s="9" t="n">
        <v>20096895</v>
      </c>
      <c r="P1107" s="11" t="n">
        <v>24215352</v>
      </c>
      <c r="Q1107" s="9" t="n">
        <v>24215352</v>
      </c>
      <c r="R1107" s="9" t="n">
        <v>24446589</v>
      </c>
      <c r="S1107" s="9" t="n">
        <v>25364053</v>
      </c>
      <c r="T1107" s="9" t="n">
        <v>25518211</v>
      </c>
      <c r="U1107" s="11" t="n">
        <v>26263308</v>
      </c>
      <c r="V1107" s="9" t="n">
        <v>26263308</v>
      </c>
      <c r="W1107" s="9" t="n">
        <v>26263308</v>
      </c>
      <c r="X1107" s="9" t="n">
        <v>26263308</v>
      </c>
      <c r="Y1107" s="9" t="n">
        <v>26263308</v>
      </c>
      <c r="Z1107" s="11" t="n">
        <v>26263308</v>
      </c>
      <c r="AA1107" s="9" t="n">
        <v>26263308</v>
      </c>
    </row>
    <row r="1108">
      <c r="A1108" s="14" t="inlineStr">
        <is>
          <t>A095910</t>
        </is>
      </c>
      <c r="B1108" s="2" t="inlineStr">
        <is>
          <t>에스에너지</t>
        </is>
      </c>
      <c r="C1108" s="2" t="inlineStr">
        <is>
          <t>SSC</t>
        </is>
      </c>
      <c r="D1108" s="2" t="inlineStr">
        <is>
          <t>S420003950</t>
        </is>
      </c>
      <c r="E1108" s="2" t="inlineStr">
        <is>
          <t>상장주식수 (보통+우선)(주)</t>
        </is>
      </c>
      <c r="F1108" s="15" t="inlineStr">
        <is>
          <t>QUARTERLY</t>
        </is>
      </c>
      <c r="G1108" s="9" t="n">
        <v>10480610</v>
      </c>
      <c r="H1108" s="9" t="n">
        <v>10480610</v>
      </c>
      <c r="I1108" s="9" t="n">
        <v>10480610</v>
      </c>
      <c r="J1108" s="9" t="n">
        <v>10480610</v>
      </c>
      <c r="K1108" s="11" t="n">
        <v>10480610</v>
      </c>
      <c r="L1108" s="9" t="n">
        <v>10480610</v>
      </c>
      <c r="M1108" s="9" t="n">
        <v>10480610</v>
      </c>
      <c r="N1108" s="9" t="n">
        <v>10480610</v>
      </c>
      <c r="O1108" s="9" t="n">
        <v>10480610</v>
      </c>
      <c r="P1108" s="11" t="n">
        <v>10480610</v>
      </c>
      <c r="Q1108" s="9" t="n">
        <v>10568535</v>
      </c>
      <c r="R1108" s="9" t="n">
        <v>10802535</v>
      </c>
      <c r="S1108" s="9" t="n">
        <v>10926373</v>
      </c>
      <c r="T1108" s="9" t="n">
        <v>10988292</v>
      </c>
      <c r="U1108" s="11" t="n">
        <v>10988292</v>
      </c>
      <c r="V1108" s="9" t="n">
        <v>10988292</v>
      </c>
      <c r="W1108" s="9" t="n">
        <v>11125767</v>
      </c>
      <c r="X1108" s="9" t="n">
        <v>11125767</v>
      </c>
      <c r="Y1108" s="9" t="n">
        <v>11263242</v>
      </c>
      <c r="Z1108" s="11" t="n">
        <v>11606929</v>
      </c>
      <c r="AA1108" s="9" t="n">
        <v>11606929</v>
      </c>
    </row>
    <row r="1109">
      <c r="A1109" s="14" t="inlineStr">
        <is>
          <t>A007590</t>
        </is>
      </c>
      <c r="B1109" s="2" t="inlineStr">
        <is>
          <t>동방아그로</t>
        </is>
      </c>
      <c r="C1109" s="2" t="inlineStr">
        <is>
          <t>SSC</t>
        </is>
      </c>
      <c r="D1109" s="2" t="inlineStr">
        <is>
          <t>S420003950</t>
        </is>
      </c>
      <c r="E1109" s="2" t="inlineStr">
        <is>
          <t>상장주식수 (보통+우선)(주)</t>
        </is>
      </c>
      <c r="F1109" s="15" t="inlineStr">
        <is>
          <t>QUARTERLY</t>
        </is>
      </c>
      <c r="G1109" s="9" t="n">
        <v>13617827</v>
      </c>
      <c r="H1109" s="9" t="n">
        <v>13617827</v>
      </c>
      <c r="I1109" s="9" t="n">
        <v>13617827</v>
      </c>
      <c r="J1109" s="9" t="n">
        <v>13617827</v>
      </c>
      <c r="K1109" s="11" t="n">
        <v>13617827</v>
      </c>
      <c r="L1109" s="9" t="n">
        <v>13617827</v>
      </c>
      <c r="M1109" s="9" t="n">
        <v>13617827</v>
      </c>
      <c r="N1109" s="9" t="n">
        <v>13617827</v>
      </c>
      <c r="O1109" s="9" t="n">
        <v>13617827</v>
      </c>
      <c r="P1109" s="11" t="n">
        <v>13617827</v>
      </c>
      <c r="Q1109" s="9" t="n">
        <v>13617577</v>
      </c>
      <c r="R1109" s="9" t="n">
        <v>13617577</v>
      </c>
      <c r="S1109" s="9" t="n">
        <v>13617577</v>
      </c>
      <c r="T1109" s="9" t="n">
        <v>13617577</v>
      </c>
      <c r="U1109" s="11" t="n">
        <v>13617577</v>
      </c>
      <c r="V1109" s="9" t="n">
        <v>13617577</v>
      </c>
      <c r="W1109" s="9" t="n">
        <v>13617577</v>
      </c>
      <c r="X1109" s="9" t="n">
        <v>13617577</v>
      </c>
      <c r="Y1109" s="9" t="n">
        <v>13617577</v>
      </c>
      <c r="Z1109" s="11" t="n">
        <v>13617577</v>
      </c>
      <c r="AA1109" s="9" t="n">
        <v>13617577</v>
      </c>
    </row>
    <row r="1110">
      <c r="A1110" s="14" t="inlineStr">
        <is>
          <t>A017040</t>
        </is>
      </c>
      <c r="B1110" s="2" t="inlineStr">
        <is>
          <t>광명전기</t>
        </is>
      </c>
      <c r="C1110" s="2" t="inlineStr">
        <is>
          <t>SSC</t>
        </is>
      </c>
      <c r="D1110" s="2" t="inlineStr">
        <is>
          <t>S420003950</t>
        </is>
      </c>
      <c r="E1110" s="2" t="inlineStr">
        <is>
          <t>상장주식수 (보통+우선)(주)</t>
        </is>
      </c>
      <c r="F1110" s="15" t="inlineStr">
        <is>
          <t>QUARTERLY</t>
        </is>
      </c>
      <c r="G1110" s="9" t="n">
        <v>43337615</v>
      </c>
      <c r="H1110" s="9" t="n">
        <v>43337615</v>
      </c>
      <c r="I1110" s="9" t="n">
        <v>43337615</v>
      </c>
      <c r="J1110" s="9" t="n">
        <v>43337615</v>
      </c>
      <c r="K1110" s="11" t="n">
        <v>43337615</v>
      </c>
      <c r="L1110" s="9" t="n">
        <v>43337615</v>
      </c>
      <c r="M1110" s="9" t="n">
        <v>43337615</v>
      </c>
      <c r="N1110" s="9" t="n">
        <v>43337615</v>
      </c>
      <c r="O1110" s="9" t="n">
        <v>43337615</v>
      </c>
      <c r="P1110" s="11" t="n">
        <v>43337615</v>
      </c>
      <c r="Q1110" s="9" t="n">
        <v>43337615</v>
      </c>
      <c r="R1110" s="9" t="n">
        <v>43337615</v>
      </c>
      <c r="S1110" s="9" t="n">
        <v>43337615</v>
      </c>
      <c r="T1110" s="9" t="n">
        <v>43337615</v>
      </c>
      <c r="U1110" s="11" t="n">
        <v>43337615</v>
      </c>
      <c r="V1110" s="9" t="n">
        <v>43337615</v>
      </c>
      <c r="W1110" s="9" t="n">
        <v>43337615</v>
      </c>
      <c r="X1110" s="9" t="n">
        <v>43337615</v>
      </c>
      <c r="Y1110" s="9" t="n">
        <v>43337615</v>
      </c>
      <c r="Z1110" s="11" t="n">
        <v>43337615</v>
      </c>
      <c r="AA1110" s="9" t="n">
        <v>43337615</v>
      </c>
    </row>
    <row r="1111">
      <c r="A1111" s="14" t="inlineStr">
        <is>
          <t>A092600</t>
        </is>
      </c>
      <c r="B1111" s="2" t="inlineStr">
        <is>
          <t>넥스트칩</t>
        </is>
      </c>
      <c r="C1111" s="2" t="inlineStr">
        <is>
          <t>SSC</t>
        </is>
      </c>
      <c r="D1111" s="2" t="inlineStr">
        <is>
          <t>S420003950</t>
        </is>
      </c>
      <c r="E1111" s="2" t="inlineStr">
        <is>
          <t>상장주식수 (보통+우선)(주)</t>
        </is>
      </c>
      <c r="F1111" s="15" t="inlineStr">
        <is>
          <t>QUARTERLY</t>
        </is>
      </c>
      <c r="G1111" s="9" t="n">
        <v>13247500</v>
      </c>
      <c r="H1111" s="9" t="n">
        <v>13247500</v>
      </c>
      <c r="I1111" s="9" t="n">
        <v>13247500</v>
      </c>
      <c r="J1111" s="9" t="n">
        <v>13297500</v>
      </c>
      <c r="K1111" s="11" t="n">
        <v>13297500</v>
      </c>
      <c r="L1111" s="9" t="n">
        <v>13297500</v>
      </c>
      <c r="M1111" s="9" t="n">
        <v>13297500</v>
      </c>
      <c r="N1111" s="9" t="n">
        <v>13297500</v>
      </c>
      <c r="O1111" s="9" t="n">
        <v>13297500</v>
      </c>
      <c r="P1111" s="11" t="n">
        <v>13297500</v>
      </c>
      <c r="Q1111" s="9" t="n">
        <v>13297500</v>
      </c>
      <c r="R1111" s="9" t="n">
        <v>13297500</v>
      </c>
      <c r="S1111" s="9" t="n">
        <v>13297500</v>
      </c>
      <c r="T1111" s="9" t="n">
        <v>13297500</v>
      </c>
      <c r="U1111" s="11" t="n">
        <v>13297500</v>
      </c>
      <c r="V1111" s="9" t="n">
        <v>13297500</v>
      </c>
      <c r="W1111" s="9" t="n">
        <v>13297500</v>
      </c>
      <c r="X1111" s="9" t="n">
        <v>13297500</v>
      </c>
      <c r="Y1111" s="9" t="n">
        <v>13297500</v>
      </c>
      <c r="Z1111" s="11" t="n">
        <v>13297500</v>
      </c>
      <c r="AA1111" s="9" t="n">
        <v>13297500</v>
      </c>
    </row>
    <row r="1112">
      <c r="A1112" s="14" t="inlineStr">
        <is>
          <t>A030350</t>
        </is>
      </c>
      <c r="B1112" s="2" t="inlineStr">
        <is>
          <t>드래곤플라이</t>
        </is>
      </c>
      <c r="C1112" s="2" t="inlineStr">
        <is>
          <t>SSC</t>
        </is>
      </c>
      <c r="D1112" s="2" t="inlineStr">
        <is>
          <t>S420003950</t>
        </is>
      </c>
      <c r="E1112" s="2" t="inlineStr">
        <is>
          <t>상장주식수 (보통+우선)(주)</t>
        </is>
      </c>
      <c r="F1112" s="15" t="inlineStr">
        <is>
          <t>QUARTERLY</t>
        </is>
      </c>
      <c r="G1112" s="8" t="n">
        <v>13750238</v>
      </c>
      <c r="H1112" s="8" t="n">
        <v>13993178</v>
      </c>
      <c r="I1112" s="8" t="n">
        <v>13993178</v>
      </c>
      <c r="J1112" s="8" t="n">
        <v>13993178</v>
      </c>
      <c r="K1112" s="10" t="n">
        <v>13993178</v>
      </c>
      <c r="L1112" s="8" t="n">
        <v>13993178</v>
      </c>
      <c r="M1112" s="8" t="n">
        <v>14078923</v>
      </c>
      <c r="N1112" s="8" t="n">
        <v>14078923</v>
      </c>
      <c r="O1112" s="8" t="n">
        <v>14078923</v>
      </c>
      <c r="P1112" s="10" t="n">
        <v>14078923</v>
      </c>
      <c r="Q1112" s="8" t="n">
        <v>14078923</v>
      </c>
      <c r="R1112" s="8" t="n">
        <v>14078923</v>
      </c>
      <c r="S1112" s="8" t="n">
        <v>14078923</v>
      </c>
      <c r="T1112" s="8" t="n">
        <v>14078923</v>
      </c>
      <c r="U1112" s="10" t="n">
        <v>14078923</v>
      </c>
      <c r="V1112" s="8" t="n">
        <v>14078923</v>
      </c>
      <c r="W1112" s="8" t="n">
        <v>14078923</v>
      </c>
      <c r="X1112" s="8" t="n">
        <v>14078923</v>
      </c>
      <c r="Y1112" s="8" t="n">
        <v>14078923</v>
      </c>
      <c r="Z1112" s="10" t="n">
        <v>14078923</v>
      </c>
      <c r="AA1112" s="8" t="n">
        <v>14078923</v>
      </c>
    </row>
    <row r="1113">
      <c r="A1113" s="14" t="inlineStr">
        <is>
          <t>A014440</t>
        </is>
      </c>
      <c r="B1113" s="2" t="inlineStr">
        <is>
          <t>영보화학</t>
        </is>
      </c>
      <c r="C1113" s="2" t="inlineStr">
        <is>
          <t>SSC</t>
        </is>
      </c>
      <c r="D1113" s="2" t="inlineStr">
        <is>
          <t>S420003950</t>
        </is>
      </c>
      <c r="E1113" s="2" t="inlineStr">
        <is>
          <t>상장주식수 (보통+우선)(주)</t>
        </is>
      </c>
      <c r="F1113" s="15" t="inlineStr">
        <is>
          <t>QUARTERLY</t>
        </is>
      </c>
      <c r="G1113" s="8" t="n">
        <v>20000000</v>
      </c>
      <c r="H1113" s="8" t="n">
        <v>20000000</v>
      </c>
      <c r="I1113" s="8" t="n">
        <v>20000000</v>
      </c>
      <c r="J1113" s="8" t="n">
        <v>20000000</v>
      </c>
      <c r="K1113" s="10" t="n">
        <v>20000000</v>
      </c>
      <c r="L1113" s="8" t="n">
        <v>20000000</v>
      </c>
      <c r="M1113" s="8" t="n">
        <v>20000000</v>
      </c>
      <c r="N1113" s="8" t="n">
        <v>20000000</v>
      </c>
      <c r="O1113" s="8" t="n">
        <v>20000000</v>
      </c>
      <c r="P1113" s="10" t="n">
        <v>20000000</v>
      </c>
      <c r="Q1113" s="8" t="n">
        <v>20000000</v>
      </c>
      <c r="R1113" s="8" t="n">
        <v>20000000</v>
      </c>
      <c r="S1113" s="8" t="n">
        <v>20000000</v>
      </c>
      <c r="T1113" s="8" t="n">
        <v>20000000</v>
      </c>
      <c r="U1113" s="10" t="n">
        <v>20000000</v>
      </c>
      <c r="V1113" s="8" t="n">
        <v>20000000</v>
      </c>
      <c r="W1113" s="8" t="n">
        <v>20000000</v>
      </c>
      <c r="X1113" s="8" t="n">
        <v>20000000</v>
      </c>
      <c r="Y1113" s="8" t="n">
        <v>20000000</v>
      </c>
      <c r="Z1113" s="10" t="n">
        <v>20000000</v>
      </c>
      <c r="AA1113" s="8" t="n">
        <v>20000000</v>
      </c>
    </row>
    <row r="1114">
      <c r="A1114" s="14" t="inlineStr">
        <is>
          <t>A001210</t>
        </is>
      </c>
      <c r="B1114" s="2" t="inlineStr">
        <is>
          <t>금호전기</t>
        </is>
      </c>
      <c r="C1114" s="2" t="inlineStr">
        <is>
          <t>SSC</t>
        </is>
      </c>
      <c r="D1114" s="2" t="inlineStr">
        <is>
          <t>S420003950</t>
        </is>
      </c>
      <c r="E1114" s="2" t="inlineStr">
        <is>
          <t>상장주식수 (보통+우선)(주)</t>
        </is>
      </c>
      <c r="F1114" s="15" t="inlineStr">
        <is>
          <t>QUARTERLY</t>
        </is>
      </c>
      <c r="G1114" s="8" t="n">
        <v>6916051</v>
      </c>
      <c r="H1114" s="8" t="n">
        <v>6916051</v>
      </c>
      <c r="I1114" s="8" t="n">
        <v>6916051</v>
      </c>
      <c r="J1114" s="8" t="n">
        <v>6916051</v>
      </c>
      <c r="K1114" s="10" t="n">
        <v>6916051</v>
      </c>
      <c r="L1114" s="8" t="n">
        <v>6916051</v>
      </c>
      <c r="M1114" s="8" t="n">
        <v>6916051</v>
      </c>
      <c r="N1114" s="8" t="n">
        <v>6916051</v>
      </c>
      <c r="O1114" s="8" t="n">
        <v>6916051</v>
      </c>
      <c r="P1114" s="10" t="n">
        <v>6916051</v>
      </c>
      <c r="Q1114" s="8" t="n">
        <v>6916051</v>
      </c>
      <c r="R1114" s="8" t="n">
        <v>6916051</v>
      </c>
      <c r="S1114" s="8" t="n">
        <v>6916051</v>
      </c>
      <c r="T1114" s="8" t="n">
        <v>6916051</v>
      </c>
      <c r="U1114" s="10" t="n">
        <v>6916051</v>
      </c>
      <c r="V1114" s="8" t="n">
        <v>6916051</v>
      </c>
      <c r="W1114" s="8" t="n">
        <v>6916051</v>
      </c>
      <c r="X1114" s="8" t="n">
        <v>6916051</v>
      </c>
      <c r="Y1114" s="8" t="n">
        <v>6916051</v>
      </c>
      <c r="Z1114" s="10" t="n">
        <v>6916051</v>
      </c>
      <c r="AA1114" s="8" t="n">
        <v>6916051</v>
      </c>
    </row>
    <row r="1115">
      <c r="A1115" s="14" t="inlineStr">
        <is>
          <t>A090360</t>
        </is>
      </c>
      <c r="B1115" s="2" t="inlineStr">
        <is>
          <t>로보스타</t>
        </is>
      </c>
      <c r="C1115" s="2" t="inlineStr">
        <is>
          <t>SSC</t>
        </is>
      </c>
      <c r="D1115" s="2" t="inlineStr">
        <is>
          <t>S420003950</t>
        </is>
      </c>
      <c r="E1115" s="2" t="inlineStr">
        <is>
          <t>상장주식수 (보통+우선)(주)</t>
        </is>
      </c>
      <c r="F1115" s="15" t="inlineStr">
        <is>
          <t>QUARTERLY</t>
        </is>
      </c>
      <c r="G1115" s="8" t="n"/>
      <c r="H1115" s="8" t="n"/>
      <c r="I1115" s="8" t="n">
        <v>7800000</v>
      </c>
      <c r="J1115" s="8" t="n">
        <v>7800000</v>
      </c>
      <c r="K1115" s="10" t="n">
        <v>7800000</v>
      </c>
      <c r="L1115" s="8" t="n">
        <v>7800000</v>
      </c>
      <c r="M1115" s="8" t="n">
        <v>7800000</v>
      </c>
      <c r="N1115" s="8" t="n">
        <v>7800000</v>
      </c>
      <c r="O1115" s="8" t="n">
        <v>7800000</v>
      </c>
      <c r="P1115" s="10" t="n">
        <v>7800000</v>
      </c>
      <c r="Q1115" s="8" t="n">
        <v>7800000</v>
      </c>
      <c r="R1115" s="8" t="n">
        <v>7800000</v>
      </c>
      <c r="S1115" s="8" t="n">
        <v>7800000</v>
      </c>
      <c r="T1115" s="8" t="n">
        <v>7800000</v>
      </c>
      <c r="U1115" s="10" t="n">
        <v>7800000</v>
      </c>
      <c r="V1115" s="8" t="n">
        <v>7800000</v>
      </c>
      <c r="W1115" s="8" t="n">
        <v>7800000</v>
      </c>
      <c r="X1115" s="8" t="n">
        <v>7800000</v>
      </c>
      <c r="Y1115" s="8" t="n">
        <v>7800000</v>
      </c>
      <c r="Z1115" s="10" t="n">
        <v>7800000</v>
      </c>
      <c r="AA1115" s="8" t="n">
        <v>7800000</v>
      </c>
    </row>
    <row r="1116">
      <c r="A1116" s="14" t="inlineStr">
        <is>
          <t>A076610</t>
        </is>
      </c>
      <c r="B1116" s="2" t="inlineStr">
        <is>
          <t>해성옵틱스</t>
        </is>
      </c>
      <c r="C1116" s="2" t="inlineStr">
        <is>
          <t>SSC</t>
        </is>
      </c>
      <c r="D1116" s="2" t="inlineStr">
        <is>
          <t>S420003950</t>
        </is>
      </c>
      <c r="E1116" s="2" t="inlineStr">
        <is>
          <t>상장주식수 (보통+우선)(주)</t>
        </is>
      </c>
      <c r="F1116" s="15" t="inlineStr">
        <is>
          <t>QUARTERLY</t>
        </is>
      </c>
      <c r="G1116" s="8" t="n"/>
      <c r="H1116" s="8" t="n"/>
      <c r="I1116" s="8" t="n"/>
      <c r="J1116" s="8" t="n"/>
      <c r="K1116" s="10" t="n"/>
      <c r="L1116" s="8" t="n"/>
      <c r="M1116" s="8" t="n"/>
      <c r="N1116" s="8" t="n"/>
      <c r="O1116" s="8" t="n"/>
      <c r="P1116" s="10" t="n"/>
      <c r="Q1116" s="8" t="n">
        <v>16375000</v>
      </c>
      <c r="R1116" s="8" t="n">
        <v>16375000</v>
      </c>
      <c r="S1116" s="8" t="n">
        <v>16375000</v>
      </c>
      <c r="T1116" s="8" t="n">
        <v>16375000</v>
      </c>
      <c r="U1116" s="10" t="n">
        <v>16375000</v>
      </c>
      <c r="V1116" s="8" t="n">
        <v>16675000</v>
      </c>
      <c r="W1116" s="8" t="n">
        <v>16675000</v>
      </c>
      <c r="X1116" s="8" t="n">
        <v>16675000</v>
      </c>
      <c r="Y1116" s="8" t="n">
        <v>16675000</v>
      </c>
      <c r="Z1116" s="10" t="n">
        <v>16675000</v>
      </c>
      <c r="AA1116" s="8" t="n">
        <v>16675000</v>
      </c>
    </row>
    <row r="1117">
      <c r="A1117" s="14" t="inlineStr">
        <is>
          <t>A010470</t>
        </is>
      </c>
      <c r="B1117" s="2" t="inlineStr">
        <is>
          <t>오리콤</t>
        </is>
      </c>
      <c r="C1117" s="2" t="inlineStr">
        <is>
          <t>SSC</t>
        </is>
      </c>
      <c r="D1117" s="2" t="inlineStr">
        <is>
          <t>S420003950</t>
        </is>
      </c>
      <c r="E1117" s="2" t="inlineStr">
        <is>
          <t>상장주식수 (보통+우선)(주)</t>
        </is>
      </c>
      <c r="F1117" s="15" t="inlineStr">
        <is>
          <t>QUARTERLY</t>
        </is>
      </c>
      <c r="G1117" s="9" t="n">
        <v>2107600</v>
      </c>
      <c r="H1117" s="9" t="n">
        <v>2107600</v>
      </c>
      <c r="I1117" s="9" t="n">
        <v>2107600</v>
      </c>
      <c r="J1117" s="9" t="n">
        <v>2107600</v>
      </c>
      <c r="K1117" s="11" t="n">
        <v>2122450</v>
      </c>
      <c r="L1117" s="9" t="n">
        <v>2122450</v>
      </c>
      <c r="M1117" s="9" t="n">
        <v>10625250</v>
      </c>
      <c r="N1117" s="9" t="n">
        <v>10625250</v>
      </c>
      <c r="O1117" s="9" t="n">
        <v>10683250</v>
      </c>
      <c r="P1117" s="11" t="n">
        <v>10789050</v>
      </c>
      <c r="Q1117" s="9" t="n">
        <v>10789050</v>
      </c>
      <c r="R1117" s="9" t="n">
        <v>10789050</v>
      </c>
      <c r="S1117" s="9" t="n">
        <v>10807050</v>
      </c>
      <c r="T1117" s="9" t="n">
        <v>10807050</v>
      </c>
      <c r="U1117" s="11" t="n">
        <v>10825050</v>
      </c>
      <c r="V1117" s="9" t="n">
        <v>10877750</v>
      </c>
      <c r="W1117" s="9" t="n">
        <v>10894250</v>
      </c>
      <c r="X1117" s="9" t="n">
        <v>10894250</v>
      </c>
      <c r="Y1117" s="9" t="n">
        <v>11271250</v>
      </c>
      <c r="Z1117" s="11" t="n">
        <v>11271250</v>
      </c>
      <c r="AA1117" s="9" t="n">
        <v>11283750</v>
      </c>
    </row>
    <row r="1118">
      <c r="A1118" s="14" t="inlineStr">
        <is>
          <t>A097780</t>
        </is>
      </c>
      <c r="B1118" s="2" t="inlineStr">
        <is>
          <t>에스맥</t>
        </is>
      </c>
      <c r="C1118" s="2" t="inlineStr">
        <is>
          <t>SSC</t>
        </is>
      </c>
      <c r="D1118" s="2" t="inlineStr">
        <is>
          <t>S420003950</t>
        </is>
      </c>
      <c r="E1118" s="2" t="inlineStr">
        <is>
          <t>상장주식수 (보통+우선)(주)</t>
        </is>
      </c>
      <c r="F1118" s="15" t="inlineStr">
        <is>
          <t>QUARTERLY</t>
        </is>
      </c>
      <c r="G1118" s="9" t="n">
        <v>7430655</v>
      </c>
      <c r="H1118" s="9" t="n">
        <v>7430655</v>
      </c>
      <c r="I1118" s="9" t="n">
        <v>8250657</v>
      </c>
      <c r="J1118" s="9" t="n">
        <v>16404414</v>
      </c>
      <c r="K1118" s="11" t="n">
        <v>16404414</v>
      </c>
      <c r="L1118" s="9" t="n">
        <v>16404414</v>
      </c>
      <c r="M1118" s="9" t="n">
        <v>16404414</v>
      </c>
      <c r="N1118" s="9" t="n">
        <v>16404414</v>
      </c>
      <c r="O1118" s="9" t="n">
        <v>17260530</v>
      </c>
      <c r="P1118" s="11" t="n">
        <v>17260530</v>
      </c>
      <c r="Q1118" s="9" t="n">
        <v>17260530</v>
      </c>
      <c r="R1118" s="9" t="n">
        <v>17260530</v>
      </c>
      <c r="S1118" s="9" t="n">
        <v>18117580</v>
      </c>
      <c r="T1118" s="9" t="n">
        <v>18117580</v>
      </c>
      <c r="U1118" s="11" t="n">
        <v>18117580</v>
      </c>
      <c r="V1118" s="9" t="n">
        <v>18117580</v>
      </c>
      <c r="W1118" s="9" t="n">
        <v>18117580</v>
      </c>
      <c r="X1118" s="9" t="n">
        <v>18117580</v>
      </c>
      <c r="Y1118" s="9" t="n">
        <v>18117580</v>
      </c>
      <c r="Z1118" s="11" t="n">
        <v>18117580</v>
      </c>
      <c r="AA1118" s="9" t="n">
        <v>18117580</v>
      </c>
    </row>
    <row r="1119">
      <c r="A1119" s="14" t="inlineStr">
        <is>
          <t>A014970</t>
        </is>
      </c>
      <c r="B1119" s="2" t="inlineStr">
        <is>
          <t>삼륭물산</t>
        </is>
      </c>
      <c r="C1119" s="2" t="inlineStr">
        <is>
          <t>SSC</t>
        </is>
      </c>
      <c r="D1119" s="2" t="inlineStr">
        <is>
          <t>S420003950</t>
        </is>
      </c>
      <c r="E1119" s="2" t="inlineStr">
        <is>
          <t>상장주식수 (보통+우선)(주)</t>
        </is>
      </c>
      <c r="F1119" s="15" t="inlineStr">
        <is>
          <t>QUARTERLY</t>
        </is>
      </c>
      <c r="G1119" s="9" t="n">
        <v>15125000</v>
      </c>
      <c r="H1119" s="9" t="n">
        <v>15125000</v>
      </c>
      <c r="I1119" s="9" t="n">
        <v>15125000</v>
      </c>
      <c r="J1119" s="9" t="n">
        <v>15125000</v>
      </c>
      <c r="K1119" s="11" t="n">
        <v>15125000</v>
      </c>
      <c r="L1119" s="9" t="n">
        <v>15125000</v>
      </c>
      <c r="M1119" s="9" t="n">
        <v>15125000</v>
      </c>
      <c r="N1119" s="9" t="n">
        <v>15125000</v>
      </c>
      <c r="O1119" s="9" t="n">
        <v>15125000</v>
      </c>
      <c r="P1119" s="11" t="n">
        <v>15125000</v>
      </c>
      <c r="Q1119" s="9" t="n">
        <v>15125000</v>
      </c>
      <c r="R1119" s="9" t="n">
        <v>15125000</v>
      </c>
      <c r="S1119" s="9" t="n">
        <v>15125000</v>
      </c>
      <c r="T1119" s="9" t="n">
        <v>15125000</v>
      </c>
      <c r="U1119" s="11" t="n">
        <v>15125000</v>
      </c>
      <c r="V1119" s="9" t="n">
        <v>15125000</v>
      </c>
      <c r="W1119" s="9" t="n">
        <v>15125000</v>
      </c>
      <c r="X1119" s="9" t="n">
        <v>15125000</v>
      </c>
      <c r="Y1119" s="9" t="n">
        <v>15125000</v>
      </c>
      <c r="Z1119" s="11" t="n">
        <v>15125000</v>
      </c>
      <c r="AA1119" s="9" t="n">
        <v>15125000</v>
      </c>
    </row>
    <row r="1120">
      <c r="A1120" s="14" t="inlineStr">
        <is>
          <t>A050320</t>
        </is>
      </c>
      <c r="B1120" s="2" t="inlineStr">
        <is>
          <t>에스아이티글로벌</t>
        </is>
      </c>
      <c r="C1120" s="2" t="inlineStr">
        <is>
          <t>SSC</t>
        </is>
      </c>
      <c r="D1120" s="2" t="inlineStr">
        <is>
          <t>S420003950</t>
        </is>
      </c>
      <c r="E1120" s="2" t="inlineStr">
        <is>
          <t>상장주식수 (보통+우선)(주)</t>
        </is>
      </c>
      <c r="F1120" s="15" t="inlineStr">
        <is>
          <t>QUARTERLY</t>
        </is>
      </c>
      <c r="G1120" s="9" t="n">
        <v>7429500</v>
      </c>
      <c r="H1120" s="9" t="n">
        <v>7429500</v>
      </c>
      <c r="I1120" s="9" t="n">
        <v>7429500</v>
      </c>
      <c r="J1120" s="9" t="n">
        <v>7429500</v>
      </c>
      <c r="K1120" s="11" t="n">
        <v>7429500</v>
      </c>
      <c r="L1120" s="9" t="n">
        <v>7429500</v>
      </c>
      <c r="M1120" s="9" t="n">
        <v>7429500</v>
      </c>
      <c r="N1120" s="9" t="n">
        <v>7429500</v>
      </c>
      <c r="O1120" s="9" t="n">
        <v>7429500</v>
      </c>
      <c r="P1120" s="11" t="n">
        <v>7429500</v>
      </c>
      <c r="Q1120" s="9" t="n">
        <v>7429500</v>
      </c>
      <c r="R1120" s="9" t="n">
        <v>7429500</v>
      </c>
      <c r="S1120" s="9" t="n">
        <v>7429500</v>
      </c>
      <c r="T1120" s="9" t="n">
        <v>7429500</v>
      </c>
      <c r="U1120" s="11" t="n">
        <v>7429500</v>
      </c>
      <c r="V1120" s="9" t="n">
        <v>7429500</v>
      </c>
      <c r="W1120" s="9" t="n">
        <v>7429500</v>
      </c>
      <c r="X1120" s="9" t="n">
        <v>7429500</v>
      </c>
      <c r="Y1120" s="9" t="n">
        <v>7429500</v>
      </c>
      <c r="Z1120" s="11" t="n">
        <v>7583109</v>
      </c>
      <c r="AA1120" s="9" t="n">
        <v>7583109</v>
      </c>
    </row>
    <row r="1121">
      <c r="A1121" s="14" t="inlineStr">
        <is>
          <t>A009770</t>
        </is>
      </c>
      <c r="B1121" s="2" t="inlineStr">
        <is>
          <t>삼정펄프</t>
        </is>
      </c>
      <c r="C1121" s="2" t="inlineStr">
        <is>
          <t>SSC</t>
        </is>
      </c>
      <c r="D1121" s="2" t="inlineStr">
        <is>
          <t>S420003950</t>
        </is>
      </c>
      <c r="E1121" s="2" t="inlineStr">
        <is>
          <t>상장주식수 (보통+우선)(주)</t>
        </is>
      </c>
      <c r="F1121" s="15" t="inlineStr">
        <is>
          <t>QUARTERLY</t>
        </is>
      </c>
      <c r="G1121" s="9" t="n">
        <v>1600000</v>
      </c>
      <c r="H1121" s="9" t="n">
        <v>1600000</v>
      </c>
      <c r="I1121" s="9" t="n">
        <v>1600000</v>
      </c>
      <c r="J1121" s="9" t="n">
        <v>1600000</v>
      </c>
      <c r="K1121" s="11" t="n">
        <v>1600000</v>
      </c>
      <c r="L1121" s="9" t="n">
        <v>1600000</v>
      </c>
      <c r="M1121" s="9" t="n">
        <v>1999977</v>
      </c>
      <c r="N1121" s="9" t="n">
        <v>1999977</v>
      </c>
      <c r="O1121" s="9" t="n">
        <v>1999977</v>
      </c>
      <c r="P1121" s="11" t="n">
        <v>1999977</v>
      </c>
      <c r="Q1121" s="9" t="n">
        <v>2499971</v>
      </c>
      <c r="R1121" s="9" t="n">
        <v>2499971</v>
      </c>
      <c r="S1121" s="9" t="n">
        <v>2499971</v>
      </c>
      <c r="T1121" s="9" t="n">
        <v>2499971</v>
      </c>
      <c r="U1121" s="11" t="n">
        <v>2499971</v>
      </c>
      <c r="V1121" s="9" t="n">
        <v>2499971</v>
      </c>
      <c r="W1121" s="9" t="n">
        <v>2499971</v>
      </c>
      <c r="X1121" s="9" t="n">
        <v>2499971</v>
      </c>
      <c r="Y1121" s="9" t="n">
        <v>2499971</v>
      </c>
      <c r="Z1121" s="11" t="n">
        <v>2499971</v>
      </c>
      <c r="AA1121" s="9" t="n">
        <v>2499971</v>
      </c>
    </row>
    <row r="1122">
      <c r="A1122" s="14" t="inlineStr">
        <is>
          <t>A018500</t>
        </is>
      </c>
      <c r="B1122" s="2" t="inlineStr">
        <is>
          <t>동원금속</t>
        </is>
      </c>
      <c r="C1122" s="2" t="inlineStr">
        <is>
          <t>SSC</t>
        </is>
      </c>
      <c r="D1122" s="2" t="inlineStr">
        <is>
          <t>S420003950</t>
        </is>
      </c>
      <c r="E1122" s="2" t="inlineStr">
        <is>
          <t>상장주식수 (보통+우선)(주)</t>
        </is>
      </c>
      <c r="F1122" s="15" t="inlineStr">
        <is>
          <t>QUARTERLY</t>
        </is>
      </c>
      <c r="G1122" s="8" t="n">
        <v>26800000</v>
      </c>
      <c r="H1122" s="8" t="n">
        <v>26800000</v>
      </c>
      <c r="I1122" s="8" t="n">
        <v>26800000</v>
      </c>
      <c r="J1122" s="8" t="n">
        <v>26800000</v>
      </c>
      <c r="K1122" s="10" t="n">
        <v>26800000</v>
      </c>
      <c r="L1122" s="8" t="n">
        <v>26800000</v>
      </c>
      <c r="M1122" s="8" t="n">
        <v>26800000</v>
      </c>
      <c r="N1122" s="8" t="n">
        <v>26800000</v>
      </c>
      <c r="O1122" s="8" t="n">
        <v>26800000</v>
      </c>
      <c r="P1122" s="10" t="n">
        <v>26800000</v>
      </c>
      <c r="Q1122" s="8" t="n">
        <v>26800000</v>
      </c>
      <c r="R1122" s="8" t="n">
        <v>26800000</v>
      </c>
      <c r="S1122" s="8" t="n">
        <v>26800000</v>
      </c>
      <c r="T1122" s="8" t="n">
        <v>26800000</v>
      </c>
      <c r="U1122" s="10" t="n">
        <v>29223542</v>
      </c>
      <c r="V1122" s="8" t="n">
        <v>29223542</v>
      </c>
      <c r="W1122" s="8" t="n">
        <v>29223542</v>
      </c>
      <c r="X1122" s="8" t="n">
        <v>33886196</v>
      </c>
      <c r="Y1122" s="8" t="n">
        <v>34290117</v>
      </c>
      <c r="Z1122" s="10" t="n">
        <v>34290117</v>
      </c>
      <c r="AA1122" s="8" t="n">
        <v>34290117</v>
      </c>
    </row>
    <row r="1123">
      <c r="A1123" s="14" t="inlineStr">
        <is>
          <t>A028100</t>
        </is>
      </c>
      <c r="B1123" s="2" t="inlineStr">
        <is>
          <t>동아지질</t>
        </is>
      </c>
      <c r="C1123" s="2" t="inlineStr">
        <is>
          <t>SSC</t>
        </is>
      </c>
      <c r="D1123" s="2" t="inlineStr">
        <is>
          <t>S420003950</t>
        </is>
      </c>
      <c r="E1123" s="2" t="inlineStr">
        <is>
          <t>상장주식수 (보통+우선)(주)</t>
        </is>
      </c>
      <c r="F1123" s="15" t="inlineStr">
        <is>
          <t>QUARTERLY</t>
        </is>
      </c>
      <c r="G1123" s="8" t="n">
        <v>11500000</v>
      </c>
      <c r="H1123" s="8" t="n">
        <v>11500000</v>
      </c>
      <c r="I1123" s="8" t="n">
        <v>11500000</v>
      </c>
      <c r="J1123" s="8" t="n">
        <v>11500000</v>
      </c>
      <c r="K1123" s="10" t="n">
        <v>11500000</v>
      </c>
      <c r="L1123" s="8" t="n">
        <v>11500000</v>
      </c>
      <c r="M1123" s="8" t="n">
        <v>11500000</v>
      </c>
      <c r="N1123" s="8" t="n">
        <v>11500000</v>
      </c>
      <c r="O1123" s="8" t="n">
        <v>11500000</v>
      </c>
      <c r="P1123" s="10" t="n">
        <v>11500000</v>
      </c>
      <c r="Q1123" s="8" t="n">
        <v>11500000</v>
      </c>
      <c r="R1123" s="8" t="n">
        <v>11500000</v>
      </c>
      <c r="S1123" s="8" t="n">
        <v>11500000</v>
      </c>
      <c r="T1123" s="8" t="n">
        <v>11500000</v>
      </c>
      <c r="U1123" s="10" t="n">
        <v>11500000</v>
      </c>
      <c r="V1123" s="8" t="n">
        <v>11500000</v>
      </c>
      <c r="W1123" s="8" t="n">
        <v>11500000</v>
      </c>
      <c r="X1123" s="8" t="n">
        <v>11500000</v>
      </c>
      <c r="Y1123" s="8" t="n">
        <v>11500000</v>
      </c>
      <c r="Z1123" s="10" t="n">
        <v>11500000</v>
      </c>
      <c r="AA1123" s="8" t="n">
        <v>11500000</v>
      </c>
    </row>
    <row r="1124">
      <c r="A1124" s="14" t="inlineStr">
        <is>
          <t>A001340</t>
        </is>
      </c>
      <c r="B1124" s="2" t="inlineStr">
        <is>
          <t>백광산업</t>
        </is>
      </c>
      <c r="C1124" s="2" t="inlineStr">
        <is>
          <t>SSC</t>
        </is>
      </c>
      <c r="D1124" s="2" t="inlineStr">
        <is>
          <t>S420003950</t>
        </is>
      </c>
      <c r="E1124" s="2" t="inlineStr">
        <is>
          <t>상장주식수 (보통+우선)(주)</t>
        </is>
      </c>
      <c r="F1124" s="15" t="inlineStr">
        <is>
          <t>QUARTERLY</t>
        </is>
      </c>
      <c r="G1124" s="8" t="n">
        <v>2839991</v>
      </c>
      <c r="H1124" s="8" t="n">
        <v>2839991</v>
      </c>
      <c r="I1124" s="8" t="n">
        <v>2839991</v>
      </c>
      <c r="J1124" s="8" t="n">
        <v>2839991</v>
      </c>
      <c r="K1124" s="10" t="n">
        <v>29771290</v>
      </c>
      <c r="L1124" s="8" t="n">
        <v>29771290</v>
      </c>
      <c r="M1124" s="8" t="n">
        <v>29771290</v>
      </c>
      <c r="N1124" s="8" t="n">
        <v>29771290</v>
      </c>
      <c r="O1124" s="8" t="n">
        <v>31211241</v>
      </c>
      <c r="P1124" s="10" t="n">
        <v>31211241</v>
      </c>
      <c r="Q1124" s="8" t="n">
        <v>31211241</v>
      </c>
      <c r="R1124" s="8" t="n">
        <v>31211241</v>
      </c>
      <c r="S1124" s="8" t="n">
        <v>31211241</v>
      </c>
      <c r="T1124" s="8" t="n">
        <v>31211241</v>
      </c>
      <c r="U1124" s="10" t="n">
        <v>31211241</v>
      </c>
      <c r="V1124" s="8" t="n">
        <v>31211241</v>
      </c>
      <c r="W1124" s="8" t="n">
        <v>44918407</v>
      </c>
      <c r="X1124" s="8" t="n">
        <v>44918407</v>
      </c>
      <c r="Y1124" s="8" t="n">
        <v>44918407</v>
      </c>
      <c r="Z1124" s="10" t="n">
        <v>44918407</v>
      </c>
      <c r="AA1124" s="8" t="n">
        <v>44918407</v>
      </c>
    </row>
    <row r="1125">
      <c r="A1125" s="14" t="inlineStr">
        <is>
          <t>A052900</t>
        </is>
      </c>
      <c r="B1125" s="2" t="inlineStr">
        <is>
          <t>비아이이엠티</t>
        </is>
      </c>
      <c r="C1125" s="2" t="inlineStr">
        <is>
          <t>SSC</t>
        </is>
      </c>
      <c r="D1125" s="2" t="inlineStr">
        <is>
          <t>S420003950</t>
        </is>
      </c>
      <c r="E1125" s="2" t="inlineStr">
        <is>
          <t>상장주식수 (보통+우선)(주)</t>
        </is>
      </c>
      <c r="F1125" s="15" t="inlineStr">
        <is>
          <t>QUARTERLY</t>
        </is>
      </c>
      <c r="G1125" s="8" t="n">
        <v>9900000</v>
      </c>
      <c r="H1125" s="8" t="n">
        <v>9900000</v>
      </c>
      <c r="I1125" s="8" t="n">
        <v>9900000</v>
      </c>
      <c r="J1125" s="8" t="n">
        <v>10194117</v>
      </c>
      <c r="K1125" s="10" t="n">
        <v>10908402</v>
      </c>
      <c r="L1125" s="8" t="n">
        <v>10908402</v>
      </c>
      <c r="M1125" s="8" t="n">
        <v>10908402</v>
      </c>
      <c r="N1125" s="8" t="n">
        <v>12421007</v>
      </c>
      <c r="O1125" s="8" t="n">
        <v>12421007</v>
      </c>
      <c r="P1125" s="10" t="n">
        <v>12421007</v>
      </c>
      <c r="Q1125" s="8" t="n">
        <v>12421007</v>
      </c>
      <c r="R1125" s="8" t="n">
        <v>13332276</v>
      </c>
      <c r="S1125" s="8" t="n">
        <v>16850668</v>
      </c>
      <c r="T1125" s="8" t="n">
        <v>18372951</v>
      </c>
      <c r="U1125" s="10" t="n">
        <v>36062951</v>
      </c>
      <c r="V1125" s="8" t="n">
        <v>36062951</v>
      </c>
      <c r="W1125" s="8" t="n">
        <v>36062951</v>
      </c>
      <c r="X1125" s="8" t="n">
        <v>36062951</v>
      </c>
      <c r="Y1125" s="8" t="n">
        <v>36062951</v>
      </c>
      <c r="Z1125" s="10" t="n">
        <v>43755258</v>
      </c>
      <c r="AA1125" s="8" t="n">
        <v>43755258</v>
      </c>
    </row>
    <row r="1126">
      <c r="A1126" s="14" t="inlineStr">
        <is>
          <t>A000950</t>
        </is>
      </c>
      <c r="B1126" s="2" t="inlineStr">
        <is>
          <t>전방</t>
        </is>
      </c>
      <c r="C1126" s="2" t="inlineStr">
        <is>
          <t>SSC</t>
        </is>
      </c>
      <c r="D1126" s="2" t="inlineStr">
        <is>
          <t>S420003950</t>
        </is>
      </c>
      <c r="E1126" s="2" t="inlineStr">
        <is>
          <t>상장주식수 (보통+우선)(주)</t>
        </is>
      </c>
      <c r="F1126" s="15" t="inlineStr">
        <is>
          <t>QUARTERLY</t>
        </is>
      </c>
      <c r="G1126" s="8" t="n">
        <v>1680000</v>
      </c>
      <c r="H1126" s="8" t="n">
        <v>1680000</v>
      </c>
      <c r="I1126" s="8" t="n">
        <v>1680000</v>
      </c>
      <c r="J1126" s="8" t="n">
        <v>1680000</v>
      </c>
      <c r="K1126" s="10" t="n">
        <v>1680000</v>
      </c>
      <c r="L1126" s="8" t="n">
        <v>1680000</v>
      </c>
      <c r="M1126" s="8" t="n">
        <v>1680000</v>
      </c>
      <c r="N1126" s="8" t="n">
        <v>1680000</v>
      </c>
      <c r="O1126" s="8" t="n">
        <v>1680000</v>
      </c>
      <c r="P1126" s="10" t="n">
        <v>1680000</v>
      </c>
      <c r="Q1126" s="8" t="n">
        <v>1680000</v>
      </c>
      <c r="R1126" s="8" t="n">
        <v>1680000</v>
      </c>
      <c r="S1126" s="8" t="n">
        <v>1680000</v>
      </c>
      <c r="T1126" s="8" t="n">
        <v>1680000</v>
      </c>
      <c r="U1126" s="10" t="n">
        <v>1680000</v>
      </c>
      <c r="V1126" s="8" t="n">
        <v>1680000</v>
      </c>
      <c r="W1126" s="8" t="n">
        <v>1680000</v>
      </c>
      <c r="X1126" s="8" t="n">
        <v>1680000</v>
      </c>
      <c r="Y1126" s="8" t="n">
        <v>1680000</v>
      </c>
      <c r="Z1126" s="10" t="n">
        <v>1680000</v>
      </c>
      <c r="AA1126" s="8" t="n">
        <v>1680000</v>
      </c>
    </row>
    <row r="1127">
      <c r="A1127" s="14" t="inlineStr">
        <is>
          <t>A099440</t>
        </is>
      </c>
      <c r="B1127" s="2" t="inlineStr">
        <is>
          <t>스맥</t>
        </is>
      </c>
      <c r="C1127" s="2" t="inlineStr">
        <is>
          <t>SSC</t>
        </is>
      </c>
      <c r="D1127" s="2" t="inlineStr">
        <is>
          <t>S420003950</t>
        </is>
      </c>
      <c r="E1127" s="2" t="inlineStr">
        <is>
          <t>상장주식수 (보통+우선)(주)</t>
        </is>
      </c>
      <c r="F1127" s="15" t="inlineStr">
        <is>
          <t>QUARTERLY</t>
        </is>
      </c>
      <c r="G1127" s="9" t="n">
        <v>14661210</v>
      </c>
      <c r="H1127" s="9" t="n">
        <v>14661210</v>
      </c>
      <c r="I1127" s="9" t="n">
        <v>14661210</v>
      </c>
      <c r="J1127" s="9" t="n">
        <v>14815960</v>
      </c>
      <c r="K1127" s="11" t="n">
        <v>14815960</v>
      </c>
      <c r="L1127" s="9" t="n">
        <v>14815960</v>
      </c>
      <c r="M1127" s="9" t="n">
        <v>14815960</v>
      </c>
      <c r="N1127" s="9" t="n">
        <v>14815960</v>
      </c>
      <c r="O1127" s="9" t="n">
        <v>14815960</v>
      </c>
      <c r="P1127" s="11" t="n">
        <v>15054623</v>
      </c>
      <c r="Q1127" s="9" t="n">
        <v>17199580</v>
      </c>
      <c r="R1127" s="9" t="n">
        <v>21899580</v>
      </c>
      <c r="S1127" s="9" t="n">
        <v>21899580</v>
      </c>
      <c r="T1127" s="9" t="n">
        <v>21899580</v>
      </c>
      <c r="U1127" s="11" t="n">
        <v>21899580</v>
      </c>
      <c r="V1127" s="9" t="n">
        <v>21899580</v>
      </c>
      <c r="W1127" s="9" t="n">
        <v>21899580</v>
      </c>
      <c r="X1127" s="9" t="n">
        <v>21899580</v>
      </c>
      <c r="Y1127" s="9" t="n">
        <v>21899580</v>
      </c>
      <c r="Z1127" s="11" t="n">
        <v>21899580</v>
      </c>
      <c r="AA1127" s="9" t="n">
        <v>21899580</v>
      </c>
    </row>
    <row r="1128">
      <c r="A1128" s="14" t="inlineStr">
        <is>
          <t>A038070</t>
        </is>
      </c>
      <c r="B1128" s="2" t="inlineStr">
        <is>
          <t>서린바이오</t>
        </is>
      </c>
      <c r="C1128" s="2" t="inlineStr">
        <is>
          <t>SSC</t>
        </is>
      </c>
      <c r="D1128" s="2" t="inlineStr">
        <is>
          <t>S420003950</t>
        </is>
      </c>
      <c r="E1128" s="2" t="inlineStr">
        <is>
          <t>상장주식수 (보통+우선)(주)</t>
        </is>
      </c>
      <c r="F1128" s="15" t="inlineStr">
        <is>
          <t>QUARTERLY</t>
        </is>
      </c>
      <c r="G1128" s="9" t="n">
        <v>4300000</v>
      </c>
      <c r="H1128" s="9" t="n">
        <v>4300000</v>
      </c>
      <c r="I1128" s="9" t="n">
        <v>4300000</v>
      </c>
      <c r="J1128" s="9" t="n">
        <v>4300000</v>
      </c>
      <c r="K1128" s="11" t="n">
        <v>4600000</v>
      </c>
      <c r="L1128" s="9" t="n">
        <v>4600000</v>
      </c>
      <c r="M1128" s="9" t="n">
        <v>4600000</v>
      </c>
      <c r="N1128" s="9" t="n">
        <v>4600000</v>
      </c>
      <c r="O1128" s="9" t="n">
        <v>5000000</v>
      </c>
      <c r="P1128" s="11" t="n">
        <v>5000000</v>
      </c>
      <c r="Q1128" s="9" t="n">
        <v>5000000</v>
      </c>
      <c r="R1128" s="9" t="n">
        <v>5000000</v>
      </c>
      <c r="S1128" s="9" t="n">
        <v>5200000</v>
      </c>
      <c r="T1128" s="9" t="n">
        <v>5200000</v>
      </c>
      <c r="U1128" s="11" t="n">
        <v>5200000</v>
      </c>
      <c r="V1128" s="9" t="n">
        <v>5200000</v>
      </c>
      <c r="W1128" s="9" t="n">
        <v>5607434</v>
      </c>
      <c r="X1128" s="9" t="n">
        <v>5671894</v>
      </c>
      <c r="Y1128" s="9" t="n">
        <v>5671894</v>
      </c>
      <c r="Z1128" s="11" t="n">
        <v>5671894</v>
      </c>
      <c r="AA1128" s="9" t="n">
        <v>5671894</v>
      </c>
    </row>
    <row r="1129">
      <c r="A1129" s="14" t="inlineStr">
        <is>
          <t>A004450</t>
        </is>
      </c>
      <c r="B1129" s="2" t="inlineStr">
        <is>
          <t>삼화왕관</t>
        </is>
      </c>
      <c r="C1129" s="2" t="inlineStr">
        <is>
          <t>SSC</t>
        </is>
      </c>
      <c r="D1129" s="2" t="inlineStr">
        <is>
          <t>S420003950</t>
        </is>
      </c>
      <c r="E1129" s="2" t="inlineStr">
        <is>
          <t>상장주식수 (보통+우선)(주)</t>
        </is>
      </c>
      <c r="F1129" s="15" t="inlineStr">
        <is>
          <t>QUARTERLY</t>
        </is>
      </c>
      <c r="G1129" s="9" t="n">
        <v>2154379</v>
      </c>
      <c r="H1129" s="9" t="n">
        <v>2154379</v>
      </c>
      <c r="I1129" s="9" t="n">
        <v>2154379</v>
      </c>
      <c r="J1129" s="9" t="n">
        <v>2154379</v>
      </c>
      <c r="K1129" s="11" t="n">
        <v>2154379</v>
      </c>
      <c r="L1129" s="9" t="n">
        <v>2154379</v>
      </c>
      <c r="M1129" s="9" t="n">
        <v>2154379</v>
      </c>
      <c r="N1129" s="9" t="n">
        <v>2154379</v>
      </c>
      <c r="O1129" s="9" t="n">
        <v>2154379</v>
      </c>
      <c r="P1129" s="11" t="n">
        <v>2154379</v>
      </c>
      <c r="Q1129" s="9" t="n">
        <v>2154379</v>
      </c>
      <c r="R1129" s="9" t="n">
        <v>2154379</v>
      </c>
      <c r="S1129" s="9" t="n">
        <v>2154379</v>
      </c>
      <c r="T1129" s="9" t="n">
        <v>2154379</v>
      </c>
      <c r="U1129" s="11" t="n">
        <v>2154379</v>
      </c>
      <c r="V1129" s="9" t="n">
        <v>2154379</v>
      </c>
      <c r="W1129" s="9" t="n">
        <v>2154379</v>
      </c>
      <c r="X1129" s="9" t="n">
        <v>2154379</v>
      </c>
      <c r="Y1129" s="9" t="n">
        <v>2154379</v>
      </c>
      <c r="Z1129" s="11" t="n">
        <v>2154379</v>
      </c>
      <c r="AA1129" s="9" t="n">
        <v>2154379</v>
      </c>
    </row>
    <row r="1130">
      <c r="A1130" s="14" t="inlineStr">
        <is>
          <t>A053950</t>
        </is>
      </c>
      <c r="B1130" s="2" t="inlineStr">
        <is>
          <t>경남제약</t>
        </is>
      </c>
      <c r="C1130" s="2" t="inlineStr">
        <is>
          <t>SSC</t>
        </is>
      </c>
      <c r="D1130" s="2" t="inlineStr">
        <is>
          <t>S420003950</t>
        </is>
      </c>
      <c r="E1130" s="2" t="inlineStr">
        <is>
          <t>상장주식수 (보통+우선)(주)</t>
        </is>
      </c>
      <c r="F1130" s="15" t="inlineStr">
        <is>
          <t>QUARTERLY</t>
        </is>
      </c>
      <c r="G1130" s="9" t="n">
        <v>30699892</v>
      </c>
      <c r="H1130" s="9" t="n">
        <v>30699892</v>
      </c>
      <c r="I1130" s="9" t="n">
        <v>31509700</v>
      </c>
      <c r="J1130" s="9" t="n">
        <v>38724189</v>
      </c>
      <c r="K1130" s="11" t="n">
        <v>39005879</v>
      </c>
      <c r="L1130" s="9" t="n">
        <v>42312756</v>
      </c>
      <c r="M1130" s="9" t="n">
        <v>42312756</v>
      </c>
      <c r="N1130" s="9" t="n">
        <v>48076169</v>
      </c>
      <c r="O1130" s="9" t="n">
        <v>50192571</v>
      </c>
      <c r="P1130" s="11" t="n">
        <v>50192571</v>
      </c>
      <c r="Q1130" s="9" t="n">
        <v>50192571</v>
      </c>
      <c r="R1130" s="9" t="n">
        <v>10038514</v>
      </c>
      <c r="S1130" s="9" t="n">
        <v>10038514</v>
      </c>
      <c r="T1130" s="9" t="n">
        <v>10038514</v>
      </c>
      <c r="U1130" s="11" t="n">
        <v>10038514</v>
      </c>
      <c r="V1130" s="9" t="n">
        <v>10038514</v>
      </c>
      <c r="W1130" s="9" t="n">
        <v>11230776</v>
      </c>
      <c r="X1130" s="9" t="n">
        <v>11230776</v>
      </c>
      <c r="Y1130" s="9" t="n">
        <v>11230776</v>
      </c>
      <c r="Z1130" s="11" t="n">
        <v>11248376</v>
      </c>
      <c r="AA1130" s="9" t="n">
        <v>11248376</v>
      </c>
    </row>
    <row r="1131">
      <c r="A1131" s="14" t="inlineStr">
        <is>
          <t>A002600</t>
        </is>
      </c>
      <c r="B1131" s="2" t="inlineStr">
        <is>
          <t>조흥</t>
        </is>
      </c>
      <c r="C1131" s="2" t="inlineStr">
        <is>
          <t>SSC</t>
        </is>
      </c>
      <c r="D1131" s="2" t="inlineStr">
        <is>
          <t>S420003950</t>
        </is>
      </c>
      <c r="E1131" s="2" t="inlineStr">
        <is>
          <t>상장주식수 (보통+우선)(주)</t>
        </is>
      </c>
      <c r="F1131" s="15" t="inlineStr">
        <is>
          <t>QUARTERLY</t>
        </is>
      </c>
      <c r="G1131" s="9" t="n">
        <v>600000</v>
      </c>
      <c r="H1131" s="9" t="n">
        <v>600000</v>
      </c>
      <c r="I1131" s="9" t="n">
        <v>600000</v>
      </c>
      <c r="J1131" s="9" t="n">
        <v>600000</v>
      </c>
      <c r="K1131" s="11" t="n">
        <v>600000</v>
      </c>
      <c r="L1131" s="9" t="n">
        <v>600000</v>
      </c>
      <c r="M1131" s="9" t="n">
        <v>600000</v>
      </c>
      <c r="N1131" s="9" t="n">
        <v>600000</v>
      </c>
      <c r="O1131" s="9" t="n">
        <v>600000</v>
      </c>
      <c r="P1131" s="11" t="n">
        <v>600000</v>
      </c>
      <c r="Q1131" s="9" t="n">
        <v>600000</v>
      </c>
      <c r="R1131" s="9" t="n">
        <v>600000</v>
      </c>
      <c r="S1131" s="9" t="n">
        <v>600000</v>
      </c>
      <c r="T1131" s="9" t="n">
        <v>600000</v>
      </c>
      <c r="U1131" s="11" t="n">
        <v>600000</v>
      </c>
      <c r="V1131" s="9" t="n">
        <v>600000</v>
      </c>
      <c r="W1131" s="9" t="n">
        <v>600000</v>
      </c>
      <c r="X1131" s="9" t="n">
        <v>600000</v>
      </c>
      <c r="Y1131" s="9" t="n">
        <v>600000</v>
      </c>
      <c r="Z1131" s="11" t="n">
        <v>600000</v>
      </c>
      <c r="AA1131" s="9" t="n">
        <v>600000</v>
      </c>
    </row>
    <row r="1132">
      <c r="A1132" s="14" t="inlineStr">
        <is>
          <t>A011700</t>
        </is>
      </c>
      <c r="B1132" s="2" t="inlineStr">
        <is>
          <t>한신기계</t>
        </is>
      </c>
      <c r="C1132" s="2" t="inlineStr">
        <is>
          <t>SSC</t>
        </is>
      </c>
      <c r="D1132" s="2" t="inlineStr">
        <is>
          <t>S420003950</t>
        </is>
      </c>
      <c r="E1132" s="2" t="inlineStr">
        <is>
          <t>상장주식수 (보통+우선)(주)</t>
        </is>
      </c>
      <c r="F1132" s="15" t="inlineStr">
        <is>
          <t>QUARTERLY</t>
        </is>
      </c>
      <c r="G1132" s="8" t="n">
        <v>31420510</v>
      </c>
      <c r="H1132" s="8" t="n">
        <v>32446151</v>
      </c>
      <c r="I1132" s="8" t="n">
        <v>32446151</v>
      </c>
      <c r="J1132" s="8" t="n">
        <v>32446151</v>
      </c>
      <c r="K1132" s="10" t="n">
        <v>32446151</v>
      </c>
      <c r="L1132" s="8" t="n">
        <v>32446151</v>
      </c>
      <c r="M1132" s="8" t="n">
        <v>32446151</v>
      </c>
      <c r="N1132" s="8" t="n">
        <v>32446151</v>
      </c>
      <c r="O1132" s="8" t="n">
        <v>32446151</v>
      </c>
      <c r="P1132" s="10" t="n">
        <v>32446151</v>
      </c>
      <c r="Q1132" s="8" t="n">
        <v>32446151</v>
      </c>
      <c r="R1132" s="8" t="n">
        <v>32446151</v>
      </c>
      <c r="S1132" s="8" t="n">
        <v>32446151</v>
      </c>
      <c r="T1132" s="8" t="n">
        <v>32446151</v>
      </c>
      <c r="U1132" s="10" t="n">
        <v>32446151</v>
      </c>
      <c r="V1132" s="8" t="n">
        <v>32446151</v>
      </c>
      <c r="W1132" s="8" t="n">
        <v>32446151</v>
      </c>
      <c r="X1132" s="8" t="n">
        <v>32446151</v>
      </c>
      <c r="Y1132" s="8" t="n">
        <v>32446151</v>
      </c>
      <c r="Z1132" s="10" t="n">
        <v>32446151</v>
      </c>
      <c r="AA1132" s="8" t="n">
        <v>32446151</v>
      </c>
    </row>
    <row r="1133">
      <c r="A1133" s="14" t="inlineStr">
        <is>
          <t>A013870</t>
        </is>
      </c>
      <c r="B1133" s="2" t="inlineStr">
        <is>
          <t>지엠비코리아</t>
        </is>
      </c>
      <c r="C1133" s="2" t="inlineStr">
        <is>
          <t>SSC</t>
        </is>
      </c>
      <c r="D1133" s="2" t="inlineStr">
        <is>
          <t>S420003950</t>
        </is>
      </c>
      <c r="E1133" s="2" t="inlineStr">
        <is>
          <t>상장주식수 (보통+우선)(주)</t>
        </is>
      </c>
      <c r="F1133" s="15" t="inlineStr">
        <is>
          <t>QUARTERLY</t>
        </is>
      </c>
      <c r="G1133" s="8" t="n"/>
      <c r="H1133" s="8" t="n"/>
      <c r="I1133" s="8" t="n"/>
      <c r="J1133" s="8" t="n"/>
      <c r="K1133" s="10" t="n"/>
      <c r="L1133" s="8" t="n"/>
      <c r="M1133" s="8" t="n">
        <v>19072280</v>
      </c>
      <c r="N1133" s="8" t="n">
        <v>19072280</v>
      </c>
      <c r="O1133" s="8" t="n">
        <v>19072280</v>
      </c>
      <c r="P1133" s="10" t="n">
        <v>19072280</v>
      </c>
      <c r="Q1133" s="8" t="n">
        <v>19072280</v>
      </c>
      <c r="R1133" s="8" t="n">
        <v>19072280</v>
      </c>
      <c r="S1133" s="8" t="n">
        <v>19072280</v>
      </c>
      <c r="T1133" s="8" t="n">
        <v>19072280</v>
      </c>
      <c r="U1133" s="10" t="n">
        <v>19072280</v>
      </c>
      <c r="V1133" s="8" t="n">
        <v>19072280</v>
      </c>
      <c r="W1133" s="8" t="n">
        <v>19072280</v>
      </c>
      <c r="X1133" s="8" t="n">
        <v>19072280</v>
      </c>
      <c r="Y1133" s="8" t="n">
        <v>19072280</v>
      </c>
      <c r="Z1133" s="10" t="n">
        <v>19072280</v>
      </c>
      <c r="AA1133" s="8" t="n">
        <v>19072280</v>
      </c>
    </row>
    <row r="1134">
      <c r="A1134" s="14" t="inlineStr">
        <is>
          <t>A109610</t>
        </is>
      </c>
      <c r="B1134" s="2" t="inlineStr">
        <is>
          <t>에스와이패널</t>
        </is>
      </c>
      <c r="C1134" s="2" t="inlineStr">
        <is>
          <t>SSC</t>
        </is>
      </c>
      <c r="D1134" s="2" t="inlineStr">
        <is>
          <t>S420003950</t>
        </is>
      </c>
      <c r="E1134" s="2" t="inlineStr">
        <is>
          <t>상장주식수 (보통+우선)(주)</t>
        </is>
      </c>
      <c r="F1134" s="15" t="inlineStr">
        <is>
          <t>QUARTERLY</t>
        </is>
      </c>
      <c r="G1134" s="8" t="n"/>
      <c r="H1134" s="8" t="n"/>
      <c r="I1134" s="8" t="n"/>
      <c r="J1134" s="8" t="n"/>
      <c r="K1134" s="10" t="n"/>
      <c r="L1134" s="8" t="n"/>
      <c r="M1134" s="8" t="n"/>
      <c r="N1134" s="8" t="n"/>
      <c r="O1134" s="8" t="n"/>
      <c r="P1134" s="10" t="n"/>
      <c r="Q1134" s="8" t="n"/>
      <c r="R1134" s="8" t="n"/>
      <c r="S1134" s="8" t="n"/>
      <c r="T1134" s="8" t="n"/>
      <c r="U1134" s="10" t="n"/>
      <c r="V1134" s="8" t="n"/>
      <c r="W1134" s="8" t="n"/>
      <c r="X1134" s="8" t="n"/>
      <c r="Y1134" s="8" t="n">
        <v>6200000</v>
      </c>
      <c r="Z1134" s="10" t="n">
        <v>6200000</v>
      </c>
      <c r="AA1134" s="8" t="n">
        <v>6200000</v>
      </c>
    </row>
    <row r="1135">
      <c r="A1135" s="14" t="inlineStr">
        <is>
          <t>A090470</t>
        </is>
      </c>
      <c r="B1135" s="2" t="inlineStr">
        <is>
          <t>제이스텍</t>
        </is>
      </c>
      <c r="C1135" s="2" t="inlineStr">
        <is>
          <t>SSC</t>
        </is>
      </c>
      <c r="D1135" s="2" t="inlineStr">
        <is>
          <t>S420003950</t>
        </is>
      </c>
      <c r="E1135" s="2" t="inlineStr">
        <is>
          <t>상장주식수 (보통+우선)(주)</t>
        </is>
      </c>
      <c r="F1135" s="15" t="inlineStr">
        <is>
          <t>QUARTERLY</t>
        </is>
      </c>
      <c r="G1135" s="8" t="n">
        <v>7553356</v>
      </c>
      <c r="H1135" s="8" t="n">
        <v>7553356</v>
      </c>
      <c r="I1135" s="8" t="n">
        <v>7553356</v>
      </c>
      <c r="J1135" s="8" t="n">
        <v>7553356</v>
      </c>
      <c r="K1135" s="10" t="n">
        <v>8296100</v>
      </c>
      <c r="L1135" s="8" t="n">
        <v>8296100</v>
      </c>
      <c r="M1135" s="8" t="n">
        <v>9379842</v>
      </c>
      <c r="N1135" s="8" t="n">
        <v>9773929</v>
      </c>
      <c r="O1135" s="8" t="n">
        <v>14597808</v>
      </c>
      <c r="P1135" s="10" t="n">
        <v>14597808</v>
      </c>
      <c r="Q1135" s="8" t="n">
        <v>14597808</v>
      </c>
      <c r="R1135" s="8" t="n">
        <v>14597808</v>
      </c>
      <c r="S1135" s="8" t="n">
        <v>14597808</v>
      </c>
      <c r="T1135" s="8" t="n">
        <v>14597808</v>
      </c>
      <c r="U1135" s="10" t="n">
        <v>14597808</v>
      </c>
      <c r="V1135" s="8" t="n">
        <v>14597808</v>
      </c>
      <c r="W1135" s="8" t="n">
        <v>14597808</v>
      </c>
      <c r="X1135" s="8" t="n">
        <v>14597808</v>
      </c>
      <c r="Y1135" s="8" t="n">
        <v>14597808</v>
      </c>
      <c r="Z1135" s="10" t="n">
        <v>14597808</v>
      </c>
      <c r="AA1135" s="8" t="n">
        <v>14597808</v>
      </c>
    </row>
    <row r="1136">
      <c r="A1136" s="14" t="inlineStr">
        <is>
          <t>A207760</t>
        </is>
      </c>
      <c r="B1136" s="2" t="inlineStr">
        <is>
          <t>미스터블루</t>
        </is>
      </c>
      <c r="C1136" s="2" t="inlineStr">
        <is>
          <t>SSC</t>
        </is>
      </c>
      <c r="D1136" s="2" t="inlineStr">
        <is>
          <t>S420003950</t>
        </is>
      </c>
      <c r="E1136" s="2" t="inlineStr">
        <is>
          <t>상장주식수 (보통+우선)(주)</t>
        </is>
      </c>
      <c r="F1136" s="15" t="inlineStr">
        <is>
          <t>QUARTERLY</t>
        </is>
      </c>
      <c r="G1136" s="8" t="n"/>
      <c r="H1136" s="8" t="n"/>
      <c r="I1136" s="8" t="n"/>
      <c r="J1136" s="8" t="n"/>
      <c r="K1136" s="10" t="n"/>
      <c r="L1136" s="8" t="n"/>
      <c r="M1136" s="8" t="n"/>
      <c r="N1136" s="8" t="n"/>
      <c r="O1136" s="8" t="n"/>
      <c r="P1136" s="10" t="n"/>
      <c r="Q1136" s="8" t="n"/>
      <c r="R1136" s="8" t="n"/>
      <c r="S1136" s="8" t="n"/>
      <c r="T1136" s="8" t="n"/>
      <c r="U1136" s="10" t="n">
        <v>5500000</v>
      </c>
      <c r="V1136" s="8" t="n">
        <v>5500000</v>
      </c>
      <c r="W1136" s="8" t="n">
        <v>5500000</v>
      </c>
      <c r="X1136" s="8" t="n">
        <v>5500000</v>
      </c>
      <c r="Y1136" s="8" t="n">
        <v>22660954</v>
      </c>
      <c r="Z1136" s="10" t="n">
        <v>22660954</v>
      </c>
      <c r="AA1136" s="8" t="n">
        <v>22660954</v>
      </c>
    </row>
    <row r="1137">
      <c r="A1137" s="14" t="inlineStr">
        <is>
          <t>A084670</t>
        </is>
      </c>
      <c r="B1137" s="2" t="inlineStr">
        <is>
          <t>동양고속</t>
        </is>
      </c>
      <c r="C1137" s="2" t="inlineStr">
        <is>
          <t>SSC</t>
        </is>
      </c>
      <c r="D1137" s="2" t="inlineStr">
        <is>
          <t>S420003950</t>
        </is>
      </c>
      <c r="E1137" s="2" t="inlineStr">
        <is>
          <t>상장주식수 (보통+우선)(주)</t>
        </is>
      </c>
      <c r="F1137" s="15" t="inlineStr">
        <is>
          <t>QUARTERLY</t>
        </is>
      </c>
      <c r="G1137" s="9" t="n">
        <v>2652000</v>
      </c>
      <c r="H1137" s="9" t="n">
        <v>2652000</v>
      </c>
      <c r="I1137" s="9" t="n">
        <v>2652000</v>
      </c>
      <c r="J1137" s="9" t="n">
        <v>2652000</v>
      </c>
      <c r="K1137" s="11" t="n">
        <v>2652000</v>
      </c>
      <c r="L1137" s="9" t="n">
        <v>2652000</v>
      </c>
      <c r="M1137" s="9" t="n">
        <v>2652000</v>
      </c>
      <c r="N1137" s="9" t="n">
        <v>2652000</v>
      </c>
      <c r="O1137" s="9" t="n">
        <v>2652000</v>
      </c>
      <c r="P1137" s="11" t="n">
        <v>2652000</v>
      </c>
      <c r="Q1137" s="9" t="n">
        <v>2652000</v>
      </c>
      <c r="R1137" s="9" t="n">
        <v>2652000</v>
      </c>
      <c r="S1137" s="9" t="n">
        <v>2652000</v>
      </c>
      <c r="T1137" s="9" t="n">
        <v>2652000</v>
      </c>
      <c r="U1137" s="11" t="n">
        <v>2652000</v>
      </c>
      <c r="V1137" s="9" t="n">
        <v>2652000</v>
      </c>
      <c r="W1137" s="9" t="n">
        <v>2652000</v>
      </c>
      <c r="X1137" s="9" t="n">
        <v>2652000</v>
      </c>
      <c r="Y1137" s="9" t="n">
        <v>2652000</v>
      </c>
      <c r="Z1137" s="11" t="n">
        <v>2652000</v>
      </c>
      <c r="AA1137" s="9" t="n">
        <v>2652000</v>
      </c>
    </row>
    <row r="1138">
      <c r="A1138" s="14" t="inlineStr">
        <is>
          <t>A086040</t>
        </is>
      </c>
      <c r="B1138" s="2" t="inlineStr">
        <is>
          <t>바이오톡스텍</t>
        </is>
      </c>
      <c r="C1138" s="2" t="inlineStr">
        <is>
          <t>SSC</t>
        </is>
      </c>
      <c r="D1138" s="2" t="inlineStr">
        <is>
          <t>S420003950</t>
        </is>
      </c>
      <c r="E1138" s="2" t="inlineStr">
        <is>
          <t>상장주식수 (보통+우선)(주)</t>
        </is>
      </c>
      <c r="F1138" s="15" t="inlineStr">
        <is>
          <t>QUARTERLY</t>
        </is>
      </c>
      <c r="G1138" s="9" t="n">
        <v>8845759</v>
      </c>
      <c r="H1138" s="9" t="n">
        <v>8845759</v>
      </c>
      <c r="I1138" s="9" t="n">
        <v>9622958</v>
      </c>
      <c r="J1138" s="9" t="n">
        <v>11150203</v>
      </c>
      <c r="K1138" s="11" t="n">
        <v>11150203</v>
      </c>
      <c r="L1138" s="9" t="n">
        <v>11219623</v>
      </c>
      <c r="M1138" s="9" t="n">
        <v>11219623</v>
      </c>
      <c r="N1138" s="9" t="n">
        <v>11219623</v>
      </c>
      <c r="O1138" s="9" t="n">
        <v>11219623</v>
      </c>
      <c r="P1138" s="11" t="n">
        <v>11219623</v>
      </c>
      <c r="Q1138" s="9" t="n">
        <v>11219623</v>
      </c>
      <c r="R1138" s="9" t="n">
        <v>11219623</v>
      </c>
      <c r="S1138" s="9" t="n">
        <v>11219623</v>
      </c>
      <c r="T1138" s="9" t="n">
        <v>11219623</v>
      </c>
      <c r="U1138" s="11" t="n">
        <v>14419623</v>
      </c>
      <c r="V1138" s="9" t="n">
        <v>14419623</v>
      </c>
      <c r="W1138" s="9" t="n">
        <v>14419623</v>
      </c>
      <c r="X1138" s="9" t="n">
        <v>14419623</v>
      </c>
      <c r="Y1138" s="9" t="n">
        <v>14419623</v>
      </c>
      <c r="Z1138" s="11" t="n">
        <v>14419623</v>
      </c>
      <c r="AA1138" s="9" t="n">
        <v>14419623</v>
      </c>
    </row>
    <row r="1139">
      <c r="A1139" s="14" t="inlineStr">
        <is>
          <t>A021080</t>
        </is>
      </c>
      <c r="B1139" s="2" t="inlineStr">
        <is>
          <t>에이티넘인베스트</t>
        </is>
      </c>
      <c r="C1139" s="2" t="inlineStr">
        <is>
          <t>SSC</t>
        </is>
      </c>
      <c r="D1139" s="2" t="inlineStr">
        <is>
          <t>S420003950</t>
        </is>
      </c>
      <c r="E1139" s="2" t="inlineStr">
        <is>
          <t>상장주식수 (보통+우선)(주)</t>
        </is>
      </c>
      <c r="F1139" s="15" t="inlineStr">
        <is>
          <t>QUARTERLY</t>
        </is>
      </c>
      <c r="G1139" s="9" t="n">
        <v>42000000</v>
      </c>
      <c r="H1139" s="9" t="n">
        <v>42000000</v>
      </c>
      <c r="I1139" s="9" t="n">
        <v>42000000</v>
      </c>
      <c r="J1139" s="9" t="n">
        <v>42000000</v>
      </c>
      <c r="K1139" s="11" t="n">
        <v>42000000</v>
      </c>
      <c r="L1139" s="9" t="n">
        <v>42000000</v>
      </c>
      <c r="M1139" s="9" t="n">
        <v>42000000</v>
      </c>
      <c r="N1139" s="9" t="n">
        <v>42000000</v>
      </c>
      <c r="O1139" s="9" t="n">
        <v>42000000</v>
      </c>
      <c r="P1139" s="11" t="n">
        <v>42000000</v>
      </c>
      <c r="Q1139" s="9" t="n">
        <v>42000000</v>
      </c>
      <c r="R1139" s="9" t="n">
        <v>42000000</v>
      </c>
      <c r="S1139" s="9" t="n">
        <v>42000000</v>
      </c>
      <c r="T1139" s="9" t="n">
        <v>48000000</v>
      </c>
      <c r="U1139" s="11" t="n">
        <v>48000000</v>
      </c>
      <c r="V1139" s="9" t="n">
        <v>48000000</v>
      </c>
      <c r="W1139" s="9" t="n">
        <v>48000000</v>
      </c>
      <c r="X1139" s="9" t="n">
        <v>48000000</v>
      </c>
      <c r="Y1139" s="9" t="n">
        <v>48000000</v>
      </c>
      <c r="Z1139" s="11" t="n">
        <v>48000000</v>
      </c>
      <c r="AA1139" s="9" t="n">
        <v>48000000</v>
      </c>
    </row>
    <row r="1140">
      <c r="A1140" s="14" t="inlineStr">
        <is>
          <t>A065560</t>
        </is>
      </c>
      <c r="B1140" s="2" t="inlineStr">
        <is>
          <t>큐브스</t>
        </is>
      </c>
      <c r="C1140" s="2" t="inlineStr">
        <is>
          <t>SSC</t>
        </is>
      </c>
      <c r="D1140" s="2" t="inlineStr">
        <is>
          <t>S420003950</t>
        </is>
      </c>
      <c r="E1140" s="2" t="inlineStr">
        <is>
          <t>상장주식수 (보통+우선)(주)</t>
        </is>
      </c>
      <c r="F1140" s="15" t="inlineStr">
        <is>
          <t>QUARTERLY</t>
        </is>
      </c>
      <c r="G1140" s="9" t="n">
        <v>8873080</v>
      </c>
      <c r="H1140" s="9" t="n">
        <v>9035417</v>
      </c>
      <c r="I1140" s="9" t="n">
        <v>9035417</v>
      </c>
      <c r="J1140" s="9" t="n">
        <v>9197754</v>
      </c>
      <c r="K1140" s="11" t="n">
        <v>9360091</v>
      </c>
      <c r="L1140" s="9" t="n">
        <v>10176541</v>
      </c>
      <c r="M1140" s="9" t="n">
        <v>11037579</v>
      </c>
      <c r="N1140" s="9" t="n">
        <v>11694579</v>
      </c>
      <c r="O1140" s="9" t="n">
        <v>11694579</v>
      </c>
      <c r="P1140" s="11" t="n">
        <v>11694579</v>
      </c>
      <c r="Q1140" s="9" t="n">
        <v>12946291</v>
      </c>
      <c r="R1140" s="9" t="n">
        <v>12946291</v>
      </c>
      <c r="S1140" s="9" t="n">
        <v>13429291</v>
      </c>
      <c r="T1140" s="9" t="n">
        <v>13829691</v>
      </c>
      <c r="U1140" s="11" t="n">
        <v>15139019</v>
      </c>
      <c r="V1140" s="9" t="n">
        <v>22142653</v>
      </c>
      <c r="W1140" s="9" t="n">
        <v>22398275</v>
      </c>
      <c r="X1140" s="9" t="n">
        <v>23652653</v>
      </c>
      <c r="Y1140" s="9" t="n">
        <v>24010524</v>
      </c>
      <c r="Z1140" s="11" t="n">
        <v>24179297</v>
      </c>
      <c r="AA1140" s="9" t="n">
        <v>24494654</v>
      </c>
    </row>
    <row r="1141">
      <c r="A1141" s="14" t="inlineStr">
        <is>
          <t>A007330</t>
        </is>
      </c>
      <c r="B1141" s="2" t="inlineStr">
        <is>
          <t>푸른저축은행</t>
        </is>
      </c>
      <c r="C1141" s="2" t="inlineStr">
        <is>
          <t>SSC</t>
        </is>
      </c>
      <c r="D1141" s="2" t="inlineStr">
        <is>
          <t>S420003950</t>
        </is>
      </c>
      <c r="E1141" s="2" t="inlineStr">
        <is>
          <t>상장주식수 (보통+우선)(주)</t>
        </is>
      </c>
      <c r="F1141" s="15" t="inlineStr">
        <is>
          <t>QUARTERLY</t>
        </is>
      </c>
      <c r="G1141" s="9" t="n">
        <v>15082800</v>
      </c>
      <c r="H1141" s="9" t="n">
        <v>15082800</v>
      </c>
      <c r="I1141" s="9" t="n">
        <v>15082800</v>
      </c>
      <c r="J1141" s="9" t="n">
        <v>15082800</v>
      </c>
      <c r="K1141" s="11" t="n">
        <v>15082800</v>
      </c>
      <c r="L1141" s="9" t="n">
        <v>15082800</v>
      </c>
      <c r="M1141" s="9" t="n">
        <v>15082800</v>
      </c>
      <c r="N1141" s="9" t="n">
        <v>15082800</v>
      </c>
      <c r="O1141" s="9" t="n">
        <v>15082800</v>
      </c>
      <c r="P1141" s="11" t="n">
        <v>15082800</v>
      </c>
      <c r="Q1141" s="9" t="n">
        <v>15082800</v>
      </c>
      <c r="R1141" s="9" t="n">
        <v>15082800</v>
      </c>
      <c r="S1141" s="9" t="n">
        <v>15082800</v>
      </c>
      <c r="T1141" s="9" t="n">
        <v>15082800</v>
      </c>
      <c r="U1141" s="11" t="n">
        <v>15082800</v>
      </c>
      <c r="V1141" s="9" t="n">
        <v>15082800</v>
      </c>
      <c r="W1141" s="9" t="n">
        <v>15082800</v>
      </c>
      <c r="X1141" s="9" t="n">
        <v>15082800</v>
      </c>
      <c r="Y1141" s="9" t="n">
        <v>15082800</v>
      </c>
      <c r="Z1141" s="11" t="n">
        <v>15082800</v>
      </c>
      <c r="AA1141" s="9" t="n">
        <v>15082800</v>
      </c>
    </row>
    <row r="1142">
      <c r="A1142" s="14" t="inlineStr">
        <is>
          <t>A089850</t>
        </is>
      </c>
      <c r="B1142" s="2" t="inlineStr">
        <is>
          <t>유비벨록스</t>
        </is>
      </c>
      <c r="C1142" s="2" t="inlineStr">
        <is>
          <t>SSC</t>
        </is>
      </c>
      <c r="D1142" s="2" t="inlineStr">
        <is>
          <t>S420003950</t>
        </is>
      </c>
      <c r="E1142" s="2" t="inlineStr">
        <is>
          <t>상장주식수 (보통+우선)(주)</t>
        </is>
      </c>
      <c r="F1142" s="15" t="inlineStr">
        <is>
          <t>QUARTERLY</t>
        </is>
      </c>
      <c r="G1142" s="8" t="n">
        <v>5515961</v>
      </c>
      <c r="H1142" s="8" t="n">
        <v>5515961</v>
      </c>
      <c r="I1142" s="8" t="n">
        <v>5515961</v>
      </c>
      <c r="J1142" s="8" t="n">
        <v>5526461</v>
      </c>
      <c r="K1142" s="10" t="n">
        <v>5526461</v>
      </c>
      <c r="L1142" s="8" t="n">
        <v>5961611</v>
      </c>
      <c r="M1142" s="8" t="n">
        <v>5995965</v>
      </c>
      <c r="N1142" s="8" t="n">
        <v>5995965</v>
      </c>
      <c r="O1142" s="8" t="n">
        <v>6007416</v>
      </c>
      <c r="P1142" s="10" t="n">
        <v>6007416</v>
      </c>
      <c r="Q1142" s="8" t="n">
        <v>6007416</v>
      </c>
      <c r="R1142" s="8" t="n">
        <v>6007416</v>
      </c>
      <c r="S1142" s="8" t="n">
        <v>6051454</v>
      </c>
      <c r="T1142" s="8" t="n">
        <v>6051454</v>
      </c>
      <c r="U1142" s="10" t="n">
        <v>6051454</v>
      </c>
      <c r="V1142" s="8" t="n">
        <v>6051454</v>
      </c>
      <c r="W1142" s="8" t="n">
        <v>6051454</v>
      </c>
      <c r="X1142" s="8" t="n">
        <v>6051454</v>
      </c>
      <c r="Y1142" s="8" t="n">
        <v>6489697</v>
      </c>
      <c r="Z1142" s="10" t="n">
        <v>7115697</v>
      </c>
      <c r="AA1142" s="8" t="n">
        <v>7115697</v>
      </c>
    </row>
    <row r="1143">
      <c r="A1143" s="14" t="inlineStr">
        <is>
          <t>A057500</t>
        </is>
      </c>
      <c r="B1143" s="2" t="inlineStr">
        <is>
          <t>SKC 솔믹스</t>
        </is>
      </c>
      <c r="C1143" s="2" t="inlineStr">
        <is>
          <t>SSC</t>
        </is>
      </c>
      <c r="D1143" s="2" t="inlineStr">
        <is>
          <t>S420003950</t>
        </is>
      </c>
      <c r="E1143" s="2" t="inlineStr">
        <is>
          <t>상장주식수 (보통+우선)(주)</t>
        </is>
      </c>
      <c r="F1143" s="15" t="inlineStr">
        <is>
          <t>QUARTERLY</t>
        </is>
      </c>
      <c r="G1143" s="8" t="n">
        <v>12420999</v>
      </c>
      <c r="H1143" s="8" t="n">
        <v>12420999</v>
      </c>
      <c r="I1143" s="8" t="n">
        <v>13965287</v>
      </c>
      <c r="J1143" s="8" t="n">
        <v>13965287</v>
      </c>
      <c r="K1143" s="10" t="n">
        <v>13965287</v>
      </c>
      <c r="L1143" s="8" t="n">
        <v>13965287</v>
      </c>
      <c r="M1143" s="8" t="n">
        <v>19465287</v>
      </c>
      <c r="N1143" s="8" t="n">
        <v>19465287</v>
      </c>
      <c r="O1143" s="8" t="n">
        <v>19465287</v>
      </c>
      <c r="P1143" s="10" t="n">
        <v>19465287</v>
      </c>
      <c r="Q1143" s="8" t="n">
        <v>38515702</v>
      </c>
      <c r="R1143" s="8" t="n">
        <v>38515702</v>
      </c>
      <c r="S1143" s="8" t="n">
        <v>38515702</v>
      </c>
      <c r="T1143" s="8" t="n">
        <v>38721181</v>
      </c>
      <c r="U1143" s="10" t="n">
        <v>38926660</v>
      </c>
      <c r="V1143" s="8" t="n">
        <v>39269125</v>
      </c>
      <c r="W1143" s="8" t="n">
        <v>43173232</v>
      </c>
      <c r="X1143" s="8" t="n">
        <v>43310218</v>
      </c>
      <c r="Y1143" s="8" t="n">
        <v>43310218</v>
      </c>
      <c r="Z1143" s="10" t="n">
        <v>43310218</v>
      </c>
      <c r="AA1143" s="8" t="n">
        <v>43310218</v>
      </c>
    </row>
    <row r="1144">
      <c r="A1144" s="14" t="inlineStr">
        <is>
          <t>A036170</t>
        </is>
      </c>
      <c r="B1144" s="2" t="inlineStr">
        <is>
          <t>씨티엘</t>
        </is>
      </c>
      <c r="C1144" s="2" t="inlineStr">
        <is>
          <t>SSC</t>
        </is>
      </c>
      <c r="D1144" s="2" t="inlineStr">
        <is>
          <t>S420003950</t>
        </is>
      </c>
      <c r="E1144" s="2" t="inlineStr">
        <is>
          <t>상장주식수 (보통+우선)(주)</t>
        </is>
      </c>
      <c r="F1144" s="15" t="inlineStr">
        <is>
          <t>QUARTERLY</t>
        </is>
      </c>
      <c r="G1144" s="8" t="n">
        <v>49609901</v>
      </c>
      <c r="H1144" s="8" t="n">
        <v>49609901</v>
      </c>
      <c r="I1144" s="8" t="n">
        <v>49609901</v>
      </c>
      <c r="J1144" s="8" t="n">
        <v>49809901</v>
      </c>
      <c r="K1144" s="10" t="n">
        <v>58809901</v>
      </c>
      <c r="L1144" s="8" t="n">
        <v>58809901</v>
      </c>
      <c r="M1144" s="8" t="n">
        <v>36403689</v>
      </c>
      <c r="N1144" s="8" t="n">
        <v>36403689</v>
      </c>
      <c r="O1144" s="8" t="n">
        <v>36403689</v>
      </c>
      <c r="P1144" s="10" t="n">
        <v>28796173</v>
      </c>
      <c r="Q1144" s="8" t="n">
        <v>28796173</v>
      </c>
      <c r="R1144" s="8" t="n">
        <v>29062839</v>
      </c>
      <c r="S1144" s="8" t="n">
        <v>30058097</v>
      </c>
      <c r="T1144" s="8" t="n">
        <v>30058097</v>
      </c>
      <c r="U1144" s="10" t="n">
        <v>30058097</v>
      </c>
      <c r="V1144" s="8" t="n">
        <v>30700669</v>
      </c>
      <c r="W1144" s="8" t="n">
        <v>31667375</v>
      </c>
      <c r="X1144" s="8" t="n">
        <v>45068965</v>
      </c>
      <c r="Y1144" s="8" t="n">
        <v>48193109</v>
      </c>
      <c r="Z1144" s="10" t="n">
        <v>48193109</v>
      </c>
      <c r="AA1144" s="8" t="n">
        <v>48193109</v>
      </c>
    </row>
    <row r="1145">
      <c r="A1145" s="14" t="inlineStr">
        <is>
          <t>A011420</t>
        </is>
      </c>
      <c r="B1145" s="2" t="inlineStr">
        <is>
          <t>갤럭시아에스엠</t>
        </is>
      </c>
      <c r="C1145" s="2" t="inlineStr">
        <is>
          <t>SSC</t>
        </is>
      </c>
      <c r="D1145" s="2" t="inlineStr">
        <is>
          <t>S420003950</t>
        </is>
      </c>
      <c r="E1145" s="2" t="inlineStr">
        <is>
          <t>상장주식수 (보통+우선)(주)</t>
        </is>
      </c>
      <c r="F1145" s="15" t="inlineStr">
        <is>
          <t>QUARTERLY</t>
        </is>
      </c>
      <c r="G1145" s="8" t="n">
        <v>19622424</v>
      </c>
      <c r="H1145" s="8" t="n">
        <v>19622424</v>
      </c>
      <c r="I1145" s="8" t="n">
        <v>19622424</v>
      </c>
      <c r="J1145" s="8" t="n">
        <v>19622424</v>
      </c>
      <c r="K1145" s="10" t="n">
        <v>19622424</v>
      </c>
      <c r="L1145" s="8" t="n">
        <v>19622424</v>
      </c>
      <c r="M1145" s="8" t="n">
        <v>19622424</v>
      </c>
      <c r="N1145" s="8" t="n">
        <v>19622424</v>
      </c>
      <c r="O1145" s="8" t="n">
        <v>19622424</v>
      </c>
      <c r="P1145" s="10" t="n">
        <v>19622424</v>
      </c>
      <c r="Q1145" s="8" t="n">
        <v>19622424</v>
      </c>
      <c r="R1145" s="8" t="n">
        <v>19622424</v>
      </c>
      <c r="S1145" s="8" t="n">
        <v>19622424</v>
      </c>
      <c r="T1145" s="8" t="n">
        <v>19622424</v>
      </c>
      <c r="U1145" s="10" t="n">
        <v>19622424</v>
      </c>
      <c r="V1145" s="8" t="n">
        <v>19622424</v>
      </c>
      <c r="W1145" s="8" t="n">
        <v>19622424</v>
      </c>
      <c r="X1145" s="8" t="n">
        <v>19622424</v>
      </c>
      <c r="Y1145" s="8" t="n">
        <v>27549644</v>
      </c>
      <c r="Z1145" s="10" t="n">
        <v>27549644</v>
      </c>
      <c r="AA1145" s="8" t="n">
        <v>27549644</v>
      </c>
    </row>
    <row r="1146">
      <c r="A1146" s="14" t="inlineStr">
        <is>
          <t>A016590</t>
        </is>
      </c>
      <c r="B1146" s="2" t="inlineStr">
        <is>
          <t>신대양제지</t>
        </is>
      </c>
      <c r="C1146" s="2" t="inlineStr">
        <is>
          <t>SSC</t>
        </is>
      </c>
      <c r="D1146" s="2" t="inlineStr">
        <is>
          <t>S420003950</t>
        </is>
      </c>
      <c r="E1146" s="2" t="inlineStr">
        <is>
          <t>상장주식수 (보통+우선)(주)</t>
        </is>
      </c>
      <c r="F1146" s="15" t="inlineStr">
        <is>
          <t>QUARTERLY</t>
        </is>
      </c>
      <c r="G1146" s="8" t="n">
        <v>3590868</v>
      </c>
      <c r="H1146" s="8" t="n">
        <v>3590868</v>
      </c>
      <c r="I1146" s="8" t="n">
        <v>3590868</v>
      </c>
      <c r="J1146" s="8" t="n">
        <v>3590868</v>
      </c>
      <c r="K1146" s="10" t="n">
        <v>3590868</v>
      </c>
      <c r="L1146" s="8" t="n">
        <v>3590868</v>
      </c>
      <c r="M1146" s="8" t="n">
        <v>3590868</v>
      </c>
      <c r="N1146" s="8" t="n">
        <v>3590868</v>
      </c>
      <c r="O1146" s="8" t="n">
        <v>3590868</v>
      </c>
      <c r="P1146" s="10" t="n">
        <v>3590868</v>
      </c>
      <c r="Q1146" s="8" t="n">
        <v>3590868</v>
      </c>
      <c r="R1146" s="8" t="n">
        <v>3590868</v>
      </c>
      <c r="S1146" s="8" t="n">
        <v>3590868</v>
      </c>
      <c r="T1146" s="8" t="n">
        <v>3648683</v>
      </c>
      <c r="U1146" s="10" t="n">
        <v>3665813</v>
      </c>
      <c r="V1146" s="8" t="n">
        <v>3665813</v>
      </c>
      <c r="W1146" s="8" t="n">
        <v>3862814</v>
      </c>
      <c r="X1146" s="8" t="n">
        <v>3869237</v>
      </c>
      <c r="Y1146" s="8" t="n">
        <v>3869237</v>
      </c>
      <c r="Z1146" s="10" t="n">
        <v>3869237</v>
      </c>
      <c r="AA1146" s="8" t="n">
        <v>3869237</v>
      </c>
    </row>
    <row r="1147">
      <c r="A1147" s="14" t="inlineStr">
        <is>
          <t>A027740</t>
        </is>
      </c>
      <c r="B1147" s="2" t="inlineStr">
        <is>
          <t>마니커</t>
        </is>
      </c>
      <c r="C1147" s="2" t="inlineStr">
        <is>
          <t>SSC</t>
        </is>
      </c>
      <c r="D1147" s="2" t="inlineStr">
        <is>
          <t>S420003950</t>
        </is>
      </c>
      <c r="E1147" s="2" t="inlineStr">
        <is>
          <t>상장주식수 (보통+우선)(주)</t>
        </is>
      </c>
      <c r="F1147" s="15" t="inlineStr">
        <is>
          <t>QUARTERLY</t>
        </is>
      </c>
      <c r="G1147" s="9" t="n">
        <v>47001070</v>
      </c>
      <c r="H1147" s="9" t="n">
        <v>47001070</v>
      </c>
      <c r="I1147" s="9" t="n">
        <v>47001070</v>
      </c>
      <c r="J1147" s="9" t="n">
        <v>47001070</v>
      </c>
      <c r="K1147" s="11" t="n">
        <v>47001070</v>
      </c>
      <c r="L1147" s="9" t="n">
        <v>72001070</v>
      </c>
      <c r="M1147" s="9" t="n">
        <v>72001070</v>
      </c>
      <c r="N1147" s="9" t="n">
        <v>72001070</v>
      </c>
      <c r="O1147" s="9" t="n">
        <v>72001070</v>
      </c>
      <c r="P1147" s="11" t="n">
        <v>72001070</v>
      </c>
      <c r="Q1147" s="9" t="n">
        <v>72001070</v>
      </c>
      <c r="R1147" s="9" t="n">
        <v>72001070</v>
      </c>
      <c r="S1147" s="9" t="n">
        <v>72001070</v>
      </c>
      <c r="T1147" s="9" t="n">
        <v>72001070</v>
      </c>
      <c r="U1147" s="11" t="n">
        <v>72001070</v>
      </c>
      <c r="V1147" s="9" t="n">
        <v>72001070</v>
      </c>
      <c r="W1147" s="9" t="n">
        <v>72001070</v>
      </c>
      <c r="X1147" s="9" t="n">
        <v>72001070</v>
      </c>
      <c r="Y1147" s="9" t="n">
        <v>72001070</v>
      </c>
      <c r="Z1147" s="11" t="n">
        <v>83375477</v>
      </c>
      <c r="AA1147" s="9" t="n">
        <v>83375477</v>
      </c>
    </row>
    <row r="1148">
      <c r="A1148" s="14" t="inlineStr">
        <is>
          <t>A061040</t>
        </is>
      </c>
      <c r="B1148" s="2" t="inlineStr">
        <is>
          <t>알에프텍</t>
        </is>
      </c>
      <c r="C1148" s="2" t="inlineStr">
        <is>
          <t>SSC</t>
        </is>
      </c>
      <c r="D1148" s="2" t="inlineStr">
        <is>
          <t>S420003950</t>
        </is>
      </c>
      <c r="E1148" s="2" t="inlineStr">
        <is>
          <t>상장주식수 (보통+우선)(주)</t>
        </is>
      </c>
      <c r="F1148" s="15" t="inlineStr">
        <is>
          <t>QUARTERLY</t>
        </is>
      </c>
      <c r="G1148" s="9" t="n">
        <v>10312500</v>
      </c>
      <c r="H1148" s="9" t="n">
        <v>10312500</v>
      </c>
      <c r="I1148" s="9" t="n">
        <v>10312500</v>
      </c>
      <c r="J1148" s="9" t="n">
        <v>10312500</v>
      </c>
      <c r="K1148" s="11" t="n">
        <v>10312500</v>
      </c>
      <c r="L1148" s="9" t="n">
        <v>10362500</v>
      </c>
      <c r="M1148" s="9" t="n">
        <v>10412500</v>
      </c>
      <c r="N1148" s="9" t="n">
        <v>10562500</v>
      </c>
      <c r="O1148" s="9" t="n">
        <v>10562500</v>
      </c>
      <c r="P1148" s="11" t="n">
        <v>10562500</v>
      </c>
      <c r="Q1148" s="9" t="n">
        <v>10562500</v>
      </c>
      <c r="R1148" s="9" t="n">
        <v>10562500</v>
      </c>
      <c r="S1148" s="9" t="n">
        <v>10562500</v>
      </c>
      <c r="T1148" s="9" t="n">
        <v>10562500</v>
      </c>
      <c r="U1148" s="11" t="n">
        <v>10562500</v>
      </c>
      <c r="V1148" s="9" t="n">
        <v>10562500</v>
      </c>
      <c r="W1148" s="9" t="n">
        <v>12700000</v>
      </c>
      <c r="X1148" s="9" t="n">
        <v>12700000</v>
      </c>
      <c r="Y1148" s="9" t="n">
        <v>12700000</v>
      </c>
      <c r="Z1148" s="11" t="n">
        <v>12700000</v>
      </c>
      <c r="AA1148" s="9" t="n">
        <v>12700000</v>
      </c>
    </row>
    <row r="1149">
      <c r="A1149" s="14" t="inlineStr">
        <is>
          <t>A128820</t>
        </is>
      </c>
      <c r="B1149" s="2" t="inlineStr">
        <is>
          <t>대성산업</t>
        </is>
      </c>
      <c r="C1149" s="2" t="inlineStr">
        <is>
          <t>SSC</t>
        </is>
      </c>
      <c r="D1149" s="2" t="inlineStr">
        <is>
          <t>S420003950</t>
        </is>
      </c>
      <c r="E1149" s="2" t="inlineStr">
        <is>
          <t>상장주식수 (보통+우선)(주)</t>
        </is>
      </c>
      <c r="F1149" s="15" t="inlineStr">
        <is>
          <t>QUARTERLY</t>
        </is>
      </c>
      <c r="G1149" s="9" t="n">
        <v>5771445</v>
      </c>
      <c r="H1149" s="9" t="n">
        <v>5771445</v>
      </c>
      <c r="I1149" s="9" t="n">
        <v>5771445</v>
      </c>
      <c r="J1149" s="9" t="n">
        <v>5771445</v>
      </c>
      <c r="K1149" s="11" t="n">
        <v>5771445</v>
      </c>
      <c r="L1149" s="9" t="n">
        <v>5771445</v>
      </c>
      <c r="M1149" s="9" t="n">
        <v>5771445</v>
      </c>
      <c r="N1149" s="9" t="n">
        <v>5781932</v>
      </c>
      <c r="O1149" s="9" t="n">
        <v>5781932</v>
      </c>
      <c r="P1149" s="11" t="n">
        <v>19952898</v>
      </c>
      <c r="Q1149" s="9" t="n">
        <v>28615688</v>
      </c>
      <c r="R1149" s="9" t="n">
        <v>28615688</v>
      </c>
      <c r="S1149" s="9" t="n">
        <v>28615688</v>
      </c>
      <c r="T1149" s="9" t="n">
        <v>28615688</v>
      </c>
      <c r="U1149" s="11" t="n">
        <v>28615688</v>
      </c>
      <c r="V1149" s="9" t="n">
        <v>24087955</v>
      </c>
      <c r="W1149" s="9" t="n">
        <v>24087955</v>
      </c>
      <c r="X1149" s="9" t="n">
        <v>24087955</v>
      </c>
      <c r="Y1149" s="9" t="n">
        <v>24087955</v>
      </c>
      <c r="Z1149" s="11" t="n">
        <v>24087955</v>
      </c>
      <c r="AA1149" s="9" t="n">
        <v>24087955</v>
      </c>
    </row>
    <row r="1150">
      <c r="A1150" s="14" t="inlineStr">
        <is>
          <t>A015230</t>
        </is>
      </c>
      <c r="B1150" s="2" t="inlineStr">
        <is>
          <t>대창단조</t>
        </is>
      </c>
      <c r="C1150" s="2" t="inlineStr">
        <is>
          <t>SSC</t>
        </is>
      </c>
      <c r="D1150" s="2" t="inlineStr">
        <is>
          <t>S420003950</t>
        </is>
      </c>
      <c r="E1150" s="2" t="inlineStr">
        <is>
          <t>상장주식수 (보통+우선)(주)</t>
        </is>
      </c>
      <c r="F1150" s="15" t="inlineStr">
        <is>
          <t>QUARTERLY</t>
        </is>
      </c>
      <c r="G1150" s="9" t="n">
        <v>2000000</v>
      </c>
      <c r="H1150" s="9" t="n">
        <v>2000000</v>
      </c>
      <c r="I1150" s="9" t="n">
        <v>2000000</v>
      </c>
      <c r="J1150" s="9" t="n">
        <v>2000000</v>
      </c>
      <c r="K1150" s="11" t="n">
        <v>2000000</v>
      </c>
      <c r="L1150" s="9" t="n">
        <v>2000000</v>
      </c>
      <c r="M1150" s="9" t="n">
        <v>2000000</v>
      </c>
      <c r="N1150" s="9" t="n">
        <v>2000000</v>
      </c>
      <c r="O1150" s="9" t="n">
        <v>2000000</v>
      </c>
      <c r="P1150" s="11" t="n">
        <v>2000000</v>
      </c>
      <c r="Q1150" s="9" t="n">
        <v>2000000</v>
      </c>
      <c r="R1150" s="9" t="n">
        <v>2000000</v>
      </c>
      <c r="S1150" s="9" t="n">
        <v>2000000</v>
      </c>
      <c r="T1150" s="9" t="n">
        <v>2000000</v>
      </c>
      <c r="U1150" s="11" t="n">
        <v>2000000</v>
      </c>
      <c r="V1150" s="9" t="n">
        <v>2000000</v>
      </c>
      <c r="W1150" s="9" t="n">
        <v>2000000</v>
      </c>
      <c r="X1150" s="9" t="n">
        <v>2000000</v>
      </c>
      <c r="Y1150" s="9" t="n">
        <v>2000000</v>
      </c>
      <c r="Z1150" s="11" t="n">
        <v>2000000</v>
      </c>
      <c r="AA1150" s="9" t="n">
        <v>2000000</v>
      </c>
    </row>
    <row r="1151">
      <c r="A1151" s="14" t="inlineStr">
        <is>
          <t>A053620</t>
        </is>
      </c>
      <c r="B1151" s="2" t="inlineStr">
        <is>
          <t>태양</t>
        </is>
      </c>
      <c r="C1151" s="2" t="inlineStr">
        <is>
          <t>SSC</t>
        </is>
      </c>
      <c r="D1151" s="2" t="inlineStr">
        <is>
          <t>S420003950</t>
        </is>
      </c>
      <c r="E1151" s="2" t="inlineStr">
        <is>
          <t>상장주식수 (보통+우선)(주)</t>
        </is>
      </c>
      <c r="F1151" s="15" t="inlineStr">
        <is>
          <t>QUARTERLY</t>
        </is>
      </c>
      <c r="G1151" s="9" t="n">
        <v>8600000</v>
      </c>
      <c r="H1151" s="9" t="n">
        <v>8600000</v>
      </c>
      <c r="I1151" s="9" t="n">
        <v>8600000</v>
      </c>
      <c r="J1151" s="9" t="n">
        <v>8600000</v>
      </c>
      <c r="K1151" s="11" t="n">
        <v>8600000</v>
      </c>
      <c r="L1151" s="9" t="n">
        <v>8600000</v>
      </c>
      <c r="M1151" s="9" t="n">
        <v>8600000</v>
      </c>
      <c r="N1151" s="9" t="n">
        <v>8600000</v>
      </c>
      <c r="O1151" s="9" t="n">
        <v>8600000</v>
      </c>
      <c r="P1151" s="11" t="n">
        <v>8600000</v>
      </c>
      <c r="Q1151" s="9" t="n">
        <v>8600000</v>
      </c>
      <c r="R1151" s="9" t="n">
        <v>8600000</v>
      </c>
      <c r="S1151" s="9" t="n">
        <v>8600000</v>
      </c>
      <c r="T1151" s="9" t="n">
        <v>8600000</v>
      </c>
      <c r="U1151" s="11" t="n">
        <v>8600000</v>
      </c>
      <c r="V1151" s="9" t="n">
        <v>8600000</v>
      </c>
      <c r="W1151" s="9" t="n">
        <v>8600000</v>
      </c>
      <c r="X1151" s="9" t="n">
        <v>8600000</v>
      </c>
      <c r="Y1151" s="9" t="n">
        <v>8600000</v>
      </c>
      <c r="Z1151" s="11" t="n">
        <v>8600000</v>
      </c>
      <c r="AA1151" s="9" t="n">
        <v>8600000</v>
      </c>
    </row>
    <row r="1152">
      <c r="A1152" s="14" t="inlineStr">
        <is>
          <t>A041020</t>
        </is>
      </c>
      <c r="B1152" s="2" t="inlineStr">
        <is>
          <t>인프라웨어</t>
        </is>
      </c>
      <c r="C1152" s="2" t="inlineStr">
        <is>
          <t>SSC</t>
        </is>
      </c>
      <c r="D1152" s="2" t="inlineStr">
        <is>
          <t>S420003950</t>
        </is>
      </c>
      <c r="E1152" s="2" t="inlineStr">
        <is>
          <t>상장주식수 (보통+우선)(주)</t>
        </is>
      </c>
      <c r="F1152" s="15" t="inlineStr">
        <is>
          <t>QUARTERLY</t>
        </is>
      </c>
      <c r="G1152" s="8" t="n">
        <v>18240000</v>
      </c>
      <c r="H1152" s="8" t="n">
        <v>18240000</v>
      </c>
      <c r="I1152" s="8" t="n">
        <v>18240000</v>
      </c>
      <c r="J1152" s="8" t="n">
        <v>18240000</v>
      </c>
      <c r="K1152" s="10" t="n">
        <v>18240000</v>
      </c>
      <c r="L1152" s="8" t="n">
        <v>18240000</v>
      </c>
      <c r="M1152" s="8" t="n">
        <v>18240000</v>
      </c>
      <c r="N1152" s="8" t="n">
        <v>18344816</v>
      </c>
      <c r="O1152" s="8" t="n">
        <v>18583430</v>
      </c>
      <c r="P1152" s="10" t="n">
        <v>18603850</v>
      </c>
      <c r="Q1152" s="8" t="n">
        <v>18618160</v>
      </c>
      <c r="R1152" s="8" t="n">
        <v>18618160</v>
      </c>
      <c r="S1152" s="8" t="n">
        <v>18618160</v>
      </c>
      <c r="T1152" s="8" t="n">
        <v>18618160</v>
      </c>
      <c r="U1152" s="10" t="n">
        <v>18618160</v>
      </c>
      <c r="V1152" s="8" t="n">
        <v>18618160</v>
      </c>
      <c r="W1152" s="8" t="n">
        <v>18618160</v>
      </c>
      <c r="X1152" s="8" t="n">
        <v>18618160</v>
      </c>
      <c r="Y1152" s="8" t="n">
        <v>18618160</v>
      </c>
      <c r="Z1152" s="10" t="n">
        <v>18618160</v>
      </c>
      <c r="AA1152" s="8" t="n">
        <v>18618160</v>
      </c>
    </row>
    <row r="1153">
      <c r="A1153" s="14" t="inlineStr">
        <is>
          <t>A006660</t>
        </is>
      </c>
      <c r="B1153" s="2" t="inlineStr">
        <is>
          <t>삼성공조</t>
        </is>
      </c>
      <c r="C1153" s="2" t="inlineStr">
        <is>
          <t>SSC</t>
        </is>
      </c>
      <c r="D1153" s="2" t="inlineStr">
        <is>
          <t>S420003950</t>
        </is>
      </c>
      <c r="E1153" s="2" t="inlineStr">
        <is>
          <t>상장주식수 (보통+우선)(주)</t>
        </is>
      </c>
      <c r="F1153" s="15" t="inlineStr">
        <is>
          <t>QUARTERLY</t>
        </is>
      </c>
      <c r="G1153" s="8" t="n">
        <v>8126314</v>
      </c>
      <c r="H1153" s="8" t="n">
        <v>8126314</v>
      </c>
      <c r="I1153" s="8" t="n">
        <v>8126314</v>
      </c>
      <c r="J1153" s="8" t="n">
        <v>8126314</v>
      </c>
      <c r="K1153" s="10" t="n">
        <v>8126314</v>
      </c>
      <c r="L1153" s="8" t="n">
        <v>8126314</v>
      </c>
      <c r="M1153" s="8" t="n">
        <v>8126314</v>
      </c>
      <c r="N1153" s="8" t="n">
        <v>8126314</v>
      </c>
      <c r="O1153" s="8" t="n">
        <v>8126314</v>
      </c>
      <c r="P1153" s="10" t="n">
        <v>8126314</v>
      </c>
      <c r="Q1153" s="8" t="n">
        <v>8126314</v>
      </c>
      <c r="R1153" s="8" t="n">
        <v>8126314</v>
      </c>
      <c r="S1153" s="8" t="n">
        <v>8126314</v>
      </c>
      <c r="T1153" s="8" t="n">
        <v>8126314</v>
      </c>
      <c r="U1153" s="10" t="n">
        <v>8126314</v>
      </c>
      <c r="V1153" s="8" t="n">
        <v>8126314</v>
      </c>
      <c r="W1153" s="8" t="n">
        <v>8126314</v>
      </c>
      <c r="X1153" s="8" t="n">
        <v>8126314</v>
      </c>
      <c r="Y1153" s="8" t="n">
        <v>8126314</v>
      </c>
      <c r="Z1153" s="10" t="n">
        <v>8126314</v>
      </c>
      <c r="AA1153" s="8" t="n">
        <v>8126314</v>
      </c>
    </row>
    <row r="1154">
      <c r="A1154" s="14" t="inlineStr">
        <is>
          <t>A067570</t>
        </is>
      </c>
      <c r="B1154" s="2" t="inlineStr">
        <is>
          <t>엔브이에이치코리아</t>
        </is>
      </c>
      <c r="C1154" s="2" t="inlineStr">
        <is>
          <t>SSC</t>
        </is>
      </c>
      <c r="D1154" s="2" t="inlineStr">
        <is>
          <t>S420003950</t>
        </is>
      </c>
      <c r="E1154" s="2" t="inlineStr">
        <is>
          <t>상장주식수 (보통+우선)(주)</t>
        </is>
      </c>
      <c r="F1154" s="15" t="inlineStr">
        <is>
          <t>QUARTERLY</t>
        </is>
      </c>
      <c r="G1154" s="8" t="n"/>
      <c r="H1154" s="8" t="n"/>
      <c r="I1154" s="8" t="n"/>
      <c r="J1154" s="8" t="n"/>
      <c r="K1154" s="10" t="n"/>
      <c r="L1154" s="8" t="n"/>
      <c r="M1154" s="8" t="n"/>
      <c r="N1154" s="8" t="n"/>
      <c r="O1154" s="8" t="n"/>
      <c r="P1154" s="10" t="n"/>
      <c r="Q1154" s="8" t="n">
        <v>28722222</v>
      </c>
      <c r="R1154" s="8" t="n">
        <v>28722222</v>
      </c>
      <c r="S1154" s="8" t="n">
        <v>28722222</v>
      </c>
      <c r="T1154" s="8" t="n">
        <v>28722222</v>
      </c>
      <c r="U1154" s="10" t="n">
        <v>28722222</v>
      </c>
      <c r="V1154" s="8" t="n">
        <v>28722222</v>
      </c>
      <c r="W1154" s="8" t="n">
        <v>28722222</v>
      </c>
      <c r="X1154" s="8" t="n">
        <v>28722222</v>
      </c>
      <c r="Y1154" s="8" t="n">
        <v>28722222</v>
      </c>
      <c r="Z1154" s="10" t="n">
        <v>28722222</v>
      </c>
      <c r="AA1154" s="8" t="n">
        <v>28722222</v>
      </c>
    </row>
    <row r="1155">
      <c r="A1155" s="14" t="inlineStr">
        <is>
          <t>A093320</t>
        </is>
      </c>
      <c r="B1155" s="2" t="inlineStr">
        <is>
          <t>케이아이엔엑스</t>
        </is>
      </c>
      <c r="C1155" s="2" t="inlineStr">
        <is>
          <t>SSC</t>
        </is>
      </c>
      <c r="D1155" s="2" t="inlineStr">
        <is>
          <t>S420003950</t>
        </is>
      </c>
      <c r="E1155" s="2" t="inlineStr">
        <is>
          <t>상장주식수 (보통+우선)(주)</t>
        </is>
      </c>
      <c r="F1155" s="15" t="inlineStr">
        <is>
          <t>QUARTERLY</t>
        </is>
      </c>
      <c r="G1155" s="8" t="n">
        <v>4800000</v>
      </c>
      <c r="H1155" s="8" t="n">
        <v>4800000</v>
      </c>
      <c r="I1155" s="8" t="n">
        <v>4800000</v>
      </c>
      <c r="J1155" s="8" t="n">
        <v>4800000</v>
      </c>
      <c r="K1155" s="10" t="n">
        <v>4800000</v>
      </c>
      <c r="L1155" s="8" t="n">
        <v>4800000</v>
      </c>
      <c r="M1155" s="8" t="n">
        <v>4820000</v>
      </c>
      <c r="N1155" s="8" t="n">
        <v>4820000</v>
      </c>
      <c r="O1155" s="8" t="n">
        <v>4865000</v>
      </c>
      <c r="P1155" s="10" t="n">
        <v>4865000</v>
      </c>
      <c r="Q1155" s="8" t="n">
        <v>4865000</v>
      </c>
      <c r="R1155" s="8" t="n">
        <v>4865000</v>
      </c>
      <c r="S1155" s="8" t="n">
        <v>4865000</v>
      </c>
      <c r="T1155" s="8" t="n">
        <v>4865000</v>
      </c>
      <c r="U1155" s="10" t="n">
        <v>4865000</v>
      </c>
      <c r="V1155" s="8" t="n">
        <v>4880000</v>
      </c>
      <c r="W1155" s="8" t="n">
        <v>4880000</v>
      </c>
      <c r="X1155" s="8" t="n">
        <v>4880000</v>
      </c>
      <c r="Y1155" s="8" t="n">
        <v>4880000</v>
      </c>
      <c r="Z1155" s="10" t="n">
        <v>4880000</v>
      </c>
      <c r="AA1155" s="8" t="n">
        <v>4880000</v>
      </c>
    </row>
    <row r="1156">
      <c r="A1156" s="14" t="inlineStr">
        <is>
          <t>A024800</t>
        </is>
      </c>
      <c r="B1156" s="2" t="inlineStr">
        <is>
          <t>유성티엔에스</t>
        </is>
      </c>
      <c r="C1156" s="2" t="inlineStr">
        <is>
          <t>SSC</t>
        </is>
      </c>
      <c r="D1156" s="2" t="inlineStr">
        <is>
          <t>S420003950</t>
        </is>
      </c>
      <c r="E1156" s="2" t="inlineStr">
        <is>
          <t>상장주식수 (보통+우선)(주)</t>
        </is>
      </c>
      <c r="F1156" s="15" t="inlineStr">
        <is>
          <t>QUARTERLY</t>
        </is>
      </c>
      <c r="G1156" s="8" t="n">
        <v>11200000</v>
      </c>
      <c r="H1156" s="8" t="n">
        <v>11945897</v>
      </c>
      <c r="I1156" s="8" t="n">
        <v>15789641</v>
      </c>
      <c r="J1156" s="8" t="n">
        <v>16318741</v>
      </c>
      <c r="K1156" s="10" t="n">
        <v>16318741</v>
      </c>
      <c r="L1156" s="8" t="n">
        <v>16318741</v>
      </c>
      <c r="M1156" s="8" t="n">
        <v>21318741</v>
      </c>
      <c r="N1156" s="8" t="n">
        <v>22723235</v>
      </c>
      <c r="O1156" s="8" t="n">
        <v>22723235</v>
      </c>
      <c r="P1156" s="10" t="n">
        <v>22723235</v>
      </c>
      <c r="Q1156" s="8" t="n">
        <v>22723235</v>
      </c>
      <c r="R1156" s="8" t="n">
        <v>22723235</v>
      </c>
      <c r="S1156" s="8" t="n">
        <v>22723235</v>
      </c>
      <c r="T1156" s="8" t="n">
        <v>22723235</v>
      </c>
      <c r="U1156" s="10" t="n">
        <v>22723235</v>
      </c>
      <c r="V1156" s="8" t="n">
        <v>22723235</v>
      </c>
      <c r="W1156" s="8" t="n">
        <v>22723235</v>
      </c>
      <c r="X1156" s="8" t="n">
        <v>22723235</v>
      </c>
      <c r="Y1156" s="8" t="n">
        <v>22723235</v>
      </c>
      <c r="Z1156" s="10" t="n">
        <v>22723235</v>
      </c>
      <c r="AA1156" s="8" t="n">
        <v>22723235</v>
      </c>
    </row>
    <row r="1157">
      <c r="A1157" s="14" t="inlineStr">
        <is>
          <t>A900090</t>
        </is>
      </c>
      <c r="B1157" s="2" t="inlineStr">
        <is>
          <t>차이나하오란</t>
        </is>
      </c>
      <c r="C1157" s="2" t="inlineStr">
        <is>
          <t>SSC</t>
        </is>
      </c>
      <c r="D1157" s="2" t="inlineStr">
        <is>
          <t>S420003950</t>
        </is>
      </c>
      <c r="E1157" s="2" t="inlineStr">
        <is>
          <t>상장주식수 (보통+우선)(주)</t>
        </is>
      </c>
      <c r="F1157" s="15" t="inlineStr">
        <is>
          <t>QUARTERLY</t>
        </is>
      </c>
      <c r="G1157" s="9" t="n">
        <v>40000000</v>
      </c>
      <c r="H1157" s="9" t="n">
        <v>40000000</v>
      </c>
      <c r="I1157" s="9" t="n">
        <v>40000000</v>
      </c>
      <c r="J1157" s="9" t="n">
        <v>40000000</v>
      </c>
      <c r="K1157" s="11" t="n">
        <v>40000000</v>
      </c>
      <c r="L1157" s="9" t="n">
        <v>40000000</v>
      </c>
      <c r="M1157" s="9" t="n">
        <v>40000000</v>
      </c>
      <c r="N1157" s="9" t="n">
        <v>40000000</v>
      </c>
      <c r="O1157" s="9" t="n">
        <v>40000000</v>
      </c>
      <c r="P1157" s="11" t="n">
        <v>40000000</v>
      </c>
      <c r="Q1157" s="9" t="n">
        <v>40000000</v>
      </c>
      <c r="R1157" s="9" t="n">
        <v>40000000</v>
      </c>
      <c r="S1157" s="9" t="n">
        <v>40000000</v>
      </c>
      <c r="T1157" s="9" t="n">
        <v>40000000</v>
      </c>
      <c r="U1157" s="11" t="n">
        <v>54000000</v>
      </c>
      <c r="V1157" s="9" t="n">
        <v>54000000</v>
      </c>
      <c r="W1157" s="9" t="n">
        <v>54000000</v>
      </c>
      <c r="X1157" s="9" t="n">
        <v>54000000</v>
      </c>
      <c r="Y1157" s="9" t="n">
        <v>54000000</v>
      </c>
      <c r="Z1157" s="11" t="n">
        <v>54000000</v>
      </c>
      <c r="AA1157" s="9" t="n">
        <v>54000000</v>
      </c>
    </row>
    <row r="1158">
      <c r="A1158" s="14" t="inlineStr">
        <is>
          <t>A007190</t>
        </is>
      </c>
      <c r="B1158" s="2" t="inlineStr">
        <is>
          <t>한솔아트원제지</t>
        </is>
      </c>
      <c r="C1158" s="2" t="inlineStr">
        <is>
          <t>SSC</t>
        </is>
      </c>
      <c r="D1158" s="2" t="inlineStr">
        <is>
          <t>S420003950</t>
        </is>
      </c>
      <c r="E1158" s="2" t="inlineStr">
        <is>
          <t>상장주식수 (보통+우선)(주)</t>
        </is>
      </c>
      <c r="F1158" s="15" t="inlineStr">
        <is>
          <t>QUARTERLY</t>
        </is>
      </c>
      <c r="G1158" s="9" t="n">
        <v>16057492</v>
      </c>
      <c r="H1158" s="9" t="n">
        <v>16057492</v>
      </c>
      <c r="I1158" s="9" t="n">
        <v>16057492</v>
      </c>
      <c r="J1158" s="9" t="n">
        <v>16057492</v>
      </c>
      <c r="K1158" s="11" t="n">
        <v>16057492</v>
      </c>
      <c r="L1158" s="9" t="n">
        <v>16057492</v>
      </c>
      <c r="M1158" s="9" t="n">
        <v>16057492</v>
      </c>
      <c r="N1158" s="9" t="n">
        <v>16057492</v>
      </c>
      <c r="O1158" s="9" t="n">
        <v>21714569</v>
      </c>
      <c r="P1158" s="11" t="n">
        <v>21714569</v>
      </c>
      <c r="Q1158" s="9" t="n">
        <v>21714569</v>
      </c>
      <c r="R1158" s="9" t="n">
        <v>21714569</v>
      </c>
      <c r="S1158" s="9" t="n">
        <v>38968301</v>
      </c>
      <c r="T1158" s="9" t="n">
        <v>38945796</v>
      </c>
      <c r="U1158" s="11" t="n">
        <v>38945796</v>
      </c>
      <c r="V1158" s="9" t="n">
        <v>38945796</v>
      </c>
      <c r="W1158" s="9" t="n">
        <v>38945796</v>
      </c>
      <c r="X1158" s="9" t="n">
        <v>38945796</v>
      </c>
      <c r="Y1158" s="9" t="n">
        <v>38945796</v>
      </c>
      <c r="Z1158" s="11" t="n">
        <v>38945796</v>
      </c>
      <c r="AA1158" s="9" t="n">
        <v>38945796</v>
      </c>
    </row>
    <row r="1159">
      <c r="A1159" s="14" t="inlineStr">
        <is>
          <t>A078860</t>
        </is>
      </c>
      <c r="B1159" s="2" t="inlineStr">
        <is>
          <t>아이오케이</t>
        </is>
      </c>
      <c r="C1159" s="2" t="inlineStr">
        <is>
          <t>SSC</t>
        </is>
      </c>
      <c r="D1159" s="2" t="inlineStr">
        <is>
          <t>S420003950</t>
        </is>
      </c>
      <c r="E1159" s="2" t="inlineStr">
        <is>
          <t>상장주식수 (보통+우선)(주)</t>
        </is>
      </c>
      <c r="F1159" s="15" t="inlineStr">
        <is>
          <t>QUARTERLY</t>
        </is>
      </c>
      <c r="G1159" s="9" t="n">
        <v>2608759</v>
      </c>
      <c r="H1159" s="9" t="n">
        <v>6259553</v>
      </c>
      <c r="I1159" s="9" t="n">
        <v>6259553</v>
      </c>
      <c r="J1159" s="9" t="n">
        <v>6259553</v>
      </c>
      <c r="K1159" s="11" t="n">
        <v>6879109</v>
      </c>
      <c r="L1159" s="9" t="n">
        <v>6883645</v>
      </c>
      <c r="M1159" s="9" t="n">
        <v>6883645</v>
      </c>
      <c r="N1159" s="9" t="n">
        <v>6883645</v>
      </c>
      <c r="O1159" s="9" t="n">
        <v>7098007</v>
      </c>
      <c r="P1159" s="11" t="n">
        <v>7098007</v>
      </c>
      <c r="Q1159" s="9" t="n">
        <v>7161570</v>
      </c>
      <c r="R1159" s="9" t="n">
        <v>7184898</v>
      </c>
      <c r="S1159" s="9" t="n">
        <v>7568039</v>
      </c>
      <c r="T1159" s="9" t="n">
        <v>7568039</v>
      </c>
      <c r="U1159" s="11" t="n">
        <v>9984395</v>
      </c>
      <c r="V1159" s="9" t="n">
        <v>10943551</v>
      </c>
      <c r="W1159" s="9" t="n">
        <v>12007615</v>
      </c>
      <c r="X1159" s="9" t="n">
        <v>14875954</v>
      </c>
      <c r="Y1159" s="9" t="n">
        <v>16553475</v>
      </c>
      <c r="Z1159" s="11" t="n">
        <v>16553475</v>
      </c>
      <c r="AA1159" s="9" t="n">
        <v>16553475</v>
      </c>
    </row>
    <row r="1160">
      <c r="A1160" s="14" t="inlineStr">
        <is>
          <t>A011330</t>
        </is>
      </c>
      <c r="B1160" s="2" t="inlineStr">
        <is>
          <t>유니켐</t>
        </is>
      </c>
      <c r="C1160" s="2" t="inlineStr">
        <is>
          <t>SSC</t>
        </is>
      </c>
      <c r="D1160" s="2" t="inlineStr">
        <is>
          <t>S420003950</t>
        </is>
      </c>
      <c r="E1160" s="2" t="inlineStr">
        <is>
          <t>상장주식수 (보통+우선)(주)</t>
        </is>
      </c>
      <c r="F1160" s="15" t="inlineStr">
        <is>
          <t>QUARTERLY</t>
        </is>
      </c>
      <c r="G1160" s="9" t="n">
        <v>80112010</v>
      </c>
      <c r="H1160" s="9" t="n">
        <v>80112010</v>
      </c>
      <c r="I1160" s="9" t="n">
        <v>80112010</v>
      </c>
      <c r="J1160" s="9" t="n">
        <v>26704003</v>
      </c>
      <c r="K1160" s="11" t="n">
        <v>26704003</v>
      </c>
      <c r="L1160" s="9" t="n">
        <v>26704003</v>
      </c>
      <c r="M1160" s="9" t="n">
        <v>32700000</v>
      </c>
      <c r="N1160" s="9" t="n">
        <v>60120000</v>
      </c>
      <c r="O1160" s="9" t="n">
        <v>64950000</v>
      </c>
      <c r="P1160" s="11" t="n">
        <v>64950000</v>
      </c>
      <c r="Q1160" s="9" t="n">
        <v>64950000</v>
      </c>
      <c r="R1160" s="9" t="n">
        <v>68925284</v>
      </c>
      <c r="S1160" s="9" t="n">
        <v>17141219</v>
      </c>
      <c r="T1160" s="9" t="n">
        <v>33491281</v>
      </c>
      <c r="U1160" s="11" t="n">
        <v>41072592</v>
      </c>
      <c r="V1160" s="9" t="n">
        <v>46338186</v>
      </c>
      <c r="W1160" s="9" t="n">
        <v>82517006</v>
      </c>
      <c r="X1160" s="9" t="n">
        <v>42203089</v>
      </c>
      <c r="Y1160" s="9" t="n">
        <v>44155231</v>
      </c>
      <c r="Z1160" s="11" t="n">
        <v>47138062</v>
      </c>
      <c r="AA1160" s="9" t="n">
        <v>47767785</v>
      </c>
    </row>
    <row r="1161">
      <c r="A1161" s="14" t="inlineStr">
        <is>
          <t>A012030</t>
        </is>
      </c>
      <c r="B1161" s="2" t="inlineStr">
        <is>
          <t>동부</t>
        </is>
      </c>
      <c r="C1161" s="2" t="inlineStr">
        <is>
          <t>SSC</t>
        </is>
      </c>
      <c r="D1161" s="2" t="inlineStr">
        <is>
          <t>S420003950</t>
        </is>
      </c>
      <c r="E1161" s="2" t="inlineStr">
        <is>
          <t>상장주식수 (보통+우선)(주)</t>
        </is>
      </c>
      <c r="F1161" s="15" t="inlineStr">
        <is>
          <t>QUARTERLY</t>
        </is>
      </c>
      <c r="G1161" s="9" t="n">
        <v>9106316</v>
      </c>
      <c r="H1161" s="9" t="n">
        <v>9106316</v>
      </c>
      <c r="I1161" s="9" t="n">
        <v>9106316</v>
      </c>
      <c r="J1161" s="9" t="n">
        <v>9106316</v>
      </c>
      <c r="K1161" s="11" t="n">
        <v>18212632</v>
      </c>
      <c r="L1161" s="9" t="n">
        <v>18212632</v>
      </c>
      <c r="M1161" s="9" t="n">
        <v>18212632</v>
      </c>
      <c r="N1161" s="9" t="n">
        <v>18212632</v>
      </c>
      <c r="O1161" s="9" t="n">
        <v>18212632</v>
      </c>
      <c r="P1161" s="11" t="n">
        <v>18212632</v>
      </c>
      <c r="Q1161" s="9" t="n">
        <v>18212632</v>
      </c>
      <c r="R1161" s="9" t="n">
        <v>18212632</v>
      </c>
      <c r="S1161" s="9" t="n">
        <v>18212632</v>
      </c>
      <c r="T1161" s="9" t="n">
        <v>18212632</v>
      </c>
      <c r="U1161" s="11" t="n">
        <v>18212632</v>
      </c>
      <c r="V1161" s="9" t="n">
        <v>18212632</v>
      </c>
      <c r="W1161" s="9" t="n">
        <v>18212632</v>
      </c>
      <c r="X1161" s="9" t="n">
        <v>18212632</v>
      </c>
      <c r="Y1161" s="9" t="n">
        <v>18212632</v>
      </c>
      <c r="Z1161" s="11" t="n">
        <v>18212632</v>
      </c>
      <c r="AA1161" s="9" t="n">
        <v>18212632</v>
      </c>
    </row>
    <row r="1162">
      <c r="A1162" s="14" t="inlineStr">
        <is>
          <t>A225530</t>
        </is>
      </c>
      <c r="B1162" s="2" t="inlineStr">
        <is>
          <t>보광산업</t>
        </is>
      </c>
      <c r="C1162" s="2" t="inlineStr">
        <is>
          <t>SSC</t>
        </is>
      </c>
      <c r="D1162" s="2" t="inlineStr">
        <is>
          <t>S420003950</t>
        </is>
      </c>
      <c r="E1162" s="2" t="inlineStr">
        <is>
          <t>상장주식수 (보통+우선)(주)</t>
        </is>
      </c>
      <c r="F1162" s="15" t="inlineStr">
        <is>
          <t>QUARTERLY</t>
        </is>
      </c>
      <c r="G1162" s="8" t="n"/>
      <c r="H1162" s="8" t="n"/>
      <c r="I1162" s="8" t="n"/>
      <c r="J1162" s="8" t="n"/>
      <c r="K1162" s="10" t="n"/>
      <c r="L1162" s="8" t="n"/>
      <c r="M1162" s="8" t="n"/>
      <c r="N1162" s="8" t="n"/>
      <c r="O1162" s="8" t="n"/>
      <c r="P1162" s="10" t="n"/>
      <c r="Q1162" s="8" t="n"/>
      <c r="R1162" s="8" t="n"/>
      <c r="S1162" s="8" t="n"/>
      <c r="T1162" s="8" t="n"/>
      <c r="U1162" s="10" t="n"/>
      <c r="V1162" s="8" t="n"/>
      <c r="W1162" s="8" t="n"/>
      <c r="X1162" s="8" t="n"/>
      <c r="Y1162" s="8" t="n">
        <v>11490000</v>
      </c>
      <c r="Z1162" s="10" t="n">
        <v>11490000</v>
      </c>
      <c r="AA1162" s="8" t="n">
        <v>11490000</v>
      </c>
    </row>
    <row r="1163">
      <c r="A1163" s="14" t="inlineStr">
        <is>
          <t>A037370</t>
        </is>
      </c>
      <c r="B1163" s="2" t="inlineStr">
        <is>
          <t>EG</t>
        </is>
      </c>
      <c r="C1163" s="2" t="inlineStr">
        <is>
          <t>SSC</t>
        </is>
      </c>
      <c r="D1163" s="2" t="inlineStr">
        <is>
          <t>S420003950</t>
        </is>
      </c>
      <c r="E1163" s="2" t="inlineStr">
        <is>
          <t>상장주식수 (보통+우선)(주)</t>
        </is>
      </c>
      <c r="F1163" s="15" t="inlineStr">
        <is>
          <t>QUARTERLY</t>
        </is>
      </c>
      <c r="G1163" s="8" t="n">
        <v>7500000</v>
      </c>
      <c r="H1163" s="8" t="n">
        <v>7500000</v>
      </c>
      <c r="I1163" s="8" t="n">
        <v>7500000</v>
      </c>
      <c r="J1163" s="8" t="n">
        <v>7500000</v>
      </c>
      <c r="K1163" s="10" t="n">
        <v>7500000</v>
      </c>
      <c r="L1163" s="8" t="n">
        <v>7500000</v>
      </c>
      <c r="M1163" s="8" t="n">
        <v>7500000</v>
      </c>
      <c r="N1163" s="8" t="n">
        <v>7500000</v>
      </c>
      <c r="O1163" s="8" t="n">
        <v>7500000</v>
      </c>
      <c r="P1163" s="10" t="n">
        <v>7500000</v>
      </c>
      <c r="Q1163" s="8" t="n">
        <v>7500000</v>
      </c>
      <c r="R1163" s="8" t="n">
        <v>7500000</v>
      </c>
      <c r="S1163" s="8" t="n">
        <v>7500000</v>
      </c>
      <c r="T1163" s="8" t="n">
        <v>7500000</v>
      </c>
      <c r="U1163" s="10" t="n">
        <v>7500000</v>
      </c>
      <c r="V1163" s="8" t="n">
        <v>7500000</v>
      </c>
      <c r="W1163" s="8" t="n">
        <v>7500000</v>
      </c>
      <c r="X1163" s="8" t="n">
        <v>7500000</v>
      </c>
      <c r="Y1163" s="8" t="n">
        <v>7500000</v>
      </c>
      <c r="Z1163" s="10" t="n">
        <v>7500000</v>
      </c>
      <c r="AA1163" s="8" t="n">
        <v>7500000</v>
      </c>
    </row>
    <row r="1164">
      <c r="A1164" s="14" t="inlineStr">
        <is>
          <t>A013580</t>
        </is>
      </c>
      <c r="B1164" s="2" t="inlineStr">
        <is>
          <t>계룡건설</t>
        </is>
      </c>
      <c r="C1164" s="2" t="inlineStr">
        <is>
          <t>SSC</t>
        </is>
      </c>
      <c r="D1164" s="2" t="inlineStr">
        <is>
          <t>S420003950</t>
        </is>
      </c>
      <c r="E1164" s="2" t="inlineStr">
        <is>
          <t>상장주식수 (보통+우선)(주)</t>
        </is>
      </c>
      <c r="F1164" s="15" t="inlineStr">
        <is>
          <t>QUARTERLY</t>
        </is>
      </c>
      <c r="G1164" s="8" t="n">
        <v>8930907</v>
      </c>
      <c r="H1164" s="8" t="n">
        <v>8930907</v>
      </c>
      <c r="I1164" s="8" t="n">
        <v>8930907</v>
      </c>
      <c r="J1164" s="8" t="n">
        <v>8930907</v>
      </c>
      <c r="K1164" s="10" t="n">
        <v>8930907</v>
      </c>
      <c r="L1164" s="8" t="n">
        <v>8930907</v>
      </c>
      <c r="M1164" s="8" t="n">
        <v>8930907</v>
      </c>
      <c r="N1164" s="8" t="n">
        <v>8930907</v>
      </c>
      <c r="O1164" s="8" t="n">
        <v>8930907</v>
      </c>
      <c r="P1164" s="10" t="n">
        <v>8930907</v>
      </c>
      <c r="Q1164" s="8" t="n">
        <v>8930907</v>
      </c>
      <c r="R1164" s="8" t="n">
        <v>8930907</v>
      </c>
      <c r="S1164" s="8" t="n">
        <v>8930907</v>
      </c>
      <c r="T1164" s="8" t="n">
        <v>8930907</v>
      </c>
      <c r="U1164" s="10" t="n">
        <v>8930907</v>
      </c>
      <c r="V1164" s="8" t="n">
        <v>8930907</v>
      </c>
      <c r="W1164" s="8" t="n">
        <v>8930907</v>
      </c>
      <c r="X1164" s="8" t="n">
        <v>8930907</v>
      </c>
      <c r="Y1164" s="8" t="n">
        <v>8930907</v>
      </c>
      <c r="Z1164" s="10" t="n">
        <v>8930907</v>
      </c>
      <c r="AA1164" s="8" t="n">
        <v>8930907</v>
      </c>
    </row>
    <row r="1165">
      <c r="A1165" s="14" t="inlineStr">
        <is>
          <t>A170030</t>
        </is>
      </c>
      <c r="B1165" s="2" t="inlineStr">
        <is>
          <t>현대공업</t>
        </is>
      </c>
      <c r="C1165" s="2" t="inlineStr">
        <is>
          <t>SSC</t>
        </is>
      </c>
      <c r="D1165" s="2" t="inlineStr">
        <is>
          <t>S420003950</t>
        </is>
      </c>
      <c r="E1165" s="2" t="inlineStr">
        <is>
          <t>상장주식수 (보통+우선)(주)</t>
        </is>
      </c>
      <c r="F1165" s="15" t="inlineStr">
        <is>
          <t>QUARTERLY</t>
        </is>
      </c>
      <c r="G1165" s="8" t="n"/>
      <c r="H1165" s="8" t="n"/>
      <c r="I1165" s="8" t="n"/>
      <c r="J1165" s="8" t="n"/>
      <c r="K1165" s="10" t="n"/>
      <c r="L1165" s="8" t="n"/>
      <c r="M1165" s="8" t="n"/>
      <c r="N1165" s="8" t="n"/>
      <c r="O1165" s="8" t="n"/>
      <c r="P1165" s="10" t="n"/>
      <c r="Q1165" s="8" t="n">
        <v>10000000</v>
      </c>
      <c r="R1165" s="8" t="n">
        <v>10000000</v>
      </c>
      <c r="S1165" s="8" t="n">
        <v>10000000</v>
      </c>
      <c r="T1165" s="8" t="n">
        <v>10000000</v>
      </c>
      <c r="U1165" s="10" t="n">
        <v>10050000</v>
      </c>
      <c r="V1165" s="8" t="n">
        <v>10050000</v>
      </c>
      <c r="W1165" s="8" t="n">
        <v>15075000</v>
      </c>
      <c r="X1165" s="8" t="n">
        <v>15075000</v>
      </c>
      <c r="Y1165" s="8" t="n">
        <v>15305000</v>
      </c>
      <c r="Z1165" s="10" t="n">
        <v>15305000</v>
      </c>
      <c r="AA1165" s="8" t="n">
        <v>15305000</v>
      </c>
    </row>
    <row r="1166">
      <c r="A1166" s="14" t="inlineStr">
        <is>
          <t>A120030</t>
        </is>
      </c>
      <c r="B1166" s="2" t="inlineStr">
        <is>
          <t>조선선재</t>
        </is>
      </c>
      <c r="C1166" s="2" t="inlineStr">
        <is>
          <t>SSC</t>
        </is>
      </c>
      <c r="D1166" s="2" t="inlineStr">
        <is>
          <t>S420003950</t>
        </is>
      </c>
      <c r="E1166" s="2" t="inlineStr">
        <is>
          <t>상장주식수 (보통+우선)(주)</t>
        </is>
      </c>
      <c r="F1166" s="15" t="inlineStr">
        <is>
          <t>QUARTERLY</t>
        </is>
      </c>
      <c r="G1166" s="8" t="n">
        <v>1257651</v>
      </c>
      <c r="H1166" s="8" t="n">
        <v>1257651</v>
      </c>
      <c r="I1166" s="8" t="n">
        <v>1257651</v>
      </c>
      <c r="J1166" s="8" t="n">
        <v>1257651</v>
      </c>
      <c r="K1166" s="10" t="n">
        <v>1257651</v>
      </c>
      <c r="L1166" s="8" t="n">
        <v>1257651</v>
      </c>
      <c r="M1166" s="8" t="n">
        <v>1257651</v>
      </c>
      <c r="N1166" s="8" t="n">
        <v>1257651</v>
      </c>
      <c r="O1166" s="8" t="n">
        <v>1257651</v>
      </c>
      <c r="P1166" s="10" t="n">
        <v>1257651</v>
      </c>
      <c r="Q1166" s="8" t="n">
        <v>1257651</v>
      </c>
      <c r="R1166" s="8" t="n">
        <v>1257651</v>
      </c>
      <c r="S1166" s="8" t="n">
        <v>1257651</v>
      </c>
      <c r="T1166" s="8" t="n">
        <v>1257651</v>
      </c>
      <c r="U1166" s="10" t="n">
        <v>1257651</v>
      </c>
      <c r="V1166" s="8" t="n">
        <v>1257651</v>
      </c>
      <c r="W1166" s="8" t="n">
        <v>1257651</v>
      </c>
      <c r="X1166" s="8" t="n">
        <v>1257651</v>
      </c>
      <c r="Y1166" s="8" t="n">
        <v>1257651</v>
      </c>
      <c r="Z1166" s="10" t="n">
        <v>1257651</v>
      </c>
      <c r="AA1166" s="8" t="n">
        <v>1257651</v>
      </c>
    </row>
    <row r="1167">
      <c r="A1167" s="14" t="inlineStr">
        <is>
          <t>A065060</t>
        </is>
      </c>
      <c r="B1167" s="2" t="inlineStr">
        <is>
          <t>지엔코</t>
        </is>
      </c>
      <c r="C1167" s="2" t="inlineStr">
        <is>
          <t>SSC</t>
        </is>
      </c>
      <c r="D1167" s="2" t="inlineStr">
        <is>
          <t>S420003950</t>
        </is>
      </c>
      <c r="E1167" s="2" t="inlineStr">
        <is>
          <t>상장주식수 (보통+우선)(주)</t>
        </is>
      </c>
      <c r="F1167" s="15" t="inlineStr">
        <is>
          <t>QUARTERLY</t>
        </is>
      </c>
      <c r="G1167" s="9" t="n">
        <v>33743342</v>
      </c>
      <c r="H1167" s="9" t="n">
        <v>34874234</v>
      </c>
      <c r="I1167" s="9" t="n">
        <v>38214114</v>
      </c>
      <c r="J1167" s="9" t="n">
        <v>42325600</v>
      </c>
      <c r="K1167" s="11" t="n">
        <v>42325600</v>
      </c>
      <c r="L1167" s="9" t="n">
        <v>42325600</v>
      </c>
      <c r="M1167" s="9" t="n">
        <v>42511646</v>
      </c>
      <c r="N1167" s="9" t="n">
        <v>42642792</v>
      </c>
      <c r="O1167" s="9" t="n">
        <v>42642792</v>
      </c>
      <c r="P1167" s="11" t="n">
        <v>42642792</v>
      </c>
      <c r="Q1167" s="9" t="n">
        <v>42642792</v>
      </c>
      <c r="R1167" s="9" t="n">
        <v>45460828</v>
      </c>
      <c r="S1167" s="9" t="n">
        <v>45460828</v>
      </c>
      <c r="T1167" s="9" t="n">
        <v>45460828</v>
      </c>
      <c r="U1167" s="11" t="n">
        <v>45460828</v>
      </c>
      <c r="V1167" s="9" t="n">
        <v>45460828</v>
      </c>
      <c r="W1167" s="9" t="n">
        <v>47687828</v>
      </c>
      <c r="X1167" s="9" t="n">
        <v>52739637</v>
      </c>
      <c r="Y1167" s="9" t="n">
        <v>53050466</v>
      </c>
      <c r="Z1167" s="11" t="n">
        <v>53450105</v>
      </c>
      <c r="AA1167" s="9" t="n">
        <v>53450105</v>
      </c>
    </row>
    <row r="1168">
      <c r="A1168" s="14" t="inlineStr">
        <is>
          <t>A037400</t>
        </is>
      </c>
      <c r="B1168" s="2" t="inlineStr">
        <is>
          <t>우리조명</t>
        </is>
      </c>
      <c r="C1168" s="2" t="inlineStr">
        <is>
          <t>SSC</t>
        </is>
      </c>
      <c r="D1168" s="2" t="inlineStr">
        <is>
          <t>S420003950</t>
        </is>
      </c>
      <c r="E1168" s="2" t="inlineStr">
        <is>
          <t>상장주식수 (보통+우선)(주)</t>
        </is>
      </c>
      <c r="F1168" s="15" t="inlineStr">
        <is>
          <t>QUARTERLY</t>
        </is>
      </c>
      <c r="G1168" s="9" t="n">
        <v>12600000</v>
      </c>
      <c r="H1168" s="9" t="n">
        <v>12600000</v>
      </c>
      <c r="I1168" s="9" t="n">
        <v>12600000</v>
      </c>
      <c r="J1168" s="9" t="n">
        <v>12600000</v>
      </c>
      <c r="K1168" s="11" t="n">
        <v>12600000</v>
      </c>
      <c r="L1168" s="9" t="n">
        <v>12600000</v>
      </c>
      <c r="M1168" s="9" t="n">
        <v>23814000</v>
      </c>
      <c r="N1168" s="9" t="n">
        <v>23814000</v>
      </c>
      <c r="O1168" s="9" t="n">
        <v>23814000</v>
      </c>
      <c r="P1168" s="11" t="n">
        <v>23814000</v>
      </c>
      <c r="Q1168" s="9" t="n">
        <v>23814000</v>
      </c>
      <c r="R1168" s="9" t="n">
        <v>23814000</v>
      </c>
      <c r="S1168" s="9" t="n">
        <v>23814000</v>
      </c>
      <c r="T1168" s="9" t="n">
        <v>23814000</v>
      </c>
      <c r="U1168" s="11" t="n">
        <v>23814000</v>
      </c>
      <c r="V1168" s="9" t="n">
        <v>23814000</v>
      </c>
      <c r="W1168" s="9" t="n">
        <v>23814000</v>
      </c>
      <c r="X1168" s="9" t="n">
        <v>24870520</v>
      </c>
      <c r="Y1168" s="9" t="n">
        <v>24923346</v>
      </c>
      <c r="Z1168" s="11" t="n">
        <v>24923346</v>
      </c>
      <c r="AA1168" s="9" t="n">
        <v>24923346</v>
      </c>
    </row>
    <row r="1169">
      <c r="A1169" s="14" t="inlineStr">
        <is>
          <t>A090460</t>
        </is>
      </c>
      <c r="B1169" s="2" t="inlineStr">
        <is>
          <t>비에이치</t>
        </is>
      </c>
      <c r="C1169" s="2" t="inlineStr">
        <is>
          <t>SSC</t>
        </is>
      </c>
      <c r="D1169" s="2" t="inlineStr">
        <is>
          <t>S420003950</t>
        </is>
      </c>
      <c r="E1169" s="2" t="inlineStr">
        <is>
          <t>상장주식수 (보통+우선)(주)</t>
        </is>
      </c>
      <c r="F1169" s="15" t="inlineStr">
        <is>
          <t>QUARTERLY</t>
        </is>
      </c>
      <c r="G1169" s="9" t="n">
        <v>11232060</v>
      </c>
      <c r="H1169" s="9" t="n">
        <v>12129446</v>
      </c>
      <c r="I1169" s="9" t="n">
        <v>13941150</v>
      </c>
      <c r="J1169" s="9" t="n">
        <v>14439565</v>
      </c>
      <c r="K1169" s="11" t="n">
        <v>14463965</v>
      </c>
      <c r="L1169" s="9" t="n">
        <v>15059203</v>
      </c>
      <c r="M1169" s="9" t="n">
        <v>15059203</v>
      </c>
      <c r="N1169" s="9" t="n">
        <v>15059203</v>
      </c>
      <c r="O1169" s="9" t="n">
        <v>15059203</v>
      </c>
      <c r="P1169" s="11" t="n">
        <v>15634888</v>
      </c>
      <c r="Q1169" s="9" t="n">
        <v>15634888</v>
      </c>
      <c r="R1169" s="9" t="n">
        <v>15634888</v>
      </c>
      <c r="S1169" s="9" t="n">
        <v>15634888</v>
      </c>
      <c r="T1169" s="9" t="n">
        <v>15634888</v>
      </c>
      <c r="U1169" s="11" t="n">
        <v>15634888</v>
      </c>
      <c r="V1169" s="9" t="n">
        <v>15634888</v>
      </c>
      <c r="W1169" s="9" t="n">
        <v>15634888</v>
      </c>
      <c r="X1169" s="9" t="n">
        <v>15634888</v>
      </c>
      <c r="Y1169" s="9" t="n">
        <v>15634888</v>
      </c>
      <c r="Z1169" s="11" t="n">
        <v>15634888</v>
      </c>
      <c r="AA1169" s="9" t="n">
        <v>15634888</v>
      </c>
    </row>
    <row r="1170">
      <c r="A1170" s="14" t="inlineStr">
        <is>
          <t>A094170</t>
        </is>
      </c>
      <c r="B1170" s="2" t="inlineStr">
        <is>
          <t>동운아나텍</t>
        </is>
      </c>
      <c r="C1170" s="2" t="inlineStr">
        <is>
          <t>SSC</t>
        </is>
      </c>
      <c r="D1170" s="2" t="inlineStr">
        <is>
          <t>S420003950</t>
        </is>
      </c>
      <c r="E1170" s="2" t="inlineStr">
        <is>
          <t>상장주식수 (보통+우선)(주)</t>
        </is>
      </c>
      <c r="F1170" s="15" t="inlineStr">
        <is>
          <t>QUARTERLY</t>
        </is>
      </c>
      <c r="G1170" s="9" t="n"/>
      <c r="H1170" s="9" t="n"/>
      <c r="I1170" s="9" t="n"/>
      <c r="J1170" s="9" t="n"/>
      <c r="K1170" s="11" t="n"/>
      <c r="L1170" s="9" t="n"/>
      <c r="M1170" s="9" t="n"/>
      <c r="N1170" s="9" t="n"/>
      <c r="O1170" s="9" t="n"/>
      <c r="P1170" s="11" t="n"/>
      <c r="Q1170" s="9" t="n"/>
      <c r="R1170" s="9" t="n"/>
      <c r="S1170" s="9" t="n"/>
      <c r="T1170" s="9" t="n"/>
      <c r="U1170" s="11" t="n"/>
      <c r="V1170" s="9" t="n"/>
      <c r="W1170" s="9" t="n">
        <v>5577000</v>
      </c>
      <c r="X1170" s="9" t="n">
        <v>5991000</v>
      </c>
      <c r="Y1170" s="9" t="n">
        <v>5991000</v>
      </c>
      <c r="Z1170" s="11" t="n">
        <v>5991000</v>
      </c>
      <c r="AA1170" s="9" t="n">
        <v>5991000</v>
      </c>
    </row>
    <row r="1171">
      <c r="A1171" s="14" t="inlineStr">
        <is>
          <t>A061970</t>
        </is>
      </c>
      <c r="B1171" s="2" t="inlineStr">
        <is>
          <t>엘비세미콘</t>
        </is>
      </c>
      <c r="C1171" s="2" t="inlineStr">
        <is>
          <t>SSC</t>
        </is>
      </c>
      <c r="D1171" s="2" t="inlineStr">
        <is>
          <t>S420003950</t>
        </is>
      </c>
      <c r="E1171" s="2" t="inlineStr">
        <is>
          <t>상장주식수 (보통+우선)(주)</t>
        </is>
      </c>
      <c r="F1171" s="15" t="inlineStr">
        <is>
          <t>QUARTERLY</t>
        </is>
      </c>
      <c r="G1171" s="9" t="n">
        <v>43274592</v>
      </c>
      <c r="H1171" s="9" t="n">
        <v>43274592</v>
      </c>
      <c r="I1171" s="9" t="n">
        <v>43274592</v>
      </c>
      <c r="J1171" s="9" t="n">
        <v>43274592</v>
      </c>
      <c r="K1171" s="11" t="n">
        <v>43274592</v>
      </c>
      <c r="L1171" s="9" t="n">
        <v>43274592</v>
      </c>
      <c r="M1171" s="9" t="n">
        <v>43694592</v>
      </c>
      <c r="N1171" s="9" t="n">
        <v>43734592</v>
      </c>
      <c r="O1171" s="9" t="n">
        <v>43744592</v>
      </c>
      <c r="P1171" s="11" t="n">
        <v>43744592</v>
      </c>
      <c r="Q1171" s="9" t="n">
        <v>43744592</v>
      </c>
      <c r="R1171" s="9" t="n">
        <v>43784592</v>
      </c>
      <c r="S1171" s="9" t="n">
        <v>43784592</v>
      </c>
      <c r="T1171" s="9" t="n">
        <v>43784592</v>
      </c>
      <c r="U1171" s="11" t="n">
        <v>43784592</v>
      </c>
      <c r="V1171" s="9" t="n">
        <v>43784592</v>
      </c>
      <c r="W1171" s="9" t="n">
        <v>43784592</v>
      </c>
      <c r="X1171" s="9" t="n">
        <v>43784592</v>
      </c>
      <c r="Y1171" s="9" t="n">
        <v>43784592</v>
      </c>
      <c r="Z1171" s="11" t="n">
        <v>43784592</v>
      </c>
      <c r="AA1171" s="9" t="n">
        <v>43784592</v>
      </c>
    </row>
    <row r="1172">
      <c r="A1172" s="14" t="inlineStr">
        <is>
          <t>A050090</t>
        </is>
      </c>
      <c r="B1172" s="2" t="inlineStr">
        <is>
          <t>휘닉스소재</t>
        </is>
      </c>
      <c r="C1172" s="2" t="inlineStr">
        <is>
          <t>SSC</t>
        </is>
      </c>
      <c r="D1172" s="2" t="inlineStr">
        <is>
          <t>S420003950</t>
        </is>
      </c>
      <c r="E1172" s="2" t="inlineStr">
        <is>
          <t>상장주식수 (보통+우선)(주)</t>
        </is>
      </c>
      <c r="F1172" s="15" t="inlineStr">
        <is>
          <t>QUARTERLY</t>
        </is>
      </c>
      <c r="G1172" s="8" t="n">
        <v>51363814</v>
      </c>
      <c r="H1172" s="8" t="n">
        <v>51363814</v>
      </c>
      <c r="I1172" s="8" t="n">
        <v>51363814</v>
      </c>
      <c r="J1172" s="8" t="n">
        <v>54296366</v>
      </c>
      <c r="K1172" s="10" t="n">
        <v>54296366</v>
      </c>
      <c r="L1172" s="8" t="n">
        <v>54296366</v>
      </c>
      <c r="M1172" s="8" t="n">
        <v>54296366</v>
      </c>
      <c r="N1172" s="8" t="n">
        <v>54296366</v>
      </c>
      <c r="O1172" s="8" t="n">
        <v>54296366</v>
      </c>
      <c r="P1172" s="10" t="n">
        <v>54296366</v>
      </c>
      <c r="Q1172" s="8" t="n">
        <v>54296366</v>
      </c>
      <c r="R1172" s="8" t="n">
        <v>54296366</v>
      </c>
      <c r="S1172" s="8" t="n">
        <v>54296366</v>
      </c>
      <c r="T1172" s="8" t="n">
        <v>54296366</v>
      </c>
      <c r="U1172" s="10" t="n">
        <v>54296366</v>
      </c>
      <c r="V1172" s="8" t="n">
        <v>54296366</v>
      </c>
      <c r="W1172" s="8" t="n">
        <v>54296366</v>
      </c>
      <c r="X1172" s="8" t="n">
        <v>54296366</v>
      </c>
      <c r="Y1172" s="8" t="n">
        <v>54296366</v>
      </c>
      <c r="Z1172" s="10" t="n">
        <v>54296366</v>
      </c>
      <c r="AA1172" s="8" t="n">
        <v>54296366</v>
      </c>
    </row>
    <row r="1173">
      <c r="A1173" s="14" t="inlineStr">
        <is>
          <t>A023900</t>
        </is>
      </c>
      <c r="B1173" s="2" t="inlineStr">
        <is>
          <t>풍국주정</t>
        </is>
      </c>
      <c r="C1173" s="2" t="inlineStr">
        <is>
          <t>SSC</t>
        </is>
      </c>
      <c r="D1173" s="2" t="inlineStr">
        <is>
          <t>S420003950</t>
        </is>
      </c>
      <c r="E1173" s="2" t="inlineStr">
        <is>
          <t>상장주식수 (보통+우선)(주)</t>
        </is>
      </c>
      <c r="F1173" s="15" t="inlineStr">
        <is>
          <t>QUARTERLY</t>
        </is>
      </c>
      <c r="G1173" s="8" t="n">
        <v>8400000</v>
      </c>
      <c r="H1173" s="8" t="n">
        <v>8400000</v>
      </c>
      <c r="I1173" s="8" t="n">
        <v>8400000</v>
      </c>
      <c r="J1173" s="8" t="n">
        <v>8400000</v>
      </c>
      <c r="K1173" s="10" t="n">
        <v>8400000</v>
      </c>
      <c r="L1173" s="8" t="n">
        <v>8400000</v>
      </c>
      <c r="M1173" s="8" t="n">
        <v>8400000</v>
      </c>
      <c r="N1173" s="8" t="n">
        <v>8400000</v>
      </c>
      <c r="O1173" s="8" t="n">
        <v>8400000</v>
      </c>
      <c r="P1173" s="10" t="n">
        <v>8400000</v>
      </c>
      <c r="Q1173" s="8" t="n">
        <v>8400000</v>
      </c>
      <c r="R1173" s="8" t="n">
        <v>8400000</v>
      </c>
      <c r="S1173" s="8" t="n">
        <v>8400000</v>
      </c>
      <c r="T1173" s="8" t="n">
        <v>8400000</v>
      </c>
      <c r="U1173" s="10" t="n">
        <v>8400000</v>
      </c>
      <c r="V1173" s="8" t="n">
        <v>8400000</v>
      </c>
      <c r="W1173" s="8" t="n">
        <v>8400000</v>
      </c>
      <c r="X1173" s="8" t="n">
        <v>8400000</v>
      </c>
      <c r="Y1173" s="8" t="n">
        <v>8400000</v>
      </c>
      <c r="Z1173" s="10" t="n">
        <v>8400000</v>
      </c>
      <c r="AA1173" s="8" t="n">
        <v>8400000</v>
      </c>
    </row>
    <row r="1174">
      <c r="A1174" s="14" t="inlineStr">
        <is>
          <t>A023800</t>
        </is>
      </c>
      <c r="B1174" s="2" t="inlineStr">
        <is>
          <t>인지컨트롤스</t>
        </is>
      </c>
      <c r="C1174" s="2" t="inlineStr">
        <is>
          <t>SSC</t>
        </is>
      </c>
      <c r="D1174" s="2" t="inlineStr">
        <is>
          <t>S420003950</t>
        </is>
      </c>
      <c r="E1174" s="2" t="inlineStr">
        <is>
          <t>상장주식수 (보통+우선)(주)</t>
        </is>
      </c>
      <c r="F1174" s="15" t="inlineStr">
        <is>
          <t>QUARTERLY</t>
        </is>
      </c>
      <c r="G1174" s="8" t="n">
        <v>15160128</v>
      </c>
      <c r="H1174" s="8" t="n">
        <v>15160128</v>
      </c>
      <c r="I1174" s="8" t="n">
        <v>15160128</v>
      </c>
      <c r="J1174" s="8" t="n">
        <v>15160128</v>
      </c>
      <c r="K1174" s="10" t="n">
        <v>15160128</v>
      </c>
      <c r="L1174" s="8" t="n">
        <v>15160128</v>
      </c>
      <c r="M1174" s="8" t="n">
        <v>15160128</v>
      </c>
      <c r="N1174" s="8" t="n">
        <v>15160128</v>
      </c>
      <c r="O1174" s="8" t="n">
        <v>15160128</v>
      </c>
      <c r="P1174" s="10" t="n">
        <v>15160128</v>
      </c>
      <c r="Q1174" s="8" t="n">
        <v>15160128</v>
      </c>
      <c r="R1174" s="8" t="n">
        <v>15160128</v>
      </c>
      <c r="S1174" s="8" t="n">
        <v>15160128</v>
      </c>
      <c r="T1174" s="8" t="n">
        <v>15160128</v>
      </c>
      <c r="U1174" s="10" t="n">
        <v>15160128</v>
      </c>
      <c r="V1174" s="8" t="n">
        <v>15160128</v>
      </c>
      <c r="W1174" s="8" t="n">
        <v>15160128</v>
      </c>
      <c r="X1174" s="8" t="n">
        <v>15160128</v>
      </c>
      <c r="Y1174" s="8" t="n">
        <v>15160128</v>
      </c>
      <c r="Z1174" s="10" t="n">
        <v>15160128</v>
      </c>
      <c r="AA1174" s="8" t="n">
        <v>15160128</v>
      </c>
    </row>
    <row r="1175">
      <c r="A1175" s="14" t="inlineStr">
        <is>
          <t>A065940</t>
        </is>
      </c>
      <c r="B1175" s="2" t="inlineStr">
        <is>
          <t>케이에스씨비</t>
        </is>
      </c>
      <c r="C1175" s="2" t="inlineStr">
        <is>
          <t>SSC</t>
        </is>
      </c>
      <c r="D1175" s="2" t="inlineStr">
        <is>
          <t>S420003950</t>
        </is>
      </c>
      <c r="E1175" s="2" t="inlineStr">
        <is>
          <t>상장주식수 (보통+우선)(주)</t>
        </is>
      </c>
      <c r="F1175" s="15" t="inlineStr">
        <is>
          <t>QUARTERLY</t>
        </is>
      </c>
      <c r="G1175" s="8" t="n">
        <v>6500000</v>
      </c>
      <c r="H1175" s="8" t="n">
        <v>6500000</v>
      </c>
      <c r="I1175" s="8" t="n">
        <v>10000000</v>
      </c>
      <c r="J1175" s="8" t="n">
        <v>10000000</v>
      </c>
      <c r="K1175" s="10" t="n">
        <v>10000000</v>
      </c>
      <c r="L1175" s="8" t="n">
        <v>10000000</v>
      </c>
      <c r="M1175" s="8" t="n">
        <v>10000000</v>
      </c>
      <c r="N1175" s="8" t="n">
        <v>10000000</v>
      </c>
      <c r="O1175" s="8" t="n">
        <v>10000000</v>
      </c>
      <c r="P1175" s="10" t="n">
        <v>14070382</v>
      </c>
      <c r="Q1175" s="8" t="n">
        <v>14070382</v>
      </c>
      <c r="R1175" s="8" t="n">
        <v>14070382</v>
      </c>
      <c r="S1175" s="8" t="n">
        <v>14070382</v>
      </c>
      <c r="T1175" s="8" t="n">
        <v>14070382</v>
      </c>
      <c r="U1175" s="10" t="n">
        <v>14070382</v>
      </c>
      <c r="V1175" s="8" t="n">
        <v>14070382</v>
      </c>
      <c r="W1175" s="8" t="n">
        <v>14633640</v>
      </c>
      <c r="X1175" s="8" t="n">
        <v>14633640</v>
      </c>
      <c r="Y1175" s="8" t="n">
        <v>15127845</v>
      </c>
      <c r="Z1175" s="10" t="n">
        <v>15846088</v>
      </c>
      <c r="AA1175" s="8" t="n">
        <v>15846088</v>
      </c>
    </row>
    <row r="1176">
      <c r="A1176" s="14" t="inlineStr">
        <is>
          <t>A025530</t>
        </is>
      </c>
      <c r="B1176" s="2" t="inlineStr">
        <is>
          <t>SJM홀딩스</t>
        </is>
      </c>
      <c r="C1176" s="2" t="inlineStr">
        <is>
          <t>SSC</t>
        </is>
      </c>
      <c r="D1176" s="2" t="inlineStr">
        <is>
          <t>S420003950</t>
        </is>
      </c>
      <c r="E1176" s="2" t="inlineStr">
        <is>
          <t>상장주식수 (보통+우선)(주)</t>
        </is>
      </c>
      <c r="F1176" s="15" t="inlineStr">
        <is>
          <t>QUARTERLY</t>
        </is>
      </c>
      <c r="G1176" s="8" t="n">
        <v>14934008</v>
      </c>
      <c r="H1176" s="8" t="n">
        <v>14934008</v>
      </c>
      <c r="I1176" s="8" t="n">
        <v>14934008</v>
      </c>
      <c r="J1176" s="8" t="n">
        <v>14934008</v>
      </c>
      <c r="K1176" s="10" t="n">
        <v>14934008</v>
      </c>
      <c r="L1176" s="8" t="n">
        <v>14934008</v>
      </c>
      <c r="M1176" s="8" t="n">
        <v>14934008</v>
      </c>
      <c r="N1176" s="8" t="n">
        <v>14934008</v>
      </c>
      <c r="O1176" s="8" t="n">
        <v>14934008</v>
      </c>
      <c r="P1176" s="10" t="n">
        <v>14934008</v>
      </c>
      <c r="Q1176" s="8" t="n">
        <v>14934008</v>
      </c>
      <c r="R1176" s="8" t="n">
        <v>14934008</v>
      </c>
      <c r="S1176" s="8" t="n">
        <v>14934008</v>
      </c>
      <c r="T1176" s="8" t="n">
        <v>14934008</v>
      </c>
      <c r="U1176" s="10" t="n">
        <v>14934008</v>
      </c>
      <c r="V1176" s="8" t="n">
        <v>14934008</v>
      </c>
      <c r="W1176" s="8" t="n">
        <v>14934008</v>
      </c>
      <c r="X1176" s="8" t="n">
        <v>14934008</v>
      </c>
      <c r="Y1176" s="8" t="n">
        <v>14934008</v>
      </c>
      <c r="Z1176" s="10" t="n">
        <v>14934008</v>
      </c>
      <c r="AA1176" s="8" t="n">
        <v>14934008</v>
      </c>
    </row>
    <row r="1177">
      <c r="A1177" s="14" t="inlineStr">
        <is>
          <t>A073110</t>
        </is>
      </c>
      <c r="B1177" s="2" t="inlineStr">
        <is>
          <t>엘엠에스</t>
        </is>
      </c>
      <c r="C1177" s="2" t="inlineStr">
        <is>
          <t>SSC</t>
        </is>
      </c>
      <c r="D1177" s="2" t="inlineStr">
        <is>
          <t>S420003950</t>
        </is>
      </c>
      <c r="E1177" s="2" t="inlineStr">
        <is>
          <t>상장주식수 (보통+우선)(주)</t>
        </is>
      </c>
      <c r="F1177" s="15" t="inlineStr">
        <is>
          <t>QUARTERLY</t>
        </is>
      </c>
      <c r="G1177" s="9" t="n">
        <v>8747718</v>
      </c>
      <c r="H1177" s="9" t="n">
        <v>8747718</v>
      </c>
      <c r="I1177" s="9" t="n">
        <v>8747718</v>
      </c>
      <c r="J1177" s="9" t="n">
        <v>8747718</v>
      </c>
      <c r="K1177" s="11" t="n">
        <v>8747718</v>
      </c>
      <c r="L1177" s="9" t="n">
        <v>8747718</v>
      </c>
      <c r="M1177" s="9" t="n">
        <v>8747718</v>
      </c>
      <c r="N1177" s="9" t="n">
        <v>8747718</v>
      </c>
      <c r="O1177" s="9" t="n">
        <v>8747718</v>
      </c>
      <c r="P1177" s="11" t="n">
        <v>8747718</v>
      </c>
      <c r="Q1177" s="9" t="n">
        <v>8784727</v>
      </c>
      <c r="R1177" s="9" t="n">
        <v>8821736</v>
      </c>
      <c r="S1177" s="9" t="n">
        <v>8895755</v>
      </c>
      <c r="T1177" s="9" t="n">
        <v>8895755</v>
      </c>
      <c r="U1177" s="11" t="n">
        <v>8895755</v>
      </c>
      <c r="V1177" s="9" t="n">
        <v>8895755</v>
      </c>
      <c r="W1177" s="9" t="n">
        <v>8895755</v>
      </c>
      <c r="X1177" s="9" t="n">
        <v>8895755</v>
      </c>
      <c r="Y1177" s="9" t="n">
        <v>8895755</v>
      </c>
      <c r="Z1177" s="11" t="n">
        <v>8895755</v>
      </c>
      <c r="AA1177" s="9" t="n">
        <v>8895755</v>
      </c>
    </row>
    <row r="1178">
      <c r="A1178" s="14" t="inlineStr">
        <is>
          <t>A000220</t>
        </is>
      </c>
      <c r="B1178" s="2" t="inlineStr">
        <is>
          <t>유유제약</t>
        </is>
      </c>
      <c r="C1178" s="2" t="inlineStr">
        <is>
          <t>SSC</t>
        </is>
      </c>
      <c r="D1178" s="2" t="inlineStr">
        <is>
          <t>S420003950</t>
        </is>
      </c>
      <c r="E1178" s="2" t="inlineStr">
        <is>
          <t>상장주식수 (보통+우선)(주)</t>
        </is>
      </c>
      <c r="F1178" s="15" t="inlineStr">
        <is>
          <t>QUARTERLY</t>
        </is>
      </c>
      <c r="G1178" s="9" t="n">
        <v>7128995</v>
      </c>
      <c r="H1178" s="9" t="n">
        <v>7128995</v>
      </c>
      <c r="I1178" s="9" t="n">
        <v>7128995</v>
      </c>
      <c r="J1178" s="9" t="n">
        <v>7128995</v>
      </c>
      <c r="K1178" s="11" t="n">
        <v>7128995</v>
      </c>
      <c r="L1178" s="9" t="n">
        <v>7128995</v>
      </c>
      <c r="M1178" s="9" t="n">
        <v>7128995</v>
      </c>
      <c r="N1178" s="9" t="n">
        <v>7128995</v>
      </c>
      <c r="O1178" s="9" t="n">
        <v>7128995</v>
      </c>
      <c r="P1178" s="11" t="n">
        <v>7128995</v>
      </c>
      <c r="Q1178" s="9" t="n">
        <v>7128995</v>
      </c>
      <c r="R1178" s="9" t="n">
        <v>7128995</v>
      </c>
      <c r="S1178" s="9" t="n">
        <v>7128995</v>
      </c>
      <c r="T1178" s="9" t="n">
        <v>7282463</v>
      </c>
      <c r="U1178" s="11" t="n">
        <v>7282463</v>
      </c>
      <c r="V1178" s="9" t="n">
        <v>7282463</v>
      </c>
      <c r="W1178" s="9" t="n">
        <v>7397564</v>
      </c>
      <c r="X1178" s="9" t="n">
        <v>7397564</v>
      </c>
      <c r="Y1178" s="9" t="n">
        <v>7458951</v>
      </c>
      <c r="Z1178" s="11" t="n">
        <v>7458951</v>
      </c>
      <c r="AA1178" s="9" t="n">
        <v>7458951</v>
      </c>
    </row>
    <row r="1179">
      <c r="A1179" s="14" t="inlineStr">
        <is>
          <t>A051780</t>
        </is>
      </c>
      <c r="B1179" s="2" t="inlineStr">
        <is>
          <t>큐로홀딩스</t>
        </is>
      </c>
      <c r="C1179" s="2" t="inlineStr">
        <is>
          <t>SSC</t>
        </is>
      </c>
      <c r="D1179" s="2" t="inlineStr">
        <is>
          <t>S420003950</t>
        </is>
      </c>
      <c r="E1179" s="2" t="inlineStr">
        <is>
          <t>상장주식수 (보통+우선)(주)</t>
        </is>
      </c>
      <c r="F1179" s="15" t="inlineStr">
        <is>
          <t>QUARTERLY</t>
        </is>
      </c>
      <c r="G1179" s="9" t="n">
        <v>18390257</v>
      </c>
      <c r="H1179" s="9" t="n">
        <v>18390257</v>
      </c>
      <c r="I1179" s="9" t="n">
        <v>18390257</v>
      </c>
      <c r="J1179" s="9" t="n">
        <v>19137267</v>
      </c>
      <c r="K1179" s="11" t="n">
        <v>19436070</v>
      </c>
      <c r="L1179" s="9" t="n">
        <v>19436070</v>
      </c>
      <c r="M1179" s="9" t="n">
        <v>19436070</v>
      </c>
      <c r="N1179" s="9" t="n">
        <v>19436070</v>
      </c>
      <c r="O1179" s="9" t="n">
        <v>19436070</v>
      </c>
      <c r="P1179" s="11" t="n">
        <v>20081070</v>
      </c>
      <c r="Q1179" s="9" t="n">
        <v>21387310</v>
      </c>
      <c r="R1179" s="9" t="n">
        <v>21387310</v>
      </c>
      <c r="S1179" s="9" t="n">
        <v>21387310</v>
      </c>
      <c r="T1179" s="9" t="n">
        <v>21387310</v>
      </c>
      <c r="U1179" s="11" t="n">
        <v>22621310</v>
      </c>
      <c r="V1179" s="9" t="n">
        <v>22621310</v>
      </c>
      <c r="W1179" s="9" t="n">
        <v>24214158</v>
      </c>
      <c r="X1179" s="9" t="n">
        <v>28324068</v>
      </c>
      <c r="Y1179" s="9" t="n">
        <v>36799828</v>
      </c>
      <c r="Z1179" s="11" t="n">
        <v>37771329</v>
      </c>
      <c r="AA1179" s="9" t="n">
        <v>42965144</v>
      </c>
    </row>
    <row r="1180">
      <c r="A1180" s="14" t="inlineStr">
        <is>
          <t>A032960</t>
        </is>
      </c>
      <c r="B1180" s="2" t="inlineStr">
        <is>
          <t>동일기연</t>
        </is>
      </c>
      <c r="C1180" s="2" t="inlineStr">
        <is>
          <t>SSC</t>
        </is>
      </c>
      <c r="D1180" s="2" t="inlineStr">
        <is>
          <t>S420003950</t>
        </is>
      </c>
      <c r="E1180" s="2" t="inlineStr">
        <is>
          <t>상장주식수 (보통+우선)(주)</t>
        </is>
      </c>
      <c r="F1180" s="15" t="inlineStr">
        <is>
          <t>QUARTERLY</t>
        </is>
      </c>
      <c r="G1180" s="9" t="n">
        <v>8333821</v>
      </c>
      <c r="H1180" s="9" t="n">
        <v>8333821</v>
      </c>
      <c r="I1180" s="9" t="n">
        <v>8333821</v>
      </c>
      <c r="J1180" s="9" t="n">
        <v>8333821</v>
      </c>
      <c r="K1180" s="11" t="n">
        <v>8510706</v>
      </c>
      <c r="L1180" s="9" t="n">
        <v>8510706</v>
      </c>
      <c r="M1180" s="9" t="n">
        <v>8510706</v>
      </c>
      <c r="N1180" s="9" t="n">
        <v>5010706</v>
      </c>
      <c r="O1180" s="9" t="n">
        <v>5196850</v>
      </c>
      <c r="P1180" s="11" t="n">
        <v>5196850</v>
      </c>
      <c r="Q1180" s="9" t="n">
        <v>5196850</v>
      </c>
      <c r="R1180" s="9" t="n">
        <v>5196850</v>
      </c>
      <c r="S1180" s="9" t="n">
        <v>5392289</v>
      </c>
      <c r="T1180" s="9" t="n">
        <v>5392289</v>
      </c>
      <c r="U1180" s="11" t="n">
        <v>5392289</v>
      </c>
      <c r="V1180" s="9" t="n">
        <v>5392289</v>
      </c>
      <c r="W1180" s="9" t="n">
        <v>5597489</v>
      </c>
      <c r="X1180" s="9" t="n">
        <v>5597489</v>
      </c>
      <c r="Y1180" s="9" t="n">
        <v>5597489</v>
      </c>
      <c r="Z1180" s="11" t="n">
        <v>5597489</v>
      </c>
      <c r="AA1180" s="9" t="n">
        <v>5597489</v>
      </c>
    </row>
    <row r="1181">
      <c r="A1181" s="14" t="inlineStr">
        <is>
          <t>A056730</t>
        </is>
      </c>
      <c r="B1181" s="2" t="inlineStr">
        <is>
          <t>아큐픽스</t>
        </is>
      </c>
      <c r="C1181" s="2" t="inlineStr">
        <is>
          <t>SSC</t>
        </is>
      </c>
      <c r="D1181" s="2" t="inlineStr">
        <is>
          <t>S420003950</t>
        </is>
      </c>
      <c r="E1181" s="2" t="inlineStr">
        <is>
          <t>상장주식수 (보통+우선)(주)</t>
        </is>
      </c>
      <c r="F1181" s="15" t="inlineStr">
        <is>
          <t>QUARTERLY</t>
        </is>
      </c>
      <c r="G1181" s="9" t="n">
        <v>18956586</v>
      </c>
      <c r="H1181" s="9" t="n">
        <v>18956586</v>
      </c>
      <c r="I1181" s="9" t="n">
        <v>18956586</v>
      </c>
      <c r="J1181" s="9" t="n">
        <v>18956586</v>
      </c>
      <c r="K1181" s="11" t="n">
        <v>18956586</v>
      </c>
      <c r="L1181" s="9" t="n">
        <v>19146385</v>
      </c>
      <c r="M1181" s="9" t="n">
        <v>19146385</v>
      </c>
      <c r="N1181" s="9" t="n">
        <v>19146385</v>
      </c>
      <c r="O1181" s="9" t="n">
        <v>19146385</v>
      </c>
      <c r="P1181" s="11" t="n">
        <v>19337785</v>
      </c>
      <c r="Q1181" s="9" t="n">
        <v>19337785</v>
      </c>
      <c r="R1181" s="9" t="n">
        <v>25837785</v>
      </c>
      <c r="S1181" s="9" t="n">
        <v>25837785</v>
      </c>
      <c r="T1181" s="9" t="n">
        <v>25837785</v>
      </c>
      <c r="U1181" s="11" t="n">
        <v>26974408</v>
      </c>
      <c r="V1181" s="9" t="n">
        <v>28210781</v>
      </c>
      <c r="W1181" s="9" t="n">
        <v>28254581</v>
      </c>
      <c r="X1181" s="9" t="n">
        <v>40555602</v>
      </c>
      <c r="Y1181" s="9" t="n">
        <v>43554451</v>
      </c>
      <c r="Z1181" s="11" t="n">
        <v>43554451</v>
      </c>
      <c r="AA1181" s="9" t="n">
        <v>43554451</v>
      </c>
    </row>
    <row r="1182">
      <c r="A1182" s="14" t="inlineStr">
        <is>
          <t>A032560</t>
        </is>
      </c>
      <c r="B1182" s="2" t="inlineStr">
        <is>
          <t>황금에스티</t>
        </is>
      </c>
      <c r="C1182" s="2" t="inlineStr">
        <is>
          <t>SSC</t>
        </is>
      </c>
      <c r="D1182" s="2" t="inlineStr">
        <is>
          <t>S420003950</t>
        </is>
      </c>
      <c r="E1182" s="2" t="inlineStr">
        <is>
          <t>상장주식수 (보통+우선)(주)</t>
        </is>
      </c>
      <c r="F1182" s="15" t="inlineStr">
        <is>
          <t>QUARTERLY</t>
        </is>
      </c>
      <c r="G1182" s="8" t="n">
        <v>13000000</v>
      </c>
      <c r="H1182" s="8" t="n">
        <v>13000000</v>
      </c>
      <c r="I1182" s="8" t="n">
        <v>13000000</v>
      </c>
      <c r="J1182" s="8" t="n">
        <v>13000000</v>
      </c>
      <c r="K1182" s="10" t="n">
        <v>14000000</v>
      </c>
      <c r="L1182" s="8" t="n">
        <v>14000000</v>
      </c>
      <c r="M1182" s="8" t="n">
        <v>14000000</v>
      </c>
      <c r="N1182" s="8" t="n">
        <v>14000000</v>
      </c>
      <c r="O1182" s="8" t="n">
        <v>14000000</v>
      </c>
      <c r="P1182" s="10" t="n">
        <v>14000000</v>
      </c>
      <c r="Q1182" s="8" t="n">
        <v>14000000</v>
      </c>
      <c r="R1182" s="8" t="n">
        <v>14000000</v>
      </c>
      <c r="S1182" s="8" t="n">
        <v>14000000</v>
      </c>
      <c r="T1182" s="8" t="n">
        <v>14000000</v>
      </c>
      <c r="U1182" s="10" t="n">
        <v>14000000</v>
      </c>
      <c r="V1182" s="8" t="n">
        <v>14000000</v>
      </c>
      <c r="W1182" s="8" t="n">
        <v>14000000</v>
      </c>
      <c r="X1182" s="8" t="n">
        <v>14000000</v>
      </c>
      <c r="Y1182" s="8" t="n">
        <v>14000000</v>
      </c>
      <c r="Z1182" s="10" t="n">
        <v>14000000</v>
      </c>
      <c r="AA1182" s="8" t="n">
        <v>14000000</v>
      </c>
    </row>
    <row r="1183">
      <c r="A1183" s="14" t="inlineStr">
        <is>
          <t>A048430</t>
        </is>
      </c>
      <c r="B1183" s="2" t="inlineStr">
        <is>
          <t>유라테크</t>
        </is>
      </c>
      <c r="C1183" s="2" t="inlineStr">
        <is>
          <t>SSC</t>
        </is>
      </c>
      <c r="D1183" s="2" t="inlineStr">
        <is>
          <t>S420003950</t>
        </is>
      </c>
      <c r="E1183" s="2" t="inlineStr">
        <is>
          <t>상장주식수 (보통+우선)(주)</t>
        </is>
      </c>
      <c r="F1183" s="15" t="inlineStr">
        <is>
          <t>QUARTERLY</t>
        </is>
      </c>
      <c r="G1183" s="8" t="n">
        <v>11520000</v>
      </c>
      <c r="H1183" s="8" t="n">
        <v>11520000</v>
      </c>
      <c r="I1183" s="8" t="n">
        <v>11520000</v>
      </c>
      <c r="J1183" s="8" t="n">
        <v>11520000</v>
      </c>
      <c r="K1183" s="10" t="n">
        <v>11520000</v>
      </c>
      <c r="L1183" s="8" t="n">
        <v>11520000</v>
      </c>
      <c r="M1183" s="8" t="n">
        <v>11520000</v>
      </c>
      <c r="N1183" s="8" t="n">
        <v>11520000</v>
      </c>
      <c r="O1183" s="8" t="n">
        <v>11520000</v>
      </c>
      <c r="P1183" s="10" t="n">
        <v>11520000</v>
      </c>
      <c r="Q1183" s="8" t="n">
        <v>11520000</v>
      </c>
      <c r="R1183" s="8" t="n">
        <v>11520000</v>
      </c>
      <c r="S1183" s="8" t="n">
        <v>11520000</v>
      </c>
      <c r="T1183" s="8" t="n">
        <v>11520000</v>
      </c>
      <c r="U1183" s="10" t="n">
        <v>11520000</v>
      </c>
      <c r="V1183" s="8" t="n">
        <v>11520000</v>
      </c>
      <c r="W1183" s="8" t="n">
        <v>11520000</v>
      </c>
      <c r="X1183" s="8" t="n">
        <v>11520000</v>
      </c>
      <c r="Y1183" s="8" t="n">
        <v>11520000</v>
      </c>
      <c r="Z1183" s="10" t="n">
        <v>11520000</v>
      </c>
      <c r="AA1183" s="8" t="n">
        <v>11520000</v>
      </c>
    </row>
    <row r="1184">
      <c r="A1184" s="14" t="inlineStr">
        <is>
          <t>A013810</t>
        </is>
      </c>
      <c r="B1184" s="2" t="inlineStr">
        <is>
          <t>스페코</t>
        </is>
      </c>
      <c r="C1184" s="2" t="inlineStr">
        <is>
          <t>SSC</t>
        </is>
      </c>
      <c r="D1184" s="2" t="inlineStr">
        <is>
          <t>S420003950</t>
        </is>
      </c>
      <c r="E1184" s="2" t="inlineStr">
        <is>
          <t>상장주식수 (보통+우선)(주)</t>
        </is>
      </c>
      <c r="F1184" s="15" t="inlineStr">
        <is>
          <t>QUARTERLY</t>
        </is>
      </c>
      <c r="G1184" s="8" t="n">
        <v>12450902</v>
      </c>
      <c r="H1184" s="8" t="n">
        <v>12450902</v>
      </c>
      <c r="I1184" s="8" t="n">
        <v>12450902</v>
      </c>
      <c r="J1184" s="8" t="n">
        <v>12450902</v>
      </c>
      <c r="K1184" s="10" t="n">
        <v>12982110</v>
      </c>
      <c r="L1184" s="8" t="n">
        <v>12982110</v>
      </c>
      <c r="M1184" s="8" t="n">
        <v>12982110</v>
      </c>
      <c r="N1184" s="8" t="n">
        <v>12982110</v>
      </c>
      <c r="O1184" s="8" t="n">
        <v>12982110</v>
      </c>
      <c r="P1184" s="10" t="n">
        <v>12982110</v>
      </c>
      <c r="Q1184" s="8" t="n">
        <v>12982110</v>
      </c>
      <c r="R1184" s="8" t="n">
        <v>12982110</v>
      </c>
      <c r="S1184" s="8" t="n">
        <v>12982110</v>
      </c>
      <c r="T1184" s="8" t="n">
        <v>12982110</v>
      </c>
      <c r="U1184" s="10" t="n">
        <v>12982110</v>
      </c>
      <c r="V1184" s="8" t="n">
        <v>12982110</v>
      </c>
      <c r="W1184" s="8" t="n">
        <v>13818790</v>
      </c>
      <c r="X1184" s="8" t="n">
        <v>13818790</v>
      </c>
      <c r="Y1184" s="8" t="n">
        <v>13818790</v>
      </c>
      <c r="Z1184" s="10" t="n">
        <v>13818790</v>
      </c>
      <c r="AA1184" s="8" t="n">
        <v>13818790</v>
      </c>
    </row>
    <row r="1185">
      <c r="A1185" s="14" t="inlineStr">
        <is>
          <t>A014200</t>
        </is>
      </c>
      <c r="B1185" s="2" t="inlineStr">
        <is>
          <t>광림</t>
        </is>
      </c>
      <c r="C1185" s="2" t="inlineStr">
        <is>
          <t>SSC</t>
        </is>
      </c>
      <c r="D1185" s="2" t="inlineStr">
        <is>
          <t>S420003950</t>
        </is>
      </c>
      <c r="E1185" s="2" t="inlineStr">
        <is>
          <t>상장주식수 (보통+우선)(주)</t>
        </is>
      </c>
      <c r="F1185" s="15" t="inlineStr">
        <is>
          <t>QUARTERLY</t>
        </is>
      </c>
      <c r="G1185" s="8" t="n">
        <v>15208965</v>
      </c>
      <c r="H1185" s="8" t="n">
        <v>15208965</v>
      </c>
      <c r="I1185" s="8" t="n">
        <v>15208965</v>
      </c>
      <c r="J1185" s="8" t="n">
        <v>15545918</v>
      </c>
      <c r="K1185" s="10" t="n">
        <v>15643308</v>
      </c>
      <c r="L1185" s="8" t="n">
        <v>15643308</v>
      </c>
      <c r="M1185" s="8" t="n">
        <v>19119243</v>
      </c>
      <c r="N1185" s="8" t="n">
        <v>19119243</v>
      </c>
      <c r="O1185" s="8" t="n">
        <v>19119243</v>
      </c>
      <c r="P1185" s="10" t="n">
        <v>19119243</v>
      </c>
      <c r="Q1185" s="8" t="n">
        <v>19119243</v>
      </c>
      <c r="R1185" s="8" t="n">
        <v>19119243</v>
      </c>
      <c r="S1185" s="8" t="n">
        <v>19119243</v>
      </c>
      <c r="T1185" s="8" t="n">
        <v>19119243</v>
      </c>
      <c r="U1185" s="10" t="n">
        <v>19119243</v>
      </c>
      <c r="V1185" s="8" t="n">
        <v>19119243</v>
      </c>
      <c r="W1185" s="8" t="n">
        <v>19119243</v>
      </c>
      <c r="X1185" s="8" t="n">
        <v>19119243</v>
      </c>
      <c r="Y1185" s="8" t="n">
        <v>19119243</v>
      </c>
      <c r="Z1185" s="10" t="n">
        <v>19119243</v>
      </c>
      <c r="AA1185" s="8" t="n">
        <v>19119243</v>
      </c>
    </row>
    <row r="1186">
      <c r="A1186" s="14" t="inlineStr">
        <is>
          <t>A137400</t>
        </is>
      </c>
      <c r="B1186" s="2" t="inlineStr">
        <is>
          <t>피엔티</t>
        </is>
      </c>
      <c r="C1186" s="2" t="inlineStr">
        <is>
          <t>SSC</t>
        </is>
      </c>
      <c r="D1186" s="2" t="inlineStr">
        <is>
          <t>S420003950</t>
        </is>
      </c>
      <c r="E1186" s="2" t="inlineStr">
        <is>
          <t>상장주식수 (보통+우선)(주)</t>
        </is>
      </c>
      <c r="F1186" s="15" t="inlineStr">
        <is>
          <t>QUARTERLY</t>
        </is>
      </c>
      <c r="G1186" s="8" t="n"/>
      <c r="H1186" s="8" t="n"/>
      <c r="I1186" s="8" t="n"/>
      <c r="J1186" s="8" t="n"/>
      <c r="K1186" s="10" t="n"/>
      <c r="L1186" s="8" t="n">
        <v>3800000</v>
      </c>
      <c r="M1186" s="8" t="n">
        <v>7600000</v>
      </c>
      <c r="N1186" s="8" t="n">
        <v>7600000</v>
      </c>
      <c r="O1186" s="8" t="n">
        <v>7600000</v>
      </c>
      <c r="P1186" s="10" t="n">
        <v>7600000</v>
      </c>
      <c r="Q1186" s="8" t="n">
        <v>7600000</v>
      </c>
      <c r="R1186" s="8" t="n">
        <v>7600000</v>
      </c>
      <c r="S1186" s="8" t="n">
        <v>7600000</v>
      </c>
      <c r="T1186" s="8" t="n">
        <v>7600000</v>
      </c>
      <c r="U1186" s="10" t="n">
        <v>7600000</v>
      </c>
      <c r="V1186" s="8" t="n">
        <v>7600000</v>
      </c>
      <c r="W1186" s="8" t="n">
        <v>7600000</v>
      </c>
      <c r="X1186" s="8" t="n">
        <v>7600000</v>
      </c>
      <c r="Y1186" s="8" t="n">
        <v>7600000</v>
      </c>
      <c r="Z1186" s="10" t="n">
        <v>7600000</v>
      </c>
      <c r="AA1186" s="8" t="n">
        <v>7600000</v>
      </c>
    </row>
    <row r="1187">
      <c r="A1187" s="14" t="inlineStr">
        <is>
          <t>A005360</t>
        </is>
      </c>
      <c r="B1187" s="2" t="inlineStr">
        <is>
          <t>모나미</t>
        </is>
      </c>
      <c r="C1187" s="2" t="inlineStr">
        <is>
          <t>SSC</t>
        </is>
      </c>
      <c r="D1187" s="2" t="inlineStr">
        <is>
          <t>S420003950</t>
        </is>
      </c>
      <c r="E1187" s="2" t="inlineStr">
        <is>
          <t>상장주식수 (보통+우선)(주)</t>
        </is>
      </c>
      <c r="F1187" s="15" t="inlineStr">
        <is>
          <t>QUARTERLY</t>
        </is>
      </c>
      <c r="G1187" s="9" t="n">
        <v>13776640</v>
      </c>
      <c r="H1187" s="9" t="n">
        <v>13776640</v>
      </c>
      <c r="I1187" s="9" t="n">
        <v>13776640</v>
      </c>
      <c r="J1187" s="9" t="n">
        <v>13776640</v>
      </c>
      <c r="K1187" s="11" t="n">
        <v>13776640</v>
      </c>
      <c r="L1187" s="9" t="n">
        <v>13776640</v>
      </c>
      <c r="M1187" s="9" t="n">
        <v>13776640</v>
      </c>
      <c r="N1187" s="9" t="n">
        <v>13897307</v>
      </c>
      <c r="O1187" s="9" t="n">
        <v>13897307</v>
      </c>
      <c r="P1187" s="11" t="n">
        <v>13897307</v>
      </c>
      <c r="Q1187" s="9" t="n">
        <v>13897307</v>
      </c>
      <c r="R1187" s="9" t="n">
        <v>13897307</v>
      </c>
      <c r="S1187" s="9" t="n">
        <v>13897307</v>
      </c>
      <c r="T1187" s="9" t="n">
        <v>13897307</v>
      </c>
      <c r="U1187" s="11" t="n">
        <v>13897307</v>
      </c>
      <c r="V1187" s="9" t="n">
        <v>13897307</v>
      </c>
      <c r="W1187" s="9" t="n">
        <v>18897307</v>
      </c>
      <c r="X1187" s="9" t="n">
        <v>18897307</v>
      </c>
      <c r="Y1187" s="9" t="n">
        <v>18897307</v>
      </c>
      <c r="Z1187" s="11" t="n">
        <v>18897307</v>
      </c>
      <c r="AA1187" s="9" t="n">
        <v>18897307</v>
      </c>
    </row>
    <row r="1188">
      <c r="A1188" s="14" t="inlineStr">
        <is>
          <t>A000500</t>
        </is>
      </c>
      <c r="B1188" s="2" t="inlineStr">
        <is>
          <t>가온전선</t>
        </is>
      </c>
      <c r="C1188" s="2" t="inlineStr">
        <is>
          <t>SSC</t>
        </is>
      </c>
      <c r="D1188" s="2" t="inlineStr">
        <is>
          <t>S420003950</t>
        </is>
      </c>
      <c r="E1188" s="2" t="inlineStr">
        <is>
          <t>상장주식수 (보통+우선)(주)</t>
        </is>
      </c>
      <c r="F1188" s="15" t="inlineStr">
        <is>
          <t>QUARTERLY</t>
        </is>
      </c>
      <c r="G1188" s="9" t="n">
        <v>4160347</v>
      </c>
      <c r="H1188" s="9" t="n">
        <v>4160347</v>
      </c>
      <c r="I1188" s="9" t="n">
        <v>4160347</v>
      </c>
      <c r="J1188" s="9" t="n">
        <v>4160347</v>
      </c>
      <c r="K1188" s="11" t="n">
        <v>4160347</v>
      </c>
      <c r="L1188" s="9" t="n">
        <v>4160347</v>
      </c>
      <c r="M1188" s="9" t="n">
        <v>4160347</v>
      </c>
      <c r="N1188" s="9" t="n">
        <v>4160347</v>
      </c>
      <c r="O1188" s="9" t="n">
        <v>4160347</v>
      </c>
      <c r="P1188" s="11" t="n">
        <v>4160347</v>
      </c>
      <c r="Q1188" s="9" t="n">
        <v>4160347</v>
      </c>
      <c r="R1188" s="9" t="n">
        <v>4160347</v>
      </c>
      <c r="S1188" s="9" t="n">
        <v>4160347</v>
      </c>
      <c r="T1188" s="9" t="n">
        <v>4160347</v>
      </c>
      <c r="U1188" s="11" t="n">
        <v>4160347</v>
      </c>
      <c r="V1188" s="9" t="n">
        <v>4160347</v>
      </c>
      <c r="W1188" s="9" t="n">
        <v>4160347</v>
      </c>
      <c r="X1188" s="9" t="n">
        <v>4160347</v>
      </c>
      <c r="Y1188" s="9" t="n">
        <v>4160347</v>
      </c>
      <c r="Z1188" s="11" t="n">
        <v>4160347</v>
      </c>
      <c r="AA1188" s="9" t="n">
        <v>4160347</v>
      </c>
    </row>
    <row r="1189">
      <c r="A1189" s="14" t="inlineStr">
        <is>
          <t>A100090</t>
        </is>
      </c>
      <c r="B1189" s="2" t="inlineStr">
        <is>
          <t>삼강엠앤티</t>
        </is>
      </c>
      <c r="C1189" s="2" t="inlineStr">
        <is>
          <t>SSC</t>
        </is>
      </c>
      <c r="D1189" s="2" t="inlineStr">
        <is>
          <t>S420003950</t>
        </is>
      </c>
      <c r="E1189" s="2" t="inlineStr">
        <is>
          <t>상장주식수 (보통+우선)(주)</t>
        </is>
      </c>
      <c r="F1189" s="15" t="inlineStr">
        <is>
          <t>QUARTERLY</t>
        </is>
      </c>
      <c r="G1189" s="9" t="n">
        <v>6400000</v>
      </c>
      <c r="H1189" s="9" t="n">
        <v>6400000</v>
      </c>
      <c r="I1189" s="9" t="n">
        <v>6400000</v>
      </c>
      <c r="J1189" s="9" t="n">
        <v>6400000</v>
      </c>
      <c r="K1189" s="11" t="n">
        <v>12800000</v>
      </c>
      <c r="L1189" s="9" t="n">
        <v>12800000</v>
      </c>
      <c r="M1189" s="9" t="n">
        <v>12800000</v>
      </c>
      <c r="N1189" s="9" t="n">
        <v>12800000</v>
      </c>
      <c r="O1189" s="9" t="n">
        <v>12800000</v>
      </c>
      <c r="P1189" s="11" t="n">
        <v>12800000</v>
      </c>
      <c r="Q1189" s="9" t="n">
        <v>12800000</v>
      </c>
      <c r="R1189" s="9" t="n">
        <v>12800000</v>
      </c>
      <c r="S1189" s="9" t="n">
        <v>12800000</v>
      </c>
      <c r="T1189" s="9" t="n">
        <v>12800000</v>
      </c>
      <c r="U1189" s="11" t="n">
        <v>12800000</v>
      </c>
      <c r="V1189" s="9" t="n">
        <v>12800000</v>
      </c>
      <c r="W1189" s="9" t="n">
        <v>12926678</v>
      </c>
      <c r="X1189" s="9" t="n">
        <v>13636075</v>
      </c>
      <c r="Y1189" s="9" t="n">
        <v>13661410</v>
      </c>
      <c r="Z1189" s="11" t="n">
        <v>13914766</v>
      </c>
      <c r="AA1189" s="9" t="n">
        <v>13914766</v>
      </c>
    </row>
    <row r="1190">
      <c r="A1190" s="14" t="inlineStr">
        <is>
          <t>A001810</t>
        </is>
      </c>
      <c r="B1190" s="2" t="inlineStr">
        <is>
          <t>무림SP</t>
        </is>
      </c>
      <c r="C1190" s="2" t="inlineStr">
        <is>
          <t>SSC</t>
        </is>
      </c>
      <c r="D1190" s="2" t="inlineStr">
        <is>
          <t>S420003950</t>
        </is>
      </c>
      <c r="E1190" s="2" t="inlineStr">
        <is>
          <t>상장주식수 (보통+우선)(주)</t>
        </is>
      </c>
      <c r="F1190" s="15" t="inlineStr">
        <is>
          <t>QUARTERLY</t>
        </is>
      </c>
      <c r="G1190" s="9" t="n">
        <v>22137500</v>
      </c>
      <c r="H1190" s="9" t="n">
        <v>22137500</v>
      </c>
      <c r="I1190" s="9" t="n">
        <v>22137500</v>
      </c>
      <c r="J1190" s="9" t="n">
        <v>22137500</v>
      </c>
      <c r="K1190" s="11" t="n">
        <v>22137500</v>
      </c>
      <c r="L1190" s="9" t="n">
        <v>22137500</v>
      </c>
      <c r="M1190" s="9" t="n">
        <v>22137500</v>
      </c>
      <c r="N1190" s="9" t="n">
        <v>22137500</v>
      </c>
      <c r="O1190" s="9" t="n">
        <v>22137500</v>
      </c>
      <c r="P1190" s="11" t="n">
        <v>22137500</v>
      </c>
      <c r="Q1190" s="9" t="n">
        <v>22137500</v>
      </c>
      <c r="R1190" s="9" t="n">
        <v>22137500</v>
      </c>
      <c r="S1190" s="9" t="n">
        <v>22137500</v>
      </c>
      <c r="T1190" s="9" t="n">
        <v>22137500</v>
      </c>
      <c r="U1190" s="11" t="n">
        <v>22137500</v>
      </c>
      <c r="V1190" s="9" t="n">
        <v>22137500</v>
      </c>
      <c r="W1190" s="9" t="n">
        <v>22137500</v>
      </c>
      <c r="X1190" s="9" t="n">
        <v>22137500</v>
      </c>
      <c r="Y1190" s="9" t="n">
        <v>22137500</v>
      </c>
      <c r="Z1190" s="11" t="n">
        <v>22137500</v>
      </c>
      <c r="AA1190" s="9" t="n">
        <v>22137500</v>
      </c>
    </row>
    <row r="1191">
      <c r="A1191" s="14" t="inlineStr">
        <is>
          <t>A154040</t>
        </is>
      </c>
      <c r="B1191" s="2" t="inlineStr">
        <is>
          <t>솔루에타</t>
        </is>
      </c>
      <c r="C1191" s="2" t="inlineStr">
        <is>
          <t>SSC</t>
        </is>
      </c>
      <c r="D1191" s="2" t="inlineStr">
        <is>
          <t>S420003950</t>
        </is>
      </c>
      <c r="E1191" s="2" t="inlineStr">
        <is>
          <t>상장주식수 (보통+우선)(주)</t>
        </is>
      </c>
      <c r="F1191" s="15" t="inlineStr">
        <is>
          <t>QUARTERLY</t>
        </is>
      </c>
      <c r="G1191" s="9" t="n"/>
      <c r="H1191" s="9" t="n"/>
      <c r="I1191" s="9" t="n"/>
      <c r="J1191" s="9" t="n"/>
      <c r="K1191" s="11" t="n"/>
      <c r="L1191" s="9" t="n"/>
      <c r="M1191" s="9" t="n"/>
      <c r="N1191" s="9" t="n"/>
      <c r="O1191" s="9" t="n"/>
      <c r="P1191" s="11" t="n"/>
      <c r="Q1191" s="9" t="n">
        <v>5129925</v>
      </c>
      <c r="R1191" s="9" t="n">
        <v>5505258</v>
      </c>
      <c r="S1191" s="9" t="n">
        <v>5513258</v>
      </c>
      <c r="T1191" s="9" t="n">
        <v>5513258</v>
      </c>
      <c r="U1191" s="11" t="n">
        <v>11026516</v>
      </c>
      <c r="V1191" s="9" t="n">
        <v>11026516</v>
      </c>
      <c r="W1191" s="9" t="n">
        <v>11026516</v>
      </c>
      <c r="X1191" s="9" t="n">
        <v>11026516</v>
      </c>
      <c r="Y1191" s="9" t="n">
        <v>11026516</v>
      </c>
      <c r="Z1191" s="11" t="n">
        <v>11026516</v>
      </c>
      <c r="AA1191" s="9" t="n">
        <v>11026516</v>
      </c>
    </row>
    <row r="1192">
      <c r="A1192" s="14" t="inlineStr">
        <is>
          <t>A001080</t>
        </is>
      </c>
      <c r="B1192" s="2" t="inlineStr">
        <is>
          <t>만호제강</t>
        </is>
      </c>
      <c r="C1192" s="2" t="inlineStr">
        <is>
          <t>SSC</t>
        </is>
      </c>
      <c r="D1192" s="2" t="inlineStr">
        <is>
          <t>S420003950</t>
        </is>
      </c>
      <c r="E1192" s="2" t="inlineStr">
        <is>
          <t>상장주식수 (보통+우선)(주)</t>
        </is>
      </c>
      <c r="F1192" s="15" t="inlineStr">
        <is>
          <t>QUARTERLY</t>
        </is>
      </c>
      <c r="G1192" s="8" t="n">
        <v>4150000</v>
      </c>
      <c r="H1192" s="8" t="n">
        <v>4150000</v>
      </c>
      <c r="I1192" s="8" t="n">
        <v>4150000</v>
      </c>
      <c r="J1192" s="8" t="n">
        <v>4150000</v>
      </c>
      <c r="K1192" s="10" t="n">
        <v>4150000</v>
      </c>
      <c r="L1192" s="8" t="n">
        <v>4150000</v>
      </c>
      <c r="M1192" s="8" t="n">
        <v>4150000</v>
      </c>
      <c r="N1192" s="8" t="n">
        <v>4150000</v>
      </c>
      <c r="O1192" s="8" t="n">
        <v>4150000</v>
      </c>
      <c r="P1192" s="10" t="n">
        <v>4150000</v>
      </c>
      <c r="Q1192" s="8" t="n">
        <v>4150000</v>
      </c>
      <c r="R1192" s="8" t="n">
        <v>4150000</v>
      </c>
      <c r="S1192" s="8" t="n">
        <v>4150000</v>
      </c>
      <c r="T1192" s="8" t="n">
        <v>4150000</v>
      </c>
      <c r="U1192" s="10" t="n">
        <v>4150000</v>
      </c>
      <c r="V1192" s="8" t="n">
        <v>4150000</v>
      </c>
      <c r="W1192" s="8" t="n">
        <v>4150000</v>
      </c>
      <c r="X1192" s="8" t="n">
        <v>4150000</v>
      </c>
      <c r="Y1192" s="8" t="n">
        <v>4150000</v>
      </c>
      <c r="Z1192" s="10" t="n">
        <v>4150000</v>
      </c>
      <c r="AA1192" s="8" t="n">
        <v>4150000</v>
      </c>
    </row>
    <row r="1193">
      <c r="A1193" s="14" t="inlineStr">
        <is>
          <t>A043090</t>
        </is>
      </c>
      <c r="B1193" s="2" t="inlineStr">
        <is>
          <t>팜스웰바이오</t>
        </is>
      </c>
      <c r="C1193" s="2" t="inlineStr">
        <is>
          <t>SSC</t>
        </is>
      </c>
      <c r="D1193" s="2" t="inlineStr">
        <is>
          <t>S420003950</t>
        </is>
      </c>
      <c r="E1193" s="2" t="inlineStr">
        <is>
          <t>상장주식수 (보통+우선)(주)</t>
        </is>
      </c>
      <c r="F1193" s="15" t="inlineStr">
        <is>
          <t>QUARTERLY</t>
        </is>
      </c>
      <c r="G1193" s="8" t="n">
        <v>19486887</v>
      </c>
      <c r="H1193" s="8" t="n">
        <v>19486887</v>
      </c>
      <c r="I1193" s="8" t="n">
        <v>19486887</v>
      </c>
      <c r="J1193" s="8" t="n">
        <v>19486887</v>
      </c>
      <c r="K1193" s="10" t="n">
        <v>19486887</v>
      </c>
      <c r="L1193" s="8" t="n">
        <v>19486887</v>
      </c>
      <c r="M1193" s="8" t="n">
        <v>19486887</v>
      </c>
      <c r="N1193" s="8" t="n">
        <v>19486887</v>
      </c>
      <c r="O1193" s="8" t="n">
        <v>19486887</v>
      </c>
      <c r="P1193" s="10" t="n">
        <v>19486887</v>
      </c>
      <c r="Q1193" s="8" t="n">
        <v>19486887</v>
      </c>
      <c r="R1193" s="8" t="n">
        <v>19486887</v>
      </c>
      <c r="S1193" s="8" t="n">
        <v>19486887</v>
      </c>
      <c r="T1193" s="8" t="n">
        <v>19998227</v>
      </c>
      <c r="U1193" s="10" t="n">
        <v>19998227</v>
      </c>
      <c r="V1193" s="8" t="n">
        <v>19998227</v>
      </c>
      <c r="W1193" s="8" t="n">
        <v>19998227</v>
      </c>
      <c r="X1193" s="8" t="n">
        <v>19998227</v>
      </c>
      <c r="Y1193" s="8" t="n">
        <v>22732446</v>
      </c>
      <c r="Z1193" s="10" t="n">
        <v>22732446</v>
      </c>
      <c r="AA1193" s="8" t="n">
        <v>22732446</v>
      </c>
    </row>
    <row r="1194">
      <c r="A1194" s="14" t="inlineStr">
        <is>
          <t>A130580</t>
        </is>
      </c>
      <c r="B1194" s="2" t="inlineStr">
        <is>
          <t>나이스디앤비</t>
        </is>
      </c>
      <c r="C1194" s="2" t="inlineStr">
        <is>
          <t>SSC</t>
        </is>
      </c>
      <c r="D1194" s="2" t="inlineStr">
        <is>
          <t>S420003950</t>
        </is>
      </c>
      <c r="E1194" s="2" t="inlineStr">
        <is>
          <t>상장주식수 (보통+우선)(주)</t>
        </is>
      </c>
      <c r="F1194" s="15" t="inlineStr">
        <is>
          <t>QUARTERLY</t>
        </is>
      </c>
      <c r="G1194" s="8" t="n"/>
      <c r="H1194" s="8" t="n"/>
      <c r="I1194" s="8" t="n">
        <v>15400000</v>
      </c>
      <c r="J1194" s="8" t="n">
        <v>15400000</v>
      </c>
      <c r="K1194" s="10" t="n">
        <v>15400000</v>
      </c>
      <c r="L1194" s="8" t="n">
        <v>15400000</v>
      </c>
      <c r="M1194" s="8" t="n">
        <v>15400000</v>
      </c>
      <c r="N1194" s="8" t="n">
        <v>15400000</v>
      </c>
      <c r="O1194" s="8" t="n">
        <v>15400000</v>
      </c>
      <c r="P1194" s="10" t="n">
        <v>15400000</v>
      </c>
      <c r="Q1194" s="8" t="n">
        <v>15400000</v>
      </c>
      <c r="R1194" s="8" t="n">
        <v>15400000</v>
      </c>
      <c r="S1194" s="8" t="n">
        <v>15400000</v>
      </c>
      <c r="T1194" s="8" t="n">
        <v>15400000</v>
      </c>
      <c r="U1194" s="10" t="n">
        <v>15400000</v>
      </c>
      <c r="V1194" s="8" t="n">
        <v>15400000</v>
      </c>
      <c r="W1194" s="8" t="n">
        <v>15400000</v>
      </c>
      <c r="X1194" s="8" t="n">
        <v>15400000</v>
      </c>
      <c r="Y1194" s="8" t="n">
        <v>15400000</v>
      </c>
      <c r="Z1194" s="10" t="n">
        <v>15400000</v>
      </c>
      <c r="AA1194" s="8" t="n">
        <v>15400000</v>
      </c>
    </row>
    <row r="1195">
      <c r="A1195" s="14" t="inlineStr">
        <is>
          <t>A065450</t>
        </is>
      </c>
      <c r="B1195" s="2" t="inlineStr">
        <is>
          <t>빅텍</t>
        </is>
      </c>
      <c r="C1195" s="2" t="inlineStr">
        <is>
          <t>SSC</t>
        </is>
      </c>
      <c r="D1195" s="2" t="inlineStr">
        <is>
          <t>S420003950</t>
        </is>
      </c>
      <c r="E1195" s="2" t="inlineStr">
        <is>
          <t>상장주식수 (보통+우선)(주)</t>
        </is>
      </c>
      <c r="F1195" s="15" t="inlineStr">
        <is>
          <t>QUARTERLY</t>
        </is>
      </c>
      <c r="G1195" s="8" t="n">
        <v>24500000</v>
      </c>
      <c r="H1195" s="8" t="n">
        <v>24500000</v>
      </c>
      <c r="I1195" s="8" t="n">
        <v>24500000</v>
      </c>
      <c r="J1195" s="8" t="n">
        <v>24500000</v>
      </c>
      <c r="K1195" s="10" t="n">
        <v>24500000</v>
      </c>
      <c r="L1195" s="8" t="n">
        <v>24500000</v>
      </c>
      <c r="M1195" s="8" t="n">
        <v>24500000</v>
      </c>
      <c r="N1195" s="8" t="n">
        <v>24500000</v>
      </c>
      <c r="O1195" s="8" t="n">
        <v>24500000</v>
      </c>
      <c r="P1195" s="10" t="n">
        <v>24500000</v>
      </c>
      <c r="Q1195" s="8" t="n">
        <v>24500000</v>
      </c>
      <c r="R1195" s="8" t="n">
        <v>24500000</v>
      </c>
      <c r="S1195" s="8" t="n">
        <v>24500000</v>
      </c>
      <c r="T1195" s="8" t="n">
        <v>24500000</v>
      </c>
      <c r="U1195" s="10" t="n">
        <v>24500000</v>
      </c>
      <c r="V1195" s="8" t="n">
        <v>24500000</v>
      </c>
      <c r="W1195" s="8" t="n">
        <v>24500000</v>
      </c>
      <c r="X1195" s="8" t="n">
        <v>24500000</v>
      </c>
      <c r="Y1195" s="8" t="n">
        <v>24500000</v>
      </c>
      <c r="Z1195" s="10" t="n">
        <v>24500000</v>
      </c>
      <c r="AA1195" s="8" t="n">
        <v>24500000</v>
      </c>
    </row>
    <row r="1196">
      <c r="A1196" s="14" t="inlineStr">
        <is>
          <t>A002900</t>
        </is>
      </c>
      <c r="B1196" s="2" t="inlineStr">
        <is>
          <t>동양물산</t>
        </is>
      </c>
      <c r="C1196" s="2" t="inlineStr">
        <is>
          <t>SSC</t>
        </is>
      </c>
      <c r="D1196" s="2" t="inlineStr">
        <is>
          <t>S420003950</t>
        </is>
      </c>
      <c r="E1196" s="2" t="inlineStr">
        <is>
          <t>상장주식수 (보통+우선)(주)</t>
        </is>
      </c>
      <c r="F1196" s="15" t="inlineStr">
        <is>
          <t>QUARTERLY</t>
        </is>
      </c>
      <c r="G1196" s="8" t="n">
        <v>6538890</v>
      </c>
      <c r="H1196" s="8" t="n">
        <v>6538890</v>
      </c>
      <c r="I1196" s="8" t="n">
        <v>6538890</v>
      </c>
      <c r="J1196" s="8" t="n">
        <v>6538890</v>
      </c>
      <c r="K1196" s="10" t="n">
        <v>6538890</v>
      </c>
      <c r="L1196" s="8" t="n">
        <v>6538890</v>
      </c>
      <c r="M1196" s="8" t="n">
        <v>6538890</v>
      </c>
      <c r="N1196" s="8" t="n">
        <v>6538890</v>
      </c>
      <c r="O1196" s="8" t="n">
        <v>6538890</v>
      </c>
      <c r="P1196" s="10" t="n">
        <v>6538890</v>
      </c>
      <c r="Q1196" s="8" t="n">
        <v>6538890</v>
      </c>
      <c r="R1196" s="8" t="n">
        <v>6538890</v>
      </c>
      <c r="S1196" s="8" t="n">
        <v>6538890</v>
      </c>
      <c r="T1196" s="8" t="n">
        <v>6538890</v>
      </c>
      <c r="U1196" s="10" t="n">
        <v>6538890</v>
      </c>
      <c r="V1196" s="8" t="n">
        <v>6538890</v>
      </c>
      <c r="W1196" s="8" t="n">
        <v>6538890</v>
      </c>
      <c r="X1196" s="8" t="n">
        <v>6538890</v>
      </c>
      <c r="Y1196" s="8" t="n">
        <v>6538890</v>
      </c>
      <c r="Z1196" s="10" t="n">
        <v>6538890</v>
      </c>
      <c r="AA1196" s="8" t="n">
        <v>6538890</v>
      </c>
    </row>
    <row r="1197">
      <c r="A1197" s="14" t="inlineStr">
        <is>
          <t>A144620</t>
        </is>
      </c>
      <c r="B1197" s="2" t="inlineStr">
        <is>
          <t>코오롱머티리얼</t>
        </is>
      </c>
      <c r="C1197" s="2" t="inlineStr">
        <is>
          <t>SSC</t>
        </is>
      </c>
      <c r="D1197" s="2" t="inlineStr">
        <is>
          <t>S420003950</t>
        </is>
      </c>
      <c r="E1197" s="2" t="inlineStr">
        <is>
          <t>상장주식수 (보통+우선)(주)</t>
        </is>
      </c>
      <c r="F1197" s="15" t="inlineStr">
        <is>
          <t>QUARTERLY</t>
        </is>
      </c>
      <c r="G1197" s="9" t="n"/>
      <c r="H1197" s="9" t="n"/>
      <c r="I1197" s="9" t="n"/>
      <c r="J1197" s="9" t="n"/>
      <c r="K1197" s="11" t="n">
        <v>9000000</v>
      </c>
      <c r="L1197" s="9" t="n">
        <v>9000000</v>
      </c>
      <c r="M1197" s="9" t="n">
        <v>9000000</v>
      </c>
      <c r="N1197" s="9" t="n">
        <v>9000000</v>
      </c>
      <c r="O1197" s="9" t="n">
        <v>9000000</v>
      </c>
      <c r="P1197" s="11" t="n">
        <v>9000000</v>
      </c>
      <c r="Q1197" s="9" t="n">
        <v>9000000</v>
      </c>
      <c r="R1197" s="9" t="n">
        <v>9000000</v>
      </c>
      <c r="S1197" s="9" t="n">
        <v>9000000</v>
      </c>
      <c r="T1197" s="9" t="n">
        <v>9000000</v>
      </c>
      <c r="U1197" s="11" t="n">
        <v>9000000</v>
      </c>
      <c r="V1197" s="9" t="n">
        <v>9000000</v>
      </c>
      <c r="W1197" s="9" t="n">
        <v>9000000</v>
      </c>
      <c r="X1197" s="9" t="n">
        <v>9000000</v>
      </c>
      <c r="Y1197" s="9" t="n">
        <v>9000000</v>
      </c>
      <c r="Z1197" s="11" t="n">
        <v>9000000</v>
      </c>
      <c r="AA1197" s="9" t="n">
        <v>9000000</v>
      </c>
    </row>
    <row r="1198">
      <c r="A1198" s="14" t="inlineStr">
        <is>
          <t>A033250</t>
        </is>
      </c>
      <c r="B1198" s="2" t="inlineStr">
        <is>
          <t>체시스</t>
        </is>
      </c>
      <c r="C1198" s="2" t="inlineStr">
        <is>
          <t>SSC</t>
        </is>
      </c>
      <c r="D1198" s="2" t="inlineStr">
        <is>
          <t>S420003950</t>
        </is>
      </c>
      <c r="E1198" s="2" t="inlineStr">
        <is>
          <t>상장주식수 (보통+우선)(주)</t>
        </is>
      </c>
      <c r="F1198" s="15" t="inlineStr">
        <is>
          <t>QUARTERLY</t>
        </is>
      </c>
      <c r="G1198" s="9" t="n">
        <v>16590525</v>
      </c>
      <c r="H1198" s="9" t="n">
        <v>16590525</v>
      </c>
      <c r="I1198" s="9" t="n">
        <v>16590525</v>
      </c>
      <c r="J1198" s="9" t="n">
        <v>16590525</v>
      </c>
      <c r="K1198" s="11" t="n">
        <v>16590525</v>
      </c>
      <c r="L1198" s="9" t="n">
        <v>16590525</v>
      </c>
      <c r="M1198" s="9" t="n">
        <v>16590525</v>
      </c>
      <c r="N1198" s="9" t="n">
        <v>16590525</v>
      </c>
      <c r="O1198" s="9" t="n">
        <v>16590525</v>
      </c>
      <c r="P1198" s="11" t="n">
        <v>16590525</v>
      </c>
      <c r="Q1198" s="9" t="n">
        <v>16590525</v>
      </c>
      <c r="R1198" s="9" t="n">
        <v>16590525</v>
      </c>
      <c r="S1198" s="9" t="n">
        <v>16590525</v>
      </c>
      <c r="T1198" s="9" t="n">
        <v>16590525</v>
      </c>
      <c r="U1198" s="11" t="n">
        <v>16590525</v>
      </c>
      <c r="V1198" s="9" t="n">
        <v>16590525</v>
      </c>
      <c r="W1198" s="9" t="n">
        <v>16590525</v>
      </c>
      <c r="X1198" s="9" t="n">
        <v>16590525</v>
      </c>
      <c r="Y1198" s="9" t="n">
        <v>24000000</v>
      </c>
      <c r="Z1198" s="11" t="n">
        <v>24000000</v>
      </c>
      <c r="AA1198" s="9" t="n">
        <v>24000000</v>
      </c>
    </row>
    <row r="1199">
      <c r="A1199" s="14" t="inlineStr">
        <is>
          <t>A071850</t>
        </is>
      </c>
      <c r="B1199" s="2" t="inlineStr">
        <is>
          <t>캐스텍코리아</t>
        </is>
      </c>
      <c r="C1199" s="2" t="inlineStr">
        <is>
          <t>SSC</t>
        </is>
      </c>
      <c r="D1199" s="2" t="inlineStr">
        <is>
          <t>S420003950</t>
        </is>
      </c>
      <c r="E1199" s="2" t="inlineStr">
        <is>
          <t>상장주식수 (보통+우선)(주)</t>
        </is>
      </c>
      <c r="F1199" s="15" t="inlineStr">
        <is>
          <t>QUARTERLY</t>
        </is>
      </c>
      <c r="G1199" s="9" t="n"/>
      <c r="H1199" s="9" t="n"/>
      <c r="I1199" s="9" t="n"/>
      <c r="J1199" s="9" t="n"/>
      <c r="K1199" s="11" t="n"/>
      <c r="L1199" s="9" t="n"/>
      <c r="M1199" s="9" t="n"/>
      <c r="N1199" s="9" t="n"/>
      <c r="O1199" s="9" t="n"/>
      <c r="P1199" s="11" t="n"/>
      <c r="Q1199" s="9" t="n"/>
      <c r="R1199" s="9" t="n"/>
      <c r="S1199" s="9" t="n">
        <v>12373089</v>
      </c>
      <c r="T1199" s="9" t="n">
        <v>12373089</v>
      </c>
      <c r="U1199" s="11" t="n">
        <v>12373089</v>
      </c>
      <c r="V1199" s="9" t="n">
        <v>12373089</v>
      </c>
      <c r="W1199" s="9" t="n">
        <v>12373089</v>
      </c>
      <c r="X1199" s="9" t="n">
        <v>12373089</v>
      </c>
      <c r="Y1199" s="9" t="n">
        <v>12373089</v>
      </c>
      <c r="Z1199" s="11" t="n">
        <v>12373089</v>
      </c>
      <c r="AA1199" s="9" t="n">
        <v>12373089</v>
      </c>
    </row>
    <row r="1200">
      <c r="A1200" s="14" t="inlineStr">
        <is>
          <t>A066130</t>
        </is>
      </c>
      <c r="B1200" s="2" t="inlineStr">
        <is>
          <t>하츠</t>
        </is>
      </c>
      <c r="C1200" s="2" t="inlineStr">
        <is>
          <t>SSC</t>
        </is>
      </c>
      <c r="D1200" s="2" t="inlineStr">
        <is>
          <t>S420003950</t>
        </is>
      </c>
      <c r="E1200" s="2" t="inlineStr">
        <is>
          <t>상장주식수 (보통+우선)(주)</t>
        </is>
      </c>
      <c r="F1200" s="15" t="inlineStr">
        <is>
          <t>QUARTERLY</t>
        </is>
      </c>
      <c r="G1200" s="9" t="n">
        <v>12800000</v>
      </c>
      <c r="H1200" s="9" t="n">
        <v>12800000</v>
      </c>
      <c r="I1200" s="9" t="n">
        <v>12800000</v>
      </c>
      <c r="J1200" s="9" t="n">
        <v>12800000</v>
      </c>
      <c r="K1200" s="11" t="n">
        <v>12800000</v>
      </c>
      <c r="L1200" s="9" t="n">
        <v>12800000</v>
      </c>
      <c r="M1200" s="9" t="n">
        <v>12800000</v>
      </c>
      <c r="N1200" s="9" t="n">
        <v>12800000</v>
      </c>
      <c r="O1200" s="9" t="n">
        <v>12800000</v>
      </c>
      <c r="P1200" s="11" t="n">
        <v>12800000</v>
      </c>
      <c r="Q1200" s="9" t="n">
        <v>12800000</v>
      </c>
      <c r="R1200" s="9" t="n">
        <v>12800000</v>
      </c>
      <c r="S1200" s="9" t="n">
        <v>12800000</v>
      </c>
      <c r="T1200" s="9" t="n">
        <v>12800000</v>
      </c>
      <c r="U1200" s="11" t="n">
        <v>12800000</v>
      </c>
      <c r="V1200" s="9" t="n">
        <v>12800000</v>
      </c>
      <c r="W1200" s="9" t="n">
        <v>12800000</v>
      </c>
      <c r="X1200" s="9" t="n">
        <v>12800000</v>
      </c>
      <c r="Y1200" s="9" t="n">
        <v>12800000</v>
      </c>
      <c r="Z1200" s="11" t="n">
        <v>12800000</v>
      </c>
      <c r="AA1200" s="9" t="n">
        <v>12800000</v>
      </c>
    </row>
    <row r="1201">
      <c r="A1201" s="14" t="inlineStr">
        <is>
          <t>A138360</t>
        </is>
      </c>
      <c r="B1201" s="2" t="inlineStr">
        <is>
          <t>에이씨티</t>
        </is>
      </c>
      <c r="C1201" s="2" t="inlineStr">
        <is>
          <t>SSC</t>
        </is>
      </c>
      <c r="D1201" s="2" t="inlineStr">
        <is>
          <t>S420003950</t>
        </is>
      </c>
      <c r="E1201" s="2" t="inlineStr">
        <is>
          <t>상장주식수 (보통+우선)(주)</t>
        </is>
      </c>
      <c r="F1201" s="15" t="inlineStr">
        <is>
          <t>QUARTERLY</t>
        </is>
      </c>
      <c r="G1201" s="9" t="n"/>
      <c r="H1201" s="9" t="n"/>
      <c r="I1201" s="9" t="n"/>
      <c r="J1201" s="9" t="n"/>
      <c r="K1201" s="11" t="n"/>
      <c r="L1201" s="9" t="n"/>
      <c r="M1201" s="9" t="n"/>
      <c r="N1201" s="9" t="n"/>
      <c r="O1201" s="9" t="n"/>
      <c r="P1201" s="11" t="n"/>
      <c r="Q1201" s="9" t="n">
        <v>6000000</v>
      </c>
      <c r="R1201" s="9" t="n">
        <v>6000000</v>
      </c>
      <c r="S1201" s="9" t="n">
        <v>6000000</v>
      </c>
      <c r="T1201" s="9" t="n">
        <v>6000000</v>
      </c>
      <c r="U1201" s="11" t="n">
        <v>6115000</v>
      </c>
      <c r="V1201" s="9" t="n">
        <v>6115000</v>
      </c>
      <c r="W1201" s="9" t="n">
        <v>6115000</v>
      </c>
      <c r="X1201" s="9" t="n">
        <v>6115000</v>
      </c>
      <c r="Y1201" s="9" t="n">
        <v>6115000</v>
      </c>
      <c r="Z1201" s="11" t="n">
        <v>6115000</v>
      </c>
      <c r="AA1201" s="9" t="n">
        <v>6115000</v>
      </c>
    </row>
    <row r="1202">
      <c r="A1202" s="14" t="inlineStr">
        <is>
          <t>A027830</t>
        </is>
      </c>
      <c r="B1202" s="2" t="inlineStr">
        <is>
          <t>대성창투</t>
        </is>
      </c>
      <c r="C1202" s="2" t="inlineStr">
        <is>
          <t>SSC</t>
        </is>
      </c>
      <c r="D1202" s="2" t="inlineStr">
        <is>
          <t>S420003950</t>
        </is>
      </c>
      <c r="E1202" s="2" t="inlineStr">
        <is>
          <t>상장주식수 (보통+우선)(주)</t>
        </is>
      </c>
      <c r="F1202" s="15" t="inlineStr">
        <is>
          <t>QUARTERLY</t>
        </is>
      </c>
      <c r="G1202" s="8" t="n">
        <v>40000000</v>
      </c>
      <c r="H1202" s="8" t="n">
        <v>40000000</v>
      </c>
      <c r="I1202" s="8" t="n">
        <v>40000000</v>
      </c>
      <c r="J1202" s="8" t="n">
        <v>40000000</v>
      </c>
      <c r="K1202" s="10" t="n">
        <v>40000000</v>
      </c>
      <c r="L1202" s="8" t="n">
        <v>40000000</v>
      </c>
      <c r="M1202" s="8" t="n">
        <v>40000000</v>
      </c>
      <c r="N1202" s="8" t="n">
        <v>40000000</v>
      </c>
      <c r="O1202" s="8" t="n">
        <v>40000000</v>
      </c>
      <c r="P1202" s="10" t="n">
        <v>40000000</v>
      </c>
      <c r="Q1202" s="8" t="n">
        <v>40000000</v>
      </c>
      <c r="R1202" s="8" t="n">
        <v>40000000</v>
      </c>
      <c r="S1202" s="8" t="n">
        <v>40000000</v>
      </c>
      <c r="T1202" s="8" t="n">
        <v>40000000</v>
      </c>
      <c r="U1202" s="10" t="n">
        <v>40000000</v>
      </c>
      <c r="V1202" s="8" t="n">
        <v>40000000</v>
      </c>
      <c r="W1202" s="8" t="n">
        <v>40000000</v>
      </c>
      <c r="X1202" s="8" t="n">
        <v>40000000</v>
      </c>
      <c r="Y1202" s="8" t="n">
        <v>40000000</v>
      </c>
      <c r="Z1202" s="10" t="n">
        <v>40000000</v>
      </c>
      <c r="AA1202" s="8" t="n">
        <v>40000000</v>
      </c>
    </row>
    <row r="1203">
      <c r="A1203" s="14" t="inlineStr">
        <is>
          <t>A002200</t>
        </is>
      </c>
      <c r="B1203" s="2" t="inlineStr">
        <is>
          <t>수출포장</t>
        </is>
      </c>
      <c r="C1203" s="2" t="inlineStr">
        <is>
          <t>SSC</t>
        </is>
      </c>
      <c r="D1203" s="2" t="inlineStr">
        <is>
          <t>S420003950</t>
        </is>
      </c>
      <c r="E1203" s="2" t="inlineStr">
        <is>
          <t>상장주식수 (보통+우선)(주)</t>
        </is>
      </c>
      <c r="F1203" s="15" t="inlineStr">
        <is>
          <t>QUARTERLY</t>
        </is>
      </c>
      <c r="G1203" s="8" t="n">
        <v>4000000</v>
      </c>
      <c r="H1203" s="8" t="n">
        <v>4000000</v>
      </c>
      <c r="I1203" s="8" t="n">
        <v>4000000</v>
      </c>
      <c r="J1203" s="8" t="n">
        <v>4000000</v>
      </c>
      <c r="K1203" s="10" t="n">
        <v>4000000</v>
      </c>
      <c r="L1203" s="8" t="n">
        <v>4000000</v>
      </c>
      <c r="M1203" s="8" t="n">
        <v>4000000</v>
      </c>
      <c r="N1203" s="8" t="n">
        <v>4000000</v>
      </c>
      <c r="O1203" s="8" t="n">
        <v>4000000</v>
      </c>
      <c r="P1203" s="10" t="n">
        <v>4000000</v>
      </c>
      <c r="Q1203" s="8" t="n">
        <v>4000000</v>
      </c>
      <c r="R1203" s="8" t="n">
        <v>4000000</v>
      </c>
      <c r="S1203" s="8" t="n">
        <v>4000000</v>
      </c>
      <c r="T1203" s="8" t="n">
        <v>4000000</v>
      </c>
      <c r="U1203" s="10" t="n">
        <v>4000000</v>
      </c>
      <c r="V1203" s="8" t="n">
        <v>4000000</v>
      </c>
      <c r="W1203" s="8" t="n">
        <v>4000000</v>
      </c>
      <c r="X1203" s="8" t="n">
        <v>4000000</v>
      </c>
      <c r="Y1203" s="8" t="n">
        <v>4000000</v>
      </c>
      <c r="Z1203" s="10" t="n">
        <v>4000000</v>
      </c>
      <c r="AA1203" s="8" t="n">
        <v>4000000</v>
      </c>
    </row>
    <row r="1204">
      <c r="A1204" s="14" t="inlineStr">
        <is>
          <t>A120240</t>
        </is>
      </c>
      <c r="B1204" s="2" t="inlineStr">
        <is>
          <t>대정화금</t>
        </is>
      </c>
      <c r="C1204" s="2" t="inlineStr">
        <is>
          <t>SSC</t>
        </is>
      </c>
      <c r="D1204" s="2" t="inlineStr">
        <is>
          <t>S420003950</t>
        </is>
      </c>
      <c r="E1204" s="2" t="inlineStr">
        <is>
          <t>상장주식수 (보통+우선)(주)</t>
        </is>
      </c>
      <c r="F1204" s="15" t="inlineStr">
        <is>
          <t>QUARTERLY</t>
        </is>
      </c>
      <c r="G1204" s="8" t="n">
        <v>5793026</v>
      </c>
      <c r="H1204" s="8" t="n">
        <v>5793026</v>
      </c>
      <c r="I1204" s="8" t="n">
        <v>5793026</v>
      </c>
      <c r="J1204" s="8" t="n">
        <v>5793026</v>
      </c>
      <c r="K1204" s="10" t="n">
        <v>5793026</v>
      </c>
      <c r="L1204" s="8" t="n">
        <v>5793026</v>
      </c>
      <c r="M1204" s="8" t="n">
        <v>5793026</v>
      </c>
      <c r="N1204" s="8" t="n">
        <v>5793026</v>
      </c>
      <c r="O1204" s="8" t="n">
        <v>5793026</v>
      </c>
      <c r="P1204" s="10" t="n">
        <v>5793026</v>
      </c>
      <c r="Q1204" s="8" t="n">
        <v>5793026</v>
      </c>
      <c r="R1204" s="8" t="n">
        <v>5793026</v>
      </c>
      <c r="S1204" s="8" t="n">
        <v>5793026</v>
      </c>
      <c r="T1204" s="8" t="n">
        <v>5793026</v>
      </c>
      <c r="U1204" s="10" t="n">
        <v>5793026</v>
      </c>
      <c r="V1204" s="8" t="n">
        <v>5793026</v>
      </c>
      <c r="W1204" s="8" t="n">
        <v>6048727</v>
      </c>
      <c r="X1204" s="8" t="n">
        <v>6048727</v>
      </c>
      <c r="Y1204" s="8" t="n">
        <v>6048727</v>
      </c>
      <c r="Z1204" s="10" t="n">
        <v>6048727</v>
      </c>
      <c r="AA1204" s="8" t="n">
        <v>6048727</v>
      </c>
    </row>
    <row r="1205">
      <c r="A1205" s="14" t="inlineStr">
        <is>
          <t>A083420</t>
        </is>
      </c>
      <c r="B1205" s="2" t="inlineStr">
        <is>
          <t>KPX그린케미칼</t>
        </is>
      </c>
      <c r="C1205" s="2" t="inlineStr">
        <is>
          <t>SSC</t>
        </is>
      </c>
      <c r="D1205" s="2" t="inlineStr">
        <is>
          <t>S420003950</t>
        </is>
      </c>
      <c r="E1205" s="2" t="inlineStr">
        <is>
          <t>상장주식수 (보통+우선)(주)</t>
        </is>
      </c>
      <c r="F1205" s="15" t="inlineStr">
        <is>
          <t>QUARTERLY</t>
        </is>
      </c>
      <c r="G1205" s="8" t="n">
        <v>20000000</v>
      </c>
      <c r="H1205" s="8" t="n">
        <v>20000000</v>
      </c>
      <c r="I1205" s="8" t="n">
        <v>20000000</v>
      </c>
      <c r="J1205" s="8" t="n">
        <v>20000000</v>
      </c>
      <c r="K1205" s="10" t="n">
        <v>20000000</v>
      </c>
      <c r="L1205" s="8" t="n">
        <v>20000000</v>
      </c>
      <c r="M1205" s="8" t="n">
        <v>20000000</v>
      </c>
      <c r="N1205" s="8" t="n">
        <v>20000000</v>
      </c>
      <c r="O1205" s="8" t="n">
        <v>20000000</v>
      </c>
      <c r="P1205" s="10" t="n">
        <v>20000000</v>
      </c>
      <c r="Q1205" s="8" t="n">
        <v>20000000</v>
      </c>
      <c r="R1205" s="8" t="n">
        <v>20000000</v>
      </c>
      <c r="S1205" s="8" t="n">
        <v>20000000</v>
      </c>
      <c r="T1205" s="8" t="n">
        <v>20000000</v>
      </c>
      <c r="U1205" s="10" t="n">
        <v>20000000</v>
      </c>
      <c r="V1205" s="8" t="n">
        <v>20000000</v>
      </c>
      <c r="W1205" s="8" t="n">
        <v>20000000</v>
      </c>
      <c r="X1205" s="8" t="n">
        <v>20000000</v>
      </c>
      <c r="Y1205" s="8" t="n">
        <v>20000000</v>
      </c>
      <c r="Z1205" s="10" t="n">
        <v>20000000</v>
      </c>
      <c r="AA1205" s="8" t="n">
        <v>20000000</v>
      </c>
    </row>
    <row r="1206">
      <c r="A1206" s="14" t="inlineStr">
        <is>
          <t>A950110</t>
        </is>
      </c>
      <c r="B1206" s="2" t="inlineStr">
        <is>
          <t>SBI액시즈</t>
        </is>
      </c>
      <c r="C1206" s="2" t="inlineStr">
        <is>
          <t>SSC</t>
        </is>
      </c>
      <c r="D1206" s="2" t="inlineStr">
        <is>
          <t>S420003950</t>
        </is>
      </c>
      <c r="E1206" s="2" t="inlineStr">
        <is>
          <t>상장주식수 (보통+우선)(주)</t>
        </is>
      </c>
      <c r="F1206" s="15" t="inlineStr">
        <is>
          <t>QUARTERLY</t>
        </is>
      </c>
      <c r="G1206" s="8" t="n"/>
      <c r="H1206" s="8" t="n"/>
      <c r="I1206" s="8" t="n"/>
      <c r="J1206" s="8" t="n"/>
      <c r="K1206" s="10" t="n"/>
      <c r="L1206" s="8" t="n"/>
      <c r="M1206" s="8" t="n">
        <v>21365400</v>
      </c>
      <c r="N1206" s="8" t="n">
        <v>21365400</v>
      </c>
      <c r="O1206" s="8" t="n">
        <v>21365400</v>
      </c>
      <c r="P1206" s="10" t="n">
        <v>21365400</v>
      </c>
      <c r="Q1206" s="8" t="n">
        <v>21365400</v>
      </c>
      <c r="R1206" s="8" t="n">
        <v>21365400</v>
      </c>
      <c r="S1206" s="8" t="n">
        <v>21365400</v>
      </c>
      <c r="T1206" s="8" t="n">
        <v>21365400</v>
      </c>
      <c r="U1206" s="10" t="n">
        <v>21365400</v>
      </c>
      <c r="V1206" s="8" t="n">
        <v>21365400</v>
      </c>
      <c r="W1206" s="8" t="n">
        <v>21365400</v>
      </c>
      <c r="X1206" s="8" t="n">
        <v>21365400</v>
      </c>
      <c r="Y1206" s="8" t="n">
        <v>21365400</v>
      </c>
      <c r="Z1206" s="10" t="n">
        <v>21365400</v>
      </c>
      <c r="AA1206" s="8" t="n">
        <v>21365400</v>
      </c>
    </row>
    <row r="1207">
      <c r="A1207" s="14" t="inlineStr">
        <is>
          <t>A184230</t>
        </is>
      </c>
      <c r="B1207" s="2" t="inlineStr">
        <is>
          <t>SGA솔루션즈</t>
        </is>
      </c>
      <c r="C1207" s="2" t="inlineStr">
        <is>
          <t>SSC</t>
        </is>
      </c>
      <c r="D1207" s="2" t="inlineStr">
        <is>
          <t>S420003950</t>
        </is>
      </c>
      <c r="E1207" s="2" t="inlineStr">
        <is>
          <t>상장주식수 (보통+우선)(주)</t>
        </is>
      </c>
      <c r="F1207" s="15" t="inlineStr">
        <is>
          <t>QUARTERLY</t>
        </is>
      </c>
      <c r="G1207" s="9" t="n"/>
      <c r="H1207" s="9" t="n"/>
      <c r="I1207" s="9" t="n"/>
      <c r="J1207" s="9" t="n"/>
      <c r="K1207" s="11" t="n"/>
      <c r="L1207" s="9" t="n"/>
      <c r="M1207" s="9" t="n"/>
      <c r="N1207" s="9" t="n"/>
      <c r="O1207" s="9" t="n"/>
      <c r="P1207" s="11" t="n"/>
      <c r="Q1207" s="9" t="n">
        <v>7000000</v>
      </c>
      <c r="R1207" s="9" t="n">
        <v>7000000</v>
      </c>
      <c r="S1207" s="9" t="n">
        <v>7000000</v>
      </c>
      <c r="T1207" s="9" t="n">
        <v>7000000</v>
      </c>
      <c r="U1207" s="11" t="n">
        <v>7000000</v>
      </c>
      <c r="V1207" s="9" t="n">
        <v>7000000</v>
      </c>
      <c r="W1207" s="9" t="n">
        <v>18429800</v>
      </c>
      <c r="X1207" s="9" t="n">
        <v>22476310</v>
      </c>
      <c r="Y1207" s="9" t="n">
        <v>23100310</v>
      </c>
      <c r="Z1207" s="11" t="n">
        <v>23100310</v>
      </c>
      <c r="AA1207" s="9" t="n">
        <v>23100310</v>
      </c>
    </row>
    <row r="1208">
      <c r="A1208" s="14" t="inlineStr">
        <is>
          <t>A036010</t>
        </is>
      </c>
      <c r="B1208" s="2" t="inlineStr">
        <is>
          <t>아비코전자</t>
        </is>
      </c>
      <c r="C1208" s="2" t="inlineStr">
        <is>
          <t>SSC</t>
        </is>
      </c>
      <c r="D1208" s="2" t="inlineStr">
        <is>
          <t>S420003950</t>
        </is>
      </c>
      <c r="E1208" s="2" t="inlineStr">
        <is>
          <t>상장주식수 (보통+우선)(주)</t>
        </is>
      </c>
      <c r="F1208" s="15" t="inlineStr">
        <is>
          <t>QUARTERLY</t>
        </is>
      </c>
      <c r="G1208" s="9" t="n">
        <v>11681000</v>
      </c>
      <c r="H1208" s="9" t="n">
        <v>11681000</v>
      </c>
      <c r="I1208" s="9" t="n">
        <v>11681000</v>
      </c>
      <c r="J1208" s="9" t="n">
        <v>11681000</v>
      </c>
      <c r="K1208" s="11" t="n">
        <v>11681000</v>
      </c>
      <c r="L1208" s="9" t="n">
        <v>11681000</v>
      </c>
      <c r="M1208" s="9" t="n">
        <v>11681000</v>
      </c>
      <c r="N1208" s="9" t="n">
        <v>11681000</v>
      </c>
      <c r="O1208" s="9" t="n">
        <v>11681000</v>
      </c>
      <c r="P1208" s="11" t="n">
        <v>11681000</v>
      </c>
      <c r="Q1208" s="9" t="n">
        <v>11681000</v>
      </c>
      <c r="R1208" s="9" t="n">
        <v>11681000</v>
      </c>
      <c r="S1208" s="9" t="n">
        <v>11681000</v>
      </c>
      <c r="T1208" s="9" t="n">
        <v>11681000</v>
      </c>
      <c r="U1208" s="11" t="n">
        <v>11681000</v>
      </c>
      <c r="V1208" s="9" t="n">
        <v>12304626</v>
      </c>
      <c r="W1208" s="9" t="n">
        <v>12772626</v>
      </c>
      <c r="X1208" s="9" t="n">
        <v>12772626</v>
      </c>
      <c r="Y1208" s="9" t="n">
        <v>13027347</v>
      </c>
      <c r="Z1208" s="11" t="n">
        <v>13027347</v>
      </c>
      <c r="AA1208" s="9" t="n">
        <v>13027347</v>
      </c>
    </row>
    <row r="1209">
      <c r="A1209" s="14" t="inlineStr">
        <is>
          <t>A049430</t>
        </is>
      </c>
      <c r="B1209" s="2" t="inlineStr">
        <is>
          <t>코메론</t>
        </is>
      </c>
      <c r="C1209" s="2" t="inlineStr">
        <is>
          <t>SSC</t>
        </is>
      </c>
      <c r="D1209" s="2" t="inlineStr">
        <is>
          <t>S420003950</t>
        </is>
      </c>
      <c r="E1209" s="2" t="inlineStr">
        <is>
          <t>상장주식수 (보통+우선)(주)</t>
        </is>
      </c>
      <c r="F1209" s="15" t="inlineStr">
        <is>
          <t>QUARTERLY</t>
        </is>
      </c>
      <c r="G1209" s="9" t="n">
        <v>9048000</v>
      </c>
      <c r="H1209" s="9" t="n">
        <v>9048000</v>
      </c>
      <c r="I1209" s="9" t="n">
        <v>9048000</v>
      </c>
      <c r="J1209" s="9" t="n">
        <v>9048000</v>
      </c>
      <c r="K1209" s="11" t="n">
        <v>9048000</v>
      </c>
      <c r="L1209" s="9" t="n">
        <v>9048000</v>
      </c>
      <c r="M1209" s="9" t="n">
        <v>9048000</v>
      </c>
      <c r="N1209" s="9" t="n">
        <v>9048000</v>
      </c>
      <c r="O1209" s="9" t="n">
        <v>9048000</v>
      </c>
      <c r="P1209" s="11" t="n">
        <v>9048000</v>
      </c>
      <c r="Q1209" s="9" t="n">
        <v>9048000</v>
      </c>
      <c r="R1209" s="9" t="n">
        <v>9048000</v>
      </c>
      <c r="S1209" s="9" t="n">
        <v>9048000</v>
      </c>
      <c r="T1209" s="9" t="n">
        <v>9048000</v>
      </c>
      <c r="U1209" s="11" t="n">
        <v>9048000</v>
      </c>
      <c r="V1209" s="9" t="n">
        <v>9048000</v>
      </c>
      <c r="W1209" s="9" t="n">
        <v>9048000</v>
      </c>
      <c r="X1209" s="9" t="n">
        <v>9048000</v>
      </c>
      <c r="Y1209" s="9" t="n">
        <v>9048000</v>
      </c>
      <c r="Z1209" s="11" t="n">
        <v>9048000</v>
      </c>
      <c r="AA1209" s="9" t="n">
        <v>9048000</v>
      </c>
    </row>
    <row r="1210">
      <c r="A1210" s="14" t="inlineStr">
        <is>
          <t>A131180</t>
        </is>
      </c>
      <c r="B1210" s="2" t="inlineStr">
        <is>
          <t>딜리</t>
        </is>
      </c>
      <c r="C1210" s="2" t="inlineStr">
        <is>
          <t>SSC</t>
        </is>
      </c>
      <c r="D1210" s="2" t="inlineStr">
        <is>
          <t>S420003950</t>
        </is>
      </c>
      <c r="E1210" s="2" t="inlineStr">
        <is>
          <t>상장주식수 (보통+우선)(주)</t>
        </is>
      </c>
      <c r="F1210" s="15" t="inlineStr">
        <is>
          <t>QUARTERLY</t>
        </is>
      </c>
      <c r="G1210" s="9" t="n">
        <v>5870000</v>
      </c>
      <c r="H1210" s="9" t="n">
        <v>5870000</v>
      </c>
      <c r="I1210" s="9" t="n">
        <v>5870000</v>
      </c>
      <c r="J1210" s="9" t="n">
        <v>5870000</v>
      </c>
      <c r="K1210" s="11" t="n">
        <v>5870000</v>
      </c>
      <c r="L1210" s="9" t="n">
        <v>5870000</v>
      </c>
      <c r="M1210" s="9" t="n">
        <v>29350000</v>
      </c>
      <c r="N1210" s="9" t="n">
        <v>29350000</v>
      </c>
      <c r="O1210" s="9" t="n">
        <v>29350000</v>
      </c>
      <c r="P1210" s="11" t="n">
        <v>29350000</v>
      </c>
      <c r="Q1210" s="9" t="n">
        <v>29350000</v>
      </c>
      <c r="R1210" s="9" t="n">
        <v>29350000</v>
      </c>
      <c r="S1210" s="9" t="n">
        <v>29350000</v>
      </c>
      <c r="T1210" s="9" t="n">
        <v>29350000</v>
      </c>
      <c r="U1210" s="11" t="n">
        <v>29350000</v>
      </c>
      <c r="V1210" s="9" t="n">
        <v>29350000</v>
      </c>
      <c r="W1210" s="9" t="n">
        <v>29350000</v>
      </c>
      <c r="X1210" s="9" t="n">
        <v>29350000</v>
      </c>
      <c r="Y1210" s="9" t="n">
        <v>29350000</v>
      </c>
      <c r="Z1210" s="11" t="n">
        <v>29350000</v>
      </c>
      <c r="AA1210" s="9" t="n">
        <v>29350000</v>
      </c>
    </row>
    <row r="1211">
      <c r="A1211" s="14" t="inlineStr">
        <is>
          <t>A006570</t>
        </is>
      </c>
      <c r="B1211" s="2" t="inlineStr">
        <is>
          <t>대림통상</t>
        </is>
      </c>
      <c r="C1211" s="2" t="inlineStr">
        <is>
          <t>SSC</t>
        </is>
      </c>
      <c r="D1211" s="2" t="inlineStr">
        <is>
          <t>S420003950</t>
        </is>
      </c>
      <c r="E1211" s="2" t="inlineStr">
        <is>
          <t>상장주식수 (보통+우선)(주)</t>
        </is>
      </c>
      <c r="F1211" s="15" t="inlineStr">
        <is>
          <t>QUARTERLY</t>
        </is>
      </c>
      <c r="G1211" s="9" t="n">
        <v>15225000</v>
      </c>
      <c r="H1211" s="9" t="n">
        <v>15225000</v>
      </c>
      <c r="I1211" s="9" t="n">
        <v>15225000</v>
      </c>
      <c r="J1211" s="9" t="n">
        <v>15225000</v>
      </c>
      <c r="K1211" s="11" t="n">
        <v>15225000</v>
      </c>
      <c r="L1211" s="9" t="n">
        <v>15225000</v>
      </c>
      <c r="M1211" s="9" t="n">
        <v>15225000</v>
      </c>
      <c r="N1211" s="9" t="n">
        <v>15225000</v>
      </c>
      <c r="O1211" s="9" t="n">
        <v>15225000</v>
      </c>
      <c r="P1211" s="11" t="n">
        <v>15225000</v>
      </c>
      <c r="Q1211" s="9" t="n">
        <v>15225000</v>
      </c>
      <c r="R1211" s="9" t="n">
        <v>15225000</v>
      </c>
      <c r="S1211" s="9" t="n">
        <v>15225000</v>
      </c>
      <c r="T1211" s="9" t="n">
        <v>15225000</v>
      </c>
      <c r="U1211" s="11" t="n">
        <v>15225000</v>
      </c>
      <c r="V1211" s="9" t="n">
        <v>15225000</v>
      </c>
      <c r="W1211" s="9" t="n">
        <v>15225000</v>
      </c>
      <c r="X1211" s="9" t="n">
        <v>15225000</v>
      </c>
      <c r="Y1211" s="9" t="n">
        <v>15225000</v>
      </c>
      <c r="Z1211" s="11" t="n">
        <v>15225000</v>
      </c>
      <c r="AA1211" s="9" t="n">
        <v>15225000</v>
      </c>
    </row>
    <row r="1212">
      <c r="A1212" s="14" t="inlineStr">
        <is>
          <t>A047920</t>
        </is>
      </c>
      <c r="B1212" s="2" t="inlineStr">
        <is>
          <t>씨트리</t>
        </is>
      </c>
      <c r="C1212" s="2" t="inlineStr">
        <is>
          <t>SSC</t>
        </is>
      </c>
      <c r="D1212" s="2" t="inlineStr">
        <is>
          <t>S420003950</t>
        </is>
      </c>
      <c r="E1212" s="2" t="inlineStr">
        <is>
          <t>상장주식수 (보통+우선)(주)</t>
        </is>
      </c>
      <c r="F1212" s="15" t="inlineStr">
        <is>
          <t>QUARTERLY</t>
        </is>
      </c>
      <c r="G1212" s="8" t="n"/>
      <c r="H1212" s="8" t="n"/>
      <c r="I1212" s="8" t="n"/>
      <c r="J1212" s="8" t="n"/>
      <c r="K1212" s="10" t="n"/>
      <c r="L1212" s="8" t="n"/>
      <c r="M1212" s="8" t="n"/>
      <c r="N1212" s="8" t="n"/>
      <c r="O1212" s="8" t="n"/>
      <c r="P1212" s="10" t="n"/>
      <c r="Q1212" s="8" t="n"/>
      <c r="R1212" s="8" t="n"/>
      <c r="S1212" s="8" t="n"/>
      <c r="T1212" s="8" t="n"/>
      <c r="U1212" s="10" t="n">
        <v>5774545</v>
      </c>
      <c r="V1212" s="8" t="n">
        <v>5774545</v>
      </c>
      <c r="W1212" s="8" t="n">
        <v>5834545</v>
      </c>
      <c r="X1212" s="8" t="n">
        <v>6034545</v>
      </c>
      <c r="Y1212" s="8" t="n">
        <v>7023345</v>
      </c>
      <c r="Z1212" s="10" t="n">
        <v>7523345</v>
      </c>
      <c r="AA1212" s="8" t="n">
        <v>7553345</v>
      </c>
    </row>
    <row r="1213">
      <c r="A1213" s="14" t="inlineStr">
        <is>
          <t>A217820</t>
        </is>
      </c>
      <c r="B1213" s="2" t="inlineStr">
        <is>
          <t>엔에스</t>
        </is>
      </c>
      <c r="C1213" s="2" t="inlineStr">
        <is>
          <t>SSC</t>
        </is>
      </c>
      <c r="D1213" s="2" t="inlineStr">
        <is>
          <t>S420003950</t>
        </is>
      </c>
      <c r="E1213" s="2" t="inlineStr">
        <is>
          <t>상장주식수 (보통+우선)(주)</t>
        </is>
      </c>
      <c r="F1213" s="15" t="inlineStr">
        <is>
          <t>QUARTERLY</t>
        </is>
      </c>
      <c r="G1213" s="8" t="n"/>
      <c r="H1213" s="8" t="n"/>
      <c r="I1213" s="8" t="n"/>
      <c r="J1213" s="8" t="n"/>
      <c r="K1213" s="10" t="n"/>
      <c r="L1213" s="8" t="n"/>
      <c r="M1213" s="8" t="n"/>
      <c r="N1213" s="8" t="n"/>
      <c r="O1213" s="8" t="n"/>
      <c r="P1213" s="10" t="n"/>
      <c r="Q1213" s="8" t="n"/>
      <c r="R1213" s="8" t="n"/>
      <c r="S1213" s="8" t="n"/>
      <c r="T1213" s="8" t="n"/>
      <c r="U1213" s="10" t="n"/>
      <c r="V1213" s="8" t="n"/>
      <c r="W1213" s="8" t="n"/>
      <c r="X1213" s="8" t="n"/>
      <c r="Y1213" s="8" t="n">
        <v>4900000</v>
      </c>
      <c r="Z1213" s="10" t="n">
        <v>4900000</v>
      </c>
      <c r="AA1213" s="8" t="n">
        <v>4900000</v>
      </c>
    </row>
    <row r="1214">
      <c r="A1214" s="14" t="inlineStr">
        <is>
          <t>A053260</t>
        </is>
      </c>
      <c r="B1214" s="2" t="inlineStr">
        <is>
          <t>금강철강</t>
        </is>
      </c>
      <c r="C1214" s="2" t="inlineStr">
        <is>
          <t>SSC</t>
        </is>
      </c>
      <c r="D1214" s="2" t="inlineStr">
        <is>
          <t>S420003950</t>
        </is>
      </c>
      <c r="E1214" s="2" t="inlineStr">
        <is>
          <t>상장주식수 (보통+우선)(주)</t>
        </is>
      </c>
      <c r="F1214" s="15" t="inlineStr">
        <is>
          <t>QUARTERLY</t>
        </is>
      </c>
      <c r="G1214" s="8" t="n">
        <v>18720000</v>
      </c>
      <c r="H1214" s="8" t="n">
        <v>18720000</v>
      </c>
      <c r="I1214" s="8" t="n">
        <v>18720000</v>
      </c>
      <c r="J1214" s="8" t="n">
        <v>18720000</v>
      </c>
      <c r="K1214" s="10" t="n">
        <v>18720000</v>
      </c>
      <c r="L1214" s="8" t="n">
        <v>18720000</v>
      </c>
      <c r="M1214" s="8" t="n">
        <v>18720000</v>
      </c>
      <c r="N1214" s="8" t="n">
        <v>18720000</v>
      </c>
      <c r="O1214" s="8" t="n">
        <v>18720000</v>
      </c>
      <c r="P1214" s="10" t="n">
        <v>18720000</v>
      </c>
      <c r="Q1214" s="8" t="n">
        <v>18720000</v>
      </c>
      <c r="R1214" s="8" t="n">
        <v>18720000</v>
      </c>
      <c r="S1214" s="8" t="n">
        <v>18720000</v>
      </c>
      <c r="T1214" s="8" t="n">
        <v>18720000</v>
      </c>
      <c r="U1214" s="10" t="n">
        <v>18720000</v>
      </c>
      <c r="V1214" s="8" t="n">
        <v>18720000</v>
      </c>
      <c r="W1214" s="8" t="n">
        <v>18720000</v>
      </c>
      <c r="X1214" s="8" t="n">
        <v>18720000</v>
      </c>
      <c r="Y1214" s="8" t="n">
        <v>18720000</v>
      </c>
      <c r="Z1214" s="10" t="n">
        <v>18720000</v>
      </c>
      <c r="AA1214" s="8" t="n">
        <v>18720000</v>
      </c>
    </row>
    <row r="1215">
      <c r="A1215" s="14" t="inlineStr">
        <is>
          <t>A065530</t>
        </is>
      </c>
      <c r="B1215" s="2" t="inlineStr">
        <is>
          <t>전파기지국</t>
        </is>
      </c>
      <c r="C1215" s="2" t="inlineStr">
        <is>
          <t>SSC</t>
        </is>
      </c>
      <c r="D1215" s="2" t="inlineStr">
        <is>
          <t>S420003950</t>
        </is>
      </c>
      <c r="E1215" s="2" t="inlineStr">
        <is>
          <t>상장주식수 (보통+우선)(주)</t>
        </is>
      </c>
      <c r="F1215" s="15" t="inlineStr">
        <is>
          <t>QUARTERLY</t>
        </is>
      </c>
      <c r="G1215" s="8" t="n">
        <v>5286000</v>
      </c>
      <c r="H1215" s="8" t="n">
        <v>5286000</v>
      </c>
      <c r="I1215" s="8" t="n">
        <v>5286000</v>
      </c>
      <c r="J1215" s="8" t="n">
        <v>5286000</v>
      </c>
      <c r="K1215" s="10" t="n">
        <v>5286000</v>
      </c>
      <c r="L1215" s="8" t="n">
        <v>5286000</v>
      </c>
      <c r="M1215" s="8" t="n">
        <v>5286000</v>
      </c>
      <c r="N1215" s="8" t="n">
        <v>5286000</v>
      </c>
      <c r="O1215" s="8" t="n">
        <v>5286000</v>
      </c>
      <c r="P1215" s="10" t="n">
        <v>5286000</v>
      </c>
      <c r="Q1215" s="8" t="n">
        <v>5286000</v>
      </c>
      <c r="R1215" s="8" t="n">
        <v>5286000</v>
      </c>
      <c r="S1215" s="8" t="n">
        <v>5286000</v>
      </c>
      <c r="T1215" s="8" t="n">
        <v>5286000</v>
      </c>
      <c r="U1215" s="10" t="n">
        <v>5286000</v>
      </c>
      <c r="V1215" s="8" t="n">
        <v>5286000</v>
      </c>
      <c r="W1215" s="8" t="n">
        <v>5286000</v>
      </c>
      <c r="X1215" s="8" t="n">
        <v>5286000</v>
      </c>
      <c r="Y1215" s="8" t="n">
        <v>5286000</v>
      </c>
      <c r="Z1215" s="10" t="n">
        <v>5286000</v>
      </c>
      <c r="AA1215" s="8" t="n">
        <v>5286000</v>
      </c>
    </row>
    <row r="1216">
      <c r="A1216" s="14" t="inlineStr">
        <is>
          <t>A033110</t>
        </is>
      </c>
      <c r="B1216" s="2" t="inlineStr">
        <is>
          <t>이디</t>
        </is>
      </c>
      <c r="C1216" s="2" t="inlineStr">
        <is>
          <t>SSC</t>
        </is>
      </c>
      <c r="D1216" s="2" t="inlineStr">
        <is>
          <t>S420003950</t>
        </is>
      </c>
      <c r="E1216" s="2" t="inlineStr">
        <is>
          <t>상장주식수 (보통+우선)(주)</t>
        </is>
      </c>
      <c r="F1216" s="15" t="inlineStr">
        <is>
          <t>QUARTERLY</t>
        </is>
      </c>
      <c r="G1216" s="8" t="n">
        <v>15285130</v>
      </c>
      <c r="H1216" s="8" t="n">
        <v>16045169</v>
      </c>
      <c r="I1216" s="8" t="n">
        <v>16045169</v>
      </c>
      <c r="J1216" s="8" t="n">
        <v>16045169</v>
      </c>
      <c r="K1216" s="10" t="n">
        <v>16045169</v>
      </c>
      <c r="L1216" s="8" t="n">
        <v>17598512</v>
      </c>
      <c r="M1216" s="8" t="n">
        <v>20833863</v>
      </c>
      <c r="N1216" s="8" t="n">
        <v>21117547</v>
      </c>
      <c r="O1216" s="8" t="n">
        <v>22181358</v>
      </c>
      <c r="P1216" s="10" t="n">
        <v>22381726</v>
      </c>
      <c r="Q1216" s="8" t="n">
        <v>23870395</v>
      </c>
      <c r="R1216" s="8" t="n">
        <v>24064567</v>
      </c>
      <c r="S1216" s="8" t="n">
        <v>24688324</v>
      </c>
      <c r="T1216" s="8" t="n">
        <v>24817772</v>
      </c>
      <c r="U1216" s="10" t="n">
        <v>25123581</v>
      </c>
      <c r="V1216" s="8" t="n">
        <v>25385703</v>
      </c>
      <c r="W1216" s="8" t="n">
        <v>25385703</v>
      </c>
      <c r="X1216" s="8" t="n">
        <v>25385703</v>
      </c>
      <c r="Y1216" s="8" t="n">
        <v>25385703</v>
      </c>
      <c r="Z1216" s="10" t="n">
        <v>28831705</v>
      </c>
      <c r="AA1216" s="8" t="n">
        <v>28831705</v>
      </c>
    </row>
    <row r="1217">
      <c r="A1217" s="14" t="inlineStr">
        <is>
          <t>A052300</t>
        </is>
      </c>
      <c r="B1217" s="2" t="inlineStr">
        <is>
          <t>SH 홀딩스</t>
        </is>
      </c>
      <c r="C1217" s="2" t="inlineStr">
        <is>
          <t>SSC</t>
        </is>
      </c>
      <c r="D1217" s="2" t="inlineStr">
        <is>
          <t>S420003950</t>
        </is>
      </c>
      <c r="E1217" s="2" t="inlineStr">
        <is>
          <t>상장주식수 (보통+우선)(주)</t>
        </is>
      </c>
      <c r="F1217" s="15" t="inlineStr">
        <is>
          <t>QUARTERLY</t>
        </is>
      </c>
      <c r="G1217" s="9" t="n">
        <v>40802584</v>
      </c>
      <c r="H1217" s="9" t="n">
        <v>40802584</v>
      </c>
      <c r="I1217" s="9" t="n">
        <v>40802584</v>
      </c>
      <c r="J1217" s="9" t="n">
        <v>40802584</v>
      </c>
      <c r="K1217" s="11" t="n">
        <v>40802584</v>
      </c>
      <c r="L1217" s="9" t="n">
        <v>41406584</v>
      </c>
      <c r="M1217" s="9" t="n">
        <v>46447584</v>
      </c>
      <c r="N1217" s="9" t="n">
        <v>46447584</v>
      </c>
      <c r="O1217" s="9" t="n">
        <v>53530914</v>
      </c>
      <c r="P1217" s="11" t="n">
        <v>53530914</v>
      </c>
      <c r="Q1217" s="9" t="n">
        <v>54615512</v>
      </c>
      <c r="R1217" s="9" t="n">
        <v>54615512</v>
      </c>
      <c r="S1217" s="9" t="n">
        <v>56037512</v>
      </c>
      <c r="T1217" s="9" t="n">
        <v>64101707</v>
      </c>
      <c r="U1217" s="11" t="n">
        <v>68590494</v>
      </c>
      <c r="V1217" s="9" t="n">
        <v>69781530</v>
      </c>
      <c r="W1217" s="9" t="n">
        <v>75547317</v>
      </c>
      <c r="X1217" s="9" t="n">
        <v>77052088</v>
      </c>
      <c r="Y1217" s="9" t="n">
        <v>79710017</v>
      </c>
      <c r="Z1217" s="11" t="n">
        <v>79710017</v>
      </c>
      <c r="AA1217" s="9" t="n">
        <v>79710017</v>
      </c>
    </row>
    <row r="1218">
      <c r="A1218" s="14" t="inlineStr">
        <is>
          <t>A012280</t>
        </is>
      </c>
      <c r="B1218" s="2" t="inlineStr">
        <is>
          <t>영화금속</t>
        </is>
      </c>
      <c r="C1218" s="2" t="inlineStr">
        <is>
          <t>SSC</t>
        </is>
      </c>
      <c r="D1218" s="2" t="inlineStr">
        <is>
          <t>S420003950</t>
        </is>
      </c>
      <c r="E1218" s="2" t="inlineStr">
        <is>
          <t>상장주식수 (보통+우선)(주)</t>
        </is>
      </c>
      <c r="F1218" s="15" t="inlineStr">
        <is>
          <t>QUARTERLY</t>
        </is>
      </c>
      <c r="G1218" s="9" t="n">
        <v>37405779</v>
      </c>
      <c r="H1218" s="9" t="n">
        <v>37405779</v>
      </c>
      <c r="I1218" s="9" t="n">
        <v>37405779</v>
      </c>
      <c r="J1218" s="9" t="n">
        <v>39853001</v>
      </c>
      <c r="K1218" s="11" t="n">
        <v>42300223</v>
      </c>
      <c r="L1218" s="9" t="n">
        <v>45971055</v>
      </c>
      <c r="M1218" s="9" t="n">
        <v>47194666</v>
      </c>
      <c r="N1218" s="9" t="n">
        <v>47194666</v>
      </c>
      <c r="O1218" s="9" t="n">
        <v>47194666</v>
      </c>
      <c r="P1218" s="11" t="n">
        <v>47194666</v>
      </c>
      <c r="Q1218" s="9" t="n">
        <v>47194666</v>
      </c>
      <c r="R1218" s="9" t="n">
        <v>47194666</v>
      </c>
      <c r="S1218" s="9" t="n">
        <v>47194666</v>
      </c>
      <c r="T1218" s="9" t="n">
        <v>47194666</v>
      </c>
      <c r="U1218" s="11" t="n">
        <v>47194666</v>
      </c>
      <c r="V1218" s="9" t="n">
        <v>47194666</v>
      </c>
      <c r="W1218" s="9" t="n">
        <v>45451006</v>
      </c>
      <c r="X1218" s="9" t="n">
        <v>45451006</v>
      </c>
      <c r="Y1218" s="9" t="n">
        <v>45451006</v>
      </c>
      <c r="Z1218" s="11" t="n">
        <v>45451006</v>
      </c>
      <c r="AA1218" s="9" t="n">
        <v>45451006</v>
      </c>
    </row>
    <row r="1219">
      <c r="A1219" s="14" t="inlineStr">
        <is>
          <t>A115310</t>
        </is>
      </c>
      <c r="B1219" s="2" t="inlineStr">
        <is>
          <t>인포바인</t>
        </is>
      </c>
      <c r="C1219" s="2" t="inlineStr">
        <is>
          <t>SSC</t>
        </is>
      </c>
      <c r="D1219" s="2" t="inlineStr">
        <is>
          <t>S420003950</t>
        </is>
      </c>
      <c r="E1219" s="2" t="inlineStr">
        <is>
          <t>상장주식수 (보통+우선)(주)</t>
        </is>
      </c>
      <c r="F1219" s="15" t="inlineStr">
        <is>
          <t>QUARTERLY</t>
        </is>
      </c>
      <c r="G1219" s="9" t="n">
        <v>3045000</v>
      </c>
      <c r="H1219" s="9" t="n">
        <v>3045000</v>
      </c>
      <c r="I1219" s="9" t="n">
        <v>3045000</v>
      </c>
      <c r="J1219" s="9" t="n">
        <v>3045000</v>
      </c>
      <c r="K1219" s="11" t="n">
        <v>3045000</v>
      </c>
      <c r="L1219" s="9" t="n">
        <v>3045000</v>
      </c>
      <c r="M1219" s="9" t="n">
        <v>3045000</v>
      </c>
      <c r="N1219" s="9" t="n">
        <v>3045000</v>
      </c>
      <c r="O1219" s="9" t="n">
        <v>3045000</v>
      </c>
      <c r="P1219" s="11" t="n">
        <v>3045000</v>
      </c>
      <c r="Q1219" s="9" t="n">
        <v>3065000</v>
      </c>
      <c r="R1219" s="9" t="n">
        <v>3065000</v>
      </c>
      <c r="S1219" s="9" t="n">
        <v>3065000</v>
      </c>
      <c r="T1219" s="9" t="n">
        <v>3065000</v>
      </c>
      <c r="U1219" s="11" t="n">
        <v>3065000</v>
      </c>
      <c r="V1219" s="9" t="n">
        <v>3065000</v>
      </c>
      <c r="W1219" s="9" t="n">
        <v>3065000</v>
      </c>
      <c r="X1219" s="9" t="n">
        <v>3113672</v>
      </c>
      <c r="Y1219" s="9" t="n">
        <v>3113672</v>
      </c>
      <c r="Z1219" s="11" t="n">
        <v>3113672</v>
      </c>
      <c r="AA1219" s="9" t="n">
        <v>3113672</v>
      </c>
    </row>
    <row r="1220">
      <c r="A1220" s="14" t="inlineStr">
        <is>
          <t>A001290</t>
        </is>
      </c>
      <c r="B1220" s="2" t="inlineStr">
        <is>
          <t>골든브릿지증권</t>
        </is>
      </c>
      <c r="C1220" s="2" t="inlineStr">
        <is>
          <t>SSC</t>
        </is>
      </c>
      <c r="D1220" s="2" t="inlineStr">
        <is>
          <t>S420003950</t>
        </is>
      </c>
      <c r="E1220" s="2" t="inlineStr">
        <is>
          <t>상장주식수 (보통+우선)(주)</t>
        </is>
      </c>
      <c r="F1220" s="15" t="inlineStr">
        <is>
          <t>QUARTERLY</t>
        </is>
      </c>
      <c r="G1220" s="9" t="n">
        <v>48737067</v>
      </c>
      <c r="H1220" s="9" t="n">
        <v>48737067</v>
      </c>
      <c r="I1220" s="9" t="n">
        <v>48737067</v>
      </c>
      <c r="J1220" s="9" t="n">
        <v>48737067</v>
      </c>
      <c r="K1220" s="11" t="n">
        <v>48737067</v>
      </c>
      <c r="L1220" s="9" t="n">
        <v>48737067</v>
      </c>
      <c r="M1220" s="9" t="n">
        <v>48737067</v>
      </c>
      <c r="N1220" s="9" t="n">
        <v>48737067</v>
      </c>
      <c r="O1220" s="9" t="n">
        <v>93737067</v>
      </c>
      <c r="P1220" s="11" t="n">
        <v>93737067</v>
      </c>
      <c r="Q1220" s="9" t="n">
        <v>93737067</v>
      </c>
      <c r="R1220" s="9" t="n">
        <v>63737067</v>
      </c>
      <c r="S1220" s="9" t="n">
        <v>63737067</v>
      </c>
      <c r="T1220" s="9" t="n">
        <v>63737067</v>
      </c>
      <c r="U1220" s="11" t="n">
        <v>63737067</v>
      </c>
      <c r="V1220" s="9" t="n">
        <v>63737067</v>
      </c>
      <c r="W1220" s="9" t="n">
        <v>63737067</v>
      </c>
      <c r="X1220" s="9" t="n">
        <v>63737067</v>
      </c>
      <c r="Y1220" s="9" t="n">
        <v>63737067</v>
      </c>
      <c r="Z1220" s="11" t="n">
        <v>63737067</v>
      </c>
      <c r="AA1220" s="9" t="n">
        <v>63737067</v>
      </c>
    </row>
    <row r="1221">
      <c r="A1221" s="14" t="inlineStr">
        <is>
          <t>A111870</t>
        </is>
      </c>
      <c r="B1221" s="2" t="inlineStr">
        <is>
          <t>삼본정밀전자</t>
        </is>
      </c>
      <c r="C1221" s="2" t="inlineStr">
        <is>
          <t>SSC</t>
        </is>
      </c>
      <c r="D1221" s="2" t="inlineStr">
        <is>
          <t>S420003950</t>
        </is>
      </c>
      <c r="E1221" s="2" t="inlineStr">
        <is>
          <t>상장주식수 (보통+우선)(주)</t>
        </is>
      </c>
      <c r="F1221" s="15" t="inlineStr">
        <is>
          <t>QUARTERLY</t>
        </is>
      </c>
      <c r="G1221" s="9" t="n">
        <v>9500000</v>
      </c>
      <c r="H1221" s="9" t="n">
        <v>9500000</v>
      </c>
      <c r="I1221" s="9" t="n">
        <v>9500000</v>
      </c>
      <c r="J1221" s="9" t="n">
        <v>9500000</v>
      </c>
      <c r="K1221" s="11" t="n">
        <v>9500000</v>
      </c>
      <c r="L1221" s="9" t="n">
        <v>9500000</v>
      </c>
      <c r="M1221" s="9" t="n">
        <v>9500000</v>
      </c>
      <c r="N1221" s="9" t="n">
        <v>9500000</v>
      </c>
      <c r="O1221" s="9" t="n">
        <v>9500000</v>
      </c>
      <c r="P1221" s="11" t="n">
        <v>9500000</v>
      </c>
      <c r="Q1221" s="9" t="n">
        <v>9500000</v>
      </c>
      <c r="R1221" s="9" t="n">
        <v>9500000</v>
      </c>
      <c r="S1221" s="9" t="n">
        <v>9500000</v>
      </c>
      <c r="T1221" s="9" t="n">
        <v>9500000</v>
      </c>
      <c r="U1221" s="11" t="n">
        <v>9500000</v>
      </c>
      <c r="V1221" s="9" t="n">
        <v>9500000</v>
      </c>
      <c r="W1221" s="9" t="n">
        <v>9500000</v>
      </c>
      <c r="X1221" s="9" t="n">
        <v>9500000</v>
      </c>
      <c r="Y1221" s="9" t="n">
        <v>9500000</v>
      </c>
      <c r="Z1221" s="11" t="n">
        <v>9500000</v>
      </c>
      <c r="AA1221" s="9" t="n">
        <v>9500000</v>
      </c>
    </row>
    <row r="1222">
      <c r="A1222" s="14" t="inlineStr">
        <is>
          <t>A114450</t>
        </is>
      </c>
      <c r="B1222" s="2" t="inlineStr">
        <is>
          <t>KPX생명과학</t>
        </is>
      </c>
      <c r="C1222" s="2" t="inlineStr">
        <is>
          <t>SSC</t>
        </is>
      </c>
      <c r="D1222" s="2" t="inlineStr">
        <is>
          <t>S420003950</t>
        </is>
      </c>
      <c r="E1222" s="2" t="inlineStr">
        <is>
          <t>상장주식수 (보통+우선)(주)</t>
        </is>
      </c>
      <c r="F1222" s="15" t="inlineStr">
        <is>
          <t>QUARTERLY</t>
        </is>
      </c>
      <c r="G1222" s="8" t="n">
        <v>15000000</v>
      </c>
      <c r="H1222" s="8" t="n">
        <v>15000000</v>
      </c>
      <c r="I1222" s="8" t="n">
        <v>15000000</v>
      </c>
      <c r="J1222" s="8" t="n">
        <v>15000000</v>
      </c>
      <c r="K1222" s="10" t="n">
        <v>15000000</v>
      </c>
      <c r="L1222" s="8" t="n">
        <v>15000000</v>
      </c>
      <c r="M1222" s="8" t="n">
        <v>15000000</v>
      </c>
      <c r="N1222" s="8" t="n">
        <v>15000000</v>
      </c>
      <c r="O1222" s="8" t="n">
        <v>15000000</v>
      </c>
      <c r="P1222" s="10" t="n">
        <v>15000000</v>
      </c>
      <c r="Q1222" s="8" t="n">
        <v>15000000</v>
      </c>
      <c r="R1222" s="8" t="n">
        <v>15000000</v>
      </c>
      <c r="S1222" s="8" t="n">
        <v>15000000</v>
      </c>
      <c r="T1222" s="8" t="n">
        <v>15000000</v>
      </c>
      <c r="U1222" s="10" t="n">
        <v>15000000</v>
      </c>
      <c r="V1222" s="8" t="n">
        <v>15000000</v>
      </c>
      <c r="W1222" s="8" t="n">
        <v>15000000</v>
      </c>
      <c r="X1222" s="8" t="n">
        <v>15000000</v>
      </c>
      <c r="Y1222" s="8" t="n">
        <v>15000000</v>
      </c>
      <c r="Z1222" s="10" t="n">
        <v>15000000</v>
      </c>
      <c r="AA1222" s="8" t="n">
        <v>15000000</v>
      </c>
    </row>
    <row r="1223">
      <c r="A1223" s="14" t="inlineStr">
        <is>
          <t>A038110</t>
        </is>
      </c>
      <c r="B1223" s="2" t="inlineStr">
        <is>
          <t>에코플라스틱</t>
        </is>
      </c>
      <c r="C1223" s="2" t="inlineStr">
        <is>
          <t>SSC</t>
        </is>
      </c>
      <c r="D1223" s="2" t="inlineStr">
        <is>
          <t>S420003950</t>
        </is>
      </c>
      <c r="E1223" s="2" t="inlineStr">
        <is>
          <t>상장주식수 (보통+우선)(주)</t>
        </is>
      </c>
      <c r="F1223" s="15" t="inlineStr">
        <is>
          <t>QUARTERLY</t>
        </is>
      </c>
      <c r="G1223" s="8" t="n">
        <v>19000000</v>
      </c>
      <c r="H1223" s="8" t="n">
        <v>19000000</v>
      </c>
      <c r="I1223" s="8" t="n">
        <v>19000000</v>
      </c>
      <c r="J1223" s="8" t="n">
        <v>19000000</v>
      </c>
      <c r="K1223" s="10" t="n">
        <v>19000000</v>
      </c>
      <c r="L1223" s="8" t="n">
        <v>19000000</v>
      </c>
      <c r="M1223" s="8" t="n">
        <v>19000000</v>
      </c>
      <c r="N1223" s="8" t="n">
        <v>19000000</v>
      </c>
      <c r="O1223" s="8" t="n">
        <v>19000000</v>
      </c>
      <c r="P1223" s="10" t="n">
        <v>19000000</v>
      </c>
      <c r="Q1223" s="8" t="n">
        <v>19000000</v>
      </c>
      <c r="R1223" s="8" t="n">
        <v>19000000</v>
      </c>
      <c r="S1223" s="8" t="n">
        <v>19000000</v>
      </c>
      <c r="T1223" s="8" t="n">
        <v>20971413</v>
      </c>
      <c r="U1223" s="10" t="n">
        <v>21119269</v>
      </c>
      <c r="V1223" s="8" t="n">
        <v>21612122</v>
      </c>
      <c r="W1223" s="8" t="n">
        <v>21612122</v>
      </c>
      <c r="X1223" s="8" t="n">
        <v>21858548</v>
      </c>
      <c r="Y1223" s="8" t="n">
        <v>22203545</v>
      </c>
      <c r="Z1223" s="10" t="n">
        <v>22696398</v>
      </c>
      <c r="AA1223" s="8" t="n">
        <v>22696398</v>
      </c>
    </row>
    <row r="1224">
      <c r="A1224" s="14" t="inlineStr">
        <is>
          <t>A150840</t>
        </is>
      </c>
      <c r="B1224" s="2" t="inlineStr">
        <is>
          <t>인트로메딕</t>
        </is>
      </c>
      <c r="C1224" s="2" t="inlineStr">
        <is>
          <t>SSC</t>
        </is>
      </c>
      <c r="D1224" s="2" t="inlineStr">
        <is>
          <t>S420003950</t>
        </is>
      </c>
      <c r="E1224" s="2" t="inlineStr">
        <is>
          <t>상장주식수 (보통+우선)(주)</t>
        </is>
      </c>
      <c r="F1224" s="15" t="inlineStr">
        <is>
          <t>QUARTERLY</t>
        </is>
      </c>
      <c r="G1224" s="8" t="n"/>
      <c r="H1224" s="8" t="n"/>
      <c r="I1224" s="8" t="n"/>
      <c r="J1224" s="8" t="n"/>
      <c r="K1224" s="10" t="n"/>
      <c r="L1224" s="8" t="n"/>
      <c r="M1224" s="8" t="n"/>
      <c r="N1224" s="8" t="n"/>
      <c r="O1224" s="8" t="n"/>
      <c r="P1224" s="10" t="n"/>
      <c r="Q1224" s="8" t="n">
        <v>6952178</v>
      </c>
      <c r="R1224" s="8" t="n">
        <v>7017178</v>
      </c>
      <c r="S1224" s="8" t="n">
        <v>7017178</v>
      </c>
      <c r="T1224" s="8" t="n">
        <v>7023178</v>
      </c>
      <c r="U1224" s="10" t="n">
        <v>7023178</v>
      </c>
      <c r="V1224" s="8" t="n">
        <v>7061178</v>
      </c>
      <c r="W1224" s="8" t="n">
        <v>7171178</v>
      </c>
      <c r="X1224" s="8" t="n">
        <v>7171178</v>
      </c>
      <c r="Y1224" s="8" t="n">
        <v>7171178</v>
      </c>
      <c r="Z1224" s="10" t="n">
        <v>7202178</v>
      </c>
      <c r="AA1224" s="8" t="n">
        <v>7202178</v>
      </c>
    </row>
    <row r="1225">
      <c r="A1225" s="14" t="inlineStr">
        <is>
          <t>A041930</t>
        </is>
      </c>
      <c r="B1225" s="2" t="inlineStr">
        <is>
          <t>동아화성</t>
        </is>
      </c>
      <c r="C1225" s="2" t="inlineStr">
        <is>
          <t>SSC</t>
        </is>
      </c>
      <c r="D1225" s="2" t="inlineStr">
        <is>
          <t>S420003950</t>
        </is>
      </c>
      <c r="E1225" s="2" t="inlineStr">
        <is>
          <t>상장주식수 (보통+우선)(주)</t>
        </is>
      </c>
      <c r="F1225" s="15" t="inlineStr">
        <is>
          <t>QUARTERLY</t>
        </is>
      </c>
      <c r="G1225" s="8" t="n">
        <v>15800000</v>
      </c>
      <c r="H1225" s="8" t="n">
        <v>15800000</v>
      </c>
      <c r="I1225" s="8" t="n">
        <v>15800000</v>
      </c>
      <c r="J1225" s="8" t="n">
        <v>15800000</v>
      </c>
      <c r="K1225" s="10" t="n">
        <v>15800000</v>
      </c>
      <c r="L1225" s="8" t="n">
        <v>15800000</v>
      </c>
      <c r="M1225" s="8" t="n">
        <v>15800000</v>
      </c>
      <c r="N1225" s="8" t="n">
        <v>15800000</v>
      </c>
      <c r="O1225" s="8" t="n">
        <v>15800000</v>
      </c>
      <c r="P1225" s="10" t="n">
        <v>15800000</v>
      </c>
      <c r="Q1225" s="8" t="n">
        <v>15800000</v>
      </c>
      <c r="R1225" s="8" t="n">
        <v>15800000</v>
      </c>
      <c r="S1225" s="8" t="n">
        <v>15800000</v>
      </c>
      <c r="T1225" s="8" t="n">
        <v>15800000</v>
      </c>
      <c r="U1225" s="10" t="n">
        <v>15800000</v>
      </c>
      <c r="V1225" s="8" t="n">
        <v>15800000</v>
      </c>
      <c r="W1225" s="8" t="n">
        <v>15800000</v>
      </c>
      <c r="X1225" s="8" t="n">
        <v>15800000</v>
      </c>
      <c r="Y1225" s="8" t="n">
        <v>15800000</v>
      </c>
      <c r="Z1225" s="10" t="n">
        <v>15800000</v>
      </c>
      <c r="AA1225" s="8" t="n">
        <v>15800000</v>
      </c>
    </row>
    <row r="1226">
      <c r="A1226" s="14" t="inlineStr">
        <is>
          <t>A032940</t>
        </is>
      </c>
      <c r="B1226" s="2" t="inlineStr">
        <is>
          <t>원익</t>
        </is>
      </c>
      <c r="C1226" s="2" t="inlineStr">
        <is>
          <t>SSC</t>
        </is>
      </c>
      <c r="D1226" s="2" t="inlineStr">
        <is>
          <t>S420003950</t>
        </is>
      </c>
      <c r="E1226" s="2" t="inlineStr">
        <is>
          <t>상장주식수 (보통+우선)(주)</t>
        </is>
      </c>
      <c r="F1226" s="15" t="inlineStr">
        <is>
          <t>QUARTERLY</t>
        </is>
      </c>
      <c r="G1226" s="8" t="n">
        <v>10728500</v>
      </c>
      <c r="H1226" s="8" t="n">
        <v>10728500</v>
      </c>
      <c r="I1226" s="8" t="n">
        <v>10728500</v>
      </c>
      <c r="J1226" s="8" t="n">
        <v>10728500</v>
      </c>
      <c r="K1226" s="10" t="n">
        <v>10728500</v>
      </c>
      <c r="L1226" s="8" t="n">
        <v>10728500</v>
      </c>
      <c r="M1226" s="8" t="n">
        <v>10728500</v>
      </c>
      <c r="N1226" s="8" t="n">
        <v>10728500</v>
      </c>
      <c r="O1226" s="8" t="n">
        <v>10728500</v>
      </c>
      <c r="P1226" s="10" t="n">
        <v>10728500</v>
      </c>
      <c r="Q1226" s="8" t="n">
        <v>10728500</v>
      </c>
      <c r="R1226" s="8" t="n">
        <v>10728500</v>
      </c>
      <c r="S1226" s="8" t="n">
        <v>10728500</v>
      </c>
      <c r="T1226" s="8" t="n">
        <v>12081239</v>
      </c>
      <c r="U1226" s="10" t="n">
        <v>12081239</v>
      </c>
      <c r="V1226" s="8" t="n">
        <v>12081239</v>
      </c>
      <c r="W1226" s="8" t="n">
        <v>12218224</v>
      </c>
      <c r="X1226" s="8" t="n">
        <v>12634432</v>
      </c>
      <c r="Y1226" s="8" t="n">
        <v>12634432</v>
      </c>
      <c r="Z1226" s="10" t="n">
        <v>12634432</v>
      </c>
      <c r="AA1226" s="8" t="n">
        <v>12634432</v>
      </c>
    </row>
    <row r="1227">
      <c r="A1227" s="14" t="inlineStr">
        <is>
          <t>A033230</t>
        </is>
      </c>
      <c r="B1227" s="2" t="inlineStr">
        <is>
          <t>인성정보</t>
        </is>
      </c>
      <c r="C1227" s="2" t="inlineStr">
        <is>
          <t>SSC</t>
        </is>
      </c>
      <c r="D1227" s="2" t="inlineStr">
        <is>
          <t>S420003950</t>
        </is>
      </c>
      <c r="E1227" s="2" t="inlineStr">
        <is>
          <t>상장주식수 (보통+우선)(주)</t>
        </is>
      </c>
      <c r="F1227" s="15" t="inlineStr">
        <is>
          <t>QUARTERLY</t>
        </is>
      </c>
      <c r="G1227" s="9" t="n">
        <v>16950020</v>
      </c>
      <c r="H1227" s="9" t="n">
        <v>16950020</v>
      </c>
      <c r="I1227" s="9" t="n">
        <v>16950020</v>
      </c>
      <c r="J1227" s="9" t="n">
        <v>16950020</v>
      </c>
      <c r="K1227" s="11" t="n">
        <v>16950020</v>
      </c>
      <c r="L1227" s="9" t="n">
        <v>16950020</v>
      </c>
      <c r="M1227" s="9" t="n">
        <v>16950020</v>
      </c>
      <c r="N1227" s="9" t="n">
        <v>16950020</v>
      </c>
      <c r="O1227" s="9" t="n">
        <v>16950020</v>
      </c>
      <c r="P1227" s="11" t="n">
        <v>16961220</v>
      </c>
      <c r="Q1227" s="9" t="n">
        <v>16961220</v>
      </c>
      <c r="R1227" s="9" t="n">
        <v>16961220</v>
      </c>
      <c r="S1227" s="9" t="n">
        <v>16965620</v>
      </c>
      <c r="T1227" s="9" t="n">
        <v>16965620</v>
      </c>
      <c r="U1227" s="11" t="n">
        <v>16965620</v>
      </c>
      <c r="V1227" s="9" t="n">
        <v>16965620</v>
      </c>
      <c r="W1227" s="9" t="n">
        <v>16965620</v>
      </c>
      <c r="X1227" s="9" t="n">
        <v>16965620</v>
      </c>
      <c r="Y1227" s="9" t="n">
        <v>16965620</v>
      </c>
      <c r="Z1227" s="11" t="n">
        <v>16965620</v>
      </c>
      <c r="AA1227" s="9" t="n">
        <v>16965620</v>
      </c>
    </row>
    <row r="1228">
      <c r="A1228" s="14" t="inlineStr">
        <is>
          <t>A122640</t>
        </is>
      </c>
      <c r="B1228" s="2" t="inlineStr">
        <is>
          <t>예스티</t>
        </is>
      </c>
      <c r="C1228" s="2" t="inlineStr">
        <is>
          <t>SSC</t>
        </is>
      </c>
      <c r="D1228" s="2" t="inlineStr">
        <is>
          <t>S420003950</t>
        </is>
      </c>
      <c r="E1228" s="2" t="inlineStr">
        <is>
          <t>상장주식수 (보통+우선)(주)</t>
        </is>
      </c>
      <c r="F1228" s="15" t="inlineStr">
        <is>
          <t>QUARTERLY</t>
        </is>
      </c>
      <c r="G1228" s="9" t="n"/>
      <c r="H1228" s="9" t="n"/>
      <c r="I1228" s="9" t="n"/>
      <c r="J1228" s="9" t="n"/>
      <c r="K1228" s="11" t="n"/>
      <c r="L1228" s="9" t="n"/>
      <c r="M1228" s="9" t="n"/>
      <c r="N1228" s="9" t="n"/>
      <c r="O1228" s="9" t="n"/>
      <c r="P1228" s="11" t="n"/>
      <c r="Q1228" s="9" t="n"/>
      <c r="R1228" s="9" t="n"/>
      <c r="S1228" s="9" t="n"/>
      <c r="T1228" s="9" t="n"/>
      <c r="U1228" s="11" t="n">
        <v>2465454</v>
      </c>
      <c r="V1228" s="9" t="n">
        <v>2465454</v>
      </c>
      <c r="W1228" s="9" t="n">
        <v>2465454</v>
      </c>
      <c r="X1228" s="9" t="n">
        <v>3650071</v>
      </c>
      <c r="Y1228" s="9" t="n">
        <v>4327321</v>
      </c>
      <c r="Z1228" s="11" t="n">
        <v>4327321</v>
      </c>
      <c r="AA1228" s="9" t="n">
        <v>4327321</v>
      </c>
    </row>
    <row r="1229">
      <c r="A1229" s="14" t="inlineStr">
        <is>
          <t>A001000</t>
        </is>
      </c>
      <c r="B1229" s="2" t="inlineStr">
        <is>
          <t>신라섬유</t>
        </is>
      </c>
      <c r="C1229" s="2" t="inlineStr">
        <is>
          <t>SSC</t>
        </is>
      </c>
      <c r="D1229" s="2" t="inlineStr">
        <is>
          <t>S420003950</t>
        </is>
      </c>
      <c r="E1229" s="2" t="inlineStr">
        <is>
          <t>상장주식수 (보통+우선)(주)</t>
        </is>
      </c>
      <c r="F1229" s="15" t="inlineStr">
        <is>
          <t>QUARTERLY</t>
        </is>
      </c>
      <c r="G1229" s="9" t="n">
        <v>4501767</v>
      </c>
      <c r="H1229" s="9" t="n">
        <v>4501767</v>
      </c>
      <c r="I1229" s="9" t="n">
        <v>4855508</v>
      </c>
      <c r="J1229" s="9" t="n">
        <v>4855508</v>
      </c>
      <c r="K1229" s="11" t="n">
        <v>4855508</v>
      </c>
      <c r="L1229" s="9" t="n">
        <v>4855508</v>
      </c>
      <c r="M1229" s="9" t="n">
        <v>4855508</v>
      </c>
      <c r="N1229" s="9" t="n">
        <v>4855508</v>
      </c>
      <c r="O1229" s="9" t="n">
        <v>4855508</v>
      </c>
      <c r="P1229" s="11" t="n">
        <v>4855508</v>
      </c>
      <c r="Q1229" s="9" t="n">
        <v>4855508</v>
      </c>
      <c r="R1229" s="9" t="n">
        <v>4855508</v>
      </c>
      <c r="S1229" s="9" t="n">
        <v>4855508</v>
      </c>
      <c r="T1229" s="9" t="n">
        <v>4855508</v>
      </c>
      <c r="U1229" s="11" t="n">
        <v>4855508</v>
      </c>
      <c r="V1229" s="9" t="n">
        <v>4855508</v>
      </c>
      <c r="W1229" s="9" t="n">
        <v>4855508</v>
      </c>
      <c r="X1229" s="9" t="n">
        <v>4855508</v>
      </c>
      <c r="Y1229" s="9" t="n">
        <v>4855508</v>
      </c>
      <c r="Z1229" s="11" t="n">
        <v>4855508</v>
      </c>
      <c r="AA1229" s="9" t="n">
        <v>24277540</v>
      </c>
    </row>
    <row r="1230">
      <c r="A1230" s="14" t="inlineStr">
        <is>
          <t>A006890</t>
        </is>
      </c>
      <c r="B1230" s="2" t="inlineStr">
        <is>
          <t>태경화학</t>
        </is>
      </c>
      <c r="C1230" s="2" t="inlineStr">
        <is>
          <t>SSC</t>
        </is>
      </c>
      <c r="D1230" s="2" t="inlineStr">
        <is>
          <t>S420003950</t>
        </is>
      </c>
      <c r="E1230" s="2" t="inlineStr">
        <is>
          <t>상장주식수 (보통+우선)(주)</t>
        </is>
      </c>
      <c r="F1230" s="15" t="inlineStr">
        <is>
          <t>QUARTERLY</t>
        </is>
      </c>
      <c r="G1230" s="9" t="n">
        <v>11600000</v>
      </c>
      <c r="H1230" s="9" t="n">
        <v>11600000</v>
      </c>
      <c r="I1230" s="9" t="n">
        <v>11600000</v>
      </c>
      <c r="J1230" s="9" t="n">
        <v>11600000</v>
      </c>
      <c r="K1230" s="11" t="n">
        <v>11600000</v>
      </c>
      <c r="L1230" s="9" t="n">
        <v>11600000</v>
      </c>
      <c r="M1230" s="9" t="n">
        <v>11600000</v>
      </c>
      <c r="N1230" s="9" t="n">
        <v>11600000</v>
      </c>
      <c r="O1230" s="9" t="n">
        <v>11600000</v>
      </c>
      <c r="P1230" s="11" t="n">
        <v>11600000</v>
      </c>
      <c r="Q1230" s="9" t="n">
        <v>11600000</v>
      </c>
      <c r="R1230" s="9" t="n">
        <v>11600000</v>
      </c>
      <c r="S1230" s="9" t="n">
        <v>11600000</v>
      </c>
      <c r="T1230" s="9" t="n">
        <v>11600000</v>
      </c>
      <c r="U1230" s="11" t="n">
        <v>11600000</v>
      </c>
      <c r="V1230" s="9" t="n">
        <v>11600000</v>
      </c>
      <c r="W1230" s="9" t="n">
        <v>11600000</v>
      </c>
      <c r="X1230" s="9" t="n">
        <v>11600000</v>
      </c>
      <c r="Y1230" s="9" t="n">
        <v>11600000</v>
      </c>
      <c r="Z1230" s="11" t="n">
        <v>11600000</v>
      </c>
      <c r="AA1230" s="9" t="n">
        <v>11600000</v>
      </c>
    </row>
    <row r="1231">
      <c r="A1231" s="14" t="inlineStr">
        <is>
          <t>A052670</t>
        </is>
      </c>
      <c r="B1231" s="2" t="inlineStr">
        <is>
          <t>제일바이오</t>
        </is>
      </c>
      <c r="C1231" s="2" t="inlineStr">
        <is>
          <t>SSC</t>
        </is>
      </c>
      <c r="D1231" s="2" t="inlineStr">
        <is>
          <t>S420003950</t>
        </is>
      </c>
      <c r="E1231" s="2" t="inlineStr">
        <is>
          <t>상장주식수 (보통+우선)(주)</t>
        </is>
      </c>
      <c r="F1231" s="15" t="inlineStr">
        <is>
          <t>QUARTERLY</t>
        </is>
      </c>
      <c r="G1231" s="9" t="n">
        <v>9600000</v>
      </c>
      <c r="H1231" s="9" t="n">
        <v>9600000</v>
      </c>
      <c r="I1231" s="9" t="n">
        <v>9600000</v>
      </c>
      <c r="J1231" s="9" t="n">
        <v>9600000</v>
      </c>
      <c r="K1231" s="11" t="n">
        <v>9600000</v>
      </c>
      <c r="L1231" s="9" t="n">
        <v>9600000</v>
      </c>
      <c r="M1231" s="9" t="n">
        <v>9600000</v>
      </c>
      <c r="N1231" s="9" t="n">
        <v>9600000</v>
      </c>
      <c r="O1231" s="9" t="n">
        <v>9600000</v>
      </c>
      <c r="P1231" s="11" t="n">
        <v>9600000</v>
      </c>
      <c r="Q1231" s="9" t="n">
        <v>9600000</v>
      </c>
      <c r="R1231" s="9" t="n">
        <v>9600000</v>
      </c>
      <c r="S1231" s="9" t="n">
        <v>9600000</v>
      </c>
      <c r="T1231" s="9" t="n">
        <v>9600000</v>
      </c>
      <c r="U1231" s="11" t="n">
        <v>9600000</v>
      </c>
      <c r="V1231" s="9" t="n">
        <v>9600000</v>
      </c>
      <c r="W1231" s="9" t="n">
        <v>9600000</v>
      </c>
      <c r="X1231" s="9" t="n">
        <v>15000000</v>
      </c>
      <c r="Y1231" s="9" t="n">
        <v>15000000</v>
      </c>
      <c r="Z1231" s="11" t="n">
        <v>15000000</v>
      </c>
      <c r="AA1231" s="9" t="n">
        <v>15000000</v>
      </c>
    </row>
    <row r="1232">
      <c r="A1232" s="14" t="inlineStr">
        <is>
          <t>A004270</t>
        </is>
      </c>
      <c r="B1232" s="2" t="inlineStr">
        <is>
          <t>남성</t>
        </is>
      </c>
      <c r="C1232" s="2" t="inlineStr">
        <is>
          <t>SSC</t>
        </is>
      </c>
      <c r="D1232" s="2" t="inlineStr">
        <is>
          <t>S420003950</t>
        </is>
      </c>
      <c r="E1232" s="2" t="inlineStr">
        <is>
          <t>상장주식수 (보통+우선)(주)</t>
        </is>
      </c>
      <c r="F1232" s="15" t="inlineStr">
        <is>
          <t>QUARTERLY</t>
        </is>
      </c>
      <c r="G1232" s="8" t="n">
        <v>3621216</v>
      </c>
      <c r="H1232" s="8" t="n">
        <v>3621216</v>
      </c>
      <c r="I1232" s="8" t="n">
        <v>3621216</v>
      </c>
      <c r="J1232" s="8" t="n">
        <v>3621216</v>
      </c>
      <c r="K1232" s="10" t="n">
        <v>3621216</v>
      </c>
      <c r="L1232" s="8" t="n">
        <v>3621216</v>
      </c>
      <c r="M1232" s="8" t="n">
        <v>3621216</v>
      </c>
      <c r="N1232" s="8" t="n">
        <v>3621216</v>
      </c>
      <c r="O1232" s="8" t="n">
        <v>3621216</v>
      </c>
      <c r="P1232" s="10" t="n">
        <v>3621216</v>
      </c>
      <c r="Q1232" s="8" t="n">
        <v>3621216</v>
      </c>
      <c r="R1232" s="8" t="n">
        <v>3621216</v>
      </c>
      <c r="S1232" s="8" t="n">
        <v>3621216</v>
      </c>
      <c r="T1232" s="8" t="n">
        <v>3621216</v>
      </c>
      <c r="U1232" s="10" t="n">
        <v>3621216</v>
      </c>
      <c r="V1232" s="8" t="n">
        <v>3621216</v>
      </c>
      <c r="W1232" s="8" t="n">
        <v>36212160</v>
      </c>
      <c r="X1232" s="8" t="n">
        <v>36212160</v>
      </c>
      <c r="Y1232" s="8" t="n">
        <v>36212160</v>
      </c>
      <c r="Z1232" s="10" t="n">
        <v>36212160</v>
      </c>
      <c r="AA1232" s="8" t="n">
        <v>36212160</v>
      </c>
    </row>
    <row r="1233">
      <c r="A1233" s="14" t="inlineStr">
        <is>
          <t>A054180</t>
        </is>
      </c>
      <c r="B1233" s="2" t="inlineStr">
        <is>
          <t>중앙오션</t>
        </is>
      </c>
      <c r="C1233" s="2" t="inlineStr">
        <is>
          <t>SSC</t>
        </is>
      </c>
      <c r="D1233" s="2" t="inlineStr">
        <is>
          <t>S420003950</t>
        </is>
      </c>
      <c r="E1233" s="2" t="inlineStr">
        <is>
          <t>상장주식수 (보통+우선)(주)</t>
        </is>
      </c>
      <c r="F1233" s="15" t="inlineStr">
        <is>
          <t>QUARTERLY</t>
        </is>
      </c>
      <c r="G1233" s="8" t="n">
        <v>21860000</v>
      </c>
      <c r="H1233" s="8" t="n">
        <v>21860000</v>
      </c>
      <c r="I1233" s="8" t="n">
        <v>21860000</v>
      </c>
      <c r="J1233" s="8" t="n">
        <v>21860000</v>
      </c>
      <c r="K1233" s="10" t="n">
        <v>21860000</v>
      </c>
      <c r="L1233" s="8" t="n">
        <v>21860000</v>
      </c>
      <c r="M1233" s="8" t="n">
        <v>21860000</v>
      </c>
      <c r="N1233" s="8" t="n">
        <v>21860000</v>
      </c>
      <c r="O1233" s="8" t="n">
        <v>21860000</v>
      </c>
      <c r="P1233" s="10" t="n">
        <v>21860000</v>
      </c>
      <c r="Q1233" s="8" t="n">
        <v>21860000</v>
      </c>
      <c r="R1233" s="8" t="n">
        <v>21860000</v>
      </c>
      <c r="S1233" s="8" t="n">
        <v>21860000</v>
      </c>
      <c r="T1233" s="8" t="n">
        <v>21860000</v>
      </c>
      <c r="U1233" s="10" t="n">
        <v>21860000</v>
      </c>
      <c r="V1233" s="8" t="n">
        <v>21860000</v>
      </c>
      <c r="W1233" s="8" t="n">
        <v>21860000</v>
      </c>
      <c r="X1233" s="8" t="n">
        <v>21860000</v>
      </c>
      <c r="Y1233" s="8" t="n">
        <v>21860000</v>
      </c>
      <c r="Z1233" s="10" t="n">
        <v>21860000</v>
      </c>
      <c r="AA1233" s="8" t="n">
        <v>21860000</v>
      </c>
    </row>
    <row r="1234">
      <c r="A1234" s="14" t="inlineStr">
        <is>
          <t>A038530</t>
        </is>
      </c>
      <c r="B1234" s="2" t="inlineStr">
        <is>
          <t>코아크로스</t>
        </is>
      </c>
      <c r="C1234" s="2" t="inlineStr">
        <is>
          <t>SSC</t>
        </is>
      </c>
      <c r="D1234" s="2" t="inlineStr">
        <is>
          <t>S420003950</t>
        </is>
      </c>
      <c r="E1234" s="2" t="inlineStr">
        <is>
          <t>상장주식수 (보통+우선)(주)</t>
        </is>
      </c>
      <c r="F1234" s="15" t="inlineStr">
        <is>
          <t>QUARTERLY</t>
        </is>
      </c>
      <c r="G1234" s="8" t="n">
        <v>22354839</v>
      </c>
      <c r="H1234" s="8" t="n">
        <v>22354839</v>
      </c>
      <c r="I1234" s="8" t="n">
        <v>22354839</v>
      </c>
      <c r="J1234" s="8" t="n">
        <v>22354839</v>
      </c>
      <c r="K1234" s="10" t="n">
        <v>22354839</v>
      </c>
      <c r="L1234" s="8" t="n">
        <v>22354839</v>
      </c>
      <c r="M1234" s="8" t="n">
        <v>23180526</v>
      </c>
      <c r="N1234" s="8" t="n">
        <v>23180526</v>
      </c>
      <c r="O1234" s="8" t="n">
        <v>23639241</v>
      </c>
      <c r="P1234" s="10" t="n">
        <v>24759061</v>
      </c>
      <c r="Q1234" s="8" t="n">
        <v>25706927</v>
      </c>
      <c r="R1234" s="8" t="n">
        <v>26381083</v>
      </c>
      <c r="S1234" s="8" t="n">
        <v>26381083</v>
      </c>
      <c r="T1234" s="8" t="n">
        <v>27746263</v>
      </c>
      <c r="U1234" s="10" t="n">
        <v>33428524</v>
      </c>
      <c r="V1234" s="8" t="n">
        <v>35455497</v>
      </c>
      <c r="W1234" s="8" t="n">
        <v>46637349</v>
      </c>
      <c r="X1234" s="8" t="n">
        <v>46637349</v>
      </c>
      <c r="Y1234" s="8" t="n">
        <v>53032282</v>
      </c>
      <c r="Z1234" s="10" t="n">
        <v>53445505</v>
      </c>
      <c r="AA1234" s="8" t="n">
        <v>53445505</v>
      </c>
    </row>
    <row r="1235">
      <c r="A1235" s="14" t="inlineStr">
        <is>
          <t>A170920</t>
        </is>
      </c>
      <c r="B1235" s="2" t="inlineStr">
        <is>
          <t>엘티씨</t>
        </is>
      </c>
      <c r="C1235" s="2" t="inlineStr">
        <is>
          <t>SSC</t>
        </is>
      </c>
      <c r="D1235" s="2" t="inlineStr">
        <is>
          <t>S420003950</t>
        </is>
      </c>
      <c r="E1235" s="2" t="inlineStr">
        <is>
          <t>상장주식수 (보통+우선)(주)</t>
        </is>
      </c>
      <c r="F1235" s="15" t="inlineStr">
        <is>
          <t>QUARTERLY</t>
        </is>
      </c>
      <c r="G1235" s="8" t="n"/>
      <c r="H1235" s="8" t="n"/>
      <c r="I1235" s="8" t="n"/>
      <c r="J1235" s="8" t="n"/>
      <c r="K1235" s="10" t="n"/>
      <c r="L1235" s="8" t="n"/>
      <c r="M1235" s="8" t="n"/>
      <c r="N1235" s="8" t="n"/>
      <c r="O1235" s="8" t="n"/>
      <c r="P1235" s="10" t="n"/>
      <c r="Q1235" s="8" t="n">
        <v>6550000</v>
      </c>
      <c r="R1235" s="8" t="n">
        <v>6550000</v>
      </c>
      <c r="S1235" s="8" t="n">
        <v>6550000</v>
      </c>
      <c r="T1235" s="8" t="n">
        <v>6550000</v>
      </c>
      <c r="U1235" s="10" t="n">
        <v>6830288</v>
      </c>
      <c r="V1235" s="8" t="n">
        <v>6830288</v>
      </c>
      <c r="W1235" s="8" t="n">
        <v>6830288</v>
      </c>
      <c r="X1235" s="8" t="n">
        <v>6830288</v>
      </c>
      <c r="Y1235" s="8" t="n">
        <v>6830288</v>
      </c>
      <c r="Z1235" s="10" t="n">
        <v>6830288</v>
      </c>
      <c r="AA1235" s="8" t="n">
        <v>6830288</v>
      </c>
    </row>
    <row r="1236">
      <c r="A1236" s="14" t="inlineStr">
        <is>
          <t>A027580</t>
        </is>
      </c>
      <c r="B1236" s="2" t="inlineStr">
        <is>
          <t>상보</t>
        </is>
      </c>
      <c r="C1236" s="2" t="inlineStr">
        <is>
          <t>SSC</t>
        </is>
      </c>
      <c r="D1236" s="2" t="inlineStr">
        <is>
          <t>S420003950</t>
        </is>
      </c>
      <c r="E1236" s="2" t="inlineStr">
        <is>
          <t>상장주식수 (보통+우선)(주)</t>
        </is>
      </c>
      <c r="F1236" s="15" t="inlineStr">
        <is>
          <t>QUARTERLY</t>
        </is>
      </c>
      <c r="G1236" s="8" t="n">
        <v>11638000</v>
      </c>
      <c r="H1236" s="8" t="n">
        <v>11638000</v>
      </c>
      <c r="I1236" s="8" t="n">
        <v>11638000</v>
      </c>
      <c r="J1236" s="8" t="n">
        <v>11638000</v>
      </c>
      <c r="K1236" s="10" t="n">
        <v>12026016</v>
      </c>
      <c r="L1236" s="8" t="n">
        <v>13562566</v>
      </c>
      <c r="M1236" s="8" t="n">
        <v>14105791</v>
      </c>
      <c r="N1236" s="8" t="n">
        <v>14105791</v>
      </c>
      <c r="O1236" s="8" t="n">
        <v>14338601</v>
      </c>
      <c r="P1236" s="10" t="n">
        <v>14338601</v>
      </c>
      <c r="Q1236" s="8" t="n">
        <v>14338601</v>
      </c>
      <c r="R1236" s="8" t="n">
        <v>14431725</v>
      </c>
      <c r="S1236" s="8" t="n">
        <v>14431725</v>
      </c>
      <c r="T1236" s="8" t="n">
        <v>14431725</v>
      </c>
      <c r="U1236" s="10" t="n">
        <v>14431725</v>
      </c>
      <c r="V1236" s="8" t="n">
        <v>21647587</v>
      </c>
      <c r="W1236" s="8" t="n">
        <v>21647587</v>
      </c>
      <c r="X1236" s="8" t="n">
        <v>21647587</v>
      </c>
      <c r="Y1236" s="8" t="n">
        <v>21647587</v>
      </c>
      <c r="Z1236" s="10" t="n">
        <v>21647587</v>
      </c>
      <c r="AA1236" s="8" t="n">
        <v>21647587</v>
      </c>
    </row>
    <row r="1237">
      <c r="A1237" s="14" t="inlineStr">
        <is>
          <t>A037350</t>
        </is>
      </c>
      <c r="B1237" s="2" t="inlineStr">
        <is>
          <t>성도이엔지</t>
        </is>
      </c>
      <c r="C1237" s="2" t="inlineStr">
        <is>
          <t>SSC</t>
        </is>
      </c>
      <c r="D1237" s="2" t="inlineStr">
        <is>
          <t>S420003950</t>
        </is>
      </c>
      <c r="E1237" s="2" t="inlineStr">
        <is>
          <t>상장주식수 (보통+우선)(주)</t>
        </is>
      </c>
      <c r="F1237" s="15" t="inlineStr">
        <is>
          <t>QUARTERLY</t>
        </is>
      </c>
      <c r="G1237" s="9" t="n">
        <v>15000000</v>
      </c>
      <c r="H1237" s="9" t="n">
        <v>15000000</v>
      </c>
      <c r="I1237" s="9" t="n">
        <v>15000000</v>
      </c>
      <c r="J1237" s="9" t="n">
        <v>15000000</v>
      </c>
      <c r="K1237" s="11" t="n">
        <v>15000000</v>
      </c>
      <c r="L1237" s="9" t="n">
        <v>15000000</v>
      </c>
      <c r="M1237" s="9" t="n">
        <v>15000000</v>
      </c>
      <c r="N1237" s="9" t="n">
        <v>15000000</v>
      </c>
      <c r="O1237" s="9" t="n">
        <v>15000000</v>
      </c>
      <c r="P1237" s="11" t="n">
        <v>15000000</v>
      </c>
      <c r="Q1237" s="9" t="n">
        <v>15000000</v>
      </c>
      <c r="R1237" s="9" t="n">
        <v>15000000</v>
      </c>
      <c r="S1237" s="9" t="n">
        <v>15000000</v>
      </c>
      <c r="T1237" s="9" t="n">
        <v>15000000</v>
      </c>
      <c r="U1237" s="11" t="n">
        <v>15320000</v>
      </c>
      <c r="V1237" s="9" t="n">
        <v>15320000</v>
      </c>
      <c r="W1237" s="9" t="n">
        <v>15370000</v>
      </c>
      <c r="X1237" s="9" t="n">
        <v>15370000</v>
      </c>
      <c r="Y1237" s="9" t="n">
        <v>15370000</v>
      </c>
      <c r="Z1237" s="11" t="n">
        <v>15370000</v>
      </c>
      <c r="AA1237" s="9" t="n">
        <v>15370000</v>
      </c>
    </row>
    <row r="1238">
      <c r="A1238" s="14" t="inlineStr">
        <is>
          <t>A151910</t>
        </is>
      </c>
      <c r="B1238" s="2" t="inlineStr">
        <is>
          <t>나노스</t>
        </is>
      </c>
      <c r="C1238" s="2" t="inlineStr">
        <is>
          <t>SSC</t>
        </is>
      </c>
      <c r="D1238" s="2" t="inlineStr">
        <is>
          <t>S420003950</t>
        </is>
      </c>
      <c r="E1238" s="2" t="inlineStr">
        <is>
          <t>상장주식수 (보통+우선)(주)</t>
        </is>
      </c>
      <c r="F1238" s="15" t="inlineStr">
        <is>
          <t>QUARTERLY</t>
        </is>
      </c>
      <c r="G1238" s="9" t="n"/>
      <c r="H1238" s="9" t="n"/>
      <c r="I1238" s="9" t="n"/>
      <c r="J1238" s="9" t="n"/>
      <c r="K1238" s="11" t="n"/>
      <c r="L1238" s="9" t="n">
        <v>8066920</v>
      </c>
      <c r="M1238" s="9" t="n">
        <v>8231920</v>
      </c>
      <c r="N1238" s="9" t="n">
        <v>8341920</v>
      </c>
      <c r="O1238" s="9" t="n">
        <v>8341920</v>
      </c>
      <c r="P1238" s="11" t="n">
        <v>11088208</v>
      </c>
      <c r="Q1238" s="9" t="n">
        <v>11088208</v>
      </c>
      <c r="R1238" s="9" t="n">
        <v>11088208</v>
      </c>
      <c r="S1238" s="9" t="n">
        <v>11637496</v>
      </c>
      <c r="T1238" s="9" t="n">
        <v>11637496</v>
      </c>
      <c r="U1238" s="11" t="n">
        <v>11637496</v>
      </c>
      <c r="V1238" s="9" t="n">
        <v>12065263</v>
      </c>
      <c r="W1238" s="9" t="n">
        <v>12065263</v>
      </c>
      <c r="X1238" s="9" t="n">
        <v>12065263</v>
      </c>
      <c r="Y1238" s="9" t="n">
        <v>12065263</v>
      </c>
      <c r="Z1238" s="11" t="n">
        <v>12065263</v>
      </c>
      <c r="AA1238" s="9" t="n">
        <v>12065263</v>
      </c>
    </row>
    <row r="1239">
      <c r="A1239" s="14" t="inlineStr">
        <is>
          <t>A053610</t>
        </is>
      </c>
      <c r="B1239" s="2" t="inlineStr">
        <is>
          <t>프로텍</t>
        </is>
      </c>
      <c r="C1239" s="2" t="inlineStr">
        <is>
          <t>SSC</t>
        </is>
      </c>
      <c r="D1239" s="2" t="inlineStr">
        <is>
          <t>S420003950</t>
        </is>
      </c>
      <c r="E1239" s="2" t="inlineStr">
        <is>
          <t>상장주식수 (보통+우선)(주)</t>
        </is>
      </c>
      <c r="F1239" s="15" t="inlineStr">
        <is>
          <t>QUARTERLY</t>
        </is>
      </c>
      <c r="G1239" s="9" t="n">
        <v>9000000</v>
      </c>
      <c r="H1239" s="9" t="n">
        <v>9000000</v>
      </c>
      <c r="I1239" s="9" t="n">
        <v>9000000</v>
      </c>
      <c r="J1239" s="9" t="n">
        <v>9000000</v>
      </c>
      <c r="K1239" s="11" t="n">
        <v>9000000</v>
      </c>
      <c r="L1239" s="9" t="n">
        <v>9000000</v>
      </c>
      <c r="M1239" s="9" t="n">
        <v>9000000</v>
      </c>
      <c r="N1239" s="9" t="n">
        <v>9000000</v>
      </c>
      <c r="O1239" s="9" t="n">
        <v>9000000</v>
      </c>
      <c r="P1239" s="11" t="n">
        <v>9000000</v>
      </c>
      <c r="Q1239" s="9" t="n">
        <v>9000000</v>
      </c>
      <c r="R1239" s="9" t="n">
        <v>9000000</v>
      </c>
      <c r="S1239" s="9" t="n">
        <v>9000000</v>
      </c>
      <c r="T1239" s="9" t="n">
        <v>9000000</v>
      </c>
      <c r="U1239" s="11" t="n">
        <v>9000000</v>
      </c>
      <c r="V1239" s="9" t="n">
        <v>9000000</v>
      </c>
      <c r="W1239" s="9" t="n">
        <v>9000000</v>
      </c>
      <c r="X1239" s="9" t="n">
        <v>9000000</v>
      </c>
      <c r="Y1239" s="9" t="n">
        <v>9000000</v>
      </c>
      <c r="Z1239" s="11" t="n">
        <v>9000000</v>
      </c>
      <c r="AA1239" s="9" t="n">
        <v>9000000</v>
      </c>
    </row>
    <row r="1240">
      <c r="A1240" s="14" t="inlineStr">
        <is>
          <t>A008260</t>
        </is>
      </c>
      <c r="B1240" s="2" t="inlineStr">
        <is>
          <t>NI스틸</t>
        </is>
      </c>
      <c r="C1240" s="2" t="inlineStr">
        <is>
          <t>SSC</t>
        </is>
      </c>
      <c r="D1240" s="2" t="inlineStr">
        <is>
          <t>S420003950</t>
        </is>
      </c>
      <c r="E1240" s="2" t="inlineStr">
        <is>
          <t>상장주식수 (보통+우선)(주)</t>
        </is>
      </c>
      <c r="F1240" s="15" t="inlineStr">
        <is>
          <t>QUARTERLY</t>
        </is>
      </c>
      <c r="G1240" s="9" t="n">
        <v>28426850</v>
      </c>
      <c r="H1240" s="9" t="n">
        <v>28426850</v>
      </c>
      <c r="I1240" s="9" t="n">
        <v>28426850</v>
      </c>
      <c r="J1240" s="9" t="n">
        <v>28426850</v>
      </c>
      <c r="K1240" s="11" t="n">
        <v>28426850</v>
      </c>
      <c r="L1240" s="9" t="n">
        <v>28426850</v>
      </c>
      <c r="M1240" s="9" t="n">
        <v>28426850</v>
      </c>
      <c r="N1240" s="9" t="n">
        <v>28426850</v>
      </c>
      <c r="O1240" s="9" t="n">
        <v>28426850</v>
      </c>
      <c r="P1240" s="11" t="n">
        <v>28426850</v>
      </c>
      <c r="Q1240" s="9" t="n">
        <v>28426850</v>
      </c>
      <c r="R1240" s="9" t="n">
        <v>28426850</v>
      </c>
      <c r="S1240" s="9" t="n">
        <v>28426850</v>
      </c>
      <c r="T1240" s="9" t="n">
        <v>28426850</v>
      </c>
      <c r="U1240" s="11" t="n">
        <v>28426850</v>
      </c>
      <c r="V1240" s="9" t="n">
        <v>28426850</v>
      </c>
      <c r="W1240" s="9" t="n">
        <v>28426850</v>
      </c>
      <c r="X1240" s="9" t="n">
        <v>28426850</v>
      </c>
      <c r="Y1240" s="9" t="n">
        <v>28426850</v>
      </c>
      <c r="Z1240" s="11" t="n">
        <v>28426850</v>
      </c>
      <c r="AA1240" s="9" t="n">
        <v>28426850</v>
      </c>
    </row>
    <row r="1241">
      <c r="A1241" s="14" t="inlineStr">
        <is>
          <t>A030790</t>
        </is>
      </c>
      <c r="B1241" s="2" t="inlineStr">
        <is>
          <t>동양네트웍스</t>
        </is>
      </c>
      <c r="C1241" s="2" t="inlineStr">
        <is>
          <t>SSC</t>
        </is>
      </c>
      <c r="D1241" s="2" t="inlineStr">
        <is>
          <t>S420003950</t>
        </is>
      </c>
      <c r="E1241" s="2" t="inlineStr">
        <is>
          <t>상장주식수 (보통+우선)(주)</t>
        </is>
      </c>
      <c r="F1241" s="15" t="inlineStr">
        <is>
          <t>QUARTERLY</t>
        </is>
      </c>
      <c r="G1241" s="9" t="n">
        <v>27200000</v>
      </c>
      <c r="H1241" s="9" t="n">
        <v>27200000</v>
      </c>
      <c r="I1241" s="9" t="n">
        <v>27200000</v>
      </c>
      <c r="J1241" s="9" t="n">
        <v>27200000</v>
      </c>
      <c r="K1241" s="11" t="n">
        <v>27200000</v>
      </c>
      <c r="L1241" s="9" t="n">
        <v>32009539</v>
      </c>
      <c r="M1241" s="9" t="n">
        <v>32009539</v>
      </c>
      <c r="N1241" s="9" t="n">
        <v>41609539</v>
      </c>
      <c r="O1241" s="9" t="n">
        <v>41609539</v>
      </c>
      <c r="P1241" s="11" t="n">
        <v>41609539</v>
      </c>
      <c r="Q1241" s="9" t="n">
        <v>41609539</v>
      </c>
      <c r="R1241" s="9" t="n">
        <v>41609539</v>
      </c>
      <c r="S1241" s="9" t="n">
        <v>30962739</v>
      </c>
      <c r="T1241" s="9" t="n">
        <v>30962739</v>
      </c>
      <c r="U1241" s="11" t="n">
        <v>31314442</v>
      </c>
      <c r="V1241" s="9" t="n">
        <v>31314442</v>
      </c>
      <c r="W1241" s="9" t="n">
        <v>31314442</v>
      </c>
      <c r="X1241" s="9" t="n">
        <v>31636187</v>
      </c>
      <c r="Y1241" s="9" t="n">
        <v>31636187</v>
      </c>
      <c r="Z1241" s="11" t="n">
        <v>52734346</v>
      </c>
      <c r="AA1241" s="9" t="n">
        <v>52734346</v>
      </c>
    </row>
    <row r="1242">
      <c r="A1242" s="14" t="inlineStr">
        <is>
          <t>A015260</t>
        </is>
      </c>
      <c r="B1242" s="2" t="inlineStr">
        <is>
          <t>에이엔피</t>
        </is>
      </c>
      <c r="C1242" s="2" t="inlineStr">
        <is>
          <t>SSC</t>
        </is>
      </c>
      <c r="D1242" s="2" t="inlineStr">
        <is>
          <t>S420003950</t>
        </is>
      </c>
      <c r="E1242" s="2" t="inlineStr">
        <is>
          <t>상장주식수 (보통+우선)(주)</t>
        </is>
      </c>
      <c r="F1242" s="15" t="inlineStr">
        <is>
          <t>QUARTERLY</t>
        </is>
      </c>
      <c r="G1242" s="8" t="n">
        <v>25613587</v>
      </c>
      <c r="H1242" s="8" t="n">
        <v>25613587</v>
      </c>
      <c r="I1242" s="8" t="n">
        <v>27231233</v>
      </c>
      <c r="J1242" s="8" t="n">
        <v>28554762</v>
      </c>
      <c r="K1242" s="10" t="n">
        <v>38554762</v>
      </c>
      <c r="L1242" s="8" t="n">
        <v>38554762</v>
      </c>
      <c r="M1242" s="8" t="n">
        <v>38554762</v>
      </c>
      <c r="N1242" s="8" t="n">
        <v>38554762</v>
      </c>
      <c r="O1242" s="8" t="n">
        <v>38554762</v>
      </c>
      <c r="P1242" s="10" t="n">
        <v>41495938</v>
      </c>
      <c r="Q1242" s="8" t="n">
        <v>41495938</v>
      </c>
      <c r="R1242" s="8" t="n">
        <v>41495938</v>
      </c>
      <c r="S1242" s="8" t="n">
        <v>41495938</v>
      </c>
      <c r="T1242" s="8" t="n">
        <v>41495938</v>
      </c>
      <c r="U1242" s="10" t="n">
        <v>41495938</v>
      </c>
      <c r="V1242" s="8" t="n">
        <v>41901467</v>
      </c>
      <c r="W1242" s="8" t="n">
        <v>41901467</v>
      </c>
      <c r="X1242" s="8" t="n">
        <v>41901467</v>
      </c>
      <c r="Y1242" s="8" t="n">
        <v>42767823</v>
      </c>
      <c r="Z1242" s="10" t="n">
        <v>44150310</v>
      </c>
      <c r="AA1242" s="8" t="n">
        <v>44150310</v>
      </c>
    </row>
    <row r="1243">
      <c r="A1243" s="14" t="inlineStr">
        <is>
          <t>A101390</t>
        </is>
      </c>
      <c r="B1243" s="2" t="inlineStr">
        <is>
          <t>아이엠</t>
        </is>
      </c>
      <c r="C1243" s="2" t="inlineStr">
        <is>
          <t>SSC</t>
        </is>
      </c>
      <c r="D1243" s="2" t="inlineStr">
        <is>
          <t>S420003950</t>
        </is>
      </c>
      <c r="E1243" s="2" t="inlineStr">
        <is>
          <t>상장주식수 (보통+우선)(주)</t>
        </is>
      </c>
      <c r="F1243" s="15" t="inlineStr">
        <is>
          <t>QUARTERLY</t>
        </is>
      </c>
      <c r="G1243" s="8" t="n">
        <v>17459797</v>
      </c>
      <c r="H1243" s="8" t="n">
        <v>17459797</v>
      </c>
      <c r="I1243" s="8" t="n">
        <v>17459797</v>
      </c>
      <c r="J1243" s="8" t="n">
        <v>17459797</v>
      </c>
      <c r="K1243" s="10" t="n">
        <v>18318009</v>
      </c>
      <c r="L1243" s="8" t="n">
        <v>18318009</v>
      </c>
      <c r="M1243" s="8" t="n">
        <v>18318009</v>
      </c>
      <c r="N1243" s="8" t="n">
        <v>18318009</v>
      </c>
      <c r="O1243" s="8" t="n">
        <v>18318009</v>
      </c>
      <c r="P1243" s="10" t="n">
        <v>18318009</v>
      </c>
      <c r="Q1243" s="8" t="n">
        <v>18318009</v>
      </c>
      <c r="R1243" s="8" t="n">
        <v>18318009</v>
      </c>
      <c r="S1243" s="8" t="n">
        <v>18318009</v>
      </c>
      <c r="T1243" s="8" t="n">
        <v>18318009</v>
      </c>
      <c r="U1243" s="10" t="n">
        <v>18318009</v>
      </c>
      <c r="V1243" s="8" t="n">
        <v>18318009</v>
      </c>
      <c r="W1243" s="8" t="n">
        <v>18318009</v>
      </c>
      <c r="X1243" s="8" t="n">
        <v>18318009</v>
      </c>
      <c r="Y1243" s="8" t="n">
        <v>18318009</v>
      </c>
      <c r="Z1243" s="10" t="n">
        <v>18810009</v>
      </c>
      <c r="AA1243" s="8" t="n">
        <v>18810009</v>
      </c>
    </row>
    <row r="1244">
      <c r="A1244" s="14" t="inlineStr">
        <is>
          <t>A066670</t>
        </is>
      </c>
      <c r="B1244" s="2" t="inlineStr">
        <is>
          <t>디스플레이텍</t>
        </is>
      </c>
      <c r="C1244" s="2" t="inlineStr">
        <is>
          <t>SSC</t>
        </is>
      </c>
      <c r="D1244" s="2" t="inlineStr">
        <is>
          <t>S420003950</t>
        </is>
      </c>
      <c r="E1244" s="2" t="inlineStr">
        <is>
          <t>상장주식수 (보통+우선)(주)</t>
        </is>
      </c>
      <c r="F1244" s="15" t="inlineStr">
        <is>
          <t>QUARTERLY</t>
        </is>
      </c>
      <c r="G1244" s="8" t="n">
        <v>17656060</v>
      </c>
      <c r="H1244" s="8" t="n">
        <v>17656060</v>
      </c>
      <c r="I1244" s="8" t="n">
        <v>17656060</v>
      </c>
      <c r="J1244" s="8" t="n">
        <v>17656060</v>
      </c>
      <c r="K1244" s="10" t="n">
        <v>17656060</v>
      </c>
      <c r="L1244" s="8" t="n">
        <v>17656060</v>
      </c>
      <c r="M1244" s="8" t="n">
        <v>17656060</v>
      </c>
      <c r="N1244" s="8" t="n">
        <v>17656060</v>
      </c>
      <c r="O1244" s="8" t="n">
        <v>17656060</v>
      </c>
      <c r="P1244" s="10" t="n">
        <v>17656060</v>
      </c>
      <c r="Q1244" s="8" t="n">
        <v>17656060</v>
      </c>
      <c r="R1244" s="8" t="n">
        <v>17656060</v>
      </c>
      <c r="S1244" s="8" t="n">
        <v>18691918</v>
      </c>
      <c r="T1244" s="8" t="n">
        <v>18691918</v>
      </c>
      <c r="U1244" s="10" t="n">
        <v>18691918</v>
      </c>
      <c r="V1244" s="8" t="n">
        <v>18691918</v>
      </c>
      <c r="W1244" s="8" t="n">
        <v>18691918</v>
      </c>
      <c r="X1244" s="8" t="n">
        <v>18691918</v>
      </c>
      <c r="Y1244" s="8" t="n">
        <v>18691918</v>
      </c>
      <c r="Z1244" s="10" t="n">
        <v>18691918</v>
      </c>
      <c r="AA1244" s="8" t="n">
        <v>18691918</v>
      </c>
    </row>
    <row r="1245">
      <c r="A1245" s="14" t="inlineStr">
        <is>
          <t>A049830</t>
        </is>
      </c>
      <c r="B1245" s="2" t="inlineStr">
        <is>
          <t>승일</t>
        </is>
      </c>
      <c r="C1245" s="2" t="inlineStr">
        <is>
          <t>SSC</t>
        </is>
      </c>
      <c r="D1245" s="2" t="inlineStr">
        <is>
          <t>S420003950</t>
        </is>
      </c>
      <c r="E1245" s="2" t="inlineStr">
        <is>
          <t>상장주식수 (보통+우선)(주)</t>
        </is>
      </c>
      <c r="F1245" s="15" t="inlineStr">
        <is>
          <t>QUARTERLY</t>
        </is>
      </c>
      <c r="G1245" s="8" t="n">
        <v>6132112</v>
      </c>
      <c r="H1245" s="8" t="n">
        <v>6132112</v>
      </c>
      <c r="I1245" s="8" t="n">
        <v>6132112</v>
      </c>
      <c r="J1245" s="8" t="n">
        <v>6132112</v>
      </c>
      <c r="K1245" s="10" t="n">
        <v>6132112</v>
      </c>
      <c r="L1245" s="8" t="n">
        <v>6132112</v>
      </c>
      <c r="M1245" s="8" t="n">
        <v>6132112</v>
      </c>
      <c r="N1245" s="8" t="n">
        <v>6132112</v>
      </c>
      <c r="O1245" s="8" t="n">
        <v>6132112</v>
      </c>
      <c r="P1245" s="10" t="n">
        <v>6132112</v>
      </c>
      <c r="Q1245" s="8" t="n">
        <v>6132112</v>
      </c>
      <c r="R1245" s="8" t="n">
        <v>6132112</v>
      </c>
      <c r="S1245" s="8" t="n">
        <v>6132112</v>
      </c>
      <c r="T1245" s="8" t="n">
        <v>6132112</v>
      </c>
      <c r="U1245" s="10" t="n">
        <v>6132112</v>
      </c>
      <c r="V1245" s="8" t="n">
        <v>6132112</v>
      </c>
      <c r="W1245" s="8" t="n">
        <v>6132112</v>
      </c>
      <c r="X1245" s="8" t="n">
        <v>6132112</v>
      </c>
      <c r="Y1245" s="8" t="n">
        <v>6132112</v>
      </c>
      <c r="Z1245" s="10" t="n">
        <v>6132112</v>
      </c>
      <c r="AA1245" s="8" t="n">
        <v>6132112</v>
      </c>
    </row>
    <row r="1246">
      <c r="A1246" s="14" t="inlineStr">
        <is>
          <t>A140860</t>
        </is>
      </c>
      <c r="B1246" s="2" t="inlineStr">
        <is>
          <t>파크시스템스</t>
        </is>
      </c>
      <c r="C1246" s="2" t="inlineStr">
        <is>
          <t>SSC</t>
        </is>
      </c>
      <c r="D1246" s="2" t="inlineStr">
        <is>
          <t>S420003950</t>
        </is>
      </c>
      <c r="E1246" s="2" t="inlineStr">
        <is>
          <t>상장주식수 (보통+우선)(주)</t>
        </is>
      </c>
      <c r="F1246" s="15" t="inlineStr">
        <is>
          <t>QUARTERLY</t>
        </is>
      </c>
      <c r="G1246" s="8" t="n"/>
      <c r="H1246" s="8" t="n"/>
      <c r="I1246" s="8" t="n"/>
      <c r="J1246" s="8" t="n"/>
      <c r="K1246" s="10" t="n"/>
      <c r="L1246" s="8" t="n"/>
      <c r="M1246" s="8" t="n"/>
      <c r="N1246" s="8" t="n"/>
      <c r="O1246" s="8" t="n"/>
      <c r="P1246" s="10" t="n"/>
      <c r="Q1246" s="8" t="n"/>
      <c r="R1246" s="8" t="n"/>
      <c r="S1246" s="8" t="n"/>
      <c r="T1246" s="8" t="n"/>
      <c r="U1246" s="10" t="n"/>
      <c r="V1246" s="8" t="n"/>
      <c r="W1246" s="8" t="n"/>
      <c r="X1246" s="8" t="n"/>
      <c r="Y1246" s="8" t="n">
        <v>6431155</v>
      </c>
      <c r="Z1246" s="10" t="n">
        <v>6497455</v>
      </c>
      <c r="AA1246" s="8" t="n">
        <v>6497455</v>
      </c>
    </row>
    <row r="1247">
      <c r="A1247" s="14" t="inlineStr">
        <is>
          <t>A015590</t>
        </is>
      </c>
      <c r="B1247" s="2" t="inlineStr">
        <is>
          <t>대경기계</t>
        </is>
      </c>
      <c r="C1247" s="2" t="inlineStr">
        <is>
          <t>SSC</t>
        </is>
      </c>
      <c r="D1247" s="2" t="inlineStr">
        <is>
          <t>S420003950</t>
        </is>
      </c>
      <c r="E1247" s="2" t="inlineStr">
        <is>
          <t>상장주식수 (보통+우선)(주)</t>
        </is>
      </c>
      <c r="F1247" s="15" t="inlineStr">
        <is>
          <t>QUARTERLY</t>
        </is>
      </c>
      <c r="G1247" s="9" t="n">
        <v>54739890</v>
      </c>
      <c r="H1247" s="9" t="n">
        <v>54739890</v>
      </c>
      <c r="I1247" s="9" t="n">
        <v>54739890</v>
      </c>
      <c r="J1247" s="9" t="n">
        <v>54739890</v>
      </c>
      <c r="K1247" s="11" t="n">
        <v>54739890</v>
      </c>
      <c r="L1247" s="9" t="n">
        <v>54739890</v>
      </c>
      <c r="M1247" s="9" t="n">
        <v>54739890</v>
      </c>
      <c r="N1247" s="9" t="n">
        <v>54739890</v>
      </c>
      <c r="O1247" s="9" t="n">
        <v>54739890</v>
      </c>
      <c r="P1247" s="11" t="n">
        <v>54739890</v>
      </c>
      <c r="Q1247" s="9" t="n">
        <v>54739890</v>
      </c>
      <c r="R1247" s="9" t="n">
        <v>54739890</v>
      </c>
      <c r="S1247" s="9" t="n">
        <v>54739890</v>
      </c>
      <c r="T1247" s="9" t="n">
        <v>54739890</v>
      </c>
      <c r="U1247" s="11" t="n">
        <v>54739890</v>
      </c>
      <c r="V1247" s="9" t="n">
        <v>54739890</v>
      </c>
      <c r="W1247" s="9" t="n">
        <v>54739890</v>
      </c>
      <c r="X1247" s="9" t="n">
        <v>54739890</v>
      </c>
      <c r="Y1247" s="9" t="n">
        <v>54739890</v>
      </c>
      <c r="Z1247" s="11" t="n">
        <v>70739890</v>
      </c>
      <c r="AA1247" s="9" t="n">
        <v>70739890</v>
      </c>
    </row>
    <row r="1248">
      <c r="A1248" s="14" t="inlineStr">
        <is>
          <t>A066430</t>
        </is>
      </c>
      <c r="B1248" s="2" t="inlineStr">
        <is>
          <t>신후</t>
        </is>
      </c>
      <c r="C1248" s="2" t="inlineStr">
        <is>
          <t>SSC</t>
        </is>
      </c>
      <c r="D1248" s="2" t="inlineStr">
        <is>
          <t>S420003950</t>
        </is>
      </c>
      <c r="E1248" s="2" t="inlineStr">
        <is>
          <t>상장주식수 (보통+우선)(주)</t>
        </is>
      </c>
      <c r="F1248" s="15" t="inlineStr">
        <is>
          <t>QUARTERLY</t>
        </is>
      </c>
      <c r="G1248" s="9" t="n">
        <v>22242033</v>
      </c>
      <c r="H1248" s="9" t="n">
        <v>29720374</v>
      </c>
      <c r="I1248" s="9" t="n">
        <v>29720374</v>
      </c>
      <c r="J1248" s="9" t="n">
        <v>31164012</v>
      </c>
      <c r="K1248" s="11" t="n">
        <v>31164012</v>
      </c>
      <c r="L1248" s="9" t="n">
        <v>32994012</v>
      </c>
      <c r="M1248" s="9" t="n">
        <v>32994012</v>
      </c>
      <c r="N1248" s="9" t="n">
        <v>8248503</v>
      </c>
      <c r="O1248" s="9" t="n">
        <v>9832503</v>
      </c>
      <c r="P1248" s="11" t="n">
        <v>9832503</v>
      </c>
      <c r="Q1248" s="9" t="n">
        <v>10693603</v>
      </c>
      <c r="R1248" s="9" t="n">
        <v>10693603</v>
      </c>
      <c r="S1248" s="9" t="n">
        <v>11973603</v>
      </c>
      <c r="T1248" s="9" t="n">
        <v>25818409</v>
      </c>
      <c r="U1248" s="11" t="n">
        <v>25818409</v>
      </c>
      <c r="V1248" s="9" t="n">
        <v>12909204</v>
      </c>
      <c r="W1248" s="9" t="n">
        <v>14205194</v>
      </c>
      <c r="X1248" s="9" t="n">
        <v>22512134</v>
      </c>
      <c r="Y1248" s="9" t="n">
        <v>26138606</v>
      </c>
      <c r="Z1248" s="11" t="n">
        <v>27611360</v>
      </c>
      <c r="AA1248" s="9" t="n">
        <v>27611360</v>
      </c>
    </row>
    <row r="1249">
      <c r="A1249" s="14" t="inlineStr">
        <is>
          <t>A014190</t>
        </is>
      </c>
      <c r="B1249" s="2" t="inlineStr">
        <is>
          <t>원익큐브</t>
        </is>
      </c>
      <c r="C1249" s="2" t="inlineStr">
        <is>
          <t>SSC</t>
        </is>
      </c>
      <c r="D1249" s="2" t="inlineStr">
        <is>
          <t>S420003950</t>
        </is>
      </c>
      <c r="E1249" s="2" t="inlineStr">
        <is>
          <t>상장주식수 (보통+우선)(주)</t>
        </is>
      </c>
      <c r="F1249" s="15" t="inlineStr">
        <is>
          <t>QUARTERLY</t>
        </is>
      </c>
      <c r="G1249" s="9" t="n">
        <v>17165000</v>
      </c>
      <c r="H1249" s="9" t="n">
        <v>17448125</v>
      </c>
      <c r="I1249" s="9" t="n">
        <v>17448125</v>
      </c>
      <c r="J1249" s="9" t="n">
        <v>17860224</v>
      </c>
      <c r="K1249" s="11" t="n">
        <v>17860224</v>
      </c>
      <c r="L1249" s="9" t="n">
        <v>17860224</v>
      </c>
      <c r="M1249" s="9" t="n">
        <v>17860224</v>
      </c>
      <c r="N1249" s="9" t="n">
        <v>20399906</v>
      </c>
      <c r="O1249" s="9" t="n">
        <v>27399906</v>
      </c>
      <c r="P1249" s="11" t="n">
        <v>27399906</v>
      </c>
      <c r="Q1249" s="9" t="n">
        <v>27399906</v>
      </c>
      <c r="R1249" s="9" t="n">
        <v>27399906</v>
      </c>
      <c r="S1249" s="9" t="n">
        <v>27399906</v>
      </c>
      <c r="T1249" s="9" t="n">
        <v>27399906</v>
      </c>
      <c r="U1249" s="11" t="n">
        <v>27399906</v>
      </c>
      <c r="V1249" s="9" t="n">
        <v>27399906</v>
      </c>
      <c r="W1249" s="9" t="n">
        <v>27399906</v>
      </c>
      <c r="X1249" s="9" t="n">
        <v>27399906</v>
      </c>
      <c r="Y1249" s="9" t="n">
        <v>27399906</v>
      </c>
      <c r="Z1249" s="11" t="n">
        <v>27399906</v>
      </c>
      <c r="AA1249" s="9" t="n">
        <v>27399906</v>
      </c>
    </row>
    <row r="1250">
      <c r="A1250" s="14" t="inlineStr">
        <is>
          <t>A153490</t>
        </is>
      </c>
      <c r="B1250" s="2" t="inlineStr">
        <is>
          <t>우리이앤엘</t>
        </is>
      </c>
      <c r="C1250" s="2" t="inlineStr">
        <is>
          <t>SSC</t>
        </is>
      </c>
      <c r="D1250" s="2" t="inlineStr">
        <is>
          <t>S420003950</t>
        </is>
      </c>
      <c r="E1250" s="2" t="inlineStr">
        <is>
          <t>상장주식수 (보통+우선)(주)</t>
        </is>
      </c>
      <c r="F1250" s="15" t="inlineStr">
        <is>
          <t>QUARTERLY</t>
        </is>
      </c>
      <c r="G1250" s="9" t="n"/>
      <c r="H1250" s="9" t="n"/>
      <c r="I1250" s="9" t="n"/>
      <c r="J1250" s="9" t="n"/>
      <c r="K1250" s="11" t="n"/>
      <c r="L1250" s="9" t="n"/>
      <c r="M1250" s="9" t="n"/>
      <c r="N1250" s="9" t="n">
        <v>32000000</v>
      </c>
      <c r="O1250" s="9" t="n">
        <v>32000000</v>
      </c>
      <c r="P1250" s="11" t="n">
        <v>32000000</v>
      </c>
      <c r="Q1250" s="9" t="n">
        <v>32000000</v>
      </c>
      <c r="R1250" s="9" t="n">
        <v>32000000</v>
      </c>
      <c r="S1250" s="9" t="n">
        <v>32000000</v>
      </c>
      <c r="T1250" s="9" t="n">
        <v>32000000</v>
      </c>
      <c r="U1250" s="11" t="n">
        <v>32000000</v>
      </c>
      <c r="V1250" s="9" t="n">
        <v>32000000</v>
      </c>
      <c r="W1250" s="9" t="n">
        <v>32000000</v>
      </c>
      <c r="X1250" s="9" t="n">
        <v>32000000</v>
      </c>
      <c r="Y1250" s="9" t="n">
        <v>32000000</v>
      </c>
      <c r="Z1250" s="11" t="n">
        <v>49900000</v>
      </c>
      <c r="AA1250" s="9" t="n">
        <v>49900000</v>
      </c>
    </row>
    <row r="1251">
      <c r="A1251" s="14" t="inlineStr">
        <is>
          <t>A002720</t>
        </is>
      </c>
      <c r="B1251" s="2" t="inlineStr">
        <is>
          <t>국제약품</t>
        </is>
      </c>
      <c r="C1251" s="2" t="inlineStr">
        <is>
          <t>SSC</t>
        </is>
      </c>
      <c r="D1251" s="2" t="inlineStr">
        <is>
          <t>S420003950</t>
        </is>
      </c>
      <c r="E1251" s="2" t="inlineStr">
        <is>
          <t>상장주식수 (보통+우선)(주)</t>
        </is>
      </c>
      <c r="F1251" s="15" t="inlineStr">
        <is>
          <t>QUARTERLY</t>
        </is>
      </c>
      <c r="G1251" s="9" t="n">
        <v>15020724</v>
      </c>
      <c r="H1251" s="9" t="n">
        <v>15020724</v>
      </c>
      <c r="I1251" s="9" t="n">
        <v>15020724</v>
      </c>
      <c r="J1251" s="9" t="n">
        <v>15020724</v>
      </c>
      <c r="K1251" s="11" t="n">
        <v>15438450</v>
      </c>
      <c r="L1251" s="9" t="n">
        <v>15438450</v>
      </c>
      <c r="M1251" s="9" t="n">
        <v>15438450</v>
      </c>
      <c r="N1251" s="9" t="n">
        <v>15438450</v>
      </c>
      <c r="O1251" s="9" t="n">
        <v>15438450</v>
      </c>
      <c r="P1251" s="11" t="n">
        <v>15438450</v>
      </c>
      <c r="Q1251" s="9" t="n">
        <v>15438450</v>
      </c>
      <c r="R1251" s="9" t="n">
        <v>15438450</v>
      </c>
      <c r="S1251" s="9" t="n">
        <v>15868708</v>
      </c>
      <c r="T1251" s="9" t="n">
        <v>15868708</v>
      </c>
      <c r="U1251" s="11" t="n">
        <v>15868708</v>
      </c>
      <c r="V1251" s="9" t="n">
        <v>15868708</v>
      </c>
      <c r="W1251" s="9" t="n">
        <v>16607318</v>
      </c>
      <c r="X1251" s="9" t="n">
        <v>16607318</v>
      </c>
      <c r="Y1251" s="9" t="n">
        <v>16607318</v>
      </c>
      <c r="Z1251" s="11" t="n">
        <v>16607318</v>
      </c>
      <c r="AA1251" s="9" t="n">
        <v>16607318</v>
      </c>
    </row>
    <row r="1252">
      <c r="A1252" s="14" t="inlineStr">
        <is>
          <t>A101730</t>
        </is>
      </c>
      <c r="B1252" s="2" t="inlineStr">
        <is>
          <t>조이맥스</t>
        </is>
      </c>
      <c r="C1252" s="2" t="inlineStr">
        <is>
          <t>SSC</t>
        </is>
      </c>
      <c r="D1252" s="2" t="inlineStr">
        <is>
          <t>S420003950</t>
        </is>
      </c>
      <c r="E1252" s="2" t="inlineStr">
        <is>
          <t>상장주식수 (보통+우선)(주)</t>
        </is>
      </c>
      <c r="F1252" s="15" t="inlineStr">
        <is>
          <t>QUARTERLY</t>
        </is>
      </c>
      <c r="G1252" s="8" t="n">
        <v>7040000</v>
      </c>
      <c r="H1252" s="8" t="n">
        <v>7040000</v>
      </c>
      <c r="I1252" s="8" t="n">
        <v>7040000</v>
      </c>
      <c r="J1252" s="8" t="n">
        <v>7040000</v>
      </c>
      <c r="K1252" s="10" t="n">
        <v>7040000</v>
      </c>
      <c r="L1252" s="8" t="n">
        <v>7040000</v>
      </c>
      <c r="M1252" s="8" t="n">
        <v>7040000</v>
      </c>
      <c r="N1252" s="8" t="n">
        <v>7040000</v>
      </c>
      <c r="O1252" s="8" t="n">
        <v>7040000</v>
      </c>
      <c r="P1252" s="10" t="n">
        <v>7040000</v>
      </c>
      <c r="Q1252" s="8" t="n">
        <v>7040000</v>
      </c>
      <c r="R1252" s="8" t="n">
        <v>7040000</v>
      </c>
      <c r="S1252" s="8" t="n">
        <v>7040000</v>
      </c>
      <c r="T1252" s="8" t="n">
        <v>8505234</v>
      </c>
      <c r="U1252" s="10" t="n">
        <v>8505234</v>
      </c>
      <c r="V1252" s="8" t="n">
        <v>8505234</v>
      </c>
      <c r="W1252" s="8" t="n">
        <v>8505234</v>
      </c>
      <c r="X1252" s="8" t="n">
        <v>8505234</v>
      </c>
      <c r="Y1252" s="8" t="n">
        <v>8505234</v>
      </c>
      <c r="Z1252" s="10" t="n">
        <v>8505234</v>
      </c>
      <c r="AA1252" s="8" t="n">
        <v>8505234</v>
      </c>
    </row>
    <row r="1253">
      <c r="A1253" s="14" t="inlineStr">
        <is>
          <t>A039340</t>
        </is>
      </c>
      <c r="B1253" s="2" t="inlineStr">
        <is>
          <t>한국경제TV</t>
        </is>
      </c>
      <c r="C1253" s="2" t="inlineStr">
        <is>
          <t>SSC</t>
        </is>
      </c>
      <c r="D1253" s="2" t="inlineStr">
        <is>
          <t>S420003950</t>
        </is>
      </c>
      <c r="E1253" s="2" t="inlineStr">
        <is>
          <t>상장주식수 (보통+우선)(주)</t>
        </is>
      </c>
      <c r="F1253" s="15" t="inlineStr">
        <is>
          <t>QUARTERLY</t>
        </is>
      </c>
      <c r="G1253" s="8" t="n">
        <v>23000000</v>
      </c>
      <c r="H1253" s="8" t="n">
        <v>23000000</v>
      </c>
      <c r="I1253" s="8" t="n">
        <v>23000000</v>
      </c>
      <c r="J1253" s="8" t="n">
        <v>23000000</v>
      </c>
      <c r="K1253" s="10" t="n">
        <v>23000000</v>
      </c>
      <c r="L1253" s="8" t="n">
        <v>23000000</v>
      </c>
      <c r="M1253" s="8" t="n">
        <v>23000000</v>
      </c>
      <c r="N1253" s="8" t="n">
        <v>23000000</v>
      </c>
      <c r="O1253" s="8" t="n">
        <v>23000000</v>
      </c>
      <c r="P1253" s="10" t="n">
        <v>23000000</v>
      </c>
      <c r="Q1253" s="8" t="n">
        <v>23000000</v>
      </c>
      <c r="R1253" s="8" t="n">
        <v>23000000</v>
      </c>
      <c r="S1253" s="8" t="n">
        <v>23000000</v>
      </c>
      <c r="T1253" s="8" t="n">
        <v>23000000</v>
      </c>
      <c r="U1253" s="10" t="n">
        <v>23000000</v>
      </c>
      <c r="V1253" s="8" t="n">
        <v>23000000</v>
      </c>
      <c r="W1253" s="8" t="n">
        <v>23000000</v>
      </c>
      <c r="X1253" s="8" t="n">
        <v>23000000</v>
      </c>
      <c r="Y1253" s="8" t="n">
        <v>23000000</v>
      </c>
      <c r="Z1253" s="10" t="n">
        <v>23000000</v>
      </c>
      <c r="AA1253" s="8" t="n">
        <v>23000000</v>
      </c>
    </row>
    <row r="1254">
      <c r="A1254" s="14" t="inlineStr">
        <is>
          <t>A048770</t>
        </is>
      </c>
      <c r="B1254" s="2" t="inlineStr">
        <is>
          <t>TPC</t>
        </is>
      </c>
      <c r="C1254" s="2" t="inlineStr">
        <is>
          <t>SSC</t>
        </is>
      </c>
      <c r="D1254" s="2" t="inlineStr">
        <is>
          <t>S420003950</t>
        </is>
      </c>
      <c r="E1254" s="2" t="inlineStr">
        <is>
          <t>상장주식수 (보통+우선)(주)</t>
        </is>
      </c>
      <c r="F1254" s="15" t="inlineStr">
        <is>
          <t>QUARTERLY</t>
        </is>
      </c>
      <c r="G1254" s="8" t="n">
        <v>8600000</v>
      </c>
      <c r="H1254" s="8" t="n">
        <v>8600000</v>
      </c>
      <c r="I1254" s="8" t="n">
        <v>8600000</v>
      </c>
      <c r="J1254" s="8" t="n">
        <v>12900000</v>
      </c>
      <c r="K1254" s="10" t="n">
        <v>12900000</v>
      </c>
      <c r="L1254" s="8" t="n">
        <v>12900000</v>
      </c>
      <c r="M1254" s="8" t="n">
        <v>12900000</v>
      </c>
      <c r="N1254" s="8" t="n">
        <v>12900000</v>
      </c>
      <c r="O1254" s="8" t="n">
        <v>12900000</v>
      </c>
      <c r="P1254" s="10" t="n">
        <v>12900000</v>
      </c>
      <c r="Q1254" s="8" t="n">
        <v>12900000</v>
      </c>
      <c r="R1254" s="8" t="n">
        <v>12900000</v>
      </c>
      <c r="S1254" s="8" t="n">
        <v>12900000</v>
      </c>
      <c r="T1254" s="8" t="n">
        <v>12900000</v>
      </c>
      <c r="U1254" s="10" t="n">
        <v>12900000</v>
      </c>
      <c r="V1254" s="8" t="n">
        <v>12900000</v>
      </c>
      <c r="W1254" s="8" t="n">
        <v>12900000</v>
      </c>
      <c r="X1254" s="8" t="n">
        <v>12900000</v>
      </c>
      <c r="Y1254" s="8" t="n">
        <v>12900000</v>
      </c>
      <c r="Z1254" s="10" t="n">
        <v>12900000</v>
      </c>
      <c r="AA1254" s="8" t="n">
        <v>12900000</v>
      </c>
    </row>
    <row r="1255">
      <c r="A1255" s="14" t="inlineStr">
        <is>
          <t>A011560</t>
        </is>
      </c>
      <c r="B1255" s="2" t="inlineStr">
        <is>
          <t>세보엠이씨</t>
        </is>
      </c>
      <c r="C1255" s="2" t="inlineStr">
        <is>
          <t>SSC</t>
        </is>
      </c>
      <c r="D1255" s="2" t="inlineStr">
        <is>
          <t>S420003950</t>
        </is>
      </c>
      <c r="E1255" s="2" t="inlineStr">
        <is>
          <t>상장주식수 (보통+우선)(주)</t>
        </is>
      </c>
      <c r="F1255" s="15" t="inlineStr">
        <is>
          <t>QUARTERLY</t>
        </is>
      </c>
      <c r="G1255" s="8" t="n">
        <v>10530000</v>
      </c>
      <c r="H1255" s="8" t="n">
        <v>10530000</v>
      </c>
      <c r="I1255" s="8" t="n">
        <v>10530000</v>
      </c>
      <c r="J1255" s="8" t="n">
        <v>10530000</v>
      </c>
      <c r="K1255" s="10" t="n">
        <v>10530000</v>
      </c>
      <c r="L1255" s="8" t="n">
        <v>10530000</v>
      </c>
      <c r="M1255" s="8" t="n">
        <v>10530000</v>
      </c>
      <c r="N1255" s="8" t="n">
        <v>10530000</v>
      </c>
      <c r="O1255" s="8" t="n">
        <v>10530000</v>
      </c>
      <c r="P1255" s="10" t="n">
        <v>10530000</v>
      </c>
      <c r="Q1255" s="8" t="n">
        <v>10530000</v>
      </c>
      <c r="R1255" s="8" t="n">
        <v>10530000</v>
      </c>
      <c r="S1255" s="8" t="n">
        <v>10530000</v>
      </c>
      <c r="T1255" s="8" t="n">
        <v>10530000</v>
      </c>
      <c r="U1255" s="10" t="n">
        <v>10530000</v>
      </c>
      <c r="V1255" s="8" t="n">
        <v>10530000</v>
      </c>
      <c r="W1255" s="8" t="n">
        <v>10530000</v>
      </c>
      <c r="X1255" s="8" t="n">
        <v>10530000</v>
      </c>
      <c r="Y1255" s="8" t="n">
        <v>10530000</v>
      </c>
      <c r="Z1255" s="10" t="n">
        <v>10530000</v>
      </c>
      <c r="AA1255" s="8" t="n">
        <v>10530000</v>
      </c>
    </row>
    <row r="1256">
      <c r="A1256" s="14" t="inlineStr">
        <is>
          <t>A024830</t>
        </is>
      </c>
      <c r="B1256" s="2" t="inlineStr">
        <is>
          <t>세원물산</t>
        </is>
      </c>
      <c r="C1256" s="2" t="inlineStr">
        <is>
          <t>SSC</t>
        </is>
      </c>
      <c r="D1256" s="2" t="inlineStr">
        <is>
          <t>S420003950</t>
        </is>
      </c>
      <c r="E1256" s="2" t="inlineStr">
        <is>
          <t>상장주식수 (보통+우선)(주)</t>
        </is>
      </c>
      <c r="F1256" s="15" t="inlineStr">
        <is>
          <t>QUARTERLY</t>
        </is>
      </c>
      <c r="G1256" s="8" t="n">
        <v>8350000</v>
      </c>
      <c r="H1256" s="8" t="n">
        <v>8350000</v>
      </c>
      <c r="I1256" s="8" t="n">
        <v>8350000</v>
      </c>
      <c r="J1256" s="8" t="n">
        <v>8350000</v>
      </c>
      <c r="K1256" s="10" t="n">
        <v>8350000</v>
      </c>
      <c r="L1256" s="8" t="n">
        <v>8350000</v>
      </c>
      <c r="M1256" s="8" t="n">
        <v>8350000</v>
      </c>
      <c r="N1256" s="8" t="n">
        <v>8350000</v>
      </c>
      <c r="O1256" s="8" t="n">
        <v>8350000</v>
      </c>
      <c r="P1256" s="10" t="n">
        <v>8350000</v>
      </c>
      <c r="Q1256" s="8" t="n">
        <v>8350000</v>
      </c>
      <c r="R1256" s="8" t="n">
        <v>8350000</v>
      </c>
      <c r="S1256" s="8" t="n">
        <v>8350000</v>
      </c>
      <c r="T1256" s="8" t="n">
        <v>8350000</v>
      </c>
      <c r="U1256" s="10" t="n">
        <v>8350000</v>
      </c>
      <c r="V1256" s="8" t="n">
        <v>8350000</v>
      </c>
      <c r="W1256" s="8" t="n">
        <v>8350000</v>
      </c>
      <c r="X1256" s="8" t="n">
        <v>8350000</v>
      </c>
      <c r="Y1256" s="8" t="n">
        <v>8350000</v>
      </c>
      <c r="Z1256" s="10" t="n">
        <v>8350000</v>
      </c>
      <c r="AA1256" s="8" t="n">
        <v>8350000</v>
      </c>
    </row>
    <row r="1257">
      <c r="A1257" s="14" t="inlineStr">
        <is>
          <t>A062860</t>
        </is>
      </c>
      <c r="B1257" s="2" t="inlineStr">
        <is>
          <t>티엘아이</t>
        </is>
      </c>
      <c r="C1257" s="2" t="inlineStr">
        <is>
          <t>SSC</t>
        </is>
      </c>
      <c r="D1257" s="2" t="inlineStr">
        <is>
          <t>S420003950</t>
        </is>
      </c>
      <c r="E1257" s="2" t="inlineStr">
        <is>
          <t>상장주식수 (보통+우선)(주)</t>
        </is>
      </c>
      <c r="F1257" s="15" t="inlineStr">
        <is>
          <t>QUARTERLY</t>
        </is>
      </c>
      <c r="G1257" s="9" t="n">
        <v>8156575</v>
      </c>
      <c r="H1257" s="9" t="n">
        <v>8156575</v>
      </c>
      <c r="I1257" s="9" t="n">
        <v>8156575</v>
      </c>
      <c r="J1257" s="9" t="n">
        <v>8156575</v>
      </c>
      <c r="K1257" s="11" t="n">
        <v>8156575</v>
      </c>
      <c r="L1257" s="9" t="n">
        <v>8156575</v>
      </c>
      <c r="M1257" s="9" t="n">
        <v>8156575</v>
      </c>
      <c r="N1257" s="9" t="n">
        <v>9744010</v>
      </c>
      <c r="O1257" s="9" t="n">
        <v>9829817</v>
      </c>
      <c r="P1257" s="11" t="n">
        <v>9829817</v>
      </c>
      <c r="Q1257" s="9" t="n">
        <v>9829817</v>
      </c>
      <c r="R1257" s="9" t="n">
        <v>9829817</v>
      </c>
      <c r="S1257" s="9" t="n">
        <v>9829817</v>
      </c>
      <c r="T1257" s="9" t="n">
        <v>9829817</v>
      </c>
      <c r="U1257" s="11" t="n">
        <v>9829817</v>
      </c>
      <c r="V1257" s="9" t="n">
        <v>9829817</v>
      </c>
      <c r="W1257" s="9" t="n">
        <v>9829817</v>
      </c>
      <c r="X1257" s="9" t="n">
        <v>9829817</v>
      </c>
      <c r="Y1257" s="9" t="n">
        <v>9829817</v>
      </c>
      <c r="Z1257" s="11" t="n">
        <v>9829817</v>
      </c>
      <c r="AA1257" s="9" t="n">
        <v>9829817</v>
      </c>
    </row>
    <row r="1258">
      <c r="A1258" s="14" t="inlineStr">
        <is>
          <t>A058730</t>
        </is>
      </c>
      <c r="B1258" s="2" t="inlineStr">
        <is>
          <t>동아에스텍</t>
        </is>
      </c>
      <c r="C1258" s="2" t="inlineStr">
        <is>
          <t>SSC</t>
        </is>
      </c>
      <c r="D1258" s="2" t="inlineStr">
        <is>
          <t>S420003950</t>
        </is>
      </c>
      <c r="E1258" s="2" t="inlineStr">
        <is>
          <t>상장주식수 (보통+우선)(주)</t>
        </is>
      </c>
      <c r="F1258" s="15" t="inlineStr">
        <is>
          <t>QUARTERLY</t>
        </is>
      </c>
      <c r="G1258" s="9" t="n">
        <v>12250000</v>
      </c>
      <c r="H1258" s="9" t="n">
        <v>12250000</v>
      </c>
      <c r="I1258" s="9" t="n">
        <v>12250000</v>
      </c>
      <c r="J1258" s="9" t="n">
        <v>12250000</v>
      </c>
      <c r="K1258" s="11" t="n">
        <v>12250000</v>
      </c>
      <c r="L1258" s="9" t="n">
        <v>12250000</v>
      </c>
      <c r="M1258" s="9" t="n">
        <v>12250000</v>
      </c>
      <c r="N1258" s="9" t="n">
        <v>12250000</v>
      </c>
      <c r="O1258" s="9" t="n">
        <v>12250000</v>
      </c>
      <c r="P1258" s="11" t="n">
        <v>12250000</v>
      </c>
      <c r="Q1258" s="9" t="n">
        <v>12375000</v>
      </c>
      <c r="R1258" s="9" t="n">
        <v>12455000</v>
      </c>
      <c r="S1258" s="9" t="n">
        <v>12550000</v>
      </c>
      <c r="T1258" s="9" t="n">
        <v>12665000</v>
      </c>
      <c r="U1258" s="11" t="n">
        <v>12725000</v>
      </c>
      <c r="V1258" s="9" t="n">
        <v>12725000</v>
      </c>
      <c r="W1258" s="9" t="n">
        <v>12738000</v>
      </c>
      <c r="X1258" s="9" t="n">
        <v>12763000</v>
      </c>
      <c r="Y1258" s="9" t="n">
        <v>12790000</v>
      </c>
      <c r="Z1258" s="11" t="n">
        <v>12790000</v>
      </c>
      <c r="AA1258" s="9" t="n">
        <v>12790000</v>
      </c>
    </row>
    <row r="1259">
      <c r="A1259" s="14" t="inlineStr">
        <is>
          <t>A064480</t>
        </is>
      </c>
      <c r="B1259" s="2" t="inlineStr">
        <is>
          <t>브리지텍</t>
        </is>
      </c>
      <c r="C1259" s="2" t="inlineStr">
        <is>
          <t>SSC</t>
        </is>
      </c>
      <c r="D1259" s="2" t="inlineStr">
        <is>
          <t>S420003950</t>
        </is>
      </c>
      <c r="E1259" s="2" t="inlineStr">
        <is>
          <t>상장주식수 (보통+우선)(주)</t>
        </is>
      </c>
      <c r="F1259" s="15" t="inlineStr">
        <is>
          <t>QUARTERLY</t>
        </is>
      </c>
      <c r="G1259" s="9" t="n">
        <v>8937500</v>
      </c>
      <c r="H1259" s="9" t="n">
        <v>8537500</v>
      </c>
      <c r="I1259" s="9" t="n">
        <v>8537500</v>
      </c>
      <c r="J1259" s="9" t="n">
        <v>8537500</v>
      </c>
      <c r="K1259" s="11" t="n">
        <v>8537500</v>
      </c>
      <c r="L1259" s="9" t="n">
        <v>8537500</v>
      </c>
      <c r="M1259" s="9" t="n">
        <v>8537500</v>
      </c>
      <c r="N1259" s="9" t="n">
        <v>8537500</v>
      </c>
      <c r="O1259" s="9" t="n">
        <v>11952500</v>
      </c>
      <c r="P1259" s="11" t="n">
        <v>11952500</v>
      </c>
      <c r="Q1259" s="9" t="n">
        <v>11952500</v>
      </c>
      <c r="R1259" s="9" t="n">
        <v>11952500</v>
      </c>
      <c r="S1259" s="9" t="n">
        <v>11952500</v>
      </c>
      <c r="T1259" s="9" t="n">
        <v>11952500</v>
      </c>
      <c r="U1259" s="11" t="n">
        <v>11952500</v>
      </c>
      <c r="V1259" s="9" t="n">
        <v>11952500</v>
      </c>
      <c r="W1259" s="9" t="n">
        <v>11952500</v>
      </c>
      <c r="X1259" s="9" t="n">
        <v>11952500</v>
      </c>
      <c r="Y1259" s="9" t="n">
        <v>11952500</v>
      </c>
      <c r="Z1259" s="11" t="n">
        <v>11952500</v>
      </c>
      <c r="AA1259" s="9" t="n">
        <v>11952500</v>
      </c>
    </row>
    <row r="1260">
      <c r="A1260" s="14" t="inlineStr">
        <is>
          <t>A066310</t>
        </is>
      </c>
      <c r="B1260" s="2" t="inlineStr">
        <is>
          <t>큐에스아이</t>
        </is>
      </c>
      <c r="C1260" s="2" t="inlineStr">
        <is>
          <t>SSC</t>
        </is>
      </c>
      <c r="D1260" s="2" t="inlineStr">
        <is>
          <t>S420003950</t>
        </is>
      </c>
      <c r="E1260" s="2" t="inlineStr">
        <is>
          <t>상장주식수 (보통+우선)(주)</t>
        </is>
      </c>
      <c r="F1260" s="15" t="inlineStr">
        <is>
          <t>QUARTERLY</t>
        </is>
      </c>
      <c r="G1260" s="9" t="n">
        <v>8278230</v>
      </c>
      <c r="H1260" s="9" t="n">
        <v>8278230</v>
      </c>
      <c r="I1260" s="9" t="n">
        <v>8278230</v>
      </c>
      <c r="J1260" s="9" t="n">
        <v>8278230</v>
      </c>
      <c r="K1260" s="11" t="n">
        <v>8278230</v>
      </c>
      <c r="L1260" s="9" t="n">
        <v>8278230</v>
      </c>
      <c r="M1260" s="9" t="n">
        <v>8278230</v>
      </c>
      <c r="N1260" s="9" t="n">
        <v>8278230</v>
      </c>
      <c r="O1260" s="9" t="n">
        <v>8278230</v>
      </c>
      <c r="P1260" s="11" t="n">
        <v>8278230</v>
      </c>
      <c r="Q1260" s="9" t="n">
        <v>8278230</v>
      </c>
      <c r="R1260" s="9" t="n">
        <v>8278230</v>
      </c>
      <c r="S1260" s="9" t="n">
        <v>8278230</v>
      </c>
      <c r="T1260" s="9" t="n">
        <v>8278230</v>
      </c>
      <c r="U1260" s="11" t="n">
        <v>8278230</v>
      </c>
      <c r="V1260" s="9" t="n">
        <v>8278230</v>
      </c>
      <c r="W1260" s="9" t="n">
        <v>8278230</v>
      </c>
      <c r="X1260" s="9" t="n">
        <v>8278230</v>
      </c>
      <c r="Y1260" s="9" t="n">
        <v>8278230</v>
      </c>
      <c r="Z1260" s="11" t="n">
        <v>8278230</v>
      </c>
      <c r="AA1260" s="9" t="n">
        <v>8278230</v>
      </c>
    </row>
    <row r="1261">
      <c r="A1261" s="14" t="inlineStr">
        <is>
          <t>A033540</t>
        </is>
      </c>
      <c r="B1261" s="2" t="inlineStr">
        <is>
          <t>파라텍</t>
        </is>
      </c>
      <c r="C1261" s="2" t="inlineStr">
        <is>
          <t>SSC</t>
        </is>
      </c>
      <c r="D1261" s="2" t="inlineStr">
        <is>
          <t>S420003950</t>
        </is>
      </c>
      <c r="E1261" s="2" t="inlineStr">
        <is>
          <t>상장주식수 (보통+우선)(주)</t>
        </is>
      </c>
      <c r="F1261" s="15" t="inlineStr">
        <is>
          <t>QUARTERLY</t>
        </is>
      </c>
      <c r="G1261" s="9" t="n">
        <v>11120000</v>
      </c>
      <c r="H1261" s="9" t="n">
        <v>11120000</v>
      </c>
      <c r="I1261" s="9" t="n">
        <v>11120000</v>
      </c>
      <c r="J1261" s="9" t="n">
        <v>11120000</v>
      </c>
      <c r="K1261" s="11" t="n">
        <v>11120000</v>
      </c>
      <c r="L1261" s="9" t="n">
        <v>11120000</v>
      </c>
      <c r="M1261" s="9" t="n">
        <v>11120000</v>
      </c>
      <c r="N1261" s="9" t="n">
        <v>11120000</v>
      </c>
      <c r="O1261" s="9" t="n">
        <v>11120000</v>
      </c>
      <c r="P1261" s="11" t="n">
        <v>11120000</v>
      </c>
      <c r="Q1261" s="9" t="n">
        <v>11120000</v>
      </c>
      <c r="R1261" s="9" t="n">
        <v>11120000</v>
      </c>
      <c r="S1261" s="9" t="n">
        <v>11120000</v>
      </c>
      <c r="T1261" s="9" t="n">
        <v>11120000</v>
      </c>
      <c r="U1261" s="11" t="n">
        <v>11120000</v>
      </c>
      <c r="V1261" s="9" t="n">
        <v>11120000</v>
      </c>
      <c r="W1261" s="9" t="n">
        <v>11120000</v>
      </c>
      <c r="X1261" s="9" t="n">
        <v>11120000</v>
      </c>
      <c r="Y1261" s="9" t="n">
        <v>11120000</v>
      </c>
      <c r="Z1261" s="11" t="n">
        <v>11120000</v>
      </c>
      <c r="AA1261" s="9" t="n">
        <v>11120000</v>
      </c>
    </row>
    <row r="1262">
      <c r="A1262" s="14" t="inlineStr">
        <is>
          <t>A090080</t>
        </is>
      </c>
      <c r="B1262" s="2" t="inlineStr">
        <is>
          <t>평화산업</t>
        </is>
      </c>
      <c r="C1262" s="2" t="inlineStr">
        <is>
          <t>SSC</t>
        </is>
      </c>
      <c r="D1262" s="2" t="inlineStr">
        <is>
          <t>S420003950</t>
        </is>
      </c>
      <c r="E1262" s="2" t="inlineStr">
        <is>
          <t>상장주식수 (보통+우선)(주)</t>
        </is>
      </c>
      <c r="F1262" s="15" t="inlineStr">
        <is>
          <t>QUARTERLY</t>
        </is>
      </c>
      <c r="G1262" s="8" t="n">
        <v>16000000</v>
      </c>
      <c r="H1262" s="8" t="n">
        <v>16000000</v>
      </c>
      <c r="I1262" s="8" t="n">
        <v>16000000</v>
      </c>
      <c r="J1262" s="8" t="n">
        <v>16000000</v>
      </c>
      <c r="K1262" s="10" t="n">
        <v>16000000</v>
      </c>
      <c r="L1262" s="8" t="n">
        <v>16000000</v>
      </c>
      <c r="M1262" s="8" t="n">
        <v>16000000</v>
      </c>
      <c r="N1262" s="8" t="n">
        <v>16000000</v>
      </c>
      <c r="O1262" s="8" t="n">
        <v>16000000</v>
      </c>
      <c r="P1262" s="10" t="n">
        <v>16000000</v>
      </c>
      <c r="Q1262" s="8" t="n">
        <v>16000000</v>
      </c>
      <c r="R1262" s="8" t="n">
        <v>16000000</v>
      </c>
      <c r="S1262" s="8" t="n">
        <v>37403844</v>
      </c>
      <c r="T1262" s="8" t="n">
        <v>37403844</v>
      </c>
      <c r="U1262" s="10" t="n">
        <v>37403844</v>
      </c>
      <c r="V1262" s="8" t="n">
        <v>37403844</v>
      </c>
      <c r="W1262" s="8" t="n">
        <v>37403844</v>
      </c>
      <c r="X1262" s="8" t="n">
        <v>37403844</v>
      </c>
      <c r="Y1262" s="8" t="n">
        <v>37403844</v>
      </c>
      <c r="Z1262" s="10" t="n">
        <v>37403844</v>
      </c>
      <c r="AA1262" s="8" t="n">
        <v>37403844</v>
      </c>
    </row>
    <row r="1263">
      <c r="A1263" s="14" t="inlineStr">
        <is>
          <t>A133820</t>
        </is>
      </c>
      <c r="B1263" s="2" t="inlineStr">
        <is>
          <t>화인베스틸</t>
        </is>
      </c>
      <c r="C1263" s="2" t="inlineStr">
        <is>
          <t>SSC</t>
        </is>
      </c>
      <c r="D1263" s="2" t="inlineStr">
        <is>
          <t>S420003950</t>
        </is>
      </c>
      <c r="E1263" s="2" t="inlineStr">
        <is>
          <t>상장주식수 (보통+우선)(주)</t>
        </is>
      </c>
      <c r="F1263" s="15" t="inlineStr">
        <is>
          <t>QUARTERLY</t>
        </is>
      </c>
      <c r="G1263" s="8" t="n"/>
      <c r="H1263" s="8" t="n"/>
      <c r="I1263" s="8" t="n"/>
      <c r="J1263" s="8" t="n"/>
      <c r="K1263" s="10" t="n"/>
      <c r="L1263" s="8" t="n"/>
      <c r="M1263" s="8" t="n"/>
      <c r="N1263" s="8" t="n"/>
      <c r="O1263" s="8" t="n"/>
      <c r="P1263" s="10" t="n"/>
      <c r="Q1263" s="8" t="n"/>
      <c r="R1263" s="8" t="n"/>
      <c r="S1263" s="8" t="n"/>
      <c r="T1263" s="8" t="n">
        <v>32100000</v>
      </c>
      <c r="U1263" s="10" t="n">
        <v>32100000</v>
      </c>
      <c r="V1263" s="8" t="n">
        <v>32100000</v>
      </c>
      <c r="W1263" s="8" t="n">
        <v>32100000</v>
      </c>
      <c r="X1263" s="8" t="n">
        <v>32100000</v>
      </c>
      <c r="Y1263" s="8" t="n">
        <v>32100000</v>
      </c>
      <c r="Z1263" s="10" t="n">
        <v>32100000</v>
      </c>
      <c r="AA1263" s="8" t="n">
        <v>32100000</v>
      </c>
    </row>
    <row r="1264">
      <c r="A1264" s="14" t="inlineStr">
        <is>
          <t>A073070</t>
        </is>
      </c>
      <c r="B1264" s="2" t="inlineStr">
        <is>
          <t>넥센테크</t>
        </is>
      </c>
      <c r="C1264" s="2" t="inlineStr">
        <is>
          <t>SSC</t>
        </is>
      </c>
      <c r="D1264" s="2" t="inlineStr">
        <is>
          <t>S420003950</t>
        </is>
      </c>
      <c r="E1264" s="2" t="inlineStr">
        <is>
          <t>상장주식수 (보통+우선)(주)</t>
        </is>
      </c>
      <c r="F1264" s="15" t="inlineStr">
        <is>
          <t>QUARTERLY</t>
        </is>
      </c>
      <c r="G1264" s="8" t="n">
        <v>14500000</v>
      </c>
      <c r="H1264" s="8" t="n">
        <v>14500000</v>
      </c>
      <c r="I1264" s="8" t="n">
        <v>14500000</v>
      </c>
      <c r="J1264" s="8" t="n">
        <v>14500000</v>
      </c>
      <c r="K1264" s="10" t="n">
        <v>14500000</v>
      </c>
      <c r="L1264" s="8" t="n">
        <v>14500000</v>
      </c>
      <c r="M1264" s="8" t="n">
        <v>14500000</v>
      </c>
      <c r="N1264" s="8" t="n">
        <v>14500000</v>
      </c>
      <c r="O1264" s="8" t="n">
        <v>14500000</v>
      </c>
      <c r="P1264" s="10" t="n">
        <v>14500000</v>
      </c>
      <c r="Q1264" s="8" t="n">
        <v>14500000</v>
      </c>
      <c r="R1264" s="8" t="n">
        <v>14500000</v>
      </c>
      <c r="S1264" s="8" t="n">
        <v>14500000</v>
      </c>
      <c r="T1264" s="8" t="n">
        <v>14500000</v>
      </c>
      <c r="U1264" s="10" t="n">
        <v>14500000</v>
      </c>
      <c r="V1264" s="8" t="n">
        <v>14500000</v>
      </c>
      <c r="W1264" s="8" t="n">
        <v>14500000</v>
      </c>
      <c r="X1264" s="8" t="n">
        <v>14500000</v>
      </c>
      <c r="Y1264" s="8" t="n">
        <v>14500000</v>
      </c>
      <c r="Z1264" s="10" t="n">
        <v>14500000</v>
      </c>
      <c r="AA1264" s="8" t="n">
        <v>14500000</v>
      </c>
    </row>
    <row r="1265">
      <c r="A1265" s="14" t="inlineStr">
        <is>
          <t>A054090</t>
        </is>
      </c>
      <c r="B1265" s="2" t="inlineStr">
        <is>
          <t>삼진엘앤디</t>
        </is>
      </c>
      <c r="C1265" s="2" t="inlineStr">
        <is>
          <t>SSC</t>
        </is>
      </c>
      <c r="D1265" s="2" t="inlineStr">
        <is>
          <t>S420003950</t>
        </is>
      </c>
      <c r="E1265" s="2" t="inlineStr">
        <is>
          <t>상장주식수 (보통+우선)(주)</t>
        </is>
      </c>
      <c r="F1265" s="15" t="inlineStr">
        <is>
          <t>QUARTERLY</t>
        </is>
      </c>
      <c r="G1265" s="8" t="n">
        <v>9572090</v>
      </c>
      <c r="H1265" s="8" t="n">
        <v>9572090</v>
      </c>
      <c r="I1265" s="8" t="n">
        <v>16072090</v>
      </c>
      <c r="J1265" s="8" t="n">
        <v>16072090</v>
      </c>
      <c r="K1265" s="10" t="n">
        <v>16072090</v>
      </c>
      <c r="L1265" s="8" t="n">
        <v>16072090</v>
      </c>
      <c r="M1265" s="8" t="n">
        <v>16072090</v>
      </c>
      <c r="N1265" s="8" t="n">
        <v>17627576</v>
      </c>
      <c r="O1265" s="8" t="n">
        <v>18813106</v>
      </c>
      <c r="P1265" s="10" t="n">
        <v>18813106</v>
      </c>
      <c r="Q1265" s="8" t="n">
        <v>18813106</v>
      </c>
      <c r="R1265" s="8" t="n">
        <v>18813106</v>
      </c>
      <c r="S1265" s="8" t="n">
        <v>19053554</v>
      </c>
      <c r="T1265" s="8" t="n">
        <v>19053554</v>
      </c>
      <c r="U1265" s="10" t="n">
        <v>21553554</v>
      </c>
      <c r="V1265" s="8" t="n">
        <v>21553554</v>
      </c>
      <c r="W1265" s="8" t="n">
        <v>21553554</v>
      </c>
      <c r="X1265" s="8" t="n">
        <v>21553554</v>
      </c>
      <c r="Y1265" s="8" t="n">
        <v>22788580</v>
      </c>
      <c r="Z1265" s="10" t="n">
        <v>22788580</v>
      </c>
      <c r="AA1265" s="8" t="n">
        <v>22788580</v>
      </c>
    </row>
    <row r="1266">
      <c r="A1266" s="14" t="inlineStr">
        <is>
          <t>A006140</t>
        </is>
      </c>
      <c r="B1266" s="2" t="inlineStr">
        <is>
          <t>피제이전자</t>
        </is>
      </c>
      <c r="C1266" s="2" t="inlineStr">
        <is>
          <t>SSC</t>
        </is>
      </c>
      <c r="D1266" s="2" t="inlineStr">
        <is>
          <t>S420003950</t>
        </is>
      </c>
      <c r="E1266" s="2" t="inlineStr">
        <is>
          <t>상장주식수 (보통+우선)(주)</t>
        </is>
      </c>
      <c r="F1266" s="15" t="inlineStr">
        <is>
          <t>QUARTERLY</t>
        </is>
      </c>
      <c r="G1266" s="8" t="n">
        <v>1000000</v>
      </c>
      <c r="H1266" s="8" t="n">
        <v>1000000</v>
      </c>
      <c r="I1266" s="8" t="n">
        <v>1000000</v>
      </c>
      <c r="J1266" s="8" t="n">
        <v>1000000</v>
      </c>
      <c r="K1266" s="10" t="n">
        <v>10000000</v>
      </c>
      <c r="L1266" s="8" t="n">
        <v>10000000</v>
      </c>
      <c r="M1266" s="8" t="n">
        <v>10000000</v>
      </c>
      <c r="N1266" s="8" t="n">
        <v>10000000</v>
      </c>
      <c r="O1266" s="8" t="n">
        <v>10000000</v>
      </c>
      <c r="P1266" s="10" t="n">
        <v>10000000</v>
      </c>
      <c r="Q1266" s="8" t="n">
        <v>10000000</v>
      </c>
      <c r="R1266" s="8" t="n">
        <v>10000000</v>
      </c>
      <c r="S1266" s="8" t="n">
        <v>10000000</v>
      </c>
      <c r="T1266" s="8" t="n">
        <v>10000000</v>
      </c>
      <c r="U1266" s="10" t="n">
        <v>10000000</v>
      </c>
      <c r="V1266" s="8" t="n">
        <v>10000000</v>
      </c>
      <c r="W1266" s="8" t="n">
        <v>10000000</v>
      </c>
      <c r="X1266" s="8" t="n">
        <v>10000000</v>
      </c>
      <c r="Y1266" s="8" t="n">
        <v>10000000</v>
      </c>
      <c r="Z1266" s="10" t="n">
        <v>10000000</v>
      </c>
      <c r="AA1266" s="8" t="n">
        <v>10000000</v>
      </c>
    </row>
    <row r="1267">
      <c r="A1267" s="14" t="inlineStr">
        <is>
          <t>A092460</t>
        </is>
      </c>
      <c r="B1267" s="2" t="inlineStr">
        <is>
          <t>한라IMS</t>
        </is>
      </c>
      <c r="C1267" s="2" t="inlineStr">
        <is>
          <t>SSC</t>
        </is>
      </c>
      <c r="D1267" s="2" t="inlineStr">
        <is>
          <t>S420003950</t>
        </is>
      </c>
      <c r="E1267" s="2" t="inlineStr">
        <is>
          <t>상장주식수 (보통+우선)(주)</t>
        </is>
      </c>
      <c r="F1267" s="15" t="inlineStr">
        <is>
          <t>QUARTERLY</t>
        </is>
      </c>
      <c r="G1267" s="9" t="n">
        <v>9000000</v>
      </c>
      <c r="H1267" s="9" t="n">
        <v>9000000</v>
      </c>
      <c r="I1267" s="9" t="n">
        <v>9000000</v>
      </c>
      <c r="J1267" s="9" t="n">
        <v>9000000</v>
      </c>
      <c r="K1267" s="11" t="n">
        <v>9000000</v>
      </c>
      <c r="L1267" s="9" t="n">
        <v>9000000</v>
      </c>
      <c r="M1267" s="9" t="n">
        <v>9000000</v>
      </c>
      <c r="N1267" s="9" t="n">
        <v>9000000</v>
      </c>
      <c r="O1267" s="9" t="n">
        <v>9000000</v>
      </c>
      <c r="P1267" s="11" t="n">
        <v>9000000</v>
      </c>
      <c r="Q1267" s="9" t="n">
        <v>9000000</v>
      </c>
      <c r="R1267" s="9" t="n">
        <v>9000000</v>
      </c>
      <c r="S1267" s="9" t="n">
        <v>9000000</v>
      </c>
      <c r="T1267" s="9" t="n">
        <v>9109799</v>
      </c>
      <c r="U1267" s="11" t="n">
        <v>9219598</v>
      </c>
      <c r="V1267" s="9" t="n">
        <v>9384296</v>
      </c>
      <c r="W1267" s="9" t="n">
        <v>9494095</v>
      </c>
      <c r="X1267" s="9" t="n">
        <v>9768593</v>
      </c>
      <c r="Y1267" s="9" t="n">
        <v>9768593</v>
      </c>
      <c r="Z1267" s="11" t="n">
        <v>9768593</v>
      </c>
      <c r="AA1267" s="9" t="n">
        <v>9768593</v>
      </c>
    </row>
    <row r="1268">
      <c r="A1268" s="14" t="inlineStr">
        <is>
          <t>A027040</t>
        </is>
      </c>
      <c r="B1268" s="2" t="inlineStr">
        <is>
          <t>서울전자통신</t>
        </is>
      </c>
      <c r="C1268" s="2" t="inlineStr">
        <is>
          <t>SSC</t>
        </is>
      </c>
      <c r="D1268" s="2" t="inlineStr">
        <is>
          <t>S420003950</t>
        </is>
      </c>
      <c r="E1268" s="2" t="inlineStr">
        <is>
          <t>상장주식수 (보통+우선)(주)</t>
        </is>
      </c>
      <c r="F1268" s="15" t="inlineStr">
        <is>
          <t>QUARTERLY</t>
        </is>
      </c>
      <c r="G1268" s="9" t="n">
        <v>60541638</v>
      </c>
      <c r="H1268" s="9" t="n">
        <v>60541638</v>
      </c>
      <c r="I1268" s="9" t="n">
        <v>60541638</v>
      </c>
      <c r="J1268" s="9" t="n">
        <v>60541638</v>
      </c>
      <c r="K1268" s="11" t="n">
        <v>60541638</v>
      </c>
      <c r="L1268" s="9" t="n">
        <v>60541638</v>
      </c>
      <c r="M1268" s="9" t="n">
        <v>60541638</v>
      </c>
      <c r="N1268" s="9" t="n">
        <v>60541638</v>
      </c>
      <c r="O1268" s="9" t="n">
        <v>60541638</v>
      </c>
      <c r="P1268" s="11" t="n">
        <v>60541638</v>
      </c>
      <c r="Q1268" s="9" t="n">
        <v>60541638</v>
      </c>
      <c r="R1268" s="9" t="n">
        <v>60541638</v>
      </c>
      <c r="S1268" s="9" t="n">
        <v>60541638</v>
      </c>
      <c r="T1268" s="9" t="n">
        <v>60541638</v>
      </c>
      <c r="U1268" s="11" t="n">
        <v>60541638</v>
      </c>
      <c r="V1268" s="9" t="n">
        <v>60541638</v>
      </c>
      <c r="W1268" s="9" t="n">
        <v>60541638</v>
      </c>
      <c r="X1268" s="9" t="n">
        <v>60541638</v>
      </c>
      <c r="Y1268" s="9" t="n">
        <v>60541638</v>
      </c>
      <c r="Z1268" s="11" t="n">
        <v>60541638</v>
      </c>
      <c r="AA1268" s="9" t="n">
        <v>60541638</v>
      </c>
    </row>
    <row r="1269">
      <c r="A1269" s="14" t="inlineStr">
        <is>
          <t>A078130</t>
        </is>
      </c>
      <c r="B1269" s="2" t="inlineStr">
        <is>
          <t>국일제지</t>
        </is>
      </c>
      <c r="C1269" s="2" t="inlineStr">
        <is>
          <t>SSC</t>
        </is>
      </c>
      <c r="D1269" s="2" t="inlineStr">
        <is>
          <t>S420003950</t>
        </is>
      </c>
      <c r="E1269" s="2" t="inlineStr">
        <is>
          <t>상장주식수 (보통+우선)(주)</t>
        </is>
      </c>
      <c r="F1269" s="15" t="inlineStr">
        <is>
          <t>QUARTERLY</t>
        </is>
      </c>
      <c r="G1269" s="9" t="n">
        <v>2000000</v>
      </c>
      <c r="H1269" s="9" t="n">
        <v>2000000</v>
      </c>
      <c r="I1269" s="9" t="n">
        <v>2000000</v>
      </c>
      <c r="J1269" s="9" t="n">
        <v>2000000</v>
      </c>
      <c r="K1269" s="11" t="n">
        <v>2000000</v>
      </c>
      <c r="L1269" s="9" t="n">
        <v>2000000</v>
      </c>
      <c r="M1269" s="9" t="n">
        <v>2000000</v>
      </c>
      <c r="N1269" s="9" t="n">
        <v>2000000</v>
      </c>
      <c r="O1269" s="9" t="n">
        <v>2000000</v>
      </c>
      <c r="P1269" s="11" t="n">
        <v>2000000</v>
      </c>
      <c r="Q1269" s="9" t="n">
        <v>2000000</v>
      </c>
      <c r="R1269" s="9" t="n">
        <v>2000000</v>
      </c>
      <c r="S1269" s="9" t="n">
        <v>2000000</v>
      </c>
      <c r="T1269" s="9" t="n">
        <v>2000000</v>
      </c>
      <c r="U1269" s="11" t="n">
        <v>2000000</v>
      </c>
      <c r="V1269" s="9" t="n">
        <v>2000000</v>
      </c>
      <c r="W1269" s="9" t="n">
        <v>20000000</v>
      </c>
      <c r="X1269" s="9" t="n">
        <v>20588234</v>
      </c>
      <c r="Y1269" s="9" t="n">
        <v>20588234</v>
      </c>
      <c r="Z1269" s="11" t="n">
        <v>20588234</v>
      </c>
      <c r="AA1269" s="9" t="n">
        <v>20588234</v>
      </c>
    </row>
    <row r="1270">
      <c r="A1270" s="14" t="inlineStr">
        <is>
          <t>A114630</t>
        </is>
      </c>
      <c r="B1270" s="2" t="inlineStr">
        <is>
          <t>우노앤컴퍼니</t>
        </is>
      </c>
      <c r="C1270" s="2" t="inlineStr">
        <is>
          <t>SSC</t>
        </is>
      </c>
      <c r="D1270" s="2" t="inlineStr">
        <is>
          <t>S420003950</t>
        </is>
      </c>
      <c r="E1270" s="2" t="inlineStr">
        <is>
          <t>상장주식수 (보통+우선)(주)</t>
        </is>
      </c>
      <c r="F1270" s="15" t="inlineStr">
        <is>
          <t>QUARTERLY</t>
        </is>
      </c>
      <c r="G1270" s="9" t="n">
        <v>13013789</v>
      </c>
      <c r="H1270" s="9" t="n">
        <v>13013789</v>
      </c>
      <c r="I1270" s="9" t="n">
        <v>13013789</v>
      </c>
      <c r="J1270" s="9" t="n">
        <v>13013789</v>
      </c>
      <c r="K1270" s="11" t="n">
        <v>13013789</v>
      </c>
      <c r="L1270" s="9" t="n">
        <v>13013789</v>
      </c>
      <c r="M1270" s="9" t="n">
        <v>13013789</v>
      </c>
      <c r="N1270" s="9" t="n">
        <v>13013789</v>
      </c>
      <c r="O1270" s="9" t="n">
        <v>13013789</v>
      </c>
      <c r="P1270" s="11" t="n">
        <v>13013789</v>
      </c>
      <c r="Q1270" s="9" t="n">
        <v>13013789</v>
      </c>
      <c r="R1270" s="9" t="n">
        <v>13013789</v>
      </c>
      <c r="S1270" s="9" t="n">
        <v>13013789</v>
      </c>
      <c r="T1270" s="9" t="n">
        <v>13013789</v>
      </c>
      <c r="U1270" s="11" t="n">
        <v>13013789</v>
      </c>
      <c r="V1270" s="9" t="n">
        <v>13013789</v>
      </c>
      <c r="W1270" s="9" t="n">
        <v>13013789</v>
      </c>
      <c r="X1270" s="9" t="n">
        <v>13213789</v>
      </c>
      <c r="Y1270" s="9" t="n">
        <v>13773965</v>
      </c>
      <c r="Z1270" s="11" t="n">
        <v>13573965</v>
      </c>
      <c r="AA1270" s="9" t="n">
        <v>13573965</v>
      </c>
    </row>
    <row r="1271">
      <c r="A1271" s="14" t="inlineStr">
        <is>
          <t>A009310</t>
        </is>
      </c>
      <c r="B1271" s="2" t="inlineStr">
        <is>
          <t>참엔지니어링</t>
        </is>
      </c>
      <c r="C1271" s="2" t="inlineStr">
        <is>
          <t>SSC</t>
        </is>
      </c>
      <c r="D1271" s="2" t="inlineStr">
        <is>
          <t>S420003950</t>
        </is>
      </c>
      <c r="E1271" s="2" t="inlineStr">
        <is>
          <t>상장주식수 (보통+우선)(주)</t>
        </is>
      </c>
      <c r="F1271" s="15" t="inlineStr">
        <is>
          <t>QUARTERLY</t>
        </is>
      </c>
      <c r="G1271" s="9" t="n">
        <v>32639841</v>
      </c>
      <c r="H1271" s="9" t="n">
        <v>32639841</v>
      </c>
      <c r="I1271" s="9" t="n">
        <v>32639841</v>
      </c>
      <c r="J1271" s="9" t="n">
        <v>32639841</v>
      </c>
      <c r="K1271" s="11" t="n">
        <v>32639841</v>
      </c>
      <c r="L1271" s="9" t="n">
        <v>32639841</v>
      </c>
      <c r="M1271" s="9" t="n">
        <v>32639841</v>
      </c>
      <c r="N1271" s="9" t="n">
        <v>32639841</v>
      </c>
      <c r="O1271" s="9" t="n">
        <v>32639841</v>
      </c>
      <c r="P1271" s="11" t="n">
        <v>32639841</v>
      </c>
      <c r="Q1271" s="9" t="n">
        <v>32639841</v>
      </c>
      <c r="R1271" s="9" t="n">
        <v>32639841</v>
      </c>
      <c r="S1271" s="9" t="n">
        <v>32639841</v>
      </c>
      <c r="T1271" s="9" t="n">
        <v>32639841</v>
      </c>
      <c r="U1271" s="11" t="n">
        <v>32639841</v>
      </c>
      <c r="V1271" s="9" t="n">
        <v>32639841</v>
      </c>
      <c r="W1271" s="9" t="n">
        <v>32639841</v>
      </c>
      <c r="X1271" s="9" t="n">
        <v>32639841</v>
      </c>
      <c r="Y1271" s="9" t="n">
        <v>36524845</v>
      </c>
      <c r="Z1271" s="11" t="n">
        <v>49189958</v>
      </c>
      <c r="AA1271" s="9" t="n">
        <v>49189958</v>
      </c>
    </row>
    <row r="1272">
      <c r="A1272" s="14" t="inlineStr">
        <is>
          <t>A127120</t>
        </is>
      </c>
      <c r="B1272" s="2" t="inlineStr">
        <is>
          <t>디엔에이링크</t>
        </is>
      </c>
      <c r="C1272" s="2" t="inlineStr">
        <is>
          <t>SSC</t>
        </is>
      </c>
      <c r="D1272" s="2" t="inlineStr">
        <is>
          <t>S420003950</t>
        </is>
      </c>
      <c r="E1272" s="2" t="inlineStr">
        <is>
          <t>상장주식수 (보통+우선)(주)</t>
        </is>
      </c>
      <c r="F1272" s="15" t="inlineStr">
        <is>
          <t>QUARTERLY</t>
        </is>
      </c>
      <c r="G1272" s="8" t="n"/>
      <c r="H1272" s="8" t="n"/>
      <c r="I1272" s="8" t="n">
        <v>4115930</v>
      </c>
      <c r="J1272" s="8" t="n">
        <v>4793694</v>
      </c>
      <c r="K1272" s="10" t="n">
        <v>5085194</v>
      </c>
      <c r="L1272" s="8" t="n">
        <v>5085194</v>
      </c>
      <c r="M1272" s="8" t="n">
        <v>5085194</v>
      </c>
      <c r="N1272" s="8" t="n">
        <v>5085194</v>
      </c>
      <c r="O1272" s="8" t="n">
        <v>5085194</v>
      </c>
      <c r="P1272" s="10" t="n">
        <v>5085194</v>
      </c>
      <c r="Q1272" s="8" t="n">
        <v>5085194</v>
      </c>
      <c r="R1272" s="8" t="n">
        <v>5085194</v>
      </c>
      <c r="S1272" s="8" t="n">
        <v>5085194</v>
      </c>
      <c r="T1272" s="8" t="n">
        <v>5085194</v>
      </c>
      <c r="U1272" s="10" t="n">
        <v>5085194</v>
      </c>
      <c r="V1272" s="8" t="n">
        <v>5653440</v>
      </c>
      <c r="W1272" s="8" t="n">
        <v>6278496</v>
      </c>
      <c r="X1272" s="8" t="n">
        <v>6278496</v>
      </c>
      <c r="Y1272" s="8" t="n">
        <v>6278496</v>
      </c>
      <c r="Z1272" s="10" t="n">
        <v>6278496</v>
      </c>
      <c r="AA1272" s="8" t="n">
        <v>6278496</v>
      </c>
    </row>
    <row r="1273">
      <c r="A1273" s="14" t="inlineStr">
        <is>
          <t>A036690</t>
        </is>
      </c>
      <c r="B1273" s="2" t="inlineStr">
        <is>
          <t>코맥스</t>
        </is>
      </c>
      <c r="C1273" s="2" t="inlineStr">
        <is>
          <t>SSC</t>
        </is>
      </c>
      <c r="D1273" s="2" t="inlineStr">
        <is>
          <t>S420003950</t>
        </is>
      </c>
      <c r="E1273" s="2" t="inlineStr">
        <is>
          <t>상장주식수 (보통+우선)(주)</t>
        </is>
      </c>
      <c r="F1273" s="15" t="inlineStr">
        <is>
          <t>QUARTERLY</t>
        </is>
      </c>
      <c r="G1273" s="8" t="n">
        <v>13208475</v>
      </c>
      <c r="H1273" s="8" t="n">
        <v>13208475</v>
      </c>
      <c r="I1273" s="8" t="n">
        <v>13208475</v>
      </c>
      <c r="J1273" s="8" t="n">
        <v>13208475</v>
      </c>
      <c r="K1273" s="10" t="n">
        <v>13208475</v>
      </c>
      <c r="L1273" s="8" t="n">
        <v>13208475</v>
      </c>
      <c r="M1273" s="8" t="n">
        <v>13208475</v>
      </c>
      <c r="N1273" s="8" t="n">
        <v>13208475</v>
      </c>
      <c r="O1273" s="8" t="n">
        <v>13208475</v>
      </c>
      <c r="P1273" s="10" t="n">
        <v>13208475</v>
      </c>
      <c r="Q1273" s="8" t="n">
        <v>13208475</v>
      </c>
      <c r="R1273" s="8" t="n">
        <v>13208475</v>
      </c>
      <c r="S1273" s="8" t="n">
        <v>13208475</v>
      </c>
      <c r="T1273" s="8" t="n">
        <v>13208475</v>
      </c>
      <c r="U1273" s="10" t="n">
        <v>13208475</v>
      </c>
      <c r="V1273" s="8" t="n">
        <v>13208475</v>
      </c>
      <c r="W1273" s="8" t="n">
        <v>13468444</v>
      </c>
      <c r="X1273" s="8" t="n">
        <v>13468444</v>
      </c>
      <c r="Y1273" s="8" t="n">
        <v>13468444</v>
      </c>
      <c r="Z1273" s="10" t="n">
        <v>13468444</v>
      </c>
      <c r="AA1273" s="8" t="n">
        <v>13468444</v>
      </c>
    </row>
    <row r="1274">
      <c r="A1274" s="14" t="inlineStr">
        <is>
          <t>A037440</t>
        </is>
      </c>
      <c r="B1274" s="2" t="inlineStr">
        <is>
          <t>희림</t>
        </is>
      </c>
      <c r="C1274" s="2" t="inlineStr">
        <is>
          <t>SSC</t>
        </is>
      </c>
      <c r="D1274" s="2" t="inlineStr">
        <is>
          <t>S420003950</t>
        </is>
      </c>
      <c r="E1274" s="2" t="inlineStr">
        <is>
          <t>상장주식수 (보통+우선)(주)</t>
        </is>
      </c>
      <c r="F1274" s="15" t="inlineStr">
        <is>
          <t>QUARTERLY</t>
        </is>
      </c>
      <c r="G1274" s="8" t="n">
        <v>13922475</v>
      </c>
      <c r="H1274" s="8" t="n">
        <v>13922475</v>
      </c>
      <c r="I1274" s="8" t="n">
        <v>13922475</v>
      </c>
      <c r="J1274" s="8" t="n">
        <v>13922475</v>
      </c>
      <c r="K1274" s="10" t="n">
        <v>13922475</v>
      </c>
      <c r="L1274" s="8" t="n">
        <v>13922475</v>
      </c>
      <c r="M1274" s="8" t="n">
        <v>13922475</v>
      </c>
      <c r="N1274" s="8" t="n">
        <v>13922475</v>
      </c>
      <c r="O1274" s="8" t="n">
        <v>13922475</v>
      </c>
      <c r="P1274" s="10" t="n">
        <v>13922475</v>
      </c>
      <c r="Q1274" s="8" t="n">
        <v>13922475</v>
      </c>
      <c r="R1274" s="8" t="n">
        <v>13922475</v>
      </c>
      <c r="S1274" s="8" t="n">
        <v>13922475</v>
      </c>
      <c r="T1274" s="8" t="n">
        <v>13922475</v>
      </c>
      <c r="U1274" s="10" t="n">
        <v>13922475</v>
      </c>
      <c r="V1274" s="8" t="n">
        <v>13922475</v>
      </c>
      <c r="W1274" s="8" t="n">
        <v>13922475</v>
      </c>
      <c r="X1274" s="8" t="n">
        <v>13922475</v>
      </c>
      <c r="Y1274" s="8" t="n">
        <v>13922475</v>
      </c>
      <c r="Z1274" s="10" t="n">
        <v>13922475</v>
      </c>
      <c r="AA1274" s="8" t="n">
        <v>13922475</v>
      </c>
    </row>
    <row r="1275">
      <c r="A1275" s="14" t="inlineStr">
        <is>
          <t>A074150</t>
        </is>
      </c>
      <c r="B1275" s="2" t="inlineStr">
        <is>
          <t>엠제이비</t>
        </is>
      </c>
      <c r="C1275" s="2" t="inlineStr">
        <is>
          <t>SSC</t>
        </is>
      </c>
      <c r="D1275" s="2" t="inlineStr">
        <is>
          <t>S420003950</t>
        </is>
      </c>
      <c r="E1275" s="2" t="inlineStr">
        <is>
          <t>상장주식수 (보통+우선)(주)</t>
        </is>
      </c>
      <c r="F1275" s="15" t="inlineStr">
        <is>
          <t>QUARTERLY</t>
        </is>
      </c>
      <c r="G1275" s="8" t="n">
        <v>7622063</v>
      </c>
      <c r="H1275" s="8" t="n">
        <v>7622063</v>
      </c>
      <c r="I1275" s="8" t="n">
        <v>7622063</v>
      </c>
      <c r="J1275" s="8" t="n">
        <v>7622063</v>
      </c>
      <c r="K1275" s="10" t="n">
        <v>7622063</v>
      </c>
      <c r="L1275" s="8" t="n">
        <v>7622063</v>
      </c>
      <c r="M1275" s="8" t="n">
        <v>7622063</v>
      </c>
      <c r="N1275" s="8" t="n">
        <v>7622063</v>
      </c>
      <c r="O1275" s="8" t="n">
        <v>7878603</v>
      </c>
      <c r="P1275" s="10" t="n">
        <v>7878603</v>
      </c>
      <c r="Q1275" s="8" t="n">
        <v>9200185</v>
      </c>
      <c r="R1275" s="8" t="n">
        <v>18400370</v>
      </c>
      <c r="S1275" s="8" t="n">
        <v>18400370</v>
      </c>
      <c r="T1275" s="8" t="n">
        <v>26042003</v>
      </c>
      <c r="U1275" s="10" t="n">
        <v>26042003</v>
      </c>
      <c r="V1275" s="8" t="n">
        <v>27217003</v>
      </c>
      <c r="W1275" s="8" t="n">
        <v>27217003</v>
      </c>
      <c r="X1275" s="8" t="n">
        <v>27217003</v>
      </c>
      <c r="Y1275" s="8" t="n">
        <v>28637741</v>
      </c>
      <c r="Z1275" s="10" t="n">
        <v>28994741</v>
      </c>
      <c r="AA1275" s="8" t="n">
        <v>28994741</v>
      </c>
    </row>
    <row r="1276">
      <c r="A1276" s="14" t="inlineStr">
        <is>
          <t>A042370</t>
        </is>
      </c>
      <c r="B1276" s="2" t="inlineStr">
        <is>
          <t>비츠로테크</t>
        </is>
      </c>
      <c r="C1276" s="2" t="inlineStr">
        <is>
          <t>SSC</t>
        </is>
      </c>
      <c r="D1276" s="2" t="inlineStr">
        <is>
          <t>S420003950</t>
        </is>
      </c>
      <c r="E1276" s="2" t="inlineStr">
        <is>
          <t>상장주식수 (보통+우선)(주)</t>
        </is>
      </c>
      <c r="F1276" s="15" t="inlineStr">
        <is>
          <t>QUARTERLY</t>
        </is>
      </c>
      <c r="G1276" s="8" t="n">
        <v>13481317</v>
      </c>
      <c r="H1276" s="8" t="n">
        <v>13481317</v>
      </c>
      <c r="I1276" s="8" t="n">
        <v>13481317</v>
      </c>
      <c r="J1276" s="8" t="n">
        <v>13481317</v>
      </c>
      <c r="K1276" s="10" t="n">
        <v>13481317</v>
      </c>
      <c r="L1276" s="8" t="n">
        <v>13481317</v>
      </c>
      <c r="M1276" s="8" t="n">
        <v>13481317</v>
      </c>
      <c r="N1276" s="8" t="n">
        <v>13481317</v>
      </c>
      <c r="O1276" s="8" t="n">
        <v>13481317</v>
      </c>
      <c r="P1276" s="10" t="n">
        <v>13481317</v>
      </c>
      <c r="Q1276" s="8" t="n">
        <v>13481317</v>
      </c>
      <c r="R1276" s="8" t="n">
        <v>13481317</v>
      </c>
      <c r="S1276" s="8" t="n">
        <v>13481317</v>
      </c>
      <c r="T1276" s="8" t="n">
        <v>13481317</v>
      </c>
      <c r="U1276" s="10" t="n">
        <v>13481317</v>
      </c>
      <c r="V1276" s="8" t="n">
        <v>13481317</v>
      </c>
      <c r="W1276" s="8" t="n">
        <v>13481317</v>
      </c>
      <c r="X1276" s="8" t="n">
        <v>13481317</v>
      </c>
      <c r="Y1276" s="8" t="n">
        <v>13481317</v>
      </c>
      <c r="Z1276" s="10" t="n">
        <v>13481317</v>
      </c>
      <c r="AA1276" s="8" t="n">
        <v>13481317</v>
      </c>
    </row>
    <row r="1277">
      <c r="A1277" s="14" t="inlineStr">
        <is>
          <t>A054940</t>
        </is>
      </c>
      <c r="B1277" s="2" t="inlineStr">
        <is>
          <t>엑사이엔씨</t>
        </is>
      </c>
      <c r="C1277" s="2" t="inlineStr">
        <is>
          <t>SSC</t>
        </is>
      </c>
      <c r="D1277" s="2" t="inlineStr">
        <is>
          <t>S420003950</t>
        </is>
      </c>
      <c r="E1277" s="2" t="inlineStr">
        <is>
          <t>상장주식수 (보통+우선)(주)</t>
        </is>
      </c>
      <c r="F1277" s="15" t="inlineStr">
        <is>
          <t>QUARTERLY</t>
        </is>
      </c>
      <c r="G1277" s="9" t="n">
        <v>25588220</v>
      </c>
      <c r="H1277" s="9" t="n">
        <v>25588220</v>
      </c>
      <c r="I1277" s="9" t="n">
        <v>25588220</v>
      </c>
      <c r="J1277" s="9" t="n">
        <v>25588220</v>
      </c>
      <c r="K1277" s="11" t="n">
        <v>25588220</v>
      </c>
      <c r="L1277" s="9" t="n">
        <v>25588220</v>
      </c>
      <c r="M1277" s="9" t="n">
        <v>25588220</v>
      </c>
      <c r="N1277" s="9" t="n">
        <v>25588220</v>
      </c>
      <c r="O1277" s="9" t="n">
        <v>25588220</v>
      </c>
      <c r="P1277" s="11" t="n">
        <v>25588220</v>
      </c>
      <c r="Q1277" s="9" t="n">
        <v>25588220</v>
      </c>
      <c r="R1277" s="9" t="n">
        <v>25588220</v>
      </c>
      <c r="S1277" s="9" t="n">
        <v>26473174</v>
      </c>
      <c r="T1277" s="9" t="n">
        <v>28622348</v>
      </c>
      <c r="U1277" s="11" t="n">
        <v>33173548</v>
      </c>
      <c r="V1277" s="9" t="n">
        <v>33173548</v>
      </c>
      <c r="W1277" s="9" t="n">
        <v>33173548</v>
      </c>
      <c r="X1277" s="9" t="n">
        <v>33173548</v>
      </c>
      <c r="Y1277" s="9" t="n">
        <v>33173548</v>
      </c>
      <c r="Z1277" s="11" t="n">
        <v>33173548</v>
      </c>
      <c r="AA1277" s="9" t="n">
        <v>33173548</v>
      </c>
    </row>
    <row r="1278">
      <c r="A1278" s="14" t="inlineStr">
        <is>
          <t>A072130</t>
        </is>
      </c>
      <c r="B1278" s="2" t="inlineStr">
        <is>
          <t>유엔젤</t>
        </is>
      </c>
      <c r="C1278" s="2" t="inlineStr">
        <is>
          <t>SSC</t>
        </is>
      </c>
      <c r="D1278" s="2" t="inlineStr">
        <is>
          <t>S420003950</t>
        </is>
      </c>
      <c r="E1278" s="2" t="inlineStr">
        <is>
          <t>상장주식수 (보통+우선)(주)</t>
        </is>
      </c>
      <c r="F1278" s="15" t="inlineStr">
        <is>
          <t>QUARTERLY</t>
        </is>
      </c>
      <c r="G1278" s="9" t="n">
        <v>13195454</v>
      </c>
      <c r="H1278" s="9" t="n">
        <v>13195454</v>
      </c>
      <c r="I1278" s="9" t="n">
        <v>13195454</v>
      </c>
      <c r="J1278" s="9" t="n">
        <v>13195454</v>
      </c>
      <c r="K1278" s="11" t="n">
        <v>13195454</v>
      </c>
      <c r="L1278" s="9" t="n">
        <v>13195454</v>
      </c>
      <c r="M1278" s="9" t="n">
        <v>13195454</v>
      </c>
      <c r="N1278" s="9" t="n">
        <v>13195454</v>
      </c>
      <c r="O1278" s="9" t="n">
        <v>13195454</v>
      </c>
      <c r="P1278" s="11" t="n">
        <v>13195454</v>
      </c>
      <c r="Q1278" s="9" t="n">
        <v>13195454</v>
      </c>
      <c r="R1278" s="9" t="n">
        <v>13195454</v>
      </c>
      <c r="S1278" s="9" t="n">
        <v>13195454</v>
      </c>
      <c r="T1278" s="9" t="n">
        <v>13195454</v>
      </c>
      <c r="U1278" s="11" t="n">
        <v>13195454</v>
      </c>
      <c r="V1278" s="9" t="n">
        <v>13195454</v>
      </c>
      <c r="W1278" s="9" t="n">
        <v>13195454</v>
      </c>
      <c r="X1278" s="9" t="n">
        <v>13195454</v>
      </c>
      <c r="Y1278" s="9" t="n">
        <v>13195454</v>
      </c>
      <c r="Z1278" s="11" t="n">
        <v>13195454</v>
      </c>
      <c r="AA1278" s="9" t="n">
        <v>13195454</v>
      </c>
    </row>
    <row r="1279">
      <c r="A1279" s="14" t="inlineStr">
        <is>
          <t>A060560</t>
        </is>
      </c>
      <c r="B1279" s="2" t="inlineStr">
        <is>
          <t>홈센타</t>
        </is>
      </c>
      <c r="C1279" s="2" t="inlineStr">
        <is>
          <t>SSC</t>
        </is>
      </c>
      <c r="D1279" s="2" t="inlineStr">
        <is>
          <t>S420003950</t>
        </is>
      </c>
      <c r="E1279" s="2" t="inlineStr">
        <is>
          <t>상장주식수 (보통+우선)(주)</t>
        </is>
      </c>
      <c r="F1279" s="15" t="inlineStr">
        <is>
          <t>QUARTERLY</t>
        </is>
      </c>
      <c r="G1279" s="9" t="n">
        <v>13844000</v>
      </c>
      <c r="H1279" s="9" t="n">
        <v>13844000</v>
      </c>
      <c r="I1279" s="9" t="n">
        <v>19000000</v>
      </c>
      <c r="J1279" s="9" t="n">
        <v>19000000</v>
      </c>
      <c r="K1279" s="11" t="n">
        <v>19000000</v>
      </c>
      <c r="L1279" s="9" t="n">
        <v>19642566</v>
      </c>
      <c r="M1279" s="9" t="n">
        <v>19642566</v>
      </c>
      <c r="N1279" s="9" t="n">
        <v>19642566</v>
      </c>
      <c r="O1279" s="9" t="n">
        <v>19642566</v>
      </c>
      <c r="P1279" s="11" t="n">
        <v>19642566</v>
      </c>
      <c r="Q1279" s="9" t="n">
        <v>19642566</v>
      </c>
      <c r="R1279" s="9" t="n">
        <v>27142566</v>
      </c>
      <c r="S1279" s="9" t="n">
        <v>27142566</v>
      </c>
      <c r="T1279" s="9" t="n">
        <v>27142566</v>
      </c>
      <c r="U1279" s="11" t="n">
        <v>27142566</v>
      </c>
      <c r="V1279" s="9" t="n">
        <v>27142566</v>
      </c>
      <c r="W1279" s="9" t="n">
        <v>27142566</v>
      </c>
      <c r="X1279" s="9" t="n">
        <v>27142566</v>
      </c>
      <c r="Y1279" s="9" t="n">
        <v>27142566</v>
      </c>
      <c r="Z1279" s="11" t="n">
        <v>27142566</v>
      </c>
      <c r="AA1279" s="9" t="n">
        <v>27142566</v>
      </c>
    </row>
    <row r="1280">
      <c r="A1280" s="14" t="inlineStr">
        <is>
          <t>A094820</t>
        </is>
      </c>
      <c r="B1280" s="2" t="inlineStr">
        <is>
          <t>일진파워</t>
        </is>
      </c>
      <c r="C1280" s="2" t="inlineStr">
        <is>
          <t>SSC</t>
        </is>
      </c>
      <c r="D1280" s="2" t="inlineStr">
        <is>
          <t>S420003950</t>
        </is>
      </c>
      <c r="E1280" s="2" t="inlineStr">
        <is>
          <t>상장주식수 (보통+우선)(주)</t>
        </is>
      </c>
      <c r="F1280" s="15" t="inlineStr">
        <is>
          <t>QUARTERLY</t>
        </is>
      </c>
      <c r="G1280" s="9" t="n">
        <v>7540000</v>
      </c>
      <c r="H1280" s="9" t="n">
        <v>15078709</v>
      </c>
      <c r="I1280" s="9" t="n">
        <v>15078709</v>
      </c>
      <c r="J1280" s="9" t="n">
        <v>15078709</v>
      </c>
      <c r="K1280" s="11" t="n">
        <v>15078709</v>
      </c>
      <c r="L1280" s="9" t="n">
        <v>15078709</v>
      </c>
      <c r="M1280" s="9" t="n">
        <v>15078709</v>
      </c>
      <c r="N1280" s="9" t="n">
        <v>15078709</v>
      </c>
      <c r="O1280" s="9" t="n">
        <v>15078709</v>
      </c>
      <c r="P1280" s="11" t="n">
        <v>15078709</v>
      </c>
      <c r="Q1280" s="9" t="n">
        <v>15078709</v>
      </c>
      <c r="R1280" s="9" t="n">
        <v>15078709</v>
      </c>
      <c r="S1280" s="9" t="n">
        <v>15078709</v>
      </c>
      <c r="T1280" s="9" t="n">
        <v>15078709</v>
      </c>
      <c r="U1280" s="11" t="n">
        <v>15078709</v>
      </c>
      <c r="V1280" s="9" t="n">
        <v>15078709</v>
      </c>
      <c r="W1280" s="9" t="n">
        <v>15078709</v>
      </c>
      <c r="X1280" s="9" t="n">
        <v>15078709</v>
      </c>
      <c r="Y1280" s="9" t="n">
        <v>15078709</v>
      </c>
      <c r="Z1280" s="11" t="n">
        <v>15078709</v>
      </c>
      <c r="AA1280" s="9" t="n">
        <v>15078709</v>
      </c>
    </row>
    <row r="1281">
      <c r="A1281" s="14" t="inlineStr">
        <is>
          <t>A004720</t>
        </is>
      </c>
      <c r="B1281" s="2" t="inlineStr">
        <is>
          <t>우리들제약</t>
        </is>
      </c>
      <c r="C1281" s="2" t="inlineStr">
        <is>
          <t>SSC</t>
        </is>
      </c>
      <c r="D1281" s="2" t="inlineStr">
        <is>
          <t>S420003950</t>
        </is>
      </c>
      <c r="E1281" s="2" t="inlineStr">
        <is>
          <t>상장주식수 (보통+우선)(주)</t>
        </is>
      </c>
      <c r="F1281" s="15" t="inlineStr">
        <is>
          <t>QUARTERLY</t>
        </is>
      </c>
      <c r="G1281" s="9" t="n">
        <v>59976344</v>
      </c>
      <c r="H1281" s="9" t="n">
        <v>59976344</v>
      </c>
      <c r="I1281" s="9" t="n">
        <v>59976344</v>
      </c>
      <c r="J1281" s="9" t="n">
        <v>66200863</v>
      </c>
      <c r="K1281" s="11" t="n">
        <v>66200863</v>
      </c>
      <c r="L1281" s="9" t="n">
        <v>77200863</v>
      </c>
      <c r="M1281" s="9" t="n">
        <v>77200863</v>
      </c>
      <c r="N1281" s="9" t="n">
        <v>79473588</v>
      </c>
      <c r="O1281" s="9" t="n">
        <v>79473588</v>
      </c>
      <c r="P1281" s="11" t="n">
        <v>79473588</v>
      </c>
      <c r="Q1281" s="9" t="n">
        <v>79473588</v>
      </c>
      <c r="R1281" s="9" t="n">
        <v>79473588</v>
      </c>
      <c r="S1281" s="9" t="n">
        <v>79473588</v>
      </c>
      <c r="T1281" s="9" t="n">
        <v>79473588</v>
      </c>
      <c r="U1281" s="11" t="n">
        <v>7947358</v>
      </c>
      <c r="V1281" s="9" t="n">
        <v>8147358</v>
      </c>
      <c r="W1281" s="9" t="n">
        <v>9427358</v>
      </c>
      <c r="X1281" s="9" t="n">
        <v>9427358</v>
      </c>
      <c r="Y1281" s="9" t="n">
        <v>9427358</v>
      </c>
      <c r="Z1281" s="11" t="n">
        <v>9427358</v>
      </c>
      <c r="AA1281" s="9" t="n">
        <v>9427358</v>
      </c>
    </row>
    <row r="1282">
      <c r="A1282" s="14" t="inlineStr">
        <is>
          <t>A101240</t>
        </is>
      </c>
      <c r="B1282" s="2" t="inlineStr">
        <is>
          <t>씨큐브</t>
        </is>
      </c>
      <c r="C1282" s="2" t="inlineStr">
        <is>
          <t>SSC</t>
        </is>
      </c>
      <c r="D1282" s="2" t="inlineStr">
        <is>
          <t>S420003950</t>
        </is>
      </c>
      <c r="E1282" s="2" t="inlineStr">
        <is>
          <t>상장주식수 (보통+우선)(주)</t>
        </is>
      </c>
      <c r="F1282" s="15" t="inlineStr">
        <is>
          <t>QUARTERLY</t>
        </is>
      </c>
      <c r="G1282" s="8" t="n"/>
      <c r="H1282" s="8" t="n"/>
      <c r="I1282" s="8" t="n">
        <v>5500000</v>
      </c>
      <c r="J1282" s="8" t="n">
        <v>5500000</v>
      </c>
      <c r="K1282" s="10" t="n">
        <v>5500000</v>
      </c>
      <c r="L1282" s="8" t="n">
        <v>5500000</v>
      </c>
      <c r="M1282" s="8" t="n">
        <v>5500000</v>
      </c>
      <c r="N1282" s="8" t="n">
        <v>5500000</v>
      </c>
      <c r="O1282" s="8" t="n">
        <v>5705964</v>
      </c>
      <c r="P1282" s="10" t="n">
        <v>5705964</v>
      </c>
      <c r="Q1282" s="8" t="n">
        <v>5784088</v>
      </c>
      <c r="R1282" s="8" t="n">
        <v>5784088</v>
      </c>
      <c r="S1282" s="8" t="n">
        <v>5784088</v>
      </c>
      <c r="T1282" s="8" t="n">
        <v>5812497</v>
      </c>
      <c r="U1282" s="10" t="n">
        <v>6850163</v>
      </c>
      <c r="V1282" s="8" t="n">
        <v>7103003</v>
      </c>
      <c r="W1282" s="8" t="n">
        <v>7579080</v>
      </c>
      <c r="X1282" s="8" t="n">
        <v>7579080</v>
      </c>
      <c r="Y1282" s="8" t="n">
        <v>7579080</v>
      </c>
      <c r="Z1282" s="10" t="n">
        <v>7579080</v>
      </c>
      <c r="AA1282" s="8" t="n">
        <v>7579080</v>
      </c>
    </row>
    <row r="1283">
      <c r="A1283" s="14" t="inlineStr">
        <is>
          <t>A178780</t>
        </is>
      </c>
      <c r="B1283" s="2" t="inlineStr">
        <is>
          <t>유테크</t>
        </is>
      </c>
      <c r="C1283" s="2" t="inlineStr">
        <is>
          <t>SSC</t>
        </is>
      </c>
      <c r="D1283" s="2" t="inlineStr">
        <is>
          <t>S420003950</t>
        </is>
      </c>
      <c r="E1283" s="2" t="inlineStr">
        <is>
          <t>상장주식수 (보통+우선)(주)</t>
        </is>
      </c>
      <c r="F1283" s="15" t="inlineStr">
        <is>
          <t>QUARTERLY</t>
        </is>
      </c>
      <c r="G1283" s="8" t="n"/>
      <c r="H1283" s="8" t="n"/>
      <c r="I1283" s="8" t="n"/>
      <c r="J1283" s="8" t="n"/>
      <c r="K1283" s="10" t="n"/>
      <c r="L1283" s="8" t="n"/>
      <c r="M1283" s="8" t="n"/>
      <c r="N1283" s="8" t="n"/>
      <c r="O1283" s="8" t="n"/>
      <c r="P1283" s="10" t="n"/>
      <c r="Q1283" s="8" t="n"/>
      <c r="R1283" s="8" t="n"/>
      <c r="S1283" s="8" t="n"/>
      <c r="T1283" s="8" t="n"/>
      <c r="U1283" s="10" t="n"/>
      <c r="V1283" s="8" t="n"/>
      <c r="W1283" s="8" t="n">
        <v>4915300</v>
      </c>
      <c r="X1283" s="8" t="n">
        <v>5080300</v>
      </c>
      <c r="Y1283" s="8" t="n">
        <v>5080300</v>
      </c>
      <c r="Z1283" s="10" t="n">
        <v>10160600</v>
      </c>
      <c r="AA1283" s="8" t="n">
        <v>10160600</v>
      </c>
    </row>
    <row r="1284">
      <c r="A1284" s="14" t="inlineStr">
        <is>
          <t>A052460</t>
        </is>
      </c>
      <c r="B1284" s="2" t="inlineStr">
        <is>
          <t>아이크래프트</t>
        </is>
      </c>
      <c r="C1284" s="2" t="inlineStr">
        <is>
          <t>SSC</t>
        </is>
      </c>
      <c r="D1284" s="2" t="inlineStr">
        <is>
          <t>S420003950</t>
        </is>
      </c>
      <c r="E1284" s="2" t="inlineStr">
        <is>
          <t>상장주식수 (보통+우선)(주)</t>
        </is>
      </c>
      <c r="F1284" s="15" t="inlineStr">
        <is>
          <t>QUARTERLY</t>
        </is>
      </c>
      <c r="G1284" s="8" t="n">
        <v>8053968</v>
      </c>
      <c r="H1284" s="8" t="n">
        <v>8053968</v>
      </c>
      <c r="I1284" s="8" t="n">
        <v>8053968</v>
      </c>
      <c r="J1284" s="8" t="n">
        <v>8053968</v>
      </c>
      <c r="K1284" s="10" t="n">
        <v>8053968</v>
      </c>
      <c r="L1284" s="8" t="n">
        <v>8053968</v>
      </c>
      <c r="M1284" s="8" t="n">
        <v>8053968</v>
      </c>
      <c r="N1284" s="8" t="n">
        <v>8053968</v>
      </c>
      <c r="O1284" s="8" t="n">
        <v>8053968</v>
      </c>
      <c r="P1284" s="10" t="n">
        <v>8053968</v>
      </c>
      <c r="Q1284" s="8" t="n">
        <v>8053968</v>
      </c>
      <c r="R1284" s="8" t="n">
        <v>8053968</v>
      </c>
      <c r="S1284" s="8" t="n">
        <v>8053968</v>
      </c>
      <c r="T1284" s="8" t="n">
        <v>8053968</v>
      </c>
      <c r="U1284" s="10" t="n">
        <v>8053968</v>
      </c>
      <c r="V1284" s="8" t="n">
        <v>8053968</v>
      </c>
      <c r="W1284" s="8" t="n">
        <v>8053968</v>
      </c>
      <c r="X1284" s="8" t="n">
        <v>8053968</v>
      </c>
      <c r="Y1284" s="8" t="n">
        <v>8053968</v>
      </c>
      <c r="Z1284" s="10" t="n">
        <v>8053968</v>
      </c>
      <c r="AA1284" s="8" t="n">
        <v>8053968</v>
      </c>
    </row>
    <row r="1285">
      <c r="A1285" s="14" t="inlineStr">
        <is>
          <t>A065570</t>
        </is>
      </c>
      <c r="B1285" s="2" t="inlineStr">
        <is>
          <t>삼영이엔씨</t>
        </is>
      </c>
      <c r="C1285" s="2" t="inlineStr">
        <is>
          <t>SSC</t>
        </is>
      </c>
      <c r="D1285" s="2" t="inlineStr">
        <is>
          <t>S420003950</t>
        </is>
      </c>
      <c r="E1285" s="2" t="inlineStr">
        <is>
          <t>상장주식수 (보통+우선)(주)</t>
        </is>
      </c>
      <c r="F1285" s="15" t="inlineStr">
        <is>
          <t>QUARTERLY</t>
        </is>
      </c>
      <c r="G1285" s="8" t="n">
        <v>8800000</v>
      </c>
      <c r="H1285" s="8" t="n">
        <v>8800000</v>
      </c>
      <c r="I1285" s="8" t="n">
        <v>8800000</v>
      </c>
      <c r="J1285" s="8" t="n">
        <v>8800000</v>
      </c>
      <c r="K1285" s="10" t="n">
        <v>8800000</v>
      </c>
      <c r="L1285" s="8" t="n">
        <v>8800000</v>
      </c>
      <c r="M1285" s="8" t="n">
        <v>8800000</v>
      </c>
      <c r="N1285" s="8" t="n">
        <v>8800000</v>
      </c>
      <c r="O1285" s="8" t="n">
        <v>8800000</v>
      </c>
      <c r="P1285" s="10" t="n">
        <v>8800000</v>
      </c>
      <c r="Q1285" s="8" t="n">
        <v>8800000</v>
      </c>
      <c r="R1285" s="8" t="n">
        <v>8800000</v>
      </c>
      <c r="S1285" s="8" t="n">
        <v>8800000</v>
      </c>
      <c r="T1285" s="8" t="n">
        <v>8800000</v>
      </c>
      <c r="U1285" s="10" t="n">
        <v>8800000</v>
      </c>
      <c r="V1285" s="8" t="n">
        <v>8800000</v>
      </c>
      <c r="W1285" s="8" t="n">
        <v>8800000</v>
      </c>
      <c r="X1285" s="8" t="n">
        <v>8800000</v>
      </c>
      <c r="Y1285" s="8" t="n">
        <v>8800000</v>
      </c>
      <c r="Z1285" s="10" t="n">
        <v>8800000</v>
      </c>
      <c r="AA1285" s="8" t="n">
        <v>8800000</v>
      </c>
    </row>
    <row r="1286">
      <c r="A1286" s="14" t="inlineStr">
        <is>
          <t>A213090</t>
        </is>
      </c>
      <c r="B1286" s="2" t="inlineStr">
        <is>
          <t>미래테크놀로지</t>
        </is>
      </c>
      <c r="C1286" s="2" t="inlineStr">
        <is>
          <t>SSC</t>
        </is>
      </c>
      <c r="D1286" s="2" t="inlineStr">
        <is>
          <t>S420003950</t>
        </is>
      </c>
      <c r="E1286" s="2" t="inlineStr">
        <is>
          <t>상장주식수 (보통+우선)(주)</t>
        </is>
      </c>
      <c r="F1286" s="15" t="inlineStr">
        <is>
          <t>QUARTERLY</t>
        </is>
      </c>
      <c r="G1286" s="8" t="n"/>
      <c r="H1286" s="8" t="n"/>
      <c r="I1286" s="8" t="n"/>
      <c r="J1286" s="8" t="n"/>
      <c r="K1286" s="10" t="n"/>
      <c r="L1286" s="8" t="n"/>
      <c r="M1286" s="8" t="n"/>
      <c r="N1286" s="8" t="n"/>
      <c r="O1286" s="8" t="n"/>
      <c r="P1286" s="10" t="n"/>
      <c r="Q1286" s="8" t="n"/>
      <c r="R1286" s="8" t="n"/>
      <c r="S1286" s="8" t="n"/>
      <c r="T1286" s="8" t="n"/>
      <c r="U1286" s="10" t="n"/>
      <c r="V1286" s="8" t="n"/>
      <c r="W1286" s="8" t="n"/>
      <c r="X1286" s="8" t="n"/>
      <c r="Y1286" s="8" t="n">
        <v>5500000</v>
      </c>
      <c r="Z1286" s="10" t="n">
        <v>5500000</v>
      </c>
      <c r="AA1286" s="8" t="n">
        <v>5500000</v>
      </c>
    </row>
    <row r="1287">
      <c r="A1287" s="14" t="inlineStr">
        <is>
          <t>A091590</t>
        </is>
      </c>
      <c r="B1287" s="2" t="inlineStr">
        <is>
          <t>남화토건</t>
        </is>
      </c>
      <c r="C1287" s="2" t="inlineStr">
        <is>
          <t>SSC</t>
        </is>
      </c>
      <c r="D1287" s="2" t="inlineStr">
        <is>
          <t>S420003950</t>
        </is>
      </c>
      <c r="E1287" s="2" t="inlineStr">
        <is>
          <t>상장주식수 (보통+우선)(주)</t>
        </is>
      </c>
      <c r="F1287" s="15" t="inlineStr">
        <is>
          <t>QUARTERLY</t>
        </is>
      </c>
      <c r="G1287" s="9" t="n"/>
      <c r="H1287" s="9" t="n"/>
      <c r="I1287" s="9" t="n"/>
      <c r="J1287" s="9" t="n">
        <v>11740000</v>
      </c>
      <c r="K1287" s="11" t="n">
        <v>11740000</v>
      </c>
      <c r="L1287" s="9" t="n">
        <v>11740000</v>
      </c>
      <c r="M1287" s="9" t="n">
        <v>11740000</v>
      </c>
      <c r="N1287" s="9" t="n">
        <v>11740000</v>
      </c>
      <c r="O1287" s="9" t="n">
        <v>11740000</v>
      </c>
      <c r="P1287" s="11" t="n">
        <v>11740000</v>
      </c>
      <c r="Q1287" s="9" t="n">
        <v>11740000</v>
      </c>
      <c r="R1287" s="9" t="n">
        <v>11740000</v>
      </c>
      <c r="S1287" s="9" t="n">
        <v>11740000</v>
      </c>
      <c r="T1287" s="9" t="n">
        <v>11740000</v>
      </c>
      <c r="U1287" s="11" t="n">
        <v>11740000</v>
      </c>
      <c r="V1287" s="9" t="n">
        <v>11740000</v>
      </c>
      <c r="W1287" s="9" t="n">
        <v>11740000</v>
      </c>
      <c r="X1287" s="9" t="n">
        <v>11740000</v>
      </c>
      <c r="Y1287" s="9" t="n">
        <v>11740000</v>
      </c>
      <c r="Z1287" s="11" t="n">
        <v>11740000</v>
      </c>
      <c r="AA1287" s="9" t="n">
        <v>11740000</v>
      </c>
    </row>
    <row r="1288">
      <c r="A1288" s="14" t="inlineStr">
        <is>
          <t>A014580</t>
        </is>
      </c>
      <c r="B1288" s="2" t="inlineStr">
        <is>
          <t>백광소재</t>
        </is>
      </c>
      <c r="C1288" s="2" t="inlineStr">
        <is>
          <t>SSC</t>
        </is>
      </c>
      <c r="D1288" s="2" t="inlineStr">
        <is>
          <t>S420003950</t>
        </is>
      </c>
      <c r="E1288" s="2" t="inlineStr">
        <is>
          <t>상장주식수 (보통+우선)(주)</t>
        </is>
      </c>
      <c r="F1288" s="15" t="inlineStr">
        <is>
          <t>QUARTERLY</t>
        </is>
      </c>
      <c r="G1288" s="9" t="n">
        <v>2758310</v>
      </c>
      <c r="H1288" s="9" t="n">
        <v>2758310</v>
      </c>
      <c r="I1288" s="9" t="n">
        <v>2758310</v>
      </c>
      <c r="J1288" s="9" t="n">
        <v>2758310</v>
      </c>
      <c r="K1288" s="11" t="n">
        <v>2758310</v>
      </c>
      <c r="L1288" s="9" t="n">
        <v>2758310</v>
      </c>
      <c r="M1288" s="9" t="n">
        <v>2758310</v>
      </c>
      <c r="N1288" s="9" t="n">
        <v>2758310</v>
      </c>
      <c r="O1288" s="9" t="n">
        <v>2758310</v>
      </c>
      <c r="P1288" s="11" t="n">
        <v>2758310</v>
      </c>
      <c r="Q1288" s="9" t="n">
        <v>2758310</v>
      </c>
      <c r="R1288" s="9" t="n">
        <v>2758310</v>
      </c>
      <c r="S1288" s="9" t="n">
        <v>2758310</v>
      </c>
      <c r="T1288" s="9" t="n">
        <v>2758310</v>
      </c>
      <c r="U1288" s="11" t="n">
        <v>2758310</v>
      </c>
      <c r="V1288" s="9" t="n">
        <v>2758310</v>
      </c>
      <c r="W1288" s="9" t="n">
        <v>27583100</v>
      </c>
      <c r="X1288" s="9" t="n">
        <v>27583100</v>
      </c>
      <c r="Y1288" s="9" t="n">
        <v>27583100</v>
      </c>
      <c r="Z1288" s="11" t="n">
        <v>27583100</v>
      </c>
      <c r="AA1288" s="9" t="n">
        <v>27583100</v>
      </c>
    </row>
    <row r="1289">
      <c r="A1289" s="14" t="inlineStr">
        <is>
          <t>A010040</t>
        </is>
      </c>
      <c r="B1289" s="2" t="inlineStr">
        <is>
          <t>한국내화</t>
        </is>
      </c>
      <c r="C1289" s="2" t="inlineStr">
        <is>
          <t>SSC</t>
        </is>
      </c>
      <c r="D1289" s="2" t="inlineStr">
        <is>
          <t>S420003950</t>
        </is>
      </c>
      <c r="E1289" s="2" t="inlineStr">
        <is>
          <t>상장주식수 (보통+우선)(주)</t>
        </is>
      </c>
      <c r="F1289" s="15" t="inlineStr">
        <is>
          <t>QUARTERLY</t>
        </is>
      </c>
      <c r="G1289" s="9" t="n">
        <v>15991841</v>
      </c>
      <c r="H1289" s="9" t="n">
        <v>15991841</v>
      </c>
      <c r="I1289" s="9" t="n">
        <v>15991841</v>
      </c>
      <c r="J1289" s="9" t="n">
        <v>17316626</v>
      </c>
      <c r="K1289" s="11" t="n">
        <v>18649958</v>
      </c>
      <c r="L1289" s="9" t="n">
        <v>22863632</v>
      </c>
      <c r="M1289" s="9" t="n">
        <v>22863632</v>
      </c>
      <c r="N1289" s="9" t="n">
        <v>22863632</v>
      </c>
      <c r="O1289" s="9" t="n">
        <v>22863632</v>
      </c>
      <c r="P1289" s="11" t="n">
        <v>22863632</v>
      </c>
      <c r="Q1289" s="9" t="n">
        <v>22863632</v>
      </c>
      <c r="R1289" s="9" t="n">
        <v>22863632</v>
      </c>
      <c r="S1289" s="9" t="n">
        <v>22863632</v>
      </c>
      <c r="T1289" s="9" t="n">
        <v>22863632</v>
      </c>
      <c r="U1289" s="11" t="n">
        <v>22863632</v>
      </c>
      <c r="V1289" s="9" t="n">
        <v>22863632</v>
      </c>
      <c r="W1289" s="9" t="n">
        <v>22863632</v>
      </c>
      <c r="X1289" s="9" t="n">
        <v>22863632</v>
      </c>
      <c r="Y1289" s="9" t="n">
        <v>22863632</v>
      </c>
      <c r="Z1289" s="11" t="n">
        <v>22863632</v>
      </c>
      <c r="AA1289" s="9" t="n">
        <v>22863632</v>
      </c>
    </row>
    <row r="1290">
      <c r="A1290" s="14" t="inlineStr">
        <is>
          <t>A065350</t>
        </is>
      </c>
      <c r="B1290" s="2" t="inlineStr">
        <is>
          <t>신성델타테크</t>
        </is>
      </c>
      <c r="C1290" s="2" t="inlineStr">
        <is>
          <t>SSC</t>
        </is>
      </c>
      <c r="D1290" s="2" t="inlineStr">
        <is>
          <t>S420003950</t>
        </is>
      </c>
      <c r="E1290" s="2" t="inlineStr">
        <is>
          <t>상장주식수 (보통+우선)(주)</t>
        </is>
      </c>
      <c r="F1290" s="15" t="inlineStr">
        <is>
          <t>QUARTERLY</t>
        </is>
      </c>
      <c r="G1290" s="9" t="n">
        <v>20000000</v>
      </c>
      <c r="H1290" s="9" t="n">
        <v>20000000</v>
      </c>
      <c r="I1290" s="9" t="n">
        <v>20000000</v>
      </c>
      <c r="J1290" s="9" t="n">
        <v>20000000</v>
      </c>
      <c r="K1290" s="11" t="n">
        <v>20000000</v>
      </c>
      <c r="L1290" s="9" t="n">
        <v>20000000</v>
      </c>
      <c r="M1290" s="9" t="n">
        <v>20000000</v>
      </c>
      <c r="N1290" s="9" t="n">
        <v>20000000</v>
      </c>
      <c r="O1290" s="9" t="n">
        <v>20000000</v>
      </c>
      <c r="P1290" s="11" t="n">
        <v>20000000</v>
      </c>
      <c r="Q1290" s="9" t="n">
        <v>20000000</v>
      </c>
      <c r="R1290" s="9" t="n">
        <v>20000000</v>
      </c>
      <c r="S1290" s="9" t="n">
        <v>20000000</v>
      </c>
      <c r="T1290" s="9" t="n">
        <v>20000000</v>
      </c>
      <c r="U1290" s="11" t="n">
        <v>20000000</v>
      </c>
      <c r="V1290" s="9" t="n">
        <v>20000000</v>
      </c>
      <c r="W1290" s="9" t="n">
        <v>20346698</v>
      </c>
      <c r="X1290" s="9" t="n">
        <v>20346698</v>
      </c>
      <c r="Y1290" s="9" t="n">
        <v>20346698</v>
      </c>
      <c r="Z1290" s="11" t="n">
        <v>20346698</v>
      </c>
      <c r="AA1290" s="9" t="n">
        <v>20346698</v>
      </c>
    </row>
    <row r="1291">
      <c r="A1291" s="14" t="inlineStr">
        <is>
          <t>A025850</t>
        </is>
      </c>
      <c r="B1291" s="2" t="inlineStr">
        <is>
          <t>한화화인케미칼</t>
        </is>
      </c>
      <c r="C1291" s="2" t="inlineStr">
        <is>
          <t>SSC</t>
        </is>
      </c>
      <c r="D1291" s="2" t="inlineStr">
        <is>
          <t>S420003950</t>
        </is>
      </c>
      <c r="E1291" s="2" t="inlineStr">
        <is>
          <t>상장주식수 (보통+우선)(주)</t>
        </is>
      </c>
      <c r="F1291" s="15" t="inlineStr">
        <is>
          <t>QUARTERLY</t>
        </is>
      </c>
      <c r="G1291" s="9" t="n">
        <v>3800000</v>
      </c>
      <c r="H1291" s="9" t="n">
        <v>3800000</v>
      </c>
      <c r="I1291" s="9" t="n">
        <v>3800000</v>
      </c>
      <c r="J1291" s="9" t="n">
        <v>3800000</v>
      </c>
      <c r="K1291" s="11" t="n">
        <v>3800000</v>
      </c>
      <c r="L1291" s="9" t="n">
        <v>3800000</v>
      </c>
      <c r="M1291" s="9" t="n">
        <v>3800000</v>
      </c>
      <c r="N1291" s="9" t="n">
        <v>3800000</v>
      </c>
      <c r="O1291" s="9" t="n">
        <v>3800000</v>
      </c>
      <c r="P1291" s="11" t="n">
        <v>3800000</v>
      </c>
      <c r="Q1291" s="9" t="n">
        <v>3800000</v>
      </c>
      <c r="R1291" s="9" t="n">
        <v>3800000</v>
      </c>
      <c r="S1291" s="9" t="n">
        <v>3800000</v>
      </c>
      <c r="T1291" s="9" t="n">
        <v>3800000</v>
      </c>
      <c r="U1291" s="11" t="n">
        <v>3800000</v>
      </c>
      <c r="V1291" s="9" t="n">
        <v>3800000</v>
      </c>
      <c r="W1291" s="9" t="n">
        <v>3800000</v>
      </c>
      <c r="X1291" s="9" t="n">
        <v>3800000</v>
      </c>
      <c r="Y1291" s="9" t="n">
        <v>7500000</v>
      </c>
      <c r="Z1291" s="11" t="n">
        <v>7500000</v>
      </c>
      <c r="AA1291" s="9" t="n"/>
    </row>
    <row r="1292">
      <c r="A1292" s="14" t="inlineStr">
        <is>
          <t>A102210</t>
        </is>
      </c>
      <c r="B1292" s="2" t="inlineStr">
        <is>
          <t>해덕파워웨이</t>
        </is>
      </c>
      <c r="C1292" s="2" t="inlineStr">
        <is>
          <t>SSC</t>
        </is>
      </c>
      <c r="D1292" s="2" t="inlineStr">
        <is>
          <t>S420003950</t>
        </is>
      </c>
      <c r="E1292" s="2" t="inlineStr">
        <is>
          <t>상장주식수 (보통+우선)(주)</t>
        </is>
      </c>
      <c r="F1292" s="15" t="inlineStr">
        <is>
          <t>QUARTERLY</t>
        </is>
      </c>
      <c r="G1292" s="8" t="n">
        <v>9943000</v>
      </c>
      <c r="H1292" s="8" t="n">
        <v>9943000</v>
      </c>
      <c r="I1292" s="8" t="n">
        <v>9943000</v>
      </c>
      <c r="J1292" s="8" t="n">
        <v>9943000</v>
      </c>
      <c r="K1292" s="10" t="n">
        <v>9943000</v>
      </c>
      <c r="L1292" s="8" t="n">
        <v>9943000</v>
      </c>
      <c r="M1292" s="8" t="n">
        <v>9943000</v>
      </c>
      <c r="N1292" s="8" t="n">
        <v>9943000</v>
      </c>
      <c r="O1292" s="8" t="n">
        <v>9943000</v>
      </c>
      <c r="P1292" s="10" t="n">
        <v>9943000</v>
      </c>
      <c r="Q1292" s="8" t="n">
        <v>9943000</v>
      </c>
      <c r="R1292" s="8" t="n">
        <v>9943000</v>
      </c>
      <c r="S1292" s="8" t="n">
        <v>9943000</v>
      </c>
      <c r="T1292" s="8" t="n">
        <v>9943000</v>
      </c>
      <c r="U1292" s="10" t="n">
        <v>9943000</v>
      </c>
      <c r="V1292" s="8" t="n">
        <v>9943000</v>
      </c>
      <c r="W1292" s="8" t="n">
        <v>10096657</v>
      </c>
      <c r="X1292" s="8" t="n">
        <v>10173485</v>
      </c>
      <c r="Y1292" s="8" t="n">
        <v>10173485</v>
      </c>
      <c r="Z1292" s="10" t="n">
        <v>10173485</v>
      </c>
      <c r="AA1292" s="8" t="n">
        <v>10173485</v>
      </c>
    </row>
    <row r="1293">
      <c r="A1293" s="14" t="inlineStr">
        <is>
          <t>A046120</t>
        </is>
      </c>
      <c r="B1293" s="2" t="inlineStr">
        <is>
          <t>오르비텍</t>
        </is>
      </c>
      <c r="C1293" s="2" t="inlineStr">
        <is>
          <t>SSC</t>
        </is>
      </c>
      <c r="D1293" s="2" t="inlineStr">
        <is>
          <t>S420003950</t>
        </is>
      </c>
      <c r="E1293" s="2" t="inlineStr">
        <is>
          <t>상장주식수 (보통+우선)(주)</t>
        </is>
      </c>
      <c r="F1293" s="15" t="inlineStr">
        <is>
          <t>QUARTERLY</t>
        </is>
      </c>
      <c r="G1293" s="8" t="n">
        <v>7966085</v>
      </c>
      <c r="H1293" s="8" t="n">
        <v>7966085</v>
      </c>
      <c r="I1293" s="8" t="n">
        <v>7966085</v>
      </c>
      <c r="J1293" s="8" t="n">
        <v>7966085</v>
      </c>
      <c r="K1293" s="10" t="n">
        <v>7966085</v>
      </c>
      <c r="L1293" s="8" t="n">
        <v>7966085</v>
      </c>
      <c r="M1293" s="8" t="n">
        <v>7966085</v>
      </c>
      <c r="N1293" s="8" t="n">
        <v>7966085</v>
      </c>
      <c r="O1293" s="8" t="n">
        <v>8080385</v>
      </c>
      <c r="P1293" s="10" t="n">
        <v>8080385</v>
      </c>
      <c r="Q1293" s="8" t="n">
        <v>8080385</v>
      </c>
      <c r="R1293" s="8" t="n">
        <v>8080385</v>
      </c>
      <c r="S1293" s="8" t="n">
        <v>8080385</v>
      </c>
      <c r="T1293" s="8" t="n">
        <v>8080385</v>
      </c>
      <c r="U1293" s="10" t="n">
        <v>8080385</v>
      </c>
      <c r="V1293" s="8" t="n">
        <v>8080385</v>
      </c>
      <c r="W1293" s="8" t="n">
        <v>9104187</v>
      </c>
      <c r="X1293" s="8" t="n">
        <v>10947462</v>
      </c>
      <c r="Y1293" s="8" t="n">
        <v>12014369</v>
      </c>
      <c r="Z1293" s="10" t="n">
        <v>12376032</v>
      </c>
      <c r="AA1293" s="8" t="n">
        <v>12376032</v>
      </c>
    </row>
    <row r="1294">
      <c r="A1294" s="14" t="inlineStr">
        <is>
          <t>A049480</t>
        </is>
      </c>
      <c r="B1294" s="2" t="inlineStr">
        <is>
          <t>오픈베이스</t>
        </is>
      </c>
      <c r="C1294" s="2" t="inlineStr">
        <is>
          <t>SSC</t>
        </is>
      </c>
      <c r="D1294" s="2" t="inlineStr">
        <is>
          <t>S420003950</t>
        </is>
      </c>
      <c r="E1294" s="2" t="inlineStr">
        <is>
          <t>상장주식수 (보통+우선)(주)</t>
        </is>
      </c>
      <c r="F1294" s="15" t="inlineStr">
        <is>
          <t>QUARTERLY</t>
        </is>
      </c>
      <c r="G1294" s="8" t="n">
        <v>30907383</v>
      </c>
      <c r="H1294" s="8" t="n">
        <v>30907383</v>
      </c>
      <c r="I1294" s="8" t="n">
        <v>30907383</v>
      </c>
      <c r="J1294" s="8" t="n">
        <v>30907383</v>
      </c>
      <c r="K1294" s="10" t="n">
        <v>30907383</v>
      </c>
      <c r="L1294" s="8" t="n">
        <v>30907383</v>
      </c>
      <c r="M1294" s="8" t="n">
        <v>30907383</v>
      </c>
      <c r="N1294" s="8" t="n">
        <v>30907383</v>
      </c>
      <c r="O1294" s="8" t="n">
        <v>30907383</v>
      </c>
      <c r="P1294" s="10" t="n">
        <v>30907383</v>
      </c>
      <c r="Q1294" s="8" t="n">
        <v>30907383</v>
      </c>
      <c r="R1294" s="8" t="n">
        <v>30907383</v>
      </c>
      <c r="S1294" s="8" t="n">
        <v>30907383</v>
      </c>
      <c r="T1294" s="8" t="n">
        <v>30907383</v>
      </c>
      <c r="U1294" s="10" t="n">
        <v>31422383</v>
      </c>
      <c r="V1294" s="8" t="n">
        <v>31422383</v>
      </c>
      <c r="W1294" s="8" t="n">
        <v>31422383</v>
      </c>
      <c r="X1294" s="8" t="n">
        <v>31422383</v>
      </c>
      <c r="Y1294" s="8" t="n">
        <v>31422383</v>
      </c>
      <c r="Z1294" s="10" t="n">
        <v>31422383</v>
      </c>
      <c r="AA1294" s="8" t="n">
        <v>31422383</v>
      </c>
    </row>
    <row r="1295">
      <c r="A1295" s="14" t="inlineStr">
        <is>
          <t>A001560</t>
        </is>
      </c>
      <c r="B1295" s="2" t="inlineStr">
        <is>
          <t>제일연마</t>
        </is>
      </c>
      <c r="C1295" s="2" t="inlineStr">
        <is>
          <t>SSC</t>
        </is>
      </c>
      <c r="D1295" s="2" t="inlineStr">
        <is>
          <t>S420003950</t>
        </is>
      </c>
      <c r="E1295" s="2" t="inlineStr">
        <is>
          <t>상장주식수 (보통+우선)(주)</t>
        </is>
      </c>
      <c r="F1295" s="15" t="inlineStr">
        <is>
          <t>QUARTERLY</t>
        </is>
      </c>
      <c r="G1295" s="8" t="n">
        <v>10000000</v>
      </c>
      <c r="H1295" s="8" t="n">
        <v>10000000</v>
      </c>
      <c r="I1295" s="8" t="n">
        <v>10000000</v>
      </c>
      <c r="J1295" s="8" t="n">
        <v>10000000</v>
      </c>
      <c r="K1295" s="10" t="n">
        <v>10000000</v>
      </c>
      <c r="L1295" s="8" t="n">
        <v>10000000</v>
      </c>
      <c r="M1295" s="8" t="n">
        <v>10000000</v>
      </c>
      <c r="N1295" s="8" t="n">
        <v>10000000</v>
      </c>
      <c r="O1295" s="8" t="n">
        <v>10000000</v>
      </c>
      <c r="P1295" s="10" t="n">
        <v>10000000</v>
      </c>
      <c r="Q1295" s="8" t="n">
        <v>10000000</v>
      </c>
      <c r="R1295" s="8" t="n">
        <v>10000000</v>
      </c>
      <c r="S1295" s="8" t="n">
        <v>10000000</v>
      </c>
      <c r="T1295" s="8" t="n">
        <v>10000000</v>
      </c>
      <c r="U1295" s="10" t="n">
        <v>10000000</v>
      </c>
      <c r="V1295" s="8" t="n">
        <v>10000000</v>
      </c>
      <c r="W1295" s="8" t="n">
        <v>10000000</v>
      </c>
      <c r="X1295" s="8" t="n">
        <v>10000000</v>
      </c>
      <c r="Y1295" s="8" t="n">
        <v>10000000</v>
      </c>
      <c r="Z1295" s="10" t="n">
        <v>10000000</v>
      </c>
      <c r="AA1295" s="8" t="n">
        <v>10000000</v>
      </c>
    </row>
    <row r="1296">
      <c r="A1296" s="14" t="inlineStr">
        <is>
          <t>A046940</t>
        </is>
      </c>
      <c r="B1296" s="2" t="inlineStr">
        <is>
          <t>우원개발</t>
        </is>
      </c>
      <c r="C1296" s="2" t="inlineStr">
        <is>
          <t>SSC</t>
        </is>
      </c>
      <c r="D1296" s="2" t="inlineStr">
        <is>
          <t>S420003950</t>
        </is>
      </c>
      <c r="E1296" s="2" t="inlineStr">
        <is>
          <t>상장주식수 (보통+우선)(주)</t>
        </is>
      </c>
      <c r="F1296" s="15" t="inlineStr">
        <is>
          <t>QUARTERLY</t>
        </is>
      </c>
      <c r="G1296" s="8" t="n">
        <v>14650592</v>
      </c>
      <c r="H1296" s="8" t="n">
        <v>14650592</v>
      </c>
      <c r="I1296" s="8" t="n">
        <v>14650592</v>
      </c>
      <c r="J1296" s="8" t="n">
        <v>14650592</v>
      </c>
      <c r="K1296" s="10" t="n">
        <v>14650592</v>
      </c>
      <c r="L1296" s="8" t="n">
        <v>14650592</v>
      </c>
      <c r="M1296" s="8" t="n">
        <v>14650592</v>
      </c>
      <c r="N1296" s="8" t="n">
        <v>14650592</v>
      </c>
      <c r="O1296" s="8" t="n">
        <v>14650592</v>
      </c>
      <c r="P1296" s="10" t="n">
        <v>14650592</v>
      </c>
      <c r="Q1296" s="8" t="n">
        <v>14650592</v>
      </c>
      <c r="R1296" s="8" t="n">
        <v>14650592</v>
      </c>
      <c r="S1296" s="8" t="n">
        <v>14650592</v>
      </c>
      <c r="T1296" s="8" t="n">
        <v>14650592</v>
      </c>
      <c r="U1296" s="10" t="n">
        <v>14650592</v>
      </c>
      <c r="V1296" s="8" t="n">
        <v>14650592</v>
      </c>
      <c r="W1296" s="8" t="n">
        <v>14650592</v>
      </c>
      <c r="X1296" s="8" t="n">
        <v>14650592</v>
      </c>
      <c r="Y1296" s="8" t="n">
        <v>14650592</v>
      </c>
      <c r="Z1296" s="10" t="n">
        <v>14650592</v>
      </c>
      <c r="AA1296" s="8" t="n">
        <v>14650592</v>
      </c>
    </row>
    <row r="1297">
      <c r="A1297" s="14" t="inlineStr">
        <is>
          <t>A065420</t>
        </is>
      </c>
      <c r="B1297" s="2" t="inlineStr">
        <is>
          <t>에스아이리소스</t>
        </is>
      </c>
      <c r="C1297" s="2" t="inlineStr">
        <is>
          <t>SSC</t>
        </is>
      </c>
      <c r="D1297" s="2" t="inlineStr">
        <is>
          <t>S420003950</t>
        </is>
      </c>
      <c r="E1297" s="2" t="inlineStr">
        <is>
          <t>상장주식수 (보통+우선)(주)</t>
        </is>
      </c>
      <c r="F1297" s="15" t="inlineStr">
        <is>
          <t>QUARTERLY</t>
        </is>
      </c>
      <c r="G1297" s="9" t="n">
        <v>60049916</v>
      </c>
      <c r="H1297" s="9" t="n">
        <v>60049916</v>
      </c>
      <c r="I1297" s="9" t="n">
        <v>60049916</v>
      </c>
      <c r="J1297" s="9" t="n">
        <v>60049916</v>
      </c>
      <c r="K1297" s="11" t="n">
        <v>60049916</v>
      </c>
      <c r="L1297" s="9" t="n">
        <v>60049916</v>
      </c>
      <c r="M1297" s="9" t="n">
        <v>60049916</v>
      </c>
      <c r="N1297" s="9" t="n">
        <v>60049916</v>
      </c>
      <c r="O1297" s="9" t="n">
        <v>60049916</v>
      </c>
      <c r="P1297" s="11" t="n">
        <v>60049916</v>
      </c>
      <c r="Q1297" s="9" t="n">
        <v>60049916</v>
      </c>
      <c r="R1297" s="9" t="n">
        <v>60049916</v>
      </c>
      <c r="S1297" s="9" t="n">
        <v>60049916</v>
      </c>
      <c r="T1297" s="9" t="n">
        <v>60049916</v>
      </c>
      <c r="U1297" s="11" t="n">
        <v>60049916</v>
      </c>
      <c r="V1297" s="9" t="n">
        <v>60049916</v>
      </c>
      <c r="W1297" s="9" t="n">
        <v>60049916</v>
      </c>
      <c r="X1297" s="9" t="n">
        <v>60049916</v>
      </c>
      <c r="Y1297" s="9" t="n">
        <v>50041595</v>
      </c>
      <c r="Z1297" s="11" t="n">
        <v>50041595</v>
      </c>
      <c r="AA1297" s="9" t="n">
        <v>50041595</v>
      </c>
    </row>
    <row r="1298">
      <c r="A1298" s="14" t="inlineStr">
        <is>
          <t>A127710</t>
        </is>
      </c>
      <c r="B1298" s="2" t="inlineStr">
        <is>
          <t>아시아경제</t>
        </is>
      </c>
      <c r="C1298" s="2" t="inlineStr">
        <is>
          <t>SSC</t>
        </is>
      </c>
      <c r="D1298" s="2" t="inlineStr">
        <is>
          <t>S420003950</t>
        </is>
      </c>
      <c r="E1298" s="2" t="inlineStr">
        <is>
          <t>상장주식수 (보통+우선)(주)</t>
        </is>
      </c>
      <c r="F1298" s="15" t="inlineStr">
        <is>
          <t>QUARTERLY</t>
        </is>
      </c>
      <c r="G1298" s="9" t="n"/>
      <c r="H1298" s="9" t="n"/>
      <c r="I1298" s="9" t="n"/>
      <c r="J1298" s="9" t="n"/>
      <c r="K1298" s="11" t="n"/>
      <c r="L1298" s="9" t="n"/>
      <c r="M1298" s="9" t="n"/>
      <c r="N1298" s="9" t="n"/>
      <c r="O1298" s="9" t="n"/>
      <c r="P1298" s="11" t="n"/>
      <c r="Q1298" s="9" t="n"/>
      <c r="R1298" s="9" t="n"/>
      <c r="S1298" s="9" t="n"/>
      <c r="T1298" s="9" t="n"/>
      <c r="U1298" s="11" t="n"/>
      <c r="V1298" s="9" t="n"/>
      <c r="W1298" s="9" t="n"/>
      <c r="X1298" s="9" t="n">
        <v>25244030</v>
      </c>
      <c r="Y1298" s="9" t="n">
        <v>25244030</v>
      </c>
      <c r="Z1298" s="11" t="n">
        <v>25244030</v>
      </c>
      <c r="AA1298" s="9" t="n">
        <v>25244030</v>
      </c>
    </row>
    <row r="1299">
      <c r="A1299" s="14" t="inlineStr">
        <is>
          <t>A138080</t>
        </is>
      </c>
      <c r="B1299" s="2" t="inlineStr">
        <is>
          <t>오이솔루션</t>
        </is>
      </c>
      <c r="C1299" s="2" t="inlineStr">
        <is>
          <t>SSC</t>
        </is>
      </c>
      <c r="D1299" s="2" t="inlineStr">
        <is>
          <t>S420003950</t>
        </is>
      </c>
      <c r="E1299" s="2" t="inlineStr">
        <is>
          <t>상장주식수 (보통+우선)(주)</t>
        </is>
      </c>
      <c r="F1299" s="15" t="inlineStr">
        <is>
          <t>QUARTERLY</t>
        </is>
      </c>
      <c r="G1299" s="9" t="n"/>
      <c r="H1299" s="9" t="n"/>
      <c r="I1299" s="9" t="n"/>
      <c r="J1299" s="9" t="n"/>
      <c r="K1299" s="11" t="n"/>
      <c r="L1299" s="9" t="n"/>
      <c r="M1299" s="9" t="n"/>
      <c r="N1299" s="9" t="n"/>
      <c r="O1299" s="9" t="n"/>
      <c r="P1299" s="11" t="n"/>
      <c r="Q1299" s="9" t="n"/>
      <c r="R1299" s="9" t="n">
        <v>5179610</v>
      </c>
      <c r="S1299" s="9" t="n">
        <v>5179610</v>
      </c>
      <c r="T1299" s="9" t="n">
        <v>5179610</v>
      </c>
      <c r="U1299" s="11" t="n">
        <v>5179610</v>
      </c>
      <c r="V1299" s="9" t="n">
        <v>5179610</v>
      </c>
      <c r="W1299" s="9" t="n">
        <v>5179610</v>
      </c>
      <c r="X1299" s="9" t="n">
        <v>5179610</v>
      </c>
      <c r="Y1299" s="9" t="n">
        <v>5179610</v>
      </c>
      <c r="Z1299" s="11" t="n">
        <v>5179610</v>
      </c>
      <c r="AA1299" s="9" t="n">
        <v>5179610</v>
      </c>
    </row>
    <row r="1300">
      <c r="A1300" s="14" t="inlineStr">
        <is>
          <t>A208710</t>
        </is>
      </c>
      <c r="B1300" s="2" t="inlineStr">
        <is>
          <t>바이오로그디바이스</t>
        </is>
      </c>
      <c r="C1300" s="2" t="inlineStr">
        <is>
          <t>SSC</t>
        </is>
      </c>
      <c r="D1300" s="2" t="inlineStr">
        <is>
          <t>S420003950</t>
        </is>
      </c>
      <c r="E1300" s="2" t="inlineStr">
        <is>
          <t>상장주식수 (보통+우선)(주)</t>
        </is>
      </c>
      <c r="F1300" s="15" t="inlineStr">
        <is>
          <t>QUARTERLY</t>
        </is>
      </c>
      <c r="G1300" s="9" t="n"/>
      <c r="H1300" s="9" t="n"/>
      <c r="I1300" s="9" t="n"/>
      <c r="J1300" s="9" t="n"/>
      <c r="K1300" s="11" t="n"/>
      <c r="L1300" s="9" t="n"/>
      <c r="M1300" s="9" t="n"/>
      <c r="N1300" s="9" t="n"/>
      <c r="O1300" s="9" t="n"/>
      <c r="P1300" s="11" t="n"/>
      <c r="Q1300" s="9" t="n"/>
      <c r="R1300" s="9" t="n"/>
      <c r="S1300" s="9" t="n"/>
      <c r="T1300" s="9" t="n"/>
      <c r="U1300" s="11" t="n">
        <v>5100000</v>
      </c>
      <c r="V1300" s="9" t="n">
        <v>5100000</v>
      </c>
      <c r="W1300" s="9" t="n">
        <v>5100000</v>
      </c>
      <c r="X1300" s="9" t="n">
        <v>5100000</v>
      </c>
      <c r="Y1300" s="9" t="n">
        <v>25502512</v>
      </c>
      <c r="Z1300" s="11" t="n">
        <v>25502512</v>
      </c>
      <c r="AA1300" s="9" t="n">
        <v>25502512</v>
      </c>
    </row>
    <row r="1301">
      <c r="A1301" s="14" t="inlineStr">
        <is>
          <t>A037070</t>
        </is>
      </c>
      <c r="B1301" s="2" t="inlineStr">
        <is>
          <t>파세코</t>
        </is>
      </c>
      <c r="C1301" s="2" t="inlineStr">
        <is>
          <t>SSC</t>
        </is>
      </c>
      <c r="D1301" s="2" t="inlineStr">
        <is>
          <t>S420003950</t>
        </is>
      </c>
      <c r="E1301" s="2" t="inlineStr">
        <is>
          <t>상장주식수 (보통+우선)(주)</t>
        </is>
      </c>
      <c r="F1301" s="15" t="inlineStr">
        <is>
          <t>QUARTERLY</t>
        </is>
      </c>
      <c r="G1301" s="9" t="n">
        <v>13200000</v>
      </c>
      <c r="H1301" s="9" t="n">
        <v>13200000</v>
      </c>
      <c r="I1301" s="9" t="n">
        <v>13200000</v>
      </c>
      <c r="J1301" s="9" t="n">
        <v>13200000</v>
      </c>
      <c r="K1301" s="11" t="n">
        <v>13200000</v>
      </c>
      <c r="L1301" s="9" t="n">
        <v>13200000</v>
      </c>
      <c r="M1301" s="9" t="n">
        <v>13200000</v>
      </c>
      <c r="N1301" s="9" t="n">
        <v>13200000</v>
      </c>
      <c r="O1301" s="9" t="n">
        <v>13200000</v>
      </c>
      <c r="P1301" s="11" t="n">
        <v>13200000</v>
      </c>
      <c r="Q1301" s="9" t="n">
        <v>13200000</v>
      </c>
      <c r="R1301" s="9" t="n">
        <v>13200000</v>
      </c>
      <c r="S1301" s="9" t="n">
        <v>13200000</v>
      </c>
      <c r="T1301" s="9" t="n">
        <v>13200000</v>
      </c>
      <c r="U1301" s="11" t="n">
        <v>13200000</v>
      </c>
      <c r="V1301" s="9" t="n">
        <v>13200000</v>
      </c>
      <c r="W1301" s="9" t="n">
        <v>13200000</v>
      </c>
      <c r="X1301" s="9" t="n">
        <v>13200000</v>
      </c>
      <c r="Y1301" s="9" t="n">
        <v>13200000</v>
      </c>
      <c r="Z1301" s="11" t="n">
        <v>13200000</v>
      </c>
      <c r="AA1301" s="9" t="n">
        <v>13200000</v>
      </c>
    </row>
    <row r="1302">
      <c r="A1302" s="14" t="inlineStr">
        <is>
          <t>A089010</t>
        </is>
      </c>
      <c r="B1302" s="2" t="inlineStr">
        <is>
          <t>켐트로닉스</t>
        </is>
      </c>
      <c r="C1302" s="2" t="inlineStr">
        <is>
          <t>SSC</t>
        </is>
      </c>
      <c r="D1302" s="2" t="inlineStr">
        <is>
          <t>S420003950</t>
        </is>
      </c>
      <c r="E1302" s="2" t="inlineStr">
        <is>
          <t>상장주식수 (보통+우선)(주)</t>
        </is>
      </c>
      <c r="F1302" s="15" t="inlineStr">
        <is>
          <t>QUARTERLY</t>
        </is>
      </c>
      <c r="G1302" s="8" t="n">
        <v>6476946</v>
      </c>
      <c r="H1302" s="8" t="n">
        <v>6476946</v>
      </c>
      <c r="I1302" s="8" t="n">
        <v>6476946</v>
      </c>
      <c r="J1302" s="8" t="n">
        <v>6496138</v>
      </c>
      <c r="K1302" s="10" t="n">
        <v>6915075</v>
      </c>
      <c r="L1302" s="8" t="n">
        <v>7132183</v>
      </c>
      <c r="M1302" s="8" t="n">
        <v>7939389</v>
      </c>
      <c r="N1302" s="8" t="n">
        <v>8107646</v>
      </c>
      <c r="O1302" s="8" t="n">
        <v>8440017</v>
      </c>
      <c r="P1302" s="10" t="n">
        <v>8442363</v>
      </c>
      <c r="Q1302" s="8" t="n">
        <v>8481451</v>
      </c>
      <c r="R1302" s="8" t="n">
        <v>8481451</v>
      </c>
      <c r="S1302" s="8" t="n">
        <v>8884158</v>
      </c>
      <c r="T1302" s="8" t="n">
        <v>8884158</v>
      </c>
      <c r="U1302" s="10" t="n">
        <v>8884158</v>
      </c>
      <c r="V1302" s="8" t="n">
        <v>8884158</v>
      </c>
      <c r="W1302" s="8" t="n">
        <v>9307001</v>
      </c>
      <c r="X1302" s="8" t="n">
        <v>9307001</v>
      </c>
      <c r="Y1302" s="8" t="n">
        <v>9307001</v>
      </c>
      <c r="Z1302" s="10" t="n">
        <v>9307001</v>
      </c>
      <c r="AA1302" s="8" t="n">
        <v>9307001</v>
      </c>
    </row>
    <row r="1303">
      <c r="A1303" s="14" t="inlineStr">
        <is>
          <t>A004090</t>
        </is>
      </c>
      <c r="B1303" s="2" t="inlineStr">
        <is>
          <t>한국석유</t>
        </is>
      </c>
      <c r="C1303" s="2" t="inlineStr">
        <is>
          <t>SSC</t>
        </is>
      </c>
      <c r="D1303" s="2" t="inlineStr">
        <is>
          <t>S420003950</t>
        </is>
      </c>
      <c r="E1303" s="2" t="inlineStr">
        <is>
          <t>상장주식수 (보통+우선)(주)</t>
        </is>
      </c>
      <c r="F1303" s="15" t="inlineStr">
        <is>
          <t>QUARTERLY</t>
        </is>
      </c>
      <c r="G1303" s="8" t="n">
        <v>655200</v>
      </c>
      <c r="H1303" s="8" t="n">
        <v>655200</v>
      </c>
      <c r="I1303" s="8" t="n">
        <v>655200</v>
      </c>
      <c r="J1303" s="8" t="n">
        <v>655200</v>
      </c>
      <c r="K1303" s="10" t="n">
        <v>655200</v>
      </c>
      <c r="L1303" s="8" t="n">
        <v>655200</v>
      </c>
      <c r="M1303" s="8" t="n">
        <v>655200</v>
      </c>
      <c r="N1303" s="8" t="n">
        <v>655200</v>
      </c>
      <c r="O1303" s="8" t="n">
        <v>655200</v>
      </c>
      <c r="P1303" s="10" t="n">
        <v>655200</v>
      </c>
      <c r="Q1303" s="8" t="n">
        <v>655200</v>
      </c>
      <c r="R1303" s="8" t="n">
        <v>655200</v>
      </c>
      <c r="S1303" s="8" t="n">
        <v>655200</v>
      </c>
      <c r="T1303" s="8" t="n">
        <v>655200</v>
      </c>
      <c r="U1303" s="10" t="n">
        <v>655200</v>
      </c>
      <c r="V1303" s="8" t="n">
        <v>655200</v>
      </c>
      <c r="W1303" s="8" t="n">
        <v>655200</v>
      </c>
      <c r="X1303" s="8" t="n">
        <v>655200</v>
      </c>
      <c r="Y1303" s="8" t="n">
        <v>655200</v>
      </c>
      <c r="Z1303" s="10" t="n">
        <v>655200</v>
      </c>
      <c r="AA1303" s="8" t="n">
        <v>655200</v>
      </c>
    </row>
    <row r="1304">
      <c r="A1304" s="14" t="inlineStr">
        <is>
          <t>A109070</t>
        </is>
      </c>
      <c r="B1304" s="2" t="inlineStr">
        <is>
          <t>KGP</t>
        </is>
      </c>
      <c r="C1304" s="2" t="inlineStr">
        <is>
          <t>SSC</t>
        </is>
      </c>
      <c r="D1304" s="2" t="inlineStr">
        <is>
          <t>S420003950</t>
        </is>
      </c>
      <c r="E1304" s="2" t="inlineStr">
        <is>
          <t>상장주식수 (보통+우선)(주)</t>
        </is>
      </c>
      <c r="F1304" s="15" t="inlineStr">
        <is>
          <t>QUARTERLY</t>
        </is>
      </c>
      <c r="G1304" s="8" t="n">
        <v>8891296</v>
      </c>
      <c r="H1304" s="8" t="n">
        <v>8891296</v>
      </c>
      <c r="I1304" s="8" t="n">
        <v>8891296</v>
      </c>
      <c r="J1304" s="8" t="n">
        <v>8950303</v>
      </c>
      <c r="K1304" s="10" t="n">
        <v>8950303</v>
      </c>
      <c r="L1304" s="8" t="n">
        <v>8950303</v>
      </c>
      <c r="M1304" s="8" t="n">
        <v>4475152</v>
      </c>
      <c r="N1304" s="8" t="n">
        <v>4475152</v>
      </c>
      <c r="O1304" s="8" t="n">
        <v>4475152</v>
      </c>
      <c r="P1304" s="10" t="n">
        <v>4475152</v>
      </c>
      <c r="Q1304" s="8" t="n">
        <v>4475152</v>
      </c>
      <c r="R1304" s="8" t="n">
        <v>13425450</v>
      </c>
      <c r="S1304" s="8" t="n">
        <v>13425450</v>
      </c>
      <c r="T1304" s="8" t="n">
        <v>13425450</v>
      </c>
      <c r="U1304" s="10" t="n">
        <v>19877062</v>
      </c>
      <c r="V1304" s="8" t="n">
        <v>32911887</v>
      </c>
      <c r="W1304" s="8" t="n">
        <v>37356857</v>
      </c>
      <c r="X1304" s="8" t="n">
        <v>37356857</v>
      </c>
      <c r="Y1304" s="8" t="n">
        <v>37356857</v>
      </c>
      <c r="Z1304" s="10" t="n">
        <v>37773517</v>
      </c>
      <c r="AA1304" s="8" t="n">
        <v>37773517</v>
      </c>
    </row>
    <row r="1305">
      <c r="A1305" s="14" t="inlineStr">
        <is>
          <t>A119860</t>
        </is>
      </c>
      <c r="B1305" s="2" t="inlineStr">
        <is>
          <t>다나와</t>
        </is>
      </c>
      <c r="C1305" s="2" t="inlineStr">
        <is>
          <t>SSC</t>
        </is>
      </c>
      <c r="D1305" s="2" t="inlineStr">
        <is>
          <t>S420003950</t>
        </is>
      </c>
      <c r="E1305" s="2" t="inlineStr">
        <is>
          <t>상장주식수 (보통+우선)(주)</t>
        </is>
      </c>
      <c r="F1305" s="15" t="inlineStr">
        <is>
          <t>QUARTERLY</t>
        </is>
      </c>
      <c r="G1305" s="8" t="n">
        <v>6600000</v>
      </c>
      <c r="H1305" s="8" t="n">
        <v>6600000</v>
      </c>
      <c r="I1305" s="8" t="n">
        <v>6600000</v>
      </c>
      <c r="J1305" s="8" t="n">
        <v>6600000</v>
      </c>
      <c r="K1305" s="10" t="n">
        <v>6600000</v>
      </c>
      <c r="L1305" s="8" t="n">
        <v>6600000</v>
      </c>
      <c r="M1305" s="8" t="n">
        <v>6600000</v>
      </c>
      <c r="N1305" s="8" t="n">
        <v>6600000</v>
      </c>
      <c r="O1305" s="8" t="n">
        <v>6600000</v>
      </c>
      <c r="P1305" s="10" t="n">
        <v>6600000</v>
      </c>
      <c r="Q1305" s="8" t="n">
        <v>6600000</v>
      </c>
      <c r="R1305" s="8" t="n">
        <v>6600000</v>
      </c>
      <c r="S1305" s="8" t="n">
        <v>6612000</v>
      </c>
      <c r="T1305" s="8" t="n">
        <v>6612000</v>
      </c>
      <c r="U1305" s="10" t="n">
        <v>6624911</v>
      </c>
      <c r="V1305" s="8" t="n">
        <v>6624911</v>
      </c>
      <c r="W1305" s="8" t="n">
        <v>6624911</v>
      </c>
      <c r="X1305" s="8" t="n">
        <v>6624911</v>
      </c>
      <c r="Y1305" s="8" t="n">
        <v>6624911</v>
      </c>
      <c r="Z1305" s="10" t="n">
        <v>6624911</v>
      </c>
      <c r="AA1305" s="8" t="n">
        <v>6624911</v>
      </c>
    </row>
    <row r="1306">
      <c r="A1306" s="14" t="inlineStr">
        <is>
          <t>A001620</t>
        </is>
      </c>
      <c r="B1306" s="2" t="inlineStr">
        <is>
          <t>동국실업</t>
        </is>
      </c>
      <c r="C1306" s="2" t="inlineStr">
        <is>
          <t>SSC</t>
        </is>
      </c>
      <c r="D1306" s="2" t="inlineStr">
        <is>
          <t>S420003950</t>
        </is>
      </c>
      <c r="E1306" s="2" t="inlineStr">
        <is>
          <t>상장주식수 (보통+우선)(주)</t>
        </is>
      </c>
      <c r="F1306" s="15" t="inlineStr">
        <is>
          <t>QUARTERLY</t>
        </is>
      </c>
      <c r="G1306" s="8" t="n">
        <v>26334520</v>
      </c>
      <c r="H1306" s="8" t="n">
        <v>26334520</v>
      </c>
      <c r="I1306" s="8" t="n">
        <v>26334520</v>
      </c>
      <c r="J1306" s="8" t="n">
        <v>26334520</v>
      </c>
      <c r="K1306" s="10" t="n">
        <v>26334520</v>
      </c>
      <c r="L1306" s="8" t="n">
        <v>26334520</v>
      </c>
      <c r="M1306" s="8" t="n">
        <v>26334520</v>
      </c>
      <c r="N1306" s="8" t="n">
        <v>26334520</v>
      </c>
      <c r="O1306" s="8" t="n">
        <v>26334520</v>
      </c>
      <c r="P1306" s="10" t="n">
        <v>26334520</v>
      </c>
      <c r="Q1306" s="8" t="n">
        <v>26334520</v>
      </c>
      <c r="R1306" s="8" t="n">
        <v>26334520</v>
      </c>
      <c r="S1306" s="8" t="n">
        <v>26334520</v>
      </c>
      <c r="T1306" s="8" t="n">
        <v>26334520</v>
      </c>
      <c r="U1306" s="10" t="n">
        <v>26334520</v>
      </c>
      <c r="V1306" s="8" t="n">
        <v>26334520</v>
      </c>
      <c r="W1306" s="8" t="n">
        <v>26334520</v>
      </c>
      <c r="X1306" s="8" t="n">
        <v>26334520</v>
      </c>
      <c r="Y1306" s="8" t="n">
        <v>26334520</v>
      </c>
      <c r="Z1306" s="10" t="n">
        <v>26334520</v>
      </c>
      <c r="AA1306" s="8" t="n">
        <v>26334520</v>
      </c>
    </row>
    <row r="1307">
      <c r="A1307" s="14" t="inlineStr">
        <is>
          <t>A057030</t>
        </is>
      </c>
      <c r="B1307" s="2" t="inlineStr">
        <is>
          <t>YBM시사닷컴</t>
        </is>
      </c>
      <c r="C1307" s="2" t="inlineStr">
        <is>
          <t>SSC</t>
        </is>
      </c>
      <c r="D1307" s="2" t="inlineStr">
        <is>
          <t>S420003950</t>
        </is>
      </c>
      <c r="E1307" s="2" t="inlineStr">
        <is>
          <t>상장주식수 (보통+우선)(주)</t>
        </is>
      </c>
      <c r="F1307" s="15" t="inlineStr">
        <is>
          <t>QUARTERLY</t>
        </is>
      </c>
      <c r="G1307" s="9" t="n">
        <v>16312697</v>
      </c>
      <c r="H1307" s="9" t="n">
        <v>16312697</v>
      </c>
      <c r="I1307" s="9" t="n">
        <v>16312697</v>
      </c>
      <c r="J1307" s="9" t="n">
        <v>16312697</v>
      </c>
      <c r="K1307" s="11" t="n">
        <v>16312697</v>
      </c>
      <c r="L1307" s="9" t="n">
        <v>16312697</v>
      </c>
      <c r="M1307" s="9" t="n">
        <v>16312697</v>
      </c>
      <c r="N1307" s="9" t="n">
        <v>16312697</v>
      </c>
      <c r="O1307" s="9" t="n">
        <v>16312697</v>
      </c>
      <c r="P1307" s="11" t="n">
        <v>16312697</v>
      </c>
      <c r="Q1307" s="9" t="n">
        <v>16312697</v>
      </c>
      <c r="R1307" s="9" t="n">
        <v>16312697</v>
      </c>
      <c r="S1307" s="9" t="n">
        <v>16312697</v>
      </c>
      <c r="T1307" s="9" t="n">
        <v>16312697</v>
      </c>
      <c r="U1307" s="11" t="n">
        <v>16312697</v>
      </c>
      <c r="V1307" s="9" t="n">
        <v>16312697</v>
      </c>
      <c r="W1307" s="9" t="n">
        <v>16312697</v>
      </c>
      <c r="X1307" s="9" t="n">
        <v>16312697</v>
      </c>
      <c r="Y1307" s="9" t="n">
        <v>16312697</v>
      </c>
      <c r="Z1307" s="11" t="n">
        <v>16312697</v>
      </c>
      <c r="AA1307" s="9" t="n">
        <v>16312697</v>
      </c>
    </row>
    <row r="1308">
      <c r="A1308" s="14" t="inlineStr">
        <is>
          <t>A083660</t>
        </is>
      </c>
      <c r="B1308" s="2" t="inlineStr">
        <is>
          <t>CSA 코스믹</t>
        </is>
      </c>
      <c r="C1308" s="2" t="inlineStr">
        <is>
          <t>SSC</t>
        </is>
      </c>
      <c r="D1308" s="2" t="inlineStr">
        <is>
          <t>S420003950</t>
        </is>
      </c>
      <c r="E1308" s="2" t="inlineStr">
        <is>
          <t>상장주식수 (보통+우선)(주)</t>
        </is>
      </c>
      <c r="F1308" s="15" t="inlineStr">
        <is>
          <t>QUARTERLY</t>
        </is>
      </c>
      <c r="G1308" s="9" t="n">
        <v>7786000</v>
      </c>
      <c r="H1308" s="9" t="n">
        <v>7786000</v>
      </c>
      <c r="I1308" s="9" t="n">
        <v>7786000</v>
      </c>
      <c r="J1308" s="9" t="n">
        <v>7786000</v>
      </c>
      <c r="K1308" s="11" t="n">
        <v>7786000</v>
      </c>
      <c r="L1308" s="9" t="n">
        <v>7786000</v>
      </c>
      <c r="M1308" s="9" t="n">
        <v>8182500</v>
      </c>
      <c r="N1308" s="9" t="n">
        <v>8182500</v>
      </c>
      <c r="O1308" s="9" t="n">
        <v>8703118</v>
      </c>
      <c r="P1308" s="11" t="n">
        <v>8703118</v>
      </c>
      <c r="Q1308" s="9" t="n">
        <v>8703118</v>
      </c>
      <c r="R1308" s="9" t="n">
        <v>8703118</v>
      </c>
      <c r="S1308" s="9" t="n">
        <v>8703118</v>
      </c>
      <c r="T1308" s="9" t="n">
        <v>8703118</v>
      </c>
      <c r="U1308" s="11" t="n">
        <v>8703118</v>
      </c>
      <c r="V1308" s="9" t="n">
        <v>8703118</v>
      </c>
      <c r="W1308" s="9" t="n">
        <v>9314033</v>
      </c>
      <c r="X1308" s="9" t="n">
        <v>9314033</v>
      </c>
      <c r="Y1308" s="9" t="n">
        <v>13961033</v>
      </c>
      <c r="Z1308" s="11" t="n">
        <v>13961033</v>
      </c>
      <c r="AA1308" s="9" t="n">
        <v>13961033</v>
      </c>
    </row>
    <row r="1309">
      <c r="A1309" s="14" t="inlineStr">
        <is>
          <t>A045060</t>
        </is>
      </c>
      <c r="B1309" s="2" t="inlineStr">
        <is>
          <t>오공</t>
        </is>
      </c>
      <c r="C1309" s="2" t="inlineStr">
        <is>
          <t>SSC</t>
        </is>
      </c>
      <c r="D1309" s="2" t="inlineStr">
        <is>
          <t>S420003950</t>
        </is>
      </c>
      <c r="E1309" s="2" t="inlineStr">
        <is>
          <t>상장주식수 (보통+우선)(주)</t>
        </is>
      </c>
      <c r="F1309" s="15" t="inlineStr">
        <is>
          <t>QUARTERLY</t>
        </is>
      </c>
      <c r="G1309" s="9" t="n">
        <v>11521974</v>
      </c>
      <c r="H1309" s="9" t="n">
        <v>11521974</v>
      </c>
      <c r="I1309" s="9" t="n">
        <v>11521974</v>
      </c>
      <c r="J1309" s="9" t="n">
        <v>11521974</v>
      </c>
      <c r="K1309" s="11" t="n">
        <v>11521974</v>
      </c>
      <c r="L1309" s="9" t="n">
        <v>11521974</v>
      </c>
      <c r="M1309" s="9" t="n">
        <v>11521974</v>
      </c>
      <c r="N1309" s="9" t="n">
        <v>11521974</v>
      </c>
      <c r="O1309" s="9" t="n">
        <v>11521974</v>
      </c>
      <c r="P1309" s="11" t="n">
        <v>11521974</v>
      </c>
      <c r="Q1309" s="9" t="n">
        <v>11521974</v>
      </c>
      <c r="R1309" s="9" t="n">
        <v>11521974</v>
      </c>
      <c r="S1309" s="9" t="n">
        <v>11521974</v>
      </c>
      <c r="T1309" s="9" t="n">
        <v>11521974</v>
      </c>
      <c r="U1309" s="11" t="n">
        <v>11521974</v>
      </c>
      <c r="V1309" s="9" t="n">
        <v>11521974</v>
      </c>
      <c r="W1309" s="9" t="n">
        <v>11521974</v>
      </c>
      <c r="X1309" s="9" t="n">
        <v>11521974</v>
      </c>
      <c r="Y1309" s="9" t="n">
        <v>11521974</v>
      </c>
      <c r="Z1309" s="11" t="n">
        <v>11521974</v>
      </c>
      <c r="AA1309" s="9" t="n">
        <v>11521974</v>
      </c>
    </row>
    <row r="1310">
      <c r="A1310" s="14" t="inlineStr">
        <is>
          <t>A033830</t>
        </is>
      </c>
      <c r="B1310" s="2" t="inlineStr">
        <is>
          <t>티비씨</t>
        </is>
      </c>
      <c r="C1310" s="2" t="inlineStr">
        <is>
          <t>SSC</t>
        </is>
      </c>
      <c r="D1310" s="2" t="inlineStr">
        <is>
          <t>S420003950</t>
        </is>
      </c>
      <c r="E1310" s="2" t="inlineStr">
        <is>
          <t>상장주식수 (보통+우선)(주)</t>
        </is>
      </c>
      <c r="F1310" s="15" t="inlineStr">
        <is>
          <t>QUARTERLY</t>
        </is>
      </c>
      <c r="G1310" s="9" t="n">
        <v>10000000</v>
      </c>
      <c r="H1310" s="9" t="n">
        <v>10000000</v>
      </c>
      <c r="I1310" s="9" t="n">
        <v>10000000</v>
      </c>
      <c r="J1310" s="9" t="n">
        <v>10000000</v>
      </c>
      <c r="K1310" s="11" t="n">
        <v>10000000</v>
      </c>
      <c r="L1310" s="9" t="n">
        <v>10000000</v>
      </c>
      <c r="M1310" s="9" t="n">
        <v>10000000</v>
      </c>
      <c r="N1310" s="9" t="n">
        <v>10000000</v>
      </c>
      <c r="O1310" s="9" t="n">
        <v>10000000</v>
      </c>
      <c r="P1310" s="11" t="n">
        <v>10000000</v>
      </c>
      <c r="Q1310" s="9" t="n">
        <v>10000000</v>
      </c>
      <c r="R1310" s="9" t="n">
        <v>10000000</v>
      </c>
      <c r="S1310" s="9" t="n">
        <v>10000000</v>
      </c>
      <c r="T1310" s="9" t="n">
        <v>10000000</v>
      </c>
      <c r="U1310" s="11" t="n">
        <v>10000000</v>
      </c>
      <c r="V1310" s="9" t="n">
        <v>10000000</v>
      </c>
      <c r="W1310" s="9" t="n">
        <v>10000000</v>
      </c>
      <c r="X1310" s="9" t="n">
        <v>10000000</v>
      </c>
      <c r="Y1310" s="9" t="n">
        <v>10000000</v>
      </c>
      <c r="Z1310" s="11" t="n">
        <v>10000000</v>
      </c>
      <c r="AA1310" s="9" t="n">
        <v>10000000</v>
      </c>
    </row>
    <row r="1311">
      <c r="A1311" s="14" t="inlineStr">
        <is>
          <t>A037460</t>
        </is>
      </c>
      <c r="B1311" s="2" t="inlineStr">
        <is>
          <t>삼지전자</t>
        </is>
      </c>
      <c r="C1311" s="2" t="inlineStr">
        <is>
          <t>SSC</t>
        </is>
      </c>
      <c r="D1311" s="2" t="inlineStr">
        <is>
          <t>S420003950</t>
        </is>
      </c>
      <c r="E1311" s="2" t="inlineStr">
        <is>
          <t>상장주식수 (보통+우선)(주)</t>
        </is>
      </c>
      <c r="F1311" s="15" t="inlineStr">
        <is>
          <t>QUARTERLY</t>
        </is>
      </c>
      <c r="G1311" s="9" t="n">
        <v>12386100</v>
      </c>
      <c r="H1311" s="9" t="n">
        <v>12386100</v>
      </c>
      <c r="I1311" s="9" t="n">
        <v>12386100</v>
      </c>
      <c r="J1311" s="9" t="n">
        <v>12386100</v>
      </c>
      <c r="K1311" s="11" t="n">
        <v>12386100</v>
      </c>
      <c r="L1311" s="9" t="n">
        <v>12386100</v>
      </c>
      <c r="M1311" s="9" t="n">
        <v>12386100</v>
      </c>
      <c r="N1311" s="9" t="n">
        <v>12386100</v>
      </c>
      <c r="O1311" s="9" t="n">
        <v>12386100</v>
      </c>
      <c r="P1311" s="11" t="n">
        <v>12712790</v>
      </c>
      <c r="Q1311" s="9" t="n">
        <v>12712790</v>
      </c>
      <c r="R1311" s="9" t="n">
        <v>12712790</v>
      </c>
      <c r="S1311" s="9" t="n">
        <v>12859791</v>
      </c>
      <c r="T1311" s="9" t="n">
        <v>12859791</v>
      </c>
      <c r="U1311" s="11" t="n">
        <v>12859791</v>
      </c>
      <c r="V1311" s="9" t="n">
        <v>13729532</v>
      </c>
      <c r="W1311" s="9" t="n">
        <v>13810438</v>
      </c>
      <c r="X1311" s="9" t="n">
        <v>13830664</v>
      </c>
      <c r="Y1311" s="9" t="n">
        <v>13891342</v>
      </c>
      <c r="Z1311" s="11" t="n">
        <v>13891342</v>
      </c>
      <c r="AA1311" s="9" t="n">
        <v>13891342</v>
      </c>
    </row>
    <row r="1312">
      <c r="A1312" s="14" t="inlineStr">
        <is>
          <t>A182360</t>
        </is>
      </c>
      <c r="B1312" s="2" t="inlineStr">
        <is>
          <t>큐브엔터</t>
        </is>
      </c>
      <c r="C1312" s="2" t="inlineStr">
        <is>
          <t>SSC</t>
        </is>
      </c>
      <c r="D1312" s="2" t="inlineStr">
        <is>
          <t>S420003950</t>
        </is>
      </c>
      <c r="E1312" s="2" t="inlineStr">
        <is>
          <t>상장주식수 (보통+우선)(주)</t>
        </is>
      </c>
      <c r="F1312" s="15" t="inlineStr">
        <is>
          <t>QUARTERLY</t>
        </is>
      </c>
      <c r="G1312" s="8" t="n"/>
      <c r="H1312" s="8" t="n"/>
      <c r="I1312" s="8" t="n"/>
      <c r="J1312" s="8" t="n"/>
      <c r="K1312" s="10" t="n"/>
      <c r="L1312" s="8" t="n"/>
      <c r="M1312" s="8" t="n"/>
      <c r="N1312" s="8" t="n"/>
      <c r="O1312" s="8" t="n"/>
      <c r="P1312" s="10" t="n"/>
      <c r="Q1312" s="8" t="n">
        <v>7000000</v>
      </c>
      <c r="R1312" s="8" t="n">
        <v>7000000</v>
      </c>
      <c r="S1312" s="8" t="n">
        <v>7000000</v>
      </c>
      <c r="T1312" s="8" t="n">
        <v>7000000</v>
      </c>
      <c r="U1312" s="10" t="n">
        <v>7000000</v>
      </c>
      <c r="V1312" s="8" t="n">
        <v>7000000</v>
      </c>
      <c r="W1312" s="8" t="n">
        <v>25073767</v>
      </c>
      <c r="X1312" s="8" t="n">
        <v>25073767</v>
      </c>
      <c r="Y1312" s="8" t="n">
        <v>25597767</v>
      </c>
      <c r="Z1312" s="10" t="n">
        <v>25597767</v>
      </c>
      <c r="AA1312" s="8" t="n">
        <v>25597767</v>
      </c>
    </row>
    <row r="1313">
      <c r="A1313" s="14" t="inlineStr">
        <is>
          <t>A092870</t>
        </is>
      </c>
      <c r="B1313" s="2" t="inlineStr">
        <is>
          <t>엑시콘</t>
        </is>
      </c>
      <c r="C1313" s="2" t="inlineStr">
        <is>
          <t>SSC</t>
        </is>
      </c>
      <c r="D1313" s="2" t="inlineStr">
        <is>
          <t>S420003950</t>
        </is>
      </c>
      <c r="E1313" s="2" t="inlineStr">
        <is>
          <t>상장주식수 (보통+우선)(주)</t>
        </is>
      </c>
      <c r="F1313" s="15" t="inlineStr">
        <is>
          <t>QUARTERLY</t>
        </is>
      </c>
      <c r="G1313" s="8" t="n"/>
      <c r="H1313" s="8" t="n"/>
      <c r="I1313" s="8" t="n"/>
      <c r="J1313" s="8" t="n"/>
      <c r="K1313" s="10" t="n"/>
      <c r="L1313" s="8" t="n"/>
      <c r="M1313" s="8" t="n"/>
      <c r="N1313" s="8" t="n"/>
      <c r="O1313" s="8" t="n"/>
      <c r="P1313" s="10" t="n"/>
      <c r="Q1313" s="8" t="n"/>
      <c r="R1313" s="8" t="n"/>
      <c r="S1313" s="8" t="n"/>
      <c r="T1313" s="8" t="n"/>
      <c r="U1313" s="10" t="n">
        <v>6823500</v>
      </c>
      <c r="V1313" s="8" t="n">
        <v>6823500</v>
      </c>
      <c r="W1313" s="8" t="n">
        <v>6823500</v>
      </c>
      <c r="X1313" s="8" t="n">
        <v>6823500</v>
      </c>
      <c r="Y1313" s="8" t="n">
        <v>8883500</v>
      </c>
      <c r="Z1313" s="10" t="n">
        <v>8883500</v>
      </c>
      <c r="AA1313" s="8" t="n">
        <v>8883500</v>
      </c>
    </row>
    <row r="1314">
      <c r="A1314" s="14" t="inlineStr">
        <is>
          <t>A009780</t>
        </is>
      </c>
      <c r="B1314" s="2" t="inlineStr">
        <is>
          <t>엠에스씨</t>
        </is>
      </c>
      <c r="C1314" s="2" t="inlineStr">
        <is>
          <t>SSC</t>
        </is>
      </c>
      <c r="D1314" s="2" t="inlineStr">
        <is>
          <t>S420003950</t>
        </is>
      </c>
      <c r="E1314" s="2" t="inlineStr">
        <is>
          <t>상장주식수 (보통+우선)(주)</t>
        </is>
      </c>
      <c r="F1314" s="15" t="inlineStr">
        <is>
          <t>QUARTERLY</t>
        </is>
      </c>
      <c r="G1314" s="8" t="n">
        <v>880000</v>
      </c>
      <c r="H1314" s="8" t="n">
        <v>880000</v>
      </c>
      <c r="I1314" s="8" t="n">
        <v>880000</v>
      </c>
      <c r="J1314" s="8" t="n">
        <v>880000</v>
      </c>
      <c r="K1314" s="10" t="n">
        <v>880000</v>
      </c>
      <c r="L1314" s="8" t="n">
        <v>880000</v>
      </c>
      <c r="M1314" s="8" t="n">
        <v>880000</v>
      </c>
      <c r="N1314" s="8" t="n">
        <v>880000</v>
      </c>
      <c r="O1314" s="8" t="n">
        <v>880000</v>
      </c>
      <c r="P1314" s="10" t="n">
        <v>880000</v>
      </c>
      <c r="Q1314" s="8" t="n">
        <v>880000</v>
      </c>
      <c r="R1314" s="8" t="n">
        <v>880000</v>
      </c>
      <c r="S1314" s="8" t="n">
        <v>880000</v>
      </c>
      <c r="T1314" s="8" t="n">
        <v>880000</v>
      </c>
      <c r="U1314" s="10" t="n">
        <v>880000</v>
      </c>
      <c r="V1314" s="8" t="n">
        <v>880000</v>
      </c>
      <c r="W1314" s="8" t="n">
        <v>880000</v>
      </c>
      <c r="X1314" s="8" t="n">
        <v>880000</v>
      </c>
      <c r="Y1314" s="8" t="n">
        <v>880000</v>
      </c>
      <c r="Z1314" s="10" t="n">
        <v>880000</v>
      </c>
      <c r="AA1314" s="8" t="n">
        <v>880000</v>
      </c>
    </row>
    <row r="1315">
      <c r="A1315" s="14" t="inlineStr">
        <is>
          <t>A037760</t>
        </is>
      </c>
      <c r="B1315" s="2" t="inlineStr">
        <is>
          <t>쎄니트</t>
        </is>
      </c>
      <c r="C1315" s="2" t="inlineStr">
        <is>
          <t>SSC</t>
        </is>
      </c>
      <c r="D1315" s="2" t="inlineStr">
        <is>
          <t>S420003950</t>
        </is>
      </c>
      <c r="E1315" s="2" t="inlineStr">
        <is>
          <t>상장주식수 (보통+우선)(주)</t>
        </is>
      </c>
      <c r="F1315" s="15" t="inlineStr">
        <is>
          <t>QUARTERLY</t>
        </is>
      </c>
      <c r="G1315" s="8" t="n">
        <v>23734932</v>
      </c>
      <c r="H1315" s="8" t="n">
        <v>23734932</v>
      </c>
      <c r="I1315" s="8" t="n">
        <v>23734932</v>
      </c>
      <c r="J1315" s="8" t="n">
        <v>23734932</v>
      </c>
      <c r="K1315" s="10" t="n">
        <v>23734932</v>
      </c>
      <c r="L1315" s="8" t="n">
        <v>23734932</v>
      </c>
      <c r="M1315" s="8" t="n">
        <v>23734932</v>
      </c>
      <c r="N1315" s="8" t="n">
        <v>23734932</v>
      </c>
      <c r="O1315" s="8" t="n">
        <v>23734932</v>
      </c>
      <c r="P1315" s="10" t="n">
        <v>32384932</v>
      </c>
      <c r="Q1315" s="8" t="n">
        <v>32384932</v>
      </c>
      <c r="R1315" s="8" t="n">
        <v>32384932</v>
      </c>
      <c r="S1315" s="8" t="n">
        <v>32384932</v>
      </c>
      <c r="T1315" s="8" t="n">
        <v>32384932</v>
      </c>
      <c r="U1315" s="10" t="n">
        <v>32384932</v>
      </c>
      <c r="V1315" s="8" t="n">
        <v>32384932</v>
      </c>
      <c r="W1315" s="8" t="n">
        <v>32384932</v>
      </c>
      <c r="X1315" s="8" t="n">
        <v>32384932</v>
      </c>
      <c r="Y1315" s="8" t="n">
        <v>32384932</v>
      </c>
      <c r="Z1315" s="10" t="n">
        <v>32384932</v>
      </c>
      <c r="AA1315" s="8" t="n">
        <v>32384932</v>
      </c>
    </row>
    <row r="1316">
      <c r="A1316" s="14" t="inlineStr">
        <is>
          <t>A017370</t>
        </is>
      </c>
      <c r="B1316" s="2" t="inlineStr">
        <is>
          <t>우신시스템</t>
        </is>
      </c>
      <c r="C1316" s="2" t="inlineStr">
        <is>
          <t>SSC</t>
        </is>
      </c>
      <c r="D1316" s="2" t="inlineStr">
        <is>
          <t>S420003950</t>
        </is>
      </c>
      <c r="E1316" s="2" t="inlineStr">
        <is>
          <t>상장주식수 (보통+우선)(주)</t>
        </is>
      </c>
      <c r="F1316" s="15" t="inlineStr">
        <is>
          <t>QUARTERLY</t>
        </is>
      </c>
      <c r="G1316" s="8" t="n">
        <v>14000000</v>
      </c>
      <c r="H1316" s="8" t="n">
        <v>14000000</v>
      </c>
      <c r="I1316" s="8" t="n">
        <v>14000000</v>
      </c>
      <c r="J1316" s="8" t="n">
        <v>14000000</v>
      </c>
      <c r="K1316" s="10" t="n">
        <v>14000000</v>
      </c>
      <c r="L1316" s="8" t="n">
        <v>14000000</v>
      </c>
      <c r="M1316" s="8" t="n">
        <v>14000000</v>
      </c>
      <c r="N1316" s="8" t="n">
        <v>14000000</v>
      </c>
      <c r="O1316" s="8" t="n">
        <v>14000000</v>
      </c>
      <c r="P1316" s="10" t="n">
        <v>14000000</v>
      </c>
      <c r="Q1316" s="8" t="n">
        <v>14000000</v>
      </c>
      <c r="R1316" s="8" t="n">
        <v>14000000</v>
      </c>
      <c r="S1316" s="8" t="n">
        <v>14345125</v>
      </c>
      <c r="T1316" s="8" t="n">
        <v>14642791</v>
      </c>
      <c r="U1316" s="10" t="n">
        <v>14681617</v>
      </c>
      <c r="V1316" s="8" t="n">
        <v>14694559</v>
      </c>
      <c r="W1316" s="8" t="n">
        <v>15859354</v>
      </c>
      <c r="X1316" s="8" t="n">
        <v>15859354</v>
      </c>
      <c r="Y1316" s="8" t="n">
        <v>15859354</v>
      </c>
      <c r="Z1316" s="10" t="n">
        <v>16204478</v>
      </c>
      <c r="AA1316" s="8" t="n">
        <v>16204478</v>
      </c>
    </row>
    <row r="1317">
      <c r="A1317" s="14" t="inlineStr">
        <is>
          <t>A021040</t>
        </is>
      </c>
      <c r="B1317" s="2" t="inlineStr">
        <is>
          <t>대호피앤씨</t>
        </is>
      </c>
      <c r="C1317" s="2" t="inlineStr">
        <is>
          <t>SSC</t>
        </is>
      </c>
      <c r="D1317" s="2" t="inlineStr">
        <is>
          <t>S420003950</t>
        </is>
      </c>
      <c r="E1317" s="2" t="inlineStr">
        <is>
          <t>상장주식수 (보통+우선)(주)</t>
        </is>
      </c>
      <c r="F1317" s="15" t="inlineStr">
        <is>
          <t>QUARTERLY</t>
        </is>
      </c>
      <c r="G1317" s="9" t="n">
        <v>32522066</v>
      </c>
      <c r="H1317" s="9" t="n">
        <v>32522066</v>
      </c>
      <c r="I1317" s="9" t="n">
        <v>32522066</v>
      </c>
      <c r="J1317" s="9" t="n">
        <v>32522066</v>
      </c>
      <c r="K1317" s="11" t="n">
        <v>32522066</v>
      </c>
      <c r="L1317" s="9" t="n">
        <v>32522066</v>
      </c>
      <c r="M1317" s="9" t="n">
        <v>54355292</v>
      </c>
      <c r="N1317" s="9" t="n">
        <v>54355292</v>
      </c>
      <c r="O1317" s="9" t="n">
        <v>54355292</v>
      </c>
      <c r="P1317" s="11" t="n">
        <v>54355292</v>
      </c>
      <c r="Q1317" s="9" t="n">
        <v>54355292</v>
      </c>
      <c r="R1317" s="9" t="n">
        <v>54355292</v>
      </c>
      <c r="S1317" s="9" t="n">
        <v>54355292</v>
      </c>
      <c r="T1317" s="9" t="n">
        <v>54355292</v>
      </c>
      <c r="U1317" s="11" t="n">
        <v>54355292</v>
      </c>
      <c r="V1317" s="9" t="n">
        <v>54355292</v>
      </c>
      <c r="W1317" s="9" t="n">
        <v>54355292</v>
      </c>
      <c r="X1317" s="9" t="n">
        <v>54355292</v>
      </c>
      <c r="Y1317" s="9" t="n">
        <v>54355292</v>
      </c>
      <c r="Z1317" s="11" t="n">
        <v>54355292</v>
      </c>
      <c r="AA1317" s="9" t="n">
        <v>54355292</v>
      </c>
    </row>
    <row r="1318">
      <c r="A1318" s="14" t="inlineStr">
        <is>
          <t>A032800</t>
        </is>
      </c>
      <c r="B1318" s="2" t="inlineStr">
        <is>
          <t>판타지오</t>
        </is>
      </c>
      <c r="C1318" s="2" t="inlineStr">
        <is>
          <t>SSC</t>
        </is>
      </c>
      <c r="D1318" s="2" t="inlineStr">
        <is>
          <t>S420003950</t>
        </is>
      </c>
      <c r="E1318" s="2" t="inlineStr">
        <is>
          <t>상장주식수 (보통+우선)(주)</t>
        </is>
      </c>
      <c r="F1318" s="15" t="inlineStr">
        <is>
          <t>QUARTERLY</t>
        </is>
      </c>
      <c r="G1318" s="9" t="n">
        <v>23600225</v>
      </c>
      <c r="H1318" s="9" t="n">
        <v>23600225</v>
      </c>
      <c r="I1318" s="9" t="n">
        <v>23600225</v>
      </c>
      <c r="J1318" s="9" t="n">
        <v>23600225</v>
      </c>
      <c r="K1318" s="11" t="n">
        <v>23600225</v>
      </c>
      <c r="L1318" s="9" t="n">
        <v>23600225</v>
      </c>
      <c r="M1318" s="9" t="n">
        <v>23600225</v>
      </c>
      <c r="N1318" s="9" t="n">
        <v>23600225</v>
      </c>
      <c r="O1318" s="9" t="n">
        <v>23600225</v>
      </c>
      <c r="P1318" s="11" t="n">
        <v>23600225</v>
      </c>
      <c r="Q1318" s="9" t="n">
        <v>23600225</v>
      </c>
      <c r="R1318" s="9" t="n">
        <v>23600225</v>
      </c>
      <c r="S1318" s="9" t="n">
        <v>23600225</v>
      </c>
      <c r="T1318" s="9" t="n">
        <v>23600225</v>
      </c>
      <c r="U1318" s="11" t="n">
        <v>48083877</v>
      </c>
      <c r="V1318" s="9" t="n">
        <v>48934112</v>
      </c>
      <c r="W1318" s="9" t="n">
        <v>48934112</v>
      </c>
      <c r="X1318" s="9" t="n">
        <v>49331715</v>
      </c>
      <c r="Y1318" s="9" t="n">
        <v>49331715</v>
      </c>
      <c r="Z1318" s="11" t="n">
        <v>49331715</v>
      </c>
      <c r="AA1318" s="9" t="n">
        <v>49431127</v>
      </c>
    </row>
    <row r="1319">
      <c r="A1319" s="14" t="inlineStr">
        <is>
          <t>A024840</t>
        </is>
      </c>
      <c r="B1319" s="2" t="inlineStr">
        <is>
          <t>갑을메탈</t>
        </is>
      </c>
      <c r="C1319" s="2" t="inlineStr">
        <is>
          <t>SSC</t>
        </is>
      </c>
      <c r="D1319" s="2" t="inlineStr">
        <is>
          <t>S420003950</t>
        </is>
      </c>
      <c r="E1319" s="2" t="inlineStr">
        <is>
          <t>상장주식수 (보통+우선)(주)</t>
        </is>
      </c>
      <c r="F1319" s="15" t="inlineStr">
        <is>
          <t>QUARTERLY</t>
        </is>
      </c>
      <c r="G1319" s="9" t="n">
        <v>69295075</v>
      </c>
      <c r="H1319" s="9" t="n">
        <v>100295075</v>
      </c>
      <c r="I1319" s="9" t="n">
        <v>100295075</v>
      </c>
      <c r="J1319" s="9" t="n">
        <v>100295075</v>
      </c>
      <c r="K1319" s="11" t="n">
        <v>100295075</v>
      </c>
      <c r="L1319" s="9" t="n">
        <v>101207480</v>
      </c>
      <c r="M1319" s="9" t="n">
        <v>101207480</v>
      </c>
      <c r="N1319" s="9" t="n">
        <v>101207480</v>
      </c>
      <c r="O1319" s="9" t="n">
        <v>101207480</v>
      </c>
      <c r="P1319" s="11" t="n">
        <v>101207480</v>
      </c>
      <c r="Q1319" s="9" t="n">
        <v>101207480</v>
      </c>
      <c r="R1319" s="9" t="n">
        <v>101207480</v>
      </c>
      <c r="S1319" s="9" t="n">
        <v>103207480</v>
      </c>
      <c r="T1319" s="9" t="n">
        <v>106207480</v>
      </c>
      <c r="U1319" s="11" t="n">
        <v>106207480</v>
      </c>
      <c r="V1319" s="9" t="n">
        <v>106207480</v>
      </c>
      <c r="W1319" s="9" t="n">
        <v>106207480</v>
      </c>
      <c r="X1319" s="9" t="n">
        <v>106207480</v>
      </c>
      <c r="Y1319" s="9" t="n">
        <v>106207480</v>
      </c>
      <c r="Z1319" s="11" t="n">
        <v>106207480</v>
      </c>
      <c r="AA1319" s="9" t="n">
        <v>106207480</v>
      </c>
    </row>
    <row r="1320">
      <c r="A1320" s="14" t="inlineStr">
        <is>
          <t>A078650</t>
        </is>
      </c>
      <c r="B1320" s="2" t="inlineStr">
        <is>
          <t>코렌</t>
        </is>
      </c>
      <c r="C1320" s="2" t="inlineStr">
        <is>
          <t>SSC</t>
        </is>
      </c>
      <c r="D1320" s="2" t="inlineStr">
        <is>
          <t>S420003950</t>
        </is>
      </c>
      <c r="E1320" s="2" t="inlineStr">
        <is>
          <t>상장주식수 (보통+우선)(주)</t>
        </is>
      </c>
      <c r="F1320" s="15" t="inlineStr">
        <is>
          <t>QUARTERLY</t>
        </is>
      </c>
      <c r="G1320" s="9" t="n">
        <v>6118603</v>
      </c>
      <c r="H1320" s="9" t="n">
        <v>6209603</v>
      </c>
      <c r="I1320" s="9" t="n">
        <v>6209603</v>
      </c>
      <c r="J1320" s="9" t="n">
        <v>6209603</v>
      </c>
      <c r="K1320" s="11" t="n">
        <v>6209603</v>
      </c>
      <c r="L1320" s="9" t="n">
        <v>6209603</v>
      </c>
      <c r="M1320" s="9" t="n">
        <v>7569979</v>
      </c>
      <c r="N1320" s="9" t="n">
        <v>7569979</v>
      </c>
      <c r="O1320" s="9" t="n">
        <v>7569979</v>
      </c>
      <c r="P1320" s="11" t="n">
        <v>7569979</v>
      </c>
      <c r="Q1320" s="9" t="n">
        <v>7569979</v>
      </c>
      <c r="R1320" s="9" t="n">
        <v>7726088</v>
      </c>
      <c r="S1320" s="9" t="n">
        <v>7735828</v>
      </c>
      <c r="T1320" s="9" t="n">
        <v>8622744</v>
      </c>
      <c r="U1320" s="11" t="n">
        <v>8622744</v>
      </c>
      <c r="V1320" s="9" t="n">
        <v>9902839</v>
      </c>
      <c r="W1320" s="9" t="n">
        <v>9902839</v>
      </c>
      <c r="X1320" s="9" t="n">
        <v>9902839</v>
      </c>
      <c r="Y1320" s="9" t="n">
        <v>9902839</v>
      </c>
      <c r="Z1320" s="11" t="n">
        <v>9902839</v>
      </c>
      <c r="AA1320" s="9" t="n">
        <v>9902839</v>
      </c>
    </row>
    <row r="1321">
      <c r="A1321" s="14" t="inlineStr">
        <is>
          <t>A092220</t>
        </is>
      </c>
      <c r="B1321" s="2" t="inlineStr">
        <is>
          <t>KEC</t>
        </is>
      </c>
      <c r="C1321" s="2" t="inlineStr">
        <is>
          <t>SSC</t>
        </is>
      </c>
      <c r="D1321" s="2" t="inlineStr">
        <is>
          <t>S420003950</t>
        </is>
      </c>
      <c r="E1321" s="2" t="inlineStr">
        <is>
          <t>상장주식수 (보통+우선)(주)</t>
        </is>
      </c>
      <c r="F1321" s="15" t="inlineStr">
        <is>
          <t>QUARTERLY</t>
        </is>
      </c>
      <c r="G1321" s="9" t="n">
        <v>141410980</v>
      </c>
      <c r="H1321" s="9" t="n">
        <v>141410980</v>
      </c>
      <c r="I1321" s="9" t="n">
        <v>142116198</v>
      </c>
      <c r="J1321" s="9" t="n">
        <v>142116198</v>
      </c>
      <c r="K1321" s="11" t="n">
        <v>142117458</v>
      </c>
      <c r="L1321" s="9" t="n">
        <v>142122009</v>
      </c>
      <c r="M1321" s="9" t="n">
        <v>182185201</v>
      </c>
      <c r="N1321" s="9" t="n">
        <v>190473849</v>
      </c>
      <c r="O1321" s="9" t="n">
        <v>190473849</v>
      </c>
      <c r="P1321" s="11" t="n">
        <v>19047384</v>
      </c>
      <c r="Q1321" s="9" t="n">
        <v>59047384</v>
      </c>
      <c r="R1321" s="9" t="n">
        <v>59047384</v>
      </c>
      <c r="S1321" s="9" t="n">
        <v>59047384</v>
      </c>
      <c r="T1321" s="9" t="n">
        <v>59047384</v>
      </c>
      <c r="U1321" s="11" t="n">
        <v>59047384</v>
      </c>
      <c r="V1321" s="9" t="n">
        <v>59047384</v>
      </c>
      <c r="W1321" s="9" t="n">
        <v>59047384</v>
      </c>
      <c r="X1321" s="9" t="n">
        <v>59047384</v>
      </c>
      <c r="Y1321" s="9" t="n">
        <v>59047384</v>
      </c>
      <c r="Z1321" s="11" t="n">
        <v>59047384</v>
      </c>
      <c r="AA1321" s="9" t="n">
        <v>59047384</v>
      </c>
    </row>
    <row r="1322">
      <c r="A1322" s="14" t="inlineStr">
        <is>
          <t>A002070</t>
        </is>
      </c>
      <c r="B1322" s="2" t="inlineStr">
        <is>
          <t>남영비비안</t>
        </is>
      </c>
      <c r="C1322" s="2" t="inlineStr">
        <is>
          <t>SSC</t>
        </is>
      </c>
      <c r="D1322" s="2" t="inlineStr">
        <is>
          <t>S420003950</t>
        </is>
      </c>
      <c r="E1322" s="2" t="inlineStr">
        <is>
          <t>상장주식수 (보통+우선)(주)</t>
        </is>
      </c>
      <c r="F1322" s="15" t="inlineStr">
        <is>
          <t>QUARTERLY</t>
        </is>
      </c>
      <c r="G1322" s="8" t="n">
        <v>6867945</v>
      </c>
      <c r="H1322" s="8" t="n">
        <v>6867945</v>
      </c>
      <c r="I1322" s="8" t="n">
        <v>6867945</v>
      </c>
      <c r="J1322" s="8" t="n">
        <v>6867945</v>
      </c>
      <c r="K1322" s="10" t="n">
        <v>6867945</v>
      </c>
      <c r="L1322" s="8" t="n">
        <v>6867945</v>
      </c>
      <c r="M1322" s="8" t="n">
        <v>6867945</v>
      </c>
      <c r="N1322" s="8" t="n">
        <v>6867945</v>
      </c>
      <c r="O1322" s="8" t="n">
        <v>6867945</v>
      </c>
      <c r="P1322" s="10" t="n">
        <v>6867945</v>
      </c>
      <c r="Q1322" s="8" t="n">
        <v>6867945</v>
      </c>
      <c r="R1322" s="8" t="n">
        <v>6867945</v>
      </c>
      <c r="S1322" s="8" t="n">
        <v>6867945</v>
      </c>
      <c r="T1322" s="8" t="n">
        <v>6867945</v>
      </c>
      <c r="U1322" s="10" t="n">
        <v>6867945</v>
      </c>
      <c r="V1322" s="8" t="n">
        <v>6867945</v>
      </c>
      <c r="W1322" s="8" t="n">
        <v>6867945</v>
      </c>
      <c r="X1322" s="8" t="n">
        <v>6867945</v>
      </c>
      <c r="Y1322" s="8" t="n">
        <v>6867945</v>
      </c>
      <c r="Z1322" s="10" t="n">
        <v>6867945</v>
      </c>
      <c r="AA1322" s="8" t="n">
        <v>6867945</v>
      </c>
    </row>
    <row r="1323">
      <c r="A1323" s="14" t="inlineStr">
        <is>
          <t>A051490</t>
        </is>
      </c>
      <c r="B1323" s="2" t="inlineStr">
        <is>
          <t>나라엠앤디</t>
        </is>
      </c>
      <c r="C1323" s="2" t="inlineStr">
        <is>
          <t>SSC</t>
        </is>
      </c>
      <c r="D1323" s="2" t="inlineStr">
        <is>
          <t>S420003950</t>
        </is>
      </c>
      <c r="E1323" s="2" t="inlineStr">
        <is>
          <t>상장주식수 (보통+우선)(주)</t>
        </is>
      </c>
      <c r="F1323" s="15" t="inlineStr">
        <is>
          <t>QUARTERLY</t>
        </is>
      </c>
      <c r="G1323" s="8" t="n">
        <v>14200000</v>
      </c>
      <c r="H1323" s="8" t="n">
        <v>14200000</v>
      </c>
      <c r="I1323" s="8" t="n">
        <v>14200000</v>
      </c>
      <c r="J1323" s="8" t="n">
        <v>14200000</v>
      </c>
      <c r="K1323" s="10" t="n">
        <v>14200000</v>
      </c>
      <c r="L1323" s="8" t="n">
        <v>14200000</v>
      </c>
      <c r="M1323" s="8" t="n">
        <v>14200000</v>
      </c>
      <c r="N1323" s="8" t="n">
        <v>14200000</v>
      </c>
      <c r="O1323" s="8" t="n">
        <v>14200000</v>
      </c>
      <c r="P1323" s="10" t="n">
        <v>14200000</v>
      </c>
      <c r="Q1323" s="8" t="n">
        <v>14200000</v>
      </c>
      <c r="R1323" s="8" t="n">
        <v>14200000</v>
      </c>
      <c r="S1323" s="8" t="n">
        <v>14200000</v>
      </c>
      <c r="T1323" s="8" t="n">
        <v>14200000</v>
      </c>
      <c r="U1323" s="10" t="n">
        <v>14200000</v>
      </c>
      <c r="V1323" s="8" t="n">
        <v>14200000</v>
      </c>
      <c r="W1323" s="8" t="n">
        <v>14200000</v>
      </c>
      <c r="X1323" s="8" t="n">
        <v>14200000</v>
      </c>
      <c r="Y1323" s="8" t="n">
        <v>14200000</v>
      </c>
      <c r="Z1323" s="10" t="n">
        <v>14200000</v>
      </c>
      <c r="AA1323" s="8" t="n">
        <v>14200000</v>
      </c>
    </row>
    <row r="1324">
      <c r="A1324" s="14" t="inlineStr">
        <is>
          <t>A206400</t>
        </is>
      </c>
      <c r="B1324" s="2" t="inlineStr">
        <is>
          <t>엔터메이트</t>
        </is>
      </c>
      <c r="C1324" s="2" t="inlineStr">
        <is>
          <t>SSC</t>
        </is>
      </c>
      <c r="D1324" s="2" t="inlineStr">
        <is>
          <t>S420003950</t>
        </is>
      </c>
      <c r="E1324" s="2" t="inlineStr">
        <is>
          <t>상장주식수 (보통+우선)(주)</t>
        </is>
      </c>
      <c r="F1324" s="15" t="inlineStr">
        <is>
          <t>QUARTERLY</t>
        </is>
      </c>
      <c r="G1324" s="8" t="n"/>
      <c r="H1324" s="8" t="n"/>
      <c r="I1324" s="8" t="n"/>
      <c r="J1324" s="8" t="n"/>
      <c r="K1324" s="10" t="n"/>
      <c r="L1324" s="8" t="n"/>
      <c r="M1324" s="8" t="n"/>
      <c r="N1324" s="8" t="n"/>
      <c r="O1324" s="8" t="n"/>
      <c r="P1324" s="10" t="n"/>
      <c r="Q1324" s="8" t="n"/>
      <c r="R1324" s="8" t="n"/>
      <c r="S1324" s="8" t="n"/>
      <c r="T1324" s="8" t="n"/>
      <c r="U1324" s="10" t="n">
        <v>5500000</v>
      </c>
      <c r="V1324" s="8" t="n">
        <v>5500000</v>
      </c>
      <c r="W1324" s="8" t="n">
        <v>5500000</v>
      </c>
      <c r="X1324" s="8" t="n">
        <v>5500000</v>
      </c>
      <c r="Y1324" s="8" t="n">
        <v>26195036</v>
      </c>
      <c r="Z1324" s="10" t="n">
        <v>26195036</v>
      </c>
      <c r="AA1324" s="8" t="n">
        <v>26195036</v>
      </c>
    </row>
    <row r="1325">
      <c r="A1325" s="14" t="inlineStr">
        <is>
          <t>A068930</t>
        </is>
      </c>
      <c r="B1325" s="2" t="inlineStr">
        <is>
          <t>디지털대성</t>
        </is>
      </c>
      <c r="C1325" s="2" t="inlineStr">
        <is>
          <t>SSC</t>
        </is>
      </c>
      <c r="D1325" s="2" t="inlineStr">
        <is>
          <t>S420003950</t>
        </is>
      </c>
      <c r="E1325" s="2" t="inlineStr">
        <is>
          <t>상장주식수 (보통+우선)(주)</t>
        </is>
      </c>
      <c r="F1325" s="15" t="inlineStr">
        <is>
          <t>QUARTERLY</t>
        </is>
      </c>
      <c r="G1325" s="8" t="n">
        <v>21329812</v>
      </c>
      <c r="H1325" s="8" t="n">
        <v>21329812</v>
      </c>
      <c r="I1325" s="8" t="n">
        <v>21329812</v>
      </c>
      <c r="J1325" s="8" t="n">
        <v>21329812</v>
      </c>
      <c r="K1325" s="10" t="n">
        <v>21329812</v>
      </c>
      <c r="L1325" s="8" t="n">
        <v>21329812</v>
      </c>
      <c r="M1325" s="8" t="n">
        <v>21521359</v>
      </c>
      <c r="N1325" s="8" t="n">
        <v>21543275</v>
      </c>
      <c r="O1325" s="8" t="n">
        <v>21690703</v>
      </c>
      <c r="P1325" s="10" t="n">
        <v>21690703</v>
      </c>
      <c r="Q1325" s="8" t="n">
        <v>21706661</v>
      </c>
      <c r="R1325" s="8" t="n">
        <v>21706661</v>
      </c>
      <c r="S1325" s="8" t="n">
        <v>21813473</v>
      </c>
      <c r="T1325" s="8" t="n">
        <v>21894723</v>
      </c>
      <c r="U1325" s="10" t="n">
        <v>21944723</v>
      </c>
      <c r="V1325" s="8" t="n">
        <v>21949723</v>
      </c>
      <c r="W1325" s="8" t="n">
        <v>22137223</v>
      </c>
      <c r="X1325" s="8" t="n">
        <v>22137223</v>
      </c>
      <c r="Y1325" s="8" t="n">
        <v>22144723</v>
      </c>
      <c r="Z1325" s="10" t="n">
        <v>22152223</v>
      </c>
      <c r="AA1325" s="8" t="n">
        <v>22152223</v>
      </c>
    </row>
    <row r="1326">
      <c r="A1326" s="14" t="inlineStr">
        <is>
          <t>A013360</t>
        </is>
      </c>
      <c r="B1326" s="2" t="inlineStr">
        <is>
          <t>일성건설</t>
        </is>
      </c>
      <c r="C1326" s="2" t="inlineStr">
        <is>
          <t>SSC</t>
        </is>
      </c>
      <c r="D1326" s="2" t="inlineStr">
        <is>
          <t>S420003950</t>
        </is>
      </c>
      <c r="E1326" s="2" t="inlineStr">
        <is>
          <t>상장주식수 (보통+우선)(주)</t>
        </is>
      </c>
      <c r="F1326" s="15" t="inlineStr">
        <is>
          <t>QUARTERLY</t>
        </is>
      </c>
      <c r="G1326" s="8" t="n">
        <v>5402488</v>
      </c>
      <c r="H1326" s="8" t="n">
        <v>5402488</v>
      </c>
      <c r="I1326" s="8" t="n">
        <v>5402488</v>
      </c>
      <c r="J1326" s="8" t="n">
        <v>5402488</v>
      </c>
      <c r="K1326" s="10" t="n">
        <v>5402488</v>
      </c>
      <c r="L1326" s="8" t="n">
        <v>5402488</v>
      </c>
      <c r="M1326" s="8" t="n">
        <v>5402488</v>
      </c>
      <c r="N1326" s="8" t="n">
        <v>5402488</v>
      </c>
      <c r="O1326" s="8" t="n">
        <v>5402488</v>
      </c>
      <c r="P1326" s="10" t="n">
        <v>5402488</v>
      </c>
      <c r="Q1326" s="8" t="n">
        <v>5402488</v>
      </c>
      <c r="R1326" s="8" t="n">
        <v>5402488</v>
      </c>
      <c r="S1326" s="8" t="n">
        <v>5402488</v>
      </c>
      <c r="T1326" s="8" t="n">
        <v>5402488</v>
      </c>
      <c r="U1326" s="10" t="n">
        <v>5402488</v>
      </c>
      <c r="V1326" s="8" t="n">
        <v>5402488</v>
      </c>
      <c r="W1326" s="8" t="n">
        <v>5402488</v>
      </c>
      <c r="X1326" s="8" t="n">
        <v>5402488</v>
      </c>
      <c r="Y1326" s="8" t="n">
        <v>5402488</v>
      </c>
      <c r="Z1326" s="10" t="n">
        <v>5402488</v>
      </c>
      <c r="AA1326" s="8" t="n">
        <v>5402488</v>
      </c>
    </row>
    <row r="1327">
      <c r="A1327" s="14" t="inlineStr">
        <is>
          <t>A090370</t>
        </is>
      </c>
      <c r="B1327" s="2" t="inlineStr">
        <is>
          <t>아비스타</t>
        </is>
      </c>
      <c r="C1327" s="2" t="inlineStr">
        <is>
          <t>SSC</t>
        </is>
      </c>
      <c r="D1327" s="2" t="inlineStr">
        <is>
          <t>S420003950</t>
        </is>
      </c>
      <c r="E1327" s="2" t="inlineStr">
        <is>
          <t>상장주식수 (보통+우선)(주)</t>
        </is>
      </c>
      <c r="F1327" s="15" t="inlineStr">
        <is>
          <t>QUARTERLY</t>
        </is>
      </c>
      <c r="G1327" s="9" t="n">
        <v>10000000</v>
      </c>
      <c r="H1327" s="9" t="n">
        <v>10000000</v>
      </c>
      <c r="I1327" s="9" t="n">
        <v>10000000</v>
      </c>
      <c r="J1327" s="9" t="n">
        <v>10000000</v>
      </c>
      <c r="K1327" s="11" t="n">
        <v>10000000</v>
      </c>
      <c r="L1327" s="9" t="n">
        <v>10000000</v>
      </c>
      <c r="M1327" s="9" t="n">
        <v>13000000</v>
      </c>
      <c r="N1327" s="9" t="n">
        <v>13000000</v>
      </c>
      <c r="O1327" s="9" t="n">
        <v>14207462</v>
      </c>
      <c r="P1327" s="11" t="n">
        <v>14251369</v>
      </c>
      <c r="Q1327" s="9" t="n">
        <v>14251369</v>
      </c>
      <c r="R1327" s="9" t="n">
        <v>14251369</v>
      </c>
      <c r="S1327" s="9" t="n">
        <v>14251369</v>
      </c>
      <c r="T1327" s="9" t="n">
        <v>14251369</v>
      </c>
      <c r="U1327" s="11" t="n">
        <v>15568600</v>
      </c>
      <c r="V1327" s="9" t="n">
        <v>15568600</v>
      </c>
      <c r="W1327" s="9" t="n">
        <v>15634461</v>
      </c>
      <c r="X1327" s="9" t="n">
        <v>15634461</v>
      </c>
      <c r="Y1327" s="9" t="n">
        <v>15634461</v>
      </c>
      <c r="Z1327" s="11" t="n">
        <v>15640461</v>
      </c>
      <c r="AA1327" s="9" t="n">
        <v>15640461</v>
      </c>
    </row>
    <row r="1328">
      <c r="A1328" s="14" t="inlineStr">
        <is>
          <t>A039310</t>
        </is>
      </c>
      <c r="B1328" s="2" t="inlineStr">
        <is>
          <t>세중</t>
        </is>
      </c>
      <c r="C1328" s="2" t="inlineStr">
        <is>
          <t>SSC</t>
        </is>
      </c>
      <c r="D1328" s="2" t="inlineStr">
        <is>
          <t>S420003950</t>
        </is>
      </c>
      <c r="E1328" s="2" t="inlineStr">
        <is>
          <t>상장주식수 (보통+우선)(주)</t>
        </is>
      </c>
      <c r="F1328" s="15" t="inlineStr">
        <is>
          <t>QUARTERLY</t>
        </is>
      </c>
      <c r="G1328" s="9" t="n">
        <v>18104887</v>
      </c>
      <c r="H1328" s="9" t="n">
        <v>18104887</v>
      </c>
      <c r="I1328" s="9" t="n">
        <v>18104887</v>
      </c>
      <c r="J1328" s="9" t="n">
        <v>18104887</v>
      </c>
      <c r="K1328" s="11" t="n">
        <v>18104887</v>
      </c>
      <c r="L1328" s="9" t="n">
        <v>18104887</v>
      </c>
      <c r="M1328" s="9" t="n">
        <v>18104887</v>
      </c>
      <c r="N1328" s="9" t="n">
        <v>18104887</v>
      </c>
      <c r="O1328" s="9" t="n">
        <v>18104887</v>
      </c>
      <c r="P1328" s="11" t="n">
        <v>18104887</v>
      </c>
      <c r="Q1328" s="9" t="n">
        <v>18104887</v>
      </c>
      <c r="R1328" s="9" t="n">
        <v>18104887</v>
      </c>
      <c r="S1328" s="9" t="n">
        <v>18121667</v>
      </c>
      <c r="T1328" s="9" t="n">
        <v>18121667</v>
      </c>
      <c r="U1328" s="11" t="n">
        <v>18121667</v>
      </c>
      <c r="V1328" s="9" t="n">
        <v>18121667</v>
      </c>
      <c r="W1328" s="9" t="n">
        <v>18121667</v>
      </c>
      <c r="X1328" s="9" t="n">
        <v>18121667</v>
      </c>
      <c r="Y1328" s="9" t="n">
        <v>18121667</v>
      </c>
      <c r="Z1328" s="11" t="n">
        <v>18121667</v>
      </c>
      <c r="AA1328" s="9" t="n">
        <v>18121667</v>
      </c>
    </row>
    <row r="1329">
      <c r="A1329" s="14" t="inlineStr">
        <is>
          <t>A008870</t>
        </is>
      </c>
      <c r="B1329" s="2" t="inlineStr">
        <is>
          <t>금비</t>
        </is>
      </c>
      <c r="C1329" s="2" t="inlineStr">
        <is>
          <t>SSC</t>
        </is>
      </c>
      <c r="D1329" s="2" t="inlineStr">
        <is>
          <t>S420003950</t>
        </is>
      </c>
      <c r="E1329" s="2" t="inlineStr">
        <is>
          <t>상장주식수 (보통+우선)(주)</t>
        </is>
      </c>
      <c r="F1329" s="15" t="inlineStr">
        <is>
          <t>QUARTERLY</t>
        </is>
      </c>
      <c r="G1329" s="9" t="n">
        <v>1000000</v>
      </c>
      <c r="H1329" s="9" t="n">
        <v>1000000</v>
      </c>
      <c r="I1329" s="9" t="n">
        <v>1000000</v>
      </c>
      <c r="J1329" s="9" t="n">
        <v>1000000</v>
      </c>
      <c r="K1329" s="11" t="n">
        <v>1000000</v>
      </c>
      <c r="L1329" s="9" t="n">
        <v>1000000</v>
      </c>
      <c r="M1329" s="9" t="n">
        <v>1000000</v>
      </c>
      <c r="N1329" s="9" t="n">
        <v>1000000</v>
      </c>
      <c r="O1329" s="9" t="n">
        <v>1000000</v>
      </c>
      <c r="P1329" s="11" t="n">
        <v>1000000</v>
      </c>
      <c r="Q1329" s="9" t="n">
        <v>1000000</v>
      </c>
      <c r="R1329" s="9" t="n">
        <v>1000000</v>
      </c>
      <c r="S1329" s="9" t="n">
        <v>1000000</v>
      </c>
      <c r="T1329" s="9" t="n">
        <v>1000000</v>
      </c>
      <c r="U1329" s="11" t="n">
        <v>1000000</v>
      </c>
      <c r="V1329" s="9" t="n">
        <v>1000000</v>
      </c>
      <c r="W1329" s="9" t="n">
        <v>1000000</v>
      </c>
      <c r="X1329" s="9" t="n">
        <v>1000000</v>
      </c>
      <c r="Y1329" s="9" t="n">
        <v>1000000</v>
      </c>
      <c r="Z1329" s="11" t="n">
        <v>1000000</v>
      </c>
      <c r="AA1329" s="9" t="n">
        <v>1000000</v>
      </c>
    </row>
    <row r="1330">
      <c r="A1330" s="14" t="inlineStr">
        <is>
          <t>A004740</t>
        </is>
      </c>
      <c r="B1330" s="2" t="inlineStr">
        <is>
          <t>보루네오</t>
        </is>
      </c>
      <c r="C1330" s="2" t="inlineStr">
        <is>
          <t>SSC</t>
        </is>
      </c>
      <c r="D1330" s="2" t="inlineStr">
        <is>
          <t>S420003950</t>
        </is>
      </c>
      <c r="E1330" s="2" t="inlineStr">
        <is>
          <t>상장주식수 (보통+우선)(주)</t>
        </is>
      </c>
      <c r="F1330" s="15" t="inlineStr">
        <is>
          <t>QUARTERLY</t>
        </is>
      </c>
      <c r="G1330" s="9" t="n">
        <v>9613891</v>
      </c>
      <c r="H1330" s="9" t="n">
        <v>9613891</v>
      </c>
      <c r="I1330" s="9" t="n">
        <v>9613891</v>
      </c>
      <c r="J1330" s="9" t="n">
        <v>9613891</v>
      </c>
      <c r="K1330" s="11" t="n">
        <v>9613891</v>
      </c>
      <c r="L1330" s="9" t="n">
        <v>32046303</v>
      </c>
      <c r="M1330" s="9" t="n">
        <v>32062969</v>
      </c>
      <c r="N1330" s="9" t="n">
        <v>32062969</v>
      </c>
      <c r="O1330" s="9" t="n">
        <v>32062969</v>
      </c>
      <c r="P1330" s="11" t="n">
        <v>32062969</v>
      </c>
      <c r="Q1330" s="9" t="n">
        <v>32062969</v>
      </c>
      <c r="R1330" s="9" t="n">
        <v>22543639</v>
      </c>
      <c r="S1330" s="9" t="n">
        <v>22543639</v>
      </c>
      <c r="T1330" s="9" t="n">
        <v>22543639</v>
      </c>
      <c r="U1330" s="11" t="n">
        <v>22543639</v>
      </c>
      <c r="V1330" s="9" t="n">
        <v>23486091</v>
      </c>
      <c r="W1330" s="9" t="n">
        <v>23486091</v>
      </c>
      <c r="X1330" s="9" t="n">
        <v>39986091</v>
      </c>
      <c r="Y1330" s="9" t="n">
        <v>39986091</v>
      </c>
      <c r="Z1330" s="11" t="n">
        <v>39986091</v>
      </c>
      <c r="AA1330" s="9" t="n">
        <v>39986091</v>
      </c>
    </row>
    <row r="1331">
      <c r="A1331" s="14" t="inlineStr">
        <is>
          <t>A010280</t>
        </is>
      </c>
      <c r="B1331" s="2" t="inlineStr">
        <is>
          <t>쌍용정보통신</t>
        </is>
      </c>
      <c r="C1331" s="2" t="inlineStr">
        <is>
          <t>SSC</t>
        </is>
      </c>
      <c r="D1331" s="2" t="inlineStr">
        <is>
          <t>S420003950</t>
        </is>
      </c>
      <c r="E1331" s="2" t="inlineStr">
        <is>
          <t>상장주식수 (보통+우선)(주)</t>
        </is>
      </c>
      <c r="F1331" s="15" t="inlineStr">
        <is>
          <t>QUARTERLY</t>
        </is>
      </c>
      <c r="G1331" s="9" t="n">
        <v>40464034</v>
      </c>
      <c r="H1331" s="9" t="n">
        <v>40464034</v>
      </c>
      <c r="I1331" s="9" t="n">
        <v>40464034</v>
      </c>
      <c r="J1331" s="9" t="n">
        <v>40464034</v>
      </c>
      <c r="K1331" s="11" t="n">
        <v>40464034</v>
      </c>
      <c r="L1331" s="9" t="n">
        <v>40464034</v>
      </c>
      <c r="M1331" s="9" t="n">
        <v>40464034</v>
      </c>
      <c r="N1331" s="9" t="n">
        <v>40464034</v>
      </c>
      <c r="O1331" s="9" t="n">
        <v>40464034</v>
      </c>
      <c r="P1331" s="11" t="n">
        <v>40464034</v>
      </c>
      <c r="Q1331" s="9" t="n">
        <v>40464034</v>
      </c>
      <c r="R1331" s="9" t="n">
        <v>40464034</v>
      </c>
      <c r="S1331" s="9" t="n">
        <v>40464034</v>
      </c>
      <c r="T1331" s="9" t="n">
        <v>40464034</v>
      </c>
      <c r="U1331" s="11" t="n">
        <v>40464034</v>
      </c>
      <c r="V1331" s="9" t="n">
        <v>40464034</v>
      </c>
      <c r="W1331" s="9" t="n">
        <v>40464034</v>
      </c>
      <c r="X1331" s="9" t="n">
        <v>40464034</v>
      </c>
      <c r="Y1331" s="9" t="n">
        <v>40464034</v>
      </c>
      <c r="Z1331" s="11" t="n">
        <v>40464034</v>
      </c>
      <c r="AA1331" s="9" t="n">
        <v>40464034</v>
      </c>
    </row>
    <row r="1332">
      <c r="A1332" s="14" t="inlineStr">
        <is>
          <t>A024070</t>
        </is>
      </c>
      <c r="B1332" s="2" t="inlineStr">
        <is>
          <t>WISCOM</t>
        </is>
      </c>
      <c r="C1332" s="2" t="inlineStr">
        <is>
          <t>SSC</t>
        </is>
      </c>
      <c r="D1332" s="2" t="inlineStr">
        <is>
          <t>S420003950</t>
        </is>
      </c>
      <c r="E1332" s="2" t="inlineStr">
        <is>
          <t>상장주식수 (보통+우선)(주)</t>
        </is>
      </c>
      <c r="F1332" s="15" t="inlineStr">
        <is>
          <t>QUARTERLY</t>
        </is>
      </c>
      <c r="G1332" s="8" t="n">
        <v>15025920</v>
      </c>
      <c r="H1332" s="8" t="n">
        <v>15025920</v>
      </c>
      <c r="I1332" s="8" t="n">
        <v>15025920</v>
      </c>
      <c r="J1332" s="8" t="n">
        <v>15025920</v>
      </c>
      <c r="K1332" s="10" t="n">
        <v>15025920</v>
      </c>
      <c r="L1332" s="8" t="n">
        <v>15025920</v>
      </c>
      <c r="M1332" s="8" t="n">
        <v>15025920</v>
      </c>
      <c r="N1332" s="8" t="n">
        <v>15025920</v>
      </c>
      <c r="O1332" s="8" t="n">
        <v>15025920</v>
      </c>
      <c r="P1332" s="10" t="n">
        <v>15025920</v>
      </c>
      <c r="Q1332" s="8" t="n">
        <v>15025920</v>
      </c>
      <c r="R1332" s="8" t="n">
        <v>15025920</v>
      </c>
      <c r="S1332" s="8" t="n">
        <v>15025920</v>
      </c>
      <c r="T1332" s="8" t="n">
        <v>15025920</v>
      </c>
      <c r="U1332" s="10" t="n">
        <v>15025920</v>
      </c>
      <c r="V1332" s="8" t="n">
        <v>15025920</v>
      </c>
      <c r="W1332" s="8" t="n">
        <v>15025920</v>
      </c>
      <c r="X1332" s="8" t="n">
        <v>15025920</v>
      </c>
      <c r="Y1332" s="8" t="n">
        <v>15025920</v>
      </c>
      <c r="Z1332" s="10" t="n">
        <v>15025920</v>
      </c>
      <c r="AA1332" s="8" t="n">
        <v>15025920</v>
      </c>
    </row>
    <row r="1333">
      <c r="A1333" s="14" t="inlineStr">
        <is>
          <t>A023810</t>
        </is>
      </c>
      <c r="B1333" s="2" t="inlineStr">
        <is>
          <t>인팩</t>
        </is>
      </c>
      <c r="C1333" s="2" t="inlineStr">
        <is>
          <t>SSC</t>
        </is>
      </c>
      <c r="D1333" s="2" t="inlineStr">
        <is>
          <t>S420003950</t>
        </is>
      </c>
      <c r="E1333" s="2" t="inlineStr">
        <is>
          <t>상장주식수 (보통+우선)(주)</t>
        </is>
      </c>
      <c r="F1333" s="15" t="inlineStr">
        <is>
          <t>QUARTERLY</t>
        </is>
      </c>
      <c r="G1333" s="8" t="n">
        <v>10000000</v>
      </c>
      <c r="H1333" s="8" t="n">
        <v>10000000</v>
      </c>
      <c r="I1333" s="8" t="n">
        <v>10000000</v>
      </c>
      <c r="J1333" s="8" t="n">
        <v>10000000</v>
      </c>
      <c r="K1333" s="10" t="n">
        <v>10000000</v>
      </c>
      <c r="L1333" s="8" t="n">
        <v>10000000</v>
      </c>
      <c r="M1333" s="8" t="n">
        <v>10000000</v>
      </c>
      <c r="N1333" s="8" t="n">
        <v>10000000</v>
      </c>
      <c r="O1333" s="8" t="n">
        <v>10000000</v>
      </c>
      <c r="P1333" s="10" t="n">
        <v>10000000</v>
      </c>
      <c r="Q1333" s="8" t="n">
        <v>10000000</v>
      </c>
      <c r="R1333" s="8" t="n">
        <v>10000000</v>
      </c>
      <c r="S1333" s="8" t="n">
        <v>10000000</v>
      </c>
      <c r="T1333" s="8" t="n">
        <v>10000000</v>
      </c>
      <c r="U1333" s="10" t="n">
        <v>10000000</v>
      </c>
      <c r="V1333" s="8" t="n">
        <v>10000000</v>
      </c>
      <c r="W1333" s="8" t="n">
        <v>10000000</v>
      </c>
      <c r="X1333" s="8" t="n">
        <v>10000000</v>
      </c>
      <c r="Y1333" s="8" t="n">
        <v>10000000</v>
      </c>
      <c r="Z1333" s="10" t="n">
        <v>10000000</v>
      </c>
      <c r="AA1333" s="8" t="n">
        <v>10000000</v>
      </c>
    </row>
    <row r="1334">
      <c r="A1334" s="14" t="inlineStr">
        <is>
          <t>A003720</t>
        </is>
      </c>
      <c r="B1334" s="2" t="inlineStr">
        <is>
          <t>삼영화학</t>
        </is>
      </c>
      <c r="C1334" s="2" t="inlineStr">
        <is>
          <t>SSC</t>
        </is>
      </c>
      <c r="D1334" s="2" t="inlineStr">
        <is>
          <t>S420003950</t>
        </is>
      </c>
      <c r="E1334" s="2" t="inlineStr">
        <is>
          <t>상장주식수 (보통+우선)(주)</t>
        </is>
      </c>
      <c r="F1334" s="15" t="inlineStr">
        <is>
          <t>QUARTERLY</t>
        </is>
      </c>
      <c r="G1334" s="8" t="n">
        <v>34000000</v>
      </c>
      <c r="H1334" s="8" t="n">
        <v>34000000</v>
      </c>
      <c r="I1334" s="8" t="n">
        <v>34000000</v>
      </c>
      <c r="J1334" s="8" t="n">
        <v>34000000</v>
      </c>
      <c r="K1334" s="10" t="n">
        <v>34000000</v>
      </c>
      <c r="L1334" s="8" t="n">
        <v>34000000</v>
      </c>
      <c r="M1334" s="8" t="n">
        <v>34000000</v>
      </c>
      <c r="N1334" s="8" t="n">
        <v>34000000</v>
      </c>
      <c r="O1334" s="8" t="n">
        <v>34000000</v>
      </c>
      <c r="P1334" s="10" t="n">
        <v>34000000</v>
      </c>
      <c r="Q1334" s="8" t="n">
        <v>34000000</v>
      </c>
      <c r="R1334" s="8" t="n">
        <v>34000000</v>
      </c>
      <c r="S1334" s="8" t="n">
        <v>34000000</v>
      </c>
      <c r="T1334" s="8" t="n">
        <v>34000000</v>
      </c>
      <c r="U1334" s="10" t="n">
        <v>34000000</v>
      </c>
      <c r="V1334" s="8" t="n">
        <v>34000000</v>
      </c>
      <c r="W1334" s="8" t="n">
        <v>34000000</v>
      </c>
      <c r="X1334" s="8" t="n">
        <v>34000000</v>
      </c>
      <c r="Y1334" s="8" t="n">
        <v>34000000</v>
      </c>
      <c r="Z1334" s="10" t="n">
        <v>34000000</v>
      </c>
      <c r="AA1334" s="8" t="n">
        <v>34000000</v>
      </c>
    </row>
    <row r="1335">
      <c r="A1335" s="14" t="inlineStr">
        <is>
          <t>A039010</t>
        </is>
      </c>
      <c r="B1335" s="2" t="inlineStr">
        <is>
          <t>현대통신</t>
        </is>
      </c>
      <c r="C1335" s="2" t="inlineStr">
        <is>
          <t>SSC</t>
        </is>
      </c>
      <c r="D1335" s="2" t="inlineStr">
        <is>
          <t>S420003950</t>
        </is>
      </c>
      <c r="E1335" s="2" t="inlineStr">
        <is>
          <t>상장주식수 (보통+우선)(주)</t>
        </is>
      </c>
      <c r="F1335" s="15" t="inlineStr">
        <is>
          <t>QUARTERLY</t>
        </is>
      </c>
      <c r="G1335" s="8" t="n">
        <v>8625000</v>
      </c>
      <c r="H1335" s="8" t="n">
        <v>8625000</v>
      </c>
      <c r="I1335" s="8" t="n">
        <v>8625000</v>
      </c>
      <c r="J1335" s="8" t="n">
        <v>8625000</v>
      </c>
      <c r="K1335" s="10" t="n">
        <v>8625000</v>
      </c>
      <c r="L1335" s="8" t="n">
        <v>8625000</v>
      </c>
      <c r="M1335" s="8" t="n">
        <v>8625000</v>
      </c>
      <c r="N1335" s="8" t="n">
        <v>8625000</v>
      </c>
      <c r="O1335" s="8" t="n">
        <v>8625000</v>
      </c>
      <c r="P1335" s="10" t="n">
        <v>8625000</v>
      </c>
      <c r="Q1335" s="8" t="n">
        <v>8625000</v>
      </c>
      <c r="R1335" s="8" t="n">
        <v>8625000</v>
      </c>
      <c r="S1335" s="8" t="n">
        <v>8625000</v>
      </c>
      <c r="T1335" s="8" t="n">
        <v>8625000</v>
      </c>
      <c r="U1335" s="10" t="n">
        <v>8625000</v>
      </c>
      <c r="V1335" s="8" t="n">
        <v>8625000</v>
      </c>
      <c r="W1335" s="8" t="n">
        <v>8625000</v>
      </c>
      <c r="X1335" s="8" t="n">
        <v>8625000</v>
      </c>
      <c r="Y1335" s="8" t="n">
        <v>8625000</v>
      </c>
      <c r="Z1335" s="10" t="n">
        <v>8625000</v>
      </c>
      <c r="AA1335" s="8" t="n">
        <v>8625000</v>
      </c>
    </row>
    <row r="1336">
      <c r="A1336" s="14" t="inlineStr">
        <is>
          <t>A054300</t>
        </is>
      </c>
      <c r="B1336" s="2" t="inlineStr">
        <is>
          <t>팬스타엔터프라이즈</t>
        </is>
      </c>
      <c r="C1336" s="2" t="inlineStr">
        <is>
          <t>SSC</t>
        </is>
      </c>
      <c r="D1336" s="2" t="inlineStr">
        <is>
          <t>S420003950</t>
        </is>
      </c>
      <c r="E1336" s="2" t="inlineStr">
        <is>
          <t>상장주식수 (보통+우선)(주)</t>
        </is>
      </c>
      <c r="F1336" s="15" t="inlineStr">
        <is>
          <t>QUARTERLY</t>
        </is>
      </c>
      <c r="G1336" s="8" t="n">
        <v>32036667</v>
      </c>
      <c r="H1336" s="8" t="n">
        <v>5062316</v>
      </c>
      <c r="I1336" s="8" t="n">
        <v>6045030</v>
      </c>
      <c r="J1336" s="8" t="n">
        <v>6045030</v>
      </c>
      <c r="K1336" s="10" t="n">
        <v>6045030</v>
      </c>
      <c r="L1336" s="8" t="n">
        <v>6045030</v>
      </c>
      <c r="M1336" s="8" t="n">
        <v>6045030</v>
      </c>
      <c r="N1336" s="8" t="n">
        <v>8449159</v>
      </c>
      <c r="O1336" s="8" t="n">
        <v>8449159</v>
      </c>
      <c r="P1336" s="10" t="n">
        <v>8710532</v>
      </c>
      <c r="Q1336" s="8" t="n">
        <v>15141173</v>
      </c>
      <c r="R1336" s="8" t="n">
        <v>15141173</v>
      </c>
      <c r="S1336" s="8" t="n">
        <v>15442497</v>
      </c>
      <c r="T1336" s="8" t="n">
        <v>15442497</v>
      </c>
      <c r="U1336" s="10" t="n">
        <v>17041588</v>
      </c>
      <c r="V1336" s="8" t="n">
        <v>17041588</v>
      </c>
      <c r="W1336" s="8" t="n">
        <v>19620377</v>
      </c>
      <c r="X1336" s="8" t="n">
        <v>19620377</v>
      </c>
      <c r="Y1336" s="8" t="n">
        <v>19620377</v>
      </c>
      <c r="Z1336" s="10" t="n">
        <v>27213417</v>
      </c>
      <c r="AA1336" s="8" t="n">
        <v>27213417</v>
      </c>
    </row>
    <row r="1337">
      <c r="A1337" s="14" t="inlineStr">
        <is>
          <t>A155660</t>
        </is>
      </c>
      <c r="B1337" s="2" t="inlineStr">
        <is>
          <t>DSR</t>
        </is>
      </c>
      <c r="C1337" s="2" t="inlineStr">
        <is>
          <t>SSC</t>
        </is>
      </c>
      <c r="D1337" s="2" t="inlineStr">
        <is>
          <t>S420003950</t>
        </is>
      </c>
      <c r="E1337" s="2" t="inlineStr">
        <is>
          <t>상장주식수 (보통+우선)(주)</t>
        </is>
      </c>
      <c r="F1337" s="15" t="inlineStr">
        <is>
          <t>QUARTERLY</t>
        </is>
      </c>
      <c r="G1337" s="9" t="n"/>
      <c r="H1337" s="9" t="n"/>
      <c r="I1337" s="9" t="n"/>
      <c r="J1337" s="9" t="n"/>
      <c r="K1337" s="11" t="n"/>
      <c r="L1337" s="9" t="n"/>
      <c r="M1337" s="9" t="n"/>
      <c r="N1337" s="9" t="n"/>
      <c r="O1337" s="9" t="n">
        <v>16000000</v>
      </c>
      <c r="P1337" s="11" t="n">
        <v>16000000</v>
      </c>
      <c r="Q1337" s="9" t="n">
        <v>16000000</v>
      </c>
      <c r="R1337" s="9" t="n">
        <v>16000000</v>
      </c>
      <c r="S1337" s="9" t="n">
        <v>16000000</v>
      </c>
      <c r="T1337" s="9" t="n">
        <v>16000000</v>
      </c>
      <c r="U1337" s="11" t="n">
        <v>16000000</v>
      </c>
      <c r="V1337" s="9" t="n">
        <v>16000000</v>
      </c>
      <c r="W1337" s="9" t="n">
        <v>16000000</v>
      </c>
      <c r="X1337" s="9" t="n">
        <v>16000000</v>
      </c>
      <c r="Y1337" s="9" t="n">
        <v>16000000</v>
      </c>
      <c r="Z1337" s="11" t="n">
        <v>16000000</v>
      </c>
      <c r="AA1337" s="9" t="n">
        <v>16000000</v>
      </c>
    </row>
    <row r="1338">
      <c r="A1338" s="14" t="inlineStr">
        <is>
          <t>A119850</t>
        </is>
      </c>
      <c r="B1338" s="2" t="inlineStr">
        <is>
          <t>지엔씨에너지</t>
        </is>
      </c>
      <c r="C1338" s="2" t="inlineStr">
        <is>
          <t>SSC</t>
        </is>
      </c>
      <c r="D1338" s="2" t="inlineStr">
        <is>
          <t>S420003950</t>
        </is>
      </c>
      <c r="E1338" s="2" t="inlineStr">
        <is>
          <t>상장주식수 (보통+우선)(주)</t>
        </is>
      </c>
      <c r="F1338" s="15" t="inlineStr">
        <is>
          <t>QUARTERLY</t>
        </is>
      </c>
      <c r="G1338" s="9" t="n"/>
      <c r="H1338" s="9" t="n"/>
      <c r="I1338" s="9" t="n"/>
      <c r="J1338" s="9" t="n"/>
      <c r="K1338" s="11" t="n"/>
      <c r="L1338" s="9" t="n"/>
      <c r="M1338" s="9" t="n"/>
      <c r="N1338" s="9" t="n"/>
      <c r="O1338" s="9" t="n"/>
      <c r="P1338" s="11" t="n"/>
      <c r="Q1338" s="9" t="n">
        <v>5608571</v>
      </c>
      <c r="R1338" s="9" t="n">
        <v>5608571</v>
      </c>
      <c r="S1338" s="9" t="n">
        <v>5715571</v>
      </c>
      <c r="T1338" s="9" t="n">
        <v>8560678</v>
      </c>
      <c r="U1338" s="11" t="n">
        <v>8560678</v>
      </c>
      <c r="V1338" s="9" t="n">
        <v>8560678</v>
      </c>
      <c r="W1338" s="9" t="n">
        <v>8560678</v>
      </c>
      <c r="X1338" s="9" t="n">
        <v>8560678</v>
      </c>
      <c r="Y1338" s="9" t="n">
        <v>8560678</v>
      </c>
      <c r="Z1338" s="11" t="n">
        <v>8560678</v>
      </c>
      <c r="AA1338" s="9" t="n">
        <v>8560678</v>
      </c>
    </row>
    <row r="1339">
      <c r="A1339" s="14" t="inlineStr">
        <is>
          <t>A155960</t>
        </is>
      </c>
      <c r="B1339" s="2" t="inlineStr">
        <is>
          <t>지디</t>
        </is>
      </c>
      <c r="C1339" s="2" t="inlineStr">
        <is>
          <t>SSC</t>
        </is>
      </c>
      <c r="D1339" s="2" t="inlineStr">
        <is>
          <t>S420003950</t>
        </is>
      </c>
      <c r="E1339" s="2" t="inlineStr">
        <is>
          <t>상장주식수 (보통+우선)(주)</t>
        </is>
      </c>
      <c r="F1339" s="15" t="inlineStr">
        <is>
          <t>QUARTERLY</t>
        </is>
      </c>
      <c r="G1339" s="9" t="n"/>
      <c r="H1339" s="9" t="n"/>
      <c r="I1339" s="9" t="n"/>
      <c r="J1339" s="9" t="n"/>
      <c r="K1339" s="11" t="n"/>
      <c r="L1339" s="9" t="n"/>
      <c r="M1339" s="9" t="n"/>
      <c r="N1339" s="9" t="n">
        <v>11934061</v>
      </c>
      <c r="O1339" s="9" t="n">
        <v>11997811</v>
      </c>
      <c r="P1339" s="11" t="n">
        <v>11997811</v>
      </c>
      <c r="Q1339" s="9" t="n">
        <v>11997811</v>
      </c>
      <c r="R1339" s="9" t="n">
        <v>17996716</v>
      </c>
      <c r="S1339" s="9" t="n">
        <v>18100780</v>
      </c>
      <c r="T1339" s="9" t="n">
        <v>18100780</v>
      </c>
      <c r="U1339" s="11" t="n">
        <v>18100780</v>
      </c>
      <c r="V1339" s="9" t="n">
        <v>18100780</v>
      </c>
      <c r="W1339" s="9" t="n">
        <v>18149154</v>
      </c>
      <c r="X1339" s="9" t="n">
        <v>18149154</v>
      </c>
      <c r="Y1339" s="9" t="n">
        <v>18149154</v>
      </c>
      <c r="Z1339" s="11" t="n">
        <v>18149154</v>
      </c>
      <c r="AA1339" s="9" t="n">
        <v>18149154</v>
      </c>
    </row>
    <row r="1340">
      <c r="A1340" s="14" t="inlineStr">
        <is>
          <t>A056700</t>
        </is>
      </c>
      <c r="B1340" s="2" t="inlineStr">
        <is>
          <t>신화인터텍</t>
        </is>
      </c>
      <c r="C1340" s="2" t="inlineStr">
        <is>
          <t>SSC</t>
        </is>
      </c>
      <c r="D1340" s="2" t="inlineStr">
        <is>
          <t>S420003950</t>
        </is>
      </c>
      <c r="E1340" s="2" t="inlineStr">
        <is>
          <t>상장주식수 (보통+우선)(주)</t>
        </is>
      </c>
      <c r="F1340" s="15" t="inlineStr">
        <is>
          <t>QUARTERLY</t>
        </is>
      </c>
      <c r="G1340" s="9" t="n">
        <v>19162137</v>
      </c>
      <c r="H1340" s="9" t="n">
        <v>19162137</v>
      </c>
      <c r="I1340" s="9" t="n">
        <v>19162137</v>
      </c>
      <c r="J1340" s="9" t="n">
        <v>19162137</v>
      </c>
      <c r="K1340" s="11" t="n">
        <v>19162137</v>
      </c>
      <c r="L1340" s="9" t="n">
        <v>19202776</v>
      </c>
      <c r="M1340" s="9" t="n">
        <v>20874812</v>
      </c>
      <c r="N1340" s="9" t="n">
        <v>24037904</v>
      </c>
      <c r="O1340" s="9" t="n">
        <v>24125361</v>
      </c>
      <c r="P1340" s="11" t="n">
        <v>24125759</v>
      </c>
      <c r="Q1340" s="9" t="n">
        <v>24125759</v>
      </c>
      <c r="R1340" s="9" t="n">
        <v>24125759</v>
      </c>
      <c r="S1340" s="9" t="n">
        <v>24125759</v>
      </c>
      <c r="T1340" s="9" t="n">
        <v>24304554</v>
      </c>
      <c r="U1340" s="11" t="n">
        <v>24304554</v>
      </c>
      <c r="V1340" s="9" t="n">
        <v>24694343</v>
      </c>
      <c r="W1340" s="9" t="n">
        <v>27597119</v>
      </c>
      <c r="X1340" s="9" t="n">
        <v>29135091</v>
      </c>
      <c r="Y1340" s="9" t="n">
        <v>29135091</v>
      </c>
      <c r="Z1340" s="11" t="n">
        <v>29135091</v>
      </c>
      <c r="AA1340" s="9" t="n">
        <v>29135091</v>
      </c>
    </row>
    <row r="1341">
      <c r="A1341" s="14" t="inlineStr">
        <is>
          <t>A066410</t>
        </is>
      </c>
      <c r="B1341" s="2" t="inlineStr">
        <is>
          <t>캔들미디어</t>
        </is>
      </c>
      <c r="C1341" s="2" t="inlineStr">
        <is>
          <t>SSC</t>
        </is>
      </c>
      <c r="D1341" s="2" t="inlineStr">
        <is>
          <t>S420003950</t>
        </is>
      </c>
      <c r="E1341" s="2" t="inlineStr">
        <is>
          <t>상장주식수 (보통+우선)(주)</t>
        </is>
      </c>
      <c r="F1341" s="15" t="inlineStr">
        <is>
          <t>QUARTERLY</t>
        </is>
      </c>
      <c r="G1341" s="9" t="n">
        <v>37206645</v>
      </c>
      <c r="H1341" s="9" t="n">
        <v>37206645</v>
      </c>
      <c r="I1341" s="9" t="n">
        <v>38150041</v>
      </c>
      <c r="J1341" s="9" t="n">
        <v>38150041</v>
      </c>
      <c r="K1341" s="11" t="n">
        <v>38150041</v>
      </c>
      <c r="L1341" s="9" t="n">
        <v>52889586</v>
      </c>
      <c r="M1341" s="9" t="n">
        <v>52889586</v>
      </c>
      <c r="N1341" s="9" t="n">
        <v>52889586</v>
      </c>
      <c r="O1341" s="9" t="n">
        <v>52889586</v>
      </c>
      <c r="P1341" s="11" t="n">
        <v>52889586</v>
      </c>
      <c r="Q1341" s="9" t="n">
        <v>52889586</v>
      </c>
      <c r="R1341" s="9" t="n">
        <v>59210699</v>
      </c>
      <c r="S1341" s="9" t="n">
        <v>59210699</v>
      </c>
      <c r="T1341" s="9" t="n">
        <v>61670933</v>
      </c>
      <c r="U1341" s="11" t="n">
        <v>61670933</v>
      </c>
      <c r="V1341" s="9" t="n">
        <v>61670933</v>
      </c>
      <c r="W1341" s="9" t="n">
        <v>61670933</v>
      </c>
      <c r="X1341" s="9" t="n">
        <v>61670933</v>
      </c>
      <c r="Y1341" s="9" t="n">
        <v>61670933</v>
      </c>
      <c r="Z1341" s="11" t="n">
        <v>61670933</v>
      </c>
      <c r="AA1341" s="9" t="n">
        <v>61670933</v>
      </c>
    </row>
    <row r="1342">
      <c r="A1342" s="14" t="inlineStr">
        <is>
          <t>A134780</t>
        </is>
      </c>
      <c r="B1342" s="2" t="inlineStr">
        <is>
          <t>화진</t>
        </is>
      </c>
      <c r="C1342" s="2" t="inlineStr">
        <is>
          <t>SSC</t>
        </is>
      </c>
      <c r="D1342" s="2" t="inlineStr">
        <is>
          <t>S420003950</t>
        </is>
      </c>
      <c r="E1342" s="2" t="inlineStr">
        <is>
          <t>상장주식수 (보통+우선)(주)</t>
        </is>
      </c>
      <c r="F1342" s="15" t="inlineStr">
        <is>
          <t>QUARTERLY</t>
        </is>
      </c>
      <c r="G1342" s="8" t="n"/>
      <c r="H1342" s="8" t="n">
        <v>12100000</v>
      </c>
      <c r="I1342" s="8" t="n">
        <v>12100000</v>
      </c>
      <c r="J1342" s="8" t="n">
        <v>12100000</v>
      </c>
      <c r="K1342" s="10" t="n">
        <v>12100000</v>
      </c>
      <c r="L1342" s="8" t="n">
        <v>12100000</v>
      </c>
      <c r="M1342" s="8" t="n">
        <v>12100000</v>
      </c>
      <c r="N1342" s="8" t="n">
        <v>12100000</v>
      </c>
      <c r="O1342" s="8" t="n">
        <v>12100000</v>
      </c>
      <c r="P1342" s="10" t="n">
        <v>12100000</v>
      </c>
      <c r="Q1342" s="8" t="n">
        <v>12330000</v>
      </c>
      <c r="R1342" s="8" t="n">
        <v>12330000</v>
      </c>
      <c r="S1342" s="8" t="n">
        <v>12330000</v>
      </c>
      <c r="T1342" s="8" t="n">
        <v>12330000</v>
      </c>
      <c r="U1342" s="10" t="n">
        <v>12330000</v>
      </c>
      <c r="V1342" s="8" t="n">
        <v>12330000</v>
      </c>
      <c r="W1342" s="8" t="n">
        <v>12330000</v>
      </c>
      <c r="X1342" s="8" t="n">
        <v>12330000</v>
      </c>
      <c r="Y1342" s="8" t="n">
        <v>12330000</v>
      </c>
      <c r="Z1342" s="10" t="n">
        <v>12330000</v>
      </c>
      <c r="AA1342" s="8" t="n">
        <v>12330000</v>
      </c>
    </row>
    <row r="1343">
      <c r="A1343" s="14" t="inlineStr">
        <is>
          <t>A123260</t>
        </is>
      </c>
      <c r="B1343" s="2" t="inlineStr">
        <is>
          <t>사파이어테크놀로지</t>
        </is>
      </c>
      <c r="C1343" s="2" t="inlineStr">
        <is>
          <t>SSC</t>
        </is>
      </c>
      <c r="D1343" s="2" t="inlineStr">
        <is>
          <t>S420003950</t>
        </is>
      </c>
      <c r="E1343" s="2" t="inlineStr">
        <is>
          <t>상장주식수 (보통+우선)(주)</t>
        </is>
      </c>
      <c r="F1343" s="15" t="inlineStr">
        <is>
          <t>QUARTERLY</t>
        </is>
      </c>
      <c r="G1343" s="8" t="n"/>
      <c r="H1343" s="8" t="n"/>
      <c r="I1343" s="8" t="n">
        <v>6145369</v>
      </c>
      <c r="J1343" s="8" t="n">
        <v>7538369</v>
      </c>
      <c r="K1343" s="10" t="n">
        <v>7703344</v>
      </c>
      <c r="L1343" s="8" t="n">
        <v>7737244</v>
      </c>
      <c r="M1343" s="8" t="n">
        <v>7814239</v>
      </c>
      <c r="N1343" s="8" t="n">
        <v>8133239</v>
      </c>
      <c r="O1343" s="8" t="n">
        <v>8148414</v>
      </c>
      <c r="P1343" s="10" t="n">
        <v>8169414</v>
      </c>
      <c r="Q1343" s="8" t="n">
        <v>8170289</v>
      </c>
      <c r="R1343" s="8" t="n">
        <v>8172289</v>
      </c>
      <c r="S1343" s="8" t="n">
        <v>8175289</v>
      </c>
      <c r="T1343" s="8" t="n">
        <v>8177289</v>
      </c>
      <c r="U1343" s="10" t="n">
        <v>8178789</v>
      </c>
      <c r="V1343" s="8" t="n">
        <v>8184289</v>
      </c>
      <c r="W1343" s="8" t="n">
        <v>8327769</v>
      </c>
      <c r="X1343" s="8" t="n">
        <v>8327769</v>
      </c>
      <c r="Y1343" s="8" t="n">
        <v>8327769</v>
      </c>
      <c r="Z1343" s="10" t="n">
        <v>8327769</v>
      </c>
      <c r="AA1343" s="8" t="n">
        <v>8327769</v>
      </c>
    </row>
    <row r="1344">
      <c r="A1344" s="14" t="inlineStr">
        <is>
          <t>A053810</t>
        </is>
      </c>
      <c r="B1344" s="2" t="inlineStr">
        <is>
          <t>아이팩토리</t>
        </is>
      </c>
      <c r="C1344" s="2" t="inlineStr">
        <is>
          <t>SSC</t>
        </is>
      </c>
      <c r="D1344" s="2" t="inlineStr">
        <is>
          <t>S420003950</t>
        </is>
      </c>
      <c r="E1344" s="2" t="inlineStr">
        <is>
          <t>상장주식수 (보통+우선)(주)</t>
        </is>
      </c>
      <c r="F1344" s="15" t="inlineStr">
        <is>
          <t>QUARTERLY</t>
        </is>
      </c>
      <c r="G1344" s="8" t="n">
        <v>25030667</v>
      </c>
      <c r="H1344" s="8" t="n">
        <v>25030667</v>
      </c>
      <c r="I1344" s="8" t="n">
        <v>25030667</v>
      </c>
      <c r="J1344" s="8" t="n">
        <v>25851667</v>
      </c>
      <c r="K1344" s="10" t="n">
        <v>25851667</v>
      </c>
      <c r="L1344" s="8" t="n">
        <v>25851667</v>
      </c>
      <c r="M1344" s="8" t="n">
        <v>25851667</v>
      </c>
      <c r="N1344" s="8" t="n">
        <v>5170333</v>
      </c>
      <c r="O1344" s="8" t="n">
        <v>8601333</v>
      </c>
      <c r="P1344" s="10" t="n">
        <v>8601333</v>
      </c>
      <c r="Q1344" s="8" t="n">
        <v>8601333</v>
      </c>
      <c r="R1344" s="8" t="n">
        <v>24718075</v>
      </c>
      <c r="S1344" s="8" t="n">
        <v>24718075</v>
      </c>
      <c r="T1344" s="8" t="n">
        <v>39140285</v>
      </c>
      <c r="U1344" s="10" t="n">
        <v>45311627</v>
      </c>
      <c r="V1344" s="8" t="n">
        <v>47630008</v>
      </c>
      <c r="W1344" s="8" t="n">
        <v>50221036</v>
      </c>
      <c r="X1344" s="8" t="n">
        <v>54790821</v>
      </c>
      <c r="Y1344" s="8" t="n">
        <v>5767454</v>
      </c>
      <c r="Z1344" s="10" t="n">
        <v>6280167</v>
      </c>
      <c r="AA1344" s="8" t="n">
        <v>6280167</v>
      </c>
    </row>
    <row r="1345">
      <c r="A1345" s="14" t="inlineStr">
        <is>
          <t>A059090</t>
        </is>
      </c>
      <c r="B1345" s="2" t="inlineStr">
        <is>
          <t>미코</t>
        </is>
      </c>
      <c r="C1345" s="2" t="inlineStr">
        <is>
          <t>SSC</t>
        </is>
      </c>
      <c r="D1345" s="2" t="inlineStr">
        <is>
          <t>S420003950</t>
        </is>
      </c>
      <c r="E1345" s="2" t="inlineStr">
        <is>
          <t>상장주식수 (보통+우선)(주)</t>
        </is>
      </c>
      <c r="F1345" s="15" t="inlineStr">
        <is>
          <t>QUARTERLY</t>
        </is>
      </c>
      <c r="G1345" s="8" t="n">
        <v>23911794</v>
      </c>
      <c r="H1345" s="8" t="n">
        <v>23911794</v>
      </c>
      <c r="I1345" s="8" t="n">
        <v>23911794</v>
      </c>
      <c r="J1345" s="8" t="n">
        <v>23911794</v>
      </c>
      <c r="K1345" s="10" t="n">
        <v>23911794</v>
      </c>
      <c r="L1345" s="8" t="n">
        <v>23911794</v>
      </c>
      <c r="M1345" s="8" t="n">
        <v>23911794</v>
      </c>
      <c r="N1345" s="8" t="n">
        <v>23911794</v>
      </c>
      <c r="O1345" s="8" t="n">
        <v>23911794</v>
      </c>
      <c r="P1345" s="10" t="n">
        <v>23911794</v>
      </c>
      <c r="Q1345" s="8" t="n">
        <v>23911794</v>
      </c>
      <c r="R1345" s="8" t="n">
        <v>23911794</v>
      </c>
      <c r="S1345" s="8" t="n">
        <v>23911794</v>
      </c>
      <c r="T1345" s="8" t="n">
        <v>23911794</v>
      </c>
      <c r="U1345" s="10" t="n">
        <v>23911794</v>
      </c>
      <c r="V1345" s="8" t="n">
        <v>25317077</v>
      </c>
      <c r="W1345" s="8" t="n">
        <v>25541922</v>
      </c>
      <c r="X1345" s="8" t="n">
        <v>25541922</v>
      </c>
      <c r="Y1345" s="8" t="n">
        <v>25935401</v>
      </c>
      <c r="Z1345" s="10" t="n">
        <v>27323408</v>
      </c>
      <c r="AA1345" s="8" t="n">
        <v>27323408</v>
      </c>
    </row>
    <row r="1346">
      <c r="A1346" s="14" t="inlineStr">
        <is>
          <t>A000910</t>
        </is>
      </c>
      <c r="B1346" s="2" t="inlineStr">
        <is>
          <t>유니온</t>
        </is>
      </c>
      <c r="C1346" s="2" t="inlineStr">
        <is>
          <t>SSC</t>
        </is>
      </c>
      <c r="D1346" s="2" t="inlineStr">
        <is>
          <t>S420003950</t>
        </is>
      </c>
      <c r="E1346" s="2" t="inlineStr">
        <is>
          <t>상장주식수 (보통+우선)(주)</t>
        </is>
      </c>
      <c r="F1346" s="15" t="inlineStr">
        <is>
          <t>QUARTERLY</t>
        </is>
      </c>
      <c r="G1346" s="8" t="n">
        <v>14900345</v>
      </c>
      <c r="H1346" s="8" t="n">
        <v>14900345</v>
      </c>
      <c r="I1346" s="8" t="n">
        <v>14900345</v>
      </c>
      <c r="J1346" s="8" t="n">
        <v>14900345</v>
      </c>
      <c r="K1346" s="10" t="n">
        <v>15611619</v>
      </c>
      <c r="L1346" s="8" t="n">
        <v>15611619</v>
      </c>
      <c r="M1346" s="8" t="n">
        <v>15611619</v>
      </c>
      <c r="N1346" s="8" t="n">
        <v>15611619</v>
      </c>
      <c r="O1346" s="8" t="n">
        <v>15611619</v>
      </c>
      <c r="P1346" s="10" t="n">
        <v>15611619</v>
      </c>
      <c r="Q1346" s="8" t="n">
        <v>15611619</v>
      </c>
      <c r="R1346" s="8" t="n">
        <v>15611619</v>
      </c>
      <c r="S1346" s="8" t="n">
        <v>15611619</v>
      </c>
      <c r="T1346" s="8" t="n">
        <v>15611619</v>
      </c>
      <c r="U1346" s="10" t="n">
        <v>15611619</v>
      </c>
      <c r="V1346" s="8" t="n">
        <v>15611619</v>
      </c>
      <c r="W1346" s="8" t="n">
        <v>15611619</v>
      </c>
      <c r="X1346" s="8" t="n">
        <v>15611619</v>
      </c>
      <c r="Y1346" s="8" t="n">
        <v>15611619</v>
      </c>
      <c r="Z1346" s="10" t="n">
        <v>15611619</v>
      </c>
      <c r="AA1346" s="8" t="n">
        <v>15611619</v>
      </c>
    </row>
    <row r="1347">
      <c r="A1347" s="14" t="inlineStr">
        <is>
          <t>A079190</t>
        </is>
      </c>
      <c r="B1347" s="2" t="inlineStr">
        <is>
          <t>EMW</t>
        </is>
      </c>
      <c r="C1347" s="2" t="inlineStr">
        <is>
          <t>SSC</t>
        </is>
      </c>
      <c r="D1347" s="2" t="inlineStr">
        <is>
          <t>S420003950</t>
        </is>
      </c>
      <c r="E1347" s="2" t="inlineStr">
        <is>
          <t>상장주식수 (보통+우선)(주)</t>
        </is>
      </c>
      <c r="F1347" s="15" t="inlineStr">
        <is>
          <t>QUARTERLY</t>
        </is>
      </c>
      <c r="G1347" s="9" t="n">
        <v>12561640</v>
      </c>
      <c r="H1347" s="9" t="n">
        <v>12561640</v>
      </c>
      <c r="I1347" s="9" t="n">
        <v>12561640</v>
      </c>
      <c r="J1347" s="9" t="n">
        <v>12561640</v>
      </c>
      <c r="K1347" s="11" t="n">
        <v>12561640</v>
      </c>
      <c r="L1347" s="9" t="n">
        <v>12561640</v>
      </c>
      <c r="M1347" s="9" t="n">
        <v>12561640</v>
      </c>
      <c r="N1347" s="9" t="n">
        <v>12561640</v>
      </c>
      <c r="O1347" s="9" t="n">
        <v>12561640</v>
      </c>
      <c r="P1347" s="11" t="n">
        <v>12561640</v>
      </c>
      <c r="Q1347" s="9" t="n">
        <v>18150132</v>
      </c>
      <c r="R1347" s="9" t="n">
        <v>18150132</v>
      </c>
      <c r="S1347" s="9" t="n">
        <v>18248363</v>
      </c>
      <c r="T1347" s="9" t="n">
        <v>18248363</v>
      </c>
      <c r="U1347" s="11" t="n">
        <v>18248363</v>
      </c>
      <c r="V1347" s="9" t="n">
        <v>18248363</v>
      </c>
      <c r="W1347" s="9" t="n">
        <v>18248363</v>
      </c>
      <c r="X1347" s="9" t="n">
        <v>18248363</v>
      </c>
      <c r="Y1347" s="9" t="n">
        <v>27320699</v>
      </c>
      <c r="Z1347" s="11" t="n">
        <v>27320699</v>
      </c>
      <c r="AA1347" s="9" t="n">
        <v>27320699</v>
      </c>
    </row>
    <row r="1348">
      <c r="A1348" s="14" t="inlineStr">
        <is>
          <t>A101000</t>
        </is>
      </c>
      <c r="B1348" s="2" t="inlineStr">
        <is>
          <t>디엠씨</t>
        </is>
      </c>
      <c r="C1348" s="2" t="inlineStr">
        <is>
          <t>SSC</t>
        </is>
      </c>
      <c r="D1348" s="2" t="inlineStr">
        <is>
          <t>S420003950</t>
        </is>
      </c>
      <c r="E1348" s="2" t="inlineStr">
        <is>
          <t>상장주식수 (보통+우선)(주)</t>
        </is>
      </c>
      <c r="F1348" s="15" t="inlineStr">
        <is>
          <t>QUARTERLY</t>
        </is>
      </c>
      <c r="G1348" s="9" t="n">
        <v>10084625</v>
      </c>
      <c r="H1348" s="9" t="n">
        <v>10084625</v>
      </c>
      <c r="I1348" s="9" t="n">
        <v>10084625</v>
      </c>
      <c r="J1348" s="9" t="n">
        <v>10084625</v>
      </c>
      <c r="K1348" s="11" t="n">
        <v>10084625</v>
      </c>
      <c r="L1348" s="9" t="n">
        <v>10084625</v>
      </c>
      <c r="M1348" s="9" t="n">
        <v>10084625</v>
      </c>
      <c r="N1348" s="9" t="n">
        <v>10084625</v>
      </c>
      <c r="O1348" s="9" t="n">
        <v>10084625</v>
      </c>
      <c r="P1348" s="11" t="n">
        <v>10084625</v>
      </c>
      <c r="Q1348" s="9" t="n">
        <v>10084625</v>
      </c>
      <c r="R1348" s="9" t="n">
        <v>12764625</v>
      </c>
      <c r="S1348" s="9" t="n">
        <v>12764625</v>
      </c>
      <c r="T1348" s="9" t="n">
        <v>12764625</v>
      </c>
      <c r="U1348" s="11" t="n">
        <v>12764625</v>
      </c>
      <c r="V1348" s="9" t="n">
        <v>12764625</v>
      </c>
      <c r="W1348" s="9" t="n">
        <v>12764625</v>
      </c>
      <c r="X1348" s="9" t="n">
        <v>12764625</v>
      </c>
      <c r="Y1348" s="9" t="n">
        <v>12764625</v>
      </c>
      <c r="Z1348" s="11" t="n">
        <v>12764625</v>
      </c>
      <c r="AA1348" s="9" t="n">
        <v>12764625</v>
      </c>
    </row>
    <row r="1349">
      <c r="A1349" s="14" t="inlineStr">
        <is>
          <t>A036810</t>
        </is>
      </c>
      <c r="B1349" s="2" t="inlineStr">
        <is>
          <t>에프에스티</t>
        </is>
      </c>
      <c r="C1349" s="2" t="inlineStr">
        <is>
          <t>SSC</t>
        </is>
      </c>
      <c r="D1349" s="2" t="inlineStr">
        <is>
          <t>S420003950</t>
        </is>
      </c>
      <c r="E1349" s="2" t="inlineStr">
        <is>
          <t>상장주식수 (보통+우선)(주)</t>
        </is>
      </c>
      <c r="F1349" s="15" t="inlineStr">
        <is>
          <t>QUARTERLY</t>
        </is>
      </c>
      <c r="G1349" s="9" t="n">
        <v>13958529</v>
      </c>
      <c r="H1349" s="9" t="n">
        <v>13958529</v>
      </c>
      <c r="I1349" s="9" t="n">
        <v>13958529</v>
      </c>
      <c r="J1349" s="9" t="n">
        <v>13958529</v>
      </c>
      <c r="K1349" s="11" t="n">
        <v>13958529</v>
      </c>
      <c r="L1349" s="9" t="n">
        <v>13958529</v>
      </c>
      <c r="M1349" s="9" t="n">
        <v>13958529</v>
      </c>
      <c r="N1349" s="9" t="n">
        <v>13958529</v>
      </c>
      <c r="O1349" s="9" t="n">
        <v>13958529</v>
      </c>
      <c r="P1349" s="11" t="n">
        <v>13958529</v>
      </c>
      <c r="Q1349" s="9" t="n">
        <v>13958529</v>
      </c>
      <c r="R1349" s="9" t="n">
        <v>13958529</v>
      </c>
      <c r="S1349" s="9" t="n">
        <v>14104513</v>
      </c>
      <c r="T1349" s="9" t="n">
        <v>14104513</v>
      </c>
      <c r="U1349" s="11" t="n">
        <v>14396483</v>
      </c>
      <c r="V1349" s="9" t="n">
        <v>14542466</v>
      </c>
      <c r="W1349" s="9" t="n">
        <v>14931757</v>
      </c>
      <c r="X1349" s="9" t="n">
        <v>16391611</v>
      </c>
      <c r="Y1349" s="9" t="n">
        <v>16391611</v>
      </c>
      <c r="Z1349" s="11" t="n">
        <v>16391611</v>
      </c>
      <c r="AA1349" s="9" t="n">
        <v>16391611</v>
      </c>
    </row>
    <row r="1350">
      <c r="A1350" s="14" t="inlineStr">
        <is>
          <t>A005450</t>
        </is>
      </c>
      <c r="B1350" s="2" t="inlineStr">
        <is>
          <t>신한</t>
        </is>
      </c>
      <c r="C1350" s="2" t="inlineStr">
        <is>
          <t>SSC</t>
        </is>
      </c>
      <c r="D1350" s="2" t="inlineStr">
        <is>
          <t>S420003950</t>
        </is>
      </c>
      <c r="E1350" s="2" t="inlineStr">
        <is>
          <t>상장주식수 (보통+우선)(주)</t>
        </is>
      </c>
      <c r="F1350" s="15" t="inlineStr">
        <is>
          <t>QUARTERLY</t>
        </is>
      </c>
      <c r="G1350" s="9" t="n">
        <v>7022839</v>
      </c>
      <c r="H1350" s="9" t="n">
        <v>7022839</v>
      </c>
      <c r="I1350" s="9" t="n">
        <v>7022839</v>
      </c>
      <c r="J1350" s="9" t="n">
        <v>7022839</v>
      </c>
      <c r="K1350" s="11" t="n">
        <v>7022839</v>
      </c>
      <c r="L1350" s="9" t="n">
        <v>7022839</v>
      </c>
      <c r="M1350" s="9" t="n">
        <v>7022839</v>
      </c>
      <c r="N1350" s="9" t="n">
        <v>7022839</v>
      </c>
      <c r="O1350" s="9" t="n">
        <v>7022839</v>
      </c>
      <c r="P1350" s="11" t="n">
        <v>7022839</v>
      </c>
      <c r="Q1350" s="9" t="n">
        <v>7022839</v>
      </c>
      <c r="R1350" s="9" t="n">
        <v>7022839</v>
      </c>
      <c r="S1350" s="9" t="n">
        <v>7022839</v>
      </c>
      <c r="T1350" s="9" t="n">
        <v>7022839</v>
      </c>
      <c r="U1350" s="11" t="n">
        <v>7022839</v>
      </c>
      <c r="V1350" s="9" t="n">
        <v>7022839</v>
      </c>
      <c r="W1350" s="9" t="n">
        <v>7022839</v>
      </c>
      <c r="X1350" s="9" t="n">
        <v>7022839</v>
      </c>
      <c r="Y1350" s="9" t="n">
        <v>7022839</v>
      </c>
      <c r="Z1350" s="11" t="n">
        <v>7022839</v>
      </c>
      <c r="AA1350" s="9" t="n">
        <v>7022839</v>
      </c>
    </row>
    <row r="1351">
      <c r="A1351" s="14" t="inlineStr">
        <is>
          <t>A005420</t>
        </is>
      </c>
      <c r="B1351" s="2" t="inlineStr">
        <is>
          <t>코스모화학</t>
        </is>
      </c>
      <c r="C1351" s="2" t="inlineStr">
        <is>
          <t>SSC</t>
        </is>
      </c>
      <c r="D1351" s="2" t="inlineStr">
        <is>
          <t>S420003950</t>
        </is>
      </c>
      <c r="E1351" s="2" t="inlineStr">
        <is>
          <t>상장주식수 (보통+우선)(주)</t>
        </is>
      </c>
      <c r="F1351" s="15" t="inlineStr">
        <is>
          <t>QUARTERLY</t>
        </is>
      </c>
      <c r="G1351" s="9" t="n">
        <v>11914411</v>
      </c>
      <c r="H1351" s="9" t="n">
        <v>12980340</v>
      </c>
      <c r="I1351" s="9" t="n">
        <v>13056477</v>
      </c>
      <c r="J1351" s="9" t="n">
        <v>13102159</v>
      </c>
      <c r="K1351" s="11" t="n">
        <v>13102159</v>
      </c>
      <c r="L1351" s="9" t="n">
        <v>13102159</v>
      </c>
      <c r="M1351" s="9" t="n">
        <v>13102159</v>
      </c>
      <c r="N1351" s="9" t="n">
        <v>13102159</v>
      </c>
      <c r="O1351" s="9" t="n">
        <v>13102159</v>
      </c>
      <c r="P1351" s="11" t="n">
        <v>13102159</v>
      </c>
      <c r="Q1351" s="9" t="n">
        <v>13102159</v>
      </c>
      <c r="R1351" s="9" t="n">
        <v>13102159</v>
      </c>
      <c r="S1351" s="9" t="n">
        <v>13102159</v>
      </c>
      <c r="T1351" s="9" t="n">
        <v>13102159</v>
      </c>
      <c r="U1351" s="11" t="n">
        <v>13102159</v>
      </c>
      <c r="V1351" s="9" t="n">
        <v>13102159</v>
      </c>
      <c r="W1351" s="9" t="n">
        <v>13328444</v>
      </c>
      <c r="X1351" s="9" t="n">
        <v>13328444</v>
      </c>
      <c r="Y1351" s="9" t="n">
        <v>13328444</v>
      </c>
      <c r="Z1351" s="11" t="n">
        <v>13328444</v>
      </c>
      <c r="AA1351" s="9" t="n">
        <v>13328444</v>
      </c>
    </row>
    <row r="1352">
      <c r="A1352" s="14" t="inlineStr">
        <is>
          <t>A015540</t>
        </is>
      </c>
      <c r="B1352" s="2" t="inlineStr">
        <is>
          <t>핫텍</t>
        </is>
      </c>
      <c r="C1352" s="2" t="inlineStr">
        <is>
          <t>SSC</t>
        </is>
      </c>
      <c r="D1352" s="2" t="inlineStr">
        <is>
          <t>S420003950</t>
        </is>
      </c>
      <c r="E1352" s="2" t="inlineStr">
        <is>
          <t>상장주식수 (보통+우선)(주)</t>
        </is>
      </c>
      <c r="F1352" s="15" t="inlineStr">
        <is>
          <t>QUARTERLY</t>
        </is>
      </c>
      <c r="G1352" s="8" t="n">
        <v>24551939</v>
      </c>
      <c r="H1352" s="8" t="n">
        <v>24551939</v>
      </c>
      <c r="I1352" s="8" t="n">
        <v>24551939</v>
      </c>
      <c r="J1352" s="8" t="n">
        <v>24551939</v>
      </c>
      <c r="K1352" s="10" t="n">
        <v>25551939</v>
      </c>
      <c r="L1352" s="8" t="n">
        <v>28251939</v>
      </c>
      <c r="M1352" s="8" t="n">
        <v>38551939</v>
      </c>
      <c r="N1352" s="8" t="n">
        <v>38551939</v>
      </c>
      <c r="O1352" s="8" t="n">
        <v>41800167</v>
      </c>
      <c r="P1352" s="10" t="n">
        <v>41800167</v>
      </c>
      <c r="Q1352" s="8" t="n">
        <v>41800167</v>
      </c>
      <c r="R1352" s="8" t="n">
        <v>54908167</v>
      </c>
      <c r="S1352" s="8" t="n">
        <v>54908167</v>
      </c>
      <c r="T1352" s="8" t="n">
        <v>20492179</v>
      </c>
      <c r="U1352" s="10" t="n">
        <v>20625512</v>
      </c>
      <c r="V1352" s="8" t="n">
        <v>25285790</v>
      </c>
      <c r="W1352" s="8" t="n">
        <v>28227587</v>
      </c>
      <c r="X1352" s="8" t="n">
        <v>28976649</v>
      </c>
      <c r="Y1352" s="8" t="n">
        <v>28976649</v>
      </c>
      <c r="Z1352" s="10" t="n">
        <v>28976649</v>
      </c>
      <c r="AA1352" s="8" t="n">
        <v>28976649</v>
      </c>
    </row>
    <row r="1353">
      <c r="A1353" s="14" t="inlineStr">
        <is>
          <t>A088790</t>
        </is>
      </c>
      <c r="B1353" s="2" t="inlineStr">
        <is>
          <t>진도</t>
        </is>
      </c>
      <c r="C1353" s="2" t="inlineStr">
        <is>
          <t>SSC</t>
        </is>
      </c>
      <c r="D1353" s="2" t="inlineStr">
        <is>
          <t>S420003950</t>
        </is>
      </c>
      <c r="E1353" s="2" t="inlineStr">
        <is>
          <t>상장주식수 (보통+우선)(주)</t>
        </is>
      </c>
      <c r="F1353" s="15" t="inlineStr">
        <is>
          <t>QUARTERLY</t>
        </is>
      </c>
      <c r="G1353" s="8" t="n">
        <v>10024319</v>
      </c>
      <c r="H1353" s="8" t="n">
        <v>10024319</v>
      </c>
      <c r="I1353" s="8" t="n">
        <v>10024319</v>
      </c>
      <c r="J1353" s="8" t="n">
        <v>10024319</v>
      </c>
      <c r="K1353" s="10" t="n">
        <v>10024319</v>
      </c>
      <c r="L1353" s="8" t="n">
        <v>10024319</v>
      </c>
      <c r="M1353" s="8" t="n">
        <v>10024319</v>
      </c>
      <c r="N1353" s="8" t="n">
        <v>10024319</v>
      </c>
      <c r="O1353" s="8" t="n">
        <v>10024319</v>
      </c>
      <c r="P1353" s="10" t="n">
        <v>10024319</v>
      </c>
      <c r="Q1353" s="8" t="n">
        <v>10024319</v>
      </c>
      <c r="R1353" s="8" t="n">
        <v>10024319</v>
      </c>
      <c r="S1353" s="8" t="n">
        <v>10024319</v>
      </c>
      <c r="T1353" s="8" t="n">
        <v>10024319</v>
      </c>
      <c r="U1353" s="10" t="n">
        <v>10024319</v>
      </c>
      <c r="V1353" s="8" t="n">
        <v>10024319</v>
      </c>
      <c r="W1353" s="8" t="n">
        <v>10241340</v>
      </c>
      <c r="X1353" s="8" t="n">
        <v>12447744</v>
      </c>
      <c r="Y1353" s="8" t="n">
        <v>12447744</v>
      </c>
      <c r="Z1353" s="10" t="n">
        <v>12447744</v>
      </c>
      <c r="AA1353" s="8" t="n">
        <v>12447744</v>
      </c>
    </row>
    <row r="1354">
      <c r="A1354" s="14" t="inlineStr">
        <is>
          <t>A149940</t>
        </is>
      </c>
      <c r="B1354" s="2" t="inlineStr">
        <is>
          <t>모다정보통신</t>
        </is>
      </c>
      <c r="C1354" s="2" t="inlineStr">
        <is>
          <t>SSC</t>
        </is>
      </c>
      <c r="D1354" s="2" t="inlineStr">
        <is>
          <t>S420003950</t>
        </is>
      </c>
      <c r="E1354" s="2" t="inlineStr">
        <is>
          <t>상장주식수 (보통+우선)(주)</t>
        </is>
      </c>
      <c r="F1354" s="15" t="inlineStr">
        <is>
          <t>QUARTERLY</t>
        </is>
      </c>
      <c r="G1354" s="8" t="n"/>
      <c r="H1354" s="8" t="n"/>
      <c r="I1354" s="8" t="n"/>
      <c r="J1354" s="8" t="n"/>
      <c r="K1354" s="10" t="n"/>
      <c r="L1354" s="8" t="n">
        <v>4908000</v>
      </c>
      <c r="M1354" s="8" t="n">
        <v>4908000</v>
      </c>
      <c r="N1354" s="8" t="n">
        <v>4908000</v>
      </c>
      <c r="O1354" s="8" t="n">
        <v>4908000</v>
      </c>
      <c r="P1354" s="10" t="n">
        <v>9816000</v>
      </c>
      <c r="Q1354" s="8" t="n">
        <v>9816000</v>
      </c>
      <c r="R1354" s="8" t="n">
        <v>9816000</v>
      </c>
      <c r="S1354" s="8" t="n">
        <v>9816000</v>
      </c>
      <c r="T1354" s="8" t="n">
        <v>9816000</v>
      </c>
      <c r="U1354" s="10" t="n">
        <v>9816000</v>
      </c>
      <c r="V1354" s="8" t="n">
        <v>9816000</v>
      </c>
      <c r="W1354" s="8" t="n">
        <v>9816000</v>
      </c>
      <c r="X1354" s="8" t="n">
        <v>9816000</v>
      </c>
      <c r="Y1354" s="8" t="n">
        <v>9816000</v>
      </c>
      <c r="Z1354" s="10" t="n">
        <v>9816000</v>
      </c>
      <c r="AA1354" s="8" t="n">
        <v>9816000</v>
      </c>
    </row>
    <row r="1355">
      <c r="A1355" s="14" t="inlineStr">
        <is>
          <t>A115530</t>
        </is>
      </c>
      <c r="B1355" s="2" t="inlineStr">
        <is>
          <t>씨엔플러스</t>
        </is>
      </c>
      <c r="C1355" s="2" t="inlineStr">
        <is>
          <t>SSC</t>
        </is>
      </c>
      <c r="D1355" s="2" t="inlineStr">
        <is>
          <t>S420003950</t>
        </is>
      </c>
      <c r="E1355" s="2" t="inlineStr">
        <is>
          <t>상장주식수 (보통+우선)(주)</t>
        </is>
      </c>
      <c r="F1355" s="15" t="inlineStr">
        <is>
          <t>QUARTERLY</t>
        </is>
      </c>
      <c r="G1355" s="8" t="n"/>
      <c r="H1355" s="8" t="n"/>
      <c r="I1355" s="8" t="n">
        <v>4523010</v>
      </c>
      <c r="J1355" s="8" t="n">
        <v>4523010</v>
      </c>
      <c r="K1355" s="10" t="n">
        <v>4523010</v>
      </c>
      <c r="L1355" s="8" t="n">
        <v>4523010</v>
      </c>
      <c r="M1355" s="8" t="n">
        <v>4523010</v>
      </c>
      <c r="N1355" s="8" t="n">
        <v>4523010</v>
      </c>
      <c r="O1355" s="8" t="n">
        <v>4723010</v>
      </c>
      <c r="P1355" s="10" t="n">
        <v>4723010</v>
      </c>
      <c r="Q1355" s="8" t="n">
        <v>4723010</v>
      </c>
      <c r="R1355" s="8" t="n">
        <v>4723010</v>
      </c>
      <c r="S1355" s="8" t="n">
        <v>4723010</v>
      </c>
      <c r="T1355" s="8" t="n">
        <v>4723010</v>
      </c>
      <c r="U1355" s="10" t="n">
        <v>4723010</v>
      </c>
      <c r="V1355" s="8" t="n">
        <v>4723010</v>
      </c>
      <c r="W1355" s="8" t="n">
        <v>4723010</v>
      </c>
      <c r="X1355" s="8" t="n">
        <v>4723010</v>
      </c>
      <c r="Y1355" s="8" t="n">
        <v>4946175</v>
      </c>
      <c r="Z1355" s="10" t="n">
        <v>4946175</v>
      </c>
      <c r="AA1355" s="8" t="n">
        <v>4946175</v>
      </c>
    </row>
    <row r="1356">
      <c r="A1356" s="14" t="inlineStr">
        <is>
          <t>A083550</t>
        </is>
      </c>
      <c r="B1356" s="2" t="inlineStr">
        <is>
          <t>케이엠</t>
        </is>
      </c>
      <c r="C1356" s="2" t="inlineStr">
        <is>
          <t>SSC</t>
        </is>
      </c>
      <c r="D1356" s="2" t="inlineStr">
        <is>
          <t>S420003950</t>
        </is>
      </c>
      <c r="E1356" s="2" t="inlineStr">
        <is>
          <t>상장주식수 (보통+우선)(주)</t>
        </is>
      </c>
      <c r="F1356" s="15" t="inlineStr">
        <is>
          <t>QUARTERLY</t>
        </is>
      </c>
      <c r="G1356" s="8" t="n">
        <v>9470748</v>
      </c>
      <c r="H1356" s="8" t="n">
        <v>9628808</v>
      </c>
      <c r="I1356" s="8" t="n">
        <v>9628808</v>
      </c>
      <c r="J1356" s="8" t="n">
        <v>9628808</v>
      </c>
      <c r="K1356" s="10" t="n">
        <v>9778918</v>
      </c>
      <c r="L1356" s="8" t="n">
        <v>9778918</v>
      </c>
      <c r="M1356" s="8" t="n">
        <v>9778918</v>
      </c>
      <c r="N1356" s="8" t="n">
        <v>9778918</v>
      </c>
      <c r="O1356" s="8" t="n">
        <v>9778918</v>
      </c>
      <c r="P1356" s="10" t="n">
        <v>9778918</v>
      </c>
      <c r="Q1356" s="8" t="n">
        <v>9778918</v>
      </c>
      <c r="R1356" s="8" t="n">
        <v>9778918</v>
      </c>
      <c r="S1356" s="8" t="n">
        <v>9778918</v>
      </c>
      <c r="T1356" s="8" t="n">
        <v>9778918</v>
      </c>
      <c r="U1356" s="10" t="n">
        <v>9778918</v>
      </c>
      <c r="V1356" s="8" t="n">
        <v>9778918</v>
      </c>
      <c r="W1356" s="8" t="n">
        <v>9778918</v>
      </c>
      <c r="X1356" s="8" t="n">
        <v>9778918</v>
      </c>
      <c r="Y1356" s="8" t="n">
        <v>9778918</v>
      </c>
      <c r="Z1356" s="10" t="n">
        <v>9778918</v>
      </c>
      <c r="AA1356" s="8" t="n">
        <v>9778918</v>
      </c>
    </row>
    <row r="1357">
      <c r="A1357" s="14" t="inlineStr">
        <is>
          <t>A044960</t>
        </is>
      </c>
      <c r="B1357" s="2" t="inlineStr">
        <is>
          <t>이-글 벳</t>
        </is>
      </c>
      <c r="C1357" s="2" t="inlineStr">
        <is>
          <t>SSC</t>
        </is>
      </c>
      <c r="D1357" s="2" t="inlineStr">
        <is>
          <t>S420003950</t>
        </is>
      </c>
      <c r="E1357" s="2" t="inlineStr">
        <is>
          <t>상장주식수 (보통+우선)(주)</t>
        </is>
      </c>
      <c r="F1357" s="15" t="inlineStr">
        <is>
          <t>QUARTERLY</t>
        </is>
      </c>
      <c r="G1357" s="9" t="n">
        <v>7095000</v>
      </c>
      <c r="H1357" s="9" t="n">
        <v>7095000</v>
      </c>
      <c r="I1357" s="9" t="n">
        <v>7095000</v>
      </c>
      <c r="J1357" s="9" t="n">
        <v>7095000</v>
      </c>
      <c r="K1357" s="11" t="n">
        <v>7095000</v>
      </c>
      <c r="L1357" s="9" t="n">
        <v>7095000</v>
      </c>
      <c r="M1357" s="9" t="n">
        <v>7095000</v>
      </c>
      <c r="N1357" s="9" t="n">
        <v>7095000</v>
      </c>
      <c r="O1357" s="9" t="n">
        <v>7095000</v>
      </c>
      <c r="P1357" s="11" t="n">
        <v>7095000</v>
      </c>
      <c r="Q1357" s="9" t="n">
        <v>7095000</v>
      </c>
      <c r="R1357" s="9" t="n">
        <v>7095000</v>
      </c>
      <c r="S1357" s="9" t="n">
        <v>7095000</v>
      </c>
      <c r="T1357" s="9" t="n">
        <v>7095000</v>
      </c>
      <c r="U1357" s="11" t="n">
        <v>11148082</v>
      </c>
      <c r="V1357" s="9" t="n">
        <v>11668434</v>
      </c>
      <c r="W1357" s="9" t="n">
        <v>11668434</v>
      </c>
      <c r="X1357" s="9" t="n">
        <v>11668434</v>
      </c>
      <c r="Y1357" s="9" t="n">
        <v>11668434</v>
      </c>
      <c r="Z1357" s="11" t="n">
        <v>11668434</v>
      </c>
      <c r="AA1357" s="9" t="n">
        <v>11668434</v>
      </c>
    </row>
    <row r="1358">
      <c r="A1358" s="14" t="inlineStr">
        <is>
          <t>A137950</t>
        </is>
      </c>
      <c r="B1358" s="2" t="inlineStr">
        <is>
          <t>제이씨케미칼</t>
        </is>
      </c>
      <c r="C1358" s="2" t="inlineStr">
        <is>
          <t>SSC</t>
        </is>
      </c>
      <c r="D1358" s="2" t="inlineStr">
        <is>
          <t>S420003950</t>
        </is>
      </c>
      <c r="E1358" s="2" t="inlineStr">
        <is>
          <t>상장주식수 (보통+우선)(주)</t>
        </is>
      </c>
      <c r="F1358" s="15" t="inlineStr">
        <is>
          <t>QUARTERLY</t>
        </is>
      </c>
      <c r="G1358" s="9" t="n"/>
      <c r="H1358" s="9" t="n">
        <v>13340000</v>
      </c>
      <c r="I1358" s="9" t="n">
        <v>13340000</v>
      </c>
      <c r="J1358" s="9" t="n">
        <v>13340000</v>
      </c>
      <c r="K1358" s="11" t="n">
        <v>13340000</v>
      </c>
      <c r="L1358" s="9" t="n">
        <v>13340000</v>
      </c>
      <c r="M1358" s="9" t="n">
        <v>13340000</v>
      </c>
      <c r="N1358" s="9" t="n">
        <v>13340000</v>
      </c>
      <c r="O1358" s="9" t="n">
        <v>13340000</v>
      </c>
      <c r="P1358" s="11" t="n">
        <v>13340000</v>
      </c>
      <c r="Q1358" s="9" t="n">
        <v>13340000</v>
      </c>
      <c r="R1358" s="9" t="n">
        <v>13340000</v>
      </c>
      <c r="S1358" s="9" t="n">
        <v>13340000</v>
      </c>
      <c r="T1358" s="9" t="n">
        <v>13340000</v>
      </c>
      <c r="U1358" s="11" t="n">
        <v>13340000</v>
      </c>
      <c r="V1358" s="9" t="n">
        <v>13340000</v>
      </c>
      <c r="W1358" s="9" t="n">
        <v>13340000</v>
      </c>
      <c r="X1358" s="9" t="n">
        <v>13340000</v>
      </c>
      <c r="Y1358" s="9" t="n">
        <v>13340000</v>
      </c>
      <c r="Z1358" s="11" t="n">
        <v>19343000</v>
      </c>
      <c r="AA1358" s="9" t="n">
        <v>19343000</v>
      </c>
    </row>
    <row r="1359">
      <c r="A1359" s="14" t="inlineStr">
        <is>
          <t>A075130</t>
        </is>
      </c>
      <c r="B1359" s="2" t="inlineStr">
        <is>
          <t>플랜티넷</t>
        </is>
      </c>
      <c r="C1359" s="2" t="inlineStr">
        <is>
          <t>SSC</t>
        </is>
      </c>
      <c r="D1359" s="2" t="inlineStr">
        <is>
          <t>S420003950</t>
        </is>
      </c>
      <c r="E1359" s="2" t="inlineStr">
        <is>
          <t>상장주식수 (보통+우선)(주)</t>
        </is>
      </c>
      <c r="F1359" s="15" t="inlineStr">
        <is>
          <t>QUARTERLY</t>
        </is>
      </c>
      <c r="G1359" s="9" t="n">
        <v>8960000</v>
      </c>
      <c r="H1359" s="9" t="n">
        <v>8960000</v>
      </c>
      <c r="I1359" s="9" t="n">
        <v>8960000</v>
      </c>
      <c r="J1359" s="9" t="n">
        <v>8960000</v>
      </c>
      <c r="K1359" s="11" t="n">
        <v>8960000</v>
      </c>
      <c r="L1359" s="9" t="n">
        <v>8960000</v>
      </c>
      <c r="M1359" s="9" t="n">
        <v>8960000</v>
      </c>
      <c r="N1359" s="9" t="n">
        <v>8960000</v>
      </c>
      <c r="O1359" s="9" t="n">
        <v>8960000</v>
      </c>
      <c r="P1359" s="11" t="n">
        <v>8960000</v>
      </c>
      <c r="Q1359" s="9" t="n">
        <v>8960000</v>
      </c>
      <c r="R1359" s="9" t="n">
        <v>8960000</v>
      </c>
      <c r="S1359" s="9" t="n">
        <v>8960000</v>
      </c>
      <c r="T1359" s="9" t="n">
        <v>8960000</v>
      </c>
      <c r="U1359" s="11" t="n">
        <v>8960000</v>
      </c>
      <c r="V1359" s="9" t="n">
        <v>8960000</v>
      </c>
      <c r="W1359" s="9" t="n">
        <v>8960000</v>
      </c>
      <c r="X1359" s="9" t="n">
        <v>8960000</v>
      </c>
      <c r="Y1359" s="9" t="n">
        <v>8960000</v>
      </c>
      <c r="Z1359" s="11" t="n">
        <v>8960000</v>
      </c>
      <c r="AA1359" s="9" t="n">
        <v>8960000</v>
      </c>
    </row>
    <row r="1360">
      <c r="A1360" s="14" t="inlineStr">
        <is>
          <t>A067170</t>
        </is>
      </c>
      <c r="B1360" s="2" t="inlineStr">
        <is>
          <t>오텍</t>
        </is>
      </c>
      <c r="C1360" s="2" t="inlineStr">
        <is>
          <t>SSC</t>
        </is>
      </c>
      <c r="D1360" s="2" t="inlineStr">
        <is>
          <t>S420003950</t>
        </is>
      </c>
      <c r="E1360" s="2" t="inlineStr">
        <is>
          <t>상장주식수 (보통+우선)(주)</t>
        </is>
      </c>
      <c r="F1360" s="15" t="inlineStr">
        <is>
          <t>QUARTERLY</t>
        </is>
      </c>
      <c r="G1360" s="9" t="n">
        <v>10609616</v>
      </c>
      <c r="H1360" s="9" t="n">
        <v>10609616</v>
      </c>
      <c r="I1360" s="9" t="n">
        <v>10609616</v>
      </c>
      <c r="J1360" s="9" t="n">
        <v>10609616</v>
      </c>
      <c r="K1360" s="11" t="n">
        <v>10609616</v>
      </c>
      <c r="L1360" s="9" t="n">
        <v>10609616</v>
      </c>
      <c r="M1360" s="9" t="n">
        <v>11428214</v>
      </c>
      <c r="N1360" s="9" t="n">
        <v>11428214</v>
      </c>
      <c r="O1360" s="9" t="n">
        <v>11428214</v>
      </c>
      <c r="P1360" s="11" t="n">
        <v>11428214</v>
      </c>
      <c r="Q1360" s="9" t="n">
        <v>11428214</v>
      </c>
      <c r="R1360" s="9" t="n">
        <v>11428214</v>
      </c>
      <c r="S1360" s="9" t="n">
        <v>11428214</v>
      </c>
      <c r="T1360" s="9" t="n">
        <v>11428214</v>
      </c>
      <c r="U1360" s="11" t="n">
        <v>11428214</v>
      </c>
      <c r="V1360" s="9" t="n">
        <v>11428214</v>
      </c>
      <c r="W1360" s="9" t="n">
        <v>11428214</v>
      </c>
      <c r="X1360" s="9" t="n">
        <v>11428214</v>
      </c>
      <c r="Y1360" s="9" t="n">
        <v>11428214</v>
      </c>
      <c r="Z1360" s="11" t="n">
        <v>11428214</v>
      </c>
      <c r="AA1360" s="9" t="n">
        <v>11428214</v>
      </c>
    </row>
    <row r="1361">
      <c r="A1361" s="14" t="inlineStr">
        <is>
          <t>A900110</t>
        </is>
      </c>
      <c r="B1361" s="2" t="inlineStr">
        <is>
          <t>이스트아시아홀딩스</t>
        </is>
      </c>
      <c r="C1361" s="2" t="inlineStr">
        <is>
          <t>SSC</t>
        </is>
      </c>
      <c r="D1361" s="2" t="inlineStr">
        <is>
          <t>S420003950</t>
        </is>
      </c>
      <c r="E1361" s="2" t="inlineStr">
        <is>
          <t>상장주식수 (보통+우선)(주)</t>
        </is>
      </c>
      <c r="F1361" s="15" t="inlineStr">
        <is>
          <t>QUARTERLY</t>
        </is>
      </c>
      <c r="G1361" s="9" t="n">
        <v>23000000</v>
      </c>
      <c r="H1361" s="9" t="n">
        <v>23000000</v>
      </c>
      <c r="I1361" s="9" t="n">
        <v>23000000</v>
      </c>
      <c r="J1361" s="9" t="n">
        <v>23000000</v>
      </c>
      <c r="K1361" s="11" t="n">
        <v>23000000</v>
      </c>
      <c r="L1361" s="9" t="n">
        <v>23000000</v>
      </c>
      <c r="M1361" s="9" t="n">
        <v>23000000</v>
      </c>
      <c r="N1361" s="9" t="n">
        <v>23000000</v>
      </c>
      <c r="O1361" s="9" t="n">
        <v>27599764</v>
      </c>
      <c r="P1361" s="11" t="n">
        <v>27599764</v>
      </c>
      <c r="Q1361" s="9" t="n">
        <v>27599764</v>
      </c>
      <c r="R1361" s="9" t="n">
        <v>27599764</v>
      </c>
      <c r="S1361" s="9" t="n">
        <v>33248033</v>
      </c>
      <c r="T1361" s="9" t="n">
        <v>33248033</v>
      </c>
      <c r="U1361" s="11" t="n">
        <v>33248033</v>
      </c>
      <c r="V1361" s="9" t="n">
        <v>36829112</v>
      </c>
      <c r="W1361" s="9" t="n">
        <v>46987899</v>
      </c>
      <c r="X1361" s="9" t="n">
        <v>49253140</v>
      </c>
      <c r="Y1361" s="9" t="n">
        <v>55874887</v>
      </c>
      <c r="Z1361" s="11" t="n">
        <v>55874887</v>
      </c>
      <c r="AA1361" s="9" t="n">
        <v>55874887</v>
      </c>
    </row>
    <row r="1362">
      <c r="A1362" s="14" t="inlineStr">
        <is>
          <t>A014570</t>
        </is>
      </c>
      <c r="B1362" s="2" t="inlineStr">
        <is>
          <t>고려제약</t>
        </is>
      </c>
      <c r="C1362" s="2" t="inlineStr">
        <is>
          <t>SSC</t>
        </is>
      </c>
      <c r="D1362" s="2" t="inlineStr">
        <is>
          <t>S420003950</t>
        </is>
      </c>
      <c r="E1362" s="2" t="inlineStr">
        <is>
          <t>상장주식수 (보통+우선)(주)</t>
        </is>
      </c>
      <c r="F1362" s="15" t="inlineStr">
        <is>
          <t>QUARTERLY</t>
        </is>
      </c>
      <c r="G1362" s="8" t="n">
        <v>11000000</v>
      </c>
      <c r="H1362" s="8" t="n">
        <v>11000000</v>
      </c>
      <c r="I1362" s="8" t="n">
        <v>11000000</v>
      </c>
      <c r="J1362" s="8" t="n">
        <v>11000000</v>
      </c>
      <c r="K1362" s="10" t="n">
        <v>11000000</v>
      </c>
      <c r="L1362" s="8" t="n">
        <v>11000000</v>
      </c>
      <c r="M1362" s="8" t="n">
        <v>11000000</v>
      </c>
      <c r="N1362" s="8" t="n">
        <v>11000000</v>
      </c>
      <c r="O1362" s="8" t="n">
        <v>11000000</v>
      </c>
      <c r="P1362" s="10" t="n">
        <v>11000000</v>
      </c>
      <c r="Q1362" s="8" t="n">
        <v>11000000</v>
      </c>
      <c r="R1362" s="8" t="n">
        <v>11000000</v>
      </c>
      <c r="S1362" s="8" t="n">
        <v>11000000</v>
      </c>
      <c r="T1362" s="8" t="n">
        <v>11000000</v>
      </c>
      <c r="U1362" s="10" t="n">
        <v>11000000</v>
      </c>
      <c r="V1362" s="8" t="n">
        <v>11000000</v>
      </c>
      <c r="W1362" s="8" t="n">
        <v>11000000</v>
      </c>
      <c r="X1362" s="8" t="n">
        <v>11000000</v>
      </c>
      <c r="Y1362" s="8" t="n">
        <v>11000000</v>
      </c>
      <c r="Z1362" s="10" t="n">
        <v>11000000</v>
      </c>
      <c r="AA1362" s="8" t="n">
        <v>11000000</v>
      </c>
    </row>
    <row r="1363">
      <c r="A1363" s="14" t="inlineStr">
        <is>
          <t>A037330</t>
        </is>
      </c>
      <c r="B1363" s="2" t="inlineStr">
        <is>
          <t>인지디스플레</t>
        </is>
      </c>
      <c r="C1363" s="2" t="inlineStr">
        <is>
          <t>SSC</t>
        </is>
      </c>
      <c r="D1363" s="2" t="inlineStr">
        <is>
          <t>S420003950</t>
        </is>
      </c>
      <c r="E1363" s="2" t="inlineStr">
        <is>
          <t>상장주식수 (보통+우선)(주)</t>
        </is>
      </c>
      <c r="F1363" s="15" t="inlineStr">
        <is>
          <t>QUARTERLY</t>
        </is>
      </c>
      <c r="G1363" s="8" t="n">
        <v>35326038</v>
      </c>
      <c r="H1363" s="8" t="n">
        <v>35326038</v>
      </c>
      <c r="I1363" s="8" t="n">
        <v>35326038</v>
      </c>
      <c r="J1363" s="8" t="n">
        <v>35326038</v>
      </c>
      <c r="K1363" s="10" t="n">
        <v>35326038</v>
      </c>
      <c r="L1363" s="8" t="n">
        <v>35603146</v>
      </c>
      <c r="M1363" s="8" t="n">
        <v>35603146</v>
      </c>
      <c r="N1363" s="8" t="n">
        <v>35603146</v>
      </c>
      <c r="O1363" s="8" t="n">
        <v>35603146</v>
      </c>
      <c r="P1363" s="10" t="n">
        <v>35603146</v>
      </c>
      <c r="Q1363" s="8" t="n">
        <v>35603146</v>
      </c>
      <c r="R1363" s="8" t="n">
        <v>35603146</v>
      </c>
      <c r="S1363" s="8" t="n">
        <v>35603146</v>
      </c>
      <c r="T1363" s="8" t="n">
        <v>35603146</v>
      </c>
      <c r="U1363" s="10" t="n">
        <v>35603146</v>
      </c>
      <c r="V1363" s="8" t="n">
        <v>35603146</v>
      </c>
      <c r="W1363" s="8" t="n">
        <v>35603146</v>
      </c>
      <c r="X1363" s="8" t="n">
        <v>35603146</v>
      </c>
      <c r="Y1363" s="8" t="n">
        <v>35603146</v>
      </c>
      <c r="Z1363" s="10" t="n">
        <v>35603146</v>
      </c>
      <c r="AA1363" s="8" t="n">
        <v>35603146</v>
      </c>
    </row>
    <row r="1364">
      <c r="A1364" s="14" t="inlineStr">
        <is>
          <t>A024120</t>
        </is>
      </c>
      <c r="B1364" s="2" t="inlineStr">
        <is>
          <t>KB오토시스</t>
        </is>
      </c>
      <c r="C1364" s="2" t="inlineStr">
        <is>
          <t>SSC</t>
        </is>
      </c>
      <c r="D1364" s="2" t="inlineStr">
        <is>
          <t>S420003950</t>
        </is>
      </c>
      <c r="E1364" s="2" t="inlineStr">
        <is>
          <t>상장주식수 (보통+우선)(주)</t>
        </is>
      </c>
      <c r="F1364" s="15" t="inlineStr">
        <is>
          <t>QUARTERLY</t>
        </is>
      </c>
      <c r="G1364" s="8" t="n">
        <v>11500000</v>
      </c>
      <c r="H1364" s="8" t="n">
        <v>11500000</v>
      </c>
      <c r="I1364" s="8" t="n">
        <v>11500000</v>
      </c>
      <c r="J1364" s="8" t="n">
        <v>11500000</v>
      </c>
      <c r="K1364" s="10" t="n">
        <v>11500000</v>
      </c>
      <c r="L1364" s="8" t="n">
        <v>11500000</v>
      </c>
      <c r="M1364" s="8" t="n">
        <v>11500000</v>
      </c>
      <c r="N1364" s="8" t="n">
        <v>11500000</v>
      </c>
      <c r="O1364" s="8" t="n">
        <v>11500000</v>
      </c>
      <c r="P1364" s="10" t="n">
        <v>11500000</v>
      </c>
      <c r="Q1364" s="8" t="n">
        <v>11500000</v>
      </c>
      <c r="R1364" s="8" t="n">
        <v>11500000</v>
      </c>
      <c r="S1364" s="8" t="n">
        <v>11500000</v>
      </c>
      <c r="T1364" s="8" t="n">
        <v>11500000</v>
      </c>
      <c r="U1364" s="10" t="n">
        <v>11500000</v>
      </c>
      <c r="V1364" s="8" t="n">
        <v>11500000</v>
      </c>
      <c r="W1364" s="8" t="n">
        <v>11500000</v>
      </c>
      <c r="X1364" s="8" t="n">
        <v>11500000</v>
      </c>
      <c r="Y1364" s="8" t="n">
        <v>11500000</v>
      </c>
      <c r="Z1364" s="10" t="n">
        <v>11500000</v>
      </c>
      <c r="AA1364" s="8" t="n">
        <v>11500000</v>
      </c>
    </row>
    <row r="1365">
      <c r="A1365" s="14" t="inlineStr">
        <is>
          <t>A052190</t>
        </is>
      </c>
      <c r="B1365" s="2" t="inlineStr">
        <is>
          <t>소프트맥스</t>
        </is>
      </c>
      <c r="C1365" s="2" t="inlineStr">
        <is>
          <t>SSC</t>
        </is>
      </c>
      <c r="D1365" s="2" t="inlineStr">
        <is>
          <t>S420003950</t>
        </is>
      </c>
      <c r="E1365" s="2" t="inlineStr">
        <is>
          <t>상장주식수 (보통+우선)(주)</t>
        </is>
      </c>
      <c r="F1365" s="15" t="inlineStr">
        <is>
          <t>QUARTERLY</t>
        </is>
      </c>
      <c r="G1365" s="8" t="n">
        <v>6210000</v>
      </c>
      <c r="H1365" s="8" t="n">
        <v>6210000</v>
      </c>
      <c r="I1365" s="8" t="n">
        <v>6210000</v>
      </c>
      <c r="J1365" s="8" t="n">
        <v>6210000</v>
      </c>
      <c r="K1365" s="10" t="n">
        <v>6210000</v>
      </c>
      <c r="L1365" s="8" t="n">
        <v>6210000</v>
      </c>
      <c r="M1365" s="8" t="n">
        <v>6210000</v>
      </c>
      <c r="N1365" s="8" t="n">
        <v>6210000</v>
      </c>
      <c r="O1365" s="8" t="n">
        <v>6210000</v>
      </c>
      <c r="P1365" s="10" t="n">
        <v>6210000</v>
      </c>
      <c r="Q1365" s="8" t="n">
        <v>6210000</v>
      </c>
      <c r="R1365" s="8" t="n">
        <v>6210000</v>
      </c>
      <c r="S1365" s="8" t="n">
        <v>6210000</v>
      </c>
      <c r="T1365" s="8" t="n">
        <v>6210000</v>
      </c>
      <c r="U1365" s="10" t="n">
        <v>6210000</v>
      </c>
      <c r="V1365" s="8" t="n">
        <v>6210000</v>
      </c>
      <c r="W1365" s="8" t="n">
        <v>6210000</v>
      </c>
      <c r="X1365" s="8" t="n">
        <v>6210000</v>
      </c>
      <c r="Y1365" s="8" t="n">
        <v>6210000</v>
      </c>
      <c r="Z1365" s="10" t="n">
        <v>6210000</v>
      </c>
      <c r="AA1365" s="8" t="n">
        <v>6210000</v>
      </c>
    </row>
    <row r="1366">
      <c r="A1366" s="14" t="inlineStr">
        <is>
          <t>A002410</t>
        </is>
      </c>
      <c r="B1366" s="2" t="inlineStr">
        <is>
          <t>범양건영</t>
        </is>
      </c>
      <c r="C1366" s="2" t="inlineStr">
        <is>
          <t>SSC</t>
        </is>
      </c>
      <c r="D1366" s="2" t="inlineStr">
        <is>
          <t>S420003950</t>
        </is>
      </c>
      <c r="E1366" s="2" t="inlineStr">
        <is>
          <t>상장주식수 (보통+우선)(주)</t>
        </is>
      </c>
      <c r="F1366" s="15" t="inlineStr">
        <is>
          <t>QUARTERLY</t>
        </is>
      </c>
      <c r="G1366" s="8" t="n">
        <v>11406718</v>
      </c>
      <c r="H1366" s="8" t="n">
        <v>11406718</v>
      </c>
      <c r="I1366" s="8" t="n">
        <v>11406718</v>
      </c>
      <c r="J1366" s="8" t="n">
        <v>11406718</v>
      </c>
      <c r="K1366" s="10" t="n">
        <v>11406718</v>
      </c>
      <c r="L1366" s="8" t="n">
        <v>11406718</v>
      </c>
      <c r="M1366" s="8" t="n">
        <v>1002655</v>
      </c>
      <c r="N1366" s="8" t="n">
        <v>1028934</v>
      </c>
      <c r="O1366" s="8" t="n">
        <v>1033135</v>
      </c>
      <c r="P1366" s="10" t="n">
        <v>1033135</v>
      </c>
      <c r="Q1366" s="8" t="n">
        <v>1033135</v>
      </c>
      <c r="R1366" s="8" t="n">
        <v>2621833</v>
      </c>
      <c r="S1366" s="8" t="n">
        <v>2622052</v>
      </c>
      <c r="T1366" s="8" t="n">
        <v>2663472</v>
      </c>
      <c r="U1366" s="10" t="n">
        <v>2663472</v>
      </c>
      <c r="V1366" s="8" t="n">
        <v>2663795</v>
      </c>
      <c r="W1366" s="8" t="n">
        <v>2663795</v>
      </c>
      <c r="X1366" s="8" t="n">
        <v>3514859</v>
      </c>
      <c r="Y1366" s="8" t="n">
        <v>4752587</v>
      </c>
      <c r="Z1366" s="10" t="n">
        <v>4752587</v>
      </c>
      <c r="AA1366" s="8" t="n">
        <v>4752587</v>
      </c>
    </row>
    <row r="1367">
      <c r="A1367" s="14" t="inlineStr">
        <is>
          <t>A039290</t>
        </is>
      </c>
      <c r="B1367" s="2" t="inlineStr">
        <is>
          <t>인포뱅크</t>
        </is>
      </c>
      <c r="C1367" s="2" t="inlineStr">
        <is>
          <t>SSC</t>
        </is>
      </c>
      <c r="D1367" s="2" t="inlineStr">
        <is>
          <t>S420003950</t>
        </is>
      </c>
      <c r="E1367" s="2" t="inlineStr">
        <is>
          <t>상장주식수 (보통+우선)(주)</t>
        </is>
      </c>
      <c r="F1367" s="15" t="inlineStr">
        <is>
          <t>QUARTERLY</t>
        </is>
      </c>
      <c r="G1367" s="9" t="n">
        <v>8693978</v>
      </c>
      <c r="H1367" s="9" t="n">
        <v>8693978</v>
      </c>
      <c r="I1367" s="9" t="n">
        <v>8693978</v>
      </c>
      <c r="J1367" s="9" t="n">
        <v>8693978</v>
      </c>
      <c r="K1367" s="11" t="n">
        <v>8693978</v>
      </c>
      <c r="L1367" s="9" t="n">
        <v>8693978</v>
      </c>
      <c r="M1367" s="9" t="n">
        <v>8693978</v>
      </c>
      <c r="N1367" s="9" t="n">
        <v>8693978</v>
      </c>
      <c r="O1367" s="9" t="n">
        <v>8693978</v>
      </c>
      <c r="P1367" s="11" t="n">
        <v>8693978</v>
      </c>
      <c r="Q1367" s="9" t="n">
        <v>8693978</v>
      </c>
      <c r="R1367" s="9" t="n">
        <v>8693978</v>
      </c>
      <c r="S1367" s="9" t="n">
        <v>8693978</v>
      </c>
      <c r="T1367" s="9" t="n">
        <v>8693978</v>
      </c>
      <c r="U1367" s="11" t="n">
        <v>8693978</v>
      </c>
      <c r="V1367" s="9" t="n">
        <v>8693978</v>
      </c>
      <c r="W1367" s="9" t="n">
        <v>8693978</v>
      </c>
      <c r="X1367" s="9" t="n">
        <v>8693978</v>
      </c>
      <c r="Y1367" s="9" t="n">
        <v>8693978</v>
      </c>
      <c r="Z1367" s="11" t="n">
        <v>8693978</v>
      </c>
      <c r="AA1367" s="9" t="n">
        <v>8693978</v>
      </c>
    </row>
    <row r="1368">
      <c r="A1368" s="14" t="inlineStr">
        <is>
          <t>A109740</t>
        </is>
      </c>
      <c r="B1368" s="2" t="inlineStr">
        <is>
          <t>디에스케이</t>
        </is>
      </c>
      <c r="C1368" s="2" t="inlineStr">
        <is>
          <t>SSC</t>
        </is>
      </c>
      <c r="D1368" s="2" t="inlineStr">
        <is>
          <t>S420003950</t>
        </is>
      </c>
      <c r="E1368" s="2" t="inlineStr">
        <is>
          <t>상장주식수 (보통+우선)(주)</t>
        </is>
      </c>
      <c r="F1368" s="15" t="inlineStr">
        <is>
          <t>QUARTERLY</t>
        </is>
      </c>
      <c r="G1368" s="9" t="n">
        <v>6500000</v>
      </c>
      <c r="H1368" s="9" t="n">
        <v>6500000</v>
      </c>
      <c r="I1368" s="9" t="n">
        <v>6500000</v>
      </c>
      <c r="J1368" s="9" t="n">
        <v>6500000</v>
      </c>
      <c r="K1368" s="11" t="n">
        <v>6500000</v>
      </c>
      <c r="L1368" s="9" t="n">
        <v>6500000</v>
      </c>
      <c r="M1368" s="9" t="n">
        <v>6500000</v>
      </c>
      <c r="N1368" s="9" t="n">
        <v>6500000</v>
      </c>
      <c r="O1368" s="9" t="n">
        <v>6500000</v>
      </c>
      <c r="P1368" s="11" t="n">
        <v>6500000</v>
      </c>
      <c r="Q1368" s="9" t="n">
        <v>6500000</v>
      </c>
      <c r="R1368" s="9" t="n">
        <v>6500000</v>
      </c>
      <c r="S1368" s="9" t="n">
        <v>6500000</v>
      </c>
      <c r="T1368" s="9" t="n">
        <v>6500000</v>
      </c>
      <c r="U1368" s="11" t="n">
        <v>6500000</v>
      </c>
      <c r="V1368" s="9" t="n">
        <v>6500000</v>
      </c>
      <c r="W1368" s="9" t="n">
        <v>6500000</v>
      </c>
      <c r="X1368" s="9" t="n">
        <v>6500000</v>
      </c>
      <c r="Y1368" s="9" t="n">
        <v>6500000</v>
      </c>
      <c r="Z1368" s="11" t="n">
        <v>6500000</v>
      </c>
      <c r="AA1368" s="9" t="n">
        <v>6500000</v>
      </c>
    </row>
    <row r="1369">
      <c r="A1369" s="14" t="inlineStr">
        <is>
          <t>A011500</t>
        </is>
      </c>
      <c r="B1369" s="2" t="inlineStr">
        <is>
          <t>한농화성</t>
        </is>
      </c>
      <c r="C1369" s="2" t="inlineStr">
        <is>
          <t>SSC</t>
        </is>
      </c>
      <c r="D1369" s="2" t="inlineStr">
        <is>
          <t>S420003950</t>
        </is>
      </c>
      <c r="E1369" s="2" t="inlineStr">
        <is>
          <t>상장주식수 (보통+우선)(주)</t>
        </is>
      </c>
      <c r="F1369" s="15" t="inlineStr">
        <is>
          <t>QUARTERLY</t>
        </is>
      </c>
      <c r="G1369" s="9" t="n">
        <v>15637042</v>
      </c>
      <c r="H1369" s="9" t="n">
        <v>15637042</v>
      </c>
      <c r="I1369" s="9" t="n">
        <v>15637042</v>
      </c>
      <c r="J1369" s="9" t="n">
        <v>15637042</v>
      </c>
      <c r="K1369" s="11" t="n">
        <v>15637042</v>
      </c>
      <c r="L1369" s="9" t="n">
        <v>15637042</v>
      </c>
      <c r="M1369" s="9" t="n">
        <v>15637042</v>
      </c>
      <c r="N1369" s="9" t="n">
        <v>15637042</v>
      </c>
      <c r="O1369" s="9" t="n">
        <v>15637042</v>
      </c>
      <c r="P1369" s="11" t="n">
        <v>15637042</v>
      </c>
      <c r="Q1369" s="9" t="n">
        <v>15637042</v>
      </c>
      <c r="R1369" s="9" t="n">
        <v>15637042</v>
      </c>
      <c r="S1369" s="9" t="n">
        <v>15637042</v>
      </c>
      <c r="T1369" s="9" t="n">
        <v>15637042</v>
      </c>
      <c r="U1369" s="11" t="n">
        <v>15637042</v>
      </c>
      <c r="V1369" s="9" t="n">
        <v>15637042</v>
      </c>
      <c r="W1369" s="9" t="n">
        <v>15637042</v>
      </c>
      <c r="X1369" s="9" t="n">
        <v>15637042</v>
      </c>
      <c r="Y1369" s="9" t="n">
        <v>15637042</v>
      </c>
      <c r="Z1369" s="11" t="n">
        <v>15637042</v>
      </c>
      <c r="AA1369" s="9" t="n">
        <v>15637042</v>
      </c>
    </row>
    <row r="1370">
      <c r="A1370" s="14" t="inlineStr">
        <is>
          <t>A011320</t>
        </is>
      </c>
      <c r="B1370" s="2" t="inlineStr">
        <is>
          <t>유니크</t>
        </is>
      </c>
      <c r="C1370" s="2" t="inlineStr">
        <is>
          <t>SSC</t>
        </is>
      </c>
      <c r="D1370" s="2" t="inlineStr">
        <is>
          <t>S420003950</t>
        </is>
      </c>
      <c r="E1370" s="2" t="inlineStr">
        <is>
          <t>상장주식수 (보통+우선)(주)</t>
        </is>
      </c>
      <c r="F1370" s="15" t="inlineStr">
        <is>
          <t>QUARTERLY</t>
        </is>
      </c>
      <c r="G1370" s="9" t="n">
        <v>19320695</v>
      </c>
      <c r="H1370" s="9" t="n">
        <v>19320695</v>
      </c>
      <c r="I1370" s="9" t="n">
        <v>19320695</v>
      </c>
      <c r="J1370" s="9" t="n">
        <v>19320695</v>
      </c>
      <c r="K1370" s="11" t="n">
        <v>19320695</v>
      </c>
      <c r="L1370" s="9" t="n">
        <v>19320695</v>
      </c>
      <c r="M1370" s="9" t="n">
        <v>19320695</v>
      </c>
      <c r="N1370" s="9" t="n">
        <v>19320695</v>
      </c>
      <c r="O1370" s="9" t="n">
        <v>19320695</v>
      </c>
      <c r="P1370" s="11" t="n">
        <v>19320695</v>
      </c>
      <c r="Q1370" s="9" t="n">
        <v>19320695</v>
      </c>
      <c r="R1370" s="9" t="n">
        <v>19320695</v>
      </c>
      <c r="S1370" s="9" t="n">
        <v>19320695</v>
      </c>
      <c r="T1370" s="9" t="n">
        <v>19320695</v>
      </c>
      <c r="U1370" s="11" t="n">
        <v>19320695</v>
      </c>
      <c r="V1370" s="9" t="n">
        <v>19320695</v>
      </c>
      <c r="W1370" s="9" t="n">
        <v>19320695</v>
      </c>
      <c r="X1370" s="9" t="n">
        <v>19320695</v>
      </c>
      <c r="Y1370" s="9" t="n">
        <v>19320695</v>
      </c>
      <c r="Z1370" s="11" t="n">
        <v>19320695</v>
      </c>
      <c r="AA1370" s="9" t="n">
        <v>19320695</v>
      </c>
    </row>
    <row r="1371">
      <c r="A1371" s="14" t="inlineStr">
        <is>
          <t>A094840</t>
        </is>
      </c>
      <c r="B1371" s="2" t="inlineStr">
        <is>
          <t>슈프리마에이치큐</t>
        </is>
      </c>
      <c r="C1371" s="2" t="inlineStr">
        <is>
          <t>SSC</t>
        </is>
      </c>
      <c r="D1371" s="2" t="inlineStr">
        <is>
          <t>S420003950</t>
        </is>
      </c>
      <c r="E1371" s="2" t="inlineStr">
        <is>
          <t>상장주식수 (보통+우선)(주)</t>
        </is>
      </c>
      <c r="F1371" s="15" t="inlineStr">
        <is>
          <t>QUARTERLY</t>
        </is>
      </c>
      <c r="G1371" s="9" t="n">
        <v>14728000</v>
      </c>
      <c r="H1371" s="9" t="n">
        <v>14728000</v>
      </c>
      <c r="I1371" s="9" t="n">
        <v>14728000</v>
      </c>
      <c r="J1371" s="9" t="n">
        <v>14728000</v>
      </c>
      <c r="K1371" s="11" t="n">
        <v>14728000</v>
      </c>
      <c r="L1371" s="9" t="n">
        <v>14728000</v>
      </c>
      <c r="M1371" s="9" t="n">
        <v>14728000</v>
      </c>
      <c r="N1371" s="9" t="n">
        <v>14728000</v>
      </c>
      <c r="O1371" s="9" t="n">
        <v>14728000</v>
      </c>
      <c r="P1371" s="11" t="n">
        <v>14728000</v>
      </c>
      <c r="Q1371" s="9" t="n">
        <v>14728000</v>
      </c>
      <c r="R1371" s="9" t="n">
        <v>14728000</v>
      </c>
      <c r="S1371" s="9" t="n">
        <v>14728000</v>
      </c>
      <c r="T1371" s="9" t="n">
        <v>14728000</v>
      </c>
      <c r="U1371" s="11" t="n">
        <v>14728000</v>
      </c>
      <c r="V1371" s="9" t="n">
        <v>14728000</v>
      </c>
      <c r="W1371" s="9" t="n">
        <v>14728000</v>
      </c>
      <c r="X1371" s="9" t="n">
        <v>14728000</v>
      </c>
      <c r="Y1371" s="9" t="n">
        <v>14728000</v>
      </c>
      <c r="Z1371" s="11" t="n">
        <v>7647727</v>
      </c>
      <c r="AA1371" s="9" t="n">
        <v>7647727</v>
      </c>
    </row>
    <row r="1372">
      <c r="A1372" s="14" t="inlineStr">
        <is>
          <t>A109860</t>
        </is>
      </c>
      <c r="B1372" s="2" t="inlineStr">
        <is>
          <t>동일금속</t>
        </is>
      </c>
      <c r="C1372" s="2" t="inlineStr">
        <is>
          <t>SSC</t>
        </is>
      </c>
      <c r="D1372" s="2" t="inlineStr">
        <is>
          <t>S420003950</t>
        </is>
      </c>
      <c r="E1372" s="2" t="inlineStr">
        <is>
          <t>상장주식수 (보통+우선)(주)</t>
        </is>
      </c>
      <c r="F1372" s="15" t="inlineStr">
        <is>
          <t>QUARTERLY</t>
        </is>
      </c>
      <c r="G1372" s="8" t="n">
        <v>7000000</v>
      </c>
      <c r="H1372" s="8" t="n">
        <v>7000000</v>
      </c>
      <c r="I1372" s="8" t="n">
        <v>7000000</v>
      </c>
      <c r="J1372" s="8" t="n">
        <v>7000000</v>
      </c>
      <c r="K1372" s="10" t="n">
        <v>7000000</v>
      </c>
      <c r="L1372" s="8" t="n">
        <v>7000000</v>
      </c>
      <c r="M1372" s="8" t="n">
        <v>7000000</v>
      </c>
      <c r="N1372" s="8" t="n">
        <v>7000000</v>
      </c>
      <c r="O1372" s="8" t="n">
        <v>7000000</v>
      </c>
      <c r="P1372" s="10" t="n">
        <v>7000000</v>
      </c>
      <c r="Q1372" s="8" t="n">
        <v>7000000</v>
      </c>
      <c r="R1372" s="8" t="n">
        <v>7000000</v>
      </c>
      <c r="S1372" s="8" t="n">
        <v>7000000</v>
      </c>
      <c r="T1372" s="8" t="n">
        <v>7000000</v>
      </c>
      <c r="U1372" s="10" t="n">
        <v>7000000</v>
      </c>
      <c r="V1372" s="8" t="n">
        <v>7000000</v>
      </c>
      <c r="W1372" s="8" t="n">
        <v>7000000</v>
      </c>
      <c r="X1372" s="8" t="n">
        <v>7000000</v>
      </c>
      <c r="Y1372" s="8" t="n">
        <v>7000000</v>
      </c>
      <c r="Z1372" s="10" t="n">
        <v>7000000</v>
      </c>
      <c r="AA1372" s="8" t="n">
        <v>7000000</v>
      </c>
    </row>
    <row r="1373">
      <c r="A1373" s="14" t="inlineStr">
        <is>
          <t>A036640</t>
        </is>
      </c>
      <c r="B1373" s="2" t="inlineStr">
        <is>
          <t>HRS</t>
        </is>
      </c>
      <c r="C1373" s="2" t="inlineStr">
        <is>
          <t>SSC</t>
        </is>
      </c>
      <c r="D1373" s="2" t="inlineStr">
        <is>
          <t>S420003950</t>
        </is>
      </c>
      <c r="E1373" s="2" t="inlineStr">
        <is>
          <t>상장주식수 (보통+우선)(주)</t>
        </is>
      </c>
      <c r="F1373" s="15" t="inlineStr">
        <is>
          <t>QUARTERLY</t>
        </is>
      </c>
      <c r="G1373" s="8" t="n">
        <v>16354800</v>
      </c>
      <c r="H1373" s="8" t="n">
        <v>16354800</v>
      </c>
      <c r="I1373" s="8" t="n">
        <v>16354800</v>
      </c>
      <c r="J1373" s="8" t="n">
        <v>16354800</v>
      </c>
      <c r="K1373" s="10" t="n">
        <v>16354800</v>
      </c>
      <c r="L1373" s="8" t="n">
        <v>16354800</v>
      </c>
      <c r="M1373" s="8" t="n">
        <v>16354800</v>
      </c>
      <c r="N1373" s="8" t="n">
        <v>16354800</v>
      </c>
      <c r="O1373" s="8" t="n">
        <v>16354800</v>
      </c>
      <c r="P1373" s="10" t="n">
        <v>16354800</v>
      </c>
      <c r="Q1373" s="8" t="n">
        <v>16354800</v>
      </c>
      <c r="R1373" s="8" t="n">
        <v>16354800</v>
      </c>
      <c r="S1373" s="8" t="n">
        <v>16354800</v>
      </c>
      <c r="T1373" s="8" t="n">
        <v>16354800</v>
      </c>
      <c r="U1373" s="10" t="n">
        <v>16354800</v>
      </c>
      <c r="V1373" s="8" t="n">
        <v>16354800</v>
      </c>
      <c r="W1373" s="8" t="n">
        <v>16354800</v>
      </c>
      <c r="X1373" s="8" t="n">
        <v>16354800</v>
      </c>
      <c r="Y1373" s="8" t="n">
        <v>16354800</v>
      </c>
      <c r="Z1373" s="10" t="n">
        <v>16354800</v>
      </c>
      <c r="AA1373" s="8" t="n">
        <v>16354800</v>
      </c>
    </row>
    <row r="1374">
      <c r="A1374" s="14" t="inlineStr">
        <is>
          <t>A131220</t>
        </is>
      </c>
      <c r="B1374" s="2" t="inlineStr">
        <is>
          <t>대한과학</t>
        </is>
      </c>
      <c r="C1374" s="2" t="inlineStr">
        <is>
          <t>SSC</t>
        </is>
      </c>
      <c r="D1374" s="2" t="inlineStr">
        <is>
          <t>S420003950</t>
        </is>
      </c>
      <c r="E1374" s="2" t="inlineStr">
        <is>
          <t>상장주식수 (보통+우선)(주)</t>
        </is>
      </c>
      <c r="F1374" s="15" t="inlineStr">
        <is>
          <t>QUARTERLY</t>
        </is>
      </c>
      <c r="G1374" s="8" t="n"/>
      <c r="H1374" s="8" t="n"/>
      <c r="I1374" s="8" t="n">
        <v>5525130</v>
      </c>
      <c r="J1374" s="8" t="n">
        <v>5525130</v>
      </c>
      <c r="K1374" s="10" t="n">
        <v>5525130</v>
      </c>
      <c r="L1374" s="8" t="n">
        <v>5525130</v>
      </c>
      <c r="M1374" s="8" t="n">
        <v>5525130</v>
      </c>
      <c r="N1374" s="8" t="n">
        <v>5525130</v>
      </c>
      <c r="O1374" s="8" t="n">
        <v>5925130</v>
      </c>
      <c r="P1374" s="10" t="n">
        <v>5925130</v>
      </c>
      <c r="Q1374" s="8" t="n">
        <v>5925130</v>
      </c>
      <c r="R1374" s="8" t="n">
        <v>6043630</v>
      </c>
      <c r="S1374" s="8" t="n">
        <v>6043630</v>
      </c>
      <c r="T1374" s="8" t="n">
        <v>6043630</v>
      </c>
      <c r="U1374" s="10" t="n">
        <v>6322595</v>
      </c>
      <c r="V1374" s="8" t="n">
        <v>6415583</v>
      </c>
      <c r="W1374" s="8" t="n">
        <v>7056878</v>
      </c>
      <c r="X1374" s="8" t="n">
        <v>7056878</v>
      </c>
      <c r="Y1374" s="8" t="n">
        <v>7156281</v>
      </c>
      <c r="Z1374" s="10" t="n">
        <v>7156281</v>
      </c>
      <c r="AA1374" s="8" t="n">
        <v>7156281</v>
      </c>
    </row>
    <row r="1375">
      <c r="A1375" s="14" t="inlineStr">
        <is>
          <t>A043290</t>
        </is>
      </c>
      <c r="B1375" s="2" t="inlineStr">
        <is>
          <t>케이맥</t>
        </is>
      </c>
      <c r="C1375" s="2" t="inlineStr">
        <is>
          <t>SSC</t>
        </is>
      </c>
      <c r="D1375" s="2" t="inlineStr">
        <is>
          <t>S420003950</t>
        </is>
      </c>
      <c r="E1375" s="2" t="inlineStr">
        <is>
          <t>상장주식수 (보통+우선)(주)</t>
        </is>
      </c>
      <c r="F1375" s="15" t="inlineStr">
        <is>
          <t>QUARTERLY</t>
        </is>
      </c>
      <c r="G1375" s="8" t="n"/>
      <c r="H1375" s="8" t="n"/>
      <c r="I1375" s="8" t="n">
        <v>6188500</v>
      </c>
      <c r="J1375" s="8" t="n">
        <v>6188500</v>
      </c>
      <c r="K1375" s="10" t="n">
        <v>6426140</v>
      </c>
      <c r="L1375" s="8" t="n">
        <v>6426140</v>
      </c>
      <c r="M1375" s="8" t="n">
        <v>6426140</v>
      </c>
      <c r="N1375" s="8" t="n">
        <v>6838015</v>
      </c>
      <c r="O1375" s="8" t="n">
        <v>6838015</v>
      </c>
      <c r="P1375" s="10" t="n">
        <v>6838015</v>
      </c>
      <c r="Q1375" s="8" t="n">
        <v>6838015</v>
      </c>
      <c r="R1375" s="8" t="n">
        <v>6838015</v>
      </c>
      <c r="S1375" s="8" t="n">
        <v>6838015</v>
      </c>
      <c r="T1375" s="8" t="n">
        <v>6838015</v>
      </c>
      <c r="U1375" s="10" t="n">
        <v>6838015</v>
      </c>
      <c r="V1375" s="8" t="n">
        <v>6838015</v>
      </c>
      <c r="W1375" s="8" t="n">
        <v>6838015</v>
      </c>
      <c r="X1375" s="8" t="n">
        <v>6838015</v>
      </c>
      <c r="Y1375" s="8" t="n">
        <v>6838015</v>
      </c>
      <c r="Z1375" s="10" t="n">
        <v>6838015</v>
      </c>
      <c r="AA1375" s="8" t="n">
        <v>6838015</v>
      </c>
    </row>
    <row r="1376">
      <c r="A1376" s="14" t="inlineStr">
        <is>
          <t>A023150</t>
        </is>
      </c>
      <c r="B1376" s="2" t="inlineStr">
        <is>
          <t>MH에탄올</t>
        </is>
      </c>
      <c r="C1376" s="2" t="inlineStr">
        <is>
          <t>SSC</t>
        </is>
      </c>
      <c r="D1376" s="2" t="inlineStr">
        <is>
          <t>S420003950</t>
        </is>
      </c>
      <c r="E1376" s="2" t="inlineStr">
        <is>
          <t>상장주식수 (보통+우선)(주)</t>
        </is>
      </c>
      <c r="F1376" s="15" t="inlineStr">
        <is>
          <t>QUARTERLY</t>
        </is>
      </c>
      <c r="G1376" s="8" t="n">
        <v>7000000</v>
      </c>
      <c r="H1376" s="8" t="n">
        <v>7000000</v>
      </c>
      <c r="I1376" s="8" t="n">
        <v>7000000</v>
      </c>
      <c r="J1376" s="8" t="n">
        <v>7000000</v>
      </c>
      <c r="K1376" s="10" t="n">
        <v>7000000</v>
      </c>
      <c r="L1376" s="8" t="n">
        <v>7000000</v>
      </c>
      <c r="M1376" s="8" t="n">
        <v>7000000</v>
      </c>
      <c r="N1376" s="8" t="n">
        <v>7000000</v>
      </c>
      <c r="O1376" s="8" t="n">
        <v>7000000</v>
      </c>
      <c r="P1376" s="10" t="n">
        <v>7000000</v>
      </c>
      <c r="Q1376" s="8" t="n">
        <v>7000000</v>
      </c>
      <c r="R1376" s="8" t="n">
        <v>7000000</v>
      </c>
      <c r="S1376" s="8" t="n">
        <v>7170337</v>
      </c>
      <c r="T1376" s="8" t="n">
        <v>7378526</v>
      </c>
      <c r="U1376" s="10" t="n">
        <v>7378526</v>
      </c>
      <c r="V1376" s="8" t="n">
        <v>7378526</v>
      </c>
      <c r="W1376" s="8" t="n">
        <v>7378526</v>
      </c>
      <c r="X1376" s="8" t="n">
        <v>7378526</v>
      </c>
      <c r="Y1376" s="8" t="n">
        <v>7378526</v>
      </c>
      <c r="Z1376" s="10" t="n">
        <v>7378526</v>
      </c>
      <c r="AA1376" s="8" t="n">
        <v>7378526</v>
      </c>
    </row>
    <row r="1377">
      <c r="A1377" s="14" t="inlineStr">
        <is>
          <t>A123040</t>
        </is>
      </c>
      <c r="B1377" s="2" t="inlineStr">
        <is>
          <t>엠에스오토텍</t>
        </is>
      </c>
      <c r="C1377" s="2" t="inlineStr">
        <is>
          <t>SSC</t>
        </is>
      </c>
      <c r="D1377" s="2" t="inlineStr">
        <is>
          <t>S420003950</t>
        </is>
      </c>
      <c r="E1377" s="2" t="inlineStr">
        <is>
          <t>상장주식수 (보통+우선)(주)</t>
        </is>
      </c>
      <c r="F1377" s="15" t="inlineStr">
        <is>
          <t>QUARTERLY</t>
        </is>
      </c>
      <c r="G1377" s="9" t="n">
        <v>8200000</v>
      </c>
      <c r="H1377" s="9" t="n">
        <v>8200000</v>
      </c>
      <c r="I1377" s="9" t="n">
        <v>8200000</v>
      </c>
      <c r="J1377" s="9" t="n">
        <v>8200000</v>
      </c>
      <c r="K1377" s="11" t="n">
        <v>8200000</v>
      </c>
      <c r="L1377" s="9" t="n">
        <v>8200000</v>
      </c>
      <c r="M1377" s="9" t="n">
        <v>8200000</v>
      </c>
      <c r="N1377" s="9" t="n">
        <v>8200000</v>
      </c>
      <c r="O1377" s="9" t="n">
        <v>8200000</v>
      </c>
      <c r="P1377" s="11" t="n">
        <v>8200000</v>
      </c>
      <c r="Q1377" s="9" t="n">
        <v>8200000</v>
      </c>
      <c r="R1377" s="9" t="n">
        <v>8200000</v>
      </c>
      <c r="S1377" s="9" t="n">
        <v>8200000</v>
      </c>
      <c r="T1377" s="9" t="n">
        <v>8200000</v>
      </c>
      <c r="U1377" s="11" t="n">
        <v>14072176</v>
      </c>
      <c r="V1377" s="9" t="n">
        <v>14072176</v>
      </c>
      <c r="W1377" s="9" t="n">
        <v>14072176</v>
      </c>
      <c r="X1377" s="9" t="n">
        <v>14072176</v>
      </c>
      <c r="Y1377" s="9" t="n">
        <v>14072176</v>
      </c>
      <c r="Z1377" s="11" t="n">
        <v>14072176</v>
      </c>
      <c r="AA1377" s="9" t="n">
        <v>14072176</v>
      </c>
    </row>
    <row r="1378">
      <c r="A1378" s="14" t="inlineStr">
        <is>
          <t>A131970</t>
        </is>
      </c>
      <c r="B1378" s="2" t="inlineStr">
        <is>
          <t>테스나</t>
        </is>
      </c>
      <c r="C1378" s="2" t="inlineStr">
        <is>
          <t>SSC</t>
        </is>
      </c>
      <c r="D1378" s="2" t="inlineStr">
        <is>
          <t>S420003950</t>
        </is>
      </c>
      <c r="E1378" s="2" t="inlineStr">
        <is>
          <t>상장주식수 (보통+우선)(주)</t>
        </is>
      </c>
      <c r="F1378" s="15" t="inlineStr">
        <is>
          <t>QUARTERLY</t>
        </is>
      </c>
      <c r="G1378" s="9" t="n"/>
      <c r="H1378" s="9" t="n"/>
      <c r="I1378" s="9" t="n"/>
      <c r="J1378" s="9" t="n"/>
      <c r="K1378" s="11" t="n"/>
      <c r="L1378" s="9" t="n"/>
      <c r="M1378" s="9" t="n"/>
      <c r="N1378" s="9" t="n"/>
      <c r="O1378" s="9" t="n"/>
      <c r="P1378" s="11" t="n"/>
      <c r="Q1378" s="9" t="n">
        <v>6850000</v>
      </c>
      <c r="R1378" s="9" t="n">
        <v>6850000</v>
      </c>
      <c r="S1378" s="9" t="n">
        <v>6850000</v>
      </c>
      <c r="T1378" s="9" t="n">
        <v>6850000</v>
      </c>
      <c r="U1378" s="11" t="n">
        <v>6850000</v>
      </c>
      <c r="V1378" s="9" t="n">
        <v>6850000</v>
      </c>
      <c r="W1378" s="9" t="n">
        <v>6850000</v>
      </c>
      <c r="X1378" s="9" t="n">
        <v>6850000</v>
      </c>
      <c r="Y1378" s="9" t="n">
        <v>6850000</v>
      </c>
      <c r="Z1378" s="11" t="n">
        <v>6850000</v>
      </c>
      <c r="AA1378" s="9" t="n">
        <v>6850000</v>
      </c>
    </row>
    <row r="1379">
      <c r="A1379" s="14" t="inlineStr">
        <is>
          <t>A096610</t>
        </is>
      </c>
      <c r="B1379" s="2" t="inlineStr">
        <is>
          <t>알에프세미</t>
        </is>
      </c>
      <c r="C1379" s="2" t="inlineStr">
        <is>
          <t>SSC</t>
        </is>
      </c>
      <c r="D1379" s="2" t="inlineStr">
        <is>
          <t>S420003950</t>
        </is>
      </c>
      <c r="E1379" s="2" t="inlineStr">
        <is>
          <t>상장주식수 (보통+우선)(주)</t>
        </is>
      </c>
      <c r="F1379" s="15" t="inlineStr">
        <is>
          <t>QUARTERLY</t>
        </is>
      </c>
      <c r="G1379" s="9" t="n">
        <v>5413980</v>
      </c>
      <c r="H1379" s="9" t="n">
        <v>5413980</v>
      </c>
      <c r="I1379" s="9" t="n">
        <v>8120970</v>
      </c>
      <c r="J1379" s="9" t="n">
        <v>8120970</v>
      </c>
      <c r="K1379" s="11" t="n">
        <v>8120970</v>
      </c>
      <c r="L1379" s="9" t="n">
        <v>8120970</v>
      </c>
      <c r="M1379" s="9" t="n">
        <v>8120970</v>
      </c>
      <c r="N1379" s="9" t="n">
        <v>8120970</v>
      </c>
      <c r="O1379" s="9" t="n">
        <v>8120970</v>
      </c>
      <c r="P1379" s="11" t="n">
        <v>8120970</v>
      </c>
      <c r="Q1379" s="9" t="n">
        <v>8120970</v>
      </c>
      <c r="R1379" s="9" t="n">
        <v>8120970</v>
      </c>
      <c r="S1379" s="9" t="n">
        <v>8120970</v>
      </c>
      <c r="T1379" s="9" t="n">
        <v>8120970</v>
      </c>
      <c r="U1379" s="11" t="n">
        <v>8120970</v>
      </c>
      <c r="V1379" s="9" t="n">
        <v>8120970</v>
      </c>
      <c r="W1379" s="9" t="n">
        <v>8120970</v>
      </c>
      <c r="X1379" s="9" t="n">
        <v>8120970</v>
      </c>
      <c r="Y1379" s="9" t="n">
        <v>8120970</v>
      </c>
      <c r="Z1379" s="11" t="n">
        <v>8120970</v>
      </c>
      <c r="AA1379" s="9" t="n">
        <v>8120970</v>
      </c>
    </row>
    <row r="1380">
      <c r="A1380" s="14" t="inlineStr">
        <is>
          <t>A006050</t>
        </is>
      </c>
      <c r="B1380" s="2" t="inlineStr">
        <is>
          <t>국영지앤엠</t>
        </is>
      </c>
      <c r="C1380" s="2" t="inlineStr">
        <is>
          <t>SSC</t>
        </is>
      </c>
      <c r="D1380" s="2" t="inlineStr">
        <is>
          <t>S420003950</t>
        </is>
      </c>
      <c r="E1380" s="2" t="inlineStr">
        <is>
          <t>상장주식수 (보통+우선)(주)</t>
        </is>
      </c>
      <c r="F1380" s="15" t="inlineStr">
        <is>
          <t>QUARTERLY</t>
        </is>
      </c>
      <c r="G1380" s="9" t="n">
        <v>20412792</v>
      </c>
      <c r="H1380" s="9" t="n">
        <v>20412792</v>
      </c>
      <c r="I1380" s="9" t="n">
        <v>20412792</v>
      </c>
      <c r="J1380" s="9" t="n">
        <v>29412792</v>
      </c>
      <c r="K1380" s="11" t="n">
        <v>29412792</v>
      </c>
      <c r="L1380" s="9" t="n">
        <v>29412792</v>
      </c>
      <c r="M1380" s="9" t="n">
        <v>29412792</v>
      </c>
      <c r="N1380" s="9" t="n">
        <v>29412792</v>
      </c>
      <c r="O1380" s="9" t="n">
        <v>29412792</v>
      </c>
      <c r="P1380" s="11" t="n">
        <v>29412792</v>
      </c>
      <c r="Q1380" s="9" t="n">
        <v>29412792</v>
      </c>
      <c r="R1380" s="9" t="n">
        <v>29632090</v>
      </c>
      <c r="S1380" s="9" t="n">
        <v>29632090</v>
      </c>
      <c r="T1380" s="9" t="n">
        <v>29961037</v>
      </c>
      <c r="U1380" s="11" t="n">
        <v>29961037</v>
      </c>
      <c r="V1380" s="9" t="n">
        <v>30289984</v>
      </c>
      <c r="W1380" s="9" t="n">
        <v>30399633</v>
      </c>
      <c r="X1380" s="9" t="n">
        <v>31496124</v>
      </c>
      <c r="Y1380" s="9" t="n">
        <v>32921561</v>
      </c>
      <c r="Z1380" s="11" t="n">
        <v>32921561</v>
      </c>
      <c r="AA1380" s="9" t="n">
        <v>32921561</v>
      </c>
    </row>
    <row r="1381">
      <c r="A1381" s="14" t="inlineStr">
        <is>
          <t>A054220</t>
        </is>
      </c>
      <c r="B1381" s="2" t="inlineStr">
        <is>
          <t>비츠로시스</t>
        </is>
      </c>
      <c r="C1381" s="2" t="inlineStr">
        <is>
          <t>SSC</t>
        </is>
      </c>
      <c r="D1381" s="2" t="inlineStr">
        <is>
          <t>S420003950</t>
        </is>
      </c>
      <c r="E1381" s="2" t="inlineStr">
        <is>
          <t>상장주식수 (보통+우선)(주)</t>
        </is>
      </c>
      <c r="F1381" s="15" t="inlineStr">
        <is>
          <t>QUARTERLY</t>
        </is>
      </c>
      <c r="G1381" s="9" t="n">
        <v>12497479</v>
      </c>
      <c r="H1381" s="9" t="n">
        <v>12497479</v>
      </c>
      <c r="I1381" s="9" t="n">
        <v>12497479</v>
      </c>
      <c r="J1381" s="9" t="n">
        <v>12497479</v>
      </c>
      <c r="K1381" s="11" t="n">
        <v>16445250</v>
      </c>
      <c r="L1381" s="9" t="n">
        <v>18511363</v>
      </c>
      <c r="M1381" s="9" t="n">
        <v>21947296</v>
      </c>
      <c r="N1381" s="9" t="n">
        <v>21947296</v>
      </c>
      <c r="O1381" s="9" t="n">
        <v>22223303</v>
      </c>
      <c r="P1381" s="11" t="n">
        <v>22223303</v>
      </c>
      <c r="Q1381" s="9" t="n">
        <v>22223303</v>
      </c>
      <c r="R1381" s="9" t="n">
        <v>22223303</v>
      </c>
      <c r="S1381" s="9" t="n">
        <v>22223303</v>
      </c>
      <c r="T1381" s="9" t="n">
        <v>22223303</v>
      </c>
      <c r="U1381" s="11" t="n">
        <v>40279128</v>
      </c>
      <c r="V1381" s="9" t="n">
        <v>40279128</v>
      </c>
      <c r="W1381" s="9" t="n">
        <v>40279128</v>
      </c>
      <c r="X1381" s="9" t="n">
        <v>40279128</v>
      </c>
      <c r="Y1381" s="9" t="n">
        <v>40279128</v>
      </c>
      <c r="Z1381" s="11" t="n">
        <v>40279128</v>
      </c>
      <c r="AA1381" s="9" t="n">
        <v>40279128</v>
      </c>
    </row>
    <row r="1382">
      <c r="A1382" s="14" t="inlineStr">
        <is>
          <t>A005860</t>
        </is>
      </c>
      <c r="B1382" s="2" t="inlineStr">
        <is>
          <t>한일사료</t>
        </is>
      </c>
      <c r="C1382" s="2" t="inlineStr">
        <is>
          <t>SSC</t>
        </is>
      </c>
      <c r="D1382" s="2" t="inlineStr">
        <is>
          <t>S420003950</t>
        </is>
      </c>
      <c r="E1382" s="2" t="inlineStr">
        <is>
          <t>상장주식수 (보통+우선)(주)</t>
        </is>
      </c>
      <c r="F1382" s="15" t="inlineStr">
        <is>
          <t>QUARTERLY</t>
        </is>
      </c>
      <c r="G1382" s="8" t="n">
        <v>31930685</v>
      </c>
      <c r="H1382" s="8" t="n">
        <v>31930685</v>
      </c>
      <c r="I1382" s="8" t="n">
        <v>31930685</v>
      </c>
      <c r="J1382" s="8" t="n">
        <v>31930685</v>
      </c>
      <c r="K1382" s="10" t="n">
        <v>31930685</v>
      </c>
      <c r="L1382" s="8" t="n">
        <v>31930685</v>
      </c>
      <c r="M1382" s="8" t="n">
        <v>31930685</v>
      </c>
      <c r="N1382" s="8" t="n">
        <v>31930685</v>
      </c>
      <c r="O1382" s="8" t="n">
        <v>31930685</v>
      </c>
      <c r="P1382" s="10" t="n">
        <v>31930685</v>
      </c>
      <c r="Q1382" s="8" t="n">
        <v>31930685</v>
      </c>
      <c r="R1382" s="8" t="n">
        <v>31930685</v>
      </c>
      <c r="S1382" s="8" t="n">
        <v>31930685</v>
      </c>
      <c r="T1382" s="8" t="n">
        <v>31930685</v>
      </c>
      <c r="U1382" s="10" t="n">
        <v>31930685</v>
      </c>
      <c r="V1382" s="8" t="n">
        <v>31930685</v>
      </c>
      <c r="W1382" s="8" t="n">
        <v>31930685</v>
      </c>
      <c r="X1382" s="8" t="n">
        <v>31930685</v>
      </c>
      <c r="Y1382" s="8" t="n">
        <v>31930685</v>
      </c>
      <c r="Z1382" s="10" t="n">
        <v>31930685</v>
      </c>
      <c r="AA1382" s="8" t="n">
        <v>31930685</v>
      </c>
    </row>
    <row r="1383">
      <c r="A1383" s="14" t="inlineStr">
        <is>
          <t>A087220</t>
        </is>
      </c>
      <c r="B1383" s="2" t="inlineStr">
        <is>
          <t>스틸플라워</t>
        </is>
      </c>
      <c r="C1383" s="2" t="inlineStr">
        <is>
          <t>SSC</t>
        </is>
      </c>
      <c r="D1383" s="2" t="inlineStr">
        <is>
          <t>S420003950</t>
        </is>
      </c>
      <c r="E1383" s="2" t="inlineStr">
        <is>
          <t>상장주식수 (보통+우선)(주)</t>
        </is>
      </c>
      <c r="F1383" s="15" t="inlineStr">
        <is>
          <t>QUARTERLY</t>
        </is>
      </c>
      <c r="G1383" s="8" t="n">
        <v>13000000</v>
      </c>
      <c r="H1383" s="8" t="n">
        <v>13000000</v>
      </c>
      <c r="I1383" s="8" t="n">
        <v>13000000</v>
      </c>
      <c r="J1383" s="8" t="n">
        <v>14600000</v>
      </c>
      <c r="K1383" s="10" t="n">
        <v>14600000</v>
      </c>
      <c r="L1383" s="8" t="n">
        <v>14600000</v>
      </c>
      <c r="M1383" s="8" t="n">
        <v>14600000</v>
      </c>
      <c r="N1383" s="8" t="n">
        <v>14600000</v>
      </c>
      <c r="O1383" s="8" t="n">
        <v>14600000</v>
      </c>
      <c r="P1383" s="10" t="n">
        <v>14600000</v>
      </c>
      <c r="Q1383" s="8" t="n">
        <v>14600000</v>
      </c>
      <c r="R1383" s="8" t="n">
        <v>14600000</v>
      </c>
      <c r="S1383" s="8" t="n">
        <v>14600000</v>
      </c>
      <c r="T1383" s="8" t="n">
        <v>14600000</v>
      </c>
      <c r="U1383" s="10" t="n">
        <v>14600000</v>
      </c>
      <c r="V1383" s="8" t="n">
        <v>14600000</v>
      </c>
      <c r="W1383" s="8" t="n">
        <v>32175555</v>
      </c>
      <c r="X1383" s="8" t="n">
        <v>32175555</v>
      </c>
      <c r="Y1383" s="8" t="n">
        <v>32175555</v>
      </c>
      <c r="Z1383" s="10" t="n">
        <v>32175555</v>
      </c>
      <c r="AA1383" s="8" t="n">
        <v>32175555</v>
      </c>
    </row>
    <row r="1384">
      <c r="A1384" s="14" t="inlineStr">
        <is>
          <t>A046970</t>
        </is>
      </c>
      <c r="B1384" s="2" t="inlineStr">
        <is>
          <t>우리로</t>
        </is>
      </c>
      <c r="C1384" s="2" t="inlineStr">
        <is>
          <t>SSC</t>
        </is>
      </c>
      <c r="D1384" s="2" t="inlineStr">
        <is>
          <t>S420003950</t>
        </is>
      </c>
      <c r="E1384" s="2" t="inlineStr">
        <is>
          <t>상장주식수 (보통+우선)(주)</t>
        </is>
      </c>
      <c r="F1384" s="15" t="inlineStr">
        <is>
          <t>QUARTERLY</t>
        </is>
      </c>
      <c r="G1384" s="8" t="n"/>
      <c r="H1384" s="8" t="n"/>
      <c r="I1384" s="8" t="n"/>
      <c r="J1384" s="8" t="n"/>
      <c r="K1384" s="10" t="n"/>
      <c r="L1384" s="8" t="n"/>
      <c r="M1384" s="8" t="n">
        <v>6940000</v>
      </c>
      <c r="N1384" s="8" t="n">
        <v>6940000</v>
      </c>
      <c r="O1384" s="8" t="n">
        <v>6940000</v>
      </c>
      <c r="P1384" s="10" t="n">
        <v>6940000</v>
      </c>
      <c r="Q1384" s="8" t="n">
        <v>6940000</v>
      </c>
      <c r="R1384" s="8" t="n">
        <v>6940000</v>
      </c>
      <c r="S1384" s="8" t="n">
        <v>6940000</v>
      </c>
      <c r="T1384" s="8" t="n">
        <v>6940000</v>
      </c>
      <c r="U1384" s="10" t="n">
        <v>6940000</v>
      </c>
      <c r="V1384" s="8" t="n">
        <v>6940000</v>
      </c>
      <c r="W1384" s="8" t="n">
        <v>6940000</v>
      </c>
      <c r="X1384" s="8" t="n">
        <v>6940000</v>
      </c>
      <c r="Y1384" s="8" t="n">
        <v>16922032</v>
      </c>
      <c r="Z1384" s="10" t="n">
        <v>16922032</v>
      </c>
      <c r="AA1384" s="8" t="n">
        <v>16922032</v>
      </c>
    </row>
    <row r="1385">
      <c r="A1385" s="14" t="inlineStr">
        <is>
          <t>A004590</t>
        </is>
      </c>
      <c r="B1385" s="2" t="inlineStr">
        <is>
          <t>한국가구</t>
        </is>
      </c>
      <c r="C1385" s="2" t="inlineStr">
        <is>
          <t>SSC</t>
        </is>
      </c>
      <c r="D1385" s="2" t="inlineStr">
        <is>
          <t>S420003950</t>
        </is>
      </c>
      <c r="E1385" s="2" t="inlineStr">
        <is>
          <t>상장주식수 (보통+우선)(주)</t>
        </is>
      </c>
      <c r="F1385" s="15" t="inlineStr">
        <is>
          <t>QUARTERLY</t>
        </is>
      </c>
      <c r="G1385" s="8" t="n">
        <v>1500000</v>
      </c>
      <c r="H1385" s="8" t="n">
        <v>1500000</v>
      </c>
      <c r="I1385" s="8" t="n">
        <v>1500000</v>
      </c>
      <c r="J1385" s="8" t="n">
        <v>1500000</v>
      </c>
      <c r="K1385" s="10" t="n">
        <v>1500000</v>
      </c>
      <c r="L1385" s="8" t="n">
        <v>1500000</v>
      </c>
      <c r="M1385" s="8" t="n">
        <v>1500000</v>
      </c>
      <c r="N1385" s="8" t="n">
        <v>1500000</v>
      </c>
      <c r="O1385" s="8" t="n">
        <v>1500000</v>
      </c>
      <c r="P1385" s="10" t="n">
        <v>1500000</v>
      </c>
      <c r="Q1385" s="8" t="n">
        <v>1500000</v>
      </c>
      <c r="R1385" s="8" t="n">
        <v>1500000</v>
      </c>
      <c r="S1385" s="8" t="n">
        <v>1500000</v>
      </c>
      <c r="T1385" s="8" t="n">
        <v>1500000</v>
      </c>
      <c r="U1385" s="10" t="n">
        <v>1500000</v>
      </c>
      <c r="V1385" s="8" t="n">
        <v>1500000</v>
      </c>
      <c r="W1385" s="8" t="n">
        <v>1500000</v>
      </c>
      <c r="X1385" s="8" t="n">
        <v>1500000</v>
      </c>
      <c r="Y1385" s="8" t="n">
        <v>1500000</v>
      </c>
      <c r="Z1385" s="10" t="n">
        <v>1500000</v>
      </c>
      <c r="AA1385" s="8" t="n">
        <v>1500000</v>
      </c>
    </row>
    <row r="1386">
      <c r="A1386" s="14" t="inlineStr">
        <is>
          <t>A032820</t>
        </is>
      </c>
      <c r="B1386" s="2" t="inlineStr">
        <is>
          <t>우리기술</t>
        </is>
      </c>
      <c r="C1386" s="2" t="inlineStr">
        <is>
          <t>SSC</t>
        </is>
      </c>
      <c r="D1386" s="2" t="inlineStr">
        <is>
          <t>S420003950</t>
        </is>
      </c>
      <c r="E1386" s="2" t="inlineStr">
        <is>
          <t>상장주식수 (보통+우선)(주)</t>
        </is>
      </c>
      <c r="F1386" s="15" t="inlineStr">
        <is>
          <t>QUARTERLY</t>
        </is>
      </c>
      <c r="G1386" s="8" t="n">
        <v>51004405</v>
      </c>
      <c r="H1386" s="8" t="n">
        <v>51004405</v>
      </c>
      <c r="I1386" s="8" t="n">
        <v>52511942</v>
      </c>
      <c r="J1386" s="8" t="n">
        <v>52511942</v>
      </c>
      <c r="K1386" s="10" t="n">
        <v>55527016</v>
      </c>
      <c r="L1386" s="8" t="n">
        <v>55527016</v>
      </c>
      <c r="M1386" s="8" t="n">
        <v>55527016</v>
      </c>
      <c r="N1386" s="8" t="n">
        <v>62975282</v>
      </c>
      <c r="O1386" s="8" t="n">
        <v>62975282</v>
      </c>
      <c r="P1386" s="10" t="n">
        <v>62975282</v>
      </c>
      <c r="Q1386" s="8" t="n">
        <v>66204062</v>
      </c>
      <c r="R1386" s="8" t="n">
        <v>66204062</v>
      </c>
      <c r="S1386" s="8" t="n">
        <v>66204062</v>
      </c>
      <c r="T1386" s="8" t="n">
        <v>66204062</v>
      </c>
      <c r="U1386" s="10" t="n">
        <v>66204062</v>
      </c>
      <c r="V1386" s="8" t="n">
        <v>69874062</v>
      </c>
      <c r="W1386" s="8" t="n">
        <v>69874062</v>
      </c>
      <c r="X1386" s="8" t="n">
        <v>69874062</v>
      </c>
      <c r="Y1386" s="8" t="n">
        <v>76854454</v>
      </c>
      <c r="Z1386" s="10" t="n">
        <v>76854454</v>
      </c>
      <c r="AA1386" s="8" t="n">
        <v>76854454</v>
      </c>
    </row>
    <row r="1387">
      <c r="A1387" s="14" t="inlineStr">
        <is>
          <t>A117670</t>
        </is>
      </c>
      <c r="B1387" s="2" t="inlineStr">
        <is>
          <t>알파칩스</t>
        </is>
      </c>
      <c r="C1387" s="2" t="inlineStr">
        <is>
          <t>SSC</t>
        </is>
      </c>
      <c r="D1387" s="2" t="inlineStr">
        <is>
          <t>S420003950</t>
        </is>
      </c>
      <c r="E1387" s="2" t="inlineStr">
        <is>
          <t>상장주식수 (보통+우선)(주)</t>
        </is>
      </c>
      <c r="F1387" s="15" t="inlineStr">
        <is>
          <t>QUARTERLY</t>
        </is>
      </c>
      <c r="G1387" s="9" t="n">
        <v>4016448</v>
      </c>
      <c r="H1387" s="9" t="n">
        <v>4016448</v>
      </c>
      <c r="I1387" s="9" t="n">
        <v>4016448</v>
      </c>
      <c r="J1387" s="9" t="n">
        <v>8032896</v>
      </c>
      <c r="K1387" s="11" t="n">
        <v>8032896</v>
      </c>
      <c r="L1387" s="9" t="n">
        <v>8032896</v>
      </c>
      <c r="M1387" s="9" t="n">
        <v>8032896</v>
      </c>
      <c r="N1387" s="9" t="n">
        <v>8032896</v>
      </c>
      <c r="O1387" s="9" t="n">
        <v>8032896</v>
      </c>
      <c r="P1387" s="11" t="n">
        <v>8032896</v>
      </c>
      <c r="Q1387" s="9" t="n">
        <v>8032896</v>
      </c>
      <c r="R1387" s="9" t="n">
        <v>8032896</v>
      </c>
      <c r="S1387" s="9" t="n">
        <v>8032896</v>
      </c>
      <c r="T1387" s="9" t="n">
        <v>8032896</v>
      </c>
      <c r="U1387" s="11" t="n">
        <v>8032896</v>
      </c>
      <c r="V1387" s="9" t="n">
        <v>8032896</v>
      </c>
      <c r="W1387" s="9" t="n">
        <v>8032896</v>
      </c>
      <c r="X1387" s="9" t="n">
        <v>8032896</v>
      </c>
      <c r="Y1387" s="9" t="n">
        <v>8032896</v>
      </c>
      <c r="Z1387" s="11" t="n">
        <v>8032896</v>
      </c>
      <c r="AA1387" s="9" t="n">
        <v>8032896</v>
      </c>
    </row>
    <row r="1388">
      <c r="A1388" s="14" t="inlineStr">
        <is>
          <t>A191410</t>
        </is>
      </c>
      <c r="B1388" s="2" t="inlineStr">
        <is>
          <t>육일씨엔에쓰</t>
        </is>
      </c>
      <c r="C1388" s="2" t="inlineStr">
        <is>
          <t>SSC</t>
        </is>
      </c>
      <c r="D1388" s="2" t="inlineStr">
        <is>
          <t>S420003950</t>
        </is>
      </c>
      <c r="E1388" s="2" t="inlineStr">
        <is>
          <t>상장주식수 (보통+우선)(주)</t>
        </is>
      </c>
      <c r="F1388" s="15" t="inlineStr">
        <is>
          <t>QUARTERLY</t>
        </is>
      </c>
      <c r="G1388" s="9" t="n"/>
      <c r="H1388" s="9" t="n"/>
      <c r="I1388" s="9" t="n"/>
      <c r="J1388" s="9" t="n"/>
      <c r="K1388" s="11" t="n"/>
      <c r="L1388" s="9" t="n"/>
      <c r="M1388" s="9" t="n"/>
      <c r="N1388" s="9" t="n"/>
      <c r="O1388" s="9" t="n"/>
      <c r="P1388" s="11" t="n"/>
      <c r="Q1388" s="9" t="n"/>
      <c r="R1388" s="9" t="n"/>
      <c r="S1388" s="9" t="n"/>
      <c r="T1388" s="9" t="n"/>
      <c r="U1388" s="11" t="n"/>
      <c r="V1388" s="9" t="n"/>
      <c r="W1388" s="9" t="n"/>
      <c r="X1388" s="9" t="n"/>
      <c r="Y1388" s="9" t="n">
        <v>8522980</v>
      </c>
      <c r="Z1388" s="11" t="n">
        <v>8522980</v>
      </c>
      <c r="AA1388" s="9" t="n">
        <v>8522980</v>
      </c>
    </row>
    <row r="1389">
      <c r="A1389" s="14" t="inlineStr">
        <is>
          <t>A024900</t>
        </is>
      </c>
      <c r="B1389" s="2" t="inlineStr">
        <is>
          <t>덕양산업</t>
        </is>
      </c>
      <c r="C1389" s="2" t="inlineStr">
        <is>
          <t>SSC</t>
        </is>
      </c>
      <c r="D1389" s="2" t="inlineStr">
        <is>
          <t>S420003950</t>
        </is>
      </c>
      <c r="E1389" s="2" t="inlineStr">
        <is>
          <t>상장주식수 (보통+우선)(주)</t>
        </is>
      </c>
      <c r="F1389" s="15" t="inlineStr">
        <is>
          <t>QUARTERLY</t>
        </is>
      </c>
      <c r="G1389" s="9" t="n">
        <v>3256498</v>
      </c>
      <c r="H1389" s="9" t="n">
        <v>3256498</v>
      </c>
      <c r="I1389" s="9" t="n">
        <v>3256498</v>
      </c>
      <c r="J1389" s="9" t="n">
        <v>3256498</v>
      </c>
      <c r="K1389" s="11" t="n">
        <v>3256498</v>
      </c>
      <c r="L1389" s="9" t="n">
        <v>3256498</v>
      </c>
      <c r="M1389" s="9" t="n">
        <v>3256498</v>
      </c>
      <c r="N1389" s="9" t="n">
        <v>3256498</v>
      </c>
      <c r="O1389" s="9" t="n">
        <v>3256498</v>
      </c>
      <c r="P1389" s="11" t="n">
        <v>3256498</v>
      </c>
      <c r="Q1389" s="9" t="n">
        <v>3256498</v>
      </c>
      <c r="R1389" s="9" t="n">
        <v>3256498</v>
      </c>
      <c r="S1389" s="9" t="n">
        <v>3256498</v>
      </c>
      <c r="T1389" s="9" t="n">
        <v>3256498</v>
      </c>
      <c r="U1389" s="11" t="n">
        <v>32564980</v>
      </c>
      <c r="V1389" s="9" t="n">
        <v>32564980</v>
      </c>
      <c r="W1389" s="9" t="n">
        <v>32564980</v>
      </c>
      <c r="X1389" s="9" t="n">
        <v>32564980</v>
      </c>
      <c r="Y1389" s="9" t="n">
        <v>32564980</v>
      </c>
      <c r="Z1389" s="11" t="n">
        <v>32564980</v>
      </c>
      <c r="AA1389" s="9" t="n">
        <v>32564980</v>
      </c>
    </row>
    <row r="1390">
      <c r="A1390" s="14" t="inlineStr">
        <is>
          <t>A023350</t>
        </is>
      </c>
      <c r="B1390" s="2" t="inlineStr">
        <is>
          <t>한국종합기술</t>
        </is>
      </c>
      <c r="C1390" s="2" t="inlineStr">
        <is>
          <t>SSC</t>
        </is>
      </c>
      <c r="D1390" s="2" t="inlineStr">
        <is>
          <t>S420003950</t>
        </is>
      </c>
      <c r="E1390" s="2" t="inlineStr">
        <is>
          <t>상장주식수 (보통+우선)(주)</t>
        </is>
      </c>
      <c r="F1390" s="15" t="inlineStr">
        <is>
          <t>QUARTERLY</t>
        </is>
      </c>
      <c r="G1390" s="9" t="n">
        <v>10950000</v>
      </c>
      <c r="H1390" s="9" t="n">
        <v>10950000</v>
      </c>
      <c r="I1390" s="9" t="n">
        <v>10950000</v>
      </c>
      <c r="J1390" s="9" t="n">
        <v>10950000</v>
      </c>
      <c r="K1390" s="11" t="n">
        <v>10950000</v>
      </c>
      <c r="L1390" s="9" t="n">
        <v>10950000</v>
      </c>
      <c r="M1390" s="9" t="n">
        <v>10950000</v>
      </c>
      <c r="N1390" s="9" t="n">
        <v>10950000</v>
      </c>
      <c r="O1390" s="9" t="n">
        <v>10950000</v>
      </c>
      <c r="P1390" s="11" t="n">
        <v>10950000</v>
      </c>
      <c r="Q1390" s="9" t="n">
        <v>10950000</v>
      </c>
      <c r="R1390" s="9" t="n">
        <v>10950000</v>
      </c>
      <c r="S1390" s="9" t="n">
        <v>10950000</v>
      </c>
      <c r="T1390" s="9" t="n">
        <v>10950000</v>
      </c>
      <c r="U1390" s="11" t="n">
        <v>10950000</v>
      </c>
      <c r="V1390" s="9" t="n">
        <v>10950000</v>
      </c>
      <c r="W1390" s="9" t="n">
        <v>10950000</v>
      </c>
      <c r="X1390" s="9" t="n">
        <v>10950000</v>
      </c>
      <c r="Y1390" s="9" t="n">
        <v>10950000</v>
      </c>
      <c r="Z1390" s="11" t="n">
        <v>10950000</v>
      </c>
      <c r="AA1390" s="9" t="n">
        <v>10950000</v>
      </c>
    </row>
    <row r="1391">
      <c r="A1391" s="14" t="inlineStr">
        <is>
          <t>A089140</t>
        </is>
      </c>
      <c r="B1391" s="2" t="inlineStr">
        <is>
          <t>넥스턴</t>
        </is>
      </c>
      <c r="C1391" s="2" t="inlineStr">
        <is>
          <t>SSC</t>
        </is>
      </c>
      <c r="D1391" s="2" t="inlineStr">
        <is>
          <t>S420003950</t>
        </is>
      </c>
      <c r="E1391" s="2" t="inlineStr">
        <is>
          <t>상장주식수 (보통+우선)(주)</t>
        </is>
      </c>
      <c r="F1391" s="15" t="inlineStr">
        <is>
          <t>QUARTERLY</t>
        </is>
      </c>
      <c r="G1391" s="9" t="n">
        <v>5800000</v>
      </c>
      <c r="H1391" s="9" t="n">
        <v>5800000</v>
      </c>
      <c r="I1391" s="9" t="n">
        <v>5800000</v>
      </c>
      <c r="J1391" s="9" t="n">
        <v>5800000</v>
      </c>
      <c r="K1391" s="11" t="n">
        <v>5800000</v>
      </c>
      <c r="L1391" s="9" t="n">
        <v>5800000</v>
      </c>
      <c r="M1391" s="9" t="n">
        <v>5800000</v>
      </c>
      <c r="N1391" s="9" t="n">
        <v>5800000</v>
      </c>
      <c r="O1391" s="9" t="n">
        <v>5800000</v>
      </c>
      <c r="P1391" s="11" t="n">
        <v>5800000</v>
      </c>
      <c r="Q1391" s="9" t="n">
        <v>5800000</v>
      </c>
      <c r="R1391" s="9" t="n">
        <v>5800000</v>
      </c>
      <c r="S1391" s="9" t="n">
        <v>5800000</v>
      </c>
      <c r="T1391" s="9" t="n">
        <v>5800000</v>
      </c>
      <c r="U1391" s="11" t="n">
        <v>5800000</v>
      </c>
      <c r="V1391" s="9" t="n">
        <v>5800000</v>
      </c>
      <c r="W1391" s="9" t="n">
        <v>5800000</v>
      </c>
      <c r="X1391" s="9" t="n">
        <v>5800000</v>
      </c>
      <c r="Y1391" s="9" t="n">
        <v>5800000</v>
      </c>
      <c r="Z1391" s="11" t="n">
        <v>5800000</v>
      </c>
      <c r="AA1391" s="9" t="n">
        <v>5800000</v>
      </c>
    </row>
    <row r="1392">
      <c r="A1392" s="14" t="inlineStr">
        <is>
          <t>A005320</t>
        </is>
      </c>
      <c r="B1392" s="2" t="inlineStr">
        <is>
          <t>국동</t>
        </is>
      </c>
      <c r="C1392" s="2" t="inlineStr">
        <is>
          <t>SSC</t>
        </is>
      </c>
      <c r="D1392" s="2" t="inlineStr">
        <is>
          <t>S420003950</t>
        </is>
      </c>
      <c r="E1392" s="2" t="inlineStr">
        <is>
          <t>상장주식수 (보통+우선)(주)</t>
        </is>
      </c>
      <c r="F1392" s="15" t="inlineStr">
        <is>
          <t>QUARTERLY</t>
        </is>
      </c>
      <c r="G1392" s="8" t="n">
        <v>20045774</v>
      </c>
      <c r="H1392" s="8" t="n">
        <v>20045774</v>
      </c>
      <c r="I1392" s="8" t="n">
        <v>4009154</v>
      </c>
      <c r="J1392" s="8" t="n">
        <v>4009154</v>
      </c>
      <c r="K1392" s="10" t="n">
        <v>4009154</v>
      </c>
      <c r="L1392" s="8" t="n">
        <v>4009154</v>
      </c>
      <c r="M1392" s="8" t="n">
        <v>4009154</v>
      </c>
      <c r="N1392" s="8" t="n">
        <v>4009154</v>
      </c>
      <c r="O1392" s="8" t="n">
        <v>4566254</v>
      </c>
      <c r="P1392" s="10" t="n">
        <v>4566254</v>
      </c>
      <c r="Q1392" s="8" t="n">
        <v>4566254</v>
      </c>
      <c r="R1392" s="8" t="n">
        <v>4566254</v>
      </c>
      <c r="S1392" s="8" t="n">
        <v>4566254</v>
      </c>
      <c r="T1392" s="8" t="n">
        <v>4696124</v>
      </c>
      <c r="U1392" s="10" t="n">
        <v>4696124</v>
      </c>
      <c r="V1392" s="8" t="n">
        <v>4696124</v>
      </c>
      <c r="W1392" s="8" t="n">
        <v>4696124</v>
      </c>
      <c r="X1392" s="8" t="n">
        <v>4696124</v>
      </c>
      <c r="Y1392" s="8" t="n">
        <v>4696124</v>
      </c>
      <c r="Z1392" s="10" t="n">
        <v>5088499</v>
      </c>
      <c r="AA1392" s="8" t="n">
        <v>5228626</v>
      </c>
    </row>
    <row r="1393">
      <c r="A1393" s="14" t="inlineStr">
        <is>
          <t>A076080</t>
        </is>
      </c>
      <c r="B1393" s="2" t="inlineStr">
        <is>
          <t>웰크론한텍</t>
        </is>
      </c>
      <c r="C1393" s="2" t="inlineStr">
        <is>
          <t>SSC</t>
        </is>
      </c>
      <c r="D1393" s="2" t="inlineStr">
        <is>
          <t>S420003950</t>
        </is>
      </c>
      <c r="E1393" s="2" t="inlineStr">
        <is>
          <t>상장주식수 (보통+우선)(주)</t>
        </is>
      </c>
      <c r="F1393" s="15" t="inlineStr">
        <is>
          <t>QUARTERLY</t>
        </is>
      </c>
      <c r="G1393" s="8" t="n">
        <v>6000000</v>
      </c>
      <c r="H1393" s="8" t="n">
        <v>11837431</v>
      </c>
      <c r="I1393" s="8" t="n">
        <v>14780331</v>
      </c>
      <c r="J1393" s="8" t="n">
        <v>14780331</v>
      </c>
      <c r="K1393" s="10" t="n">
        <v>14780331</v>
      </c>
      <c r="L1393" s="8" t="n">
        <v>14780331</v>
      </c>
      <c r="M1393" s="8" t="n">
        <v>17723231</v>
      </c>
      <c r="N1393" s="8" t="n">
        <v>17723231</v>
      </c>
      <c r="O1393" s="8" t="n">
        <v>17723231</v>
      </c>
      <c r="P1393" s="10" t="n">
        <v>17723231</v>
      </c>
      <c r="Q1393" s="8" t="n">
        <v>17723231</v>
      </c>
      <c r="R1393" s="8" t="n">
        <v>17723231</v>
      </c>
      <c r="S1393" s="8" t="n">
        <v>17723231</v>
      </c>
      <c r="T1393" s="8" t="n">
        <v>17723231</v>
      </c>
      <c r="U1393" s="10" t="n">
        <v>17723231</v>
      </c>
      <c r="V1393" s="8" t="n">
        <v>17723231</v>
      </c>
      <c r="W1393" s="8" t="n">
        <v>17723231</v>
      </c>
      <c r="X1393" s="8" t="n">
        <v>17723231</v>
      </c>
      <c r="Y1393" s="8" t="n">
        <v>17723231</v>
      </c>
      <c r="Z1393" s="10" t="n">
        <v>18021293</v>
      </c>
      <c r="AA1393" s="8" t="n">
        <v>18021293</v>
      </c>
    </row>
    <row r="1394">
      <c r="A1394" s="14" t="inlineStr">
        <is>
          <t>A010170</t>
        </is>
      </c>
      <c r="B1394" s="2" t="inlineStr">
        <is>
          <t>대한광통신</t>
        </is>
      </c>
      <c r="C1394" s="2" t="inlineStr">
        <is>
          <t>SSC</t>
        </is>
      </c>
      <c r="D1394" s="2" t="inlineStr">
        <is>
          <t>S420003950</t>
        </is>
      </c>
      <c r="E1394" s="2" t="inlineStr">
        <is>
          <t>상장주식수 (보통+우선)(주)</t>
        </is>
      </c>
      <c r="F1394" s="15" t="inlineStr">
        <is>
          <t>QUARTERLY</t>
        </is>
      </c>
      <c r="G1394" s="8" t="n">
        <v>15132633</v>
      </c>
      <c r="H1394" s="8" t="n">
        <v>15132633</v>
      </c>
      <c r="I1394" s="8" t="n">
        <v>22528072</v>
      </c>
      <c r="J1394" s="8" t="n">
        <v>24052900</v>
      </c>
      <c r="K1394" s="10" t="n">
        <v>24511361</v>
      </c>
      <c r="L1394" s="8" t="n">
        <v>26591651</v>
      </c>
      <c r="M1394" s="8" t="n">
        <v>33962073</v>
      </c>
      <c r="N1394" s="8" t="n">
        <v>46962073</v>
      </c>
      <c r="O1394" s="8" t="n">
        <v>46962073</v>
      </c>
      <c r="P1394" s="10" t="n">
        <v>46962073</v>
      </c>
      <c r="Q1394" s="8" t="n">
        <v>46962073</v>
      </c>
      <c r="R1394" s="8" t="n">
        <v>46962073</v>
      </c>
      <c r="S1394" s="8" t="n">
        <v>46962073</v>
      </c>
      <c r="T1394" s="8" t="n">
        <v>46962073</v>
      </c>
      <c r="U1394" s="10" t="n">
        <v>46962073</v>
      </c>
      <c r="V1394" s="8" t="n">
        <v>46962073</v>
      </c>
      <c r="W1394" s="8" t="n">
        <v>46962073</v>
      </c>
      <c r="X1394" s="8" t="n">
        <v>46962073</v>
      </c>
      <c r="Y1394" s="8" t="n">
        <v>46962073</v>
      </c>
      <c r="Z1394" s="10" t="n">
        <v>46962073</v>
      </c>
      <c r="AA1394" s="8" t="n">
        <v>46962073</v>
      </c>
    </row>
    <row r="1395">
      <c r="A1395" s="14" t="inlineStr">
        <is>
          <t>A115500</t>
        </is>
      </c>
      <c r="B1395" s="2" t="inlineStr">
        <is>
          <t>케이씨에스</t>
        </is>
      </c>
      <c r="C1395" s="2" t="inlineStr">
        <is>
          <t>SSC</t>
        </is>
      </c>
      <c r="D1395" s="2" t="inlineStr">
        <is>
          <t>S420003950</t>
        </is>
      </c>
      <c r="E1395" s="2" t="inlineStr">
        <is>
          <t>상장주식수 (보통+우선)(주)</t>
        </is>
      </c>
      <c r="F1395" s="15" t="inlineStr">
        <is>
          <t>QUARTERLY</t>
        </is>
      </c>
      <c r="G1395" s="8" t="n">
        <v>12000000</v>
      </c>
      <c r="H1395" s="8" t="n">
        <v>12000000</v>
      </c>
      <c r="I1395" s="8" t="n">
        <v>12000000</v>
      </c>
      <c r="J1395" s="8" t="n">
        <v>12000000</v>
      </c>
      <c r="K1395" s="10" t="n">
        <v>12000000</v>
      </c>
      <c r="L1395" s="8" t="n">
        <v>12000000</v>
      </c>
      <c r="M1395" s="8" t="n">
        <v>12000000</v>
      </c>
      <c r="N1395" s="8" t="n">
        <v>12000000</v>
      </c>
      <c r="O1395" s="8" t="n">
        <v>12000000</v>
      </c>
      <c r="P1395" s="10" t="n">
        <v>12000000</v>
      </c>
      <c r="Q1395" s="8" t="n">
        <v>12000000</v>
      </c>
      <c r="R1395" s="8" t="n">
        <v>12000000</v>
      </c>
      <c r="S1395" s="8" t="n">
        <v>12000000</v>
      </c>
      <c r="T1395" s="8" t="n">
        <v>12000000</v>
      </c>
      <c r="U1395" s="10" t="n">
        <v>12000000</v>
      </c>
      <c r="V1395" s="8" t="n">
        <v>12000000</v>
      </c>
      <c r="W1395" s="8" t="n">
        <v>12000000</v>
      </c>
      <c r="X1395" s="8" t="n">
        <v>12000000</v>
      </c>
      <c r="Y1395" s="8" t="n">
        <v>12000000</v>
      </c>
      <c r="Z1395" s="10" t="n">
        <v>12000000</v>
      </c>
      <c r="AA1395" s="8" t="n">
        <v>12000000</v>
      </c>
    </row>
    <row r="1396">
      <c r="A1396" s="14" t="inlineStr">
        <is>
          <t>A033340</t>
        </is>
      </c>
      <c r="B1396" s="2" t="inlineStr">
        <is>
          <t>좋은사람들</t>
        </is>
      </c>
      <c r="C1396" s="2" t="inlineStr">
        <is>
          <t>SSC</t>
        </is>
      </c>
      <c r="D1396" s="2" t="inlineStr">
        <is>
          <t>S420003950</t>
        </is>
      </c>
      <c r="E1396" s="2" t="inlineStr">
        <is>
          <t>상장주식수 (보통+우선)(주)</t>
        </is>
      </c>
      <c r="F1396" s="15" t="inlineStr">
        <is>
          <t>QUARTERLY</t>
        </is>
      </c>
      <c r="G1396" s="8" t="n">
        <v>13259646</v>
      </c>
      <c r="H1396" s="8" t="n">
        <v>16903370</v>
      </c>
      <c r="I1396" s="8" t="n">
        <v>17495617</v>
      </c>
      <c r="J1396" s="8" t="n">
        <v>18633543</v>
      </c>
      <c r="K1396" s="10" t="n">
        <v>18633543</v>
      </c>
      <c r="L1396" s="8" t="n">
        <v>24387167</v>
      </c>
      <c r="M1396" s="8" t="n">
        <v>24450752</v>
      </c>
      <c r="N1396" s="8" t="n">
        <v>24459540</v>
      </c>
      <c r="O1396" s="8" t="n">
        <v>25568235</v>
      </c>
      <c r="P1396" s="10" t="n">
        <v>25597451</v>
      </c>
      <c r="Q1396" s="8" t="n">
        <v>25597451</v>
      </c>
      <c r="R1396" s="8" t="n">
        <v>25597509</v>
      </c>
      <c r="S1396" s="8" t="n">
        <v>25597509</v>
      </c>
      <c r="T1396" s="8" t="n">
        <v>25597509</v>
      </c>
      <c r="U1396" s="10" t="n">
        <v>25740137</v>
      </c>
      <c r="V1396" s="8" t="n">
        <v>25740137</v>
      </c>
      <c r="W1396" s="8" t="n">
        <v>26412536</v>
      </c>
      <c r="X1396" s="8" t="n">
        <v>26412536</v>
      </c>
      <c r="Y1396" s="8" t="n">
        <v>26412536</v>
      </c>
      <c r="Z1396" s="10" t="n">
        <v>26412536</v>
      </c>
      <c r="AA1396" s="8" t="n">
        <v>26412536</v>
      </c>
    </row>
    <row r="1397">
      <c r="A1397" s="14" t="inlineStr">
        <is>
          <t>A007370</t>
        </is>
      </c>
      <c r="B1397" s="2" t="inlineStr">
        <is>
          <t>진양제약</t>
        </is>
      </c>
      <c r="C1397" s="2" t="inlineStr">
        <is>
          <t>SSC</t>
        </is>
      </c>
      <c r="D1397" s="2" t="inlineStr">
        <is>
          <t>S420003950</t>
        </is>
      </c>
      <c r="E1397" s="2" t="inlineStr">
        <is>
          <t>상장주식수 (보통+우선)(주)</t>
        </is>
      </c>
      <c r="F1397" s="15" t="inlineStr">
        <is>
          <t>QUARTERLY</t>
        </is>
      </c>
      <c r="G1397" s="9" t="n">
        <v>12000000</v>
      </c>
      <c r="H1397" s="9" t="n">
        <v>12000000</v>
      </c>
      <c r="I1397" s="9" t="n">
        <v>12000000</v>
      </c>
      <c r="J1397" s="9" t="n">
        <v>12000000</v>
      </c>
      <c r="K1397" s="11" t="n">
        <v>12000000</v>
      </c>
      <c r="L1397" s="9" t="n">
        <v>12000000</v>
      </c>
      <c r="M1397" s="9" t="n">
        <v>12000000</v>
      </c>
      <c r="N1397" s="9" t="n">
        <v>12000000</v>
      </c>
      <c r="O1397" s="9" t="n">
        <v>12000000</v>
      </c>
      <c r="P1397" s="11" t="n">
        <v>12000000</v>
      </c>
      <c r="Q1397" s="9" t="n">
        <v>12000000</v>
      </c>
      <c r="R1397" s="9" t="n">
        <v>12000000</v>
      </c>
      <c r="S1397" s="9" t="n">
        <v>12000000</v>
      </c>
      <c r="T1397" s="9" t="n">
        <v>12000000</v>
      </c>
      <c r="U1397" s="11" t="n">
        <v>12000000</v>
      </c>
      <c r="V1397" s="9" t="n">
        <v>12000000</v>
      </c>
      <c r="W1397" s="9" t="n">
        <v>12000000</v>
      </c>
      <c r="X1397" s="9" t="n">
        <v>12000000</v>
      </c>
      <c r="Y1397" s="9" t="n">
        <v>12000000</v>
      </c>
      <c r="Z1397" s="11" t="n">
        <v>12000000</v>
      </c>
      <c r="AA1397" s="9" t="n">
        <v>12000000</v>
      </c>
    </row>
    <row r="1398">
      <c r="A1398" s="14" t="inlineStr">
        <is>
          <t>A095300</t>
        </is>
      </c>
      <c r="B1398" s="2" t="inlineStr">
        <is>
          <t>엔에스브이</t>
        </is>
      </c>
      <c r="C1398" s="2" t="inlineStr">
        <is>
          <t>SSC</t>
        </is>
      </c>
      <c r="D1398" s="2" t="inlineStr">
        <is>
          <t>S420003950</t>
        </is>
      </c>
      <c r="E1398" s="2" t="inlineStr">
        <is>
          <t>상장주식수 (보통+우선)(주)</t>
        </is>
      </c>
      <c r="F1398" s="15" t="inlineStr">
        <is>
          <t>QUARTERLY</t>
        </is>
      </c>
      <c r="G1398" s="9" t="n">
        <v>8450000</v>
      </c>
      <c r="H1398" s="9" t="n">
        <v>8450000</v>
      </c>
      <c r="I1398" s="9" t="n">
        <v>8450000</v>
      </c>
      <c r="J1398" s="9" t="n">
        <v>8450000</v>
      </c>
      <c r="K1398" s="11" t="n">
        <v>8450000</v>
      </c>
      <c r="L1398" s="9" t="n">
        <v>8450000</v>
      </c>
      <c r="M1398" s="9" t="n">
        <v>8450000</v>
      </c>
      <c r="N1398" s="9" t="n">
        <v>8450000</v>
      </c>
      <c r="O1398" s="9" t="n">
        <v>8828619</v>
      </c>
      <c r="P1398" s="11" t="n">
        <v>8828619</v>
      </c>
      <c r="Q1398" s="9" t="n">
        <v>8828619</v>
      </c>
      <c r="R1398" s="9" t="n">
        <v>8828619</v>
      </c>
      <c r="S1398" s="9" t="n">
        <v>8828619</v>
      </c>
      <c r="T1398" s="9" t="n">
        <v>8828619</v>
      </c>
      <c r="U1398" s="11" t="n">
        <v>8828619</v>
      </c>
      <c r="V1398" s="9" t="n">
        <v>8828619</v>
      </c>
      <c r="W1398" s="9" t="n">
        <v>8828619</v>
      </c>
      <c r="X1398" s="9" t="n">
        <v>10956275</v>
      </c>
      <c r="Y1398" s="9" t="n">
        <v>11607136</v>
      </c>
      <c r="Z1398" s="11" t="n">
        <v>11607136</v>
      </c>
      <c r="AA1398" s="9" t="n">
        <v>11607136</v>
      </c>
    </row>
    <row r="1399">
      <c r="A1399" s="14" t="inlineStr">
        <is>
          <t>A221980</t>
        </is>
      </c>
      <c r="B1399" s="2" t="inlineStr">
        <is>
          <t>케이디켐</t>
        </is>
      </c>
      <c r="C1399" s="2" t="inlineStr">
        <is>
          <t>SSC</t>
        </is>
      </c>
      <c r="D1399" s="2" t="inlineStr">
        <is>
          <t>S420003950</t>
        </is>
      </c>
      <c r="E1399" s="2" t="inlineStr">
        <is>
          <t>상장주식수 (보통+우선)(주)</t>
        </is>
      </c>
      <c r="F1399" s="15" t="inlineStr">
        <is>
          <t>QUARTERLY</t>
        </is>
      </c>
      <c r="G1399" s="9" t="n"/>
      <c r="H1399" s="9" t="n"/>
      <c r="I1399" s="9" t="n"/>
      <c r="J1399" s="9" t="n"/>
      <c r="K1399" s="11" t="n"/>
      <c r="L1399" s="9" t="n"/>
      <c r="M1399" s="9" t="n"/>
      <c r="N1399" s="9" t="n"/>
      <c r="O1399" s="9" t="n"/>
      <c r="P1399" s="11" t="n"/>
      <c r="Q1399" s="9" t="n"/>
      <c r="R1399" s="9" t="n"/>
      <c r="S1399" s="9" t="n"/>
      <c r="T1399" s="9" t="n"/>
      <c r="U1399" s="11" t="n"/>
      <c r="V1399" s="9" t="n"/>
      <c r="W1399" s="9" t="n"/>
      <c r="X1399" s="9" t="n"/>
      <c r="Y1399" s="9" t="n">
        <v>4034800</v>
      </c>
      <c r="Z1399" s="11" t="n">
        <v>4034800</v>
      </c>
      <c r="AA1399" s="9" t="n">
        <v>4034800</v>
      </c>
    </row>
    <row r="1400">
      <c r="A1400" s="14" t="inlineStr">
        <is>
          <t>A142210</t>
        </is>
      </c>
      <c r="B1400" s="2" t="inlineStr">
        <is>
          <t>유니트론텍</t>
        </is>
      </c>
      <c r="C1400" s="2" t="inlineStr">
        <is>
          <t>SSC</t>
        </is>
      </c>
      <c r="D1400" s="2" t="inlineStr">
        <is>
          <t>S420003950</t>
        </is>
      </c>
      <c r="E1400" s="2" t="inlineStr">
        <is>
          <t>상장주식수 (보통+우선)(주)</t>
        </is>
      </c>
      <c r="F1400" s="15" t="inlineStr">
        <is>
          <t>QUARTERLY</t>
        </is>
      </c>
      <c r="G1400" s="9" t="n"/>
      <c r="H1400" s="9" t="n"/>
      <c r="I1400" s="9" t="n"/>
      <c r="J1400" s="9" t="n"/>
      <c r="K1400" s="11" t="n"/>
      <c r="L1400" s="9" t="n"/>
      <c r="M1400" s="9" t="n"/>
      <c r="N1400" s="9" t="n"/>
      <c r="O1400" s="9" t="n"/>
      <c r="P1400" s="11" t="n"/>
      <c r="Q1400" s="9" t="n"/>
      <c r="R1400" s="9" t="n"/>
      <c r="S1400" s="9" t="n"/>
      <c r="T1400" s="9" t="n"/>
      <c r="U1400" s="11" t="n"/>
      <c r="V1400" s="9" t="n"/>
      <c r="W1400" s="9" t="n"/>
      <c r="X1400" s="9" t="n"/>
      <c r="Y1400" s="9" t="n"/>
      <c r="Z1400" s="11" t="n">
        <v>3310650</v>
      </c>
      <c r="AA1400" s="9" t="n">
        <v>3310650</v>
      </c>
    </row>
    <row r="1401">
      <c r="A1401" s="14" t="inlineStr">
        <is>
          <t>A012340</t>
        </is>
      </c>
      <c r="B1401" s="2" t="inlineStr">
        <is>
          <t>뉴인텍</t>
        </is>
      </c>
      <c r="C1401" s="2" t="inlineStr">
        <is>
          <t>SSC</t>
        </is>
      </c>
      <c r="D1401" s="2" t="inlineStr">
        <is>
          <t>S420003950</t>
        </is>
      </c>
      <c r="E1401" s="2" t="inlineStr">
        <is>
          <t>상장주식수 (보통+우선)(주)</t>
        </is>
      </c>
      <c r="F1401" s="15" t="inlineStr">
        <is>
          <t>QUARTERLY</t>
        </is>
      </c>
      <c r="G1401" s="9" t="n">
        <v>33033033</v>
      </c>
      <c r="H1401" s="9" t="n">
        <v>33033033</v>
      </c>
      <c r="I1401" s="9" t="n">
        <v>33033033</v>
      </c>
      <c r="J1401" s="9" t="n">
        <v>33033033</v>
      </c>
      <c r="K1401" s="11" t="n">
        <v>34581853</v>
      </c>
      <c r="L1401" s="9" t="n">
        <v>34581853</v>
      </c>
      <c r="M1401" s="9" t="n">
        <v>34581853</v>
      </c>
      <c r="N1401" s="9" t="n">
        <v>34581853</v>
      </c>
      <c r="O1401" s="9" t="n">
        <v>34581853</v>
      </c>
      <c r="P1401" s="11" t="n">
        <v>34581853</v>
      </c>
      <c r="Q1401" s="9" t="n">
        <v>34581853</v>
      </c>
      <c r="R1401" s="9" t="n">
        <v>34581853</v>
      </c>
      <c r="S1401" s="9" t="n">
        <v>34581853</v>
      </c>
      <c r="T1401" s="9" t="n">
        <v>38125160</v>
      </c>
      <c r="U1401" s="11" t="n">
        <v>38125160</v>
      </c>
      <c r="V1401" s="9" t="n">
        <v>38125160</v>
      </c>
      <c r="W1401" s="9" t="n">
        <v>38125160</v>
      </c>
      <c r="X1401" s="9" t="n">
        <v>38125160</v>
      </c>
      <c r="Y1401" s="9" t="n">
        <v>38125160</v>
      </c>
      <c r="Z1401" s="11" t="n">
        <v>38125160</v>
      </c>
      <c r="AA1401" s="9" t="n">
        <v>38125160</v>
      </c>
    </row>
    <row r="1402">
      <c r="A1402" s="14" t="inlineStr">
        <is>
          <t>A138610</t>
        </is>
      </c>
      <c r="B1402" s="2" t="inlineStr">
        <is>
          <t>나이벡</t>
        </is>
      </c>
      <c r="C1402" s="2" t="inlineStr">
        <is>
          <t>SSC</t>
        </is>
      </c>
      <c r="D1402" s="2" t="inlineStr">
        <is>
          <t>S420003950</t>
        </is>
      </c>
      <c r="E1402" s="2" t="inlineStr">
        <is>
          <t>상장주식수 (보통+우선)(주)</t>
        </is>
      </c>
      <c r="F1402" s="15" t="inlineStr">
        <is>
          <t>QUARTERLY</t>
        </is>
      </c>
      <c r="G1402" s="8" t="n"/>
      <c r="H1402" s="8" t="n">
        <v>3364561</v>
      </c>
      <c r="I1402" s="8" t="n">
        <v>3364561</v>
      </c>
      <c r="J1402" s="8" t="n">
        <v>3364561</v>
      </c>
      <c r="K1402" s="10" t="n">
        <v>3364561</v>
      </c>
      <c r="L1402" s="8" t="n">
        <v>3364561</v>
      </c>
      <c r="M1402" s="8" t="n">
        <v>3364561</v>
      </c>
      <c r="N1402" s="8" t="n">
        <v>3364561</v>
      </c>
      <c r="O1402" s="8" t="n">
        <v>3364561</v>
      </c>
      <c r="P1402" s="10" t="n">
        <v>3364561</v>
      </c>
      <c r="Q1402" s="8" t="n">
        <v>3364561</v>
      </c>
      <c r="R1402" s="8" t="n">
        <v>3364561</v>
      </c>
      <c r="S1402" s="8" t="n">
        <v>3364561</v>
      </c>
      <c r="T1402" s="8" t="n">
        <v>3601078</v>
      </c>
      <c r="U1402" s="10" t="n">
        <v>4074114</v>
      </c>
      <c r="V1402" s="8" t="n">
        <v>4216025</v>
      </c>
      <c r="W1402" s="8" t="n">
        <v>4345261</v>
      </c>
      <c r="X1402" s="8" t="n">
        <v>5148761</v>
      </c>
      <c r="Y1402" s="8" t="n">
        <v>5148761</v>
      </c>
      <c r="Z1402" s="10" t="n">
        <v>5219715</v>
      </c>
      <c r="AA1402" s="8" t="n">
        <v>5219715</v>
      </c>
    </row>
    <row r="1403">
      <c r="A1403" s="14" t="inlineStr">
        <is>
          <t>A126870</t>
        </is>
      </c>
      <c r="B1403" s="2" t="inlineStr">
        <is>
          <t>뉴로스</t>
        </is>
      </c>
      <c r="C1403" s="2" t="inlineStr">
        <is>
          <t>SSC</t>
        </is>
      </c>
      <c r="D1403" s="2" t="inlineStr">
        <is>
          <t>S420003950</t>
        </is>
      </c>
      <c r="E1403" s="2" t="inlineStr">
        <is>
          <t>상장주식수 (보통+우선)(주)</t>
        </is>
      </c>
      <c r="F1403" s="15" t="inlineStr">
        <is>
          <t>QUARTERLY</t>
        </is>
      </c>
      <c r="G1403" s="8" t="n"/>
      <c r="H1403" s="8" t="n"/>
      <c r="I1403" s="8" t="n"/>
      <c r="J1403" s="8" t="n">
        <v>5033994</v>
      </c>
      <c r="K1403" s="10" t="n">
        <v>5033994</v>
      </c>
      <c r="L1403" s="8" t="n">
        <v>5033994</v>
      </c>
      <c r="M1403" s="8" t="n">
        <v>5033994</v>
      </c>
      <c r="N1403" s="8" t="n">
        <v>5033994</v>
      </c>
      <c r="O1403" s="8" t="n">
        <v>5098994</v>
      </c>
      <c r="P1403" s="10" t="n">
        <v>5098994</v>
      </c>
      <c r="Q1403" s="8" t="n">
        <v>5098994</v>
      </c>
      <c r="R1403" s="8" t="n">
        <v>5098994</v>
      </c>
      <c r="S1403" s="8" t="n">
        <v>5440660</v>
      </c>
      <c r="T1403" s="8" t="n">
        <v>5574946</v>
      </c>
      <c r="U1403" s="10" t="n">
        <v>5606006</v>
      </c>
      <c r="V1403" s="8" t="n">
        <v>5606006</v>
      </c>
      <c r="W1403" s="8" t="n">
        <v>7137039</v>
      </c>
      <c r="X1403" s="8" t="n">
        <v>7137039</v>
      </c>
      <c r="Y1403" s="8" t="n">
        <v>7137039</v>
      </c>
      <c r="Z1403" s="10" t="n">
        <v>7137039</v>
      </c>
      <c r="AA1403" s="8" t="n">
        <v>7137039</v>
      </c>
    </row>
    <row r="1404">
      <c r="A1404" s="14" t="inlineStr">
        <is>
          <t>A017480</t>
        </is>
      </c>
      <c r="B1404" s="2" t="inlineStr">
        <is>
          <t>삼현철강</t>
        </is>
      </c>
      <c r="C1404" s="2" t="inlineStr">
        <is>
          <t>SSC</t>
        </is>
      </c>
      <c r="D1404" s="2" t="inlineStr">
        <is>
          <t>S420003950</t>
        </is>
      </c>
      <c r="E1404" s="2" t="inlineStr">
        <is>
          <t>상장주식수 (보통+우선)(주)</t>
        </is>
      </c>
      <c r="F1404" s="15" t="inlineStr">
        <is>
          <t>QUARTERLY</t>
        </is>
      </c>
      <c r="G1404" s="8" t="n">
        <v>15702890</v>
      </c>
      <c r="H1404" s="8" t="n">
        <v>15702890</v>
      </c>
      <c r="I1404" s="8" t="n">
        <v>15702890</v>
      </c>
      <c r="J1404" s="8" t="n">
        <v>15702890</v>
      </c>
      <c r="K1404" s="10" t="n">
        <v>15702890</v>
      </c>
      <c r="L1404" s="8" t="n">
        <v>15702890</v>
      </c>
      <c r="M1404" s="8" t="n">
        <v>15702890</v>
      </c>
      <c r="N1404" s="8" t="n">
        <v>15702890</v>
      </c>
      <c r="O1404" s="8" t="n">
        <v>15702890</v>
      </c>
      <c r="P1404" s="10" t="n">
        <v>15702890</v>
      </c>
      <c r="Q1404" s="8" t="n">
        <v>15702890</v>
      </c>
      <c r="R1404" s="8" t="n">
        <v>15702890</v>
      </c>
      <c r="S1404" s="8" t="n">
        <v>15702890</v>
      </c>
      <c r="T1404" s="8" t="n">
        <v>15702890</v>
      </c>
      <c r="U1404" s="10" t="n">
        <v>15702890</v>
      </c>
      <c r="V1404" s="8" t="n">
        <v>15702890</v>
      </c>
      <c r="W1404" s="8" t="n">
        <v>15702890</v>
      </c>
      <c r="X1404" s="8" t="n">
        <v>15702890</v>
      </c>
      <c r="Y1404" s="8" t="n">
        <v>15702890</v>
      </c>
      <c r="Z1404" s="10" t="n">
        <v>15702890</v>
      </c>
      <c r="AA1404" s="8" t="n">
        <v>15702890</v>
      </c>
    </row>
    <row r="1405">
      <c r="A1405" s="14" t="inlineStr">
        <is>
          <t>A058370</t>
        </is>
      </c>
      <c r="B1405" s="2" t="inlineStr">
        <is>
          <t>금성테크</t>
        </is>
      </c>
      <c r="C1405" s="2" t="inlineStr">
        <is>
          <t>SSC</t>
        </is>
      </c>
      <c r="D1405" s="2" t="inlineStr">
        <is>
          <t>S420003950</t>
        </is>
      </c>
      <c r="E1405" s="2" t="inlineStr">
        <is>
          <t>상장주식수 (보통+우선)(주)</t>
        </is>
      </c>
      <c r="F1405" s="15" t="inlineStr">
        <is>
          <t>QUARTERLY</t>
        </is>
      </c>
      <c r="G1405" s="8" t="n">
        <v>16935986</v>
      </c>
      <c r="H1405" s="8" t="n">
        <v>20039811</v>
      </c>
      <c r="I1405" s="8" t="n">
        <v>20039811</v>
      </c>
      <c r="J1405" s="8" t="n">
        <v>20039811</v>
      </c>
      <c r="K1405" s="10" t="n">
        <v>20536847</v>
      </c>
      <c r="L1405" s="8" t="n">
        <v>21062703</v>
      </c>
      <c r="M1405" s="8" t="n">
        <v>21062703</v>
      </c>
      <c r="N1405" s="8" t="n">
        <v>21862703</v>
      </c>
      <c r="O1405" s="8" t="n">
        <v>21862703</v>
      </c>
      <c r="P1405" s="10" t="n">
        <v>21862703</v>
      </c>
      <c r="Q1405" s="8" t="n">
        <v>21862703</v>
      </c>
      <c r="R1405" s="8" t="n">
        <v>23564197</v>
      </c>
      <c r="S1405" s="8" t="n">
        <v>33803356</v>
      </c>
      <c r="T1405" s="8" t="n">
        <v>34213192</v>
      </c>
      <c r="U1405" s="10" t="n">
        <v>41950917</v>
      </c>
      <c r="V1405" s="8" t="n">
        <v>41950917</v>
      </c>
      <c r="W1405" s="8" t="n">
        <v>44078576</v>
      </c>
      <c r="X1405" s="8" t="n">
        <v>14875615</v>
      </c>
      <c r="Y1405" s="8" t="n">
        <v>17463794</v>
      </c>
      <c r="Z1405" s="10" t="n">
        <v>18068794</v>
      </c>
      <c r="AA1405" s="8" t="n">
        <v>18068794</v>
      </c>
    </row>
    <row r="1406">
      <c r="A1406" s="14" t="inlineStr">
        <is>
          <t>A031510</t>
        </is>
      </c>
      <c r="B1406" s="2" t="inlineStr">
        <is>
          <t>오스템</t>
        </is>
      </c>
      <c r="C1406" s="2" t="inlineStr">
        <is>
          <t>SSC</t>
        </is>
      </c>
      <c r="D1406" s="2" t="inlineStr">
        <is>
          <t>S420003950</t>
        </is>
      </c>
      <c r="E1406" s="2" t="inlineStr">
        <is>
          <t>상장주식수 (보통+우선)(주)</t>
        </is>
      </c>
      <c r="F1406" s="15" t="inlineStr">
        <is>
          <t>QUARTERLY</t>
        </is>
      </c>
      <c r="G1406" s="8" t="n">
        <v>26000000</v>
      </c>
      <c r="H1406" s="8" t="n">
        <v>26000000</v>
      </c>
      <c r="I1406" s="8" t="n">
        <v>26000000</v>
      </c>
      <c r="J1406" s="8" t="n">
        <v>26000000</v>
      </c>
      <c r="K1406" s="10" t="n">
        <v>26000000</v>
      </c>
      <c r="L1406" s="8" t="n">
        <v>26000000</v>
      </c>
      <c r="M1406" s="8" t="n">
        <v>26000000</v>
      </c>
      <c r="N1406" s="8" t="n">
        <v>26000000</v>
      </c>
      <c r="O1406" s="8" t="n">
        <v>26000000</v>
      </c>
      <c r="P1406" s="10" t="n">
        <v>26000000</v>
      </c>
      <c r="Q1406" s="8" t="n">
        <v>26000000</v>
      </c>
      <c r="R1406" s="8" t="n">
        <v>26000000</v>
      </c>
      <c r="S1406" s="8" t="n">
        <v>26000000</v>
      </c>
      <c r="T1406" s="8" t="n">
        <v>26000000</v>
      </c>
      <c r="U1406" s="10" t="n">
        <v>26000000</v>
      </c>
      <c r="V1406" s="8" t="n">
        <v>26000000</v>
      </c>
      <c r="W1406" s="8" t="n">
        <v>26000000</v>
      </c>
      <c r="X1406" s="8" t="n">
        <v>26000000</v>
      </c>
      <c r="Y1406" s="8" t="n">
        <v>26000000</v>
      </c>
      <c r="Z1406" s="10" t="n">
        <v>26000000</v>
      </c>
      <c r="AA1406" s="8" t="n">
        <v>26000000</v>
      </c>
    </row>
    <row r="1407">
      <c r="A1407" s="14" t="inlineStr">
        <is>
          <t>A050860</t>
        </is>
      </c>
      <c r="B1407" s="2" t="inlineStr">
        <is>
          <t>아세아텍</t>
        </is>
      </c>
      <c r="C1407" s="2" t="inlineStr">
        <is>
          <t>SSC</t>
        </is>
      </c>
      <c r="D1407" s="2" t="inlineStr">
        <is>
          <t>S420003950</t>
        </is>
      </c>
      <c r="E1407" s="2" t="inlineStr">
        <is>
          <t>상장주식수 (보통+우선)(주)</t>
        </is>
      </c>
      <c r="F1407" s="15" t="inlineStr">
        <is>
          <t>QUARTERLY</t>
        </is>
      </c>
      <c r="G1407" s="9" t="n">
        <v>17500000</v>
      </c>
      <c r="H1407" s="9" t="n">
        <v>17500000</v>
      </c>
      <c r="I1407" s="9" t="n">
        <v>17500000</v>
      </c>
      <c r="J1407" s="9" t="n">
        <v>17500000</v>
      </c>
      <c r="K1407" s="11" t="n">
        <v>17500000</v>
      </c>
      <c r="L1407" s="9" t="n">
        <v>17500000</v>
      </c>
      <c r="M1407" s="9" t="n">
        <v>17500000</v>
      </c>
      <c r="N1407" s="9" t="n">
        <v>17500000</v>
      </c>
      <c r="O1407" s="9" t="n">
        <v>17500000</v>
      </c>
      <c r="P1407" s="11" t="n">
        <v>17500000</v>
      </c>
      <c r="Q1407" s="9" t="n">
        <v>17500000</v>
      </c>
      <c r="R1407" s="9" t="n">
        <v>17500000</v>
      </c>
      <c r="S1407" s="9" t="n">
        <v>17500000</v>
      </c>
      <c r="T1407" s="9" t="n">
        <v>17500000</v>
      </c>
      <c r="U1407" s="11" t="n">
        <v>17500000</v>
      </c>
      <c r="V1407" s="9" t="n">
        <v>17500000</v>
      </c>
      <c r="W1407" s="9" t="n">
        <v>17500000</v>
      </c>
      <c r="X1407" s="9" t="n">
        <v>17500000</v>
      </c>
      <c r="Y1407" s="9" t="n">
        <v>17500000</v>
      </c>
      <c r="Z1407" s="11" t="n">
        <v>17500000</v>
      </c>
      <c r="AA1407" s="9" t="n">
        <v>17500000</v>
      </c>
    </row>
    <row r="1408">
      <c r="A1408" s="14" t="inlineStr">
        <is>
          <t>A143540</t>
        </is>
      </c>
      <c r="B1408" s="2" t="inlineStr">
        <is>
          <t>영우디에스피</t>
        </is>
      </c>
      <c r="C1408" s="2" t="inlineStr">
        <is>
          <t>SSC</t>
        </is>
      </c>
      <c r="D1408" s="2" t="inlineStr">
        <is>
          <t>S420003950</t>
        </is>
      </c>
      <c r="E1408" s="2" t="inlineStr">
        <is>
          <t>상장주식수 (보통+우선)(주)</t>
        </is>
      </c>
      <c r="F1408" s="15" t="inlineStr">
        <is>
          <t>QUARTERLY</t>
        </is>
      </c>
      <c r="G1408" s="9" t="n"/>
      <c r="H1408" s="9" t="n"/>
      <c r="I1408" s="9" t="n"/>
      <c r="J1408" s="9" t="n"/>
      <c r="K1408" s="11" t="n"/>
      <c r="L1408" s="9" t="n"/>
      <c r="M1408" s="9" t="n"/>
      <c r="N1408" s="9" t="n"/>
      <c r="O1408" s="9" t="n"/>
      <c r="P1408" s="11" t="n"/>
      <c r="Q1408" s="9" t="n"/>
      <c r="R1408" s="9" t="n"/>
      <c r="S1408" s="9" t="n"/>
      <c r="T1408" s="9" t="n"/>
      <c r="U1408" s="11" t="n">
        <v>5084948</v>
      </c>
      <c r="V1408" s="9" t="n">
        <v>5084948</v>
      </c>
      <c r="W1408" s="9" t="n">
        <v>5219948</v>
      </c>
      <c r="X1408" s="9" t="n">
        <v>5219948</v>
      </c>
      <c r="Y1408" s="9" t="n">
        <v>5237948</v>
      </c>
      <c r="Z1408" s="11" t="n">
        <v>5957233</v>
      </c>
      <c r="AA1408" s="9" t="n">
        <v>5957233</v>
      </c>
    </row>
    <row r="1409">
      <c r="A1409" s="14" t="inlineStr">
        <is>
          <t>A045510</t>
        </is>
      </c>
      <c r="B1409" s="2" t="inlineStr">
        <is>
          <t>정원엔시스</t>
        </is>
      </c>
      <c r="C1409" s="2" t="inlineStr">
        <is>
          <t>SSC</t>
        </is>
      </c>
      <c r="D1409" s="2" t="inlineStr">
        <is>
          <t>S420003950</t>
        </is>
      </c>
      <c r="E1409" s="2" t="inlineStr">
        <is>
          <t>상장주식수 (보통+우선)(주)</t>
        </is>
      </c>
      <c r="F1409" s="15" t="inlineStr">
        <is>
          <t>QUARTERLY</t>
        </is>
      </c>
      <c r="G1409" s="9" t="n">
        <v>23888259</v>
      </c>
      <c r="H1409" s="9" t="n">
        <v>23888259</v>
      </c>
      <c r="I1409" s="9" t="n">
        <v>23888259</v>
      </c>
      <c r="J1409" s="9" t="n">
        <v>23888259</v>
      </c>
      <c r="K1409" s="11" t="n">
        <v>23888259</v>
      </c>
      <c r="L1409" s="9" t="n">
        <v>26388259</v>
      </c>
      <c r="M1409" s="9" t="n">
        <v>26388259</v>
      </c>
      <c r="N1409" s="9" t="n">
        <v>26388259</v>
      </c>
      <c r="O1409" s="9" t="n">
        <v>26388259</v>
      </c>
      <c r="P1409" s="11" t="n">
        <v>26388259</v>
      </c>
      <c r="Q1409" s="9" t="n">
        <v>26388259</v>
      </c>
      <c r="R1409" s="9" t="n">
        <v>26388259</v>
      </c>
      <c r="S1409" s="9" t="n">
        <v>26388259</v>
      </c>
      <c r="T1409" s="9" t="n">
        <v>26388259</v>
      </c>
      <c r="U1409" s="11" t="n">
        <v>26388259</v>
      </c>
      <c r="V1409" s="9" t="n">
        <v>26388259</v>
      </c>
      <c r="W1409" s="9" t="n">
        <v>26388259</v>
      </c>
      <c r="X1409" s="9" t="n">
        <v>28888259</v>
      </c>
      <c r="Y1409" s="9" t="n">
        <v>28888259</v>
      </c>
      <c r="Z1409" s="11" t="n">
        <v>28888259</v>
      </c>
      <c r="AA1409" s="9" t="n">
        <v>28888259</v>
      </c>
    </row>
    <row r="1410">
      <c r="A1410" s="14" t="inlineStr">
        <is>
          <t>A039420</t>
        </is>
      </c>
      <c r="B1410" s="2" t="inlineStr">
        <is>
          <t>케이엘넷</t>
        </is>
      </c>
      <c r="C1410" s="2" t="inlineStr">
        <is>
          <t>SSC</t>
        </is>
      </c>
      <c r="D1410" s="2" t="inlineStr">
        <is>
          <t>S420003950</t>
        </is>
      </c>
      <c r="E1410" s="2" t="inlineStr">
        <is>
          <t>상장주식수 (보통+우선)(주)</t>
        </is>
      </c>
      <c r="F1410" s="15" t="inlineStr">
        <is>
          <t>QUARTERLY</t>
        </is>
      </c>
      <c r="G1410" s="9" t="n">
        <v>24154730</v>
      </c>
      <c r="H1410" s="9" t="n">
        <v>24154730</v>
      </c>
      <c r="I1410" s="9" t="n">
        <v>24154730</v>
      </c>
      <c r="J1410" s="9" t="n">
        <v>24154730</v>
      </c>
      <c r="K1410" s="11" t="n">
        <v>24154730</v>
      </c>
      <c r="L1410" s="9" t="n">
        <v>24154730</v>
      </c>
      <c r="M1410" s="9" t="n">
        <v>24154730</v>
      </c>
      <c r="N1410" s="9" t="n">
        <v>24154730</v>
      </c>
      <c r="O1410" s="9" t="n">
        <v>24154730</v>
      </c>
      <c r="P1410" s="11" t="n">
        <v>24154730</v>
      </c>
      <c r="Q1410" s="9" t="n">
        <v>24154730</v>
      </c>
      <c r="R1410" s="9" t="n">
        <v>24154730</v>
      </c>
      <c r="S1410" s="9" t="n">
        <v>24154730</v>
      </c>
      <c r="T1410" s="9" t="n">
        <v>24154730</v>
      </c>
      <c r="U1410" s="11" t="n">
        <v>24154730</v>
      </c>
      <c r="V1410" s="9" t="n">
        <v>24154730</v>
      </c>
      <c r="W1410" s="9" t="n">
        <v>24154730</v>
      </c>
      <c r="X1410" s="9" t="n">
        <v>24154730</v>
      </c>
      <c r="Y1410" s="9" t="n">
        <v>24154730</v>
      </c>
      <c r="Z1410" s="11" t="n">
        <v>24154730</v>
      </c>
      <c r="AA1410" s="9" t="n">
        <v>24154730</v>
      </c>
    </row>
    <row r="1411">
      <c r="A1411" s="14" t="inlineStr">
        <is>
          <t>A013700</t>
        </is>
      </c>
      <c r="B1411" s="2" t="inlineStr">
        <is>
          <t>까뮤이앤씨</t>
        </is>
      </c>
      <c r="C1411" s="2" t="inlineStr">
        <is>
          <t>SSC</t>
        </is>
      </c>
      <c r="D1411" s="2" t="inlineStr">
        <is>
          <t>S420003950</t>
        </is>
      </c>
      <c r="E1411" s="2" t="inlineStr">
        <is>
          <t>상장주식수 (보통+우선)(주)</t>
        </is>
      </c>
      <c r="F1411" s="15" t="inlineStr">
        <is>
          <t>QUARTERLY</t>
        </is>
      </c>
      <c r="G1411" s="9" t="n">
        <v>4515228</v>
      </c>
      <c r="H1411" s="9" t="n">
        <v>4515228</v>
      </c>
      <c r="I1411" s="9" t="n">
        <v>4515228</v>
      </c>
      <c r="J1411" s="9" t="n">
        <v>4515228</v>
      </c>
      <c r="K1411" s="11" t="n">
        <v>4515228</v>
      </c>
      <c r="L1411" s="9" t="n">
        <v>4515228</v>
      </c>
      <c r="M1411" s="9" t="n">
        <v>4515228</v>
      </c>
      <c r="N1411" s="9" t="n">
        <v>4515228</v>
      </c>
      <c r="O1411" s="9" t="n">
        <v>4515228</v>
      </c>
      <c r="P1411" s="11" t="n">
        <v>4515228</v>
      </c>
      <c r="Q1411" s="9" t="n">
        <v>4515228</v>
      </c>
      <c r="R1411" s="9" t="n">
        <v>4515228</v>
      </c>
      <c r="S1411" s="9" t="n">
        <v>4515228</v>
      </c>
      <c r="T1411" s="9" t="n">
        <v>4515228</v>
      </c>
      <c r="U1411" s="11" t="n">
        <v>4515228</v>
      </c>
      <c r="V1411" s="9" t="n">
        <v>4515228</v>
      </c>
      <c r="W1411" s="9" t="n">
        <v>4515228</v>
      </c>
      <c r="X1411" s="9" t="n">
        <v>4515228</v>
      </c>
      <c r="Y1411" s="9" t="n">
        <v>4515228</v>
      </c>
      <c r="Z1411" s="11" t="n">
        <v>4515228</v>
      </c>
      <c r="AA1411" s="9" t="n">
        <v>4515228</v>
      </c>
    </row>
    <row r="1412">
      <c r="A1412" s="14" t="inlineStr">
        <is>
          <t>A124500</t>
        </is>
      </c>
      <c r="B1412" s="2" t="inlineStr">
        <is>
          <t>아이티센</t>
        </is>
      </c>
      <c r="C1412" s="2" t="inlineStr">
        <is>
          <t>SSC</t>
        </is>
      </c>
      <c r="D1412" s="2" t="inlineStr">
        <is>
          <t>S420003950</t>
        </is>
      </c>
      <c r="E1412" s="2" t="inlineStr">
        <is>
          <t>상장주식수 (보통+우선)(주)</t>
        </is>
      </c>
      <c r="F1412" s="15" t="inlineStr">
        <is>
          <t>QUARTERLY</t>
        </is>
      </c>
      <c r="G1412" s="8" t="n"/>
      <c r="H1412" s="8" t="n"/>
      <c r="I1412" s="8" t="n"/>
      <c r="J1412" s="8" t="n"/>
      <c r="K1412" s="10" t="n"/>
      <c r="L1412" s="8" t="n"/>
      <c r="M1412" s="8" t="n"/>
      <c r="N1412" s="8" t="n"/>
      <c r="O1412" s="8" t="n"/>
      <c r="P1412" s="10" t="n">
        <v>2400000</v>
      </c>
      <c r="Q1412" s="8" t="n">
        <v>2400000</v>
      </c>
      <c r="R1412" s="8" t="n">
        <v>3261520</v>
      </c>
      <c r="S1412" s="8" t="n">
        <v>3261520</v>
      </c>
      <c r="T1412" s="8" t="n">
        <v>3261520</v>
      </c>
      <c r="U1412" s="10" t="n">
        <v>4311520</v>
      </c>
      <c r="V1412" s="8" t="n">
        <v>4420192</v>
      </c>
      <c r="W1412" s="8" t="n">
        <v>4420192</v>
      </c>
      <c r="X1412" s="8" t="n">
        <v>4420192</v>
      </c>
      <c r="Y1412" s="8" t="n">
        <v>4420192</v>
      </c>
      <c r="Z1412" s="10" t="n">
        <v>4420192</v>
      </c>
      <c r="AA1412" s="8" t="n">
        <v>4420192</v>
      </c>
    </row>
    <row r="1413">
      <c r="A1413" s="14" t="inlineStr">
        <is>
          <t>A033310</t>
        </is>
      </c>
      <c r="B1413" s="2" t="inlineStr">
        <is>
          <t>디케이디앤아이</t>
        </is>
      </c>
      <c r="C1413" s="2" t="inlineStr">
        <is>
          <t>SSC</t>
        </is>
      </c>
      <c r="D1413" s="2" t="inlineStr">
        <is>
          <t>S420003950</t>
        </is>
      </c>
      <c r="E1413" s="2" t="inlineStr">
        <is>
          <t>상장주식수 (보통+우선)(주)</t>
        </is>
      </c>
      <c r="F1413" s="15" t="inlineStr">
        <is>
          <t>QUARTERLY</t>
        </is>
      </c>
      <c r="G1413" s="8" t="n">
        <v>21972411</v>
      </c>
      <c r="H1413" s="8" t="n">
        <v>21972411</v>
      </c>
      <c r="I1413" s="8" t="n">
        <v>21972411</v>
      </c>
      <c r="J1413" s="8" t="n">
        <v>21972411</v>
      </c>
      <c r="K1413" s="10" t="n">
        <v>21972411</v>
      </c>
      <c r="L1413" s="8" t="n">
        <v>21972411</v>
      </c>
      <c r="M1413" s="8" t="n">
        <v>21972411</v>
      </c>
      <c r="N1413" s="8" t="n">
        <v>21972411</v>
      </c>
      <c r="O1413" s="8" t="n">
        <v>21972411</v>
      </c>
      <c r="P1413" s="10" t="n">
        <v>21972411</v>
      </c>
      <c r="Q1413" s="8" t="n">
        <v>21972411</v>
      </c>
      <c r="R1413" s="8" t="n">
        <v>21972411</v>
      </c>
      <c r="S1413" s="8" t="n">
        <v>21972411</v>
      </c>
      <c r="T1413" s="8" t="n">
        <v>21972411</v>
      </c>
      <c r="U1413" s="10" t="n">
        <v>21972411</v>
      </c>
      <c r="V1413" s="8" t="n">
        <v>21972411</v>
      </c>
      <c r="W1413" s="8" t="n">
        <v>21972411</v>
      </c>
      <c r="X1413" s="8" t="n">
        <v>21972411</v>
      </c>
      <c r="Y1413" s="8" t="n">
        <v>21972411</v>
      </c>
      <c r="Z1413" s="10" t="n">
        <v>21972411</v>
      </c>
      <c r="AA1413" s="8" t="n">
        <v>21972411</v>
      </c>
    </row>
    <row r="1414">
      <c r="A1414" s="14" t="inlineStr">
        <is>
          <t>A104120</t>
        </is>
      </c>
      <c r="B1414" s="2" t="inlineStr">
        <is>
          <t>신성에프에이</t>
        </is>
      </c>
      <c r="C1414" s="2" t="inlineStr">
        <is>
          <t>SSC</t>
        </is>
      </c>
      <c r="D1414" s="2" t="inlineStr">
        <is>
          <t>S420003950</t>
        </is>
      </c>
      <c r="E1414" s="2" t="inlineStr">
        <is>
          <t>상장주식수 (보통+우선)(주)</t>
        </is>
      </c>
      <c r="F1414" s="15" t="inlineStr">
        <is>
          <t>QUARTERLY</t>
        </is>
      </c>
      <c r="G1414" s="8" t="n">
        <v>8814500</v>
      </c>
      <c r="H1414" s="8" t="n">
        <v>8814500</v>
      </c>
      <c r="I1414" s="8" t="n">
        <v>8814500</v>
      </c>
      <c r="J1414" s="8" t="n">
        <v>8814500</v>
      </c>
      <c r="K1414" s="10" t="n">
        <v>8814500</v>
      </c>
      <c r="L1414" s="8" t="n">
        <v>17626262</v>
      </c>
      <c r="M1414" s="8" t="n">
        <v>17626262</v>
      </c>
      <c r="N1414" s="8" t="n">
        <v>17626262</v>
      </c>
      <c r="O1414" s="8" t="n">
        <v>17626262</v>
      </c>
      <c r="P1414" s="10" t="n">
        <v>17626262</v>
      </c>
      <c r="Q1414" s="8" t="n">
        <v>17626262</v>
      </c>
      <c r="R1414" s="8" t="n">
        <v>17626262</v>
      </c>
      <c r="S1414" s="8" t="n">
        <v>17626262</v>
      </c>
      <c r="T1414" s="8" t="n">
        <v>17626262</v>
      </c>
      <c r="U1414" s="10" t="n">
        <v>17626262</v>
      </c>
      <c r="V1414" s="8" t="n">
        <v>17626262</v>
      </c>
      <c r="W1414" s="8" t="n">
        <v>17626262</v>
      </c>
      <c r="X1414" s="8" t="n">
        <v>17626262</v>
      </c>
      <c r="Y1414" s="8" t="n">
        <v>17626262</v>
      </c>
      <c r="Z1414" s="10" t="n">
        <v>17726262</v>
      </c>
      <c r="AA1414" s="8" t="n">
        <v>17726262</v>
      </c>
    </row>
    <row r="1415">
      <c r="A1415" s="14" t="inlineStr">
        <is>
          <t>A018620</t>
        </is>
      </c>
      <c r="B1415" s="2" t="inlineStr">
        <is>
          <t>우진비앤지</t>
        </is>
      </c>
      <c r="C1415" s="2" t="inlineStr">
        <is>
          <t>SSC</t>
        </is>
      </c>
      <c r="D1415" s="2" t="inlineStr">
        <is>
          <t>S420003950</t>
        </is>
      </c>
      <c r="E1415" s="2" t="inlineStr">
        <is>
          <t>상장주식수 (보통+우선)(주)</t>
        </is>
      </c>
      <c r="F1415" s="15" t="inlineStr">
        <is>
          <t>QUARTERLY</t>
        </is>
      </c>
      <c r="G1415" s="8" t="n">
        <v>4000000</v>
      </c>
      <c r="H1415" s="8" t="n">
        <v>4000000</v>
      </c>
      <c r="I1415" s="8" t="n">
        <v>4000000</v>
      </c>
      <c r="J1415" s="8" t="n">
        <v>4000000</v>
      </c>
      <c r="K1415" s="10" t="n">
        <v>4000000</v>
      </c>
      <c r="L1415" s="8" t="n">
        <v>4000000</v>
      </c>
      <c r="M1415" s="8" t="n">
        <v>4000000</v>
      </c>
      <c r="N1415" s="8" t="n">
        <v>4000000</v>
      </c>
      <c r="O1415" s="8" t="n">
        <v>4400000</v>
      </c>
      <c r="P1415" s="10" t="n">
        <v>4400000</v>
      </c>
      <c r="Q1415" s="8" t="n">
        <v>4400000</v>
      </c>
      <c r="R1415" s="8" t="n">
        <v>4400000</v>
      </c>
      <c r="S1415" s="8" t="n">
        <v>4840000</v>
      </c>
      <c r="T1415" s="8" t="n">
        <v>4840000</v>
      </c>
      <c r="U1415" s="10" t="n">
        <v>9568998</v>
      </c>
      <c r="V1415" s="8" t="n">
        <v>9568998</v>
      </c>
      <c r="W1415" s="8" t="n">
        <v>9568998</v>
      </c>
      <c r="X1415" s="8" t="n">
        <v>9568998</v>
      </c>
      <c r="Y1415" s="8" t="n">
        <v>9750816</v>
      </c>
      <c r="Z1415" s="10" t="n">
        <v>9750816</v>
      </c>
      <c r="AA1415" s="8" t="n">
        <v>9750816</v>
      </c>
    </row>
    <row r="1416">
      <c r="A1416" s="14" t="inlineStr">
        <is>
          <t>A025440</t>
        </is>
      </c>
      <c r="B1416" s="2" t="inlineStr">
        <is>
          <t>대성엘텍</t>
        </is>
      </c>
      <c r="C1416" s="2" t="inlineStr">
        <is>
          <t>SSC</t>
        </is>
      </c>
      <c r="D1416" s="2" t="inlineStr">
        <is>
          <t>S420003950</t>
        </is>
      </c>
      <c r="E1416" s="2" t="inlineStr">
        <is>
          <t>상장주식수 (보통+우선)(주)</t>
        </is>
      </c>
      <c r="F1416" s="15" t="inlineStr">
        <is>
          <t>QUARTERLY</t>
        </is>
      </c>
      <c r="G1416" s="8" t="n">
        <v>41688438</v>
      </c>
      <c r="H1416" s="8" t="n">
        <v>41688438</v>
      </c>
      <c r="I1416" s="8" t="n">
        <v>41688438</v>
      </c>
      <c r="J1416" s="8" t="n">
        <v>41688438</v>
      </c>
      <c r="K1416" s="10" t="n">
        <v>41688438</v>
      </c>
      <c r="L1416" s="8" t="n">
        <v>41688438</v>
      </c>
      <c r="M1416" s="8" t="n">
        <v>51255006</v>
      </c>
      <c r="N1416" s="8" t="n">
        <v>51255006</v>
      </c>
      <c r="O1416" s="8" t="n">
        <v>51255006</v>
      </c>
      <c r="P1416" s="10" t="n">
        <v>76255006</v>
      </c>
      <c r="Q1416" s="8" t="n">
        <v>68755006</v>
      </c>
      <c r="R1416" s="8" t="n">
        <v>68755006</v>
      </c>
      <c r="S1416" s="8" t="n">
        <v>68755006</v>
      </c>
      <c r="T1416" s="8" t="n">
        <v>68755006</v>
      </c>
      <c r="U1416" s="10" t="n">
        <v>68755006</v>
      </c>
      <c r="V1416" s="8" t="n">
        <v>68755006</v>
      </c>
      <c r="W1416" s="8" t="n">
        <v>68755006</v>
      </c>
      <c r="X1416" s="8" t="n">
        <v>68755006</v>
      </c>
      <c r="Y1416" s="8" t="n">
        <v>68755006</v>
      </c>
      <c r="Z1416" s="10" t="n">
        <v>68755006</v>
      </c>
      <c r="AA1416" s="8" t="n">
        <v>68755006</v>
      </c>
    </row>
    <row r="1417">
      <c r="A1417" s="14" t="inlineStr">
        <is>
          <t>A119650</t>
        </is>
      </c>
      <c r="B1417" s="2" t="inlineStr">
        <is>
          <t>KC코트렐</t>
        </is>
      </c>
      <c r="C1417" s="2" t="inlineStr">
        <is>
          <t>SSC</t>
        </is>
      </c>
      <c r="D1417" s="2" t="inlineStr">
        <is>
          <t>S420003950</t>
        </is>
      </c>
      <c r="E1417" s="2" t="inlineStr">
        <is>
          <t>상장주식수 (보통+우선)(주)</t>
        </is>
      </c>
      <c r="F1417" s="15" t="inlineStr">
        <is>
          <t>QUARTERLY</t>
        </is>
      </c>
      <c r="G1417" s="9" t="n">
        <v>6120000</v>
      </c>
      <c r="H1417" s="9" t="n">
        <v>6120000</v>
      </c>
      <c r="I1417" s="9" t="n">
        <v>6120000</v>
      </c>
      <c r="J1417" s="9" t="n">
        <v>6120000</v>
      </c>
      <c r="K1417" s="11" t="n">
        <v>6120000</v>
      </c>
      <c r="L1417" s="9" t="n">
        <v>6120000</v>
      </c>
      <c r="M1417" s="9" t="n">
        <v>10000000</v>
      </c>
      <c r="N1417" s="9" t="n">
        <v>10000000</v>
      </c>
      <c r="O1417" s="9" t="n">
        <v>10000000</v>
      </c>
      <c r="P1417" s="11" t="n">
        <v>10000000</v>
      </c>
      <c r="Q1417" s="9" t="n">
        <v>10000000</v>
      </c>
      <c r="R1417" s="9" t="n">
        <v>10000000</v>
      </c>
      <c r="S1417" s="9" t="n">
        <v>10000000</v>
      </c>
      <c r="T1417" s="9" t="n">
        <v>10000000</v>
      </c>
      <c r="U1417" s="11" t="n">
        <v>10000000</v>
      </c>
      <c r="V1417" s="9" t="n">
        <v>10000000</v>
      </c>
      <c r="W1417" s="9" t="n">
        <v>10000000</v>
      </c>
      <c r="X1417" s="9" t="n">
        <v>10000000</v>
      </c>
      <c r="Y1417" s="9" t="n">
        <v>10000000</v>
      </c>
      <c r="Z1417" s="11" t="n">
        <v>10000000</v>
      </c>
      <c r="AA1417" s="9" t="n">
        <v>10000000</v>
      </c>
    </row>
    <row r="1418">
      <c r="A1418" s="14" t="inlineStr">
        <is>
          <t>A029480</t>
        </is>
      </c>
      <c r="B1418" s="2" t="inlineStr">
        <is>
          <t>바른테크놀로지</t>
        </is>
      </c>
      <c r="C1418" s="2" t="inlineStr">
        <is>
          <t>SSC</t>
        </is>
      </c>
      <c r="D1418" s="2" t="inlineStr">
        <is>
          <t>S420003950</t>
        </is>
      </c>
      <c r="E1418" s="2" t="inlineStr">
        <is>
          <t>상장주식수 (보통+우선)(주)</t>
        </is>
      </c>
      <c r="F1418" s="15" t="inlineStr">
        <is>
          <t>QUARTERLY</t>
        </is>
      </c>
      <c r="G1418" s="9" t="n">
        <v>82650952</v>
      </c>
      <c r="H1418" s="9" t="n">
        <v>103548457</v>
      </c>
      <c r="I1418" s="9" t="n">
        <v>123829699</v>
      </c>
      <c r="J1418" s="9" t="n">
        <v>127357005</v>
      </c>
      <c r="K1418" s="11" t="n">
        <v>128357005</v>
      </c>
      <c r="L1418" s="9" t="n">
        <v>129357005</v>
      </c>
      <c r="M1418" s="9" t="n">
        <v>129357005</v>
      </c>
      <c r="N1418" s="9" t="n">
        <v>12935700</v>
      </c>
      <c r="O1418" s="9" t="n">
        <v>14497911</v>
      </c>
      <c r="P1418" s="11" t="n">
        <v>15884779</v>
      </c>
      <c r="Q1418" s="9" t="n">
        <v>18853386</v>
      </c>
      <c r="R1418" s="9" t="n">
        <v>18853386</v>
      </c>
      <c r="S1418" s="9" t="n">
        <v>18853386</v>
      </c>
      <c r="T1418" s="9" t="n">
        <v>18853386</v>
      </c>
      <c r="U1418" s="11" t="n">
        <v>18853386</v>
      </c>
      <c r="V1418" s="9" t="n">
        <v>20144080</v>
      </c>
      <c r="W1418" s="9" t="n">
        <v>20144080</v>
      </c>
      <c r="X1418" s="9" t="n">
        <v>22555655</v>
      </c>
      <c r="Y1418" s="9" t="n">
        <v>22555655</v>
      </c>
      <c r="Z1418" s="11" t="n">
        <v>22555655</v>
      </c>
      <c r="AA1418" s="9" t="n">
        <v>22555655</v>
      </c>
    </row>
    <row r="1419">
      <c r="A1419" s="14" t="inlineStr">
        <is>
          <t>A009460</t>
        </is>
      </c>
      <c r="B1419" s="2" t="inlineStr">
        <is>
          <t>한창제지</t>
        </is>
      </c>
      <c r="C1419" s="2" t="inlineStr">
        <is>
          <t>SSC</t>
        </is>
      </c>
      <c r="D1419" s="2" t="inlineStr">
        <is>
          <t>S420003950</t>
        </is>
      </c>
      <c r="E1419" s="2" t="inlineStr">
        <is>
          <t>상장주식수 (보통+우선)(주)</t>
        </is>
      </c>
      <c r="F1419" s="15" t="inlineStr">
        <is>
          <t>QUARTERLY</t>
        </is>
      </c>
      <c r="G1419" s="9" t="n">
        <v>51693004</v>
      </c>
      <c r="H1419" s="9" t="n">
        <v>51693004</v>
      </c>
      <c r="I1419" s="9" t="n">
        <v>51693004</v>
      </c>
      <c r="J1419" s="9" t="n">
        <v>51693004</v>
      </c>
      <c r="K1419" s="11" t="n">
        <v>51693004</v>
      </c>
      <c r="L1419" s="9" t="n">
        <v>51693004</v>
      </c>
      <c r="M1419" s="9" t="n">
        <v>51693004</v>
      </c>
      <c r="N1419" s="9" t="n">
        <v>51693004</v>
      </c>
      <c r="O1419" s="9" t="n">
        <v>51693004</v>
      </c>
      <c r="P1419" s="11" t="n">
        <v>51693004</v>
      </c>
      <c r="Q1419" s="9" t="n">
        <v>51693004</v>
      </c>
      <c r="R1419" s="9" t="n">
        <v>51693004</v>
      </c>
      <c r="S1419" s="9" t="n">
        <v>51693004</v>
      </c>
      <c r="T1419" s="9" t="n">
        <v>51693004</v>
      </c>
      <c r="U1419" s="11" t="n">
        <v>51693004</v>
      </c>
      <c r="V1419" s="9" t="n">
        <v>51693004</v>
      </c>
      <c r="W1419" s="9" t="n">
        <v>59667486</v>
      </c>
      <c r="X1419" s="9" t="n">
        <v>59667486</v>
      </c>
      <c r="Y1419" s="9" t="n">
        <v>59667486</v>
      </c>
      <c r="Z1419" s="11" t="n">
        <v>59667486</v>
      </c>
      <c r="AA1419" s="9" t="n">
        <v>59667486</v>
      </c>
    </row>
    <row r="1420">
      <c r="A1420" s="14" t="inlineStr">
        <is>
          <t>A196490</t>
        </is>
      </c>
      <c r="B1420" s="2" t="inlineStr">
        <is>
          <t>디에이테크놀로지</t>
        </is>
      </c>
      <c r="C1420" s="2" t="inlineStr">
        <is>
          <t>SSC</t>
        </is>
      </c>
      <c r="D1420" s="2" t="inlineStr">
        <is>
          <t>S420003950</t>
        </is>
      </c>
      <c r="E1420" s="2" t="inlineStr">
        <is>
          <t>상장주식수 (보통+우선)(주)</t>
        </is>
      </c>
      <c r="F1420" s="15" t="inlineStr">
        <is>
          <t>QUARTERLY</t>
        </is>
      </c>
      <c r="G1420" s="9" t="n"/>
      <c r="H1420" s="9" t="n"/>
      <c r="I1420" s="9" t="n"/>
      <c r="J1420" s="9" t="n"/>
      <c r="K1420" s="11" t="n"/>
      <c r="L1420" s="9" t="n"/>
      <c r="M1420" s="9" t="n"/>
      <c r="N1420" s="9" t="n"/>
      <c r="O1420" s="9" t="n"/>
      <c r="P1420" s="11" t="n"/>
      <c r="Q1420" s="9" t="n"/>
      <c r="R1420" s="9" t="n"/>
      <c r="S1420" s="9" t="n"/>
      <c r="T1420" s="9" t="n"/>
      <c r="U1420" s="11" t="n">
        <v>6043686</v>
      </c>
      <c r="V1420" s="9" t="n">
        <v>6043686</v>
      </c>
      <c r="W1420" s="9" t="n">
        <v>6043686</v>
      </c>
      <c r="X1420" s="9" t="n">
        <v>6043686</v>
      </c>
      <c r="Y1420" s="9" t="n">
        <v>6043686</v>
      </c>
      <c r="Z1420" s="11" t="n">
        <v>6043686</v>
      </c>
      <c r="AA1420" s="9" t="n">
        <v>6043686</v>
      </c>
    </row>
    <row r="1421">
      <c r="A1421" s="14" t="inlineStr">
        <is>
          <t>A126880</t>
        </is>
      </c>
      <c r="B1421" s="2" t="inlineStr">
        <is>
          <t>제이엔케이히터</t>
        </is>
      </c>
      <c r="C1421" s="2" t="inlineStr">
        <is>
          <t>SSC</t>
        </is>
      </c>
      <c r="D1421" s="2" t="inlineStr">
        <is>
          <t>S420003950</t>
        </is>
      </c>
      <c r="E1421" s="2" t="inlineStr">
        <is>
          <t>상장주식수 (보통+우선)(주)</t>
        </is>
      </c>
      <c r="F1421" s="15" t="inlineStr">
        <is>
          <t>QUARTERLY</t>
        </is>
      </c>
      <c r="G1421" s="9" t="n">
        <v>8000000</v>
      </c>
      <c r="H1421" s="9" t="n">
        <v>8000000</v>
      </c>
      <c r="I1421" s="9" t="n">
        <v>8000000</v>
      </c>
      <c r="J1421" s="9" t="n">
        <v>8000000</v>
      </c>
      <c r="K1421" s="11" t="n">
        <v>8000000</v>
      </c>
      <c r="L1421" s="9" t="n">
        <v>8000000</v>
      </c>
      <c r="M1421" s="9" t="n">
        <v>8000000</v>
      </c>
      <c r="N1421" s="9" t="n">
        <v>8000000</v>
      </c>
      <c r="O1421" s="9" t="n">
        <v>8000000</v>
      </c>
      <c r="P1421" s="11" t="n">
        <v>8000000</v>
      </c>
      <c r="Q1421" s="9" t="n">
        <v>8000000</v>
      </c>
      <c r="R1421" s="9" t="n">
        <v>8000000</v>
      </c>
      <c r="S1421" s="9" t="n">
        <v>8000000</v>
      </c>
      <c r="T1421" s="9" t="n">
        <v>8000000</v>
      </c>
      <c r="U1421" s="11" t="n">
        <v>8000000</v>
      </c>
      <c r="V1421" s="9" t="n">
        <v>8000000</v>
      </c>
      <c r="W1421" s="9" t="n">
        <v>8000000</v>
      </c>
      <c r="X1421" s="9" t="n">
        <v>8000000</v>
      </c>
      <c r="Y1421" s="9" t="n">
        <v>8000000</v>
      </c>
      <c r="Z1421" s="11" t="n">
        <v>8000000</v>
      </c>
      <c r="AA1421" s="9" t="n">
        <v>8000000</v>
      </c>
    </row>
    <row r="1422">
      <c r="A1422" s="14" t="inlineStr">
        <is>
          <t>A177350</t>
        </is>
      </c>
      <c r="B1422" s="2" t="inlineStr">
        <is>
          <t>베셀</t>
        </is>
      </c>
      <c r="C1422" s="2" t="inlineStr">
        <is>
          <t>SSC</t>
        </is>
      </c>
      <c r="D1422" s="2" t="inlineStr">
        <is>
          <t>S420003950</t>
        </is>
      </c>
      <c r="E1422" s="2" t="inlineStr">
        <is>
          <t>상장주식수 (보통+우선)(주)</t>
        </is>
      </c>
      <c r="F1422" s="15" t="inlineStr">
        <is>
          <t>QUARTERLY</t>
        </is>
      </c>
      <c r="G1422" s="8" t="n"/>
      <c r="H1422" s="8" t="n"/>
      <c r="I1422" s="8" t="n"/>
      <c r="J1422" s="8" t="n"/>
      <c r="K1422" s="10" t="n"/>
      <c r="L1422" s="8" t="n"/>
      <c r="M1422" s="8" t="n"/>
      <c r="N1422" s="8" t="n"/>
      <c r="O1422" s="8" t="n"/>
      <c r="P1422" s="10" t="n">
        <v>2799506</v>
      </c>
      <c r="Q1422" s="8" t="n">
        <v>2799506</v>
      </c>
      <c r="R1422" s="8" t="n">
        <v>2799506</v>
      </c>
      <c r="S1422" s="8" t="n">
        <v>2799506</v>
      </c>
      <c r="T1422" s="8" t="n">
        <v>2799506</v>
      </c>
      <c r="U1422" s="10" t="n">
        <v>2799506</v>
      </c>
      <c r="V1422" s="8" t="n">
        <v>3489655</v>
      </c>
      <c r="W1422" s="8" t="n">
        <v>4119655</v>
      </c>
      <c r="X1422" s="8" t="n">
        <v>5445662</v>
      </c>
      <c r="Y1422" s="8" t="n">
        <v>5457684</v>
      </c>
      <c r="Z1422" s="10" t="n">
        <v>5457684</v>
      </c>
      <c r="AA1422" s="8" t="n">
        <v>5457684</v>
      </c>
    </row>
    <row r="1423">
      <c r="A1423" s="14" t="inlineStr">
        <is>
          <t>A105550</t>
        </is>
      </c>
      <c r="B1423" s="2" t="inlineStr">
        <is>
          <t>트루윈</t>
        </is>
      </c>
      <c r="C1423" s="2" t="inlineStr">
        <is>
          <t>SSC</t>
        </is>
      </c>
      <c r="D1423" s="2" t="inlineStr">
        <is>
          <t>S420003950</t>
        </is>
      </c>
      <c r="E1423" s="2" t="inlineStr">
        <is>
          <t>상장주식수 (보통+우선)(주)</t>
        </is>
      </c>
      <c r="F1423" s="15" t="inlineStr">
        <is>
          <t>QUARTERLY</t>
        </is>
      </c>
      <c r="G1423" s="8" t="n"/>
      <c r="H1423" s="8" t="n"/>
      <c r="I1423" s="8" t="n"/>
      <c r="J1423" s="8" t="n"/>
      <c r="K1423" s="10" t="n"/>
      <c r="L1423" s="8" t="n"/>
      <c r="M1423" s="8" t="n"/>
      <c r="N1423" s="8" t="n"/>
      <c r="O1423" s="8" t="n"/>
      <c r="P1423" s="10" t="n"/>
      <c r="Q1423" s="8" t="n"/>
      <c r="R1423" s="8" t="n"/>
      <c r="S1423" s="8" t="n"/>
      <c r="T1423" s="8" t="n">
        <v>7439388</v>
      </c>
      <c r="U1423" s="10" t="n">
        <v>7439388</v>
      </c>
      <c r="V1423" s="8" t="n">
        <v>7439388</v>
      </c>
      <c r="W1423" s="8" t="n">
        <v>7439388</v>
      </c>
      <c r="X1423" s="8" t="n">
        <v>7439388</v>
      </c>
      <c r="Y1423" s="8" t="n">
        <v>8239388</v>
      </c>
      <c r="Z1423" s="10" t="n">
        <v>8239388</v>
      </c>
      <c r="AA1423" s="8" t="n">
        <v>8239388</v>
      </c>
    </row>
    <row r="1424">
      <c r="A1424" s="14" t="inlineStr">
        <is>
          <t>A032540</t>
        </is>
      </c>
      <c r="B1424" s="2" t="inlineStr">
        <is>
          <t>TJ미디어</t>
        </is>
      </c>
      <c r="C1424" s="2" t="inlineStr">
        <is>
          <t>SSC</t>
        </is>
      </c>
      <c r="D1424" s="2" t="inlineStr">
        <is>
          <t>S420003950</t>
        </is>
      </c>
      <c r="E1424" s="2" t="inlineStr">
        <is>
          <t>상장주식수 (보통+우선)(주)</t>
        </is>
      </c>
      <c r="F1424" s="15" t="inlineStr">
        <is>
          <t>QUARTERLY</t>
        </is>
      </c>
      <c r="G1424" s="8" t="n">
        <v>13054740</v>
      </c>
      <c r="H1424" s="8" t="n">
        <v>13054740</v>
      </c>
      <c r="I1424" s="8" t="n">
        <v>13054740</v>
      </c>
      <c r="J1424" s="8" t="n">
        <v>13054740</v>
      </c>
      <c r="K1424" s="10" t="n">
        <v>13054740</v>
      </c>
      <c r="L1424" s="8" t="n">
        <v>13054740</v>
      </c>
      <c r="M1424" s="8" t="n">
        <v>13237421</v>
      </c>
      <c r="N1424" s="8" t="n">
        <v>13237421</v>
      </c>
      <c r="O1424" s="8" t="n">
        <v>13931609</v>
      </c>
      <c r="P1424" s="10" t="n">
        <v>13931609</v>
      </c>
      <c r="Q1424" s="8" t="n">
        <v>13931609</v>
      </c>
      <c r="R1424" s="8" t="n">
        <v>13931609</v>
      </c>
      <c r="S1424" s="8" t="n">
        <v>13931609</v>
      </c>
      <c r="T1424" s="8" t="n">
        <v>13931609</v>
      </c>
      <c r="U1424" s="10" t="n">
        <v>13931609</v>
      </c>
      <c r="V1424" s="8" t="n">
        <v>13931609</v>
      </c>
      <c r="W1424" s="8" t="n">
        <v>13931609</v>
      </c>
      <c r="X1424" s="8" t="n">
        <v>13931609</v>
      </c>
      <c r="Y1424" s="8" t="n">
        <v>13931609</v>
      </c>
      <c r="Z1424" s="10" t="n">
        <v>13931609</v>
      </c>
      <c r="AA1424" s="8" t="n">
        <v>13931609</v>
      </c>
    </row>
    <row r="1425">
      <c r="A1425" s="14" t="inlineStr">
        <is>
          <t>A065690</t>
        </is>
      </c>
      <c r="B1425" s="2" t="inlineStr">
        <is>
          <t>대진디엠피</t>
        </is>
      </c>
      <c r="C1425" s="2" t="inlineStr">
        <is>
          <t>SSC</t>
        </is>
      </c>
      <c r="D1425" s="2" t="inlineStr">
        <is>
          <t>S420003950</t>
        </is>
      </c>
      <c r="E1425" s="2" t="inlineStr">
        <is>
          <t>상장주식수 (보통+우선)(주)</t>
        </is>
      </c>
      <c r="F1425" s="15" t="inlineStr">
        <is>
          <t>QUARTERLY</t>
        </is>
      </c>
      <c r="G1425" s="8" t="n">
        <v>11700000</v>
      </c>
      <c r="H1425" s="8" t="n">
        <v>11700000</v>
      </c>
      <c r="I1425" s="8" t="n">
        <v>11700000</v>
      </c>
      <c r="J1425" s="8" t="n">
        <v>11700000</v>
      </c>
      <c r="K1425" s="10" t="n">
        <v>11700000</v>
      </c>
      <c r="L1425" s="8" t="n">
        <v>11700000</v>
      </c>
      <c r="M1425" s="8" t="n">
        <v>11700000</v>
      </c>
      <c r="N1425" s="8" t="n">
        <v>11700000</v>
      </c>
      <c r="O1425" s="8" t="n">
        <v>11700000</v>
      </c>
      <c r="P1425" s="10" t="n">
        <v>11700000</v>
      </c>
      <c r="Q1425" s="8" t="n">
        <v>11700000</v>
      </c>
      <c r="R1425" s="8" t="n">
        <v>11700000</v>
      </c>
      <c r="S1425" s="8" t="n">
        <v>11700000</v>
      </c>
      <c r="T1425" s="8" t="n">
        <v>11700000</v>
      </c>
      <c r="U1425" s="10" t="n">
        <v>11700000</v>
      </c>
      <c r="V1425" s="8" t="n">
        <v>11700000</v>
      </c>
      <c r="W1425" s="8" t="n">
        <v>12277200</v>
      </c>
      <c r="X1425" s="8" t="n">
        <v>12565800</v>
      </c>
      <c r="Y1425" s="8" t="n">
        <v>12565800</v>
      </c>
      <c r="Z1425" s="10" t="n">
        <v>12565800</v>
      </c>
      <c r="AA1425" s="8" t="n">
        <v>12565800</v>
      </c>
    </row>
    <row r="1426">
      <c r="A1426" s="14" t="inlineStr">
        <is>
          <t>A043340</t>
        </is>
      </c>
      <c r="B1426" s="2" t="inlineStr">
        <is>
          <t>에쎈테크</t>
        </is>
      </c>
      <c r="C1426" s="2" t="inlineStr">
        <is>
          <t>SSC</t>
        </is>
      </c>
      <c r="D1426" s="2" t="inlineStr">
        <is>
          <t>S420003950</t>
        </is>
      </c>
      <c r="E1426" s="2" t="inlineStr">
        <is>
          <t>상장주식수 (보통+우선)(주)</t>
        </is>
      </c>
      <c r="F1426" s="15" t="inlineStr">
        <is>
          <t>QUARTERLY</t>
        </is>
      </c>
      <c r="G1426" s="8" t="n">
        <v>16000000</v>
      </c>
      <c r="H1426" s="8" t="n">
        <v>16000000</v>
      </c>
      <c r="I1426" s="8" t="n">
        <v>16000000</v>
      </c>
      <c r="J1426" s="8" t="n">
        <v>16000000</v>
      </c>
      <c r="K1426" s="10" t="n">
        <v>16000000</v>
      </c>
      <c r="L1426" s="8" t="n">
        <v>26000000</v>
      </c>
      <c r="M1426" s="8" t="n">
        <v>26000000</v>
      </c>
      <c r="N1426" s="8" t="n">
        <v>36000000</v>
      </c>
      <c r="O1426" s="8" t="n">
        <v>36000000</v>
      </c>
      <c r="P1426" s="10" t="n">
        <v>36000000</v>
      </c>
      <c r="Q1426" s="8" t="n">
        <v>36000000</v>
      </c>
      <c r="R1426" s="8" t="n">
        <v>36000000</v>
      </c>
      <c r="S1426" s="8" t="n">
        <v>36000000</v>
      </c>
      <c r="T1426" s="8" t="n">
        <v>36000000</v>
      </c>
      <c r="U1426" s="10" t="n">
        <v>36000000</v>
      </c>
      <c r="V1426" s="8" t="n">
        <v>72000000</v>
      </c>
      <c r="W1426" s="8" t="n">
        <v>72000000</v>
      </c>
      <c r="X1426" s="8" t="n">
        <v>72000000</v>
      </c>
      <c r="Y1426" s="8" t="n">
        <v>72000000</v>
      </c>
      <c r="Z1426" s="10" t="n">
        <v>72000000</v>
      </c>
      <c r="AA1426" s="8" t="n">
        <v>72000000</v>
      </c>
    </row>
    <row r="1427">
      <c r="A1427" s="14" t="inlineStr">
        <is>
          <t>A015020</t>
        </is>
      </c>
      <c r="B1427" s="2" t="inlineStr">
        <is>
          <t>이스타코</t>
        </is>
      </c>
      <c r="C1427" s="2" t="inlineStr">
        <is>
          <t>SSC</t>
        </is>
      </c>
      <c r="D1427" s="2" t="inlineStr">
        <is>
          <t>S420003950</t>
        </is>
      </c>
      <c r="E1427" s="2" t="inlineStr">
        <is>
          <t>상장주식수 (보통+우선)(주)</t>
        </is>
      </c>
      <c r="F1427" s="15" t="inlineStr">
        <is>
          <t>QUARTERLY</t>
        </is>
      </c>
      <c r="G1427" s="9" t="n">
        <v>42851600</v>
      </c>
      <c r="H1427" s="9" t="n">
        <v>42851600</v>
      </c>
      <c r="I1427" s="9" t="n">
        <v>42851600</v>
      </c>
      <c r="J1427" s="9" t="n">
        <v>42851600</v>
      </c>
      <c r="K1427" s="11" t="n">
        <v>42851600</v>
      </c>
      <c r="L1427" s="9" t="n">
        <v>42851600</v>
      </c>
      <c r="M1427" s="9" t="n">
        <v>42851600</v>
      </c>
      <c r="N1427" s="9" t="n">
        <v>42851600</v>
      </c>
      <c r="O1427" s="9" t="n">
        <v>42851600</v>
      </c>
      <c r="P1427" s="11" t="n">
        <v>42851600</v>
      </c>
      <c r="Q1427" s="9" t="n">
        <v>42851600</v>
      </c>
      <c r="R1427" s="9" t="n">
        <v>42851600</v>
      </c>
      <c r="S1427" s="9" t="n">
        <v>42851600</v>
      </c>
      <c r="T1427" s="9" t="n">
        <v>42851600</v>
      </c>
      <c r="U1427" s="11" t="n">
        <v>42851600</v>
      </c>
      <c r="V1427" s="9" t="n">
        <v>42851600</v>
      </c>
      <c r="W1427" s="9" t="n">
        <v>42851600</v>
      </c>
      <c r="X1427" s="9" t="n">
        <v>42851600</v>
      </c>
      <c r="Y1427" s="9" t="n">
        <v>42851600</v>
      </c>
      <c r="Z1427" s="11" t="n">
        <v>42851600</v>
      </c>
      <c r="AA1427" s="9" t="n">
        <v>42851600</v>
      </c>
    </row>
    <row r="1428">
      <c r="A1428" s="14" t="inlineStr">
        <is>
          <t>A049550</t>
        </is>
      </c>
      <c r="B1428" s="2" t="inlineStr">
        <is>
          <t>잉크테크</t>
        </is>
      </c>
      <c r="C1428" s="2" t="inlineStr">
        <is>
          <t>SSC</t>
        </is>
      </c>
      <c r="D1428" s="2" t="inlineStr">
        <is>
          <t>S420003950</t>
        </is>
      </c>
      <c r="E1428" s="2" t="inlineStr">
        <is>
          <t>상장주식수 (보통+우선)(주)</t>
        </is>
      </c>
      <c r="F1428" s="15" t="inlineStr">
        <is>
          <t>QUARTERLY</t>
        </is>
      </c>
      <c r="G1428" s="9" t="n">
        <v>7731000</v>
      </c>
      <c r="H1428" s="9" t="n">
        <v>7731000</v>
      </c>
      <c r="I1428" s="9" t="n">
        <v>7731000</v>
      </c>
      <c r="J1428" s="9" t="n">
        <v>7731000</v>
      </c>
      <c r="K1428" s="11" t="n">
        <v>7731000</v>
      </c>
      <c r="L1428" s="9" t="n">
        <v>7731000</v>
      </c>
      <c r="M1428" s="9" t="n">
        <v>8041598</v>
      </c>
      <c r="N1428" s="9" t="n">
        <v>8064973</v>
      </c>
      <c r="O1428" s="9" t="n">
        <v>8064973</v>
      </c>
      <c r="P1428" s="11" t="n">
        <v>8064973</v>
      </c>
      <c r="Q1428" s="9" t="n">
        <v>8371665</v>
      </c>
      <c r="R1428" s="9" t="n">
        <v>8436865</v>
      </c>
      <c r="S1428" s="9" t="n">
        <v>8436865</v>
      </c>
      <c r="T1428" s="9" t="n">
        <v>8484565</v>
      </c>
      <c r="U1428" s="11" t="n">
        <v>8678270</v>
      </c>
      <c r="V1428" s="9" t="n">
        <v>8678270</v>
      </c>
      <c r="W1428" s="9" t="n">
        <v>8678270</v>
      </c>
      <c r="X1428" s="9" t="n">
        <v>8678270</v>
      </c>
      <c r="Y1428" s="9" t="n">
        <v>8678270</v>
      </c>
      <c r="Z1428" s="11" t="n">
        <v>8678270</v>
      </c>
      <c r="AA1428" s="9" t="n">
        <v>8678270</v>
      </c>
    </row>
    <row r="1429">
      <c r="A1429" s="14" t="inlineStr">
        <is>
          <t>A032580</t>
        </is>
      </c>
      <c r="B1429" s="2" t="inlineStr">
        <is>
          <t>피델릭스</t>
        </is>
      </c>
      <c r="C1429" s="2" t="inlineStr">
        <is>
          <t>SSC</t>
        </is>
      </c>
      <c r="D1429" s="2" t="inlineStr">
        <is>
          <t>S420003950</t>
        </is>
      </c>
      <c r="E1429" s="2" t="inlineStr">
        <is>
          <t>상장주식수 (보통+우선)(주)</t>
        </is>
      </c>
      <c r="F1429" s="15" t="inlineStr">
        <is>
          <t>QUARTERLY</t>
        </is>
      </c>
      <c r="G1429" s="9" t="n">
        <v>18267273</v>
      </c>
      <c r="H1429" s="9" t="n">
        <v>18267273</v>
      </c>
      <c r="I1429" s="9" t="n">
        <v>18267273</v>
      </c>
      <c r="J1429" s="9" t="n">
        <v>18267273</v>
      </c>
      <c r="K1429" s="11" t="n">
        <v>18267273</v>
      </c>
      <c r="L1429" s="9" t="n">
        <v>18267273</v>
      </c>
      <c r="M1429" s="9" t="n">
        <v>18267273</v>
      </c>
      <c r="N1429" s="9" t="n">
        <v>18267273</v>
      </c>
      <c r="O1429" s="9" t="n">
        <v>18267273</v>
      </c>
      <c r="P1429" s="11" t="n">
        <v>18267273</v>
      </c>
      <c r="Q1429" s="9" t="n">
        <v>18267273</v>
      </c>
      <c r="R1429" s="9" t="n">
        <v>18267273</v>
      </c>
      <c r="S1429" s="9" t="n">
        <v>18267273</v>
      </c>
      <c r="T1429" s="9" t="n">
        <v>18267273</v>
      </c>
      <c r="U1429" s="11" t="n">
        <v>18267273</v>
      </c>
      <c r="V1429" s="9" t="n">
        <v>18267273</v>
      </c>
      <c r="W1429" s="9" t="n">
        <v>18267273</v>
      </c>
      <c r="X1429" s="9" t="n">
        <v>20567273</v>
      </c>
      <c r="Y1429" s="9" t="n">
        <v>20567273</v>
      </c>
      <c r="Z1429" s="11" t="n">
        <v>20567273</v>
      </c>
      <c r="AA1429" s="9" t="n">
        <v>20567273</v>
      </c>
    </row>
    <row r="1430">
      <c r="A1430" s="14" t="inlineStr">
        <is>
          <t>A020120</t>
        </is>
      </c>
      <c r="B1430" s="2" t="inlineStr">
        <is>
          <t>다우인큐브</t>
        </is>
      </c>
      <c r="C1430" s="2" t="inlineStr">
        <is>
          <t>SSC</t>
        </is>
      </c>
      <c r="D1430" s="2" t="inlineStr">
        <is>
          <t>S420003950</t>
        </is>
      </c>
      <c r="E1430" s="2" t="inlineStr">
        <is>
          <t>상장주식수 (보통+우선)(주)</t>
        </is>
      </c>
      <c r="F1430" s="15" t="inlineStr">
        <is>
          <t>QUARTERLY</t>
        </is>
      </c>
      <c r="G1430" s="9" t="n">
        <v>7188473</v>
      </c>
      <c r="H1430" s="9" t="n">
        <v>8671043</v>
      </c>
      <c r="I1430" s="9" t="n">
        <v>8671043</v>
      </c>
      <c r="J1430" s="9" t="n">
        <v>8671043</v>
      </c>
      <c r="K1430" s="11" t="n">
        <v>8671043</v>
      </c>
      <c r="L1430" s="9" t="n">
        <v>15832549</v>
      </c>
      <c r="M1430" s="9" t="n">
        <v>15832549</v>
      </c>
      <c r="N1430" s="9" t="n">
        <v>15832549</v>
      </c>
      <c r="O1430" s="9" t="n">
        <v>15832549</v>
      </c>
      <c r="P1430" s="11" t="n">
        <v>15832549</v>
      </c>
      <c r="Q1430" s="9" t="n">
        <v>15832549</v>
      </c>
      <c r="R1430" s="9" t="n">
        <v>15832549</v>
      </c>
      <c r="S1430" s="9" t="n">
        <v>15832549</v>
      </c>
      <c r="T1430" s="9" t="n">
        <v>15832549</v>
      </c>
      <c r="U1430" s="11" t="n">
        <v>15832549</v>
      </c>
      <c r="V1430" s="9" t="n">
        <v>15832549</v>
      </c>
      <c r="W1430" s="9" t="n">
        <v>15832549</v>
      </c>
      <c r="X1430" s="9" t="n">
        <v>15832549</v>
      </c>
      <c r="Y1430" s="9" t="n">
        <v>15832549</v>
      </c>
      <c r="Z1430" s="11" t="n">
        <v>15832549</v>
      </c>
      <c r="AA1430" s="9" t="n">
        <v>15832549</v>
      </c>
    </row>
    <row r="1431">
      <c r="A1431" s="14" t="inlineStr">
        <is>
          <t>A049630</t>
        </is>
      </c>
      <c r="B1431" s="2" t="inlineStr">
        <is>
          <t>재영솔루텍</t>
        </is>
      </c>
      <c r="C1431" s="2" t="inlineStr">
        <is>
          <t>SSC</t>
        </is>
      </c>
      <c r="D1431" s="2" t="inlineStr">
        <is>
          <t>S420003950</t>
        </is>
      </c>
      <c r="E1431" s="2" t="inlineStr">
        <is>
          <t>상장주식수 (보통+우선)(주)</t>
        </is>
      </c>
      <c r="F1431" s="15" t="inlineStr">
        <is>
          <t>QUARTERLY</t>
        </is>
      </c>
      <c r="G1431" s="9" t="n">
        <v>31864445</v>
      </c>
      <c r="H1431" s="9" t="n">
        <v>31864445</v>
      </c>
      <c r="I1431" s="9" t="n">
        <v>31864445</v>
      </c>
      <c r="J1431" s="9" t="n">
        <v>31864445</v>
      </c>
      <c r="K1431" s="11" t="n">
        <v>31864445</v>
      </c>
      <c r="L1431" s="9" t="n">
        <v>31864445</v>
      </c>
      <c r="M1431" s="9" t="n">
        <v>31864445</v>
      </c>
      <c r="N1431" s="9" t="n">
        <v>31864445</v>
      </c>
      <c r="O1431" s="9" t="n">
        <v>31864445</v>
      </c>
      <c r="P1431" s="11" t="n">
        <v>31864445</v>
      </c>
      <c r="Q1431" s="9" t="n">
        <v>31864445</v>
      </c>
      <c r="R1431" s="9" t="n">
        <v>31864445</v>
      </c>
      <c r="S1431" s="9" t="n">
        <v>31864445</v>
      </c>
      <c r="T1431" s="9" t="n">
        <v>31864445</v>
      </c>
      <c r="U1431" s="11" t="n">
        <v>31864445</v>
      </c>
      <c r="V1431" s="9" t="n">
        <v>31864445</v>
      </c>
      <c r="W1431" s="9" t="n">
        <v>31864445</v>
      </c>
      <c r="X1431" s="9" t="n">
        <v>31864445</v>
      </c>
      <c r="Y1431" s="9" t="n">
        <v>31864445</v>
      </c>
      <c r="Z1431" s="11" t="n">
        <v>31864445</v>
      </c>
      <c r="AA1431" s="9" t="n">
        <v>31864445</v>
      </c>
    </row>
    <row r="1432">
      <c r="A1432" s="14" t="inlineStr">
        <is>
          <t>A068940</t>
        </is>
      </c>
      <c r="B1432" s="2" t="inlineStr">
        <is>
          <t>아이씨케이</t>
        </is>
      </c>
      <c r="C1432" s="2" t="inlineStr">
        <is>
          <t>SSC</t>
        </is>
      </c>
      <c r="D1432" s="2" t="inlineStr">
        <is>
          <t>S420003950</t>
        </is>
      </c>
      <c r="E1432" s="2" t="inlineStr">
        <is>
          <t>상장주식수 (보통+우선)(주)</t>
        </is>
      </c>
      <c r="F1432" s="15" t="inlineStr">
        <is>
          <t>QUARTERLY</t>
        </is>
      </c>
      <c r="G1432" s="8" t="n">
        <v>11411267</v>
      </c>
      <c r="H1432" s="8" t="n">
        <v>11411267</v>
      </c>
      <c r="I1432" s="8" t="n">
        <v>11411267</v>
      </c>
      <c r="J1432" s="8" t="n">
        <v>12471889</v>
      </c>
      <c r="K1432" s="10" t="n">
        <v>12471889</v>
      </c>
      <c r="L1432" s="8" t="n">
        <v>12471889</v>
      </c>
      <c r="M1432" s="8" t="n">
        <v>12471889</v>
      </c>
      <c r="N1432" s="8" t="n">
        <v>12471889</v>
      </c>
      <c r="O1432" s="8" t="n">
        <v>12471889</v>
      </c>
      <c r="P1432" s="10" t="n">
        <v>12471889</v>
      </c>
      <c r="Q1432" s="8" t="n">
        <v>12471889</v>
      </c>
      <c r="R1432" s="8" t="n">
        <v>12471889</v>
      </c>
      <c r="S1432" s="8" t="n">
        <v>12471889</v>
      </c>
      <c r="T1432" s="8" t="n">
        <v>12471889</v>
      </c>
      <c r="U1432" s="10" t="n">
        <v>12471889</v>
      </c>
      <c r="V1432" s="8" t="n">
        <v>12471889</v>
      </c>
      <c r="W1432" s="8" t="n">
        <v>12471889</v>
      </c>
      <c r="X1432" s="8" t="n">
        <v>12471889</v>
      </c>
      <c r="Y1432" s="8" t="n">
        <v>12471889</v>
      </c>
      <c r="Z1432" s="10" t="n">
        <v>12471889</v>
      </c>
      <c r="AA1432" s="8" t="n">
        <v>12471889</v>
      </c>
    </row>
    <row r="1433">
      <c r="A1433" s="14" t="inlineStr">
        <is>
          <t>A150900</t>
        </is>
      </c>
      <c r="B1433" s="2" t="inlineStr">
        <is>
          <t>파수닷컴</t>
        </is>
      </c>
      <c r="C1433" s="2" t="inlineStr">
        <is>
          <t>SSC</t>
        </is>
      </c>
      <c r="D1433" s="2" t="inlineStr">
        <is>
          <t>S420003950</t>
        </is>
      </c>
      <c r="E1433" s="2" t="inlineStr">
        <is>
          <t>상장주식수 (보통+우선)(주)</t>
        </is>
      </c>
      <c r="F1433" s="15" t="inlineStr">
        <is>
          <t>QUARTERLY</t>
        </is>
      </c>
      <c r="G1433" s="8" t="n"/>
      <c r="H1433" s="8" t="n"/>
      <c r="I1433" s="8" t="n"/>
      <c r="J1433" s="8" t="n"/>
      <c r="K1433" s="10" t="n"/>
      <c r="L1433" s="8" t="n"/>
      <c r="M1433" s="8" t="n"/>
      <c r="N1433" s="8" t="n"/>
      <c r="O1433" s="8" t="n"/>
      <c r="P1433" s="10" t="n"/>
      <c r="Q1433" s="8" t="n">
        <v>7959695</v>
      </c>
      <c r="R1433" s="8" t="n">
        <v>7999695</v>
      </c>
      <c r="S1433" s="8" t="n">
        <v>7999695</v>
      </c>
      <c r="T1433" s="8" t="n">
        <v>7999695</v>
      </c>
      <c r="U1433" s="10" t="n">
        <v>7999695</v>
      </c>
      <c r="V1433" s="8" t="n">
        <v>8049695</v>
      </c>
      <c r="W1433" s="8" t="n">
        <v>8076695</v>
      </c>
      <c r="X1433" s="8" t="n">
        <v>8076695</v>
      </c>
      <c r="Y1433" s="8" t="n">
        <v>8076695</v>
      </c>
      <c r="Z1433" s="10" t="n">
        <v>8076695</v>
      </c>
      <c r="AA1433" s="8" t="n">
        <v>8076695</v>
      </c>
    </row>
    <row r="1434">
      <c r="A1434" s="14" t="inlineStr">
        <is>
          <t>A046390</t>
        </is>
      </c>
      <c r="B1434" s="2" t="inlineStr">
        <is>
          <t>삼화네트웍스</t>
        </is>
      </c>
      <c r="C1434" s="2" t="inlineStr">
        <is>
          <t>SSC</t>
        </is>
      </c>
      <c r="D1434" s="2" t="inlineStr">
        <is>
          <t>S420003950</t>
        </is>
      </c>
      <c r="E1434" s="2" t="inlineStr">
        <is>
          <t>상장주식수 (보통+우선)(주)</t>
        </is>
      </c>
      <c r="F1434" s="15" t="inlineStr">
        <is>
          <t>QUARTERLY</t>
        </is>
      </c>
      <c r="G1434" s="8" t="n">
        <v>36252407</v>
      </c>
      <c r="H1434" s="8" t="n">
        <v>37628304</v>
      </c>
      <c r="I1434" s="8" t="n">
        <v>37628304</v>
      </c>
      <c r="J1434" s="8" t="n">
        <v>37628304</v>
      </c>
      <c r="K1434" s="10" t="n">
        <v>37628304</v>
      </c>
      <c r="L1434" s="8" t="n">
        <v>37628304</v>
      </c>
      <c r="M1434" s="8" t="n">
        <v>37628304</v>
      </c>
      <c r="N1434" s="8" t="n">
        <v>37628304</v>
      </c>
      <c r="O1434" s="8" t="n">
        <v>40927269</v>
      </c>
      <c r="P1434" s="10" t="n">
        <v>41133453</v>
      </c>
      <c r="Q1434" s="8" t="n">
        <v>41803553</v>
      </c>
      <c r="R1434" s="8" t="n">
        <v>42782933</v>
      </c>
      <c r="S1434" s="8" t="n">
        <v>42782933</v>
      </c>
      <c r="T1434" s="8" t="n">
        <v>42782933</v>
      </c>
      <c r="U1434" s="10" t="n">
        <v>42782933</v>
      </c>
      <c r="V1434" s="8" t="n">
        <v>42782933</v>
      </c>
      <c r="W1434" s="8" t="n">
        <v>42782933</v>
      </c>
      <c r="X1434" s="8" t="n">
        <v>42782933</v>
      </c>
      <c r="Y1434" s="8" t="n">
        <v>42782933</v>
      </c>
      <c r="Z1434" s="10" t="n">
        <v>42782933</v>
      </c>
      <c r="AA1434" s="8" t="n">
        <v>42782933</v>
      </c>
    </row>
    <row r="1435">
      <c r="A1435" s="14" t="inlineStr">
        <is>
          <t>A054040</t>
        </is>
      </c>
      <c r="B1435" s="2" t="inlineStr">
        <is>
          <t>한국컴퓨터</t>
        </is>
      </c>
      <c r="C1435" s="2" t="inlineStr">
        <is>
          <t>SSC</t>
        </is>
      </c>
      <c r="D1435" s="2" t="inlineStr">
        <is>
          <t>S420003950</t>
        </is>
      </c>
      <c r="E1435" s="2" t="inlineStr">
        <is>
          <t>상장주식수 (보통+우선)(주)</t>
        </is>
      </c>
      <c r="F1435" s="15" t="inlineStr">
        <is>
          <t>QUARTERLY</t>
        </is>
      </c>
      <c r="G1435" s="8" t="n">
        <v>16071290</v>
      </c>
      <c r="H1435" s="8" t="n">
        <v>16071290</v>
      </c>
      <c r="I1435" s="8" t="n">
        <v>16071290</v>
      </c>
      <c r="J1435" s="8" t="n">
        <v>16071290</v>
      </c>
      <c r="K1435" s="10" t="n">
        <v>16071290</v>
      </c>
      <c r="L1435" s="8" t="n">
        <v>16071290</v>
      </c>
      <c r="M1435" s="8" t="n">
        <v>16071290</v>
      </c>
      <c r="N1435" s="8" t="n">
        <v>16071290</v>
      </c>
      <c r="O1435" s="8" t="n">
        <v>16071290</v>
      </c>
      <c r="P1435" s="10" t="n">
        <v>16071290</v>
      </c>
      <c r="Q1435" s="8" t="n">
        <v>16071290</v>
      </c>
      <c r="R1435" s="8" t="n">
        <v>16071290</v>
      </c>
      <c r="S1435" s="8" t="n">
        <v>16071290</v>
      </c>
      <c r="T1435" s="8" t="n">
        <v>16071290</v>
      </c>
      <c r="U1435" s="10" t="n">
        <v>16071290</v>
      </c>
      <c r="V1435" s="8" t="n">
        <v>16071290</v>
      </c>
      <c r="W1435" s="8" t="n">
        <v>16071290</v>
      </c>
      <c r="X1435" s="8" t="n">
        <v>16071290</v>
      </c>
      <c r="Y1435" s="8" t="n">
        <v>16071290</v>
      </c>
      <c r="Z1435" s="10" t="n">
        <v>16071290</v>
      </c>
      <c r="AA1435" s="8" t="n">
        <v>16071290</v>
      </c>
    </row>
    <row r="1436">
      <c r="A1436" s="14" t="inlineStr">
        <is>
          <t>A042500</t>
        </is>
      </c>
      <c r="B1436" s="2" t="inlineStr">
        <is>
          <t>링네트</t>
        </is>
      </c>
      <c r="C1436" s="2" t="inlineStr">
        <is>
          <t>SSC</t>
        </is>
      </c>
      <c r="D1436" s="2" t="inlineStr">
        <is>
          <t>S420003950</t>
        </is>
      </c>
      <c r="E1436" s="2" t="inlineStr">
        <is>
          <t>상장주식수 (보통+우선)(주)</t>
        </is>
      </c>
      <c r="F1436" s="15" t="inlineStr">
        <is>
          <t>QUARTERLY</t>
        </is>
      </c>
      <c r="G1436" s="8" t="n">
        <v>11806466</v>
      </c>
      <c r="H1436" s="8" t="n">
        <v>11806466</v>
      </c>
      <c r="I1436" s="8" t="n">
        <v>11806466</v>
      </c>
      <c r="J1436" s="8" t="n">
        <v>11806466</v>
      </c>
      <c r="K1436" s="10" t="n">
        <v>12086466</v>
      </c>
      <c r="L1436" s="8" t="n">
        <v>12086466</v>
      </c>
      <c r="M1436" s="8" t="n">
        <v>13198297</v>
      </c>
      <c r="N1436" s="8" t="n">
        <v>13198297</v>
      </c>
      <c r="O1436" s="8" t="n">
        <v>13198297</v>
      </c>
      <c r="P1436" s="10" t="n">
        <v>13198297</v>
      </c>
      <c r="Q1436" s="8" t="n">
        <v>13198297</v>
      </c>
      <c r="R1436" s="8" t="n">
        <v>14346878</v>
      </c>
      <c r="S1436" s="8" t="n">
        <v>14346878</v>
      </c>
      <c r="T1436" s="8" t="n">
        <v>14586878</v>
      </c>
      <c r="U1436" s="10" t="n">
        <v>14586878</v>
      </c>
      <c r="V1436" s="8" t="n">
        <v>14586878</v>
      </c>
      <c r="W1436" s="8" t="n">
        <v>14586878</v>
      </c>
      <c r="X1436" s="8" t="n">
        <v>14586878</v>
      </c>
      <c r="Y1436" s="8" t="n">
        <v>14586878</v>
      </c>
      <c r="Z1436" s="10" t="n">
        <v>14586878</v>
      </c>
      <c r="AA1436" s="8" t="n">
        <v>14586878</v>
      </c>
    </row>
    <row r="1437">
      <c r="A1437" s="14" t="inlineStr">
        <is>
          <t>A069730</t>
        </is>
      </c>
      <c r="B1437" s="2" t="inlineStr">
        <is>
          <t>DSR제강</t>
        </is>
      </c>
      <c r="C1437" s="2" t="inlineStr">
        <is>
          <t>SSC</t>
        </is>
      </c>
      <c r="D1437" s="2" t="inlineStr">
        <is>
          <t>S420003950</t>
        </is>
      </c>
      <c r="E1437" s="2" t="inlineStr">
        <is>
          <t>상장주식수 (보통+우선)(주)</t>
        </is>
      </c>
      <c r="F1437" s="15" t="inlineStr">
        <is>
          <t>QUARTERLY</t>
        </is>
      </c>
      <c r="G1437" s="9" t="n">
        <v>14400000</v>
      </c>
      <c r="H1437" s="9" t="n">
        <v>14400000</v>
      </c>
      <c r="I1437" s="9" t="n">
        <v>14400000</v>
      </c>
      <c r="J1437" s="9" t="n">
        <v>14400000</v>
      </c>
      <c r="K1437" s="11" t="n">
        <v>14400000</v>
      </c>
      <c r="L1437" s="9" t="n">
        <v>14400000</v>
      </c>
      <c r="M1437" s="9" t="n">
        <v>14400000</v>
      </c>
      <c r="N1437" s="9" t="n">
        <v>14400000</v>
      </c>
      <c r="O1437" s="9" t="n">
        <v>14400000</v>
      </c>
      <c r="P1437" s="11" t="n">
        <v>14400000</v>
      </c>
      <c r="Q1437" s="9" t="n">
        <v>14400000</v>
      </c>
      <c r="R1437" s="9" t="n">
        <v>14400000</v>
      </c>
      <c r="S1437" s="9" t="n">
        <v>14400000</v>
      </c>
      <c r="T1437" s="9" t="n">
        <v>14400000</v>
      </c>
      <c r="U1437" s="11" t="n">
        <v>14400000</v>
      </c>
      <c r="V1437" s="9" t="n">
        <v>14400000</v>
      </c>
      <c r="W1437" s="9" t="n">
        <v>14400000</v>
      </c>
      <c r="X1437" s="9" t="n">
        <v>14400000</v>
      </c>
      <c r="Y1437" s="9" t="n">
        <v>14400000</v>
      </c>
      <c r="Z1437" s="11" t="n">
        <v>14400000</v>
      </c>
      <c r="AA1437" s="9" t="n">
        <v>14400000</v>
      </c>
    </row>
    <row r="1438">
      <c r="A1438" s="14" t="inlineStr">
        <is>
          <t>A011080</t>
        </is>
      </c>
      <c r="B1438" s="2" t="inlineStr">
        <is>
          <t>형지I&amp;C</t>
        </is>
      </c>
      <c r="C1438" s="2" t="inlineStr">
        <is>
          <t>SSC</t>
        </is>
      </c>
      <c r="D1438" s="2" t="inlineStr">
        <is>
          <t>S420003950</t>
        </is>
      </c>
      <c r="E1438" s="2" t="inlineStr">
        <is>
          <t>상장주식수 (보통+우선)(주)</t>
        </is>
      </c>
      <c r="F1438" s="15" t="inlineStr">
        <is>
          <t>QUARTERLY</t>
        </is>
      </c>
      <c r="G1438" s="9" t="n">
        <v>11700000</v>
      </c>
      <c r="H1438" s="9" t="n">
        <v>11700000</v>
      </c>
      <c r="I1438" s="9" t="n">
        <v>11700000</v>
      </c>
      <c r="J1438" s="9" t="n">
        <v>11700000</v>
      </c>
      <c r="K1438" s="11" t="n">
        <v>11700000</v>
      </c>
      <c r="L1438" s="9" t="n">
        <v>11700000</v>
      </c>
      <c r="M1438" s="9" t="n">
        <v>11700000</v>
      </c>
      <c r="N1438" s="9" t="n">
        <v>11700000</v>
      </c>
      <c r="O1438" s="9" t="n">
        <v>11700000</v>
      </c>
      <c r="P1438" s="11" t="n">
        <v>21700000</v>
      </c>
      <c r="Q1438" s="9" t="n">
        <v>21700000</v>
      </c>
      <c r="R1438" s="9" t="n">
        <v>21700000</v>
      </c>
      <c r="S1438" s="9" t="n">
        <v>32666368</v>
      </c>
      <c r="T1438" s="9" t="n">
        <v>32666368</v>
      </c>
      <c r="U1438" s="11" t="n">
        <v>32666368</v>
      </c>
      <c r="V1438" s="9" t="n">
        <v>32666368</v>
      </c>
      <c r="W1438" s="9" t="n">
        <v>32666368</v>
      </c>
      <c r="X1438" s="9" t="n">
        <v>32666368</v>
      </c>
      <c r="Y1438" s="9" t="n">
        <v>32666368</v>
      </c>
      <c r="Z1438" s="11" t="n">
        <v>32666368</v>
      </c>
      <c r="AA1438" s="9" t="n">
        <v>32666368</v>
      </c>
    </row>
    <row r="1439">
      <c r="A1439" s="14" t="inlineStr">
        <is>
          <t>A024880</t>
        </is>
      </c>
      <c r="B1439" s="2" t="inlineStr">
        <is>
          <t>케이피에프</t>
        </is>
      </c>
      <c r="C1439" s="2" t="inlineStr">
        <is>
          <t>SSC</t>
        </is>
      </c>
      <c r="D1439" s="2" t="inlineStr">
        <is>
          <t>S420003950</t>
        </is>
      </c>
      <c r="E1439" s="2" t="inlineStr">
        <is>
          <t>상장주식수 (보통+우선)(주)</t>
        </is>
      </c>
      <c r="F1439" s="15" t="inlineStr">
        <is>
          <t>QUARTERLY</t>
        </is>
      </c>
      <c r="G1439" s="9" t="n">
        <v>11374632</v>
      </c>
      <c r="H1439" s="9" t="n">
        <v>11374632</v>
      </c>
      <c r="I1439" s="9" t="n">
        <v>11374632</v>
      </c>
      <c r="J1439" s="9" t="n">
        <v>11559474</v>
      </c>
      <c r="K1439" s="11" t="n">
        <v>11559474</v>
      </c>
      <c r="L1439" s="9" t="n">
        <v>12021580</v>
      </c>
      <c r="M1439" s="9" t="n">
        <v>14886642</v>
      </c>
      <c r="N1439" s="9" t="n">
        <v>14886642</v>
      </c>
      <c r="O1439" s="9" t="n">
        <v>14886642</v>
      </c>
      <c r="P1439" s="11" t="n">
        <v>14886642</v>
      </c>
      <c r="Q1439" s="9" t="n">
        <v>14886642</v>
      </c>
      <c r="R1439" s="9" t="n">
        <v>14886642</v>
      </c>
      <c r="S1439" s="9" t="n">
        <v>14886642</v>
      </c>
      <c r="T1439" s="9" t="n">
        <v>14886642</v>
      </c>
      <c r="U1439" s="11" t="n">
        <v>14886642</v>
      </c>
      <c r="V1439" s="9" t="n">
        <v>14886642</v>
      </c>
      <c r="W1439" s="9" t="n">
        <v>14886642</v>
      </c>
      <c r="X1439" s="9" t="n">
        <v>14886642</v>
      </c>
      <c r="Y1439" s="9" t="n">
        <v>14886642</v>
      </c>
      <c r="Z1439" s="11" t="n">
        <v>14886642</v>
      </c>
      <c r="AA1439" s="9" t="n">
        <v>14886642</v>
      </c>
    </row>
    <row r="1440">
      <c r="A1440" s="14" t="inlineStr">
        <is>
          <t>A017000</t>
        </is>
      </c>
      <c r="B1440" s="2" t="inlineStr">
        <is>
          <t>신원종합개발</t>
        </is>
      </c>
      <c r="C1440" s="2" t="inlineStr">
        <is>
          <t>SSC</t>
        </is>
      </c>
      <c r="D1440" s="2" t="inlineStr">
        <is>
          <t>S420003950</t>
        </is>
      </c>
      <c r="E1440" s="2" t="inlineStr">
        <is>
          <t>상장주식수 (보통+우선)(주)</t>
        </is>
      </c>
      <c r="F1440" s="15" t="inlineStr">
        <is>
          <t>QUARTERLY</t>
        </is>
      </c>
      <c r="G1440" s="9" t="n">
        <v>100680278</v>
      </c>
      <c r="H1440" s="9" t="n">
        <v>100680278</v>
      </c>
      <c r="I1440" s="9" t="n">
        <v>100680278</v>
      </c>
      <c r="J1440" s="9" t="n">
        <v>100680278</v>
      </c>
      <c r="K1440" s="11" t="n">
        <v>100680278</v>
      </c>
      <c r="L1440" s="9" t="n">
        <v>100680278</v>
      </c>
      <c r="M1440" s="9" t="n">
        <v>100680278</v>
      </c>
      <c r="N1440" s="9" t="n">
        <v>100680278</v>
      </c>
      <c r="O1440" s="9" t="n">
        <v>100680278</v>
      </c>
      <c r="P1440" s="11" t="n">
        <v>100680278</v>
      </c>
      <c r="Q1440" s="9" t="n">
        <v>100680278</v>
      </c>
      <c r="R1440" s="9" t="n">
        <v>100680278</v>
      </c>
      <c r="S1440" s="9" t="n">
        <v>100680278</v>
      </c>
      <c r="T1440" s="9" t="n">
        <v>100680278</v>
      </c>
      <c r="U1440" s="11" t="n">
        <v>100680278</v>
      </c>
      <c r="V1440" s="9" t="n">
        <v>100680278</v>
      </c>
      <c r="W1440" s="9" t="n">
        <v>10068027</v>
      </c>
      <c r="X1440" s="9" t="n">
        <v>10068027</v>
      </c>
      <c r="Y1440" s="9" t="n">
        <v>10068027</v>
      </c>
      <c r="Z1440" s="11" t="n">
        <v>10068027</v>
      </c>
      <c r="AA1440" s="9" t="n">
        <v>10068027</v>
      </c>
    </row>
    <row r="1441">
      <c r="A1441" s="14" t="inlineStr">
        <is>
          <t>A090410</t>
        </is>
      </c>
      <c r="B1441" s="2" t="inlineStr">
        <is>
          <t>덕신하우징</t>
        </is>
      </c>
      <c r="C1441" s="2" t="inlineStr">
        <is>
          <t>SSC</t>
        </is>
      </c>
      <c r="D1441" s="2" t="inlineStr">
        <is>
          <t>S420003950</t>
        </is>
      </c>
      <c r="E1441" s="2" t="inlineStr">
        <is>
          <t>상장주식수 (보통+우선)(주)</t>
        </is>
      </c>
      <c r="F1441" s="15" t="inlineStr">
        <is>
          <t>QUARTERLY</t>
        </is>
      </c>
      <c r="G1441" s="9" t="n"/>
      <c r="H1441" s="9" t="n"/>
      <c r="I1441" s="9" t="n"/>
      <c r="J1441" s="9" t="n"/>
      <c r="K1441" s="11" t="n"/>
      <c r="L1441" s="9" t="n"/>
      <c r="M1441" s="9" t="n"/>
      <c r="N1441" s="9" t="n"/>
      <c r="O1441" s="9" t="n"/>
      <c r="P1441" s="11" t="n"/>
      <c r="Q1441" s="9" t="n"/>
      <c r="R1441" s="9" t="n"/>
      <c r="S1441" s="9" t="n"/>
      <c r="T1441" s="9" t="n">
        <v>8012000</v>
      </c>
      <c r="U1441" s="11" t="n">
        <v>8012000</v>
      </c>
      <c r="V1441" s="9" t="n">
        <v>8012000</v>
      </c>
      <c r="W1441" s="9" t="n">
        <v>8012000</v>
      </c>
      <c r="X1441" s="9" t="n">
        <v>8012000</v>
      </c>
      <c r="Y1441" s="9" t="n">
        <v>8012000</v>
      </c>
      <c r="Z1441" s="11" t="n">
        <v>8012000</v>
      </c>
      <c r="AA1441" s="9" t="n">
        <v>8012000</v>
      </c>
    </row>
    <row r="1442">
      <c r="A1442" s="14" t="inlineStr">
        <is>
          <t>A050120</t>
        </is>
      </c>
      <c r="B1442" s="2" t="inlineStr">
        <is>
          <t>라이브플렉스</t>
        </is>
      </c>
      <c r="C1442" s="2" t="inlineStr">
        <is>
          <t>SSC</t>
        </is>
      </c>
      <c r="D1442" s="2" t="inlineStr">
        <is>
          <t>S420003950</t>
        </is>
      </c>
      <c r="E1442" s="2" t="inlineStr">
        <is>
          <t>상장주식수 (보통+우선)(주)</t>
        </is>
      </c>
      <c r="F1442" s="15" t="inlineStr">
        <is>
          <t>QUARTERLY</t>
        </is>
      </c>
      <c r="G1442" s="8" t="n">
        <v>23243905</v>
      </c>
      <c r="H1442" s="8" t="n">
        <v>23243905</v>
      </c>
      <c r="I1442" s="8" t="n">
        <v>23243905</v>
      </c>
      <c r="J1442" s="8" t="n">
        <v>23243905</v>
      </c>
      <c r="K1442" s="10" t="n">
        <v>23393158</v>
      </c>
      <c r="L1442" s="8" t="n">
        <v>23393158</v>
      </c>
      <c r="M1442" s="8" t="n">
        <v>23393158</v>
      </c>
      <c r="N1442" s="8" t="n">
        <v>23393158</v>
      </c>
      <c r="O1442" s="8" t="n">
        <v>36493326</v>
      </c>
      <c r="P1442" s="10" t="n">
        <v>36493326</v>
      </c>
      <c r="Q1442" s="8" t="n">
        <v>36493326</v>
      </c>
      <c r="R1442" s="8" t="n">
        <v>36493326</v>
      </c>
      <c r="S1442" s="8" t="n">
        <v>36493326</v>
      </c>
      <c r="T1442" s="8" t="n">
        <v>36493326</v>
      </c>
      <c r="U1442" s="10" t="n">
        <v>36493326</v>
      </c>
      <c r="V1442" s="8" t="n">
        <v>36493326</v>
      </c>
      <c r="W1442" s="8" t="n">
        <v>36493326</v>
      </c>
      <c r="X1442" s="8" t="n">
        <v>36493326</v>
      </c>
      <c r="Y1442" s="8" t="n">
        <v>36493326</v>
      </c>
      <c r="Z1442" s="10" t="n">
        <v>36493326</v>
      </c>
      <c r="AA1442" s="8" t="n">
        <v>36493326</v>
      </c>
    </row>
    <row r="1443">
      <c r="A1443" s="14" t="inlineStr">
        <is>
          <t>A090730</t>
        </is>
      </c>
      <c r="B1443" s="2" t="inlineStr">
        <is>
          <t>SIMPAC METALLOY</t>
        </is>
      </c>
      <c r="C1443" s="2" t="inlineStr">
        <is>
          <t>SSC</t>
        </is>
      </c>
      <c r="D1443" s="2" t="inlineStr">
        <is>
          <t>S420003950</t>
        </is>
      </c>
      <c r="E1443" s="2" t="inlineStr">
        <is>
          <t>상장주식수 (보통+우선)(주)</t>
        </is>
      </c>
      <c r="F1443" s="15" t="inlineStr">
        <is>
          <t>QUARTERLY</t>
        </is>
      </c>
      <c r="G1443" s="8" t="n">
        <v>13000000</v>
      </c>
      <c r="H1443" s="8" t="n">
        <v>13000000</v>
      </c>
      <c r="I1443" s="8" t="n">
        <v>13000000</v>
      </c>
      <c r="J1443" s="8" t="n">
        <v>13000000</v>
      </c>
      <c r="K1443" s="10" t="n">
        <v>13000000</v>
      </c>
      <c r="L1443" s="8" t="n">
        <v>13000000</v>
      </c>
      <c r="M1443" s="8" t="n">
        <v>13000000</v>
      </c>
      <c r="N1443" s="8" t="n">
        <v>13000000</v>
      </c>
      <c r="O1443" s="8" t="n">
        <v>13000000</v>
      </c>
      <c r="P1443" s="10" t="n">
        <v>13000000</v>
      </c>
      <c r="Q1443" s="8" t="n">
        <v>13000000</v>
      </c>
      <c r="R1443" s="8" t="n">
        <v>13000000</v>
      </c>
      <c r="S1443" s="8" t="n">
        <v>13000000</v>
      </c>
      <c r="T1443" s="8" t="n">
        <v>13000000</v>
      </c>
      <c r="U1443" s="10" t="n">
        <v>13000000</v>
      </c>
      <c r="V1443" s="8" t="n">
        <v>13000000</v>
      </c>
      <c r="W1443" s="8" t="n">
        <v>13000000</v>
      </c>
      <c r="X1443" s="8" t="n">
        <v>13000000</v>
      </c>
      <c r="Y1443" s="8" t="n">
        <v>13000000</v>
      </c>
      <c r="Z1443" s="10" t="n">
        <v>13000000</v>
      </c>
      <c r="AA1443" s="8" t="n">
        <v>13000000</v>
      </c>
    </row>
    <row r="1444">
      <c r="A1444" s="14" t="inlineStr">
        <is>
          <t>A006740</t>
        </is>
      </c>
      <c r="B1444" s="2" t="inlineStr">
        <is>
          <t>영풍제지</t>
        </is>
      </c>
      <c r="C1444" s="2" t="inlineStr">
        <is>
          <t>SSC</t>
        </is>
      </c>
      <c r="D1444" s="2" t="inlineStr">
        <is>
          <t>S420003950</t>
        </is>
      </c>
      <c r="E1444" s="2" t="inlineStr">
        <is>
          <t>상장주식수 (보통+우선)(주)</t>
        </is>
      </c>
      <c r="F1444" s="15" t="inlineStr">
        <is>
          <t>QUARTERLY</t>
        </is>
      </c>
      <c r="G1444" s="8" t="n">
        <v>2220000</v>
      </c>
      <c r="H1444" s="8" t="n">
        <v>2220000</v>
      </c>
      <c r="I1444" s="8" t="n">
        <v>2220000</v>
      </c>
      <c r="J1444" s="8" t="n">
        <v>2220000</v>
      </c>
      <c r="K1444" s="10" t="n">
        <v>2220000</v>
      </c>
      <c r="L1444" s="8" t="n">
        <v>2220000</v>
      </c>
      <c r="M1444" s="8" t="n">
        <v>2220000</v>
      </c>
      <c r="N1444" s="8" t="n">
        <v>2220000</v>
      </c>
      <c r="O1444" s="8" t="n">
        <v>2220000</v>
      </c>
      <c r="P1444" s="10" t="n">
        <v>2220000</v>
      </c>
      <c r="Q1444" s="8" t="n">
        <v>2220000</v>
      </c>
      <c r="R1444" s="8" t="n">
        <v>2220000</v>
      </c>
      <c r="S1444" s="8" t="n">
        <v>2220000</v>
      </c>
      <c r="T1444" s="8" t="n">
        <v>2220000</v>
      </c>
      <c r="U1444" s="10" t="n">
        <v>2220000</v>
      </c>
      <c r="V1444" s="8" t="n">
        <v>22200000</v>
      </c>
      <c r="W1444" s="8" t="n">
        <v>22200000</v>
      </c>
      <c r="X1444" s="8" t="n">
        <v>22200000</v>
      </c>
      <c r="Y1444" s="8" t="n">
        <v>22200000</v>
      </c>
      <c r="Z1444" s="10" t="n">
        <v>22200000</v>
      </c>
      <c r="AA1444" s="8" t="n">
        <v>22200000</v>
      </c>
    </row>
    <row r="1445">
      <c r="A1445" s="14" t="inlineStr">
        <is>
          <t>A053050</t>
        </is>
      </c>
      <c r="B1445" s="2" t="inlineStr">
        <is>
          <t>지에스이</t>
        </is>
      </c>
      <c r="C1445" s="2" t="inlineStr">
        <is>
          <t>SSC</t>
        </is>
      </c>
      <c r="D1445" s="2" t="inlineStr">
        <is>
          <t>S420003950</t>
        </is>
      </c>
      <c r="E1445" s="2" t="inlineStr">
        <is>
          <t>상장주식수 (보통+우선)(주)</t>
        </is>
      </c>
      <c r="F1445" s="15" t="inlineStr">
        <is>
          <t>QUARTERLY</t>
        </is>
      </c>
      <c r="G1445" s="8" t="n">
        <v>27230250</v>
      </c>
      <c r="H1445" s="8" t="n">
        <v>27230250</v>
      </c>
      <c r="I1445" s="8" t="n">
        <v>27230250</v>
      </c>
      <c r="J1445" s="8" t="n">
        <v>27230250</v>
      </c>
      <c r="K1445" s="10" t="n">
        <v>27230250</v>
      </c>
      <c r="L1445" s="8" t="n">
        <v>27230250</v>
      </c>
      <c r="M1445" s="8" t="n">
        <v>27230250</v>
      </c>
      <c r="N1445" s="8" t="n">
        <v>27230250</v>
      </c>
      <c r="O1445" s="8" t="n">
        <v>27230250</v>
      </c>
      <c r="P1445" s="10" t="n">
        <v>27230250</v>
      </c>
      <c r="Q1445" s="8" t="n">
        <v>27230250</v>
      </c>
      <c r="R1445" s="8" t="n">
        <v>27230250</v>
      </c>
      <c r="S1445" s="8" t="n">
        <v>27230250</v>
      </c>
      <c r="T1445" s="8" t="n">
        <v>27273142</v>
      </c>
      <c r="U1445" s="10" t="n">
        <v>27487602</v>
      </c>
      <c r="V1445" s="8" t="n">
        <v>27487602</v>
      </c>
      <c r="W1445" s="8" t="n">
        <v>27487602</v>
      </c>
      <c r="X1445" s="8" t="n">
        <v>27487602</v>
      </c>
      <c r="Y1445" s="8" t="n">
        <v>27487602</v>
      </c>
      <c r="Z1445" s="10" t="n">
        <v>27487602</v>
      </c>
      <c r="AA1445" s="8" t="n">
        <v>27487602</v>
      </c>
    </row>
    <row r="1446">
      <c r="A1446" s="14" t="inlineStr">
        <is>
          <t>A160980</t>
        </is>
      </c>
      <c r="B1446" s="2" t="inlineStr">
        <is>
          <t>싸이맥스</t>
        </is>
      </c>
      <c r="C1446" s="2" t="inlineStr">
        <is>
          <t>SSC</t>
        </is>
      </c>
      <c r="D1446" s="2" t="inlineStr">
        <is>
          <t>S420003950</t>
        </is>
      </c>
      <c r="E1446" s="2" t="inlineStr">
        <is>
          <t>상장주식수 (보통+우선)(주)</t>
        </is>
      </c>
      <c r="F1446" s="15" t="inlineStr">
        <is>
          <t>QUARTERLY</t>
        </is>
      </c>
      <c r="G1446" s="8" t="n"/>
      <c r="H1446" s="8" t="n"/>
      <c r="I1446" s="8" t="n"/>
      <c r="J1446" s="8" t="n"/>
      <c r="K1446" s="10" t="n"/>
      <c r="L1446" s="8" t="n"/>
      <c r="M1446" s="8" t="n"/>
      <c r="N1446" s="8" t="n"/>
      <c r="O1446" s="8" t="n"/>
      <c r="P1446" s="10" t="n"/>
      <c r="Q1446" s="8" t="n"/>
      <c r="R1446" s="8" t="n"/>
      <c r="S1446" s="8" t="n"/>
      <c r="T1446" s="8" t="n"/>
      <c r="U1446" s="10" t="n"/>
      <c r="V1446" s="8" t="n"/>
      <c r="W1446" s="8" t="n">
        <v>5354863</v>
      </c>
      <c r="X1446" s="8" t="n">
        <v>5405863</v>
      </c>
      <c r="Y1446" s="8" t="n">
        <v>5405863</v>
      </c>
      <c r="Z1446" s="10" t="n">
        <v>5405863</v>
      </c>
      <c r="AA1446" s="8" t="n">
        <v>5405863</v>
      </c>
    </row>
    <row r="1447">
      <c r="A1447" s="14" t="inlineStr">
        <is>
          <t>A009320</t>
        </is>
      </c>
      <c r="B1447" s="2" t="inlineStr">
        <is>
          <t>대우부품</t>
        </is>
      </c>
      <c r="C1447" s="2" t="inlineStr">
        <is>
          <t>SSC</t>
        </is>
      </c>
      <c r="D1447" s="2" t="inlineStr">
        <is>
          <t>S420003950</t>
        </is>
      </c>
      <c r="E1447" s="2" t="inlineStr">
        <is>
          <t>상장주식수 (보통+우선)(주)</t>
        </is>
      </c>
      <c r="F1447" s="15" t="inlineStr">
        <is>
          <t>QUARTERLY</t>
        </is>
      </c>
      <c r="G1447" s="9" t="n">
        <v>28902287</v>
      </c>
      <c r="H1447" s="9" t="n">
        <v>28902287</v>
      </c>
      <c r="I1447" s="9" t="n">
        <v>37902287</v>
      </c>
      <c r="J1447" s="9" t="n">
        <v>37902287</v>
      </c>
      <c r="K1447" s="11" t="n">
        <v>37902287</v>
      </c>
      <c r="L1447" s="9" t="n">
        <v>37902287</v>
      </c>
      <c r="M1447" s="9" t="n">
        <v>37902287</v>
      </c>
      <c r="N1447" s="9" t="n">
        <v>37902287</v>
      </c>
      <c r="O1447" s="9" t="n">
        <v>37902287</v>
      </c>
      <c r="P1447" s="11" t="n">
        <v>37902287</v>
      </c>
      <c r="Q1447" s="9" t="n">
        <v>37902287</v>
      </c>
      <c r="R1447" s="9" t="n">
        <v>37902287</v>
      </c>
      <c r="S1447" s="9" t="n">
        <v>37902287</v>
      </c>
      <c r="T1447" s="9" t="n">
        <v>37902287</v>
      </c>
      <c r="U1447" s="11" t="n">
        <v>37902287</v>
      </c>
      <c r="V1447" s="9" t="n">
        <v>37902287</v>
      </c>
      <c r="W1447" s="9" t="n">
        <v>39226790</v>
      </c>
      <c r="X1447" s="9" t="n">
        <v>39226790</v>
      </c>
      <c r="Y1447" s="9" t="n">
        <v>43200298</v>
      </c>
      <c r="Z1447" s="11" t="n">
        <v>43200298</v>
      </c>
      <c r="AA1447" s="9" t="n">
        <v>43200298</v>
      </c>
    </row>
    <row r="1448">
      <c r="A1448" s="14" t="inlineStr">
        <is>
          <t>A210540</t>
        </is>
      </c>
      <c r="B1448" s="2" t="inlineStr">
        <is>
          <t>디와이파워</t>
        </is>
      </c>
      <c r="C1448" s="2" t="inlineStr">
        <is>
          <t>SSC</t>
        </is>
      </c>
      <c r="D1448" s="2" t="inlineStr">
        <is>
          <t>S420003950</t>
        </is>
      </c>
      <c r="E1448" s="2" t="inlineStr">
        <is>
          <t>상장주식수 (보통+우선)(주)</t>
        </is>
      </c>
      <c r="F1448" s="15" t="inlineStr">
        <is>
          <t>QUARTERLY</t>
        </is>
      </c>
      <c r="G1448" s="9" t="n"/>
      <c r="H1448" s="9" t="n"/>
      <c r="I1448" s="9" t="n"/>
      <c r="J1448" s="9" t="n"/>
      <c r="K1448" s="11" t="n"/>
      <c r="L1448" s="9" t="n"/>
      <c r="M1448" s="9" t="n"/>
      <c r="N1448" s="9" t="n"/>
      <c r="O1448" s="9" t="n"/>
      <c r="P1448" s="11" t="n"/>
      <c r="Q1448" s="9" t="n"/>
      <c r="R1448" s="9" t="n"/>
      <c r="S1448" s="9" t="n"/>
      <c r="T1448" s="9" t="n"/>
      <c r="U1448" s="11" t="n"/>
      <c r="V1448" s="9" t="n">
        <v>11041708</v>
      </c>
      <c r="W1448" s="9" t="n">
        <v>11041708</v>
      </c>
      <c r="X1448" s="9" t="n">
        <v>11041708</v>
      </c>
      <c r="Y1448" s="9" t="n">
        <v>11041708</v>
      </c>
      <c r="Z1448" s="11" t="n">
        <v>11041708</v>
      </c>
      <c r="AA1448" s="9" t="n">
        <v>11041708</v>
      </c>
    </row>
    <row r="1449">
      <c r="A1449" s="14" t="inlineStr">
        <is>
          <t>A212560</t>
        </is>
      </c>
      <c r="B1449" s="2" t="inlineStr">
        <is>
          <t>네오오토</t>
        </is>
      </c>
      <c r="C1449" s="2" t="inlineStr">
        <is>
          <t>SSC</t>
        </is>
      </c>
      <c r="D1449" s="2" t="inlineStr">
        <is>
          <t>S420003950</t>
        </is>
      </c>
      <c r="E1449" s="2" t="inlineStr">
        <is>
          <t>상장주식수 (보통+우선)(주)</t>
        </is>
      </c>
      <c r="F1449" s="15" t="inlineStr">
        <is>
          <t>QUARTERLY</t>
        </is>
      </c>
      <c r="G1449" s="9" t="n"/>
      <c r="H1449" s="9" t="n"/>
      <c r="I1449" s="9" t="n"/>
      <c r="J1449" s="9" t="n"/>
      <c r="K1449" s="11" t="n"/>
      <c r="L1449" s="9" t="n"/>
      <c r="M1449" s="9" t="n"/>
      <c r="N1449" s="9" t="n"/>
      <c r="O1449" s="9" t="n"/>
      <c r="P1449" s="11" t="n"/>
      <c r="Q1449" s="9" t="n"/>
      <c r="R1449" s="9" t="n"/>
      <c r="S1449" s="9" t="n"/>
      <c r="T1449" s="9" t="n"/>
      <c r="U1449" s="11" t="n"/>
      <c r="V1449" s="9" t="n"/>
      <c r="W1449" s="9" t="n"/>
      <c r="X1449" s="9" t="n"/>
      <c r="Y1449" s="9" t="n">
        <v>5250000</v>
      </c>
      <c r="Z1449" s="11" t="n">
        <v>5250000</v>
      </c>
      <c r="AA1449" s="9" t="n">
        <v>5250000</v>
      </c>
    </row>
    <row r="1450">
      <c r="A1450" s="14" t="inlineStr">
        <is>
          <t>A079000</t>
        </is>
      </c>
      <c r="B1450" s="2" t="inlineStr">
        <is>
          <t>와토스코리아</t>
        </is>
      </c>
      <c r="C1450" s="2" t="inlineStr">
        <is>
          <t>SSC</t>
        </is>
      </c>
      <c r="D1450" s="2" t="inlineStr">
        <is>
          <t>S420003950</t>
        </is>
      </c>
      <c r="E1450" s="2" t="inlineStr">
        <is>
          <t>상장주식수 (보통+우선)(주)</t>
        </is>
      </c>
      <c r="F1450" s="15" t="inlineStr">
        <is>
          <t>QUARTERLY</t>
        </is>
      </c>
      <c r="G1450" s="9" t="n">
        <v>3850000</v>
      </c>
      <c r="H1450" s="9" t="n">
        <v>3850000</v>
      </c>
      <c r="I1450" s="9" t="n">
        <v>3850000</v>
      </c>
      <c r="J1450" s="9" t="n">
        <v>4200000</v>
      </c>
      <c r="K1450" s="11" t="n">
        <v>4200000</v>
      </c>
      <c r="L1450" s="9" t="n">
        <v>4200000</v>
      </c>
      <c r="M1450" s="9" t="n">
        <v>4200000</v>
      </c>
      <c r="N1450" s="9" t="n">
        <v>4550000</v>
      </c>
      <c r="O1450" s="9" t="n">
        <v>4550000</v>
      </c>
      <c r="P1450" s="11" t="n">
        <v>4550000</v>
      </c>
      <c r="Q1450" s="9" t="n">
        <v>4550000</v>
      </c>
      <c r="R1450" s="9" t="n">
        <v>5200000</v>
      </c>
      <c r="S1450" s="9" t="n">
        <v>5200000</v>
      </c>
      <c r="T1450" s="9" t="n">
        <v>5200000</v>
      </c>
      <c r="U1450" s="11" t="n">
        <v>5200000</v>
      </c>
      <c r="V1450" s="9" t="n">
        <v>5700000</v>
      </c>
      <c r="W1450" s="9" t="n">
        <v>5700000</v>
      </c>
      <c r="X1450" s="9" t="n">
        <v>5700000</v>
      </c>
      <c r="Y1450" s="9" t="n">
        <v>5700000</v>
      </c>
      <c r="Z1450" s="11" t="n">
        <v>6300000</v>
      </c>
      <c r="AA1450" s="9" t="n">
        <v>6300000</v>
      </c>
    </row>
    <row r="1451">
      <c r="A1451" s="14" t="inlineStr">
        <is>
          <t>A023960</t>
        </is>
      </c>
      <c r="B1451" s="2" t="inlineStr">
        <is>
          <t>에쓰씨엔지니어링</t>
        </is>
      </c>
      <c r="C1451" s="2" t="inlineStr">
        <is>
          <t>SSC</t>
        </is>
      </c>
      <c r="D1451" s="2" t="inlineStr">
        <is>
          <t>S420003950</t>
        </is>
      </c>
      <c r="E1451" s="2" t="inlineStr">
        <is>
          <t>상장주식수 (보통+우선)(주)</t>
        </is>
      </c>
      <c r="F1451" s="15" t="inlineStr">
        <is>
          <t>QUARTERLY</t>
        </is>
      </c>
      <c r="G1451" s="9" t="n">
        <v>10176982</v>
      </c>
      <c r="H1451" s="9" t="n">
        <v>10176982</v>
      </c>
      <c r="I1451" s="9" t="n">
        <v>10176982</v>
      </c>
      <c r="J1451" s="9" t="n">
        <v>10176982</v>
      </c>
      <c r="K1451" s="11" t="n">
        <v>10176982</v>
      </c>
      <c r="L1451" s="9" t="n">
        <v>10176982</v>
      </c>
      <c r="M1451" s="9" t="n">
        <v>10176982</v>
      </c>
      <c r="N1451" s="9" t="n">
        <v>10176982</v>
      </c>
      <c r="O1451" s="9" t="n">
        <v>10176982</v>
      </c>
      <c r="P1451" s="11" t="n">
        <v>10176982</v>
      </c>
      <c r="Q1451" s="9" t="n">
        <v>10176982</v>
      </c>
      <c r="R1451" s="9" t="n">
        <v>10176982</v>
      </c>
      <c r="S1451" s="9" t="n">
        <v>10176982</v>
      </c>
      <c r="T1451" s="9" t="n">
        <v>10176982</v>
      </c>
      <c r="U1451" s="11" t="n">
        <v>10176982</v>
      </c>
      <c r="V1451" s="9" t="n">
        <v>10176982</v>
      </c>
      <c r="W1451" s="9" t="n">
        <v>10176982</v>
      </c>
      <c r="X1451" s="9" t="n">
        <v>10176982</v>
      </c>
      <c r="Y1451" s="9" t="n">
        <v>10176982</v>
      </c>
      <c r="Z1451" s="11" t="n">
        <v>10176982</v>
      </c>
      <c r="AA1451" s="9" t="n">
        <v>10176982</v>
      </c>
    </row>
    <row r="1452">
      <c r="A1452" s="14" t="inlineStr">
        <is>
          <t>A080010</t>
        </is>
      </c>
      <c r="B1452" s="2" t="inlineStr">
        <is>
          <t>이상네트웍스</t>
        </is>
      </c>
      <c r="C1452" s="2" t="inlineStr">
        <is>
          <t>SSC</t>
        </is>
      </c>
      <c r="D1452" s="2" t="inlineStr">
        <is>
          <t>S420003950</t>
        </is>
      </c>
      <c r="E1452" s="2" t="inlineStr">
        <is>
          <t>상장주식수 (보통+우선)(주)</t>
        </is>
      </c>
      <c r="F1452" s="15" t="inlineStr">
        <is>
          <t>QUARTERLY</t>
        </is>
      </c>
      <c r="G1452" s="8" t="n">
        <v>9000000</v>
      </c>
      <c r="H1452" s="8" t="n">
        <v>9000000</v>
      </c>
      <c r="I1452" s="8" t="n">
        <v>9000000</v>
      </c>
      <c r="J1452" s="8" t="n">
        <v>9000000</v>
      </c>
      <c r="K1452" s="10" t="n">
        <v>9000000</v>
      </c>
      <c r="L1452" s="8" t="n">
        <v>9000000</v>
      </c>
      <c r="M1452" s="8" t="n">
        <v>9000000</v>
      </c>
      <c r="N1452" s="8" t="n">
        <v>9000000</v>
      </c>
      <c r="O1452" s="8" t="n">
        <v>9000000</v>
      </c>
      <c r="P1452" s="10" t="n">
        <v>9000000</v>
      </c>
      <c r="Q1452" s="8" t="n">
        <v>9000000</v>
      </c>
      <c r="R1452" s="8" t="n">
        <v>9000000</v>
      </c>
      <c r="S1452" s="8" t="n">
        <v>9000000</v>
      </c>
      <c r="T1452" s="8" t="n">
        <v>9000000</v>
      </c>
      <c r="U1452" s="10" t="n">
        <v>9000000</v>
      </c>
      <c r="V1452" s="8" t="n">
        <v>9000000</v>
      </c>
      <c r="W1452" s="8" t="n">
        <v>9000000</v>
      </c>
      <c r="X1452" s="8" t="n">
        <v>9000000</v>
      </c>
      <c r="Y1452" s="8" t="n">
        <v>9000000</v>
      </c>
      <c r="Z1452" s="10" t="n">
        <v>9000000</v>
      </c>
      <c r="AA1452" s="8" t="n">
        <v>9000000</v>
      </c>
    </row>
    <row r="1453">
      <c r="A1453" s="14" t="inlineStr">
        <is>
          <t>A008110</t>
        </is>
      </c>
      <c r="B1453" s="2" t="inlineStr">
        <is>
          <t>대동전자</t>
        </is>
      </c>
      <c r="C1453" s="2" t="inlineStr">
        <is>
          <t>SSC</t>
        </is>
      </c>
      <c r="D1453" s="2" t="inlineStr">
        <is>
          <t>S420003950</t>
        </is>
      </c>
      <c r="E1453" s="2" t="inlineStr">
        <is>
          <t>상장주식수 (보통+우선)(주)</t>
        </is>
      </c>
      <c r="F1453" s="15" t="inlineStr">
        <is>
          <t>QUARTERLY</t>
        </is>
      </c>
      <c r="G1453" s="8" t="n">
        <v>10000000</v>
      </c>
      <c r="H1453" s="8" t="n">
        <v>10000000</v>
      </c>
      <c r="I1453" s="8" t="n">
        <v>10490447</v>
      </c>
      <c r="J1453" s="8" t="n">
        <v>10490447</v>
      </c>
      <c r="K1453" s="10" t="n">
        <v>10490447</v>
      </c>
      <c r="L1453" s="8" t="n">
        <v>10490447</v>
      </c>
      <c r="M1453" s="8" t="n">
        <v>10490447</v>
      </c>
      <c r="N1453" s="8" t="n">
        <v>10490447</v>
      </c>
      <c r="O1453" s="8" t="n">
        <v>10490447</v>
      </c>
      <c r="P1453" s="10" t="n">
        <v>10490447</v>
      </c>
      <c r="Q1453" s="8" t="n">
        <v>10490447</v>
      </c>
      <c r="R1453" s="8" t="n">
        <v>10490447</v>
      </c>
      <c r="S1453" s="8" t="n">
        <v>10490447</v>
      </c>
      <c r="T1453" s="8" t="n">
        <v>10490447</v>
      </c>
      <c r="U1453" s="10" t="n">
        <v>10490447</v>
      </c>
      <c r="V1453" s="8" t="n">
        <v>10490447</v>
      </c>
      <c r="W1453" s="8" t="n">
        <v>10490447</v>
      </c>
      <c r="X1453" s="8" t="n">
        <v>10490447</v>
      </c>
      <c r="Y1453" s="8" t="n">
        <v>10490447</v>
      </c>
      <c r="Z1453" s="10" t="n">
        <v>10490447</v>
      </c>
      <c r="AA1453" s="8" t="n">
        <v>10490447</v>
      </c>
    </row>
    <row r="1454">
      <c r="A1454" s="14" t="inlineStr">
        <is>
          <t>A126640</t>
        </is>
      </c>
      <c r="B1454" s="2" t="inlineStr">
        <is>
          <t>화신정공</t>
        </is>
      </c>
      <c r="C1454" s="2" t="inlineStr">
        <is>
          <t>SSC</t>
        </is>
      </c>
      <c r="D1454" s="2" t="inlineStr">
        <is>
          <t>S420003950</t>
        </is>
      </c>
      <c r="E1454" s="2" t="inlineStr">
        <is>
          <t>상장주식수 (보통+우선)(주)</t>
        </is>
      </c>
      <c r="F1454" s="15" t="inlineStr">
        <is>
          <t>QUARTERLY</t>
        </is>
      </c>
      <c r="G1454" s="8" t="n">
        <v>12500000</v>
      </c>
      <c r="H1454" s="8" t="n">
        <v>35163887</v>
      </c>
      <c r="I1454" s="8" t="n">
        <v>35163887</v>
      </c>
      <c r="J1454" s="8" t="n">
        <v>35723887</v>
      </c>
      <c r="K1454" s="10" t="n">
        <v>35723887</v>
      </c>
      <c r="L1454" s="8" t="n">
        <v>35723887</v>
      </c>
      <c r="M1454" s="8" t="n">
        <v>35723887</v>
      </c>
      <c r="N1454" s="8" t="n">
        <v>35723887</v>
      </c>
      <c r="O1454" s="8" t="n">
        <v>35943887</v>
      </c>
      <c r="P1454" s="10" t="n">
        <v>35943887</v>
      </c>
      <c r="Q1454" s="8" t="n">
        <v>35943887</v>
      </c>
      <c r="R1454" s="8" t="n">
        <v>35943887</v>
      </c>
      <c r="S1454" s="8" t="n">
        <v>36373887</v>
      </c>
      <c r="T1454" s="8" t="n">
        <v>36373887</v>
      </c>
      <c r="U1454" s="10" t="n">
        <v>36373887</v>
      </c>
      <c r="V1454" s="8" t="n">
        <v>36373887</v>
      </c>
      <c r="W1454" s="8" t="n">
        <v>36373887</v>
      </c>
      <c r="X1454" s="8" t="n">
        <v>36373887</v>
      </c>
      <c r="Y1454" s="8" t="n">
        <v>36373887</v>
      </c>
      <c r="Z1454" s="10" t="n">
        <v>36373887</v>
      </c>
      <c r="AA1454" s="8" t="n">
        <v>36373887</v>
      </c>
    </row>
    <row r="1455">
      <c r="A1455" s="14" t="inlineStr">
        <is>
          <t>A115610</t>
        </is>
      </c>
      <c r="B1455" s="2" t="inlineStr">
        <is>
          <t>이미지스</t>
        </is>
      </c>
      <c r="C1455" s="2" t="inlineStr">
        <is>
          <t>SSC</t>
        </is>
      </c>
      <c r="D1455" s="2" t="inlineStr">
        <is>
          <t>S420003950</t>
        </is>
      </c>
      <c r="E1455" s="2" t="inlineStr">
        <is>
          <t>상장주식수 (보통+우선)(주)</t>
        </is>
      </c>
      <c r="F1455" s="15" t="inlineStr">
        <is>
          <t>QUARTERLY</t>
        </is>
      </c>
      <c r="G1455" s="8" t="n">
        <v>7614128</v>
      </c>
      <c r="H1455" s="8" t="n">
        <v>7614128</v>
      </c>
      <c r="I1455" s="8" t="n">
        <v>7614128</v>
      </c>
      <c r="J1455" s="8" t="n">
        <v>7631628</v>
      </c>
      <c r="K1455" s="10" t="n">
        <v>7631628</v>
      </c>
      <c r="L1455" s="8" t="n">
        <v>7631628</v>
      </c>
      <c r="M1455" s="8" t="n">
        <v>7631628</v>
      </c>
      <c r="N1455" s="8" t="n">
        <v>7649128</v>
      </c>
      <c r="O1455" s="8" t="n">
        <v>7649128</v>
      </c>
      <c r="P1455" s="10" t="n">
        <v>7649128</v>
      </c>
      <c r="Q1455" s="8" t="n">
        <v>7669128</v>
      </c>
      <c r="R1455" s="8" t="n">
        <v>7669128</v>
      </c>
      <c r="S1455" s="8" t="n">
        <v>7669128</v>
      </c>
      <c r="T1455" s="8" t="n">
        <v>7669128</v>
      </c>
      <c r="U1455" s="10" t="n">
        <v>7669128</v>
      </c>
      <c r="V1455" s="8" t="n">
        <v>7669128</v>
      </c>
      <c r="W1455" s="8" t="n">
        <v>7669128</v>
      </c>
      <c r="X1455" s="8" t="n">
        <v>7669128</v>
      </c>
      <c r="Y1455" s="8" t="n">
        <v>7669128</v>
      </c>
      <c r="Z1455" s="10" t="n">
        <v>7669128</v>
      </c>
      <c r="AA1455" s="8" t="n">
        <v>7669128</v>
      </c>
    </row>
    <row r="1456">
      <c r="A1456" s="14" t="inlineStr">
        <is>
          <t>A170790</t>
        </is>
      </c>
      <c r="B1456" s="2" t="inlineStr">
        <is>
          <t>파이오링크</t>
        </is>
      </c>
      <c r="C1456" s="2" t="inlineStr">
        <is>
          <t>SSC</t>
        </is>
      </c>
      <c r="D1456" s="2" t="inlineStr">
        <is>
          <t>S420003950</t>
        </is>
      </c>
      <c r="E1456" s="2" t="inlineStr">
        <is>
          <t>상장주식수 (보통+우선)(주)</t>
        </is>
      </c>
      <c r="F1456" s="15" t="inlineStr">
        <is>
          <t>QUARTERLY</t>
        </is>
      </c>
      <c r="G1456" s="8" t="n"/>
      <c r="H1456" s="8" t="n"/>
      <c r="I1456" s="8" t="n"/>
      <c r="J1456" s="8" t="n"/>
      <c r="K1456" s="10" t="n"/>
      <c r="L1456" s="8" t="n"/>
      <c r="M1456" s="8" t="n"/>
      <c r="N1456" s="8" t="n"/>
      <c r="O1456" s="8" t="n"/>
      <c r="P1456" s="10" t="n">
        <v>5142330</v>
      </c>
      <c r="Q1456" s="8" t="n">
        <v>5142330</v>
      </c>
      <c r="R1456" s="8" t="n">
        <v>5142330</v>
      </c>
      <c r="S1456" s="8" t="n">
        <v>5142330</v>
      </c>
      <c r="T1456" s="8" t="n">
        <v>5142330</v>
      </c>
      <c r="U1456" s="10" t="n">
        <v>5286330</v>
      </c>
      <c r="V1456" s="8" t="n">
        <v>6686330</v>
      </c>
      <c r="W1456" s="8" t="n">
        <v>6686330</v>
      </c>
      <c r="X1456" s="8" t="n">
        <v>6686330</v>
      </c>
      <c r="Y1456" s="8" t="n">
        <v>6856330</v>
      </c>
      <c r="Z1456" s="10" t="n">
        <v>6856330</v>
      </c>
      <c r="AA1456" s="8" t="n">
        <v>6856330</v>
      </c>
    </row>
    <row r="1457">
      <c r="A1457" s="14" t="inlineStr">
        <is>
          <t>A011300</t>
        </is>
      </c>
      <c r="B1457" s="2" t="inlineStr">
        <is>
          <t>성안</t>
        </is>
      </c>
      <c r="C1457" s="2" t="inlineStr">
        <is>
          <t>SSC</t>
        </is>
      </c>
      <c r="D1457" s="2" t="inlineStr">
        <is>
          <t>S420003950</t>
        </is>
      </c>
      <c r="E1457" s="2" t="inlineStr">
        <is>
          <t>상장주식수 (보통+우선)(주)</t>
        </is>
      </c>
      <c r="F1457" s="15" t="inlineStr">
        <is>
          <t>QUARTERLY</t>
        </is>
      </c>
      <c r="G1457" s="9" t="n">
        <v>56857860</v>
      </c>
      <c r="H1457" s="9" t="n">
        <v>56857860</v>
      </c>
      <c r="I1457" s="9" t="n">
        <v>56857860</v>
      </c>
      <c r="J1457" s="9" t="n">
        <v>56857860</v>
      </c>
      <c r="K1457" s="11" t="n">
        <v>56857860</v>
      </c>
      <c r="L1457" s="9" t="n">
        <v>56857860</v>
      </c>
      <c r="M1457" s="9" t="n">
        <v>56857860</v>
      </c>
      <c r="N1457" s="9" t="n">
        <v>56857860</v>
      </c>
      <c r="O1457" s="9" t="n">
        <v>56857860</v>
      </c>
      <c r="P1457" s="11" t="n">
        <v>56857860</v>
      </c>
      <c r="Q1457" s="9" t="n">
        <v>56857860</v>
      </c>
      <c r="R1457" s="9" t="n">
        <v>56857860</v>
      </c>
      <c r="S1457" s="9" t="n">
        <v>56857860</v>
      </c>
      <c r="T1457" s="9" t="n">
        <v>56857860</v>
      </c>
      <c r="U1457" s="11" t="n">
        <v>56857860</v>
      </c>
      <c r="V1457" s="9" t="n">
        <v>56857860</v>
      </c>
      <c r="W1457" s="9" t="n">
        <v>56857860</v>
      </c>
      <c r="X1457" s="9" t="n">
        <v>56857860</v>
      </c>
      <c r="Y1457" s="9" t="n">
        <v>56857860</v>
      </c>
      <c r="Z1457" s="11" t="n">
        <v>56857860</v>
      </c>
      <c r="AA1457" s="9" t="n">
        <v>56857860</v>
      </c>
    </row>
    <row r="1458">
      <c r="A1458" s="14" t="inlineStr">
        <is>
          <t>A013000</t>
        </is>
      </c>
      <c r="B1458" s="2" t="inlineStr">
        <is>
          <t>세우글로벌</t>
        </is>
      </c>
      <c r="C1458" s="2" t="inlineStr">
        <is>
          <t>SSC</t>
        </is>
      </c>
      <c r="D1458" s="2" t="inlineStr">
        <is>
          <t>S420003950</t>
        </is>
      </c>
      <c r="E1458" s="2" t="inlineStr">
        <is>
          <t>상장주식수 (보통+우선)(주)</t>
        </is>
      </c>
      <c r="F1458" s="15" t="inlineStr">
        <is>
          <t>QUARTERLY</t>
        </is>
      </c>
      <c r="G1458" s="9" t="n">
        <v>23695339</v>
      </c>
      <c r="H1458" s="9" t="n">
        <v>23695339</v>
      </c>
      <c r="I1458" s="9" t="n">
        <v>23695339</v>
      </c>
      <c r="J1458" s="9" t="n">
        <v>23695339</v>
      </c>
      <c r="K1458" s="11" t="n">
        <v>23695339</v>
      </c>
      <c r="L1458" s="9" t="n">
        <v>23695339</v>
      </c>
      <c r="M1458" s="9" t="n">
        <v>23695339</v>
      </c>
      <c r="N1458" s="9" t="n">
        <v>23695339</v>
      </c>
      <c r="O1458" s="9" t="n">
        <v>23695339</v>
      </c>
      <c r="P1458" s="11" t="n">
        <v>23695339</v>
      </c>
      <c r="Q1458" s="9" t="n">
        <v>23695339</v>
      </c>
      <c r="R1458" s="9" t="n">
        <v>23695339</v>
      </c>
      <c r="S1458" s="9" t="n">
        <v>23695339</v>
      </c>
      <c r="T1458" s="9" t="n">
        <v>23690705</v>
      </c>
      <c r="U1458" s="11" t="n">
        <v>23690705</v>
      </c>
      <c r="V1458" s="9" t="n">
        <v>23690705</v>
      </c>
      <c r="W1458" s="9" t="n">
        <v>23690705</v>
      </c>
      <c r="X1458" s="9" t="n">
        <v>23690705</v>
      </c>
      <c r="Y1458" s="9" t="n">
        <v>23690705</v>
      </c>
      <c r="Z1458" s="11" t="n">
        <v>23690705</v>
      </c>
      <c r="AA1458" s="9" t="n">
        <v>23690705</v>
      </c>
    </row>
    <row r="1459">
      <c r="A1459" s="14" t="inlineStr">
        <is>
          <t>A001070</t>
        </is>
      </c>
      <c r="B1459" s="2" t="inlineStr">
        <is>
          <t>대한방직</t>
        </is>
      </c>
      <c r="C1459" s="2" t="inlineStr">
        <is>
          <t>SSC</t>
        </is>
      </c>
      <c r="D1459" s="2" t="inlineStr">
        <is>
          <t>S420003950</t>
        </is>
      </c>
      <c r="E1459" s="2" t="inlineStr">
        <is>
          <t>상장주식수 (보통+우선)(주)</t>
        </is>
      </c>
      <c r="F1459" s="15" t="inlineStr">
        <is>
          <t>QUARTERLY</t>
        </is>
      </c>
      <c r="G1459" s="9" t="n">
        <v>1060000</v>
      </c>
      <c r="H1459" s="9" t="n">
        <v>1060000</v>
      </c>
      <c r="I1459" s="9" t="n">
        <v>1060000</v>
      </c>
      <c r="J1459" s="9" t="n">
        <v>1060000</v>
      </c>
      <c r="K1459" s="11" t="n">
        <v>1060000</v>
      </c>
      <c r="L1459" s="9" t="n">
        <v>1060000</v>
      </c>
      <c r="M1459" s="9" t="n">
        <v>1060000</v>
      </c>
      <c r="N1459" s="9" t="n">
        <v>1060000</v>
      </c>
      <c r="O1459" s="9" t="n">
        <v>1060000</v>
      </c>
      <c r="P1459" s="11" t="n">
        <v>1060000</v>
      </c>
      <c r="Q1459" s="9" t="n">
        <v>1060000</v>
      </c>
      <c r="R1459" s="9" t="n">
        <v>1060000</v>
      </c>
      <c r="S1459" s="9" t="n">
        <v>1060000</v>
      </c>
      <c r="T1459" s="9" t="n">
        <v>1060000</v>
      </c>
      <c r="U1459" s="11" t="n">
        <v>1060000</v>
      </c>
      <c r="V1459" s="9" t="n">
        <v>1060000</v>
      </c>
      <c r="W1459" s="9" t="n">
        <v>1060000</v>
      </c>
      <c r="X1459" s="9" t="n">
        <v>1060000</v>
      </c>
      <c r="Y1459" s="9" t="n">
        <v>1060000</v>
      </c>
      <c r="Z1459" s="11" t="n">
        <v>1060000</v>
      </c>
      <c r="AA1459" s="9" t="n">
        <v>1060000</v>
      </c>
    </row>
    <row r="1460">
      <c r="A1460" s="14" t="inlineStr">
        <is>
          <t>A023450</t>
        </is>
      </c>
      <c r="B1460" s="2" t="inlineStr">
        <is>
          <t>동남합성</t>
        </is>
      </c>
      <c r="C1460" s="2" t="inlineStr">
        <is>
          <t>SSC</t>
        </is>
      </c>
      <c r="D1460" s="2" t="inlineStr">
        <is>
          <t>S420003950</t>
        </is>
      </c>
      <c r="E1460" s="2" t="inlineStr">
        <is>
          <t>상장주식수 (보통+우선)(주)</t>
        </is>
      </c>
      <c r="F1460" s="15" t="inlineStr">
        <is>
          <t>QUARTERLY</t>
        </is>
      </c>
      <c r="G1460" s="9" t="n">
        <v>1278323</v>
      </c>
      <c r="H1460" s="9" t="n">
        <v>1278323</v>
      </c>
      <c r="I1460" s="9" t="n">
        <v>1278323</v>
      </c>
      <c r="J1460" s="9" t="n">
        <v>1278323</v>
      </c>
      <c r="K1460" s="11" t="n">
        <v>1278323</v>
      </c>
      <c r="L1460" s="9" t="n">
        <v>1278323</v>
      </c>
      <c r="M1460" s="9" t="n">
        <v>1278323</v>
      </c>
      <c r="N1460" s="9" t="n">
        <v>1278323</v>
      </c>
      <c r="O1460" s="9" t="n">
        <v>1278323</v>
      </c>
      <c r="P1460" s="11" t="n">
        <v>1278323</v>
      </c>
      <c r="Q1460" s="9" t="n">
        <v>1278323</v>
      </c>
      <c r="R1460" s="9" t="n">
        <v>1278323</v>
      </c>
      <c r="S1460" s="9" t="n">
        <v>1278323</v>
      </c>
      <c r="T1460" s="9" t="n">
        <v>1278323</v>
      </c>
      <c r="U1460" s="11" t="n">
        <v>1279883</v>
      </c>
      <c r="V1460" s="9" t="n">
        <v>1279883</v>
      </c>
      <c r="W1460" s="9" t="n">
        <v>1279883</v>
      </c>
      <c r="X1460" s="9" t="n">
        <v>1279883</v>
      </c>
      <c r="Y1460" s="9" t="n">
        <v>1284613</v>
      </c>
      <c r="Z1460" s="11" t="n">
        <v>1284613</v>
      </c>
      <c r="AA1460" s="9" t="n">
        <v>1284613</v>
      </c>
    </row>
    <row r="1461">
      <c r="A1461" s="14" t="inlineStr">
        <is>
          <t>A005620</t>
        </is>
      </c>
      <c r="B1461" s="2" t="inlineStr">
        <is>
          <t>대성합동지주</t>
        </is>
      </c>
      <c r="C1461" s="2" t="inlineStr">
        <is>
          <t>SSC</t>
        </is>
      </c>
      <c r="D1461" s="2" t="inlineStr">
        <is>
          <t>S420003950</t>
        </is>
      </c>
      <c r="E1461" s="2" t="inlineStr">
        <is>
          <t>상장주식수 (보통+우선)(주)</t>
        </is>
      </c>
      <c r="F1461" s="15" t="inlineStr">
        <is>
          <t>QUARTERLY</t>
        </is>
      </c>
      <c r="G1461" s="9" t="n">
        <v>1799077</v>
      </c>
      <c r="H1461" s="9" t="n">
        <v>1799077</v>
      </c>
      <c r="I1461" s="9" t="n">
        <v>1799077</v>
      </c>
      <c r="J1461" s="9" t="n">
        <v>1799077</v>
      </c>
      <c r="K1461" s="11" t="n">
        <v>1799077</v>
      </c>
      <c r="L1461" s="9" t="n">
        <v>1799077</v>
      </c>
      <c r="M1461" s="9" t="n">
        <v>1799077</v>
      </c>
      <c r="N1461" s="9" t="n">
        <v>1799077</v>
      </c>
      <c r="O1461" s="9" t="n">
        <v>1799077</v>
      </c>
      <c r="P1461" s="11" t="n">
        <v>1799077</v>
      </c>
      <c r="Q1461" s="9" t="n">
        <v>1799077</v>
      </c>
      <c r="R1461" s="9" t="n">
        <v>1799077</v>
      </c>
      <c r="S1461" s="9" t="n">
        <v>1799077</v>
      </c>
      <c r="T1461" s="9" t="n">
        <v>1799077</v>
      </c>
      <c r="U1461" s="11" t="n">
        <v>1799077</v>
      </c>
      <c r="V1461" s="9" t="n">
        <v>1799077</v>
      </c>
      <c r="W1461" s="9" t="n">
        <v>1799077</v>
      </c>
      <c r="X1461" s="9" t="n">
        <v>1799077</v>
      </c>
      <c r="Y1461" s="9" t="n">
        <v>1799077</v>
      </c>
      <c r="Z1461" s="11" t="n">
        <v>1799077</v>
      </c>
      <c r="AA1461" s="9" t="n">
        <v>1799077</v>
      </c>
    </row>
    <row r="1462">
      <c r="A1462" s="14" t="inlineStr">
        <is>
          <t>A180400</t>
        </is>
      </c>
      <c r="B1462" s="2" t="inlineStr">
        <is>
          <t>엠지메드</t>
        </is>
      </c>
      <c r="C1462" s="2" t="inlineStr">
        <is>
          <t>SSC</t>
        </is>
      </c>
      <c r="D1462" s="2" t="inlineStr">
        <is>
          <t>S420003950</t>
        </is>
      </c>
      <c r="E1462" s="2" t="inlineStr">
        <is>
          <t>상장주식수 (보통+우선)(주)</t>
        </is>
      </c>
      <c r="F1462" s="15" t="inlineStr">
        <is>
          <t>QUARTERLY</t>
        </is>
      </c>
      <c r="G1462" s="8" t="n"/>
      <c r="H1462" s="8" t="n"/>
      <c r="I1462" s="8" t="n"/>
      <c r="J1462" s="8" t="n"/>
      <c r="K1462" s="10" t="n"/>
      <c r="L1462" s="8" t="n"/>
      <c r="M1462" s="8" t="n"/>
      <c r="N1462" s="8" t="n"/>
      <c r="O1462" s="8" t="n"/>
      <c r="P1462" s="10" t="n"/>
      <c r="Q1462" s="8" t="n"/>
      <c r="R1462" s="8" t="n"/>
      <c r="S1462" s="8" t="n"/>
      <c r="T1462" s="8" t="n"/>
      <c r="U1462" s="10" t="n">
        <v>1714320</v>
      </c>
      <c r="V1462" s="8" t="n">
        <v>1714320</v>
      </c>
      <c r="W1462" s="8" t="n">
        <v>1714320</v>
      </c>
      <c r="X1462" s="8" t="n">
        <v>1714320</v>
      </c>
      <c r="Y1462" s="8" t="n">
        <v>2074820</v>
      </c>
      <c r="Z1462" s="10" t="n">
        <v>2084320</v>
      </c>
      <c r="AA1462" s="8" t="n">
        <v>2084320</v>
      </c>
    </row>
    <row r="1463">
      <c r="A1463" s="14" t="inlineStr">
        <is>
          <t>A010660</t>
        </is>
      </c>
      <c r="B1463" s="2" t="inlineStr">
        <is>
          <t>화천기계</t>
        </is>
      </c>
      <c r="C1463" s="2" t="inlineStr">
        <is>
          <t>SSC</t>
        </is>
      </c>
      <c r="D1463" s="2" t="inlineStr">
        <is>
          <t>S420003950</t>
        </is>
      </c>
      <c r="E1463" s="2" t="inlineStr">
        <is>
          <t>상장주식수 (보통+우선)(주)</t>
        </is>
      </c>
      <c r="F1463" s="15" t="inlineStr">
        <is>
          <t>QUARTERLY</t>
        </is>
      </c>
      <c r="G1463" s="8" t="n">
        <v>2200000</v>
      </c>
      <c r="H1463" s="8" t="n">
        <v>2200000</v>
      </c>
      <c r="I1463" s="8" t="n">
        <v>2200000</v>
      </c>
      <c r="J1463" s="8" t="n">
        <v>2200000</v>
      </c>
      <c r="K1463" s="10" t="n">
        <v>2200000</v>
      </c>
      <c r="L1463" s="8" t="n">
        <v>2200000</v>
      </c>
      <c r="M1463" s="8" t="n">
        <v>2200000</v>
      </c>
      <c r="N1463" s="8" t="n">
        <v>2200000</v>
      </c>
      <c r="O1463" s="8" t="n">
        <v>2200000</v>
      </c>
      <c r="P1463" s="10" t="n">
        <v>2200000</v>
      </c>
      <c r="Q1463" s="8" t="n">
        <v>2200000</v>
      </c>
      <c r="R1463" s="8" t="n">
        <v>2200000</v>
      </c>
      <c r="S1463" s="8" t="n">
        <v>2200000</v>
      </c>
      <c r="T1463" s="8" t="n">
        <v>2200000</v>
      </c>
      <c r="U1463" s="10" t="n">
        <v>2200000</v>
      </c>
      <c r="V1463" s="8" t="n">
        <v>2200000</v>
      </c>
      <c r="W1463" s="8" t="n">
        <v>2200000</v>
      </c>
      <c r="X1463" s="8" t="n">
        <v>2200000</v>
      </c>
      <c r="Y1463" s="8" t="n">
        <v>2200000</v>
      </c>
      <c r="Z1463" s="10" t="n">
        <v>2200000</v>
      </c>
      <c r="AA1463" s="8" t="n">
        <v>2200000</v>
      </c>
    </row>
    <row r="1464">
      <c r="A1464" s="14" t="inlineStr">
        <is>
          <t>A118000</t>
        </is>
      </c>
      <c r="B1464" s="2" t="inlineStr">
        <is>
          <t>우리들휴브레인</t>
        </is>
      </c>
      <c r="C1464" s="2" t="inlineStr">
        <is>
          <t>SSC</t>
        </is>
      </c>
      <c r="D1464" s="2" t="inlineStr">
        <is>
          <t>S420003950</t>
        </is>
      </c>
      <c r="E1464" s="2" t="inlineStr">
        <is>
          <t>상장주식수 (보통+우선)(주)</t>
        </is>
      </c>
      <c r="F1464" s="15" t="inlineStr">
        <is>
          <t>QUARTERLY</t>
        </is>
      </c>
      <c r="G1464" s="8" t="n">
        <v>43899053</v>
      </c>
      <c r="H1464" s="8" t="n">
        <v>48558813</v>
      </c>
      <c r="I1464" s="8" t="n">
        <v>55446819</v>
      </c>
      <c r="J1464" s="8" t="n">
        <v>78073286</v>
      </c>
      <c r="K1464" s="10" t="n">
        <v>79012294</v>
      </c>
      <c r="L1464" s="8" t="n">
        <v>79312805</v>
      </c>
      <c r="M1464" s="8" t="n">
        <v>79846024</v>
      </c>
      <c r="N1464" s="8" t="n">
        <v>79847156</v>
      </c>
      <c r="O1464" s="8" t="n">
        <v>79847189</v>
      </c>
      <c r="P1464" s="10" t="n">
        <v>79847189</v>
      </c>
      <c r="Q1464" s="8" t="n">
        <v>79847189</v>
      </c>
      <c r="R1464" s="8" t="n">
        <v>7984718</v>
      </c>
      <c r="S1464" s="8" t="n">
        <v>7984718</v>
      </c>
      <c r="T1464" s="8" t="n">
        <v>7984718</v>
      </c>
      <c r="U1464" s="10" t="n">
        <v>8474818</v>
      </c>
      <c r="V1464" s="8" t="n">
        <v>8474818</v>
      </c>
      <c r="W1464" s="8" t="n">
        <v>10593793</v>
      </c>
      <c r="X1464" s="8" t="n">
        <v>10593793</v>
      </c>
      <c r="Y1464" s="8" t="n">
        <v>10593793</v>
      </c>
      <c r="Z1464" s="10" t="n">
        <v>17530676</v>
      </c>
      <c r="AA1464" s="8" t="n">
        <v>17530676</v>
      </c>
    </row>
    <row r="1465">
      <c r="A1465" s="14" t="inlineStr">
        <is>
          <t>A023430</t>
        </is>
      </c>
      <c r="B1465" s="2" t="inlineStr">
        <is>
          <t>인테그레이티드에너지</t>
        </is>
      </c>
      <c r="C1465" s="2" t="inlineStr">
        <is>
          <t>SSC</t>
        </is>
      </c>
      <c r="D1465" s="2" t="inlineStr">
        <is>
          <t>S420003950</t>
        </is>
      </c>
      <c r="E1465" s="2" t="inlineStr">
        <is>
          <t>상장주식수 (보통+우선)(주)</t>
        </is>
      </c>
      <c r="F1465" s="15" t="inlineStr">
        <is>
          <t>QUARTERLY</t>
        </is>
      </c>
      <c r="G1465" s="8" t="n">
        <v>35400316</v>
      </c>
      <c r="H1465" s="8" t="n">
        <v>35400316</v>
      </c>
      <c r="I1465" s="8" t="n">
        <v>35400316</v>
      </c>
      <c r="J1465" s="8" t="n">
        <v>35400316</v>
      </c>
      <c r="K1465" s="10" t="n">
        <v>35400316</v>
      </c>
      <c r="L1465" s="8" t="n">
        <v>35400316</v>
      </c>
      <c r="M1465" s="8" t="n">
        <v>70800632</v>
      </c>
      <c r="N1465" s="8" t="n">
        <v>70800632</v>
      </c>
      <c r="O1465" s="8" t="n">
        <v>70800632</v>
      </c>
      <c r="P1465" s="10" t="n">
        <v>70800632</v>
      </c>
      <c r="Q1465" s="8" t="n">
        <v>79528020</v>
      </c>
      <c r="R1465" s="8" t="n">
        <v>107344154</v>
      </c>
      <c r="S1465" s="8" t="n">
        <v>107344154</v>
      </c>
      <c r="T1465" s="8" t="n">
        <v>107344154</v>
      </c>
      <c r="U1465" s="10" t="n">
        <v>107344154</v>
      </c>
      <c r="V1465" s="8" t="n">
        <v>108333884</v>
      </c>
      <c r="W1465" s="8" t="n">
        <v>108333884</v>
      </c>
      <c r="X1465" s="8" t="n">
        <v>135769576</v>
      </c>
      <c r="Y1465" s="8" t="n">
        <v>139256447</v>
      </c>
      <c r="Z1465" s="10" t="n">
        <v>139256447</v>
      </c>
      <c r="AA1465" s="8" t="n">
        <v>139256447</v>
      </c>
    </row>
    <row r="1466">
      <c r="A1466" s="14" t="inlineStr">
        <is>
          <t>A012600</t>
        </is>
      </c>
      <c r="B1466" s="2" t="inlineStr">
        <is>
          <t>청호컴넷</t>
        </is>
      </c>
      <c r="C1466" s="2" t="inlineStr">
        <is>
          <t>SSC</t>
        </is>
      </c>
      <c r="D1466" s="2" t="inlineStr">
        <is>
          <t>S420003950</t>
        </is>
      </c>
      <c r="E1466" s="2" t="inlineStr">
        <is>
          <t>상장주식수 (보통+우선)(주)</t>
        </is>
      </c>
      <c r="F1466" s="15" t="inlineStr">
        <is>
          <t>QUARTERLY</t>
        </is>
      </c>
      <c r="G1466" s="8" t="n">
        <v>6106308</v>
      </c>
      <c r="H1466" s="8" t="n">
        <v>6106308</v>
      </c>
      <c r="I1466" s="8" t="n">
        <v>6106308</v>
      </c>
      <c r="J1466" s="8" t="n">
        <v>6106308</v>
      </c>
      <c r="K1466" s="10" t="n">
        <v>6106308</v>
      </c>
      <c r="L1466" s="8" t="n">
        <v>6106308</v>
      </c>
      <c r="M1466" s="8" t="n">
        <v>6106308</v>
      </c>
      <c r="N1466" s="8" t="n">
        <v>6106308</v>
      </c>
      <c r="O1466" s="8" t="n">
        <v>6106308</v>
      </c>
      <c r="P1466" s="10" t="n">
        <v>6106308</v>
      </c>
      <c r="Q1466" s="8" t="n">
        <v>6106308</v>
      </c>
      <c r="R1466" s="8" t="n">
        <v>6106308</v>
      </c>
      <c r="S1466" s="8" t="n">
        <v>6106308</v>
      </c>
      <c r="T1466" s="8" t="n">
        <v>6106308</v>
      </c>
      <c r="U1466" s="10" t="n">
        <v>6106308</v>
      </c>
      <c r="V1466" s="8" t="n">
        <v>6106308</v>
      </c>
      <c r="W1466" s="8" t="n">
        <v>6106308</v>
      </c>
      <c r="X1466" s="8" t="n">
        <v>6270242</v>
      </c>
      <c r="Y1466" s="8" t="n">
        <v>6270242</v>
      </c>
      <c r="Z1466" s="10" t="n">
        <v>7270242</v>
      </c>
      <c r="AA1466" s="8" t="n">
        <v>7270242</v>
      </c>
    </row>
    <row r="1467">
      <c r="A1467" s="14" t="inlineStr">
        <is>
          <t>A033430</t>
        </is>
      </c>
      <c r="B1467" s="2" t="inlineStr">
        <is>
          <t>한국자원투자개발</t>
        </is>
      </c>
      <c r="C1467" s="2" t="inlineStr">
        <is>
          <t>SSC</t>
        </is>
      </c>
      <c r="D1467" s="2" t="inlineStr">
        <is>
          <t>S420003950</t>
        </is>
      </c>
      <c r="E1467" s="2" t="inlineStr">
        <is>
          <t>상장주식수 (보통+우선)(주)</t>
        </is>
      </c>
      <c r="F1467" s="15" t="inlineStr">
        <is>
          <t>QUARTERLY</t>
        </is>
      </c>
      <c r="G1467" s="9" t="n">
        <v>32987294</v>
      </c>
      <c r="H1467" s="9" t="n">
        <v>32987294</v>
      </c>
      <c r="I1467" s="9" t="n">
        <v>34767686</v>
      </c>
      <c r="J1467" s="9" t="n">
        <v>36536313</v>
      </c>
      <c r="K1467" s="11" t="n">
        <v>38536313</v>
      </c>
      <c r="L1467" s="9" t="n">
        <v>38836313</v>
      </c>
      <c r="M1467" s="9" t="n">
        <v>41616313</v>
      </c>
      <c r="N1467" s="9" t="n">
        <v>42616313</v>
      </c>
      <c r="O1467" s="9" t="n">
        <v>44016313</v>
      </c>
      <c r="P1467" s="11" t="n">
        <v>44016313</v>
      </c>
      <c r="Q1467" s="9" t="n">
        <v>46414313</v>
      </c>
      <c r="R1467" s="9" t="n">
        <v>104884708</v>
      </c>
      <c r="S1467" s="9" t="n">
        <v>105084708</v>
      </c>
      <c r="T1467" s="9" t="n">
        <v>111184708</v>
      </c>
      <c r="U1467" s="11" t="n">
        <v>117502708</v>
      </c>
      <c r="V1467" s="9" t="n">
        <v>126573553</v>
      </c>
      <c r="W1467" s="9" t="n">
        <v>127373553</v>
      </c>
      <c r="X1467" s="9" t="n">
        <v>134017050</v>
      </c>
      <c r="Y1467" s="9" t="n">
        <v>141515050</v>
      </c>
      <c r="Z1467" s="11" t="n">
        <v>141515050</v>
      </c>
      <c r="AA1467" s="9" t="n">
        <v>145515050</v>
      </c>
    </row>
    <row r="1468">
      <c r="A1468" s="14" t="inlineStr">
        <is>
          <t>A032750</t>
        </is>
      </c>
      <c r="B1468" s="2" t="inlineStr">
        <is>
          <t>삼진</t>
        </is>
      </c>
      <c r="C1468" s="2" t="inlineStr">
        <is>
          <t>SSC</t>
        </is>
      </c>
      <c r="D1468" s="2" t="inlineStr">
        <is>
          <t>S420003950</t>
        </is>
      </c>
      <c r="E1468" s="2" t="inlineStr">
        <is>
          <t>상장주식수 (보통+우선)(주)</t>
        </is>
      </c>
      <c r="F1468" s="15" t="inlineStr">
        <is>
          <t>QUARTERLY</t>
        </is>
      </c>
      <c r="G1468" s="9" t="n">
        <v>6000000</v>
      </c>
      <c r="H1468" s="9" t="n">
        <v>6000000</v>
      </c>
      <c r="I1468" s="9" t="n">
        <v>6000000</v>
      </c>
      <c r="J1468" s="9" t="n">
        <v>6000000</v>
      </c>
      <c r="K1468" s="11" t="n">
        <v>6000000</v>
      </c>
      <c r="L1468" s="9" t="n">
        <v>6000000</v>
      </c>
      <c r="M1468" s="9" t="n">
        <v>6000000</v>
      </c>
      <c r="N1468" s="9" t="n">
        <v>6000000</v>
      </c>
      <c r="O1468" s="9" t="n">
        <v>6000000</v>
      </c>
      <c r="P1468" s="11" t="n">
        <v>6000000</v>
      </c>
      <c r="Q1468" s="9" t="n">
        <v>6000000</v>
      </c>
      <c r="R1468" s="9" t="n">
        <v>6000000</v>
      </c>
      <c r="S1468" s="9" t="n">
        <v>6000000</v>
      </c>
      <c r="T1468" s="9" t="n">
        <v>6000000</v>
      </c>
      <c r="U1468" s="11" t="n">
        <v>6000000</v>
      </c>
      <c r="V1468" s="9" t="n">
        <v>6000000</v>
      </c>
      <c r="W1468" s="9" t="n">
        <v>6000000</v>
      </c>
      <c r="X1468" s="9" t="n">
        <v>6000000</v>
      </c>
      <c r="Y1468" s="9" t="n">
        <v>6000000</v>
      </c>
      <c r="Z1468" s="11" t="n">
        <v>6000000</v>
      </c>
      <c r="AA1468" s="9" t="n">
        <v>6000000</v>
      </c>
    </row>
    <row r="1469">
      <c r="A1469" s="14" t="inlineStr">
        <is>
          <t>A038950</t>
        </is>
      </c>
      <c r="B1469" s="2" t="inlineStr">
        <is>
          <t>파인디지털</t>
        </is>
      </c>
      <c r="C1469" s="2" t="inlineStr">
        <is>
          <t>SSC</t>
        </is>
      </c>
      <c r="D1469" s="2" t="inlineStr">
        <is>
          <t>S420003950</t>
        </is>
      </c>
      <c r="E1469" s="2" t="inlineStr">
        <is>
          <t>상장주식수 (보통+우선)(주)</t>
        </is>
      </c>
      <c r="F1469" s="15" t="inlineStr">
        <is>
          <t>QUARTERLY</t>
        </is>
      </c>
      <c r="G1469" s="9" t="n">
        <v>9882415</v>
      </c>
      <c r="H1469" s="9" t="n">
        <v>9882415</v>
      </c>
      <c r="I1469" s="9" t="n">
        <v>9882415</v>
      </c>
      <c r="J1469" s="9" t="n">
        <v>9882415</v>
      </c>
      <c r="K1469" s="11" t="n">
        <v>9962665</v>
      </c>
      <c r="L1469" s="9" t="n">
        <v>9970545</v>
      </c>
      <c r="M1469" s="9" t="n">
        <v>10063385</v>
      </c>
      <c r="N1469" s="9" t="n">
        <v>10092665</v>
      </c>
      <c r="O1469" s="9" t="n">
        <v>10152965</v>
      </c>
      <c r="P1469" s="11" t="n">
        <v>10154405</v>
      </c>
      <c r="Q1469" s="9" t="n">
        <v>10155245</v>
      </c>
      <c r="R1469" s="9" t="n">
        <v>10155245</v>
      </c>
      <c r="S1469" s="9" t="n">
        <v>10188525</v>
      </c>
      <c r="T1469" s="9" t="n">
        <v>10189805</v>
      </c>
      <c r="U1469" s="11" t="n">
        <v>10190765</v>
      </c>
      <c r="V1469" s="9" t="n">
        <v>10190765</v>
      </c>
      <c r="W1469" s="9" t="n">
        <v>10190765</v>
      </c>
      <c r="X1469" s="9" t="n">
        <v>10190765</v>
      </c>
      <c r="Y1469" s="9" t="n">
        <v>10190765</v>
      </c>
      <c r="Z1469" s="11" t="n">
        <v>10190765</v>
      </c>
      <c r="AA1469" s="9" t="n">
        <v>10190765</v>
      </c>
    </row>
    <row r="1470">
      <c r="A1470" s="14" t="inlineStr">
        <is>
          <t>A019590</t>
        </is>
      </c>
      <c r="B1470" s="2" t="inlineStr">
        <is>
          <t>엠벤처투자</t>
        </is>
      </c>
      <c r="C1470" s="2" t="inlineStr">
        <is>
          <t>SSC</t>
        </is>
      </c>
      <c r="D1470" s="2" t="inlineStr">
        <is>
          <t>S420003950</t>
        </is>
      </c>
      <c r="E1470" s="2" t="inlineStr">
        <is>
          <t>상장주식수 (보통+우선)(주)</t>
        </is>
      </c>
      <c r="F1470" s="15" t="inlineStr">
        <is>
          <t>QUARTERLY</t>
        </is>
      </c>
      <c r="G1470" s="9" t="n">
        <v>65855820</v>
      </c>
      <c r="H1470" s="9" t="n">
        <v>65855820</v>
      </c>
      <c r="I1470" s="9" t="n">
        <v>66055820</v>
      </c>
      <c r="J1470" s="9" t="n">
        <v>66675820</v>
      </c>
      <c r="K1470" s="11" t="n">
        <v>66675820</v>
      </c>
      <c r="L1470" s="9" t="n">
        <v>69075820</v>
      </c>
      <c r="M1470" s="9" t="n">
        <v>69075820</v>
      </c>
      <c r="N1470" s="9" t="n">
        <v>69075820</v>
      </c>
      <c r="O1470" s="9" t="n">
        <v>69075820</v>
      </c>
      <c r="P1470" s="11" t="n">
        <v>69075820</v>
      </c>
      <c r="Q1470" s="9" t="n">
        <v>69075820</v>
      </c>
      <c r="R1470" s="9" t="n">
        <v>69075820</v>
      </c>
      <c r="S1470" s="9" t="n">
        <v>69075820</v>
      </c>
      <c r="T1470" s="9" t="n">
        <v>69075820</v>
      </c>
      <c r="U1470" s="11" t="n">
        <v>69075820</v>
      </c>
      <c r="V1470" s="9" t="n">
        <v>69075820</v>
      </c>
      <c r="W1470" s="9" t="n">
        <v>74875820</v>
      </c>
      <c r="X1470" s="9" t="n">
        <v>75662144</v>
      </c>
      <c r="Y1470" s="9" t="n">
        <v>85025186</v>
      </c>
      <c r="Z1470" s="11" t="n">
        <v>98453756</v>
      </c>
      <c r="AA1470" s="9" t="n">
        <v>98453756</v>
      </c>
    </row>
    <row r="1471">
      <c r="A1471" s="14" t="inlineStr">
        <is>
          <t>A004410</t>
        </is>
      </c>
      <c r="B1471" s="2" t="inlineStr">
        <is>
          <t>서울식품</t>
        </is>
      </c>
      <c r="C1471" s="2" t="inlineStr">
        <is>
          <t>SSC</t>
        </is>
      </c>
      <c r="D1471" s="2" t="inlineStr">
        <is>
          <t>S420003950</t>
        </is>
      </c>
      <c r="E1471" s="2" t="inlineStr">
        <is>
          <t>상장주식수 (보통+우선)(주)</t>
        </is>
      </c>
      <c r="F1471" s="15" t="inlineStr">
        <is>
          <t>QUARTERLY</t>
        </is>
      </c>
      <c r="G1471" s="9" t="n">
        <v>13305380</v>
      </c>
      <c r="H1471" s="9" t="n">
        <v>13305380</v>
      </c>
      <c r="I1471" s="9" t="n">
        <v>13305380</v>
      </c>
      <c r="J1471" s="9" t="n">
        <v>13305380</v>
      </c>
      <c r="K1471" s="11" t="n">
        <v>13305380</v>
      </c>
      <c r="L1471" s="9" t="n">
        <v>13305380</v>
      </c>
      <c r="M1471" s="9" t="n">
        <v>13305380</v>
      </c>
      <c r="N1471" s="9" t="n">
        <v>13305380</v>
      </c>
      <c r="O1471" s="9" t="n">
        <v>13305380</v>
      </c>
      <c r="P1471" s="11" t="n">
        <v>13305380</v>
      </c>
      <c r="Q1471" s="9" t="n">
        <v>13305380</v>
      </c>
      <c r="R1471" s="9" t="n">
        <v>13305380</v>
      </c>
      <c r="S1471" s="9" t="n">
        <v>13305380</v>
      </c>
      <c r="T1471" s="9" t="n">
        <v>13305380</v>
      </c>
      <c r="U1471" s="11" t="n">
        <v>13305380</v>
      </c>
      <c r="V1471" s="9" t="n">
        <v>13305380</v>
      </c>
      <c r="W1471" s="9" t="n">
        <v>13305380</v>
      </c>
      <c r="X1471" s="9" t="n">
        <v>13305380</v>
      </c>
      <c r="Y1471" s="9" t="n">
        <v>13305380</v>
      </c>
      <c r="Z1471" s="11" t="n">
        <v>13305380</v>
      </c>
      <c r="AA1471" s="9" t="n">
        <v>13305380</v>
      </c>
    </row>
    <row r="1472">
      <c r="A1472" s="14" t="inlineStr">
        <is>
          <t>A140520</t>
        </is>
      </c>
      <c r="B1472" s="2" t="inlineStr">
        <is>
          <t>대창스틸</t>
        </is>
      </c>
      <c r="C1472" s="2" t="inlineStr">
        <is>
          <t>SSC</t>
        </is>
      </c>
      <c r="D1472" s="2" t="inlineStr">
        <is>
          <t>S420003950</t>
        </is>
      </c>
      <c r="E1472" s="2" t="inlineStr">
        <is>
          <t>상장주식수 (보통+우선)(주)</t>
        </is>
      </c>
      <c r="F1472" s="15" t="inlineStr">
        <is>
          <t>QUARTERLY</t>
        </is>
      </c>
      <c r="G1472" s="8" t="n"/>
      <c r="H1472" s="8" t="n"/>
      <c r="I1472" s="8" t="n"/>
      <c r="J1472" s="8" t="n"/>
      <c r="K1472" s="10" t="n"/>
      <c r="L1472" s="8" t="n"/>
      <c r="M1472" s="8" t="n"/>
      <c r="N1472" s="8" t="n"/>
      <c r="O1472" s="8" t="n"/>
      <c r="P1472" s="10" t="n"/>
      <c r="Q1472" s="8" t="n"/>
      <c r="R1472" s="8" t="n"/>
      <c r="S1472" s="8" t="n"/>
      <c r="T1472" s="8" t="n"/>
      <c r="U1472" s="10" t="n">
        <v>14566000</v>
      </c>
      <c r="V1472" s="8" t="n">
        <v>14566000</v>
      </c>
      <c r="W1472" s="8" t="n">
        <v>14566000</v>
      </c>
      <c r="X1472" s="8" t="n">
        <v>14566000</v>
      </c>
      <c r="Y1472" s="8" t="n">
        <v>14566000</v>
      </c>
      <c r="Z1472" s="10" t="n">
        <v>14566000</v>
      </c>
      <c r="AA1472" s="8" t="n">
        <v>14566000</v>
      </c>
    </row>
    <row r="1473">
      <c r="A1473" s="14" t="inlineStr">
        <is>
          <t>A000760</t>
        </is>
      </c>
      <c r="B1473" s="2" t="inlineStr">
        <is>
          <t>이화산업</t>
        </is>
      </c>
      <c r="C1473" s="2" t="inlineStr">
        <is>
          <t>SSC</t>
        </is>
      </c>
      <c r="D1473" s="2" t="inlineStr">
        <is>
          <t>S420003950</t>
        </is>
      </c>
      <c r="E1473" s="2" t="inlineStr">
        <is>
          <t>상장주식수 (보통+우선)(주)</t>
        </is>
      </c>
      <c r="F1473" s="15" t="inlineStr">
        <is>
          <t>QUARTERLY</t>
        </is>
      </c>
      <c r="G1473" s="8" t="n">
        <v>2800000</v>
      </c>
      <c r="H1473" s="8" t="n">
        <v>2800000</v>
      </c>
      <c r="I1473" s="8" t="n">
        <v>2800000</v>
      </c>
      <c r="J1473" s="8" t="n">
        <v>2800000</v>
      </c>
      <c r="K1473" s="10" t="n">
        <v>2800000</v>
      </c>
      <c r="L1473" s="8" t="n">
        <v>2800000</v>
      </c>
      <c r="M1473" s="8" t="n">
        <v>2800000</v>
      </c>
      <c r="N1473" s="8" t="n">
        <v>2800000</v>
      </c>
      <c r="O1473" s="8" t="n">
        <v>2800000</v>
      </c>
      <c r="P1473" s="10" t="n">
        <v>2800000</v>
      </c>
      <c r="Q1473" s="8" t="n">
        <v>2800000</v>
      </c>
      <c r="R1473" s="8" t="n">
        <v>2800000</v>
      </c>
      <c r="S1473" s="8" t="n">
        <v>2800000</v>
      </c>
      <c r="T1473" s="8" t="n">
        <v>2800000</v>
      </c>
      <c r="U1473" s="10" t="n">
        <v>2800000</v>
      </c>
      <c r="V1473" s="8" t="n">
        <v>2800000</v>
      </c>
      <c r="W1473" s="8" t="n">
        <v>2800000</v>
      </c>
      <c r="X1473" s="8" t="n">
        <v>2800000</v>
      </c>
      <c r="Y1473" s="8" t="n">
        <v>2800000</v>
      </c>
      <c r="Z1473" s="10" t="n">
        <v>2800000</v>
      </c>
      <c r="AA1473" s="8" t="n">
        <v>2800000</v>
      </c>
    </row>
    <row r="1474">
      <c r="A1474" s="14" t="inlineStr">
        <is>
          <t>A093230</t>
        </is>
      </c>
      <c r="B1474" s="2" t="inlineStr">
        <is>
          <t>이아이디</t>
        </is>
      </c>
      <c r="C1474" s="2" t="inlineStr">
        <is>
          <t>SSC</t>
        </is>
      </c>
      <c r="D1474" s="2" t="inlineStr">
        <is>
          <t>S420003950</t>
        </is>
      </c>
      <c r="E1474" s="2" t="inlineStr">
        <is>
          <t>상장주식수 (보통+우선)(주)</t>
        </is>
      </c>
      <c r="F1474" s="15" t="inlineStr">
        <is>
          <t>QUARTERLY</t>
        </is>
      </c>
      <c r="G1474" s="8" t="n">
        <v>9583000</v>
      </c>
      <c r="H1474" s="8" t="n">
        <v>9583000</v>
      </c>
      <c r="I1474" s="8" t="n">
        <v>9583000</v>
      </c>
      <c r="J1474" s="8" t="n">
        <v>9583000</v>
      </c>
      <c r="K1474" s="10" t="n">
        <v>9583000</v>
      </c>
      <c r="L1474" s="8" t="n">
        <v>9583000</v>
      </c>
      <c r="M1474" s="8" t="n">
        <v>23957500</v>
      </c>
      <c r="N1474" s="8" t="n">
        <v>23957500</v>
      </c>
      <c r="O1474" s="8" t="n">
        <v>23957500</v>
      </c>
      <c r="P1474" s="10" t="n">
        <v>23957500</v>
      </c>
      <c r="Q1474" s="8" t="n">
        <v>26497720</v>
      </c>
      <c r="R1474" s="8" t="n">
        <v>26497720</v>
      </c>
      <c r="S1474" s="8" t="n">
        <v>26497720</v>
      </c>
      <c r="T1474" s="8" t="n">
        <v>32424900</v>
      </c>
      <c r="U1474" s="10" t="n">
        <v>37097139</v>
      </c>
      <c r="V1474" s="8" t="n">
        <v>37097139</v>
      </c>
      <c r="W1474" s="8" t="n">
        <v>43120329</v>
      </c>
      <c r="X1474" s="8" t="n">
        <v>64101882</v>
      </c>
      <c r="Y1474" s="8" t="n">
        <v>64101882</v>
      </c>
      <c r="Z1474" s="10" t="n">
        <v>65581171</v>
      </c>
      <c r="AA1474" s="8" t="n">
        <v>65581171</v>
      </c>
    </row>
    <row r="1475">
      <c r="A1475" s="14" t="inlineStr">
        <is>
          <t>A004100</t>
        </is>
      </c>
      <c r="B1475" s="2" t="inlineStr">
        <is>
          <t>태양금속</t>
        </is>
      </c>
      <c r="C1475" s="2" t="inlineStr">
        <is>
          <t>SSC</t>
        </is>
      </c>
      <c r="D1475" s="2" t="inlineStr">
        <is>
          <t>S420003950</t>
        </is>
      </c>
      <c r="E1475" s="2" t="inlineStr">
        <is>
          <t>상장주식수 (보통+우선)(주)</t>
        </is>
      </c>
      <c r="F1475" s="15" t="inlineStr">
        <is>
          <t>QUARTERLY</t>
        </is>
      </c>
      <c r="G1475" s="8" t="n">
        <v>4000000</v>
      </c>
      <c r="H1475" s="8" t="n">
        <v>4000000</v>
      </c>
      <c r="I1475" s="8" t="n">
        <v>4000000</v>
      </c>
      <c r="J1475" s="8" t="n">
        <v>4000000</v>
      </c>
      <c r="K1475" s="10" t="n">
        <v>4000000</v>
      </c>
      <c r="L1475" s="8" t="n">
        <v>4000000</v>
      </c>
      <c r="M1475" s="8" t="n">
        <v>4000000</v>
      </c>
      <c r="N1475" s="8" t="n">
        <v>4000000</v>
      </c>
      <c r="O1475" s="8" t="n">
        <v>4000000</v>
      </c>
      <c r="P1475" s="10" t="n">
        <v>4000000</v>
      </c>
      <c r="Q1475" s="8" t="n">
        <v>4000000</v>
      </c>
      <c r="R1475" s="8" t="n">
        <v>4000000</v>
      </c>
      <c r="S1475" s="8" t="n">
        <v>4000000</v>
      </c>
      <c r="T1475" s="8" t="n">
        <v>4000000</v>
      </c>
      <c r="U1475" s="10" t="n">
        <v>4000000</v>
      </c>
      <c r="V1475" s="8" t="n">
        <v>4000000</v>
      </c>
      <c r="W1475" s="8" t="n">
        <v>40000000</v>
      </c>
      <c r="X1475" s="8" t="n">
        <v>40000000</v>
      </c>
      <c r="Y1475" s="8" t="n">
        <v>40000000</v>
      </c>
      <c r="Z1475" s="10" t="n">
        <v>40000000</v>
      </c>
      <c r="AA1475" s="8" t="n">
        <v>40000000</v>
      </c>
    </row>
    <row r="1476">
      <c r="A1476" s="14" t="inlineStr">
        <is>
          <t>A083450</t>
        </is>
      </c>
      <c r="B1476" s="2" t="inlineStr">
        <is>
          <t>GST</t>
        </is>
      </c>
      <c r="C1476" s="2" t="inlineStr">
        <is>
          <t>SSC</t>
        </is>
      </c>
      <c r="D1476" s="2" t="inlineStr">
        <is>
          <t>S420003950</t>
        </is>
      </c>
      <c r="E1476" s="2" t="inlineStr">
        <is>
          <t>상장주식수 (보통+우선)(주)</t>
        </is>
      </c>
      <c r="F1476" s="15" t="inlineStr">
        <is>
          <t>QUARTERLY</t>
        </is>
      </c>
      <c r="G1476" s="8" t="n">
        <v>7520000</v>
      </c>
      <c r="H1476" s="8" t="n">
        <v>7520000</v>
      </c>
      <c r="I1476" s="8" t="n">
        <v>7520000</v>
      </c>
      <c r="J1476" s="8" t="n">
        <v>7520000</v>
      </c>
      <c r="K1476" s="10" t="n">
        <v>7520000</v>
      </c>
      <c r="L1476" s="8" t="n">
        <v>8418874</v>
      </c>
      <c r="M1476" s="8" t="n">
        <v>8418874</v>
      </c>
      <c r="N1476" s="8" t="n">
        <v>8823366</v>
      </c>
      <c r="O1476" s="8" t="n">
        <v>8823366</v>
      </c>
      <c r="P1476" s="10" t="n">
        <v>8823366</v>
      </c>
      <c r="Q1476" s="8" t="n">
        <v>8913253</v>
      </c>
      <c r="R1476" s="8" t="n">
        <v>8913253</v>
      </c>
      <c r="S1476" s="8" t="n">
        <v>9317745</v>
      </c>
      <c r="T1476" s="8" t="n">
        <v>9317745</v>
      </c>
      <c r="U1476" s="10" t="n">
        <v>9317745</v>
      </c>
      <c r="V1476" s="8" t="n">
        <v>9317745</v>
      </c>
      <c r="W1476" s="8" t="n">
        <v>9317745</v>
      </c>
      <c r="X1476" s="8" t="n">
        <v>9317745</v>
      </c>
      <c r="Y1476" s="8" t="n">
        <v>9317745</v>
      </c>
      <c r="Z1476" s="10" t="n">
        <v>9317745</v>
      </c>
      <c r="AA1476" s="8" t="n">
        <v>9317745</v>
      </c>
    </row>
    <row r="1477">
      <c r="A1477" s="14" t="inlineStr">
        <is>
          <t>A021650</t>
        </is>
      </c>
      <c r="B1477" s="2" t="inlineStr">
        <is>
          <t>한국큐빅</t>
        </is>
      </c>
      <c r="C1477" s="2" t="inlineStr">
        <is>
          <t>SSC</t>
        </is>
      </c>
      <c r="D1477" s="2" t="inlineStr">
        <is>
          <t>S420003950</t>
        </is>
      </c>
      <c r="E1477" s="2" t="inlineStr">
        <is>
          <t>상장주식수 (보통+우선)(주)</t>
        </is>
      </c>
      <c r="F1477" s="15" t="inlineStr">
        <is>
          <t>QUARTERLY</t>
        </is>
      </c>
      <c r="G1477" s="9" t="n">
        <v>9890000</v>
      </c>
      <c r="H1477" s="9" t="n">
        <v>9890000</v>
      </c>
      <c r="I1477" s="9" t="n">
        <v>9890000</v>
      </c>
      <c r="J1477" s="9" t="n">
        <v>9890000</v>
      </c>
      <c r="K1477" s="11" t="n">
        <v>9890000</v>
      </c>
      <c r="L1477" s="9" t="n">
        <v>9890000</v>
      </c>
      <c r="M1477" s="9" t="n">
        <v>9890000</v>
      </c>
      <c r="N1477" s="9" t="n">
        <v>9890000</v>
      </c>
      <c r="O1477" s="9" t="n">
        <v>9890000</v>
      </c>
      <c r="P1477" s="11" t="n">
        <v>9890000</v>
      </c>
      <c r="Q1477" s="9" t="n">
        <v>9890000</v>
      </c>
      <c r="R1477" s="9" t="n">
        <v>9890000</v>
      </c>
      <c r="S1477" s="9" t="n">
        <v>9890000</v>
      </c>
      <c r="T1477" s="9" t="n">
        <v>9890000</v>
      </c>
      <c r="U1477" s="11" t="n">
        <v>9890000</v>
      </c>
      <c r="V1477" s="9" t="n">
        <v>9890000</v>
      </c>
      <c r="W1477" s="9" t="n">
        <v>9890000</v>
      </c>
      <c r="X1477" s="9" t="n">
        <v>9890000</v>
      </c>
      <c r="Y1477" s="9" t="n">
        <v>9890000</v>
      </c>
      <c r="Z1477" s="11" t="n">
        <v>9890000</v>
      </c>
      <c r="AA1477" s="9" t="n">
        <v>9890000</v>
      </c>
    </row>
    <row r="1478">
      <c r="A1478" s="14" t="inlineStr">
        <is>
          <t>A021050</t>
        </is>
      </c>
      <c r="B1478" s="2" t="inlineStr">
        <is>
          <t>서원</t>
        </is>
      </c>
      <c r="C1478" s="2" t="inlineStr">
        <is>
          <t>SSC</t>
        </is>
      </c>
      <c r="D1478" s="2" t="inlineStr">
        <is>
          <t>S420003950</t>
        </is>
      </c>
      <c r="E1478" s="2" t="inlineStr">
        <is>
          <t>상장주식수 (보통+우선)(주)</t>
        </is>
      </c>
      <c r="F1478" s="15" t="inlineStr">
        <is>
          <t>QUARTERLY</t>
        </is>
      </c>
      <c r="G1478" s="9" t="n">
        <v>27974590</v>
      </c>
      <c r="H1478" s="9" t="n">
        <v>27974590</v>
      </c>
      <c r="I1478" s="9" t="n">
        <v>27974590</v>
      </c>
      <c r="J1478" s="9" t="n">
        <v>27974590</v>
      </c>
      <c r="K1478" s="11" t="n">
        <v>27974590</v>
      </c>
      <c r="L1478" s="9" t="n">
        <v>27974590</v>
      </c>
      <c r="M1478" s="9" t="n">
        <v>27974590</v>
      </c>
      <c r="N1478" s="9" t="n">
        <v>27974590</v>
      </c>
      <c r="O1478" s="9" t="n">
        <v>27974590</v>
      </c>
      <c r="P1478" s="11" t="n">
        <v>27974590</v>
      </c>
      <c r="Q1478" s="9" t="n">
        <v>27974590</v>
      </c>
      <c r="R1478" s="9" t="n">
        <v>27974590</v>
      </c>
      <c r="S1478" s="9" t="n">
        <v>27974590</v>
      </c>
      <c r="T1478" s="9" t="n">
        <v>27974590</v>
      </c>
      <c r="U1478" s="11" t="n">
        <v>27974590</v>
      </c>
      <c r="V1478" s="9" t="n">
        <v>27974590</v>
      </c>
      <c r="W1478" s="9" t="n">
        <v>27974590</v>
      </c>
      <c r="X1478" s="9" t="n">
        <v>27974590</v>
      </c>
      <c r="Y1478" s="9" t="n">
        <v>27974590</v>
      </c>
      <c r="Z1478" s="11" t="n">
        <v>27974590</v>
      </c>
      <c r="AA1478" s="9" t="n">
        <v>27974590</v>
      </c>
    </row>
    <row r="1479">
      <c r="A1479" s="14" t="inlineStr">
        <is>
          <t>A026940</t>
        </is>
      </c>
      <c r="B1479" s="2" t="inlineStr">
        <is>
          <t>부국철강</t>
        </is>
      </c>
      <c r="C1479" s="2" t="inlineStr">
        <is>
          <t>SSC</t>
        </is>
      </c>
      <c r="D1479" s="2" t="inlineStr">
        <is>
          <t>S420003950</t>
        </is>
      </c>
      <c r="E1479" s="2" t="inlineStr">
        <is>
          <t>상장주식수 (보통+우선)(주)</t>
        </is>
      </c>
      <c r="F1479" s="15" t="inlineStr">
        <is>
          <t>QUARTERLY</t>
        </is>
      </c>
      <c r="G1479" s="9" t="n">
        <v>20000000</v>
      </c>
      <c r="H1479" s="9" t="n">
        <v>20000000</v>
      </c>
      <c r="I1479" s="9" t="n">
        <v>20000000</v>
      </c>
      <c r="J1479" s="9" t="n">
        <v>20000000</v>
      </c>
      <c r="K1479" s="11" t="n">
        <v>20000000</v>
      </c>
      <c r="L1479" s="9" t="n">
        <v>20000000</v>
      </c>
      <c r="M1479" s="9" t="n">
        <v>20000000</v>
      </c>
      <c r="N1479" s="9" t="n">
        <v>20000000</v>
      </c>
      <c r="O1479" s="9" t="n">
        <v>20000000</v>
      </c>
      <c r="P1479" s="11" t="n">
        <v>20000000</v>
      </c>
      <c r="Q1479" s="9" t="n">
        <v>20000000</v>
      </c>
      <c r="R1479" s="9" t="n">
        <v>20000000</v>
      </c>
      <c r="S1479" s="9" t="n">
        <v>20000000</v>
      </c>
      <c r="T1479" s="9" t="n">
        <v>20000000</v>
      </c>
      <c r="U1479" s="11" t="n">
        <v>20000000</v>
      </c>
      <c r="V1479" s="9" t="n">
        <v>20000000</v>
      </c>
      <c r="W1479" s="9" t="n">
        <v>20000000</v>
      </c>
      <c r="X1479" s="9" t="n">
        <v>20000000</v>
      </c>
      <c r="Y1479" s="9" t="n">
        <v>20000000</v>
      </c>
      <c r="Z1479" s="11" t="n">
        <v>20000000</v>
      </c>
      <c r="AA1479" s="9" t="n">
        <v>20000000</v>
      </c>
    </row>
    <row r="1480">
      <c r="A1480" s="14" t="inlineStr">
        <is>
          <t>A023460</t>
        </is>
      </c>
      <c r="B1480" s="2" t="inlineStr">
        <is>
          <t>CNH</t>
        </is>
      </c>
      <c r="C1480" s="2" t="inlineStr">
        <is>
          <t>SSC</t>
        </is>
      </c>
      <c r="D1480" s="2" t="inlineStr">
        <is>
          <t>S420003950</t>
        </is>
      </c>
      <c r="E1480" s="2" t="inlineStr">
        <is>
          <t>상장주식수 (보통+우선)(주)</t>
        </is>
      </c>
      <c r="F1480" s="15" t="inlineStr">
        <is>
          <t>QUARTERLY</t>
        </is>
      </c>
      <c r="G1480" s="9" t="n">
        <v>37200000</v>
      </c>
      <c r="H1480" s="9" t="n">
        <v>37200000</v>
      </c>
      <c r="I1480" s="9" t="n">
        <v>37200000</v>
      </c>
      <c r="J1480" s="9" t="n">
        <v>37200000</v>
      </c>
      <c r="K1480" s="11" t="n">
        <v>37200000</v>
      </c>
      <c r="L1480" s="9" t="n">
        <v>37200000</v>
      </c>
      <c r="M1480" s="9" t="n">
        <v>37200000</v>
      </c>
      <c r="N1480" s="9" t="n">
        <v>37200000</v>
      </c>
      <c r="O1480" s="9" t="n">
        <v>37200000</v>
      </c>
      <c r="P1480" s="11" t="n">
        <v>37200000</v>
      </c>
      <c r="Q1480" s="9" t="n">
        <v>37200000</v>
      </c>
      <c r="R1480" s="9" t="n">
        <v>37200000</v>
      </c>
      <c r="S1480" s="9" t="n">
        <v>37200000</v>
      </c>
      <c r="T1480" s="9" t="n">
        <v>37200000</v>
      </c>
      <c r="U1480" s="11" t="n">
        <v>37200000</v>
      </c>
      <c r="V1480" s="9" t="n">
        <v>37200000</v>
      </c>
      <c r="W1480" s="9" t="n">
        <v>37200000</v>
      </c>
      <c r="X1480" s="9" t="n">
        <v>37200000</v>
      </c>
      <c r="Y1480" s="9" t="n">
        <v>37200000</v>
      </c>
      <c r="Z1480" s="11" t="n">
        <v>37200000</v>
      </c>
      <c r="AA1480" s="9" t="n">
        <v>37200000</v>
      </c>
    </row>
    <row r="1481">
      <c r="A1481" s="14" t="inlineStr">
        <is>
          <t>A078350</t>
        </is>
      </c>
      <c r="B1481" s="2" t="inlineStr">
        <is>
          <t>한양디지텍</t>
        </is>
      </c>
      <c r="C1481" s="2" t="inlineStr">
        <is>
          <t>SSC</t>
        </is>
      </c>
      <c r="D1481" s="2" t="inlineStr">
        <is>
          <t>S420003950</t>
        </is>
      </c>
      <c r="E1481" s="2" t="inlineStr">
        <is>
          <t>상장주식수 (보통+우선)(주)</t>
        </is>
      </c>
      <c r="F1481" s="15" t="inlineStr">
        <is>
          <t>QUARTERLY</t>
        </is>
      </c>
      <c r="G1481" s="9" t="n">
        <v>10000000</v>
      </c>
      <c r="H1481" s="9" t="n">
        <v>10000000</v>
      </c>
      <c r="I1481" s="9" t="n">
        <v>10000000</v>
      </c>
      <c r="J1481" s="9" t="n">
        <v>10000000</v>
      </c>
      <c r="K1481" s="11" t="n">
        <v>10000000</v>
      </c>
      <c r="L1481" s="9" t="n">
        <v>10000000</v>
      </c>
      <c r="M1481" s="9" t="n">
        <v>10000000</v>
      </c>
      <c r="N1481" s="9" t="n">
        <v>10000000</v>
      </c>
      <c r="O1481" s="9" t="n">
        <v>10000000</v>
      </c>
      <c r="P1481" s="11" t="n">
        <v>10000000</v>
      </c>
      <c r="Q1481" s="9" t="n">
        <v>10000000</v>
      </c>
      <c r="R1481" s="9" t="n">
        <v>10000000</v>
      </c>
      <c r="S1481" s="9" t="n">
        <v>10000000</v>
      </c>
      <c r="T1481" s="9" t="n">
        <v>10000000</v>
      </c>
      <c r="U1481" s="11" t="n">
        <v>10000000</v>
      </c>
      <c r="V1481" s="9" t="n">
        <v>10000000</v>
      </c>
      <c r="W1481" s="9" t="n">
        <v>10000000</v>
      </c>
      <c r="X1481" s="9" t="n">
        <v>10000000</v>
      </c>
      <c r="Y1481" s="9" t="n">
        <v>10000000</v>
      </c>
      <c r="Z1481" s="11" t="n">
        <v>10000000</v>
      </c>
      <c r="AA1481" s="9" t="n">
        <v>10000000</v>
      </c>
    </row>
    <row r="1482">
      <c r="A1482" s="14" t="inlineStr">
        <is>
          <t>A056360</t>
        </is>
      </c>
      <c r="B1482" s="2" t="inlineStr">
        <is>
          <t>코위버</t>
        </is>
      </c>
      <c r="C1482" s="2" t="inlineStr">
        <is>
          <t>SSC</t>
        </is>
      </c>
      <c r="D1482" s="2" t="inlineStr">
        <is>
          <t>S420003950</t>
        </is>
      </c>
      <c r="E1482" s="2" t="inlineStr">
        <is>
          <t>상장주식수 (보통+우선)(주)</t>
        </is>
      </c>
      <c r="F1482" s="15" t="inlineStr">
        <is>
          <t>QUARTERLY</t>
        </is>
      </c>
      <c r="G1482" s="8" t="n">
        <v>9796800</v>
      </c>
      <c r="H1482" s="8" t="n">
        <v>9796800</v>
      </c>
      <c r="I1482" s="8" t="n">
        <v>9796800</v>
      </c>
      <c r="J1482" s="8" t="n">
        <v>9796800</v>
      </c>
      <c r="K1482" s="10" t="n">
        <v>9796800</v>
      </c>
      <c r="L1482" s="8" t="n">
        <v>9796800</v>
      </c>
      <c r="M1482" s="8" t="n">
        <v>9796800</v>
      </c>
      <c r="N1482" s="8" t="n">
        <v>9796800</v>
      </c>
      <c r="O1482" s="8" t="n">
        <v>9796800</v>
      </c>
      <c r="P1482" s="10" t="n">
        <v>9796800</v>
      </c>
      <c r="Q1482" s="8" t="n">
        <v>9796800</v>
      </c>
      <c r="R1482" s="8" t="n">
        <v>9796800</v>
      </c>
      <c r="S1482" s="8" t="n">
        <v>9796800</v>
      </c>
      <c r="T1482" s="8" t="n">
        <v>9796800</v>
      </c>
      <c r="U1482" s="10" t="n">
        <v>9796800</v>
      </c>
      <c r="V1482" s="8" t="n">
        <v>9796800</v>
      </c>
      <c r="W1482" s="8" t="n">
        <v>9796800</v>
      </c>
      <c r="X1482" s="8" t="n">
        <v>9796800</v>
      </c>
      <c r="Y1482" s="8" t="n">
        <v>9796800</v>
      </c>
      <c r="Z1482" s="10" t="n">
        <v>9796800</v>
      </c>
      <c r="AA1482" s="8" t="n">
        <v>9796800</v>
      </c>
    </row>
    <row r="1483">
      <c r="A1483" s="14" t="inlineStr">
        <is>
          <t>A004140</t>
        </is>
      </c>
      <c r="B1483" s="2" t="inlineStr">
        <is>
          <t>동방</t>
        </is>
      </c>
      <c r="C1483" s="2" t="inlineStr">
        <is>
          <t>SSC</t>
        </is>
      </c>
      <c r="D1483" s="2" t="inlineStr">
        <is>
          <t>S420003950</t>
        </is>
      </c>
      <c r="E1483" s="2" t="inlineStr">
        <is>
          <t>상장주식수 (보통+우선)(주)</t>
        </is>
      </c>
      <c r="F1483" s="15" t="inlineStr">
        <is>
          <t>QUARTERLY</t>
        </is>
      </c>
      <c r="G1483" s="8" t="n">
        <v>21523970</v>
      </c>
      <c r="H1483" s="8" t="n">
        <v>21523970</v>
      </c>
      <c r="I1483" s="8" t="n">
        <v>21523970</v>
      </c>
      <c r="J1483" s="8" t="n">
        <v>21523970</v>
      </c>
      <c r="K1483" s="10" t="n">
        <v>21523970</v>
      </c>
      <c r="L1483" s="8" t="n">
        <v>21523970</v>
      </c>
      <c r="M1483" s="8" t="n">
        <v>21523970</v>
      </c>
      <c r="N1483" s="8" t="n">
        <v>21523970</v>
      </c>
      <c r="O1483" s="8" t="n">
        <v>21523970</v>
      </c>
      <c r="P1483" s="10" t="n">
        <v>21523970</v>
      </c>
      <c r="Q1483" s="8" t="n">
        <v>21523970</v>
      </c>
      <c r="R1483" s="8" t="n">
        <v>21523970</v>
      </c>
      <c r="S1483" s="8" t="n">
        <v>21523970</v>
      </c>
      <c r="T1483" s="8" t="n">
        <v>21523970</v>
      </c>
      <c r="U1483" s="10" t="n">
        <v>21523970</v>
      </c>
      <c r="V1483" s="8" t="n">
        <v>21523970</v>
      </c>
      <c r="W1483" s="8" t="n">
        <v>21523970</v>
      </c>
      <c r="X1483" s="8" t="n">
        <v>21523970</v>
      </c>
      <c r="Y1483" s="8" t="n">
        <v>21523970</v>
      </c>
      <c r="Z1483" s="10" t="n">
        <v>21523970</v>
      </c>
      <c r="AA1483" s="8" t="n">
        <v>21523970</v>
      </c>
    </row>
    <row r="1484">
      <c r="A1484" s="14" t="inlineStr">
        <is>
          <t>A065710</t>
        </is>
      </c>
      <c r="B1484" s="2" t="inlineStr">
        <is>
          <t>서호전기</t>
        </is>
      </c>
      <c r="C1484" s="2" t="inlineStr">
        <is>
          <t>SSC</t>
        </is>
      </c>
      <c r="D1484" s="2" t="inlineStr">
        <is>
          <t>S420003950</t>
        </is>
      </c>
      <c r="E1484" s="2" t="inlineStr">
        <is>
          <t>상장주식수 (보통+우선)(주)</t>
        </is>
      </c>
      <c r="F1484" s="15" t="inlineStr">
        <is>
          <t>QUARTERLY</t>
        </is>
      </c>
      <c r="G1484" s="8" t="n">
        <v>5150000</v>
      </c>
      <c r="H1484" s="8" t="n">
        <v>5150000</v>
      </c>
      <c r="I1484" s="8" t="n">
        <v>5150000</v>
      </c>
      <c r="J1484" s="8" t="n">
        <v>5150000</v>
      </c>
      <c r="K1484" s="10" t="n">
        <v>5150000</v>
      </c>
      <c r="L1484" s="8" t="n">
        <v>5150000</v>
      </c>
      <c r="M1484" s="8" t="n">
        <v>5150000</v>
      </c>
      <c r="N1484" s="8" t="n">
        <v>5150000</v>
      </c>
      <c r="O1484" s="8" t="n">
        <v>5150000</v>
      </c>
      <c r="P1484" s="10" t="n">
        <v>5150000</v>
      </c>
      <c r="Q1484" s="8" t="n">
        <v>5150000</v>
      </c>
      <c r="R1484" s="8" t="n">
        <v>5150000</v>
      </c>
      <c r="S1484" s="8" t="n">
        <v>5150000</v>
      </c>
      <c r="T1484" s="8" t="n">
        <v>5150000</v>
      </c>
      <c r="U1484" s="10" t="n">
        <v>5150000</v>
      </c>
      <c r="V1484" s="8" t="n">
        <v>5150000</v>
      </c>
      <c r="W1484" s="8" t="n">
        <v>5150000</v>
      </c>
      <c r="X1484" s="8" t="n">
        <v>5150000</v>
      </c>
      <c r="Y1484" s="8" t="n">
        <v>5150000</v>
      </c>
      <c r="Z1484" s="10" t="n">
        <v>5150000</v>
      </c>
      <c r="AA1484" s="8" t="n">
        <v>5150000</v>
      </c>
    </row>
    <row r="1485">
      <c r="A1485" s="14" t="inlineStr">
        <is>
          <t>A099220</t>
        </is>
      </c>
      <c r="B1485" s="2" t="inlineStr">
        <is>
          <t>SDN</t>
        </is>
      </c>
      <c r="C1485" s="2" t="inlineStr">
        <is>
          <t>SSC</t>
        </is>
      </c>
      <c r="D1485" s="2" t="inlineStr">
        <is>
          <t>S420003950</t>
        </is>
      </c>
      <c r="E1485" s="2" t="inlineStr">
        <is>
          <t>상장주식수 (보통+우선)(주)</t>
        </is>
      </c>
      <c r="F1485" s="15" t="inlineStr">
        <is>
          <t>QUARTERLY</t>
        </is>
      </c>
      <c r="G1485" s="8" t="n">
        <v>20000000</v>
      </c>
      <c r="H1485" s="8" t="n">
        <v>20000000</v>
      </c>
      <c r="I1485" s="8" t="n">
        <v>20000000</v>
      </c>
      <c r="J1485" s="8" t="n">
        <v>20066694</v>
      </c>
      <c r="K1485" s="10" t="n">
        <v>20066694</v>
      </c>
      <c r="L1485" s="8" t="n">
        <v>20066694</v>
      </c>
      <c r="M1485" s="8" t="n">
        <v>20066694</v>
      </c>
      <c r="N1485" s="8" t="n">
        <v>23571991</v>
      </c>
      <c r="O1485" s="8" t="n">
        <v>23571991</v>
      </c>
      <c r="P1485" s="10" t="n">
        <v>25296626</v>
      </c>
      <c r="Q1485" s="8" t="n">
        <v>25296626</v>
      </c>
      <c r="R1485" s="8" t="n">
        <v>26168195</v>
      </c>
      <c r="S1485" s="8" t="n">
        <v>29843571</v>
      </c>
      <c r="T1485" s="8" t="n">
        <v>29924996</v>
      </c>
      <c r="U1485" s="10" t="n">
        <v>29924996</v>
      </c>
      <c r="V1485" s="8" t="n">
        <v>29931685</v>
      </c>
      <c r="W1485" s="8" t="n">
        <v>29945936</v>
      </c>
      <c r="X1485" s="8" t="n">
        <v>29983035</v>
      </c>
      <c r="Y1485" s="8" t="n">
        <v>32848777</v>
      </c>
      <c r="Z1485" s="10" t="n">
        <v>35082629</v>
      </c>
      <c r="AA1485" s="8" t="n">
        <v>35082629</v>
      </c>
    </row>
    <row r="1486">
      <c r="A1486" s="14" t="inlineStr">
        <is>
          <t>A073490</t>
        </is>
      </c>
      <c r="B1486" s="2" t="inlineStr">
        <is>
          <t>이노와이어리스</t>
        </is>
      </c>
      <c r="C1486" s="2" t="inlineStr">
        <is>
          <t>SSC</t>
        </is>
      </c>
      <c r="D1486" s="2" t="inlineStr">
        <is>
          <t>S420003950</t>
        </is>
      </c>
      <c r="E1486" s="2" t="inlineStr">
        <is>
          <t>상장주식수 (보통+우선)(주)</t>
        </is>
      </c>
      <c r="F1486" s="15" t="inlineStr">
        <is>
          <t>QUARTERLY</t>
        </is>
      </c>
      <c r="G1486" s="8" t="n">
        <v>6002500</v>
      </c>
      <c r="H1486" s="8" t="n">
        <v>6002500</v>
      </c>
      <c r="I1486" s="8" t="n">
        <v>6002500</v>
      </c>
      <c r="J1486" s="8" t="n">
        <v>6002500</v>
      </c>
      <c r="K1486" s="10" t="n">
        <v>6002500</v>
      </c>
      <c r="L1486" s="8" t="n">
        <v>6002500</v>
      </c>
      <c r="M1486" s="8" t="n">
        <v>6002500</v>
      </c>
      <c r="N1486" s="8" t="n">
        <v>6002500</v>
      </c>
      <c r="O1486" s="8" t="n">
        <v>6002500</v>
      </c>
      <c r="P1486" s="10" t="n">
        <v>6002500</v>
      </c>
      <c r="Q1486" s="8" t="n">
        <v>6002500</v>
      </c>
      <c r="R1486" s="8" t="n">
        <v>6002500</v>
      </c>
      <c r="S1486" s="8" t="n">
        <v>6002500</v>
      </c>
      <c r="T1486" s="8" t="n">
        <v>6002500</v>
      </c>
      <c r="U1486" s="10" t="n">
        <v>6002500</v>
      </c>
      <c r="V1486" s="8" t="n">
        <v>6002500</v>
      </c>
      <c r="W1486" s="8" t="n">
        <v>6002500</v>
      </c>
      <c r="X1486" s="8" t="n">
        <v>6002500</v>
      </c>
      <c r="Y1486" s="8" t="n">
        <v>6002500</v>
      </c>
      <c r="Z1486" s="10" t="n">
        <v>6002500</v>
      </c>
      <c r="AA1486" s="8" t="n">
        <v>6002500</v>
      </c>
    </row>
    <row r="1487">
      <c r="A1487" s="14" t="inlineStr">
        <is>
          <t>A025620</t>
        </is>
      </c>
      <c r="B1487" s="2" t="inlineStr">
        <is>
          <t>신우</t>
        </is>
      </c>
      <c r="C1487" s="2" t="inlineStr">
        <is>
          <t>SSC</t>
        </is>
      </c>
      <c r="D1487" s="2" t="inlineStr">
        <is>
          <t>S420003950</t>
        </is>
      </c>
      <c r="E1487" s="2" t="inlineStr">
        <is>
          <t>상장주식수 (보통+우선)(주)</t>
        </is>
      </c>
      <c r="F1487" s="15" t="inlineStr">
        <is>
          <t>QUARTERLY</t>
        </is>
      </c>
      <c r="G1487" s="9" t="n">
        <v>29417967</v>
      </c>
      <c r="H1487" s="9" t="n">
        <v>29417967</v>
      </c>
      <c r="I1487" s="9" t="n">
        <v>29417967</v>
      </c>
      <c r="J1487" s="9" t="n">
        <v>29417967</v>
      </c>
      <c r="K1487" s="11" t="n">
        <v>34164802</v>
      </c>
      <c r="L1487" s="9" t="n">
        <v>42346617</v>
      </c>
      <c r="M1487" s="9" t="n">
        <v>42346617</v>
      </c>
      <c r="N1487" s="9" t="n">
        <v>42346617</v>
      </c>
      <c r="O1487" s="9" t="n">
        <v>42346617</v>
      </c>
      <c r="P1487" s="11" t="n">
        <v>44102328</v>
      </c>
      <c r="Q1487" s="9" t="n">
        <v>9820465</v>
      </c>
      <c r="R1487" s="9" t="n">
        <v>10045184</v>
      </c>
      <c r="S1487" s="9" t="n">
        <v>10045184</v>
      </c>
      <c r="T1487" s="9" t="n">
        <v>10045184</v>
      </c>
      <c r="U1487" s="11" t="n">
        <v>61291605</v>
      </c>
      <c r="V1487" s="9" t="n">
        <v>61884796</v>
      </c>
      <c r="W1487" s="9" t="n">
        <v>61884796</v>
      </c>
      <c r="X1487" s="9" t="n">
        <v>61879225</v>
      </c>
      <c r="Y1487" s="9" t="n">
        <v>61879225</v>
      </c>
      <c r="Z1487" s="11" t="n">
        <v>71614065</v>
      </c>
      <c r="AA1487" s="9" t="n">
        <v>71614065</v>
      </c>
    </row>
    <row r="1488">
      <c r="A1488" s="14" t="inlineStr">
        <is>
          <t>A192390</t>
        </is>
      </c>
      <c r="B1488" s="2" t="inlineStr">
        <is>
          <t>윈하이텍</t>
        </is>
      </c>
      <c r="C1488" s="2" t="inlineStr">
        <is>
          <t>SSC</t>
        </is>
      </c>
      <c r="D1488" s="2" t="inlineStr">
        <is>
          <t>S420003950</t>
        </is>
      </c>
      <c r="E1488" s="2" t="inlineStr">
        <is>
          <t>상장주식수 (보통+우선)(주)</t>
        </is>
      </c>
      <c r="F1488" s="15" t="inlineStr">
        <is>
          <t>QUARTERLY</t>
        </is>
      </c>
      <c r="G1488" s="9" t="n"/>
      <c r="H1488" s="9" t="n"/>
      <c r="I1488" s="9" t="n"/>
      <c r="J1488" s="9" t="n"/>
      <c r="K1488" s="11" t="n"/>
      <c r="L1488" s="9" t="n"/>
      <c r="M1488" s="9" t="n"/>
      <c r="N1488" s="9" t="n"/>
      <c r="O1488" s="9" t="n"/>
      <c r="P1488" s="11" t="n"/>
      <c r="Q1488" s="9" t="n"/>
      <c r="R1488" s="9" t="n"/>
      <c r="S1488" s="9" t="n"/>
      <c r="T1488" s="9" t="n">
        <v>6600300</v>
      </c>
      <c r="U1488" s="11" t="n">
        <v>6600300</v>
      </c>
      <c r="V1488" s="9" t="n">
        <v>6600300</v>
      </c>
      <c r="W1488" s="9" t="n">
        <v>6600300</v>
      </c>
      <c r="X1488" s="9" t="n">
        <v>6600300</v>
      </c>
      <c r="Y1488" s="9" t="n">
        <v>9863089</v>
      </c>
      <c r="Z1488" s="11" t="n">
        <v>9863089</v>
      </c>
      <c r="AA1488" s="9" t="n">
        <v>9863089</v>
      </c>
    </row>
    <row r="1489">
      <c r="A1489" s="14" t="inlineStr">
        <is>
          <t>A057680</t>
        </is>
      </c>
      <c r="B1489" s="2" t="inlineStr">
        <is>
          <t>옴니텔</t>
        </is>
      </c>
      <c r="C1489" s="2" t="inlineStr">
        <is>
          <t>SSC</t>
        </is>
      </c>
      <c r="D1489" s="2" t="inlineStr">
        <is>
          <t>S420003950</t>
        </is>
      </c>
      <c r="E1489" s="2" t="inlineStr">
        <is>
          <t>상장주식수 (보통+우선)(주)</t>
        </is>
      </c>
      <c r="F1489" s="15" t="inlineStr">
        <is>
          <t>QUARTERLY</t>
        </is>
      </c>
      <c r="G1489" s="9" t="n">
        <v>13734472</v>
      </c>
      <c r="H1489" s="9" t="n">
        <v>13734472</v>
      </c>
      <c r="I1489" s="9" t="n">
        <v>13734472</v>
      </c>
      <c r="J1489" s="9" t="n">
        <v>13734472</v>
      </c>
      <c r="K1489" s="11" t="n">
        <v>13734472</v>
      </c>
      <c r="L1489" s="9" t="n">
        <v>13734472</v>
      </c>
      <c r="M1489" s="9" t="n">
        <v>13734472</v>
      </c>
      <c r="N1489" s="9" t="n">
        <v>13734472</v>
      </c>
      <c r="O1489" s="9" t="n">
        <v>13834472</v>
      </c>
      <c r="P1489" s="11" t="n">
        <v>13834472</v>
      </c>
      <c r="Q1489" s="9" t="n">
        <v>13834472</v>
      </c>
      <c r="R1489" s="9" t="n">
        <v>14746880</v>
      </c>
      <c r="S1489" s="9" t="n">
        <v>14746880</v>
      </c>
      <c r="T1489" s="9" t="n">
        <v>15557273</v>
      </c>
      <c r="U1489" s="11" t="n">
        <v>15557273</v>
      </c>
      <c r="V1489" s="9" t="n">
        <v>15557273</v>
      </c>
      <c r="W1489" s="9" t="n">
        <v>15557273</v>
      </c>
      <c r="X1489" s="9" t="n">
        <v>15557273</v>
      </c>
      <c r="Y1489" s="9" t="n">
        <v>15557273</v>
      </c>
      <c r="Z1489" s="11" t="n">
        <v>15815404</v>
      </c>
      <c r="AA1489" s="9" t="n">
        <v>15815404</v>
      </c>
    </row>
    <row r="1490">
      <c r="A1490" s="14" t="inlineStr">
        <is>
          <t>A001840</t>
        </is>
      </c>
      <c r="B1490" s="2" t="inlineStr">
        <is>
          <t>이화공영</t>
        </is>
      </c>
      <c r="C1490" s="2" t="inlineStr">
        <is>
          <t>SSC</t>
        </is>
      </c>
      <c r="D1490" s="2" t="inlineStr">
        <is>
          <t>S420003950</t>
        </is>
      </c>
      <c r="E1490" s="2" t="inlineStr">
        <is>
          <t>상장주식수 (보통+우선)(주)</t>
        </is>
      </c>
      <c r="F1490" s="15" t="inlineStr">
        <is>
          <t>QUARTERLY</t>
        </is>
      </c>
      <c r="G1490" s="9" t="n">
        <v>14352000</v>
      </c>
      <c r="H1490" s="9" t="n">
        <v>14352000</v>
      </c>
      <c r="I1490" s="9" t="n">
        <v>14352000</v>
      </c>
      <c r="J1490" s="9" t="n">
        <v>14352000</v>
      </c>
      <c r="K1490" s="11" t="n">
        <v>14352000</v>
      </c>
      <c r="L1490" s="9" t="n">
        <v>14352000</v>
      </c>
      <c r="M1490" s="9" t="n">
        <v>14352000</v>
      </c>
      <c r="N1490" s="9" t="n">
        <v>14352000</v>
      </c>
      <c r="O1490" s="9" t="n">
        <v>14352000</v>
      </c>
      <c r="P1490" s="11" t="n">
        <v>14352000</v>
      </c>
      <c r="Q1490" s="9" t="n">
        <v>14352000</v>
      </c>
      <c r="R1490" s="9" t="n">
        <v>14352000</v>
      </c>
      <c r="S1490" s="9" t="n">
        <v>14352000</v>
      </c>
      <c r="T1490" s="9" t="n">
        <v>19805760</v>
      </c>
      <c r="U1490" s="11" t="n">
        <v>19805760</v>
      </c>
      <c r="V1490" s="9" t="n">
        <v>19805760</v>
      </c>
      <c r="W1490" s="9" t="n">
        <v>19805760</v>
      </c>
      <c r="X1490" s="9" t="n">
        <v>19805760</v>
      </c>
      <c r="Y1490" s="9" t="n">
        <v>19805760</v>
      </c>
      <c r="Z1490" s="11" t="n">
        <v>19805760</v>
      </c>
      <c r="AA1490" s="9" t="n">
        <v>19805760</v>
      </c>
    </row>
    <row r="1491">
      <c r="A1491" s="14" t="inlineStr">
        <is>
          <t>A036260</t>
        </is>
      </c>
      <c r="B1491" s="2" t="inlineStr">
        <is>
          <t>웰메이드예당</t>
        </is>
      </c>
      <c r="C1491" s="2" t="inlineStr">
        <is>
          <t>SSC</t>
        </is>
      </c>
      <c r="D1491" s="2" t="inlineStr">
        <is>
          <t>S420003950</t>
        </is>
      </c>
      <c r="E1491" s="2" t="inlineStr">
        <is>
          <t>상장주식수 (보통+우선)(주)</t>
        </is>
      </c>
      <c r="F1491" s="15" t="inlineStr">
        <is>
          <t>QUARTERLY</t>
        </is>
      </c>
      <c r="G1491" s="9" t="n">
        <v>23874233</v>
      </c>
      <c r="H1491" s="9" t="n">
        <v>25174845</v>
      </c>
      <c r="I1491" s="9" t="n">
        <v>26408845</v>
      </c>
      <c r="J1491" s="9" t="n">
        <v>26408845</v>
      </c>
      <c r="K1491" s="11" t="n">
        <v>28381997</v>
      </c>
      <c r="L1491" s="9" t="n">
        <v>29672937</v>
      </c>
      <c r="M1491" s="9" t="n">
        <v>34028937</v>
      </c>
      <c r="N1491" s="9" t="n">
        <v>34028937</v>
      </c>
      <c r="O1491" s="9" t="n">
        <v>8507234</v>
      </c>
      <c r="P1491" s="11" t="n">
        <v>8507234</v>
      </c>
      <c r="Q1491" s="9" t="n">
        <v>10248844</v>
      </c>
      <c r="R1491" s="9" t="n">
        <v>10808844</v>
      </c>
      <c r="S1491" s="9" t="n">
        <v>10808844</v>
      </c>
      <c r="T1491" s="9" t="n">
        <v>13066953</v>
      </c>
      <c r="U1491" s="11" t="n">
        <v>13232515</v>
      </c>
      <c r="V1491" s="9" t="n">
        <v>13608794</v>
      </c>
      <c r="W1491" s="9" t="n">
        <v>15432225</v>
      </c>
      <c r="X1491" s="9" t="n">
        <v>16785547</v>
      </c>
      <c r="Y1491" s="9" t="n">
        <v>16963377</v>
      </c>
      <c r="Z1491" s="11" t="n">
        <v>16963377</v>
      </c>
      <c r="AA1491" s="9" t="n">
        <v>16963377</v>
      </c>
    </row>
    <row r="1492">
      <c r="A1492" s="14" t="inlineStr">
        <is>
          <t>A104460</t>
        </is>
      </c>
      <c r="B1492" s="2" t="inlineStr">
        <is>
          <t>동양피엔에프</t>
        </is>
      </c>
      <c r="C1492" s="2" t="inlineStr">
        <is>
          <t>SSC</t>
        </is>
      </c>
      <c r="D1492" s="2" t="inlineStr">
        <is>
          <t>S420003950</t>
        </is>
      </c>
      <c r="E1492" s="2" t="inlineStr">
        <is>
          <t>상장주식수 (보통+우선)(주)</t>
        </is>
      </c>
      <c r="F1492" s="15" t="inlineStr">
        <is>
          <t>QUARTERLY</t>
        </is>
      </c>
      <c r="G1492" s="8" t="n">
        <v>10222500</v>
      </c>
      <c r="H1492" s="8" t="n">
        <v>10222500</v>
      </c>
      <c r="I1492" s="8" t="n">
        <v>10222500</v>
      </c>
      <c r="J1492" s="8" t="n">
        <v>10222500</v>
      </c>
      <c r="K1492" s="10" t="n">
        <v>10222500</v>
      </c>
      <c r="L1492" s="8" t="n">
        <v>10222500</v>
      </c>
      <c r="M1492" s="8" t="n">
        <v>10222500</v>
      </c>
      <c r="N1492" s="8" t="n">
        <v>10222500</v>
      </c>
      <c r="O1492" s="8" t="n">
        <v>10713625</v>
      </c>
      <c r="P1492" s="10" t="n">
        <v>10713625</v>
      </c>
      <c r="Q1492" s="8" t="n">
        <v>10713625</v>
      </c>
      <c r="R1492" s="8" t="n">
        <v>10713625</v>
      </c>
      <c r="S1492" s="8" t="n">
        <v>10713625</v>
      </c>
      <c r="T1492" s="8" t="n">
        <v>10713625</v>
      </c>
      <c r="U1492" s="10" t="n">
        <v>10713625</v>
      </c>
      <c r="V1492" s="8" t="n">
        <v>10713625</v>
      </c>
      <c r="W1492" s="8" t="n">
        <v>10713625</v>
      </c>
      <c r="X1492" s="8" t="n">
        <v>10713625</v>
      </c>
      <c r="Y1492" s="8" t="n">
        <v>10713625</v>
      </c>
      <c r="Z1492" s="10" t="n">
        <v>10713625</v>
      </c>
      <c r="AA1492" s="8" t="n">
        <v>10713625</v>
      </c>
    </row>
    <row r="1493">
      <c r="A1493" s="14" t="inlineStr">
        <is>
          <t>A038620</t>
        </is>
      </c>
      <c r="B1493" s="2" t="inlineStr">
        <is>
          <t>위즈코프</t>
        </is>
      </c>
      <c r="C1493" s="2" t="inlineStr">
        <is>
          <t>SSC</t>
        </is>
      </c>
      <c r="D1493" s="2" t="inlineStr">
        <is>
          <t>S420003950</t>
        </is>
      </c>
      <c r="E1493" s="2" t="inlineStr">
        <is>
          <t>상장주식수 (보통+우선)(주)</t>
        </is>
      </c>
      <c r="F1493" s="15" t="inlineStr">
        <is>
          <t>QUARTERLY</t>
        </is>
      </c>
      <c r="G1493" s="8" t="n">
        <v>27402808</v>
      </c>
      <c r="H1493" s="8" t="n">
        <v>27402808</v>
      </c>
      <c r="I1493" s="8" t="n">
        <v>27402808</v>
      </c>
      <c r="J1493" s="8" t="n">
        <v>27402808</v>
      </c>
      <c r="K1493" s="10" t="n">
        <v>27402808</v>
      </c>
      <c r="L1493" s="8" t="n">
        <v>27402808</v>
      </c>
      <c r="M1493" s="8" t="n">
        <v>27402808</v>
      </c>
      <c r="N1493" s="8" t="n">
        <v>27402808</v>
      </c>
      <c r="O1493" s="8" t="n">
        <v>27402808</v>
      </c>
      <c r="P1493" s="10" t="n">
        <v>27402808</v>
      </c>
      <c r="Q1493" s="8" t="n">
        <v>27402808</v>
      </c>
      <c r="R1493" s="8" t="n">
        <v>27402808</v>
      </c>
      <c r="S1493" s="8" t="n">
        <v>27402808</v>
      </c>
      <c r="T1493" s="8" t="n">
        <v>27402808</v>
      </c>
      <c r="U1493" s="10" t="n">
        <v>27402808</v>
      </c>
      <c r="V1493" s="8" t="n">
        <v>27402808</v>
      </c>
      <c r="W1493" s="8" t="n">
        <v>27402808</v>
      </c>
      <c r="X1493" s="8" t="n">
        <v>29852602</v>
      </c>
      <c r="Y1493" s="8" t="n">
        <v>31418865</v>
      </c>
      <c r="Z1493" s="10" t="n">
        <v>31546865</v>
      </c>
      <c r="AA1493" s="8" t="n">
        <v>31546865</v>
      </c>
    </row>
    <row r="1494">
      <c r="A1494" s="14" t="inlineStr">
        <is>
          <t>A079650</t>
        </is>
      </c>
      <c r="B1494" s="2" t="inlineStr">
        <is>
          <t>서산</t>
        </is>
      </c>
      <c r="C1494" s="2" t="inlineStr">
        <is>
          <t>SSC</t>
        </is>
      </c>
      <c r="D1494" s="2" t="inlineStr">
        <is>
          <t>S420003950</t>
        </is>
      </c>
      <c r="E1494" s="2" t="inlineStr">
        <is>
          <t>상장주식수 (보통+우선)(주)</t>
        </is>
      </c>
      <c r="F1494" s="15" t="inlineStr">
        <is>
          <t>QUARTERLY</t>
        </is>
      </c>
      <c r="G1494" s="8" t="n">
        <v>400000</v>
      </c>
      <c r="H1494" s="8" t="n">
        <v>400000</v>
      </c>
      <c r="I1494" s="8" t="n">
        <v>400000</v>
      </c>
      <c r="J1494" s="8" t="n">
        <v>400000</v>
      </c>
      <c r="K1494" s="10" t="n">
        <v>400000</v>
      </c>
      <c r="L1494" s="8" t="n">
        <v>400000</v>
      </c>
      <c r="M1494" s="8" t="n">
        <v>400000</v>
      </c>
      <c r="N1494" s="8" t="n">
        <v>400000</v>
      </c>
      <c r="O1494" s="8" t="n">
        <v>400000</v>
      </c>
      <c r="P1494" s="10" t="n">
        <v>400000</v>
      </c>
      <c r="Q1494" s="8" t="n">
        <v>400000</v>
      </c>
      <c r="R1494" s="8" t="n">
        <v>400000</v>
      </c>
      <c r="S1494" s="8" t="n">
        <v>400000</v>
      </c>
      <c r="T1494" s="8" t="n">
        <v>400000</v>
      </c>
      <c r="U1494" s="10" t="n">
        <v>400000</v>
      </c>
      <c r="V1494" s="8" t="n">
        <v>400000</v>
      </c>
      <c r="W1494" s="8" t="n">
        <v>400000</v>
      </c>
      <c r="X1494" s="8" t="n">
        <v>400000</v>
      </c>
      <c r="Y1494" s="8" t="n">
        <v>400000</v>
      </c>
      <c r="Z1494" s="10" t="n">
        <v>400000</v>
      </c>
      <c r="AA1494" s="8" t="n">
        <v>400000</v>
      </c>
    </row>
    <row r="1495">
      <c r="A1495" s="14" t="inlineStr">
        <is>
          <t>A071950</t>
        </is>
      </c>
      <c r="B1495" s="2" t="inlineStr">
        <is>
          <t>코아스</t>
        </is>
      </c>
      <c r="C1495" s="2" t="inlineStr">
        <is>
          <t>SSC</t>
        </is>
      </c>
      <c r="D1495" s="2" t="inlineStr">
        <is>
          <t>S420003950</t>
        </is>
      </c>
      <c r="E1495" s="2" t="inlineStr">
        <is>
          <t>상장주식수 (보통+우선)(주)</t>
        </is>
      </c>
      <c r="F1495" s="15" t="inlineStr">
        <is>
          <t>QUARTERLY</t>
        </is>
      </c>
      <c r="G1495" s="8" t="n">
        <v>12063980</v>
      </c>
      <c r="H1495" s="8" t="n">
        <v>12063980</v>
      </c>
      <c r="I1495" s="8" t="n">
        <v>20063980</v>
      </c>
      <c r="J1495" s="8" t="n">
        <v>20063980</v>
      </c>
      <c r="K1495" s="10" t="n">
        <v>21807568</v>
      </c>
      <c r="L1495" s="8" t="n">
        <v>22115260</v>
      </c>
      <c r="M1495" s="8" t="n">
        <v>22628080</v>
      </c>
      <c r="N1495" s="8" t="n">
        <v>22628080</v>
      </c>
      <c r="O1495" s="8" t="n">
        <v>22628080</v>
      </c>
      <c r="P1495" s="10" t="n">
        <v>26604611</v>
      </c>
      <c r="Q1495" s="8" t="n">
        <v>26604611</v>
      </c>
      <c r="R1495" s="8" t="n">
        <v>28017040</v>
      </c>
      <c r="S1495" s="8" t="n">
        <v>28595074</v>
      </c>
      <c r="T1495" s="8" t="n">
        <v>28595074</v>
      </c>
      <c r="U1495" s="10" t="n">
        <v>28595074</v>
      </c>
      <c r="V1495" s="8" t="n">
        <v>29558465</v>
      </c>
      <c r="W1495" s="8" t="n">
        <v>29558465</v>
      </c>
      <c r="X1495" s="8" t="n">
        <v>29558465</v>
      </c>
      <c r="Y1495" s="8" t="n">
        <v>29558465</v>
      </c>
      <c r="Z1495" s="10" t="n">
        <v>29558465</v>
      </c>
      <c r="AA1495" s="8" t="n">
        <v>29558465</v>
      </c>
    </row>
    <row r="1496">
      <c r="A1496" s="14" t="inlineStr">
        <is>
          <t>A093520</t>
        </is>
      </c>
      <c r="B1496" s="2" t="inlineStr">
        <is>
          <t>매커스</t>
        </is>
      </c>
      <c r="C1496" s="2" t="inlineStr">
        <is>
          <t>SSC</t>
        </is>
      </c>
      <c r="D1496" s="2" t="inlineStr">
        <is>
          <t>S420003950</t>
        </is>
      </c>
      <c r="E1496" s="2" t="inlineStr">
        <is>
          <t>상장주식수 (보통+우선)(주)</t>
        </is>
      </c>
      <c r="F1496" s="15" t="inlineStr">
        <is>
          <t>QUARTERLY</t>
        </is>
      </c>
      <c r="G1496" s="8" t="n">
        <v>15467970</v>
      </c>
      <c r="H1496" s="8" t="n">
        <v>15730092</v>
      </c>
      <c r="I1496" s="8" t="n">
        <v>15730092</v>
      </c>
      <c r="J1496" s="8" t="n">
        <v>15730092</v>
      </c>
      <c r="K1496" s="10" t="n">
        <v>15784092</v>
      </c>
      <c r="L1496" s="8" t="n">
        <v>15799092</v>
      </c>
      <c r="M1496" s="8" t="n">
        <v>15799092</v>
      </c>
      <c r="N1496" s="8" t="n">
        <v>15860092</v>
      </c>
      <c r="O1496" s="8" t="n">
        <v>16118092</v>
      </c>
      <c r="P1496" s="10" t="n">
        <v>16118092</v>
      </c>
      <c r="Q1496" s="8" t="n">
        <v>16133092</v>
      </c>
      <c r="R1496" s="8" t="n">
        <v>16133092</v>
      </c>
      <c r="S1496" s="8" t="n">
        <v>16133092</v>
      </c>
      <c r="T1496" s="8" t="n">
        <v>16133092</v>
      </c>
      <c r="U1496" s="10" t="n">
        <v>16133092</v>
      </c>
      <c r="V1496" s="8" t="n">
        <v>16133092</v>
      </c>
      <c r="W1496" s="8" t="n">
        <v>16133092</v>
      </c>
      <c r="X1496" s="8" t="n">
        <v>16133092</v>
      </c>
      <c r="Y1496" s="8" t="n">
        <v>16133092</v>
      </c>
      <c r="Z1496" s="10" t="n">
        <v>16133092</v>
      </c>
      <c r="AA1496" s="8" t="n">
        <v>16133092</v>
      </c>
    </row>
    <row r="1497">
      <c r="A1497" s="14" t="inlineStr">
        <is>
          <t>A012620</t>
        </is>
      </c>
      <c r="B1497" s="2" t="inlineStr">
        <is>
          <t>원일특강</t>
        </is>
      </c>
      <c r="C1497" s="2" t="inlineStr">
        <is>
          <t>SSC</t>
        </is>
      </c>
      <c r="D1497" s="2" t="inlineStr">
        <is>
          <t>S420003950</t>
        </is>
      </c>
      <c r="E1497" s="2" t="inlineStr">
        <is>
          <t>상장주식수 (보통+우선)(주)</t>
        </is>
      </c>
      <c r="F1497" s="15" t="inlineStr">
        <is>
          <t>QUARTERLY</t>
        </is>
      </c>
      <c r="G1497" s="9" t="n">
        <v>4400000</v>
      </c>
      <c r="H1497" s="9" t="n">
        <v>4400000</v>
      </c>
      <c r="I1497" s="9" t="n">
        <v>4400000</v>
      </c>
      <c r="J1497" s="9" t="n">
        <v>4400000</v>
      </c>
      <c r="K1497" s="11" t="n">
        <v>4400000</v>
      </c>
      <c r="L1497" s="9" t="n">
        <v>4400000</v>
      </c>
      <c r="M1497" s="9" t="n">
        <v>4400000</v>
      </c>
      <c r="N1497" s="9" t="n">
        <v>4400000</v>
      </c>
      <c r="O1497" s="9" t="n">
        <v>4400000</v>
      </c>
      <c r="P1497" s="11" t="n">
        <v>4400000</v>
      </c>
      <c r="Q1497" s="9" t="n">
        <v>4400000</v>
      </c>
      <c r="R1497" s="9" t="n">
        <v>4400000</v>
      </c>
      <c r="S1497" s="9" t="n">
        <v>4400000</v>
      </c>
      <c r="T1497" s="9" t="n">
        <v>4400000</v>
      </c>
      <c r="U1497" s="11" t="n">
        <v>4400000</v>
      </c>
      <c r="V1497" s="9" t="n">
        <v>4400000</v>
      </c>
      <c r="W1497" s="9" t="n">
        <v>4400000</v>
      </c>
      <c r="X1497" s="9" t="n">
        <v>4400000</v>
      </c>
      <c r="Y1497" s="9" t="n">
        <v>4400000</v>
      </c>
      <c r="Z1497" s="11" t="n">
        <v>4400000</v>
      </c>
      <c r="AA1497" s="9" t="n">
        <v>4400000</v>
      </c>
    </row>
    <row r="1498">
      <c r="A1498" s="14" t="inlineStr">
        <is>
          <t>A017250</t>
        </is>
      </c>
      <c r="B1498" s="2" t="inlineStr">
        <is>
          <t>인터엠</t>
        </is>
      </c>
      <c r="C1498" s="2" t="inlineStr">
        <is>
          <t>SSC</t>
        </is>
      </c>
      <c r="D1498" s="2" t="inlineStr">
        <is>
          <t>S420003950</t>
        </is>
      </c>
      <c r="E1498" s="2" t="inlineStr">
        <is>
          <t>상장주식수 (보통+우선)(주)</t>
        </is>
      </c>
      <c r="F1498" s="15" t="inlineStr">
        <is>
          <t>QUARTERLY</t>
        </is>
      </c>
      <c r="G1498" s="9" t="n">
        <v>18666666</v>
      </c>
      <c r="H1498" s="9" t="n">
        <v>18666666</v>
      </c>
      <c r="I1498" s="9" t="n">
        <v>18666666</v>
      </c>
      <c r="J1498" s="9" t="n">
        <v>18666666</v>
      </c>
      <c r="K1498" s="11" t="n">
        <v>18666666</v>
      </c>
      <c r="L1498" s="9" t="n">
        <v>18666666</v>
      </c>
      <c r="M1498" s="9" t="n">
        <v>18666666</v>
      </c>
      <c r="N1498" s="9" t="n">
        <v>18666666</v>
      </c>
      <c r="O1498" s="9" t="n">
        <v>18666666</v>
      </c>
      <c r="P1498" s="11" t="n">
        <v>18666666</v>
      </c>
      <c r="Q1498" s="9" t="n">
        <v>18666666</v>
      </c>
      <c r="R1498" s="9" t="n">
        <v>18666666</v>
      </c>
      <c r="S1498" s="9" t="n">
        <v>18666666</v>
      </c>
      <c r="T1498" s="9" t="n">
        <v>18926986</v>
      </c>
      <c r="U1498" s="11" t="n">
        <v>18926986</v>
      </c>
      <c r="V1498" s="9" t="n">
        <v>18926986</v>
      </c>
      <c r="W1498" s="9" t="n">
        <v>18926986</v>
      </c>
      <c r="X1498" s="9" t="n">
        <v>20004179</v>
      </c>
      <c r="Y1498" s="9" t="n">
        <v>20004179</v>
      </c>
      <c r="Z1498" s="11" t="n">
        <v>20004179</v>
      </c>
      <c r="AA1498" s="9" t="n">
        <v>20004179</v>
      </c>
    </row>
    <row r="1499">
      <c r="A1499" s="14" t="inlineStr">
        <is>
          <t>A054410</t>
        </is>
      </c>
      <c r="B1499" s="2" t="inlineStr">
        <is>
          <t>케이피티</t>
        </is>
      </c>
      <c r="C1499" s="2" t="inlineStr">
        <is>
          <t>SSC</t>
        </is>
      </c>
      <c r="D1499" s="2" t="inlineStr">
        <is>
          <t>S420003950</t>
        </is>
      </c>
      <c r="E1499" s="2" t="inlineStr">
        <is>
          <t>상장주식수 (보통+우선)(주)</t>
        </is>
      </c>
      <c r="F1499" s="15" t="inlineStr">
        <is>
          <t>QUARTERLY</t>
        </is>
      </c>
      <c r="G1499" s="9" t="n">
        <v>5060000</v>
      </c>
      <c r="H1499" s="9" t="n">
        <v>5060000</v>
      </c>
      <c r="I1499" s="9" t="n">
        <v>5060000</v>
      </c>
      <c r="J1499" s="9" t="n">
        <v>5060000</v>
      </c>
      <c r="K1499" s="11" t="n">
        <v>5060000</v>
      </c>
      <c r="L1499" s="9" t="n">
        <v>5060000</v>
      </c>
      <c r="M1499" s="9" t="n">
        <v>5060000</v>
      </c>
      <c r="N1499" s="9" t="n">
        <v>5060000</v>
      </c>
      <c r="O1499" s="9" t="n">
        <v>5060000</v>
      </c>
      <c r="P1499" s="11" t="n">
        <v>5060000</v>
      </c>
      <c r="Q1499" s="9" t="n">
        <v>5060000</v>
      </c>
      <c r="R1499" s="9" t="n">
        <v>5060000</v>
      </c>
      <c r="S1499" s="9" t="n">
        <v>5060000</v>
      </c>
      <c r="T1499" s="9" t="n">
        <v>5060000</v>
      </c>
      <c r="U1499" s="11" t="n">
        <v>5060000</v>
      </c>
      <c r="V1499" s="9" t="n">
        <v>5060000</v>
      </c>
      <c r="W1499" s="9" t="n">
        <v>5060000</v>
      </c>
      <c r="X1499" s="9" t="n">
        <v>5060000</v>
      </c>
      <c r="Y1499" s="9" t="n">
        <v>5060000</v>
      </c>
      <c r="Z1499" s="11" t="n">
        <v>5060000</v>
      </c>
      <c r="AA1499" s="9" t="n">
        <v>5060000</v>
      </c>
    </row>
    <row r="1500">
      <c r="A1500" s="14" t="inlineStr">
        <is>
          <t>A016380</t>
        </is>
      </c>
      <c r="B1500" s="2" t="inlineStr">
        <is>
          <t>동부제철</t>
        </is>
      </c>
      <c r="C1500" s="2" t="inlineStr">
        <is>
          <t>SSC</t>
        </is>
      </c>
      <c r="D1500" s="2" t="inlineStr">
        <is>
          <t>S420003950</t>
        </is>
      </c>
      <c r="E1500" s="2" t="inlineStr">
        <is>
          <t>상장주식수 (보통+우선)(주)</t>
        </is>
      </c>
      <c r="F1500" s="15" t="inlineStr">
        <is>
          <t>QUARTERLY</t>
        </is>
      </c>
      <c r="G1500" s="9" t="n">
        <v>53210637</v>
      </c>
      <c r="H1500" s="9" t="n">
        <v>53210637</v>
      </c>
      <c r="I1500" s="9" t="n">
        <v>53211139</v>
      </c>
      <c r="J1500" s="9" t="n">
        <v>53212543</v>
      </c>
      <c r="K1500" s="11" t="n">
        <v>53214702</v>
      </c>
      <c r="L1500" s="9" t="n">
        <v>53214702</v>
      </c>
      <c r="M1500" s="9" t="n">
        <v>53214702</v>
      </c>
      <c r="N1500" s="9" t="n">
        <v>53214714</v>
      </c>
      <c r="O1500" s="9" t="n">
        <v>53214714</v>
      </c>
      <c r="P1500" s="11" t="n">
        <v>53214714</v>
      </c>
      <c r="Q1500" s="9" t="n">
        <v>53214714</v>
      </c>
      <c r="R1500" s="9" t="n">
        <v>53214714</v>
      </c>
      <c r="S1500" s="9" t="n">
        <v>63214714</v>
      </c>
      <c r="T1500" s="9" t="n">
        <v>63214714</v>
      </c>
      <c r="U1500" s="11" t="n">
        <v>63214714</v>
      </c>
      <c r="V1500" s="9" t="n">
        <v>20641825</v>
      </c>
      <c r="W1500" s="9" t="n">
        <v>20641825</v>
      </c>
      <c r="X1500" s="9" t="n">
        <v>20641825</v>
      </c>
      <c r="Y1500" s="9" t="n">
        <v>20641825</v>
      </c>
      <c r="Z1500" s="11" t="n">
        <v>20641825</v>
      </c>
      <c r="AA1500" s="9" t="n">
        <v>20641825</v>
      </c>
    </row>
    <row r="1501">
      <c r="A1501" s="14" t="inlineStr">
        <is>
          <t>A006920</t>
        </is>
      </c>
      <c r="B1501" s="2" t="inlineStr">
        <is>
          <t>모헨즈</t>
        </is>
      </c>
      <c r="C1501" s="2" t="inlineStr">
        <is>
          <t>SSC</t>
        </is>
      </c>
      <c r="D1501" s="2" t="inlineStr">
        <is>
          <t>S420003950</t>
        </is>
      </c>
      <c r="E1501" s="2" t="inlineStr">
        <is>
          <t>상장주식수 (보통+우선)(주)</t>
        </is>
      </c>
      <c r="F1501" s="15" t="inlineStr">
        <is>
          <t>QUARTERLY</t>
        </is>
      </c>
      <c r="G1501" s="9" t="n">
        <v>10920000</v>
      </c>
      <c r="H1501" s="9" t="n">
        <v>10920000</v>
      </c>
      <c r="I1501" s="9" t="n">
        <v>10920000</v>
      </c>
      <c r="J1501" s="9" t="n">
        <v>10920000</v>
      </c>
      <c r="K1501" s="11" t="n">
        <v>10920000</v>
      </c>
      <c r="L1501" s="9" t="n">
        <v>10920000</v>
      </c>
      <c r="M1501" s="9" t="n">
        <v>10920000</v>
      </c>
      <c r="N1501" s="9" t="n">
        <v>10920000</v>
      </c>
      <c r="O1501" s="9" t="n">
        <v>10920000</v>
      </c>
      <c r="P1501" s="11" t="n">
        <v>10920000</v>
      </c>
      <c r="Q1501" s="9" t="n">
        <v>10920000</v>
      </c>
      <c r="R1501" s="9" t="n">
        <v>10920000</v>
      </c>
      <c r="S1501" s="9" t="n">
        <v>10920000</v>
      </c>
      <c r="T1501" s="9" t="n">
        <v>10920000</v>
      </c>
      <c r="U1501" s="11" t="n">
        <v>10920000</v>
      </c>
      <c r="V1501" s="9" t="n">
        <v>10920000</v>
      </c>
      <c r="W1501" s="9" t="n">
        <v>10920000</v>
      </c>
      <c r="X1501" s="9" t="n">
        <v>10920000</v>
      </c>
      <c r="Y1501" s="9" t="n">
        <v>10920000</v>
      </c>
      <c r="Z1501" s="11" t="n">
        <v>10920000</v>
      </c>
      <c r="AA1501" s="9" t="n">
        <v>10920000</v>
      </c>
    </row>
    <row r="1502">
      <c r="A1502" s="14" t="inlineStr">
        <is>
          <t>A224060</t>
        </is>
      </c>
      <c r="B1502" s="2" t="inlineStr">
        <is>
          <t>코디엠</t>
        </is>
      </c>
      <c r="C1502" s="2" t="inlineStr">
        <is>
          <t>SSC</t>
        </is>
      </c>
      <c r="D1502" s="2" t="inlineStr">
        <is>
          <t>S420003950</t>
        </is>
      </c>
      <c r="E1502" s="2" t="inlineStr">
        <is>
          <t>상장주식수 (보통+우선)(주)</t>
        </is>
      </c>
      <c r="F1502" s="15" t="inlineStr">
        <is>
          <t>QUARTERLY</t>
        </is>
      </c>
      <c r="G1502" s="8" t="n"/>
      <c r="H1502" s="8" t="n"/>
      <c r="I1502" s="8" t="n"/>
      <c r="J1502" s="8" t="n"/>
      <c r="K1502" s="10" t="n"/>
      <c r="L1502" s="8" t="n"/>
      <c r="M1502" s="8" t="n"/>
      <c r="N1502" s="8" t="n"/>
      <c r="O1502" s="8" t="n"/>
      <c r="P1502" s="10" t="n"/>
      <c r="Q1502" s="8" t="n"/>
      <c r="R1502" s="8" t="n"/>
      <c r="S1502" s="8" t="n"/>
      <c r="T1502" s="8" t="n"/>
      <c r="U1502" s="10" t="n"/>
      <c r="V1502" s="8" t="n"/>
      <c r="W1502" s="8" t="n"/>
      <c r="X1502" s="8" t="n"/>
      <c r="Y1502" s="8" t="n">
        <v>3793630</v>
      </c>
      <c r="Z1502" s="10" t="n">
        <v>3793630</v>
      </c>
      <c r="AA1502" s="8" t="n">
        <v>3793630</v>
      </c>
    </row>
    <row r="1503">
      <c r="A1503" s="14" t="inlineStr">
        <is>
          <t>A031860</t>
        </is>
      </c>
      <c r="B1503" s="2" t="inlineStr">
        <is>
          <t>에이모션</t>
        </is>
      </c>
      <c r="C1503" s="2" t="inlineStr">
        <is>
          <t>SSC</t>
        </is>
      </c>
      <c r="D1503" s="2" t="inlineStr">
        <is>
          <t>S420003950</t>
        </is>
      </c>
      <c r="E1503" s="2" t="inlineStr">
        <is>
          <t>상장주식수 (보통+우선)(주)</t>
        </is>
      </c>
      <c r="F1503" s="15" t="inlineStr">
        <is>
          <t>QUARTERLY</t>
        </is>
      </c>
      <c r="G1503" s="8" t="n">
        <v>61980959</v>
      </c>
      <c r="H1503" s="8" t="n">
        <v>61980959</v>
      </c>
      <c r="I1503" s="8" t="n">
        <v>61980959</v>
      </c>
      <c r="J1503" s="8" t="n">
        <v>61980959</v>
      </c>
      <c r="K1503" s="10" t="n">
        <v>12396191</v>
      </c>
      <c r="L1503" s="8" t="n">
        <v>12396191</v>
      </c>
      <c r="M1503" s="8" t="n">
        <v>12396191</v>
      </c>
      <c r="N1503" s="8" t="n">
        <v>12396191</v>
      </c>
      <c r="O1503" s="8" t="n">
        <v>13375930</v>
      </c>
      <c r="P1503" s="10" t="n">
        <v>13375930</v>
      </c>
      <c r="Q1503" s="8" t="n">
        <v>13375930</v>
      </c>
      <c r="R1503" s="8" t="n">
        <v>13375930</v>
      </c>
      <c r="S1503" s="8" t="n">
        <v>13375930</v>
      </c>
      <c r="T1503" s="8" t="n">
        <v>13375930</v>
      </c>
      <c r="U1503" s="10" t="n">
        <v>13375930</v>
      </c>
      <c r="V1503" s="8" t="n">
        <v>13375930</v>
      </c>
      <c r="W1503" s="8" t="n">
        <v>13375930</v>
      </c>
      <c r="X1503" s="8" t="n">
        <v>13375930</v>
      </c>
      <c r="Y1503" s="8" t="n">
        <v>13375930</v>
      </c>
      <c r="Z1503" s="10" t="n">
        <v>13665730</v>
      </c>
      <c r="AA1503" s="8" t="n">
        <v>13665730</v>
      </c>
    </row>
    <row r="1504">
      <c r="A1504" s="14" t="inlineStr">
        <is>
          <t>A001550</t>
        </is>
      </c>
      <c r="B1504" s="2" t="inlineStr">
        <is>
          <t>조비</t>
        </is>
      </c>
      <c r="C1504" s="2" t="inlineStr">
        <is>
          <t>SSC</t>
        </is>
      </c>
      <c r="D1504" s="2" t="inlineStr">
        <is>
          <t>S420003950</t>
        </is>
      </c>
      <c r="E1504" s="2" t="inlineStr">
        <is>
          <t>상장주식수 (보통+우선)(주)</t>
        </is>
      </c>
      <c r="F1504" s="15" t="inlineStr">
        <is>
          <t>QUARTERLY</t>
        </is>
      </c>
      <c r="G1504" s="8" t="n">
        <v>1566666</v>
      </c>
      <c r="H1504" s="8" t="n">
        <v>1566666</v>
      </c>
      <c r="I1504" s="8" t="n">
        <v>1566666</v>
      </c>
      <c r="J1504" s="8" t="n">
        <v>1566666</v>
      </c>
      <c r="K1504" s="10" t="n">
        <v>1566666</v>
      </c>
      <c r="L1504" s="8" t="n">
        <v>1566666</v>
      </c>
      <c r="M1504" s="8" t="n">
        <v>2556765</v>
      </c>
      <c r="N1504" s="8" t="n">
        <v>2556765</v>
      </c>
      <c r="O1504" s="8" t="n">
        <v>3926628</v>
      </c>
      <c r="P1504" s="10" t="n">
        <v>3926628</v>
      </c>
      <c r="Q1504" s="8" t="n">
        <v>3926628</v>
      </c>
      <c r="R1504" s="8" t="n">
        <v>3926628</v>
      </c>
      <c r="S1504" s="8" t="n">
        <v>3926628</v>
      </c>
      <c r="T1504" s="8" t="n">
        <v>3926628</v>
      </c>
      <c r="U1504" s="10" t="n">
        <v>3926628</v>
      </c>
      <c r="V1504" s="8" t="n">
        <v>3926628</v>
      </c>
      <c r="W1504" s="8" t="n">
        <v>3926628</v>
      </c>
      <c r="X1504" s="8" t="n">
        <v>3926628</v>
      </c>
      <c r="Y1504" s="8" t="n">
        <v>3926628</v>
      </c>
      <c r="Z1504" s="10" t="n">
        <v>3926628</v>
      </c>
      <c r="AA1504" s="8" t="n">
        <v>3926628</v>
      </c>
    </row>
    <row r="1505">
      <c r="A1505" s="14" t="inlineStr">
        <is>
          <t>A114190</t>
        </is>
      </c>
      <c r="B1505" s="2" t="inlineStr">
        <is>
          <t>웰크론강원</t>
        </is>
      </c>
      <c r="C1505" s="2" t="inlineStr">
        <is>
          <t>SSC</t>
        </is>
      </c>
      <c r="D1505" s="2" t="inlineStr">
        <is>
          <t>S420003950</t>
        </is>
      </c>
      <c r="E1505" s="2" t="inlineStr">
        <is>
          <t>상장주식수 (보통+우선)(주)</t>
        </is>
      </c>
      <c r="F1505" s="15" t="inlineStr">
        <is>
          <t>QUARTERLY</t>
        </is>
      </c>
      <c r="G1505" s="8" t="n">
        <v>5300000</v>
      </c>
      <c r="H1505" s="8" t="n">
        <v>5300000</v>
      </c>
      <c r="I1505" s="8" t="n">
        <v>5300000</v>
      </c>
      <c r="J1505" s="8" t="n">
        <v>5300000</v>
      </c>
      <c r="K1505" s="10" t="n">
        <v>5300000</v>
      </c>
      <c r="L1505" s="8" t="n">
        <v>5300000</v>
      </c>
      <c r="M1505" s="8" t="n">
        <v>10600000</v>
      </c>
      <c r="N1505" s="8" t="n">
        <v>10600000</v>
      </c>
      <c r="O1505" s="8" t="n">
        <v>12666826</v>
      </c>
      <c r="P1505" s="10" t="n">
        <v>12666826</v>
      </c>
      <c r="Q1505" s="8" t="n">
        <v>12666826</v>
      </c>
      <c r="R1505" s="8" t="n">
        <v>12666826</v>
      </c>
      <c r="S1505" s="8" t="n">
        <v>14390962</v>
      </c>
      <c r="T1505" s="8" t="n">
        <v>14390962</v>
      </c>
      <c r="U1505" s="10" t="n">
        <v>14390962</v>
      </c>
      <c r="V1505" s="8" t="n">
        <v>15253030</v>
      </c>
      <c r="W1505" s="8" t="n">
        <v>15253030</v>
      </c>
      <c r="X1505" s="8" t="n">
        <v>15253030</v>
      </c>
      <c r="Y1505" s="8" t="n">
        <v>15253030</v>
      </c>
      <c r="Z1505" s="10" t="n">
        <v>15253030</v>
      </c>
      <c r="AA1505" s="8" t="n">
        <v>15253030</v>
      </c>
    </row>
    <row r="1506">
      <c r="A1506" s="14" t="inlineStr">
        <is>
          <t>A002710</t>
        </is>
      </c>
      <c r="B1506" s="2" t="inlineStr">
        <is>
          <t>TCC동양</t>
        </is>
      </c>
      <c r="C1506" s="2" t="inlineStr">
        <is>
          <t>SSC</t>
        </is>
      </c>
      <c r="D1506" s="2" t="inlineStr">
        <is>
          <t>S420003950</t>
        </is>
      </c>
      <c r="E1506" s="2" t="inlineStr">
        <is>
          <t>상장주식수 (보통+우선)(주)</t>
        </is>
      </c>
      <c r="F1506" s="15" t="inlineStr">
        <is>
          <t>QUARTERLY</t>
        </is>
      </c>
      <c r="G1506" s="8" t="n">
        <v>16000000</v>
      </c>
      <c r="H1506" s="8" t="n">
        <v>16000000</v>
      </c>
      <c r="I1506" s="8" t="n">
        <v>16000000</v>
      </c>
      <c r="J1506" s="8" t="n">
        <v>16000000</v>
      </c>
      <c r="K1506" s="10" t="n">
        <v>17000000</v>
      </c>
      <c r="L1506" s="8" t="n">
        <v>17000000</v>
      </c>
      <c r="M1506" s="8" t="n">
        <v>17000000</v>
      </c>
      <c r="N1506" s="8" t="n">
        <v>17000000</v>
      </c>
      <c r="O1506" s="8" t="n">
        <v>18000000</v>
      </c>
      <c r="P1506" s="10" t="n">
        <v>18000000</v>
      </c>
      <c r="Q1506" s="8" t="n">
        <v>18000000</v>
      </c>
      <c r="R1506" s="8" t="n">
        <v>18000000</v>
      </c>
      <c r="S1506" s="8" t="n">
        <v>19000000</v>
      </c>
      <c r="T1506" s="8" t="n">
        <v>19000000</v>
      </c>
      <c r="U1506" s="10" t="n">
        <v>19000000</v>
      </c>
      <c r="V1506" s="8" t="n">
        <v>19000000</v>
      </c>
      <c r="W1506" s="8" t="n">
        <v>20000000</v>
      </c>
      <c r="X1506" s="8" t="n">
        <v>20000000</v>
      </c>
      <c r="Y1506" s="8" t="n">
        <v>22342500</v>
      </c>
      <c r="Z1506" s="10" t="n">
        <v>22342500</v>
      </c>
      <c r="AA1506" s="8" t="n">
        <v>22342500</v>
      </c>
    </row>
    <row r="1507">
      <c r="A1507" s="14" t="inlineStr">
        <is>
          <t>A094190</t>
        </is>
      </c>
      <c r="B1507" s="2" t="inlineStr">
        <is>
          <t>이엘케이</t>
        </is>
      </c>
      <c r="C1507" s="2" t="inlineStr">
        <is>
          <t>SSC</t>
        </is>
      </c>
      <c r="D1507" s="2" t="inlineStr">
        <is>
          <t>S420003950</t>
        </is>
      </c>
      <c r="E1507" s="2" t="inlineStr">
        <is>
          <t>상장주식수 (보통+우선)(주)</t>
        </is>
      </c>
      <c r="F1507" s="15" t="inlineStr">
        <is>
          <t>QUARTERLY</t>
        </is>
      </c>
      <c r="G1507" s="9" t="n">
        <v>13480031</v>
      </c>
      <c r="H1507" s="9" t="n">
        <v>13544285</v>
      </c>
      <c r="I1507" s="9" t="n">
        <v>13544285</v>
      </c>
      <c r="J1507" s="9" t="n">
        <v>13544285</v>
      </c>
      <c r="K1507" s="11" t="n">
        <v>13559285</v>
      </c>
      <c r="L1507" s="9" t="n">
        <v>13559285</v>
      </c>
      <c r="M1507" s="9" t="n">
        <v>13911100</v>
      </c>
      <c r="N1507" s="9" t="n">
        <v>13911100</v>
      </c>
      <c r="O1507" s="9" t="n">
        <v>14055366</v>
      </c>
      <c r="P1507" s="11" t="n">
        <v>14055366</v>
      </c>
      <c r="Q1507" s="9" t="n">
        <v>17555366</v>
      </c>
      <c r="R1507" s="9" t="n">
        <v>17575366</v>
      </c>
      <c r="S1507" s="9" t="n">
        <v>17595366</v>
      </c>
      <c r="T1507" s="9" t="n">
        <v>17595366</v>
      </c>
      <c r="U1507" s="11" t="n">
        <v>17595366</v>
      </c>
      <c r="V1507" s="9" t="n">
        <v>17595366</v>
      </c>
      <c r="W1507" s="9" t="n">
        <v>17595366</v>
      </c>
      <c r="X1507" s="9" t="n">
        <v>17595366</v>
      </c>
      <c r="Y1507" s="9" t="n">
        <v>17595366</v>
      </c>
      <c r="Z1507" s="11" t="n">
        <v>17595366</v>
      </c>
      <c r="AA1507" s="9" t="n">
        <v>17595366</v>
      </c>
    </row>
    <row r="1508">
      <c r="A1508" s="14" t="inlineStr">
        <is>
          <t>A008420</t>
        </is>
      </c>
      <c r="B1508" s="2" t="inlineStr">
        <is>
          <t>문배철강</t>
        </is>
      </c>
      <c r="C1508" s="2" t="inlineStr">
        <is>
          <t>SSC</t>
        </is>
      </c>
      <c r="D1508" s="2" t="inlineStr">
        <is>
          <t>S420003950</t>
        </is>
      </c>
      <c r="E1508" s="2" t="inlineStr">
        <is>
          <t>상장주식수 (보통+우선)(주)</t>
        </is>
      </c>
      <c r="F1508" s="15" t="inlineStr">
        <is>
          <t>QUARTERLY</t>
        </is>
      </c>
      <c r="G1508" s="9" t="n">
        <v>20503505</v>
      </c>
      <c r="H1508" s="9" t="n">
        <v>20503505</v>
      </c>
      <c r="I1508" s="9" t="n">
        <v>20503505</v>
      </c>
      <c r="J1508" s="9" t="n">
        <v>20503505</v>
      </c>
      <c r="K1508" s="11" t="n">
        <v>20503505</v>
      </c>
      <c r="L1508" s="9" t="n">
        <v>20503505</v>
      </c>
      <c r="M1508" s="9" t="n">
        <v>20503505</v>
      </c>
      <c r="N1508" s="9" t="n">
        <v>20503505</v>
      </c>
      <c r="O1508" s="9" t="n">
        <v>20503505</v>
      </c>
      <c r="P1508" s="11" t="n">
        <v>20503505</v>
      </c>
      <c r="Q1508" s="9" t="n">
        <v>20503505</v>
      </c>
      <c r="R1508" s="9" t="n">
        <v>20503505</v>
      </c>
      <c r="S1508" s="9" t="n">
        <v>20503505</v>
      </c>
      <c r="T1508" s="9" t="n">
        <v>20503505</v>
      </c>
      <c r="U1508" s="11" t="n">
        <v>20503505</v>
      </c>
      <c r="V1508" s="9" t="n">
        <v>20503505</v>
      </c>
      <c r="W1508" s="9" t="n">
        <v>20503505</v>
      </c>
      <c r="X1508" s="9" t="n">
        <v>20503505</v>
      </c>
      <c r="Y1508" s="9" t="n">
        <v>20503505</v>
      </c>
      <c r="Z1508" s="11" t="n">
        <v>20503505</v>
      </c>
      <c r="AA1508" s="9" t="n">
        <v>20503505</v>
      </c>
    </row>
    <row r="1509">
      <c r="A1509" s="14" t="inlineStr">
        <is>
          <t>A101170</t>
        </is>
      </c>
      <c r="B1509" s="2" t="inlineStr">
        <is>
          <t>우림기계</t>
        </is>
      </c>
      <c r="C1509" s="2" t="inlineStr">
        <is>
          <t>SSC</t>
        </is>
      </c>
      <c r="D1509" s="2" t="inlineStr">
        <is>
          <t>S420003950</t>
        </is>
      </c>
      <c r="E1509" s="2" t="inlineStr">
        <is>
          <t>상장주식수 (보통+우선)(주)</t>
        </is>
      </c>
      <c r="F1509" s="15" t="inlineStr">
        <is>
          <t>QUARTERLY</t>
        </is>
      </c>
      <c r="G1509" s="9" t="n">
        <v>9000000</v>
      </c>
      <c r="H1509" s="9" t="n">
        <v>9000000</v>
      </c>
      <c r="I1509" s="9" t="n">
        <v>9000000</v>
      </c>
      <c r="J1509" s="9" t="n">
        <v>9000000</v>
      </c>
      <c r="K1509" s="11" t="n">
        <v>9000000</v>
      </c>
      <c r="L1509" s="9" t="n">
        <v>9000000</v>
      </c>
      <c r="M1509" s="9" t="n">
        <v>9000000</v>
      </c>
      <c r="N1509" s="9" t="n">
        <v>9000000</v>
      </c>
      <c r="O1509" s="9" t="n">
        <v>9000000</v>
      </c>
      <c r="P1509" s="11" t="n">
        <v>13500000</v>
      </c>
      <c r="Q1509" s="9" t="n">
        <v>13500000</v>
      </c>
      <c r="R1509" s="9" t="n">
        <v>13500000</v>
      </c>
      <c r="S1509" s="9" t="n">
        <v>13500000</v>
      </c>
      <c r="T1509" s="9" t="n">
        <v>13500000</v>
      </c>
      <c r="U1509" s="11" t="n">
        <v>13500000</v>
      </c>
      <c r="V1509" s="9" t="n">
        <v>13500000</v>
      </c>
      <c r="W1509" s="9" t="n">
        <v>13500000</v>
      </c>
      <c r="X1509" s="9" t="n">
        <v>13500000</v>
      </c>
      <c r="Y1509" s="9" t="n">
        <v>13500000</v>
      </c>
      <c r="Z1509" s="11" t="n">
        <v>13500000</v>
      </c>
      <c r="AA1509" s="9" t="n">
        <v>13500000</v>
      </c>
    </row>
    <row r="1510">
      <c r="A1510" s="14" t="inlineStr">
        <is>
          <t>A121850</t>
        </is>
      </c>
      <c r="B1510" s="2" t="inlineStr">
        <is>
          <t>코이즈</t>
        </is>
      </c>
      <c r="C1510" s="2" t="inlineStr">
        <is>
          <t>SSC</t>
        </is>
      </c>
      <c r="D1510" s="2" t="inlineStr">
        <is>
          <t>S420003950</t>
        </is>
      </c>
      <c r="E1510" s="2" t="inlineStr">
        <is>
          <t>상장주식수 (보통+우선)(주)</t>
        </is>
      </c>
      <c r="F1510" s="15" t="inlineStr">
        <is>
          <t>QUARTERLY</t>
        </is>
      </c>
      <c r="G1510" s="9" t="n"/>
      <c r="H1510" s="9" t="n"/>
      <c r="I1510" s="9" t="n"/>
      <c r="J1510" s="9" t="n"/>
      <c r="K1510" s="11" t="n"/>
      <c r="L1510" s="9" t="n">
        <v>6156166</v>
      </c>
      <c r="M1510" s="9" t="n">
        <v>6548048</v>
      </c>
      <c r="N1510" s="9" t="n">
        <v>6548048</v>
      </c>
      <c r="O1510" s="9" t="n">
        <v>6548048</v>
      </c>
      <c r="P1510" s="11" t="n">
        <v>6548048</v>
      </c>
      <c r="Q1510" s="9" t="n">
        <v>6548048</v>
      </c>
      <c r="R1510" s="9" t="n">
        <v>6548048</v>
      </c>
      <c r="S1510" s="9" t="n">
        <v>6548048</v>
      </c>
      <c r="T1510" s="9" t="n">
        <v>6548048</v>
      </c>
      <c r="U1510" s="11" t="n">
        <v>6548048</v>
      </c>
      <c r="V1510" s="9" t="n">
        <v>6548048</v>
      </c>
      <c r="W1510" s="9" t="n">
        <v>9699159</v>
      </c>
      <c r="X1510" s="9" t="n">
        <v>9699159</v>
      </c>
      <c r="Y1510" s="9" t="n">
        <v>9699159</v>
      </c>
      <c r="Z1510" s="11" t="n">
        <v>9699159</v>
      </c>
      <c r="AA1510" s="9" t="n">
        <v>9699159</v>
      </c>
    </row>
    <row r="1511">
      <c r="A1511" s="14" t="inlineStr">
        <is>
          <t>A086200</t>
        </is>
      </c>
      <c r="B1511" s="2" t="inlineStr">
        <is>
          <t>제이앤유글로벌</t>
        </is>
      </c>
      <c r="C1511" s="2" t="inlineStr">
        <is>
          <t>SSC</t>
        </is>
      </c>
      <c r="D1511" s="2" t="inlineStr">
        <is>
          <t>S420003950</t>
        </is>
      </c>
      <c r="E1511" s="2" t="inlineStr">
        <is>
          <t>상장주식수 (보통+우선)(주)</t>
        </is>
      </c>
      <c r="F1511" s="15" t="inlineStr">
        <is>
          <t>QUARTERLY</t>
        </is>
      </c>
      <c r="G1511" s="9" t="n">
        <v>10341260</v>
      </c>
      <c r="H1511" s="9" t="n">
        <v>10341260</v>
      </c>
      <c r="I1511" s="9" t="n">
        <v>10341260</v>
      </c>
      <c r="J1511" s="9" t="n">
        <v>10341260</v>
      </c>
      <c r="K1511" s="11" t="n">
        <v>10341260</v>
      </c>
      <c r="L1511" s="9" t="n">
        <v>10341260</v>
      </c>
      <c r="M1511" s="9" t="n">
        <v>10341260</v>
      </c>
      <c r="N1511" s="9" t="n">
        <v>10341260</v>
      </c>
      <c r="O1511" s="9" t="n">
        <v>10341260</v>
      </c>
      <c r="P1511" s="11" t="n">
        <v>10341260</v>
      </c>
      <c r="Q1511" s="9" t="n">
        <v>10341260</v>
      </c>
      <c r="R1511" s="9" t="n">
        <v>10341260</v>
      </c>
      <c r="S1511" s="9" t="n">
        <v>10341260</v>
      </c>
      <c r="T1511" s="9" t="n">
        <v>10341260</v>
      </c>
      <c r="U1511" s="11" t="n">
        <v>10341260</v>
      </c>
      <c r="V1511" s="9" t="n">
        <v>10341260</v>
      </c>
      <c r="W1511" s="9" t="n">
        <v>10341260</v>
      </c>
      <c r="X1511" s="9" t="n">
        <v>10341260</v>
      </c>
      <c r="Y1511" s="9" t="n">
        <v>10890420</v>
      </c>
      <c r="Z1511" s="11" t="n">
        <v>14760706</v>
      </c>
      <c r="AA1511" s="9" t="n">
        <v>14760706</v>
      </c>
    </row>
    <row r="1512">
      <c r="A1512" s="14" t="inlineStr">
        <is>
          <t>A039020</t>
        </is>
      </c>
      <c r="B1512" s="2" t="inlineStr">
        <is>
          <t>이건창호</t>
        </is>
      </c>
      <c r="C1512" s="2" t="inlineStr">
        <is>
          <t>SSC</t>
        </is>
      </c>
      <c r="D1512" s="2" t="inlineStr">
        <is>
          <t>S420003950</t>
        </is>
      </c>
      <c r="E1512" s="2" t="inlineStr">
        <is>
          <t>상장주식수 (보통+우선)(주)</t>
        </is>
      </c>
      <c r="F1512" s="15" t="inlineStr">
        <is>
          <t>QUARTERLY</t>
        </is>
      </c>
      <c r="G1512" s="8" t="n">
        <v>14327078</v>
      </c>
      <c r="H1512" s="8" t="n">
        <v>14327078</v>
      </c>
      <c r="I1512" s="8" t="n">
        <v>14327078</v>
      </c>
      <c r="J1512" s="8" t="n">
        <v>14327078</v>
      </c>
      <c r="K1512" s="10" t="n">
        <v>14327078</v>
      </c>
      <c r="L1512" s="8" t="n">
        <v>14327078</v>
      </c>
      <c r="M1512" s="8" t="n">
        <v>14327078</v>
      </c>
      <c r="N1512" s="8" t="n">
        <v>14327078</v>
      </c>
      <c r="O1512" s="8" t="n">
        <v>14327078</v>
      </c>
      <c r="P1512" s="10" t="n">
        <v>14327078</v>
      </c>
      <c r="Q1512" s="8" t="n">
        <v>14327078</v>
      </c>
      <c r="R1512" s="8" t="n">
        <v>14327078</v>
      </c>
      <c r="S1512" s="8" t="n">
        <v>14327078</v>
      </c>
      <c r="T1512" s="8" t="n">
        <v>14327078</v>
      </c>
      <c r="U1512" s="10" t="n">
        <v>14327078</v>
      </c>
      <c r="V1512" s="8" t="n">
        <v>14327078</v>
      </c>
      <c r="W1512" s="8" t="n">
        <v>14327078</v>
      </c>
      <c r="X1512" s="8" t="n">
        <v>14327078</v>
      </c>
      <c r="Y1512" s="8" t="n">
        <v>14327078</v>
      </c>
      <c r="Z1512" s="10" t="n">
        <v>14327078</v>
      </c>
      <c r="AA1512" s="8" t="n">
        <v>14327078</v>
      </c>
    </row>
    <row r="1513">
      <c r="A1513" s="14" t="inlineStr">
        <is>
          <t>A030270</t>
        </is>
      </c>
      <c r="B1513" s="2" t="inlineStr">
        <is>
          <t>가희</t>
        </is>
      </c>
      <c r="C1513" s="2" t="inlineStr">
        <is>
          <t>SSC</t>
        </is>
      </c>
      <c r="D1513" s="2" t="inlineStr">
        <is>
          <t>S420003950</t>
        </is>
      </c>
      <c r="E1513" s="2" t="inlineStr">
        <is>
          <t>상장주식수 (보통+우선)(주)</t>
        </is>
      </c>
      <c r="F1513" s="15" t="inlineStr">
        <is>
          <t>QUARTERLY</t>
        </is>
      </c>
      <c r="G1513" s="8" t="n">
        <v>1200000</v>
      </c>
      <c r="H1513" s="8" t="n">
        <v>1200000</v>
      </c>
      <c r="I1513" s="8" t="n">
        <v>1200000</v>
      </c>
      <c r="J1513" s="8" t="n">
        <v>1200000</v>
      </c>
      <c r="K1513" s="10" t="n">
        <v>1200000</v>
      </c>
      <c r="L1513" s="8" t="n">
        <v>1200000</v>
      </c>
      <c r="M1513" s="8" t="n">
        <v>1200000</v>
      </c>
      <c r="N1513" s="8" t="n">
        <v>1200000</v>
      </c>
      <c r="O1513" s="8" t="n">
        <v>1200000</v>
      </c>
      <c r="P1513" s="10" t="n">
        <v>1200000</v>
      </c>
      <c r="Q1513" s="8" t="n">
        <v>1200000</v>
      </c>
      <c r="R1513" s="8" t="n">
        <v>1200000</v>
      </c>
      <c r="S1513" s="8" t="n">
        <v>1200000</v>
      </c>
      <c r="T1513" s="8" t="n">
        <v>1200000</v>
      </c>
      <c r="U1513" s="10" t="n">
        <v>1200000</v>
      </c>
      <c r="V1513" s="8" t="n">
        <v>1200000</v>
      </c>
      <c r="W1513" s="8" t="n">
        <v>1200000</v>
      </c>
      <c r="X1513" s="8" t="n">
        <v>1240300</v>
      </c>
      <c r="Y1513" s="8" t="n">
        <v>12403000</v>
      </c>
      <c r="Z1513" s="10" t="n">
        <v>26182308</v>
      </c>
      <c r="AA1513" s="8" t="n">
        <v>26182308</v>
      </c>
    </row>
    <row r="1514">
      <c r="A1514" s="14" t="inlineStr">
        <is>
          <t>A189690</t>
        </is>
      </c>
      <c r="B1514" s="2" t="inlineStr">
        <is>
          <t>포시에스</t>
        </is>
      </c>
      <c r="C1514" s="2" t="inlineStr">
        <is>
          <t>SSC</t>
        </is>
      </c>
      <c r="D1514" s="2" t="inlineStr">
        <is>
          <t>S420003950</t>
        </is>
      </c>
      <c r="E1514" s="2" t="inlineStr">
        <is>
          <t>상장주식수 (보통+우선)(주)</t>
        </is>
      </c>
      <c r="F1514" s="15" t="inlineStr">
        <is>
          <t>QUARTERLY</t>
        </is>
      </c>
      <c r="G1514" s="8" t="n"/>
      <c r="H1514" s="8" t="n"/>
      <c r="I1514" s="8" t="n"/>
      <c r="J1514" s="8" t="n"/>
      <c r="K1514" s="10" t="n"/>
      <c r="L1514" s="8" t="n"/>
      <c r="M1514" s="8" t="n"/>
      <c r="N1514" s="8" t="n"/>
      <c r="O1514" s="8" t="n"/>
      <c r="P1514" s="10" t="n"/>
      <c r="Q1514" s="8" t="n"/>
      <c r="R1514" s="8" t="n"/>
      <c r="S1514" s="8" t="n"/>
      <c r="T1514" s="8" t="n"/>
      <c r="U1514" s="10" t="n"/>
      <c r="V1514" s="8" t="n">
        <v>6212799</v>
      </c>
      <c r="W1514" s="8" t="n">
        <v>6212799</v>
      </c>
      <c r="X1514" s="8" t="n">
        <v>6212799</v>
      </c>
      <c r="Y1514" s="8" t="n">
        <v>6522975</v>
      </c>
      <c r="Z1514" s="10" t="n">
        <v>6522975</v>
      </c>
      <c r="AA1514" s="8" t="n">
        <v>6522975</v>
      </c>
    </row>
    <row r="1515">
      <c r="A1515" s="14" t="inlineStr">
        <is>
          <t>A002690</t>
        </is>
      </c>
      <c r="B1515" s="2" t="inlineStr">
        <is>
          <t>동일제강</t>
        </is>
      </c>
      <c r="C1515" s="2" t="inlineStr">
        <is>
          <t>SSC</t>
        </is>
      </c>
      <c r="D1515" s="2" t="inlineStr">
        <is>
          <t>S420003950</t>
        </is>
      </c>
      <c r="E1515" s="2" t="inlineStr">
        <is>
          <t>상장주식수 (보통+우선)(주)</t>
        </is>
      </c>
      <c r="F1515" s="15" t="inlineStr">
        <is>
          <t>QUARTERLY</t>
        </is>
      </c>
      <c r="G1515" s="8" t="n"/>
      <c r="H1515" s="8" t="n"/>
      <c r="I1515" s="8" t="n"/>
      <c r="J1515" s="8" t="n"/>
      <c r="K1515" s="10" t="n"/>
      <c r="L1515" s="8" t="n"/>
      <c r="M1515" s="8" t="n"/>
      <c r="N1515" s="8" t="n"/>
      <c r="O1515" s="8" t="n"/>
      <c r="P1515" s="10" t="n"/>
      <c r="Q1515" s="8" t="n"/>
      <c r="R1515" s="8" t="n"/>
      <c r="S1515" s="8" t="n"/>
      <c r="T1515" s="8" t="n"/>
      <c r="U1515" s="10" t="n"/>
      <c r="V1515" s="8" t="n"/>
      <c r="W1515" s="8" t="n"/>
      <c r="X1515" s="8" t="n">
        <v>15000000</v>
      </c>
      <c r="Y1515" s="8" t="n">
        <v>15000000</v>
      </c>
      <c r="Z1515" s="10" t="n">
        <v>15000000</v>
      </c>
      <c r="AA1515" s="8" t="n">
        <v>15000000</v>
      </c>
    </row>
    <row r="1516">
      <c r="A1516" s="14" t="inlineStr">
        <is>
          <t>A000520</t>
        </is>
      </c>
      <c r="B1516" s="2" t="inlineStr">
        <is>
          <t>삼일제약</t>
        </is>
      </c>
      <c r="C1516" s="2" t="inlineStr">
        <is>
          <t>SSC</t>
        </is>
      </c>
      <c r="D1516" s="2" t="inlineStr">
        <is>
          <t>S420003950</t>
        </is>
      </c>
      <c r="E1516" s="2" t="inlineStr">
        <is>
          <t>상장주식수 (보통+우선)(주)</t>
        </is>
      </c>
      <c r="F1516" s="15" t="inlineStr">
        <is>
          <t>QUARTERLY</t>
        </is>
      </c>
      <c r="G1516" s="8" t="n">
        <v>5500000</v>
      </c>
      <c r="H1516" s="8" t="n">
        <v>5500000</v>
      </c>
      <c r="I1516" s="8" t="n">
        <v>5500000</v>
      </c>
      <c r="J1516" s="8" t="n">
        <v>5500000</v>
      </c>
      <c r="K1516" s="10" t="n">
        <v>5500000</v>
      </c>
      <c r="L1516" s="8" t="n">
        <v>5500000</v>
      </c>
      <c r="M1516" s="8" t="n">
        <v>5500000</v>
      </c>
      <c r="N1516" s="8" t="n">
        <v>5500000</v>
      </c>
      <c r="O1516" s="8" t="n">
        <v>5500000</v>
      </c>
      <c r="P1516" s="10" t="n">
        <v>5500000</v>
      </c>
      <c r="Q1516" s="8" t="n">
        <v>5500000</v>
      </c>
      <c r="R1516" s="8" t="n">
        <v>5500000</v>
      </c>
      <c r="S1516" s="8" t="n">
        <v>5500000</v>
      </c>
      <c r="T1516" s="8" t="n">
        <v>5500000</v>
      </c>
      <c r="U1516" s="10" t="n">
        <v>5500000</v>
      </c>
      <c r="V1516" s="8" t="n">
        <v>5500000</v>
      </c>
      <c r="W1516" s="8" t="n">
        <v>5500000</v>
      </c>
      <c r="X1516" s="8" t="n">
        <v>5500000</v>
      </c>
      <c r="Y1516" s="8" t="n">
        <v>5500000</v>
      </c>
      <c r="Z1516" s="10" t="n">
        <v>5500000</v>
      </c>
      <c r="AA1516" s="8" t="n">
        <v>5500000</v>
      </c>
    </row>
    <row r="1517">
      <c r="A1517" s="14" t="inlineStr">
        <is>
          <t>A221610</t>
        </is>
      </c>
      <c r="B1517" s="2" t="inlineStr">
        <is>
          <t>한솔씨앤피</t>
        </is>
      </c>
      <c r="C1517" s="2" t="inlineStr">
        <is>
          <t>SSC</t>
        </is>
      </c>
      <c r="D1517" s="2" t="inlineStr">
        <is>
          <t>S420003950</t>
        </is>
      </c>
      <c r="E1517" s="2" t="inlineStr">
        <is>
          <t>상장주식수 (보통+우선)(주)</t>
        </is>
      </c>
      <c r="F1517" s="15" t="inlineStr">
        <is>
          <t>QUARTERLY</t>
        </is>
      </c>
      <c r="G1517" s="9" t="n"/>
      <c r="H1517" s="9" t="n"/>
      <c r="I1517" s="9" t="n"/>
      <c r="J1517" s="9" t="n"/>
      <c r="K1517" s="11" t="n"/>
      <c r="L1517" s="9" t="n"/>
      <c r="M1517" s="9" t="n"/>
      <c r="N1517" s="9" t="n"/>
      <c r="O1517" s="9" t="n"/>
      <c r="P1517" s="11" t="n"/>
      <c r="Q1517" s="9" t="n"/>
      <c r="R1517" s="9" t="n"/>
      <c r="S1517" s="9" t="n"/>
      <c r="T1517" s="9" t="n"/>
      <c r="U1517" s="11" t="n"/>
      <c r="V1517" s="9" t="n"/>
      <c r="W1517" s="9" t="n"/>
      <c r="X1517" s="9" t="n"/>
      <c r="Y1517" s="9" t="n"/>
      <c r="Z1517" s="11" t="n">
        <v>3460340</v>
      </c>
      <c r="AA1517" s="9" t="n">
        <v>3460340</v>
      </c>
    </row>
    <row r="1518">
      <c r="A1518" s="14" t="inlineStr">
        <is>
          <t>A067900</t>
        </is>
      </c>
      <c r="B1518" s="2" t="inlineStr">
        <is>
          <t>와이엔텍</t>
        </is>
      </c>
      <c r="C1518" s="2" t="inlineStr">
        <is>
          <t>SSC</t>
        </is>
      </c>
      <c r="D1518" s="2" t="inlineStr">
        <is>
          <t>S420003950</t>
        </is>
      </c>
      <c r="E1518" s="2" t="inlineStr">
        <is>
          <t>상장주식수 (보통+우선)(주)</t>
        </is>
      </c>
      <c r="F1518" s="15" t="inlineStr">
        <is>
          <t>QUARTERLY</t>
        </is>
      </c>
      <c r="G1518" s="9" t="n">
        <v>14061572</v>
      </c>
      <c r="H1518" s="9" t="n">
        <v>14061572</v>
      </c>
      <c r="I1518" s="9" t="n">
        <v>14061572</v>
      </c>
      <c r="J1518" s="9" t="n">
        <v>14061572</v>
      </c>
      <c r="K1518" s="11" t="n">
        <v>14061572</v>
      </c>
      <c r="L1518" s="9" t="n">
        <v>14061572</v>
      </c>
      <c r="M1518" s="9" t="n">
        <v>14061572</v>
      </c>
      <c r="N1518" s="9" t="n">
        <v>14061572</v>
      </c>
      <c r="O1518" s="9" t="n">
        <v>14061572</v>
      </c>
      <c r="P1518" s="11" t="n">
        <v>14061572</v>
      </c>
      <c r="Q1518" s="9" t="n">
        <v>14061572</v>
      </c>
      <c r="R1518" s="9" t="n">
        <v>14061572</v>
      </c>
      <c r="S1518" s="9" t="n">
        <v>14061572</v>
      </c>
      <c r="T1518" s="9" t="n">
        <v>14061572</v>
      </c>
      <c r="U1518" s="11" t="n">
        <v>14061572</v>
      </c>
      <c r="V1518" s="9" t="n">
        <v>14061572</v>
      </c>
      <c r="W1518" s="9" t="n">
        <v>14061572</v>
      </c>
      <c r="X1518" s="9" t="n">
        <v>14061572</v>
      </c>
      <c r="Y1518" s="9" t="n">
        <v>14061572</v>
      </c>
      <c r="Z1518" s="11" t="n">
        <v>14061572</v>
      </c>
      <c r="AA1518" s="9" t="n">
        <v>14061572</v>
      </c>
    </row>
    <row r="1519">
      <c r="A1519" s="14" t="inlineStr">
        <is>
          <t>A039740</t>
        </is>
      </c>
      <c r="B1519" s="2" t="inlineStr">
        <is>
          <t>한국정보공학</t>
        </is>
      </c>
      <c r="C1519" s="2" t="inlineStr">
        <is>
          <t>SSC</t>
        </is>
      </c>
      <c r="D1519" s="2" t="inlineStr">
        <is>
          <t>S420003950</t>
        </is>
      </c>
      <c r="E1519" s="2" t="inlineStr">
        <is>
          <t>상장주식수 (보통+우선)(주)</t>
        </is>
      </c>
      <c r="F1519" s="15" t="inlineStr">
        <is>
          <t>QUARTERLY</t>
        </is>
      </c>
      <c r="G1519" s="9" t="n">
        <v>8018397</v>
      </c>
      <c r="H1519" s="9" t="n">
        <v>8018397</v>
      </c>
      <c r="I1519" s="9" t="n">
        <v>8018397</v>
      </c>
      <c r="J1519" s="9" t="n">
        <v>8018397</v>
      </c>
      <c r="K1519" s="11" t="n">
        <v>8018397</v>
      </c>
      <c r="L1519" s="9" t="n">
        <v>8018397</v>
      </c>
      <c r="M1519" s="9" t="n">
        <v>8018397</v>
      </c>
      <c r="N1519" s="9" t="n">
        <v>8018397</v>
      </c>
      <c r="O1519" s="9" t="n">
        <v>8018397</v>
      </c>
      <c r="P1519" s="11" t="n">
        <v>8018397</v>
      </c>
      <c r="Q1519" s="9" t="n">
        <v>8018397</v>
      </c>
      <c r="R1519" s="9" t="n">
        <v>8018397</v>
      </c>
      <c r="S1519" s="9" t="n">
        <v>8018397</v>
      </c>
      <c r="T1519" s="9" t="n">
        <v>8018397</v>
      </c>
      <c r="U1519" s="11" t="n">
        <v>8018397</v>
      </c>
      <c r="V1519" s="9" t="n">
        <v>8018397</v>
      </c>
      <c r="W1519" s="9" t="n">
        <v>8018397</v>
      </c>
      <c r="X1519" s="9" t="n">
        <v>8018397</v>
      </c>
      <c r="Y1519" s="9" t="n">
        <v>8018397</v>
      </c>
      <c r="Z1519" s="11" t="n">
        <v>8018397</v>
      </c>
      <c r="AA1519" s="9" t="n">
        <v>8018397</v>
      </c>
    </row>
    <row r="1520">
      <c r="A1520" s="14" t="inlineStr">
        <is>
          <t>A175140</t>
        </is>
      </c>
      <c r="B1520" s="2" t="inlineStr">
        <is>
          <t>인포마크</t>
        </is>
      </c>
      <c r="C1520" s="2" t="inlineStr">
        <is>
          <t>SSC</t>
        </is>
      </c>
      <c r="D1520" s="2" t="inlineStr">
        <is>
          <t>S420003950</t>
        </is>
      </c>
      <c r="E1520" s="2" t="inlineStr">
        <is>
          <t>상장주식수 (보통+우선)(주)</t>
        </is>
      </c>
      <c r="F1520" s="15" t="inlineStr">
        <is>
          <t>QUARTERLY</t>
        </is>
      </c>
      <c r="G1520" s="9" t="n"/>
      <c r="H1520" s="9" t="n"/>
      <c r="I1520" s="9" t="n"/>
      <c r="J1520" s="9" t="n"/>
      <c r="K1520" s="11" t="n"/>
      <c r="L1520" s="9" t="n"/>
      <c r="M1520" s="9" t="n"/>
      <c r="N1520" s="9" t="n"/>
      <c r="O1520" s="9" t="n"/>
      <c r="P1520" s="11" t="n"/>
      <c r="Q1520" s="9" t="n"/>
      <c r="R1520" s="9" t="n"/>
      <c r="S1520" s="9" t="n"/>
      <c r="T1520" s="9" t="n"/>
      <c r="U1520" s="11" t="n"/>
      <c r="V1520" s="9" t="n"/>
      <c r="W1520" s="9" t="n"/>
      <c r="X1520" s="9" t="n">
        <v>3503708</v>
      </c>
      <c r="Y1520" s="9" t="n">
        <v>3503708</v>
      </c>
      <c r="Z1520" s="11" t="n">
        <v>3503708</v>
      </c>
      <c r="AA1520" s="9" t="n">
        <v>3503708</v>
      </c>
    </row>
    <row r="1521">
      <c r="A1521" s="14" t="inlineStr">
        <is>
          <t>A031310</t>
        </is>
      </c>
      <c r="B1521" s="2" t="inlineStr">
        <is>
          <t>아이즈비전</t>
        </is>
      </c>
      <c r="C1521" s="2" t="inlineStr">
        <is>
          <t>SSC</t>
        </is>
      </c>
      <c r="D1521" s="2" t="inlineStr">
        <is>
          <t>S420003950</t>
        </is>
      </c>
      <c r="E1521" s="2" t="inlineStr">
        <is>
          <t>상장주식수 (보통+우선)(주)</t>
        </is>
      </c>
      <c r="F1521" s="15" t="inlineStr">
        <is>
          <t>QUARTERLY</t>
        </is>
      </c>
      <c r="G1521" s="9" t="n">
        <v>15772574</v>
      </c>
      <c r="H1521" s="9" t="n">
        <v>15772574</v>
      </c>
      <c r="I1521" s="9" t="n">
        <v>15772574</v>
      </c>
      <c r="J1521" s="9" t="n">
        <v>15772574</v>
      </c>
      <c r="K1521" s="11" t="n">
        <v>15772574</v>
      </c>
      <c r="L1521" s="9" t="n">
        <v>15772574</v>
      </c>
      <c r="M1521" s="9" t="n">
        <v>15772574</v>
      </c>
      <c r="N1521" s="9" t="n">
        <v>15772574</v>
      </c>
      <c r="O1521" s="9" t="n">
        <v>15772574</v>
      </c>
      <c r="P1521" s="11" t="n">
        <v>15772574</v>
      </c>
      <c r="Q1521" s="9" t="n">
        <v>15772574</v>
      </c>
      <c r="R1521" s="9" t="n">
        <v>15772574</v>
      </c>
      <c r="S1521" s="9" t="n">
        <v>15772574</v>
      </c>
      <c r="T1521" s="9" t="n">
        <v>15772574</v>
      </c>
      <c r="U1521" s="11" t="n">
        <v>15772574</v>
      </c>
      <c r="V1521" s="9" t="n">
        <v>15772574</v>
      </c>
      <c r="W1521" s="9" t="n">
        <v>15772574</v>
      </c>
      <c r="X1521" s="9" t="n">
        <v>15772574</v>
      </c>
      <c r="Y1521" s="9" t="n">
        <v>15772574</v>
      </c>
      <c r="Z1521" s="11" t="n">
        <v>15772574</v>
      </c>
      <c r="AA1521" s="9" t="n">
        <v>15772574</v>
      </c>
    </row>
    <row r="1522">
      <c r="A1522" s="14" t="inlineStr">
        <is>
          <t>A036220</t>
        </is>
      </c>
      <c r="B1522" s="2" t="inlineStr">
        <is>
          <t>인포피아</t>
        </is>
      </c>
      <c r="C1522" s="2" t="inlineStr">
        <is>
          <t>SSC</t>
        </is>
      </c>
      <c r="D1522" s="2" t="inlineStr">
        <is>
          <t>S420003950</t>
        </is>
      </c>
      <c r="E1522" s="2" t="inlineStr">
        <is>
          <t>상장주식수 (보통+우선)(주)</t>
        </is>
      </c>
      <c r="F1522" s="15" t="inlineStr">
        <is>
          <t>QUARTERLY</t>
        </is>
      </c>
      <c r="G1522" s="8" t="n">
        <v>7510224</v>
      </c>
      <c r="H1522" s="8" t="n">
        <v>7510224</v>
      </c>
      <c r="I1522" s="8" t="n">
        <v>7861274</v>
      </c>
      <c r="J1522" s="8" t="n">
        <v>8020083</v>
      </c>
      <c r="K1522" s="10" t="n">
        <v>8688755</v>
      </c>
      <c r="L1522" s="8" t="n">
        <v>8688755</v>
      </c>
      <c r="M1522" s="8" t="n">
        <v>8688755</v>
      </c>
      <c r="N1522" s="8" t="n">
        <v>8688755</v>
      </c>
      <c r="O1522" s="8" t="n">
        <v>8688755</v>
      </c>
      <c r="P1522" s="10" t="n">
        <v>8688755</v>
      </c>
      <c r="Q1522" s="8" t="n">
        <v>8688755</v>
      </c>
      <c r="R1522" s="8" t="n">
        <v>8688755</v>
      </c>
      <c r="S1522" s="8" t="n">
        <v>8688755</v>
      </c>
      <c r="T1522" s="8" t="n">
        <v>8688755</v>
      </c>
      <c r="U1522" s="10" t="n">
        <v>8688755</v>
      </c>
      <c r="V1522" s="8" t="n">
        <v>8688755</v>
      </c>
      <c r="W1522" s="8" t="n">
        <v>8696659</v>
      </c>
      <c r="X1522" s="8" t="n">
        <v>8696659</v>
      </c>
      <c r="Y1522" s="8" t="n">
        <v>8696659</v>
      </c>
      <c r="Z1522" s="10" t="n">
        <v>10694594</v>
      </c>
      <c r="AA1522" s="8" t="n">
        <v>10694594</v>
      </c>
    </row>
    <row r="1523">
      <c r="A1523" s="14" t="inlineStr">
        <is>
          <t>A008370</t>
        </is>
      </c>
      <c r="B1523" s="2" t="inlineStr">
        <is>
          <t>원풍</t>
        </is>
      </c>
      <c r="C1523" s="2" t="inlineStr">
        <is>
          <t>SSC</t>
        </is>
      </c>
      <c r="D1523" s="2" t="inlineStr">
        <is>
          <t>S420003950</t>
        </is>
      </c>
      <c r="E1523" s="2" t="inlineStr">
        <is>
          <t>상장주식수 (보통+우선)(주)</t>
        </is>
      </c>
      <c r="F1523" s="15" t="inlineStr">
        <is>
          <t>QUARTERLY</t>
        </is>
      </c>
      <c r="G1523" s="8" t="n">
        <v>12000000</v>
      </c>
      <c r="H1523" s="8" t="n">
        <v>12000000</v>
      </c>
      <c r="I1523" s="8" t="n">
        <v>12000000</v>
      </c>
      <c r="J1523" s="8" t="n">
        <v>12000000</v>
      </c>
      <c r="K1523" s="10" t="n">
        <v>12000000</v>
      </c>
      <c r="L1523" s="8" t="n">
        <v>12000000</v>
      </c>
      <c r="M1523" s="8" t="n">
        <v>12000000</v>
      </c>
      <c r="N1523" s="8" t="n">
        <v>12000000</v>
      </c>
      <c r="O1523" s="8" t="n">
        <v>12000000</v>
      </c>
      <c r="P1523" s="10" t="n">
        <v>12000000</v>
      </c>
      <c r="Q1523" s="8" t="n">
        <v>12000000</v>
      </c>
      <c r="R1523" s="8" t="n">
        <v>12000000</v>
      </c>
      <c r="S1523" s="8" t="n">
        <v>12000000</v>
      </c>
      <c r="T1523" s="8" t="n">
        <v>12000000</v>
      </c>
      <c r="U1523" s="10" t="n">
        <v>12000000</v>
      </c>
      <c r="V1523" s="8" t="n">
        <v>12000000</v>
      </c>
      <c r="W1523" s="8" t="n">
        <v>12000000</v>
      </c>
      <c r="X1523" s="8" t="n">
        <v>12000000</v>
      </c>
      <c r="Y1523" s="8" t="n">
        <v>12000000</v>
      </c>
      <c r="Z1523" s="10" t="n">
        <v>12000000</v>
      </c>
      <c r="AA1523" s="8" t="n">
        <v>12000000</v>
      </c>
    </row>
    <row r="1524">
      <c r="A1524" s="14" t="inlineStr">
        <is>
          <t>A104110</t>
        </is>
      </c>
      <c r="B1524" s="2" t="inlineStr">
        <is>
          <t>신성이엔지</t>
        </is>
      </c>
      <c r="C1524" s="2" t="inlineStr">
        <is>
          <t>SSC</t>
        </is>
      </c>
      <c r="D1524" s="2" t="inlineStr">
        <is>
          <t>S420003950</t>
        </is>
      </c>
      <c r="E1524" s="2" t="inlineStr">
        <is>
          <t>상장주식수 (보통+우선)(주)</t>
        </is>
      </c>
      <c r="F1524" s="15" t="inlineStr">
        <is>
          <t>QUARTERLY</t>
        </is>
      </c>
      <c r="G1524" s="8" t="n">
        <v>8814500</v>
      </c>
      <c r="H1524" s="8" t="n">
        <v>8814500</v>
      </c>
      <c r="I1524" s="8" t="n">
        <v>8814500</v>
      </c>
      <c r="J1524" s="8" t="n">
        <v>8814500</v>
      </c>
      <c r="K1524" s="10" t="n">
        <v>8814500</v>
      </c>
      <c r="L1524" s="8" t="n">
        <v>17626262</v>
      </c>
      <c r="M1524" s="8" t="n">
        <v>17626262</v>
      </c>
      <c r="N1524" s="8" t="n">
        <v>17626262</v>
      </c>
      <c r="O1524" s="8" t="n">
        <v>17626262</v>
      </c>
      <c r="P1524" s="10" t="n">
        <v>17626262</v>
      </c>
      <c r="Q1524" s="8" t="n">
        <v>17626262</v>
      </c>
      <c r="R1524" s="8" t="n">
        <v>17626262</v>
      </c>
      <c r="S1524" s="8" t="n">
        <v>17626262</v>
      </c>
      <c r="T1524" s="8" t="n">
        <v>17626262</v>
      </c>
      <c r="U1524" s="10" t="n">
        <v>17626262</v>
      </c>
      <c r="V1524" s="8" t="n">
        <v>17626262</v>
      </c>
      <c r="W1524" s="8" t="n">
        <v>17626262</v>
      </c>
      <c r="X1524" s="8" t="n">
        <v>17626262</v>
      </c>
      <c r="Y1524" s="8" t="n">
        <v>17626262</v>
      </c>
      <c r="Z1524" s="10" t="n">
        <v>19354144</v>
      </c>
      <c r="AA1524" s="8" t="n">
        <v>19354144</v>
      </c>
    </row>
    <row r="1525">
      <c r="A1525" s="14" t="inlineStr">
        <is>
          <t>A043590</t>
        </is>
      </c>
      <c r="B1525" s="2" t="inlineStr">
        <is>
          <t>크로바하이텍</t>
        </is>
      </c>
      <c r="C1525" s="2" t="inlineStr">
        <is>
          <t>SSC</t>
        </is>
      </c>
      <c r="D1525" s="2" t="inlineStr">
        <is>
          <t>S420003950</t>
        </is>
      </c>
      <c r="E1525" s="2" t="inlineStr">
        <is>
          <t>상장주식수 (보통+우선)(주)</t>
        </is>
      </c>
      <c r="F1525" s="15" t="inlineStr">
        <is>
          <t>QUARTERLY</t>
        </is>
      </c>
      <c r="G1525" s="8" t="n">
        <v>13000000</v>
      </c>
      <c r="H1525" s="8" t="n">
        <v>13000000</v>
      </c>
      <c r="I1525" s="8" t="n">
        <v>13000000</v>
      </c>
      <c r="J1525" s="8" t="n">
        <v>13000000</v>
      </c>
      <c r="K1525" s="10" t="n">
        <v>13000000</v>
      </c>
      <c r="L1525" s="8" t="n">
        <v>13000000</v>
      </c>
      <c r="M1525" s="8" t="n">
        <v>13000000</v>
      </c>
      <c r="N1525" s="8" t="n">
        <v>13000000</v>
      </c>
      <c r="O1525" s="8" t="n">
        <v>13000000</v>
      </c>
      <c r="P1525" s="10" t="n">
        <v>13000000</v>
      </c>
      <c r="Q1525" s="8" t="n">
        <v>13000000</v>
      </c>
      <c r="R1525" s="8" t="n">
        <v>13000000</v>
      </c>
      <c r="S1525" s="8" t="n">
        <v>13000000</v>
      </c>
      <c r="T1525" s="8" t="n">
        <v>13000000</v>
      </c>
      <c r="U1525" s="10" t="n">
        <v>13000000</v>
      </c>
      <c r="V1525" s="8" t="n">
        <v>13000000</v>
      </c>
      <c r="W1525" s="8" t="n">
        <v>13000000</v>
      </c>
      <c r="X1525" s="8" t="n">
        <v>13000000</v>
      </c>
      <c r="Y1525" s="8" t="n">
        <v>13000000</v>
      </c>
      <c r="Z1525" s="10" t="n">
        <v>13000000</v>
      </c>
      <c r="AA1525" s="8" t="n">
        <v>13000000</v>
      </c>
    </row>
    <row r="1526">
      <c r="A1526" s="14" t="inlineStr">
        <is>
          <t>A032280</t>
        </is>
      </c>
      <c r="B1526" s="2" t="inlineStr">
        <is>
          <t>삼일</t>
        </is>
      </c>
      <c r="C1526" s="2" t="inlineStr">
        <is>
          <t>SSC</t>
        </is>
      </c>
      <c r="D1526" s="2" t="inlineStr">
        <is>
          <t>S420003950</t>
        </is>
      </c>
      <c r="E1526" s="2" t="inlineStr">
        <is>
          <t>상장주식수 (보통+우선)(주)</t>
        </is>
      </c>
      <c r="F1526" s="15" t="inlineStr">
        <is>
          <t>QUARTERLY</t>
        </is>
      </c>
      <c r="G1526" s="8" t="n">
        <v>14698439</v>
      </c>
      <c r="H1526" s="8" t="n">
        <v>14698439</v>
      </c>
      <c r="I1526" s="8" t="n">
        <v>14698439</v>
      </c>
      <c r="J1526" s="8" t="n">
        <v>14698439</v>
      </c>
      <c r="K1526" s="10" t="n">
        <v>14698439</v>
      </c>
      <c r="L1526" s="8" t="n">
        <v>14698439</v>
      </c>
      <c r="M1526" s="8" t="n">
        <v>14698439</v>
      </c>
      <c r="N1526" s="8" t="n">
        <v>14698439</v>
      </c>
      <c r="O1526" s="8" t="n">
        <v>14698439</v>
      </c>
      <c r="P1526" s="10" t="n">
        <v>14698439</v>
      </c>
      <c r="Q1526" s="8" t="n">
        <v>14698439</v>
      </c>
      <c r="R1526" s="8" t="n">
        <v>14698439</v>
      </c>
      <c r="S1526" s="8" t="n">
        <v>14698439</v>
      </c>
      <c r="T1526" s="8" t="n">
        <v>14698439</v>
      </c>
      <c r="U1526" s="10" t="n">
        <v>14698439</v>
      </c>
      <c r="V1526" s="8" t="n">
        <v>14698439</v>
      </c>
      <c r="W1526" s="8" t="n">
        <v>14698439</v>
      </c>
      <c r="X1526" s="8" t="n">
        <v>14698439</v>
      </c>
      <c r="Y1526" s="8" t="n">
        <v>16213590</v>
      </c>
      <c r="Z1526" s="10" t="n">
        <v>16213590</v>
      </c>
      <c r="AA1526" s="8" t="n">
        <v>16213590</v>
      </c>
    </row>
    <row r="1527">
      <c r="A1527" s="14" t="inlineStr">
        <is>
          <t>A031820</t>
        </is>
      </c>
      <c r="B1527" s="2" t="inlineStr">
        <is>
          <t>콤텍시스템</t>
        </is>
      </c>
      <c r="C1527" s="2" t="inlineStr">
        <is>
          <t>SSC</t>
        </is>
      </c>
      <c r="D1527" s="2" t="inlineStr">
        <is>
          <t>S420003950</t>
        </is>
      </c>
      <c r="E1527" s="2" t="inlineStr">
        <is>
          <t>상장주식수 (보통+우선)(주)</t>
        </is>
      </c>
      <c r="F1527" s="15" t="inlineStr">
        <is>
          <t>QUARTERLY</t>
        </is>
      </c>
      <c r="G1527" s="9" t="n">
        <v>31851466</v>
      </c>
      <c r="H1527" s="9" t="n">
        <v>31851466</v>
      </c>
      <c r="I1527" s="9" t="n">
        <v>31851466</v>
      </c>
      <c r="J1527" s="9" t="n">
        <v>31851466</v>
      </c>
      <c r="K1527" s="11" t="n">
        <v>31851466</v>
      </c>
      <c r="L1527" s="9" t="n">
        <v>31851466</v>
      </c>
      <c r="M1527" s="9" t="n">
        <v>31851466</v>
      </c>
      <c r="N1527" s="9" t="n">
        <v>31851466</v>
      </c>
      <c r="O1527" s="9" t="n">
        <v>31851466</v>
      </c>
      <c r="P1527" s="11" t="n">
        <v>31851466</v>
      </c>
      <c r="Q1527" s="9" t="n">
        <v>31851466</v>
      </c>
      <c r="R1527" s="9" t="n">
        <v>31851466</v>
      </c>
      <c r="S1527" s="9" t="n">
        <v>31851466</v>
      </c>
      <c r="T1527" s="9" t="n">
        <v>31851466</v>
      </c>
      <c r="U1527" s="11" t="n">
        <v>31851466</v>
      </c>
      <c r="V1527" s="9" t="n">
        <v>31851466</v>
      </c>
      <c r="W1527" s="9" t="n">
        <v>31851466</v>
      </c>
      <c r="X1527" s="9" t="n">
        <v>31851466</v>
      </c>
      <c r="Y1527" s="9" t="n">
        <v>31851466</v>
      </c>
      <c r="Z1527" s="11" t="n">
        <v>31851466</v>
      </c>
      <c r="AA1527" s="9" t="n">
        <v>31851466</v>
      </c>
    </row>
    <row r="1528">
      <c r="A1528" s="14" t="inlineStr">
        <is>
          <t>A068050</t>
        </is>
      </c>
      <c r="B1528" s="2" t="inlineStr">
        <is>
          <t>팬엔터테인먼트</t>
        </is>
      </c>
      <c r="C1528" s="2" t="inlineStr">
        <is>
          <t>SSC</t>
        </is>
      </c>
      <c r="D1528" s="2" t="inlineStr">
        <is>
          <t>S420003950</t>
        </is>
      </c>
      <c r="E1528" s="2" t="inlineStr">
        <is>
          <t>상장주식수 (보통+우선)(주)</t>
        </is>
      </c>
      <c r="F1528" s="15" t="inlineStr">
        <is>
          <t>QUARTERLY</t>
        </is>
      </c>
      <c r="G1528" s="9" t="n">
        <v>6277200</v>
      </c>
      <c r="H1528" s="9" t="n">
        <v>6605068</v>
      </c>
      <c r="I1528" s="9" t="n">
        <v>6605068</v>
      </c>
      <c r="J1528" s="9" t="n">
        <v>6605068</v>
      </c>
      <c r="K1528" s="11" t="n">
        <v>6605068</v>
      </c>
      <c r="L1528" s="9" t="n">
        <v>7153953</v>
      </c>
      <c r="M1528" s="9" t="n">
        <v>8663385</v>
      </c>
      <c r="N1528" s="9" t="n">
        <v>8663385</v>
      </c>
      <c r="O1528" s="9" t="n">
        <v>9243655</v>
      </c>
      <c r="P1528" s="11" t="n">
        <v>9243655</v>
      </c>
      <c r="Q1528" s="9" t="n">
        <v>9243655</v>
      </c>
      <c r="R1528" s="9" t="n">
        <v>9243655</v>
      </c>
      <c r="S1528" s="9" t="n">
        <v>9243655</v>
      </c>
      <c r="T1528" s="9" t="n">
        <v>9243655</v>
      </c>
      <c r="U1528" s="11" t="n">
        <v>9243655</v>
      </c>
      <c r="V1528" s="9" t="n">
        <v>9243655</v>
      </c>
      <c r="W1528" s="9" t="n">
        <v>9243655</v>
      </c>
      <c r="X1528" s="9" t="n">
        <v>9243655</v>
      </c>
      <c r="Y1528" s="9" t="n">
        <v>9425143</v>
      </c>
      <c r="Z1528" s="11" t="n">
        <v>9637908</v>
      </c>
      <c r="AA1528" s="9" t="n">
        <v>9637908</v>
      </c>
    </row>
    <row r="1529">
      <c r="A1529" s="14" t="inlineStr">
        <is>
          <t>A010770</t>
        </is>
      </c>
      <c r="B1529" s="2" t="inlineStr">
        <is>
          <t>평화홀딩스</t>
        </is>
      </c>
      <c r="C1529" s="2" t="inlineStr">
        <is>
          <t>SSC</t>
        </is>
      </c>
      <c r="D1529" s="2" t="inlineStr">
        <is>
          <t>S420003950</t>
        </is>
      </c>
      <c r="E1529" s="2" t="inlineStr">
        <is>
          <t>상장주식수 (보통+우선)(주)</t>
        </is>
      </c>
      <c r="F1529" s="15" t="inlineStr">
        <is>
          <t>QUARTERLY</t>
        </is>
      </c>
      <c r="G1529" s="9" t="n">
        <v>14625466</v>
      </c>
      <c r="H1529" s="9" t="n">
        <v>14625466</v>
      </c>
      <c r="I1529" s="9" t="n">
        <v>14625466</v>
      </c>
      <c r="J1529" s="9" t="n">
        <v>14625466</v>
      </c>
      <c r="K1529" s="11" t="n">
        <v>14625466</v>
      </c>
      <c r="L1529" s="9" t="n">
        <v>14625466</v>
      </c>
      <c r="M1529" s="9" t="n">
        <v>14625466</v>
      </c>
      <c r="N1529" s="9" t="n">
        <v>14625466</v>
      </c>
      <c r="O1529" s="9" t="n">
        <v>14625466</v>
      </c>
      <c r="P1529" s="11" t="n">
        <v>14625466</v>
      </c>
      <c r="Q1529" s="9" t="n">
        <v>14625466</v>
      </c>
      <c r="R1529" s="9" t="n">
        <v>14625466</v>
      </c>
      <c r="S1529" s="9" t="n">
        <v>14625466</v>
      </c>
      <c r="T1529" s="9" t="n">
        <v>14625466</v>
      </c>
      <c r="U1529" s="11" t="n">
        <v>14625466</v>
      </c>
      <c r="V1529" s="9" t="n">
        <v>14625466</v>
      </c>
      <c r="W1529" s="9" t="n">
        <v>14625466</v>
      </c>
      <c r="X1529" s="9" t="n">
        <v>14625466</v>
      </c>
      <c r="Y1529" s="9" t="n">
        <v>14625466</v>
      </c>
      <c r="Z1529" s="11" t="n">
        <v>14625466</v>
      </c>
      <c r="AA1529" s="9" t="n">
        <v>14625466</v>
      </c>
    </row>
    <row r="1530">
      <c r="A1530" s="14" t="inlineStr">
        <is>
          <t>A112240</t>
        </is>
      </c>
      <c r="B1530" s="2" t="inlineStr">
        <is>
          <t>에스에프씨</t>
        </is>
      </c>
      <c r="C1530" s="2" t="inlineStr">
        <is>
          <t>SSC</t>
        </is>
      </c>
      <c r="D1530" s="2" t="inlineStr">
        <is>
          <t>S420003950</t>
        </is>
      </c>
      <c r="E1530" s="2" t="inlineStr">
        <is>
          <t>상장주식수 (보통+우선)(주)</t>
        </is>
      </c>
      <c r="F1530" s="15" t="inlineStr">
        <is>
          <t>QUARTERLY</t>
        </is>
      </c>
      <c r="G1530" s="9" t="n"/>
      <c r="H1530" s="9" t="n"/>
      <c r="I1530" s="9" t="n">
        <v>6585681</v>
      </c>
      <c r="J1530" s="9" t="n">
        <v>6585681</v>
      </c>
      <c r="K1530" s="11" t="n">
        <v>6585681</v>
      </c>
      <c r="L1530" s="9" t="n">
        <v>6585681</v>
      </c>
      <c r="M1530" s="9" t="n">
        <v>16464195</v>
      </c>
      <c r="N1530" s="9" t="n">
        <v>16464195</v>
      </c>
      <c r="O1530" s="9" t="n">
        <v>16464195</v>
      </c>
      <c r="P1530" s="11" t="n">
        <v>16464195</v>
      </c>
      <c r="Q1530" s="9" t="n">
        <v>16464195</v>
      </c>
      <c r="R1530" s="9" t="n">
        <v>16464195</v>
      </c>
      <c r="S1530" s="9" t="n">
        <v>16464195</v>
      </c>
      <c r="T1530" s="9" t="n">
        <v>16464195</v>
      </c>
      <c r="U1530" s="11" t="n">
        <v>16464195</v>
      </c>
      <c r="V1530" s="9" t="n">
        <v>16464195</v>
      </c>
      <c r="W1530" s="9" t="n">
        <v>16464195</v>
      </c>
      <c r="X1530" s="9" t="n">
        <v>16464195</v>
      </c>
      <c r="Y1530" s="9" t="n">
        <v>16464195</v>
      </c>
      <c r="Z1530" s="11" t="n">
        <v>16464195</v>
      </c>
      <c r="AA1530" s="9" t="n">
        <v>16464195</v>
      </c>
    </row>
    <row r="1531">
      <c r="A1531" s="14" t="inlineStr">
        <is>
          <t>A074610</t>
        </is>
      </c>
      <c r="B1531" s="2" t="inlineStr">
        <is>
          <t>이엔쓰리</t>
        </is>
      </c>
      <c r="C1531" s="2" t="inlineStr">
        <is>
          <t>SSC</t>
        </is>
      </c>
      <c r="D1531" s="2" t="inlineStr">
        <is>
          <t>S420003950</t>
        </is>
      </c>
      <c r="E1531" s="2" t="inlineStr">
        <is>
          <t>상장주식수 (보통+우선)(주)</t>
        </is>
      </c>
      <c r="F1531" s="15" t="inlineStr">
        <is>
          <t>QUARTERLY</t>
        </is>
      </c>
      <c r="G1531" s="9" t="n">
        <v>54983884</v>
      </c>
      <c r="H1531" s="9" t="n">
        <v>56445864</v>
      </c>
      <c r="I1531" s="9" t="n">
        <v>56445864</v>
      </c>
      <c r="J1531" s="9" t="n">
        <v>56445864</v>
      </c>
      <c r="K1531" s="11" t="n">
        <v>56445864</v>
      </c>
      <c r="L1531" s="9" t="n">
        <v>58022498</v>
      </c>
      <c r="M1531" s="9" t="n">
        <v>58022498</v>
      </c>
      <c r="N1531" s="9" t="n">
        <v>14505624</v>
      </c>
      <c r="O1531" s="9" t="n">
        <v>14505624</v>
      </c>
      <c r="P1531" s="11" t="n">
        <v>14505624</v>
      </c>
      <c r="Q1531" s="9" t="n">
        <v>14505624</v>
      </c>
      <c r="R1531" s="9" t="n">
        <v>14505624</v>
      </c>
      <c r="S1531" s="9" t="n">
        <v>14505624</v>
      </c>
      <c r="T1531" s="9" t="n">
        <v>16186294</v>
      </c>
      <c r="U1531" s="11" t="n">
        <v>16186294</v>
      </c>
      <c r="V1531" s="9" t="n">
        <v>16186294</v>
      </c>
      <c r="W1531" s="9" t="n">
        <v>16186294</v>
      </c>
      <c r="X1531" s="9" t="n">
        <v>16186294</v>
      </c>
      <c r="Y1531" s="9" t="n">
        <v>16186294</v>
      </c>
      <c r="Z1531" s="11" t="n">
        <v>16433757</v>
      </c>
      <c r="AA1531" s="9" t="n">
        <v>16433757</v>
      </c>
    </row>
    <row r="1532">
      <c r="A1532" s="14" t="inlineStr">
        <is>
          <t>A080530</t>
        </is>
      </c>
      <c r="B1532" s="2" t="inlineStr">
        <is>
          <t>코디에스</t>
        </is>
      </c>
      <c r="C1532" s="2" t="inlineStr">
        <is>
          <t>SSC</t>
        </is>
      </c>
      <c r="D1532" s="2" t="inlineStr">
        <is>
          <t>S420003950</t>
        </is>
      </c>
      <c r="E1532" s="2" t="inlineStr">
        <is>
          <t>상장주식수 (보통+우선)(주)</t>
        </is>
      </c>
      <c r="F1532" s="15" t="inlineStr">
        <is>
          <t>QUARTERLY</t>
        </is>
      </c>
      <c r="G1532" s="8" t="n">
        <v>8640000</v>
      </c>
      <c r="H1532" s="8" t="n">
        <v>8640000</v>
      </c>
      <c r="I1532" s="8" t="n">
        <v>8640000</v>
      </c>
      <c r="J1532" s="8" t="n">
        <v>9207226</v>
      </c>
      <c r="K1532" s="10" t="n">
        <v>9207226</v>
      </c>
      <c r="L1532" s="8" t="n">
        <v>9207226</v>
      </c>
      <c r="M1532" s="8" t="n">
        <v>9207226</v>
      </c>
      <c r="N1532" s="8" t="n">
        <v>9207226</v>
      </c>
      <c r="O1532" s="8" t="n">
        <v>9207226</v>
      </c>
      <c r="P1532" s="10" t="n">
        <v>9207226</v>
      </c>
      <c r="Q1532" s="8" t="n">
        <v>10392987</v>
      </c>
      <c r="R1532" s="8" t="n">
        <v>11608433</v>
      </c>
      <c r="S1532" s="8" t="n">
        <v>12009261</v>
      </c>
      <c r="T1532" s="8" t="n">
        <v>12009261</v>
      </c>
      <c r="U1532" s="10" t="n">
        <v>12009261</v>
      </c>
      <c r="V1532" s="8" t="n">
        <v>12009261</v>
      </c>
      <c r="W1532" s="8" t="n">
        <v>12009261</v>
      </c>
      <c r="X1532" s="8" t="n">
        <v>12009261</v>
      </c>
      <c r="Y1532" s="8" t="n">
        <v>12009261</v>
      </c>
      <c r="Z1532" s="10" t="n">
        <v>12374112</v>
      </c>
      <c r="AA1532" s="8" t="n">
        <v>12374112</v>
      </c>
    </row>
    <row r="1533">
      <c r="A1533" s="14" t="inlineStr">
        <is>
          <t>A085910</t>
        </is>
      </c>
      <c r="B1533" s="2" t="inlineStr">
        <is>
          <t>네오티스</t>
        </is>
      </c>
      <c r="C1533" s="2" t="inlineStr">
        <is>
          <t>SSC</t>
        </is>
      </c>
      <c r="D1533" s="2" t="inlineStr">
        <is>
          <t>S420003950</t>
        </is>
      </c>
      <c r="E1533" s="2" t="inlineStr">
        <is>
          <t>상장주식수 (보통+우선)(주)</t>
        </is>
      </c>
      <c r="F1533" s="15" t="inlineStr">
        <is>
          <t>QUARTERLY</t>
        </is>
      </c>
      <c r="G1533" s="8" t="n">
        <v>9336635</v>
      </c>
      <c r="H1533" s="8" t="n">
        <v>9336635</v>
      </c>
      <c r="I1533" s="8" t="n">
        <v>9336635</v>
      </c>
      <c r="J1533" s="8" t="n">
        <v>9336635</v>
      </c>
      <c r="K1533" s="10" t="n">
        <v>9336635</v>
      </c>
      <c r="L1533" s="8" t="n">
        <v>9336635</v>
      </c>
      <c r="M1533" s="8" t="n">
        <v>9336635</v>
      </c>
      <c r="N1533" s="8" t="n">
        <v>9336635</v>
      </c>
      <c r="O1533" s="8" t="n">
        <v>9336635</v>
      </c>
      <c r="P1533" s="10" t="n">
        <v>9336635</v>
      </c>
      <c r="Q1533" s="8" t="n">
        <v>9336635</v>
      </c>
      <c r="R1533" s="8" t="n">
        <v>9336635</v>
      </c>
      <c r="S1533" s="8" t="n">
        <v>9336635</v>
      </c>
      <c r="T1533" s="8" t="n">
        <v>9336635</v>
      </c>
      <c r="U1533" s="10" t="n">
        <v>9935579</v>
      </c>
      <c r="V1533" s="8" t="n">
        <v>9935579</v>
      </c>
      <c r="W1533" s="8" t="n">
        <v>10438693</v>
      </c>
      <c r="X1533" s="8" t="n">
        <v>10438693</v>
      </c>
      <c r="Y1533" s="8" t="n">
        <v>10438693</v>
      </c>
      <c r="Z1533" s="10" t="n">
        <v>10438693</v>
      </c>
      <c r="AA1533" s="8" t="n">
        <v>10438693</v>
      </c>
    </row>
    <row r="1534">
      <c r="A1534" s="14" t="inlineStr">
        <is>
          <t>A182690</t>
        </is>
      </c>
      <c r="B1534" s="2" t="inlineStr">
        <is>
          <t>테라셈</t>
        </is>
      </c>
      <c r="C1534" s="2" t="inlineStr">
        <is>
          <t>SSC</t>
        </is>
      </c>
      <c r="D1534" s="2" t="inlineStr">
        <is>
          <t>S420003950</t>
        </is>
      </c>
      <c r="E1534" s="2" t="inlineStr">
        <is>
          <t>상장주식수 (보통+우선)(주)</t>
        </is>
      </c>
      <c r="F1534" s="15" t="inlineStr">
        <is>
          <t>QUARTERLY</t>
        </is>
      </c>
      <c r="G1534" s="8" t="n"/>
      <c r="H1534" s="8" t="n"/>
      <c r="I1534" s="8" t="n"/>
      <c r="J1534" s="8" t="n"/>
      <c r="K1534" s="10" t="n"/>
      <c r="L1534" s="8" t="n"/>
      <c r="M1534" s="8" t="n"/>
      <c r="N1534" s="8" t="n"/>
      <c r="O1534" s="8" t="n"/>
      <c r="P1534" s="10" t="n"/>
      <c r="Q1534" s="8" t="n">
        <v>12112340</v>
      </c>
      <c r="R1534" s="8" t="n">
        <v>12112340</v>
      </c>
      <c r="S1534" s="8" t="n">
        <v>12112340</v>
      </c>
      <c r="T1534" s="8" t="n">
        <v>12112340</v>
      </c>
      <c r="U1534" s="10" t="n">
        <v>13966340</v>
      </c>
      <c r="V1534" s="8" t="n">
        <v>13966340</v>
      </c>
      <c r="W1534" s="8" t="n">
        <v>13966340</v>
      </c>
      <c r="X1534" s="8" t="n">
        <v>13966340</v>
      </c>
      <c r="Y1534" s="8" t="n">
        <v>13966340</v>
      </c>
      <c r="Z1534" s="10" t="n">
        <v>13966340</v>
      </c>
      <c r="AA1534" s="8" t="n">
        <v>13966340</v>
      </c>
    </row>
    <row r="1535">
      <c r="A1535" s="14" t="inlineStr">
        <is>
          <t>A204630</t>
        </is>
      </c>
      <c r="B1535" s="2" t="inlineStr">
        <is>
          <t>심엔터테인먼트</t>
        </is>
      </c>
      <c r="C1535" s="2" t="inlineStr">
        <is>
          <t>SSC</t>
        </is>
      </c>
      <c r="D1535" s="2" t="inlineStr">
        <is>
          <t>S420003950</t>
        </is>
      </c>
      <c r="E1535" s="2" t="inlineStr">
        <is>
          <t>상장주식수 (보통+우선)(주)</t>
        </is>
      </c>
      <c r="F1535" s="15" t="inlineStr">
        <is>
          <t>QUARTERLY</t>
        </is>
      </c>
      <c r="G1535" s="8" t="n"/>
      <c r="H1535" s="8" t="n"/>
      <c r="I1535" s="8" t="n"/>
      <c r="J1535" s="8" t="n"/>
      <c r="K1535" s="10" t="n"/>
      <c r="L1535" s="8" t="n"/>
      <c r="M1535" s="8" t="n"/>
      <c r="N1535" s="8" t="n"/>
      <c r="O1535" s="8" t="n"/>
      <c r="P1535" s="10" t="n"/>
      <c r="Q1535" s="8" t="n"/>
      <c r="R1535" s="8" t="n"/>
      <c r="S1535" s="8" t="n"/>
      <c r="T1535" s="8" t="n"/>
      <c r="U1535" s="10" t="n">
        <v>6815000</v>
      </c>
      <c r="V1535" s="8" t="n">
        <v>6815000</v>
      </c>
      <c r="W1535" s="8" t="n">
        <v>6815000</v>
      </c>
      <c r="X1535" s="8" t="n">
        <v>17265857</v>
      </c>
      <c r="Y1535" s="8" t="n">
        <v>17265857</v>
      </c>
      <c r="Z1535" s="10" t="n">
        <v>17965857</v>
      </c>
      <c r="AA1535" s="8" t="n">
        <v>17965857</v>
      </c>
    </row>
    <row r="1536">
      <c r="A1536" s="14" t="inlineStr">
        <is>
          <t>A056000</t>
        </is>
      </c>
      <c r="B1536" s="2" t="inlineStr">
        <is>
          <t>코원</t>
        </is>
      </c>
      <c r="C1536" s="2" t="inlineStr">
        <is>
          <t>SSC</t>
        </is>
      </c>
      <c r="D1536" s="2" t="inlineStr">
        <is>
          <t>S420003950</t>
        </is>
      </c>
      <c r="E1536" s="2" t="inlineStr">
        <is>
          <t>상장주식수 (보통+우선)(주)</t>
        </is>
      </c>
      <c r="F1536" s="15" t="inlineStr">
        <is>
          <t>QUARTERLY</t>
        </is>
      </c>
      <c r="G1536" s="8" t="n">
        <v>10782000</v>
      </c>
      <c r="H1536" s="8" t="n">
        <v>10782000</v>
      </c>
      <c r="I1536" s="8" t="n">
        <v>10782000</v>
      </c>
      <c r="J1536" s="8" t="n">
        <v>10782000</v>
      </c>
      <c r="K1536" s="10" t="n">
        <v>10782000</v>
      </c>
      <c r="L1536" s="8" t="n">
        <v>10782000</v>
      </c>
      <c r="M1536" s="8" t="n">
        <v>10782000</v>
      </c>
      <c r="N1536" s="8" t="n">
        <v>10782000</v>
      </c>
      <c r="O1536" s="8" t="n">
        <v>10782000</v>
      </c>
      <c r="P1536" s="10" t="n">
        <v>10782000</v>
      </c>
      <c r="Q1536" s="8" t="n">
        <v>10782000</v>
      </c>
      <c r="R1536" s="8" t="n">
        <v>10782000</v>
      </c>
      <c r="S1536" s="8" t="n">
        <v>10782000</v>
      </c>
      <c r="T1536" s="8" t="n">
        <v>10782000</v>
      </c>
      <c r="U1536" s="10" t="n">
        <v>10782000</v>
      </c>
      <c r="V1536" s="8" t="n">
        <v>10782000</v>
      </c>
      <c r="W1536" s="8" t="n">
        <v>10782000</v>
      </c>
      <c r="X1536" s="8" t="n">
        <v>10782000</v>
      </c>
      <c r="Y1536" s="8" t="n">
        <v>10782000</v>
      </c>
      <c r="Z1536" s="10" t="n">
        <v>10782000</v>
      </c>
      <c r="AA1536" s="8" t="n">
        <v>10782000</v>
      </c>
    </row>
    <row r="1537">
      <c r="A1537" s="14" t="inlineStr">
        <is>
          <t>A090740</t>
        </is>
      </c>
      <c r="B1537" s="2" t="inlineStr">
        <is>
          <t>연이정보통신</t>
        </is>
      </c>
      <c r="C1537" s="2" t="inlineStr">
        <is>
          <t>SSC</t>
        </is>
      </c>
      <c r="D1537" s="2" t="inlineStr">
        <is>
          <t>S420003950</t>
        </is>
      </c>
      <c r="E1537" s="2" t="inlineStr">
        <is>
          <t>상장주식수 (보통+우선)(주)</t>
        </is>
      </c>
      <c r="F1537" s="15" t="inlineStr">
        <is>
          <t>QUARTERLY</t>
        </is>
      </c>
      <c r="G1537" s="9" t="n">
        <v>16000000</v>
      </c>
      <c r="H1537" s="9" t="n">
        <v>16000000</v>
      </c>
      <c r="I1537" s="9" t="n">
        <v>16000000</v>
      </c>
      <c r="J1537" s="9" t="n">
        <v>16000000</v>
      </c>
      <c r="K1537" s="11" t="n">
        <v>16000000</v>
      </c>
      <c r="L1537" s="9" t="n">
        <v>16000000</v>
      </c>
      <c r="M1537" s="9" t="n">
        <v>16000000</v>
      </c>
      <c r="N1537" s="9" t="n">
        <v>16000000</v>
      </c>
      <c r="O1537" s="9" t="n">
        <v>16000000</v>
      </c>
      <c r="P1537" s="11" t="n">
        <v>16000000</v>
      </c>
      <c r="Q1537" s="9" t="n">
        <v>16000000</v>
      </c>
      <c r="R1537" s="9" t="n">
        <v>16000000</v>
      </c>
      <c r="S1537" s="9" t="n">
        <v>16000000</v>
      </c>
      <c r="T1537" s="9" t="n">
        <v>16000000</v>
      </c>
      <c r="U1537" s="11" t="n">
        <v>16000000</v>
      </c>
      <c r="V1537" s="9" t="n">
        <v>16000000</v>
      </c>
      <c r="W1537" s="9" t="n">
        <v>16000000</v>
      </c>
      <c r="X1537" s="9" t="n">
        <v>16000000</v>
      </c>
      <c r="Y1537" s="9" t="n">
        <v>16000000</v>
      </c>
      <c r="Z1537" s="11" t="n">
        <v>16000000</v>
      </c>
      <c r="AA1537" s="9" t="n">
        <v>16000000</v>
      </c>
    </row>
    <row r="1538">
      <c r="A1538" s="14" t="inlineStr">
        <is>
          <t>A090710</t>
        </is>
      </c>
      <c r="B1538" s="2" t="inlineStr">
        <is>
          <t>디에스티로봇</t>
        </is>
      </c>
      <c r="C1538" s="2" t="inlineStr">
        <is>
          <t>SSC</t>
        </is>
      </c>
      <c r="D1538" s="2" t="inlineStr">
        <is>
          <t>S420003950</t>
        </is>
      </c>
      <c r="E1538" s="2" t="inlineStr">
        <is>
          <t>상장주식수 (보통+우선)(주)</t>
        </is>
      </c>
      <c r="F1538" s="15" t="inlineStr">
        <is>
          <t>QUARTERLY</t>
        </is>
      </c>
      <c r="G1538" s="9" t="n">
        <v>5955572</v>
      </c>
      <c r="H1538" s="9" t="n">
        <v>6955572</v>
      </c>
      <c r="I1538" s="9" t="n">
        <v>6955572</v>
      </c>
      <c r="J1538" s="9" t="n">
        <v>6955572</v>
      </c>
      <c r="K1538" s="11" t="n">
        <v>6955572</v>
      </c>
      <c r="L1538" s="9" t="n">
        <v>8741286</v>
      </c>
      <c r="M1538" s="9" t="n">
        <v>8741286</v>
      </c>
      <c r="N1538" s="9" t="n">
        <v>8741286</v>
      </c>
      <c r="O1538" s="9" t="n">
        <v>8741286</v>
      </c>
      <c r="P1538" s="11" t="n">
        <v>8741286</v>
      </c>
      <c r="Q1538" s="9" t="n">
        <v>8741286</v>
      </c>
      <c r="R1538" s="9" t="n">
        <v>8741286</v>
      </c>
      <c r="S1538" s="9" t="n">
        <v>8741286</v>
      </c>
      <c r="T1538" s="9" t="n">
        <v>8741286</v>
      </c>
      <c r="U1538" s="11" t="n">
        <v>8741286</v>
      </c>
      <c r="V1538" s="9" t="n">
        <v>8741286</v>
      </c>
      <c r="W1538" s="9" t="n">
        <v>9493166</v>
      </c>
      <c r="X1538" s="9" t="n">
        <v>9493166</v>
      </c>
      <c r="Y1538" s="9" t="n">
        <v>9493166</v>
      </c>
      <c r="Z1538" s="11" t="n">
        <v>9493166</v>
      </c>
      <c r="AA1538" s="9" t="n">
        <v>9493166</v>
      </c>
    </row>
    <row r="1539">
      <c r="A1539" s="14" t="inlineStr">
        <is>
          <t>A003680</t>
        </is>
      </c>
      <c r="B1539" s="2" t="inlineStr">
        <is>
          <t>한성기업</t>
        </is>
      </c>
      <c r="C1539" s="2" t="inlineStr">
        <is>
          <t>SSC</t>
        </is>
      </c>
      <c r="D1539" s="2" t="inlineStr">
        <is>
          <t>S420003950</t>
        </is>
      </c>
      <c r="E1539" s="2" t="inlineStr">
        <is>
          <t>상장주식수 (보통+우선)(주)</t>
        </is>
      </c>
      <c r="F1539" s="15" t="inlineStr">
        <is>
          <t>QUARTERLY</t>
        </is>
      </c>
      <c r="G1539" s="9" t="n">
        <v>5477951</v>
      </c>
      <c r="H1539" s="9" t="n">
        <v>5477951</v>
      </c>
      <c r="I1539" s="9" t="n">
        <v>5477951</v>
      </c>
      <c r="J1539" s="9" t="n">
        <v>5477951</v>
      </c>
      <c r="K1539" s="11" t="n">
        <v>5477951</v>
      </c>
      <c r="L1539" s="9" t="n">
        <v>5477951</v>
      </c>
      <c r="M1539" s="9" t="n">
        <v>5477951</v>
      </c>
      <c r="N1539" s="9" t="n">
        <v>5477951</v>
      </c>
      <c r="O1539" s="9" t="n">
        <v>5477951</v>
      </c>
      <c r="P1539" s="11" t="n">
        <v>5477951</v>
      </c>
      <c r="Q1539" s="9" t="n">
        <v>5477951</v>
      </c>
      <c r="R1539" s="9" t="n">
        <v>5477951</v>
      </c>
      <c r="S1539" s="9" t="n">
        <v>5477951</v>
      </c>
      <c r="T1539" s="9" t="n">
        <v>5477951</v>
      </c>
      <c r="U1539" s="11" t="n">
        <v>5477951</v>
      </c>
      <c r="V1539" s="9" t="n">
        <v>5477951</v>
      </c>
      <c r="W1539" s="9" t="n">
        <v>5477951</v>
      </c>
      <c r="X1539" s="9" t="n">
        <v>5477951</v>
      </c>
      <c r="Y1539" s="9" t="n">
        <v>5477951</v>
      </c>
      <c r="Z1539" s="11" t="n">
        <v>5477951</v>
      </c>
      <c r="AA1539" s="9" t="n">
        <v>5477951</v>
      </c>
    </row>
    <row r="1540">
      <c r="A1540" s="14" t="inlineStr">
        <is>
          <t>A101930</t>
        </is>
      </c>
      <c r="B1540" s="2" t="inlineStr">
        <is>
          <t>인화정공</t>
        </is>
      </c>
      <c r="C1540" s="2" t="inlineStr">
        <is>
          <t>SSC</t>
        </is>
      </c>
      <c r="D1540" s="2" t="inlineStr">
        <is>
          <t>S420003950</t>
        </is>
      </c>
      <c r="E1540" s="2" t="inlineStr">
        <is>
          <t>상장주식수 (보통+우선)(주)</t>
        </is>
      </c>
      <c r="F1540" s="15" t="inlineStr">
        <is>
          <t>QUARTERLY</t>
        </is>
      </c>
      <c r="G1540" s="9" t="n">
        <v>4732599</v>
      </c>
      <c r="H1540" s="9" t="n">
        <v>4732599</v>
      </c>
      <c r="I1540" s="9" t="n">
        <v>4732599</v>
      </c>
      <c r="J1540" s="9" t="n">
        <v>4732599</v>
      </c>
      <c r="K1540" s="11" t="n">
        <v>9331705</v>
      </c>
      <c r="L1540" s="9" t="n">
        <v>9331705</v>
      </c>
      <c r="M1540" s="9" t="n">
        <v>9331705</v>
      </c>
      <c r="N1540" s="9" t="n">
        <v>9331705</v>
      </c>
      <c r="O1540" s="9" t="n">
        <v>9331705</v>
      </c>
      <c r="P1540" s="11" t="n">
        <v>9331705</v>
      </c>
      <c r="Q1540" s="9" t="n">
        <v>9331705</v>
      </c>
      <c r="R1540" s="9" t="n">
        <v>9331705</v>
      </c>
      <c r="S1540" s="9" t="n">
        <v>9331705</v>
      </c>
      <c r="T1540" s="9" t="n">
        <v>9331705</v>
      </c>
      <c r="U1540" s="11" t="n">
        <v>9331705</v>
      </c>
      <c r="V1540" s="9" t="n">
        <v>9331705</v>
      </c>
      <c r="W1540" s="9" t="n">
        <v>9331705</v>
      </c>
      <c r="X1540" s="9" t="n">
        <v>9331705</v>
      </c>
      <c r="Y1540" s="9" t="n">
        <v>9331705</v>
      </c>
      <c r="Z1540" s="11" t="n">
        <v>9331705</v>
      </c>
      <c r="AA1540" s="9" t="n">
        <v>9331705</v>
      </c>
    </row>
    <row r="1541">
      <c r="A1541" s="14" t="inlineStr">
        <is>
          <t>A030720</t>
        </is>
      </c>
      <c r="B1541" s="2" t="inlineStr">
        <is>
          <t>동원수산</t>
        </is>
      </c>
      <c r="C1541" s="2" t="inlineStr">
        <is>
          <t>SSC</t>
        </is>
      </c>
      <c r="D1541" s="2" t="inlineStr">
        <is>
          <t>S420003950</t>
        </is>
      </c>
      <c r="E1541" s="2" t="inlineStr">
        <is>
          <t>상장주식수 (보통+우선)(주)</t>
        </is>
      </c>
      <c r="F1541" s="15" t="inlineStr">
        <is>
          <t>QUARTERLY</t>
        </is>
      </c>
      <c r="G1541" s="9" t="n">
        <v>3063512</v>
      </c>
      <c r="H1541" s="9" t="n">
        <v>3063512</v>
      </c>
      <c r="I1541" s="9" t="n">
        <v>3063512</v>
      </c>
      <c r="J1541" s="9" t="n">
        <v>3063512</v>
      </c>
      <c r="K1541" s="11" t="n">
        <v>3063512</v>
      </c>
      <c r="L1541" s="9" t="n">
        <v>3063512</v>
      </c>
      <c r="M1541" s="9" t="n">
        <v>3063512</v>
      </c>
      <c r="N1541" s="9" t="n">
        <v>3063512</v>
      </c>
      <c r="O1541" s="9" t="n">
        <v>3063512</v>
      </c>
      <c r="P1541" s="11" t="n">
        <v>3063512</v>
      </c>
      <c r="Q1541" s="9" t="n">
        <v>3748702</v>
      </c>
      <c r="R1541" s="9" t="n">
        <v>3748702</v>
      </c>
      <c r="S1541" s="9" t="n">
        <v>3748702</v>
      </c>
      <c r="T1541" s="9" t="n">
        <v>3890022</v>
      </c>
      <c r="U1541" s="11" t="n">
        <v>4059609</v>
      </c>
      <c r="V1541" s="9" t="n">
        <v>4059609</v>
      </c>
      <c r="W1541" s="9" t="n">
        <v>4059609</v>
      </c>
      <c r="X1541" s="9" t="n">
        <v>4059609</v>
      </c>
      <c r="Y1541" s="9" t="n">
        <v>4059609</v>
      </c>
      <c r="Z1541" s="11" t="n">
        <v>4059609</v>
      </c>
      <c r="AA1541" s="9" t="n">
        <v>4059609</v>
      </c>
    </row>
    <row r="1542">
      <c r="A1542" s="14" t="inlineStr">
        <is>
          <t>A053290</t>
        </is>
      </c>
      <c r="B1542" s="2" t="inlineStr">
        <is>
          <t>능률교육</t>
        </is>
      </c>
      <c r="C1542" s="2" t="inlineStr">
        <is>
          <t>SSC</t>
        </is>
      </c>
      <c r="D1542" s="2" t="inlineStr">
        <is>
          <t>S420003950</t>
        </is>
      </c>
      <c r="E1542" s="2" t="inlineStr">
        <is>
          <t>상장주식수 (보통+우선)(주)</t>
        </is>
      </c>
      <c r="F1542" s="15" t="inlineStr">
        <is>
          <t>QUARTERLY</t>
        </is>
      </c>
      <c r="G1542" s="8" t="n">
        <v>11549500</v>
      </c>
      <c r="H1542" s="8" t="n">
        <v>11549500</v>
      </c>
      <c r="I1542" s="8" t="n">
        <v>11549500</v>
      </c>
      <c r="J1542" s="8" t="n">
        <v>11549500</v>
      </c>
      <c r="K1542" s="10" t="n">
        <v>11549500</v>
      </c>
      <c r="L1542" s="8" t="n">
        <v>11549500</v>
      </c>
      <c r="M1542" s="8" t="n">
        <v>11549500</v>
      </c>
      <c r="N1542" s="8" t="n">
        <v>11549500</v>
      </c>
      <c r="O1542" s="8" t="n">
        <v>11549500</v>
      </c>
      <c r="P1542" s="10" t="n">
        <v>11549500</v>
      </c>
      <c r="Q1542" s="8" t="n">
        <v>11549500</v>
      </c>
      <c r="R1542" s="8" t="n">
        <v>11549500</v>
      </c>
      <c r="S1542" s="8" t="n">
        <v>11549500</v>
      </c>
      <c r="T1542" s="8" t="n">
        <v>11549500</v>
      </c>
      <c r="U1542" s="10" t="n">
        <v>11549500</v>
      </c>
      <c r="V1542" s="8" t="n">
        <v>11549500</v>
      </c>
      <c r="W1542" s="8" t="n">
        <v>11549500</v>
      </c>
      <c r="X1542" s="8" t="n">
        <v>11549500</v>
      </c>
      <c r="Y1542" s="8" t="n">
        <v>11549500</v>
      </c>
      <c r="Z1542" s="10" t="n">
        <v>11549500</v>
      </c>
      <c r="AA1542" s="8" t="n">
        <v>11549500</v>
      </c>
    </row>
    <row r="1543">
      <c r="A1543" s="14" t="inlineStr">
        <is>
          <t>A005820</t>
        </is>
      </c>
      <c r="B1543" s="2" t="inlineStr">
        <is>
          <t>원림</t>
        </is>
      </c>
      <c r="C1543" s="2" t="inlineStr">
        <is>
          <t>SSC</t>
        </is>
      </c>
      <c r="D1543" s="2" t="inlineStr">
        <is>
          <t>S420003950</t>
        </is>
      </c>
      <c r="E1543" s="2" t="inlineStr">
        <is>
          <t>상장주식수 (보통+우선)(주)</t>
        </is>
      </c>
      <c r="F1543" s="15" t="inlineStr">
        <is>
          <t>QUARTERLY</t>
        </is>
      </c>
      <c r="G1543" s="8" t="n">
        <v>2200000</v>
      </c>
      <c r="H1543" s="8" t="n">
        <v>2200000</v>
      </c>
      <c r="I1543" s="8" t="n">
        <v>2200000</v>
      </c>
      <c r="J1543" s="8" t="n">
        <v>2200000</v>
      </c>
      <c r="K1543" s="10" t="n">
        <v>2200000</v>
      </c>
      <c r="L1543" s="8" t="n">
        <v>2200000</v>
      </c>
      <c r="M1543" s="8" t="n">
        <v>2200000</v>
      </c>
      <c r="N1543" s="8" t="n">
        <v>2200000</v>
      </c>
      <c r="O1543" s="8" t="n">
        <v>2200000</v>
      </c>
      <c r="P1543" s="10" t="n">
        <v>2200000</v>
      </c>
      <c r="Q1543" s="8" t="n">
        <v>2200000</v>
      </c>
      <c r="R1543" s="8" t="n">
        <v>2200000</v>
      </c>
      <c r="S1543" s="8" t="n">
        <v>2200000</v>
      </c>
      <c r="T1543" s="8" t="n">
        <v>2200000</v>
      </c>
      <c r="U1543" s="10" t="n">
        <v>2200000</v>
      </c>
      <c r="V1543" s="8" t="n">
        <v>2200000</v>
      </c>
      <c r="W1543" s="8" t="n">
        <v>2200000</v>
      </c>
      <c r="X1543" s="8" t="n">
        <v>2200000</v>
      </c>
      <c r="Y1543" s="8" t="n">
        <v>2200000</v>
      </c>
      <c r="Z1543" s="10" t="n">
        <v>2200000</v>
      </c>
      <c r="AA1543" s="8" t="n">
        <v>2200000</v>
      </c>
    </row>
    <row r="1544">
      <c r="A1544" s="14" t="inlineStr">
        <is>
          <t>A016600</t>
        </is>
      </c>
      <c r="B1544" s="2" t="inlineStr">
        <is>
          <t>큐캐피탈</t>
        </is>
      </c>
      <c r="C1544" s="2" t="inlineStr">
        <is>
          <t>SSC</t>
        </is>
      </c>
      <c r="D1544" s="2" t="inlineStr">
        <is>
          <t>S420003950</t>
        </is>
      </c>
      <c r="E1544" s="2" t="inlineStr">
        <is>
          <t>상장주식수 (보통+우선)(주)</t>
        </is>
      </c>
      <c r="F1544" s="15" t="inlineStr">
        <is>
          <t>QUARTERLY</t>
        </is>
      </c>
      <c r="G1544" s="8" t="n">
        <v>79833370</v>
      </c>
      <c r="H1544" s="8" t="n">
        <v>79833370</v>
      </c>
      <c r="I1544" s="8" t="n">
        <v>79833370</v>
      </c>
      <c r="J1544" s="8" t="n">
        <v>79833370</v>
      </c>
      <c r="K1544" s="10" t="n">
        <v>79833370</v>
      </c>
      <c r="L1544" s="8" t="n">
        <v>79833370</v>
      </c>
      <c r="M1544" s="8" t="n">
        <v>79833370</v>
      </c>
      <c r="N1544" s="8" t="n">
        <v>79833370</v>
      </c>
      <c r="O1544" s="8" t="n">
        <v>79833370</v>
      </c>
      <c r="P1544" s="10" t="n">
        <v>79833370</v>
      </c>
      <c r="Q1544" s="8" t="n">
        <v>79833370</v>
      </c>
      <c r="R1544" s="8" t="n">
        <v>79833370</v>
      </c>
      <c r="S1544" s="8" t="n">
        <v>79833370</v>
      </c>
      <c r="T1544" s="8" t="n">
        <v>79833370</v>
      </c>
      <c r="U1544" s="10" t="n">
        <v>79833370</v>
      </c>
      <c r="V1544" s="8" t="n">
        <v>79833370</v>
      </c>
      <c r="W1544" s="8" t="n">
        <v>79833370</v>
      </c>
      <c r="X1544" s="8" t="n">
        <v>79833370</v>
      </c>
      <c r="Y1544" s="8" t="n">
        <v>83333370</v>
      </c>
      <c r="Z1544" s="10" t="n">
        <v>90796053</v>
      </c>
      <c r="AA1544" s="8" t="n">
        <v>90796053</v>
      </c>
    </row>
    <row r="1545">
      <c r="A1545" s="14" t="inlineStr">
        <is>
          <t>A017650</t>
        </is>
      </c>
      <c r="B1545" s="2" t="inlineStr">
        <is>
          <t>대림제지</t>
        </is>
      </c>
      <c r="C1545" s="2" t="inlineStr">
        <is>
          <t>SSC</t>
        </is>
      </c>
      <c r="D1545" s="2" t="inlineStr">
        <is>
          <t>S420003950</t>
        </is>
      </c>
      <c r="E1545" s="2" t="inlineStr">
        <is>
          <t>상장주식수 (보통+우선)(주)</t>
        </is>
      </c>
      <c r="F1545" s="15" t="inlineStr">
        <is>
          <t>QUARTERLY</t>
        </is>
      </c>
      <c r="G1545" s="8" t="n">
        <v>9000000</v>
      </c>
      <c r="H1545" s="8" t="n">
        <v>9000000</v>
      </c>
      <c r="I1545" s="8" t="n">
        <v>9000000</v>
      </c>
      <c r="J1545" s="8" t="n">
        <v>9000000</v>
      </c>
      <c r="K1545" s="10" t="n">
        <v>9000000</v>
      </c>
      <c r="L1545" s="8" t="n">
        <v>9000000</v>
      </c>
      <c r="M1545" s="8" t="n">
        <v>9000000</v>
      </c>
      <c r="N1545" s="8" t="n">
        <v>9000000</v>
      </c>
      <c r="O1545" s="8" t="n">
        <v>9000000</v>
      </c>
      <c r="P1545" s="10" t="n">
        <v>9000000</v>
      </c>
      <c r="Q1545" s="8" t="n">
        <v>9000000</v>
      </c>
      <c r="R1545" s="8" t="n">
        <v>9000000</v>
      </c>
      <c r="S1545" s="8" t="n">
        <v>9000000</v>
      </c>
      <c r="T1545" s="8" t="n">
        <v>9000000</v>
      </c>
      <c r="U1545" s="10" t="n">
        <v>9000000</v>
      </c>
      <c r="V1545" s="8" t="n">
        <v>9000000</v>
      </c>
      <c r="W1545" s="8" t="n">
        <v>9000000</v>
      </c>
      <c r="X1545" s="8" t="n">
        <v>9000000</v>
      </c>
      <c r="Y1545" s="8" t="n">
        <v>9000000</v>
      </c>
      <c r="Z1545" s="10" t="n">
        <v>9000000</v>
      </c>
      <c r="AA1545" s="8" t="n">
        <v>9000000</v>
      </c>
    </row>
    <row r="1546">
      <c r="A1546" s="14" t="inlineStr">
        <is>
          <t>A019010</t>
        </is>
      </c>
      <c r="B1546" s="2" t="inlineStr">
        <is>
          <t>그랜드백화점</t>
        </is>
      </c>
      <c r="C1546" s="2" t="inlineStr">
        <is>
          <t>SSC</t>
        </is>
      </c>
      <c r="D1546" s="2" t="inlineStr">
        <is>
          <t>S420003950</t>
        </is>
      </c>
      <c r="E1546" s="2" t="inlineStr">
        <is>
          <t>상장주식수 (보통+우선)(주)</t>
        </is>
      </c>
      <c r="F1546" s="15" t="inlineStr">
        <is>
          <t>QUARTERLY</t>
        </is>
      </c>
      <c r="G1546" s="8" t="n">
        <v>4820000</v>
      </c>
      <c r="H1546" s="8" t="n">
        <v>4820000</v>
      </c>
      <c r="I1546" s="8" t="n">
        <v>4820000</v>
      </c>
      <c r="J1546" s="8" t="n">
        <v>4820000</v>
      </c>
      <c r="K1546" s="10" t="n">
        <v>4820000</v>
      </c>
      <c r="L1546" s="8" t="n">
        <v>4820000</v>
      </c>
      <c r="M1546" s="8" t="n">
        <v>4820000</v>
      </c>
      <c r="N1546" s="8" t="n">
        <v>4820000</v>
      </c>
      <c r="O1546" s="8" t="n">
        <v>4820000</v>
      </c>
      <c r="P1546" s="10" t="n">
        <v>4820000</v>
      </c>
      <c r="Q1546" s="8" t="n">
        <v>4820000</v>
      </c>
      <c r="R1546" s="8" t="n">
        <v>4820000</v>
      </c>
      <c r="S1546" s="8" t="n">
        <v>4820000</v>
      </c>
      <c r="T1546" s="8" t="n">
        <v>4820000</v>
      </c>
      <c r="U1546" s="10" t="n">
        <v>4820000</v>
      </c>
      <c r="V1546" s="8" t="n">
        <v>4820000</v>
      </c>
      <c r="W1546" s="8" t="n">
        <v>4820000</v>
      </c>
      <c r="X1546" s="8" t="n">
        <v>4820000</v>
      </c>
      <c r="Y1546" s="8" t="n">
        <v>4820000</v>
      </c>
      <c r="Z1546" s="10" t="n">
        <v>4820000</v>
      </c>
      <c r="AA1546" s="8" t="n">
        <v>4820000</v>
      </c>
    </row>
    <row r="1547">
      <c r="A1547" s="14" t="inlineStr">
        <is>
          <t>A039240</t>
        </is>
      </c>
      <c r="B1547" s="2" t="inlineStr">
        <is>
          <t>경남스틸</t>
        </is>
      </c>
      <c r="C1547" s="2" t="inlineStr">
        <is>
          <t>SSC</t>
        </is>
      </c>
      <c r="D1547" s="2" t="inlineStr">
        <is>
          <t>S420003950</t>
        </is>
      </c>
      <c r="E1547" s="2" t="inlineStr">
        <is>
          <t>상장주식수 (보통+우선)(주)</t>
        </is>
      </c>
      <c r="F1547" s="15" t="inlineStr">
        <is>
          <t>QUARTERLY</t>
        </is>
      </c>
      <c r="G1547" s="9" t="n">
        <v>5000000</v>
      </c>
      <c r="H1547" s="9" t="n">
        <v>5000000</v>
      </c>
      <c r="I1547" s="9" t="n">
        <v>5000000</v>
      </c>
      <c r="J1547" s="9" t="n">
        <v>5000000</v>
      </c>
      <c r="K1547" s="11" t="n">
        <v>5000000</v>
      </c>
      <c r="L1547" s="9" t="n">
        <v>5000000</v>
      </c>
      <c r="M1547" s="9" t="n">
        <v>5000000</v>
      </c>
      <c r="N1547" s="9" t="n">
        <v>5000000</v>
      </c>
      <c r="O1547" s="9" t="n">
        <v>5000000</v>
      </c>
      <c r="P1547" s="11" t="n">
        <v>5000000</v>
      </c>
      <c r="Q1547" s="9" t="n">
        <v>5000000</v>
      </c>
      <c r="R1547" s="9" t="n">
        <v>5000000</v>
      </c>
      <c r="S1547" s="9" t="n">
        <v>5000000</v>
      </c>
      <c r="T1547" s="9" t="n">
        <v>5000000</v>
      </c>
      <c r="U1547" s="11" t="n">
        <v>5000000</v>
      </c>
      <c r="V1547" s="9" t="n">
        <v>5000000</v>
      </c>
      <c r="W1547" s="9" t="n">
        <v>5000000</v>
      </c>
      <c r="X1547" s="9" t="n">
        <v>5000000</v>
      </c>
      <c r="Y1547" s="9" t="n">
        <v>5000000</v>
      </c>
      <c r="Z1547" s="11" t="n">
        <v>5000000</v>
      </c>
      <c r="AA1547" s="9" t="n">
        <v>5000000</v>
      </c>
    </row>
    <row r="1548">
      <c r="A1548" s="14" t="inlineStr">
        <is>
          <t>A008470</t>
        </is>
      </c>
      <c r="B1548" s="2" t="inlineStr">
        <is>
          <t>부스타</t>
        </is>
      </c>
      <c r="C1548" s="2" t="inlineStr">
        <is>
          <t>SSC</t>
        </is>
      </c>
      <c r="D1548" s="2" t="inlineStr">
        <is>
          <t>S420003950</t>
        </is>
      </c>
      <c r="E1548" s="2" t="inlineStr">
        <is>
          <t>상장주식수 (보통+우선)(주)</t>
        </is>
      </c>
      <c r="F1548" s="15" t="inlineStr">
        <is>
          <t>QUARTERLY</t>
        </is>
      </c>
      <c r="G1548" s="9" t="n">
        <v>8160000</v>
      </c>
      <c r="H1548" s="9" t="n">
        <v>8160000</v>
      </c>
      <c r="I1548" s="9" t="n">
        <v>8160000</v>
      </c>
      <c r="J1548" s="9" t="n">
        <v>8160000</v>
      </c>
      <c r="K1548" s="11" t="n">
        <v>8160000</v>
      </c>
      <c r="L1548" s="9" t="n">
        <v>8160000</v>
      </c>
      <c r="M1548" s="9" t="n">
        <v>8160000</v>
      </c>
      <c r="N1548" s="9" t="n">
        <v>8160000</v>
      </c>
      <c r="O1548" s="9" t="n">
        <v>8160000</v>
      </c>
      <c r="P1548" s="11" t="n">
        <v>8160000</v>
      </c>
      <c r="Q1548" s="9" t="n">
        <v>8160000</v>
      </c>
      <c r="R1548" s="9" t="n">
        <v>8160000</v>
      </c>
      <c r="S1548" s="9" t="n">
        <v>8160000</v>
      </c>
      <c r="T1548" s="9" t="n">
        <v>8160000</v>
      </c>
      <c r="U1548" s="11" t="n">
        <v>8341600</v>
      </c>
      <c r="V1548" s="9" t="n">
        <v>8341600</v>
      </c>
      <c r="W1548" s="9" t="n">
        <v>8341600</v>
      </c>
      <c r="X1548" s="9" t="n">
        <v>8341600</v>
      </c>
      <c r="Y1548" s="9" t="n">
        <v>8341600</v>
      </c>
      <c r="Z1548" s="11" t="n">
        <v>8404800</v>
      </c>
      <c r="AA1548" s="9" t="n">
        <v>8404800</v>
      </c>
    </row>
    <row r="1549">
      <c r="A1549" s="14" t="inlineStr">
        <is>
          <t>A009180</t>
        </is>
      </c>
      <c r="B1549" s="2" t="inlineStr">
        <is>
          <t>한솔로지스틱스</t>
        </is>
      </c>
      <c r="C1549" s="2" t="inlineStr">
        <is>
          <t>SSC</t>
        </is>
      </c>
      <c r="D1549" s="2" t="inlineStr">
        <is>
          <t>S420003950</t>
        </is>
      </c>
      <c r="E1549" s="2" t="inlineStr">
        <is>
          <t>상장주식수 (보통+우선)(주)</t>
        </is>
      </c>
      <c r="F1549" s="15" t="inlineStr">
        <is>
          <t>QUARTERLY</t>
        </is>
      </c>
      <c r="G1549" s="9" t="n">
        <v>47983752</v>
      </c>
      <c r="H1549" s="9" t="n">
        <v>47983752</v>
      </c>
      <c r="I1549" s="9" t="n">
        <v>47983752</v>
      </c>
      <c r="J1549" s="9" t="n">
        <v>47983752</v>
      </c>
      <c r="K1549" s="11" t="n">
        <v>47983752</v>
      </c>
      <c r="L1549" s="9" t="n">
        <v>47983752</v>
      </c>
      <c r="M1549" s="9" t="n">
        <v>47983752</v>
      </c>
      <c r="N1549" s="9" t="n">
        <v>47983752</v>
      </c>
      <c r="O1549" s="9" t="n">
        <v>47983752</v>
      </c>
      <c r="P1549" s="11" t="n">
        <v>47983752</v>
      </c>
      <c r="Q1549" s="9" t="n">
        <v>47983752</v>
      </c>
      <c r="R1549" s="9" t="n">
        <v>47983752</v>
      </c>
      <c r="S1549" s="9" t="n">
        <v>47983752</v>
      </c>
      <c r="T1549" s="9" t="n">
        <v>48003452</v>
      </c>
      <c r="U1549" s="11" t="n">
        <v>48003452</v>
      </c>
      <c r="V1549" s="9" t="n">
        <v>48003452</v>
      </c>
      <c r="W1549" s="9" t="n">
        <v>48003452</v>
      </c>
      <c r="X1549" s="9" t="n">
        <v>16477425</v>
      </c>
      <c r="Y1549" s="9" t="n">
        <v>16477425</v>
      </c>
      <c r="Z1549" s="11" t="n">
        <v>16477425</v>
      </c>
      <c r="AA1549" s="9" t="n">
        <v>16477425</v>
      </c>
    </row>
    <row r="1550">
      <c r="A1550" s="14" t="inlineStr">
        <is>
          <t>A115480</t>
        </is>
      </c>
      <c r="B1550" s="2" t="inlineStr">
        <is>
          <t>씨유메디칼</t>
        </is>
      </c>
      <c r="C1550" s="2" t="inlineStr">
        <is>
          <t>SSC</t>
        </is>
      </c>
      <c r="D1550" s="2" t="inlineStr">
        <is>
          <t>S420003950</t>
        </is>
      </c>
      <c r="E1550" s="2" t="inlineStr">
        <is>
          <t>상장주식수 (보통+우선)(주)</t>
        </is>
      </c>
      <c r="F1550" s="15" t="inlineStr">
        <is>
          <t>QUARTERLY</t>
        </is>
      </c>
      <c r="G1550" s="9" t="n"/>
      <c r="H1550" s="9" t="n"/>
      <c r="I1550" s="9" t="n">
        <v>6114122</v>
      </c>
      <c r="J1550" s="9" t="n">
        <v>6114122</v>
      </c>
      <c r="K1550" s="11" t="n">
        <v>6114122</v>
      </c>
      <c r="L1550" s="9" t="n">
        <v>6114122</v>
      </c>
      <c r="M1550" s="9" t="n">
        <v>6114122</v>
      </c>
      <c r="N1550" s="9" t="n">
        <v>6114122</v>
      </c>
      <c r="O1550" s="9" t="n">
        <v>6414122</v>
      </c>
      <c r="P1550" s="11" t="n">
        <v>6614122</v>
      </c>
      <c r="Q1550" s="9" t="n">
        <v>6614122</v>
      </c>
      <c r="R1550" s="9" t="n">
        <v>6614122</v>
      </c>
      <c r="S1550" s="9" t="n">
        <v>6614122</v>
      </c>
      <c r="T1550" s="9" t="n">
        <v>6614122</v>
      </c>
      <c r="U1550" s="11" t="n">
        <v>6614122</v>
      </c>
      <c r="V1550" s="9" t="n">
        <v>6614122</v>
      </c>
      <c r="W1550" s="9" t="n">
        <v>6653229</v>
      </c>
      <c r="X1550" s="9" t="n">
        <v>6653229</v>
      </c>
      <c r="Y1550" s="9" t="n">
        <v>6653229</v>
      </c>
      <c r="Z1550" s="11" t="n">
        <v>6653229</v>
      </c>
      <c r="AA1550" s="9" t="n">
        <v>6653229</v>
      </c>
    </row>
    <row r="1551">
      <c r="A1551" s="14" t="inlineStr">
        <is>
          <t>A024060</t>
        </is>
      </c>
      <c r="B1551" s="2" t="inlineStr">
        <is>
          <t>흥구석유</t>
        </is>
      </c>
      <c r="C1551" s="2" t="inlineStr">
        <is>
          <t>SSC</t>
        </is>
      </c>
      <c r="D1551" s="2" t="inlineStr">
        <is>
          <t>S420003950</t>
        </is>
      </c>
      <c r="E1551" s="2" t="inlineStr">
        <is>
          <t>상장주식수 (보통+우선)(주)</t>
        </is>
      </c>
      <c r="F1551" s="15" t="inlineStr">
        <is>
          <t>QUARTERLY</t>
        </is>
      </c>
      <c r="G1551" s="9" t="n">
        <v>15000000</v>
      </c>
      <c r="H1551" s="9" t="n">
        <v>15000000</v>
      </c>
      <c r="I1551" s="9" t="n">
        <v>15000000</v>
      </c>
      <c r="J1551" s="9" t="n">
        <v>15000000</v>
      </c>
      <c r="K1551" s="11" t="n">
        <v>15000000</v>
      </c>
      <c r="L1551" s="9" t="n">
        <v>15000000</v>
      </c>
      <c r="M1551" s="9" t="n">
        <v>15000000</v>
      </c>
      <c r="N1551" s="9" t="n">
        <v>15000000</v>
      </c>
      <c r="O1551" s="9" t="n">
        <v>15000000</v>
      </c>
      <c r="P1551" s="11" t="n">
        <v>15000000</v>
      </c>
      <c r="Q1551" s="9" t="n">
        <v>15000000</v>
      </c>
      <c r="R1551" s="9" t="n">
        <v>15000000</v>
      </c>
      <c r="S1551" s="9" t="n">
        <v>15000000</v>
      </c>
      <c r="T1551" s="9" t="n">
        <v>15000000</v>
      </c>
      <c r="U1551" s="11" t="n">
        <v>15000000</v>
      </c>
      <c r="V1551" s="9" t="n">
        <v>15000000</v>
      </c>
      <c r="W1551" s="9" t="n">
        <v>15000000</v>
      </c>
      <c r="X1551" s="9" t="n">
        <v>15000000</v>
      </c>
      <c r="Y1551" s="9" t="n">
        <v>15000000</v>
      </c>
      <c r="Z1551" s="11" t="n">
        <v>15000000</v>
      </c>
      <c r="AA1551" s="9" t="n">
        <v>15000000</v>
      </c>
    </row>
    <row r="1552">
      <c r="A1552" s="14" t="inlineStr">
        <is>
          <t>A048870</t>
        </is>
      </c>
      <c r="B1552" s="2" t="inlineStr">
        <is>
          <t>코아로직</t>
        </is>
      </c>
      <c r="C1552" s="2" t="inlineStr">
        <is>
          <t>SSC</t>
        </is>
      </c>
      <c r="D1552" s="2" t="inlineStr">
        <is>
          <t>S420003950</t>
        </is>
      </c>
      <c r="E1552" s="2" t="inlineStr">
        <is>
          <t>상장주식수 (보통+우선)(주)</t>
        </is>
      </c>
      <c r="F1552" s="15" t="inlineStr">
        <is>
          <t>QUARTERLY</t>
        </is>
      </c>
      <c r="G1552" s="8" t="n">
        <v>9476760</v>
      </c>
      <c r="H1552" s="8" t="n">
        <v>9476760</v>
      </c>
      <c r="I1552" s="8" t="n">
        <v>10556674</v>
      </c>
      <c r="J1552" s="8" t="n">
        <v>10556674</v>
      </c>
      <c r="K1552" s="10" t="n">
        <v>10556674</v>
      </c>
      <c r="L1552" s="8" t="n">
        <v>10556674</v>
      </c>
      <c r="M1552" s="8" t="n">
        <v>15556674</v>
      </c>
      <c r="N1552" s="8" t="n">
        <v>15556674</v>
      </c>
      <c r="O1552" s="8" t="n">
        <v>15556674</v>
      </c>
      <c r="P1552" s="10" t="n">
        <v>15556674</v>
      </c>
      <c r="Q1552" s="8" t="n">
        <v>15556674</v>
      </c>
      <c r="R1552" s="8" t="n">
        <v>15556674</v>
      </c>
      <c r="S1552" s="8" t="n">
        <v>15556674</v>
      </c>
      <c r="T1552" s="8" t="n">
        <v>15556674</v>
      </c>
      <c r="U1552" s="10" t="n">
        <v>15812082</v>
      </c>
      <c r="V1552" s="8" t="n">
        <v>16036161</v>
      </c>
      <c r="W1552" s="8" t="n">
        <v>17133773</v>
      </c>
      <c r="X1552" s="8" t="n">
        <v>17133773</v>
      </c>
      <c r="Y1552" s="8" t="n">
        <v>17133773</v>
      </c>
      <c r="Z1552" s="10" t="n">
        <v>17133773</v>
      </c>
      <c r="AA1552" s="8" t="n">
        <v>17133773</v>
      </c>
    </row>
    <row r="1553">
      <c r="A1553" s="14" t="inlineStr">
        <is>
          <t>A032080</t>
        </is>
      </c>
      <c r="B1553" s="2" t="inlineStr">
        <is>
          <t>아즈텍WB</t>
        </is>
      </c>
      <c r="C1553" s="2" t="inlineStr">
        <is>
          <t>SSC</t>
        </is>
      </c>
      <c r="D1553" s="2" t="inlineStr">
        <is>
          <t>S420003950</t>
        </is>
      </c>
      <c r="E1553" s="2" t="inlineStr">
        <is>
          <t>상장주식수 (보통+우선)(주)</t>
        </is>
      </c>
      <c r="F1553" s="15" t="inlineStr">
        <is>
          <t>QUARTERLY</t>
        </is>
      </c>
      <c r="G1553" s="8" t="n">
        <v>14306080</v>
      </c>
      <c r="H1553" s="8" t="n">
        <v>14306080</v>
      </c>
      <c r="I1553" s="8" t="n">
        <v>14306080</v>
      </c>
      <c r="J1553" s="8" t="n">
        <v>14306080</v>
      </c>
      <c r="K1553" s="10" t="n">
        <v>14306080</v>
      </c>
      <c r="L1553" s="8" t="n">
        <v>15435257</v>
      </c>
      <c r="M1553" s="8" t="n">
        <v>15570758</v>
      </c>
      <c r="N1553" s="8" t="n">
        <v>15570758</v>
      </c>
      <c r="O1553" s="8" t="n">
        <v>15570758</v>
      </c>
      <c r="P1553" s="10" t="n">
        <v>15570758</v>
      </c>
      <c r="Q1553" s="8" t="n">
        <v>15570758</v>
      </c>
      <c r="R1553" s="8" t="n">
        <v>15570758</v>
      </c>
      <c r="S1553" s="8" t="n">
        <v>15570758</v>
      </c>
      <c r="T1553" s="8" t="n">
        <v>15570758</v>
      </c>
      <c r="U1553" s="10" t="n">
        <v>16081287</v>
      </c>
      <c r="V1553" s="8" t="n">
        <v>16081287</v>
      </c>
      <c r="W1553" s="8" t="n">
        <v>16081287</v>
      </c>
      <c r="X1553" s="8" t="n">
        <v>16081287</v>
      </c>
      <c r="Y1553" s="8" t="n">
        <v>16455468</v>
      </c>
      <c r="Z1553" s="10" t="n">
        <v>16782876</v>
      </c>
      <c r="AA1553" s="8" t="n">
        <v>17250600</v>
      </c>
    </row>
    <row r="1554">
      <c r="A1554" s="14" t="inlineStr">
        <is>
          <t>A053660</t>
        </is>
      </c>
      <c r="B1554" s="2" t="inlineStr">
        <is>
          <t>현진소재</t>
        </is>
      </c>
      <c r="C1554" s="2" t="inlineStr">
        <is>
          <t>SSC</t>
        </is>
      </c>
      <c r="D1554" s="2" t="inlineStr">
        <is>
          <t>S420003950</t>
        </is>
      </c>
      <c r="E1554" s="2" t="inlineStr">
        <is>
          <t>상장주식수 (보통+우선)(주)</t>
        </is>
      </c>
      <c r="F1554" s="15" t="inlineStr">
        <is>
          <t>QUARTERLY</t>
        </is>
      </c>
      <c r="G1554" s="8" t="n">
        <v>14800000</v>
      </c>
      <c r="H1554" s="8" t="n">
        <v>14800000</v>
      </c>
      <c r="I1554" s="8" t="n">
        <v>14800000</v>
      </c>
      <c r="J1554" s="8" t="n">
        <v>14800000</v>
      </c>
      <c r="K1554" s="10" t="n">
        <v>14800000</v>
      </c>
      <c r="L1554" s="8" t="n">
        <v>14800000</v>
      </c>
      <c r="M1554" s="8" t="n">
        <v>14800000</v>
      </c>
      <c r="N1554" s="8" t="n">
        <v>14800000</v>
      </c>
      <c r="O1554" s="8" t="n">
        <v>14800000</v>
      </c>
      <c r="P1554" s="10" t="n">
        <v>14800000</v>
      </c>
      <c r="Q1554" s="8" t="n">
        <v>14800000</v>
      </c>
      <c r="R1554" s="8" t="n">
        <v>14800000</v>
      </c>
      <c r="S1554" s="8" t="n">
        <v>15943118</v>
      </c>
      <c r="T1554" s="8" t="n">
        <v>15943118</v>
      </c>
      <c r="U1554" s="10" t="n">
        <v>15943118</v>
      </c>
      <c r="V1554" s="8" t="n">
        <v>15943118</v>
      </c>
      <c r="W1554" s="8" t="n">
        <v>22143118</v>
      </c>
      <c r="X1554" s="8" t="n">
        <v>23182078</v>
      </c>
      <c r="Y1554" s="8" t="n">
        <v>30473921</v>
      </c>
      <c r="Z1554" s="10" t="n">
        <v>30473921</v>
      </c>
      <c r="AA1554" s="8" t="n">
        <v>30473921</v>
      </c>
    </row>
    <row r="1555">
      <c r="A1555" s="14" t="inlineStr">
        <is>
          <t>A017510</t>
        </is>
      </c>
      <c r="B1555" s="2" t="inlineStr">
        <is>
          <t>세명전기</t>
        </is>
      </c>
      <c r="C1555" s="2" t="inlineStr">
        <is>
          <t>SSC</t>
        </is>
      </c>
      <c r="D1555" s="2" t="inlineStr">
        <is>
          <t>S420003950</t>
        </is>
      </c>
      <c r="E1555" s="2" t="inlineStr">
        <is>
          <t>상장주식수 (보통+우선)(주)</t>
        </is>
      </c>
      <c r="F1555" s="15" t="inlineStr">
        <is>
          <t>QUARTERLY</t>
        </is>
      </c>
      <c r="G1555" s="8" t="n">
        <v>15246000</v>
      </c>
      <c r="H1555" s="8" t="n">
        <v>15246000</v>
      </c>
      <c r="I1555" s="8" t="n">
        <v>15246000</v>
      </c>
      <c r="J1555" s="8" t="n">
        <v>15246000</v>
      </c>
      <c r="K1555" s="10" t="n">
        <v>15246000</v>
      </c>
      <c r="L1555" s="8" t="n">
        <v>15246000</v>
      </c>
      <c r="M1555" s="8" t="n">
        <v>15246000</v>
      </c>
      <c r="N1555" s="8" t="n">
        <v>15246000</v>
      </c>
      <c r="O1555" s="8" t="n">
        <v>15246000</v>
      </c>
      <c r="P1555" s="10" t="n">
        <v>15246000</v>
      </c>
      <c r="Q1555" s="8" t="n">
        <v>15246000</v>
      </c>
      <c r="R1555" s="8" t="n">
        <v>15246000</v>
      </c>
      <c r="S1555" s="8" t="n">
        <v>15246000</v>
      </c>
      <c r="T1555" s="8" t="n">
        <v>15246000</v>
      </c>
      <c r="U1555" s="10" t="n">
        <v>15246000</v>
      </c>
      <c r="V1555" s="8" t="n">
        <v>15246000</v>
      </c>
      <c r="W1555" s="8" t="n">
        <v>15246000</v>
      </c>
      <c r="X1555" s="8" t="n">
        <v>15246000</v>
      </c>
      <c r="Y1555" s="8" t="n">
        <v>15246000</v>
      </c>
      <c r="Z1555" s="10" t="n">
        <v>15246000</v>
      </c>
      <c r="AA1555" s="8" t="n">
        <v>15246000</v>
      </c>
    </row>
    <row r="1556">
      <c r="A1556" s="14" t="inlineStr">
        <is>
          <t>A032680</t>
        </is>
      </c>
      <c r="B1556" s="2" t="inlineStr">
        <is>
          <t>소프트센</t>
        </is>
      </c>
      <c r="C1556" s="2" t="inlineStr">
        <is>
          <t>SSC</t>
        </is>
      </c>
      <c r="D1556" s="2" t="inlineStr">
        <is>
          <t>S420003950</t>
        </is>
      </c>
      <c r="E1556" s="2" t="inlineStr">
        <is>
          <t>상장주식수 (보통+우선)(주)</t>
        </is>
      </c>
      <c r="F1556" s="15" t="inlineStr">
        <is>
          <t>QUARTERLY</t>
        </is>
      </c>
      <c r="G1556" s="8" t="n">
        <v>10661971</v>
      </c>
      <c r="H1556" s="8" t="n">
        <v>12121971</v>
      </c>
      <c r="I1556" s="8" t="n">
        <v>12121971</v>
      </c>
      <c r="J1556" s="8" t="n">
        <v>12121971</v>
      </c>
      <c r="K1556" s="10" t="n">
        <v>12121971</v>
      </c>
      <c r="L1556" s="8" t="n">
        <v>13848234</v>
      </c>
      <c r="M1556" s="8" t="n">
        <v>13848234</v>
      </c>
      <c r="N1556" s="8" t="n">
        <v>13848234</v>
      </c>
      <c r="O1556" s="8" t="n">
        <v>13848234</v>
      </c>
      <c r="P1556" s="10" t="n">
        <v>13848234</v>
      </c>
      <c r="Q1556" s="8" t="n">
        <v>16893765</v>
      </c>
      <c r="R1556" s="8" t="n">
        <v>16893765</v>
      </c>
      <c r="S1556" s="8" t="n">
        <v>16893765</v>
      </c>
      <c r="T1556" s="8" t="n">
        <v>27493765</v>
      </c>
      <c r="U1556" s="10" t="n">
        <v>29208442</v>
      </c>
      <c r="V1556" s="8" t="n">
        <v>30367562</v>
      </c>
      <c r="W1556" s="8" t="n">
        <v>30367562</v>
      </c>
      <c r="X1556" s="8" t="n">
        <v>30367562</v>
      </c>
      <c r="Y1556" s="8" t="n">
        <v>30367562</v>
      </c>
      <c r="Z1556" s="10" t="n">
        <v>30367562</v>
      </c>
      <c r="AA1556" s="8" t="n">
        <v>30367562</v>
      </c>
    </row>
    <row r="1557">
      <c r="A1557" s="14" t="inlineStr">
        <is>
          <t>A002760</t>
        </is>
      </c>
      <c r="B1557" s="2" t="inlineStr">
        <is>
          <t>보락</t>
        </is>
      </c>
      <c r="C1557" s="2" t="inlineStr">
        <is>
          <t>SSC</t>
        </is>
      </c>
      <c r="D1557" s="2" t="inlineStr">
        <is>
          <t>S420003950</t>
        </is>
      </c>
      <c r="E1557" s="2" t="inlineStr">
        <is>
          <t>상장주식수 (보통+우선)(주)</t>
        </is>
      </c>
      <c r="F1557" s="15" t="inlineStr">
        <is>
          <t>QUARTERLY</t>
        </is>
      </c>
      <c r="G1557" s="9" t="n">
        <v>11980000</v>
      </c>
      <c r="H1557" s="9" t="n">
        <v>11980000</v>
      </c>
      <c r="I1557" s="9" t="n">
        <v>11980000</v>
      </c>
      <c r="J1557" s="9" t="n">
        <v>11980000</v>
      </c>
      <c r="K1557" s="11" t="n">
        <v>11980000</v>
      </c>
      <c r="L1557" s="9" t="n">
        <v>11980000</v>
      </c>
      <c r="M1557" s="9" t="n">
        <v>11980000</v>
      </c>
      <c r="N1557" s="9" t="n">
        <v>11980000</v>
      </c>
      <c r="O1557" s="9" t="n">
        <v>11980000</v>
      </c>
      <c r="P1557" s="11" t="n">
        <v>11980000</v>
      </c>
      <c r="Q1557" s="9" t="n">
        <v>11980000</v>
      </c>
      <c r="R1557" s="9" t="n">
        <v>11980000</v>
      </c>
      <c r="S1557" s="9" t="n">
        <v>11980000</v>
      </c>
      <c r="T1557" s="9" t="n">
        <v>11980000</v>
      </c>
      <c r="U1557" s="11" t="n">
        <v>11980000</v>
      </c>
      <c r="V1557" s="9" t="n">
        <v>11980000</v>
      </c>
      <c r="W1557" s="9" t="n">
        <v>11980000</v>
      </c>
      <c r="X1557" s="9" t="n">
        <v>11980000</v>
      </c>
      <c r="Y1557" s="9" t="n">
        <v>11980000</v>
      </c>
      <c r="Z1557" s="11" t="n">
        <v>11980000</v>
      </c>
      <c r="AA1557" s="9" t="n">
        <v>11980000</v>
      </c>
    </row>
    <row r="1558">
      <c r="A1558" s="14" t="inlineStr">
        <is>
          <t>A106080</t>
        </is>
      </c>
      <c r="B1558" s="2" t="inlineStr">
        <is>
          <t>하이소닉</t>
        </is>
      </c>
      <c r="C1558" s="2" t="inlineStr">
        <is>
          <t>SSC</t>
        </is>
      </c>
      <c r="D1558" s="2" t="inlineStr">
        <is>
          <t>S420003950</t>
        </is>
      </c>
      <c r="E1558" s="2" t="inlineStr">
        <is>
          <t>상장주식수 (보통+우선)(주)</t>
        </is>
      </c>
      <c r="F1558" s="15" t="inlineStr">
        <is>
          <t>QUARTERLY</t>
        </is>
      </c>
      <c r="G1558" s="9" t="n">
        <v>6781754</v>
      </c>
      <c r="H1558" s="9" t="n">
        <v>6781754</v>
      </c>
      <c r="I1558" s="9" t="n">
        <v>6781754</v>
      </c>
      <c r="J1558" s="9" t="n">
        <v>6781754</v>
      </c>
      <c r="K1558" s="11" t="n">
        <v>6781754</v>
      </c>
      <c r="L1558" s="9" t="n">
        <v>6781754</v>
      </c>
      <c r="M1558" s="9" t="n">
        <v>7100314</v>
      </c>
      <c r="N1558" s="9" t="n">
        <v>10643911</v>
      </c>
      <c r="O1558" s="9" t="n">
        <v>10643911</v>
      </c>
      <c r="P1558" s="11" t="n">
        <v>10643911</v>
      </c>
      <c r="Q1558" s="9" t="n">
        <v>10643911</v>
      </c>
      <c r="R1558" s="9" t="n">
        <v>10643911</v>
      </c>
      <c r="S1558" s="9" t="n">
        <v>10643911</v>
      </c>
      <c r="T1558" s="9" t="n">
        <v>10643911</v>
      </c>
      <c r="U1558" s="11" t="n">
        <v>10643911</v>
      </c>
      <c r="V1558" s="9" t="n">
        <v>10643911</v>
      </c>
      <c r="W1558" s="9" t="n">
        <v>10643911</v>
      </c>
      <c r="X1558" s="9" t="n">
        <v>10643911</v>
      </c>
      <c r="Y1558" s="9" t="n">
        <v>11425831</v>
      </c>
      <c r="Z1558" s="11" t="n">
        <v>11425831</v>
      </c>
      <c r="AA1558" s="9" t="n">
        <v>11425831</v>
      </c>
    </row>
    <row r="1559">
      <c r="A1559" s="14" t="inlineStr">
        <is>
          <t>A101400</t>
        </is>
      </c>
      <c r="B1559" s="2" t="inlineStr">
        <is>
          <t>네오피델리티</t>
        </is>
      </c>
      <c r="C1559" s="2" t="inlineStr">
        <is>
          <t>SSC</t>
        </is>
      </c>
      <c r="D1559" s="2" t="inlineStr">
        <is>
          <t>S420003950</t>
        </is>
      </c>
      <c r="E1559" s="2" t="inlineStr">
        <is>
          <t>상장주식수 (보통+우선)(주)</t>
        </is>
      </c>
      <c r="F1559" s="15" t="inlineStr">
        <is>
          <t>QUARTERLY</t>
        </is>
      </c>
      <c r="G1559" s="9" t="n">
        <v>3966682</v>
      </c>
      <c r="H1559" s="9" t="n">
        <v>3966682</v>
      </c>
      <c r="I1559" s="9" t="n">
        <v>5600000</v>
      </c>
      <c r="J1559" s="9" t="n">
        <v>8400000</v>
      </c>
      <c r="K1559" s="11" t="n">
        <v>8404690</v>
      </c>
      <c r="L1559" s="9" t="n">
        <v>8404690</v>
      </c>
      <c r="M1559" s="9" t="n">
        <v>8404690</v>
      </c>
      <c r="N1559" s="9" t="n">
        <v>8404690</v>
      </c>
      <c r="O1559" s="9" t="n">
        <v>8404690</v>
      </c>
      <c r="P1559" s="11" t="n">
        <v>8404690</v>
      </c>
      <c r="Q1559" s="9" t="n">
        <v>8404690</v>
      </c>
      <c r="R1559" s="9" t="n">
        <v>8404690</v>
      </c>
      <c r="S1559" s="9" t="n">
        <v>8404690</v>
      </c>
      <c r="T1559" s="9" t="n">
        <v>8404690</v>
      </c>
      <c r="U1559" s="11" t="n">
        <v>8404690</v>
      </c>
      <c r="V1559" s="9" t="n">
        <v>8404690</v>
      </c>
      <c r="W1559" s="9" t="n">
        <v>8404690</v>
      </c>
      <c r="X1559" s="9" t="n">
        <v>10904690</v>
      </c>
      <c r="Y1559" s="9" t="n">
        <v>13437938</v>
      </c>
      <c r="Z1559" s="11" t="n">
        <v>13437938</v>
      </c>
      <c r="AA1559" s="9" t="n">
        <v>13437938</v>
      </c>
    </row>
    <row r="1560">
      <c r="A1560" s="14" t="inlineStr">
        <is>
          <t>A067010</t>
        </is>
      </c>
      <c r="B1560" s="2" t="inlineStr">
        <is>
          <t>이씨에스</t>
        </is>
      </c>
      <c r="C1560" s="2" t="inlineStr">
        <is>
          <t>SSC</t>
        </is>
      </c>
      <c r="D1560" s="2" t="inlineStr">
        <is>
          <t>S420003950</t>
        </is>
      </c>
      <c r="E1560" s="2" t="inlineStr">
        <is>
          <t>상장주식수 (보통+우선)(주)</t>
        </is>
      </c>
      <c r="F1560" s="15" t="inlineStr">
        <is>
          <t>QUARTERLY</t>
        </is>
      </c>
      <c r="G1560" s="9" t="n">
        <v>7500000</v>
      </c>
      <c r="H1560" s="9" t="n">
        <v>7500000</v>
      </c>
      <c r="I1560" s="9" t="n">
        <v>7500000</v>
      </c>
      <c r="J1560" s="9" t="n">
        <v>7500000</v>
      </c>
      <c r="K1560" s="11" t="n">
        <v>7500000</v>
      </c>
      <c r="L1560" s="9" t="n">
        <v>7500000</v>
      </c>
      <c r="M1560" s="9" t="n">
        <v>7500000</v>
      </c>
      <c r="N1560" s="9" t="n">
        <v>7500000</v>
      </c>
      <c r="O1560" s="9" t="n">
        <v>7500000</v>
      </c>
      <c r="P1560" s="11" t="n">
        <v>7500000</v>
      </c>
      <c r="Q1560" s="9" t="n">
        <v>7500000</v>
      </c>
      <c r="R1560" s="9" t="n">
        <v>7500000</v>
      </c>
      <c r="S1560" s="9" t="n">
        <v>7500000</v>
      </c>
      <c r="T1560" s="9" t="n">
        <v>7500000</v>
      </c>
      <c r="U1560" s="11" t="n">
        <v>7500000</v>
      </c>
      <c r="V1560" s="9" t="n">
        <v>7500000</v>
      </c>
      <c r="W1560" s="9" t="n">
        <v>7500000</v>
      </c>
      <c r="X1560" s="9" t="n">
        <v>7500000</v>
      </c>
      <c r="Y1560" s="9" t="n">
        <v>7500000</v>
      </c>
      <c r="Z1560" s="11" t="n">
        <v>7500000</v>
      </c>
      <c r="AA1560" s="9" t="n">
        <v>7500000</v>
      </c>
    </row>
    <row r="1561">
      <c r="A1561" s="14" t="inlineStr">
        <is>
          <t>A045890</t>
        </is>
      </c>
      <c r="B1561" s="2" t="inlineStr">
        <is>
          <t>동부라이텍</t>
        </is>
      </c>
      <c r="C1561" s="2" t="inlineStr">
        <is>
          <t>SSC</t>
        </is>
      </c>
      <c r="D1561" s="2" t="inlineStr">
        <is>
          <t>S420003950</t>
        </is>
      </c>
      <c r="E1561" s="2" t="inlineStr">
        <is>
          <t>상장주식수 (보통+우선)(주)</t>
        </is>
      </c>
      <c r="F1561" s="15" t="inlineStr">
        <is>
          <t>QUARTERLY</t>
        </is>
      </c>
      <c r="G1561" s="9" t="n">
        <v>25482194</v>
      </c>
      <c r="H1561" s="9" t="n">
        <v>25482194</v>
      </c>
      <c r="I1561" s="9" t="n">
        <v>25482194</v>
      </c>
      <c r="J1561" s="9" t="n">
        <v>25482194</v>
      </c>
      <c r="K1561" s="11" t="n">
        <v>25482194</v>
      </c>
      <c r="L1561" s="9" t="n">
        <v>25482194</v>
      </c>
      <c r="M1561" s="9" t="n">
        <v>25482194</v>
      </c>
      <c r="N1561" s="9" t="n">
        <v>25482194</v>
      </c>
      <c r="O1561" s="9" t="n">
        <v>25482194</v>
      </c>
      <c r="P1561" s="11" t="n">
        <v>25482194</v>
      </c>
      <c r="Q1561" s="9" t="n">
        <v>25482194</v>
      </c>
      <c r="R1561" s="9" t="n">
        <v>25482194</v>
      </c>
      <c r="S1561" s="9" t="n">
        <v>25482194</v>
      </c>
      <c r="T1561" s="9" t="n">
        <v>25482194</v>
      </c>
      <c r="U1561" s="11" t="n">
        <v>25482194</v>
      </c>
      <c r="V1561" s="9" t="n">
        <v>25482194</v>
      </c>
      <c r="W1561" s="9" t="n">
        <v>25482194</v>
      </c>
      <c r="X1561" s="9" t="n">
        <v>25482194</v>
      </c>
      <c r="Y1561" s="9" t="n">
        <v>25482194</v>
      </c>
      <c r="Z1561" s="11" t="n">
        <v>25482194</v>
      </c>
      <c r="AA1561" s="9" t="n">
        <v>25482194</v>
      </c>
    </row>
    <row r="1562">
      <c r="A1562" s="14" t="inlineStr">
        <is>
          <t>A039230</t>
        </is>
      </c>
      <c r="B1562" s="2" t="inlineStr">
        <is>
          <t>솔브레인이엔지</t>
        </is>
      </c>
      <c r="C1562" s="2" t="inlineStr">
        <is>
          <t>SSC</t>
        </is>
      </c>
      <c r="D1562" s="2" t="inlineStr">
        <is>
          <t>S420003950</t>
        </is>
      </c>
      <c r="E1562" s="2" t="inlineStr">
        <is>
          <t>상장주식수 (보통+우선)(주)</t>
        </is>
      </c>
      <c r="F1562" s="15" t="inlineStr">
        <is>
          <t>QUARTERLY</t>
        </is>
      </c>
      <c r="G1562" s="8" t="n">
        <v>32525004</v>
      </c>
      <c r="H1562" s="8" t="n">
        <v>32525004</v>
      </c>
      <c r="I1562" s="8" t="n">
        <v>36427443</v>
      </c>
      <c r="J1562" s="8" t="n">
        <v>36427443</v>
      </c>
      <c r="K1562" s="10" t="n">
        <v>36427443</v>
      </c>
      <c r="L1562" s="8" t="n">
        <v>36427443</v>
      </c>
      <c r="M1562" s="8" t="n">
        <v>36427443</v>
      </c>
      <c r="N1562" s="8" t="n">
        <v>36427443</v>
      </c>
      <c r="O1562" s="8" t="n">
        <v>36427443</v>
      </c>
      <c r="P1562" s="10" t="n">
        <v>36427443</v>
      </c>
      <c r="Q1562" s="8" t="n">
        <v>36427443</v>
      </c>
      <c r="R1562" s="8" t="n">
        <v>36427443</v>
      </c>
      <c r="S1562" s="8" t="n">
        <v>36427443</v>
      </c>
      <c r="T1562" s="8" t="n">
        <v>36427443</v>
      </c>
      <c r="U1562" s="10" t="n">
        <v>36427443</v>
      </c>
      <c r="V1562" s="8" t="n">
        <v>36427443</v>
      </c>
      <c r="W1562" s="8" t="n">
        <v>36427443</v>
      </c>
      <c r="X1562" s="8" t="n">
        <v>36427443</v>
      </c>
      <c r="Y1562" s="8" t="n">
        <v>36427443</v>
      </c>
      <c r="Z1562" s="10" t="n">
        <v>36427443</v>
      </c>
      <c r="AA1562" s="8" t="n">
        <v>36427443</v>
      </c>
    </row>
    <row r="1563">
      <c r="A1563" s="14" t="inlineStr">
        <is>
          <t>A224110</t>
        </is>
      </c>
      <c r="B1563" s="2" t="inlineStr">
        <is>
          <t>에이텍티앤</t>
        </is>
      </c>
      <c r="C1563" s="2" t="inlineStr">
        <is>
          <t>SSC</t>
        </is>
      </c>
      <c r="D1563" s="2" t="inlineStr">
        <is>
          <t>S420003950</t>
        </is>
      </c>
      <c r="E1563" s="2" t="inlineStr">
        <is>
          <t>상장주식수 (보통+우선)(주)</t>
        </is>
      </c>
      <c r="F1563" s="15" t="inlineStr">
        <is>
          <t>QUARTERLY</t>
        </is>
      </c>
      <c r="G1563" s="8" t="n"/>
      <c r="H1563" s="8" t="n"/>
      <c r="I1563" s="8" t="n"/>
      <c r="J1563" s="8" t="n"/>
      <c r="K1563" s="10" t="n"/>
      <c r="L1563" s="8" t="n"/>
      <c r="M1563" s="8" t="n"/>
      <c r="N1563" s="8" t="n"/>
      <c r="O1563" s="8" t="n"/>
      <c r="P1563" s="10" t="n"/>
      <c r="Q1563" s="8" t="n"/>
      <c r="R1563" s="8" t="n"/>
      <c r="S1563" s="8" t="n"/>
      <c r="T1563" s="8" t="n"/>
      <c r="U1563" s="10" t="n"/>
      <c r="V1563" s="8" t="n"/>
      <c r="W1563" s="8" t="n"/>
      <c r="X1563" s="8" t="n">
        <v>5340000</v>
      </c>
      <c r="Y1563" s="8" t="n">
        <v>5340000</v>
      </c>
      <c r="Z1563" s="10" t="n">
        <v>5340000</v>
      </c>
      <c r="AA1563" s="8" t="n">
        <v>5340000</v>
      </c>
    </row>
    <row r="1564">
      <c r="A1564" s="14" t="inlineStr">
        <is>
          <t>A071670</t>
        </is>
      </c>
      <c r="B1564" s="2" t="inlineStr">
        <is>
          <t>에이테크솔루션</t>
        </is>
      </c>
      <c r="C1564" s="2" t="inlineStr">
        <is>
          <t>SSC</t>
        </is>
      </c>
      <c r="D1564" s="2" t="inlineStr">
        <is>
          <t>S420003950</t>
        </is>
      </c>
      <c r="E1564" s="2" t="inlineStr">
        <is>
          <t>상장주식수 (보통+우선)(주)</t>
        </is>
      </c>
      <c r="F1564" s="15" t="inlineStr">
        <is>
          <t>QUARTERLY</t>
        </is>
      </c>
      <c r="G1564" s="8" t="n">
        <v>10000000</v>
      </c>
      <c r="H1564" s="8" t="n">
        <v>10000000</v>
      </c>
      <c r="I1564" s="8" t="n">
        <v>10000000</v>
      </c>
      <c r="J1564" s="8" t="n">
        <v>10000000</v>
      </c>
      <c r="K1564" s="10" t="n">
        <v>10000000</v>
      </c>
      <c r="L1564" s="8" t="n">
        <v>10000000</v>
      </c>
      <c r="M1564" s="8" t="n">
        <v>10000000</v>
      </c>
      <c r="N1564" s="8" t="n">
        <v>10000000</v>
      </c>
      <c r="O1564" s="8" t="n">
        <v>10000000</v>
      </c>
      <c r="P1564" s="10" t="n">
        <v>10000000</v>
      </c>
      <c r="Q1564" s="8" t="n">
        <v>10000000</v>
      </c>
      <c r="R1564" s="8" t="n">
        <v>10000000</v>
      </c>
      <c r="S1564" s="8" t="n">
        <v>10000000</v>
      </c>
      <c r="T1564" s="8" t="n">
        <v>10000000</v>
      </c>
      <c r="U1564" s="10" t="n">
        <v>10000000</v>
      </c>
      <c r="V1564" s="8" t="n">
        <v>10000000</v>
      </c>
      <c r="W1564" s="8" t="n">
        <v>10000000</v>
      </c>
      <c r="X1564" s="8" t="n">
        <v>10000000</v>
      </c>
      <c r="Y1564" s="8" t="n">
        <v>10000000</v>
      </c>
      <c r="Z1564" s="10" t="n">
        <v>10000000</v>
      </c>
      <c r="AA1564" s="8" t="n">
        <v>10000000</v>
      </c>
    </row>
    <row r="1565">
      <c r="A1565" s="14" t="inlineStr">
        <is>
          <t>A009730</t>
        </is>
      </c>
      <c r="B1565" s="2" t="inlineStr">
        <is>
          <t>코센</t>
        </is>
      </c>
      <c r="C1565" s="2" t="inlineStr">
        <is>
          <t>SSC</t>
        </is>
      </c>
      <c r="D1565" s="2" t="inlineStr">
        <is>
          <t>S420003950</t>
        </is>
      </c>
      <c r="E1565" s="2" t="inlineStr">
        <is>
          <t>상장주식수 (보통+우선)(주)</t>
        </is>
      </c>
      <c r="F1565" s="15" t="inlineStr">
        <is>
          <t>QUARTERLY</t>
        </is>
      </c>
      <c r="G1565" s="8" t="n">
        <v>19978530</v>
      </c>
      <c r="H1565" s="8" t="n">
        <v>19978530</v>
      </c>
      <c r="I1565" s="8" t="n">
        <v>19978530</v>
      </c>
      <c r="J1565" s="8" t="n">
        <v>24554800</v>
      </c>
      <c r="K1565" s="10" t="n">
        <v>24554800</v>
      </c>
      <c r="L1565" s="8" t="n">
        <v>24554800</v>
      </c>
      <c r="M1565" s="8" t="n">
        <v>24554800</v>
      </c>
      <c r="N1565" s="8" t="n">
        <v>31396903</v>
      </c>
      <c r="O1565" s="8" t="n">
        <v>31396903</v>
      </c>
      <c r="P1565" s="10" t="n">
        <v>31396903</v>
      </c>
      <c r="Q1565" s="8" t="n">
        <v>31396903</v>
      </c>
      <c r="R1565" s="8" t="n">
        <v>31396903</v>
      </c>
      <c r="S1565" s="8" t="n">
        <v>33159088</v>
      </c>
      <c r="T1565" s="8" t="n">
        <v>33159088</v>
      </c>
      <c r="U1565" s="10" t="n">
        <v>33159088</v>
      </c>
      <c r="V1565" s="8" t="n">
        <v>33159088</v>
      </c>
      <c r="W1565" s="8" t="n">
        <v>33159088</v>
      </c>
      <c r="X1565" s="8" t="n">
        <v>33278848</v>
      </c>
      <c r="Y1565" s="8" t="n">
        <v>33443321</v>
      </c>
      <c r="Z1565" s="10" t="n">
        <v>33443321</v>
      </c>
      <c r="AA1565" s="8" t="n">
        <v>33443321</v>
      </c>
    </row>
    <row r="1566">
      <c r="A1566" s="14" t="inlineStr">
        <is>
          <t>A025270</t>
        </is>
      </c>
      <c r="B1566" s="2" t="inlineStr">
        <is>
          <t>부산방직</t>
        </is>
      </c>
      <c r="C1566" s="2" t="inlineStr">
        <is>
          <t>SSC</t>
        </is>
      </c>
      <c r="D1566" s="2" t="inlineStr">
        <is>
          <t>S420003950</t>
        </is>
      </c>
      <c r="E1566" s="2" t="inlineStr">
        <is>
          <t>상장주식수 (보통+우선)(주)</t>
        </is>
      </c>
      <c r="F1566" s="15" t="inlineStr">
        <is>
          <t>QUARTERLY</t>
        </is>
      </c>
      <c r="G1566" s="8" t="n">
        <v>800000</v>
      </c>
      <c r="H1566" s="8" t="n">
        <v>800000</v>
      </c>
      <c r="I1566" s="8" t="n">
        <v>800000</v>
      </c>
      <c r="J1566" s="8" t="n">
        <v>800000</v>
      </c>
      <c r="K1566" s="10" t="n">
        <v>800000</v>
      </c>
      <c r="L1566" s="8" t="n">
        <v>800000</v>
      </c>
      <c r="M1566" s="8" t="n">
        <v>800000</v>
      </c>
      <c r="N1566" s="8" t="n">
        <v>800000</v>
      </c>
      <c r="O1566" s="8" t="n">
        <v>800000</v>
      </c>
      <c r="P1566" s="10" t="n">
        <v>800000</v>
      </c>
      <c r="Q1566" s="8" t="n">
        <v>800000</v>
      </c>
      <c r="R1566" s="8" t="n">
        <v>800000</v>
      </c>
      <c r="S1566" s="8" t="n">
        <v>800000</v>
      </c>
      <c r="T1566" s="8" t="n">
        <v>800000</v>
      </c>
      <c r="U1566" s="10" t="n">
        <v>800000</v>
      </c>
      <c r="V1566" s="8" t="n">
        <v>800000</v>
      </c>
      <c r="W1566" s="8" t="n">
        <v>8000000</v>
      </c>
      <c r="X1566" s="8" t="n">
        <v>8000000</v>
      </c>
      <c r="Y1566" s="8" t="n">
        <v>8000000</v>
      </c>
      <c r="Z1566" s="10" t="n">
        <v>8000000</v>
      </c>
      <c r="AA1566" s="8" t="n">
        <v>8000000</v>
      </c>
    </row>
    <row r="1567">
      <c r="A1567" s="14" t="inlineStr">
        <is>
          <t>A119500</t>
        </is>
      </c>
      <c r="B1567" s="2" t="inlineStr">
        <is>
          <t>포메탈</t>
        </is>
      </c>
      <c r="C1567" s="2" t="inlineStr">
        <is>
          <t>SSC</t>
        </is>
      </c>
      <c r="D1567" s="2" t="inlineStr">
        <is>
          <t>S420003950</t>
        </is>
      </c>
      <c r="E1567" s="2" t="inlineStr">
        <is>
          <t>상장주식수 (보통+우선)(주)</t>
        </is>
      </c>
      <c r="F1567" s="15" t="inlineStr">
        <is>
          <t>QUARTERLY</t>
        </is>
      </c>
      <c r="G1567" s="9" t="n">
        <v>5987340</v>
      </c>
      <c r="H1567" s="9" t="n">
        <v>5987340</v>
      </c>
      <c r="I1567" s="9" t="n">
        <v>5987340</v>
      </c>
      <c r="J1567" s="9" t="n">
        <v>5987340</v>
      </c>
      <c r="K1567" s="11" t="n">
        <v>6012340</v>
      </c>
      <c r="L1567" s="9" t="n">
        <v>6012340</v>
      </c>
      <c r="M1567" s="9" t="n">
        <v>12024680</v>
      </c>
      <c r="N1567" s="9" t="n">
        <v>12024680</v>
      </c>
      <c r="O1567" s="9" t="n">
        <v>12024680</v>
      </c>
      <c r="P1567" s="11" t="n">
        <v>12024680</v>
      </c>
      <c r="Q1567" s="9" t="n">
        <v>12024680</v>
      </c>
      <c r="R1567" s="9" t="n">
        <v>12024680</v>
      </c>
      <c r="S1567" s="9" t="n">
        <v>12024680</v>
      </c>
      <c r="T1567" s="9" t="n">
        <v>12024680</v>
      </c>
      <c r="U1567" s="11" t="n">
        <v>12024680</v>
      </c>
      <c r="V1567" s="9" t="n">
        <v>12024680</v>
      </c>
      <c r="W1567" s="9" t="n">
        <v>12024680</v>
      </c>
      <c r="X1567" s="9" t="n">
        <v>12024680</v>
      </c>
      <c r="Y1567" s="9" t="n">
        <v>12024680</v>
      </c>
      <c r="Z1567" s="11" t="n">
        <v>12024680</v>
      </c>
      <c r="AA1567" s="9" t="n">
        <v>12024680</v>
      </c>
    </row>
    <row r="1568">
      <c r="A1568" s="14" t="inlineStr">
        <is>
          <t>A033100</t>
        </is>
      </c>
      <c r="B1568" s="2" t="inlineStr">
        <is>
          <t>제룡전기</t>
        </is>
      </c>
      <c r="C1568" s="2" t="inlineStr">
        <is>
          <t>SSC</t>
        </is>
      </c>
      <c r="D1568" s="2" t="inlineStr">
        <is>
          <t>S420003950</t>
        </is>
      </c>
      <c r="E1568" s="2" t="inlineStr">
        <is>
          <t>상장주식수 (보통+우선)(주)</t>
        </is>
      </c>
      <c r="F1568" s="15" t="inlineStr">
        <is>
          <t>QUARTERLY</t>
        </is>
      </c>
      <c r="G1568" s="9" t="n">
        <v>19830800</v>
      </c>
      <c r="H1568" s="9" t="n">
        <v>19830800</v>
      </c>
      <c r="I1568" s="9" t="n">
        <v>11898480</v>
      </c>
      <c r="J1568" s="9" t="n">
        <v>11898480</v>
      </c>
      <c r="K1568" s="11" t="n">
        <v>11898480</v>
      </c>
      <c r="L1568" s="9" t="n">
        <v>11898480</v>
      </c>
      <c r="M1568" s="9" t="n">
        <v>11898480</v>
      </c>
      <c r="N1568" s="9" t="n">
        <v>11898480</v>
      </c>
      <c r="O1568" s="9" t="n">
        <v>11898480</v>
      </c>
      <c r="P1568" s="11" t="n">
        <v>11898480</v>
      </c>
      <c r="Q1568" s="9" t="n">
        <v>11898480</v>
      </c>
      <c r="R1568" s="9" t="n">
        <v>11898480</v>
      </c>
      <c r="S1568" s="9" t="n">
        <v>11898480</v>
      </c>
      <c r="T1568" s="9" t="n">
        <v>11898480</v>
      </c>
      <c r="U1568" s="11" t="n">
        <v>16062409</v>
      </c>
      <c r="V1568" s="9" t="n">
        <v>16062409</v>
      </c>
      <c r="W1568" s="9" t="n">
        <v>16062409</v>
      </c>
      <c r="X1568" s="9" t="n">
        <v>16062409</v>
      </c>
      <c r="Y1568" s="9" t="n">
        <v>16062409</v>
      </c>
      <c r="Z1568" s="11" t="n">
        <v>16062409</v>
      </c>
      <c r="AA1568" s="9" t="n">
        <v>16062409</v>
      </c>
    </row>
    <row r="1569">
      <c r="A1569" s="14" t="inlineStr">
        <is>
          <t>A024740</t>
        </is>
      </c>
      <c r="B1569" s="2" t="inlineStr">
        <is>
          <t>한일단조</t>
        </is>
      </c>
      <c r="C1569" s="2" t="inlineStr">
        <is>
          <t>SSC</t>
        </is>
      </c>
      <c r="D1569" s="2" t="inlineStr">
        <is>
          <t>S420003950</t>
        </is>
      </c>
      <c r="E1569" s="2" t="inlineStr">
        <is>
          <t>상장주식수 (보통+우선)(주)</t>
        </is>
      </c>
      <c r="F1569" s="15" t="inlineStr">
        <is>
          <t>QUARTERLY</t>
        </is>
      </c>
      <c r="G1569" s="9" t="n">
        <v>13152000</v>
      </c>
      <c r="H1569" s="9" t="n">
        <v>13152000</v>
      </c>
      <c r="I1569" s="9" t="n">
        <v>13152000</v>
      </c>
      <c r="J1569" s="9" t="n">
        <v>13152000</v>
      </c>
      <c r="K1569" s="11" t="n">
        <v>13152000</v>
      </c>
      <c r="L1569" s="9" t="n">
        <v>13152000</v>
      </c>
      <c r="M1569" s="9" t="n">
        <v>13152000</v>
      </c>
      <c r="N1569" s="9" t="n">
        <v>13152000</v>
      </c>
      <c r="O1569" s="9" t="n">
        <v>13152000</v>
      </c>
      <c r="P1569" s="11" t="n">
        <v>13152000</v>
      </c>
      <c r="Q1569" s="9" t="n">
        <v>13152000</v>
      </c>
      <c r="R1569" s="9" t="n">
        <v>13152000</v>
      </c>
      <c r="S1569" s="9" t="n">
        <v>13152000</v>
      </c>
      <c r="T1569" s="9" t="n">
        <v>13152000</v>
      </c>
      <c r="U1569" s="11" t="n">
        <v>13152000</v>
      </c>
      <c r="V1569" s="9" t="n">
        <v>13152000</v>
      </c>
      <c r="W1569" s="9" t="n">
        <v>13152000</v>
      </c>
      <c r="X1569" s="9" t="n">
        <v>13152000</v>
      </c>
      <c r="Y1569" s="9" t="n">
        <v>13152000</v>
      </c>
      <c r="Z1569" s="11" t="n">
        <v>14621191</v>
      </c>
      <c r="AA1569" s="9" t="n">
        <v>14621191</v>
      </c>
    </row>
    <row r="1570">
      <c r="A1570" s="14" t="inlineStr">
        <is>
          <t>A083470</t>
        </is>
      </c>
      <c r="B1570" s="2" t="inlineStr">
        <is>
          <t>KJ프리텍</t>
        </is>
      </c>
      <c r="C1570" s="2" t="inlineStr">
        <is>
          <t>SSC</t>
        </is>
      </c>
      <c r="D1570" s="2" t="inlineStr">
        <is>
          <t>S420003950</t>
        </is>
      </c>
      <c r="E1570" s="2" t="inlineStr">
        <is>
          <t>상장주식수 (보통+우선)(주)</t>
        </is>
      </c>
      <c r="F1570" s="15" t="inlineStr">
        <is>
          <t>QUARTERLY</t>
        </is>
      </c>
      <c r="G1570" s="9" t="n">
        <v>6142000</v>
      </c>
      <c r="H1570" s="9" t="n">
        <v>9083283</v>
      </c>
      <c r="I1570" s="9" t="n">
        <v>9083283</v>
      </c>
      <c r="J1570" s="9" t="n">
        <v>13624924</v>
      </c>
      <c r="K1570" s="11" t="n">
        <v>13624924</v>
      </c>
      <c r="L1570" s="9" t="n">
        <v>13624924</v>
      </c>
      <c r="M1570" s="9" t="n">
        <v>13935589</v>
      </c>
      <c r="N1570" s="9" t="n">
        <v>13935589</v>
      </c>
      <c r="O1570" s="9" t="n">
        <v>15483988</v>
      </c>
      <c r="P1570" s="11" t="n">
        <v>16465359</v>
      </c>
      <c r="Q1570" s="9" t="n">
        <v>17471050</v>
      </c>
      <c r="R1570" s="9" t="n">
        <v>17471050</v>
      </c>
      <c r="S1570" s="9" t="n">
        <v>17471050</v>
      </c>
      <c r="T1570" s="9" t="n">
        <v>17471050</v>
      </c>
      <c r="U1570" s="11" t="n">
        <v>19376007</v>
      </c>
      <c r="V1570" s="9" t="n">
        <v>19376007</v>
      </c>
      <c r="W1570" s="9" t="n">
        <v>19376007</v>
      </c>
      <c r="X1570" s="9" t="n">
        <v>19376007</v>
      </c>
      <c r="Y1570" s="9" t="n">
        <v>19376007</v>
      </c>
      <c r="Z1570" s="11" t="n">
        <v>19376007</v>
      </c>
      <c r="AA1570" s="9" t="n">
        <v>19376007</v>
      </c>
    </row>
    <row r="1571">
      <c r="A1571" s="14" t="inlineStr">
        <is>
          <t>A072770</t>
        </is>
      </c>
      <c r="B1571" s="2" t="inlineStr">
        <is>
          <t>네오디안테크놀로지</t>
        </is>
      </c>
      <c r="C1571" s="2" t="inlineStr">
        <is>
          <t>SSC</t>
        </is>
      </c>
      <c r="D1571" s="2" t="inlineStr">
        <is>
          <t>S420003950</t>
        </is>
      </c>
      <c r="E1571" s="2" t="inlineStr">
        <is>
          <t>상장주식수 (보통+우선)(주)</t>
        </is>
      </c>
      <c r="F1571" s="15" t="inlineStr">
        <is>
          <t>QUARTERLY</t>
        </is>
      </c>
      <c r="G1571" s="9" t="n">
        <v>11147997</v>
      </c>
      <c r="H1571" s="9" t="n">
        <v>11147997</v>
      </c>
      <c r="I1571" s="9" t="n">
        <v>11147997</v>
      </c>
      <c r="J1571" s="9" t="n">
        <v>11378146</v>
      </c>
      <c r="K1571" s="11" t="n">
        <v>11378146</v>
      </c>
      <c r="L1571" s="9" t="n">
        <v>11378146</v>
      </c>
      <c r="M1571" s="9" t="n">
        <v>11449646</v>
      </c>
      <c r="N1571" s="9" t="n">
        <v>11449646</v>
      </c>
      <c r="O1571" s="9" t="n">
        <v>15878183</v>
      </c>
      <c r="P1571" s="11" t="n">
        <v>15878183</v>
      </c>
      <c r="Q1571" s="9" t="n">
        <v>15949683</v>
      </c>
      <c r="R1571" s="9" t="n">
        <v>15949683</v>
      </c>
      <c r="S1571" s="9" t="n">
        <v>15949683</v>
      </c>
      <c r="T1571" s="9" t="n">
        <v>15949683</v>
      </c>
      <c r="U1571" s="11" t="n">
        <v>15949683</v>
      </c>
      <c r="V1571" s="9" t="n">
        <v>15949683</v>
      </c>
      <c r="W1571" s="9" t="n">
        <v>15949683</v>
      </c>
      <c r="X1571" s="9" t="n">
        <v>15949683</v>
      </c>
      <c r="Y1571" s="9" t="n">
        <v>15949683</v>
      </c>
      <c r="Z1571" s="11" t="n">
        <v>30309683</v>
      </c>
      <c r="AA1571" s="9" t="n">
        <v>30309683</v>
      </c>
    </row>
    <row r="1572">
      <c r="A1572" s="14" t="inlineStr">
        <is>
          <t>A094940</t>
        </is>
      </c>
      <c r="B1572" s="2" t="inlineStr">
        <is>
          <t>푸른기술</t>
        </is>
      </c>
      <c r="C1572" s="2" t="inlineStr">
        <is>
          <t>SSC</t>
        </is>
      </c>
      <c r="D1572" s="2" t="inlineStr">
        <is>
          <t>S420003950</t>
        </is>
      </c>
      <c r="E1572" s="2" t="inlineStr">
        <is>
          <t>상장주식수 (보통+우선)(주)</t>
        </is>
      </c>
      <c r="F1572" s="15" t="inlineStr">
        <is>
          <t>QUARTERLY</t>
        </is>
      </c>
      <c r="G1572" s="8" t="n">
        <v>4085915</v>
      </c>
      <c r="H1572" s="8" t="n">
        <v>4085915</v>
      </c>
      <c r="I1572" s="8" t="n">
        <v>4085915</v>
      </c>
      <c r="J1572" s="8" t="n">
        <v>4085915</v>
      </c>
      <c r="K1572" s="10" t="n">
        <v>4085915</v>
      </c>
      <c r="L1572" s="8" t="n">
        <v>4085915</v>
      </c>
      <c r="M1572" s="8" t="n">
        <v>4085915</v>
      </c>
      <c r="N1572" s="8" t="n">
        <v>4085915</v>
      </c>
      <c r="O1572" s="8" t="n">
        <v>4085915</v>
      </c>
      <c r="P1572" s="10" t="n">
        <v>4085915</v>
      </c>
      <c r="Q1572" s="8" t="n">
        <v>4085915</v>
      </c>
      <c r="R1572" s="8" t="n">
        <v>4085915</v>
      </c>
      <c r="S1572" s="8" t="n">
        <v>4085915</v>
      </c>
      <c r="T1572" s="8" t="n">
        <v>4085915</v>
      </c>
      <c r="U1572" s="10" t="n">
        <v>4085915</v>
      </c>
      <c r="V1572" s="8" t="n">
        <v>4085915</v>
      </c>
      <c r="W1572" s="8" t="n">
        <v>4085915</v>
      </c>
      <c r="X1572" s="8" t="n">
        <v>4085915</v>
      </c>
      <c r="Y1572" s="8" t="n">
        <v>4085915</v>
      </c>
      <c r="Z1572" s="10" t="n">
        <v>5641177</v>
      </c>
      <c r="AA1572" s="8" t="n">
        <v>5641177</v>
      </c>
    </row>
    <row r="1573">
      <c r="A1573" s="14" t="inlineStr">
        <is>
          <t>A131760</t>
        </is>
      </c>
      <c r="B1573" s="2" t="inlineStr">
        <is>
          <t>파인텍</t>
        </is>
      </c>
      <c r="C1573" s="2" t="inlineStr">
        <is>
          <t>SSC</t>
        </is>
      </c>
      <c r="D1573" s="2" t="inlineStr">
        <is>
          <t>S420003950</t>
        </is>
      </c>
      <c r="E1573" s="2" t="inlineStr">
        <is>
          <t>상장주식수 (보통+우선)(주)</t>
        </is>
      </c>
      <c r="F1573" s="15" t="inlineStr">
        <is>
          <t>QUARTERLY</t>
        </is>
      </c>
      <c r="G1573" s="8" t="n"/>
      <c r="H1573" s="8" t="n"/>
      <c r="I1573" s="8" t="n"/>
      <c r="J1573" s="8" t="n"/>
      <c r="K1573" s="10" t="n"/>
      <c r="L1573" s="8" t="n"/>
      <c r="M1573" s="8" t="n"/>
      <c r="N1573" s="8" t="n"/>
      <c r="O1573" s="8" t="n"/>
      <c r="P1573" s="10" t="n"/>
      <c r="Q1573" s="8" t="n"/>
      <c r="R1573" s="8" t="n"/>
      <c r="S1573" s="8" t="n"/>
      <c r="T1573" s="8" t="n"/>
      <c r="U1573" s="10" t="n"/>
      <c r="V1573" s="8" t="n"/>
      <c r="W1573" s="8" t="n"/>
      <c r="X1573" s="8" t="n">
        <v>6083333</v>
      </c>
      <c r="Y1573" s="8" t="n">
        <v>6283333</v>
      </c>
      <c r="Z1573" s="10" t="n">
        <v>6408332</v>
      </c>
      <c r="AA1573" s="8" t="n">
        <v>6408332</v>
      </c>
    </row>
    <row r="1574">
      <c r="A1574" s="14" t="inlineStr">
        <is>
          <t>A023440</t>
        </is>
      </c>
      <c r="B1574" s="2" t="inlineStr">
        <is>
          <t>제일제강</t>
        </is>
      </c>
      <c r="C1574" s="2" t="inlineStr">
        <is>
          <t>SSC</t>
        </is>
      </c>
      <c r="D1574" s="2" t="inlineStr">
        <is>
          <t>S420003950</t>
        </is>
      </c>
      <c r="E1574" s="2" t="inlineStr">
        <is>
          <t>상장주식수 (보통+우선)(주)</t>
        </is>
      </c>
      <c r="F1574" s="15" t="inlineStr">
        <is>
          <t>QUARTERLY</t>
        </is>
      </c>
      <c r="G1574" s="8" t="n">
        <v>10000000</v>
      </c>
      <c r="H1574" s="8" t="n">
        <v>10000000</v>
      </c>
      <c r="I1574" s="8" t="n">
        <v>10000000</v>
      </c>
      <c r="J1574" s="8" t="n">
        <v>10000000</v>
      </c>
      <c r="K1574" s="10" t="n">
        <v>10000000</v>
      </c>
      <c r="L1574" s="8" t="n">
        <v>10000000</v>
      </c>
      <c r="M1574" s="8" t="n">
        <v>10000000</v>
      </c>
      <c r="N1574" s="8" t="n">
        <v>10000000</v>
      </c>
      <c r="O1574" s="8" t="n">
        <v>10035892</v>
      </c>
      <c r="P1574" s="10" t="n">
        <v>10125622</v>
      </c>
      <c r="Q1574" s="8" t="n">
        <v>10125622</v>
      </c>
      <c r="R1574" s="8" t="n">
        <v>10125622</v>
      </c>
      <c r="S1574" s="8" t="n">
        <v>13957022</v>
      </c>
      <c r="T1574" s="8" t="n">
        <v>14014055</v>
      </c>
      <c r="U1574" s="10" t="n">
        <v>14014055</v>
      </c>
      <c r="V1574" s="8" t="n">
        <v>14014055</v>
      </c>
      <c r="W1574" s="8" t="n">
        <v>14014055</v>
      </c>
      <c r="X1574" s="8" t="n">
        <v>22014055</v>
      </c>
      <c r="Y1574" s="8" t="n">
        <v>22014055</v>
      </c>
      <c r="Z1574" s="10" t="n">
        <v>22532185</v>
      </c>
      <c r="AA1574" s="8" t="n">
        <v>22532185</v>
      </c>
    </row>
    <row r="1575">
      <c r="A1575" s="14" t="inlineStr">
        <is>
          <t>A155650</t>
        </is>
      </c>
      <c r="B1575" s="2" t="inlineStr">
        <is>
          <t>와이엠씨</t>
        </is>
      </c>
      <c r="C1575" s="2" t="inlineStr">
        <is>
          <t>SSC</t>
        </is>
      </c>
      <c r="D1575" s="2" t="inlineStr">
        <is>
          <t>S420003950</t>
        </is>
      </c>
      <c r="E1575" s="2" t="inlineStr">
        <is>
          <t>상장주식수 (보통+우선)(주)</t>
        </is>
      </c>
      <c r="F1575" s="15" t="inlineStr">
        <is>
          <t>QUARTERLY</t>
        </is>
      </c>
      <c r="G1575" s="8" t="n"/>
      <c r="H1575" s="8" t="n"/>
      <c r="I1575" s="8" t="n"/>
      <c r="J1575" s="8" t="n"/>
      <c r="K1575" s="10" t="n"/>
      <c r="L1575" s="8" t="n"/>
      <c r="M1575" s="8" t="n">
        <v>9731593</v>
      </c>
      <c r="N1575" s="8" t="n">
        <v>9731593</v>
      </c>
      <c r="O1575" s="8" t="n">
        <v>9731593</v>
      </c>
      <c r="P1575" s="10" t="n">
        <v>9731593</v>
      </c>
      <c r="Q1575" s="8" t="n">
        <v>9817593</v>
      </c>
      <c r="R1575" s="8" t="n">
        <v>9817593</v>
      </c>
      <c r="S1575" s="8" t="n">
        <v>9865093</v>
      </c>
      <c r="T1575" s="8" t="n">
        <v>9865093</v>
      </c>
      <c r="U1575" s="10" t="n">
        <v>9865093</v>
      </c>
      <c r="V1575" s="8" t="n">
        <v>9865093</v>
      </c>
      <c r="W1575" s="8" t="n">
        <v>9865093</v>
      </c>
      <c r="X1575" s="8" t="n">
        <v>9865093</v>
      </c>
      <c r="Y1575" s="8" t="n">
        <v>9865093</v>
      </c>
      <c r="Z1575" s="10" t="n">
        <v>9865093</v>
      </c>
      <c r="AA1575" s="8" t="n">
        <v>9865093</v>
      </c>
    </row>
    <row r="1576">
      <c r="A1576" s="14" t="inlineStr">
        <is>
          <t>A094360</t>
        </is>
      </c>
      <c r="B1576" s="2" t="inlineStr">
        <is>
          <t>칩스앤미디어</t>
        </is>
      </c>
      <c r="C1576" s="2" t="inlineStr">
        <is>
          <t>SSC</t>
        </is>
      </c>
      <c r="D1576" s="2" t="inlineStr">
        <is>
          <t>S420003950</t>
        </is>
      </c>
      <c r="E1576" s="2" t="inlineStr">
        <is>
          <t>상장주식수 (보통+우선)(주)</t>
        </is>
      </c>
      <c r="F1576" s="15" t="inlineStr">
        <is>
          <t>QUARTERLY</t>
        </is>
      </c>
      <c r="G1576" s="8" t="n"/>
      <c r="H1576" s="8" t="n"/>
      <c r="I1576" s="8" t="n"/>
      <c r="J1576" s="8" t="n"/>
      <c r="K1576" s="10" t="n"/>
      <c r="L1576" s="8" t="n"/>
      <c r="M1576" s="8" t="n"/>
      <c r="N1576" s="8" t="n"/>
      <c r="O1576" s="8" t="n"/>
      <c r="P1576" s="10" t="n"/>
      <c r="Q1576" s="8" t="n">
        <v>2728202</v>
      </c>
      <c r="R1576" s="8" t="n">
        <v>2728202</v>
      </c>
      <c r="S1576" s="8" t="n">
        <v>2728202</v>
      </c>
      <c r="T1576" s="8" t="n">
        <v>2728202</v>
      </c>
      <c r="U1576" s="10" t="n">
        <v>2728202</v>
      </c>
      <c r="V1576" s="8" t="n">
        <v>2728202</v>
      </c>
      <c r="W1576" s="8" t="n">
        <v>2728202</v>
      </c>
      <c r="X1576" s="8" t="n">
        <v>3397702</v>
      </c>
      <c r="Y1576" s="8" t="n">
        <v>3444531</v>
      </c>
      <c r="Z1576" s="10" t="n">
        <v>7005903</v>
      </c>
      <c r="AA1576" s="8" t="n">
        <v>7005903</v>
      </c>
    </row>
    <row r="1577">
      <c r="A1577" s="14" t="inlineStr">
        <is>
          <t>A070300</t>
        </is>
      </c>
      <c r="B1577" s="2" t="inlineStr">
        <is>
          <t>솔라시아</t>
        </is>
      </c>
      <c r="C1577" s="2" t="inlineStr">
        <is>
          <t>SSC</t>
        </is>
      </c>
      <c r="D1577" s="2" t="inlineStr">
        <is>
          <t>S420003950</t>
        </is>
      </c>
      <c r="E1577" s="2" t="inlineStr">
        <is>
          <t>상장주식수 (보통+우선)(주)</t>
        </is>
      </c>
      <c r="F1577" s="15" t="inlineStr">
        <is>
          <t>QUARTERLY</t>
        </is>
      </c>
      <c r="G1577" s="9" t="n">
        <v>6127974</v>
      </c>
      <c r="H1577" s="9" t="n">
        <v>6127974</v>
      </c>
      <c r="I1577" s="9" t="n">
        <v>6166074</v>
      </c>
      <c r="J1577" s="9" t="n">
        <v>6166074</v>
      </c>
      <c r="K1577" s="11" t="n">
        <v>6166074</v>
      </c>
      <c r="L1577" s="9" t="n">
        <v>6166074</v>
      </c>
      <c r="M1577" s="9" t="n">
        <v>6166074</v>
      </c>
      <c r="N1577" s="9" t="n">
        <v>6166074</v>
      </c>
      <c r="O1577" s="9" t="n">
        <v>6166074</v>
      </c>
      <c r="P1577" s="11" t="n">
        <v>6166074</v>
      </c>
      <c r="Q1577" s="9" t="n">
        <v>6166074</v>
      </c>
      <c r="R1577" s="9" t="n">
        <v>6166074</v>
      </c>
      <c r="S1577" s="9" t="n">
        <v>6166074</v>
      </c>
      <c r="T1577" s="9" t="n">
        <v>6166074</v>
      </c>
      <c r="U1577" s="11" t="n">
        <v>6166074</v>
      </c>
      <c r="V1577" s="9" t="n">
        <v>6166074</v>
      </c>
      <c r="W1577" s="9" t="n">
        <v>6166074</v>
      </c>
      <c r="X1577" s="9" t="n">
        <v>6166074</v>
      </c>
      <c r="Y1577" s="9" t="n">
        <v>6166074</v>
      </c>
      <c r="Z1577" s="11" t="n">
        <v>6166074</v>
      </c>
      <c r="AA1577" s="9" t="n">
        <v>6166074</v>
      </c>
    </row>
    <row r="1578">
      <c r="A1578" s="14" t="inlineStr">
        <is>
          <t>A089530</t>
        </is>
      </c>
      <c r="B1578" s="2" t="inlineStr">
        <is>
          <t>에이티세미콘</t>
        </is>
      </c>
      <c r="C1578" s="2" t="inlineStr">
        <is>
          <t>SSC</t>
        </is>
      </c>
      <c r="D1578" s="2" t="inlineStr">
        <is>
          <t>S420003950</t>
        </is>
      </c>
      <c r="E1578" s="2" t="inlineStr">
        <is>
          <t>상장주식수 (보통+우선)(주)</t>
        </is>
      </c>
      <c r="F1578" s="15" t="inlineStr">
        <is>
          <t>QUARTERLY</t>
        </is>
      </c>
      <c r="G1578" s="9" t="n"/>
      <c r="H1578" s="9" t="n"/>
      <c r="I1578" s="9" t="n">
        <v>46330294</v>
      </c>
      <c r="J1578" s="9" t="n">
        <v>46330294</v>
      </c>
      <c r="K1578" s="11" t="n">
        <v>46330294</v>
      </c>
      <c r="L1578" s="9" t="n">
        <v>46330294</v>
      </c>
      <c r="M1578" s="9" t="n">
        <v>46330294</v>
      </c>
      <c r="N1578" s="9" t="n">
        <v>46330294</v>
      </c>
      <c r="O1578" s="9" t="n">
        <v>46330294</v>
      </c>
      <c r="P1578" s="11" t="n">
        <v>46330294</v>
      </c>
      <c r="Q1578" s="9" t="n">
        <v>46330294</v>
      </c>
      <c r="R1578" s="9" t="n">
        <v>50685473</v>
      </c>
      <c r="S1578" s="9" t="n">
        <v>50685473</v>
      </c>
      <c r="T1578" s="9" t="n">
        <v>50685473</v>
      </c>
      <c r="U1578" s="11" t="n">
        <v>50685473</v>
      </c>
      <c r="V1578" s="9" t="n">
        <v>50685473</v>
      </c>
      <c r="W1578" s="9" t="n">
        <v>50685473</v>
      </c>
      <c r="X1578" s="9" t="n">
        <v>50685473</v>
      </c>
      <c r="Y1578" s="9" t="n">
        <v>57931849</v>
      </c>
      <c r="Z1578" s="11" t="n">
        <v>57931849</v>
      </c>
      <c r="AA1578" s="9" t="n">
        <v>57931849</v>
      </c>
    </row>
    <row r="1579">
      <c r="A1579" s="14" t="inlineStr">
        <is>
          <t>A094860</t>
        </is>
      </c>
      <c r="B1579" s="2" t="inlineStr">
        <is>
          <t>코닉글로리</t>
        </is>
      </c>
      <c r="C1579" s="2" t="inlineStr">
        <is>
          <t>SSC</t>
        </is>
      </c>
      <c r="D1579" s="2" t="inlineStr">
        <is>
          <t>S420003950</t>
        </is>
      </c>
      <c r="E1579" s="2" t="inlineStr">
        <is>
          <t>상장주식수 (보통+우선)(주)</t>
        </is>
      </c>
      <c r="F1579" s="15" t="inlineStr">
        <is>
          <t>QUARTERLY</t>
        </is>
      </c>
      <c r="G1579" s="9" t="n">
        <v>14553635</v>
      </c>
      <c r="H1579" s="9" t="n">
        <v>14553635</v>
      </c>
      <c r="I1579" s="9" t="n">
        <v>14553635</v>
      </c>
      <c r="J1579" s="9" t="n">
        <v>14553635</v>
      </c>
      <c r="K1579" s="11" t="n">
        <v>14553635</v>
      </c>
      <c r="L1579" s="9" t="n">
        <v>14584642</v>
      </c>
      <c r="M1579" s="9" t="n">
        <v>16590339</v>
      </c>
      <c r="N1579" s="9" t="n">
        <v>16590339</v>
      </c>
      <c r="O1579" s="9" t="n">
        <v>23790339</v>
      </c>
      <c r="P1579" s="11" t="n">
        <v>23790339</v>
      </c>
      <c r="Q1579" s="9" t="n">
        <v>24157836</v>
      </c>
      <c r="R1579" s="9" t="n">
        <v>24174468</v>
      </c>
      <c r="S1579" s="9" t="n">
        <v>24174468</v>
      </c>
      <c r="T1579" s="9" t="n">
        <v>40174468</v>
      </c>
      <c r="U1579" s="11" t="n">
        <v>40174468</v>
      </c>
      <c r="V1579" s="9" t="n">
        <v>40174468</v>
      </c>
      <c r="W1579" s="9" t="n">
        <v>40174465</v>
      </c>
      <c r="X1579" s="9" t="n">
        <v>43630339</v>
      </c>
      <c r="Y1579" s="9" t="n">
        <v>44582719</v>
      </c>
      <c r="Z1579" s="11" t="n">
        <v>44593545</v>
      </c>
      <c r="AA1579" s="9" t="n">
        <v>44593545</v>
      </c>
    </row>
    <row r="1580">
      <c r="A1580" s="14" t="inlineStr">
        <is>
          <t>A006200</t>
        </is>
      </c>
      <c r="B1580" s="2" t="inlineStr">
        <is>
          <t>한국전자홀딩스</t>
        </is>
      </c>
      <c r="C1580" s="2" t="inlineStr">
        <is>
          <t>SSC</t>
        </is>
      </c>
      <c r="D1580" s="2" t="inlineStr">
        <is>
          <t>S420003950</t>
        </is>
      </c>
      <c r="E1580" s="2" t="inlineStr">
        <is>
          <t>상장주식수 (보통+우선)(주)</t>
        </is>
      </c>
      <c r="F1580" s="15" t="inlineStr">
        <is>
          <t>QUARTERLY</t>
        </is>
      </c>
      <c r="G1580" s="9" t="n">
        <v>27076933</v>
      </c>
      <c r="H1580" s="9" t="n">
        <v>27076933</v>
      </c>
      <c r="I1580" s="9" t="n">
        <v>27076933</v>
      </c>
      <c r="J1580" s="9" t="n">
        <v>27076933</v>
      </c>
      <c r="K1580" s="11" t="n">
        <v>27076933</v>
      </c>
      <c r="L1580" s="9" t="n">
        <v>27076933</v>
      </c>
      <c r="M1580" s="9" t="n">
        <v>27076933</v>
      </c>
      <c r="N1580" s="9" t="n">
        <v>27408661</v>
      </c>
      <c r="O1580" s="9" t="n">
        <v>27528064</v>
      </c>
      <c r="P1580" s="11" t="n">
        <v>27868568</v>
      </c>
      <c r="Q1580" s="9" t="n">
        <v>27935216</v>
      </c>
      <c r="R1580" s="9" t="n">
        <v>27935216</v>
      </c>
      <c r="S1580" s="9" t="n">
        <v>27935216</v>
      </c>
      <c r="T1580" s="9" t="n">
        <v>27935216</v>
      </c>
      <c r="U1580" s="11" t="n">
        <v>28563961</v>
      </c>
      <c r="V1580" s="9" t="n">
        <v>28599022</v>
      </c>
      <c r="W1580" s="9" t="n">
        <v>39426464</v>
      </c>
      <c r="X1580" s="9" t="n">
        <v>46803136</v>
      </c>
      <c r="Y1580" s="9" t="n">
        <v>46803136</v>
      </c>
      <c r="Z1580" s="11" t="n">
        <v>46803136</v>
      </c>
      <c r="AA1580" s="9" t="n">
        <v>46803136</v>
      </c>
    </row>
    <row r="1581">
      <c r="A1581" s="14" t="inlineStr">
        <is>
          <t>A217190</t>
        </is>
      </c>
      <c r="B1581" s="2" t="inlineStr">
        <is>
          <t>제너셈</t>
        </is>
      </c>
      <c r="C1581" s="2" t="inlineStr">
        <is>
          <t>SSC</t>
        </is>
      </c>
      <c r="D1581" s="2" t="inlineStr">
        <is>
          <t>S420003950</t>
        </is>
      </c>
      <c r="E1581" s="2" t="inlineStr">
        <is>
          <t>상장주식수 (보통+우선)(주)</t>
        </is>
      </c>
      <c r="F1581" s="15" t="inlineStr">
        <is>
          <t>QUARTERLY</t>
        </is>
      </c>
      <c r="G1581" s="9" t="n"/>
      <c r="H1581" s="9" t="n"/>
      <c r="I1581" s="9" t="n"/>
      <c r="J1581" s="9" t="n"/>
      <c r="K1581" s="11" t="n"/>
      <c r="L1581" s="9" t="n"/>
      <c r="M1581" s="9" t="n"/>
      <c r="N1581" s="9" t="n"/>
      <c r="O1581" s="9" t="n"/>
      <c r="P1581" s="11" t="n"/>
      <c r="Q1581" s="9" t="n"/>
      <c r="R1581" s="9" t="n"/>
      <c r="S1581" s="9" t="n"/>
      <c r="T1581" s="9" t="n"/>
      <c r="U1581" s="11" t="n"/>
      <c r="V1581" s="9" t="n"/>
      <c r="W1581" s="9" t="n"/>
      <c r="X1581" s="9" t="n">
        <v>4384587</v>
      </c>
      <c r="Y1581" s="9" t="n">
        <v>8769174</v>
      </c>
      <c r="Z1581" s="11" t="n">
        <v>8769174</v>
      </c>
      <c r="AA1581" s="9" t="n">
        <v>8769174</v>
      </c>
    </row>
    <row r="1582">
      <c r="A1582" s="14" t="inlineStr">
        <is>
          <t>A214310</t>
        </is>
      </c>
      <c r="B1582" s="2" t="inlineStr">
        <is>
          <t>세미콘라이트</t>
        </is>
      </c>
      <c r="C1582" s="2" t="inlineStr">
        <is>
          <t>SSC</t>
        </is>
      </c>
      <c r="D1582" s="2" t="inlineStr">
        <is>
          <t>S420003950</t>
        </is>
      </c>
      <c r="E1582" s="2" t="inlineStr">
        <is>
          <t>상장주식수 (보통+우선)(주)</t>
        </is>
      </c>
      <c r="F1582" s="15" t="inlineStr">
        <is>
          <t>QUARTERLY</t>
        </is>
      </c>
      <c r="G1582" s="8" t="n"/>
      <c r="H1582" s="8" t="n"/>
      <c r="I1582" s="8" t="n"/>
      <c r="J1582" s="8" t="n"/>
      <c r="K1582" s="10" t="n"/>
      <c r="L1582" s="8" t="n"/>
      <c r="M1582" s="8" t="n"/>
      <c r="N1582" s="8" t="n"/>
      <c r="O1582" s="8" t="n"/>
      <c r="P1582" s="10" t="n"/>
      <c r="Q1582" s="8" t="n"/>
      <c r="R1582" s="8" t="n"/>
      <c r="S1582" s="8" t="n"/>
      <c r="T1582" s="8" t="n"/>
      <c r="U1582" s="10" t="n"/>
      <c r="V1582" s="8" t="n"/>
      <c r="W1582" s="8" t="n">
        <v>5200000</v>
      </c>
      <c r="X1582" s="8" t="n">
        <v>5209500</v>
      </c>
      <c r="Y1582" s="8" t="n">
        <v>5209500</v>
      </c>
      <c r="Z1582" s="10" t="n">
        <v>5209500</v>
      </c>
      <c r="AA1582" s="8" t="n">
        <v>5209500</v>
      </c>
    </row>
    <row r="1583">
      <c r="A1583" s="14" t="inlineStr">
        <is>
          <t>A139050</t>
        </is>
      </c>
      <c r="B1583" s="2" t="inlineStr">
        <is>
          <t>경봉</t>
        </is>
      </c>
      <c r="C1583" s="2" t="inlineStr">
        <is>
          <t>SSC</t>
        </is>
      </c>
      <c r="D1583" s="2" t="inlineStr">
        <is>
          <t>S420003950</t>
        </is>
      </c>
      <c r="E1583" s="2" t="inlineStr">
        <is>
          <t>상장주식수 (보통+우선)(주)</t>
        </is>
      </c>
      <c r="F1583" s="15" t="inlineStr">
        <is>
          <t>QUARTERLY</t>
        </is>
      </c>
      <c r="G1583" s="8" t="n"/>
      <c r="H1583" s="8" t="n">
        <v>5364125</v>
      </c>
      <c r="I1583" s="8" t="n">
        <v>5364125</v>
      </c>
      <c r="J1583" s="8" t="n">
        <v>10544029</v>
      </c>
      <c r="K1583" s="10" t="n">
        <v>10544029</v>
      </c>
      <c r="L1583" s="8" t="n">
        <v>10544029</v>
      </c>
      <c r="M1583" s="8" t="n">
        <v>10544029</v>
      </c>
      <c r="N1583" s="8" t="n">
        <v>15723933</v>
      </c>
      <c r="O1583" s="8" t="n">
        <v>15723933</v>
      </c>
      <c r="P1583" s="10" t="n">
        <v>15723933</v>
      </c>
      <c r="Q1583" s="8" t="n">
        <v>15723933</v>
      </c>
      <c r="R1583" s="8" t="n">
        <v>15723933</v>
      </c>
      <c r="S1583" s="8" t="n">
        <v>15723933</v>
      </c>
      <c r="T1583" s="8" t="n">
        <v>15723933</v>
      </c>
      <c r="U1583" s="10" t="n">
        <v>15723933</v>
      </c>
      <c r="V1583" s="8" t="n">
        <v>15723933</v>
      </c>
      <c r="W1583" s="8" t="n">
        <v>15723933</v>
      </c>
      <c r="X1583" s="8" t="n">
        <v>15723933</v>
      </c>
      <c r="Y1583" s="8" t="n">
        <v>15723933</v>
      </c>
      <c r="Z1583" s="10" t="n">
        <v>15723933</v>
      </c>
      <c r="AA1583" s="8" t="n">
        <v>15723933</v>
      </c>
    </row>
    <row r="1584">
      <c r="A1584" s="14" t="inlineStr">
        <is>
          <t>A089150</t>
        </is>
      </c>
      <c r="B1584" s="2" t="inlineStr">
        <is>
          <t>케이씨티</t>
        </is>
      </c>
      <c r="C1584" s="2" t="inlineStr">
        <is>
          <t>SSC</t>
        </is>
      </c>
      <c r="D1584" s="2" t="inlineStr">
        <is>
          <t>S420003950</t>
        </is>
      </c>
      <c r="E1584" s="2" t="inlineStr">
        <is>
          <t>상장주식수 (보통+우선)(주)</t>
        </is>
      </c>
      <c r="F1584" s="15" t="inlineStr">
        <is>
          <t>QUARTERLY</t>
        </is>
      </c>
      <c r="G1584" s="8" t="n">
        <v>17150000</v>
      </c>
      <c r="H1584" s="8" t="n">
        <v>17150000</v>
      </c>
      <c r="I1584" s="8" t="n">
        <v>17150000</v>
      </c>
      <c r="J1584" s="8" t="n">
        <v>17150000</v>
      </c>
      <c r="K1584" s="10" t="n">
        <v>17150000</v>
      </c>
      <c r="L1584" s="8" t="n">
        <v>17150000</v>
      </c>
      <c r="M1584" s="8" t="n">
        <v>17150000</v>
      </c>
      <c r="N1584" s="8" t="n">
        <v>17150000</v>
      </c>
      <c r="O1584" s="8" t="n">
        <v>17150000</v>
      </c>
      <c r="P1584" s="10" t="n">
        <v>17150000</v>
      </c>
      <c r="Q1584" s="8" t="n">
        <v>17150000</v>
      </c>
      <c r="R1584" s="8" t="n">
        <v>17150000</v>
      </c>
      <c r="S1584" s="8" t="n">
        <v>17150000</v>
      </c>
      <c r="T1584" s="8" t="n">
        <v>17150000</v>
      </c>
      <c r="U1584" s="10" t="n">
        <v>17150000</v>
      </c>
      <c r="V1584" s="8" t="n">
        <v>17150000</v>
      </c>
      <c r="W1584" s="8" t="n">
        <v>17150000</v>
      </c>
      <c r="X1584" s="8" t="n">
        <v>17150000</v>
      </c>
      <c r="Y1584" s="8" t="n">
        <v>17150000</v>
      </c>
      <c r="Z1584" s="10" t="n">
        <v>17150000</v>
      </c>
      <c r="AA1584" s="8" t="n">
        <v>17150000</v>
      </c>
    </row>
    <row r="1585">
      <c r="A1585" s="14" t="inlineStr">
        <is>
          <t>A028040</t>
        </is>
      </c>
      <c r="B1585" s="2" t="inlineStr">
        <is>
          <t>파캔OPC</t>
        </is>
      </c>
      <c r="C1585" s="2" t="inlineStr">
        <is>
          <t>SSC</t>
        </is>
      </c>
      <c r="D1585" s="2" t="inlineStr">
        <is>
          <t>S420003950</t>
        </is>
      </c>
      <c r="E1585" s="2" t="inlineStr">
        <is>
          <t>상장주식수 (보통+우선)(주)</t>
        </is>
      </c>
      <c r="F1585" s="15" t="inlineStr">
        <is>
          <t>QUARTERLY</t>
        </is>
      </c>
      <c r="G1585" s="8" t="n">
        <v>7916539</v>
      </c>
      <c r="H1585" s="8" t="n">
        <v>7916539</v>
      </c>
      <c r="I1585" s="8" t="n">
        <v>7916539</v>
      </c>
      <c r="J1585" s="8" t="n">
        <v>7916539</v>
      </c>
      <c r="K1585" s="10" t="n">
        <v>7916539</v>
      </c>
      <c r="L1585" s="8" t="n">
        <v>7916539</v>
      </c>
      <c r="M1585" s="8" t="n">
        <v>7916539</v>
      </c>
      <c r="N1585" s="8" t="n">
        <v>7916539</v>
      </c>
      <c r="O1585" s="8" t="n">
        <v>7916539</v>
      </c>
      <c r="P1585" s="10" t="n">
        <v>9895692</v>
      </c>
      <c r="Q1585" s="8" t="n">
        <v>9895692</v>
      </c>
      <c r="R1585" s="8" t="n">
        <v>17000798</v>
      </c>
      <c r="S1585" s="8" t="n">
        <v>17000798</v>
      </c>
      <c r="T1585" s="8" t="n">
        <v>17000798</v>
      </c>
      <c r="U1585" s="10" t="n">
        <v>37400798</v>
      </c>
      <c r="V1585" s="8" t="n">
        <v>37400798</v>
      </c>
      <c r="W1585" s="8" t="n">
        <v>37400798</v>
      </c>
      <c r="X1585" s="8" t="n">
        <v>38220798</v>
      </c>
      <c r="Y1585" s="8" t="n">
        <v>12740266</v>
      </c>
      <c r="Z1585" s="10" t="n">
        <v>15691196</v>
      </c>
      <c r="AA1585" s="8" t="n">
        <v>15691196</v>
      </c>
    </row>
    <row r="1586">
      <c r="A1586" s="14" t="inlineStr">
        <is>
          <t>A002140</t>
        </is>
      </c>
      <c r="B1586" s="2" t="inlineStr">
        <is>
          <t>고려산업</t>
        </is>
      </c>
      <c r="C1586" s="2" t="inlineStr">
        <is>
          <t>SSC</t>
        </is>
      </c>
      <c r="D1586" s="2" t="inlineStr">
        <is>
          <t>S420003950</t>
        </is>
      </c>
      <c r="E1586" s="2" t="inlineStr">
        <is>
          <t>상장주식수 (보통+우선)(주)</t>
        </is>
      </c>
      <c r="F1586" s="15" t="inlineStr">
        <is>
          <t>QUARTERLY</t>
        </is>
      </c>
      <c r="G1586" s="8" t="n">
        <v>4987885</v>
      </c>
      <c r="H1586" s="8" t="n">
        <v>4987885</v>
      </c>
      <c r="I1586" s="8" t="n">
        <v>4987885</v>
      </c>
      <c r="J1586" s="8" t="n">
        <v>4987885</v>
      </c>
      <c r="K1586" s="10" t="n">
        <v>4987885</v>
      </c>
      <c r="L1586" s="8" t="n">
        <v>4987885</v>
      </c>
      <c r="M1586" s="8" t="n">
        <v>4987885</v>
      </c>
      <c r="N1586" s="8" t="n">
        <v>4987885</v>
      </c>
      <c r="O1586" s="8" t="n">
        <v>24939425</v>
      </c>
      <c r="P1586" s="10" t="n">
        <v>24939425</v>
      </c>
      <c r="Q1586" s="8" t="n">
        <v>24939425</v>
      </c>
      <c r="R1586" s="8" t="n">
        <v>24939425</v>
      </c>
      <c r="S1586" s="8" t="n">
        <v>24939425</v>
      </c>
      <c r="T1586" s="8" t="n">
        <v>24939425</v>
      </c>
      <c r="U1586" s="10" t="n">
        <v>24939425</v>
      </c>
      <c r="V1586" s="8" t="n">
        <v>24939425</v>
      </c>
      <c r="W1586" s="8" t="n">
        <v>24939425</v>
      </c>
      <c r="X1586" s="8" t="n">
        <v>24939425</v>
      </c>
      <c r="Y1586" s="8" t="n">
        <v>24939425</v>
      </c>
      <c r="Z1586" s="10" t="n">
        <v>24939425</v>
      </c>
      <c r="AA1586" s="8" t="n">
        <v>24939425</v>
      </c>
    </row>
    <row r="1587">
      <c r="A1587" s="14" t="inlineStr">
        <is>
          <t>A018290</t>
        </is>
      </c>
      <c r="B1587" s="2" t="inlineStr">
        <is>
          <t>지엠피</t>
        </is>
      </c>
      <c r="C1587" s="2" t="inlineStr">
        <is>
          <t>SSC</t>
        </is>
      </c>
      <c r="D1587" s="2" t="inlineStr">
        <is>
          <t>S420003950</t>
        </is>
      </c>
      <c r="E1587" s="2" t="inlineStr">
        <is>
          <t>상장주식수 (보통+우선)(주)</t>
        </is>
      </c>
      <c r="F1587" s="15" t="inlineStr">
        <is>
          <t>QUARTERLY</t>
        </is>
      </c>
      <c r="G1587" s="9" t="n">
        <v>61397542</v>
      </c>
      <c r="H1587" s="9" t="n">
        <v>61397542</v>
      </c>
      <c r="I1587" s="9" t="n">
        <v>61397542</v>
      </c>
      <c r="J1587" s="9" t="n">
        <v>61397542</v>
      </c>
      <c r="K1587" s="11" t="n">
        <v>61397542</v>
      </c>
      <c r="L1587" s="9" t="n">
        <v>61397542</v>
      </c>
      <c r="M1587" s="9" t="n">
        <v>61397542</v>
      </c>
      <c r="N1587" s="9" t="n">
        <v>61397542</v>
      </c>
      <c r="O1587" s="9" t="n">
        <v>61397542</v>
      </c>
      <c r="P1587" s="11" t="n">
        <v>61397542</v>
      </c>
      <c r="Q1587" s="9" t="n">
        <v>61397542</v>
      </c>
      <c r="R1587" s="9" t="n">
        <v>61397542</v>
      </c>
      <c r="S1587" s="9" t="n">
        <v>61397542</v>
      </c>
      <c r="T1587" s="9" t="n">
        <v>61397542</v>
      </c>
      <c r="U1587" s="11" t="n">
        <v>61397542</v>
      </c>
      <c r="V1587" s="9" t="n">
        <v>61397542</v>
      </c>
      <c r="W1587" s="9" t="n">
        <v>61397542</v>
      </c>
      <c r="X1587" s="9" t="n">
        <v>61397542</v>
      </c>
      <c r="Y1587" s="9" t="n">
        <v>61397542</v>
      </c>
      <c r="Z1587" s="11" t="n">
        <v>8228902</v>
      </c>
      <c r="AA1587" s="9" t="n">
        <v>8228902</v>
      </c>
    </row>
    <row r="1588">
      <c r="A1588" s="14" t="inlineStr">
        <is>
          <t>A086060</t>
        </is>
      </c>
      <c r="B1588" s="2" t="inlineStr">
        <is>
          <t>진바이오텍</t>
        </is>
      </c>
      <c r="C1588" s="2" t="inlineStr">
        <is>
          <t>SSC</t>
        </is>
      </c>
      <c r="D1588" s="2" t="inlineStr">
        <is>
          <t>S420003950</t>
        </is>
      </c>
      <c r="E1588" s="2" t="inlineStr">
        <is>
          <t>상장주식수 (보통+우선)(주)</t>
        </is>
      </c>
      <c r="F1588" s="15" t="inlineStr">
        <is>
          <t>QUARTERLY</t>
        </is>
      </c>
      <c r="G1588" s="9" t="n">
        <v>6130000</v>
      </c>
      <c r="H1588" s="9" t="n">
        <v>6130000</v>
      </c>
      <c r="I1588" s="9" t="n">
        <v>6130000</v>
      </c>
      <c r="J1588" s="9" t="n">
        <v>6130000</v>
      </c>
      <c r="K1588" s="11" t="n">
        <v>6130000</v>
      </c>
      <c r="L1588" s="9" t="n">
        <v>6130000</v>
      </c>
      <c r="M1588" s="9" t="n">
        <v>6130000</v>
      </c>
      <c r="N1588" s="9" t="n">
        <v>6130000</v>
      </c>
      <c r="O1588" s="9" t="n">
        <v>6795188</v>
      </c>
      <c r="P1588" s="11" t="n">
        <v>6795188</v>
      </c>
      <c r="Q1588" s="9" t="n">
        <v>6795188</v>
      </c>
      <c r="R1588" s="9" t="n">
        <v>6795188</v>
      </c>
      <c r="S1588" s="9" t="n">
        <v>6795188</v>
      </c>
      <c r="T1588" s="9" t="n">
        <v>6795188</v>
      </c>
      <c r="U1588" s="11" t="n">
        <v>7016917</v>
      </c>
      <c r="V1588" s="9" t="n">
        <v>7238646</v>
      </c>
      <c r="W1588" s="9" t="n">
        <v>7903833</v>
      </c>
      <c r="X1588" s="9" t="n">
        <v>7903833</v>
      </c>
      <c r="Y1588" s="9" t="n">
        <v>8347291</v>
      </c>
      <c r="Z1588" s="11" t="n">
        <v>8610587</v>
      </c>
      <c r="AA1588" s="9" t="n">
        <v>8610587</v>
      </c>
    </row>
    <row r="1589">
      <c r="A1589" s="14" t="inlineStr">
        <is>
          <t>A134580</t>
        </is>
      </c>
      <c r="B1589" s="2" t="inlineStr">
        <is>
          <t>디엠티</t>
        </is>
      </c>
      <c r="C1589" s="2" t="inlineStr">
        <is>
          <t>SSC</t>
        </is>
      </c>
      <c r="D1589" s="2" t="inlineStr">
        <is>
          <t>S420003950</t>
        </is>
      </c>
      <c r="E1589" s="2" t="inlineStr">
        <is>
          <t>상장주식수 (보통+우선)(주)</t>
        </is>
      </c>
      <c r="F1589" s="15" t="inlineStr">
        <is>
          <t>QUARTERLY</t>
        </is>
      </c>
      <c r="G1589" s="9" t="n"/>
      <c r="H1589" s="9" t="n"/>
      <c r="I1589" s="9" t="n"/>
      <c r="J1589" s="9" t="n"/>
      <c r="K1589" s="11" t="n"/>
      <c r="L1589" s="9" t="n"/>
      <c r="M1589" s="9" t="n"/>
      <c r="N1589" s="9" t="n"/>
      <c r="O1589" s="9" t="n"/>
      <c r="P1589" s="11" t="n"/>
      <c r="Q1589" s="9" t="n">
        <v>7500000</v>
      </c>
      <c r="R1589" s="9" t="n">
        <v>7500000</v>
      </c>
      <c r="S1589" s="9" t="n">
        <v>7500000</v>
      </c>
      <c r="T1589" s="9" t="n">
        <v>7500000</v>
      </c>
      <c r="U1589" s="11" t="n">
        <v>7500000</v>
      </c>
      <c r="V1589" s="9" t="n">
        <v>7500000</v>
      </c>
      <c r="W1589" s="9" t="n">
        <v>11250000</v>
      </c>
      <c r="X1589" s="9" t="n">
        <v>11250000</v>
      </c>
      <c r="Y1589" s="9" t="n">
        <v>11250000</v>
      </c>
      <c r="Z1589" s="11" t="n">
        <v>11250000</v>
      </c>
      <c r="AA1589" s="9" t="n">
        <v>11250000</v>
      </c>
    </row>
    <row r="1590">
      <c r="A1590" s="14" t="inlineStr">
        <is>
          <t>A100660</t>
        </is>
      </c>
      <c r="B1590" s="2" t="inlineStr">
        <is>
          <t>서암기계공업</t>
        </is>
      </c>
      <c r="C1590" s="2" t="inlineStr">
        <is>
          <t>SSC</t>
        </is>
      </c>
      <c r="D1590" s="2" t="inlineStr">
        <is>
          <t>S420003950</t>
        </is>
      </c>
      <c r="E1590" s="2" t="inlineStr">
        <is>
          <t>상장주식수 (보통+우선)(주)</t>
        </is>
      </c>
      <c r="F1590" s="15" t="inlineStr">
        <is>
          <t>QUARTERLY</t>
        </is>
      </c>
      <c r="G1590" s="9" t="n"/>
      <c r="H1590" s="9" t="n"/>
      <c r="I1590" s="9" t="n">
        <v>12600000</v>
      </c>
      <c r="J1590" s="9" t="n">
        <v>12600000</v>
      </c>
      <c r="K1590" s="11" t="n">
        <v>12600000</v>
      </c>
      <c r="L1590" s="9" t="n">
        <v>12600000</v>
      </c>
      <c r="M1590" s="9" t="n">
        <v>12600000</v>
      </c>
      <c r="N1590" s="9" t="n">
        <v>12600000</v>
      </c>
      <c r="O1590" s="9" t="n">
        <v>12600000</v>
      </c>
      <c r="P1590" s="11" t="n">
        <v>12600000</v>
      </c>
      <c r="Q1590" s="9" t="n">
        <v>12600000</v>
      </c>
      <c r="R1590" s="9" t="n">
        <v>12600000</v>
      </c>
      <c r="S1590" s="9" t="n">
        <v>12600000</v>
      </c>
      <c r="T1590" s="9" t="n">
        <v>12600000</v>
      </c>
      <c r="U1590" s="11" t="n">
        <v>12600000</v>
      </c>
      <c r="V1590" s="9" t="n">
        <v>12600000</v>
      </c>
      <c r="W1590" s="9" t="n">
        <v>12600000</v>
      </c>
      <c r="X1590" s="9" t="n">
        <v>12600000</v>
      </c>
      <c r="Y1590" s="9" t="n">
        <v>12600000</v>
      </c>
      <c r="Z1590" s="11" t="n">
        <v>12600000</v>
      </c>
      <c r="AA1590" s="9" t="n">
        <v>12600000</v>
      </c>
    </row>
    <row r="1591">
      <c r="A1591" s="14" t="inlineStr">
        <is>
          <t>A007610</t>
        </is>
      </c>
      <c r="B1591" s="2" t="inlineStr">
        <is>
          <t>선도전기</t>
        </is>
      </c>
      <c r="C1591" s="2" t="inlineStr">
        <is>
          <t>SSC</t>
        </is>
      </c>
      <c r="D1591" s="2" t="inlineStr">
        <is>
          <t>S420003950</t>
        </is>
      </c>
      <c r="E1591" s="2" t="inlineStr">
        <is>
          <t>상장주식수 (보통+우선)(주)</t>
        </is>
      </c>
      <c r="F1591" s="15" t="inlineStr">
        <is>
          <t>QUARTERLY</t>
        </is>
      </c>
      <c r="G1591" s="9" t="n">
        <v>18000000</v>
      </c>
      <c r="H1591" s="9" t="n">
        <v>18000000</v>
      </c>
      <c r="I1591" s="9" t="n">
        <v>18000000</v>
      </c>
      <c r="J1591" s="9" t="n">
        <v>18000000</v>
      </c>
      <c r="K1591" s="11" t="n">
        <v>18000000</v>
      </c>
      <c r="L1591" s="9" t="n">
        <v>18000000</v>
      </c>
      <c r="M1591" s="9" t="n">
        <v>18000000</v>
      </c>
      <c r="N1591" s="9" t="n">
        <v>18000000</v>
      </c>
      <c r="O1591" s="9" t="n">
        <v>18000000</v>
      </c>
      <c r="P1591" s="11" t="n">
        <v>18000000</v>
      </c>
      <c r="Q1591" s="9" t="n">
        <v>18000000</v>
      </c>
      <c r="R1591" s="9" t="n">
        <v>18000000</v>
      </c>
      <c r="S1591" s="9" t="n">
        <v>18000000</v>
      </c>
      <c r="T1591" s="9" t="n">
        <v>18000000</v>
      </c>
      <c r="U1591" s="11" t="n">
        <v>18000000</v>
      </c>
      <c r="V1591" s="9" t="n">
        <v>18000000</v>
      </c>
      <c r="W1591" s="9" t="n">
        <v>18000000</v>
      </c>
      <c r="X1591" s="9" t="n">
        <v>18000000</v>
      </c>
      <c r="Y1591" s="9" t="n">
        <v>18000000</v>
      </c>
      <c r="Z1591" s="11" t="n">
        <v>18000000</v>
      </c>
      <c r="AA1591" s="9" t="n">
        <v>18000000</v>
      </c>
    </row>
    <row r="1592">
      <c r="A1592" s="14" t="inlineStr">
        <is>
          <t>A078600</t>
        </is>
      </c>
      <c r="B1592" s="2" t="inlineStr">
        <is>
          <t>대주전자재료</t>
        </is>
      </c>
      <c r="C1592" s="2" t="inlineStr">
        <is>
          <t>SSC</t>
        </is>
      </c>
      <c r="D1592" s="2" t="inlineStr">
        <is>
          <t>S420003950</t>
        </is>
      </c>
      <c r="E1592" s="2" t="inlineStr">
        <is>
          <t>상장주식수 (보통+우선)(주)</t>
        </is>
      </c>
      <c r="F1592" s="15" t="inlineStr">
        <is>
          <t>QUARTERLY</t>
        </is>
      </c>
      <c r="G1592" s="8" t="n">
        <v>8222140</v>
      </c>
      <c r="H1592" s="8" t="n">
        <v>8222140</v>
      </c>
      <c r="I1592" s="8" t="n">
        <v>8222140</v>
      </c>
      <c r="J1592" s="8" t="n">
        <v>8222140</v>
      </c>
      <c r="K1592" s="10" t="n">
        <v>8222140</v>
      </c>
      <c r="L1592" s="8" t="n">
        <v>8222140</v>
      </c>
      <c r="M1592" s="8" t="n">
        <v>8490092</v>
      </c>
      <c r="N1592" s="8" t="n">
        <v>8490092</v>
      </c>
      <c r="O1592" s="8" t="n">
        <v>8490092</v>
      </c>
      <c r="P1592" s="10" t="n">
        <v>8490092</v>
      </c>
      <c r="Q1592" s="8" t="n">
        <v>9101023</v>
      </c>
      <c r="R1592" s="8" t="n">
        <v>9101023</v>
      </c>
      <c r="S1592" s="8" t="n">
        <v>9101023</v>
      </c>
      <c r="T1592" s="8" t="n">
        <v>9101023</v>
      </c>
      <c r="U1592" s="10" t="n">
        <v>9101023</v>
      </c>
      <c r="V1592" s="8" t="n">
        <v>9101023</v>
      </c>
      <c r="W1592" s="8" t="n">
        <v>9101023</v>
      </c>
      <c r="X1592" s="8" t="n">
        <v>9101023</v>
      </c>
      <c r="Y1592" s="8" t="n">
        <v>9481285</v>
      </c>
      <c r="Z1592" s="10" t="n">
        <v>9481285</v>
      </c>
      <c r="AA1592" s="8" t="n">
        <v>9481285</v>
      </c>
    </row>
    <row r="1593">
      <c r="A1593" s="14" t="inlineStr">
        <is>
          <t>A105740</t>
        </is>
      </c>
      <c r="B1593" s="2" t="inlineStr">
        <is>
          <t>디케이락</t>
        </is>
      </c>
      <c r="C1593" s="2" t="inlineStr">
        <is>
          <t>SSC</t>
        </is>
      </c>
      <c r="D1593" s="2" t="inlineStr">
        <is>
          <t>S420003950</t>
        </is>
      </c>
      <c r="E1593" s="2" t="inlineStr">
        <is>
          <t>상장주식수 (보통+우선)(주)</t>
        </is>
      </c>
      <c r="F1593" s="15" t="inlineStr">
        <is>
          <t>QUARTERLY</t>
        </is>
      </c>
      <c r="G1593" s="8" t="n">
        <v>6200000</v>
      </c>
      <c r="H1593" s="8" t="n">
        <v>6200000</v>
      </c>
      <c r="I1593" s="8" t="n">
        <v>6299999</v>
      </c>
      <c r="J1593" s="8" t="n">
        <v>6299999</v>
      </c>
      <c r="K1593" s="10" t="n">
        <v>7855554</v>
      </c>
      <c r="L1593" s="8" t="n">
        <v>7855554</v>
      </c>
      <c r="M1593" s="8" t="n">
        <v>7855554</v>
      </c>
      <c r="N1593" s="8" t="n">
        <v>7855554</v>
      </c>
      <c r="O1593" s="8" t="n">
        <v>7855554</v>
      </c>
      <c r="P1593" s="10" t="n">
        <v>7855554</v>
      </c>
      <c r="Q1593" s="8" t="n">
        <v>7855554</v>
      </c>
      <c r="R1593" s="8" t="n">
        <v>7855554</v>
      </c>
      <c r="S1593" s="8" t="n">
        <v>7855554</v>
      </c>
      <c r="T1593" s="8" t="n">
        <v>7855554</v>
      </c>
      <c r="U1593" s="10" t="n">
        <v>7855554</v>
      </c>
      <c r="V1593" s="8" t="n">
        <v>7855554</v>
      </c>
      <c r="W1593" s="8" t="n">
        <v>7855554</v>
      </c>
      <c r="X1593" s="8" t="n">
        <v>7855554</v>
      </c>
      <c r="Y1593" s="8" t="n">
        <v>7855554</v>
      </c>
      <c r="Z1593" s="10" t="n">
        <v>7855554</v>
      </c>
      <c r="AA1593" s="8" t="n">
        <v>7855554</v>
      </c>
    </row>
    <row r="1594">
      <c r="A1594" s="14" t="inlineStr">
        <is>
          <t>A003780</t>
        </is>
      </c>
      <c r="B1594" s="2" t="inlineStr">
        <is>
          <t>진양산업</t>
        </is>
      </c>
      <c r="C1594" s="2" t="inlineStr">
        <is>
          <t>SSC</t>
        </is>
      </c>
      <c r="D1594" s="2" t="inlineStr">
        <is>
          <t>S420003950</t>
        </is>
      </c>
      <c r="E1594" s="2" t="inlineStr">
        <is>
          <t>상장주식수 (보통+우선)(주)</t>
        </is>
      </c>
      <c r="F1594" s="15" t="inlineStr">
        <is>
          <t>QUARTERLY</t>
        </is>
      </c>
      <c r="G1594" s="8" t="n">
        <v>10000000</v>
      </c>
      <c r="H1594" s="8" t="n">
        <v>10000000</v>
      </c>
      <c r="I1594" s="8" t="n">
        <v>10000000</v>
      </c>
      <c r="J1594" s="8" t="n">
        <v>10000000</v>
      </c>
      <c r="K1594" s="10" t="n">
        <v>10000000</v>
      </c>
      <c r="L1594" s="8" t="n">
        <v>10000000</v>
      </c>
      <c r="M1594" s="8" t="n">
        <v>10000000</v>
      </c>
      <c r="N1594" s="8" t="n">
        <v>10000000</v>
      </c>
      <c r="O1594" s="8" t="n">
        <v>13000000</v>
      </c>
      <c r="P1594" s="10" t="n">
        <v>13000000</v>
      </c>
      <c r="Q1594" s="8" t="n">
        <v>13000000</v>
      </c>
      <c r="R1594" s="8" t="n">
        <v>13000000</v>
      </c>
      <c r="S1594" s="8" t="n">
        <v>13000000</v>
      </c>
      <c r="T1594" s="8" t="n">
        <v>13000000</v>
      </c>
      <c r="U1594" s="10" t="n">
        <v>13000000</v>
      </c>
      <c r="V1594" s="8" t="n">
        <v>13000000</v>
      </c>
      <c r="W1594" s="8" t="n">
        <v>13000000</v>
      </c>
      <c r="X1594" s="8" t="n">
        <v>13000000</v>
      </c>
      <c r="Y1594" s="8" t="n">
        <v>13000000</v>
      </c>
      <c r="Z1594" s="10" t="n">
        <v>13000000</v>
      </c>
      <c r="AA1594" s="8" t="n">
        <v>13000000</v>
      </c>
    </row>
    <row r="1595">
      <c r="A1595" s="14" t="inlineStr">
        <is>
          <t>A003010</t>
        </is>
      </c>
      <c r="B1595" s="2" t="inlineStr">
        <is>
          <t>혜인</t>
        </is>
      </c>
      <c r="C1595" s="2" t="inlineStr">
        <is>
          <t>SSC</t>
        </is>
      </c>
      <c r="D1595" s="2" t="inlineStr">
        <is>
          <t>S420003950</t>
        </is>
      </c>
      <c r="E1595" s="2" t="inlineStr">
        <is>
          <t>상장주식수 (보통+우선)(주)</t>
        </is>
      </c>
      <c r="F1595" s="15" t="inlineStr">
        <is>
          <t>QUARTERLY</t>
        </is>
      </c>
      <c r="G1595" s="8" t="n">
        <v>12429120</v>
      </c>
      <c r="H1595" s="8" t="n">
        <v>12429120</v>
      </c>
      <c r="I1595" s="8" t="n">
        <v>12429120</v>
      </c>
      <c r="J1595" s="8" t="n">
        <v>12429120</v>
      </c>
      <c r="K1595" s="10" t="n">
        <v>12429120</v>
      </c>
      <c r="L1595" s="8" t="n">
        <v>12429120</v>
      </c>
      <c r="M1595" s="8" t="n">
        <v>12429120</v>
      </c>
      <c r="N1595" s="8" t="n">
        <v>12429120</v>
      </c>
      <c r="O1595" s="8" t="n">
        <v>12429120</v>
      </c>
      <c r="P1595" s="10" t="n">
        <v>12699098</v>
      </c>
      <c r="Q1595" s="8" t="n">
        <v>12699098</v>
      </c>
      <c r="R1595" s="8" t="n">
        <v>12699098</v>
      </c>
      <c r="S1595" s="8" t="n">
        <v>12712747</v>
      </c>
      <c r="T1595" s="8" t="n">
        <v>12712747</v>
      </c>
      <c r="U1595" s="10" t="n">
        <v>12712747</v>
      </c>
      <c r="V1595" s="8" t="n">
        <v>12712747</v>
      </c>
      <c r="W1595" s="8" t="n">
        <v>12712747</v>
      </c>
      <c r="X1595" s="8" t="n">
        <v>12712747</v>
      </c>
      <c r="Y1595" s="8" t="n">
        <v>12712747</v>
      </c>
      <c r="Z1595" s="10" t="n">
        <v>12712747</v>
      </c>
      <c r="AA1595" s="8" t="n">
        <v>12712747</v>
      </c>
    </row>
    <row r="1596">
      <c r="A1596" s="14" t="inlineStr">
        <is>
          <t>A093240</t>
        </is>
      </c>
      <c r="B1596" s="2" t="inlineStr">
        <is>
          <t>형지엘리트</t>
        </is>
      </c>
      <c r="C1596" s="2" t="inlineStr">
        <is>
          <t>SSC</t>
        </is>
      </c>
      <c r="D1596" s="2" t="inlineStr">
        <is>
          <t>S420003950</t>
        </is>
      </c>
      <c r="E1596" s="2" t="inlineStr">
        <is>
          <t>상장주식수 (보통+우선)(주)</t>
        </is>
      </c>
      <c r="F1596" s="15" t="inlineStr">
        <is>
          <t>QUARTERLY</t>
        </is>
      </c>
      <c r="G1596" s="8" t="n">
        <v>8000000</v>
      </c>
      <c r="H1596" s="8" t="n">
        <v>8508079</v>
      </c>
      <c r="I1596" s="8" t="n">
        <v>8692835</v>
      </c>
      <c r="J1596" s="8" t="n">
        <v>8877591</v>
      </c>
      <c r="K1596" s="10" t="n">
        <v>10217077</v>
      </c>
      <c r="L1596" s="8" t="n">
        <v>10309455</v>
      </c>
      <c r="M1596" s="8" t="n">
        <v>10309455</v>
      </c>
      <c r="N1596" s="8" t="n">
        <v>10309455</v>
      </c>
      <c r="O1596" s="8" t="n">
        <v>10309455</v>
      </c>
      <c r="P1596" s="10" t="n">
        <v>10309455</v>
      </c>
      <c r="Q1596" s="8" t="n">
        <v>12371346</v>
      </c>
      <c r="R1596" s="8" t="n">
        <v>12371346</v>
      </c>
      <c r="S1596" s="8" t="n">
        <v>12371346</v>
      </c>
      <c r="T1596" s="8" t="n">
        <v>13916599</v>
      </c>
      <c r="U1596" s="10" t="n">
        <v>13916599</v>
      </c>
      <c r="V1596" s="8" t="n">
        <v>13916599</v>
      </c>
      <c r="W1596" s="8" t="n">
        <v>16198661</v>
      </c>
      <c r="X1596" s="8" t="n">
        <v>16993571</v>
      </c>
      <c r="Y1596" s="8" t="n">
        <v>16993571</v>
      </c>
      <c r="Z1596" s="10" t="n">
        <v>16993571</v>
      </c>
      <c r="AA1596" s="8" t="n">
        <v>16993571</v>
      </c>
    </row>
    <row r="1597">
      <c r="A1597" s="14" t="inlineStr">
        <is>
          <t>A019770</t>
        </is>
      </c>
      <c r="B1597" s="2" t="inlineStr">
        <is>
          <t>서연탑메탈</t>
        </is>
      </c>
      <c r="C1597" s="2" t="inlineStr">
        <is>
          <t>SSC</t>
        </is>
      </c>
      <c r="D1597" s="2" t="inlineStr">
        <is>
          <t>S420003950</t>
        </is>
      </c>
      <c r="E1597" s="2" t="inlineStr">
        <is>
          <t>상장주식수 (보통+우선)(주)</t>
        </is>
      </c>
      <c r="F1597" s="15" t="inlineStr">
        <is>
          <t>QUARTERLY</t>
        </is>
      </c>
      <c r="G1597" s="9" t="n">
        <v>11650000</v>
      </c>
      <c r="H1597" s="9" t="n">
        <v>11650000</v>
      </c>
      <c r="I1597" s="9" t="n">
        <v>11650000</v>
      </c>
      <c r="J1597" s="9" t="n">
        <v>11650000</v>
      </c>
      <c r="K1597" s="11" t="n">
        <v>11650000</v>
      </c>
      <c r="L1597" s="9" t="n">
        <v>11650000</v>
      </c>
      <c r="M1597" s="9" t="n">
        <v>11650000</v>
      </c>
      <c r="N1597" s="9" t="n">
        <v>11650000</v>
      </c>
      <c r="O1597" s="9" t="n">
        <v>11650000</v>
      </c>
      <c r="P1597" s="11" t="n">
        <v>11650000</v>
      </c>
      <c r="Q1597" s="9" t="n">
        <v>11650000</v>
      </c>
      <c r="R1597" s="9" t="n">
        <v>11650000</v>
      </c>
      <c r="S1597" s="9" t="n">
        <v>11650000</v>
      </c>
      <c r="T1597" s="9" t="n">
        <v>11650000</v>
      </c>
      <c r="U1597" s="11" t="n">
        <v>11650000</v>
      </c>
      <c r="V1597" s="9" t="n">
        <v>11650000</v>
      </c>
      <c r="W1597" s="9" t="n">
        <v>11650000</v>
      </c>
      <c r="X1597" s="9" t="n">
        <v>11650000</v>
      </c>
      <c r="Y1597" s="9" t="n">
        <v>11650000</v>
      </c>
      <c r="Z1597" s="11" t="n">
        <v>11650000</v>
      </c>
      <c r="AA1597" s="9" t="n">
        <v>11650000</v>
      </c>
    </row>
    <row r="1598">
      <c r="A1598" s="14" t="inlineStr">
        <is>
          <t>A098120</t>
        </is>
      </c>
      <c r="B1598" s="2" t="inlineStr">
        <is>
          <t>마이크로컨텍솔</t>
        </is>
      </c>
      <c r="C1598" s="2" t="inlineStr">
        <is>
          <t>SSC</t>
        </is>
      </c>
      <c r="D1598" s="2" t="inlineStr">
        <is>
          <t>S420003950</t>
        </is>
      </c>
      <c r="E1598" s="2" t="inlineStr">
        <is>
          <t>상장주식수 (보통+우선)(주)</t>
        </is>
      </c>
      <c r="F1598" s="15" t="inlineStr">
        <is>
          <t>QUARTERLY</t>
        </is>
      </c>
      <c r="G1598" s="9" t="n">
        <v>8312766</v>
      </c>
      <c r="H1598" s="9" t="n">
        <v>8312766</v>
      </c>
      <c r="I1598" s="9" t="n">
        <v>8312766</v>
      </c>
      <c r="J1598" s="9" t="n">
        <v>8312766</v>
      </c>
      <c r="K1598" s="11" t="n">
        <v>8312766</v>
      </c>
      <c r="L1598" s="9" t="n">
        <v>8312766</v>
      </c>
      <c r="M1598" s="9" t="n">
        <v>8312766</v>
      </c>
      <c r="N1598" s="9" t="n">
        <v>8312766</v>
      </c>
      <c r="O1598" s="9" t="n">
        <v>8312766</v>
      </c>
      <c r="P1598" s="11" t="n">
        <v>8312766</v>
      </c>
      <c r="Q1598" s="9" t="n">
        <v>8312766</v>
      </c>
      <c r="R1598" s="9" t="n">
        <v>8312766</v>
      </c>
      <c r="S1598" s="9" t="n">
        <v>8312766</v>
      </c>
      <c r="T1598" s="9" t="n">
        <v>8312766</v>
      </c>
      <c r="U1598" s="11" t="n">
        <v>8312766</v>
      </c>
      <c r="V1598" s="9" t="n">
        <v>8312766</v>
      </c>
      <c r="W1598" s="9" t="n">
        <v>8312766</v>
      </c>
      <c r="X1598" s="9" t="n">
        <v>8312766</v>
      </c>
      <c r="Y1598" s="9" t="n">
        <v>8312766</v>
      </c>
      <c r="Z1598" s="11" t="n">
        <v>8312766</v>
      </c>
      <c r="AA1598" s="9" t="n">
        <v>8312766</v>
      </c>
    </row>
    <row r="1599">
      <c r="A1599" s="14" t="inlineStr">
        <is>
          <t>A007770</t>
        </is>
      </c>
      <c r="B1599" s="2" t="inlineStr">
        <is>
          <t>한일화학</t>
        </is>
      </c>
      <c r="C1599" s="2" t="inlineStr">
        <is>
          <t>SSC</t>
        </is>
      </c>
      <c r="D1599" s="2" t="inlineStr">
        <is>
          <t>S420003950</t>
        </is>
      </c>
      <c r="E1599" s="2" t="inlineStr">
        <is>
          <t>상장주식수 (보통+우선)(주)</t>
        </is>
      </c>
      <c r="F1599" s="15" t="inlineStr">
        <is>
          <t>QUARTERLY</t>
        </is>
      </c>
      <c r="G1599" s="9" t="n">
        <v>3510000</v>
      </c>
      <c r="H1599" s="9" t="n">
        <v>3510000</v>
      </c>
      <c r="I1599" s="9" t="n">
        <v>3510000</v>
      </c>
      <c r="J1599" s="9" t="n">
        <v>3510000</v>
      </c>
      <c r="K1599" s="11" t="n">
        <v>3510000</v>
      </c>
      <c r="L1599" s="9" t="n">
        <v>3510000</v>
      </c>
      <c r="M1599" s="9" t="n">
        <v>3510000</v>
      </c>
      <c r="N1599" s="9" t="n">
        <v>3510000</v>
      </c>
      <c r="O1599" s="9" t="n">
        <v>3510000</v>
      </c>
      <c r="P1599" s="11" t="n">
        <v>3510000</v>
      </c>
      <c r="Q1599" s="9" t="n">
        <v>3510000</v>
      </c>
      <c r="R1599" s="9" t="n">
        <v>3510000</v>
      </c>
      <c r="S1599" s="9" t="n">
        <v>3510000</v>
      </c>
      <c r="T1599" s="9" t="n">
        <v>3510000</v>
      </c>
      <c r="U1599" s="11" t="n">
        <v>3510000</v>
      </c>
      <c r="V1599" s="9" t="n">
        <v>3510000</v>
      </c>
      <c r="W1599" s="9" t="n">
        <v>3510000</v>
      </c>
      <c r="X1599" s="9" t="n">
        <v>3510000</v>
      </c>
      <c r="Y1599" s="9" t="n">
        <v>3510000</v>
      </c>
      <c r="Z1599" s="11" t="n">
        <v>3510000</v>
      </c>
      <c r="AA1599" s="9" t="n">
        <v>3510000</v>
      </c>
    </row>
    <row r="1600">
      <c r="A1600" s="14" t="inlineStr">
        <is>
          <t>A064820</t>
        </is>
      </c>
      <c r="B1600" s="2" t="inlineStr">
        <is>
          <t>케이프</t>
        </is>
      </c>
      <c r="C1600" s="2" t="inlineStr">
        <is>
          <t>SSC</t>
        </is>
      </c>
      <c r="D1600" s="2" t="inlineStr">
        <is>
          <t>S420003950</t>
        </is>
      </c>
      <c r="E1600" s="2" t="inlineStr">
        <is>
          <t>상장주식수 (보통+우선)(주)</t>
        </is>
      </c>
      <c r="F1600" s="15" t="inlineStr">
        <is>
          <t>QUARTERLY</t>
        </is>
      </c>
      <c r="G1600" s="9" t="n">
        <v>9000000</v>
      </c>
      <c r="H1600" s="9" t="n">
        <v>9000000</v>
      </c>
      <c r="I1600" s="9" t="n">
        <v>9000000</v>
      </c>
      <c r="J1600" s="9" t="n">
        <v>9000000</v>
      </c>
      <c r="K1600" s="11" t="n">
        <v>9000000</v>
      </c>
      <c r="L1600" s="9" t="n">
        <v>9000000</v>
      </c>
      <c r="M1600" s="9" t="n">
        <v>9000000</v>
      </c>
      <c r="N1600" s="9" t="n">
        <v>9000000</v>
      </c>
      <c r="O1600" s="9" t="n">
        <v>9000000</v>
      </c>
      <c r="P1600" s="11" t="n">
        <v>9000000</v>
      </c>
      <c r="Q1600" s="9" t="n">
        <v>9000000</v>
      </c>
      <c r="R1600" s="9" t="n">
        <v>9242365</v>
      </c>
      <c r="S1600" s="9" t="n">
        <v>9242365</v>
      </c>
      <c r="T1600" s="9" t="n">
        <v>9242365</v>
      </c>
      <c r="U1600" s="11" t="n">
        <v>18294027</v>
      </c>
      <c r="V1600" s="9" t="n">
        <v>18519252</v>
      </c>
      <c r="W1600" s="9" t="n">
        <v>18519252</v>
      </c>
      <c r="X1600" s="9" t="n">
        <v>18519252</v>
      </c>
      <c r="Y1600" s="9" t="n">
        <v>18519252</v>
      </c>
      <c r="Z1600" s="11" t="n">
        <v>18519252</v>
      </c>
      <c r="AA1600" s="9" t="n">
        <v>18519252</v>
      </c>
    </row>
    <row r="1601">
      <c r="A1601" s="14" t="inlineStr">
        <is>
          <t>A073540</t>
        </is>
      </c>
      <c r="B1601" s="2" t="inlineStr">
        <is>
          <t>에프알텍</t>
        </is>
      </c>
      <c r="C1601" s="2" t="inlineStr">
        <is>
          <t>SSC</t>
        </is>
      </c>
      <c r="D1601" s="2" t="inlineStr">
        <is>
          <t>S420003950</t>
        </is>
      </c>
      <c r="E1601" s="2" t="inlineStr">
        <is>
          <t>상장주식수 (보통+우선)(주)</t>
        </is>
      </c>
      <c r="F1601" s="15" t="inlineStr">
        <is>
          <t>QUARTERLY</t>
        </is>
      </c>
      <c r="G1601" s="9" t="n">
        <v>5700000</v>
      </c>
      <c r="H1601" s="9" t="n">
        <v>5700000</v>
      </c>
      <c r="I1601" s="9" t="n">
        <v>5700000</v>
      </c>
      <c r="J1601" s="9" t="n">
        <v>5700000</v>
      </c>
      <c r="K1601" s="11" t="n">
        <v>5700000</v>
      </c>
      <c r="L1601" s="9" t="n">
        <v>5700000</v>
      </c>
      <c r="M1601" s="9" t="n">
        <v>5700000</v>
      </c>
      <c r="N1601" s="9" t="n">
        <v>5700000</v>
      </c>
      <c r="O1601" s="9" t="n">
        <v>5700000</v>
      </c>
      <c r="P1601" s="11" t="n">
        <v>5700000</v>
      </c>
      <c r="Q1601" s="9" t="n">
        <v>5700000</v>
      </c>
      <c r="R1601" s="9" t="n">
        <v>5700000</v>
      </c>
      <c r="S1601" s="9" t="n">
        <v>11400000</v>
      </c>
      <c r="T1601" s="9" t="n">
        <v>11400000</v>
      </c>
      <c r="U1601" s="11" t="n">
        <v>11400000</v>
      </c>
      <c r="V1601" s="9" t="n">
        <v>11400000</v>
      </c>
      <c r="W1601" s="9" t="n">
        <v>11400000</v>
      </c>
      <c r="X1601" s="9" t="n">
        <v>11400000</v>
      </c>
      <c r="Y1601" s="9" t="n">
        <v>11400000</v>
      </c>
      <c r="Z1601" s="11" t="n">
        <v>11400000</v>
      </c>
      <c r="AA1601" s="9" t="n">
        <v>11400000</v>
      </c>
    </row>
    <row r="1602">
      <c r="A1602" s="14" t="inlineStr">
        <is>
          <t>A025820</t>
        </is>
      </c>
      <c r="B1602" s="2" t="inlineStr">
        <is>
          <t>이구산업</t>
        </is>
      </c>
      <c r="C1602" s="2" t="inlineStr">
        <is>
          <t>SSC</t>
        </is>
      </c>
      <c r="D1602" s="2" t="inlineStr">
        <is>
          <t>S420003950</t>
        </is>
      </c>
      <c r="E1602" s="2" t="inlineStr">
        <is>
          <t>상장주식수 (보통+우선)(주)</t>
        </is>
      </c>
      <c r="F1602" s="15" t="inlineStr">
        <is>
          <t>QUARTERLY</t>
        </is>
      </c>
      <c r="G1602" s="8" t="n">
        <v>33442000</v>
      </c>
      <c r="H1602" s="8" t="n">
        <v>33442000</v>
      </c>
      <c r="I1602" s="8" t="n">
        <v>33442000</v>
      </c>
      <c r="J1602" s="8" t="n">
        <v>33442000</v>
      </c>
      <c r="K1602" s="10" t="n">
        <v>33442000</v>
      </c>
      <c r="L1602" s="8" t="n">
        <v>33442000</v>
      </c>
      <c r="M1602" s="8" t="n">
        <v>33442000</v>
      </c>
      <c r="N1602" s="8" t="n">
        <v>33442000</v>
      </c>
      <c r="O1602" s="8" t="n">
        <v>33442000</v>
      </c>
      <c r="P1602" s="10" t="n">
        <v>33442000</v>
      </c>
      <c r="Q1602" s="8" t="n">
        <v>33442000</v>
      </c>
      <c r="R1602" s="8" t="n">
        <v>33442000</v>
      </c>
      <c r="S1602" s="8" t="n">
        <v>33442000</v>
      </c>
      <c r="T1602" s="8" t="n">
        <v>33442000</v>
      </c>
      <c r="U1602" s="10" t="n">
        <v>33442000</v>
      </c>
      <c r="V1602" s="8" t="n">
        <v>33442000</v>
      </c>
      <c r="W1602" s="8" t="n">
        <v>33442000</v>
      </c>
      <c r="X1602" s="8" t="n">
        <v>33442000</v>
      </c>
      <c r="Y1602" s="8" t="n">
        <v>33442000</v>
      </c>
      <c r="Z1602" s="10" t="n">
        <v>33442000</v>
      </c>
      <c r="AA1602" s="8" t="n">
        <v>33442000</v>
      </c>
    </row>
    <row r="1603">
      <c r="A1603" s="14" t="inlineStr">
        <is>
          <t>A200710</t>
        </is>
      </c>
      <c r="B1603" s="2" t="inlineStr">
        <is>
          <t>에이디테크놀로지</t>
        </is>
      </c>
      <c r="C1603" s="2" t="inlineStr">
        <is>
          <t>SSC</t>
        </is>
      </c>
      <c r="D1603" s="2" t="inlineStr">
        <is>
          <t>S420003950</t>
        </is>
      </c>
      <c r="E1603" s="2" t="inlineStr">
        <is>
          <t>상장주식수 (보통+우선)(주)</t>
        </is>
      </c>
      <c r="F1603" s="15" t="inlineStr">
        <is>
          <t>QUARTERLY</t>
        </is>
      </c>
      <c r="G1603" s="8" t="n"/>
      <c r="H1603" s="8" t="n"/>
      <c r="I1603" s="8" t="n"/>
      <c r="J1603" s="8" t="n"/>
      <c r="K1603" s="10" t="n"/>
      <c r="L1603" s="8" t="n"/>
      <c r="M1603" s="8" t="n"/>
      <c r="N1603" s="8" t="n"/>
      <c r="O1603" s="8" t="n"/>
      <c r="P1603" s="10" t="n"/>
      <c r="Q1603" s="8" t="n"/>
      <c r="R1603" s="8" t="n"/>
      <c r="S1603" s="8" t="n"/>
      <c r="T1603" s="8" t="n"/>
      <c r="U1603" s="10" t="n">
        <v>4009695</v>
      </c>
      <c r="V1603" s="8" t="n">
        <v>4082195</v>
      </c>
      <c r="W1603" s="8" t="n">
        <v>4087195</v>
      </c>
      <c r="X1603" s="8" t="n">
        <v>4104695</v>
      </c>
      <c r="Y1603" s="8" t="n">
        <v>4104695</v>
      </c>
      <c r="Z1603" s="10" t="n">
        <v>4136195</v>
      </c>
      <c r="AA1603" s="8" t="n">
        <v>4136195</v>
      </c>
    </row>
    <row r="1604">
      <c r="A1604" s="14" t="inlineStr">
        <is>
          <t>A900130</t>
        </is>
      </c>
      <c r="B1604" s="2" t="inlineStr">
        <is>
          <t>웨이포트</t>
        </is>
      </c>
      <c r="C1604" s="2" t="inlineStr">
        <is>
          <t>SSC</t>
        </is>
      </c>
      <c r="D1604" s="2" t="inlineStr">
        <is>
          <t>S420003950</t>
        </is>
      </c>
      <c r="E1604" s="2" t="inlineStr">
        <is>
          <t>상장주식수 (보통+우선)(주)</t>
        </is>
      </c>
      <c r="F1604" s="15" t="inlineStr">
        <is>
          <t>QUARTERLY</t>
        </is>
      </c>
      <c r="G1604" s="8" t="n">
        <v>55880000</v>
      </c>
      <c r="H1604" s="8" t="n">
        <v>55880000</v>
      </c>
      <c r="I1604" s="8" t="n">
        <v>55880000</v>
      </c>
      <c r="J1604" s="8" t="n">
        <v>55880000</v>
      </c>
      <c r="K1604" s="10" t="n">
        <v>55880000</v>
      </c>
      <c r="L1604" s="8" t="n">
        <v>55880000</v>
      </c>
      <c r="M1604" s="8" t="n">
        <v>55880000</v>
      </c>
      <c r="N1604" s="8" t="n">
        <v>55880000</v>
      </c>
      <c r="O1604" s="8" t="n">
        <v>55880000</v>
      </c>
      <c r="P1604" s="10" t="n">
        <v>55880000</v>
      </c>
      <c r="Q1604" s="8" t="n">
        <v>55880000</v>
      </c>
      <c r="R1604" s="8" t="n">
        <v>55880000</v>
      </c>
      <c r="S1604" s="8" t="n">
        <v>55880000</v>
      </c>
      <c r="T1604" s="8" t="n">
        <v>55880000</v>
      </c>
      <c r="U1604" s="10" t="n">
        <v>55880000</v>
      </c>
      <c r="V1604" s="8" t="n">
        <v>55880000</v>
      </c>
      <c r="W1604" s="8" t="n">
        <v>55880000</v>
      </c>
      <c r="X1604" s="8" t="n">
        <v>55880000</v>
      </c>
      <c r="Y1604" s="8" t="n">
        <v>55880000</v>
      </c>
      <c r="Z1604" s="10" t="n">
        <v>55880000</v>
      </c>
      <c r="AA1604" s="8" t="n">
        <v>55880000</v>
      </c>
    </row>
    <row r="1605">
      <c r="A1605" s="14" t="inlineStr">
        <is>
          <t>A036120</t>
        </is>
      </c>
      <c r="B1605" s="2" t="inlineStr">
        <is>
          <t>SCI평가정보</t>
        </is>
      </c>
      <c r="C1605" s="2" t="inlineStr">
        <is>
          <t>SSC</t>
        </is>
      </c>
      <c r="D1605" s="2" t="inlineStr">
        <is>
          <t>S420003950</t>
        </is>
      </c>
      <c r="E1605" s="2" t="inlineStr">
        <is>
          <t>상장주식수 (보통+우선)(주)</t>
        </is>
      </c>
      <c r="F1605" s="15" t="inlineStr">
        <is>
          <t>QUARTERLY</t>
        </is>
      </c>
      <c r="G1605" s="8" t="n">
        <v>35500000</v>
      </c>
      <c r="H1605" s="8" t="n">
        <v>35500000</v>
      </c>
      <c r="I1605" s="8" t="n">
        <v>35500000</v>
      </c>
      <c r="J1605" s="8" t="n">
        <v>35500000</v>
      </c>
      <c r="K1605" s="10" t="n">
        <v>35500000</v>
      </c>
      <c r="L1605" s="8" t="n">
        <v>35500000</v>
      </c>
      <c r="M1605" s="8" t="n">
        <v>35500000</v>
      </c>
      <c r="N1605" s="8" t="n">
        <v>35500000</v>
      </c>
      <c r="O1605" s="8" t="n">
        <v>35500000</v>
      </c>
      <c r="P1605" s="10" t="n">
        <v>35500000</v>
      </c>
      <c r="Q1605" s="8" t="n">
        <v>35500000</v>
      </c>
      <c r="R1605" s="8" t="n">
        <v>35500000</v>
      </c>
      <c r="S1605" s="8" t="n">
        <v>35500000</v>
      </c>
      <c r="T1605" s="8" t="n">
        <v>35500000</v>
      </c>
      <c r="U1605" s="10" t="n">
        <v>35500000</v>
      </c>
      <c r="V1605" s="8" t="n">
        <v>35500000</v>
      </c>
      <c r="W1605" s="8" t="n">
        <v>35500000</v>
      </c>
      <c r="X1605" s="8" t="n">
        <v>35500000</v>
      </c>
      <c r="Y1605" s="8" t="n">
        <v>35500000</v>
      </c>
      <c r="Z1605" s="10" t="n">
        <v>35500000</v>
      </c>
      <c r="AA1605" s="8" t="n">
        <v>35500000</v>
      </c>
    </row>
    <row r="1606">
      <c r="A1606" s="14" t="inlineStr">
        <is>
          <t>A066590</t>
        </is>
      </c>
      <c r="B1606" s="2" t="inlineStr">
        <is>
          <t>우수AMS</t>
        </is>
      </c>
      <c r="C1606" s="2" t="inlineStr">
        <is>
          <t>SSC</t>
        </is>
      </c>
      <c r="D1606" s="2" t="inlineStr">
        <is>
          <t>S420003950</t>
        </is>
      </c>
      <c r="E1606" s="2" t="inlineStr">
        <is>
          <t>상장주식수 (보통+우선)(주)</t>
        </is>
      </c>
      <c r="F1606" s="15" t="inlineStr">
        <is>
          <t>QUARTERLY</t>
        </is>
      </c>
      <c r="G1606" s="8" t="n">
        <v>15993932</v>
      </c>
      <c r="H1606" s="8" t="n">
        <v>15993932</v>
      </c>
      <c r="I1606" s="8" t="n">
        <v>15993932</v>
      </c>
      <c r="J1606" s="8" t="n">
        <v>15993932</v>
      </c>
      <c r="K1606" s="10" t="n">
        <v>15993932</v>
      </c>
      <c r="L1606" s="8" t="n">
        <v>15993932</v>
      </c>
      <c r="M1606" s="8" t="n">
        <v>15993932</v>
      </c>
      <c r="N1606" s="8" t="n">
        <v>15993932</v>
      </c>
      <c r="O1606" s="8" t="n">
        <v>15993932</v>
      </c>
      <c r="P1606" s="10" t="n">
        <v>15993932</v>
      </c>
      <c r="Q1606" s="8" t="n">
        <v>15993932</v>
      </c>
      <c r="R1606" s="8" t="n">
        <v>15993932</v>
      </c>
      <c r="S1606" s="8" t="n">
        <v>15993932</v>
      </c>
      <c r="T1606" s="8" t="n">
        <v>16994599</v>
      </c>
      <c r="U1606" s="10" t="n">
        <v>16994599</v>
      </c>
      <c r="V1606" s="8" t="n">
        <v>16994599</v>
      </c>
      <c r="W1606" s="8" t="n">
        <v>16994599</v>
      </c>
      <c r="X1606" s="8" t="n">
        <v>16994599</v>
      </c>
      <c r="Y1606" s="8" t="n">
        <v>16994599</v>
      </c>
      <c r="Z1606" s="10" t="n">
        <v>16994599</v>
      </c>
      <c r="AA1606" s="8" t="n">
        <v>16994599</v>
      </c>
    </row>
    <row r="1607">
      <c r="A1607" s="14" t="inlineStr">
        <is>
          <t>A060900</t>
        </is>
      </c>
      <c r="B1607" s="2" t="inlineStr">
        <is>
          <t>퍼시픽바이오</t>
        </is>
      </c>
      <c r="C1607" s="2" t="inlineStr">
        <is>
          <t>SSC</t>
        </is>
      </c>
      <c r="D1607" s="2" t="inlineStr">
        <is>
          <t>S420003950</t>
        </is>
      </c>
      <c r="E1607" s="2" t="inlineStr">
        <is>
          <t>상장주식수 (보통+우선)(주)</t>
        </is>
      </c>
      <c r="F1607" s="15" t="inlineStr">
        <is>
          <t>QUARTERLY</t>
        </is>
      </c>
      <c r="G1607" s="9" t="n">
        <v>21737776</v>
      </c>
      <c r="H1607" s="9" t="n">
        <v>21737776</v>
      </c>
      <c r="I1607" s="9" t="n">
        <v>21737776</v>
      </c>
      <c r="J1607" s="9" t="n">
        <v>21737776</v>
      </c>
      <c r="K1607" s="11" t="n">
        <v>22880557</v>
      </c>
      <c r="L1607" s="9" t="n">
        <v>22880557</v>
      </c>
      <c r="M1607" s="9" t="n">
        <v>24141301</v>
      </c>
      <c r="N1607" s="9" t="n">
        <v>24149410</v>
      </c>
      <c r="O1607" s="9" t="n">
        <v>24149410</v>
      </c>
      <c r="P1607" s="11" t="n">
        <v>27702771</v>
      </c>
      <c r="Q1607" s="9" t="n">
        <v>32165183</v>
      </c>
      <c r="R1607" s="9" t="n">
        <v>32165183</v>
      </c>
      <c r="S1607" s="9" t="n">
        <v>37169482</v>
      </c>
      <c r="T1607" s="9" t="n">
        <v>37169482</v>
      </c>
      <c r="U1607" s="11" t="n">
        <v>37169482</v>
      </c>
      <c r="V1607" s="9" t="n">
        <v>42932831</v>
      </c>
      <c r="W1607" s="9" t="n">
        <v>47567636</v>
      </c>
      <c r="X1607" s="9" t="n">
        <v>6533187</v>
      </c>
      <c r="Y1607" s="9" t="n">
        <v>6699854</v>
      </c>
      <c r="Z1607" s="11" t="n">
        <v>33499270</v>
      </c>
      <c r="AA1607" s="9" t="n">
        <v>33499270</v>
      </c>
    </row>
    <row r="1608">
      <c r="A1608" s="14" t="inlineStr">
        <is>
          <t>A079810</t>
        </is>
      </c>
      <c r="B1608" s="2" t="inlineStr">
        <is>
          <t>디이엔티</t>
        </is>
      </c>
      <c r="C1608" s="2" t="inlineStr">
        <is>
          <t>SSC</t>
        </is>
      </c>
      <c r="D1608" s="2" t="inlineStr">
        <is>
          <t>S420003950</t>
        </is>
      </c>
      <c r="E1608" s="2" t="inlineStr">
        <is>
          <t>상장주식수 (보통+우선)(주)</t>
        </is>
      </c>
      <c r="F1608" s="15" t="inlineStr">
        <is>
          <t>QUARTERLY</t>
        </is>
      </c>
      <c r="G1608" s="9" t="n">
        <v>8300000</v>
      </c>
      <c r="H1608" s="9" t="n">
        <v>8300000</v>
      </c>
      <c r="I1608" s="9" t="n">
        <v>8300000</v>
      </c>
      <c r="J1608" s="9" t="n">
        <v>8300000</v>
      </c>
      <c r="K1608" s="11" t="n">
        <v>8300000</v>
      </c>
      <c r="L1608" s="9" t="n">
        <v>8300000</v>
      </c>
      <c r="M1608" s="9" t="n">
        <v>8300000</v>
      </c>
      <c r="N1608" s="9" t="n">
        <v>8300000</v>
      </c>
      <c r="O1608" s="9" t="n">
        <v>8300000</v>
      </c>
      <c r="P1608" s="11" t="n">
        <v>8300000</v>
      </c>
      <c r="Q1608" s="9" t="n">
        <v>8300000</v>
      </c>
      <c r="R1608" s="9" t="n">
        <v>8300000</v>
      </c>
      <c r="S1608" s="9" t="n">
        <v>8300000</v>
      </c>
      <c r="T1608" s="9" t="n">
        <v>8300000</v>
      </c>
      <c r="U1608" s="11" t="n">
        <v>8300000</v>
      </c>
      <c r="V1608" s="9" t="n">
        <v>8300000</v>
      </c>
      <c r="W1608" s="9" t="n">
        <v>8300000</v>
      </c>
      <c r="X1608" s="9" t="n">
        <v>8300000</v>
      </c>
      <c r="Y1608" s="9" t="n">
        <v>8300000</v>
      </c>
      <c r="Z1608" s="11" t="n">
        <v>8300000</v>
      </c>
      <c r="AA1608" s="9" t="n">
        <v>8300000</v>
      </c>
    </row>
    <row r="1609">
      <c r="A1609" s="14" t="inlineStr">
        <is>
          <t>A035460</t>
        </is>
      </c>
      <c r="B1609" s="2" t="inlineStr">
        <is>
          <t>기산텔레콤</t>
        </is>
      </c>
      <c r="C1609" s="2" t="inlineStr">
        <is>
          <t>SSC</t>
        </is>
      </c>
      <c r="D1609" s="2" t="inlineStr">
        <is>
          <t>S420003950</t>
        </is>
      </c>
      <c r="E1609" s="2" t="inlineStr">
        <is>
          <t>상장주식수 (보통+우선)(주)</t>
        </is>
      </c>
      <c r="F1609" s="15" t="inlineStr">
        <is>
          <t>QUARTERLY</t>
        </is>
      </c>
      <c r="G1609" s="9" t="n">
        <v>14337340</v>
      </c>
      <c r="H1609" s="9" t="n">
        <v>14337340</v>
      </c>
      <c r="I1609" s="9" t="n">
        <v>14337340</v>
      </c>
      <c r="J1609" s="9" t="n">
        <v>14337340</v>
      </c>
      <c r="K1609" s="11" t="n">
        <v>14337340</v>
      </c>
      <c r="L1609" s="9" t="n">
        <v>14337340</v>
      </c>
      <c r="M1609" s="9" t="n">
        <v>14337340</v>
      </c>
      <c r="N1609" s="9" t="n">
        <v>14337340</v>
      </c>
      <c r="O1609" s="9" t="n">
        <v>14337340</v>
      </c>
      <c r="P1609" s="11" t="n">
        <v>14337340</v>
      </c>
      <c r="Q1609" s="9" t="n">
        <v>14337340</v>
      </c>
      <c r="R1609" s="9" t="n">
        <v>14337340</v>
      </c>
      <c r="S1609" s="9" t="n">
        <v>14337340</v>
      </c>
      <c r="T1609" s="9" t="n">
        <v>14337340</v>
      </c>
      <c r="U1609" s="11" t="n">
        <v>14337340</v>
      </c>
      <c r="V1609" s="9" t="n">
        <v>14337340</v>
      </c>
      <c r="W1609" s="9" t="n">
        <v>14337340</v>
      </c>
      <c r="X1609" s="9" t="n">
        <v>14337340</v>
      </c>
      <c r="Y1609" s="9" t="n">
        <v>14380340</v>
      </c>
      <c r="Z1609" s="11" t="n">
        <v>14577340</v>
      </c>
      <c r="AA1609" s="9" t="n">
        <v>14577340</v>
      </c>
    </row>
    <row r="1610">
      <c r="A1610" s="14" t="inlineStr">
        <is>
          <t>A054540</t>
        </is>
      </c>
      <c r="B1610" s="2" t="inlineStr">
        <is>
          <t>삼영엠텍</t>
        </is>
      </c>
      <c r="C1610" s="2" t="inlineStr">
        <is>
          <t>SSC</t>
        </is>
      </c>
      <c r="D1610" s="2" t="inlineStr">
        <is>
          <t>S420003950</t>
        </is>
      </c>
      <c r="E1610" s="2" t="inlineStr">
        <is>
          <t>상장주식수 (보통+우선)(주)</t>
        </is>
      </c>
      <c r="F1610" s="15" t="inlineStr">
        <is>
          <t>QUARTERLY</t>
        </is>
      </c>
      <c r="G1610" s="9" t="n">
        <v>13544827</v>
      </c>
      <c r="H1610" s="9" t="n">
        <v>13544827</v>
      </c>
      <c r="I1610" s="9" t="n">
        <v>13544827</v>
      </c>
      <c r="J1610" s="9" t="n">
        <v>13544827</v>
      </c>
      <c r="K1610" s="11" t="n">
        <v>13544827</v>
      </c>
      <c r="L1610" s="9" t="n">
        <v>13544827</v>
      </c>
      <c r="M1610" s="9" t="n">
        <v>13544827</v>
      </c>
      <c r="N1610" s="9" t="n">
        <v>13544827</v>
      </c>
      <c r="O1610" s="9" t="n">
        <v>13544827</v>
      </c>
      <c r="P1610" s="11" t="n">
        <v>13544827</v>
      </c>
      <c r="Q1610" s="9" t="n">
        <v>13544827</v>
      </c>
      <c r="R1610" s="9" t="n">
        <v>13544827</v>
      </c>
      <c r="S1610" s="9" t="n">
        <v>13544827</v>
      </c>
      <c r="T1610" s="9" t="n">
        <v>13544827</v>
      </c>
      <c r="U1610" s="11" t="n">
        <v>13544827</v>
      </c>
      <c r="V1610" s="9" t="n">
        <v>13544827</v>
      </c>
      <c r="W1610" s="9" t="n">
        <v>13544827</v>
      </c>
      <c r="X1610" s="9" t="n">
        <v>13544827</v>
      </c>
      <c r="Y1610" s="9" t="n">
        <v>13544827</v>
      </c>
      <c r="Z1610" s="11" t="n">
        <v>13544827</v>
      </c>
      <c r="AA1610" s="9" t="n">
        <v>13544827</v>
      </c>
    </row>
    <row r="1611">
      <c r="A1611" s="14" t="inlineStr">
        <is>
          <t>A039610</t>
        </is>
      </c>
      <c r="B1611" s="2" t="inlineStr">
        <is>
          <t>화성</t>
        </is>
      </c>
      <c r="C1611" s="2" t="inlineStr">
        <is>
          <t>SSC</t>
        </is>
      </c>
      <c r="D1611" s="2" t="inlineStr">
        <is>
          <t>S420003950</t>
        </is>
      </c>
      <c r="E1611" s="2" t="inlineStr">
        <is>
          <t>상장주식수 (보통+우선)(주)</t>
        </is>
      </c>
      <c r="F1611" s="15" t="inlineStr">
        <is>
          <t>QUARTERLY</t>
        </is>
      </c>
      <c r="G1611" s="9" t="n">
        <v>7280000</v>
      </c>
      <c r="H1611" s="9" t="n">
        <v>7280000</v>
      </c>
      <c r="I1611" s="9" t="n">
        <v>7280000</v>
      </c>
      <c r="J1611" s="9" t="n">
        <v>7280000</v>
      </c>
      <c r="K1611" s="11" t="n">
        <v>7280000</v>
      </c>
      <c r="L1611" s="9" t="n">
        <v>7280000</v>
      </c>
      <c r="M1611" s="9" t="n">
        <v>7280000</v>
      </c>
      <c r="N1611" s="9" t="n">
        <v>7280000</v>
      </c>
      <c r="O1611" s="9" t="n">
        <v>7280000</v>
      </c>
      <c r="P1611" s="11" t="n">
        <v>7280000</v>
      </c>
      <c r="Q1611" s="9" t="n">
        <v>7280000</v>
      </c>
      <c r="R1611" s="9" t="n">
        <v>7280000</v>
      </c>
      <c r="S1611" s="9" t="n">
        <v>7280000</v>
      </c>
      <c r="T1611" s="9" t="n">
        <v>7280000</v>
      </c>
      <c r="U1611" s="11" t="n">
        <v>7280000</v>
      </c>
      <c r="V1611" s="9" t="n">
        <v>7280000</v>
      </c>
      <c r="W1611" s="9" t="n">
        <v>7280000</v>
      </c>
      <c r="X1611" s="9" t="n">
        <v>7280000</v>
      </c>
      <c r="Y1611" s="9" t="n">
        <v>7280000</v>
      </c>
      <c r="Z1611" s="11" t="n">
        <v>7280000</v>
      </c>
      <c r="AA1611" s="9" t="n">
        <v>7280000</v>
      </c>
    </row>
    <row r="1612">
      <c r="A1612" s="14" t="inlineStr">
        <is>
          <t>A049800</t>
        </is>
      </c>
      <c r="B1612" s="2" t="inlineStr">
        <is>
          <t>우진플라임</t>
        </is>
      </c>
      <c r="C1612" s="2" t="inlineStr">
        <is>
          <t>SSC</t>
        </is>
      </c>
      <c r="D1612" s="2" t="inlineStr">
        <is>
          <t>S420003950</t>
        </is>
      </c>
      <c r="E1612" s="2" t="inlineStr">
        <is>
          <t>상장주식수 (보통+우선)(주)</t>
        </is>
      </c>
      <c r="F1612" s="15" t="inlineStr">
        <is>
          <t>QUARTERLY</t>
        </is>
      </c>
      <c r="G1612" s="8" t="n">
        <v>10000000</v>
      </c>
      <c r="H1612" s="8" t="n">
        <v>10000000</v>
      </c>
      <c r="I1612" s="8" t="n">
        <v>10000000</v>
      </c>
      <c r="J1612" s="8" t="n">
        <v>10000000</v>
      </c>
      <c r="K1612" s="10" t="n">
        <v>10000000</v>
      </c>
      <c r="L1612" s="8" t="n">
        <v>10000000</v>
      </c>
      <c r="M1612" s="8" t="n">
        <v>10000000</v>
      </c>
      <c r="N1612" s="8" t="n">
        <v>10000000</v>
      </c>
      <c r="O1612" s="8" t="n">
        <v>10000000</v>
      </c>
      <c r="P1612" s="10" t="n">
        <v>10000000</v>
      </c>
      <c r="Q1612" s="8" t="n">
        <v>10000000</v>
      </c>
      <c r="R1612" s="8" t="n">
        <v>10000000</v>
      </c>
      <c r="S1612" s="8" t="n">
        <v>10000000</v>
      </c>
      <c r="T1612" s="8" t="n">
        <v>10000000</v>
      </c>
      <c r="U1612" s="10" t="n">
        <v>10000000</v>
      </c>
      <c r="V1612" s="8" t="n">
        <v>10000000</v>
      </c>
      <c r="W1612" s="8" t="n">
        <v>10000000</v>
      </c>
      <c r="X1612" s="8" t="n">
        <v>10000000</v>
      </c>
      <c r="Y1612" s="8" t="n">
        <v>10000000</v>
      </c>
      <c r="Z1612" s="10" t="n">
        <v>10000000</v>
      </c>
      <c r="AA1612" s="8" t="n">
        <v>10000000</v>
      </c>
    </row>
    <row r="1613">
      <c r="A1613" s="14" t="inlineStr">
        <is>
          <t>A042600</t>
        </is>
      </c>
      <c r="B1613" s="2" t="inlineStr">
        <is>
          <t>새로닉스</t>
        </is>
      </c>
      <c r="C1613" s="2" t="inlineStr">
        <is>
          <t>SSC</t>
        </is>
      </c>
      <c r="D1613" s="2" t="inlineStr">
        <is>
          <t>S420003950</t>
        </is>
      </c>
      <c r="E1613" s="2" t="inlineStr">
        <is>
          <t>상장주식수 (보통+우선)(주)</t>
        </is>
      </c>
      <c r="F1613" s="15" t="inlineStr">
        <is>
          <t>QUARTERLY</t>
        </is>
      </c>
      <c r="G1613" s="8" t="n">
        <v>12423574</v>
      </c>
      <c r="H1613" s="8" t="n">
        <v>12423574</v>
      </c>
      <c r="I1613" s="8" t="n">
        <v>12423574</v>
      </c>
      <c r="J1613" s="8" t="n">
        <v>12423574</v>
      </c>
      <c r="K1613" s="10" t="n">
        <v>12423574</v>
      </c>
      <c r="L1613" s="8" t="n">
        <v>12423574</v>
      </c>
      <c r="M1613" s="8" t="n">
        <v>12423574</v>
      </c>
      <c r="N1613" s="8" t="n">
        <v>12423574</v>
      </c>
      <c r="O1613" s="8" t="n">
        <v>12423574</v>
      </c>
      <c r="P1613" s="10" t="n">
        <v>12423574</v>
      </c>
      <c r="Q1613" s="8" t="n">
        <v>12423574</v>
      </c>
      <c r="R1613" s="8" t="n">
        <v>12423574</v>
      </c>
      <c r="S1613" s="8" t="n">
        <v>12423574</v>
      </c>
      <c r="T1613" s="8" t="n">
        <v>12423574</v>
      </c>
      <c r="U1613" s="10" t="n">
        <v>12423574</v>
      </c>
      <c r="V1613" s="8" t="n">
        <v>12423574</v>
      </c>
      <c r="W1613" s="8" t="n">
        <v>12423574</v>
      </c>
      <c r="X1613" s="8" t="n">
        <v>12423574</v>
      </c>
      <c r="Y1613" s="8" t="n">
        <v>12423574</v>
      </c>
      <c r="Z1613" s="10" t="n">
        <v>12423574</v>
      </c>
      <c r="AA1613" s="8" t="n">
        <v>12423574</v>
      </c>
    </row>
    <row r="1614">
      <c r="A1614" s="14" t="inlineStr">
        <is>
          <t>A041190</t>
        </is>
      </c>
      <c r="B1614" s="2" t="inlineStr">
        <is>
          <t>우리기술투자</t>
        </is>
      </c>
      <c r="C1614" s="2" t="inlineStr">
        <is>
          <t>SSC</t>
        </is>
      </c>
      <c r="D1614" s="2" t="inlineStr">
        <is>
          <t>S420003950</t>
        </is>
      </c>
      <c r="E1614" s="2" t="inlineStr">
        <is>
          <t>상장주식수 (보통+우선)(주)</t>
        </is>
      </c>
      <c r="F1614" s="15" t="inlineStr">
        <is>
          <t>QUARTERLY</t>
        </is>
      </c>
      <c r="G1614" s="8" t="n">
        <v>84000000</v>
      </c>
      <c r="H1614" s="8" t="n">
        <v>84000000</v>
      </c>
      <c r="I1614" s="8" t="n">
        <v>84000000</v>
      </c>
      <c r="J1614" s="8" t="n">
        <v>84000000</v>
      </c>
      <c r="K1614" s="10" t="n">
        <v>84000000</v>
      </c>
      <c r="L1614" s="8" t="n">
        <v>84000000</v>
      </c>
      <c r="M1614" s="8" t="n">
        <v>84000000</v>
      </c>
      <c r="N1614" s="8" t="n">
        <v>84000000</v>
      </c>
      <c r="O1614" s="8" t="n">
        <v>84000000</v>
      </c>
      <c r="P1614" s="10" t="n">
        <v>84000000</v>
      </c>
      <c r="Q1614" s="8" t="n">
        <v>84000000</v>
      </c>
      <c r="R1614" s="8" t="n">
        <v>84000000</v>
      </c>
      <c r="S1614" s="8" t="n">
        <v>84000000</v>
      </c>
      <c r="T1614" s="8" t="n">
        <v>84000000</v>
      </c>
      <c r="U1614" s="10" t="n">
        <v>84000000</v>
      </c>
      <c r="V1614" s="8" t="n">
        <v>84000000</v>
      </c>
      <c r="W1614" s="8" t="n">
        <v>84000000</v>
      </c>
      <c r="X1614" s="8" t="n">
        <v>84000000</v>
      </c>
      <c r="Y1614" s="8" t="n">
        <v>84000000</v>
      </c>
      <c r="Z1614" s="10" t="n">
        <v>84000000</v>
      </c>
      <c r="AA1614" s="8" t="n">
        <v>84000000</v>
      </c>
    </row>
    <row r="1615">
      <c r="A1615" s="14" t="inlineStr">
        <is>
          <t>A048830</t>
        </is>
      </c>
      <c r="B1615" s="2" t="inlineStr">
        <is>
          <t>엔피케이</t>
        </is>
      </c>
      <c r="C1615" s="2" t="inlineStr">
        <is>
          <t>SSC</t>
        </is>
      </c>
      <c r="D1615" s="2" t="inlineStr">
        <is>
          <t>S420003950</t>
        </is>
      </c>
      <c r="E1615" s="2" t="inlineStr">
        <is>
          <t>상장주식수 (보통+우선)(주)</t>
        </is>
      </c>
      <c r="F1615" s="15" t="inlineStr">
        <is>
          <t>QUARTERLY</t>
        </is>
      </c>
      <c r="G1615" s="8" t="n">
        <v>9431451</v>
      </c>
      <c r="H1615" s="8" t="n">
        <v>9431451</v>
      </c>
      <c r="I1615" s="8" t="n">
        <v>9431451</v>
      </c>
      <c r="J1615" s="8" t="n">
        <v>9431451</v>
      </c>
      <c r="K1615" s="10" t="n">
        <v>9525283</v>
      </c>
      <c r="L1615" s="8" t="n">
        <v>9525283</v>
      </c>
      <c r="M1615" s="8" t="n">
        <v>9525283</v>
      </c>
      <c r="N1615" s="8" t="n">
        <v>9525283</v>
      </c>
      <c r="O1615" s="8" t="n">
        <v>9525283</v>
      </c>
      <c r="P1615" s="10" t="n">
        <v>9525283</v>
      </c>
      <c r="Q1615" s="8" t="n">
        <v>9525283</v>
      </c>
      <c r="R1615" s="8" t="n">
        <v>9525283</v>
      </c>
      <c r="S1615" s="8" t="n">
        <v>12923923</v>
      </c>
      <c r="T1615" s="8" t="n">
        <v>12923923</v>
      </c>
      <c r="U1615" s="10" t="n">
        <v>12923923</v>
      </c>
      <c r="V1615" s="8" t="n">
        <v>12923923</v>
      </c>
      <c r="W1615" s="8" t="n">
        <v>12923923</v>
      </c>
      <c r="X1615" s="8" t="n">
        <v>12923923</v>
      </c>
      <c r="Y1615" s="8" t="n">
        <v>12923923</v>
      </c>
      <c r="Z1615" s="10" t="n">
        <v>12923923</v>
      </c>
      <c r="AA1615" s="8" t="n">
        <v>12923923</v>
      </c>
    </row>
    <row r="1616">
      <c r="A1616" s="14" t="inlineStr">
        <is>
          <t>A067920</t>
        </is>
      </c>
      <c r="B1616" s="2" t="inlineStr">
        <is>
          <t>이글루시큐리티</t>
        </is>
      </c>
      <c r="C1616" s="2" t="inlineStr">
        <is>
          <t>SSC</t>
        </is>
      </c>
      <c r="D1616" s="2" t="inlineStr">
        <is>
          <t>S420003950</t>
        </is>
      </c>
      <c r="E1616" s="2" t="inlineStr">
        <is>
          <t>상장주식수 (보통+우선)(주)</t>
        </is>
      </c>
      <c r="F1616" s="15" t="inlineStr">
        <is>
          <t>QUARTERLY</t>
        </is>
      </c>
      <c r="G1616" s="8" t="n">
        <v>7500000</v>
      </c>
      <c r="H1616" s="8" t="n">
        <v>7500000</v>
      </c>
      <c r="I1616" s="8" t="n">
        <v>7500000</v>
      </c>
      <c r="J1616" s="8" t="n">
        <v>7500000</v>
      </c>
      <c r="K1616" s="10" t="n">
        <v>7500000</v>
      </c>
      <c r="L1616" s="8" t="n">
        <v>7500000</v>
      </c>
      <c r="M1616" s="8" t="n">
        <v>7500000</v>
      </c>
      <c r="N1616" s="8" t="n">
        <v>7500000</v>
      </c>
      <c r="O1616" s="8" t="n">
        <v>7500000</v>
      </c>
      <c r="P1616" s="10" t="n">
        <v>7500000</v>
      </c>
      <c r="Q1616" s="8" t="n">
        <v>7500000</v>
      </c>
      <c r="R1616" s="8" t="n">
        <v>7500000</v>
      </c>
      <c r="S1616" s="8" t="n">
        <v>10228248</v>
      </c>
      <c r="T1616" s="8" t="n">
        <v>10228248</v>
      </c>
      <c r="U1616" s="10" t="n">
        <v>10228248</v>
      </c>
      <c r="V1616" s="8" t="n">
        <v>10228248</v>
      </c>
      <c r="W1616" s="8" t="n">
        <v>10228248</v>
      </c>
      <c r="X1616" s="8" t="n">
        <v>10228248</v>
      </c>
      <c r="Y1616" s="8" t="n">
        <v>10228248</v>
      </c>
      <c r="Z1616" s="10" t="n">
        <v>10228248</v>
      </c>
      <c r="AA1616" s="8" t="n">
        <v>10228248</v>
      </c>
    </row>
    <row r="1617">
      <c r="A1617" s="14" t="inlineStr">
        <is>
          <t>A009810</t>
        </is>
      </c>
      <c r="B1617" s="2" t="inlineStr">
        <is>
          <t>고려포리머</t>
        </is>
      </c>
      <c r="C1617" s="2" t="inlineStr">
        <is>
          <t>SSC</t>
        </is>
      </c>
      <c r="D1617" s="2" t="inlineStr">
        <is>
          <t>S420003950</t>
        </is>
      </c>
      <c r="E1617" s="2" t="inlineStr">
        <is>
          <t>상장주식수 (보통+우선)(주)</t>
        </is>
      </c>
      <c r="F1617" s="15" t="inlineStr">
        <is>
          <t>QUARTERLY</t>
        </is>
      </c>
      <c r="G1617" s="9" t="n">
        <v>26301646</v>
      </c>
      <c r="H1617" s="9" t="n">
        <v>26301646</v>
      </c>
      <c r="I1617" s="9" t="n">
        <v>26301646</v>
      </c>
      <c r="J1617" s="9" t="n">
        <v>26301646</v>
      </c>
      <c r="K1617" s="11" t="n">
        <v>26301646</v>
      </c>
      <c r="L1617" s="9" t="n">
        <v>26301646</v>
      </c>
      <c r="M1617" s="9" t="n">
        <v>26301646</v>
      </c>
      <c r="N1617" s="9" t="n">
        <v>28200885</v>
      </c>
      <c r="O1617" s="9" t="n">
        <v>28200885</v>
      </c>
      <c r="P1617" s="11" t="n">
        <v>28200885</v>
      </c>
      <c r="Q1617" s="9" t="n">
        <v>28200712</v>
      </c>
      <c r="R1617" s="9" t="n">
        <v>28200712</v>
      </c>
      <c r="S1617" s="9" t="n">
        <v>28200712</v>
      </c>
      <c r="T1617" s="9" t="n">
        <v>28200712</v>
      </c>
      <c r="U1617" s="11" t="n">
        <v>29686593</v>
      </c>
      <c r="V1617" s="9" t="n">
        <v>33709316</v>
      </c>
      <c r="W1617" s="9" t="n">
        <v>33709316</v>
      </c>
      <c r="X1617" s="9" t="n">
        <v>33709316</v>
      </c>
      <c r="Y1617" s="9" t="n">
        <v>33709316</v>
      </c>
      <c r="Z1617" s="11" t="n">
        <v>35857536</v>
      </c>
      <c r="AA1617" s="9" t="n">
        <v>35857536</v>
      </c>
    </row>
    <row r="1618">
      <c r="A1618" s="14" t="inlineStr">
        <is>
          <t>A025950</t>
        </is>
      </c>
      <c r="B1618" s="2" t="inlineStr">
        <is>
          <t>동신건설</t>
        </is>
      </c>
      <c r="C1618" s="2" t="inlineStr">
        <is>
          <t>SSC</t>
        </is>
      </c>
      <c r="D1618" s="2" t="inlineStr">
        <is>
          <t>S420003950</t>
        </is>
      </c>
      <c r="E1618" s="2" t="inlineStr">
        <is>
          <t>상장주식수 (보통+우선)(주)</t>
        </is>
      </c>
      <c r="F1618" s="15" t="inlineStr">
        <is>
          <t>QUARTERLY</t>
        </is>
      </c>
      <c r="G1618" s="9" t="n">
        <v>8400000</v>
      </c>
      <c r="H1618" s="9" t="n">
        <v>8400000</v>
      </c>
      <c r="I1618" s="9" t="n">
        <v>8400000</v>
      </c>
      <c r="J1618" s="9" t="n">
        <v>8400000</v>
      </c>
      <c r="K1618" s="11" t="n">
        <v>8400000</v>
      </c>
      <c r="L1618" s="9" t="n">
        <v>8400000</v>
      </c>
      <c r="M1618" s="9" t="n">
        <v>8400000</v>
      </c>
      <c r="N1618" s="9" t="n">
        <v>8400000</v>
      </c>
      <c r="O1618" s="9" t="n">
        <v>8400000</v>
      </c>
      <c r="P1618" s="11" t="n">
        <v>8400000</v>
      </c>
      <c r="Q1618" s="9" t="n">
        <v>8400000</v>
      </c>
      <c r="R1618" s="9" t="n">
        <v>8400000</v>
      </c>
      <c r="S1618" s="9" t="n">
        <v>8400000</v>
      </c>
      <c r="T1618" s="9" t="n">
        <v>8400000</v>
      </c>
      <c r="U1618" s="11" t="n">
        <v>8400000</v>
      </c>
      <c r="V1618" s="9" t="n">
        <v>8400000</v>
      </c>
      <c r="W1618" s="9" t="n">
        <v>8400000</v>
      </c>
      <c r="X1618" s="9" t="n">
        <v>8400000</v>
      </c>
      <c r="Y1618" s="9" t="n">
        <v>8400000</v>
      </c>
      <c r="Z1618" s="11" t="n">
        <v>8400000</v>
      </c>
      <c r="AA1618" s="9" t="n">
        <v>8400000</v>
      </c>
    </row>
    <row r="1619">
      <c r="A1619" s="14" t="inlineStr">
        <is>
          <t>A214870</t>
        </is>
      </c>
      <c r="B1619" s="2" t="inlineStr">
        <is>
          <t>에치디프로</t>
        </is>
      </c>
      <c r="C1619" s="2" t="inlineStr">
        <is>
          <t>SSC</t>
        </is>
      </c>
      <c r="D1619" s="2" t="inlineStr">
        <is>
          <t>S420003950</t>
        </is>
      </c>
      <c r="E1619" s="2" t="inlineStr">
        <is>
          <t>상장주식수 (보통+우선)(주)</t>
        </is>
      </c>
      <c r="F1619" s="15" t="inlineStr">
        <is>
          <t>QUARTERLY</t>
        </is>
      </c>
      <c r="G1619" s="9" t="n"/>
      <c r="H1619" s="9" t="n"/>
      <c r="I1619" s="9" t="n"/>
      <c r="J1619" s="9" t="n"/>
      <c r="K1619" s="11" t="n"/>
      <c r="L1619" s="9" t="n"/>
      <c r="M1619" s="9" t="n"/>
      <c r="N1619" s="9" t="n"/>
      <c r="O1619" s="9" t="n"/>
      <c r="P1619" s="11" t="n"/>
      <c r="Q1619" s="9" t="n"/>
      <c r="R1619" s="9" t="n"/>
      <c r="S1619" s="9" t="n"/>
      <c r="T1619" s="9" t="n"/>
      <c r="U1619" s="11" t="n"/>
      <c r="V1619" s="9" t="n"/>
      <c r="W1619" s="9" t="n"/>
      <c r="X1619" s="9" t="n"/>
      <c r="Y1619" s="9" t="n">
        <v>5882914</v>
      </c>
      <c r="Z1619" s="11" t="n">
        <v>5882914</v>
      </c>
      <c r="AA1619" s="9" t="n">
        <v>5882914</v>
      </c>
    </row>
    <row r="1620">
      <c r="A1620" s="14" t="inlineStr">
        <is>
          <t>A054920</t>
        </is>
      </c>
      <c r="B1620" s="2" t="inlineStr">
        <is>
          <t>한컴시큐어</t>
        </is>
      </c>
      <c r="C1620" s="2" t="inlineStr">
        <is>
          <t>SSC</t>
        </is>
      </c>
      <c r="D1620" s="2" t="inlineStr">
        <is>
          <t>S420003950</t>
        </is>
      </c>
      <c r="E1620" s="2" t="inlineStr">
        <is>
          <t>상장주식수 (보통+우선)(주)</t>
        </is>
      </c>
      <c r="F1620" s="15" t="inlineStr">
        <is>
          <t>QUARTERLY</t>
        </is>
      </c>
      <c r="G1620" s="9" t="n">
        <v>11840000</v>
      </c>
      <c r="H1620" s="9" t="n">
        <v>11840000</v>
      </c>
      <c r="I1620" s="9" t="n">
        <v>11840000</v>
      </c>
      <c r="J1620" s="9" t="n">
        <v>11840000</v>
      </c>
      <c r="K1620" s="11" t="n">
        <v>11840000</v>
      </c>
      <c r="L1620" s="9" t="n">
        <v>11840000</v>
      </c>
      <c r="M1620" s="9" t="n">
        <v>11840000</v>
      </c>
      <c r="N1620" s="9" t="n">
        <v>11840000</v>
      </c>
      <c r="O1620" s="9" t="n">
        <v>11840000</v>
      </c>
      <c r="P1620" s="11" t="n">
        <v>11840000</v>
      </c>
      <c r="Q1620" s="9" t="n">
        <v>11840000</v>
      </c>
      <c r="R1620" s="9" t="n">
        <v>11840000</v>
      </c>
      <c r="S1620" s="9" t="n">
        <v>11840000</v>
      </c>
      <c r="T1620" s="9" t="n">
        <v>11840000</v>
      </c>
      <c r="U1620" s="11" t="n">
        <v>11840000</v>
      </c>
      <c r="V1620" s="9" t="n">
        <v>11840000</v>
      </c>
      <c r="W1620" s="9" t="n">
        <v>11840000</v>
      </c>
      <c r="X1620" s="9" t="n">
        <v>11840000</v>
      </c>
      <c r="Y1620" s="9" t="n">
        <v>11840000</v>
      </c>
      <c r="Z1620" s="11" t="n">
        <v>11840000</v>
      </c>
      <c r="AA1620" s="9" t="n">
        <v>11840000</v>
      </c>
    </row>
    <row r="1621">
      <c r="A1621" s="14" t="inlineStr">
        <is>
          <t>A128660</t>
        </is>
      </c>
      <c r="B1621" s="2" t="inlineStr">
        <is>
          <t>피제이메탈</t>
        </is>
      </c>
      <c r="C1621" s="2" t="inlineStr">
        <is>
          <t>SSC</t>
        </is>
      </c>
      <c r="D1621" s="2" t="inlineStr">
        <is>
          <t>S420003950</t>
        </is>
      </c>
      <c r="E1621" s="2" t="inlineStr">
        <is>
          <t>상장주식수 (보통+우선)(주)</t>
        </is>
      </c>
      <c r="F1621" s="15" t="inlineStr">
        <is>
          <t>QUARTERLY</t>
        </is>
      </c>
      <c r="G1621" s="9" t="n">
        <v>21722658</v>
      </c>
      <c r="H1621" s="9" t="n">
        <v>21722658</v>
      </c>
      <c r="I1621" s="9" t="n">
        <v>21722658</v>
      </c>
      <c r="J1621" s="9" t="n">
        <v>21722658</v>
      </c>
      <c r="K1621" s="11" t="n">
        <v>21722658</v>
      </c>
      <c r="L1621" s="9" t="n">
        <v>21722658</v>
      </c>
      <c r="M1621" s="9" t="n">
        <v>21722658</v>
      </c>
      <c r="N1621" s="9" t="n">
        <v>21722658</v>
      </c>
      <c r="O1621" s="9" t="n">
        <v>21722658</v>
      </c>
      <c r="P1621" s="11" t="n">
        <v>21722658</v>
      </c>
      <c r="Q1621" s="9" t="n">
        <v>21722658</v>
      </c>
      <c r="R1621" s="9" t="n">
        <v>21722658</v>
      </c>
      <c r="S1621" s="9" t="n">
        <v>21722658</v>
      </c>
      <c r="T1621" s="9" t="n">
        <v>21722658</v>
      </c>
      <c r="U1621" s="11" t="n">
        <v>21969115</v>
      </c>
      <c r="V1621" s="9" t="n">
        <v>21969115</v>
      </c>
      <c r="W1621" s="9" t="n">
        <v>21969115</v>
      </c>
      <c r="X1621" s="9" t="n">
        <v>21969115</v>
      </c>
      <c r="Y1621" s="9" t="n">
        <v>21969115</v>
      </c>
      <c r="Z1621" s="11" t="n">
        <v>24803369</v>
      </c>
      <c r="AA1621" s="9" t="n">
        <v>24803369</v>
      </c>
    </row>
    <row r="1622">
      <c r="A1622" s="14" t="inlineStr">
        <is>
          <t>A082390</t>
        </is>
      </c>
      <c r="B1622" s="2" t="inlineStr">
        <is>
          <t>피엘에이</t>
        </is>
      </c>
      <c r="C1622" s="2" t="inlineStr">
        <is>
          <t>SSC</t>
        </is>
      </c>
      <c r="D1622" s="2" t="inlineStr">
        <is>
          <t>S420003950</t>
        </is>
      </c>
      <c r="E1622" s="2" t="inlineStr">
        <is>
          <t>상장주식수 (보통+우선)(주)</t>
        </is>
      </c>
      <c r="F1622" s="15" t="inlineStr">
        <is>
          <t>QUARTERLY</t>
        </is>
      </c>
      <c r="G1622" s="8" t="n">
        <v>20067333</v>
      </c>
      <c r="H1622" s="8" t="n">
        <v>20067333</v>
      </c>
      <c r="I1622" s="8" t="n">
        <v>20067333</v>
      </c>
      <c r="J1622" s="8" t="n">
        <v>20067333</v>
      </c>
      <c r="K1622" s="10" t="n">
        <v>25454533</v>
      </c>
      <c r="L1622" s="8" t="n">
        <v>31055673</v>
      </c>
      <c r="M1622" s="8" t="n">
        <v>31055673</v>
      </c>
      <c r="N1622" s="8" t="n">
        <v>31055673</v>
      </c>
      <c r="O1622" s="8" t="n">
        <v>34159345</v>
      </c>
      <c r="P1622" s="10" t="n">
        <v>34159345</v>
      </c>
      <c r="Q1622" s="8" t="n">
        <v>34159345</v>
      </c>
      <c r="R1622" s="8" t="n">
        <v>34159345</v>
      </c>
      <c r="S1622" s="8" t="n">
        <v>39872145</v>
      </c>
      <c r="T1622" s="8" t="n">
        <v>46872145</v>
      </c>
      <c r="U1622" s="10" t="n">
        <v>46872145</v>
      </c>
      <c r="V1622" s="8" t="n">
        <v>46872145</v>
      </c>
      <c r="W1622" s="8" t="n">
        <v>48058384</v>
      </c>
      <c r="X1622" s="8" t="n">
        <v>48058384</v>
      </c>
      <c r="Y1622" s="8" t="n">
        <v>61010384</v>
      </c>
      <c r="Z1622" s="10" t="n">
        <v>61010384</v>
      </c>
      <c r="AA1622" s="8" t="n">
        <v>61010384</v>
      </c>
    </row>
    <row r="1623">
      <c r="A1623" s="14" t="inlineStr">
        <is>
          <t>A086830</t>
        </is>
      </c>
      <c r="B1623" s="2" t="inlineStr">
        <is>
          <t>신양</t>
        </is>
      </c>
      <c r="C1623" s="2" t="inlineStr">
        <is>
          <t>SSC</t>
        </is>
      </c>
      <c r="D1623" s="2" t="inlineStr">
        <is>
          <t>S420003950</t>
        </is>
      </c>
      <c r="E1623" s="2" t="inlineStr">
        <is>
          <t>상장주식수 (보통+우선)(주)</t>
        </is>
      </c>
      <c r="F1623" s="15" t="inlineStr">
        <is>
          <t>QUARTERLY</t>
        </is>
      </c>
      <c r="G1623" s="8" t="n">
        <v>7020000</v>
      </c>
      <c r="H1623" s="8" t="n">
        <v>7020000</v>
      </c>
      <c r="I1623" s="8" t="n">
        <v>7020000</v>
      </c>
      <c r="J1623" s="8" t="n">
        <v>7020000</v>
      </c>
      <c r="K1623" s="10" t="n">
        <v>7020000</v>
      </c>
      <c r="L1623" s="8" t="n">
        <v>7020000</v>
      </c>
      <c r="M1623" s="8" t="n">
        <v>7020000</v>
      </c>
      <c r="N1623" s="8" t="n">
        <v>7020000</v>
      </c>
      <c r="O1623" s="8" t="n">
        <v>7020000</v>
      </c>
      <c r="P1623" s="10" t="n">
        <v>7020000</v>
      </c>
      <c r="Q1623" s="8" t="n">
        <v>7020000</v>
      </c>
      <c r="R1623" s="8" t="n">
        <v>7020000</v>
      </c>
      <c r="S1623" s="8" t="n">
        <v>7020000</v>
      </c>
      <c r="T1623" s="8" t="n">
        <v>7020000</v>
      </c>
      <c r="U1623" s="10" t="n">
        <v>19709839</v>
      </c>
      <c r="V1623" s="8" t="n">
        <v>19709839</v>
      </c>
      <c r="W1623" s="8" t="n">
        <v>19709839</v>
      </c>
      <c r="X1623" s="8" t="n">
        <v>32709839</v>
      </c>
      <c r="Y1623" s="8" t="n">
        <v>32709839</v>
      </c>
      <c r="Z1623" s="10" t="n">
        <v>32709839</v>
      </c>
      <c r="AA1623" s="8" t="n">
        <v>34944479</v>
      </c>
    </row>
    <row r="1624">
      <c r="A1624" s="14" t="inlineStr">
        <is>
          <t>A187790</t>
        </is>
      </c>
      <c r="B1624" s="2" t="inlineStr">
        <is>
          <t>나노</t>
        </is>
      </c>
      <c r="C1624" s="2" t="inlineStr">
        <is>
          <t>SSC</t>
        </is>
      </c>
      <c r="D1624" s="2" t="inlineStr">
        <is>
          <t>S420003950</t>
        </is>
      </c>
      <c r="E1624" s="2" t="inlineStr">
        <is>
          <t>상장주식수 (보통+우선)(주)</t>
        </is>
      </c>
      <c r="F1624" s="15" t="inlineStr">
        <is>
          <t>QUARTERLY</t>
        </is>
      </c>
      <c r="G1624" s="8" t="n"/>
      <c r="H1624" s="8" t="n"/>
      <c r="I1624" s="8" t="n"/>
      <c r="J1624" s="8" t="n"/>
      <c r="K1624" s="10" t="n"/>
      <c r="L1624" s="8" t="n"/>
      <c r="M1624" s="8" t="n"/>
      <c r="N1624" s="8" t="n"/>
      <c r="O1624" s="8" t="n"/>
      <c r="P1624" s="10" t="n"/>
      <c r="Q1624" s="8" t="n"/>
      <c r="R1624" s="8" t="n"/>
      <c r="S1624" s="8" t="n">
        <v>5500000</v>
      </c>
      <c r="T1624" s="8" t="n">
        <v>5500000</v>
      </c>
      <c r="U1624" s="10" t="n">
        <v>5500000</v>
      </c>
      <c r="V1624" s="8" t="n">
        <v>5500000</v>
      </c>
      <c r="W1624" s="8" t="n">
        <v>22284935</v>
      </c>
      <c r="X1624" s="8" t="n">
        <v>22284935</v>
      </c>
      <c r="Y1624" s="8" t="n">
        <v>23784935</v>
      </c>
      <c r="Z1624" s="10" t="n">
        <v>23784935</v>
      </c>
      <c r="AA1624" s="8" t="n">
        <v>23784935</v>
      </c>
    </row>
    <row r="1625">
      <c r="A1625" s="14" t="inlineStr">
        <is>
          <t>A072520</t>
        </is>
      </c>
      <c r="B1625" s="2" t="inlineStr">
        <is>
          <t>태양기전</t>
        </is>
      </c>
      <c r="C1625" s="2" t="inlineStr">
        <is>
          <t>SSC</t>
        </is>
      </c>
      <c r="D1625" s="2" t="inlineStr">
        <is>
          <t>S420003950</t>
        </is>
      </c>
      <c r="E1625" s="2" t="inlineStr">
        <is>
          <t>상장주식수 (보통+우선)(주)</t>
        </is>
      </c>
      <c r="F1625" s="15" t="inlineStr">
        <is>
          <t>QUARTERLY</t>
        </is>
      </c>
      <c r="G1625" s="8" t="n">
        <v>7500000</v>
      </c>
      <c r="H1625" s="8" t="n">
        <v>7500000</v>
      </c>
      <c r="I1625" s="8" t="n">
        <v>7500000</v>
      </c>
      <c r="J1625" s="8" t="n">
        <v>7500000</v>
      </c>
      <c r="K1625" s="10" t="n">
        <v>7500000</v>
      </c>
      <c r="L1625" s="8" t="n">
        <v>7500000</v>
      </c>
      <c r="M1625" s="8" t="n">
        <v>7500000</v>
      </c>
      <c r="N1625" s="8" t="n">
        <v>7500000</v>
      </c>
      <c r="O1625" s="8" t="n">
        <v>7500000</v>
      </c>
      <c r="P1625" s="10" t="n">
        <v>7500000</v>
      </c>
      <c r="Q1625" s="8" t="n">
        <v>7500000</v>
      </c>
      <c r="R1625" s="8" t="n">
        <v>7500000</v>
      </c>
      <c r="S1625" s="8" t="n">
        <v>7500000</v>
      </c>
      <c r="T1625" s="8" t="n">
        <v>7500000</v>
      </c>
      <c r="U1625" s="10" t="n">
        <v>7500000</v>
      </c>
      <c r="V1625" s="8" t="n">
        <v>7500000</v>
      </c>
      <c r="W1625" s="8" t="n">
        <v>7500000</v>
      </c>
      <c r="X1625" s="8" t="n">
        <v>7500000</v>
      </c>
      <c r="Y1625" s="8" t="n">
        <v>20000000</v>
      </c>
      <c r="Z1625" s="10" t="n">
        <v>20000000</v>
      </c>
      <c r="AA1625" s="8" t="n">
        <v>20821917</v>
      </c>
    </row>
    <row r="1626">
      <c r="A1626" s="14" t="inlineStr">
        <is>
          <t>A119830</t>
        </is>
      </c>
      <c r="B1626" s="2" t="inlineStr">
        <is>
          <t>아이텍반도체</t>
        </is>
      </c>
      <c r="C1626" s="2" t="inlineStr">
        <is>
          <t>SSC</t>
        </is>
      </c>
      <c r="D1626" s="2" t="inlineStr">
        <is>
          <t>S420003950</t>
        </is>
      </c>
      <c r="E1626" s="2" t="inlineStr">
        <is>
          <t>상장주식수 (보통+우선)(주)</t>
        </is>
      </c>
      <c r="F1626" s="15" t="inlineStr">
        <is>
          <t>QUARTERLY</t>
        </is>
      </c>
      <c r="G1626" s="8" t="n">
        <v>5209046</v>
      </c>
      <c r="H1626" s="8" t="n">
        <v>5209046</v>
      </c>
      <c r="I1626" s="8" t="n">
        <v>5209046</v>
      </c>
      <c r="J1626" s="8" t="n">
        <v>5209046</v>
      </c>
      <c r="K1626" s="10" t="n">
        <v>5209046</v>
      </c>
      <c r="L1626" s="8" t="n">
        <v>5209046</v>
      </c>
      <c r="M1626" s="8" t="n">
        <v>5209046</v>
      </c>
      <c r="N1626" s="8" t="n">
        <v>5209046</v>
      </c>
      <c r="O1626" s="8" t="n">
        <v>5209046</v>
      </c>
      <c r="P1626" s="10" t="n">
        <v>5209046</v>
      </c>
      <c r="Q1626" s="8" t="n">
        <v>5209046</v>
      </c>
      <c r="R1626" s="8" t="n">
        <v>5209046</v>
      </c>
      <c r="S1626" s="8" t="n">
        <v>5209046</v>
      </c>
      <c r="T1626" s="8" t="n">
        <v>5209046</v>
      </c>
      <c r="U1626" s="10" t="n">
        <v>5209046</v>
      </c>
      <c r="V1626" s="8" t="n">
        <v>5209046</v>
      </c>
      <c r="W1626" s="8" t="n">
        <v>5209046</v>
      </c>
      <c r="X1626" s="8" t="n">
        <v>5209046</v>
      </c>
      <c r="Y1626" s="8" t="n">
        <v>5209046</v>
      </c>
      <c r="Z1626" s="10" t="n">
        <v>5209046</v>
      </c>
      <c r="AA1626" s="8" t="n">
        <v>5209046</v>
      </c>
    </row>
    <row r="1627">
      <c r="A1627" s="14" t="inlineStr">
        <is>
          <t>A046110</t>
        </is>
      </c>
      <c r="B1627" s="2" t="inlineStr">
        <is>
          <t>한일네트웍스</t>
        </is>
      </c>
      <c r="C1627" s="2" t="inlineStr">
        <is>
          <t>SSC</t>
        </is>
      </c>
      <c r="D1627" s="2" t="inlineStr">
        <is>
          <t>S420003950</t>
        </is>
      </c>
      <c r="E1627" s="2" t="inlineStr">
        <is>
          <t>상장주식수 (보통+우선)(주)</t>
        </is>
      </c>
      <c r="F1627" s="15" t="inlineStr">
        <is>
          <t>QUARTERLY</t>
        </is>
      </c>
      <c r="G1627" s="9" t="n">
        <v>11165830</v>
      </c>
      <c r="H1627" s="9" t="n">
        <v>11165830</v>
      </c>
      <c r="I1627" s="9" t="n">
        <v>11165830</v>
      </c>
      <c r="J1627" s="9" t="n">
        <v>11165830</v>
      </c>
      <c r="K1627" s="11" t="n">
        <v>11165830</v>
      </c>
      <c r="L1627" s="9" t="n">
        <v>11165830</v>
      </c>
      <c r="M1627" s="9" t="n">
        <v>11165830</v>
      </c>
      <c r="N1627" s="9" t="n">
        <v>11954227</v>
      </c>
      <c r="O1627" s="9" t="n">
        <v>11954227</v>
      </c>
      <c r="P1627" s="11" t="n">
        <v>11954227</v>
      </c>
      <c r="Q1627" s="9" t="n">
        <v>11954227</v>
      </c>
      <c r="R1627" s="9" t="n">
        <v>11954227</v>
      </c>
      <c r="S1627" s="9" t="n">
        <v>11954227</v>
      </c>
      <c r="T1627" s="9" t="n">
        <v>11954227</v>
      </c>
      <c r="U1627" s="11" t="n">
        <v>11954227</v>
      </c>
      <c r="V1627" s="9" t="n">
        <v>11954227</v>
      </c>
      <c r="W1627" s="9" t="n">
        <v>11954227</v>
      </c>
      <c r="X1627" s="9" t="n">
        <v>11954227</v>
      </c>
      <c r="Y1627" s="9" t="n">
        <v>11954227</v>
      </c>
      <c r="Z1627" s="11" t="n">
        <v>11954227</v>
      </c>
      <c r="AA1627" s="9" t="n">
        <v>11954227</v>
      </c>
    </row>
    <row r="1628">
      <c r="A1628" s="14" t="inlineStr">
        <is>
          <t>A005670</t>
        </is>
      </c>
      <c r="B1628" s="2" t="inlineStr">
        <is>
          <t>푸드웰</t>
        </is>
      </c>
      <c r="C1628" s="2" t="inlineStr">
        <is>
          <t>SSC</t>
        </is>
      </c>
      <c r="D1628" s="2" t="inlineStr">
        <is>
          <t>S420003950</t>
        </is>
      </c>
      <c r="E1628" s="2" t="inlineStr">
        <is>
          <t>상장주식수 (보통+우선)(주)</t>
        </is>
      </c>
      <c r="F1628" s="15" t="inlineStr">
        <is>
          <t>QUARTERLY</t>
        </is>
      </c>
      <c r="G1628" s="9" t="n">
        <v>4000000</v>
      </c>
      <c r="H1628" s="9" t="n">
        <v>4000000</v>
      </c>
      <c r="I1628" s="9" t="n">
        <v>4000000</v>
      </c>
      <c r="J1628" s="9" t="n">
        <v>4000000</v>
      </c>
      <c r="K1628" s="11" t="n">
        <v>4000000</v>
      </c>
      <c r="L1628" s="9" t="n">
        <v>4000000</v>
      </c>
      <c r="M1628" s="9" t="n">
        <v>4000000</v>
      </c>
      <c r="N1628" s="9" t="n">
        <v>8000000</v>
      </c>
      <c r="O1628" s="9" t="n">
        <v>8000000</v>
      </c>
      <c r="P1628" s="11" t="n">
        <v>8000000</v>
      </c>
      <c r="Q1628" s="9" t="n">
        <v>8000000</v>
      </c>
      <c r="R1628" s="9" t="n">
        <v>8000000</v>
      </c>
      <c r="S1628" s="9" t="n">
        <v>8000000</v>
      </c>
      <c r="T1628" s="9" t="n">
        <v>8000000</v>
      </c>
      <c r="U1628" s="11" t="n">
        <v>8000000</v>
      </c>
      <c r="V1628" s="9" t="n">
        <v>8000000</v>
      </c>
      <c r="W1628" s="9" t="n">
        <v>8000000</v>
      </c>
      <c r="X1628" s="9" t="n">
        <v>8000000</v>
      </c>
      <c r="Y1628" s="9" t="n">
        <v>8000000</v>
      </c>
      <c r="Z1628" s="11" t="n">
        <v>8000000</v>
      </c>
      <c r="AA1628" s="9" t="n">
        <v>8000000</v>
      </c>
    </row>
    <row r="1629">
      <c r="A1629" s="14" t="inlineStr">
        <is>
          <t>A033050</t>
        </is>
      </c>
      <c r="B1629" s="2" t="inlineStr">
        <is>
          <t>제이엠아이</t>
        </is>
      </c>
      <c r="C1629" s="2" t="inlineStr">
        <is>
          <t>SSC</t>
        </is>
      </c>
      <c r="D1629" s="2" t="inlineStr">
        <is>
          <t>S420003950</t>
        </is>
      </c>
      <c r="E1629" s="2" t="inlineStr">
        <is>
          <t>상장주식수 (보통+우선)(주)</t>
        </is>
      </c>
      <c r="F1629" s="15" t="inlineStr">
        <is>
          <t>QUARTERLY</t>
        </is>
      </c>
      <c r="G1629" s="9" t="n">
        <v>32579342</v>
      </c>
      <c r="H1629" s="9" t="n">
        <v>32579342</v>
      </c>
      <c r="I1629" s="9" t="n">
        <v>32579342</v>
      </c>
      <c r="J1629" s="9" t="n">
        <v>32579342</v>
      </c>
      <c r="K1629" s="11" t="n">
        <v>32579342</v>
      </c>
      <c r="L1629" s="9" t="n">
        <v>32579342</v>
      </c>
      <c r="M1629" s="9" t="n">
        <v>32579342</v>
      </c>
      <c r="N1629" s="9" t="n">
        <v>32579342</v>
      </c>
      <c r="O1629" s="9" t="n">
        <v>32579342</v>
      </c>
      <c r="P1629" s="11" t="n">
        <v>32579342</v>
      </c>
      <c r="Q1629" s="9" t="n">
        <v>32579342</v>
      </c>
      <c r="R1629" s="9" t="n">
        <v>32579342</v>
      </c>
      <c r="S1629" s="9" t="n">
        <v>32579342</v>
      </c>
      <c r="T1629" s="9" t="n">
        <v>32579342</v>
      </c>
      <c r="U1629" s="11" t="n">
        <v>32579342</v>
      </c>
      <c r="V1629" s="9" t="n">
        <v>32579342</v>
      </c>
      <c r="W1629" s="9" t="n">
        <v>32579342</v>
      </c>
      <c r="X1629" s="9" t="n">
        <v>32579342</v>
      </c>
      <c r="Y1629" s="9" t="n">
        <v>32579342</v>
      </c>
      <c r="Z1629" s="11" t="n">
        <v>32579342</v>
      </c>
      <c r="AA1629" s="9" t="n">
        <v>32579342</v>
      </c>
    </row>
    <row r="1630">
      <c r="A1630" s="14" t="inlineStr">
        <is>
          <t>A115570</t>
        </is>
      </c>
      <c r="B1630" s="2" t="inlineStr">
        <is>
          <t>스타플렉스</t>
        </is>
      </c>
      <c r="C1630" s="2" t="inlineStr">
        <is>
          <t>SSC</t>
        </is>
      </c>
      <c r="D1630" s="2" t="inlineStr">
        <is>
          <t>S420003950</t>
        </is>
      </c>
      <c r="E1630" s="2" t="inlineStr">
        <is>
          <t>상장주식수 (보통+우선)(주)</t>
        </is>
      </c>
      <c r="F1630" s="15" t="inlineStr">
        <is>
          <t>QUARTERLY</t>
        </is>
      </c>
      <c r="G1630" s="9" t="n">
        <v>5400000</v>
      </c>
      <c r="H1630" s="9" t="n">
        <v>5400000</v>
      </c>
      <c r="I1630" s="9" t="n">
        <v>5400000</v>
      </c>
      <c r="J1630" s="9" t="n">
        <v>5400000</v>
      </c>
      <c r="K1630" s="11" t="n">
        <v>5400000</v>
      </c>
      <c r="L1630" s="9" t="n">
        <v>5400000</v>
      </c>
      <c r="M1630" s="9" t="n">
        <v>5400000</v>
      </c>
      <c r="N1630" s="9" t="n">
        <v>5400000</v>
      </c>
      <c r="O1630" s="9" t="n">
        <v>5400000</v>
      </c>
      <c r="P1630" s="11" t="n">
        <v>5400000</v>
      </c>
      <c r="Q1630" s="9" t="n">
        <v>5400000</v>
      </c>
      <c r="R1630" s="9" t="n">
        <v>5451599</v>
      </c>
      <c r="S1630" s="9" t="n">
        <v>5657997</v>
      </c>
      <c r="T1630" s="9" t="n">
        <v>5657997</v>
      </c>
      <c r="U1630" s="11" t="n">
        <v>5657997</v>
      </c>
      <c r="V1630" s="9" t="n">
        <v>5831681</v>
      </c>
      <c r="W1630" s="9" t="n">
        <v>5831681</v>
      </c>
      <c r="X1630" s="9" t="n">
        <v>5831681</v>
      </c>
      <c r="Y1630" s="9" t="n">
        <v>5831681</v>
      </c>
      <c r="Z1630" s="11" t="n">
        <v>5982482</v>
      </c>
      <c r="AA1630" s="9" t="n">
        <v>6453734</v>
      </c>
    </row>
    <row r="1631">
      <c r="A1631" s="14" t="inlineStr">
        <is>
          <t>A060260</t>
        </is>
      </c>
      <c r="B1631" s="2" t="inlineStr">
        <is>
          <t>뉴보텍</t>
        </is>
      </c>
      <c r="C1631" s="2" t="inlineStr">
        <is>
          <t>SSC</t>
        </is>
      </c>
      <c r="D1631" s="2" t="inlineStr">
        <is>
          <t>S420003950</t>
        </is>
      </c>
      <c r="E1631" s="2" t="inlineStr">
        <is>
          <t>상장주식수 (보통+우선)(주)</t>
        </is>
      </c>
      <c r="F1631" s="15" t="inlineStr">
        <is>
          <t>QUARTERLY</t>
        </is>
      </c>
      <c r="G1631" s="9" t="n">
        <v>20977081</v>
      </c>
      <c r="H1631" s="9" t="n">
        <v>20977081</v>
      </c>
      <c r="I1631" s="9" t="n">
        <v>20977081</v>
      </c>
      <c r="J1631" s="9" t="n">
        <v>22877081</v>
      </c>
      <c r="K1631" s="11" t="n">
        <v>22877081</v>
      </c>
      <c r="L1631" s="9" t="n">
        <v>22877081</v>
      </c>
      <c r="M1631" s="9" t="n">
        <v>22877081</v>
      </c>
      <c r="N1631" s="9" t="n">
        <v>22877081</v>
      </c>
      <c r="O1631" s="9" t="n">
        <v>22877081</v>
      </c>
      <c r="P1631" s="11" t="n">
        <v>22877081</v>
      </c>
      <c r="Q1631" s="9" t="n">
        <v>22877081</v>
      </c>
      <c r="R1631" s="9" t="n">
        <v>22877081</v>
      </c>
      <c r="S1631" s="9" t="n">
        <v>22877081</v>
      </c>
      <c r="T1631" s="9" t="n">
        <v>22877081</v>
      </c>
      <c r="U1631" s="11" t="n">
        <v>24613919</v>
      </c>
      <c r="V1631" s="9" t="n">
        <v>24613919</v>
      </c>
      <c r="W1631" s="9" t="n">
        <v>24613919</v>
      </c>
      <c r="X1631" s="9" t="n">
        <v>24613919</v>
      </c>
      <c r="Y1631" s="9" t="n">
        <v>24613919</v>
      </c>
      <c r="Z1631" s="11" t="n">
        <v>24613919</v>
      </c>
      <c r="AA1631" s="9" t="n">
        <v>24613919</v>
      </c>
    </row>
    <row r="1632">
      <c r="A1632" s="14" t="inlineStr">
        <is>
          <t>A139670</t>
        </is>
      </c>
      <c r="B1632" s="2" t="inlineStr">
        <is>
          <t>넥스트리밍</t>
        </is>
      </c>
      <c r="C1632" s="2" t="inlineStr">
        <is>
          <t>SSC</t>
        </is>
      </c>
      <c r="D1632" s="2" t="inlineStr">
        <is>
          <t>S420003950</t>
        </is>
      </c>
      <c r="E1632" s="2" t="inlineStr">
        <is>
          <t>상장주식수 (보통+우선)(주)</t>
        </is>
      </c>
      <c r="F1632" s="15" t="inlineStr">
        <is>
          <t>QUARTERLY</t>
        </is>
      </c>
      <c r="G1632" s="8" t="n"/>
      <c r="H1632" s="8" t="n"/>
      <c r="I1632" s="8" t="n">
        <v>6625551</v>
      </c>
      <c r="J1632" s="8" t="n">
        <v>6672067</v>
      </c>
      <c r="K1632" s="10" t="n">
        <v>7003344</v>
      </c>
      <c r="L1632" s="8" t="n">
        <v>7003344</v>
      </c>
      <c r="M1632" s="8" t="n">
        <v>7003344</v>
      </c>
      <c r="N1632" s="8" t="n">
        <v>7003344</v>
      </c>
      <c r="O1632" s="8" t="n">
        <v>7016911</v>
      </c>
      <c r="P1632" s="10" t="n">
        <v>7016911</v>
      </c>
      <c r="Q1632" s="8" t="n">
        <v>7016911</v>
      </c>
      <c r="R1632" s="8" t="n">
        <v>7016911</v>
      </c>
      <c r="S1632" s="8" t="n">
        <v>7016911</v>
      </c>
      <c r="T1632" s="8" t="n">
        <v>7016911</v>
      </c>
      <c r="U1632" s="10" t="n">
        <v>7016911</v>
      </c>
      <c r="V1632" s="8" t="n">
        <v>7016911</v>
      </c>
      <c r="W1632" s="8" t="n">
        <v>7016911</v>
      </c>
      <c r="X1632" s="8" t="n">
        <v>7016911</v>
      </c>
      <c r="Y1632" s="8" t="n">
        <v>7016911</v>
      </c>
      <c r="Z1632" s="10" t="n">
        <v>7016911</v>
      </c>
      <c r="AA1632" s="8" t="n">
        <v>7016911</v>
      </c>
    </row>
    <row r="1633">
      <c r="A1633" s="14" t="inlineStr">
        <is>
          <t>A038340</t>
        </is>
      </c>
      <c r="B1633" s="2" t="inlineStr">
        <is>
          <t>리젠</t>
        </is>
      </c>
      <c r="C1633" s="2" t="inlineStr">
        <is>
          <t>SSC</t>
        </is>
      </c>
      <c r="D1633" s="2" t="inlineStr">
        <is>
          <t>S420003950</t>
        </is>
      </c>
      <c r="E1633" s="2" t="inlineStr">
        <is>
          <t>상장주식수 (보통+우선)(주)</t>
        </is>
      </c>
      <c r="F1633" s="15" t="inlineStr">
        <is>
          <t>QUARTERLY</t>
        </is>
      </c>
      <c r="G1633" s="8" t="n">
        <v>9472000</v>
      </c>
      <c r="H1633" s="8" t="n">
        <v>9472000</v>
      </c>
      <c r="I1633" s="8" t="n">
        <v>9472000</v>
      </c>
      <c r="J1633" s="8" t="n">
        <v>9472000</v>
      </c>
      <c r="K1633" s="10" t="n">
        <v>10061607</v>
      </c>
      <c r="L1633" s="8" t="n">
        <v>10061607</v>
      </c>
      <c r="M1633" s="8" t="n">
        <v>10061607</v>
      </c>
      <c r="N1633" s="8" t="n">
        <v>10061607</v>
      </c>
      <c r="O1633" s="8" t="n">
        <v>10403989</v>
      </c>
      <c r="P1633" s="10" t="n">
        <v>10449286</v>
      </c>
      <c r="Q1633" s="8" t="n">
        <v>11996596</v>
      </c>
      <c r="R1633" s="8" t="n">
        <v>14622530</v>
      </c>
      <c r="S1633" s="8" t="n">
        <v>16051100</v>
      </c>
      <c r="T1633" s="8" t="n">
        <v>28953832</v>
      </c>
      <c r="U1633" s="10" t="n">
        <v>38955477</v>
      </c>
      <c r="V1633" s="8" t="n">
        <v>41510470</v>
      </c>
      <c r="W1633" s="8" t="n">
        <v>43975054</v>
      </c>
      <c r="X1633" s="8" t="n">
        <v>44786952</v>
      </c>
      <c r="Y1633" s="8" t="n">
        <v>44786952</v>
      </c>
      <c r="Z1633" s="10" t="n">
        <v>44786952</v>
      </c>
      <c r="AA1633" s="8" t="n">
        <v>44786952</v>
      </c>
    </row>
    <row r="1634">
      <c r="A1634" s="14" t="inlineStr">
        <is>
          <t>A042040</t>
        </is>
      </c>
      <c r="B1634" s="2" t="inlineStr">
        <is>
          <t>케이피엠테크</t>
        </is>
      </c>
      <c r="C1634" s="2" t="inlineStr">
        <is>
          <t>SSC</t>
        </is>
      </c>
      <c r="D1634" s="2" t="inlineStr">
        <is>
          <t>S420003950</t>
        </is>
      </c>
      <c r="E1634" s="2" t="inlineStr">
        <is>
          <t>상장주식수 (보통+우선)(주)</t>
        </is>
      </c>
      <c r="F1634" s="15" t="inlineStr">
        <is>
          <t>QUARTERLY</t>
        </is>
      </c>
      <c r="G1634" s="8" t="n">
        <v>14183977</v>
      </c>
      <c r="H1634" s="8" t="n">
        <v>14183977</v>
      </c>
      <c r="I1634" s="8" t="n">
        <v>14183977</v>
      </c>
      <c r="J1634" s="8" t="n">
        <v>14183977</v>
      </c>
      <c r="K1634" s="10" t="n">
        <v>14183977</v>
      </c>
      <c r="L1634" s="8" t="n">
        <v>14183977</v>
      </c>
      <c r="M1634" s="8" t="n">
        <v>14183977</v>
      </c>
      <c r="N1634" s="8" t="n">
        <v>14183977</v>
      </c>
      <c r="O1634" s="8" t="n">
        <v>14183977</v>
      </c>
      <c r="P1634" s="10" t="n">
        <v>14477232</v>
      </c>
      <c r="Q1634" s="8" t="n">
        <v>4825744</v>
      </c>
      <c r="R1634" s="8" t="n">
        <v>4825744</v>
      </c>
      <c r="S1634" s="8" t="n">
        <v>8011096</v>
      </c>
      <c r="T1634" s="8" t="n">
        <v>8011096</v>
      </c>
      <c r="U1634" s="10" t="n">
        <v>8011096</v>
      </c>
      <c r="V1634" s="8" t="n">
        <v>8011096</v>
      </c>
      <c r="W1634" s="8" t="n">
        <v>8011096</v>
      </c>
      <c r="X1634" s="8" t="n">
        <v>8011096</v>
      </c>
      <c r="Y1634" s="8" t="n">
        <v>8011096</v>
      </c>
      <c r="Z1634" s="10" t="n">
        <v>8011096</v>
      </c>
      <c r="AA1634" s="8" t="n">
        <v>8011096</v>
      </c>
    </row>
    <row r="1635">
      <c r="A1635" s="14" t="inlineStr">
        <is>
          <t>A082800</t>
        </is>
      </c>
      <c r="B1635" s="2" t="inlineStr">
        <is>
          <t>루미마이크로</t>
        </is>
      </c>
      <c r="C1635" s="2" t="inlineStr">
        <is>
          <t>SSC</t>
        </is>
      </c>
      <c r="D1635" s="2" t="inlineStr">
        <is>
          <t>S420003950</t>
        </is>
      </c>
      <c r="E1635" s="2" t="inlineStr">
        <is>
          <t>상장주식수 (보통+우선)(주)</t>
        </is>
      </c>
      <c r="F1635" s="15" t="inlineStr">
        <is>
          <t>QUARTERLY</t>
        </is>
      </c>
      <c r="G1635" s="8" t="n">
        <v>32983164</v>
      </c>
      <c r="H1635" s="8" t="n">
        <v>32983164</v>
      </c>
      <c r="I1635" s="8" t="n">
        <v>32983164</v>
      </c>
      <c r="J1635" s="8" t="n">
        <v>32983164</v>
      </c>
      <c r="K1635" s="10" t="n">
        <v>32983164</v>
      </c>
      <c r="L1635" s="8" t="n">
        <v>32983164</v>
      </c>
      <c r="M1635" s="8" t="n">
        <v>32983164</v>
      </c>
      <c r="N1635" s="8" t="n">
        <v>32989164</v>
      </c>
      <c r="O1635" s="8" t="n">
        <v>32989164</v>
      </c>
      <c r="P1635" s="10" t="n">
        <v>37937500</v>
      </c>
      <c r="Q1635" s="8" t="n">
        <v>37937500</v>
      </c>
      <c r="R1635" s="8" t="n">
        <v>37937500</v>
      </c>
      <c r="S1635" s="8" t="n">
        <v>37937500</v>
      </c>
      <c r="T1635" s="8" t="n">
        <v>37937500</v>
      </c>
      <c r="U1635" s="10" t="n">
        <v>37937500</v>
      </c>
      <c r="V1635" s="8" t="n">
        <v>37937500</v>
      </c>
      <c r="W1635" s="8" t="n">
        <v>37937500</v>
      </c>
      <c r="X1635" s="8" t="n">
        <v>37937500</v>
      </c>
      <c r="Y1635" s="8" t="n">
        <v>37937500</v>
      </c>
      <c r="Z1635" s="10" t="n">
        <v>37937500</v>
      </c>
      <c r="AA1635" s="8" t="n">
        <v>37937500</v>
      </c>
    </row>
    <row r="1636">
      <c r="A1636" s="14" t="inlineStr">
        <is>
          <t>A058110</t>
        </is>
      </c>
      <c r="B1636" s="2" t="inlineStr">
        <is>
          <t>멕아이씨에스</t>
        </is>
      </c>
      <c r="C1636" s="2" t="inlineStr">
        <is>
          <t>SSC</t>
        </is>
      </c>
      <c r="D1636" s="2" t="inlineStr">
        <is>
          <t>S420003950</t>
        </is>
      </c>
      <c r="E1636" s="2" t="inlineStr">
        <is>
          <t>상장주식수 (보통+우선)(주)</t>
        </is>
      </c>
      <c r="F1636" s="15" t="inlineStr">
        <is>
          <t>QUARTERLY</t>
        </is>
      </c>
      <c r="G1636" s="8" t="n"/>
      <c r="H1636" s="8" t="n"/>
      <c r="I1636" s="8" t="n"/>
      <c r="J1636" s="8" t="n"/>
      <c r="K1636" s="10" t="n"/>
      <c r="L1636" s="8" t="n"/>
      <c r="M1636" s="8" t="n"/>
      <c r="N1636" s="8" t="n"/>
      <c r="O1636" s="8" t="n"/>
      <c r="P1636" s="10" t="n"/>
      <c r="Q1636" s="8" t="n"/>
      <c r="R1636" s="8" t="n"/>
      <c r="S1636" s="8" t="n"/>
      <c r="T1636" s="8" t="n"/>
      <c r="U1636" s="10" t="n"/>
      <c r="V1636" s="8" t="n"/>
      <c r="W1636" s="8" t="n"/>
      <c r="X1636" s="8" t="n"/>
      <c r="Y1636" s="8" t="n">
        <v>5361500</v>
      </c>
      <c r="Z1636" s="10" t="n">
        <v>5361500</v>
      </c>
      <c r="AA1636" s="8" t="n">
        <v>5361500</v>
      </c>
    </row>
    <row r="1637">
      <c r="A1637" s="14" t="inlineStr">
        <is>
          <t>A044380</t>
        </is>
      </c>
      <c r="B1637" s="2" t="inlineStr">
        <is>
          <t>주연테크</t>
        </is>
      </c>
      <c r="C1637" s="2" t="inlineStr">
        <is>
          <t>SSC</t>
        </is>
      </c>
      <c r="D1637" s="2" t="inlineStr">
        <is>
          <t>S420003950</t>
        </is>
      </c>
      <c r="E1637" s="2" t="inlineStr">
        <is>
          <t>상장주식수 (보통+우선)(주)</t>
        </is>
      </c>
      <c r="F1637" s="15" t="inlineStr">
        <is>
          <t>QUARTERLY</t>
        </is>
      </c>
      <c r="G1637" s="9" t="n">
        <v>42900000</v>
      </c>
      <c r="H1637" s="9" t="n">
        <v>42900000</v>
      </c>
      <c r="I1637" s="9" t="n">
        <v>42900000</v>
      </c>
      <c r="J1637" s="9" t="n">
        <v>42900000</v>
      </c>
      <c r="K1637" s="11" t="n">
        <v>42900000</v>
      </c>
      <c r="L1637" s="9" t="n">
        <v>42900000</v>
      </c>
      <c r="M1637" s="9" t="n">
        <v>42900000</v>
      </c>
      <c r="N1637" s="9" t="n">
        <v>42900000</v>
      </c>
      <c r="O1637" s="9" t="n">
        <v>42900000</v>
      </c>
      <c r="P1637" s="11" t="n">
        <v>42900000</v>
      </c>
      <c r="Q1637" s="9" t="n">
        <v>42900000</v>
      </c>
      <c r="R1637" s="9" t="n">
        <v>42900000</v>
      </c>
      <c r="S1637" s="9" t="n">
        <v>42900000</v>
      </c>
      <c r="T1637" s="9" t="n">
        <v>42900000</v>
      </c>
      <c r="U1637" s="11" t="n">
        <v>42900000</v>
      </c>
      <c r="V1637" s="9" t="n">
        <v>42900000</v>
      </c>
      <c r="W1637" s="9" t="n">
        <v>42900000</v>
      </c>
      <c r="X1637" s="9" t="n">
        <v>42900000</v>
      </c>
      <c r="Y1637" s="9" t="n">
        <v>42900000</v>
      </c>
      <c r="Z1637" s="11" t="n">
        <v>42900000</v>
      </c>
      <c r="AA1637" s="9" t="n">
        <v>42900000</v>
      </c>
    </row>
    <row r="1638">
      <c r="A1638" s="14" t="inlineStr">
        <is>
          <t>A036480</t>
        </is>
      </c>
      <c r="B1638" s="2" t="inlineStr">
        <is>
          <t>대성미생물</t>
        </is>
      </c>
      <c r="C1638" s="2" t="inlineStr">
        <is>
          <t>SSC</t>
        </is>
      </c>
      <c r="D1638" s="2" t="inlineStr">
        <is>
          <t>S420003950</t>
        </is>
      </c>
      <c r="E1638" s="2" t="inlineStr">
        <is>
          <t>상장주식수 (보통+우선)(주)</t>
        </is>
      </c>
      <c r="F1638" s="15" t="inlineStr">
        <is>
          <t>QUARTERLY</t>
        </is>
      </c>
      <c r="G1638" s="9" t="n">
        <v>380000</v>
      </c>
      <c r="H1638" s="9" t="n">
        <v>380000</v>
      </c>
      <c r="I1638" s="9" t="n">
        <v>380000</v>
      </c>
      <c r="J1638" s="9" t="n">
        <v>380000</v>
      </c>
      <c r="K1638" s="11" t="n">
        <v>380000</v>
      </c>
      <c r="L1638" s="9" t="n">
        <v>380000</v>
      </c>
      <c r="M1638" s="9" t="n">
        <v>380000</v>
      </c>
      <c r="N1638" s="9" t="n">
        <v>380000</v>
      </c>
      <c r="O1638" s="9" t="n">
        <v>380000</v>
      </c>
      <c r="P1638" s="11" t="n">
        <v>380000</v>
      </c>
      <c r="Q1638" s="9" t="n">
        <v>380000</v>
      </c>
      <c r="R1638" s="9" t="n">
        <v>380000</v>
      </c>
      <c r="S1638" s="9" t="n">
        <v>380000</v>
      </c>
      <c r="T1638" s="9" t="n">
        <v>380000</v>
      </c>
      <c r="U1638" s="11" t="n">
        <v>380000</v>
      </c>
      <c r="V1638" s="9" t="n">
        <v>380000</v>
      </c>
      <c r="W1638" s="9" t="n">
        <v>380000</v>
      </c>
      <c r="X1638" s="9" t="n">
        <v>380000</v>
      </c>
      <c r="Y1638" s="9" t="n">
        <v>380000</v>
      </c>
      <c r="Z1638" s="11" t="n">
        <v>380000</v>
      </c>
      <c r="AA1638" s="9" t="n">
        <v>380000</v>
      </c>
    </row>
    <row r="1639">
      <c r="A1639" s="14" t="inlineStr">
        <is>
          <t>A014910</t>
        </is>
      </c>
      <c r="B1639" s="2" t="inlineStr">
        <is>
          <t>성문전자</t>
        </is>
      </c>
      <c r="C1639" s="2" t="inlineStr">
        <is>
          <t>SSC</t>
        </is>
      </c>
      <c r="D1639" s="2" t="inlineStr">
        <is>
          <t>S420003950</t>
        </is>
      </c>
      <c r="E1639" s="2" t="inlineStr">
        <is>
          <t>상장주식수 (보통+우선)(주)</t>
        </is>
      </c>
      <c r="F1639" s="15" t="inlineStr">
        <is>
          <t>QUARTERLY</t>
        </is>
      </c>
      <c r="G1639" s="9" t="n">
        <v>14221761</v>
      </c>
      <c r="H1639" s="9" t="n">
        <v>14221761</v>
      </c>
      <c r="I1639" s="9" t="n">
        <v>14221761</v>
      </c>
      <c r="J1639" s="9" t="n">
        <v>14221761</v>
      </c>
      <c r="K1639" s="11" t="n">
        <v>14221761</v>
      </c>
      <c r="L1639" s="9" t="n">
        <v>14221761</v>
      </c>
      <c r="M1639" s="9" t="n">
        <v>14221761</v>
      </c>
      <c r="N1639" s="9" t="n">
        <v>14221761</v>
      </c>
      <c r="O1639" s="9" t="n">
        <v>14221761</v>
      </c>
      <c r="P1639" s="11" t="n">
        <v>14221761</v>
      </c>
      <c r="Q1639" s="9" t="n">
        <v>14221761</v>
      </c>
      <c r="R1639" s="9" t="n">
        <v>14221761</v>
      </c>
      <c r="S1639" s="9" t="n">
        <v>14221761</v>
      </c>
      <c r="T1639" s="9" t="n">
        <v>14221761</v>
      </c>
      <c r="U1639" s="11" t="n">
        <v>14221761</v>
      </c>
      <c r="V1639" s="9" t="n">
        <v>15688035</v>
      </c>
      <c r="W1639" s="9" t="n">
        <v>15688035</v>
      </c>
      <c r="X1639" s="9" t="n">
        <v>15688035</v>
      </c>
      <c r="Y1639" s="9" t="n">
        <v>16494485</v>
      </c>
      <c r="Z1639" s="11" t="n">
        <v>17154309</v>
      </c>
      <c r="AA1639" s="9" t="n">
        <v>17154309</v>
      </c>
    </row>
    <row r="1640">
      <c r="A1640" s="14" t="inlineStr">
        <is>
          <t>A099410</t>
        </is>
      </c>
      <c r="B1640" s="2" t="inlineStr">
        <is>
          <t>동방선기</t>
        </is>
      </c>
      <c r="C1640" s="2" t="inlineStr">
        <is>
          <t>SSC</t>
        </is>
      </c>
      <c r="D1640" s="2" t="inlineStr">
        <is>
          <t>S420003950</t>
        </is>
      </c>
      <c r="E1640" s="2" t="inlineStr">
        <is>
          <t>상장주식수 (보통+우선)(주)</t>
        </is>
      </c>
      <c r="F1640" s="15" t="inlineStr">
        <is>
          <t>QUARTERLY</t>
        </is>
      </c>
      <c r="G1640" s="9" t="n">
        <v>6000000</v>
      </c>
      <c r="H1640" s="9" t="n">
        <v>6000000</v>
      </c>
      <c r="I1640" s="9" t="n">
        <v>6000000</v>
      </c>
      <c r="J1640" s="9" t="n">
        <v>6000000</v>
      </c>
      <c r="K1640" s="11" t="n">
        <v>6000000</v>
      </c>
      <c r="L1640" s="9" t="n">
        <v>6000000</v>
      </c>
      <c r="M1640" s="9" t="n">
        <v>6000000</v>
      </c>
      <c r="N1640" s="9" t="n">
        <v>6000000</v>
      </c>
      <c r="O1640" s="9" t="n">
        <v>6000000</v>
      </c>
      <c r="P1640" s="11" t="n">
        <v>10080000</v>
      </c>
      <c r="Q1640" s="9" t="n">
        <v>10963002</v>
      </c>
      <c r="R1640" s="9" t="n">
        <v>10963002</v>
      </c>
      <c r="S1640" s="9" t="n">
        <v>10963002</v>
      </c>
      <c r="T1640" s="9" t="n">
        <v>10963002</v>
      </c>
      <c r="U1640" s="11" t="n">
        <v>10963002</v>
      </c>
      <c r="V1640" s="9" t="n">
        <v>10963002</v>
      </c>
      <c r="W1640" s="9" t="n">
        <v>10963002</v>
      </c>
      <c r="X1640" s="9" t="n">
        <v>10963002</v>
      </c>
      <c r="Y1640" s="9" t="n">
        <v>10963002</v>
      </c>
      <c r="Z1640" s="11" t="n">
        <v>10963002</v>
      </c>
      <c r="AA1640" s="9" t="n">
        <v>10963002</v>
      </c>
    </row>
    <row r="1641">
      <c r="A1641" s="14" t="inlineStr">
        <is>
          <t>A033200</t>
        </is>
      </c>
      <c r="B1641" s="2" t="inlineStr">
        <is>
          <t>모아텍</t>
        </is>
      </c>
      <c r="C1641" s="2" t="inlineStr">
        <is>
          <t>SSC</t>
        </is>
      </c>
      <c r="D1641" s="2" t="inlineStr">
        <is>
          <t>S420003950</t>
        </is>
      </c>
      <c r="E1641" s="2" t="inlineStr">
        <is>
          <t>상장주식수 (보통+우선)(주)</t>
        </is>
      </c>
      <c r="F1641" s="15" t="inlineStr">
        <is>
          <t>QUARTERLY</t>
        </is>
      </c>
      <c r="G1641" s="9" t="n">
        <v>13412980</v>
      </c>
      <c r="H1641" s="9" t="n">
        <v>13412980</v>
      </c>
      <c r="I1641" s="9" t="n">
        <v>13412980</v>
      </c>
      <c r="J1641" s="9" t="n">
        <v>13412980</v>
      </c>
      <c r="K1641" s="11" t="n">
        <v>14331185</v>
      </c>
      <c r="L1641" s="9" t="n">
        <v>14331185</v>
      </c>
      <c r="M1641" s="9" t="n">
        <v>14331185</v>
      </c>
      <c r="N1641" s="9" t="n">
        <v>14331185</v>
      </c>
      <c r="O1641" s="9" t="n">
        <v>14331185</v>
      </c>
      <c r="P1641" s="11" t="n">
        <v>14331185</v>
      </c>
      <c r="Q1641" s="9" t="n">
        <v>14331185</v>
      </c>
      <c r="R1641" s="9" t="n">
        <v>14331185</v>
      </c>
      <c r="S1641" s="9" t="n">
        <v>14331185</v>
      </c>
      <c r="T1641" s="9" t="n">
        <v>14331185</v>
      </c>
      <c r="U1641" s="11" t="n">
        <v>14331185</v>
      </c>
      <c r="V1641" s="9" t="n">
        <v>14331185</v>
      </c>
      <c r="W1641" s="9" t="n">
        <v>14331185</v>
      </c>
      <c r="X1641" s="9" t="n">
        <v>14331185</v>
      </c>
      <c r="Y1641" s="9" t="n">
        <v>14331185</v>
      </c>
      <c r="Z1641" s="11" t="n">
        <v>14331185</v>
      </c>
      <c r="AA1641" s="9" t="n">
        <v>14331185</v>
      </c>
    </row>
    <row r="1642">
      <c r="A1642" s="14" t="inlineStr">
        <is>
          <t>A196700</t>
        </is>
      </c>
      <c r="B1642" s="2" t="inlineStr">
        <is>
          <t>웹스</t>
        </is>
      </c>
      <c r="C1642" s="2" t="inlineStr">
        <is>
          <t>SSC</t>
        </is>
      </c>
      <c r="D1642" s="2" t="inlineStr">
        <is>
          <t>S420003950</t>
        </is>
      </c>
      <c r="E1642" s="2" t="inlineStr">
        <is>
          <t>상장주식수 (보통+우선)(주)</t>
        </is>
      </c>
      <c r="F1642" s="15" t="inlineStr">
        <is>
          <t>QUARTERLY</t>
        </is>
      </c>
      <c r="G1642" s="8" t="n"/>
      <c r="H1642" s="8" t="n"/>
      <c r="I1642" s="8" t="n"/>
      <c r="J1642" s="8" t="n"/>
      <c r="K1642" s="10" t="n"/>
      <c r="L1642" s="8" t="n"/>
      <c r="M1642" s="8" t="n"/>
      <c r="N1642" s="8" t="n"/>
      <c r="O1642" s="8" t="n"/>
      <c r="P1642" s="10" t="n"/>
      <c r="Q1642" s="8" t="n"/>
      <c r="R1642" s="8" t="n"/>
      <c r="S1642" s="8" t="n"/>
      <c r="T1642" s="8" t="n"/>
      <c r="U1642" s="10" t="n"/>
      <c r="V1642" s="8" t="n"/>
      <c r="W1642" s="8" t="n"/>
      <c r="X1642" s="8" t="n">
        <v>6849238</v>
      </c>
      <c r="Y1642" s="8" t="n">
        <v>6849238</v>
      </c>
      <c r="Z1642" s="10" t="n">
        <v>6849238</v>
      </c>
      <c r="AA1642" s="8" t="n">
        <v>6849238</v>
      </c>
    </row>
    <row r="1643">
      <c r="A1643" s="14" t="inlineStr">
        <is>
          <t>A067730</t>
        </is>
      </c>
      <c r="B1643" s="2" t="inlineStr">
        <is>
          <t>로지시스</t>
        </is>
      </c>
      <c r="C1643" s="2" t="inlineStr">
        <is>
          <t>SSC</t>
        </is>
      </c>
      <c r="D1643" s="2" t="inlineStr">
        <is>
          <t>S420003950</t>
        </is>
      </c>
      <c r="E1643" s="2" t="inlineStr">
        <is>
          <t>상장주식수 (보통+우선)(주)</t>
        </is>
      </c>
      <c r="F1643" s="15" t="inlineStr">
        <is>
          <t>QUARTERLY</t>
        </is>
      </c>
      <c r="G1643" s="8" t="n"/>
      <c r="H1643" s="8" t="n"/>
      <c r="I1643" s="8" t="n"/>
      <c r="J1643" s="8" t="n"/>
      <c r="K1643" s="10" t="n"/>
      <c r="L1643" s="8" t="n"/>
      <c r="M1643" s="8" t="n"/>
      <c r="N1643" s="8" t="n"/>
      <c r="O1643" s="8" t="n"/>
      <c r="P1643" s="10" t="n"/>
      <c r="Q1643" s="8" t="n"/>
      <c r="R1643" s="8" t="n"/>
      <c r="S1643" s="8" t="n"/>
      <c r="T1643" s="8" t="n"/>
      <c r="U1643" s="10" t="n"/>
      <c r="V1643" s="8" t="n"/>
      <c r="W1643" s="8" t="n"/>
      <c r="X1643" s="8" t="n">
        <v>9340922</v>
      </c>
      <c r="Y1643" s="8" t="n">
        <v>9340922</v>
      </c>
      <c r="Z1643" s="10" t="n">
        <v>9340922</v>
      </c>
      <c r="AA1643" s="8" t="n">
        <v>9340922</v>
      </c>
    </row>
    <row r="1644">
      <c r="A1644" s="14" t="inlineStr">
        <is>
          <t>A080580</t>
        </is>
      </c>
      <c r="B1644" s="2" t="inlineStr">
        <is>
          <t>오킨스전자</t>
        </is>
      </c>
      <c r="C1644" s="2" t="inlineStr">
        <is>
          <t>SSC</t>
        </is>
      </c>
      <c r="D1644" s="2" t="inlineStr">
        <is>
          <t>S420003950</t>
        </is>
      </c>
      <c r="E1644" s="2" t="inlineStr">
        <is>
          <t>상장주식수 (보통+우선)(주)</t>
        </is>
      </c>
      <c r="F1644" s="15" t="inlineStr">
        <is>
          <t>QUARTERLY</t>
        </is>
      </c>
      <c r="G1644" s="8" t="n"/>
      <c r="H1644" s="8" t="n"/>
      <c r="I1644" s="8" t="n"/>
      <c r="J1644" s="8" t="n"/>
      <c r="K1644" s="10" t="n"/>
      <c r="L1644" s="8" t="n"/>
      <c r="M1644" s="8" t="n"/>
      <c r="N1644" s="8" t="n"/>
      <c r="O1644" s="8" t="n"/>
      <c r="P1644" s="10" t="n"/>
      <c r="Q1644" s="8" t="n"/>
      <c r="R1644" s="8" t="n"/>
      <c r="S1644" s="8" t="n"/>
      <c r="T1644" s="8" t="n"/>
      <c r="U1644" s="10" t="n">
        <v>6200000</v>
      </c>
      <c r="V1644" s="8" t="n">
        <v>6200000</v>
      </c>
      <c r="W1644" s="8" t="n">
        <v>6200000</v>
      </c>
      <c r="X1644" s="8" t="n">
        <v>6200000</v>
      </c>
      <c r="Y1644" s="8" t="n">
        <v>6200000</v>
      </c>
      <c r="Z1644" s="10" t="n">
        <v>6200000</v>
      </c>
      <c r="AA1644" s="8" t="n">
        <v>6200000</v>
      </c>
    </row>
    <row r="1645">
      <c r="A1645" s="14" t="inlineStr">
        <is>
          <t>A005980</t>
        </is>
      </c>
      <c r="B1645" s="2" t="inlineStr">
        <is>
          <t>성지건설</t>
        </is>
      </c>
      <c r="C1645" s="2" t="inlineStr">
        <is>
          <t>SSC</t>
        </is>
      </c>
      <c r="D1645" s="2" t="inlineStr">
        <is>
          <t>S420003950</t>
        </is>
      </c>
      <c r="E1645" s="2" t="inlineStr">
        <is>
          <t>상장주식수 (보통+우선)(주)</t>
        </is>
      </c>
      <c r="F1645" s="15" t="inlineStr">
        <is>
          <t>QUARTERLY</t>
        </is>
      </c>
      <c r="G1645" s="8" t="n">
        <v>732438</v>
      </c>
      <c r="H1645" s="8" t="n">
        <v>732438</v>
      </c>
      <c r="I1645" s="8" t="n">
        <v>9632211</v>
      </c>
      <c r="J1645" s="8" t="n">
        <v>9632211</v>
      </c>
      <c r="K1645" s="10" t="n">
        <v>9683411</v>
      </c>
      <c r="L1645" s="8" t="n">
        <v>9683411</v>
      </c>
      <c r="M1645" s="8" t="n">
        <v>9741326</v>
      </c>
      <c r="N1645" s="8" t="n">
        <v>9741326</v>
      </c>
      <c r="O1645" s="8" t="n">
        <v>9741326</v>
      </c>
      <c r="P1645" s="10" t="n">
        <v>9741326</v>
      </c>
      <c r="Q1645" s="8" t="n">
        <v>9741326</v>
      </c>
      <c r="R1645" s="8" t="n">
        <v>9741326</v>
      </c>
      <c r="S1645" s="8" t="n">
        <v>9741326</v>
      </c>
      <c r="T1645" s="8" t="n">
        <v>9741326</v>
      </c>
      <c r="U1645" s="10" t="n">
        <v>9746620</v>
      </c>
      <c r="V1645" s="8" t="n">
        <v>9746620</v>
      </c>
      <c r="W1645" s="8" t="n">
        <v>9746620</v>
      </c>
      <c r="X1645" s="8" t="n">
        <v>9746620</v>
      </c>
      <c r="Y1645" s="8" t="n">
        <v>9746620</v>
      </c>
      <c r="Z1645" s="10" t="n">
        <v>9748164</v>
      </c>
      <c r="AA1645" s="8" t="n">
        <v>9748164</v>
      </c>
    </row>
    <row r="1646">
      <c r="A1646" s="14" t="inlineStr">
        <is>
          <t>A130500</t>
        </is>
      </c>
      <c r="B1646" s="2" t="inlineStr">
        <is>
          <t>금호엔티</t>
        </is>
      </c>
      <c r="C1646" s="2" t="inlineStr">
        <is>
          <t>SSC</t>
        </is>
      </c>
      <c r="D1646" s="2" t="inlineStr">
        <is>
          <t>S420003950</t>
        </is>
      </c>
      <c r="E1646" s="2" t="inlineStr">
        <is>
          <t>상장주식수 (보통+우선)(주)</t>
        </is>
      </c>
      <c r="F1646" s="15" t="inlineStr">
        <is>
          <t>QUARTERLY</t>
        </is>
      </c>
      <c r="G1646" s="8" t="n"/>
      <c r="H1646" s="8" t="n"/>
      <c r="I1646" s="8" t="n"/>
      <c r="J1646" s="8" t="n"/>
      <c r="K1646" s="10" t="n"/>
      <c r="L1646" s="8" t="n"/>
      <c r="M1646" s="8" t="n"/>
      <c r="N1646" s="8" t="n"/>
      <c r="O1646" s="8" t="n"/>
      <c r="P1646" s="10" t="n">
        <v>7000000</v>
      </c>
      <c r="Q1646" s="8" t="n">
        <v>7000000</v>
      </c>
      <c r="R1646" s="8" t="n">
        <v>7000000</v>
      </c>
      <c r="S1646" s="8" t="n">
        <v>7000000</v>
      </c>
      <c r="T1646" s="8" t="n">
        <v>7000000</v>
      </c>
      <c r="U1646" s="10" t="n">
        <v>7000000</v>
      </c>
      <c r="V1646" s="8" t="n">
        <v>7000000</v>
      </c>
      <c r="W1646" s="8" t="n">
        <v>7000000</v>
      </c>
      <c r="X1646" s="8" t="n">
        <v>7000000</v>
      </c>
      <c r="Y1646" s="8" t="n">
        <v>7000000</v>
      </c>
      <c r="Z1646" s="10" t="n">
        <v>7000000</v>
      </c>
      <c r="AA1646" s="8" t="n">
        <v>7000000</v>
      </c>
    </row>
    <row r="1647">
      <c r="A1647" s="14" t="inlineStr">
        <is>
          <t>A045520</t>
        </is>
      </c>
      <c r="B1647" s="2" t="inlineStr">
        <is>
          <t>크린앤사이언스</t>
        </is>
      </c>
      <c r="C1647" s="2" t="inlineStr">
        <is>
          <t>SSC</t>
        </is>
      </c>
      <c r="D1647" s="2" t="inlineStr">
        <is>
          <t>S420003950</t>
        </is>
      </c>
      <c r="E1647" s="2" t="inlineStr">
        <is>
          <t>상장주식수 (보통+우선)(주)</t>
        </is>
      </c>
      <c r="F1647" s="15" t="inlineStr">
        <is>
          <t>QUARTERLY</t>
        </is>
      </c>
      <c r="G1647" s="9" t="n">
        <v>6500000</v>
      </c>
      <c r="H1647" s="9" t="n">
        <v>6500000</v>
      </c>
      <c r="I1647" s="9" t="n">
        <v>6500000</v>
      </c>
      <c r="J1647" s="9" t="n">
        <v>6500000</v>
      </c>
      <c r="K1647" s="11" t="n">
        <v>6500000</v>
      </c>
      <c r="L1647" s="9" t="n">
        <v>6500000</v>
      </c>
      <c r="M1647" s="9" t="n">
        <v>6500000</v>
      </c>
      <c r="N1647" s="9" t="n">
        <v>6500000</v>
      </c>
      <c r="O1647" s="9" t="n">
        <v>6500000</v>
      </c>
      <c r="P1647" s="11" t="n">
        <v>6500000</v>
      </c>
      <c r="Q1647" s="9" t="n">
        <v>6500000</v>
      </c>
      <c r="R1647" s="9" t="n">
        <v>6500000</v>
      </c>
      <c r="S1647" s="9" t="n">
        <v>6500000</v>
      </c>
      <c r="T1647" s="9" t="n">
        <v>6500000</v>
      </c>
      <c r="U1647" s="11" t="n">
        <v>6500000</v>
      </c>
      <c r="V1647" s="9" t="n">
        <v>6500000</v>
      </c>
      <c r="W1647" s="9" t="n">
        <v>6500000</v>
      </c>
      <c r="X1647" s="9" t="n">
        <v>6500000</v>
      </c>
      <c r="Y1647" s="9" t="n">
        <v>6500000</v>
      </c>
      <c r="Z1647" s="11" t="n">
        <v>6500000</v>
      </c>
      <c r="AA1647" s="9" t="n">
        <v>6500000</v>
      </c>
    </row>
    <row r="1648">
      <c r="A1648" s="14" t="inlineStr">
        <is>
          <t>A032860</t>
        </is>
      </c>
      <c r="B1648" s="2" t="inlineStr">
        <is>
          <t>스틸앤리소시즈</t>
        </is>
      </c>
      <c r="C1648" s="2" t="inlineStr">
        <is>
          <t>SSC</t>
        </is>
      </c>
      <c r="D1648" s="2" t="inlineStr">
        <is>
          <t>S420003950</t>
        </is>
      </c>
      <c r="E1648" s="2" t="inlineStr">
        <is>
          <t>상장주식수 (보통+우선)(주)</t>
        </is>
      </c>
      <c r="F1648" s="15" t="inlineStr">
        <is>
          <t>QUARTERLY</t>
        </is>
      </c>
      <c r="G1648" s="9" t="n">
        <v>14713431</v>
      </c>
      <c r="H1648" s="9" t="n">
        <v>14713431</v>
      </c>
      <c r="I1648" s="9" t="n">
        <v>21442611</v>
      </c>
      <c r="J1648" s="9" t="n">
        <v>24060643</v>
      </c>
      <c r="K1648" s="11" t="n">
        <v>24531091</v>
      </c>
      <c r="L1648" s="9" t="n">
        <v>24823061</v>
      </c>
      <c r="M1648" s="9" t="n">
        <v>24823061</v>
      </c>
      <c r="N1648" s="9" t="n">
        <v>24823061</v>
      </c>
      <c r="O1648" s="9" t="n">
        <v>24823061</v>
      </c>
      <c r="P1648" s="11" t="n">
        <v>26847351</v>
      </c>
      <c r="Q1648" s="9" t="n">
        <v>62778577</v>
      </c>
      <c r="R1648" s="9" t="n">
        <v>62778577</v>
      </c>
      <c r="S1648" s="9" t="n">
        <v>64568552</v>
      </c>
      <c r="T1648" s="9" t="n">
        <v>68819139</v>
      </c>
      <c r="U1648" s="11" t="n">
        <v>75148335</v>
      </c>
      <c r="V1648" s="9" t="n">
        <v>75148335</v>
      </c>
      <c r="W1648" s="9" t="n">
        <v>75148335</v>
      </c>
      <c r="X1648" s="9" t="n">
        <v>16825074</v>
      </c>
      <c r="Y1648" s="9" t="n">
        <v>17069859</v>
      </c>
      <c r="Z1648" s="11" t="n">
        <v>17069859</v>
      </c>
      <c r="AA1648" s="9" t="n">
        <v>17069859</v>
      </c>
    </row>
    <row r="1649">
      <c r="A1649" s="14" t="inlineStr">
        <is>
          <t>A141070</t>
        </is>
      </c>
      <c r="B1649" s="2" t="inlineStr">
        <is>
          <t>맥스로텍</t>
        </is>
      </c>
      <c r="C1649" s="2" t="inlineStr">
        <is>
          <t>SSC</t>
        </is>
      </c>
      <c r="D1649" s="2" t="inlineStr">
        <is>
          <t>S420003950</t>
        </is>
      </c>
      <c r="E1649" s="2" t="inlineStr">
        <is>
          <t>상장주식수 (보통+우선)(주)</t>
        </is>
      </c>
      <c r="F1649" s="15" t="inlineStr">
        <is>
          <t>QUARTERLY</t>
        </is>
      </c>
      <c r="G1649" s="9" t="n"/>
      <c r="H1649" s="9" t="n"/>
      <c r="I1649" s="9" t="n"/>
      <c r="J1649" s="9" t="n"/>
      <c r="K1649" s="11" t="n"/>
      <c r="L1649" s="9" t="n"/>
      <c r="M1649" s="9" t="n">
        <v>5714280</v>
      </c>
      <c r="N1649" s="9" t="n">
        <v>5714280</v>
      </c>
      <c r="O1649" s="9" t="n">
        <v>5714280</v>
      </c>
      <c r="P1649" s="11" t="n">
        <v>5714280</v>
      </c>
      <c r="Q1649" s="9" t="n">
        <v>5714280</v>
      </c>
      <c r="R1649" s="9" t="n">
        <v>5714280</v>
      </c>
      <c r="S1649" s="9" t="n">
        <v>5714280</v>
      </c>
      <c r="T1649" s="9" t="n">
        <v>5714280</v>
      </c>
      <c r="U1649" s="11" t="n">
        <v>5714280</v>
      </c>
      <c r="V1649" s="9" t="n">
        <v>5714280</v>
      </c>
      <c r="W1649" s="9" t="n">
        <v>11428560</v>
      </c>
      <c r="X1649" s="9" t="n">
        <v>11428560</v>
      </c>
      <c r="Y1649" s="9" t="n">
        <v>11428560</v>
      </c>
      <c r="Z1649" s="11" t="n">
        <v>12194109</v>
      </c>
      <c r="AA1649" s="9" t="n">
        <v>12194109</v>
      </c>
    </row>
    <row r="1650">
      <c r="A1650" s="14" t="inlineStr">
        <is>
          <t>A010420</t>
        </is>
      </c>
      <c r="B1650" s="2" t="inlineStr">
        <is>
          <t>한솔PNS</t>
        </is>
      </c>
      <c r="C1650" s="2" t="inlineStr">
        <is>
          <t>SSC</t>
        </is>
      </c>
      <c r="D1650" s="2" t="inlineStr">
        <is>
          <t>S420003950</t>
        </is>
      </c>
      <c r="E1650" s="2" t="inlineStr">
        <is>
          <t>상장주식수 (보통+우선)(주)</t>
        </is>
      </c>
      <c r="F1650" s="15" t="inlineStr">
        <is>
          <t>QUARTERLY</t>
        </is>
      </c>
      <c r="G1650" s="9" t="n">
        <v>26048512</v>
      </c>
      <c r="H1650" s="9" t="n">
        <v>26048512</v>
      </c>
      <c r="I1650" s="9" t="n">
        <v>26048512</v>
      </c>
      <c r="J1650" s="9" t="n">
        <v>26048512</v>
      </c>
      <c r="K1650" s="11" t="n">
        <v>26048512</v>
      </c>
      <c r="L1650" s="9" t="n">
        <v>26048512</v>
      </c>
      <c r="M1650" s="9" t="n">
        <v>26048512</v>
      </c>
      <c r="N1650" s="9" t="n">
        <v>26048512</v>
      </c>
      <c r="O1650" s="9" t="n">
        <v>26048512</v>
      </c>
      <c r="P1650" s="11" t="n">
        <v>27590997</v>
      </c>
      <c r="Q1650" s="9" t="n">
        <v>27590997</v>
      </c>
      <c r="R1650" s="9" t="n">
        <v>27590997</v>
      </c>
      <c r="S1650" s="9" t="n">
        <v>27590997</v>
      </c>
      <c r="T1650" s="9" t="n">
        <v>27590997</v>
      </c>
      <c r="U1650" s="11" t="n">
        <v>27590997</v>
      </c>
      <c r="V1650" s="9" t="n">
        <v>27590997</v>
      </c>
      <c r="W1650" s="9" t="n">
        <v>27590997</v>
      </c>
      <c r="X1650" s="9" t="n">
        <v>27590997</v>
      </c>
      <c r="Y1650" s="9" t="n">
        <v>27590997</v>
      </c>
      <c r="Z1650" s="11" t="n">
        <v>27590997</v>
      </c>
      <c r="AA1650" s="9" t="n">
        <v>27590997</v>
      </c>
    </row>
    <row r="1651">
      <c r="A1651" s="14" t="inlineStr">
        <is>
          <t>A003310</t>
        </is>
      </c>
      <c r="B1651" s="2" t="inlineStr">
        <is>
          <t>대주산업</t>
        </is>
      </c>
      <c r="C1651" s="2" t="inlineStr">
        <is>
          <t>SSC</t>
        </is>
      </c>
      <c r="D1651" s="2" t="inlineStr">
        <is>
          <t>S420003950</t>
        </is>
      </c>
      <c r="E1651" s="2" t="inlineStr">
        <is>
          <t>상장주식수 (보통+우선)(주)</t>
        </is>
      </c>
      <c r="F1651" s="15" t="inlineStr">
        <is>
          <t>QUARTERLY</t>
        </is>
      </c>
      <c r="G1651" s="9" t="n">
        <v>35392350</v>
      </c>
      <c r="H1651" s="9" t="n">
        <v>35392350</v>
      </c>
      <c r="I1651" s="9" t="n">
        <v>35392350</v>
      </c>
      <c r="J1651" s="9" t="n">
        <v>35392350</v>
      </c>
      <c r="K1651" s="11" t="n">
        <v>35392350</v>
      </c>
      <c r="L1651" s="9" t="n">
        <v>35392350</v>
      </c>
      <c r="M1651" s="9" t="n">
        <v>35392350</v>
      </c>
      <c r="N1651" s="9" t="n">
        <v>35392350</v>
      </c>
      <c r="O1651" s="9" t="n">
        <v>35392350</v>
      </c>
      <c r="P1651" s="11" t="n">
        <v>35392350</v>
      </c>
      <c r="Q1651" s="9" t="n">
        <v>35392350</v>
      </c>
      <c r="R1651" s="9" t="n">
        <v>35392350</v>
      </c>
      <c r="S1651" s="9" t="n">
        <v>35392350</v>
      </c>
      <c r="T1651" s="9" t="n">
        <v>35392350</v>
      </c>
      <c r="U1651" s="11" t="n">
        <v>35392350</v>
      </c>
      <c r="V1651" s="9" t="n">
        <v>35392350</v>
      </c>
      <c r="W1651" s="9" t="n">
        <v>35392350</v>
      </c>
      <c r="X1651" s="9" t="n">
        <v>35392350</v>
      </c>
      <c r="Y1651" s="9" t="n">
        <v>35392350</v>
      </c>
      <c r="Z1651" s="11" t="n">
        <v>35392350</v>
      </c>
      <c r="AA1651" s="9" t="n">
        <v>35392350</v>
      </c>
    </row>
    <row r="1652">
      <c r="A1652" s="14" t="inlineStr">
        <is>
          <t>A007460</t>
        </is>
      </c>
      <c r="B1652" s="2" t="inlineStr">
        <is>
          <t>나라케이아이씨</t>
        </is>
      </c>
      <c r="C1652" s="2" t="inlineStr">
        <is>
          <t>SSC</t>
        </is>
      </c>
      <c r="D1652" s="2" t="inlineStr">
        <is>
          <t>S420003950</t>
        </is>
      </c>
      <c r="E1652" s="2" t="inlineStr">
        <is>
          <t>상장주식수 (보통+우선)(주)</t>
        </is>
      </c>
      <c r="F1652" s="15" t="inlineStr">
        <is>
          <t>QUARTERLY</t>
        </is>
      </c>
      <c r="G1652" s="8" t="n">
        <v>15681604</v>
      </c>
      <c r="H1652" s="8" t="n">
        <v>15681604</v>
      </c>
      <c r="I1652" s="8" t="n">
        <v>15681604</v>
      </c>
      <c r="J1652" s="8" t="n">
        <v>15709339</v>
      </c>
      <c r="K1652" s="10" t="n">
        <v>28709339</v>
      </c>
      <c r="L1652" s="8" t="n">
        <v>28709339</v>
      </c>
      <c r="M1652" s="8" t="n">
        <v>28709339</v>
      </c>
      <c r="N1652" s="8" t="n">
        <v>35886339</v>
      </c>
      <c r="O1652" s="8" t="n">
        <v>7177268</v>
      </c>
      <c r="P1652" s="10" t="n">
        <v>10425527</v>
      </c>
      <c r="Q1652" s="8" t="n">
        <v>10425527</v>
      </c>
      <c r="R1652" s="8" t="n">
        <v>10425527</v>
      </c>
      <c r="S1652" s="8" t="n">
        <v>10425527</v>
      </c>
      <c r="T1652" s="8" t="n">
        <v>10425527</v>
      </c>
      <c r="U1652" s="10" t="n">
        <v>10425527</v>
      </c>
      <c r="V1652" s="8" t="n">
        <v>10425527</v>
      </c>
      <c r="W1652" s="8" t="n">
        <v>11425527</v>
      </c>
      <c r="X1652" s="8" t="n">
        <v>13022966</v>
      </c>
      <c r="Y1652" s="8" t="n">
        <v>13022966</v>
      </c>
      <c r="Z1652" s="10" t="n">
        <v>15967028</v>
      </c>
      <c r="AA1652" s="8" t="n">
        <v>15967028</v>
      </c>
    </row>
    <row r="1653">
      <c r="A1653" s="14" t="inlineStr">
        <is>
          <t>A053270</t>
        </is>
      </c>
      <c r="B1653" s="2" t="inlineStr">
        <is>
          <t>구영테크</t>
        </is>
      </c>
      <c r="C1653" s="2" t="inlineStr">
        <is>
          <t>SSC</t>
        </is>
      </c>
      <c r="D1653" s="2" t="inlineStr">
        <is>
          <t>S420003950</t>
        </is>
      </c>
      <c r="E1653" s="2" t="inlineStr">
        <is>
          <t>상장주식수 (보통+우선)(주)</t>
        </is>
      </c>
      <c r="F1653" s="15" t="inlineStr">
        <is>
          <t>QUARTERLY</t>
        </is>
      </c>
      <c r="G1653" s="8" t="n">
        <v>12859875</v>
      </c>
      <c r="H1653" s="8" t="n">
        <v>12859875</v>
      </c>
      <c r="I1653" s="8" t="n">
        <v>12859875</v>
      </c>
      <c r="J1653" s="8" t="n">
        <v>12859875</v>
      </c>
      <c r="K1653" s="10" t="n">
        <v>12859875</v>
      </c>
      <c r="L1653" s="8" t="n">
        <v>12859875</v>
      </c>
      <c r="M1653" s="8" t="n">
        <v>12859875</v>
      </c>
      <c r="N1653" s="8" t="n">
        <v>12859875</v>
      </c>
      <c r="O1653" s="8" t="n">
        <v>12859875</v>
      </c>
      <c r="P1653" s="10" t="n">
        <v>12859875</v>
      </c>
      <c r="Q1653" s="8" t="n">
        <v>12859875</v>
      </c>
      <c r="R1653" s="8" t="n">
        <v>14319727</v>
      </c>
      <c r="S1653" s="8" t="n">
        <v>19794174</v>
      </c>
      <c r="T1653" s="8" t="n">
        <v>19794174</v>
      </c>
      <c r="U1653" s="10" t="n">
        <v>19794174</v>
      </c>
      <c r="V1653" s="8" t="n">
        <v>19794174</v>
      </c>
      <c r="W1653" s="8" t="n">
        <v>19794174</v>
      </c>
      <c r="X1653" s="8" t="n">
        <v>19794174</v>
      </c>
      <c r="Y1653" s="8" t="n">
        <v>19794174</v>
      </c>
      <c r="Z1653" s="10" t="n">
        <v>19794174</v>
      </c>
      <c r="AA1653" s="8" t="n">
        <v>19794174</v>
      </c>
    </row>
    <row r="1654">
      <c r="A1654" s="14" t="inlineStr">
        <is>
          <t>A006580</t>
        </is>
      </c>
      <c r="B1654" s="2" t="inlineStr">
        <is>
          <t>대양제지</t>
        </is>
      </c>
      <c r="C1654" s="2" t="inlineStr">
        <is>
          <t>SSC</t>
        </is>
      </c>
      <c r="D1654" s="2" t="inlineStr">
        <is>
          <t>S420003950</t>
        </is>
      </c>
      <c r="E1654" s="2" t="inlineStr">
        <is>
          <t>상장주식수 (보통+우선)(주)</t>
        </is>
      </c>
      <c r="F1654" s="15" t="inlineStr">
        <is>
          <t>QUARTERLY</t>
        </is>
      </c>
      <c r="G1654" s="8" t="n">
        <v>2685000</v>
      </c>
      <c r="H1654" s="8" t="n">
        <v>2685000</v>
      </c>
      <c r="I1654" s="8" t="n">
        <v>2685000</v>
      </c>
      <c r="J1654" s="8" t="n">
        <v>2685000</v>
      </c>
      <c r="K1654" s="10" t="n">
        <v>2685000</v>
      </c>
      <c r="L1654" s="8" t="n">
        <v>2685000</v>
      </c>
      <c r="M1654" s="8" t="n">
        <v>2685000</v>
      </c>
      <c r="N1654" s="8" t="n">
        <v>2685000</v>
      </c>
      <c r="O1654" s="8" t="n">
        <v>2685000</v>
      </c>
      <c r="P1654" s="10" t="n">
        <v>2685000</v>
      </c>
      <c r="Q1654" s="8" t="n">
        <v>2685000</v>
      </c>
      <c r="R1654" s="8" t="n">
        <v>2685000</v>
      </c>
      <c r="S1654" s="8" t="n">
        <v>2685000</v>
      </c>
      <c r="T1654" s="8" t="n">
        <v>2685000</v>
      </c>
      <c r="U1654" s="10" t="n">
        <v>2685000</v>
      </c>
      <c r="V1654" s="8" t="n">
        <v>2685000</v>
      </c>
      <c r="W1654" s="8" t="n">
        <v>2685000</v>
      </c>
      <c r="X1654" s="8" t="n">
        <v>2685000</v>
      </c>
      <c r="Y1654" s="8" t="n">
        <v>2685000</v>
      </c>
      <c r="Z1654" s="10" t="n">
        <v>2685000</v>
      </c>
      <c r="AA1654" s="8" t="n">
        <v>2685000</v>
      </c>
    </row>
    <row r="1655">
      <c r="A1655" s="14" t="inlineStr">
        <is>
          <t>A044060</t>
        </is>
      </c>
      <c r="B1655" s="2" t="inlineStr">
        <is>
          <t>조광ILI</t>
        </is>
      </c>
      <c r="C1655" s="2" t="inlineStr">
        <is>
          <t>SSC</t>
        </is>
      </c>
      <c r="D1655" s="2" t="inlineStr">
        <is>
          <t>S420003950</t>
        </is>
      </c>
      <c r="E1655" s="2" t="inlineStr">
        <is>
          <t>상장주식수 (보통+우선)(주)</t>
        </is>
      </c>
      <c r="F1655" s="15" t="inlineStr">
        <is>
          <t>QUARTERLY</t>
        </is>
      </c>
      <c r="G1655" s="8" t="n">
        <v>8234140</v>
      </c>
      <c r="H1655" s="8" t="n">
        <v>8234140</v>
      </c>
      <c r="I1655" s="8" t="n">
        <v>8234140</v>
      </c>
      <c r="J1655" s="8" t="n">
        <v>8234140</v>
      </c>
      <c r="K1655" s="10" t="n">
        <v>8234140</v>
      </c>
      <c r="L1655" s="8" t="n">
        <v>8234140</v>
      </c>
      <c r="M1655" s="8" t="n">
        <v>8234140</v>
      </c>
      <c r="N1655" s="8" t="n">
        <v>8234140</v>
      </c>
      <c r="O1655" s="8" t="n">
        <v>8234140</v>
      </c>
      <c r="P1655" s="10" t="n">
        <v>8234140</v>
      </c>
      <c r="Q1655" s="8" t="n">
        <v>8234140</v>
      </c>
      <c r="R1655" s="8" t="n">
        <v>8234140</v>
      </c>
      <c r="S1655" s="8" t="n">
        <v>8234140</v>
      </c>
      <c r="T1655" s="8" t="n">
        <v>8289879</v>
      </c>
      <c r="U1655" s="10" t="n">
        <v>8289879</v>
      </c>
      <c r="V1655" s="8" t="n">
        <v>8289879</v>
      </c>
      <c r="W1655" s="8" t="n">
        <v>8289879</v>
      </c>
      <c r="X1655" s="8" t="n">
        <v>8289879</v>
      </c>
      <c r="Y1655" s="8" t="n">
        <v>8289879</v>
      </c>
      <c r="Z1655" s="10" t="n">
        <v>8289879</v>
      </c>
      <c r="AA1655" s="8" t="n">
        <v>8289879</v>
      </c>
    </row>
    <row r="1656">
      <c r="A1656" s="14" t="inlineStr">
        <is>
          <t>A036500</t>
        </is>
      </c>
      <c r="B1656" s="2" t="inlineStr">
        <is>
          <t>에스에스컴텍</t>
        </is>
      </c>
      <c r="C1656" s="2" t="inlineStr">
        <is>
          <t>SSC</t>
        </is>
      </c>
      <c r="D1656" s="2" t="inlineStr">
        <is>
          <t>S420003950</t>
        </is>
      </c>
      <c r="E1656" s="2" t="inlineStr">
        <is>
          <t>상장주식수 (보통+우선)(주)</t>
        </is>
      </c>
      <c r="F1656" s="15" t="inlineStr">
        <is>
          <t>QUARTERLY</t>
        </is>
      </c>
      <c r="G1656" s="8" t="n">
        <v>11600000</v>
      </c>
      <c r="H1656" s="8" t="n">
        <v>13631202</v>
      </c>
      <c r="I1656" s="8" t="n">
        <v>13951590</v>
      </c>
      <c r="J1656" s="8" t="n">
        <v>13951590</v>
      </c>
      <c r="K1656" s="10" t="n">
        <v>14429892</v>
      </c>
      <c r="L1656" s="8" t="n">
        <v>14429892</v>
      </c>
      <c r="M1656" s="8" t="n">
        <v>15016746</v>
      </c>
      <c r="N1656" s="8" t="n">
        <v>15177002</v>
      </c>
      <c r="O1656" s="8" t="n">
        <v>16289643</v>
      </c>
      <c r="P1656" s="10" t="n">
        <v>16289643</v>
      </c>
      <c r="Q1656" s="8" t="n">
        <v>16289643</v>
      </c>
      <c r="R1656" s="8" t="n">
        <v>16289643</v>
      </c>
      <c r="S1656" s="8" t="n">
        <v>16289643</v>
      </c>
      <c r="T1656" s="8" t="n">
        <v>16289643</v>
      </c>
      <c r="U1656" s="10" t="n">
        <v>16871626</v>
      </c>
      <c r="V1656" s="8" t="n">
        <v>16913315</v>
      </c>
      <c r="W1656" s="8" t="n">
        <v>16913315</v>
      </c>
      <c r="X1656" s="8" t="n">
        <v>17419897</v>
      </c>
      <c r="Y1656" s="8" t="n">
        <v>20839977</v>
      </c>
      <c r="Z1656" s="10" t="n">
        <v>20884777</v>
      </c>
      <c r="AA1656" s="8" t="n">
        <v>24287290</v>
      </c>
    </row>
    <row r="1657">
      <c r="A1657" s="14" t="inlineStr">
        <is>
          <t>A051630</t>
        </is>
      </c>
      <c r="B1657" s="2" t="inlineStr">
        <is>
          <t>진양화학</t>
        </is>
      </c>
      <c r="C1657" s="2" t="inlineStr">
        <is>
          <t>SSC</t>
        </is>
      </c>
      <c r="D1657" s="2" t="inlineStr">
        <is>
          <t>S420003950</t>
        </is>
      </c>
      <c r="E1657" s="2" t="inlineStr">
        <is>
          <t>상장주식수 (보통+우선)(주)</t>
        </is>
      </c>
      <c r="F1657" s="15" t="inlineStr">
        <is>
          <t>QUARTERLY</t>
        </is>
      </c>
      <c r="G1657" s="9" t="n">
        <v>12000000</v>
      </c>
      <c r="H1657" s="9" t="n">
        <v>12000000</v>
      </c>
      <c r="I1657" s="9" t="n">
        <v>12000000</v>
      </c>
      <c r="J1657" s="9" t="n">
        <v>12000000</v>
      </c>
      <c r="K1657" s="11" t="n">
        <v>12000000</v>
      </c>
      <c r="L1657" s="9" t="n">
        <v>12000000</v>
      </c>
      <c r="M1657" s="9" t="n">
        <v>12000000</v>
      </c>
      <c r="N1657" s="9" t="n">
        <v>12000000</v>
      </c>
      <c r="O1657" s="9" t="n">
        <v>12000000</v>
      </c>
      <c r="P1657" s="11" t="n">
        <v>12000000</v>
      </c>
      <c r="Q1657" s="9" t="n">
        <v>12000000</v>
      </c>
      <c r="R1657" s="9" t="n">
        <v>12000000</v>
      </c>
      <c r="S1657" s="9" t="n">
        <v>12000000</v>
      </c>
      <c r="T1657" s="9" t="n">
        <v>12000000</v>
      </c>
      <c r="U1657" s="11" t="n">
        <v>12000000</v>
      </c>
      <c r="V1657" s="9" t="n">
        <v>12000000</v>
      </c>
      <c r="W1657" s="9" t="n">
        <v>12000000</v>
      </c>
      <c r="X1657" s="9" t="n">
        <v>12000000</v>
      </c>
      <c r="Y1657" s="9" t="n">
        <v>12000000</v>
      </c>
      <c r="Z1657" s="11" t="n">
        <v>12000000</v>
      </c>
      <c r="AA1657" s="9" t="n">
        <v>12000000</v>
      </c>
    </row>
    <row r="1658">
      <c r="A1658" s="14" t="inlineStr">
        <is>
          <t>A052600</t>
        </is>
      </c>
      <c r="B1658" s="2" t="inlineStr">
        <is>
          <t>한네트</t>
        </is>
      </c>
      <c r="C1658" s="2" t="inlineStr">
        <is>
          <t>SSC</t>
        </is>
      </c>
      <c r="D1658" s="2" t="inlineStr">
        <is>
          <t>S420003950</t>
        </is>
      </c>
      <c r="E1658" s="2" t="inlineStr">
        <is>
          <t>상장주식수 (보통+우선)(주)</t>
        </is>
      </c>
      <c r="F1658" s="15" t="inlineStr">
        <is>
          <t>QUARTERLY</t>
        </is>
      </c>
      <c r="G1658" s="9" t="n">
        <v>11563700</v>
      </c>
      <c r="H1658" s="9" t="n">
        <v>11563700</v>
      </c>
      <c r="I1658" s="9" t="n">
        <v>11563700</v>
      </c>
      <c r="J1658" s="9" t="n">
        <v>11563700</v>
      </c>
      <c r="K1658" s="11" t="n">
        <v>11563700</v>
      </c>
      <c r="L1658" s="9" t="n">
        <v>11563700</v>
      </c>
      <c r="M1658" s="9" t="n">
        <v>11563700</v>
      </c>
      <c r="N1658" s="9" t="n">
        <v>11563700</v>
      </c>
      <c r="O1658" s="9" t="n">
        <v>11563700</v>
      </c>
      <c r="P1658" s="11" t="n">
        <v>11563700</v>
      </c>
      <c r="Q1658" s="9" t="n">
        <v>11563700</v>
      </c>
      <c r="R1658" s="9" t="n">
        <v>11563700</v>
      </c>
      <c r="S1658" s="9" t="n">
        <v>11563700</v>
      </c>
      <c r="T1658" s="9" t="n">
        <v>11563700</v>
      </c>
      <c r="U1658" s="11" t="n">
        <v>11563700</v>
      </c>
      <c r="V1658" s="9" t="n">
        <v>11563700</v>
      </c>
      <c r="W1658" s="9" t="n">
        <v>11563700</v>
      </c>
      <c r="X1658" s="9" t="n">
        <v>11563700</v>
      </c>
      <c r="Y1658" s="9" t="n">
        <v>11563700</v>
      </c>
      <c r="Z1658" s="11" t="n">
        <v>11563700</v>
      </c>
      <c r="AA1658" s="9" t="n">
        <v>11563700</v>
      </c>
    </row>
    <row r="1659">
      <c r="A1659" s="14" t="inlineStr">
        <is>
          <t>A051390</t>
        </is>
      </c>
      <c r="B1659" s="2" t="inlineStr">
        <is>
          <t>YW</t>
        </is>
      </c>
      <c r="C1659" s="2" t="inlineStr">
        <is>
          <t>SSC</t>
        </is>
      </c>
      <c r="D1659" s="2" t="inlineStr">
        <is>
          <t>S420003950</t>
        </is>
      </c>
      <c r="E1659" s="2" t="inlineStr">
        <is>
          <t>상장주식수 (보통+우선)(주)</t>
        </is>
      </c>
      <c r="F1659" s="15" t="inlineStr">
        <is>
          <t>QUARTERLY</t>
        </is>
      </c>
      <c r="G1659" s="9" t="n">
        <v>11355368</v>
      </c>
      <c r="H1659" s="9" t="n">
        <v>11355368</v>
      </c>
      <c r="I1659" s="9" t="n">
        <v>11355368</v>
      </c>
      <c r="J1659" s="9" t="n">
        <v>11355368</v>
      </c>
      <c r="K1659" s="11" t="n">
        <v>11355368</v>
      </c>
      <c r="L1659" s="9" t="n">
        <v>11355368</v>
      </c>
      <c r="M1659" s="9" t="n">
        <v>11355368</v>
      </c>
      <c r="N1659" s="9" t="n">
        <v>11355368</v>
      </c>
      <c r="O1659" s="9" t="n">
        <v>11355368</v>
      </c>
      <c r="P1659" s="11" t="n">
        <v>11355368</v>
      </c>
      <c r="Q1659" s="9" t="n">
        <v>11355368</v>
      </c>
      <c r="R1659" s="9" t="n">
        <v>11355368</v>
      </c>
      <c r="S1659" s="9" t="n">
        <v>11355368</v>
      </c>
      <c r="T1659" s="9" t="n">
        <v>11355368</v>
      </c>
      <c r="U1659" s="11" t="n">
        <v>11355368</v>
      </c>
      <c r="V1659" s="9" t="n">
        <v>11355368</v>
      </c>
      <c r="W1659" s="9" t="n">
        <v>11355368</v>
      </c>
      <c r="X1659" s="9" t="n">
        <v>11355368</v>
      </c>
      <c r="Y1659" s="9" t="n">
        <v>11355368</v>
      </c>
      <c r="Z1659" s="11" t="n">
        <v>11355368</v>
      </c>
      <c r="AA1659" s="9" t="n">
        <v>11355368</v>
      </c>
    </row>
    <row r="1660">
      <c r="A1660" s="14" t="inlineStr">
        <is>
          <t>A024940</t>
        </is>
      </c>
      <c r="B1660" s="2" t="inlineStr">
        <is>
          <t>PN풍년</t>
        </is>
      </c>
      <c r="C1660" s="2" t="inlineStr">
        <is>
          <t>SSC</t>
        </is>
      </c>
      <c r="D1660" s="2" t="inlineStr">
        <is>
          <t>S420003950</t>
        </is>
      </c>
      <c r="E1660" s="2" t="inlineStr">
        <is>
          <t>상장주식수 (보통+우선)(주)</t>
        </is>
      </c>
      <c r="F1660" s="15" t="inlineStr">
        <is>
          <t>QUARTERLY</t>
        </is>
      </c>
      <c r="G1660" s="9" t="n">
        <v>10000000</v>
      </c>
      <c r="H1660" s="9" t="n">
        <v>10000000</v>
      </c>
      <c r="I1660" s="9" t="n">
        <v>10000000</v>
      </c>
      <c r="J1660" s="9" t="n">
        <v>10000000</v>
      </c>
      <c r="K1660" s="11" t="n">
        <v>10000000</v>
      </c>
      <c r="L1660" s="9" t="n">
        <v>10000000</v>
      </c>
      <c r="M1660" s="9" t="n">
        <v>10000000</v>
      </c>
      <c r="N1660" s="9" t="n">
        <v>10000000</v>
      </c>
      <c r="O1660" s="9" t="n">
        <v>10000000</v>
      </c>
      <c r="P1660" s="11" t="n">
        <v>10000000</v>
      </c>
      <c r="Q1660" s="9" t="n">
        <v>10000000</v>
      </c>
      <c r="R1660" s="9" t="n">
        <v>10000000</v>
      </c>
      <c r="S1660" s="9" t="n">
        <v>10000000</v>
      </c>
      <c r="T1660" s="9" t="n">
        <v>10000000</v>
      </c>
      <c r="U1660" s="11" t="n">
        <v>10000000</v>
      </c>
      <c r="V1660" s="9" t="n">
        <v>10000000</v>
      </c>
      <c r="W1660" s="9" t="n">
        <v>10000000</v>
      </c>
      <c r="X1660" s="9" t="n">
        <v>10000000</v>
      </c>
      <c r="Y1660" s="9" t="n">
        <v>10000000</v>
      </c>
      <c r="Z1660" s="11" t="n">
        <v>10000000</v>
      </c>
      <c r="AA1660" s="9" t="n">
        <v>10000000</v>
      </c>
    </row>
    <row r="1661">
      <c r="A1661" s="14" t="inlineStr">
        <is>
          <t>A049720</t>
        </is>
      </c>
      <c r="B1661" s="2" t="inlineStr">
        <is>
          <t>고려신용정보</t>
        </is>
      </c>
      <c r="C1661" s="2" t="inlineStr">
        <is>
          <t>SSC</t>
        </is>
      </c>
      <c r="D1661" s="2" t="inlineStr">
        <is>
          <t>S420003950</t>
        </is>
      </c>
      <c r="E1661" s="2" t="inlineStr">
        <is>
          <t>상장주식수 (보통+우선)(주)</t>
        </is>
      </c>
      <c r="F1661" s="15" t="inlineStr">
        <is>
          <t>QUARTERLY</t>
        </is>
      </c>
      <c r="G1661" s="9" t="n">
        <v>14300000</v>
      </c>
      <c r="H1661" s="9" t="n">
        <v>14300000</v>
      </c>
      <c r="I1661" s="9" t="n">
        <v>14300000</v>
      </c>
      <c r="J1661" s="9" t="n">
        <v>14300000</v>
      </c>
      <c r="K1661" s="11" t="n">
        <v>14300000</v>
      </c>
      <c r="L1661" s="9" t="n">
        <v>14300000</v>
      </c>
      <c r="M1661" s="9" t="n">
        <v>14300000</v>
      </c>
      <c r="N1661" s="9" t="n">
        <v>14300000</v>
      </c>
      <c r="O1661" s="9" t="n">
        <v>14300000</v>
      </c>
      <c r="P1661" s="11" t="n">
        <v>14300000</v>
      </c>
      <c r="Q1661" s="9" t="n">
        <v>14300000</v>
      </c>
      <c r="R1661" s="9" t="n">
        <v>14300000</v>
      </c>
      <c r="S1661" s="9" t="n">
        <v>14300000</v>
      </c>
      <c r="T1661" s="9" t="n">
        <v>14300000</v>
      </c>
      <c r="U1661" s="11" t="n">
        <v>14300000</v>
      </c>
      <c r="V1661" s="9" t="n">
        <v>14300000</v>
      </c>
      <c r="W1661" s="9" t="n">
        <v>14300000</v>
      </c>
      <c r="X1661" s="9" t="n">
        <v>14300000</v>
      </c>
      <c r="Y1661" s="9" t="n">
        <v>14300000</v>
      </c>
      <c r="Z1661" s="11" t="n">
        <v>14300000</v>
      </c>
      <c r="AA1661" s="9" t="n">
        <v>14300000</v>
      </c>
    </row>
    <row r="1662">
      <c r="A1662" s="14" t="inlineStr">
        <is>
          <t>A020180</t>
        </is>
      </c>
      <c r="B1662" s="2" t="inlineStr">
        <is>
          <t>대신정보통신</t>
        </is>
      </c>
      <c r="C1662" s="2" t="inlineStr">
        <is>
          <t>SSC</t>
        </is>
      </c>
      <c r="D1662" s="2" t="inlineStr">
        <is>
          <t>S420003950</t>
        </is>
      </c>
      <c r="E1662" s="2" t="inlineStr">
        <is>
          <t>상장주식수 (보통+우선)(주)</t>
        </is>
      </c>
      <c r="F1662" s="15" t="inlineStr">
        <is>
          <t>QUARTERLY</t>
        </is>
      </c>
      <c r="G1662" s="8" t="n">
        <v>38428915</v>
      </c>
      <c r="H1662" s="8" t="n">
        <v>38428915</v>
      </c>
      <c r="I1662" s="8" t="n">
        <v>38428915</v>
      </c>
      <c r="J1662" s="8" t="n">
        <v>38428915</v>
      </c>
      <c r="K1662" s="10" t="n">
        <v>38428915</v>
      </c>
      <c r="L1662" s="8" t="n">
        <v>38428915</v>
      </c>
      <c r="M1662" s="8" t="n">
        <v>38428915</v>
      </c>
      <c r="N1662" s="8" t="n">
        <v>38428915</v>
      </c>
      <c r="O1662" s="8" t="n">
        <v>38428915</v>
      </c>
      <c r="P1662" s="10" t="n">
        <v>38428915</v>
      </c>
      <c r="Q1662" s="8" t="n">
        <v>38428915</v>
      </c>
      <c r="R1662" s="8" t="n">
        <v>38428915</v>
      </c>
      <c r="S1662" s="8" t="n">
        <v>38428915</v>
      </c>
      <c r="T1662" s="8" t="n">
        <v>38428915</v>
      </c>
      <c r="U1662" s="10" t="n">
        <v>38428915</v>
      </c>
      <c r="V1662" s="8" t="n">
        <v>38428915</v>
      </c>
      <c r="W1662" s="8" t="n">
        <v>38428915</v>
      </c>
      <c r="X1662" s="8" t="n">
        <v>38428915</v>
      </c>
      <c r="Y1662" s="8" t="n">
        <v>38428915</v>
      </c>
      <c r="Z1662" s="10" t="n">
        <v>38428915</v>
      </c>
      <c r="AA1662" s="8" t="n">
        <v>38428915</v>
      </c>
    </row>
    <row r="1663">
      <c r="A1663" s="14" t="inlineStr">
        <is>
          <t>A091580</t>
        </is>
      </c>
      <c r="B1663" s="2" t="inlineStr">
        <is>
          <t>상신이디피</t>
        </is>
      </c>
      <c r="C1663" s="2" t="inlineStr">
        <is>
          <t>SSC</t>
        </is>
      </c>
      <c r="D1663" s="2" t="inlineStr">
        <is>
          <t>S420003950</t>
        </is>
      </c>
      <c r="E1663" s="2" t="inlineStr">
        <is>
          <t>상장주식수 (보통+우선)(주)</t>
        </is>
      </c>
      <c r="F1663" s="15" t="inlineStr">
        <is>
          <t>QUARTERLY</t>
        </is>
      </c>
      <c r="G1663" s="8" t="n">
        <v>11295050</v>
      </c>
      <c r="H1663" s="8" t="n">
        <v>11295050</v>
      </c>
      <c r="I1663" s="8" t="n">
        <v>11295050</v>
      </c>
      <c r="J1663" s="8" t="n">
        <v>11295050</v>
      </c>
      <c r="K1663" s="10" t="n">
        <v>11295050</v>
      </c>
      <c r="L1663" s="8" t="n">
        <v>11295050</v>
      </c>
      <c r="M1663" s="8" t="n">
        <v>11295050</v>
      </c>
      <c r="N1663" s="8" t="n">
        <v>11295050</v>
      </c>
      <c r="O1663" s="8" t="n">
        <v>11295050</v>
      </c>
      <c r="P1663" s="10" t="n">
        <v>11295050</v>
      </c>
      <c r="Q1663" s="8" t="n">
        <v>11295050</v>
      </c>
      <c r="R1663" s="8" t="n">
        <v>11295050</v>
      </c>
      <c r="S1663" s="8" t="n">
        <v>11295050</v>
      </c>
      <c r="T1663" s="8" t="n">
        <v>11295050</v>
      </c>
      <c r="U1663" s="10" t="n">
        <v>11295050</v>
      </c>
      <c r="V1663" s="8" t="n">
        <v>11295050</v>
      </c>
      <c r="W1663" s="8" t="n">
        <v>11295050</v>
      </c>
      <c r="X1663" s="8" t="n">
        <v>11295050</v>
      </c>
      <c r="Y1663" s="8" t="n">
        <v>11295050</v>
      </c>
      <c r="Z1663" s="10" t="n">
        <v>11295050</v>
      </c>
      <c r="AA1663" s="8" t="n">
        <v>11295050</v>
      </c>
    </row>
    <row r="1664">
      <c r="A1664" s="14" t="inlineStr">
        <is>
          <t>A078590</t>
        </is>
      </c>
      <c r="B1664" s="2" t="inlineStr">
        <is>
          <t>두올산업</t>
        </is>
      </c>
      <c r="C1664" s="2" t="inlineStr">
        <is>
          <t>SSC</t>
        </is>
      </c>
      <c r="D1664" s="2" t="inlineStr">
        <is>
          <t>S420003950</t>
        </is>
      </c>
      <c r="E1664" s="2" t="inlineStr">
        <is>
          <t>상장주식수 (보통+우선)(주)</t>
        </is>
      </c>
      <c r="F1664" s="15" t="inlineStr">
        <is>
          <t>QUARTERLY</t>
        </is>
      </c>
      <c r="G1664" s="8" t="n">
        <v>9522382</v>
      </c>
      <c r="H1664" s="8" t="n">
        <v>9522382</v>
      </c>
      <c r="I1664" s="8" t="n">
        <v>9522382</v>
      </c>
      <c r="J1664" s="8" t="n">
        <v>9522382</v>
      </c>
      <c r="K1664" s="10" t="n">
        <v>9522382</v>
      </c>
      <c r="L1664" s="8" t="n">
        <v>9522382</v>
      </c>
      <c r="M1664" s="8" t="n">
        <v>9522382</v>
      </c>
      <c r="N1664" s="8" t="n">
        <v>9522382</v>
      </c>
      <c r="O1664" s="8" t="n">
        <v>9522382</v>
      </c>
      <c r="P1664" s="10" t="n">
        <v>9522382</v>
      </c>
      <c r="Q1664" s="8" t="n">
        <v>9522382</v>
      </c>
      <c r="R1664" s="8" t="n">
        <v>9522382</v>
      </c>
      <c r="S1664" s="8" t="n">
        <v>9522382</v>
      </c>
      <c r="T1664" s="8" t="n">
        <v>9941493</v>
      </c>
      <c r="U1664" s="10" t="n">
        <v>9941493</v>
      </c>
      <c r="V1664" s="8" t="n">
        <v>10779715</v>
      </c>
      <c r="W1664" s="8" t="n">
        <v>12875270</v>
      </c>
      <c r="X1664" s="8" t="n">
        <v>12875270</v>
      </c>
      <c r="Y1664" s="8" t="n">
        <v>12875270</v>
      </c>
      <c r="Z1664" s="10" t="n">
        <v>12875270</v>
      </c>
      <c r="AA1664" s="8" t="n">
        <v>12875270</v>
      </c>
    </row>
    <row r="1665">
      <c r="A1665" s="14" t="inlineStr">
        <is>
          <t>A057880</t>
        </is>
      </c>
      <c r="B1665" s="2" t="inlineStr">
        <is>
          <t>토필드</t>
        </is>
      </c>
      <c r="C1665" s="2" t="inlineStr">
        <is>
          <t>SSC</t>
        </is>
      </c>
      <c r="D1665" s="2" t="inlineStr">
        <is>
          <t>S420003950</t>
        </is>
      </c>
      <c r="E1665" s="2" t="inlineStr">
        <is>
          <t>상장주식수 (보통+우선)(주)</t>
        </is>
      </c>
      <c r="F1665" s="15" t="inlineStr">
        <is>
          <t>QUARTERLY</t>
        </is>
      </c>
      <c r="G1665" s="8" t="n">
        <v>13237785</v>
      </c>
      <c r="H1665" s="8" t="n">
        <v>13237785</v>
      </c>
      <c r="I1665" s="8" t="n">
        <v>13237785</v>
      </c>
      <c r="J1665" s="8" t="n">
        <v>13237785</v>
      </c>
      <c r="K1665" s="10" t="n">
        <v>13237785</v>
      </c>
      <c r="L1665" s="8" t="n">
        <v>13237785</v>
      </c>
      <c r="M1665" s="8" t="n">
        <v>13237785</v>
      </c>
      <c r="N1665" s="8" t="n">
        <v>13237785</v>
      </c>
      <c r="O1665" s="8" t="n">
        <v>13237785</v>
      </c>
      <c r="P1665" s="10" t="n">
        <v>13237785</v>
      </c>
      <c r="Q1665" s="8" t="n">
        <v>13237785</v>
      </c>
      <c r="R1665" s="8" t="n">
        <v>13237785</v>
      </c>
      <c r="S1665" s="8" t="n">
        <v>13237785</v>
      </c>
      <c r="T1665" s="8" t="n">
        <v>13237785</v>
      </c>
      <c r="U1665" s="10" t="n">
        <v>13237785</v>
      </c>
      <c r="V1665" s="8" t="n">
        <v>13237785</v>
      </c>
      <c r="W1665" s="8" t="n">
        <v>13237785</v>
      </c>
      <c r="X1665" s="8" t="n">
        <v>13237785</v>
      </c>
      <c r="Y1665" s="8" t="n">
        <v>13237785</v>
      </c>
      <c r="Z1665" s="10" t="n">
        <v>13237785</v>
      </c>
      <c r="AA1665" s="8" t="n">
        <v>13237785</v>
      </c>
    </row>
    <row r="1666">
      <c r="A1666" s="14" t="inlineStr">
        <is>
          <t>A044180</t>
        </is>
      </c>
      <c r="B1666" s="2" t="inlineStr">
        <is>
          <t>KD건설</t>
        </is>
      </c>
      <c r="C1666" s="2" t="inlineStr">
        <is>
          <t>SSC</t>
        </is>
      </c>
      <c r="D1666" s="2" t="inlineStr">
        <is>
          <t>S420003950</t>
        </is>
      </c>
      <c r="E1666" s="2" t="inlineStr">
        <is>
          <t>상장주식수 (보통+우선)(주)</t>
        </is>
      </c>
      <c r="F1666" s="15" t="inlineStr">
        <is>
          <t>QUARTERLY</t>
        </is>
      </c>
      <c r="G1666" s="8" t="n">
        <v>46293307</v>
      </c>
      <c r="H1666" s="8" t="n">
        <v>46293307</v>
      </c>
      <c r="I1666" s="8" t="n">
        <v>53736915</v>
      </c>
      <c r="J1666" s="8" t="n">
        <v>53736915</v>
      </c>
      <c r="K1666" s="10" t="n">
        <v>71515043</v>
      </c>
      <c r="L1666" s="8" t="n">
        <v>82725042</v>
      </c>
      <c r="M1666" s="8" t="n">
        <v>88095042</v>
      </c>
      <c r="N1666" s="8" t="n">
        <v>88095042</v>
      </c>
      <c r="O1666" s="8" t="n">
        <v>88095042</v>
      </c>
      <c r="P1666" s="10" t="n">
        <v>31922514</v>
      </c>
      <c r="Q1666" s="8" t="n">
        <v>35768667</v>
      </c>
      <c r="R1666" s="8" t="n">
        <v>35768667</v>
      </c>
      <c r="S1666" s="8" t="n">
        <v>35768667</v>
      </c>
      <c r="T1666" s="8" t="n">
        <v>125768667</v>
      </c>
      <c r="U1666" s="10" t="n">
        <v>135767667</v>
      </c>
      <c r="V1666" s="8" t="n">
        <v>147769214</v>
      </c>
      <c r="W1666" s="8" t="n">
        <v>147769214</v>
      </c>
      <c r="X1666" s="8" t="n">
        <v>147769214</v>
      </c>
      <c r="Y1666" s="8" t="n">
        <v>152486194</v>
      </c>
      <c r="Z1666" s="10" t="n">
        <v>152486194</v>
      </c>
      <c r="AA1666" s="8" t="n">
        <v>152486194</v>
      </c>
    </row>
    <row r="1667">
      <c r="A1667" s="14" t="inlineStr">
        <is>
          <t>A083640</t>
        </is>
      </c>
      <c r="B1667" s="2" t="inlineStr">
        <is>
          <t>인콘</t>
        </is>
      </c>
      <c r="C1667" s="2" t="inlineStr">
        <is>
          <t>SSC</t>
        </is>
      </c>
      <c r="D1667" s="2" t="inlineStr">
        <is>
          <t>S420003950</t>
        </is>
      </c>
      <c r="E1667" s="2" t="inlineStr">
        <is>
          <t>상장주식수 (보통+우선)(주)</t>
        </is>
      </c>
      <c r="F1667" s="15" t="inlineStr">
        <is>
          <t>QUARTERLY</t>
        </is>
      </c>
      <c r="G1667" s="9" t="n">
        <v>5100000</v>
      </c>
      <c r="H1667" s="9" t="n">
        <v>5100000</v>
      </c>
      <c r="I1667" s="9" t="n">
        <v>5100000</v>
      </c>
      <c r="J1667" s="9" t="n">
        <v>5100000</v>
      </c>
      <c r="K1667" s="11" t="n">
        <v>5100000</v>
      </c>
      <c r="L1667" s="9" t="n">
        <v>6394863</v>
      </c>
      <c r="M1667" s="9" t="n">
        <v>6394863</v>
      </c>
      <c r="N1667" s="9" t="n">
        <v>6394863</v>
      </c>
      <c r="O1667" s="9" t="n">
        <v>6394863</v>
      </c>
      <c r="P1667" s="11" t="n">
        <v>6394863</v>
      </c>
      <c r="Q1667" s="9" t="n">
        <v>6394863</v>
      </c>
      <c r="R1667" s="9" t="n">
        <v>6394863</v>
      </c>
      <c r="S1667" s="9" t="n">
        <v>6394863</v>
      </c>
      <c r="T1667" s="9" t="n">
        <v>6394863</v>
      </c>
      <c r="U1667" s="11" t="n">
        <v>6394863</v>
      </c>
      <c r="V1667" s="9" t="n">
        <v>6394863</v>
      </c>
      <c r="W1667" s="9" t="n">
        <v>6394863</v>
      </c>
      <c r="X1667" s="9" t="n">
        <v>6394863</v>
      </c>
      <c r="Y1667" s="9" t="n">
        <v>6394863</v>
      </c>
      <c r="Z1667" s="11" t="n">
        <v>6394863</v>
      </c>
      <c r="AA1667" s="9" t="n">
        <v>6394863</v>
      </c>
    </row>
    <row r="1668">
      <c r="A1668" s="14" t="inlineStr">
        <is>
          <t>A069330</t>
        </is>
      </c>
      <c r="B1668" s="2" t="inlineStr">
        <is>
          <t>유아이디</t>
        </is>
      </c>
      <c r="C1668" s="2" t="inlineStr">
        <is>
          <t>SSC</t>
        </is>
      </c>
      <c r="D1668" s="2" t="inlineStr">
        <is>
          <t>S420003950</t>
        </is>
      </c>
      <c r="E1668" s="2" t="inlineStr">
        <is>
          <t>상장주식수 (보통+우선)(주)</t>
        </is>
      </c>
      <c r="F1668" s="15" t="inlineStr">
        <is>
          <t>QUARTERLY</t>
        </is>
      </c>
      <c r="G1668" s="9" t="n">
        <v>11887792</v>
      </c>
      <c r="H1668" s="9" t="n">
        <v>11887792</v>
      </c>
      <c r="I1668" s="9" t="n">
        <v>11887792</v>
      </c>
      <c r="J1668" s="9" t="n">
        <v>11887792</v>
      </c>
      <c r="K1668" s="11" t="n">
        <v>11887792</v>
      </c>
      <c r="L1668" s="9" t="n">
        <v>11887792</v>
      </c>
      <c r="M1668" s="9" t="n">
        <v>11887792</v>
      </c>
      <c r="N1668" s="9" t="n">
        <v>11887792</v>
      </c>
      <c r="O1668" s="9" t="n">
        <v>11887792</v>
      </c>
      <c r="P1668" s="11" t="n">
        <v>11887792</v>
      </c>
      <c r="Q1668" s="9" t="n">
        <v>11887792</v>
      </c>
      <c r="R1668" s="9" t="n">
        <v>11887792</v>
      </c>
      <c r="S1668" s="9" t="n">
        <v>11887792</v>
      </c>
      <c r="T1668" s="9" t="n">
        <v>11887792</v>
      </c>
      <c r="U1668" s="11" t="n">
        <v>11887792</v>
      </c>
      <c r="V1668" s="9" t="n">
        <v>11887792</v>
      </c>
      <c r="W1668" s="9" t="n">
        <v>11887792</v>
      </c>
      <c r="X1668" s="9" t="n">
        <v>11887792</v>
      </c>
      <c r="Y1668" s="9" t="n">
        <v>11887792</v>
      </c>
      <c r="Z1668" s="11" t="n">
        <v>11887792</v>
      </c>
      <c r="AA1668" s="9" t="n">
        <v>11887792</v>
      </c>
    </row>
    <row r="1669">
      <c r="A1669" s="14" t="inlineStr">
        <is>
          <t>A009620</t>
        </is>
      </c>
      <c r="B1669" s="2" t="inlineStr">
        <is>
          <t>삼보산업</t>
        </is>
      </c>
      <c r="C1669" s="2" t="inlineStr">
        <is>
          <t>SSC</t>
        </is>
      </c>
      <c r="D1669" s="2" t="inlineStr">
        <is>
          <t>S420003950</t>
        </is>
      </c>
      <c r="E1669" s="2" t="inlineStr">
        <is>
          <t>상장주식수 (보통+우선)(주)</t>
        </is>
      </c>
      <c r="F1669" s="15" t="inlineStr">
        <is>
          <t>QUARTERLY</t>
        </is>
      </c>
      <c r="G1669" s="9" t="n">
        <v>1400000</v>
      </c>
      <c r="H1669" s="9" t="n">
        <v>1400000</v>
      </c>
      <c r="I1669" s="9" t="n">
        <v>1400000</v>
      </c>
      <c r="J1669" s="9" t="n">
        <v>1400000</v>
      </c>
      <c r="K1669" s="11" t="n">
        <v>1400000</v>
      </c>
      <c r="L1669" s="9" t="n">
        <v>1400000</v>
      </c>
      <c r="M1669" s="9" t="n">
        <v>1400000</v>
      </c>
      <c r="N1669" s="9" t="n">
        <v>1400000</v>
      </c>
      <c r="O1669" s="9" t="n">
        <v>1400000</v>
      </c>
      <c r="P1669" s="11" t="n">
        <v>1400000</v>
      </c>
      <c r="Q1669" s="9" t="n">
        <v>1400000</v>
      </c>
      <c r="R1669" s="9" t="n">
        <v>1400000</v>
      </c>
      <c r="S1669" s="9" t="n">
        <v>1400000</v>
      </c>
      <c r="T1669" s="9" t="n">
        <v>1400000</v>
      </c>
      <c r="U1669" s="11" t="n">
        <v>1400000</v>
      </c>
      <c r="V1669" s="9" t="n">
        <v>1400000</v>
      </c>
      <c r="W1669" s="9" t="n">
        <v>1400000</v>
      </c>
      <c r="X1669" s="9" t="n">
        <v>1400000</v>
      </c>
      <c r="Y1669" s="9" t="n">
        <v>1400000</v>
      </c>
      <c r="Z1669" s="11" t="n">
        <v>1400000</v>
      </c>
      <c r="AA1669" s="9" t="n">
        <v>1400000</v>
      </c>
    </row>
    <row r="1670">
      <c r="A1670" s="14" t="inlineStr">
        <is>
          <t>A187270</t>
        </is>
      </c>
      <c r="B1670" s="2" t="inlineStr">
        <is>
          <t>신화콘텍</t>
        </is>
      </c>
      <c r="C1670" s="2" t="inlineStr">
        <is>
          <t>SSC</t>
        </is>
      </c>
      <c r="D1670" s="2" t="inlineStr">
        <is>
          <t>S420003950</t>
        </is>
      </c>
      <c r="E1670" s="2" t="inlineStr">
        <is>
          <t>상장주식수 (보통+우선)(주)</t>
        </is>
      </c>
      <c r="F1670" s="15" t="inlineStr">
        <is>
          <t>QUARTERLY</t>
        </is>
      </c>
      <c r="G1670" s="9" t="n"/>
      <c r="H1670" s="9" t="n"/>
      <c r="I1670" s="9" t="n"/>
      <c r="J1670" s="9" t="n"/>
      <c r="K1670" s="11" t="n"/>
      <c r="L1670" s="9" t="n"/>
      <c r="M1670" s="9" t="n"/>
      <c r="N1670" s="9" t="n"/>
      <c r="O1670" s="9" t="n"/>
      <c r="P1670" s="11" t="n"/>
      <c r="Q1670" s="9" t="n"/>
      <c r="R1670" s="9" t="n"/>
      <c r="S1670" s="9" t="n"/>
      <c r="T1670" s="9" t="n">
        <v>7469661</v>
      </c>
      <c r="U1670" s="11" t="n">
        <v>7469661</v>
      </c>
      <c r="V1670" s="9" t="n">
        <v>7469661</v>
      </c>
      <c r="W1670" s="9" t="n">
        <v>7469661</v>
      </c>
      <c r="X1670" s="9" t="n">
        <v>7469661</v>
      </c>
      <c r="Y1670" s="9" t="n">
        <v>7469661</v>
      </c>
      <c r="Z1670" s="11" t="n">
        <v>7469661</v>
      </c>
      <c r="AA1670" s="9" t="n">
        <v>7469661</v>
      </c>
    </row>
    <row r="1671">
      <c r="A1671" s="14" t="inlineStr">
        <is>
          <t>A200470</t>
        </is>
      </c>
      <c r="B1671" s="2" t="inlineStr">
        <is>
          <t>하이셈</t>
        </is>
      </c>
      <c r="C1671" s="2" t="inlineStr">
        <is>
          <t>SSC</t>
        </is>
      </c>
      <c r="D1671" s="2" t="inlineStr">
        <is>
          <t>S420003950</t>
        </is>
      </c>
      <c r="E1671" s="2" t="inlineStr">
        <is>
          <t>상장주식수 (보통+우선)(주)</t>
        </is>
      </c>
      <c r="F1671" s="15" t="inlineStr">
        <is>
          <t>QUARTERLY</t>
        </is>
      </c>
      <c r="G1671" s="9" t="n"/>
      <c r="H1671" s="9" t="n"/>
      <c r="I1671" s="9" t="n"/>
      <c r="J1671" s="9" t="n"/>
      <c r="K1671" s="11" t="n"/>
      <c r="L1671" s="9" t="n"/>
      <c r="M1671" s="9" t="n"/>
      <c r="N1671" s="9" t="n"/>
      <c r="O1671" s="9" t="n"/>
      <c r="P1671" s="11" t="n"/>
      <c r="Q1671" s="9" t="n"/>
      <c r="R1671" s="9" t="n"/>
      <c r="S1671" s="9" t="n"/>
      <c r="T1671" s="9" t="n"/>
      <c r="U1671" s="11" t="n">
        <v>17553680</v>
      </c>
      <c r="V1671" s="9" t="n">
        <v>17553680</v>
      </c>
      <c r="W1671" s="9" t="n">
        <v>17553680</v>
      </c>
      <c r="X1671" s="9" t="n">
        <v>17553680</v>
      </c>
      <c r="Y1671" s="9" t="n">
        <v>17553680</v>
      </c>
      <c r="Z1671" s="11" t="n">
        <v>17553680</v>
      </c>
      <c r="AA1671" s="9" t="n">
        <v>17553680</v>
      </c>
    </row>
    <row r="1672">
      <c r="A1672" s="14" t="inlineStr">
        <is>
          <t>A105330</t>
        </is>
      </c>
      <c r="B1672" s="2" t="inlineStr">
        <is>
          <t>케이엔더블유</t>
        </is>
      </c>
      <c r="C1672" s="2" t="inlineStr">
        <is>
          <t>SSC</t>
        </is>
      </c>
      <c r="D1672" s="2" t="inlineStr">
        <is>
          <t>S420003950</t>
        </is>
      </c>
      <c r="E1672" s="2" t="inlineStr">
        <is>
          <t>상장주식수 (보통+우선)(주)</t>
        </is>
      </c>
      <c r="F1672" s="15" t="inlineStr">
        <is>
          <t>QUARTERLY</t>
        </is>
      </c>
      <c r="G1672" s="8" t="n">
        <v>4400000</v>
      </c>
      <c r="H1672" s="8" t="n">
        <v>4400000</v>
      </c>
      <c r="I1672" s="8" t="n">
        <v>4400000</v>
      </c>
      <c r="J1672" s="8" t="n">
        <v>4400000</v>
      </c>
      <c r="K1672" s="10" t="n">
        <v>4400000</v>
      </c>
      <c r="L1672" s="8" t="n">
        <v>4400000</v>
      </c>
      <c r="M1672" s="8" t="n">
        <v>4400000</v>
      </c>
      <c r="N1672" s="8" t="n">
        <v>4400000</v>
      </c>
      <c r="O1672" s="8" t="n">
        <v>4576587</v>
      </c>
      <c r="P1672" s="10" t="n">
        <v>4702722</v>
      </c>
      <c r="Q1672" s="8" t="n">
        <v>4775249</v>
      </c>
      <c r="R1672" s="8" t="n">
        <v>4904537</v>
      </c>
      <c r="S1672" s="8" t="n">
        <v>4904537</v>
      </c>
      <c r="T1672" s="8" t="n">
        <v>5156807</v>
      </c>
      <c r="U1672" s="10" t="n">
        <v>5661347</v>
      </c>
      <c r="V1672" s="8" t="n">
        <v>5661347</v>
      </c>
      <c r="W1672" s="8" t="n">
        <v>5661347</v>
      </c>
      <c r="X1672" s="8" t="n">
        <v>5661347</v>
      </c>
      <c r="Y1672" s="8" t="n">
        <v>5661347</v>
      </c>
      <c r="Z1672" s="10" t="n">
        <v>5661347</v>
      </c>
      <c r="AA1672" s="8" t="n">
        <v>5661347</v>
      </c>
    </row>
    <row r="1673">
      <c r="A1673" s="14" t="inlineStr">
        <is>
          <t>A082660</t>
        </is>
      </c>
      <c r="B1673" s="2" t="inlineStr">
        <is>
          <t>삼우엠스</t>
        </is>
      </c>
      <c r="C1673" s="2" t="inlineStr">
        <is>
          <t>SSC</t>
        </is>
      </c>
      <c r="D1673" s="2" t="inlineStr">
        <is>
          <t>S420003950</t>
        </is>
      </c>
      <c r="E1673" s="2" t="inlineStr">
        <is>
          <t>상장주식수 (보통+우선)(주)</t>
        </is>
      </c>
      <c r="F1673" s="15" t="inlineStr">
        <is>
          <t>QUARTERLY</t>
        </is>
      </c>
      <c r="G1673" s="8" t="n">
        <v>6318000</v>
      </c>
      <c r="H1673" s="8" t="n">
        <v>6318000</v>
      </c>
      <c r="I1673" s="8" t="n">
        <v>6318000</v>
      </c>
      <c r="J1673" s="8" t="n">
        <v>6318000</v>
      </c>
      <c r="K1673" s="10" t="n">
        <v>6318000</v>
      </c>
      <c r="L1673" s="8" t="n">
        <v>8918000</v>
      </c>
      <c r="M1673" s="8" t="n">
        <v>8918000</v>
      </c>
      <c r="N1673" s="8" t="n">
        <v>9771103</v>
      </c>
      <c r="O1673" s="8" t="n">
        <v>10797817</v>
      </c>
      <c r="P1673" s="10" t="n">
        <v>10816922</v>
      </c>
      <c r="Q1673" s="8" t="n">
        <v>10816922</v>
      </c>
      <c r="R1673" s="8" t="n">
        <v>10816922</v>
      </c>
      <c r="S1673" s="8" t="n">
        <v>10816922</v>
      </c>
      <c r="T1673" s="8" t="n">
        <v>10816922</v>
      </c>
      <c r="U1673" s="10" t="n">
        <v>11046192</v>
      </c>
      <c r="V1673" s="8" t="n">
        <v>11046192</v>
      </c>
      <c r="W1673" s="8" t="n">
        <v>11046192</v>
      </c>
      <c r="X1673" s="8" t="n">
        <v>11046192</v>
      </c>
      <c r="Y1673" s="8" t="n">
        <v>11046192</v>
      </c>
      <c r="Z1673" s="10" t="n">
        <v>11587317</v>
      </c>
      <c r="AA1673" s="8" t="n">
        <v>11587317</v>
      </c>
    </row>
    <row r="1674">
      <c r="A1674" s="14" t="inlineStr">
        <is>
          <t>A071090</t>
        </is>
      </c>
      <c r="B1674" s="2" t="inlineStr">
        <is>
          <t>하이스틸</t>
        </is>
      </c>
      <c r="C1674" s="2" t="inlineStr">
        <is>
          <t>SSC</t>
        </is>
      </c>
      <c r="D1674" s="2" t="inlineStr">
        <is>
          <t>S420003950</t>
        </is>
      </c>
      <c r="E1674" s="2" t="inlineStr">
        <is>
          <t>상장주식수 (보통+우선)(주)</t>
        </is>
      </c>
      <c r="F1674" s="15" t="inlineStr">
        <is>
          <t>QUARTERLY</t>
        </is>
      </c>
      <c r="G1674" s="8" t="n">
        <v>1359944</v>
      </c>
      <c r="H1674" s="8" t="n">
        <v>1359944</v>
      </c>
      <c r="I1674" s="8" t="n">
        <v>1359944</v>
      </c>
      <c r="J1674" s="8" t="n">
        <v>1359944</v>
      </c>
      <c r="K1674" s="10" t="n">
        <v>1359944</v>
      </c>
      <c r="L1674" s="8" t="n">
        <v>1359944</v>
      </c>
      <c r="M1674" s="8" t="n">
        <v>1999944</v>
      </c>
      <c r="N1674" s="8" t="n">
        <v>1999944</v>
      </c>
      <c r="O1674" s="8" t="n">
        <v>1999944</v>
      </c>
      <c r="P1674" s="10" t="n">
        <v>1999944</v>
      </c>
      <c r="Q1674" s="8" t="n">
        <v>1999944</v>
      </c>
      <c r="R1674" s="8" t="n">
        <v>1999944</v>
      </c>
      <c r="S1674" s="8" t="n">
        <v>1999944</v>
      </c>
      <c r="T1674" s="8" t="n">
        <v>1999944</v>
      </c>
      <c r="U1674" s="10" t="n">
        <v>1999944</v>
      </c>
      <c r="V1674" s="8" t="n">
        <v>1999944</v>
      </c>
      <c r="W1674" s="8" t="n">
        <v>1999944</v>
      </c>
      <c r="X1674" s="8" t="n">
        <v>1999944</v>
      </c>
      <c r="Y1674" s="8" t="n">
        <v>1999944</v>
      </c>
      <c r="Z1674" s="10" t="n">
        <v>1999944</v>
      </c>
      <c r="AA1674" s="8" t="n">
        <v>1999944</v>
      </c>
    </row>
    <row r="1675">
      <c r="A1675" s="14" t="inlineStr">
        <is>
          <t>A002220</t>
        </is>
      </c>
      <c r="B1675" s="2" t="inlineStr">
        <is>
          <t>한일철강</t>
        </is>
      </c>
      <c r="C1675" s="2" t="inlineStr">
        <is>
          <t>SSC</t>
        </is>
      </c>
      <c r="D1675" s="2" t="inlineStr">
        <is>
          <t>S420003950</t>
        </is>
      </c>
      <c r="E1675" s="2" t="inlineStr">
        <is>
          <t>상장주식수 (보통+우선)(주)</t>
        </is>
      </c>
      <c r="F1675" s="15" t="inlineStr">
        <is>
          <t>QUARTERLY</t>
        </is>
      </c>
      <c r="G1675" s="8" t="n">
        <v>2040000</v>
      </c>
      <c r="H1675" s="8" t="n">
        <v>2040000</v>
      </c>
      <c r="I1675" s="8" t="n">
        <v>2040000</v>
      </c>
      <c r="J1675" s="8" t="n">
        <v>2040000</v>
      </c>
      <c r="K1675" s="10" t="n">
        <v>2040000</v>
      </c>
      <c r="L1675" s="8" t="n">
        <v>2040000</v>
      </c>
      <c r="M1675" s="8" t="n">
        <v>2040000</v>
      </c>
      <c r="N1675" s="8" t="n">
        <v>2040000</v>
      </c>
      <c r="O1675" s="8" t="n">
        <v>2040000</v>
      </c>
      <c r="P1675" s="10" t="n">
        <v>2040000</v>
      </c>
      <c r="Q1675" s="8" t="n">
        <v>2040000</v>
      </c>
      <c r="R1675" s="8" t="n">
        <v>2040000</v>
      </c>
      <c r="S1675" s="8" t="n">
        <v>2040000</v>
      </c>
      <c r="T1675" s="8" t="n">
        <v>2040000</v>
      </c>
      <c r="U1675" s="10" t="n">
        <v>2040000</v>
      </c>
      <c r="V1675" s="8" t="n">
        <v>2040000</v>
      </c>
      <c r="W1675" s="8" t="n">
        <v>2040000</v>
      </c>
      <c r="X1675" s="8" t="n">
        <v>2040000</v>
      </c>
      <c r="Y1675" s="8" t="n">
        <v>2040000</v>
      </c>
      <c r="Z1675" s="10" t="n">
        <v>2040000</v>
      </c>
      <c r="AA1675" s="8" t="n">
        <v>2040000</v>
      </c>
    </row>
    <row r="1676">
      <c r="A1676" s="14" t="inlineStr">
        <is>
          <t>A058420</t>
        </is>
      </c>
      <c r="B1676" s="2" t="inlineStr">
        <is>
          <t>제이웨이</t>
        </is>
      </c>
      <c r="C1676" s="2" t="inlineStr">
        <is>
          <t>SSC</t>
        </is>
      </c>
      <c r="D1676" s="2" t="inlineStr">
        <is>
          <t>S420003950</t>
        </is>
      </c>
      <c r="E1676" s="2" t="inlineStr">
        <is>
          <t>상장주식수 (보통+우선)(주)</t>
        </is>
      </c>
      <c r="F1676" s="15" t="inlineStr">
        <is>
          <t>QUARTERLY</t>
        </is>
      </c>
      <c r="G1676" s="8" t="n">
        <v>54027744</v>
      </c>
      <c r="H1676" s="8" t="n">
        <v>19066248</v>
      </c>
      <c r="I1676" s="8" t="n">
        <v>19477248</v>
      </c>
      <c r="J1676" s="8" t="n">
        <v>19994016</v>
      </c>
      <c r="K1676" s="10" t="n">
        <v>19994016</v>
      </c>
      <c r="L1676" s="8" t="n">
        <v>19994016</v>
      </c>
      <c r="M1676" s="8" t="n">
        <v>19994016</v>
      </c>
      <c r="N1676" s="8" t="n">
        <v>22179016</v>
      </c>
      <c r="O1676" s="8" t="n">
        <v>22207452</v>
      </c>
      <c r="P1676" s="10" t="n">
        <v>22229252</v>
      </c>
      <c r="Q1676" s="8" t="n">
        <v>22229252</v>
      </c>
      <c r="R1676" s="8" t="n">
        <v>24035252</v>
      </c>
      <c r="S1676" s="8" t="n">
        <v>24035252</v>
      </c>
      <c r="T1676" s="8" t="n">
        <v>24035252</v>
      </c>
      <c r="U1676" s="10" t="n">
        <v>24035252</v>
      </c>
      <c r="V1676" s="8" t="n">
        <v>8011750</v>
      </c>
      <c r="W1676" s="8" t="n">
        <v>9291750</v>
      </c>
      <c r="X1676" s="8" t="n">
        <v>9291750</v>
      </c>
      <c r="Y1676" s="8" t="n">
        <v>9291750</v>
      </c>
      <c r="Z1676" s="10" t="n">
        <v>9493525</v>
      </c>
      <c r="AA1676" s="8" t="n">
        <v>9695300</v>
      </c>
    </row>
    <row r="1677">
      <c r="A1677" s="14" t="inlineStr">
        <is>
          <t>A019490</t>
        </is>
      </c>
      <c r="B1677" s="2" t="inlineStr">
        <is>
          <t>하이트론</t>
        </is>
      </c>
      <c r="C1677" s="2" t="inlineStr">
        <is>
          <t>SSC</t>
        </is>
      </c>
      <c r="D1677" s="2" t="inlineStr">
        <is>
          <t>S420003950</t>
        </is>
      </c>
      <c r="E1677" s="2" t="inlineStr">
        <is>
          <t>상장주식수 (보통+우선)(주)</t>
        </is>
      </c>
      <c r="F1677" s="15" t="inlineStr">
        <is>
          <t>QUARTERLY</t>
        </is>
      </c>
      <c r="G1677" s="9" t="n">
        <v>5530735</v>
      </c>
      <c r="H1677" s="9" t="n">
        <v>5530735</v>
      </c>
      <c r="I1677" s="9" t="n">
        <v>5530735</v>
      </c>
      <c r="J1677" s="9" t="n">
        <v>5530735</v>
      </c>
      <c r="K1677" s="11" t="n">
        <v>5530735</v>
      </c>
      <c r="L1677" s="9" t="n">
        <v>5530735</v>
      </c>
      <c r="M1677" s="9" t="n">
        <v>5530735</v>
      </c>
      <c r="N1677" s="9" t="n">
        <v>5530735</v>
      </c>
      <c r="O1677" s="9" t="n">
        <v>5530735</v>
      </c>
      <c r="P1677" s="11" t="n">
        <v>5530735</v>
      </c>
      <c r="Q1677" s="9" t="n">
        <v>5530735</v>
      </c>
      <c r="R1677" s="9" t="n">
        <v>5530735</v>
      </c>
      <c r="S1677" s="9" t="n">
        <v>5530735</v>
      </c>
      <c r="T1677" s="9" t="n">
        <v>5530735</v>
      </c>
      <c r="U1677" s="11" t="n">
        <v>5530735</v>
      </c>
      <c r="V1677" s="9" t="n">
        <v>5530735</v>
      </c>
      <c r="W1677" s="9" t="n">
        <v>5530735</v>
      </c>
      <c r="X1677" s="9" t="n">
        <v>5530735</v>
      </c>
      <c r="Y1677" s="9" t="n">
        <v>5530735</v>
      </c>
      <c r="Z1677" s="11" t="n">
        <v>5530735</v>
      </c>
      <c r="AA1677" s="9" t="n">
        <v>5530735</v>
      </c>
    </row>
    <row r="1678">
      <c r="A1678" s="14" t="inlineStr">
        <is>
          <t>A037230</t>
        </is>
      </c>
      <c r="B1678" s="2" t="inlineStr">
        <is>
          <t>한국팩키지</t>
        </is>
      </c>
      <c r="C1678" s="2" t="inlineStr">
        <is>
          <t>SSC</t>
        </is>
      </c>
      <c r="D1678" s="2" t="inlineStr">
        <is>
          <t>S420003950</t>
        </is>
      </c>
      <c r="E1678" s="2" t="inlineStr">
        <is>
          <t>상장주식수 (보통+우선)(주)</t>
        </is>
      </c>
      <c r="F1678" s="15" t="inlineStr">
        <is>
          <t>QUARTERLY</t>
        </is>
      </c>
      <c r="G1678" s="9" t="n">
        <v>25000000</v>
      </c>
      <c r="H1678" s="9" t="n">
        <v>25000000</v>
      </c>
      <c r="I1678" s="9" t="n">
        <v>25000000</v>
      </c>
      <c r="J1678" s="9" t="n">
        <v>25000000</v>
      </c>
      <c r="K1678" s="11" t="n">
        <v>25000000</v>
      </c>
      <c r="L1678" s="9" t="n">
        <v>25000000</v>
      </c>
      <c r="M1678" s="9" t="n">
        <v>25000000</v>
      </c>
      <c r="N1678" s="9" t="n">
        <v>25000000</v>
      </c>
      <c r="O1678" s="9" t="n">
        <v>25000000</v>
      </c>
      <c r="P1678" s="11" t="n">
        <v>25000000</v>
      </c>
      <c r="Q1678" s="9" t="n">
        <v>25000000</v>
      </c>
      <c r="R1678" s="9" t="n">
        <v>25000000</v>
      </c>
      <c r="S1678" s="9" t="n">
        <v>25000000</v>
      </c>
      <c r="T1678" s="9" t="n">
        <v>25000000</v>
      </c>
      <c r="U1678" s="11" t="n">
        <v>25000000</v>
      </c>
      <c r="V1678" s="9" t="n">
        <v>25000000</v>
      </c>
      <c r="W1678" s="9" t="n">
        <v>25000000</v>
      </c>
      <c r="X1678" s="9" t="n">
        <v>25000000</v>
      </c>
      <c r="Y1678" s="9" t="n">
        <v>25000000</v>
      </c>
      <c r="Z1678" s="11" t="n">
        <v>25000000</v>
      </c>
      <c r="AA1678" s="9" t="n">
        <v>25000000</v>
      </c>
    </row>
    <row r="1679">
      <c r="A1679" s="14" t="inlineStr">
        <is>
          <t>A069460</t>
        </is>
      </c>
      <c r="B1679" s="2" t="inlineStr">
        <is>
          <t>대호에이엘</t>
        </is>
      </c>
      <c r="C1679" s="2" t="inlineStr">
        <is>
          <t>SSC</t>
        </is>
      </c>
      <c r="D1679" s="2" t="inlineStr">
        <is>
          <t>S420003950</t>
        </is>
      </c>
      <c r="E1679" s="2" t="inlineStr">
        <is>
          <t>상장주식수 (보통+우선)(주)</t>
        </is>
      </c>
      <c r="F1679" s="15" t="inlineStr">
        <is>
          <t>QUARTERLY</t>
        </is>
      </c>
      <c r="G1679" s="9" t="n">
        <v>27134839</v>
      </c>
      <c r="H1679" s="9" t="n">
        <v>27134839</v>
      </c>
      <c r="I1679" s="9" t="n">
        <v>27134839</v>
      </c>
      <c r="J1679" s="9" t="n">
        <v>27134839</v>
      </c>
      <c r="K1679" s="11" t="n">
        <v>27134839</v>
      </c>
      <c r="L1679" s="9" t="n">
        <v>27134839</v>
      </c>
      <c r="M1679" s="9" t="n">
        <v>27134839</v>
      </c>
      <c r="N1679" s="9" t="n">
        <v>27134839</v>
      </c>
      <c r="O1679" s="9" t="n">
        <v>27134839</v>
      </c>
      <c r="P1679" s="11" t="n">
        <v>27134839</v>
      </c>
      <c r="Q1679" s="9" t="n">
        <v>27134839</v>
      </c>
      <c r="R1679" s="9" t="n">
        <v>27134839</v>
      </c>
      <c r="S1679" s="9" t="n">
        <v>27134839</v>
      </c>
      <c r="T1679" s="9" t="n">
        <v>27134839</v>
      </c>
      <c r="U1679" s="11" t="n">
        <v>27134839</v>
      </c>
      <c r="V1679" s="9" t="n">
        <v>27134839</v>
      </c>
      <c r="W1679" s="9" t="n">
        <v>27134839</v>
      </c>
      <c r="X1679" s="9" t="n">
        <v>27134839</v>
      </c>
      <c r="Y1679" s="9" t="n">
        <v>27134839</v>
      </c>
      <c r="Z1679" s="11" t="n">
        <v>27134839</v>
      </c>
      <c r="AA1679" s="9" t="n">
        <v>27134839</v>
      </c>
    </row>
    <row r="1680">
      <c r="A1680" s="14" t="inlineStr">
        <is>
          <t>A032980</t>
        </is>
      </c>
      <c r="B1680" s="2" t="inlineStr">
        <is>
          <t>폴리비전</t>
        </is>
      </c>
      <c r="C1680" s="2" t="inlineStr">
        <is>
          <t>SSC</t>
        </is>
      </c>
      <c r="D1680" s="2" t="inlineStr">
        <is>
          <t>S420003950</t>
        </is>
      </c>
      <c r="E1680" s="2" t="inlineStr">
        <is>
          <t>상장주식수 (보통+우선)(주)</t>
        </is>
      </c>
      <c r="F1680" s="15" t="inlineStr">
        <is>
          <t>QUARTERLY</t>
        </is>
      </c>
      <c r="G1680" s="9" t="n">
        <v>13146374</v>
      </c>
      <c r="H1680" s="9" t="n">
        <v>13154769</v>
      </c>
      <c r="I1680" s="9" t="n">
        <v>13943769</v>
      </c>
      <c r="J1680" s="9" t="n">
        <v>14105815</v>
      </c>
      <c r="K1680" s="11" t="n">
        <v>14274240</v>
      </c>
      <c r="L1680" s="9" t="n">
        <v>16395887</v>
      </c>
      <c r="M1680" s="9" t="n">
        <v>16449185</v>
      </c>
      <c r="N1680" s="9" t="n">
        <v>19838669</v>
      </c>
      <c r="O1680" s="9" t="n">
        <v>22202869</v>
      </c>
      <c r="P1680" s="11" t="n">
        <v>22202869</v>
      </c>
      <c r="Q1680" s="9" t="n">
        <v>52562720</v>
      </c>
      <c r="R1680" s="9" t="n">
        <v>17667093</v>
      </c>
      <c r="S1680" s="9" t="n">
        <v>17667093</v>
      </c>
      <c r="T1680" s="9" t="n">
        <v>18467092</v>
      </c>
      <c r="U1680" s="11" t="n">
        <v>18819823</v>
      </c>
      <c r="V1680" s="9" t="n">
        <v>18819823</v>
      </c>
      <c r="W1680" s="9" t="n">
        <v>18819823</v>
      </c>
      <c r="X1680" s="9" t="n">
        <v>18819823</v>
      </c>
      <c r="Y1680" s="9" t="n">
        <v>20834204</v>
      </c>
      <c r="Z1680" s="11" t="n">
        <v>20834204</v>
      </c>
      <c r="AA1680" s="9" t="n">
        <v>21221300</v>
      </c>
    </row>
    <row r="1681">
      <c r="A1681" s="14" t="inlineStr">
        <is>
          <t>A019990</t>
        </is>
      </c>
      <c r="B1681" s="2" t="inlineStr">
        <is>
          <t>에너토크</t>
        </is>
      </c>
      <c r="C1681" s="2" t="inlineStr">
        <is>
          <t>SSC</t>
        </is>
      </c>
      <c r="D1681" s="2" t="inlineStr">
        <is>
          <t>S420003950</t>
        </is>
      </c>
      <c r="E1681" s="2" t="inlineStr">
        <is>
          <t>상장주식수 (보통+우선)(주)</t>
        </is>
      </c>
      <c r="F1681" s="15" t="inlineStr">
        <is>
          <t>QUARTERLY</t>
        </is>
      </c>
      <c r="G1681" s="9" t="n">
        <v>7804870</v>
      </c>
      <c r="H1681" s="9" t="n">
        <v>7804870</v>
      </c>
      <c r="I1681" s="9" t="n">
        <v>7804870</v>
      </c>
      <c r="J1681" s="9" t="n">
        <v>7804870</v>
      </c>
      <c r="K1681" s="11" t="n">
        <v>7804870</v>
      </c>
      <c r="L1681" s="9" t="n">
        <v>7804870</v>
      </c>
      <c r="M1681" s="9" t="n">
        <v>7804870</v>
      </c>
      <c r="N1681" s="9" t="n">
        <v>7804870</v>
      </c>
      <c r="O1681" s="9" t="n">
        <v>7804870</v>
      </c>
      <c r="P1681" s="11" t="n">
        <v>7804870</v>
      </c>
      <c r="Q1681" s="9" t="n">
        <v>7804870</v>
      </c>
      <c r="R1681" s="9" t="n">
        <v>7804870</v>
      </c>
      <c r="S1681" s="9" t="n">
        <v>7804870</v>
      </c>
      <c r="T1681" s="9" t="n">
        <v>7804870</v>
      </c>
      <c r="U1681" s="11" t="n">
        <v>7804870</v>
      </c>
      <c r="V1681" s="9" t="n">
        <v>7804870</v>
      </c>
      <c r="W1681" s="9" t="n">
        <v>7804870</v>
      </c>
      <c r="X1681" s="9" t="n">
        <v>7804870</v>
      </c>
      <c r="Y1681" s="9" t="n">
        <v>7804870</v>
      </c>
      <c r="Z1681" s="11" t="n">
        <v>7804870</v>
      </c>
      <c r="AA1681" s="9" t="n">
        <v>7804870</v>
      </c>
    </row>
    <row r="1682">
      <c r="A1682" s="14" t="inlineStr">
        <is>
          <t>A005070</t>
        </is>
      </c>
      <c r="B1682" s="2" t="inlineStr">
        <is>
          <t>코스모신소재</t>
        </is>
      </c>
      <c r="C1682" s="2" t="inlineStr">
        <is>
          <t>SSC</t>
        </is>
      </c>
      <c r="D1682" s="2" t="inlineStr">
        <is>
          <t>S420003950</t>
        </is>
      </c>
      <c r="E1682" s="2" t="inlineStr">
        <is>
          <t>상장주식수 (보통+우선)(주)</t>
        </is>
      </c>
      <c r="F1682" s="15" t="inlineStr">
        <is>
          <t>QUARTERLY</t>
        </is>
      </c>
      <c r="G1682" s="8" t="n">
        <v>13987968</v>
      </c>
      <c r="H1682" s="8" t="n">
        <v>13987968</v>
      </c>
      <c r="I1682" s="8" t="n">
        <v>13987968</v>
      </c>
      <c r="J1682" s="8" t="n">
        <v>13987968</v>
      </c>
      <c r="K1682" s="10" t="n">
        <v>13987968</v>
      </c>
      <c r="L1682" s="8" t="n">
        <v>13987968</v>
      </c>
      <c r="M1682" s="8" t="n">
        <v>13987968</v>
      </c>
      <c r="N1682" s="8" t="n">
        <v>13987968</v>
      </c>
      <c r="O1682" s="8" t="n">
        <v>13987968</v>
      </c>
      <c r="P1682" s="10" t="n">
        <v>14987968</v>
      </c>
      <c r="Q1682" s="8" t="n">
        <v>14987968</v>
      </c>
      <c r="R1682" s="8" t="n">
        <v>14987968</v>
      </c>
      <c r="S1682" s="8" t="n">
        <v>14987968</v>
      </c>
      <c r="T1682" s="8" t="n">
        <v>14987968</v>
      </c>
      <c r="U1682" s="10" t="n">
        <v>14987968</v>
      </c>
      <c r="V1682" s="8" t="n">
        <v>14987968</v>
      </c>
      <c r="W1682" s="8" t="n">
        <v>14987968</v>
      </c>
      <c r="X1682" s="8" t="n">
        <v>14987968</v>
      </c>
      <c r="Y1682" s="8" t="n">
        <v>14987968</v>
      </c>
      <c r="Z1682" s="10" t="n">
        <v>14987968</v>
      </c>
      <c r="AA1682" s="8" t="n">
        <v>14987968</v>
      </c>
    </row>
    <row r="1683">
      <c r="A1683" s="14" t="inlineStr">
        <is>
          <t>A100030</t>
        </is>
      </c>
      <c r="B1683" s="2" t="inlineStr">
        <is>
          <t>모바일리더</t>
        </is>
      </c>
      <c r="C1683" s="2" t="inlineStr">
        <is>
          <t>SSC</t>
        </is>
      </c>
      <c r="D1683" s="2" t="inlineStr">
        <is>
          <t>S420003950</t>
        </is>
      </c>
      <c r="E1683" s="2" t="inlineStr">
        <is>
          <t>상장주식수 (보통+우선)(주)</t>
        </is>
      </c>
      <c r="F1683" s="15" t="inlineStr">
        <is>
          <t>QUARTERLY</t>
        </is>
      </c>
      <c r="G1683" s="8" t="n">
        <v>3283714</v>
      </c>
      <c r="H1683" s="8" t="n">
        <v>3283714</v>
      </c>
      <c r="I1683" s="8" t="n">
        <v>3283714</v>
      </c>
      <c r="J1683" s="8" t="n">
        <v>3283714</v>
      </c>
      <c r="K1683" s="10" t="n">
        <v>3283714</v>
      </c>
      <c r="L1683" s="8" t="n">
        <v>3283714</v>
      </c>
      <c r="M1683" s="8" t="n">
        <v>3283714</v>
      </c>
      <c r="N1683" s="8" t="n">
        <v>3283714</v>
      </c>
      <c r="O1683" s="8" t="n">
        <v>3283714</v>
      </c>
      <c r="P1683" s="10" t="n">
        <v>3283714</v>
      </c>
      <c r="Q1683" s="8" t="n">
        <v>3283714</v>
      </c>
      <c r="R1683" s="8" t="n">
        <v>3283714</v>
      </c>
      <c r="S1683" s="8" t="n">
        <v>3283714</v>
      </c>
      <c r="T1683" s="8" t="n">
        <v>3283714</v>
      </c>
      <c r="U1683" s="10" t="n">
        <v>3283714</v>
      </c>
      <c r="V1683" s="8" t="n">
        <v>3283714</v>
      </c>
      <c r="W1683" s="8" t="n">
        <v>3283714</v>
      </c>
      <c r="X1683" s="8" t="n">
        <v>3283714</v>
      </c>
      <c r="Y1683" s="8" t="n">
        <v>3283714</v>
      </c>
      <c r="Z1683" s="10" t="n">
        <v>3283714</v>
      </c>
      <c r="AA1683" s="8" t="n">
        <v>3283714</v>
      </c>
    </row>
    <row r="1684">
      <c r="A1684" s="14" t="inlineStr">
        <is>
          <t>A002680</t>
        </is>
      </c>
      <c r="B1684" s="2" t="inlineStr">
        <is>
          <t>한탑</t>
        </is>
      </c>
      <c r="C1684" s="2" t="inlineStr">
        <is>
          <t>SSC</t>
        </is>
      </c>
      <c r="D1684" s="2" t="inlineStr">
        <is>
          <t>S420003950</t>
        </is>
      </c>
      <c r="E1684" s="2" t="inlineStr">
        <is>
          <t>상장주식수 (보통+우선)(주)</t>
        </is>
      </c>
      <c r="F1684" s="15" t="inlineStr">
        <is>
          <t>QUARTERLY</t>
        </is>
      </c>
      <c r="G1684" s="8" t="n">
        <v>20800000</v>
      </c>
      <c r="H1684" s="8" t="n">
        <v>20800000</v>
      </c>
      <c r="I1684" s="8" t="n">
        <v>20800000</v>
      </c>
      <c r="J1684" s="8" t="n">
        <v>20800000</v>
      </c>
      <c r="K1684" s="10" t="n">
        <v>20800000</v>
      </c>
      <c r="L1684" s="8" t="n">
        <v>20800000</v>
      </c>
      <c r="M1684" s="8" t="n">
        <v>20800000</v>
      </c>
      <c r="N1684" s="8" t="n">
        <v>20800000</v>
      </c>
      <c r="O1684" s="8" t="n">
        <v>20800000</v>
      </c>
      <c r="P1684" s="10" t="n">
        <v>20800000</v>
      </c>
      <c r="Q1684" s="8" t="n">
        <v>20800000</v>
      </c>
      <c r="R1684" s="8" t="n">
        <v>20800000</v>
      </c>
      <c r="S1684" s="8" t="n">
        <v>20800000</v>
      </c>
      <c r="T1684" s="8" t="n">
        <v>20800000</v>
      </c>
      <c r="U1684" s="10" t="n">
        <v>20800000</v>
      </c>
      <c r="V1684" s="8" t="n">
        <v>20800000</v>
      </c>
      <c r="W1684" s="8" t="n">
        <v>20800000</v>
      </c>
      <c r="X1684" s="8" t="n">
        <v>20800000</v>
      </c>
      <c r="Y1684" s="8" t="n">
        <v>20800000</v>
      </c>
      <c r="Z1684" s="10" t="n">
        <v>20800000</v>
      </c>
      <c r="AA1684" s="8" t="n">
        <v>20800000</v>
      </c>
    </row>
    <row r="1685">
      <c r="A1685" s="14" t="inlineStr">
        <is>
          <t>A008900</t>
        </is>
      </c>
      <c r="B1685" s="2" t="inlineStr">
        <is>
          <t>티이씨앤코</t>
        </is>
      </c>
      <c r="C1685" s="2" t="inlineStr">
        <is>
          <t>SSC</t>
        </is>
      </c>
      <c r="D1685" s="2" t="inlineStr">
        <is>
          <t>S420003950</t>
        </is>
      </c>
      <c r="E1685" s="2" t="inlineStr">
        <is>
          <t>상장주식수 (보통+우선)(주)</t>
        </is>
      </c>
      <c r="F1685" s="15" t="inlineStr">
        <is>
          <t>QUARTERLY</t>
        </is>
      </c>
      <c r="G1685" s="8" t="n">
        <v>271152980</v>
      </c>
      <c r="H1685" s="8" t="n">
        <v>271152980</v>
      </c>
      <c r="I1685" s="8" t="n">
        <v>366562591</v>
      </c>
      <c r="J1685" s="8" t="n">
        <v>366562591</v>
      </c>
      <c r="K1685" s="10" t="n">
        <v>366562591</v>
      </c>
      <c r="L1685" s="8" t="n">
        <v>52366084</v>
      </c>
      <c r="M1685" s="8" t="n">
        <v>52377566</v>
      </c>
      <c r="N1685" s="8" t="n">
        <v>52377566</v>
      </c>
      <c r="O1685" s="8" t="n">
        <v>52377566</v>
      </c>
      <c r="P1685" s="10" t="n">
        <v>52388186</v>
      </c>
      <c r="Q1685" s="8" t="n">
        <v>52422170</v>
      </c>
      <c r="R1685" s="8" t="n">
        <v>52422170</v>
      </c>
      <c r="S1685" s="8" t="n">
        <v>52422170</v>
      </c>
      <c r="T1685" s="8" t="n">
        <v>52422170</v>
      </c>
      <c r="U1685" s="10" t="n">
        <v>5242217</v>
      </c>
      <c r="V1685" s="8" t="n">
        <v>16242217</v>
      </c>
      <c r="W1685" s="8" t="n">
        <v>16242217</v>
      </c>
      <c r="X1685" s="8" t="n">
        <v>16242217</v>
      </c>
      <c r="Y1685" s="8" t="n">
        <v>16242217</v>
      </c>
      <c r="Z1685" s="10" t="n">
        <v>16242217</v>
      </c>
      <c r="AA1685" s="8" t="n">
        <v>16242217</v>
      </c>
    </row>
    <row r="1686">
      <c r="A1686" s="14" t="inlineStr">
        <is>
          <t>A026150</t>
        </is>
      </c>
      <c r="B1686" s="2" t="inlineStr">
        <is>
          <t>특수건설</t>
        </is>
      </c>
      <c r="C1686" s="2" t="inlineStr">
        <is>
          <t>SSC</t>
        </is>
      </c>
      <c r="D1686" s="2" t="inlineStr">
        <is>
          <t>S420003950</t>
        </is>
      </c>
      <c r="E1686" s="2" t="inlineStr">
        <is>
          <t>상장주식수 (보통+우선)(주)</t>
        </is>
      </c>
      <c r="F1686" s="15" t="inlineStr">
        <is>
          <t>QUARTERLY</t>
        </is>
      </c>
      <c r="G1686" s="8" t="n">
        <v>9994814</v>
      </c>
      <c r="H1686" s="8" t="n">
        <v>9994814</v>
      </c>
      <c r="I1686" s="8" t="n">
        <v>9994814</v>
      </c>
      <c r="J1686" s="8" t="n">
        <v>9994814</v>
      </c>
      <c r="K1686" s="10" t="n">
        <v>9994814</v>
      </c>
      <c r="L1686" s="8" t="n">
        <v>9994814</v>
      </c>
      <c r="M1686" s="8" t="n">
        <v>9994814</v>
      </c>
      <c r="N1686" s="8" t="n">
        <v>9994814</v>
      </c>
      <c r="O1686" s="8" t="n">
        <v>9994814</v>
      </c>
      <c r="P1686" s="10" t="n">
        <v>9994814</v>
      </c>
      <c r="Q1686" s="8" t="n">
        <v>9994814</v>
      </c>
      <c r="R1686" s="8" t="n">
        <v>9994814</v>
      </c>
      <c r="S1686" s="8" t="n">
        <v>9994814</v>
      </c>
      <c r="T1686" s="8" t="n">
        <v>9994814</v>
      </c>
      <c r="U1686" s="10" t="n">
        <v>9994814</v>
      </c>
      <c r="V1686" s="8" t="n">
        <v>9994814</v>
      </c>
      <c r="W1686" s="8" t="n">
        <v>9994814</v>
      </c>
      <c r="X1686" s="8" t="n">
        <v>9994814</v>
      </c>
      <c r="Y1686" s="8" t="n">
        <v>9994814</v>
      </c>
      <c r="Z1686" s="10" t="n">
        <v>9994814</v>
      </c>
      <c r="AA1686" s="8" t="n">
        <v>9994814</v>
      </c>
    </row>
    <row r="1687">
      <c r="A1687" s="14" t="inlineStr">
        <is>
          <t>A158380</t>
        </is>
      </c>
      <c r="B1687" s="2" t="inlineStr">
        <is>
          <t>삼목강업</t>
        </is>
      </c>
      <c r="C1687" s="2" t="inlineStr">
        <is>
          <t>SSC</t>
        </is>
      </c>
      <c r="D1687" s="2" t="inlineStr">
        <is>
          <t>S420003950</t>
        </is>
      </c>
      <c r="E1687" s="2" t="inlineStr">
        <is>
          <t>상장주식수 (보통+우선)(주)</t>
        </is>
      </c>
      <c r="F1687" s="15" t="inlineStr">
        <is>
          <t>QUARTERLY</t>
        </is>
      </c>
      <c r="G1687" s="9" t="n"/>
      <c r="H1687" s="9" t="n"/>
      <c r="I1687" s="9" t="n"/>
      <c r="J1687" s="9" t="n"/>
      <c r="K1687" s="11" t="n"/>
      <c r="L1687" s="9" t="n"/>
      <c r="M1687" s="9" t="n"/>
      <c r="N1687" s="9" t="n"/>
      <c r="O1687" s="9" t="n">
        <v>10200000</v>
      </c>
      <c r="P1687" s="11" t="n">
        <v>10200000</v>
      </c>
      <c r="Q1687" s="9" t="n">
        <v>10200000</v>
      </c>
      <c r="R1687" s="9" t="n">
        <v>10200000</v>
      </c>
      <c r="S1687" s="9" t="n">
        <v>10200000</v>
      </c>
      <c r="T1687" s="9" t="n">
        <v>10200000</v>
      </c>
      <c r="U1687" s="11" t="n">
        <v>10200000</v>
      </c>
      <c r="V1687" s="9" t="n">
        <v>10200000</v>
      </c>
      <c r="W1687" s="9" t="n">
        <v>10200000</v>
      </c>
      <c r="X1687" s="9" t="n">
        <v>10200000</v>
      </c>
      <c r="Y1687" s="9" t="n">
        <v>10200000</v>
      </c>
      <c r="Z1687" s="11" t="n">
        <v>10200000</v>
      </c>
      <c r="AA1687" s="9" t="n">
        <v>10200000</v>
      </c>
    </row>
    <row r="1688">
      <c r="A1688" s="14" t="inlineStr">
        <is>
          <t>A059120</t>
        </is>
      </c>
      <c r="B1688" s="2" t="inlineStr">
        <is>
          <t>아진엑스텍</t>
        </is>
      </c>
      <c r="C1688" s="2" t="inlineStr">
        <is>
          <t>SSC</t>
        </is>
      </c>
      <c r="D1688" s="2" t="inlineStr">
        <is>
          <t>S420003950</t>
        </is>
      </c>
      <c r="E1688" s="2" t="inlineStr">
        <is>
          <t>상장주식수 (보통+우선)(주)</t>
        </is>
      </c>
      <c r="F1688" s="15" t="inlineStr">
        <is>
          <t>QUARTERLY</t>
        </is>
      </c>
      <c r="G1688" s="9" t="n"/>
      <c r="H1688" s="9" t="n"/>
      <c r="I1688" s="9" t="n"/>
      <c r="J1688" s="9" t="n"/>
      <c r="K1688" s="11" t="n"/>
      <c r="L1688" s="9" t="n"/>
      <c r="M1688" s="9" t="n"/>
      <c r="N1688" s="9" t="n"/>
      <c r="O1688" s="9" t="n"/>
      <c r="P1688" s="11" t="n">
        <v>4600000</v>
      </c>
      <c r="Q1688" s="9" t="n">
        <v>4600000</v>
      </c>
      <c r="R1688" s="9" t="n">
        <v>4600000</v>
      </c>
      <c r="S1688" s="9" t="n">
        <v>4600000</v>
      </c>
      <c r="T1688" s="9" t="n">
        <v>5630000</v>
      </c>
      <c r="U1688" s="11" t="n">
        <v>5630000</v>
      </c>
      <c r="V1688" s="9" t="n">
        <v>5630000</v>
      </c>
      <c r="W1688" s="9" t="n">
        <v>5630000</v>
      </c>
      <c r="X1688" s="9" t="n">
        <v>5630000</v>
      </c>
      <c r="Y1688" s="9" t="n">
        <v>5630000</v>
      </c>
      <c r="Z1688" s="11" t="n">
        <v>5630000</v>
      </c>
      <c r="AA1688" s="9" t="n">
        <v>5630000</v>
      </c>
    </row>
    <row r="1689">
      <c r="A1689" s="14" t="inlineStr">
        <is>
          <t>A000440</t>
        </is>
      </c>
      <c r="B1689" s="2" t="inlineStr">
        <is>
          <t>중앙에너비스</t>
        </is>
      </c>
      <c r="C1689" s="2" t="inlineStr">
        <is>
          <t>SSC</t>
        </is>
      </c>
      <c r="D1689" s="2" t="inlineStr">
        <is>
          <t>S420003950</t>
        </is>
      </c>
      <c r="E1689" s="2" t="inlineStr">
        <is>
          <t>상장주식수 (보통+우선)(주)</t>
        </is>
      </c>
      <c r="F1689" s="15" t="inlineStr">
        <is>
          <t>QUARTERLY</t>
        </is>
      </c>
      <c r="G1689" s="9" t="n">
        <v>622713</v>
      </c>
      <c r="H1689" s="9" t="n">
        <v>1245426</v>
      </c>
      <c r="I1689" s="9" t="n">
        <v>1245426</v>
      </c>
      <c r="J1689" s="9" t="n">
        <v>1245426</v>
      </c>
      <c r="K1689" s="11" t="n">
        <v>1245426</v>
      </c>
      <c r="L1689" s="9" t="n">
        <v>1245426</v>
      </c>
      <c r="M1689" s="9" t="n">
        <v>1245426</v>
      </c>
      <c r="N1689" s="9" t="n">
        <v>1245426</v>
      </c>
      <c r="O1689" s="9" t="n">
        <v>1245426</v>
      </c>
      <c r="P1689" s="11" t="n">
        <v>1245426</v>
      </c>
      <c r="Q1689" s="9" t="n">
        <v>1245426</v>
      </c>
      <c r="R1689" s="9" t="n">
        <v>1245426</v>
      </c>
      <c r="S1689" s="9" t="n">
        <v>1245426</v>
      </c>
      <c r="T1689" s="9" t="n">
        <v>1245426</v>
      </c>
      <c r="U1689" s="11" t="n">
        <v>1245426</v>
      </c>
      <c r="V1689" s="9" t="n">
        <v>1245426</v>
      </c>
      <c r="W1689" s="9" t="n">
        <v>1245426</v>
      </c>
      <c r="X1689" s="9" t="n">
        <v>1245426</v>
      </c>
      <c r="Y1689" s="9" t="n">
        <v>1245426</v>
      </c>
      <c r="Z1689" s="11" t="n">
        <v>1245426</v>
      </c>
      <c r="AA1689" s="9" t="n">
        <v>1245426</v>
      </c>
    </row>
    <row r="1690">
      <c r="A1690" s="14" t="inlineStr">
        <is>
          <t>A039670</t>
        </is>
      </c>
      <c r="B1690" s="2" t="inlineStr">
        <is>
          <t>스포츠서울</t>
        </is>
      </c>
      <c r="C1690" s="2" t="inlineStr">
        <is>
          <t>SSC</t>
        </is>
      </c>
      <c r="D1690" s="2" t="inlineStr">
        <is>
          <t>S420003950</t>
        </is>
      </c>
      <c r="E1690" s="2" t="inlineStr">
        <is>
          <t>상장주식수 (보통+우선)(주)</t>
        </is>
      </c>
      <c r="F1690" s="15" t="inlineStr">
        <is>
          <t>QUARTERLY</t>
        </is>
      </c>
      <c r="G1690" s="9" t="n">
        <v>43841589</v>
      </c>
      <c r="H1690" s="9" t="n">
        <v>45441589</v>
      </c>
      <c r="I1690" s="9" t="n">
        <v>47704031</v>
      </c>
      <c r="J1690" s="9" t="n">
        <v>48169866</v>
      </c>
      <c r="K1690" s="11" t="n">
        <v>57569866</v>
      </c>
      <c r="L1690" s="9" t="n">
        <v>62357828</v>
      </c>
      <c r="M1690" s="9" t="n">
        <v>65749827</v>
      </c>
      <c r="N1690" s="9" t="n">
        <v>67749827</v>
      </c>
      <c r="O1690" s="9" t="n">
        <v>75980367</v>
      </c>
      <c r="P1690" s="11" t="n">
        <v>80060196</v>
      </c>
      <c r="Q1690" s="9" t="n">
        <v>82058196</v>
      </c>
      <c r="R1690" s="9" t="n">
        <v>10024000</v>
      </c>
      <c r="S1690" s="9" t="n">
        <v>10846602</v>
      </c>
      <c r="T1690" s="9" t="n">
        <v>12182216</v>
      </c>
      <c r="U1690" s="11" t="n">
        <v>13157454</v>
      </c>
      <c r="V1690" s="9" t="n">
        <v>18977474</v>
      </c>
      <c r="W1690" s="9" t="n">
        <v>20293265</v>
      </c>
      <c r="X1690" s="9" t="n">
        <v>20293265</v>
      </c>
      <c r="Y1690" s="9" t="n">
        <v>12091234</v>
      </c>
      <c r="Z1690" s="11" t="n">
        <v>14775989</v>
      </c>
      <c r="AA1690" s="9" t="n">
        <v>14775989</v>
      </c>
    </row>
    <row r="1691">
      <c r="A1691" s="14" t="inlineStr">
        <is>
          <t>A009190</t>
        </is>
      </c>
      <c r="B1691" s="2" t="inlineStr">
        <is>
          <t>대양금속</t>
        </is>
      </c>
      <c r="C1691" s="2" t="inlineStr">
        <is>
          <t>SSC</t>
        </is>
      </c>
      <c r="D1691" s="2" t="inlineStr">
        <is>
          <t>S420003950</t>
        </is>
      </c>
      <c r="E1691" s="2" t="inlineStr">
        <is>
          <t>상장주식수 (보통+우선)(주)</t>
        </is>
      </c>
      <c r="F1691" s="15" t="inlineStr">
        <is>
          <t>QUARTERLY</t>
        </is>
      </c>
      <c r="G1691" s="9" t="n">
        <v>54108544</v>
      </c>
      <c r="H1691" s="9" t="n">
        <v>54108544</v>
      </c>
      <c r="I1691" s="9" t="n">
        <v>54108544</v>
      </c>
      <c r="J1691" s="9" t="n">
        <v>54204229</v>
      </c>
      <c r="K1691" s="11" t="n">
        <v>55520874</v>
      </c>
      <c r="L1691" s="9" t="n">
        <v>56050207</v>
      </c>
      <c r="M1691" s="9" t="n">
        <v>56050207</v>
      </c>
      <c r="N1691" s="9" t="n">
        <v>46081188</v>
      </c>
      <c r="O1691" s="9" t="n">
        <v>53189669</v>
      </c>
      <c r="P1691" s="11" t="n">
        <v>55489669</v>
      </c>
      <c r="Q1691" s="9" t="n">
        <v>55489669</v>
      </c>
      <c r="R1691" s="9" t="n">
        <v>61589669</v>
      </c>
      <c r="S1691" s="9" t="n">
        <v>61589669</v>
      </c>
      <c r="T1691" s="9" t="n">
        <v>61589669</v>
      </c>
      <c r="U1691" s="11" t="n">
        <v>61589669</v>
      </c>
      <c r="V1691" s="9" t="n">
        <v>61589669</v>
      </c>
      <c r="W1691" s="9" t="n">
        <v>61589669</v>
      </c>
      <c r="X1691" s="9" t="n">
        <v>61589669</v>
      </c>
      <c r="Y1691" s="9" t="n">
        <v>61589669</v>
      </c>
      <c r="Z1691" s="11" t="n">
        <v>12317933</v>
      </c>
      <c r="AA1691" s="9" t="n">
        <v>12317933</v>
      </c>
    </row>
    <row r="1692">
      <c r="A1692" s="14" t="inlineStr">
        <is>
          <t>A121890</t>
        </is>
      </c>
      <c r="B1692" s="2" t="inlineStr">
        <is>
          <t>에스디시스템</t>
        </is>
      </c>
      <c r="C1692" s="2" t="inlineStr">
        <is>
          <t>SSC</t>
        </is>
      </c>
      <c r="D1692" s="2" t="inlineStr">
        <is>
          <t>S420003950</t>
        </is>
      </c>
      <c r="E1692" s="2" t="inlineStr">
        <is>
          <t>상장주식수 (보통+우선)(주)</t>
        </is>
      </c>
      <c r="F1692" s="15" t="inlineStr">
        <is>
          <t>QUARTERLY</t>
        </is>
      </c>
      <c r="G1692" s="8" t="n">
        <v>3800000</v>
      </c>
      <c r="H1692" s="8" t="n">
        <v>3800000</v>
      </c>
      <c r="I1692" s="8" t="n">
        <v>3800000</v>
      </c>
      <c r="J1692" s="8" t="n">
        <v>3800000</v>
      </c>
      <c r="K1692" s="10" t="n">
        <v>3800000</v>
      </c>
      <c r="L1692" s="8" t="n">
        <v>3800000</v>
      </c>
      <c r="M1692" s="8" t="n">
        <v>3800000</v>
      </c>
      <c r="N1692" s="8" t="n">
        <v>3800000</v>
      </c>
      <c r="O1692" s="8" t="n">
        <v>3800000</v>
      </c>
      <c r="P1692" s="10" t="n">
        <v>3800000</v>
      </c>
      <c r="Q1692" s="8" t="n">
        <v>3800000</v>
      </c>
      <c r="R1692" s="8" t="n">
        <v>3800000</v>
      </c>
      <c r="S1692" s="8" t="n">
        <v>3800000</v>
      </c>
      <c r="T1692" s="8" t="n">
        <v>3800000</v>
      </c>
      <c r="U1692" s="10" t="n">
        <v>3800000</v>
      </c>
      <c r="V1692" s="8" t="n">
        <v>3800000</v>
      </c>
      <c r="W1692" s="8" t="n">
        <v>3800000</v>
      </c>
      <c r="X1692" s="8" t="n">
        <v>3800000</v>
      </c>
      <c r="Y1692" s="8" t="n">
        <v>3800000</v>
      </c>
      <c r="Z1692" s="10" t="n">
        <v>3800000</v>
      </c>
      <c r="AA1692" s="8" t="n">
        <v>3800000</v>
      </c>
    </row>
    <row r="1693">
      <c r="A1693" s="14" t="inlineStr">
        <is>
          <t>A060540</t>
        </is>
      </c>
      <c r="B1693" s="2" t="inlineStr">
        <is>
          <t>에스에이티</t>
        </is>
      </c>
      <c r="C1693" s="2" t="inlineStr">
        <is>
          <t>SSC</t>
        </is>
      </c>
      <c r="D1693" s="2" t="inlineStr">
        <is>
          <t>S420003950</t>
        </is>
      </c>
      <c r="E1693" s="2" t="inlineStr">
        <is>
          <t>상장주식수 (보통+우선)(주)</t>
        </is>
      </c>
      <c r="F1693" s="15" t="inlineStr">
        <is>
          <t>QUARTERLY</t>
        </is>
      </c>
      <c r="G1693" s="8" t="n">
        <v>9270292</v>
      </c>
      <c r="H1693" s="8" t="n">
        <v>9270292</v>
      </c>
      <c r="I1693" s="8" t="n">
        <v>9270292</v>
      </c>
      <c r="J1693" s="8" t="n">
        <v>9270292</v>
      </c>
      <c r="K1693" s="10" t="n">
        <v>9270292</v>
      </c>
      <c r="L1693" s="8" t="n">
        <v>9270292</v>
      </c>
      <c r="M1693" s="8" t="n">
        <v>9270292</v>
      </c>
      <c r="N1693" s="8" t="n">
        <v>9270292</v>
      </c>
      <c r="O1693" s="8" t="n">
        <v>10687497</v>
      </c>
      <c r="P1693" s="10" t="n">
        <v>12322319</v>
      </c>
      <c r="Q1693" s="8" t="n">
        <v>12322319</v>
      </c>
      <c r="R1693" s="8" t="n">
        <v>12322319</v>
      </c>
      <c r="S1693" s="8" t="n">
        <v>12322319</v>
      </c>
      <c r="T1693" s="8" t="n">
        <v>12478750</v>
      </c>
      <c r="U1693" s="10" t="n">
        <v>17870906</v>
      </c>
      <c r="V1693" s="8" t="n">
        <v>17870906</v>
      </c>
      <c r="W1693" s="8" t="n">
        <v>17870906</v>
      </c>
      <c r="X1693" s="8" t="n">
        <v>17870906</v>
      </c>
      <c r="Y1693" s="8" t="n">
        <v>19566971</v>
      </c>
      <c r="Z1693" s="10" t="n">
        <v>21602249</v>
      </c>
      <c r="AA1693" s="8" t="n">
        <v>21602249</v>
      </c>
    </row>
    <row r="1694">
      <c r="A1694" s="14" t="inlineStr">
        <is>
          <t>A025880</t>
        </is>
      </c>
      <c r="B1694" s="2" t="inlineStr">
        <is>
          <t>케이씨피드</t>
        </is>
      </c>
      <c r="C1694" s="2" t="inlineStr">
        <is>
          <t>SSC</t>
        </is>
      </c>
      <c r="D1694" s="2" t="inlineStr">
        <is>
          <t>S420003950</t>
        </is>
      </c>
      <c r="E1694" s="2" t="inlineStr">
        <is>
          <t>상장주식수 (보통+우선)(주)</t>
        </is>
      </c>
      <c r="F1694" s="15" t="inlineStr">
        <is>
          <t>QUARTERLY</t>
        </is>
      </c>
      <c r="G1694" s="8" t="n">
        <v>11100000</v>
      </c>
      <c r="H1694" s="8" t="n">
        <v>11100000</v>
      </c>
      <c r="I1694" s="8" t="n">
        <v>11507686</v>
      </c>
      <c r="J1694" s="8" t="n">
        <v>11536806</v>
      </c>
      <c r="K1694" s="10" t="n">
        <v>11886252</v>
      </c>
      <c r="L1694" s="8" t="n">
        <v>11973613</v>
      </c>
      <c r="M1694" s="8" t="n">
        <v>11973613</v>
      </c>
      <c r="N1694" s="8" t="n">
        <v>11973613</v>
      </c>
      <c r="O1694" s="8" t="n">
        <v>11973613</v>
      </c>
      <c r="P1694" s="10" t="n">
        <v>11973613</v>
      </c>
      <c r="Q1694" s="8" t="n">
        <v>12423613</v>
      </c>
      <c r="R1694" s="8" t="n">
        <v>12423613</v>
      </c>
      <c r="S1694" s="8" t="n">
        <v>12423613</v>
      </c>
      <c r="T1694" s="8" t="n">
        <v>12423613</v>
      </c>
      <c r="U1694" s="10" t="n">
        <v>12423613</v>
      </c>
      <c r="V1694" s="8" t="n">
        <v>12423613</v>
      </c>
      <c r="W1694" s="8" t="n">
        <v>12423613</v>
      </c>
      <c r="X1694" s="8" t="n">
        <v>12423613</v>
      </c>
      <c r="Y1694" s="8" t="n">
        <v>12423613</v>
      </c>
      <c r="Z1694" s="10" t="n">
        <v>12423613</v>
      </c>
      <c r="AA1694" s="8" t="n">
        <v>12423613</v>
      </c>
    </row>
    <row r="1695">
      <c r="A1695" s="14" t="inlineStr">
        <is>
          <t>A131090</t>
        </is>
      </c>
      <c r="B1695" s="2" t="inlineStr">
        <is>
          <t>시큐브</t>
        </is>
      </c>
      <c r="C1695" s="2" t="inlineStr">
        <is>
          <t>SSC</t>
        </is>
      </c>
      <c r="D1695" s="2" t="inlineStr">
        <is>
          <t>S420003950</t>
        </is>
      </c>
      <c r="E1695" s="2" t="inlineStr">
        <is>
          <t>상장주식수 (보통+우선)(주)</t>
        </is>
      </c>
      <c r="F1695" s="15" t="inlineStr">
        <is>
          <t>QUARTERLY</t>
        </is>
      </c>
      <c r="G1695" s="8" t="n"/>
      <c r="H1695" s="8" t="n"/>
      <c r="I1695" s="8" t="n">
        <v>6200000</v>
      </c>
      <c r="J1695" s="8" t="n">
        <v>6200000</v>
      </c>
      <c r="K1695" s="10" t="n">
        <v>6200000</v>
      </c>
      <c r="L1695" s="8" t="n">
        <v>6200000</v>
      </c>
      <c r="M1695" s="8" t="n">
        <v>6200000</v>
      </c>
      <c r="N1695" s="8" t="n">
        <v>6200000</v>
      </c>
      <c r="O1695" s="8" t="n">
        <v>6200000</v>
      </c>
      <c r="P1695" s="10" t="n">
        <v>6200000</v>
      </c>
      <c r="Q1695" s="8" t="n">
        <v>6200000</v>
      </c>
      <c r="R1695" s="8" t="n">
        <v>6200000</v>
      </c>
      <c r="S1695" s="8" t="n">
        <v>6200000</v>
      </c>
      <c r="T1695" s="8" t="n">
        <v>6200000</v>
      </c>
      <c r="U1695" s="10" t="n">
        <v>6200000</v>
      </c>
      <c r="V1695" s="8" t="n">
        <v>6200000</v>
      </c>
      <c r="W1695" s="8" t="n">
        <v>6200000</v>
      </c>
      <c r="X1695" s="8" t="n">
        <v>6200000</v>
      </c>
      <c r="Y1695" s="8" t="n">
        <v>6200000</v>
      </c>
      <c r="Z1695" s="10" t="n">
        <v>6200000</v>
      </c>
      <c r="AA1695" s="8" t="n">
        <v>6200000</v>
      </c>
    </row>
    <row r="1696">
      <c r="A1696" s="14" t="inlineStr">
        <is>
          <t>A008500</t>
        </is>
      </c>
      <c r="B1696" s="2" t="inlineStr">
        <is>
          <t>일정실업</t>
        </is>
      </c>
      <c r="C1696" s="2" t="inlineStr">
        <is>
          <t>SSC</t>
        </is>
      </c>
      <c r="D1696" s="2" t="inlineStr">
        <is>
          <t>S420003950</t>
        </is>
      </c>
      <c r="E1696" s="2" t="inlineStr">
        <is>
          <t>상장주식수 (보통+우선)(주)</t>
        </is>
      </c>
      <c r="F1696" s="15" t="inlineStr">
        <is>
          <t>QUARTERLY</t>
        </is>
      </c>
      <c r="G1696" s="8" t="n">
        <v>1200000</v>
      </c>
      <c r="H1696" s="8" t="n">
        <v>1200000</v>
      </c>
      <c r="I1696" s="8" t="n">
        <v>1200000</v>
      </c>
      <c r="J1696" s="8" t="n">
        <v>1200000</v>
      </c>
      <c r="K1696" s="10" t="n">
        <v>1200000</v>
      </c>
      <c r="L1696" s="8" t="n">
        <v>1200000</v>
      </c>
      <c r="M1696" s="8" t="n">
        <v>1200000</v>
      </c>
      <c r="N1696" s="8" t="n">
        <v>1200000</v>
      </c>
      <c r="O1696" s="8" t="n">
        <v>1200000</v>
      </c>
      <c r="P1696" s="10" t="n">
        <v>1200000</v>
      </c>
      <c r="Q1696" s="8" t="n">
        <v>1200000</v>
      </c>
      <c r="R1696" s="8" t="n">
        <v>1200000</v>
      </c>
      <c r="S1696" s="8" t="n">
        <v>1200000</v>
      </c>
      <c r="T1696" s="8" t="n">
        <v>1200000</v>
      </c>
      <c r="U1696" s="10" t="n">
        <v>1200000</v>
      </c>
      <c r="V1696" s="8" t="n">
        <v>1200000</v>
      </c>
      <c r="W1696" s="8" t="n">
        <v>1200000</v>
      </c>
      <c r="X1696" s="8" t="n">
        <v>1200000</v>
      </c>
      <c r="Y1696" s="8" t="n">
        <v>1200000</v>
      </c>
      <c r="Z1696" s="10" t="n">
        <v>1200000</v>
      </c>
      <c r="AA1696" s="8" t="n">
        <v>1200000</v>
      </c>
    </row>
    <row r="1697">
      <c r="A1697" s="14" t="inlineStr">
        <is>
          <t>A071280</t>
        </is>
      </c>
      <c r="B1697" s="2" t="inlineStr">
        <is>
          <t>로체시스템즈</t>
        </is>
      </c>
      <c r="C1697" s="2" t="inlineStr">
        <is>
          <t>SSC</t>
        </is>
      </c>
      <c r="D1697" s="2" t="inlineStr">
        <is>
          <t>S420003950</t>
        </is>
      </c>
      <c r="E1697" s="2" t="inlineStr">
        <is>
          <t>상장주식수 (보통+우선)(주)</t>
        </is>
      </c>
      <c r="F1697" s="15" t="inlineStr">
        <is>
          <t>QUARTERLY</t>
        </is>
      </c>
      <c r="G1697" s="9" t="n">
        <v>8000000</v>
      </c>
      <c r="H1697" s="9" t="n">
        <v>8000000</v>
      </c>
      <c r="I1697" s="9" t="n">
        <v>8000000</v>
      </c>
      <c r="J1697" s="9" t="n">
        <v>8000000</v>
      </c>
      <c r="K1697" s="11" t="n">
        <v>8000000</v>
      </c>
      <c r="L1697" s="9" t="n">
        <v>8000000</v>
      </c>
      <c r="M1697" s="9" t="n">
        <v>8000000</v>
      </c>
      <c r="N1697" s="9" t="n">
        <v>8000000</v>
      </c>
      <c r="O1697" s="9" t="n">
        <v>8000000</v>
      </c>
      <c r="P1697" s="11" t="n">
        <v>8000000</v>
      </c>
      <c r="Q1697" s="9" t="n">
        <v>8224402</v>
      </c>
      <c r="R1697" s="9" t="n">
        <v>8224402</v>
      </c>
      <c r="S1697" s="9" t="n">
        <v>8224402</v>
      </c>
      <c r="T1697" s="9" t="n">
        <v>8224402</v>
      </c>
      <c r="U1697" s="11" t="n">
        <v>8224402</v>
      </c>
      <c r="V1697" s="9" t="n">
        <v>8224402</v>
      </c>
      <c r="W1697" s="9" t="n">
        <v>8224402</v>
      </c>
      <c r="X1697" s="9" t="n">
        <v>8224402</v>
      </c>
      <c r="Y1697" s="9" t="n">
        <v>8224402</v>
      </c>
      <c r="Z1697" s="11" t="n">
        <v>8224402</v>
      </c>
      <c r="AA1697" s="9" t="n">
        <v>8224402</v>
      </c>
    </row>
    <row r="1698">
      <c r="A1698" s="14" t="inlineStr">
        <is>
          <t>A109080</t>
        </is>
      </c>
      <c r="B1698" s="2" t="inlineStr">
        <is>
          <t>옵티시스</t>
        </is>
      </c>
      <c r="C1698" s="2" t="inlineStr">
        <is>
          <t>SSC</t>
        </is>
      </c>
      <c r="D1698" s="2" t="inlineStr">
        <is>
          <t>S420003950</t>
        </is>
      </c>
      <c r="E1698" s="2" t="inlineStr">
        <is>
          <t>상장주식수 (보통+우선)(주)</t>
        </is>
      </c>
      <c r="F1698" s="15" t="inlineStr">
        <is>
          <t>QUARTERLY</t>
        </is>
      </c>
      <c r="G1698" s="9" t="n"/>
      <c r="H1698" s="9" t="n">
        <v>5636000</v>
      </c>
      <c r="I1698" s="9" t="n">
        <v>5636000</v>
      </c>
      <c r="J1698" s="9" t="n">
        <v>5636000</v>
      </c>
      <c r="K1698" s="11" t="n">
        <v>5636000</v>
      </c>
      <c r="L1698" s="9" t="n">
        <v>5636000</v>
      </c>
      <c r="M1698" s="9" t="n">
        <v>5636000</v>
      </c>
      <c r="N1698" s="9" t="n">
        <v>5636000</v>
      </c>
      <c r="O1698" s="9" t="n">
        <v>5636000</v>
      </c>
      <c r="P1698" s="11" t="n">
        <v>5636000</v>
      </c>
      <c r="Q1698" s="9" t="n">
        <v>5636000</v>
      </c>
      <c r="R1698" s="9" t="n">
        <v>5636000</v>
      </c>
      <c r="S1698" s="9" t="n">
        <v>5636000</v>
      </c>
      <c r="T1698" s="9" t="n">
        <v>5636000</v>
      </c>
      <c r="U1698" s="11" t="n">
        <v>5636000</v>
      </c>
      <c r="V1698" s="9" t="n">
        <v>5636000</v>
      </c>
      <c r="W1698" s="9" t="n">
        <v>5636000</v>
      </c>
      <c r="X1698" s="9" t="n">
        <v>5636000</v>
      </c>
      <c r="Y1698" s="9" t="n">
        <v>5636000</v>
      </c>
      <c r="Z1698" s="11" t="n">
        <v>5636000</v>
      </c>
      <c r="AA1698" s="9" t="n">
        <v>5636000</v>
      </c>
    </row>
    <row r="1699">
      <c r="A1699" s="14" t="inlineStr">
        <is>
          <t>A123570</t>
        </is>
      </c>
      <c r="B1699" s="2" t="inlineStr">
        <is>
          <t>이엠넷</t>
        </is>
      </c>
      <c r="C1699" s="2" t="inlineStr">
        <is>
          <t>SSC</t>
        </is>
      </c>
      <c r="D1699" s="2" t="inlineStr">
        <is>
          <t>S420003950</t>
        </is>
      </c>
      <c r="E1699" s="2" t="inlineStr">
        <is>
          <t>상장주식수 (보통+우선)(주)</t>
        </is>
      </c>
      <c r="F1699" s="15" t="inlineStr">
        <is>
          <t>QUARTERLY</t>
        </is>
      </c>
      <c r="G1699" s="9" t="n"/>
      <c r="H1699" s="9" t="n"/>
      <c r="I1699" s="9" t="n">
        <v>5500000</v>
      </c>
      <c r="J1699" s="9" t="n">
        <v>5500000</v>
      </c>
      <c r="K1699" s="11" t="n">
        <v>5500000</v>
      </c>
      <c r="L1699" s="9" t="n">
        <v>5500000</v>
      </c>
      <c r="M1699" s="9" t="n">
        <v>5500000</v>
      </c>
      <c r="N1699" s="9" t="n">
        <v>5500000</v>
      </c>
      <c r="O1699" s="9" t="n">
        <v>5500000</v>
      </c>
      <c r="P1699" s="11" t="n">
        <v>5500000</v>
      </c>
      <c r="Q1699" s="9" t="n">
        <v>5500000</v>
      </c>
      <c r="R1699" s="9" t="n">
        <v>5500000</v>
      </c>
      <c r="S1699" s="9" t="n">
        <v>5500000</v>
      </c>
      <c r="T1699" s="9" t="n">
        <v>5500000</v>
      </c>
      <c r="U1699" s="11" t="n">
        <v>5500000</v>
      </c>
      <c r="V1699" s="9" t="n">
        <v>5500000</v>
      </c>
      <c r="W1699" s="9" t="n">
        <v>5500000</v>
      </c>
      <c r="X1699" s="9" t="n">
        <v>5500000</v>
      </c>
      <c r="Y1699" s="9" t="n">
        <v>5500000</v>
      </c>
      <c r="Z1699" s="11" t="n">
        <v>5500000</v>
      </c>
      <c r="AA1699" s="9" t="n">
        <v>5500000</v>
      </c>
    </row>
    <row r="1700">
      <c r="A1700" s="14" t="inlineStr">
        <is>
          <t>A101140</t>
        </is>
      </c>
      <c r="B1700" s="2" t="inlineStr">
        <is>
          <t>아티스</t>
        </is>
      </c>
      <c r="C1700" s="2" t="inlineStr">
        <is>
          <t>SSC</t>
        </is>
      </c>
      <c r="D1700" s="2" t="inlineStr">
        <is>
          <t>S420003950</t>
        </is>
      </c>
      <c r="E1700" s="2" t="inlineStr">
        <is>
          <t>상장주식수 (보통+우선)(주)</t>
        </is>
      </c>
      <c r="F1700" s="15" t="inlineStr">
        <is>
          <t>QUARTERLY</t>
        </is>
      </c>
      <c r="G1700" s="9" t="n">
        <v>44768000</v>
      </c>
      <c r="H1700" s="9" t="n">
        <v>49313454</v>
      </c>
      <c r="I1700" s="9" t="n">
        <v>49313454</v>
      </c>
      <c r="J1700" s="9" t="n">
        <v>49313454</v>
      </c>
      <c r="K1700" s="11" t="n">
        <v>11226327</v>
      </c>
      <c r="L1700" s="9" t="n">
        <v>11226327</v>
      </c>
      <c r="M1700" s="9" t="n">
        <v>11226327</v>
      </c>
      <c r="N1700" s="9" t="n">
        <v>11226327</v>
      </c>
      <c r="O1700" s="9" t="n">
        <v>11226327</v>
      </c>
      <c r="P1700" s="11" t="n">
        <v>11226327</v>
      </c>
      <c r="Q1700" s="9" t="n">
        <v>11226327</v>
      </c>
      <c r="R1700" s="9" t="n">
        <v>11226327</v>
      </c>
      <c r="S1700" s="9" t="n">
        <v>11226327</v>
      </c>
      <c r="T1700" s="9" t="n">
        <v>11226327</v>
      </c>
      <c r="U1700" s="11" t="n">
        <v>13486068</v>
      </c>
      <c r="V1700" s="9" t="n">
        <v>14216528</v>
      </c>
      <c r="W1700" s="9" t="n">
        <v>20027281</v>
      </c>
      <c r="X1700" s="9" t="n">
        <v>20027281</v>
      </c>
      <c r="Y1700" s="9" t="n">
        <v>20027281</v>
      </c>
      <c r="Z1700" s="11" t="n">
        <v>20027281</v>
      </c>
      <c r="AA1700" s="9" t="n">
        <v>20027281</v>
      </c>
    </row>
    <row r="1701">
      <c r="A1701" s="14" t="inlineStr">
        <is>
          <t>A098660</t>
        </is>
      </c>
      <c r="B1701" s="2" t="inlineStr">
        <is>
          <t>에스티오</t>
        </is>
      </c>
      <c r="C1701" s="2" t="inlineStr">
        <is>
          <t>SSC</t>
        </is>
      </c>
      <c r="D1701" s="2" t="inlineStr">
        <is>
          <t>S420003950</t>
        </is>
      </c>
      <c r="E1701" s="2" t="inlineStr">
        <is>
          <t>상장주식수 (보통+우선)(주)</t>
        </is>
      </c>
      <c r="F1701" s="15" t="inlineStr">
        <is>
          <t>QUARTERLY</t>
        </is>
      </c>
      <c r="G1701" s="9" t="n">
        <v>5704365</v>
      </c>
      <c r="H1701" s="9" t="n">
        <v>5704365</v>
      </c>
      <c r="I1701" s="9" t="n">
        <v>5704365</v>
      </c>
      <c r="J1701" s="9" t="n">
        <v>5704365</v>
      </c>
      <c r="K1701" s="11" t="n">
        <v>5704365</v>
      </c>
      <c r="L1701" s="9" t="n">
        <v>5704365</v>
      </c>
      <c r="M1701" s="9" t="n">
        <v>5704365</v>
      </c>
      <c r="N1701" s="9" t="n">
        <v>5704365</v>
      </c>
      <c r="O1701" s="9" t="n">
        <v>5704365</v>
      </c>
      <c r="P1701" s="11" t="n">
        <v>5704365</v>
      </c>
      <c r="Q1701" s="9" t="n">
        <v>5704365</v>
      </c>
      <c r="R1701" s="9" t="n">
        <v>5704365</v>
      </c>
      <c r="S1701" s="9" t="n">
        <v>5704365</v>
      </c>
      <c r="T1701" s="9" t="n">
        <v>5704365</v>
      </c>
      <c r="U1701" s="11" t="n">
        <v>8375026</v>
      </c>
      <c r="V1701" s="9" t="n">
        <v>8375026</v>
      </c>
      <c r="W1701" s="9" t="n">
        <v>8375026</v>
      </c>
      <c r="X1701" s="9" t="n">
        <v>8375026</v>
      </c>
      <c r="Y1701" s="9" t="n">
        <v>8375026</v>
      </c>
      <c r="Z1701" s="11" t="n">
        <v>8375026</v>
      </c>
      <c r="AA1701" s="9" t="n">
        <v>8375026</v>
      </c>
    </row>
    <row r="1702">
      <c r="A1702" s="14" t="inlineStr">
        <is>
          <t>A004920</t>
        </is>
      </c>
      <c r="B1702" s="2" t="inlineStr">
        <is>
          <t>씨아이테크</t>
        </is>
      </c>
      <c r="C1702" s="2" t="inlineStr">
        <is>
          <t>SSC</t>
        </is>
      </c>
      <c r="D1702" s="2" t="inlineStr">
        <is>
          <t>S420003950</t>
        </is>
      </c>
      <c r="E1702" s="2" t="inlineStr">
        <is>
          <t>상장주식수 (보통+우선)(주)</t>
        </is>
      </c>
      <c r="F1702" s="15" t="inlineStr">
        <is>
          <t>QUARTERLY</t>
        </is>
      </c>
      <c r="G1702" s="8" t="n">
        <v>1600000</v>
      </c>
      <c r="H1702" s="8" t="n">
        <v>1600000</v>
      </c>
      <c r="I1702" s="8" t="n">
        <v>1600000</v>
      </c>
      <c r="J1702" s="8" t="n">
        <v>1600000</v>
      </c>
      <c r="K1702" s="10" t="n">
        <v>1600000</v>
      </c>
      <c r="L1702" s="8" t="n">
        <v>1600000</v>
      </c>
      <c r="M1702" s="8" t="n">
        <v>16729900</v>
      </c>
      <c r="N1702" s="8" t="n">
        <v>17630800</v>
      </c>
      <c r="O1702" s="8" t="n">
        <v>17630800</v>
      </c>
      <c r="P1702" s="10" t="n">
        <v>17630800</v>
      </c>
      <c r="Q1702" s="8" t="n">
        <v>18841800</v>
      </c>
      <c r="R1702" s="8" t="n">
        <v>20201800</v>
      </c>
      <c r="S1702" s="8" t="n">
        <v>20201800</v>
      </c>
      <c r="T1702" s="8" t="n">
        <v>20201800</v>
      </c>
      <c r="U1702" s="10" t="n">
        <v>21611800</v>
      </c>
      <c r="V1702" s="8" t="n">
        <v>24244800</v>
      </c>
      <c r="W1702" s="8" t="n">
        <v>29082182</v>
      </c>
      <c r="X1702" s="8" t="n">
        <v>34851677</v>
      </c>
      <c r="Y1702" s="8" t="n">
        <v>36960027</v>
      </c>
      <c r="Z1702" s="10" t="n">
        <v>36960027</v>
      </c>
      <c r="AA1702" s="8" t="n">
        <v>36960027</v>
      </c>
    </row>
    <row r="1703">
      <c r="A1703" s="14" t="inlineStr">
        <is>
          <t>A131400</t>
        </is>
      </c>
      <c r="B1703" s="2" t="inlineStr">
        <is>
          <t>액트</t>
        </is>
      </c>
      <c r="C1703" s="2" t="inlineStr">
        <is>
          <t>SSC</t>
        </is>
      </c>
      <c r="D1703" s="2" t="inlineStr">
        <is>
          <t>S420003950</t>
        </is>
      </c>
      <c r="E1703" s="2" t="inlineStr">
        <is>
          <t>상장주식수 (보통+우선)(주)</t>
        </is>
      </c>
      <c r="F1703" s="15" t="inlineStr">
        <is>
          <t>QUARTERLY</t>
        </is>
      </c>
      <c r="G1703" s="8" t="n">
        <v>15000000</v>
      </c>
      <c r="H1703" s="8" t="n">
        <v>15000000</v>
      </c>
      <c r="I1703" s="8" t="n">
        <v>15000000</v>
      </c>
      <c r="J1703" s="8" t="n">
        <v>15000000</v>
      </c>
      <c r="K1703" s="10" t="n">
        <v>15000000</v>
      </c>
      <c r="L1703" s="8" t="n">
        <v>15000000</v>
      </c>
      <c r="M1703" s="8" t="n">
        <v>15000000</v>
      </c>
      <c r="N1703" s="8" t="n">
        <v>15000000</v>
      </c>
      <c r="O1703" s="8" t="n">
        <v>15000000</v>
      </c>
      <c r="P1703" s="10" t="n">
        <v>15000000</v>
      </c>
      <c r="Q1703" s="8" t="n">
        <v>15000000</v>
      </c>
      <c r="R1703" s="8" t="n">
        <v>15000000</v>
      </c>
      <c r="S1703" s="8" t="n">
        <v>15000000</v>
      </c>
      <c r="T1703" s="8" t="n">
        <v>15000000</v>
      </c>
      <c r="U1703" s="10" t="n">
        <v>15000000</v>
      </c>
      <c r="V1703" s="8" t="n">
        <v>15000000</v>
      </c>
      <c r="W1703" s="8" t="n">
        <v>15000000</v>
      </c>
      <c r="X1703" s="8" t="n">
        <v>15000000</v>
      </c>
      <c r="Y1703" s="8" t="n">
        <v>15000000</v>
      </c>
      <c r="Z1703" s="10" t="n">
        <v>15000000</v>
      </c>
      <c r="AA1703" s="8" t="n">
        <v>15000000</v>
      </c>
    </row>
    <row r="1704">
      <c r="A1704" s="14" t="inlineStr">
        <is>
          <t>A147830</t>
        </is>
      </c>
      <c r="B1704" s="2" t="inlineStr">
        <is>
          <t>제룡산업</t>
        </is>
      </c>
      <c r="C1704" s="2" t="inlineStr">
        <is>
          <t>SSC</t>
        </is>
      </c>
      <c r="D1704" s="2" t="inlineStr">
        <is>
          <t>S420003950</t>
        </is>
      </c>
      <c r="E1704" s="2" t="inlineStr">
        <is>
          <t>상장주식수 (보통+우선)(주)</t>
        </is>
      </c>
      <c r="F1704" s="15" t="inlineStr">
        <is>
          <t>QUARTERLY</t>
        </is>
      </c>
      <c r="G1704" s="8" t="n"/>
      <c r="H1704" s="8" t="n"/>
      <c r="I1704" s="8" t="n"/>
      <c r="J1704" s="8" t="n">
        <v>7932320</v>
      </c>
      <c r="K1704" s="10" t="n">
        <v>7932320</v>
      </c>
      <c r="L1704" s="8" t="n">
        <v>7932320</v>
      </c>
      <c r="M1704" s="8" t="n">
        <v>7932320</v>
      </c>
      <c r="N1704" s="8" t="n">
        <v>7932320</v>
      </c>
      <c r="O1704" s="8" t="n">
        <v>7932320</v>
      </c>
      <c r="P1704" s="10" t="n">
        <v>7932320</v>
      </c>
      <c r="Q1704" s="8" t="n">
        <v>7932320</v>
      </c>
      <c r="R1704" s="8" t="n">
        <v>7932320</v>
      </c>
      <c r="S1704" s="8" t="n">
        <v>7932320</v>
      </c>
      <c r="T1704" s="8" t="n">
        <v>7932320</v>
      </c>
      <c r="U1704" s="10" t="n">
        <v>7932320</v>
      </c>
      <c r="V1704" s="8" t="n">
        <v>7932320</v>
      </c>
      <c r="W1704" s="8" t="n">
        <v>7932320</v>
      </c>
      <c r="X1704" s="8" t="n">
        <v>7932320</v>
      </c>
      <c r="Y1704" s="8" t="n">
        <v>7932320</v>
      </c>
      <c r="Z1704" s="10" t="n">
        <v>7932320</v>
      </c>
      <c r="AA1704" s="8" t="n">
        <v>7932320</v>
      </c>
    </row>
    <row r="1705">
      <c r="A1705" s="14" t="inlineStr">
        <is>
          <t>A101680</t>
        </is>
      </c>
      <c r="B1705" s="2" t="inlineStr">
        <is>
          <t>한국정밀기계</t>
        </is>
      </c>
      <c r="C1705" s="2" t="inlineStr">
        <is>
          <t>SSC</t>
        </is>
      </c>
      <c r="D1705" s="2" t="inlineStr">
        <is>
          <t>S420003950</t>
        </is>
      </c>
      <c r="E1705" s="2" t="inlineStr">
        <is>
          <t>상장주식수 (보통+우선)(주)</t>
        </is>
      </c>
      <c r="F1705" s="15" t="inlineStr">
        <is>
          <t>QUARTERLY</t>
        </is>
      </c>
      <c r="G1705" s="8" t="n">
        <v>8404000</v>
      </c>
      <c r="H1705" s="8" t="n">
        <v>8404000</v>
      </c>
      <c r="I1705" s="8" t="n">
        <v>8404000</v>
      </c>
      <c r="J1705" s="8" t="n">
        <v>8404000</v>
      </c>
      <c r="K1705" s="10" t="n">
        <v>8404000</v>
      </c>
      <c r="L1705" s="8" t="n">
        <v>8404000</v>
      </c>
      <c r="M1705" s="8" t="n">
        <v>8404000</v>
      </c>
      <c r="N1705" s="8" t="n">
        <v>8404000</v>
      </c>
      <c r="O1705" s="8" t="n">
        <v>8404000</v>
      </c>
      <c r="P1705" s="10" t="n">
        <v>8404000</v>
      </c>
      <c r="Q1705" s="8" t="n">
        <v>8404000</v>
      </c>
      <c r="R1705" s="8" t="n">
        <v>8404000</v>
      </c>
      <c r="S1705" s="8" t="n">
        <v>8404000</v>
      </c>
      <c r="T1705" s="8" t="n">
        <v>8404000</v>
      </c>
      <c r="U1705" s="10" t="n">
        <v>8404000</v>
      </c>
      <c r="V1705" s="8" t="n">
        <v>8404000</v>
      </c>
      <c r="W1705" s="8" t="n">
        <v>8404000</v>
      </c>
      <c r="X1705" s="8" t="n">
        <v>8404000</v>
      </c>
      <c r="Y1705" s="8" t="n">
        <v>8404000</v>
      </c>
      <c r="Z1705" s="10" t="n">
        <v>8404000</v>
      </c>
      <c r="AA1705" s="8" t="n">
        <v>8404000</v>
      </c>
    </row>
    <row r="1706">
      <c r="A1706" s="14" t="inlineStr">
        <is>
          <t>A025890</t>
        </is>
      </c>
      <c r="B1706" s="2" t="inlineStr">
        <is>
          <t>한국주강</t>
        </is>
      </c>
      <c r="C1706" s="2" t="inlineStr">
        <is>
          <t>SSC</t>
        </is>
      </c>
      <c r="D1706" s="2" t="inlineStr">
        <is>
          <t>S420003950</t>
        </is>
      </c>
      <c r="E1706" s="2" t="inlineStr">
        <is>
          <t>상장주식수 (보통+우선)(주)</t>
        </is>
      </c>
      <c r="F1706" s="15" t="inlineStr">
        <is>
          <t>QUARTERLY</t>
        </is>
      </c>
      <c r="G1706" s="8" t="n">
        <v>11309259</v>
      </c>
      <c r="H1706" s="8" t="n">
        <v>11309259</v>
      </c>
      <c r="I1706" s="8" t="n">
        <v>11309259</v>
      </c>
      <c r="J1706" s="8" t="n">
        <v>11309259</v>
      </c>
      <c r="K1706" s="10" t="n">
        <v>11309259</v>
      </c>
      <c r="L1706" s="8" t="n">
        <v>11309259</v>
      </c>
      <c r="M1706" s="8" t="n">
        <v>11309259</v>
      </c>
      <c r="N1706" s="8" t="n">
        <v>11309259</v>
      </c>
      <c r="O1706" s="8" t="n">
        <v>11309259</v>
      </c>
      <c r="P1706" s="10" t="n">
        <v>11309259</v>
      </c>
      <c r="Q1706" s="8" t="n">
        <v>11309259</v>
      </c>
      <c r="R1706" s="8" t="n">
        <v>11309259</v>
      </c>
      <c r="S1706" s="8" t="n">
        <v>11309259</v>
      </c>
      <c r="T1706" s="8" t="n">
        <v>11309259</v>
      </c>
      <c r="U1706" s="10" t="n">
        <v>11309259</v>
      </c>
      <c r="V1706" s="8" t="n">
        <v>11309259</v>
      </c>
      <c r="W1706" s="8" t="n">
        <v>11309259</v>
      </c>
      <c r="X1706" s="8" t="n">
        <v>11309259</v>
      </c>
      <c r="Y1706" s="8" t="n">
        <v>11309259</v>
      </c>
      <c r="Z1706" s="10" t="n">
        <v>11309259</v>
      </c>
      <c r="AA1706" s="8" t="n">
        <v>11309259</v>
      </c>
    </row>
    <row r="1707">
      <c r="A1707" s="14" t="inlineStr">
        <is>
          <t>A011390</t>
        </is>
      </c>
      <c r="B1707" s="2" t="inlineStr">
        <is>
          <t>부산산업</t>
        </is>
      </c>
      <c r="C1707" s="2" t="inlineStr">
        <is>
          <t>SSC</t>
        </is>
      </c>
      <c r="D1707" s="2" t="inlineStr">
        <is>
          <t>S420003950</t>
        </is>
      </c>
      <c r="E1707" s="2" t="inlineStr">
        <is>
          <t>상장주식수 (보통+우선)(주)</t>
        </is>
      </c>
      <c r="F1707" s="15" t="inlineStr">
        <is>
          <t>QUARTERLY</t>
        </is>
      </c>
      <c r="G1707" s="9" t="n">
        <v>1056000</v>
      </c>
      <c r="H1707" s="9" t="n">
        <v>1056000</v>
      </c>
      <c r="I1707" s="9" t="n">
        <v>1056000</v>
      </c>
      <c r="J1707" s="9" t="n">
        <v>1056000</v>
      </c>
      <c r="K1707" s="11" t="n">
        <v>1056000</v>
      </c>
      <c r="L1707" s="9" t="n">
        <v>1056000</v>
      </c>
      <c r="M1707" s="9" t="n">
        <v>1056000</v>
      </c>
      <c r="N1707" s="9" t="n">
        <v>1056000</v>
      </c>
      <c r="O1707" s="9" t="n">
        <v>1056000</v>
      </c>
      <c r="P1707" s="11" t="n">
        <v>1056000</v>
      </c>
      <c r="Q1707" s="9" t="n">
        <v>1056000</v>
      </c>
      <c r="R1707" s="9" t="n">
        <v>1056000</v>
      </c>
      <c r="S1707" s="9" t="n">
        <v>1056000</v>
      </c>
      <c r="T1707" s="9" t="n">
        <v>1056000</v>
      </c>
      <c r="U1707" s="11" t="n">
        <v>1056000</v>
      </c>
      <c r="V1707" s="9" t="n">
        <v>1056000</v>
      </c>
      <c r="W1707" s="9" t="n">
        <v>1056000</v>
      </c>
      <c r="X1707" s="9" t="n">
        <v>1056000</v>
      </c>
      <c r="Y1707" s="9" t="n">
        <v>1056000</v>
      </c>
      <c r="Z1707" s="11" t="n">
        <v>1056000</v>
      </c>
      <c r="AA1707" s="9" t="n">
        <v>1056000</v>
      </c>
    </row>
    <row r="1708">
      <c r="A1708" s="14" t="inlineStr">
        <is>
          <t>A006110</t>
        </is>
      </c>
      <c r="B1708" s="2" t="inlineStr">
        <is>
          <t>삼아알미늄</t>
        </is>
      </c>
      <c r="C1708" s="2" t="inlineStr">
        <is>
          <t>SSC</t>
        </is>
      </c>
      <c r="D1708" s="2" t="inlineStr">
        <is>
          <t>S420003950</t>
        </is>
      </c>
      <c r="E1708" s="2" t="inlineStr">
        <is>
          <t>상장주식수 (보통+우선)(주)</t>
        </is>
      </c>
      <c r="F1708" s="15" t="inlineStr">
        <is>
          <t>QUARTERLY</t>
        </is>
      </c>
      <c r="G1708" s="9" t="n">
        <v>11000000</v>
      </c>
      <c r="H1708" s="9" t="n">
        <v>11000000</v>
      </c>
      <c r="I1708" s="9" t="n">
        <v>11000000</v>
      </c>
      <c r="J1708" s="9" t="n">
        <v>11000000</v>
      </c>
      <c r="K1708" s="11" t="n">
        <v>11000000</v>
      </c>
      <c r="L1708" s="9" t="n">
        <v>11000000</v>
      </c>
      <c r="M1708" s="9" t="n">
        <v>11000000</v>
      </c>
      <c r="N1708" s="9" t="n">
        <v>11000000</v>
      </c>
      <c r="O1708" s="9" t="n">
        <v>11000000</v>
      </c>
      <c r="P1708" s="11" t="n">
        <v>11000000</v>
      </c>
      <c r="Q1708" s="9" t="n">
        <v>11000000</v>
      </c>
      <c r="R1708" s="9" t="n">
        <v>11000000</v>
      </c>
      <c r="S1708" s="9" t="n">
        <v>11000000</v>
      </c>
      <c r="T1708" s="9" t="n">
        <v>11000000</v>
      </c>
      <c r="U1708" s="11" t="n">
        <v>11000000</v>
      </c>
      <c r="V1708" s="9" t="n">
        <v>11000000</v>
      </c>
      <c r="W1708" s="9" t="n">
        <v>11000000</v>
      </c>
      <c r="X1708" s="9" t="n">
        <v>11000000</v>
      </c>
      <c r="Y1708" s="9" t="n">
        <v>11000000</v>
      </c>
      <c r="Z1708" s="11" t="n">
        <v>11000000</v>
      </c>
      <c r="AA1708" s="9" t="n">
        <v>11000000</v>
      </c>
    </row>
    <row r="1709">
      <c r="A1709" s="14" t="inlineStr">
        <is>
          <t>A115440</t>
        </is>
      </c>
      <c r="B1709" s="2" t="inlineStr">
        <is>
          <t>우리넷</t>
        </is>
      </c>
      <c r="C1709" s="2" t="inlineStr">
        <is>
          <t>SSC</t>
        </is>
      </c>
      <c r="D1709" s="2" t="inlineStr">
        <is>
          <t>S420003950</t>
        </is>
      </c>
      <c r="E1709" s="2" t="inlineStr">
        <is>
          <t>상장주식수 (보통+우선)(주)</t>
        </is>
      </c>
      <c r="F1709" s="15" t="inlineStr">
        <is>
          <t>QUARTERLY</t>
        </is>
      </c>
      <c r="G1709" s="9" t="n">
        <v>6100000</v>
      </c>
      <c r="H1709" s="9" t="n">
        <v>6160000</v>
      </c>
      <c r="I1709" s="9" t="n">
        <v>6160000</v>
      </c>
      <c r="J1709" s="9" t="n">
        <v>6160000</v>
      </c>
      <c r="K1709" s="11" t="n">
        <v>6260000</v>
      </c>
      <c r="L1709" s="9" t="n">
        <v>6260000</v>
      </c>
      <c r="M1709" s="9" t="n">
        <v>6365710</v>
      </c>
      <c r="N1709" s="9" t="n">
        <v>6365710</v>
      </c>
      <c r="O1709" s="9" t="n">
        <v>6365710</v>
      </c>
      <c r="P1709" s="11" t="n">
        <v>6365710</v>
      </c>
      <c r="Q1709" s="9" t="n">
        <v>6365710</v>
      </c>
      <c r="R1709" s="9" t="n">
        <v>6365710</v>
      </c>
      <c r="S1709" s="9" t="n">
        <v>6365710</v>
      </c>
      <c r="T1709" s="9" t="n">
        <v>6365710</v>
      </c>
      <c r="U1709" s="11" t="n">
        <v>6365710</v>
      </c>
      <c r="V1709" s="9" t="n">
        <v>6365710</v>
      </c>
      <c r="W1709" s="9" t="n">
        <v>6365710</v>
      </c>
      <c r="X1709" s="9" t="n">
        <v>6365710</v>
      </c>
      <c r="Y1709" s="9" t="n">
        <v>6365710</v>
      </c>
      <c r="Z1709" s="11" t="n">
        <v>6365710</v>
      </c>
      <c r="AA1709" s="9" t="n">
        <v>6365710</v>
      </c>
    </row>
    <row r="1710">
      <c r="A1710" s="14" t="inlineStr">
        <is>
          <t>A189860</t>
        </is>
      </c>
      <c r="B1710" s="2" t="inlineStr">
        <is>
          <t>서전기전</t>
        </is>
      </c>
      <c r="C1710" s="2" t="inlineStr">
        <is>
          <t>SSC</t>
        </is>
      </c>
      <c r="D1710" s="2" t="inlineStr">
        <is>
          <t>S420003950</t>
        </is>
      </c>
      <c r="E1710" s="2" t="inlineStr">
        <is>
          <t>상장주식수 (보통+우선)(주)</t>
        </is>
      </c>
      <c r="F1710" s="15" t="inlineStr">
        <is>
          <t>QUARTERLY</t>
        </is>
      </c>
      <c r="G1710" s="9" t="n"/>
      <c r="H1710" s="9" t="n"/>
      <c r="I1710" s="9" t="n"/>
      <c r="J1710" s="9" t="n"/>
      <c r="K1710" s="11" t="n"/>
      <c r="L1710" s="9" t="n"/>
      <c r="M1710" s="9" t="n"/>
      <c r="N1710" s="9" t="n"/>
      <c r="O1710" s="9" t="n"/>
      <c r="P1710" s="11" t="n"/>
      <c r="Q1710" s="9" t="n"/>
      <c r="R1710" s="9" t="n"/>
      <c r="S1710" s="9" t="n"/>
      <c r="T1710" s="9" t="n"/>
      <c r="U1710" s="11" t="n">
        <v>4849390</v>
      </c>
      <c r="V1710" s="9" t="n">
        <v>4849390</v>
      </c>
      <c r="W1710" s="9" t="n">
        <v>4849390</v>
      </c>
      <c r="X1710" s="9" t="n">
        <v>4849390</v>
      </c>
      <c r="Y1710" s="9" t="n">
        <v>4849390</v>
      </c>
      <c r="Z1710" s="11" t="n">
        <v>4849390</v>
      </c>
      <c r="AA1710" s="9" t="n">
        <v>4849390</v>
      </c>
    </row>
    <row r="1711">
      <c r="A1711" s="14" t="inlineStr">
        <is>
          <t>A193250</t>
        </is>
      </c>
      <c r="B1711" s="2" t="inlineStr">
        <is>
          <t>영백씨엠</t>
        </is>
      </c>
      <c r="C1711" s="2" t="inlineStr">
        <is>
          <t>SSC</t>
        </is>
      </c>
      <c r="D1711" s="2" t="inlineStr">
        <is>
          <t>S420003950</t>
        </is>
      </c>
      <c r="E1711" s="2" t="inlineStr">
        <is>
          <t>상장주식수 (보통+우선)(주)</t>
        </is>
      </c>
      <c r="F1711" s="15" t="inlineStr">
        <is>
          <t>QUARTERLY</t>
        </is>
      </c>
      <c r="G1711" s="9" t="n"/>
      <c r="H1711" s="9" t="n"/>
      <c r="I1711" s="9" t="n"/>
      <c r="J1711" s="9" t="n"/>
      <c r="K1711" s="11" t="n"/>
      <c r="L1711" s="9" t="n"/>
      <c r="M1711" s="9" t="n"/>
      <c r="N1711" s="9" t="n"/>
      <c r="O1711" s="9" t="n"/>
      <c r="P1711" s="11" t="n"/>
      <c r="Q1711" s="9" t="n"/>
      <c r="R1711" s="9" t="n"/>
      <c r="S1711" s="9" t="n"/>
      <c r="T1711" s="9" t="n"/>
      <c r="U1711" s="11" t="n">
        <v>2693705</v>
      </c>
      <c r="V1711" s="9" t="n">
        <v>2693705</v>
      </c>
      <c r="W1711" s="9" t="n">
        <v>2693705</v>
      </c>
      <c r="X1711" s="9" t="n">
        <v>2693705</v>
      </c>
      <c r="Y1711" s="9" t="n">
        <v>2693705</v>
      </c>
      <c r="Z1711" s="11" t="n">
        <v>2693705</v>
      </c>
      <c r="AA1711" s="9" t="n">
        <v>2693705</v>
      </c>
    </row>
    <row r="1712">
      <c r="A1712" s="14" t="inlineStr">
        <is>
          <t>A011720</t>
        </is>
      </c>
      <c r="B1712" s="2" t="inlineStr">
        <is>
          <t>현대페인트</t>
        </is>
      </c>
      <c r="C1712" s="2" t="inlineStr">
        <is>
          <t>SSC</t>
        </is>
      </c>
      <c r="D1712" s="2" t="inlineStr">
        <is>
          <t>S420003950</t>
        </is>
      </c>
      <c r="E1712" s="2" t="inlineStr">
        <is>
          <t>상장주식수 (보통+우선)(주)</t>
        </is>
      </c>
      <c r="F1712" s="15" t="inlineStr">
        <is>
          <t>QUARTERLY</t>
        </is>
      </c>
      <c r="G1712" s="8" t="n">
        <v>30720610</v>
      </c>
      <c r="H1712" s="8" t="n">
        <v>32612655</v>
      </c>
      <c r="I1712" s="8" t="n">
        <v>32612655</v>
      </c>
      <c r="J1712" s="8" t="n">
        <v>34612653</v>
      </c>
      <c r="K1712" s="10" t="n">
        <v>34612653</v>
      </c>
      <c r="L1712" s="8" t="n">
        <v>34612653</v>
      </c>
      <c r="M1712" s="8" t="n">
        <v>34612653</v>
      </c>
      <c r="N1712" s="8" t="n">
        <v>34612653</v>
      </c>
      <c r="O1712" s="8" t="n">
        <v>34612653</v>
      </c>
      <c r="P1712" s="10" t="n">
        <v>34612653</v>
      </c>
      <c r="Q1712" s="8" t="n">
        <v>34612653</v>
      </c>
      <c r="R1712" s="8" t="n">
        <v>34612653</v>
      </c>
      <c r="S1712" s="8" t="n">
        <v>25741916</v>
      </c>
      <c r="T1712" s="8" t="n">
        <v>25741916</v>
      </c>
      <c r="U1712" s="10" t="n">
        <v>25741916</v>
      </c>
      <c r="V1712" s="8" t="n">
        <v>28031436</v>
      </c>
      <c r="W1712" s="8" t="n">
        <v>28031436</v>
      </c>
      <c r="X1712" s="8" t="n">
        <v>28031436</v>
      </c>
      <c r="Y1712" s="8" t="n">
        <v>28031436</v>
      </c>
      <c r="Z1712" s="10" t="n">
        <v>31026596</v>
      </c>
      <c r="AA1712" s="8" t="n">
        <v>31026596</v>
      </c>
    </row>
    <row r="1713">
      <c r="A1713" s="14" t="inlineStr">
        <is>
          <t>A038010</t>
        </is>
      </c>
      <c r="B1713" s="2" t="inlineStr">
        <is>
          <t>제일테크노스</t>
        </is>
      </c>
      <c r="C1713" s="2" t="inlineStr">
        <is>
          <t>SSC</t>
        </is>
      </c>
      <c r="D1713" s="2" t="inlineStr">
        <is>
          <t>S420003950</t>
        </is>
      </c>
      <c r="E1713" s="2" t="inlineStr">
        <is>
          <t>상장주식수 (보통+우선)(주)</t>
        </is>
      </c>
      <c r="F1713" s="15" t="inlineStr">
        <is>
          <t>QUARTERLY</t>
        </is>
      </c>
      <c r="G1713" s="8" t="n">
        <v>900000</v>
      </c>
      <c r="H1713" s="8" t="n">
        <v>900000</v>
      </c>
      <c r="I1713" s="8" t="n">
        <v>900000</v>
      </c>
      <c r="J1713" s="8" t="n">
        <v>900000</v>
      </c>
      <c r="K1713" s="10" t="n">
        <v>900000</v>
      </c>
      <c r="L1713" s="8" t="n">
        <v>900000</v>
      </c>
      <c r="M1713" s="8" t="n">
        <v>900000</v>
      </c>
      <c r="N1713" s="8" t="n">
        <v>900000</v>
      </c>
      <c r="O1713" s="8" t="n">
        <v>900000</v>
      </c>
      <c r="P1713" s="10" t="n">
        <v>900000</v>
      </c>
      <c r="Q1713" s="8" t="n">
        <v>900000</v>
      </c>
      <c r="R1713" s="8" t="n">
        <v>900000</v>
      </c>
      <c r="S1713" s="8" t="n">
        <v>900000</v>
      </c>
      <c r="T1713" s="8" t="n">
        <v>900000</v>
      </c>
      <c r="U1713" s="10" t="n">
        <v>900000</v>
      </c>
      <c r="V1713" s="8" t="n">
        <v>9000000</v>
      </c>
      <c r="W1713" s="8" t="n">
        <v>9000000</v>
      </c>
      <c r="X1713" s="8" t="n">
        <v>9000000</v>
      </c>
      <c r="Y1713" s="8" t="n">
        <v>9000000</v>
      </c>
      <c r="Z1713" s="10" t="n">
        <v>9000000</v>
      </c>
      <c r="AA1713" s="8" t="n">
        <v>9000000</v>
      </c>
    </row>
    <row r="1714">
      <c r="A1714" s="14" t="inlineStr">
        <is>
          <t>A010600</t>
        </is>
      </c>
      <c r="B1714" s="2" t="inlineStr">
        <is>
          <t>와이비로드</t>
        </is>
      </c>
      <c r="C1714" s="2" t="inlineStr">
        <is>
          <t>SSC</t>
        </is>
      </c>
      <c r="D1714" s="2" t="inlineStr">
        <is>
          <t>S420003950</t>
        </is>
      </c>
      <c r="E1714" s="2" t="inlineStr">
        <is>
          <t>상장주식수 (보통+우선)(주)</t>
        </is>
      </c>
      <c r="F1714" s="15" t="inlineStr">
        <is>
          <t>QUARTERLY</t>
        </is>
      </c>
      <c r="G1714" s="8" t="n">
        <v>114474261</v>
      </c>
      <c r="H1714" s="8" t="n">
        <v>114474261</v>
      </c>
      <c r="I1714" s="8" t="n">
        <v>11447426</v>
      </c>
      <c r="J1714" s="8" t="n">
        <v>12280426</v>
      </c>
      <c r="K1714" s="10" t="n">
        <v>12280426</v>
      </c>
      <c r="L1714" s="8" t="n">
        <v>12280426</v>
      </c>
      <c r="M1714" s="8" t="n">
        <v>12280426</v>
      </c>
      <c r="N1714" s="8" t="n">
        <v>12280426</v>
      </c>
      <c r="O1714" s="8" t="n">
        <v>13122226</v>
      </c>
      <c r="P1714" s="10" t="n">
        <v>13122226</v>
      </c>
      <c r="Q1714" s="8" t="n">
        <v>14186055</v>
      </c>
      <c r="R1714" s="8" t="n">
        <v>14186055</v>
      </c>
      <c r="S1714" s="8" t="n">
        <v>14186055</v>
      </c>
      <c r="T1714" s="8" t="n">
        <v>14186055</v>
      </c>
      <c r="U1714" s="10" t="n">
        <v>15249884</v>
      </c>
      <c r="V1714" s="8" t="n">
        <v>15249884</v>
      </c>
      <c r="W1714" s="8" t="n">
        <v>15249884</v>
      </c>
      <c r="X1714" s="8" t="n">
        <v>15249884</v>
      </c>
      <c r="Y1714" s="8" t="n">
        <v>15249884</v>
      </c>
      <c r="Z1714" s="10" t="n">
        <v>15249884</v>
      </c>
      <c r="AA1714" s="8" t="n">
        <v>15249884</v>
      </c>
    </row>
    <row r="1715">
      <c r="A1715" s="14" t="inlineStr">
        <is>
          <t>A019180</t>
        </is>
      </c>
      <c r="B1715" s="2" t="inlineStr">
        <is>
          <t>티에이치엔</t>
        </is>
      </c>
      <c r="C1715" s="2" t="inlineStr">
        <is>
          <t>SSC</t>
        </is>
      </c>
      <c r="D1715" s="2" t="inlineStr">
        <is>
          <t>S420003950</t>
        </is>
      </c>
      <c r="E1715" s="2" t="inlineStr">
        <is>
          <t>상장주식수 (보통+우선)(주)</t>
        </is>
      </c>
      <c r="F1715" s="15" t="inlineStr">
        <is>
          <t>QUARTERLY</t>
        </is>
      </c>
      <c r="G1715" s="8" t="n">
        <v>18000000</v>
      </c>
      <c r="H1715" s="8" t="n">
        <v>18000000</v>
      </c>
      <c r="I1715" s="8" t="n">
        <v>18000000</v>
      </c>
      <c r="J1715" s="8" t="n">
        <v>18000000</v>
      </c>
      <c r="K1715" s="10" t="n">
        <v>18000000</v>
      </c>
      <c r="L1715" s="8" t="n">
        <v>18000000</v>
      </c>
      <c r="M1715" s="8" t="n">
        <v>18000000</v>
      </c>
      <c r="N1715" s="8" t="n">
        <v>18000000</v>
      </c>
      <c r="O1715" s="8" t="n">
        <v>18000000</v>
      </c>
      <c r="P1715" s="10" t="n">
        <v>18000000</v>
      </c>
      <c r="Q1715" s="8" t="n">
        <v>18000000</v>
      </c>
      <c r="R1715" s="8" t="n">
        <v>18000000</v>
      </c>
      <c r="S1715" s="8" t="n">
        <v>18000000</v>
      </c>
      <c r="T1715" s="8" t="n">
        <v>18000000</v>
      </c>
      <c r="U1715" s="10" t="n">
        <v>18000000</v>
      </c>
      <c r="V1715" s="8" t="n">
        <v>18000000</v>
      </c>
      <c r="W1715" s="8" t="n">
        <v>18000000</v>
      </c>
      <c r="X1715" s="8" t="n">
        <v>18000000</v>
      </c>
      <c r="Y1715" s="8" t="n">
        <v>18000000</v>
      </c>
      <c r="Z1715" s="10" t="n">
        <v>18000000</v>
      </c>
      <c r="AA1715" s="8" t="n">
        <v>18000000</v>
      </c>
    </row>
    <row r="1716">
      <c r="A1716" s="14" t="inlineStr">
        <is>
          <t>A089890</t>
        </is>
      </c>
      <c r="B1716" s="2" t="inlineStr">
        <is>
          <t>고려반도체</t>
        </is>
      </c>
      <c r="C1716" s="2" t="inlineStr">
        <is>
          <t>SSC</t>
        </is>
      </c>
      <c r="D1716" s="2" t="inlineStr">
        <is>
          <t>S420003950</t>
        </is>
      </c>
      <c r="E1716" s="2" t="inlineStr">
        <is>
          <t>상장주식수 (보통+우선)(주)</t>
        </is>
      </c>
      <c r="F1716" s="15" t="inlineStr">
        <is>
          <t>QUARTERLY</t>
        </is>
      </c>
      <c r="G1716" s="8" t="n">
        <v>8050032</v>
      </c>
      <c r="H1716" s="8" t="n">
        <v>8050032</v>
      </c>
      <c r="I1716" s="8" t="n">
        <v>8050032</v>
      </c>
      <c r="J1716" s="8" t="n">
        <v>8050032</v>
      </c>
      <c r="K1716" s="10" t="n">
        <v>8050032</v>
      </c>
      <c r="L1716" s="8" t="n">
        <v>8050032</v>
      </c>
      <c r="M1716" s="8" t="n">
        <v>8050032</v>
      </c>
      <c r="N1716" s="8" t="n">
        <v>8050032</v>
      </c>
      <c r="O1716" s="8" t="n">
        <v>8050032</v>
      </c>
      <c r="P1716" s="10" t="n">
        <v>8050032</v>
      </c>
      <c r="Q1716" s="8" t="n">
        <v>8050032</v>
      </c>
      <c r="R1716" s="8" t="n">
        <v>8050032</v>
      </c>
      <c r="S1716" s="8" t="n">
        <v>8050032</v>
      </c>
      <c r="T1716" s="8" t="n">
        <v>8050032</v>
      </c>
      <c r="U1716" s="10" t="n">
        <v>8050032</v>
      </c>
      <c r="V1716" s="8" t="n">
        <v>8050032</v>
      </c>
      <c r="W1716" s="8" t="n">
        <v>8050032</v>
      </c>
      <c r="X1716" s="8" t="n">
        <v>8050032</v>
      </c>
      <c r="Y1716" s="8" t="n">
        <v>8050032</v>
      </c>
      <c r="Z1716" s="10" t="n">
        <v>8050032</v>
      </c>
      <c r="AA1716" s="8" t="n">
        <v>8050032</v>
      </c>
    </row>
    <row r="1717">
      <c r="A1717" s="14" t="inlineStr">
        <is>
          <t>A044780</t>
        </is>
      </c>
      <c r="B1717" s="2" t="inlineStr">
        <is>
          <t>에이치케이</t>
        </is>
      </c>
      <c r="C1717" s="2" t="inlineStr">
        <is>
          <t>SSC</t>
        </is>
      </c>
      <c r="D1717" s="2" t="inlineStr">
        <is>
          <t>S420003950</t>
        </is>
      </c>
      <c r="E1717" s="2" t="inlineStr">
        <is>
          <t>상장주식수 (보통+우선)(주)</t>
        </is>
      </c>
      <c r="F1717" s="15" t="inlineStr">
        <is>
          <t>QUARTERLY</t>
        </is>
      </c>
      <c r="G1717" s="9" t="n">
        <v>18025787</v>
      </c>
      <c r="H1717" s="9" t="n">
        <v>18025787</v>
      </c>
      <c r="I1717" s="9" t="n">
        <v>18025787</v>
      </c>
      <c r="J1717" s="9" t="n">
        <v>18025787</v>
      </c>
      <c r="K1717" s="11" t="n">
        <v>18100787</v>
      </c>
      <c r="L1717" s="9" t="n">
        <v>18135787</v>
      </c>
      <c r="M1717" s="9" t="n">
        <v>18135787</v>
      </c>
      <c r="N1717" s="9" t="n">
        <v>18165787</v>
      </c>
      <c r="O1717" s="9" t="n">
        <v>18210787</v>
      </c>
      <c r="P1717" s="11" t="n">
        <v>18210787</v>
      </c>
      <c r="Q1717" s="9" t="n">
        <v>18210787</v>
      </c>
      <c r="R1717" s="9" t="n">
        <v>18210787</v>
      </c>
      <c r="S1717" s="9" t="n">
        <v>18405787</v>
      </c>
      <c r="T1717" s="9" t="n">
        <v>18405787</v>
      </c>
      <c r="U1717" s="11" t="n">
        <v>18405787</v>
      </c>
      <c r="V1717" s="9" t="n">
        <v>18405787</v>
      </c>
      <c r="W1717" s="9" t="n">
        <v>18405787</v>
      </c>
      <c r="X1717" s="9" t="n">
        <v>18405787</v>
      </c>
      <c r="Y1717" s="9" t="n">
        <v>18405787</v>
      </c>
      <c r="Z1717" s="11" t="n">
        <v>18405787</v>
      </c>
      <c r="AA1717" s="9" t="n">
        <v>18405787</v>
      </c>
    </row>
    <row r="1718">
      <c r="A1718" s="14" t="inlineStr">
        <is>
          <t>A002290</t>
        </is>
      </c>
      <c r="B1718" s="2" t="inlineStr">
        <is>
          <t>삼일기업공사</t>
        </is>
      </c>
      <c r="C1718" s="2" t="inlineStr">
        <is>
          <t>SSC</t>
        </is>
      </c>
      <c r="D1718" s="2" t="inlineStr">
        <is>
          <t>S420003950</t>
        </is>
      </c>
      <c r="E1718" s="2" t="inlineStr">
        <is>
          <t>상장주식수 (보통+우선)(주)</t>
        </is>
      </c>
      <c r="F1718" s="15" t="inlineStr">
        <is>
          <t>QUARTERLY</t>
        </is>
      </c>
      <c r="G1718" s="9" t="n">
        <v>1240000</v>
      </c>
      <c r="H1718" s="9" t="n">
        <v>1240000</v>
      </c>
      <c r="I1718" s="9" t="n">
        <v>1240000</v>
      </c>
      <c r="J1718" s="9" t="n">
        <v>1240000</v>
      </c>
      <c r="K1718" s="11" t="n">
        <v>1240000</v>
      </c>
      <c r="L1718" s="9" t="n">
        <v>1240000</v>
      </c>
      <c r="M1718" s="9" t="n">
        <v>1240000</v>
      </c>
      <c r="N1718" s="9" t="n">
        <v>1240000</v>
      </c>
      <c r="O1718" s="9" t="n">
        <v>1240000</v>
      </c>
      <c r="P1718" s="11" t="n">
        <v>1240000</v>
      </c>
      <c r="Q1718" s="9" t="n">
        <v>1240000</v>
      </c>
      <c r="R1718" s="9" t="n">
        <v>1240000</v>
      </c>
      <c r="S1718" s="9" t="n">
        <v>12400000</v>
      </c>
      <c r="T1718" s="9" t="n">
        <v>12400000</v>
      </c>
      <c r="U1718" s="11" t="n">
        <v>12400000</v>
      </c>
      <c r="V1718" s="9" t="n">
        <v>12400000</v>
      </c>
      <c r="W1718" s="9" t="n">
        <v>12400000</v>
      </c>
      <c r="X1718" s="9" t="n">
        <v>12400000</v>
      </c>
      <c r="Y1718" s="9" t="n">
        <v>12400000</v>
      </c>
      <c r="Z1718" s="11" t="n">
        <v>12400000</v>
      </c>
      <c r="AA1718" s="9" t="n">
        <v>12400000</v>
      </c>
    </row>
    <row r="1719">
      <c r="A1719" s="14" t="inlineStr">
        <is>
          <t>A033790</t>
        </is>
      </c>
      <c r="B1719" s="2" t="inlineStr">
        <is>
          <t>서화정보통신</t>
        </is>
      </c>
      <c r="C1719" s="2" t="inlineStr">
        <is>
          <t>SSC</t>
        </is>
      </c>
      <c r="D1719" s="2" t="inlineStr">
        <is>
          <t>S420003950</t>
        </is>
      </c>
      <c r="E1719" s="2" t="inlineStr">
        <is>
          <t>상장주식수 (보통+우선)(주)</t>
        </is>
      </c>
      <c r="F1719" s="15" t="inlineStr">
        <is>
          <t>QUARTERLY</t>
        </is>
      </c>
      <c r="G1719" s="9" t="n">
        <v>11411400</v>
      </c>
      <c r="H1719" s="9" t="n">
        <v>11411400</v>
      </c>
      <c r="I1719" s="9" t="n">
        <v>11411400</v>
      </c>
      <c r="J1719" s="9" t="n">
        <v>11411400</v>
      </c>
      <c r="K1719" s="11" t="n">
        <v>11411400</v>
      </c>
      <c r="L1719" s="9" t="n">
        <v>11411400</v>
      </c>
      <c r="M1719" s="9" t="n">
        <v>11411400</v>
      </c>
      <c r="N1719" s="9" t="n">
        <v>11411400</v>
      </c>
      <c r="O1719" s="9" t="n">
        <v>11411400</v>
      </c>
      <c r="P1719" s="11" t="n">
        <v>11411400</v>
      </c>
      <c r="Q1719" s="9" t="n">
        <v>11411400</v>
      </c>
      <c r="R1719" s="9" t="n">
        <v>11411400</v>
      </c>
      <c r="S1719" s="9" t="n">
        <v>11411400</v>
      </c>
      <c r="T1719" s="9" t="n">
        <v>11411400</v>
      </c>
      <c r="U1719" s="11" t="n">
        <v>11411400</v>
      </c>
      <c r="V1719" s="9" t="n">
        <v>11411400</v>
      </c>
      <c r="W1719" s="9" t="n">
        <v>11411400</v>
      </c>
      <c r="X1719" s="9" t="n">
        <v>11411400</v>
      </c>
      <c r="Y1719" s="9" t="n">
        <v>11411400</v>
      </c>
      <c r="Z1719" s="11" t="n">
        <v>11411400</v>
      </c>
      <c r="AA1719" s="9" t="n">
        <v>11411400</v>
      </c>
    </row>
    <row r="1720">
      <c r="A1720" s="14" t="inlineStr">
        <is>
          <t>A005030</t>
        </is>
      </c>
      <c r="B1720" s="2" t="inlineStr">
        <is>
          <t>부산주공</t>
        </is>
      </c>
      <c r="C1720" s="2" t="inlineStr">
        <is>
          <t>SSC</t>
        </is>
      </c>
      <c r="D1720" s="2" t="inlineStr">
        <is>
          <t>S420003950</t>
        </is>
      </c>
      <c r="E1720" s="2" t="inlineStr">
        <is>
          <t>상장주식수 (보통+우선)(주)</t>
        </is>
      </c>
      <c r="F1720" s="15" t="inlineStr">
        <is>
          <t>QUARTERLY</t>
        </is>
      </c>
      <c r="G1720" s="9" t="n">
        <v>7200000</v>
      </c>
      <c r="H1720" s="9" t="n">
        <v>13120400</v>
      </c>
      <c r="I1720" s="9" t="n">
        <v>13120400</v>
      </c>
      <c r="J1720" s="9" t="n">
        <v>13120400</v>
      </c>
      <c r="K1720" s="11" t="n">
        <v>13120400</v>
      </c>
      <c r="L1720" s="9" t="n">
        <v>13120400</v>
      </c>
      <c r="M1720" s="9" t="n">
        <v>13120400</v>
      </c>
      <c r="N1720" s="9" t="n">
        <v>13120400</v>
      </c>
      <c r="O1720" s="9" t="n">
        <v>13120400</v>
      </c>
      <c r="P1720" s="11" t="n">
        <v>13120400</v>
      </c>
      <c r="Q1720" s="9" t="n">
        <v>13120400</v>
      </c>
      <c r="R1720" s="9" t="n">
        <v>13120400</v>
      </c>
      <c r="S1720" s="9" t="n">
        <v>13120400</v>
      </c>
      <c r="T1720" s="9" t="n">
        <v>13120400</v>
      </c>
      <c r="U1720" s="11" t="n">
        <v>13120400</v>
      </c>
      <c r="V1720" s="9" t="n">
        <v>13120400</v>
      </c>
      <c r="W1720" s="9" t="n">
        <v>13949256</v>
      </c>
      <c r="X1720" s="9" t="n">
        <v>13949256</v>
      </c>
      <c r="Y1720" s="9" t="n">
        <v>22600000</v>
      </c>
      <c r="Z1720" s="11" t="n">
        <v>22600000</v>
      </c>
      <c r="AA1720" s="9" t="n">
        <v>22600000</v>
      </c>
    </row>
    <row r="1721">
      <c r="A1721" s="14" t="inlineStr">
        <is>
          <t>A051380</t>
        </is>
      </c>
      <c r="B1721" s="2" t="inlineStr">
        <is>
          <t>피씨디렉트</t>
        </is>
      </c>
      <c r="C1721" s="2" t="inlineStr">
        <is>
          <t>SSC</t>
        </is>
      </c>
      <c r="D1721" s="2" t="inlineStr">
        <is>
          <t>S420003950</t>
        </is>
      </c>
      <c r="E1721" s="2" t="inlineStr">
        <is>
          <t>상장주식수 (보통+우선)(주)</t>
        </is>
      </c>
      <c r="F1721" s="15" t="inlineStr">
        <is>
          <t>QUARTERLY</t>
        </is>
      </c>
      <c r="G1721" s="9" t="n">
        <v>3858000</v>
      </c>
      <c r="H1721" s="9" t="n">
        <v>3858000</v>
      </c>
      <c r="I1721" s="9" t="n">
        <v>3858000</v>
      </c>
      <c r="J1721" s="9" t="n">
        <v>3858000</v>
      </c>
      <c r="K1721" s="11" t="n">
        <v>3858000</v>
      </c>
      <c r="L1721" s="9" t="n">
        <v>3858000</v>
      </c>
      <c r="M1721" s="9" t="n">
        <v>3858000</v>
      </c>
      <c r="N1721" s="9" t="n">
        <v>3858000</v>
      </c>
      <c r="O1721" s="9" t="n">
        <v>3858000</v>
      </c>
      <c r="P1721" s="11" t="n">
        <v>3858000</v>
      </c>
      <c r="Q1721" s="9" t="n">
        <v>6918324</v>
      </c>
      <c r="R1721" s="9" t="n">
        <v>6918324</v>
      </c>
      <c r="S1721" s="9" t="n">
        <v>6918324</v>
      </c>
      <c r="T1721" s="9" t="n">
        <v>6918324</v>
      </c>
      <c r="U1721" s="11" t="n">
        <v>6918324</v>
      </c>
      <c r="V1721" s="9" t="n">
        <v>6918324</v>
      </c>
      <c r="W1721" s="9" t="n">
        <v>6918324</v>
      </c>
      <c r="X1721" s="9" t="n">
        <v>6918324</v>
      </c>
      <c r="Y1721" s="9" t="n">
        <v>6918324</v>
      </c>
      <c r="Z1721" s="11" t="n">
        <v>6918324</v>
      </c>
      <c r="AA1721" s="9" t="n">
        <v>6918324</v>
      </c>
    </row>
    <row r="1722">
      <c r="A1722" s="14" t="inlineStr">
        <is>
          <t>A104040</t>
        </is>
      </c>
      <c r="B1722" s="2" t="inlineStr">
        <is>
          <t>대성파인텍</t>
        </is>
      </c>
      <c r="C1722" s="2" t="inlineStr">
        <is>
          <t>SSC</t>
        </is>
      </c>
      <c r="D1722" s="2" t="inlineStr">
        <is>
          <t>S420003950</t>
        </is>
      </c>
      <c r="E1722" s="2" t="inlineStr">
        <is>
          <t>상장주식수 (보통+우선)(주)</t>
        </is>
      </c>
      <c r="F1722" s="15" t="inlineStr">
        <is>
          <t>QUARTERLY</t>
        </is>
      </c>
      <c r="G1722" s="8" t="n">
        <v>5209200</v>
      </c>
      <c r="H1722" s="8" t="n">
        <v>5209200</v>
      </c>
      <c r="I1722" s="8" t="n">
        <v>5209200</v>
      </c>
      <c r="J1722" s="8" t="n">
        <v>5209200</v>
      </c>
      <c r="K1722" s="10" t="n">
        <v>5209200</v>
      </c>
      <c r="L1722" s="8" t="n">
        <v>5209200</v>
      </c>
      <c r="M1722" s="8" t="n">
        <v>5209200</v>
      </c>
      <c r="N1722" s="8" t="n">
        <v>5209200</v>
      </c>
      <c r="O1722" s="8" t="n">
        <v>5209200</v>
      </c>
      <c r="P1722" s="10" t="n">
        <v>5209200</v>
      </c>
      <c r="Q1722" s="8" t="n">
        <v>5209200</v>
      </c>
      <c r="R1722" s="8" t="n">
        <v>5209200</v>
      </c>
      <c r="S1722" s="8" t="n">
        <v>5209200</v>
      </c>
      <c r="T1722" s="8" t="n">
        <v>5209200</v>
      </c>
      <c r="U1722" s="10" t="n">
        <v>5338167</v>
      </c>
      <c r="V1722" s="8" t="n">
        <v>5338167</v>
      </c>
      <c r="W1722" s="8" t="n">
        <v>5338167</v>
      </c>
      <c r="X1722" s="8" t="n">
        <v>5338167</v>
      </c>
      <c r="Y1722" s="8" t="n">
        <v>5338167</v>
      </c>
      <c r="Z1722" s="10" t="n">
        <v>5338167</v>
      </c>
      <c r="AA1722" s="8" t="n">
        <v>5338167</v>
      </c>
    </row>
    <row r="1723">
      <c r="A1723" s="14" t="inlineStr">
        <is>
          <t>A018700</t>
        </is>
      </c>
      <c r="B1723" s="2" t="inlineStr">
        <is>
          <t>바른손</t>
        </is>
      </c>
      <c r="C1723" s="2" t="inlineStr">
        <is>
          <t>SSC</t>
        </is>
      </c>
      <c r="D1723" s="2" t="inlineStr">
        <is>
          <t>S420003950</t>
        </is>
      </c>
      <c r="E1723" s="2" t="inlineStr">
        <is>
          <t>상장주식수 (보통+우선)(주)</t>
        </is>
      </c>
      <c r="F1723" s="15" t="inlineStr">
        <is>
          <t>QUARTERLY</t>
        </is>
      </c>
      <c r="G1723" s="8" t="n">
        <v>19790979</v>
      </c>
      <c r="H1723" s="8" t="n">
        <v>21897943</v>
      </c>
      <c r="I1723" s="8" t="n">
        <v>21897943</v>
      </c>
      <c r="J1723" s="8" t="n">
        <v>23496363</v>
      </c>
      <c r="K1723" s="10" t="n">
        <v>24976919</v>
      </c>
      <c r="L1723" s="8" t="n">
        <v>25095919</v>
      </c>
      <c r="M1723" s="8" t="n">
        <v>25500777</v>
      </c>
      <c r="N1723" s="8" t="n">
        <v>25500777</v>
      </c>
      <c r="O1723" s="8" t="n">
        <v>27010567</v>
      </c>
      <c r="P1723" s="10" t="n">
        <v>28220528</v>
      </c>
      <c r="Q1723" s="8" t="n">
        <v>28220528</v>
      </c>
      <c r="R1723" s="8" t="n">
        <v>31685898</v>
      </c>
      <c r="S1723" s="8" t="n">
        <v>31685898</v>
      </c>
      <c r="T1723" s="8" t="n">
        <v>33366570</v>
      </c>
      <c r="U1723" s="10" t="n">
        <v>33366570</v>
      </c>
      <c r="V1723" s="8" t="n">
        <v>33366570</v>
      </c>
      <c r="W1723" s="8" t="n">
        <v>33366570</v>
      </c>
      <c r="X1723" s="8" t="n">
        <v>11122190</v>
      </c>
      <c r="Y1723" s="8" t="n">
        <v>11532127</v>
      </c>
      <c r="Z1723" s="10" t="n">
        <v>11532127</v>
      </c>
      <c r="AA1723" s="8" t="n">
        <v>11532127</v>
      </c>
    </row>
    <row r="1724">
      <c r="A1724" s="14" t="inlineStr">
        <is>
          <t>A093380</t>
        </is>
      </c>
      <c r="B1724" s="2" t="inlineStr">
        <is>
          <t>풍강</t>
        </is>
      </c>
      <c r="C1724" s="2" t="inlineStr">
        <is>
          <t>SSC</t>
        </is>
      </c>
      <c r="D1724" s="2" t="inlineStr">
        <is>
          <t>S420003950</t>
        </is>
      </c>
      <c r="E1724" s="2" t="inlineStr">
        <is>
          <t>상장주식수 (보통+우선)(주)</t>
        </is>
      </c>
      <c r="F1724" s="15" t="inlineStr">
        <is>
          <t>QUARTERLY</t>
        </is>
      </c>
      <c r="G1724" s="8" t="n">
        <v>8600000</v>
      </c>
      <c r="H1724" s="8" t="n">
        <v>8600000</v>
      </c>
      <c r="I1724" s="8" t="n">
        <v>8600000</v>
      </c>
      <c r="J1724" s="8" t="n">
        <v>8600000</v>
      </c>
      <c r="K1724" s="10" t="n">
        <v>8600000</v>
      </c>
      <c r="L1724" s="8" t="n">
        <v>8600000</v>
      </c>
      <c r="M1724" s="8" t="n">
        <v>8600000</v>
      </c>
      <c r="N1724" s="8" t="n">
        <v>8600000</v>
      </c>
      <c r="O1724" s="8" t="n">
        <v>9879313</v>
      </c>
      <c r="P1724" s="10" t="n">
        <v>9879313</v>
      </c>
      <c r="Q1724" s="8" t="n">
        <v>9879313</v>
      </c>
      <c r="R1724" s="8" t="n">
        <v>9879313</v>
      </c>
      <c r="S1724" s="8" t="n">
        <v>9879313</v>
      </c>
      <c r="T1724" s="8" t="n">
        <v>9879313</v>
      </c>
      <c r="U1724" s="10" t="n">
        <v>9879313</v>
      </c>
      <c r="V1724" s="8" t="n">
        <v>9879313</v>
      </c>
      <c r="W1724" s="8" t="n">
        <v>9879313</v>
      </c>
      <c r="X1724" s="8" t="n">
        <v>9879313</v>
      </c>
      <c r="Y1724" s="8" t="n">
        <v>9879313</v>
      </c>
      <c r="Z1724" s="10" t="n">
        <v>9879313</v>
      </c>
      <c r="AA1724" s="8" t="n">
        <v>9879313</v>
      </c>
    </row>
    <row r="1725">
      <c r="A1725" s="14" t="inlineStr">
        <is>
          <t>A208640</t>
        </is>
      </c>
      <c r="B1725" s="2" t="inlineStr">
        <is>
          <t>케이비제6호스팩</t>
        </is>
      </c>
      <c r="C1725" s="2" t="inlineStr">
        <is>
          <t>SSC</t>
        </is>
      </c>
      <c r="D1725" s="2" t="inlineStr">
        <is>
          <t>S420003950</t>
        </is>
      </c>
      <c r="E1725" s="2" t="inlineStr">
        <is>
          <t>상장주식수 (보통+우선)(주)</t>
        </is>
      </c>
      <c r="F1725" s="15" t="inlineStr">
        <is>
          <t>QUARTERLY</t>
        </is>
      </c>
      <c r="G1725" s="8" t="n"/>
      <c r="H1725" s="8" t="n"/>
      <c r="I1725" s="8" t="n"/>
      <c r="J1725" s="8" t="n"/>
      <c r="K1725" s="10" t="n"/>
      <c r="L1725" s="8" t="n"/>
      <c r="M1725" s="8" t="n"/>
      <c r="N1725" s="8" t="n"/>
      <c r="O1725" s="8" t="n"/>
      <c r="P1725" s="10" t="n"/>
      <c r="Q1725" s="8" t="n"/>
      <c r="R1725" s="8" t="n"/>
      <c r="S1725" s="8" t="n"/>
      <c r="T1725" s="8" t="n"/>
      <c r="U1725" s="10" t="n">
        <v>16000000</v>
      </c>
      <c r="V1725" s="8" t="n">
        <v>16000000</v>
      </c>
      <c r="W1725" s="8" t="n">
        <v>16000000</v>
      </c>
      <c r="X1725" s="8" t="n">
        <v>16000000</v>
      </c>
      <c r="Y1725" s="8" t="n">
        <v>16000000</v>
      </c>
      <c r="Z1725" s="10" t="n">
        <v>16000000</v>
      </c>
      <c r="AA1725" s="8" t="n">
        <v>16000000</v>
      </c>
    </row>
    <row r="1726">
      <c r="A1726" s="14" t="inlineStr">
        <is>
          <t>A010580</t>
        </is>
      </c>
      <c r="B1726" s="2" t="inlineStr">
        <is>
          <t>지코</t>
        </is>
      </c>
      <c r="C1726" s="2" t="inlineStr">
        <is>
          <t>SSC</t>
        </is>
      </c>
      <c r="D1726" s="2" t="inlineStr">
        <is>
          <t>S420003950</t>
        </is>
      </c>
      <c r="E1726" s="2" t="inlineStr">
        <is>
          <t>상장주식수 (보통+우선)(주)</t>
        </is>
      </c>
      <c r="F1726" s="15" t="inlineStr">
        <is>
          <t>QUARTERLY</t>
        </is>
      </c>
      <c r="G1726" s="8" t="n">
        <v>27712680</v>
      </c>
      <c r="H1726" s="8" t="n">
        <v>27712680</v>
      </c>
      <c r="I1726" s="8" t="n">
        <v>27712680</v>
      </c>
      <c r="J1726" s="8" t="n">
        <v>27712680</v>
      </c>
      <c r="K1726" s="10" t="n">
        <v>27712680</v>
      </c>
      <c r="L1726" s="8" t="n">
        <v>27712680</v>
      </c>
      <c r="M1726" s="8" t="n">
        <v>27712680</v>
      </c>
      <c r="N1726" s="8" t="n">
        <v>27712680</v>
      </c>
      <c r="O1726" s="8" t="n">
        <v>27712680</v>
      </c>
      <c r="P1726" s="10" t="n">
        <v>27712680</v>
      </c>
      <c r="Q1726" s="8" t="n">
        <v>27712680</v>
      </c>
      <c r="R1726" s="8" t="n">
        <v>27712680</v>
      </c>
      <c r="S1726" s="8" t="n">
        <v>27712680</v>
      </c>
      <c r="T1726" s="8" t="n">
        <v>27712680</v>
      </c>
      <c r="U1726" s="10" t="n">
        <v>27712680</v>
      </c>
      <c r="V1726" s="8" t="n">
        <v>27712680</v>
      </c>
      <c r="W1726" s="8" t="n">
        <v>27712680</v>
      </c>
      <c r="X1726" s="8" t="n">
        <v>27712680</v>
      </c>
      <c r="Y1726" s="8" t="n">
        <v>27712680</v>
      </c>
      <c r="Z1726" s="10" t="n">
        <v>27712680</v>
      </c>
      <c r="AA1726" s="8" t="n">
        <v>27712680</v>
      </c>
    </row>
    <row r="1727">
      <c r="A1727" s="14" t="inlineStr">
        <is>
          <t>A043910</t>
        </is>
      </c>
      <c r="B1727" s="2" t="inlineStr">
        <is>
          <t>자연과환경</t>
        </is>
      </c>
      <c r="C1727" s="2" t="inlineStr">
        <is>
          <t>SSC</t>
        </is>
      </c>
      <c r="D1727" s="2" t="inlineStr">
        <is>
          <t>S420003950</t>
        </is>
      </c>
      <c r="E1727" s="2" t="inlineStr">
        <is>
          <t>상장주식수 (보통+우선)(주)</t>
        </is>
      </c>
      <c r="F1727" s="15" t="inlineStr">
        <is>
          <t>QUARTERLY</t>
        </is>
      </c>
      <c r="G1727" s="9" t="n">
        <v>60557902</v>
      </c>
      <c r="H1727" s="9" t="n">
        <v>60557902</v>
      </c>
      <c r="I1727" s="9" t="n">
        <v>62067902</v>
      </c>
      <c r="J1727" s="9" t="n">
        <v>70263160</v>
      </c>
      <c r="K1727" s="11" t="n">
        <v>79490975</v>
      </c>
      <c r="L1727" s="9" t="n">
        <v>79700019</v>
      </c>
      <c r="M1727" s="9" t="n">
        <v>87872019</v>
      </c>
      <c r="N1727" s="9" t="n">
        <v>88085051</v>
      </c>
      <c r="O1727" s="9" t="n">
        <v>90083051</v>
      </c>
      <c r="P1727" s="11" t="n">
        <v>91473573</v>
      </c>
      <c r="Q1727" s="9" t="n">
        <v>91473573</v>
      </c>
      <c r="R1727" s="9" t="n">
        <v>91473573</v>
      </c>
      <c r="S1727" s="9" t="n">
        <v>91473573</v>
      </c>
      <c r="T1727" s="9" t="n">
        <v>9922357</v>
      </c>
      <c r="U1727" s="11" t="n">
        <v>11875357</v>
      </c>
      <c r="V1727" s="9" t="n">
        <v>11875357</v>
      </c>
      <c r="W1727" s="9" t="n">
        <v>11875357</v>
      </c>
      <c r="X1727" s="9" t="n">
        <v>19875357</v>
      </c>
      <c r="Y1727" s="9" t="n">
        <v>19875357</v>
      </c>
      <c r="Z1727" s="11" t="n">
        <v>19875357</v>
      </c>
      <c r="AA1727" s="9" t="n">
        <v>19875357</v>
      </c>
    </row>
    <row r="1728">
      <c r="A1728" s="14" t="inlineStr">
        <is>
          <t>A052860</t>
        </is>
      </c>
      <c r="B1728" s="2" t="inlineStr">
        <is>
          <t>아이앤씨</t>
        </is>
      </c>
      <c r="C1728" s="2" t="inlineStr">
        <is>
          <t>SSC</t>
        </is>
      </c>
      <c r="D1728" s="2" t="inlineStr">
        <is>
          <t>S420003950</t>
        </is>
      </c>
      <c r="E1728" s="2" t="inlineStr">
        <is>
          <t>상장주식수 (보통+우선)(주)</t>
        </is>
      </c>
      <c r="F1728" s="15" t="inlineStr">
        <is>
          <t>QUARTERLY</t>
        </is>
      </c>
      <c r="G1728" s="9" t="n">
        <v>13761566</v>
      </c>
      <c r="H1728" s="9" t="n">
        <v>13761566</v>
      </c>
      <c r="I1728" s="9" t="n">
        <v>13761566</v>
      </c>
      <c r="J1728" s="9" t="n">
        <v>13761566</v>
      </c>
      <c r="K1728" s="11" t="n">
        <v>13784066</v>
      </c>
      <c r="L1728" s="9" t="n">
        <v>13784066</v>
      </c>
      <c r="M1728" s="9" t="n">
        <v>13784066</v>
      </c>
      <c r="N1728" s="9" t="n">
        <v>13784066</v>
      </c>
      <c r="O1728" s="9" t="n">
        <v>13784066</v>
      </c>
      <c r="P1728" s="11" t="n">
        <v>13806566</v>
      </c>
      <c r="Q1728" s="9" t="n">
        <v>13806566</v>
      </c>
      <c r="R1728" s="9" t="n">
        <v>13806566</v>
      </c>
      <c r="S1728" s="9" t="n">
        <v>13806566</v>
      </c>
      <c r="T1728" s="9" t="n">
        <v>13806566</v>
      </c>
      <c r="U1728" s="11" t="n">
        <v>13806566</v>
      </c>
      <c r="V1728" s="9" t="n">
        <v>13806566</v>
      </c>
      <c r="W1728" s="9" t="n">
        <v>14207903</v>
      </c>
      <c r="X1728" s="9" t="n">
        <v>14207903</v>
      </c>
      <c r="Y1728" s="9" t="n">
        <v>14542351</v>
      </c>
      <c r="Z1728" s="11" t="n">
        <v>14542351</v>
      </c>
      <c r="AA1728" s="9" t="n">
        <v>14542351</v>
      </c>
    </row>
    <row r="1729">
      <c r="A1729" s="14" t="inlineStr">
        <is>
          <t>A130740</t>
        </is>
      </c>
      <c r="B1729" s="2" t="inlineStr">
        <is>
          <t>티피씨글로벌</t>
        </is>
      </c>
      <c r="C1729" s="2" t="inlineStr">
        <is>
          <t>SSC</t>
        </is>
      </c>
      <c r="D1729" s="2" t="inlineStr">
        <is>
          <t>S420003950</t>
        </is>
      </c>
      <c r="E1729" s="2" t="inlineStr">
        <is>
          <t>상장주식수 (보통+우선)(주)</t>
        </is>
      </c>
      <c r="F1729" s="15" t="inlineStr">
        <is>
          <t>QUARTERLY</t>
        </is>
      </c>
      <c r="G1729" s="9" t="n">
        <v>6300000</v>
      </c>
      <c r="H1729" s="9" t="n">
        <v>6300000</v>
      </c>
      <c r="I1729" s="9" t="n">
        <v>6300000</v>
      </c>
      <c r="J1729" s="9" t="n">
        <v>9450000</v>
      </c>
      <c r="K1729" s="11" t="n">
        <v>9450000</v>
      </c>
      <c r="L1729" s="9" t="n">
        <v>9450000</v>
      </c>
      <c r="M1729" s="9" t="n">
        <v>9450000</v>
      </c>
      <c r="N1729" s="9" t="n">
        <v>9450000</v>
      </c>
      <c r="O1729" s="9" t="n">
        <v>9450000</v>
      </c>
      <c r="P1729" s="11" t="n">
        <v>9450000</v>
      </c>
      <c r="Q1729" s="9" t="n">
        <v>9450000</v>
      </c>
      <c r="R1729" s="9" t="n">
        <v>9450000</v>
      </c>
      <c r="S1729" s="9" t="n">
        <v>9450000</v>
      </c>
      <c r="T1729" s="9" t="n">
        <v>9450000</v>
      </c>
      <c r="U1729" s="11" t="n">
        <v>9450000</v>
      </c>
      <c r="V1729" s="9" t="n">
        <v>9450000</v>
      </c>
      <c r="W1729" s="9" t="n">
        <v>9450000</v>
      </c>
      <c r="X1729" s="9" t="n">
        <v>9450000</v>
      </c>
      <c r="Y1729" s="9" t="n">
        <v>9450000</v>
      </c>
      <c r="Z1729" s="11" t="n">
        <v>9450000</v>
      </c>
      <c r="AA1729" s="9" t="n">
        <v>9450000</v>
      </c>
    </row>
    <row r="1730">
      <c r="A1730" s="14" t="inlineStr">
        <is>
          <t>A046310</t>
        </is>
      </c>
      <c r="B1730" s="2" t="inlineStr">
        <is>
          <t>백금T&amp;A</t>
        </is>
      </c>
      <c r="C1730" s="2" t="inlineStr">
        <is>
          <t>SSC</t>
        </is>
      </c>
      <c r="D1730" s="2" t="inlineStr">
        <is>
          <t>S420003950</t>
        </is>
      </c>
      <c r="E1730" s="2" t="inlineStr">
        <is>
          <t>상장주식수 (보통+우선)(주)</t>
        </is>
      </c>
      <c r="F1730" s="15" t="inlineStr">
        <is>
          <t>QUARTERLY</t>
        </is>
      </c>
      <c r="G1730" s="9" t="n">
        <v>6940000</v>
      </c>
      <c r="H1730" s="9" t="n">
        <v>6940000</v>
      </c>
      <c r="I1730" s="9" t="n">
        <v>6940000</v>
      </c>
      <c r="J1730" s="9" t="n">
        <v>6940000</v>
      </c>
      <c r="K1730" s="11" t="n">
        <v>6940000</v>
      </c>
      <c r="L1730" s="9" t="n">
        <v>6940000</v>
      </c>
      <c r="M1730" s="9" t="n">
        <v>6940000</v>
      </c>
      <c r="N1730" s="9" t="n">
        <v>6940000</v>
      </c>
      <c r="O1730" s="9" t="n">
        <v>6940000</v>
      </c>
      <c r="P1730" s="11" t="n">
        <v>6940000</v>
      </c>
      <c r="Q1730" s="9" t="n">
        <v>6940000</v>
      </c>
      <c r="R1730" s="9" t="n">
        <v>6940000</v>
      </c>
      <c r="S1730" s="9" t="n">
        <v>6940000</v>
      </c>
      <c r="T1730" s="9" t="n">
        <v>6940000</v>
      </c>
      <c r="U1730" s="11" t="n">
        <v>11451000</v>
      </c>
      <c r="V1730" s="9" t="n">
        <v>11451000</v>
      </c>
      <c r="W1730" s="9" t="n">
        <v>11451000</v>
      </c>
      <c r="X1730" s="9" t="n">
        <v>11451000</v>
      </c>
      <c r="Y1730" s="9" t="n">
        <v>11451000</v>
      </c>
      <c r="Z1730" s="11" t="n">
        <v>11451000</v>
      </c>
      <c r="AA1730" s="9" t="n">
        <v>11451000</v>
      </c>
    </row>
    <row r="1731">
      <c r="A1731" s="14" t="inlineStr">
        <is>
          <t>A052270</t>
        </is>
      </c>
      <c r="B1731" s="2" t="inlineStr">
        <is>
          <t>우전앤한단</t>
        </is>
      </c>
      <c r="C1731" s="2" t="inlineStr">
        <is>
          <t>SSC</t>
        </is>
      </c>
      <c r="D1731" s="2" t="inlineStr">
        <is>
          <t>S420003950</t>
        </is>
      </c>
      <c r="E1731" s="2" t="inlineStr">
        <is>
          <t>상장주식수 (보통+우선)(주)</t>
        </is>
      </c>
      <c r="F1731" s="15" t="inlineStr">
        <is>
          <t>QUARTERLY</t>
        </is>
      </c>
      <c r="G1731" s="9" t="n">
        <v>28728282</v>
      </c>
      <c r="H1731" s="9" t="n">
        <v>28728282</v>
      </c>
      <c r="I1731" s="9" t="n">
        <v>28728282</v>
      </c>
      <c r="J1731" s="9" t="n">
        <v>28728282</v>
      </c>
      <c r="K1731" s="11" t="n">
        <v>28728282</v>
      </c>
      <c r="L1731" s="9" t="n">
        <v>28728282</v>
      </c>
      <c r="M1731" s="9" t="n">
        <v>28728282</v>
      </c>
      <c r="N1731" s="9" t="n">
        <v>28728282</v>
      </c>
      <c r="O1731" s="9" t="n">
        <v>28728282</v>
      </c>
      <c r="P1731" s="11" t="n">
        <v>28728282</v>
      </c>
      <c r="Q1731" s="9" t="n">
        <v>28728282</v>
      </c>
      <c r="R1731" s="9" t="n">
        <v>28728282</v>
      </c>
      <c r="S1731" s="9" t="n">
        <v>28728282</v>
      </c>
      <c r="T1731" s="9" t="n">
        <v>28728282</v>
      </c>
      <c r="U1731" s="11" t="n">
        <v>28728282</v>
      </c>
      <c r="V1731" s="9" t="n">
        <v>28728282</v>
      </c>
      <c r="W1731" s="9" t="n">
        <v>28728282</v>
      </c>
      <c r="X1731" s="9" t="n">
        <v>28728282</v>
      </c>
      <c r="Y1731" s="9" t="n">
        <v>28728282</v>
      </c>
      <c r="Z1731" s="11" t="n">
        <v>28728282</v>
      </c>
      <c r="AA1731" s="9" t="n">
        <v>28728282</v>
      </c>
    </row>
    <row r="1732">
      <c r="A1732" s="14" t="inlineStr">
        <is>
          <t>A075970</t>
        </is>
      </c>
      <c r="B1732" s="2" t="inlineStr">
        <is>
          <t>동국알앤에스</t>
        </is>
      </c>
      <c r="C1732" s="2" t="inlineStr">
        <is>
          <t>SSC</t>
        </is>
      </c>
      <c r="D1732" s="2" t="inlineStr">
        <is>
          <t>S420003950</t>
        </is>
      </c>
      <c r="E1732" s="2" t="inlineStr">
        <is>
          <t>상장주식수 (보통+우선)(주)</t>
        </is>
      </c>
      <c r="F1732" s="15" t="inlineStr">
        <is>
          <t>QUARTERLY</t>
        </is>
      </c>
      <c r="G1732" s="8" t="n">
        <v>18400000</v>
      </c>
      <c r="H1732" s="8" t="n">
        <v>18400000</v>
      </c>
      <c r="I1732" s="8" t="n">
        <v>18400000</v>
      </c>
      <c r="J1732" s="8" t="n">
        <v>18400000</v>
      </c>
      <c r="K1732" s="10" t="n">
        <v>18400000</v>
      </c>
      <c r="L1732" s="8" t="n">
        <v>18400000</v>
      </c>
      <c r="M1732" s="8" t="n">
        <v>18400000</v>
      </c>
      <c r="N1732" s="8" t="n">
        <v>18400000</v>
      </c>
      <c r="O1732" s="8" t="n">
        <v>18400000</v>
      </c>
      <c r="P1732" s="10" t="n">
        <v>18400000</v>
      </c>
      <c r="Q1732" s="8" t="n">
        <v>18400000</v>
      </c>
      <c r="R1732" s="8" t="n">
        <v>18400000</v>
      </c>
      <c r="S1732" s="8" t="n">
        <v>18400000</v>
      </c>
      <c r="T1732" s="8" t="n">
        <v>18400000</v>
      </c>
      <c r="U1732" s="10" t="n">
        <v>18400000</v>
      </c>
      <c r="V1732" s="8" t="n">
        <v>18400000</v>
      </c>
      <c r="W1732" s="8" t="n">
        <v>18400000</v>
      </c>
      <c r="X1732" s="8" t="n">
        <v>18400000</v>
      </c>
      <c r="Y1732" s="8" t="n">
        <v>18400000</v>
      </c>
      <c r="Z1732" s="10" t="n">
        <v>18400000</v>
      </c>
      <c r="AA1732" s="8" t="n">
        <v>18400000</v>
      </c>
    </row>
    <row r="1733">
      <c r="A1733" s="14" t="inlineStr">
        <is>
          <t>A027970</t>
        </is>
      </c>
      <c r="B1733" s="2" t="inlineStr">
        <is>
          <t>세하</t>
        </is>
      </c>
      <c r="C1733" s="2" t="inlineStr">
        <is>
          <t>SSC</t>
        </is>
      </c>
      <c r="D1733" s="2" t="inlineStr">
        <is>
          <t>S420003950</t>
        </is>
      </c>
      <c r="E1733" s="2" t="inlineStr">
        <is>
          <t>상장주식수 (보통+우선)(주)</t>
        </is>
      </c>
      <c r="F1733" s="15" t="inlineStr">
        <is>
          <t>QUARTERLY</t>
        </is>
      </c>
      <c r="G1733" s="8" t="n">
        <v>34201705</v>
      </c>
      <c r="H1733" s="8" t="n">
        <v>34201705</v>
      </c>
      <c r="I1733" s="8" t="n">
        <v>34201705</v>
      </c>
      <c r="J1733" s="8" t="n">
        <v>34201705</v>
      </c>
      <c r="K1733" s="10" t="n">
        <v>43369422</v>
      </c>
      <c r="L1733" s="8" t="n">
        <v>43369422</v>
      </c>
      <c r="M1733" s="8" t="n">
        <v>43376911</v>
      </c>
      <c r="N1733" s="8" t="n">
        <v>43511730</v>
      </c>
      <c r="O1733" s="8" t="n">
        <v>43511730</v>
      </c>
      <c r="P1733" s="10" t="n">
        <v>43511730</v>
      </c>
      <c r="Q1733" s="8" t="n">
        <v>43511730</v>
      </c>
      <c r="R1733" s="8" t="n">
        <v>43511730</v>
      </c>
      <c r="S1733" s="8" t="n">
        <v>43511730</v>
      </c>
      <c r="T1733" s="8" t="n">
        <v>43511730</v>
      </c>
      <c r="U1733" s="10" t="n">
        <v>63511730</v>
      </c>
      <c r="V1733" s="8" t="n">
        <v>12382950</v>
      </c>
      <c r="W1733" s="8" t="n">
        <v>19682220</v>
      </c>
      <c r="X1733" s="8" t="n">
        <v>19682220</v>
      </c>
      <c r="Y1733" s="8" t="n">
        <v>19682220</v>
      </c>
      <c r="Z1733" s="10" t="n">
        <v>19682220</v>
      </c>
      <c r="AA1733" s="8" t="n">
        <v>19682220</v>
      </c>
    </row>
    <row r="1734">
      <c r="A1734" s="14" t="inlineStr">
        <is>
          <t>A009140</t>
        </is>
      </c>
      <c r="B1734" s="2" t="inlineStr">
        <is>
          <t>경인전자</t>
        </is>
      </c>
      <c r="C1734" s="2" t="inlineStr">
        <is>
          <t>SSC</t>
        </is>
      </c>
      <c r="D1734" s="2" t="inlineStr">
        <is>
          <t>S420003950</t>
        </is>
      </c>
      <c r="E1734" s="2" t="inlineStr">
        <is>
          <t>상장주식수 (보통+우선)(주)</t>
        </is>
      </c>
      <c r="F1734" s="15" t="inlineStr">
        <is>
          <t>QUARTERLY</t>
        </is>
      </c>
      <c r="G1734" s="8" t="n">
        <v>1570797</v>
      </c>
      <c r="H1734" s="8" t="n">
        <v>1570797</v>
      </c>
      <c r="I1734" s="8" t="n">
        <v>1570797</v>
      </c>
      <c r="J1734" s="8" t="n">
        <v>1570797</v>
      </c>
      <c r="K1734" s="10" t="n">
        <v>1570797</v>
      </c>
      <c r="L1734" s="8" t="n">
        <v>1570797</v>
      </c>
      <c r="M1734" s="8" t="n">
        <v>1570797</v>
      </c>
      <c r="N1734" s="8" t="n">
        <v>1570797</v>
      </c>
      <c r="O1734" s="8" t="n">
        <v>1570797</v>
      </c>
      <c r="P1734" s="10" t="n">
        <v>1570797</v>
      </c>
      <c r="Q1734" s="8" t="n">
        <v>1570797</v>
      </c>
      <c r="R1734" s="8" t="n">
        <v>1570797</v>
      </c>
      <c r="S1734" s="8" t="n">
        <v>1570797</v>
      </c>
      <c r="T1734" s="8" t="n">
        <v>1570797</v>
      </c>
      <c r="U1734" s="10" t="n">
        <v>1570797</v>
      </c>
      <c r="V1734" s="8" t="n">
        <v>1570797</v>
      </c>
      <c r="W1734" s="8" t="n">
        <v>1570797</v>
      </c>
      <c r="X1734" s="8" t="n">
        <v>1570797</v>
      </c>
      <c r="Y1734" s="8" t="n">
        <v>1570797</v>
      </c>
      <c r="Z1734" s="10" t="n">
        <v>1570797</v>
      </c>
      <c r="AA1734" s="8" t="n">
        <v>1570797</v>
      </c>
    </row>
    <row r="1735">
      <c r="A1735" s="14" t="inlineStr">
        <is>
          <t>A086670</t>
        </is>
      </c>
      <c r="B1735" s="2" t="inlineStr">
        <is>
          <t>비엠티</t>
        </is>
      </c>
      <c r="C1735" s="2" t="inlineStr">
        <is>
          <t>SSC</t>
        </is>
      </c>
      <c r="D1735" s="2" t="inlineStr">
        <is>
          <t>S420003950</t>
        </is>
      </c>
      <c r="E1735" s="2" t="inlineStr">
        <is>
          <t>상장주식수 (보통+우선)(주)</t>
        </is>
      </c>
      <c r="F1735" s="15" t="inlineStr">
        <is>
          <t>QUARTERLY</t>
        </is>
      </c>
      <c r="G1735" s="8" t="n">
        <v>6300000</v>
      </c>
      <c r="H1735" s="8" t="n">
        <v>6300000</v>
      </c>
      <c r="I1735" s="8" t="n">
        <v>6300000</v>
      </c>
      <c r="J1735" s="8" t="n">
        <v>6300000</v>
      </c>
      <c r="K1735" s="10" t="n">
        <v>6300000</v>
      </c>
      <c r="L1735" s="8" t="n">
        <v>6300000</v>
      </c>
      <c r="M1735" s="8" t="n">
        <v>6300000</v>
      </c>
      <c r="N1735" s="8" t="n">
        <v>6915510</v>
      </c>
      <c r="O1735" s="8" t="n">
        <v>8146529</v>
      </c>
      <c r="P1735" s="10" t="n">
        <v>8146529</v>
      </c>
      <c r="Q1735" s="8" t="n">
        <v>8146529</v>
      </c>
      <c r="R1735" s="8" t="n">
        <v>8146529</v>
      </c>
      <c r="S1735" s="8" t="n">
        <v>8146529</v>
      </c>
      <c r="T1735" s="8" t="n">
        <v>8146529</v>
      </c>
      <c r="U1735" s="10" t="n">
        <v>8146529</v>
      </c>
      <c r="V1735" s="8" t="n">
        <v>8146529</v>
      </c>
      <c r="W1735" s="8" t="n">
        <v>8146529</v>
      </c>
      <c r="X1735" s="8" t="n">
        <v>8146529</v>
      </c>
      <c r="Y1735" s="8" t="n">
        <v>8146529</v>
      </c>
      <c r="Z1735" s="10" t="n">
        <v>8146529</v>
      </c>
      <c r="AA1735" s="8" t="n">
        <v>8146529</v>
      </c>
    </row>
    <row r="1736">
      <c r="A1736" s="14" t="inlineStr">
        <is>
          <t>A047440</t>
        </is>
      </c>
      <c r="B1736" s="2" t="inlineStr">
        <is>
          <t>레이젠</t>
        </is>
      </c>
      <c r="C1736" s="2" t="inlineStr">
        <is>
          <t>SSC</t>
        </is>
      </c>
      <c r="D1736" s="2" t="inlineStr">
        <is>
          <t>S420003950</t>
        </is>
      </c>
      <c r="E1736" s="2" t="inlineStr">
        <is>
          <t>상장주식수 (보통+우선)(주)</t>
        </is>
      </c>
      <c r="F1736" s="15" t="inlineStr">
        <is>
          <t>QUARTERLY</t>
        </is>
      </c>
      <c r="G1736" s="8" t="n">
        <v>16618129</v>
      </c>
      <c r="H1736" s="8" t="n">
        <v>16618129</v>
      </c>
      <c r="I1736" s="8" t="n">
        <v>16618129</v>
      </c>
      <c r="J1736" s="8" t="n">
        <v>16618129</v>
      </c>
      <c r="K1736" s="10" t="n">
        <v>16618129</v>
      </c>
      <c r="L1736" s="8" t="n">
        <v>16618129</v>
      </c>
      <c r="M1736" s="8" t="n">
        <v>16618129</v>
      </c>
      <c r="N1736" s="8" t="n">
        <v>16618129</v>
      </c>
      <c r="O1736" s="8" t="n">
        <v>16618129</v>
      </c>
      <c r="P1736" s="10" t="n">
        <v>16618129</v>
      </c>
      <c r="Q1736" s="8" t="n">
        <v>16618129</v>
      </c>
      <c r="R1736" s="8" t="n">
        <v>16618129</v>
      </c>
      <c r="S1736" s="8" t="n">
        <v>16618129</v>
      </c>
      <c r="T1736" s="8" t="n">
        <v>16618129</v>
      </c>
      <c r="U1736" s="10" t="n">
        <v>16618129</v>
      </c>
      <c r="V1736" s="8" t="n">
        <v>16618129</v>
      </c>
      <c r="W1736" s="8" t="n">
        <v>16618129</v>
      </c>
      <c r="X1736" s="8" t="n">
        <v>16618129</v>
      </c>
      <c r="Y1736" s="8" t="n">
        <v>16618129</v>
      </c>
      <c r="Z1736" s="10" t="n">
        <v>16618129</v>
      </c>
      <c r="AA1736" s="8" t="n">
        <v>16618129</v>
      </c>
    </row>
    <row r="1737">
      <c r="A1737" s="14" t="inlineStr">
        <is>
          <t>A085670</t>
        </is>
      </c>
      <c r="B1737" s="2" t="inlineStr">
        <is>
          <t>뉴프렉스</t>
        </is>
      </c>
      <c r="C1737" s="2" t="inlineStr">
        <is>
          <t>SSC</t>
        </is>
      </c>
      <c r="D1737" s="2" t="inlineStr">
        <is>
          <t>S420003950</t>
        </is>
      </c>
      <c r="E1737" s="2" t="inlineStr">
        <is>
          <t>상장주식수 (보통+우선)(주)</t>
        </is>
      </c>
      <c r="F1737" s="15" t="inlineStr">
        <is>
          <t>QUARTERLY</t>
        </is>
      </c>
      <c r="G1737" s="9" t="n">
        <v>12127158</v>
      </c>
      <c r="H1737" s="9" t="n">
        <v>12127158</v>
      </c>
      <c r="I1737" s="9" t="n">
        <v>12127158</v>
      </c>
      <c r="J1737" s="9" t="n">
        <v>12127158</v>
      </c>
      <c r="K1737" s="11" t="n">
        <v>12127158</v>
      </c>
      <c r="L1737" s="9" t="n">
        <v>12127158</v>
      </c>
      <c r="M1737" s="9" t="n">
        <v>12127158</v>
      </c>
      <c r="N1737" s="9" t="n">
        <v>12147158</v>
      </c>
      <c r="O1737" s="9" t="n">
        <v>12147158</v>
      </c>
      <c r="P1737" s="11" t="n">
        <v>12147158</v>
      </c>
      <c r="Q1737" s="9" t="n">
        <v>12147158</v>
      </c>
      <c r="R1737" s="9" t="n">
        <v>12147158</v>
      </c>
      <c r="S1737" s="9" t="n">
        <v>12147158</v>
      </c>
      <c r="T1737" s="9" t="n">
        <v>12147158</v>
      </c>
      <c r="U1737" s="11" t="n">
        <v>12147158</v>
      </c>
      <c r="V1737" s="9" t="n">
        <v>12147158</v>
      </c>
      <c r="W1737" s="9" t="n">
        <v>12147158</v>
      </c>
      <c r="X1737" s="9" t="n">
        <v>12147158</v>
      </c>
      <c r="Y1737" s="9" t="n">
        <v>12147158</v>
      </c>
      <c r="Z1737" s="11" t="n">
        <v>12147158</v>
      </c>
      <c r="AA1737" s="9" t="n">
        <v>12147158</v>
      </c>
    </row>
    <row r="1738">
      <c r="A1738" s="14" t="inlineStr">
        <is>
          <t>A136510</t>
        </is>
      </c>
      <c r="B1738" s="2" t="inlineStr">
        <is>
          <t>쎄미시스코</t>
        </is>
      </c>
      <c r="C1738" s="2" t="inlineStr">
        <is>
          <t>SSC</t>
        </is>
      </c>
      <c r="D1738" s="2" t="inlineStr">
        <is>
          <t>S420003950</t>
        </is>
      </c>
      <c r="E1738" s="2" t="inlineStr">
        <is>
          <t>상장주식수 (보통+우선)(주)</t>
        </is>
      </c>
      <c r="F1738" s="15" t="inlineStr">
        <is>
          <t>QUARTERLY</t>
        </is>
      </c>
      <c r="G1738" s="9" t="n"/>
      <c r="H1738" s="9" t="n"/>
      <c r="I1738" s="9" t="n">
        <v>3600000</v>
      </c>
      <c r="J1738" s="9" t="n">
        <v>3600000</v>
      </c>
      <c r="K1738" s="11" t="n">
        <v>3600000</v>
      </c>
      <c r="L1738" s="9" t="n">
        <v>3600000</v>
      </c>
      <c r="M1738" s="9" t="n">
        <v>3600000</v>
      </c>
      <c r="N1738" s="9" t="n">
        <v>3600000</v>
      </c>
      <c r="O1738" s="9" t="n">
        <v>3600000</v>
      </c>
      <c r="P1738" s="11" t="n">
        <v>3600000</v>
      </c>
      <c r="Q1738" s="9" t="n">
        <v>5400000</v>
      </c>
      <c r="R1738" s="9" t="n">
        <v>5400000</v>
      </c>
      <c r="S1738" s="9" t="n">
        <v>5400000</v>
      </c>
      <c r="T1738" s="9" t="n">
        <v>5400000</v>
      </c>
      <c r="U1738" s="11" t="n">
        <v>5400000</v>
      </c>
      <c r="V1738" s="9" t="n">
        <v>5400000</v>
      </c>
      <c r="W1738" s="9" t="n">
        <v>5400000</v>
      </c>
      <c r="X1738" s="9" t="n">
        <v>5400000</v>
      </c>
      <c r="Y1738" s="9" t="n">
        <v>5400000</v>
      </c>
      <c r="Z1738" s="11" t="n">
        <v>5400000</v>
      </c>
      <c r="AA1738" s="9" t="n">
        <v>5400000</v>
      </c>
    </row>
    <row r="1739">
      <c r="A1739" s="14" t="inlineStr">
        <is>
          <t>A094970</t>
        </is>
      </c>
      <c r="B1739" s="2" t="inlineStr">
        <is>
          <t>제이엠티</t>
        </is>
      </c>
      <c r="C1739" s="2" t="inlineStr">
        <is>
          <t>SSC</t>
        </is>
      </c>
      <c r="D1739" s="2" t="inlineStr">
        <is>
          <t>S420003950</t>
        </is>
      </c>
      <c r="E1739" s="2" t="inlineStr">
        <is>
          <t>상장주식수 (보통+우선)(주)</t>
        </is>
      </c>
      <c r="F1739" s="15" t="inlineStr">
        <is>
          <t>QUARTERLY</t>
        </is>
      </c>
      <c r="G1739" s="9" t="n">
        <v>16748240</v>
      </c>
      <c r="H1739" s="9" t="n">
        <v>16748240</v>
      </c>
      <c r="I1739" s="9" t="n">
        <v>16748240</v>
      </c>
      <c r="J1739" s="9" t="n">
        <v>16748240</v>
      </c>
      <c r="K1739" s="11" t="n">
        <v>16748240</v>
      </c>
      <c r="L1739" s="9" t="n">
        <v>16748240</v>
      </c>
      <c r="M1739" s="9" t="n">
        <v>16748240</v>
      </c>
      <c r="N1739" s="9" t="n">
        <v>16748240</v>
      </c>
      <c r="O1739" s="9" t="n">
        <v>16748240</v>
      </c>
      <c r="P1739" s="11" t="n">
        <v>16748240</v>
      </c>
      <c r="Q1739" s="9" t="n">
        <v>16748240</v>
      </c>
      <c r="R1739" s="9" t="n">
        <v>16748240</v>
      </c>
      <c r="S1739" s="9" t="n">
        <v>16748240</v>
      </c>
      <c r="T1739" s="9" t="n">
        <v>16748240</v>
      </c>
      <c r="U1739" s="11" t="n">
        <v>16748240</v>
      </c>
      <c r="V1739" s="9" t="n">
        <v>16748240</v>
      </c>
      <c r="W1739" s="9" t="n">
        <v>16748240</v>
      </c>
      <c r="X1739" s="9" t="n">
        <v>16748240</v>
      </c>
      <c r="Y1739" s="9" t="n">
        <v>16748240</v>
      </c>
      <c r="Z1739" s="11" t="n">
        <v>16748240</v>
      </c>
      <c r="AA1739" s="9" t="n">
        <v>16748240</v>
      </c>
    </row>
    <row r="1740">
      <c r="A1740" s="14" t="inlineStr">
        <is>
          <t>A113810</t>
        </is>
      </c>
      <c r="B1740" s="2" t="inlineStr">
        <is>
          <t>디젠스</t>
        </is>
      </c>
      <c r="C1740" s="2" t="inlineStr">
        <is>
          <t>SSC</t>
        </is>
      </c>
      <c r="D1740" s="2" t="inlineStr">
        <is>
          <t>S420003950</t>
        </is>
      </c>
      <c r="E1740" s="2" t="inlineStr">
        <is>
          <t>상장주식수 (보통+우선)(주)</t>
        </is>
      </c>
      <c r="F1740" s="15" t="inlineStr">
        <is>
          <t>QUARTERLY</t>
        </is>
      </c>
      <c r="G1740" s="9" t="n"/>
      <c r="H1740" s="9" t="n"/>
      <c r="I1740" s="9" t="n"/>
      <c r="J1740" s="9" t="n"/>
      <c r="K1740" s="11" t="n"/>
      <c r="L1740" s="9" t="n"/>
      <c r="M1740" s="9" t="n">
        <v>18250000</v>
      </c>
      <c r="N1740" s="9" t="n">
        <v>18250000</v>
      </c>
      <c r="O1740" s="9" t="n">
        <v>18250000</v>
      </c>
      <c r="P1740" s="11" t="n">
        <v>19210000</v>
      </c>
      <c r="Q1740" s="9" t="n">
        <v>19210000</v>
      </c>
      <c r="R1740" s="9" t="n">
        <v>19210000</v>
      </c>
      <c r="S1740" s="9" t="n">
        <v>19210000</v>
      </c>
      <c r="T1740" s="9" t="n">
        <v>19210000</v>
      </c>
      <c r="U1740" s="11" t="n">
        <v>19210000</v>
      </c>
      <c r="V1740" s="9" t="n">
        <v>19210000</v>
      </c>
      <c r="W1740" s="9" t="n">
        <v>19210000</v>
      </c>
      <c r="X1740" s="9" t="n">
        <v>19210000</v>
      </c>
      <c r="Y1740" s="9" t="n">
        <v>19451544</v>
      </c>
      <c r="Z1740" s="11" t="n">
        <v>19451544</v>
      </c>
      <c r="AA1740" s="9" t="n">
        <v>19483750</v>
      </c>
    </row>
    <row r="1741">
      <c r="A1741" s="14" t="inlineStr">
        <is>
          <t>A177830</t>
        </is>
      </c>
      <c r="B1741" s="2" t="inlineStr">
        <is>
          <t>파버나인</t>
        </is>
      </c>
      <c r="C1741" s="2" t="inlineStr">
        <is>
          <t>SSC</t>
        </is>
      </c>
      <c r="D1741" s="2" t="inlineStr">
        <is>
          <t>S420003950</t>
        </is>
      </c>
      <c r="E1741" s="2" t="inlineStr">
        <is>
          <t>상장주식수 (보통+우선)(주)</t>
        </is>
      </c>
      <c r="F1741" s="15" t="inlineStr">
        <is>
          <t>QUARTERLY</t>
        </is>
      </c>
      <c r="G1741" s="9" t="n"/>
      <c r="H1741" s="9" t="n"/>
      <c r="I1741" s="9" t="n"/>
      <c r="J1741" s="9" t="n"/>
      <c r="K1741" s="11" t="n"/>
      <c r="L1741" s="9" t="n"/>
      <c r="M1741" s="9" t="n"/>
      <c r="N1741" s="9" t="n"/>
      <c r="O1741" s="9" t="n"/>
      <c r="P1741" s="11" t="n"/>
      <c r="Q1741" s="9" t="n"/>
      <c r="R1741" s="9" t="n"/>
      <c r="S1741" s="9" t="n"/>
      <c r="T1741" s="9" t="n">
        <v>5355636</v>
      </c>
      <c r="U1741" s="11" t="n">
        <v>5355636</v>
      </c>
      <c r="V1741" s="9" t="n">
        <v>5355636</v>
      </c>
      <c r="W1741" s="9" t="n">
        <v>5355636</v>
      </c>
      <c r="X1741" s="9" t="n">
        <v>5355636</v>
      </c>
      <c r="Y1741" s="9" t="n">
        <v>5355636</v>
      </c>
      <c r="Z1741" s="11" t="n">
        <v>5355636</v>
      </c>
      <c r="AA1741" s="9" t="n">
        <v>5355636</v>
      </c>
    </row>
    <row r="1742">
      <c r="A1742" s="14" t="inlineStr">
        <is>
          <t>A080470</t>
        </is>
      </c>
      <c r="B1742" s="2" t="inlineStr">
        <is>
          <t>성창오토텍</t>
        </is>
      </c>
      <c r="C1742" s="2" t="inlineStr">
        <is>
          <t>SSC</t>
        </is>
      </c>
      <c r="D1742" s="2" t="inlineStr">
        <is>
          <t>S420003950</t>
        </is>
      </c>
      <c r="E1742" s="2" t="inlineStr">
        <is>
          <t>상장주식수 (보통+우선)(주)</t>
        </is>
      </c>
      <c r="F1742" s="15" t="inlineStr">
        <is>
          <t>QUARTERLY</t>
        </is>
      </c>
      <c r="G1742" s="8" t="n">
        <v>7300000</v>
      </c>
      <c r="H1742" s="8" t="n">
        <v>7300000</v>
      </c>
      <c r="I1742" s="8" t="n">
        <v>7300000</v>
      </c>
      <c r="J1742" s="8" t="n">
        <v>7300000</v>
      </c>
      <c r="K1742" s="10" t="n">
        <v>7300000</v>
      </c>
      <c r="L1742" s="8" t="n">
        <v>7300000</v>
      </c>
      <c r="M1742" s="8" t="n">
        <v>7300000</v>
      </c>
      <c r="N1742" s="8" t="n">
        <v>7300000</v>
      </c>
      <c r="O1742" s="8" t="n">
        <v>7300000</v>
      </c>
      <c r="P1742" s="10" t="n">
        <v>7300000</v>
      </c>
      <c r="Q1742" s="8" t="n">
        <v>7300000</v>
      </c>
      <c r="R1742" s="8" t="n">
        <v>7300000</v>
      </c>
      <c r="S1742" s="8" t="n">
        <v>7300000</v>
      </c>
      <c r="T1742" s="8" t="n">
        <v>7300000</v>
      </c>
      <c r="U1742" s="10" t="n">
        <v>7300000</v>
      </c>
      <c r="V1742" s="8" t="n">
        <v>7300000</v>
      </c>
      <c r="W1742" s="8" t="n">
        <v>7300000</v>
      </c>
      <c r="X1742" s="8" t="n">
        <v>7300000</v>
      </c>
      <c r="Y1742" s="8" t="n">
        <v>7300000</v>
      </c>
      <c r="Z1742" s="10" t="n">
        <v>7300000</v>
      </c>
      <c r="AA1742" s="8" t="n">
        <v>7300000</v>
      </c>
    </row>
    <row r="1743">
      <c r="A1743" s="14" t="inlineStr">
        <is>
          <t>A101670</t>
        </is>
      </c>
      <c r="B1743" s="2" t="inlineStr">
        <is>
          <t>코리아에스이</t>
        </is>
      </c>
      <c r="C1743" s="2" t="inlineStr">
        <is>
          <t>SSC</t>
        </is>
      </c>
      <c r="D1743" s="2" t="inlineStr">
        <is>
          <t>S420003950</t>
        </is>
      </c>
      <c r="E1743" s="2" t="inlineStr">
        <is>
          <t>상장주식수 (보통+우선)(주)</t>
        </is>
      </c>
      <c r="F1743" s="15" t="inlineStr">
        <is>
          <t>QUARTERLY</t>
        </is>
      </c>
      <c r="G1743" s="8" t="n">
        <v>7560000</v>
      </c>
      <c r="H1743" s="8" t="n">
        <v>7560000</v>
      </c>
      <c r="I1743" s="8" t="n">
        <v>7560000</v>
      </c>
      <c r="J1743" s="8" t="n">
        <v>7560000</v>
      </c>
      <c r="K1743" s="10" t="n">
        <v>7560000</v>
      </c>
      <c r="L1743" s="8" t="n">
        <v>7560000</v>
      </c>
      <c r="M1743" s="8" t="n">
        <v>7560000</v>
      </c>
      <c r="N1743" s="8" t="n">
        <v>7560000</v>
      </c>
      <c r="O1743" s="8" t="n">
        <v>7560000</v>
      </c>
      <c r="P1743" s="10" t="n">
        <v>7560000</v>
      </c>
      <c r="Q1743" s="8" t="n">
        <v>7560000</v>
      </c>
      <c r="R1743" s="8" t="n">
        <v>7560000</v>
      </c>
      <c r="S1743" s="8" t="n">
        <v>7560000</v>
      </c>
      <c r="T1743" s="8" t="n">
        <v>7560000</v>
      </c>
      <c r="U1743" s="10" t="n">
        <v>7560000</v>
      </c>
      <c r="V1743" s="8" t="n">
        <v>7560000</v>
      </c>
      <c r="W1743" s="8" t="n">
        <v>7560000</v>
      </c>
      <c r="X1743" s="8" t="n">
        <v>7560000</v>
      </c>
      <c r="Y1743" s="8" t="n">
        <v>7560000</v>
      </c>
      <c r="Z1743" s="10" t="n">
        <v>7560000</v>
      </c>
      <c r="AA1743" s="8" t="n">
        <v>7560000</v>
      </c>
    </row>
    <row r="1744">
      <c r="A1744" s="14" t="inlineStr">
        <is>
          <t>A171010</t>
        </is>
      </c>
      <c r="B1744" s="2" t="inlineStr">
        <is>
          <t>램테크놀러지</t>
        </is>
      </c>
      <c r="C1744" s="2" t="inlineStr">
        <is>
          <t>SSC</t>
        </is>
      </c>
      <c r="D1744" s="2" t="inlineStr">
        <is>
          <t>S420003950</t>
        </is>
      </c>
      <c r="E1744" s="2" t="inlineStr">
        <is>
          <t>상장주식수 (보통+우선)(주)</t>
        </is>
      </c>
      <c r="F1744" s="15" t="inlineStr">
        <is>
          <t>QUARTERLY</t>
        </is>
      </c>
      <c r="G1744" s="8" t="n"/>
      <c r="H1744" s="8" t="n"/>
      <c r="I1744" s="8" t="n"/>
      <c r="J1744" s="8" t="n"/>
      <c r="K1744" s="10" t="n"/>
      <c r="L1744" s="8" t="n"/>
      <c r="M1744" s="8" t="n"/>
      <c r="N1744" s="8" t="n"/>
      <c r="O1744" s="8" t="n"/>
      <c r="P1744" s="10" t="n"/>
      <c r="Q1744" s="8" t="n">
        <v>8756128</v>
      </c>
      <c r="R1744" s="8" t="n">
        <v>8756128</v>
      </c>
      <c r="S1744" s="8" t="n">
        <v>8756128</v>
      </c>
      <c r="T1744" s="8" t="n">
        <v>8756128</v>
      </c>
      <c r="U1744" s="10" t="n">
        <v>8756128</v>
      </c>
      <c r="V1744" s="8" t="n">
        <v>8756128</v>
      </c>
      <c r="W1744" s="8" t="n">
        <v>8756128</v>
      </c>
      <c r="X1744" s="8" t="n">
        <v>8756128</v>
      </c>
      <c r="Y1744" s="8" t="n">
        <v>11382966</v>
      </c>
      <c r="Z1744" s="10" t="n">
        <v>11382966</v>
      </c>
      <c r="AA1744" s="8" t="n">
        <v>11382966</v>
      </c>
    </row>
    <row r="1745">
      <c r="A1745" s="14" t="inlineStr">
        <is>
          <t>A072950</t>
        </is>
      </c>
      <c r="B1745" s="2" t="inlineStr">
        <is>
          <t>빛샘전자</t>
        </is>
      </c>
      <c r="C1745" s="2" t="inlineStr">
        <is>
          <t>SSC</t>
        </is>
      </c>
      <c r="D1745" s="2" t="inlineStr">
        <is>
          <t>S420003950</t>
        </is>
      </c>
      <c r="E1745" s="2" t="inlineStr">
        <is>
          <t>상장주식수 (보통+우선)(주)</t>
        </is>
      </c>
      <c r="F1745" s="15" t="inlineStr">
        <is>
          <t>QUARTERLY</t>
        </is>
      </c>
      <c r="G1745" s="8" t="n"/>
      <c r="H1745" s="8" t="n"/>
      <c r="I1745" s="8" t="n"/>
      <c r="J1745" s="8" t="n">
        <v>5000000</v>
      </c>
      <c r="K1745" s="10" t="n">
        <v>5000000</v>
      </c>
      <c r="L1745" s="8" t="n">
        <v>5000000</v>
      </c>
      <c r="M1745" s="8" t="n">
        <v>5000000</v>
      </c>
      <c r="N1745" s="8" t="n">
        <v>5000000</v>
      </c>
      <c r="O1745" s="8" t="n">
        <v>5000000</v>
      </c>
      <c r="P1745" s="10" t="n">
        <v>5000000</v>
      </c>
      <c r="Q1745" s="8" t="n">
        <v>5000000</v>
      </c>
      <c r="R1745" s="8" t="n">
        <v>5000000</v>
      </c>
      <c r="S1745" s="8" t="n">
        <v>5000000</v>
      </c>
      <c r="T1745" s="8" t="n">
        <v>5000000</v>
      </c>
      <c r="U1745" s="10" t="n">
        <v>6000000</v>
      </c>
      <c r="V1745" s="8" t="n">
        <v>6000000</v>
      </c>
      <c r="W1745" s="8" t="n">
        <v>6000000</v>
      </c>
      <c r="X1745" s="8" t="n">
        <v>6000000</v>
      </c>
      <c r="Y1745" s="8" t="n">
        <v>6000000</v>
      </c>
      <c r="Z1745" s="10" t="n">
        <v>6000000</v>
      </c>
      <c r="AA1745" s="8" t="n">
        <v>6000000</v>
      </c>
    </row>
    <row r="1746">
      <c r="A1746" s="14" t="inlineStr">
        <is>
          <t>A065500</t>
        </is>
      </c>
      <c r="B1746" s="2" t="inlineStr">
        <is>
          <t>오리엔트정공</t>
        </is>
      </c>
      <c r="C1746" s="2" t="inlineStr">
        <is>
          <t>SSC</t>
        </is>
      </c>
      <c r="D1746" s="2" t="inlineStr">
        <is>
          <t>S420003950</t>
        </is>
      </c>
      <c r="E1746" s="2" t="inlineStr">
        <is>
          <t>상장주식수 (보통+우선)(주)</t>
        </is>
      </c>
      <c r="F1746" s="15" t="inlineStr">
        <is>
          <t>QUARTERLY</t>
        </is>
      </c>
      <c r="G1746" s="8" t="n">
        <v>12962871</v>
      </c>
      <c r="H1746" s="8" t="n">
        <v>32962871</v>
      </c>
      <c r="I1746" s="8" t="n">
        <v>32962871</v>
      </c>
      <c r="J1746" s="8" t="n">
        <v>32962871</v>
      </c>
      <c r="K1746" s="10" t="n">
        <v>32962871</v>
      </c>
      <c r="L1746" s="8" t="n">
        <v>32962871</v>
      </c>
      <c r="M1746" s="8" t="n">
        <v>11238727</v>
      </c>
      <c r="N1746" s="8" t="n">
        <v>12143627</v>
      </c>
      <c r="O1746" s="8" t="n">
        <v>12143627</v>
      </c>
      <c r="P1746" s="10" t="n">
        <v>12143627</v>
      </c>
      <c r="Q1746" s="8" t="n">
        <v>12143627</v>
      </c>
      <c r="R1746" s="8" t="n">
        <v>12143627</v>
      </c>
      <c r="S1746" s="8" t="n">
        <v>12143627</v>
      </c>
      <c r="T1746" s="8" t="n">
        <v>22143627</v>
      </c>
      <c r="U1746" s="10" t="n">
        <v>22143627</v>
      </c>
      <c r="V1746" s="8" t="n">
        <v>22143627</v>
      </c>
      <c r="W1746" s="8" t="n">
        <v>22143627</v>
      </c>
      <c r="X1746" s="8" t="n">
        <v>22143627</v>
      </c>
      <c r="Y1746" s="8" t="n">
        <v>22143627</v>
      </c>
      <c r="Z1746" s="10" t="n">
        <v>22143627</v>
      </c>
      <c r="AA1746" s="8" t="n">
        <v>22143627</v>
      </c>
    </row>
    <row r="1747">
      <c r="A1747" s="14" t="inlineStr">
        <is>
          <t>A153460</t>
        </is>
      </c>
      <c r="B1747" s="2" t="inlineStr">
        <is>
          <t>네이블</t>
        </is>
      </c>
      <c r="C1747" s="2" t="inlineStr">
        <is>
          <t>SSC</t>
        </is>
      </c>
      <c r="D1747" s="2" t="inlineStr">
        <is>
          <t>S420003950</t>
        </is>
      </c>
      <c r="E1747" s="2" t="inlineStr">
        <is>
          <t>상장주식수 (보통+우선)(주)</t>
        </is>
      </c>
      <c r="F1747" s="15" t="inlineStr">
        <is>
          <t>QUARTERLY</t>
        </is>
      </c>
      <c r="G1747" s="9" t="n"/>
      <c r="H1747" s="9" t="n"/>
      <c r="I1747" s="9" t="n"/>
      <c r="J1747" s="9" t="n"/>
      <c r="K1747" s="11" t="n"/>
      <c r="L1747" s="9" t="n">
        <v>4360366</v>
      </c>
      <c r="M1747" s="9" t="n">
        <v>4365591</v>
      </c>
      <c r="N1747" s="9" t="n">
        <v>4821591</v>
      </c>
      <c r="O1747" s="9" t="n">
        <v>4822541</v>
      </c>
      <c r="P1747" s="11" t="n">
        <v>4822541</v>
      </c>
      <c r="Q1747" s="9" t="n">
        <v>4847051</v>
      </c>
      <c r="R1747" s="9" t="n">
        <v>4854936</v>
      </c>
      <c r="S1747" s="9" t="n">
        <v>4857026</v>
      </c>
      <c r="T1747" s="9" t="n">
        <v>4859306</v>
      </c>
      <c r="U1747" s="11" t="n">
        <v>4862156</v>
      </c>
      <c r="V1747" s="9" t="n">
        <v>4871276</v>
      </c>
      <c r="W1747" s="9" t="n">
        <v>4877546</v>
      </c>
      <c r="X1747" s="9" t="n">
        <v>4881156</v>
      </c>
      <c r="Y1747" s="9" t="n">
        <v>4902246</v>
      </c>
      <c r="Z1747" s="11" t="n">
        <v>4902246</v>
      </c>
      <c r="AA1747" s="9" t="n">
        <v>4902246</v>
      </c>
    </row>
    <row r="1748">
      <c r="A1748" s="14" t="inlineStr">
        <is>
          <t>A070590</t>
        </is>
      </c>
      <c r="B1748" s="2" t="inlineStr">
        <is>
          <t>한솔인티큐브</t>
        </is>
      </c>
      <c r="C1748" s="2" t="inlineStr">
        <is>
          <t>SSC</t>
        </is>
      </c>
      <c r="D1748" s="2" t="inlineStr">
        <is>
          <t>S420003950</t>
        </is>
      </c>
      <c r="E1748" s="2" t="inlineStr">
        <is>
          <t>상장주식수 (보통+우선)(주)</t>
        </is>
      </c>
      <c r="F1748" s="15" t="inlineStr">
        <is>
          <t>QUARTERLY</t>
        </is>
      </c>
      <c r="G1748" s="9" t="n">
        <v>13762641</v>
      </c>
      <c r="H1748" s="9" t="n">
        <v>13762641</v>
      </c>
      <c r="I1748" s="9" t="n">
        <v>13762641</v>
      </c>
      <c r="J1748" s="9" t="n">
        <v>13762641</v>
      </c>
      <c r="K1748" s="11" t="n">
        <v>13762641</v>
      </c>
      <c r="L1748" s="9" t="n">
        <v>13762641</v>
      </c>
      <c r="M1748" s="9" t="n">
        <v>13762641</v>
      </c>
      <c r="N1748" s="9" t="n">
        <v>13762641</v>
      </c>
      <c r="O1748" s="9" t="n">
        <v>13785833</v>
      </c>
      <c r="P1748" s="11" t="n">
        <v>13785833</v>
      </c>
      <c r="Q1748" s="9" t="n">
        <v>13788521</v>
      </c>
      <c r="R1748" s="9" t="n">
        <v>13788521</v>
      </c>
      <c r="S1748" s="9" t="n">
        <v>13788521</v>
      </c>
      <c r="T1748" s="9" t="n">
        <v>13788521</v>
      </c>
      <c r="U1748" s="11" t="n">
        <v>13788521</v>
      </c>
      <c r="V1748" s="9" t="n">
        <v>13788521</v>
      </c>
      <c r="W1748" s="9" t="n">
        <v>13788521</v>
      </c>
      <c r="X1748" s="9" t="n">
        <v>13788521</v>
      </c>
      <c r="Y1748" s="9" t="n">
        <v>13788521</v>
      </c>
      <c r="Z1748" s="11" t="n">
        <v>13788521</v>
      </c>
      <c r="AA1748" s="9" t="n">
        <v>13879521</v>
      </c>
    </row>
    <row r="1749">
      <c r="A1749" s="14" t="inlineStr">
        <is>
          <t>A045660</t>
        </is>
      </c>
      <c r="B1749" s="2" t="inlineStr">
        <is>
          <t>에이텍</t>
        </is>
      </c>
      <c r="C1749" s="2" t="inlineStr">
        <is>
          <t>SSC</t>
        </is>
      </c>
      <c r="D1749" s="2" t="inlineStr">
        <is>
          <t>S420003950</t>
        </is>
      </c>
      <c r="E1749" s="2" t="inlineStr">
        <is>
          <t>상장주식수 (보통+우선)(주)</t>
        </is>
      </c>
      <c r="F1749" s="15" t="inlineStr">
        <is>
          <t>QUARTERLY</t>
        </is>
      </c>
      <c r="G1749" s="9" t="n">
        <v>13600000</v>
      </c>
      <c r="H1749" s="9" t="n">
        <v>13600000</v>
      </c>
      <c r="I1749" s="9" t="n">
        <v>13600000</v>
      </c>
      <c r="J1749" s="9" t="n">
        <v>13600000</v>
      </c>
      <c r="K1749" s="11" t="n">
        <v>13600000</v>
      </c>
      <c r="L1749" s="9" t="n">
        <v>13600000</v>
      </c>
      <c r="M1749" s="9" t="n">
        <v>13600000</v>
      </c>
      <c r="N1749" s="9" t="n">
        <v>13600000</v>
      </c>
      <c r="O1749" s="9" t="n">
        <v>13600000</v>
      </c>
      <c r="P1749" s="11" t="n">
        <v>13600000</v>
      </c>
      <c r="Q1749" s="9" t="n">
        <v>13600000</v>
      </c>
      <c r="R1749" s="9" t="n">
        <v>13600000</v>
      </c>
      <c r="S1749" s="9" t="n">
        <v>13600000</v>
      </c>
      <c r="T1749" s="9" t="n">
        <v>13600000</v>
      </c>
      <c r="U1749" s="11" t="n">
        <v>13600000</v>
      </c>
      <c r="V1749" s="9" t="n">
        <v>13600000</v>
      </c>
      <c r="W1749" s="9" t="n">
        <v>13600000</v>
      </c>
      <c r="X1749" s="9" t="n">
        <v>8260000</v>
      </c>
      <c r="Y1749" s="9" t="n">
        <v>8260000</v>
      </c>
      <c r="Z1749" s="11" t="n">
        <v>8260000</v>
      </c>
      <c r="AA1749" s="9" t="n">
        <v>8260000</v>
      </c>
    </row>
    <row r="1750">
      <c r="A1750" s="14" t="inlineStr">
        <is>
          <t>A060910</t>
        </is>
      </c>
      <c r="B1750" s="2" t="inlineStr">
        <is>
          <t>프리젠</t>
        </is>
      </c>
      <c r="C1750" s="2" t="inlineStr">
        <is>
          <t>SSC</t>
        </is>
      </c>
      <c r="D1750" s="2" t="inlineStr">
        <is>
          <t>S420003950</t>
        </is>
      </c>
      <c r="E1750" s="2" t="inlineStr">
        <is>
          <t>상장주식수 (보통+우선)(주)</t>
        </is>
      </c>
      <c r="F1750" s="15" t="inlineStr">
        <is>
          <t>QUARTERLY</t>
        </is>
      </c>
      <c r="G1750" s="9" t="n">
        <v>20514078</v>
      </c>
      <c r="H1750" s="9" t="n">
        <v>21321876</v>
      </c>
      <c r="I1750" s="9" t="n">
        <v>21321876</v>
      </c>
      <c r="J1750" s="9" t="n">
        <v>21321876</v>
      </c>
      <c r="K1750" s="11" t="n">
        <v>21321876</v>
      </c>
      <c r="L1750" s="9" t="n">
        <v>21321876</v>
      </c>
      <c r="M1750" s="9" t="n">
        <v>21321876</v>
      </c>
      <c r="N1750" s="9" t="n">
        <v>21321876</v>
      </c>
      <c r="O1750" s="9" t="n">
        <v>21321876</v>
      </c>
      <c r="P1750" s="11" t="n">
        <v>21321876</v>
      </c>
      <c r="Q1750" s="9" t="n">
        <v>21321876</v>
      </c>
      <c r="R1750" s="9" t="n">
        <v>21321876</v>
      </c>
      <c r="S1750" s="9" t="n">
        <v>21321876</v>
      </c>
      <c r="T1750" s="9" t="n">
        <v>21321876</v>
      </c>
      <c r="U1750" s="11" t="n">
        <v>21321876</v>
      </c>
      <c r="V1750" s="9" t="n">
        <v>5330469</v>
      </c>
      <c r="W1750" s="9" t="n">
        <v>5330469</v>
      </c>
      <c r="X1750" s="9" t="n">
        <v>5330469</v>
      </c>
      <c r="Y1750" s="9" t="n">
        <v>5330469</v>
      </c>
      <c r="Z1750" s="11" t="n">
        <v>5330469</v>
      </c>
      <c r="AA1750" s="9" t="n">
        <v>5330469</v>
      </c>
    </row>
    <row r="1751">
      <c r="A1751" s="14" t="inlineStr">
        <is>
          <t>A048470</t>
        </is>
      </c>
      <c r="B1751" s="2" t="inlineStr">
        <is>
          <t>대동스틸</t>
        </is>
      </c>
      <c r="C1751" s="2" t="inlineStr">
        <is>
          <t>SSC</t>
        </is>
      </c>
      <c r="D1751" s="2" t="inlineStr">
        <is>
          <t>S420003950</t>
        </is>
      </c>
      <c r="E1751" s="2" t="inlineStr">
        <is>
          <t>상장주식수 (보통+우선)(주)</t>
        </is>
      </c>
      <c r="F1751" s="15" t="inlineStr">
        <is>
          <t>QUARTERLY</t>
        </is>
      </c>
      <c r="G1751" s="9" t="n">
        <v>10000000</v>
      </c>
      <c r="H1751" s="9" t="n">
        <v>10000000</v>
      </c>
      <c r="I1751" s="9" t="n">
        <v>10000000</v>
      </c>
      <c r="J1751" s="9" t="n">
        <v>10000000</v>
      </c>
      <c r="K1751" s="11" t="n">
        <v>10000000</v>
      </c>
      <c r="L1751" s="9" t="n">
        <v>10000000</v>
      </c>
      <c r="M1751" s="9" t="n">
        <v>10000000</v>
      </c>
      <c r="N1751" s="9" t="n">
        <v>10000000</v>
      </c>
      <c r="O1751" s="9" t="n">
        <v>10000000</v>
      </c>
      <c r="P1751" s="11" t="n">
        <v>10000000</v>
      </c>
      <c r="Q1751" s="9" t="n">
        <v>10000000</v>
      </c>
      <c r="R1751" s="9" t="n">
        <v>10000000</v>
      </c>
      <c r="S1751" s="9" t="n">
        <v>10000000</v>
      </c>
      <c r="T1751" s="9" t="n">
        <v>10000000</v>
      </c>
      <c r="U1751" s="11" t="n">
        <v>10000000</v>
      </c>
      <c r="V1751" s="9" t="n">
        <v>10000000</v>
      </c>
      <c r="W1751" s="9" t="n">
        <v>10000000</v>
      </c>
      <c r="X1751" s="9" t="n">
        <v>10000000</v>
      </c>
      <c r="Y1751" s="9" t="n">
        <v>10000000</v>
      </c>
      <c r="Z1751" s="11" t="n">
        <v>10000000</v>
      </c>
      <c r="AA1751" s="9" t="n">
        <v>10000000</v>
      </c>
    </row>
    <row r="1752">
      <c r="A1752" s="14" t="inlineStr">
        <is>
          <t>A091970</t>
        </is>
      </c>
      <c r="B1752" s="2" t="inlineStr">
        <is>
          <t>나노캠텍</t>
        </is>
      </c>
      <c r="C1752" s="2" t="inlineStr">
        <is>
          <t>SSC</t>
        </is>
      </c>
      <c r="D1752" s="2" t="inlineStr">
        <is>
          <t>S420003950</t>
        </is>
      </c>
      <c r="E1752" s="2" t="inlineStr">
        <is>
          <t>상장주식수 (보통+우선)(주)</t>
        </is>
      </c>
      <c r="F1752" s="15" t="inlineStr">
        <is>
          <t>QUARTERLY</t>
        </is>
      </c>
      <c r="G1752" s="8" t="n">
        <v>10080000</v>
      </c>
      <c r="H1752" s="8" t="n">
        <v>10080000</v>
      </c>
      <c r="I1752" s="8" t="n">
        <v>10080000</v>
      </c>
      <c r="J1752" s="8" t="n">
        <v>10080000</v>
      </c>
      <c r="K1752" s="10" t="n">
        <v>10080000</v>
      </c>
      <c r="L1752" s="8" t="n">
        <v>10080000</v>
      </c>
      <c r="M1752" s="8" t="n">
        <v>10080000</v>
      </c>
      <c r="N1752" s="8" t="n">
        <v>10080000</v>
      </c>
      <c r="O1752" s="8" t="n">
        <v>10080000</v>
      </c>
      <c r="P1752" s="10" t="n">
        <v>10080000</v>
      </c>
      <c r="Q1752" s="8" t="n">
        <v>10080000</v>
      </c>
      <c r="R1752" s="8" t="n">
        <v>10080000</v>
      </c>
      <c r="S1752" s="8" t="n">
        <v>10080000</v>
      </c>
      <c r="T1752" s="8" t="n">
        <v>10080000</v>
      </c>
      <c r="U1752" s="10" t="n">
        <v>10080000</v>
      </c>
      <c r="V1752" s="8" t="n">
        <v>10080000</v>
      </c>
      <c r="W1752" s="8" t="n">
        <v>10080000</v>
      </c>
      <c r="X1752" s="8" t="n">
        <v>10080000</v>
      </c>
      <c r="Y1752" s="8" t="n">
        <v>10080000</v>
      </c>
      <c r="Z1752" s="10" t="n">
        <v>10080000</v>
      </c>
      <c r="AA1752" s="8" t="n">
        <v>10080000</v>
      </c>
    </row>
    <row r="1753">
      <c r="A1753" s="14" t="inlineStr">
        <is>
          <t>A073640</t>
        </is>
      </c>
      <c r="B1753" s="2" t="inlineStr">
        <is>
          <t>삼원테크</t>
        </is>
      </c>
      <c r="C1753" s="2" t="inlineStr">
        <is>
          <t>SSC</t>
        </is>
      </c>
      <c r="D1753" s="2" t="inlineStr">
        <is>
          <t>S420003950</t>
        </is>
      </c>
      <c r="E1753" s="2" t="inlineStr">
        <is>
          <t>상장주식수 (보통+우선)(주)</t>
        </is>
      </c>
      <c r="F1753" s="15" t="inlineStr">
        <is>
          <t>QUARTERLY</t>
        </is>
      </c>
      <c r="G1753" s="8" t="n">
        <v>18000000</v>
      </c>
      <c r="H1753" s="8" t="n">
        <v>18000000</v>
      </c>
      <c r="I1753" s="8" t="n">
        <v>18000000</v>
      </c>
      <c r="J1753" s="8" t="n">
        <v>18000000</v>
      </c>
      <c r="K1753" s="10" t="n">
        <v>18000000</v>
      </c>
      <c r="L1753" s="8" t="n">
        <v>18000000</v>
      </c>
      <c r="M1753" s="8" t="n">
        <v>18000000</v>
      </c>
      <c r="N1753" s="8" t="n">
        <v>18000000</v>
      </c>
      <c r="O1753" s="8" t="n">
        <v>18000000</v>
      </c>
      <c r="P1753" s="10" t="n">
        <v>18000000</v>
      </c>
      <c r="Q1753" s="8" t="n">
        <v>18000000</v>
      </c>
      <c r="R1753" s="8" t="n">
        <v>26900000</v>
      </c>
      <c r="S1753" s="8" t="n">
        <v>26900000</v>
      </c>
      <c r="T1753" s="8" t="n">
        <v>26900000</v>
      </c>
      <c r="U1753" s="10" t="n">
        <v>26900000</v>
      </c>
      <c r="V1753" s="8" t="n">
        <v>26900000</v>
      </c>
      <c r="W1753" s="8" t="n">
        <v>26900000</v>
      </c>
      <c r="X1753" s="8" t="n">
        <v>26900000</v>
      </c>
      <c r="Y1753" s="8" t="n">
        <v>26900000</v>
      </c>
      <c r="Z1753" s="10" t="n">
        <v>26900000</v>
      </c>
      <c r="AA1753" s="8" t="n">
        <v>26900000</v>
      </c>
    </row>
    <row r="1754">
      <c r="A1754" s="14" t="inlineStr">
        <is>
          <t>A069540</t>
        </is>
      </c>
      <c r="B1754" s="2" t="inlineStr">
        <is>
          <t>빛과전자</t>
        </is>
      </c>
      <c r="C1754" s="2" t="inlineStr">
        <is>
          <t>SSC</t>
        </is>
      </c>
      <c r="D1754" s="2" t="inlineStr">
        <is>
          <t>S420003950</t>
        </is>
      </c>
      <c r="E1754" s="2" t="inlineStr">
        <is>
          <t>상장주식수 (보통+우선)(주)</t>
        </is>
      </c>
      <c r="F1754" s="15" t="inlineStr">
        <is>
          <t>QUARTERLY</t>
        </is>
      </c>
      <c r="G1754" s="8" t="n">
        <v>6316112</v>
      </c>
      <c r="H1754" s="8" t="n">
        <v>6316112</v>
      </c>
      <c r="I1754" s="8" t="n">
        <v>6316112</v>
      </c>
      <c r="J1754" s="8" t="n">
        <v>6316112</v>
      </c>
      <c r="K1754" s="10" t="n">
        <v>6316112</v>
      </c>
      <c r="L1754" s="8" t="n">
        <v>6316112</v>
      </c>
      <c r="M1754" s="8" t="n">
        <v>6316112</v>
      </c>
      <c r="N1754" s="8" t="n">
        <v>6316112</v>
      </c>
      <c r="O1754" s="8" t="n">
        <v>6316112</v>
      </c>
      <c r="P1754" s="10" t="n">
        <v>6316112</v>
      </c>
      <c r="Q1754" s="8" t="n">
        <v>6316112</v>
      </c>
      <c r="R1754" s="8" t="n">
        <v>6316112</v>
      </c>
      <c r="S1754" s="8" t="n">
        <v>6316112</v>
      </c>
      <c r="T1754" s="8" t="n">
        <v>6316112</v>
      </c>
      <c r="U1754" s="10" t="n">
        <v>6316112</v>
      </c>
      <c r="V1754" s="8" t="n">
        <v>6316112</v>
      </c>
      <c r="W1754" s="8" t="n">
        <v>6316112</v>
      </c>
      <c r="X1754" s="8" t="n">
        <v>6316112</v>
      </c>
      <c r="Y1754" s="8" t="n">
        <v>6316112</v>
      </c>
      <c r="Z1754" s="10" t="n">
        <v>6316112</v>
      </c>
      <c r="AA1754" s="8" t="n">
        <v>6316112</v>
      </c>
    </row>
    <row r="1755">
      <c r="A1755" s="14" t="inlineStr">
        <is>
          <t>A219130</t>
        </is>
      </c>
      <c r="B1755" s="2" t="inlineStr">
        <is>
          <t>타이거일렉</t>
        </is>
      </c>
      <c r="C1755" s="2" t="inlineStr">
        <is>
          <t>SSC</t>
        </is>
      </c>
      <c r="D1755" s="2" t="inlineStr">
        <is>
          <t>S420003950</t>
        </is>
      </c>
      <c r="E1755" s="2" t="inlineStr">
        <is>
          <t>상장주식수 (보통+우선)(주)</t>
        </is>
      </c>
      <c r="F1755" s="15" t="inlineStr">
        <is>
          <t>QUARTERLY</t>
        </is>
      </c>
      <c r="G1755" s="8" t="n"/>
      <c r="H1755" s="8" t="n"/>
      <c r="I1755" s="8" t="n"/>
      <c r="J1755" s="8" t="n"/>
      <c r="K1755" s="10" t="n"/>
      <c r="L1755" s="8" t="n"/>
      <c r="M1755" s="8" t="n"/>
      <c r="N1755" s="8" t="n"/>
      <c r="O1755" s="8" t="n"/>
      <c r="P1755" s="10" t="n"/>
      <c r="Q1755" s="8" t="n"/>
      <c r="R1755" s="8" t="n"/>
      <c r="S1755" s="8" t="n"/>
      <c r="T1755" s="8" t="n"/>
      <c r="U1755" s="10" t="n"/>
      <c r="V1755" s="8" t="n"/>
      <c r="W1755" s="8" t="n"/>
      <c r="X1755" s="8" t="n">
        <v>5589290</v>
      </c>
      <c r="Y1755" s="8" t="n">
        <v>6314290</v>
      </c>
      <c r="Z1755" s="10" t="n">
        <v>6314290</v>
      </c>
      <c r="AA1755" s="8" t="n">
        <v>6314290</v>
      </c>
    </row>
    <row r="1756">
      <c r="A1756" s="14" t="inlineStr">
        <is>
          <t>A127160</t>
        </is>
      </c>
      <c r="B1756" s="2" t="inlineStr">
        <is>
          <t>매직마이크로</t>
        </is>
      </c>
      <c r="C1756" s="2" t="inlineStr">
        <is>
          <t>SSC</t>
        </is>
      </c>
      <c r="D1756" s="2" t="inlineStr">
        <is>
          <t>S420003950</t>
        </is>
      </c>
      <c r="E1756" s="2" t="inlineStr">
        <is>
          <t>상장주식수 (보통+우선)(주)</t>
        </is>
      </c>
      <c r="F1756" s="15" t="inlineStr">
        <is>
          <t>QUARTERLY</t>
        </is>
      </c>
      <c r="G1756" s="8" t="n"/>
      <c r="H1756" s="8" t="n"/>
      <c r="I1756" s="8" t="n"/>
      <c r="J1756" s="8" t="n"/>
      <c r="K1756" s="10" t="n"/>
      <c r="L1756" s="8" t="n"/>
      <c r="M1756" s="8" t="n"/>
      <c r="N1756" s="8" t="n"/>
      <c r="O1756" s="8" t="n"/>
      <c r="P1756" s="10" t="n"/>
      <c r="Q1756" s="8" t="n">
        <v>4025000</v>
      </c>
      <c r="R1756" s="8" t="n">
        <v>4025000</v>
      </c>
      <c r="S1756" s="8" t="n">
        <v>4025000</v>
      </c>
      <c r="T1756" s="8" t="n">
        <v>4025000</v>
      </c>
      <c r="U1756" s="10" t="n">
        <v>4025000</v>
      </c>
      <c r="V1756" s="8" t="n">
        <v>4025000</v>
      </c>
      <c r="W1756" s="8" t="n">
        <v>4025000</v>
      </c>
      <c r="X1756" s="8" t="n">
        <v>4542125</v>
      </c>
      <c r="Y1756" s="8" t="n">
        <v>6222125</v>
      </c>
      <c r="Z1756" s="10" t="n">
        <v>6222125</v>
      </c>
      <c r="AA1756" s="8" t="n">
        <v>6222125</v>
      </c>
    </row>
    <row r="1757">
      <c r="A1757" s="14" t="inlineStr">
        <is>
          <t>A043360</t>
        </is>
      </c>
      <c r="B1757" s="2" t="inlineStr">
        <is>
          <t>디지아이</t>
        </is>
      </c>
      <c r="C1757" s="2" t="inlineStr">
        <is>
          <t>SSC</t>
        </is>
      </c>
      <c r="D1757" s="2" t="inlineStr">
        <is>
          <t>S420003950</t>
        </is>
      </c>
      <c r="E1757" s="2" t="inlineStr">
        <is>
          <t>상장주식수 (보통+우선)(주)</t>
        </is>
      </c>
      <c r="F1757" s="15" t="inlineStr">
        <is>
          <t>QUARTERLY</t>
        </is>
      </c>
      <c r="G1757" s="9" t="n">
        <v>9000000</v>
      </c>
      <c r="H1757" s="9" t="n">
        <v>9000000</v>
      </c>
      <c r="I1757" s="9" t="n">
        <v>9000000</v>
      </c>
      <c r="J1757" s="9" t="n">
        <v>9000000</v>
      </c>
      <c r="K1757" s="11" t="n">
        <v>9000000</v>
      </c>
      <c r="L1757" s="9" t="n">
        <v>9000000</v>
      </c>
      <c r="M1757" s="9" t="n">
        <v>9000000</v>
      </c>
      <c r="N1757" s="9" t="n">
        <v>9000000</v>
      </c>
      <c r="O1757" s="9" t="n">
        <v>9000000</v>
      </c>
      <c r="P1757" s="11" t="n">
        <v>9000000</v>
      </c>
      <c r="Q1757" s="9" t="n">
        <v>9000000</v>
      </c>
      <c r="R1757" s="9" t="n">
        <v>9000000</v>
      </c>
      <c r="S1757" s="9" t="n">
        <v>9000000</v>
      </c>
      <c r="T1757" s="9" t="n">
        <v>9000000</v>
      </c>
      <c r="U1757" s="11" t="n">
        <v>9000000</v>
      </c>
      <c r="V1757" s="9" t="n">
        <v>9000000</v>
      </c>
      <c r="W1757" s="9" t="n">
        <v>9000000</v>
      </c>
      <c r="X1757" s="9" t="n">
        <v>9000000</v>
      </c>
      <c r="Y1757" s="9" t="n">
        <v>9000000</v>
      </c>
      <c r="Z1757" s="11" t="n">
        <v>9000000</v>
      </c>
      <c r="AA1757" s="9" t="n">
        <v>9000000</v>
      </c>
    </row>
    <row r="1758">
      <c r="A1758" s="14" t="inlineStr">
        <is>
          <t>A134790</t>
        </is>
      </c>
      <c r="B1758" s="2" t="inlineStr">
        <is>
          <t>팀스</t>
        </is>
      </c>
      <c r="C1758" s="2" t="inlineStr">
        <is>
          <t>SSC</t>
        </is>
      </c>
      <c r="D1758" s="2" t="inlineStr">
        <is>
          <t>S420003950</t>
        </is>
      </c>
      <c r="E1758" s="2" t="inlineStr">
        <is>
          <t>상장주식수 (보통+우선)(주)</t>
        </is>
      </c>
      <c r="F1758" s="15" t="inlineStr">
        <is>
          <t>QUARTERLY</t>
        </is>
      </c>
      <c r="G1758" s="9" t="n">
        <v>2000000</v>
      </c>
      <c r="H1758" s="9" t="n">
        <v>2000000</v>
      </c>
      <c r="I1758" s="9" t="n">
        <v>2000000</v>
      </c>
      <c r="J1758" s="9" t="n">
        <v>2000000</v>
      </c>
      <c r="K1758" s="11" t="n">
        <v>2000000</v>
      </c>
      <c r="L1758" s="9" t="n">
        <v>2000000</v>
      </c>
      <c r="M1758" s="9" t="n">
        <v>2000000</v>
      </c>
      <c r="N1758" s="9" t="n">
        <v>2000000</v>
      </c>
      <c r="O1758" s="9" t="n">
        <v>2000000</v>
      </c>
      <c r="P1758" s="11" t="n">
        <v>2000000</v>
      </c>
      <c r="Q1758" s="9" t="n">
        <v>2000000</v>
      </c>
      <c r="R1758" s="9" t="n">
        <v>2000000</v>
      </c>
      <c r="S1758" s="9" t="n">
        <v>2000000</v>
      </c>
      <c r="T1758" s="9" t="n">
        <v>2000000</v>
      </c>
      <c r="U1758" s="11" t="n">
        <v>2000000</v>
      </c>
      <c r="V1758" s="9" t="n">
        <v>2000000</v>
      </c>
      <c r="W1758" s="9" t="n">
        <v>2000000</v>
      </c>
      <c r="X1758" s="9" t="n">
        <v>2000000</v>
      </c>
      <c r="Y1758" s="9" t="n">
        <v>2000000</v>
      </c>
      <c r="Z1758" s="11" t="n">
        <v>2000000</v>
      </c>
      <c r="AA1758" s="9" t="n">
        <v>2000000</v>
      </c>
    </row>
    <row r="1759">
      <c r="A1759" s="14" t="inlineStr">
        <is>
          <t>A065440</t>
        </is>
      </c>
      <c r="B1759" s="2" t="inlineStr">
        <is>
          <t>이루온</t>
        </is>
      </c>
      <c r="C1759" s="2" t="inlineStr">
        <is>
          <t>SSC</t>
        </is>
      </c>
      <c r="D1759" s="2" t="inlineStr">
        <is>
          <t>S420003950</t>
        </is>
      </c>
      <c r="E1759" s="2" t="inlineStr">
        <is>
          <t>상장주식수 (보통+우선)(주)</t>
        </is>
      </c>
      <c r="F1759" s="15" t="inlineStr">
        <is>
          <t>QUARTERLY</t>
        </is>
      </c>
      <c r="G1759" s="9" t="n">
        <v>9658100</v>
      </c>
      <c r="H1759" s="9" t="n">
        <v>9658100</v>
      </c>
      <c r="I1759" s="9" t="n">
        <v>9658100</v>
      </c>
      <c r="J1759" s="9" t="n">
        <v>9658100</v>
      </c>
      <c r="K1759" s="11" t="n">
        <v>9658100</v>
      </c>
      <c r="L1759" s="9" t="n">
        <v>9658100</v>
      </c>
      <c r="M1759" s="9" t="n">
        <v>9658100</v>
      </c>
      <c r="N1759" s="9" t="n">
        <v>9658100</v>
      </c>
      <c r="O1759" s="9" t="n">
        <v>9658100</v>
      </c>
      <c r="P1759" s="11" t="n">
        <v>9658100</v>
      </c>
      <c r="Q1759" s="9" t="n">
        <v>9658100</v>
      </c>
      <c r="R1759" s="9" t="n">
        <v>9658100</v>
      </c>
      <c r="S1759" s="9" t="n">
        <v>9658100</v>
      </c>
      <c r="T1759" s="9" t="n">
        <v>9658100</v>
      </c>
      <c r="U1759" s="11" t="n">
        <v>9658100</v>
      </c>
      <c r="V1759" s="9" t="n">
        <v>9658100</v>
      </c>
      <c r="W1759" s="9" t="n">
        <v>9658100</v>
      </c>
      <c r="X1759" s="9" t="n">
        <v>9658100</v>
      </c>
      <c r="Y1759" s="9" t="n">
        <v>10137330</v>
      </c>
      <c r="Z1759" s="11" t="n">
        <v>10137330</v>
      </c>
      <c r="AA1759" s="9" t="n">
        <v>10137330</v>
      </c>
    </row>
    <row r="1760">
      <c r="A1760" s="14" t="inlineStr">
        <is>
          <t>A049120</t>
        </is>
      </c>
      <c r="B1760" s="2" t="inlineStr">
        <is>
          <t>파인디앤씨</t>
        </is>
      </c>
      <c r="C1760" s="2" t="inlineStr">
        <is>
          <t>SSC</t>
        </is>
      </c>
      <c r="D1760" s="2" t="inlineStr">
        <is>
          <t>S420003950</t>
        </is>
      </c>
      <c r="E1760" s="2" t="inlineStr">
        <is>
          <t>상장주식수 (보통+우선)(주)</t>
        </is>
      </c>
      <c r="F1760" s="15" t="inlineStr">
        <is>
          <t>QUARTERLY</t>
        </is>
      </c>
      <c r="G1760" s="9" t="n">
        <v>11869758</v>
      </c>
      <c r="H1760" s="9" t="n">
        <v>11869758</v>
      </c>
      <c r="I1760" s="9" t="n">
        <v>11869758</v>
      </c>
      <c r="J1760" s="9" t="n">
        <v>11869758</v>
      </c>
      <c r="K1760" s="11" t="n">
        <v>11869758</v>
      </c>
      <c r="L1760" s="9" t="n">
        <v>11869758</v>
      </c>
      <c r="M1760" s="9" t="n">
        <v>11869758</v>
      </c>
      <c r="N1760" s="9" t="n">
        <v>11869758</v>
      </c>
      <c r="O1760" s="9" t="n">
        <v>11869758</v>
      </c>
      <c r="P1760" s="11" t="n">
        <v>17718250</v>
      </c>
      <c r="Q1760" s="9" t="n">
        <v>17718250</v>
      </c>
      <c r="R1760" s="9" t="n">
        <v>17718250</v>
      </c>
      <c r="S1760" s="9" t="n">
        <v>17718250</v>
      </c>
      <c r="T1760" s="9" t="n">
        <v>17718250</v>
      </c>
      <c r="U1760" s="11" t="n">
        <v>18563320</v>
      </c>
      <c r="V1760" s="9" t="n">
        <v>18563320</v>
      </c>
      <c r="W1760" s="9" t="n">
        <v>18563320</v>
      </c>
      <c r="X1760" s="9" t="n">
        <v>18563320</v>
      </c>
      <c r="Y1760" s="9" t="n">
        <v>18563320</v>
      </c>
      <c r="Z1760" s="11" t="n">
        <v>18563320</v>
      </c>
      <c r="AA1760" s="9" t="n">
        <v>18563320</v>
      </c>
    </row>
    <row r="1761">
      <c r="A1761" s="14" t="inlineStr">
        <is>
          <t>A023770</t>
        </is>
      </c>
      <c r="B1761" s="2" t="inlineStr">
        <is>
          <t>플레이위드</t>
        </is>
      </c>
      <c r="C1761" s="2" t="inlineStr">
        <is>
          <t>SSC</t>
        </is>
      </c>
      <c r="D1761" s="2" t="inlineStr">
        <is>
          <t>S420003950</t>
        </is>
      </c>
      <c r="E1761" s="2" t="inlineStr">
        <is>
          <t>상장주식수 (보통+우선)(주)</t>
        </is>
      </c>
      <c r="F1761" s="15" t="inlineStr">
        <is>
          <t>QUARTERLY</t>
        </is>
      </c>
      <c r="G1761" s="9" t="n">
        <v>8024114</v>
      </c>
      <c r="H1761" s="9" t="n">
        <v>8245686</v>
      </c>
      <c r="I1761" s="9" t="n">
        <v>9097244</v>
      </c>
      <c r="J1761" s="9" t="n">
        <v>9097244</v>
      </c>
      <c r="K1761" s="11" t="n">
        <v>9097244</v>
      </c>
      <c r="L1761" s="9" t="n">
        <v>9097244</v>
      </c>
      <c r="M1761" s="9" t="n">
        <v>9097244</v>
      </c>
      <c r="N1761" s="9" t="n">
        <v>9097244</v>
      </c>
      <c r="O1761" s="9" t="n">
        <v>10723244</v>
      </c>
      <c r="P1761" s="11" t="n">
        <v>10723244</v>
      </c>
      <c r="Q1761" s="9" t="n">
        <v>10723244</v>
      </c>
      <c r="R1761" s="9" t="n">
        <v>10723244</v>
      </c>
      <c r="S1761" s="9" t="n">
        <v>10723244</v>
      </c>
      <c r="T1761" s="9" t="n">
        <v>2875832</v>
      </c>
      <c r="U1761" s="11" t="n">
        <v>2875832</v>
      </c>
      <c r="V1761" s="9" t="n">
        <v>2875832</v>
      </c>
      <c r="W1761" s="9" t="n">
        <v>2875832</v>
      </c>
      <c r="X1761" s="9" t="n">
        <v>2875832</v>
      </c>
      <c r="Y1761" s="9" t="n">
        <v>2875832</v>
      </c>
      <c r="Z1761" s="11" t="n">
        <v>2875832</v>
      </c>
      <c r="AA1761" s="9" t="n">
        <v>2875832</v>
      </c>
    </row>
    <row r="1762">
      <c r="A1762" s="14" t="inlineStr">
        <is>
          <t>A053160</t>
        </is>
      </c>
      <c r="B1762" s="2" t="inlineStr">
        <is>
          <t>프리엠스</t>
        </is>
      </c>
      <c r="C1762" s="2" t="inlineStr">
        <is>
          <t>SSC</t>
        </is>
      </c>
      <c r="D1762" s="2" t="inlineStr">
        <is>
          <t>S420003950</t>
        </is>
      </c>
      <c r="E1762" s="2" t="inlineStr">
        <is>
          <t>상장주식수 (보통+우선)(주)</t>
        </is>
      </c>
      <c r="F1762" s="15" t="inlineStr">
        <is>
          <t>QUARTERLY</t>
        </is>
      </c>
      <c r="G1762" s="8" t="n">
        <v>6000000</v>
      </c>
      <c r="H1762" s="8" t="n">
        <v>6000000</v>
      </c>
      <c r="I1762" s="8" t="n">
        <v>6000000</v>
      </c>
      <c r="J1762" s="8" t="n">
        <v>6000000</v>
      </c>
      <c r="K1762" s="10" t="n">
        <v>6000000</v>
      </c>
      <c r="L1762" s="8" t="n">
        <v>6000000</v>
      </c>
      <c r="M1762" s="8" t="n">
        <v>6000000</v>
      </c>
      <c r="N1762" s="8" t="n">
        <v>6000000</v>
      </c>
      <c r="O1762" s="8" t="n">
        <v>6000000</v>
      </c>
      <c r="P1762" s="10" t="n">
        <v>6000000</v>
      </c>
      <c r="Q1762" s="8" t="n">
        <v>6000000</v>
      </c>
      <c r="R1762" s="8" t="n">
        <v>6000000</v>
      </c>
      <c r="S1762" s="8" t="n">
        <v>6000000</v>
      </c>
      <c r="T1762" s="8" t="n">
        <v>6000000</v>
      </c>
      <c r="U1762" s="10" t="n">
        <v>6000000</v>
      </c>
      <c r="V1762" s="8" t="n">
        <v>6000000</v>
      </c>
      <c r="W1762" s="8" t="n">
        <v>6000000</v>
      </c>
      <c r="X1762" s="8" t="n">
        <v>6000000</v>
      </c>
      <c r="Y1762" s="8" t="n">
        <v>6000000</v>
      </c>
      <c r="Z1762" s="10" t="n">
        <v>6000000</v>
      </c>
      <c r="AA1762" s="8" t="n">
        <v>6000000</v>
      </c>
    </row>
    <row r="1763">
      <c r="A1763" s="14" t="inlineStr">
        <is>
          <t>A060230</t>
        </is>
      </c>
      <c r="B1763" s="2" t="inlineStr">
        <is>
          <t>이그잭스</t>
        </is>
      </c>
      <c r="C1763" s="2" t="inlineStr">
        <is>
          <t>SSC</t>
        </is>
      </c>
      <c r="D1763" s="2" t="inlineStr">
        <is>
          <t>S420003950</t>
        </is>
      </c>
      <c r="E1763" s="2" t="inlineStr">
        <is>
          <t>상장주식수 (보통+우선)(주)</t>
        </is>
      </c>
      <c r="F1763" s="15" t="inlineStr">
        <is>
          <t>QUARTERLY</t>
        </is>
      </c>
      <c r="G1763" s="8" t="n">
        <v>17389921</v>
      </c>
      <c r="H1763" s="8" t="n">
        <v>17725221</v>
      </c>
      <c r="I1763" s="8" t="n">
        <v>22725221</v>
      </c>
      <c r="J1763" s="8" t="n">
        <v>24251221</v>
      </c>
      <c r="K1763" s="10" t="n">
        <v>4850244</v>
      </c>
      <c r="L1763" s="8" t="n">
        <v>6889360</v>
      </c>
      <c r="M1763" s="8" t="n">
        <v>6889360</v>
      </c>
      <c r="N1763" s="8" t="n">
        <v>7143720</v>
      </c>
      <c r="O1763" s="8" t="n">
        <v>7603041</v>
      </c>
      <c r="P1763" s="10" t="n">
        <v>7603041</v>
      </c>
      <c r="Q1763" s="8" t="n">
        <v>7603041</v>
      </c>
      <c r="R1763" s="8" t="n">
        <v>7957145</v>
      </c>
      <c r="S1763" s="8" t="n">
        <v>8105869</v>
      </c>
      <c r="T1763" s="8" t="n">
        <v>8105869</v>
      </c>
      <c r="U1763" s="10" t="n">
        <v>8689699</v>
      </c>
      <c r="V1763" s="8" t="n">
        <v>8842941</v>
      </c>
      <c r="W1763" s="8" t="n">
        <v>9192591</v>
      </c>
      <c r="X1763" s="8" t="n">
        <v>9192591</v>
      </c>
      <c r="Y1763" s="8" t="n">
        <v>18192591</v>
      </c>
      <c r="Z1763" s="10" t="n">
        <v>18192591</v>
      </c>
      <c r="AA1763" s="8" t="n">
        <v>18192591</v>
      </c>
    </row>
    <row r="1764">
      <c r="A1764" s="14" t="inlineStr">
        <is>
          <t>A054930</t>
        </is>
      </c>
      <c r="B1764" s="2" t="inlineStr">
        <is>
          <t>유신</t>
        </is>
      </c>
      <c r="C1764" s="2" t="inlineStr">
        <is>
          <t>SSC</t>
        </is>
      </c>
      <c r="D1764" s="2" t="inlineStr">
        <is>
          <t>S420003950</t>
        </is>
      </c>
      <c r="E1764" s="2" t="inlineStr">
        <is>
          <t>상장주식수 (보통+우선)(주)</t>
        </is>
      </c>
      <c r="F1764" s="15" t="inlineStr">
        <is>
          <t>QUARTERLY</t>
        </is>
      </c>
      <c r="G1764" s="8" t="n">
        <v>3000000</v>
      </c>
      <c r="H1764" s="8" t="n">
        <v>3000000</v>
      </c>
      <c r="I1764" s="8" t="n">
        <v>3000000</v>
      </c>
      <c r="J1764" s="8" t="n">
        <v>3000000</v>
      </c>
      <c r="K1764" s="10" t="n">
        <v>3000000</v>
      </c>
      <c r="L1764" s="8" t="n">
        <v>3000000</v>
      </c>
      <c r="M1764" s="8" t="n">
        <v>3000000</v>
      </c>
      <c r="N1764" s="8" t="n">
        <v>3000000</v>
      </c>
      <c r="O1764" s="8" t="n">
        <v>3000000</v>
      </c>
      <c r="P1764" s="10" t="n">
        <v>3000000</v>
      </c>
      <c r="Q1764" s="8" t="n">
        <v>3000000</v>
      </c>
      <c r="R1764" s="8" t="n">
        <v>3000000</v>
      </c>
      <c r="S1764" s="8" t="n">
        <v>3000000</v>
      </c>
      <c r="T1764" s="8" t="n">
        <v>3000000</v>
      </c>
      <c r="U1764" s="10" t="n">
        <v>3000000</v>
      </c>
      <c r="V1764" s="8" t="n">
        <v>3000000</v>
      </c>
      <c r="W1764" s="8" t="n">
        <v>3000000</v>
      </c>
      <c r="X1764" s="8" t="n">
        <v>3000000</v>
      </c>
      <c r="Y1764" s="8" t="n">
        <v>3000000</v>
      </c>
      <c r="Z1764" s="10" t="n">
        <v>3000000</v>
      </c>
      <c r="AA1764" s="8" t="n">
        <v>3000000</v>
      </c>
    </row>
    <row r="1765">
      <c r="A1765" s="14" t="inlineStr">
        <is>
          <t>A194610</t>
        </is>
      </c>
      <c r="B1765" s="2" t="inlineStr">
        <is>
          <t>우성아이비</t>
        </is>
      </c>
      <c r="C1765" s="2" t="inlineStr">
        <is>
          <t>SSC</t>
        </is>
      </c>
      <c r="D1765" s="2" t="inlineStr">
        <is>
          <t>S420003950</t>
        </is>
      </c>
      <c r="E1765" s="2" t="inlineStr">
        <is>
          <t>상장주식수 (보통+우선)(주)</t>
        </is>
      </c>
      <c r="F1765" s="15" t="inlineStr">
        <is>
          <t>QUARTERLY</t>
        </is>
      </c>
      <c r="G1765" s="8" t="n"/>
      <c r="H1765" s="8" t="n"/>
      <c r="I1765" s="8" t="n"/>
      <c r="J1765" s="8" t="n"/>
      <c r="K1765" s="10" t="n"/>
      <c r="L1765" s="8" t="n"/>
      <c r="M1765" s="8" t="n"/>
      <c r="N1765" s="8" t="n"/>
      <c r="O1765" s="8" t="n"/>
      <c r="P1765" s="10" t="n"/>
      <c r="Q1765" s="8" t="n"/>
      <c r="R1765" s="8" t="n"/>
      <c r="S1765" s="8" t="n">
        <v>2710000</v>
      </c>
      <c r="T1765" s="8" t="n">
        <v>2710000</v>
      </c>
      <c r="U1765" s="10" t="n">
        <v>2710000</v>
      </c>
      <c r="V1765" s="8" t="n">
        <v>11729749</v>
      </c>
      <c r="W1765" s="8" t="n">
        <v>11729749</v>
      </c>
      <c r="X1765" s="8" t="n">
        <v>11729749</v>
      </c>
      <c r="Y1765" s="8" t="n">
        <v>12519749</v>
      </c>
      <c r="Z1765" s="10" t="n">
        <v>12519749</v>
      </c>
      <c r="AA1765" s="8" t="n">
        <v>12519749</v>
      </c>
    </row>
    <row r="1766">
      <c r="A1766" s="14" t="inlineStr">
        <is>
          <t>A073570</t>
        </is>
      </c>
      <c r="B1766" s="2" t="inlineStr">
        <is>
          <t>에이티테크놀러지</t>
        </is>
      </c>
      <c r="C1766" s="2" t="inlineStr">
        <is>
          <t>SSC</t>
        </is>
      </c>
      <c r="D1766" s="2" t="inlineStr">
        <is>
          <t>S420003950</t>
        </is>
      </c>
      <c r="E1766" s="2" t="inlineStr">
        <is>
          <t>상장주식수 (보통+우선)(주)</t>
        </is>
      </c>
      <c r="F1766" s="15" t="inlineStr">
        <is>
          <t>QUARTERLY</t>
        </is>
      </c>
      <c r="G1766" s="8" t="n">
        <v>12910900</v>
      </c>
      <c r="H1766" s="8" t="n">
        <v>12910900</v>
      </c>
      <c r="I1766" s="8" t="n">
        <v>12910900</v>
      </c>
      <c r="J1766" s="8" t="n">
        <v>12910900</v>
      </c>
      <c r="K1766" s="10" t="n">
        <v>12910900</v>
      </c>
      <c r="L1766" s="8" t="n">
        <v>12910900</v>
      </c>
      <c r="M1766" s="8" t="n">
        <v>12910900</v>
      </c>
      <c r="N1766" s="8" t="n">
        <v>12910900</v>
      </c>
      <c r="O1766" s="8" t="n">
        <v>12910900</v>
      </c>
      <c r="P1766" s="10" t="n">
        <v>12910900</v>
      </c>
      <c r="Q1766" s="8" t="n">
        <v>12910900</v>
      </c>
      <c r="R1766" s="8" t="n">
        <v>12910900</v>
      </c>
      <c r="S1766" s="8" t="n">
        <v>12910900</v>
      </c>
      <c r="T1766" s="8" t="n">
        <v>14064745</v>
      </c>
      <c r="U1766" s="10" t="n">
        <v>14064745</v>
      </c>
      <c r="V1766" s="8" t="n">
        <v>14064745</v>
      </c>
      <c r="W1766" s="8" t="n">
        <v>14064745</v>
      </c>
      <c r="X1766" s="8" t="n">
        <v>5625898</v>
      </c>
      <c r="Y1766" s="8" t="n">
        <v>13354805</v>
      </c>
      <c r="Z1766" s="10" t="n">
        <v>14129995</v>
      </c>
      <c r="AA1766" s="8" t="n">
        <v>14129995</v>
      </c>
    </row>
    <row r="1767">
      <c r="A1767" s="14" t="inlineStr">
        <is>
          <t>A073010</t>
        </is>
      </c>
      <c r="B1767" s="2" t="inlineStr">
        <is>
          <t>케이에스피</t>
        </is>
      </c>
      <c r="C1767" s="2" t="inlineStr">
        <is>
          <t>SSC</t>
        </is>
      </c>
      <c r="D1767" s="2" t="inlineStr">
        <is>
          <t>S420003950</t>
        </is>
      </c>
      <c r="E1767" s="2" t="inlineStr">
        <is>
          <t>상장주식수 (보통+우선)(주)</t>
        </is>
      </c>
      <c r="F1767" s="15" t="inlineStr">
        <is>
          <t>QUARTERLY</t>
        </is>
      </c>
      <c r="G1767" s="9" t="n">
        <v>9444037</v>
      </c>
      <c r="H1767" s="9" t="n">
        <v>9444037</v>
      </c>
      <c r="I1767" s="9" t="n">
        <v>9444037</v>
      </c>
      <c r="J1767" s="9" t="n">
        <v>9444037</v>
      </c>
      <c r="K1767" s="11" t="n">
        <v>9444037</v>
      </c>
      <c r="L1767" s="9" t="n">
        <v>9444037</v>
      </c>
      <c r="M1767" s="9" t="n">
        <v>9444037</v>
      </c>
      <c r="N1767" s="9" t="n">
        <v>9444037</v>
      </c>
      <c r="O1767" s="9" t="n">
        <v>9444037</v>
      </c>
      <c r="P1767" s="11" t="n">
        <v>9444037</v>
      </c>
      <c r="Q1767" s="9" t="n">
        <v>9444037</v>
      </c>
      <c r="R1767" s="9" t="n">
        <v>9444037</v>
      </c>
      <c r="S1767" s="9" t="n">
        <v>9444037</v>
      </c>
      <c r="T1767" s="9" t="n">
        <v>9444037</v>
      </c>
      <c r="U1767" s="11" t="n">
        <v>9444037</v>
      </c>
      <c r="V1767" s="9" t="n">
        <v>9444037</v>
      </c>
      <c r="W1767" s="9" t="n">
        <v>9444037</v>
      </c>
      <c r="X1767" s="9" t="n">
        <v>9444037</v>
      </c>
      <c r="Y1767" s="9" t="n">
        <v>9444037</v>
      </c>
      <c r="Z1767" s="11" t="n">
        <v>9444037</v>
      </c>
      <c r="AA1767" s="9" t="n">
        <v>9444037</v>
      </c>
    </row>
    <row r="1768">
      <c r="A1768" s="14" t="inlineStr">
        <is>
          <t>A134060</t>
        </is>
      </c>
      <c r="B1768" s="2" t="inlineStr">
        <is>
          <t>이퓨쳐</t>
        </is>
      </c>
      <c r="C1768" s="2" t="inlineStr">
        <is>
          <t>SSC</t>
        </is>
      </c>
      <c r="D1768" s="2" t="inlineStr">
        <is>
          <t>S420003950</t>
        </is>
      </c>
      <c r="E1768" s="2" t="inlineStr">
        <is>
          <t>상장주식수 (보통+우선)(주)</t>
        </is>
      </c>
      <c r="F1768" s="15" t="inlineStr">
        <is>
          <t>QUARTERLY</t>
        </is>
      </c>
      <c r="G1768" s="9" t="n">
        <v>3835000</v>
      </c>
      <c r="H1768" s="9" t="n">
        <v>3835000</v>
      </c>
      <c r="I1768" s="9" t="n">
        <v>3835000</v>
      </c>
      <c r="J1768" s="9" t="n">
        <v>4769250</v>
      </c>
      <c r="K1768" s="11" t="n">
        <v>4769250</v>
      </c>
      <c r="L1768" s="9" t="n">
        <v>4769250</v>
      </c>
      <c r="M1768" s="9" t="n">
        <v>4769250</v>
      </c>
      <c r="N1768" s="9" t="n">
        <v>4769250</v>
      </c>
      <c r="O1768" s="9" t="n">
        <v>4769250</v>
      </c>
      <c r="P1768" s="11" t="n">
        <v>4769250</v>
      </c>
      <c r="Q1768" s="9" t="n">
        <v>4769250</v>
      </c>
      <c r="R1768" s="9" t="n">
        <v>4769250</v>
      </c>
      <c r="S1768" s="9" t="n">
        <v>4769250</v>
      </c>
      <c r="T1768" s="9" t="n">
        <v>4769250</v>
      </c>
      <c r="U1768" s="11" t="n">
        <v>4769250</v>
      </c>
      <c r="V1768" s="9" t="n">
        <v>4769250</v>
      </c>
      <c r="W1768" s="9" t="n">
        <v>4769250</v>
      </c>
      <c r="X1768" s="9" t="n">
        <v>4769250</v>
      </c>
      <c r="Y1768" s="9" t="n">
        <v>4769250</v>
      </c>
      <c r="Z1768" s="11" t="n">
        <v>4769250</v>
      </c>
      <c r="AA1768" s="9" t="n">
        <v>4769250</v>
      </c>
    </row>
    <row r="1769">
      <c r="A1769" s="14" t="inlineStr">
        <is>
          <t>A091440</t>
        </is>
      </c>
      <c r="B1769" s="2" t="inlineStr">
        <is>
          <t>텔레필드</t>
        </is>
      </c>
      <c r="C1769" s="2" t="inlineStr">
        <is>
          <t>SSC</t>
        </is>
      </c>
      <c r="D1769" s="2" t="inlineStr">
        <is>
          <t>S420003950</t>
        </is>
      </c>
      <c r="E1769" s="2" t="inlineStr">
        <is>
          <t>상장주식수 (보통+우선)(주)</t>
        </is>
      </c>
      <c r="F1769" s="15" t="inlineStr">
        <is>
          <t>QUARTERLY</t>
        </is>
      </c>
      <c r="G1769" s="9" t="n">
        <v>6957040</v>
      </c>
      <c r="H1769" s="9" t="n">
        <v>6957040</v>
      </c>
      <c r="I1769" s="9" t="n">
        <v>6957040</v>
      </c>
      <c r="J1769" s="9" t="n">
        <v>6957040</v>
      </c>
      <c r="K1769" s="11" t="n">
        <v>6957040</v>
      </c>
      <c r="L1769" s="9" t="n">
        <v>6957040</v>
      </c>
      <c r="M1769" s="9" t="n">
        <v>6957040</v>
      </c>
      <c r="N1769" s="9" t="n">
        <v>6957040</v>
      </c>
      <c r="O1769" s="9" t="n">
        <v>6957040</v>
      </c>
      <c r="P1769" s="11" t="n">
        <v>6957040</v>
      </c>
      <c r="Q1769" s="9" t="n">
        <v>6957040</v>
      </c>
      <c r="R1769" s="9" t="n">
        <v>6957040</v>
      </c>
      <c r="S1769" s="9" t="n">
        <v>6957040</v>
      </c>
      <c r="T1769" s="9" t="n">
        <v>6957040</v>
      </c>
      <c r="U1769" s="11" t="n">
        <v>6957040</v>
      </c>
      <c r="V1769" s="9" t="n">
        <v>6957040</v>
      </c>
      <c r="W1769" s="9" t="n">
        <v>6957040</v>
      </c>
      <c r="X1769" s="9" t="n">
        <v>6957040</v>
      </c>
      <c r="Y1769" s="9" t="n">
        <v>6957040</v>
      </c>
      <c r="Z1769" s="11" t="n">
        <v>6957040</v>
      </c>
      <c r="AA1769" s="9" t="n">
        <v>6957040</v>
      </c>
    </row>
    <row r="1770">
      <c r="A1770" s="14" t="inlineStr">
        <is>
          <t>A090150</t>
        </is>
      </c>
      <c r="B1770" s="2" t="inlineStr">
        <is>
          <t>광진윈텍</t>
        </is>
      </c>
      <c r="C1770" s="2" t="inlineStr">
        <is>
          <t>SSC</t>
        </is>
      </c>
      <c r="D1770" s="2" t="inlineStr">
        <is>
          <t>S420003950</t>
        </is>
      </c>
      <c r="E1770" s="2" t="inlineStr">
        <is>
          <t>상장주식수 (보통+우선)(주)</t>
        </is>
      </c>
      <c r="F1770" s="15" t="inlineStr">
        <is>
          <t>QUARTERLY</t>
        </is>
      </c>
      <c r="G1770" s="9" t="n">
        <v>8926590</v>
      </c>
      <c r="H1770" s="9" t="n">
        <v>8934366</v>
      </c>
      <c r="I1770" s="9" t="n">
        <v>8934366</v>
      </c>
      <c r="J1770" s="9" t="n">
        <v>8957286</v>
      </c>
      <c r="K1770" s="11" t="n">
        <v>9658393</v>
      </c>
      <c r="L1770" s="9" t="n">
        <v>9658393</v>
      </c>
      <c r="M1770" s="9" t="n">
        <v>9658393</v>
      </c>
      <c r="N1770" s="9" t="n">
        <v>9658393</v>
      </c>
      <c r="O1770" s="9" t="n">
        <v>9658393</v>
      </c>
      <c r="P1770" s="11" t="n">
        <v>9658393</v>
      </c>
      <c r="Q1770" s="9" t="n">
        <v>9658393</v>
      </c>
      <c r="R1770" s="9" t="n">
        <v>9658393</v>
      </c>
      <c r="S1770" s="9" t="n">
        <v>9658393</v>
      </c>
      <c r="T1770" s="9" t="n">
        <v>9658393</v>
      </c>
      <c r="U1770" s="11" t="n">
        <v>9658393</v>
      </c>
      <c r="V1770" s="9" t="n">
        <v>9658393</v>
      </c>
      <c r="W1770" s="9" t="n">
        <v>9658393</v>
      </c>
      <c r="X1770" s="9" t="n">
        <v>9658393</v>
      </c>
      <c r="Y1770" s="9" t="n">
        <v>9658393</v>
      </c>
      <c r="Z1770" s="11" t="n">
        <v>9658393</v>
      </c>
      <c r="AA1770" s="9" t="n">
        <v>9658393</v>
      </c>
    </row>
    <row r="1771">
      <c r="A1771" s="14" t="inlineStr">
        <is>
          <t>A099520</t>
        </is>
      </c>
      <c r="B1771" s="2" t="inlineStr">
        <is>
          <t>ITX시큐리티</t>
        </is>
      </c>
      <c r="C1771" s="2" t="inlineStr">
        <is>
          <t>SSC</t>
        </is>
      </c>
      <c r="D1771" s="2" t="inlineStr">
        <is>
          <t>S420003950</t>
        </is>
      </c>
      <c r="E1771" s="2" t="inlineStr">
        <is>
          <t>상장주식수 (보통+우선)(주)</t>
        </is>
      </c>
      <c r="F1771" s="15" t="inlineStr">
        <is>
          <t>QUARTERLY</t>
        </is>
      </c>
      <c r="G1771" s="9" t="n">
        <v>6933096</v>
      </c>
      <c r="H1771" s="9" t="n">
        <v>6933096</v>
      </c>
      <c r="I1771" s="9" t="n">
        <v>6933096</v>
      </c>
      <c r="J1771" s="9" t="n">
        <v>6933096</v>
      </c>
      <c r="K1771" s="11" t="n">
        <v>6933096</v>
      </c>
      <c r="L1771" s="9" t="n">
        <v>6933096</v>
      </c>
      <c r="M1771" s="9" t="n">
        <v>6933096</v>
      </c>
      <c r="N1771" s="9" t="n">
        <v>7705296</v>
      </c>
      <c r="O1771" s="9" t="n">
        <v>7894296</v>
      </c>
      <c r="P1771" s="11" t="n">
        <v>9694296</v>
      </c>
      <c r="Q1771" s="9" t="n">
        <v>12618185</v>
      </c>
      <c r="R1771" s="9" t="n">
        <v>13089883</v>
      </c>
      <c r="S1771" s="9" t="n">
        <v>13213383</v>
      </c>
      <c r="T1771" s="9" t="n">
        <v>13213383</v>
      </c>
      <c r="U1771" s="11" t="n">
        <v>13213383</v>
      </c>
      <c r="V1771" s="9" t="n">
        <v>13213383</v>
      </c>
      <c r="W1771" s="9" t="n">
        <v>13213383</v>
      </c>
      <c r="X1771" s="9" t="n">
        <v>13213383</v>
      </c>
      <c r="Y1771" s="9" t="n">
        <v>14113383</v>
      </c>
      <c r="Z1771" s="11" t="n">
        <v>14113383</v>
      </c>
      <c r="AA1771" s="9" t="n">
        <v>14113383</v>
      </c>
    </row>
    <row r="1772">
      <c r="A1772" s="14" t="inlineStr">
        <is>
          <t>A016920</t>
        </is>
      </c>
      <c r="B1772" s="2" t="inlineStr">
        <is>
          <t>카스</t>
        </is>
      </c>
      <c r="C1772" s="2" t="inlineStr">
        <is>
          <t>SSC</t>
        </is>
      </c>
      <c r="D1772" s="2" t="inlineStr">
        <is>
          <t>S420003950</t>
        </is>
      </c>
      <c r="E1772" s="2" t="inlineStr">
        <is>
          <t>상장주식수 (보통+우선)(주)</t>
        </is>
      </c>
      <c r="F1772" s="15" t="inlineStr">
        <is>
          <t>QUARTERLY</t>
        </is>
      </c>
      <c r="G1772" s="8" t="n">
        <v>16174112</v>
      </c>
      <c r="H1772" s="8" t="n">
        <v>16174112</v>
      </c>
      <c r="I1772" s="8" t="n">
        <v>16174112</v>
      </c>
      <c r="J1772" s="8" t="n">
        <v>16174112</v>
      </c>
      <c r="K1772" s="10" t="n">
        <v>16174112</v>
      </c>
      <c r="L1772" s="8" t="n">
        <v>16174112</v>
      </c>
      <c r="M1772" s="8" t="n">
        <v>16174112</v>
      </c>
      <c r="N1772" s="8" t="n">
        <v>16174112</v>
      </c>
      <c r="O1772" s="8" t="n">
        <v>16174112</v>
      </c>
      <c r="P1772" s="10" t="n">
        <v>16174112</v>
      </c>
      <c r="Q1772" s="8" t="n">
        <v>16174112</v>
      </c>
      <c r="R1772" s="8" t="n">
        <v>16174112</v>
      </c>
      <c r="S1772" s="8" t="n">
        <v>16174112</v>
      </c>
      <c r="T1772" s="8" t="n">
        <v>16174112</v>
      </c>
      <c r="U1772" s="10" t="n">
        <v>16174112</v>
      </c>
      <c r="V1772" s="8" t="n">
        <v>16174112</v>
      </c>
      <c r="W1772" s="8" t="n">
        <v>16174112</v>
      </c>
      <c r="X1772" s="8" t="n">
        <v>16174112</v>
      </c>
      <c r="Y1772" s="8" t="n">
        <v>16174112</v>
      </c>
      <c r="Z1772" s="10" t="n">
        <v>16174112</v>
      </c>
      <c r="AA1772" s="8" t="n">
        <v>16174112</v>
      </c>
    </row>
    <row r="1773">
      <c r="A1773" s="14" t="inlineStr">
        <is>
          <t>A021880</t>
        </is>
      </c>
      <c r="B1773" s="2" t="inlineStr">
        <is>
          <t>씨엑스씨종합캐피탈</t>
        </is>
      </c>
      <c r="C1773" s="2" t="inlineStr">
        <is>
          <t>SSC</t>
        </is>
      </c>
      <c r="D1773" s="2" t="inlineStr">
        <is>
          <t>S420003950</t>
        </is>
      </c>
      <c r="E1773" s="2" t="inlineStr">
        <is>
          <t>상장주식수 (보통+우선)(주)</t>
        </is>
      </c>
      <c r="F1773" s="15" t="inlineStr">
        <is>
          <t>QUARTERLY</t>
        </is>
      </c>
      <c r="G1773" s="8" t="n">
        <v>61495085</v>
      </c>
      <c r="H1773" s="8" t="n">
        <v>61495085</v>
      </c>
      <c r="I1773" s="8" t="n">
        <v>61495085</v>
      </c>
      <c r="J1773" s="8" t="n">
        <v>61495085</v>
      </c>
      <c r="K1773" s="10" t="n">
        <v>61495085</v>
      </c>
      <c r="L1773" s="8" t="n">
        <v>61495085</v>
      </c>
      <c r="M1773" s="8" t="n">
        <v>61495085</v>
      </c>
      <c r="N1773" s="8" t="n">
        <v>61495085</v>
      </c>
      <c r="O1773" s="8" t="n">
        <v>61495085</v>
      </c>
      <c r="P1773" s="10" t="n">
        <v>61495085</v>
      </c>
      <c r="Q1773" s="8" t="n">
        <v>20634874</v>
      </c>
      <c r="R1773" s="8" t="n">
        <v>20634874</v>
      </c>
      <c r="S1773" s="8" t="n">
        <v>20634874</v>
      </c>
      <c r="T1773" s="8" t="n">
        <v>20634874</v>
      </c>
      <c r="U1773" s="10" t="n">
        <v>20634874</v>
      </c>
      <c r="V1773" s="8" t="n">
        <v>20634874</v>
      </c>
      <c r="W1773" s="8" t="n">
        <v>20634874</v>
      </c>
      <c r="X1773" s="8" t="n">
        <v>20634874</v>
      </c>
      <c r="Y1773" s="8" t="n">
        <v>57267748</v>
      </c>
      <c r="Z1773" s="10" t="n">
        <v>57267748</v>
      </c>
      <c r="AA1773" s="8" t="n">
        <v>57267748</v>
      </c>
    </row>
    <row r="1774">
      <c r="A1774" s="14" t="inlineStr">
        <is>
          <t>A043260</t>
        </is>
      </c>
      <c r="B1774" s="2" t="inlineStr">
        <is>
          <t>성호전자</t>
        </is>
      </c>
      <c r="C1774" s="2" t="inlineStr">
        <is>
          <t>SSC</t>
        </is>
      </c>
      <c r="D1774" s="2" t="inlineStr">
        <is>
          <t>S420003950</t>
        </is>
      </c>
      <c r="E1774" s="2" t="inlineStr">
        <is>
          <t>상장주식수 (보통+우선)(주)</t>
        </is>
      </c>
      <c r="F1774" s="15" t="inlineStr">
        <is>
          <t>QUARTERLY</t>
        </is>
      </c>
      <c r="G1774" s="8" t="n">
        <v>28156196</v>
      </c>
      <c r="H1774" s="8" t="n">
        <v>28571564</v>
      </c>
      <c r="I1774" s="8" t="n">
        <v>28571564</v>
      </c>
      <c r="J1774" s="8" t="n">
        <v>28675406</v>
      </c>
      <c r="K1774" s="10" t="n">
        <v>29506142</v>
      </c>
      <c r="L1774" s="8" t="n">
        <v>29506142</v>
      </c>
      <c r="M1774" s="8" t="n">
        <v>29506142</v>
      </c>
      <c r="N1774" s="8" t="n">
        <v>29506142</v>
      </c>
      <c r="O1774" s="8" t="n">
        <v>29506142</v>
      </c>
      <c r="P1774" s="10" t="n">
        <v>29506142</v>
      </c>
      <c r="Q1774" s="8" t="n">
        <v>29506142</v>
      </c>
      <c r="R1774" s="8" t="n">
        <v>29506142</v>
      </c>
      <c r="S1774" s="8" t="n">
        <v>29506142</v>
      </c>
      <c r="T1774" s="8" t="n">
        <v>29506142</v>
      </c>
      <c r="U1774" s="10" t="n">
        <v>29506142</v>
      </c>
      <c r="V1774" s="8" t="n">
        <v>29506142</v>
      </c>
      <c r="W1774" s="8" t="n">
        <v>29506142</v>
      </c>
      <c r="X1774" s="8" t="n">
        <v>29506142</v>
      </c>
      <c r="Y1774" s="8" t="n">
        <v>29506142</v>
      </c>
      <c r="Z1774" s="10" t="n">
        <v>29506142</v>
      </c>
      <c r="AA1774" s="8" t="n">
        <v>29506142</v>
      </c>
    </row>
    <row r="1775">
      <c r="A1775" s="14" t="inlineStr">
        <is>
          <t>A093640</t>
        </is>
      </c>
      <c r="B1775" s="2" t="inlineStr">
        <is>
          <t>다믈멀티미디어</t>
        </is>
      </c>
      <c r="C1775" s="2" t="inlineStr">
        <is>
          <t>SSC</t>
        </is>
      </c>
      <c r="D1775" s="2" t="inlineStr">
        <is>
          <t>S420003950</t>
        </is>
      </c>
      <c r="E1775" s="2" t="inlineStr">
        <is>
          <t>상장주식수 (보통+우선)(주)</t>
        </is>
      </c>
      <c r="F1775" s="15" t="inlineStr">
        <is>
          <t>QUARTERLY</t>
        </is>
      </c>
      <c r="G1775" s="8" t="n">
        <v>6134305</v>
      </c>
      <c r="H1775" s="8" t="n">
        <v>6134305</v>
      </c>
      <c r="I1775" s="8" t="n">
        <v>6134305</v>
      </c>
      <c r="J1775" s="8" t="n">
        <v>6134305</v>
      </c>
      <c r="K1775" s="10" t="n">
        <v>6244976</v>
      </c>
      <c r="L1775" s="8" t="n">
        <v>6244976</v>
      </c>
      <c r="M1775" s="8" t="n">
        <v>6244976</v>
      </c>
      <c r="N1775" s="8" t="n">
        <v>6244976</v>
      </c>
      <c r="O1775" s="8" t="n">
        <v>6325726</v>
      </c>
      <c r="P1775" s="10" t="n">
        <v>6325726</v>
      </c>
      <c r="Q1775" s="8" t="n">
        <v>6325726</v>
      </c>
      <c r="R1775" s="8" t="n">
        <v>6325726</v>
      </c>
      <c r="S1775" s="8" t="n">
        <v>6420676</v>
      </c>
      <c r="T1775" s="8" t="n">
        <v>6420676</v>
      </c>
      <c r="U1775" s="10" t="n">
        <v>6420676</v>
      </c>
      <c r="V1775" s="8" t="n">
        <v>6420676</v>
      </c>
      <c r="W1775" s="8" t="n">
        <v>6420676</v>
      </c>
      <c r="X1775" s="8" t="n">
        <v>6420676</v>
      </c>
      <c r="Y1775" s="8" t="n">
        <v>6420676</v>
      </c>
      <c r="Z1775" s="10" t="n">
        <v>6420676</v>
      </c>
      <c r="AA1775" s="8" t="n">
        <v>6420676</v>
      </c>
    </row>
    <row r="1776">
      <c r="A1776" s="14" t="inlineStr">
        <is>
          <t>A077280</t>
        </is>
      </c>
      <c r="B1776" s="2" t="inlineStr">
        <is>
          <t>한컴지엠디</t>
        </is>
      </c>
      <c r="C1776" s="2" t="inlineStr">
        <is>
          <t>SSC</t>
        </is>
      </c>
      <c r="D1776" s="2" t="inlineStr">
        <is>
          <t>S420003950</t>
        </is>
      </c>
      <c r="E1776" s="2" t="inlineStr">
        <is>
          <t>상장주식수 (보통+우선)(주)</t>
        </is>
      </c>
      <c r="F1776" s="15" t="inlineStr">
        <is>
          <t>QUARTERLY</t>
        </is>
      </c>
      <c r="G1776" s="8" t="n">
        <v>10696250</v>
      </c>
      <c r="H1776" s="8" t="n">
        <v>10696250</v>
      </c>
      <c r="I1776" s="8" t="n">
        <v>10696250</v>
      </c>
      <c r="J1776" s="8" t="n">
        <v>10696250</v>
      </c>
      <c r="K1776" s="10" t="n">
        <v>10696250</v>
      </c>
      <c r="L1776" s="8" t="n">
        <v>10696250</v>
      </c>
      <c r="M1776" s="8" t="n">
        <v>10696250</v>
      </c>
      <c r="N1776" s="8" t="n">
        <v>10696250</v>
      </c>
      <c r="O1776" s="8" t="n">
        <v>10696250</v>
      </c>
      <c r="P1776" s="10" t="n">
        <v>10696250</v>
      </c>
      <c r="Q1776" s="8" t="n">
        <v>10696250</v>
      </c>
      <c r="R1776" s="8" t="n">
        <v>10696250</v>
      </c>
      <c r="S1776" s="8" t="n">
        <v>10696250</v>
      </c>
      <c r="T1776" s="8" t="n">
        <v>10696250</v>
      </c>
      <c r="U1776" s="10" t="n">
        <v>10696250</v>
      </c>
      <c r="V1776" s="8" t="n">
        <v>10696250</v>
      </c>
      <c r="W1776" s="8" t="n">
        <v>10696250</v>
      </c>
      <c r="X1776" s="8" t="n">
        <v>10696250</v>
      </c>
      <c r="Y1776" s="8" t="n">
        <v>10696250</v>
      </c>
      <c r="Z1776" s="10" t="n">
        <v>10696250</v>
      </c>
      <c r="AA1776" s="8" t="n">
        <v>10696250</v>
      </c>
    </row>
    <row r="1777">
      <c r="A1777" s="14" t="inlineStr">
        <is>
          <t>A066110</t>
        </is>
      </c>
      <c r="B1777" s="2" t="inlineStr">
        <is>
          <t>한프</t>
        </is>
      </c>
      <c r="C1777" s="2" t="inlineStr">
        <is>
          <t>SSC</t>
        </is>
      </c>
      <c r="D1777" s="2" t="inlineStr">
        <is>
          <t>S420003950</t>
        </is>
      </c>
      <c r="E1777" s="2" t="inlineStr">
        <is>
          <t>상장주식수 (보통+우선)(주)</t>
        </is>
      </c>
      <c r="F1777" s="15" t="inlineStr">
        <is>
          <t>QUARTERLY</t>
        </is>
      </c>
      <c r="G1777" s="9" t="n">
        <v>15300000</v>
      </c>
      <c r="H1777" s="9" t="n">
        <v>15300000</v>
      </c>
      <c r="I1777" s="9" t="n">
        <v>15300000</v>
      </c>
      <c r="J1777" s="9" t="n">
        <v>15300000</v>
      </c>
      <c r="K1777" s="11" t="n">
        <v>15300000</v>
      </c>
      <c r="L1777" s="9" t="n">
        <v>15300000</v>
      </c>
      <c r="M1777" s="9" t="n">
        <v>15300000</v>
      </c>
      <c r="N1777" s="9" t="n">
        <v>15300000</v>
      </c>
      <c r="O1777" s="9" t="n">
        <v>15300000</v>
      </c>
      <c r="P1777" s="11" t="n">
        <v>15300000</v>
      </c>
      <c r="Q1777" s="9" t="n">
        <v>15300000</v>
      </c>
      <c r="R1777" s="9" t="n">
        <v>15300000</v>
      </c>
      <c r="S1777" s="9" t="n">
        <v>15300000</v>
      </c>
      <c r="T1777" s="9" t="n">
        <v>15300000</v>
      </c>
      <c r="U1777" s="11" t="n">
        <v>15300000</v>
      </c>
      <c r="V1777" s="9" t="n">
        <v>15300000</v>
      </c>
      <c r="W1777" s="9" t="n">
        <v>25817134</v>
      </c>
      <c r="X1777" s="9" t="n">
        <v>25817134</v>
      </c>
      <c r="Y1777" s="9" t="n">
        <v>25817134</v>
      </c>
      <c r="Z1777" s="11" t="n">
        <v>8605711</v>
      </c>
      <c r="AA1777" s="9" t="n">
        <v>8605711</v>
      </c>
    </row>
    <row r="1778">
      <c r="A1778" s="14" t="inlineStr">
        <is>
          <t>A009470</t>
        </is>
      </c>
      <c r="B1778" s="2" t="inlineStr">
        <is>
          <t>삼화전기</t>
        </is>
      </c>
      <c r="C1778" s="2" t="inlineStr">
        <is>
          <t>SSC</t>
        </is>
      </c>
      <c r="D1778" s="2" t="inlineStr">
        <is>
          <t>S420003950</t>
        </is>
      </c>
      <c r="E1778" s="2" t="inlineStr">
        <is>
          <t>상장주식수 (보통+우선)(주)</t>
        </is>
      </c>
      <c r="F1778" s="15" t="inlineStr">
        <is>
          <t>QUARTERLY</t>
        </is>
      </c>
      <c r="G1778" s="9" t="n">
        <v>6613820</v>
      </c>
      <c r="H1778" s="9" t="n">
        <v>6613820</v>
      </c>
      <c r="I1778" s="9" t="n">
        <v>6613820</v>
      </c>
      <c r="J1778" s="9" t="n">
        <v>6613820</v>
      </c>
      <c r="K1778" s="11" t="n">
        <v>6613820</v>
      </c>
      <c r="L1778" s="9" t="n">
        <v>6613820</v>
      </c>
      <c r="M1778" s="9" t="n">
        <v>6613820</v>
      </c>
      <c r="N1778" s="9" t="n">
        <v>6613820</v>
      </c>
      <c r="O1778" s="9" t="n">
        <v>6613820</v>
      </c>
      <c r="P1778" s="11" t="n">
        <v>6613820</v>
      </c>
      <c r="Q1778" s="9" t="n">
        <v>6613820</v>
      </c>
      <c r="R1778" s="9" t="n">
        <v>6613820</v>
      </c>
      <c r="S1778" s="9" t="n">
        <v>6613820</v>
      </c>
      <c r="T1778" s="9" t="n">
        <v>6613820</v>
      </c>
      <c r="U1778" s="11" t="n">
        <v>6613820</v>
      </c>
      <c r="V1778" s="9" t="n">
        <v>6613820</v>
      </c>
      <c r="W1778" s="9" t="n">
        <v>6613820</v>
      </c>
      <c r="X1778" s="9" t="n">
        <v>6613820</v>
      </c>
      <c r="Y1778" s="9" t="n">
        <v>6613820</v>
      </c>
      <c r="Z1778" s="11" t="n">
        <v>6613820</v>
      </c>
      <c r="AA1778" s="9" t="n">
        <v>6613820</v>
      </c>
    </row>
    <row r="1779">
      <c r="A1779" s="14" t="inlineStr">
        <is>
          <t>A103230</t>
        </is>
      </c>
      <c r="B1779" s="2" t="inlineStr">
        <is>
          <t>에스앤더블류</t>
        </is>
      </c>
      <c r="C1779" s="2" t="inlineStr">
        <is>
          <t>SSC</t>
        </is>
      </c>
      <c r="D1779" s="2" t="inlineStr">
        <is>
          <t>S420003950</t>
        </is>
      </c>
      <c r="E1779" s="2" t="inlineStr">
        <is>
          <t>상장주식수 (보통+우선)(주)</t>
        </is>
      </c>
      <c r="F1779" s="15" t="inlineStr">
        <is>
          <t>QUARTERLY</t>
        </is>
      </c>
      <c r="G1779" s="9" t="n">
        <v>7200000</v>
      </c>
      <c r="H1779" s="9" t="n">
        <v>7200000</v>
      </c>
      <c r="I1779" s="9" t="n">
        <v>7200000</v>
      </c>
      <c r="J1779" s="9" t="n">
        <v>7200000</v>
      </c>
      <c r="K1779" s="11" t="n">
        <v>7200000</v>
      </c>
      <c r="L1779" s="9" t="n">
        <v>7200000</v>
      </c>
      <c r="M1779" s="9" t="n">
        <v>7200000</v>
      </c>
      <c r="N1779" s="9" t="n">
        <v>7200000</v>
      </c>
      <c r="O1779" s="9" t="n">
        <v>7200000</v>
      </c>
      <c r="P1779" s="11" t="n">
        <v>7200000</v>
      </c>
      <c r="Q1779" s="9" t="n">
        <v>7200000</v>
      </c>
      <c r="R1779" s="9" t="n">
        <v>7200000</v>
      </c>
      <c r="S1779" s="9" t="n">
        <v>7200000</v>
      </c>
      <c r="T1779" s="9" t="n">
        <v>7200000</v>
      </c>
      <c r="U1779" s="11" t="n">
        <v>7200000</v>
      </c>
      <c r="V1779" s="9" t="n">
        <v>7200000</v>
      </c>
      <c r="W1779" s="9" t="n">
        <v>7200000</v>
      </c>
      <c r="X1779" s="9" t="n">
        <v>7200000</v>
      </c>
      <c r="Y1779" s="9" t="n">
        <v>7200000</v>
      </c>
      <c r="Z1779" s="11" t="n">
        <v>7200000</v>
      </c>
      <c r="AA1779" s="9" t="n">
        <v>7200000</v>
      </c>
    </row>
    <row r="1780">
      <c r="A1780" s="14" t="inlineStr">
        <is>
          <t>A101160</t>
        </is>
      </c>
      <c r="B1780" s="2" t="inlineStr">
        <is>
          <t>월덱스</t>
        </is>
      </c>
      <c r="C1780" s="2" t="inlineStr">
        <is>
          <t>SSC</t>
        </is>
      </c>
      <c r="D1780" s="2" t="inlineStr">
        <is>
          <t>S420003950</t>
        </is>
      </c>
      <c r="E1780" s="2" t="inlineStr">
        <is>
          <t>상장주식수 (보통+우선)(주)</t>
        </is>
      </c>
      <c r="F1780" s="15" t="inlineStr">
        <is>
          <t>QUARTERLY</t>
        </is>
      </c>
      <c r="G1780" s="9" t="n">
        <v>7000000</v>
      </c>
      <c r="H1780" s="9" t="n">
        <v>7000000</v>
      </c>
      <c r="I1780" s="9" t="n">
        <v>7000000</v>
      </c>
      <c r="J1780" s="9" t="n">
        <v>7000000</v>
      </c>
      <c r="K1780" s="11" t="n">
        <v>7000000</v>
      </c>
      <c r="L1780" s="9" t="n">
        <v>7000000</v>
      </c>
      <c r="M1780" s="9" t="n">
        <v>7000000</v>
      </c>
      <c r="N1780" s="9" t="n">
        <v>7000000</v>
      </c>
      <c r="O1780" s="9" t="n">
        <v>7000000</v>
      </c>
      <c r="P1780" s="11" t="n">
        <v>7000000</v>
      </c>
      <c r="Q1780" s="9" t="n">
        <v>7000000</v>
      </c>
      <c r="R1780" s="9" t="n">
        <v>7000000</v>
      </c>
      <c r="S1780" s="9" t="n">
        <v>7000000</v>
      </c>
      <c r="T1780" s="9" t="n">
        <v>7000000</v>
      </c>
      <c r="U1780" s="11" t="n">
        <v>13500000</v>
      </c>
      <c r="V1780" s="9" t="n">
        <v>13500000</v>
      </c>
      <c r="W1780" s="9" t="n">
        <v>13500000</v>
      </c>
      <c r="X1780" s="9" t="n">
        <v>13500000</v>
      </c>
      <c r="Y1780" s="9" t="n">
        <v>13500000</v>
      </c>
      <c r="Z1780" s="11" t="n">
        <v>13500000</v>
      </c>
      <c r="AA1780" s="9" t="n">
        <v>13500000</v>
      </c>
    </row>
    <row r="1781">
      <c r="A1781" s="14" t="inlineStr">
        <is>
          <t>A131100</t>
        </is>
      </c>
      <c r="B1781" s="2" t="inlineStr">
        <is>
          <t>리켐</t>
        </is>
      </c>
      <c r="C1781" s="2" t="inlineStr">
        <is>
          <t>SSC</t>
        </is>
      </c>
      <c r="D1781" s="2" t="inlineStr">
        <is>
          <t>S420003950</t>
        </is>
      </c>
      <c r="E1781" s="2" t="inlineStr">
        <is>
          <t>상장주식수 (보통+우선)(주)</t>
        </is>
      </c>
      <c r="F1781" s="15" t="inlineStr">
        <is>
          <t>QUARTERLY</t>
        </is>
      </c>
      <c r="G1781" s="9" t="n">
        <v>5800000</v>
      </c>
      <c r="H1781" s="9" t="n">
        <v>5800000</v>
      </c>
      <c r="I1781" s="9" t="n">
        <v>5800000</v>
      </c>
      <c r="J1781" s="9" t="n">
        <v>5800000</v>
      </c>
      <c r="K1781" s="11" t="n">
        <v>5800000</v>
      </c>
      <c r="L1781" s="9" t="n">
        <v>5800000</v>
      </c>
      <c r="M1781" s="9" t="n">
        <v>5800000</v>
      </c>
      <c r="N1781" s="9" t="n">
        <v>5800000</v>
      </c>
      <c r="O1781" s="9" t="n">
        <v>5800000</v>
      </c>
      <c r="P1781" s="11" t="n">
        <v>5800000</v>
      </c>
      <c r="Q1781" s="9" t="n">
        <v>5800000</v>
      </c>
      <c r="R1781" s="9" t="n">
        <v>7800000</v>
      </c>
      <c r="S1781" s="9" t="n">
        <v>7800000</v>
      </c>
      <c r="T1781" s="9" t="n">
        <v>7800000</v>
      </c>
      <c r="U1781" s="11" t="n">
        <v>7800000</v>
      </c>
      <c r="V1781" s="9" t="n">
        <v>11700000</v>
      </c>
      <c r="W1781" s="9" t="n">
        <v>11700000</v>
      </c>
      <c r="X1781" s="9" t="n">
        <v>11700000</v>
      </c>
      <c r="Y1781" s="9" t="n">
        <v>11700000</v>
      </c>
      <c r="Z1781" s="11" t="n">
        <v>12615750</v>
      </c>
      <c r="AA1781" s="9" t="n">
        <v>12615750</v>
      </c>
    </row>
    <row r="1782">
      <c r="A1782" s="14" t="inlineStr">
        <is>
          <t>A078940</t>
        </is>
      </c>
      <c r="B1782" s="2" t="inlineStr">
        <is>
          <t>일경산업개발</t>
        </is>
      </c>
      <c r="C1782" s="2" t="inlineStr">
        <is>
          <t>SSC</t>
        </is>
      </c>
      <c r="D1782" s="2" t="inlineStr">
        <is>
          <t>S420003950</t>
        </is>
      </c>
      <c r="E1782" s="2" t="inlineStr">
        <is>
          <t>상장주식수 (보통+우선)(주)</t>
        </is>
      </c>
      <c r="F1782" s="15" t="inlineStr">
        <is>
          <t>QUARTERLY</t>
        </is>
      </c>
      <c r="G1782" s="8" t="n">
        <v>60930043</v>
      </c>
      <c r="H1782" s="8" t="n">
        <v>60930043</v>
      </c>
      <c r="I1782" s="8" t="n">
        <v>60930043</v>
      </c>
      <c r="J1782" s="8" t="n">
        <v>60930043</v>
      </c>
      <c r="K1782" s="10" t="n">
        <v>60930043</v>
      </c>
      <c r="L1782" s="8" t="n">
        <v>60930043</v>
      </c>
      <c r="M1782" s="8" t="n">
        <v>6093004</v>
      </c>
      <c r="N1782" s="8" t="n">
        <v>6802004</v>
      </c>
      <c r="O1782" s="8" t="n">
        <v>6802004</v>
      </c>
      <c r="P1782" s="10" t="n">
        <v>6802004</v>
      </c>
      <c r="Q1782" s="8" t="n">
        <v>6802004</v>
      </c>
      <c r="R1782" s="8" t="n">
        <v>8800004</v>
      </c>
      <c r="S1782" s="8" t="n">
        <v>10550004</v>
      </c>
      <c r="T1782" s="8" t="n">
        <v>11620004</v>
      </c>
      <c r="U1782" s="10" t="n">
        <v>11620004</v>
      </c>
      <c r="V1782" s="8" t="n">
        <v>14796104</v>
      </c>
      <c r="W1782" s="8" t="n">
        <v>14796104</v>
      </c>
      <c r="X1782" s="8" t="n">
        <v>14796104</v>
      </c>
      <c r="Y1782" s="8" t="n">
        <v>14796104</v>
      </c>
      <c r="Z1782" s="10" t="n">
        <v>15283104</v>
      </c>
      <c r="AA1782" s="8" t="n">
        <v>15283104</v>
      </c>
    </row>
    <row r="1783">
      <c r="A1783" s="14" t="inlineStr">
        <is>
          <t>A079170</t>
        </is>
      </c>
      <c r="B1783" s="2" t="inlineStr">
        <is>
          <t>한창산업</t>
        </is>
      </c>
      <c r="C1783" s="2" t="inlineStr">
        <is>
          <t>SSC</t>
        </is>
      </c>
      <c r="D1783" s="2" t="inlineStr">
        <is>
          <t>S420003950</t>
        </is>
      </c>
      <c r="E1783" s="2" t="inlineStr">
        <is>
          <t>상장주식수 (보통+우선)(주)</t>
        </is>
      </c>
      <c r="F1783" s="15" t="inlineStr">
        <is>
          <t>QUARTERLY</t>
        </is>
      </c>
      <c r="G1783" s="8" t="n">
        <v>5200000</v>
      </c>
      <c r="H1783" s="8" t="n">
        <v>5200000</v>
      </c>
      <c r="I1783" s="8" t="n">
        <v>5200000</v>
      </c>
      <c r="J1783" s="8" t="n">
        <v>5200000</v>
      </c>
      <c r="K1783" s="10" t="n">
        <v>5200000</v>
      </c>
      <c r="L1783" s="8" t="n">
        <v>5200000</v>
      </c>
      <c r="M1783" s="8" t="n">
        <v>5200000</v>
      </c>
      <c r="N1783" s="8" t="n">
        <v>5200000</v>
      </c>
      <c r="O1783" s="8" t="n">
        <v>5200000</v>
      </c>
      <c r="P1783" s="10" t="n">
        <v>5200000</v>
      </c>
      <c r="Q1783" s="8" t="n">
        <v>5200000</v>
      </c>
      <c r="R1783" s="8" t="n">
        <v>5200000</v>
      </c>
      <c r="S1783" s="8" t="n">
        <v>5200000</v>
      </c>
      <c r="T1783" s="8" t="n">
        <v>5200000</v>
      </c>
      <c r="U1783" s="10" t="n">
        <v>5200000</v>
      </c>
      <c r="V1783" s="8" t="n">
        <v>5200000</v>
      </c>
      <c r="W1783" s="8" t="n">
        <v>5200000</v>
      </c>
      <c r="X1783" s="8" t="n">
        <v>5200000</v>
      </c>
      <c r="Y1783" s="8" t="n">
        <v>5200000</v>
      </c>
      <c r="Z1783" s="10" t="n">
        <v>5200000</v>
      </c>
      <c r="AA1783" s="8" t="n">
        <v>5200000</v>
      </c>
    </row>
    <row r="1784">
      <c r="A1784" s="14" t="inlineStr">
        <is>
          <t>A060380</t>
        </is>
      </c>
      <c r="B1784" s="2" t="inlineStr">
        <is>
          <t>동양에스텍</t>
        </is>
      </c>
      <c r="C1784" s="2" t="inlineStr">
        <is>
          <t>SSC</t>
        </is>
      </c>
      <c r="D1784" s="2" t="inlineStr">
        <is>
          <t>S420003950</t>
        </is>
      </c>
      <c r="E1784" s="2" t="inlineStr">
        <is>
          <t>상장주식수 (보통+우선)(주)</t>
        </is>
      </c>
      <c r="F1784" s="15" t="inlineStr">
        <is>
          <t>QUARTERLY</t>
        </is>
      </c>
      <c r="G1784" s="8" t="n">
        <v>10000000</v>
      </c>
      <c r="H1784" s="8" t="n">
        <v>10000000</v>
      </c>
      <c r="I1784" s="8" t="n">
        <v>10000000</v>
      </c>
      <c r="J1784" s="8" t="n">
        <v>10000000</v>
      </c>
      <c r="K1784" s="10" t="n">
        <v>10000000</v>
      </c>
      <c r="L1784" s="8" t="n">
        <v>10000000</v>
      </c>
      <c r="M1784" s="8" t="n">
        <v>10000000</v>
      </c>
      <c r="N1784" s="8" t="n">
        <v>10000000</v>
      </c>
      <c r="O1784" s="8" t="n">
        <v>10000000</v>
      </c>
      <c r="P1784" s="10" t="n">
        <v>10000000</v>
      </c>
      <c r="Q1784" s="8" t="n">
        <v>10000000</v>
      </c>
      <c r="R1784" s="8" t="n">
        <v>10000000</v>
      </c>
      <c r="S1784" s="8" t="n">
        <v>10000000</v>
      </c>
      <c r="T1784" s="8" t="n">
        <v>10000000</v>
      </c>
      <c r="U1784" s="10" t="n">
        <v>10000000</v>
      </c>
      <c r="V1784" s="8" t="n">
        <v>10000000</v>
      </c>
      <c r="W1784" s="8" t="n">
        <v>10000000</v>
      </c>
      <c r="X1784" s="8" t="n">
        <v>10000000</v>
      </c>
      <c r="Y1784" s="8" t="n">
        <v>10000000</v>
      </c>
      <c r="Z1784" s="10" t="n">
        <v>10000000</v>
      </c>
      <c r="AA1784" s="8" t="n">
        <v>10000000</v>
      </c>
    </row>
    <row r="1785">
      <c r="A1785" s="14" t="inlineStr">
        <is>
          <t>A010240</t>
        </is>
      </c>
      <c r="B1785" s="2" t="inlineStr">
        <is>
          <t>흥국</t>
        </is>
      </c>
      <c r="C1785" s="2" t="inlineStr">
        <is>
          <t>SSC</t>
        </is>
      </c>
      <c r="D1785" s="2" t="inlineStr">
        <is>
          <t>S420003950</t>
        </is>
      </c>
      <c r="E1785" s="2" t="inlineStr">
        <is>
          <t>상장주식수 (보통+우선)(주)</t>
        </is>
      </c>
      <c r="F1785" s="15" t="inlineStr">
        <is>
          <t>QUARTERLY</t>
        </is>
      </c>
      <c r="G1785" s="8" t="n">
        <v>6161348</v>
      </c>
      <c r="H1785" s="8" t="n">
        <v>6161348</v>
      </c>
      <c r="I1785" s="8" t="n">
        <v>6161348</v>
      </c>
      <c r="J1785" s="8" t="n">
        <v>6161348</v>
      </c>
      <c r="K1785" s="10" t="n">
        <v>6161348</v>
      </c>
      <c r="L1785" s="8" t="n">
        <v>6161348</v>
      </c>
      <c r="M1785" s="8" t="n">
        <v>6161348</v>
      </c>
      <c r="N1785" s="8" t="n">
        <v>6161348</v>
      </c>
      <c r="O1785" s="8" t="n">
        <v>6161348</v>
      </c>
      <c r="P1785" s="10" t="n">
        <v>6161348</v>
      </c>
      <c r="Q1785" s="8" t="n">
        <v>6161348</v>
      </c>
      <c r="R1785" s="8" t="n">
        <v>6161348</v>
      </c>
      <c r="S1785" s="8" t="n">
        <v>6161348</v>
      </c>
      <c r="T1785" s="8" t="n">
        <v>6161348</v>
      </c>
      <c r="U1785" s="10" t="n">
        <v>6161348</v>
      </c>
      <c r="V1785" s="8" t="n">
        <v>6161348</v>
      </c>
      <c r="W1785" s="8" t="n">
        <v>6161348</v>
      </c>
      <c r="X1785" s="8" t="n">
        <v>6161348</v>
      </c>
      <c r="Y1785" s="8" t="n">
        <v>6161348</v>
      </c>
      <c r="Z1785" s="10" t="n">
        <v>6161348</v>
      </c>
      <c r="AA1785" s="8" t="n">
        <v>6161348</v>
      </c>
    </row>
    <row r="1786">
      <c r="A1786" s="14" t="inlineStr">
        <is>
          <t>A069140</t>
        </is>
      </c>
      <c r="B1786" s="2" t="inlineStr">
        <is>
          <t>누리플랜</t>
        </is>
      </c>
      <c r="C1786" s="2" t="inlineStr">
        <is>
          <t>SSC</t>
        </is>
      </c>
      <c r="D1786" s="2" t="inlineStr">
        <is>
          <t>S420003950</t>
        </is>
      </c>
      <c r="E1786" s="2" t="inlineStr">
        <is>
          <t>상장주식수 (보통+우선)(주)</t>
        </is>
      </c>
      <c r="F1786" s="15" t="inlineStr">
        <is>
          <t>QUARTERLY</t>
        </is>
      </c>
      <c r="G1786" s="8" t="n">
        <v>4310000</v>
      </c>
      <c r="H1786" s="8" t="n">
        <v>4310000</v>
      </c>
      <c r="I1786" s="8" t="n">
        <v>4310000</v>
      </c>
      <c r="J1786" s="8" t="n">
        <v>4310000</v>
      </c>
      <c r="K1786" s="10" t="n">
        <v>4310000</v>
      </c>
      <c r="L1786" s="8" t="n">
        <v>4310000</v>
      </c>
      <c r="M1786" s="8" t="n">
        <v>4310000</v>
      </c>
      <c r="N1786" s="8" t="n">
        <v>4310000</v>
      </c>
      <c r="O1786" s="8" t="n">
        <v>4310000</v>
      </c>
      <c r="P1786" s="10" t="n">
        <v>4453802</v>
      </c>
      <c r="Q1786" s="8" t="n">
        <v>4453802</v>
      </c>
      <c r="R1786" s="8" t="n">
        <v>4540083</v>
      </c>
      <c r="S1786" s="8" t="n">
        <v>4540083</v>
      </c>
      <c r="T1786" s="8" t="n">
        <v>4540083</v>
      </c>
      <c r="U1786" s="10" t="n">
        <v>4540083</v>
      </c>
      <c r="V1786" s="8" t="n">
        <v>4540083</v>
      </c>
      <c r="W1786" s="8" t="n">
        <v>4540083</v>
      </c>
      <c r="X1786" s="8" t="n">
        <v>4540083</v>
      </c>
      <c r="Y1786" s="8" t="n">
        <v>4540083</v>
      </c>
      <c r="Z1786" s="10" t="n">
        <v>4540083</v>
      </c>
      <c r="AA1786" s="8" t="n">
        <v>4540083</v>
      </c>
    </row>
    <row r="1787">
      <c r="A1787" s="14" t="inlineStr">
        <is>
          <t>A232270</t>
        </is>
      </c>
      <c r="B1787" s="2" t="inlineStr">
        <is>
          <t>케이비제9호스팩</t>
        </is>
      </c>
      <c r="C1787" s="2" t="inlineStr">
        <is>
          <t>SSC</t>
        </is>
      </c>
      <c r="D1787" s="2" t="inlineStr">
        <is>
          <t>S420003950</t>
        </is>
      </c>
      <c r="E1787" s="2" t="inlineStr">
        <is>
          <t>상장주식수 (보통+우선)(주)</t>
        </is>
      </c>
      <c r="F1787" s="15" t="inlineStr">
        <is>
          <t>QUARTERLY</t>
        </is>
      </c>
      <c r="G1787" s="9" t="n"/>
      <c r="H1787" s="9" t="n"/>
      <c r="I1787" s="9" t="n"/>
      <c r="J1787" s="9" t="n"/>
      <c r="K1787" s="11" t="n"/>
      <c r="L1787" s="9" t="n"/>
      <c r="M1787" s="9" t="n"/>
      <c r="N1787" s="9" t="n"/>
      <c r="O1787" s="9" t="n"/>
      <c r="P1787" s="11" t="n"/>
      <c r="Q1787" s="9" t="n"/>
      <c r="R1787" s="9" t="n"/>
      <c r="S1787" s="9" t="n"/>
      <c r="T1787" s="9" t="n"/>
      <c r="U1787" s="11" t="n"/>
      <c r="V1787" s="9" t="n"/>
      <c r="W1787" s="9" t="n"/>
      <c r="X1787" s="9" t="n"/>
      <c r="Y1787" s="9" t="n"/>
      <c r="Z1787" s="11" t="n">
        <v>13815700</v>
      </c>
      <c r="AA1787" s="9" t="n">
        <v>13815700</v>
      </c>
    </row>
    <row r="1788">
      <c r="A1788" s="14" t="inlineStr">
        <is>
          <t>A091340</t>
        </is>
      </c>
      <c r="B1788" s="2" t="inlineStr">
        <is>
          <t>S&amp;K폴리텍</t>
        </is>
      </c>
      <c r="C1788" s="2" t="inlineStr">
        <is>
          <t>SSC</t>
        </is>
      </c>
      <c r="D1788" s="2" t="inlineStr">
        <is>
          <t>S420003950</t>
        </is>
      </c>
      <c r="E1788" s="2" t="inlineStr">
        <is>
          <t>상장주식수 (보통+우선)(주)</t>
        </is>
      </c>
      <c r="F1788" s="15" t="inlineStr">
        <is>
          <t>QUARTERLY</t>
        </is>
      </c>
      <c r="G1788" s="9" t="n">
        <v>7900000</v>
      </c>
      <c r="H1788" s="9" t="n">
        <v>7900000</v>
      </c>
      <c r="I1788" s="9" t="n">
        <v>7900000</v>
      </c>
      <c r="J1788" s="9" t="n">
        <v>7900000</v>
      </c>
      <c r="K1788" s="11" t="n">
        <v>7900000</v>
      </c>
      <c r="L1788" s="9" t="n">
        <v>7900000</v>
      </c>
      <c r="M1788" s="9" t="n">
        <v>7900000</v>
      </c>
      <c r="N1788" s="9" t="n">
        <v>7900000</v>
      </c>
      <c r="O1788" s="9" t="n">
        <v>7900000</v>
      </c>
      <c r="P1788" s="11" t="n">
        <v>7900000</v>
      </c>
      <c r="Q1788" s="9" t="n">
        <v>7900000</v>
      </c>
      <c r="R1788" s="9" t="n">
        <v>7900000</v>
      </c>
      <c r="S1788" s="9" t="n">
        <v>7900000</v>
      </c>
      <c r="T1788" s="9" t="n">
        <v>7900000</v>
      </c>
      <c r="U1788" s="11" t="n">
        <v>7900000</v>
      </c>
      <c r="V1788" s="9" t="n">
        <v>7900000</v>
      </c>
      <c r="W1788" s="9" t="n">
        <v>8356445</v>
      </c>
      <c r="X1788" s="9" t="n">
        <v>8356445</v>
      </c>
      <c r="Y1788" s="9" t="n">
        <v>8356445</v>
      </c>
      <c r="Z1788" s="11" t="n">
        <v>8356445</v>
      </c>
      <c r="AA1788" s="9" t="n">
        <v>8356445</v>
      </c>
    </row>
    <row r="1789">
      <c r="A1789" s="14" t="inlineStr">
        <is>
          <t>A084180</t>
        </is>
      </c>
      <c r="B1789" s="2" t="inlineStr">
        <is>
          <t>수성</t>
        </is>
      </c>
      <c r="C1789" s="2" t="inlineStr">
        <is>
          <t>SSC</t>
        </is>
      </c>
      <c r="D1789" s="2" t="inlineStr">
        <is>
          <t>S420003950</t>
        </is>
      </c>
      <c r="E1789" s="2" t="inlineStr">
        <is>
          <t>상장주식수 (보통+우선)(주)</t>
        </is>
      </c>
      <c r="F1789" s="15" t="inlineStr">
        <is>
          <t>QUARTERLY</t>
        </is>
      </c>
      <c r="G1789" s="9" t="n">
        <v>8200000</v>
      </c>
      <c r="H1789" s="9" t="n">
        <v>8200000</v>
      </c>
      <c r="I1789" s="9" t="n">
        <v>8200000</v>
      </c>
      <c r="J1789" s="9" t="n">
        <v>8200000</v>
      </c>
      <c r="K1789" s="11" t="n">
        <v>8200000</v>
      </c>
      <c r="L1789" s="9" t="n">
        <v>8200000</v>
      </c>
      <c r="M1789" s="9" t="n">
        <v>8200000</v>
      </c>
      <c r="N1789" s="9" t="n">
        <v>8200000</v>
      </c>
      <c r="O1789" s="9" t="n">
        <v>8200000</v>
      </c>
      <c r="P1789" s="11" t="n">
        <v>8200000</v>
      </c>
      <c r="Q1789" s="9" t="n">
        <v>8200000</v>
      </c>
      <c r="R1789" s="9" t="n">
        <v>8200000</v>
      </c>
      <c r="S1789" s="9" t="n">
        <v>8200000</v>
      </c>
      <c r="T1789" s="9" t="n">
        <v>8200000</v>
      </c>
      <c r="U1789" s="11" t="n">
        <v>8200000</v>
      </c>
      <c r="V1789" s="9" t="n">
        <v>8200000</v>
      </c>
      <c r="W1789" s="9" t="n">
        <v>8200000</v>
      </c>
      <c r="X1789" s="9" t="n">
        <v>8200000</v>
      </c>
      <c r="Y1789" s="9" t="n">
        <v>8200000</v>
      </c>
      <c r="Z1789" s="11" t="n">
        <v>8200000</v>
      </c>
      <c r="AA1789" s="9" t="n">
        <v>8200000</v>
      </c>
    </row>
    <row r="1790">
      <c r="A1790" s="14" t="inlineStr">
        <is>
          <t>A064290</t>
        </is>
      </c>
      <c r="B1790" s="2" t="inlineStr">
        <is>
          <t>인텍플러스</t>
        </is>
      </c>
      <c r="C1790" s="2" t="inlineStr">
        <is>
          <t>SSC</t>
        </is>
      </c>
      <c r="D1790" s="2" t="inlineStr">
        <is>
          <t>S420003950</t>
        </is>
      </c>
      <c r="E1790" s="2" t="inlineStr">
        <is>
          <t>상장주식수 (보통+우선)(주)</t>
        </is>
      </c>
      <c r="F1790" s="15" t="inlineStr">
        <is>
          <t>QUARTERLY</t>
        </is>
      </c>
      <c r="G1790" s="9" t="n">
        <v>9105333</v>
      </c>
      <c r="H1790" s="9" t="n">
        <v>9105333</v>
      </c>
      <c r="I1790" s="9" t="n">
        <v>9105333</v>
      </c>
      <c r="J1790" s="9" t="n">
        <v>9105333</v>
      </c>
      <c r="K1790" s="11" t="n">
        <v>9150333</v>
      </c>
      <c r="L1790" s="9" t="n">
        <v>9167333</v>
      </c>
      <c r="M1790" s="9" t="n">
        <v>9197333</v>
      </c>
      <c r="N1790" s="9" t="n">
        <v>9197333</v>
      </c>
      <c r="O1790" s="9" t="n">
        <v>9287333</v>
      </c>
      <c r="P1790" s="11" t="n">
        <v>9287333</v>
      </c>
      <c r="Q1790" s="9" t="n">
        <v>9287333</v>
      </c>
      <c r="R1790" s="9" t="n">
        <v>9287333</v>
      </c>
      <c r="S1790" s="9" t="n">
        <v>9287333</v>
      </c>
      <c r="T1790" s="9" t="n">
        <v>9287333</v>
      </c>
      <c r="U1790" s="11" t="n">
        <v>9287333</v>
      </c>
      <c r="V1790" s="9" t="n">
        <v>9290333</v>
      </c>
      <c r="W1790" s="9" t="n">
        <v>9290333</v>
      </c>
      <c r="X1790" s="9" t="n">
        <v>9290333</v>
      </c>
      <c r="Y1790" s="9" t="n">
        <v>9290333</v>
      </c>
      <c r="Z1790" s="11" t="n">
        <v>9290333</v>
      </c>
      <c r="AA1790" s="9" t="n">
        <v>9290333</v>
      </c>
    </row>
    <row r="1791">
      <c r="A1791" s="14" t="inlineStr">
        <is>
          <t>A081150</t>
        </is>
      </c>
      <c r="B1791" s="2" t="inlineStr">
        <is>
          <t>티플랙스</t>
        </is>
      </c>
      <c r="C1791" s="2" t="inlineStr">
        <is>
          <t>SSC</t>
        </is>
      </c>
      <c r="D1791" s="2" t="inlineStr">
        <is>
          <t>S420003950</t>
        </is>
      </c>
      <c r="E1791" s="2" t="inlineStr">
        <is>
          <t>상장주식수 (보통+우선)(주)</t>
        </is>
      </c>
      <c r="F1791" s="15" t="inlineStr">
        <is>
          <t>QUARTERLY</t>
        </is>
      </c>
      <c r="G1791" s="9" t="n">
        <v>6853000</v>
      </c>
      <c r="H1791" s="9" t="n">
        <v>6853000</v>
      </c>
      <c r="I1791" s="9" t="n">
        <v>6853000</v>
      </c>
      <c r="J1791" s="9" t="n">
        <v>6853000</v>
      </c>
      <c r="K1791" s="11" t="n">
        <v>7738730</v>
      </c>
      <c r="L1791" s="9" t="n">
        <v>8277958</v>
      </c>
      <c r="M1791" s="9" t="n">
        <v>16825457</v>
      </c>
      <c r="N1791" s="9" t="n">
        <v>16825457</v>
      </c>
      <c r="O1791" s="9" t="n">
        <v>16825457</v>
      </c>
      <c r="P1791" s="11" t="n">
        <v>16825457</v>
      </c>
      <c r="Q1791" s="9" t="n">
        <v>16825457</v>
      </c>
      <c r="R1791" s="9" t="n">
        <v>16825457</v>
      </c>
      <c r="S1791" s="9" t="n">
        <v>16825457</v>
      </c>
      <c r="T1791" s="9" t="n">
        <v>16825457</v>
      </c>
      <c r="U1791" s="11" t="n">
        <v>16825457</v>
      </c>
      <c r="V1791" s="9" t="n">
        <v>16825457</v>
      </c>
      <c r="W1791" s="9" t="n">
        <v>16825457</v>
      </c>
      <c r="X1791" s="9" t="n">
        <v>16825457</v>
      </c>
      <c r="Y1791" s="9" t="n">
        <v>16825457</v>
      </c>
      <c r="Z1791" s="11" t="n">
        <v>16825457</v>
      </c>
      <c r="AA1791" s="9" t="n">
        <v>16825457</v>
      </c>
    </row>
    <row r="1792">
      <c r="A1792" s="14" t="inlineStr">
        <is>
          <t>A050760</t>
        </is>
      </c>
      <c r="B1792" s="2" t="inlineStr">
        <is>
          <t>에스폴리텍</t>
        </is>
      </c>
      <c r="C1792" s="2" t="inlineStr">
        <is>
          <t>SSC</t>
        </is>
      </c>
      <c r="D1792" s="2" t="inlineStr">
        <is>
          <t>S420003950</t>
        </is>
      </c>
      <c r="E1792" s="2" t="inlineStr">
        <is>
          <t>상장주식수 (보통+우선)(주)</t>
        </is>
      </c>
      <c r="F1792" s="15" t="inlineStr">
        <is>
          <t>QUARTERLY</t>
        </is>
      </c>
      <c r="G1792" s="8" t="n">
        <v>15963161</v>
      </c>
      <c r="H1792" s="8" t="n">
        <v>15963161</v>
      </c>
      <c r="I1792" s="8" t="n">
        <v>15963161</v>
      </c>
      <c r="J1792" s="8" t="n">
        <v>15963161</v>
      </c>
      <c r="K1792" s="10" t="n">
        <v>15963161</v>
      </c>
      <c r="L1792" s="8" t="n">
        <v>15963161</v>
      </c>
      <c r="M1792" s="8" t="n">
        <v>15963161</v>
      </c>
      <c r="N1792" s="8" t="n">
        <v>16334678</v>
      </c>
      <c r="O1792" s="8" t="n">
        <v>16334678</v>
      </c>
      <c r="P1792" s="10" t="n">
        <v>16334678</v>
      </c>
      <c r="Q1792" s="8" t="n">
        <v>16334678</v>
      </c>
      <c r="R1792" s="8" t="n">
        <v>16334678</v>
      </c>
      <c r="S1792" s="8" t="n">
        <v>16334678</v>
      </c>
      <c r="T1792" s="8" t="n">
        <v>16334678</v>
      </c>
      <c r="U1792" s="10" t="n">
        <v>16334678</v>
      </c>
      <c r="V1792" s="8" t="n">
        <v>16334678</v>
      </c>
      <c r="W1792" s="8" t="n">
        <v>16334678</v>
      </c>
      <c r="X1792" s="8" t="n">
        <v>16334678</v>
      </c>
      <c r="Y1792" s="8" t="n">
        <v>16334678</v>
      </c>
      <c r="Z1792" s="10" t="n">
        <v>16334678</v>
      </c>
      <c r="AA1792" s="8" t="n">
        <v>16334678</v>
      </c>
    </row>
    <row r="1793">
      <c r="A1793" s="14" t="inlineStr">
        <is>
          <t>A058220</t>
        </is>
      </c>
      <c r="B1793" s="2" t="inlineStr">
        <is>
          <t>아리온</t>
        </is>
      </c>
      <c r="C1793" s="2" t="inlineStr">
        <is>
          <t>SSC</t>
        </is>
      </c>
      <c r="D1793" s="2" t="inlineStr">
        <is>
          <t>S420003950</t>
        </is>
      </c>
      <c r="E1793" s="2" t="inlineStr">
        <is>
          <t>상장주식수 (보통+우선)(주)</t>
        </is>
      </c>
      <c r="F1793" s="15" t="inlineStr">
        <is>
          <t>QUARTERLY</t>
        </is>
      </c>
      <c r="G1793" s="8" t="n">
        <v>6665800</v>
      </c>
      <c r="H1793" s="8" t="n">
        <v>6665800</v>
      </c>
      <c r="I1793" s="8" t="n">
        <v>6665800</v>
      </c>
      <c r="J1793" s="8" t="n">
        <v>6665800</v>
      </c>
      <c r="K1793" s="10" t="n">
        <v>6665800</v>
      </c>
      <c r="L1793" s="8" t="n">
        <v>6665800</v>
      </c>
      <c r="M1793" s="8" t="n">
        <v>6665800</v>
      </c>
      <c r="N1793" s="8" t="n">
        <v>6665800</v>
      </c>
      <c r="O1793" s="8" t="n">
        <v>6665800</v>
      </c>
      <c r="P1793" s="10" t="n">
        <v>6665800</v>
      </c>
      <c r="Q1793" s="8" t="n">
        <v>9998700</v>
      </c>
      <c r="R1793" s="8" t="n">
        <v>9998700</v>
      </c>
      <c r="S1793" s="8" t="n">
        <v>9998700</v>
      </c>
      <c r="T1793" s="8" t="n">
        <v>9998700</v>
      </c>
      <c r="U1793" s="10" t="n">
        <v>9998700</v>
      </c>
      <c r="V1793" s="8" t="n">
        <v>9998700</v>
      </c>
      <c r="W1793" s="8" t="n">
        <v>9998700</v>
      </c>
      <c r="X1793" s="8" t="n">
        <v>9998700</v>
      </c>
      <c r="Y1793" s="8" t="n">
        <v>10221665</v>
      </c>
      <c r="Z1793" s="10" t="n">
        <v>10444630</v>
      </c>
      <c r="AA1793" s="8" t="n">
        <v>10444630</v>
      </c>
    </row>
    <row r="1794">
      <c r="A1794" s="14" t="inlineStr">
        <is>
          <t>A158310</t>
        </is>
      </c>
      <c r="B1794" s="2" t="inlineStr">
        <is>
          <t>세호로보트</t>
        </is>
      </c>
      <c r="C1794" s="2" t="inlineStr">
        <is>
          <t>SSC</t>
        </is>
      </c>
      <c r="D1794" s="2" t="inlineStr">
        <is>
          <t>S420003950</t>
        </is>
      </c>
      <c r="E1794" s="2" t="inlineStr">
        <is>
          <t>상장주식수 (보통+우선)(주)</t>
        </is>
      </c>
      <c r="F1794" s="15" t="inlineStr">
        <is>
          <t>QUARTERLY</t>
        </is>
      </c>
      <c r="G1794" s="8" t="n"/>
      <c r="H1794" s="8" t="n"/>
      <c r="I1794" s="8" t="n"/>
      <c r="J1794" s="8" t="n"/>
      <c r="K1794" s="10" t="n"/>
      <c r="L1794" s="8" t="n"/>
      <c r="M1794" s="8" t="n"/>
      <c r="N1794" s="8" t="n"/>
      <c r="O1794" s="8" t="n">
        <v>4221000</v>
      </c>
      <c r="P1794" s="10" t="n">
        <v>4221000</v>
      </c>
      <c r="Q1794" s="8" t="n">
        <v>4221000</v>
      </c>
      <c r="R1794" s="8" t="n">
        <v>4221000</v>
      </c>
      <c r="S1794" s="8" t="n">
        <v>4221000</v>
      </c>
      <c r="T1794" s="8" t="n">
        <v>4221000</v>
      </c>
      <c r="U1794" s="10" t="n">
        <v>4221000</v>
      </c>
      <c r="V1794" s="8" t="n">
        <v>4221000</v>
      </c>
      <c r="W1794" s="8" t="n">
        <v>4221000</v>
      </c>
      <c r="X1794" s="8" t="n">
        <v>4360860</v>
      </c>
      <c r="Y1794" s="8" t="n">
        <v>4492420</v>
      </c>
      <c r="Z1794" s="10" t="n">
        <v>4492420</v>
      </c>
      <c r="AA1794" s="8" t="n">
        <v>4492420</v>
      </c>
    </row>
    <row r="1795">
      <c r="A1795" s="14" t="inlineStr">
        <is>
          <t>A063440</t>
        </is>
      </c>
      <c r="B1795" s="2" t="inlineStr">
        <is>
          <t>케이디미디어</t>
        </is>
      </c>
      <c r="C1795" s="2" t="inlineStr">
        <is>
          <t>SSC</t>
        </is>
      </c>
      <c r="D1795" s="2" t="inlineStr">
        <is>
          <t>S420003950</t>
        </is>
      </c>
      <c r="E1795" s="2" t="inlineStr">
        <is>
          <t>상장주식수 (보통+우선)(주)</t>
        </is>
      </c>
      <c r="F1795" s="15" t="inlineStr">
        <is>
          <t>QUARTERLY</t>
        </is>
      </c>
      <c r="G1795" s="8" t="n">
        <v>10000000</v>
      </c>
      <c r="H1795" s="8" t="n">
        <v>10000000</v>
      </c>
      <c r="I1795" s="8" t="n">
        <v>10000000</v>
      </c>
      <c r="J1795" s="8" t="n">
        <v>10000000</v>
      </c>
      <c r="K1795" s="10" t="n">
        <v>10000000</v>
      </c>
      <c r="L1795" s="8" t="n">
        <v>10000000</v>
      </c>
      <c r="M1795" s="8" t="n">
        <v>10000000</v>
      </c>
      <c r="N1795" s="8" t="n">
        <v>10000000</v>
      </c>
      <c r="O1795" s="8" t="n">
        <v>10000000</v>
      </c>
      <c r="P1795" s="10" t="n">
        <v>10000000</v>
      </c>
      <c r="Q1795" s="8" t="n">
        <v>11037617</v>
      </c>
      <c r="R1795" s="8" t="n">
        <v>11037617</v>
      </c>
      <c r="S1795" s="8" t="n">
        <v>13076096</v>
      </c>
      <c r="T1795" s="8" t="n">
        <v>14299053</v>
      </c>
      <c r="U1795" s="10" t="n">
        <v>14589879</v>
      </c>
      <c r="V1795" s="8" t="n">
        <v>14888163</v>
      </c>
      <c r="W1795" s="8" t="n">
        <v>16372124</v>
      </c>
      <c r="X1795" s="8" t="n">
        <v>17050719</v>
      </c>
      <c r="Y1795" s="8" t="n">
        <v>18564655</v>
      </c>
      <c r="Z1795" s="10" t="n">
        <v>18639226</v>
      </c>
      <c r="AA1795" s="8" t="n">
        <v>18661597</v>
      </c>
    </row>
    <row r="1796">
      <c r="A1796" s="14" t="inlineStr">
        <is>
          <t>A089790</t>
        </is>
      </c>
      <c r="B1796" s="2" t="inlineStr">
        <is>
          <t>제이티</t>
        </is>
      </c>
      <c r="C1796" s="2" t="inlineStr">
        <is>
          <t>SSC</t>
        </is>
      </c>
      <c r="D1796" s="2" t="inlineStr">
        <is>
          <t>S420003950</t>
        </is>
      </c>
      <c r="E1796" s="2" t="inlineStr">
        <is>
          <t>상장주식수 (보통+우선)(주)</t>
        </is>
      </c>
      <c r="F1796" s="15" t="inlineStr">
        <is>
          <t>QUARTERLY</t>
        </is>
      </c>
      <c r="G1796" s="8" t="n">
        <v>6226580</v>
      </c>
      <c r="H1796" s="8" t="n">
        <v>6226580</v>
      </c>
      <c r="I1796" s="8" t="n">
        <v>6226580</v>
      </c>
      <c r="J1796" s="8" t="n">
        <v>6226580</v>
      </c>
      <c r="K1796" s="10" t="n">
        <v>6226580</v>
      </c>
      <c r="L1796" s="8" t="n">
        <v>6226580</v>
      </c>
      <c r="M1796" s="8" t="n">
        <v>6226580</v>
      </c>
      <c r="N1796" s="8" t="n">
        <v>6226580</v>
      </c>
      <c r="O1796" s="8" t="n">
        <v>6226580</v>
      </c>
      <c r="P1796" s="10" t="n">
        <v>6226580</v>
      </c>
      <c r="Q1796" s="8" t="n">
        <v>6226580</v>
      </c>
      <c r="R1796" s="8" t="n">
        <v>6226580</v>
      </c>
      <c r="S1796" s="8" t="n">
        <v>6434221</v>
      </c>
      <c r="T1796" s="8" t="n">
        <v>6711075</v>
      </c>
      <c r="U1796" s="10" t="n">
        <v>6987929</v>
      </c>
      <c r="V1796" s="8" t="n">
        <v>7472424</v>
      </c>
      <c r="W1796" s="8" t="n">
        <v>7472424</v>
      </c>
      <c r="X1796" s="8" t="n">
        <v>7472424</v>
      </c>
      <c r="Y1796" s="8" t="n">
        <v>7472424</v>
      </c>
      <c r="Z1796" s="10" t="n">
        <v>7472424</v>
      </c>
      <c r="AA1796" s="8" t="n">
        <v>7472424</v>
      </c>
    </row>
    <row r="1797">
      <c r="A1797" s="14" t="inlineStr">
        <is>
          <t>A192410</t>
        </is>
      </c>
      <c r="B1797" s="2" t="inlineStr">
        <is>
          <t>감마누</t>
        </is>
      </c>
      <c r="C1797" s="2" t="inlineStr">
        <is>
          <t>SSC</t>
        </is>
      </c>
      <c r="D1797" s="2" t="inlineStr">
        <is>
          <t>S420003950</t>
        </is>
      </c>
      <c r="E1797" s="2" t="inlineStr">
        <is>
          <t>상장주식수 (보통+우선)(주)</t>
        </is>
      </c>
      <c r="F1797" s="15" t="inlineStr">
        <is>
          <t>QUARTERLY</t>
        </is>
      </c>
      <c r="G1797" s="9" t="n"/>
      <c r="H1797" s="9" t="n"/>
      <c r="I1797" s="9" t="n"/>
      <c r="J1797" s="9" t="n"/>
      <c r="K1797" s="11" t="n"/>
      <c r="L1797" s="9" t="n"/>
      <c r="M1797" s="9" t="n"/>
      <c r="N1797" s="9" t="n"/>
      <c r="O1797" s="9" t="n"/>
      <c r="P1797" s="11" t="n"/>
      <c r="Q1797" s="9" t="n"/>
      <c r="R1797" s="9" t="n"/>
      <c r="S1797" s="9" t="n"/>
      <c r="T1797" s="9" t="n">
        <v>2406800</v>
      </c>
      <c r="U1797" s="11" t="n">
        <v>2406800</v>
      </c>
      <c r="V1797" s="9" t="n">
        <v>3610200</v>
      </c>
      <c r="W1797" s="9" t="n">
        <v>3610200</v>
      </c>
      <c r="X1797" s="9" t="n">
        <v>3610200</v>
      </c>
      <c r="Y1797" s="9" t="n">
        <v>3610200</v>
      </c>
      <c r="Z1797" s="11" t="n">
        <v>3610200</v>
      </c>
      <c r="AA1797" s="9" t="n">
        <v>3610200</v>
      </c>
    </row>
    <row r="1798">
      <c r="A1798" s="14" t="inlineStr">
        <is>
          <t>A096350</t>
        </is>
      </c>
      <c r="B1798" s="2" t="inlineStr">
        <is>
          <t>대창솔루션</t>
        </is>
      </c>
      <c r="C1798" s="2" t="inlineStr">
        <is>
          <t>SSC</t>
        </is>
      </c>
      <c r="D1798" s="2" t="inlineStr">
        <is>
          <t>S420003950</t>
        </is>
      </c>
      <c r="E1798" s="2" t="inlineStr">
        <is>
          <t>상장주식수 (보통+우선)(주)</t>
        </is>
      </c>
      <c r="F1798" s="15" t="inlineStr">
        <is>
          <t>QUARTERLY</t>
        </is>
      </c>
      <c r="G1798" s="9" t="n">
        <v>11200000</v>
      </c>
      <c r="H1798" s="9" t="n">
        <v>11200000</v>
      </c>
      <c r="I1798" s="9" t="n">
        <v>11200000</v>
      </c>
      <c r="J1798" s="9" t="n">
        <v>11200000</v>
      </c>
      <c r="K1798" s="11" t="n">
        <v>11200000</v>
      </c>
      <c r="L1798" s="9" t="n">
        <v>11200000</v>
      </c>
      <c r="M1798" s="9" t="n">
        <v>11200000</v>
      </c>
      <c r="N1798" s="9" t="n">
        <v>11200000</v>
      </c>
      <c r="O1798" s="9" t="n">
        <v>11200000</v>
      </c>
      <c r="P1798" s="11" t="n">
        <v>11200000</v>
      </c>
      <c r="Q1798" s="9" t="n">
        <v>11200000</v>
      </c>
      <c r="R1798" s="9" t="n">
        <v>11200000</v>
      </c>
      <c r="S1798" s="9" t="n">
        <v>11200000</v>
      </c>
      <c r="T1798" s="9" t="n">
        <v>11200000</v>
      </c>
      <c r="U1798" s="11" t="n">
        <v>11200000</v>
      </c>
      <c r="V1798" s="9" t="n">
        <v>11200000</v>
      </c>
      <c r="W1798" s="9" t="n">
        <v>11200000</v>
      </c>
      <c r="X1798" s="9" t="n">
        <v>11200000</v>
      </c>
      <c r="Y1798" s="9" t="n">
        <v>11200000</v>
      </c>
      <c r="Z1798" s="11" t="n">
        <v>11200000</v>
      </c>
      <c r="AA1798" s="9" t="n">
        <v>11200000</v>
      </c>
    </row>
    <row r="1799">
      <c r="A1799" s="14" t="inlineStr">
        <is>
          <t>A081970</t>
        </is>
      </c>
      <c r="B1799" s="2" t="inlineStr">
        <is>
          <t>한솔넥스지</t>
        </is>
      </c>
      <c r="C1799" s="2" t="inlineStr">
        <is>
          <t>SSC</t>
        </is>
      </c>
      <c r="D1799" s="2" t="inlineStr">
        <is>
          <t>S420003950</t>
        </is>
      </c>
      <c r="E1799" s="2" t="inlineStr">
        <is>
          <t>상장주식수 (보통+우선)(주)</t>
        </is>
      </c>
      <c r="F1799" s="15" t="inlineStr">
        <is>
          <t>QUARTERLY</t>
        </is>
      </c>
      <c r="G1799" s="9" t="n">
        <v>5760000</v>
      </c>
      <c r="H1799" s="9" t="n">
        <v>5760000</v>
      </c>
      <c r="I1799" s="9" t="n">
        <v>5760000</v>
      </c>
      <c r="J1799" s="9" t="n">
        <v>5760000</v>
      </c>
      <c r="K1799" s="11" t="n">
        <v>5760000</v>
      </c>
      <c r="L1799" s="9" t="n">
        <v>5760000</v>
      </c>
      <c r="M1799" s="9" t="n">
        <v>5760000</v>
      </c>
      <c r="N1799" s="9" t="n">
        <v>5760000</v>
      </c>
      <c r="O1799" s="9" t="n">
        <v>5760000</v>
      </c>
      <c r="P1799" s="11" t="n">
        <v>5760000</v>
      </c>
      <c r="Q1799" s="9" t="n">
        <v>5760000</v>
      </c>
      <c r="R1799" s="9" t="n">
        <v>5760000</v>
      </c>
      <c r="S1799" s="9" t="n">
        <v>5760000</v>
      </c>
      <c r="T1799" s="9" t="n">
        <v>5760000</v>
      </c>
      <c r="U1799" s="11" t="n">
        <v>5760000</v>
      </c>
      <c r="V1799" s="9" t="n">
        <v>5760000</v>
      </c>
      <c r="W1799" s="9" t="n">
        <v>5760000</v>
      </c>
      <c r="X1799" s="9" t="n">
        <v>5760000</v>
      </c>
      <c r="Y1799" s="9" t="n">
        <v>5760000</v>
      </c>
      <c r="Z1799" s="11" t="n">
        <v>5760000</v>
      </c>
      <c r="AA1799" s="9" t="n">
        <v>5760000</v>
      </c>
    </row>
    <row r="1800">
      <c r="A1800" s="14" t="inlineStr">
        <is>
          <t>A019570</t>
        </is>
      </c>
      <c r="B1800" s="2" t="inlineStr">
        <is>
          <t>제미니투자</t>
        </is>
      </c>
      <c r="C1800" s="2" t="inlineStr">
        <is>
          <t>SSC</t>
        </is>
      </c>
      <c r="D1800" s="2" t="inlineStr">
        <is>
          <t>S420003950</t>
        </is>
      </c>
      <c r="E1800" s="2" t="inlineStr">
        <is>
          <t>상장주식수 (보통+우선)(주)</t>
        </is>
      </c>
      <c r="F1800" s="15" t="inlineStr">
        <is>
          <t>QUARTERLY</t>
        </is>
      </c>
      <c r="G1800" s="9" t="n">
        <v>24413570</v>
      </c>
      <c r="H1800" s="9" t="n">
        <v>24413570</v>
      </c>
      <c r="I1800" s="9" t="n">
        <v>24413570</v>
      </c>
      <c r="J1800" s="9" t="n">
        <v>24413570</v>
      </c>
      <c r="K1800" s="11" t="n">
        <v>24413570</v>
      </c>
      <c r="L1800" s="9" t="n">
        <v>24413570</v>
      </c>
      <c r="M1800" s="9" t="n">
        <v>24413570</v>
      </c>
      <c r="N1800" s="9" t="n">
        <v>24413570</v>
      </c>
      <c r="O1800" s="9" t="n">
        <v>24413570</v>
      </c>
      <c r="P1800" s="11" t="n">
        <v>24413570</v>
      </c>
      <c r="Q1800" s="9" t="n">
        <v>24413570</v>
      </c>
      <c r="R1800" s="9" t="n">
        <v>24413570</v>
      </c>
      <c r="S1800" s="9" t="n">
        <v>24413570</v>
      </c>
      <c r="T1800" s="9" t="n">
        <v>24413570</v>
      </c>
      <c r="U1800" s="11" t="n">
        <v>24413570</v>
      </c>
      <c r="V1800" s="9" t="n">
        <v>24413570</v>
      </c>
      <c r="W1800" s="9" t="n">
        <v>24413570</v>
      </c>
      <c r="X1800" s="9" t="n">
        <v>24413570</v>
      </c>
      <c r="Y1800" s="9" t="n">
        <v>24413570</v>
      </c>
      <c r="Z1800" s="11" t="n">
        <v>24413570</v>
      </c>
      <c r="AA1800" s="9" t="n">
        <v>24413570</v>
      </c>
    </row>
    <row r="1801">
      <c r="A1801" s="14" t="inlineStr">
        <is>
          <t>A086250</t>
        </is>
      </c>
      <c r="B1801" s="2" t="inlineStr">
        <is>
          <t>화신테크</t>
        </is>
      </c>
      <c r="C1801" s="2" t="inlineStr">
        <is>
          <t>SSC</t>
        </is>
      </c>
      <c r="D1801" s="2" t="inlineStr">
        <is>
          <t>S420003950</t>
        </is>
      </c>
      <c r="E1801" s="2" t="inlineStr">
        <is>
          <t>상장주식수 (보통+우선)(주)</t>
        </is>
      </c>
      <c r="F1801" s="15" t="inlineStr">
        <is>
          <t>QUARTERLY</t>
        </is>
      </c>
      <c r="G1801" s="9" t="n">
        <v>9700000</v>
      </c>
      <c r="H1801" s="9" t="n">
        <v>9700000</v>
      </c>
      <c r="I1801" s="9" t="n">
        <v>9700000</v>
      </c>
      <c r="J1801" s="9" t="n">
        <v>9700000</v>
      </c>
      <c r="K1801" s="11" t="n">
        <v>9700000</v>
      </c>
      <c r="L1801" s="9" t="n">
        <v>9700000</v>
      </c>
      <c r="M1801" s="9" t="n">
        <v>9700000</v>
      </c>
      <c r="N1801" s="9" t="n">
        <v>9700000</v>
      </c>
      <c r="O1801" s="9" t="n">
        <v>9700000</v>
      </c>
      <c r="P1801" s="11" t="n">
        <v>9700000</v>
      </c>
      <c r="Q1801" s="9" t="n">
        <v>9700000</v>
      </c>
      <c r="R1801" s="9" t="n">
        <v>9700000</v>
      </c>
      <c r="S1801" s="9" t="n">
        <v>9700000</v>
      </c>
      <c r="T1801" s="9" t="n">
        <v>9700000</v>
      </c>
      <c r="U1801" s="11" t="n">
        <v>9700000</v>
      </c>
      <c r="V1801" s="9" t="n">
        <v>9700000</v>
      </c>
      <c r="W1801" s="9" t="n">
        <v>9700000</v>
      </c>
      <c r="X1801" s="9" t="n">
        <v>9700000</v>
      </c>
      <c r="Y1801" s="9" t="n">
        <v>9700000</v>
      </c>
      <c r="Z1801" s="11" t="n">
        <v>9700000</v>
      </c>
      <c r="AA1801" s="9" t="n">
        <v>9700000</v>
      </c>
    </row>
    <row r="1802">
      <c r="A1802" s="14" t="inlineStr">
        <is>
          <t>A087730</t>
        </is>
      </c>
      <c r="B1802" s="2" t="inlineStr">
        <is>
          <t>네패스신소재</t>
        </is>
      </c>
      <c r="C1802" s="2" t="inlineStr">
        <is>
          <t>SSC</t>
        </is>
      </c>
      <c r="D1802" s="2" t="inlineStr">
        <is>
          <t>S420003950</t>
        </is>
      </c>
      <c r="E1802" s="2" t="inlineStr">
        <is>
          <t>상장주식수 (보통+우선)(주)</t>
        </is>
      </c>
      <c r="F1802" s="15" t="inlineStr">
        <is>
          <t>QUARTERLY</t>
        </is>
      </c>
      <c r="G1802" s="8" t="n">
        <v>2860000</v>
      </c>
      <c r="H1802" s="8" t="n">
        <v>2860000</v>
      </c>
      <c r="I1802" s="8" t="n">
        <v>2860000</v>
      </c>
      <c r="J1802" s="8" t="n">
        <v>2860000</v>
      </c>
      <c r="K1802" s="10" t="n">
        <v>2860000</v>
      </c>
      <c r="L1802" s="8" t="n">
        <v>2860000</v>
      </c>
      <c r="M1802" s="8" t="n">
        <v>2860000</v>
      </c>
      <c r="N1802" s="8" t="n">
        <v>2860000</v>
      </c>
      <c r="O1802" s="8" t="n">
        <v>2860000</v>
      </c>
      <c r="P1802" s="10" t="n">
        <v>2860000</v>
      </c>
      <c r="Q1802" s="8" t="n">
        <v>2860000</v>
      </c>
      <c r="R1802" s="8" t="n">
        <v>2860000</v>
      </c>
      <c r="S1802" s="8" t="n">
        <v>2860000</v>
      </c>
      <c r="T1802" s="8" t="n">
        <v>2860000</v>
      </c>
      <c r="U1802" s="10" t="n">
        <v>2860000</v>
      </c>
      <c r="V1802" s="8" t="n">
        <v>2860000</v>
      </c>
      <c r="W1802" s="8" t="n">
        <v>2860000</v>
      </c>
      <c r="X1802" s="8" t="n">
        <v>2860000</v>
      </c>
      <c r="Y1802" s="8" t="n">
        <v>2860000</v>
      </c>
      <c r="Z1802" s="10" t="n">
        <v>2860000</v>
      </c>
      <c r="AA1802" s="8" t="n">
        <v>2860000</v>
      </c>
    </row>
    <row r="1803">
      <c r="A1803" s="14" t="inlineStr">
        <is>
          <t>A060480</t>
        </is>
      </c>
      <c r="B1803" s="2" t="inlineStr">
        <is>
          <t>국일신동</t>
        </is>
      </c>
      <c r="C1803" s="2" t="inlineStr">
        <is>
          <t>SSC</t>
        </is>
      </c>
      <c r="D1803" s="2" t="inlineStr">
        <is>
          <t>S420003950</t>
        </is>
      </c>
      <c r="E1803" s="2" t="inlineStr">
        <is>
          <t>상장주식수 (보통+우선)(주)</t>
        </is>
      </c>
      <c r="F1803" s="15" t="inlineStr">
        <is>
          <t>QUARTERLY</t>
        </is>
      </c>
      <c r="G1803" s="8" t="n"/>
      <c r="H1803" s="8" t="n"/>
      <c r="I1803" s="8" t="n"/>
      <c r="J1803" s="8" t="n"/>
      <c r="K1803" s="10" t="n"/>
      <c r="L1803" s="8" t="n"/>
      <c r="M1803" s="8" t="n"/>
      <c r="N1803" s="8" t="n"/>
      <c r="O1803" s="8" t="n"/>
      <c r="P1803" s="10" t="n"/>
      <c r="Q1803" s="8" t="n"/>
      <c r="R1803" s="8" t="n"/>
      <c r="S1803" s="8" t="n"/>
      <c r="T1803" s="8" t="n"/>
      <c r="U1803" s="10" t="n">
        <v>11090000</v>
      </c>
      <c r="V1803" s="8" t="n">
        <v>11090000</v>
      </c>
      <c r="W1803" s="8" t="n">
        <v>11090000</v>
      </c>
      <c r="X1803" s="8" t="n">
        <v>11090000</v>
      </c>
      <c r="Y1803" s="8" t="n">
        <v>11090000</v>
      </c>
      <c r="Z1803" s="10" t="n">
        <v>11090000</v>
      </c>
      <c r="AA1803" s="8" t="n">
        <v>11090000</v>
      </c>
    </row>
    <row r="1804">
      <c r="A1804" s="14" t="inlineStr">
        <is>
          <t>A109820</t>
        </is>
      </c>
      <c r="B1804" s="2" t="inlineStr">
        <is>
          <t>진매트릭스</t>
        </is>
      </c>
      <c r="C1804" s="2" t="inlineStr">
        <is>
          <t>SSC</t>
        </is>
      </c>
      <c r="D1804" s="2" t="inlineStr">
        <is>
          <t>S420003950</t>
        </is>
      </c>
      <c r="E1804" s="2" t="inlineStr">
        <is>
          <t>상장주식수 (보통+우선)(주)</t>
        </is>
      </c>
      <c r="F1804" s="15" t="inlineStr">
        <is>
          <t>QUARTERLY</t>
        </is>
      </c>
      <c r="G1804" s="8" t="n">
        <v>4133000</v>
      </c>
      <c r="H1804" s="8" t="n">
        <v>4133000</v>
      </c>
      <c r="I1804" s="8" t="n">
        <v>4133000</v>
      </c>
      <c r="J1804" s="8" t="n">
        <v>4133000</v>
      </c>
      <c r="K1804" s="10" t="n">
        <v>4268000</v>
      </c>
      <c r="L1804" s="8" t="n">
        <v>4268000</v>
      </c>
      <c r="M1804" s="8" t="n">
        <v>4268000</v>
      </c>
      <c r="N1804" s="8" t="n">
        <v>4268000</v>
      </c>
      <c r="O1804" s="8" t="n">
        <v>4268000</v>
      </c>
      <c r="P1804" s="10" t="n">
        <v>4268000</v>
      </c>
      <c r="Q1804" s="8" t="n">
        <v>4268000</v>
      </c>
      <c r="R1804" s="8" t="n">
        <v>4268000</v>
      </c>
      <c r="S1804" s="8" t="n">
        <v>8440718</v>
      </c>
      <c r="T1804" s="8" t="n">
        <v>8440718</v>
      </c>
      <c r="U1804" s="10" t="n">
        <v>8440718</v>
      </c>
      <c r="V1804" s="8" t="n">
        <v>8440718</v>
      </c>
      <c r="W1804" s="8" t="n">
        <v>8471571</v>
      </c>
      <c r="X1804" s="8" t="n">
        <v>8471571</v>
      </c>
      <c r="Y1804" s="8" t="n">
        <v>8471571</v>
      </c>
      <c r="Z1804" s="10" t="n">
        <v>8471571</v>
      </c>
      <c r="AA1804" s="8" t="n">
        <v>8471571</v>
      </c>
    </row>
    <row r="1805">
      <c r="A1805" s="14" t="inlineStr">
        <is>
          <t>A025870</t>
        </is>
      </c>
      <c r="B1805" s="2" t="inlineStr">
        <is>
          <t>신라에스지</t>
        </is>
      </c>
      <c r="C1805" s="2" t="inlineStr">
        <is>
          <t>SSC</t>
        </is>
      </c>
      <c r="D1805" s="2" t="inlineStr">
        <is>
          <t>S420003950</t>
        </is>
      </c>
      <c r="E1805" s="2" t="inlineStr">
        <is>
          <t>상장주식수 (보통+우선)(주)</t>
        </is>
      </c>
      <c r="F1805" s="15" t="inlineStr">
        <is>
          <t>QUARTERLY</t>
        </is>
      </c>
      <c r="G1805" s="8" t="n">
        <v>4000000</v>
      </c>
      <c r="H1805" s="8" t="n">
        <v>4000000</v>
      </c>
      <c r="I1805" s="8" t="n">
        <v>4000000</v>
      </c>
      <c r="J1805" s="8" t="n">
        <v>4000000</v>
      </c>
      <c r="K1805" s="10" t="n">
        <v>4000000</v>
      </c>
      <c r="L1805" s="8" t="n">
        <v>4000000</v>
      </c>
      <c r="M1805" s="8" t="n">
        <v>4000000</v>
      </c>
      <c r="N1805" s="8" t="n">
        <v>4000000</v>
      </c>
      <c r="O1805" s="8" t="n">
        <v>4000000</v>
      </c>
      <c r="P1805" s="10" t="n">
        <v>4000000</v>
      </c>
      <c r="Q1805" s="8" t="n">
        <v>4000000</v>
      </c>
      <c r="R1805" s="8" t="n">
        <v>4000000</v>
      </c>
      <c r="S1805" s="8" t="n">
        <v>4000000</v>
      </c>
      <c r="T1805" s="8" t="n">
        <v>4000000</v>
      </c>
      <c r="U1805" s="10" t="n">
        <v>4000000</v>
      </c>
      <c r="V1805" s="8" t="n">
        <v>4000000</v>
      </c>
      <c r="W1805" s="8" t="n">
        <v>4000000</v>
      </c>
      <c r="X1805" s="8" t="n">
        <v>4000000</v>
      </c>
      <c r="Y1805" s="8" t="n">
        <v>4000000</v>
      </c>
      <c r="Z1805" s="10" t="n">
        <v>4000000</v>
      </c>
      <c r="AA1805" s="8" t="n">
        <v>4000000</v>
      </c>
    </row>
    <row r="1806">
      <c r="A1806" s="14" t="inlineStr">
        <is>
          <t>A197210</t>
        </is>
      </c>
      <c r="B1806" s="2" t="inlineStr">
        <is>
          <t>리드</t>
        </is>
      </c>
      <c r="C1806" s="2" t="inlineStr">
        <is>
          <t>SSC</t>
        </is>
      </c>
      <c r="D1806" s="2" t="inlineStr">
        <is>
          <t>S420003950</t>
        </is>
      </c>
      <c r="E1806" s="2" t="inlineStr">
        <is>
          <t>상장주식수 (보통+우선)(주)</t>
        </is>
      </c>
      <c r="F1806" s="15" t="inlineStr">
        <is>
          <t>QUARTERLY</t>
        </is>
      </c>
      <c r="G1806" s="8" t="n"/>
      <c r="H1806" s="8" t="n"/>
      <c r="I1806" s="8" t="n"/>
      <c r="J1806" s="8" t="n"/>
      <c r="K1806" s="10" t="n"/>
      <c r="L1806" s="8" t="n"/>
      <c r="M1806" s="8" t="n"/>
      <c r="N1806" s="8" t="n"/>
      <c r="O1806" s="8" t="n"/>
      <c r="P1806" s="10" t="n"/>
      <c r="Q1806" s="8" t="n"/>
      <c r="R1806" s="8" t="n"/>
      <c r="S1806" s="8" t="n"/>
      <c r="T1806" s="8" t="n">
        <v>1530040</v>
      </c>
      <c r="U1806" s="10" t="n">
        <v>2815750</v>
      </c>
      <c r="V1806" s="8" t="n">
        <v>2815750</v>
      </c>
      <c r="W1806" s="8" t="n">
        <v>2815750</v>
      </c>
      <c r="X1806" s="8" t="n">
        <v>3816010</v>
      </c>
      <c r="Y1806" s="8" t="n">
        <v>4621038</v>
      </c>
      <c r="Z1806" s="10" t="n">
        <v>4871038</v>
      </c>
      <c r="AA1806" s="8" t="n">
        <v>4871038</v>
      </c>
    </row>
    <row r="1807">
      <c r="A1807" s="14" t="inlineStr">
        <is>
          <t>A036620</t>
        </is>
      </c>
      <c r="B1807" s="2" t="inlineStr">
        <is>
          <t>버추얼텍</t>
        </is>
      </c>
      <c r="C1807" s="2" t="inlineStr">
        <is>
          <t>SSC</t>
        </is>
      </c>
      <c r="D1807" s="2" t="inlineStr">
        <is>
          <t>S420003950</t>
        </is>
      </c>
      <c r="E1807" s="2" t="inlineStr">
        <is>
          <t>상장주식수 (보통+우선)(주)</t>
        </is>
      </c>
      <c r="F1807" s="15" t="inlineStr">
        <is>
          <t>QUARTERLY</t>
        </is>
      </c>
      <c r="G1807" s="9" t="n">
        <v>13086546</v>
      </c>
      <c r="H1807" s="9" t="n">
        <v>13086546</v>
      </c>
      <c r="I1807" s="9" t="n">
        <v>13086546</v>
      </c>
      <c r="J1807" s="9" t="n">
        <v>13086546</v>
      </c>
      <c r="K1807" s="11" t="n">
        <v>13086546</v>
      </c>
      <c r="L1807" s="9" t="n">
        <v>13086546</v>
      </c>
      <c r="M1807" s="9" t="n">
        <v>13086546</v>
      </c>
      <c r="N1807" s="9" t="n">
        <v>13086546</v>
      </c>
      <c r="O1807" s="9" t="n">
        <v>13086546</v>
      </c>
      <c r="P1807" s="11" t="n">
        <v>13086546</v>
      </c>
      <c r="Q1807" s="9" t="n">
        <v>13086546</v>
      </c>
      <c r="R1807" s="9" t="n">
        <v>13086546</v>
      </c>
      <c r="S1807" s="9" t="n">
        <v>13086546</v>
      </c>
      <c r="T1807" s="9" t="n">
        <v>14085046</v>
      </c>
      <c r="U1807" s="11" t="n">
        <v>14194136</v>
      </c>
      <c r="V1807" s="9" t="n">
        <v>14194136</v>
      </c>
      <c r="W1807" s="9" t="n">
        <v>14821404</v>
      </c>
      <c r="X1807" s="9" t="n">
        <v>14867404</v>
      </c>
      <c r="Y1807" s="9" t="n">
        <v>14867404</v>
      </c>
      <c r="Z1807" s="11" t="n">
        <v>14867404</v>
      </c>
      <c r="AA1807" s="9" t="n">
        <v>14867404</v>
      </c>
    </row>
    <row r="1808">
      <c r="A1808" s="14" t="inlineStr">
        <is>
          <t>A065770</t>
        </is>
      </c>
      <c r="B1808" s="2" t="inlineStr">
        <is>
          <t>CS</t>
        </is>
      </c>
      <c r="C1808" s="2" t="inlineStr">
        <is>
          <t>SSC</t>
        </is>
      </c>
      <c r="D1808" s="2" t="inlineStr">
        <is>
          <t>S420003950</t>
        </is>
      </c>
      <c r="E1808" s="2" t="inlineStr">
        <is>
          <t>상장주식수 (보통+우선)(주)</t>
        </is>
      </c>
      <c r="F1808" s="15" t="inlineStr">
        <is>
          <t>QUARTERLY</t>
        </is>
      </c>
      <c r="G1808" s="9" t="n">
        <v>12000000</v>
      </c>
      <c r="H1808" s="9" t="n">
        <v>12000000</v>
      </c>
      <c r="I1808" s="9" t="n">
        <v>12000000</v>
      </c>
      <c r="J1808" s="9" t="n">
        <v>12000000</v>
      </c>
      <c r="K1808" s="11" t="n">
        <v>12000000</v>
      </c>
      <c r="L1808" s="9" t="n">
        <v>12000000</v>
      </c>
      <c r="M1808" s="9" t="n">
        <v>12000000</v>
      </c>
      <c r="N1808" s="9" t="n">
        <v>12000000</v>
      </c>
      <c r="O1808" s="9" t="n">
        <v>12000000</v>
      </c>
      <c r="P1808" s="11" t="n">
        <v>12000000</v>
      </c>
      <c r="Q1808" s="9" t="n">
        <v>12000000</v>
      </c>
      <c r="R1808" s="9" t="n">
        <v>12000000</v>
      </c>
      <c r="S1808" s="9" t="n">
        <v>12000000</v>
      </c>
      <c r="T1808" s="9" t="n">
        <v>12000000</v>
      </c>
      <c r="U1808" s="11" t="n">
        <v>12000000</v>
      </c>
      <c r="V1808" s="9" t="n">
        <v>12000000</v>
      </c>
      <c r="W1808" s="9" t="n">
        <v>12000000</v>
      </c>
      <c r="X1808" s="9" t="n">
        <v>12000000</v>
      </c>
      <c r="Y1808" s="9" t="n">
        <v>12000000</v>
      </c>
      <c r="Z1808" s="11" t="n">
        <v>12000000</v>
      </c>
      <c r="AA1808" s="9" t="n">
        <v>12000000</v>
      </c>
    </row>
    <row r="1809">
      <c r="A1809" s="14" t="inlineStr">
        <is>
          <t>A035200</t>
        </is>
      </c>
      <c r="B1809" s="2" t="inlineStr">
        <is>
          <t>프럼파스트</t>
        </is>
      </c>
      <c r="C1809" s="2" t="inlineStr">
        <is>
          <t>SSC</t>
        </is>
      </c>
      <c r="D1809" s="2" t="inlineStr">
        <is>
          <t>S420003950</t>
        </is>
      </c>
      <c r="E1809" s="2" t="inlineStr">
        <is>
          <t>상장주식수 (보통+우선)(주)</t>
        </is>
      </c>
      <c r="F1809" s="15" t="inlineStr">
        <is>
          <t>QUARTERLY</t>
        </is>
      </c>
      <c r="G1809" s="9" t="n">
        <v>6160000</v>
      </c>
      <c r="H1809" s="9" t="n">
        <v>6160000</v>
      </c>
      <c r="I1809" s="9" t="n">
        <v>6160000</v>
      </c>
      <c r="J1809" s="9" t="n">
        <v>6160000</v>
      </c>
      <c r="K1809" s="11" t="n">
        <v>6160000</v>
      </c>
      <c r="L1809" s="9" t="n">
        <v>6160000</v>
      </c>
      <c r="M1809" s="9" t="n">
        <v>6160000</v>
      </c>
      <c r="N1809" s="9" t="n">
        <v>6160000</v>
      </c>
      <c r="O1809" s="9" t="n">
        <v>6160000</v>
      </c>
      <c r="P1809" s="11" t="n">
        <v>6160000</v>
      </c>
      <c r="Q1809" s="9" t="n">
        <v>6160000</v>
      </c>
      <c r="R1809" s="9" t="n">
        <v>6160000</v>
      </c>
      <c r="S1809" s="9" t="n">
        <v>6160000</v>
      </c>
      <c r="T1809" s="9" t="n">
        <v>6160000</v>
      </c>
      <c r="U1809" s="11" t="n">
        <v>6160000</v>
      </c>
      <c r="V1809" s="9" t="n">
        <v>6160000</v>
      </c>
      <c r="W1809" s="9" t="n">
        <v>6160000</v>
      </c>
      <c r="X1809" s="9" t="n">
        <v>6160000</v>
      </c>
      <c r="Y1809" s="9" t="n">
        <v>6160000</v>
      </c>
      <c r="Z1809" s="11" t="n">
        <v>7336264</v>
      </c>
      <c r="AA1809" s="9" t="n">
        <v>7336264</v>
      </c>
    </row>
    <row r="1810">
      <c r="A1810" s="14" t="inlineStr">
        <is>
          <t>A001420</t>
        </is>
      </c>
      <c r="B1810" s="2" t="inlineStr">
        <is>
          <t>태원물산</t>
        </is>
      </c>
      <c r="C1810" s="2" t="inlineStr">
        <is>
          <t>SSC</t>
        </is>
      </c>
      <c r="D1810" s="2" t="inlineStr">
        <is>
          <t>S420003950</t>
        </is>
      </c>
      <c r="E1810" s="2" t="inlineStr">
        <is>
          <t>상장주식수 (보통+우선)(주)</t>
        </is>
      </c>
      <c r="F1810" s="15" t="inlineStr">
        <is>
          <t>QUARTERLY</t>
        </is>
      </c>
      <c r="G1810" s="9" t="n">
        <v>7260000</v>
      </c>
      <c r="H1810" s="9" t="n">
        <v>7260000</v>
      </c>
      <c r="I1810" s="9" t="n">
        <v>7260000</v>
      </c>
      <c r="J1810" s="9" t="n">
        <v>7260000</v>
      </c>
      <c r="K1810" s="11" t="n">
        <v>7260000</v>
      </c>
      <c r="L1810" s="9" t="n">
        <v>7260000</v>
      </c>
      <c r="M1810" s="9" t="n">
        <v>7260000</v>
      </c>
      <c r="N1810" s="9" t="n">
        <v>7260000</v>
      </c>
      <c r="O1810" s="9" t="n">
        <v>7260000</v>
      </c>
      <c r="P1810" s="11" t="n">
        <v>7260000</v>
      </c>
      <c r="Q1810" s="9" t="n">
        <v>7260000</v>
      </c>
      <c r="R1810" s="9" t="n">
        <v>7260000</v>
      </c>
      <c r="S1810" s="9" t="n">
        <v>7600000</v>
      </c>
      <c r="T1810" s="9" t="n">
        <v>7600000</v>
      </c>
      <c r="U1810" s="11" t="n">
        <v>7600000</v>
      </c>
      <c r="V1810" s="9" t="n">
        <v>7600000</v>
      </c>
      <c r="W1810" s="9" t="n">
        <v>7600000</v>
      </c>
      <c r="X1810" s="9" t="n">
        <v>7600000</v>
      </c>
      <c r="Y1810" s="9" t="n">
        <v>7600000</v>
      </c>
      <c r="Z1810" s="11" t="n">
        <v>7600000</v>
      </c>
      <c r="AA1810" s="9" t="n">
        <v>7600000</v>
      </c>
    </row>
    <row r="1811">
      <c r="A1811" s="14" t="inlineStr">
        <is>
          <t>A067770</t>
        </is>
      </c>
      <c r="B1811" s="2" t="inlineStr">
        <is>
          <t>세진티에스</t>
        </is>
      </c>
      <c r="C1811" s="2" t="inlineStr">
        <is>
          <t>SSC</t>
        </is>
      </c>
      <c r="D1811" s="2" t="inlineStr">
        <is>
          <t>S420003950</t>
        </is>
      </c>
      <c r="E1811" s="2" t="inlineStr">
        <is>
          <t>상장주식수 (보통+우선)(주)</t>
        </is>
      </c>
      <c r="F1811" s="15" t="inlineStr">
        <is>
          <t>QUARTERLY</t>
        </is>
      </c>
      <c r="G1811" s="9" t="n">
        <v>8396593</v>
      </c>
      <c r="H1811" s="9" t="n">
        <v>8396593</v>
      </c>
      <c r="I1811" s="9" t="n">
        <v>8396593</v>
      </c>
      <c r="J1811" s="9" t="n">
        <v>8396593</v>
      </c>
      <c r="K1811" s="11" t="n">
        <v>8396593</v>
      </c>
      <c r="L1811" s="9" t="n">
        <v>8396593</v>
      </c>
      <c r="M1811" s="9" t="n">
        <v>8396593</v>
      </c>
      <c r="N1811" s="9" t="n">
        <v>8396593</v>
      </c>
      <c r="O1811" s="9" t="n">
        <v>8396593</v>
      </c>
      <c r="P1811" s="11" t="n">
        <v>8396593</v>
      </c>
      <c r="Q1811" s="9" t="n">
        <v>8396593</v>
      </c>
      <c r="R1811" s="9" t="n">
        <v>8396593</v>
      </c>
      <c r="S1811" s="9" t="n">
        <v>8396593</v>
      </c>
      <c r="T1811" s="9" t="n">
        <v>8396593</v>
      </c>
      <c r="U1811" s="11" t="n">
        <v>8396593</v>
      </c>
      <c r="V1811" s="9" t="n">
        <v>8396593</v>
      </c>
      <c r="W1811" s="9" t="n">
        <v>8396593</v>
      </c>
      <c r="X1811" s="9" t="n">
        <v>8396593</v>
      </c>
      <c r="Y1811" s="9" t="n">
        <v>8396593</v>
      </c>
      <c r="Z1811" s="11" t="n">
        <v>8396593</v>
      </c>
      <c r="AA1811" s="9" t="n">
        <v>8396593</v>
      </c>
    </row>
    <row r="1812">
      <c r="A1812" s="14" t="inlineStr">
        <is>
          <t>A003580</t>
        </is>
      </c>
      <c r="B1812" s="2" t="inlineStr">
        <is>
          <t>동원</t>
        </is>
      </c>
      <c r="C1812" s="2" t="inlineStr">
        <is>
          <t>SSC</t>
        </is>
      </c>
      <c r="D1812" s="2" t="inlineStr">
        <is>
          <t>S420003950</t>
        </is>
      </c>
      <c r="E1812" s="2" t="inlineStr">
        <is>
          <t>상장주식수 (보통+우선)(주)</t>
        </is>
      </c>
      <c r="F1812" s="15" t="inlineStr">
        <is>
          <t>QUARTERLY</t>
        </is>
      </c>
      <c r="G1812" s="8" t="n">
        <v>4714788</v>
      </c>
      <c r="H1812" s="8" t="n">
        <v>4714788</v>
      </c>
      <c r="I1812" s="8" t="n">
        <v>4714788</v>
      </c>
      <c r="J1812" s="8" t="n">
        <v>4714788</v>
      </c>
      <c r="K1812" s="10" t="n">
        <v>4714788</v>
      </c>
      <c r="L1812" s="8" t="n">
        <v>4714788</v>
      </c>
      <c r="M1812" s="8" t="n">
        <v>4714788</v>
      </c>
      <c r="N1812" s="8" t="n">
        <v>4714788</v>
      </c>
      <c r="O1812" s="8" t="n">
        <v>4714788</v>
      </c>
      <c r="P1812" s="10" t="n">
        <v>4714788</v>
      </c>
      <c r="Q1812" s="8" t="n">
        <v>4714788</v>
      </c>
      <c r="R1812" s="8" t="n">
        <v>4714788</v>
      </c>
      <c r="S1812" s="8" t="n">
        <v>4714788</v>
      </c>
      <c r="T1812" s="8" t="n">
        <v>4714788</v>
      </c>
      <c r="U1812" s="10" t="n">
        <v>4714788</v>
      </c>
      <c r="V1812" s="8" t="n">
        <v>4714788</v>
      </c>
      <c r="W1812" s="8" t="n">
        <v>4714788</v>
      </c>
      <c r="X1812" s="8" t="n">
        <v>4714788</v>
      </c>
      <c r="Y1812" s="8" t="n">
        <v>4714788</v>
      </c>
      <c r="Z1812" s="10" t="n">
        <v>4714788</v>
      </c>
      <c r="AA1812" s="8" t="n">
        <v>4714788</v>
      </c>
    </row>
    <row r="1813">
      <c r="A1813" s="14" t="inlineStr">
        <is>
          <t>A054340</t>
        </is>
      </c>
      <c r="B1813" s="2" t="inlineStr">
        <is>
          <t>엔알케이</t>
        </is>
      </c>
      <c r="C1813" s="2" t="inlineStr">
        <is>
          <t>SSC</t>
        </is>
      </c>
      <c r="D1813" s="2" t="inlineStr">
        <is>
          <t>S420003950</t>
        </is>
      </c>
      <c r="E1813" s="2" t="inlineStr">
        <is>
          <t>상장주식수 (보통+우선)(주)</t>
        </is>
      </c>
      <c r="F1813" s="15" t="inlineStr">
        <is>
          <t>QUARTERLY</t>
        </is>
      </c>
      <c r="G1813" s="8" t="n">
        <v>16800000</v>
      </c>
      <c r="H1813" s="8" t="n">
        <v>16800000</v>
      </c>
      <c r="I1813" s="8" t="n">
        <v>16800000</v>
      </c>
      <c r="J1813" s="8" t="n">
        <v>16800000</v>
      </c>
      <c r="K1813" s="10" t="n">
        <v>16800000</v>
      </c>
      <c r="L1813" s="8" t="n">
        <v>16800000</v>
      </c>
      <c r="M1813" s="8" t="n">
        <v>16800000</v>
      </c>
      <c r="N1813" s="8" t="n">
        <v>16800000</v>
      </c>
      <c r="O1813" s="8" t="n">
        <v>16800000</v>
      </c>
      <c r="P1813" s="10" t="n">
        <v>16800000</v>
      </c>
      <c r="Q1813" s="8" t="n">
        <v>16800000</v>
      </c>
      <c r="R1813" s="8" t="n">
        <v>16800000</v>
      </c>
      <c r="S1813" s="8" t="n">
        <v>16800000</v>
      </c>
      <c r="T1813" s="8" t="n">
        <v>16800000</v>
      </c>
      <c r="U1813" s="10" t="n">
        <v>16800000</v>
      </c>
      <c r="V1813" s="8" t="n">
        <v>16800000</v>
      </c>
      <c r="W1813" s="8" t="n">
        <v>16800000</v>
      </c>
      <c r="X1813" s="8" t="n">
        <v>16800000</v>
      </c>
      <c r="Y1813" s="8" t="n">
        <v>16800000</v>
      </c>
      <c r="Z1813" s="10" t="n">
        <v>16800000</v>
      </c>
      <c r="AA1813" s="8" t="n">
        <v>16800000</v>
      </c>
    </row>
    <row r="1814">
      <c r="A1814" s="14" t="inlineStr">
        <is>
          <t>A092300</t>
        </is>
      </c>
      <c r="B1814" s="2" t="inlineStr">
        <is>
          <t>현우산업</t>
        </is>
      </c>
      <c r="C1814" s="2" t="inlineStr">
        <is>
          <t>SSC</t>
        </is>
      </c>
      <c r="D1814" s="2" t="inlineStr">
        <is>
          <t>S420003950</t>
        </is>
      </c>
      <c r="E1814" s="2" t="inlineStr">
        <is>
          <t>상장주식수 (보통+우선)(주)</t>
        </is>
      </c>
      <c r="F1814" s="15" t="inlineStr">
        <is>
          <t>QUARTERLY</t>
        </is>
      </c>
      <c r="G1814" s="8" t="n">
        <v>10000000</v>
      </c>
      <c r="H1814" s="8" t="n">
        <v>10000000</v>
      </c>
      <c r="I1814" s="8" t="n">
        <v>10000000</v>
      </c>
      <c r="J1814" s="8" t="n">
        <v>10000000</v>
      </c>
      <c r="K1814" s="10" t="n">
        <v>10000000</v>
      </c>
      <c r="L1814" s="8" t="n">
        <v>10000000</v>
      </c>
      <c r="M1814" s="8" t="n">
        <v>10000000</v>
      </c>
      <c r="N1814" s="8" t="n">
        <v>10000000</v>
      </c>
      <c r="O1814" s="8" t="n">
        <v>10000000</v>
      </c>
      <c r="P1814" s="10" t="n">
        <v>10000000</v>
      </c>
      <c r="Q1814" s="8" t="n">
        <v>10000000</v>
      </c>
      <c r="R1814" s="8" t="n">
        <v>10000000</v>
      </c>
      <c r="S1814" s="8" t="n">
        <v>10000000</v>
      </c>
      <c r="T1814" s="8" t="n">
        <v>10000000</v>
      </c>
      <c r="U1814" s="10" t="n">
        <v>10000000</v>
      </c>
      <c r="V1814" s="8" t="n">
        <v>10000000</v>
      </c>
      <c r="W1814" s="8" t="n">
        <v>10000000</v>
      </c>
      <c r="X1814" s="8" t="n">
        <v>10000000</v>
      </c>
      <c r="Y1814" s="8" t="n">
        <v>10000000</v>
      </c>
      <c r="Z1814" s="10" t="n">
        <v>10431730</v>
      </c>
      <c r="AA1814" s="8" t="n">
        <v>10431730</v>
      </c>
    </row>
    <row r="1815">
      <c r="A1815" s="14" t="inlineStr">
        <is>
          <t>A073190</t>
        </is>
      </c>
      <c r="B1815" s="2" t="inlineStr">
        <is>
          <t>디비케이</t>
        </is>
      </c>
      <c r="C1815" s="2" t="inlineStr">
        <is>
          <t>SSC</t>
        </is>
      </c>
      <c r="D1815" s="2" t="inlineStr">
        <is>
          <t>S420003950</t>
        </is>
      </c>
      <c r="E1815" s="2" t="inlineStr">
        <is>
          <t>상장주식수 (보통+우선)(주)</t>
        </is>
      </c>
      <c r="F1815" s="15" t="inlineStr">
        <is>
          <t>QUARTERLY</t>
        </is>
      </c>
      <c r="G1815" s="8" t="n">
        <v>5984020</v>
      </c>
      <c r="H1815" s="8" t="n">
        <v>5984020</v>
      </c>
      <c r="I1815" s="8" t="n">
        <v>5984020</v>
      </c>
      <c r="J1815" s="8" t="n">
        <v>5984020</v>
      </c>
      <c r="K1815" s="10" t="n">
        <v>5984020</v>
      </c>
      <c r="L1815" s="8" t="n">
        <v>5984020</v>
      </c>
      <c r="M1815" s="8" t="n">
        <v>5984020</v>
      </c>
      <c r="N1815" s="8" t="n">
        <v>5984020</v>
      </c>
      <c r="O1815" s="8" t="n">
        <v>5984020</v>
      </c>
      <c r="P1815" s="10" t="n">
        <v>5984020</v>
      </c>
      <c r="Q1815" s="8" t="n">
        <v>5984020</v>
      </c>
      <c r="R1815" s="8" t="n">
        <v>5984020</v>
      </c>
      <c r="S1815" s="8" t="n">
        <v>5984020</v>
      </c>
      <c r="T1815" s="8" t="n">
        <v>5984020</v>
      </c>
      <c r="U1815" s="10" t="n">
        <v>5984020</v>
      </c>
      <c r="V1815" s="8" t="n">
        <v>5984020</v>
      </c>
      <c r="W1815" s="8" t="n">
        <v>11968040</v>
      </c>
      <c r="X1815" s="8" t="n">
        <v>11968040</v>
      </c>
      <c r="Y1815" s="8" t="n">
        <v>11968040</v>
      </c>
      <c r="Z1815" s="10" t="n">
        <v>11968040</v>
      </c>
      <c r="AA1815" s="8" t="n">
        <v>11968040</v>
      </c>
    </row>
    <row r="1816">
      <c r="A1816" s="14" t="inlineStr">
        <is>
          <t>A024850</t>
        </is>
      </c>
      <c r="B1816" s="2" t="inlineStr">
        <is>
          <t>피에스엠씨</t>
        </is>
      </c>
      <c r="C1816" s="2" t="inlineStr">
        <is>
          <t>SSC</t>
        </is>
      </c>
      <c r="D1816" s="2" t="inlineStr">
        <is>
          <t>S420003950</t>
        </is>
      </c>
      <c r="E1816" s="2" t="inlineStr">
        <is>
          <t>상장주식수 (보통+우선)(주)</t>
        </is>
      </c>
      <c r="F1816" s="15" t="inlineStr">
        <is>
          <t>QUARTERLY</t>
        </is>
      </c>
      <c r="G1816" s="8" t="n">
        <v>34872000</v>
      </c>
      <c r="H1816" s="8" t="n">
        <v>35828000</v>
      </c>
      <c r="I1816" s="8" t="n">
        <v>35828000</v>
      </c>
      <c r="J1816" s="8" t="n">
        <v>35828000</v>
      </c>
      <c r="K1816" s="10" t="n">
        <v>35828000</v>
      </c>
      <c r="L1816" s="8" t="n">
        <v>35828000</v>
      </c>
      <c r="M1816" s="8" t="n">
        <v>35828000</v>
      </c>
      <c r="N1816" s="8" t="n">
        <v>35828000</v>
      </c>
      <c r="O1816" s="8" t="n">
        <v>36828000</v>
      </c>
      <c r="P1816" s="10" t="n">
        <v>36828000</v>
      </c>
      <c r="Q1816" s="8" t="n">
        <v>36828000</v>
      </c>
      <c r="R1816" s="8" t="n">
        <v>37828000</v>
      </c>
      <c r="S1816" s="8" t="n">
        <v>37828000</v>
      </c>
      <c r="T1816" s="8" t="n">
        <v>37828000</v>
      </c>
      <c r="U1816" s="10" t="n">
        <v>37828000</v>
      </c>
      <c r="V1816" s="8" t="n">
        <v>37828000</v>
      </c>
      <c r="W1816" s="8" t="n">
        <v>38526601</v>
      </c>
      <c r="X1816" s="8" t="n">
        <v>38726201</v>
      </c>
      <c r="Y1816" s="8" t="n">
        <v>38726201</v>
      </c>
      <c r="Z1816" s="10" t="n">
        <v>38726201</v>
      </c>
      <c r="AA1816" s="8" t="n">
        <v>38726201</v>
      </c>
    </row>
    <row r="1817">
      <c r="A1817" s="14" t="inlineStr">
        <is>
          <t>A011230</t>
        </is>
      </c>
      <c r="B1817" s="2" t="inlineStr">
        <is>
          <t>삼화전자</t>
        </is>
      </c>
      <c r="C1817" s="2" t="inlineStr">
        <is>
          <t>SSC</t>
        </is>
      </c>
      <c r="D1817" s="2" t="inlineStr">
        <is>
          <t>S420003950</t>
        </is>
      </c>
      <c r="E1817" s="2" t="inlineStr">
        <is>
          <t>상장주식수 (보통+우선)(주)</t>
        </is>
      </c>
      <c r="F1817" s="15" t="inlineStr">
        <is>
          <t>QUARTERLY</t>
        </is>
      </c>
      <c r="G1817" s="9" t="n">
        <v>11617800</v>
      </c>
      <c r="H1817" s="9" t="n">
        <v>11617800</v>
      </c>
      <c r="I1817" s="9" t="n">
        <v>11617800</v>
      </c>
      <c r="J1817" s="9" t="n">
        <v>11617800</v>
      </c>
      <c r="K1817" s="11" t="n">
        <v>11617800</v>
      </c>
      <c r="L1817" s="9" t="n">
        <v>11617800</v>
      </c>
      <c r="M1817" s="9" t="n">
        <v>11617800</v>
      </c>
      <c r="N1817" s="9" t="n">
        <v>11617800</v>
      </c>
      <c r="O1817" s="9" t="n">
        <v>11617800</v>
      </c>
      <c r="P1817" s="11" t="n">
        <v>11617800</v>
      </c>
      <c r="Q1817" s="9" t="n">
        <v>11617800</v>
      </c>
      <c r="R1817" s="9" t="n">
        <v>11617800</v>
      </c>
      <c r="S1817" s="9" t="n">
        <v>11617800</v>
      </c>
      <c r="T1817" s="9" t="n">
        <v>11617800</v>
      </c>
      <c r="U1817" s="11" t="n">
        <v>11617800</v>
      </c>
      <c r="V1817" s="9" t="n">
        <v>11617800</v>
      </c>
      <c r="W1817" s="9" t="n">
        <v>11617800</v>
      </c>
      <c r="X1817" s="9" t="n">
        <v>13243820</v>
      </c>
      <c r="Y1817" s="9" t="n">
        <v>14273820</v>
      </c>
      <c r="Z1817" s="11" t="n">
        <v>14273820</v>
      </c>
      <c r="AA1817" s="9" t="n">
        <v>14273820</v>
      </c>
    </row>
    <row r="1818">
      <c r="A1818" s="14" t="inlineStr">
        <is>
          <t>A065270</t>
        </is>
      </c>
      <c r="B1818" s="2" t="inlineStr">
        <is>
          <t>플렉스컴</t>
        </is>
      </c>
      <c r="C1818" s="2" t="inlineStr">
        <is>
          <t>SSC</t>
        </is>
      </c>
      <c r="D1818" s="2" t="inlineStr">
        <is>
          <t>S420003950</t>
        </is>
      </c>
      <c r="E1818" s="2" t="inlineStr">
        <is>
          <t>상장주식수 (보통+우선)(주)</t>
        </is>
      </c>
      <c r="F1818" s="15" t="inlineStr">
        <is>
          <t>QUARTERLY</t>
        </is>
      </c>
      <c r="G1818" s="9" t="n">
        <v>11189860</v>
      </c>
      <c r="H1818" s="9" t="n">
        <v>11189860</v>
      </c>
      <c r="I1818" s="9" t="n">
        <v>11189860</v>
      </c>
      <c r="J1818" s="9" t="n">
        <v>12396712</v>
      </c>
      <c r="K1818" s="11" t="n">
        <v>12396712</v>
      </c>
      <c r="L1818" s="9" t="n">
        <v>12396712</v>
      </c>
      <c r="M1818" s="9" t="n">
        <v>12396712</v>
      </c>
      <c r="N1818" s="9" t="n">
        <v>12396712</v>
      </c>
      <c r="O1818" s="9" t="n">
        <v>12396712</v>
      </c>
      <c r="P1818" s="11" t="n">
        <v>12396712</v>
      </c>
      <c r="Q1818" s="9" t="n">
        <v>12396712</v>
      </c>
      <c r="R1818" s="9" t="n">
        <v>12396712</v>
      </c>
      <c r="S1818" s="9" t="n">
        <v>12396712</v>
      </c>
      <c r="T1818" s="9" t="n">
        <v>12396712</v>
      </c>
      <c r="U1818" s="11" t="n">
        <v>12396712</v>
      </c>
      <c r="V1818" s="9" t="n">
        <v>13362193</v>
      </c>
      <c r="W1818" s="9" t="n">
        <v>13603563</v>
      </c>
      <c r="X1818" s="9" t="n">
        <v>13603563</v>
      </c>
      <c r="Y1818" s="9" t="n">
        <v>13603563</v>
      </c>
      <c r="Z1818" s="11" t="n">
        <v>15373337</v>
      </c>
      <c r="AA1818" s="9" t="n">
        <v>15373337</v>
      </c>
    </row>
    <row r="1819">
      <c r="A1819" s="14" t="inlineStr">
        <is>
          <t>A010640</t>
        </is>
      </c>
      <c r="B1819" s="2" t="inlineStr">
        <is>
          <t>진양폴리</t>
        </is>
      </c>
      <c r="C1819" s="2" t="inlineStr">
        <is>
          <t>SSC</t>
        </is>
      </c>
      <c r="D1819" s="2" t="inlineStr">
        <is>
          <t>S420003950</t>
        </is>
      </c>
      <c r="E1819" s="2" t="inlineStr">
        <is>
          <t>상장주식수 (보통+우선)(주)</t>
        </is>
      </c>
      <c r="F1819" s="15" t="inlineStr">
        <is>
          <t>QUARTERLY</t>
        </is>
      </c>
      <c r="G1819" s="9" t="n">
        <v>10000000</v>
      </c>
      <c r="H1819" s="9" t="n">
        <v>10000000</v>
      </c>
      <c r="I1819" s="9" t="n">
        <v>10000000</v>
      </c>
      <c r="J1819" s="9" t="n">
        <v>10000000</v>
      </c>
      <c r="K1819" s="11" t="n">
        <v>10000000</v>
      </c>
      <c r="L1819" s="9" t="n">
        <v>10000000</v>
      </c>
      <c r="M1819" s="9" t="n">
        <v>10000000</v>
      </c>
      <c r="N1819" s="9" t="n">
        <v>10000000</v>
      </c>
      <c r="O1819" s="9" t="n">
        <v>10000000</v>
      </c>
      <c r="P1819" s="11" t="n">
        <v>10000000</v>
      </c>
      <c r="Q1819" s="9" t="n">
        <v>10000000</v>
      </c>
      <c r="R1819" s="9" t="n">
        <v>10000000</v>
      </c>
      <c r="S1819" s="9" t="n">
        <v>10000000</v>
      </c>
      <c r="T1819" s="9" t="n">
        <v>10000000</v>
      </c>
      <c r="U1819" s="11" t="n">
        <v>10000000</v>
      </c>
      <c r="V1819" s="9" t="n">
        <v>10000000</v>
      </c>
      <c r="W1819" s="9" t="n">
        <v>10000000</v>
      </c>
      <c r="X1819" s="9" t="n">
        <v>10000000</v>
      </c>
      <c r="Y1819" s="9" t="n">
        <v>10000000</v>
      </c>
      <c r="Z1819" s="11" t="n">
        <v>10000000</v>
      </c>
      <c r="AA1819" s="9" t="n">
        <v>10000000</v>
      </c>
    </row>
    <row r="1820">
      <c r="A1820" s="14" t="inlineStr">
        <is>
          <t>A013720</t>
        </is>
      </c>
      <c r="B1820" s="2" t="inlineStr">
        <is>
          <t>청보산업</t>
        </is>
      </c>
      <c r="C1820" s="2" t="inlineStr">
        <is>
          <t>SSC</t>
        </is>
      </c>
      <c r="D1820" s="2" t="inlineStr">
        <is>
          <t>S420003950</t>
        </is>
      </c>
      <c r="E1820" s="2" t="inlineStr">
        <is>
          <t>상장주식수 (보통+우선)(주)</t>
        </is>
      </c>
      <c r="F1820" s="15" t="inlineStr">
        <is>
          <t>QUARTERLY</t>
        </is>
      </c>
      <c r="G1820" s="9" t="n">
        <v>6042030</v>
      </c>
      <c r="H1820" s="9" t="n">
        <v>6042030</v>
      </c>
      <c r="I1820" s="9" t="n">
        <v>6042030</v>
      </c>
      <c r="J1820" s="9" t="n">
        <v>6042030</v>
      </c>
      <c r="K1820" s="11" t="n">
        <v>6042030</v>
      </c>
      <c r="L1820" s="9" t="n">
        <v>6042030</v>
      </c>
      <c r="M1820" s="9" t="n">
        <v>6042030</v>
      </c>
      <c r="N1820" s="9" t="n">
        <v>6042030</v>
      </c>
      <c r="O1820" s="9" t="n">
        <v>6042030</v>
      </c>
      <c r="P1820" s="11" t="n">
        <v>6042030</v>
      </c>
      <c r="Q1820" s="9" t="n">
        <v>6042030</v>
      </c>
      <c r="R1820" s="9" t="n">
        <v>6042030</v>
      </c>
      <c r="S1820" s="9" t="n">
        <v>6042030</v>
      </c>
      <c r="T1820" s="9" t="n">
        <v>6042030</v>
      </c>
      <c r="U1820" s="11" t="n">
        <v>6042030</v>
      </c>
      <c r="V1820" s="9" t="n">
        <v>6362542</v>
      </c>
      <c r="W1820" s="9" t="n">
        <v>6549507</v>
      </c>
      <c r="X1820" s="9" t="n">
        <v>6549507</v>
      </c>
      <c r="Y1820" s="9" t="n">
        <v>6923438</v>
      </c>
      <c r="Z1820" s="11" t="n">
        <v>7083694</v>
      </c>
      <c r="AA1820" s="9" t="n">
        <v>7083694</v>
      </c>
    </row>
    <row r="1821">
      <c r="A1821" s="14" t="inlineStr">
        <is>
          <t>A002870</t>
        </is>
      </c>
      <c r="B1821" s="2" t="inlineStr">
        <is>
          <t>신풍제지</t>
        </is>
      </c>
      <c r="C1821" s="2" t="inlineStr">
        <is>
          <t>SSC</t>
        </is>
      </c>
      <c r="D1821" s="2" t="inlineStr">
        <is>
          <t>S420003950</t>
        </is>
      </c>
      <c r="E1821" s="2" t="inlineStr">
        <is>
          <t>상장주식수 (보통+우선)(주)</t>
        </is>
      </c>
      <c r="F1821" s="15" t="inlineStr">
        <is>
          <t>QUARTERLY</t>
        </is>
      </c>
      <c r="G1821" s="9" t="n">
        <v>3495870</v>
      </c>
      <c r="H1821" s="9" t="n">
        <v>3495870</v>
      </c>
      <c r="I1821" s="9" t="n">
        <v>3495870</v>
      </c>
      <c r="J1821" s="9" t="n">
        <v>3495870</v>
      </c>
      <c r="K1821" s="11" t="n">
        <v>3495870</v>
      </c>
      <c r="L1821" s="9" t="n">
        <v>3495870</v>
      </c>
      <c r="M1821" s="9" t="n">
        <v>3495870</v>
      </c>
      <c r="N1821" s="9" t="n">
        <v>3495870</v>
      </c>
      <c r="O1821" s="9" t="n">
        <v>3495870</v>
      </c>
      <c r="P1821" s="11" t="n">
        <v>3495870</v>
      </c>
      <c r="Q1821" s="9" t="n">
        <v>3495870</v>
      </c>
      <c r="R1821" s="9" t="n">
        <v>3495870</v>
      </c>
      <c r="S1821" s="9" t="n">
        <v>3495870</v>
      </c>
      <c r="T1821" s="9" t="n">
        <v>3495870</v>
      </c>
      <c r="U1821" s="11" t="n">
        <v>3495870</v>
      </c>
      <c r="V1821" s="9" t="n">
        <v>3495870</v>
      </c>
      <c r="W1821" s="9" t="n">
        <v>3495870</v>
      </c>
      <c r="X1821" s="9" t="n">
        <v>3495870</v>
      </c>
      <c r="Y1821" s="9" t="n">
        <v>3495870</v>
      </c>
      <c r="Z1821" s="11" t="n">
        <v>3495870</v>
      </c>
      <c r="AA1821" s="9" t="n">
        <v>3495870</v>
      </c>
    </row>
    <row r="1822">
      <c r="A1822" s="14" t="inlineStr">
        <is>
          <t>A026910</t>
        </is>
      </c>
      <c r="B1822" s="2" t="inlineStr">
        <is>
          <t>광진실업</t>
        </is>
      </c>
      <c r="C1822" s="2" t="inlineStr">
        <is>
          <t>SSC</t>
        </is>
      </c>
      <c r="D1822" s="2" t="inlineStr">
        <is>
          <t>S420003950</t>
        </is>
      </c>
      <c r="E1822" s="2" t="inlineStr">
        <is>
          <t>상장주식수 (보통+우선)(주)</t>
        </is>
      </c>
      <c r="F1822" s="15" t="inlineStr">
        <is>
          <t>QUARTERLY</t>
        </is>
      </c>
      <c r="G1822" s="8" t="n">
        <v>6405405</v>
      </c>
      <c r="H1822" s="8" t="n">
        <v>6405405</v>
      </c>
      <c r="I1822" s="8" t="n">
        <v>6405405</v>
      </c>
      <c r="J1822" s="8" t="n">
        <v>6405405</v>
      </c>
      <c r="K1822" s="10" t="n">
        <v>6405405</v>
      </c>
      <c r="L1822" s="8" t="n">
        <v>6405405</v>
      </c>
      <c r="M1822" s="8" t="n">
        <v>6405405</v>
      </c>
      <c r="N1822" s="8" t="n">
        <v>6405405</v>
      </c>
      <c r="O1822" s="8" t="n">
        <v>6405405</v>
      </c>
      <c r="P1822" s="10" t="n">
        <v>6405405</v>
      </c>
      <c r="Q1822" s="8" t="n">
        <v>6405405</v>
      </c>
      <c r="R1822" s="8" t="n">
        <v>6405405</v>
      </c>
      <c r="S1822" s="8" t="n">
        <v>6405405</v>
      </c>
      <c r="T1822" s="8" t="n">
        <v>6405405</v>
      </c>
      <c r="U1822" s="10" t="n">
        <v>6405405</v>
      </c>
      <c r="V1822" s="8" t="n">
        <v>6405405</v>
      </c>
      <c r="W1822" s="8" t="n">
        <v>6405405</v>
      </c>
      <c r="X1822" s="8" t="n">
        <v>6405405</v>
      </c>
      <c r="Y1822" s="8" t="n">
        <v>6405405</v>
      </c>
      <c r="Z1822" s="10" t="n">
        <v>6405405</v>
      </c>
      <c r="AA1822" s="8" t="n">
        <v>6405405</v>
      </c>
    </row>
    <row r="1823">
      <c r="A1823" s="14" t="inlineStr">
        <is>
          <t>A080440</t>
        </is>
      </c>
      <c r="B1823" s="2" t="inlineStr">
        <is>
          <t>세진전자</t>
        </is>
      </c>
      <c r="C1823" s="2" t="inlineStr">
        <is>
          <t>SSC</t>
        </is>
      </c>
      <c r="D1823" s="2" t="inlineStr">
        <is>
          <t>S420003950</t>
        </is>
      </c>
      <c r="E1823" s="2" t="inlineStr">
        <is>
          <t>상장주식수 (보통+우선)(주)</t>
        </is>
      </c>
      <c r="F1823" s="15" t="inlineStr">
        <is>
          <t>QUARTERLY</t>
        </is>
      </c>
      <c r="G1823" s="8" t="n">
        <v>12635511</v>
      </c>
      <c r="H1823" s="8" t="n">
        <v>12635511</v>
      </c>
      <c r="I1823" s="8" t="n">
        <v>12635511</v>
      </c>
      <c r="J1823" s="8" t="n">
        <v>12635511</v>
      </c>
      <c r="K1823" s="10" t="n">
        <v>12635511</v>
      </c>
      <c r="L1823" s="8" t="n">
        <v>16235511</v>
      </c>
      <c r="M1823" s="8" t="n">
        <v>16235511</v>
      </c>
      <c r="N1823" s="8" t="n">
        <v>16235511</v>
      </c>
      <c r="O1823" s="8" t="n">
        <v>16235511</v>
      </c>
      <c r="P1823" s="10" t="n">
        <v>16235511</v>
      </c>
      <c r="Q1823" s="8" t="n">
        <v>16235511</v>
      </c>
      <c r="R1823" s="8" t="n">
        <v>16235511</v>
      </c>
      <c r="S1823" s="8" t="n">
        <v>16961911</v>
      </c>
      <c r="T1823" s="8" t="n">
        <v>16961911</v>
      </c>
      <c r="U1823" s="10" t="n">
        <v>16961911</v>
      </c>
      <c r="V1823" s="8" t="n">
        <v>16961911</v>
      </c>
      <c r="W1823" s="8" t="n">
        <v>16961911</v>
      </c>
      <c r="X1823" s="8" t="n">
        <v>18853956</v>
      </c>
      <c r="Y1823" s="8" t="n">
        <v>21069121</v>
      </c>
      <c r="Z1823" s="10" t="n">
        <v>24035117</v>
      </c>
      <c r="AA1823" s="8" t="n">
        <v>24035117</v>
      </c>
    </row>
    <row r="1824">
      <c r="A1824" s="14" t="inlineStr">
        <is>
          <t>A001770</t>
        </is>
      </c>
      <c r="B1824" s="2" t="inlineStr">
        <is>
          <t>신화실업</t>
        </is>
      </c>
      <c r="C1824" s="2" t="inlineStr">
        <is>
          <t>SSC</t>
        </is>
      </c>
      <c r="D1824" s="2" t="inlineStr">
        <is>
          <t>S420003950</t>
        </is>
      </c>
      <c r="E1824" s="2" t="inlineStr">
        <is>
          <t>상장주식수 (보통+우선)(주)</t>
        </is>
      </c>
      <c r="F1824" s="15" t="inlineStr">
        <is>
          <t>QUARTERLY</t>
        </is>
      </c>
      <c r="G1824" s="8" t="n">
        <v>1159810</v>
      </c>
      <c r="H1824" s="8" t="n">
        <v>1159810</v>
      </c>
      <c r="I1824" s="8" t="n">
        <v>1214878</v>
      </c>
      <c r="J1824" s="8" t="n">
        <v>1214878</v>
      </c>
      <c r="K1824" s="10" t="n">
        <v>1214878</v>
      </c>
      <c r="L1824" s="8" t="n">
        <v>1214878</v>
      </c>
      <c r="M1824" s="8" t="n">
        <v>1214878</v>
      </c>
      <c r="N1824" s="8" t="n">
        <v>1214878</v>
      </c>
      <c r="O1824" s="8" t="n">
        <v>1214878</v>
      </c>
      <c r="P1824" s="10" t="n">
        <v>1214878</v>
      </c>
      <c r="Q1824" s="8" t="n">
        <v>1214878</v>
      </c>
      <c r="R1824" s="8" t="n">
        <v>1214878</v>
      </c>
      <c r="S1824" s="8" t="n">
        <v>1214878</v>
      </c>
      <c r="T1824" s="8" t="n">
        <v>1214878</v>
      </c>
      <c r="U1824" s="10" t="n">
        <v>1214878</v>
      </c>
      <c r="V1824" s="8" t="n">
        <v>1214878</v>
      </c>
      <c r="W1824" s="8" t="n">
        <v>1214878</v>
      </c>
      <c r="X1824" s="8" t="n">
        <v>1214878</v>
      </c>
      <c r="Y1824" s="8" t="n">
        <v>1214878</v>
      </c>
      <c r="Z1824" s="10" t="n">
        <v>1214878</v>
      </c>
      <c r="AA1824" s="8" t="n">
        <v>1214878</v>
      </c>
    </row>
    <row r="1825">
      <c r="A1825" s="14" t="inlineStr">
        <is>
          <t>A045300</t>
        </is>
      </c>
      <c r="B1825" s="2" t="inlineStr">
        <is>
          <t>성우테크론</t>
        </is>
      </c>
      <c r="C1825" s="2" t="inlineStr">
        <is>
          <t>SSC</t>
        </is>
      </c>
      <c r="D1825" s="2" t="inlineStr">
        <is>
          <t>S420003950</t>
        </is>
      </c>
      <c r="E1825" s="2" t="inlineStr">
        <is>
          <t>상장주식수 (보통+우선)(주)</t>
        </is>
      </c>
      <c r="F1825" s="15" t="inlineStr">
        <is>
          <t>QUARTERLY</t>
        </is>
      </c>
      <c r="G1825" s="8" t="n">
        <v>6747975</v>
      </c>
      <c r="H1825" s="8" t="n">
        <v>6747975</v>
      </c>
      <c r="I1825" s="8" t="n">
        <v>6747975</v>
      </c>
      <c r="J1825" s="8" t="n">
        <v>6747975</v>
      </c>
      <c r="K1825" s="10" t="n">
        <v>6939936</v>
      </c>
      <c r="L1825" s="8" t="n">
        <v>6939936</v>
      </c>
      <c r="M1825" s="8" t="n">
        <v>6939936</v>
      </c>
      <c r="N1825" s="8" t="n">
        <v>6939936</v>
      </c>
      <c r="O1825" s="8" t="n">
        <v>7269454</v>
      </c>
      <c r="P1825" s="10" t="n">
        <v>7269454</v>
      </c>
      <c r="Q1825" s="8" t="n">
        <v>7269454</v>
      </c>
      <c r="R1825" s="8" t="n">
        <v>7269454</v>
      </c>
      <c r="S1825" s="8" t="n">
        <v>7615429</v>
      </c>
      <c r="T1825" s="8" t="n">
        <v>7615429</v>
      </c>
      <c r="U1825" s="10" t="n">
        <v>7615429</v>
      </c>
      <c r="V1825" s="8" t="n">
        <v>7615429</v>
      </c>
      <c r="W1825" s="8" t="n">
        <v>7978687</v>
      </c>
      <c r="X1825" s="8" t="n">
        <v>7978687</v>
      </c>
      <c r="Y1825" s="8" t="n">
        <v>7978687</v>
      </c>
      <c r="Z1825" s="10" t="n">
        <v>7978687</v>
      </c>
      <c r="AA1825" s="8" t="n">
        <v>8360090</v>
      </c>
    </row>
    <row r="1826">
      <c r="A1826" s="14" t="inlineStr">
        <is>
          <t>A045340</t>
        </is>
      </c>
      <c r="B1826" s="2" t="inlineStr">
        <is>
          <t>토탈소프트</t>
        </is>
      </c>
      <c r="C1826" s="2" t="inlineStr">
        <is>
          <t>SSC</t>
        </is>
      </c>
      <c r="D1826" s="2" t="inlineStr">
        <is>
          <t>S420003950</t>
        </is>
      </c>
      <c r="E1826" s="2" t="inlineStr">
        <is>
          <t>상장주식수 (보통+우선)(주)</t>
        </is>
      </c>
      <c r="F1826" s="15" t="inlineStr">
        <is>
          <t>QUARTERLY</t>
        </is>
      </c>
      <c r="G1826" s="8" t="n">
        <v>8558040</v>
      </c>
      <c r="H1826" s="8" t="n">
        <v>8558040</v>
      </c>
      <c r="I1826" s="8" t="n">
        <v>8558040</v>
      </c>
      <c r="J1826" s="8" t="n">
        <v>8558040</v>
      </c>
      <c r="K1826" s="10" t="n">
        <v>8558040</v>
      </c>
      <c r="L1826" s="8" t="n">
        <v>8558040</v>
      </c>
      <c r="M1826" s="8" t="n">
        <v>8558040</v>
      </c>
      <c r="N1826" s="8" t="n">
        <v>8558040</v>
      </c>
      <c r="O1826" s="8" t="n">
        <v>8558040</v>
      </c>
      <c r="P1826" s="10" t="n">
        <v>8558040</v>
      </c>
      <c r="Q1826" s="8" t="n">
        <v>8558040</v>
      </c>
      <c r="R1826" s="8" t="n">
        <v>8558040</v>
      </c>
      <c r="S1826" s="8" t="n">
        <v>8558040</v>
      </c>
      <c r="T1826" s="8" t="n">
        <v>8558040</v>
      </c>
      <c r="U1826" s="10" t="n">
        <v>8558040</v>
      </c>
      <c r="V1826" s="8" t="n">
        <v>8558040</v>
      </c>
      <c r="W1826" s="8" t="n">
        <v>8558040</v>
      </c>
      <c r="X1826" s="8" t="n">
        <v>8558040</v>
      </c>
      <c r="Y1826" s="8" t="n">
        <v>8558040</v>
      </c>
      <c r="Z1826" s="10" t="n">
        <v>8558040</v>
      </c>
      <c r="AA1826" s="8" t="n">
        <v>8558040</v>
      </c>
    </row>
    <row r="1827">
      <c r="A1827" s="14" t="inlineStr">
        <is>
          <t>A008830</t>
        </is>
      </c>
      <c r="B1827" s="2" t="inlineStr">
        <is>
          <t>대동기어</t>
        </is>
      </c>
      <c r="C1827" s="2" t="inlineStr">
        <is>
          <t>SSC</t>
        </is>
      </c>
      <c r="D1827" s="2" t="inlineStr">
        <is>
          <t>S420003950</t>
        </is>
      </c>
      <c r="E1827" s="2" t="inlineStr">
        <is>
          <t>상장주식수 (보통+우선)(주)</t>
        </is>
      </c>
      <c r="F1827" s="15" t="inlineStr">
        <is>
          <t>QUARTERLY</t>
        </is>
      </c>
      <c r="G1827" s="9" t="n">
        <v>898752</v>
      </c>
      <c r="H1827" s="9" t="n">
        <v>898752</v>
      </c>
      <c r="I1827" s="9" t="n">
        <v>898752</v>
      </c>
      <c r="J1827" s="9" t="n">
        <v>898752</v>
      </c>
      <c r="K1827" s="11" t="n">
        <v>898752</v>
      </c>
      <c r="L1827" s="9" t="n">
        <v>898752</v>
      </c>
      <c r="M1827" s="9" t="n">
        <v>898752</v>
      </c>
      <c r="N1827" s="9" t="n">
        <v>898752</v>
      </c>
      <c r="O1827" s="9" t="n">
        <v>898752</v>
      </c>
      <c r="P1827" s="11" t="n">
        <v>898752</v>
      </c>
      <c r="Q1827" s="9" t="n">
        <v>898752</v>
      </c>
      <c r="R1827" s="9" t="n">
        <v>898752</v>
      </c>
      <c r="S1827" s="9" t="n">
        <v>898752</v>
      </c>
      <c r="T1827" s="9" t="n">
        <v>898752</v>
      </c>
      <c r="U1827" s="11" t="n">
        <v>898752</v>
      </c>
      <c r="V1827" s="9" t="n">
        <v>898752</v>
      </c>
      <c r="W1827" s="9" t="n">
        <v>898752</v>
      </c>
      <c r="X1827" s="9" t="n">
        <v>898752</v>
      </c>
      <c r="Y1827" s="9" t="n">
        <v>898752</v>
      </c>
      <c r="Z1827" s="11" t="n">
        <v>898752</v>
      </c>
      <c r="AA1827" s="9" t="n">
        <v>898752</v>
      </c>
    </row>
    <row r="1828">
      <c r="A1828" s="14" t="inlineStr">
        <is>
          <t>A232140</t>
        </is>
      </c>
      <c r="B1828" s="2" t="inlineStr">
        <is>
          <t>대신밸런스제2호스팩</t>
        </is>
      </c>
      <c r="C1828" s="2" t="inlineStr">
        <is>
          <t>SSC</t>
        </is>
      </c>
      <c r="D1828" s="2" t="inlineStr">
        <is>
          <t>S420003950</t>
        </is>
      </c>
      <c r="E1828" s="2" t="inlineStr">
        <is>
          <t>상장주식수 (보통+우선)(주)</t>
        </is>
      </c>
      <c r="F1828" s="15" t="inlineStr">
        <is>
          <t>QUARTERLY</t>
        </is>
      </c>
      <c r="G1828" s="9" t="n"/>
      <c r="H1828" s="9" t="n"/>
      <c r="I1828" s="9" t="n"/>
      <c r="J1828" s="9" t="n"/>
      <c r="K1828" s="11" t="n"/>
      <c r="L1828" s="9" t="n"/>
      <c r="M1828" s="9" t="n"/>
      <c r="N1828" s="9" t="n"/>
      <c r="O1828" s="9" t="n"/>
      <c r="P1828" s="11" t="n"/>
      <c r="Q1828" s="9" t="n"/>
      <c r="R1828" s="9" t="n"/>
      <c r="S1828" s="9" t="n"/>
      <c r="T1828" s="9" t="n"/>
      <c r="U1828" s="11" t="n"/>
      <c r="V1828" s="9" t="n"/>
      <c r="W1828" s="9" t="n"/>
      <c r="X1828" s="9" t="n"/>
      <c r="Y1828" s="9" t="n">
        <v>10620000</v>
      </c>
      <c r="Z1828" s="11" t="n">
        <v>10620000</v>
      </c>
      <c r="AA1828" s="9" t="n">
        <v>10620000</v>
      </c>
    </row>
    <row r="1829">
      <c r="A1829" s="14" t="inlineStr">
        <is>
          <t>A053060</t>
        </is>
      </c>
      <c r="B1829" s="2" t="inlineStr">
        <is>
          <t>세동</t>
        </is>
      </c>
      <c r="C1829" s="2" t="inlineStr">
        <is>
          <t>SSC</t>
        </is>
      </c>
      <c r="D1829" s="2" t="inlineStr">
        <is>
          <t>S420003950</t>
        </is>
      </c>
      <c r="E1829" s="2" t="inlineStr">
        <is>
          <t>상장주식수 (보통+우선)(주)</t>
        </is>
      </c>
      <c r="F1829" s="15" t="inlineStr">
        <is>
          <t>QUARTERLY</t>
        </is>
      </c>
      <c r="G1829" s="9" t="n">
        <v>6122200</v>
      </c>
      <c r="H1829" s="9" t="n">
        <v>6122200</v>
      </c>
      <c r="I1829" s="9" t="n">
        <v>6122200</v>
      </c>
      <c r="J1829" s="9" t="n">
        <v>6122200</v>
      </c>
      <c r="K1829" s="11" t="n">
        <v>6122200</v>
      </c>
      <c r="L1829" s="9" t="n">
        <v>6122200</v>
      </c>
      <c r="M1829" s="9" t="n">
        <v>6122200</v>
      </c>
      <c r="N1829" s="9" t="n">
        <v>6122200</v>
      </c>
      <c r="O1829" s="9" t="n">
        <v>6122200</v>
      </c>
      <c r="P1829" s="11" t="n">
        <v>6122200</v>
      </c>
      <c r="Q1829" s="9" t="n">
        <v>6122200</v>
      </c>
      <c r="R1829" s="9" t="n">
        <v>13468840</v>
      </c>
      <c r="S1829" s="9" t="n">
        <v>13468840</v>
      </c>
      <c r="T1829" s="9" t="n">
        <v>13468840</v>
      </c>
      <c r="U1829" s="11" t="n">
        <v>13468840</v>
      </c>
      <c r="V1829" s="9" t="n">
        <v>13468840</v>
      </c>
      <c r="W1829" s="9" t="n">
        <v>13468840</v>
      </c>
      <c r="X1829" s="9" t="n">
        <v>13468840</v>
      </c>
      <c r="Y1829" s="9" t="n">
        <v>13468840</v>
      </c>
      <c r="Z1829" s="11" t="n">
        <v>13468840</v>
      </c>
      <c r="AA1829" s="9" t="n">
        <v>13468840</v>
      </c>
    </row>
    <row r="1830">
      <c r="A1830" s="14" t="inlineStr">
        <is>
          <t>A222390</t>
        </is>
      </c>
      <c r="B1830" s="2" t="inlineStr">
        <is>
          <t>케이비제8호스팩</t>
        </is>
      </c>
      <c r="C1830" s="2" t="inlineStr">
        <is>
          <t>SSC</t>
        </is>
      </c>
      <c r="D1830" s="2" t="inlineStr">
        <is>
          <t>S420003950</t>
        </is>
      </c>
      <c r="E1830" s="2" t="inlineStr">
        <is>
          <t>상장주식수 (보통+우선)(주)</t>
        </is>
      </c>
      <c r="F1830" s="15" t="inlineStr">
        <is>
          <t>QUARTERLY</t>
        </is>
      </c>
      <c r="G1830" s="9" t="n"/>
      <c r="H1830" s="9" t="n"/>
      <c r="I1830" s="9" t="n"/>
      <c r="J1830" s="9" t="n"/>
      <c r="K1830" s="11" t="n"/>
      <c r="L1830" s="9" t="n"/>
      <c r="M1830" s="9" t="n"/>
      <c r="N1830" s="9" t="n"/>
      <c r="O1830" s="9" t="n"/>
      <c r="P1830" s="11" t="n"/>
      <c r="Q1830" s="9" t="n"/>
      <c r="R1830" s="9" t="n"/>
      <c r="S1830" s="9" t="n"/>
      <c r="T1830" s="9" t="n"/>
      <c r="U1830" s="11" t="n"/>
      <c r="V1830" s="9" t="n"/>
      <c r="W1830" s="9" t="n"/>
      <c r="X1830" s="9" t="n">
        <v>10310000</v>
      </c>
      <c r="Y1830" s="9" t="n">
        <v>10310000</v>
      </c>
      <c r="Z1830" s="11" t="n">
        <v>10310000</v>
      </c>
      <c r="AA1830" s="9" t="n">
        <v>10310000</v>
      </c>
    </row>
    <row r="1831">
      <c r="A1831" s="14" t="inlineStr">
        <is>
          <t>A226850</t>
        </is>
      </c>
      <c r="B1831" s="2" t="inlineStr">
        <is>
          <t>키움스팩4호</t>
        </is>
      </c>
      <c r="C1831" s="2" t="inlineStr">
        <is>
          <t>SSC</t>
        </is>
      </c>
      <c r="D1831" s="2" t="inlineStr">
        <is>
          <t>S420003950</t>
        </is>
      </c>
      <c r="E1831" s="2" t="inlineStr">
        <is>
          <t>상장주식수 (보통+우선)(주)</t>
        </is>
      </c>
      <c r="F1831" s="15" t="inlineStr">
        <is>
          <t>QUARTERLY</t>
        </is>
      </c>
      <c r="G1831" s="9" t="n"/>
      <c r="H1831" s="9" t="n"/>
      <c r="I1831" s="9" t="n"/>
      <c r="J1831" s="9" t="n"/>
      <c r="K1831" s="11" t="n"/>
      <c r="L1831" s="9" t="n"/>
      <c r="M1831" s="9" t="n"/>
      <c r="N1831" s="9" t="n"/>
      <c r="O1831" s="9" t="n"/>
      <c r="P1831" s="11" t="n"/>
      <c r="Q1831" s="9" t="n"/>
      <c r="R1831" s="9" t="n"/>
      <c r="S1831" s="9" t="n"/>
      <c r="T1831" s="9" t="n"/>
      <c r="U1831" s="11" t="n"/>
      <c r="V1831" s="9" t="n"/>
      <c r="W1831" s="9" t="n"/>
      <c r="X1831" s="9" t="n"/>
      <c r="Y1831" s="9" t="n">
        <v>10204000</v>
      </c>
      <c r="Z1831" s="11" t="n">
        <v>10204000</v>
      </c>
      <c r="AA1831" s="9" t="n">
        <v>10204000</v>
      </c>
    </row>
    <row r="1832">
      <c r="A1832" s="14" t="inlineStr">
        <is>
          <t>A054630</t>
        </is>
      </c>
      <c r="B1832" s="2" t="inlineStr">
        <is>
          <t>에이디칩스</t>
        </is>
      </c>
      <c r="C1832" s="2" t="inlineStr">
        <is>
          <t>SSC</t>
        </is>
      </c>
      <c r="D1832" s="2" t="inlineStr">
        <is>
          <t>S420003950</t>
        </is>
      </c>
      <c r="E1832" s="2" t="inlineStr">
        <is>
          <t>상장주식수 (보통+우선)(주)</t>
        </is>
      </c>
      <c r="F1832" s="15" t="inlineStr">
        <is>
          <t>QUARTERLY</t>
        </is>
      </c>
      <c r="G1832" s="8" t="n">
        <v>8496720</v>
      </c>
      <c r="H1832" s="8" t="n">
        <v>8496720</v>
      </c>
      <c r="I1832" s="8" t="n">
        <v>8496720</v>
      </c>
      <c r="J1832" s="8" t="n">
        <v>8496720</v>
      </c>
      <c r="K1832" s="10" t="n">
        <v>8496720</v>
      </c>
      <c r="L1832" s="8" t="n">
        <v>8496720</v>
      </c>
      <c r="M1832" s="8" t="n">
        <v>8496720</v>
      </c>
      <c r="N1832" s="8" t="n">
        <v>8496720</v>
      </c>
      <c r="O1832" s="8" t="n">
        <v>8496720</v>
      </c>
      <c r="P1832" s="10" t="n">
        <v>8496720</v>
      </c>
      <c r="Q1832" s="8" t="n">
        <v>8496720</v>
      </c>
      <c r="R1832" s="8" t="n">
        <v>8496720</v>
      </c>
      <c r="S1832" s="8" t="n">
        <v>8496720</v>
      </c>
      <c r="T1832" s="8" t="n">
        <v>8496720</v>
      </c>
      <c r="U1832" s="10" t="n">
        <v>8496720</v>
      </c>
      <c r="V1832" s="8" t="n">
        <v>8496720</v>
      </c>
      <c r="W1832" s="8" t="n">
        <v>8496720</v>
      </c>
      <c r="X1832" s="8" t="n">
        <v>9160576</v>
      </c>
      <c r="Y1832" s="8" t="n">
        <v>9875976</v>
      </c>
      <c r="Z1832" s="10" t="n">
        <v>10630976</v>
      </c>
      <c r="AA1832" s="8" t="n">
        <v>10630976</v>
      </c>
    </row>
    <row r="1833">
      <c r="A1833" s="14" t="inlineStr">
        <is>
          <t>A033600</t>
        </is>
      </c>
      <c r="B1833" s="2" t="inlineStr">
        <is>
          <t>이젠텍</t>
        </is>
      </c>
      <c r="C1833" s="2" t="inlineStr">
        <is>
          <t>SSC</t>
        </is>
      </c>
      <c r="D1833" s="2" t="inlineStr">
        <is>
          <t>S420003950</t>
        </is>
      </c>
      <c r="E1833" s="2" t="inlineStr">
        <is>
          <t>상장주식수 (보통+우선)(주)</t>
        </is>
      </c>
      <c r="F1833" s="15" t="inlineStr">
        <is>
          <t>QUARTERLY</t>
        </is>
      </c>
      <c r="G1833" s="8" t="n">
        <v>11500000</v>
      </c>
      <c r="H1833" s="8" t="n">
        <v>11500000</v>
      </c>
      <c r="I1833" s="8" t="n">
        <v>11500000</v>
      </c>
      <c r="J1833" s="8" t="n">
        <v>11500000</v>
      </c>
      <c r="K1833" s="10" t="n">
        <v>11500000</v>
      </c>
      <c r="L1833" s="8" t="n">
        <v>11500000</v>
      </c>
      <c r="M1833" s="8" t="n">
        <v>11500000</v>
      </c>
      <c r="N1833" s="8" t="n">
        <v>11500000</v>
      </c>
      <c r="O1833" s="8" t="n">
        <v>11500000</v>
      </c>
      <c r="P1833" s="10" t="n">
        <v>11500000</v>
      </c>
      <c r="Q1833" s="8" t="n">
        <v>11500000</v>
      </c>
      <c r="R1833" s="8" t="n">
        <v>11500000</v>
      </c>
      <c r="S1833" s="8" t="n">
        <v>11500000</v>
      </c>
      <c r="T1833" s="8" t="n">
        <v>11500000</v>
      </c>
      <c r="U1833" s="10" t="n">
        <v>11500000</v>
      </c>
      <c r="V1833" s="8" t="n">
        <v>11500000</v>
      </c>
      <c r="W1833" s="8" t="n">
        <v>11500000</v>
      </c>
      <c r="X1833" s="8" t="n">
        <v>11500000</v>
      </c>
      <c r="Y1833" s="8" t="n">
        <v>11500000</v>
      </c>
      <c r="Z1833" s="10" t="n">
        <v>11500000</v>
      </c>
      <c r="AA1833" s="8" t="n">
        <v>11500000</v>
      </c>
    </row>
    <row r="1834">
      <c r="A1834" s="14" t="inlineStr">
        <is>
          <t>A002420</t>
        </is>
      </c>
      <c r="B1834" s="2" t="inlineStr">
        <is>
          <t>세기상사</t>
        </is>
      </c>
      <c r="C1834" s="2" t="inlineStr">
        <is>
          <t>SSC</t>
        </is>
      </c>
      <c r="D1834" s="2" t="inlineStr">
        <is>
          <t>S420003950</t>
        </is>
      </c>
      <c r="E1834" s="2" t="inlineStr">
        <is>
          <t>상장주식수 (보통+우선)(주)</t>
        </is>
      </c>
      <c r="F1834" s="15" t="inlineStr">
        <is>
          <t>QUARTERLY</t>
        </is>
      </c>
      <c r="G1834" s="8" t="n">
        <v>407592</v>
      </c>
      <c r="H1834" s="8" t="n">
        <v>407592</v>
      </c>
      <c r="I1834" s="8" t="n">
        <v>407592</v>
      </c>
      <c r="J1834" s="8" t="n">
        <v>407592</v>
      </c>
      <c r="K1834" s="10" t="n">
        <v>407592</v>
      </c>
      <c r="L1834" s="8" t="n">
        <v>407592</v>
      </c>
      <c r="M1834" s="8" t="n">
        <v>407592</v>
      </c>
      <c r="N1834" s="8" t="n">
        <v>407592</v>
      </c>
      <c r="O1834" s="8" t="n">
        <v>407592</v>
      </c>
      <c r="P1834" s="10" t="n">
        <v>407592</v>
      </c>
      <c r="Q1834" s="8" t="n">
        <v>407592</v>
      </c>
      <c r="R1834" s="8" t="n">
        <v>407592</v>
      </c>
      <c r="S1834" s="8" t="n">
        <v>407592</v>
      </c>
      <c r="T1834" s="8" t="n">
        <v>407592</v>
      </c>
      <c r="U1834" s="10" t="n">
        <v>407592</v>
      </c>
      <c r="V1834" s="8" t="n">
        <v>407592</v>
      </c>
      <c r="W1834" s="8" t="n">
        <v>407592</v>
      </c>
      <c r="X1834" s="8" t="n">
        <v>407592</v>
      </c>
      <c r="Y1834" s="8" t="n">
        <v>407592</v>
      </c>
      <c r="Z1834" s="10" t="n">
        <v>407592</v>
      </c>
      <c r="AA1834" s="8" t="n">
        <v>407592</v>
      </c>
    </row>
    <row r="1835">
      <c r="A1835" s="14" t="inlineStr">
        <is>
          <t>A007530</t>
        </is>
      </c>
      <c r="B1835" s="2" t="inlineStr">
        <is>
          <t>영신금속</t>
        </is>
      </c>
      <c r="C1835" s="2" t="inlineStr">
        <is>
          <t>SSC</t>
        </is>
      </c>
      <c r="D1835" s="2" t="inlineStr">
        <is>
          <t>S420003950</t>
        </is>
      </c>
      <c r="E1835" s="2" t="inlineStr">
        <is>
          <t>상장주식수 (보통+우선)(주)</t>
        </is>
      </c>
      <c r="F1835" s="15" t="inlineStr">
        <is>
          <t>QUARTERLY</t>
        </is>
      </c>
      <c r="G1835" s="8" t="n">
        <v>6292968</v>
      </c>
      <c r="H1835" s="8" t="n">
        <v>6292968</v>
      </c>
      <c r="I1835" s="8" t="n">
        <v>6292968</v>
      </c>
      <c r="J1835" s="8" t="n">
        <v>6292968</v>
      </c>
      <c r="K1835" s="10" t="n">
        <v>6292968</v>
      </c>
      <c r="L1835" s="8" t="n">
        <v>6292968</v>
      </c>
      <c r="M1835" s="8" t="n">
        <v>6292968</v>
      </c>
      <c r="N1835" s="8" t="n">
        <v>6292968</v>
      </c>
      <c r="O1835" s="8" t="n">
        <v>6292968</v>
      </c>
      <c r="P1835" s="10" t="n">
        <v>6292968</v>
      </c>
      <c r="Q1835" s="8" t="n">
        <v>6292968</v>
      </c>
      <c r="R1835" s="8" t="n">
        <v>6292968</v>
      </c>
      <c r="S1835" s="8" t="n">
        <v>6292968</v>
      </c>
      <c r="T1835" s="8" t="n">
        <v>6292968</v>
      </c>
      <c r="U1835" s="10" t="n">
        <v>6292968</v>
      </c>
      <c r="V1835" s="8" t="n">
        <v>6292968</v>
      </c>
      <c r="W1835" s="8" t="n">
        <v>6292968</v>
      </c>
      <c r="X1835" s="8" t="n">
        <v>6292968</v>
      </c>
      <c r="Y1835" s="8" t="n">
        <v>6292968</v>
      </c>
      <c r="Z1835" s="10" t="n">
        <v>6292968</v>
      </c>
      <c r="AA1835" s="8" t="n">
        <v>6292968</v>
      </c>
    </row>
    <row r="1836">
      <c r="A1836" s="14" t="inlineStr">
        <is>
          <t>A096870</t>
        </is>
      </c>
      <c r="B1836" s="2" t="inlineStr">
        <is>
          <t>엘디티</t>
        </is>
      </c>
      <c r="C1836" s="2" t="inlineStr">
        <is>
          <t>SSC</t>
        </is>
      </c>
      <c r="D1836" s="2" t="inlineStr">
        <is>
          <t>S420003950</t>
        </is>
      </c>
      <c r="E1836" s="2" t="inlineStr">
        <is>
          <t>상장주식수 (보통+우선)(주)</t>
        </is>
      </c>
      <c r="F1836" s="15" t="inlineStr">
        <is>
          <t>QUARTERLY</t>
        </is>
      </c>
      <c r="G1836" s="8" t="n">
        <v>6464010</v>
      </c>
      <c r="H1836" s="8" t="n">
        <v>6464010</v>
      </c>
      <c r="I1836" s="8" t="n">
        <v>6464010</v>
      </c>
      <c r="J1836" s="8" t="n">
        <v>6468930</v>
      </c>
      <c r="K1836" s="10" t="n">
        <v>6468930</v>
      </c>
      <c r="L1836" s="8" t="n">
        <v>6468930</v>
      </c>
      <c r="M1836" s="8" t="n">
        <v>6468930</v>
      </c>
      <c r="N1836" s="8" t="n">
        <v>6468930</v>
      </c>
      <c r="O1836" s="8" t="n">
        <v>6468930</v>
      </c>
      <c r="P1836" s="10" t="n">
        <v>6468930</v>
      </c>
      <c r="Q1836" s="8" t="n">
        <v>6468930</v>
      </c>
      <c r="R1836" s="8" t="n">
        <v>6468930</v>
      </c>
      <c r="S1836" s="8" t="n">
        <v>6678400</v>
      </c>
      <c r="T1836" s="8" t="n">
        <v>6678400</v>
      </c>
      <c r="U1836" s="10" t="n">
        <v>6678400</v>
      </c>
      <c r="V1836" s="8" t="n">
        <v>6678400</v>
      </c>
      <c r="W1836" s="8" t="n">
        <v>6678400</v>
      </c>
      <c r="X1836" s="8" t="n">
        <v>6678400</v>
      </c>
      <c r="Y1836" s="8" t="n">
        <v>6678400</v>
      </c>
      <c r="Z1836" s="10" t="n">
        <v>6678400</v>
      </c>
      <c r="AA1836" s="8" t="n">
        <v>6678400</v>
      </c>
    </row>
    <row r="1837">
      <c r="A1837" s="14" t="inlineStr">
        <is>
          <t>A088290</t>
        </is>
      </c>
      <c r="B1837" s="2" t="inlineStr">
        <is>
          <t>이원컴포텍</t>
        </is>
      </c>
      <c r="C1837" s="2" t="inlineStr">
        <is>
          <t>SSC</t>
        </is>
      </c>
      <c r="D1837" s="2" t="inlineStr">
        <is>
          <t>S420003950</t>
        </is>
      </c>
      <c r="E1837" s="2" t="inlineStr">
        <is>
          <t>상장주식수 (보통+우선)(주)</t>
        </is>
      </c>
      <c r="F1837" s="15" t="inlineStr">
        <is>
          <t>QUARTERLY</t>
        </is>
      </c>
      <c r="G1837" s="9" t="n">
        <v>5232774</v>
      </c>
      <c r="H1837" s="9" t="n">
        <v>5232774</v>
      </c>
      <c r="I1837" s="9" t="n">
        <v>9732774</v>
      </c>
      <c r="J1837" s="9" t="n">
        <v>9732774</v>
      </c>
      <c r="K1837" s="11" t="n">
        <v>9732774</v>
      </c>
      <c r="L1837" s="9" t="n">
        <v>9732774</v>
      </c>
      <c r="M1837" s="9" t="n">
        <v>9732774</v>
      </c>
      <c r="N1837" s="9" t="n">
        <v>9732774</v>
      </c>
      <c r="O1837" s="9" t="n">
        <v>9732774</v>
      </c>
      <c r="P1837" s="11" t="n">
        <v>9732774</v>
      </c>
      <c r="Q1837" s="9" t="n">
        <v>12528669</v>
      </c>
      <c r="R1837" s="9" t="n">
        <v>12528669</v>
      </c>
      <c r="S1837" s="9" t="n">
        <v>12528669</v>
      </c>
      <c r="T1837" s="9" t="n">
        <v>12528669</v>
      </c>
      <c r="U1837" s="11" t="n">
        <v>12528669</v>
      </c>
      <c r="V1837" s="9" t="n">
        <v>12528669</v>
      </c>
      <c r="W1837" s="9" t="n">
        <v>12528669</v>
      </c>
      <c r="X1837" s="9" t="n">
        <v>12528669</v>
      </c>
      <c r="Y1837" s="9" t="n">
        <v>12528669</v>
      </c>
      <c r="Z1837" s="11" t="n">
        <v>12528669</v>
      </c>
      <c r="AA1837" s="9" t="n">
        <v>12528669</v>
      </c>
    </row>
    <row r="1838">
      <c r="A1838" s="14" t="inlineStr">
        <is>
          <t>A023790</t>
        </is>
      </c>
      <c r="B1838" s="2" t="inlineStr">
        <is>
          <t>동일철강</t>
        </is>
      </c>
      <c r="C1838" s="2" t="inlineStr">
        <is>
          <t>SSC</t>
        </is>
      </c>
      <c r="D1838" s="2" t="inlineStr">
        <is>
          <t>S420003950</t>
        </is>
      </c>
      <c r="E1838" s="2" t="inlineStr">
        <is>
          <t>상장주식수 (보통+우선)(주)</t>
        </is>
      </c>
      <c r="F1838" s="15" t="inlineStr">
        <is>
          <t>QUARTERLY</t>
        </is>
      </c>
      <c r="G1838" s="9" t="n">
        <v>7345085</v>
      </c>
      <c r="H1838" s="9" t="n">
        <v>7345085</v>
      </c>
      <c r="I1838" s="9" t="n">
        <v>7345085</v>
      </c>
      <c r="J1838" s="9" t="n">
        <v>7345085</v>
      </c>
      <c r="K1838" s="11" t="n">
        <v>7345085</v>
      </c>
      <c r="L1838" s="9" t="n">
        <v>7345085</v>
      </c>
      <c r="M1838" s="9" t="n">
        <v>7345085</v>
      </c>
      <c r="N1838" s="9" t="n">
        <v>7345085</v>
      </c>
      <c r="O1838" s="9" t="n">
        <v>7345085</v>
      </c>
      <c r="P1838" s="11" t="n">
        <v>7345085</v>
      </c>
      <c r="Q1838" s="9" t="n">
        <v>7345085</v>
      </c>
      <c r="R1838" s="9" t="n">
        <v>7345085</v>
      </c>
      <c r="S1838" s="9" t="n">
        <v>7345085</v>
      </c>
      <c r="T1838" s="9" t="n">
        <v>7345085</v>
      </c>
      <c r="U1838" s="11" t="n">
        <v>7345085</v>
      </c>
      <c r="V1838" s="9" t="n">
        <v>7345085</v>
      </c>
      <c r="W1838" s="9" t="n">
        <v>7345085</v>
      </c>
      <c r="X1838" s="9" t="n">
        <v>7345085</v>
      </c>
      <c r="Y1838" s="9" t="n">
        <v>7345085</v>
      </c>
      <c r="Z1838" s="11" t="n">
        <v>7345085</v>
      </c>
      <c r="AA1838" s="9" t="n">
        <v>7345085</v>
      </c>
    </row>
    <row r="1839">
      <c r="A1839" s="14" t="inlineStr">
        <is>
          <t>A051160</t>
        </is>
      </c>
      <c r="B1839" s="2" t="inlineStr">
        <is>
          <t>지어소프트</t>
        </is>
      </c>
      <c r="C1839" s="2" t="inlineStr">
        <is>
          <t>SSC</t>
        </is>
      </c>
      <c r="D1839" s="2" t="inlineStr">
        <is>
          <t>S420003950</t>
        </is>
      </c>
      <c r="E1839" s="2" t="inlineStr">
        <is>
          <t>상장주식수 (보통+우선)(주)</t>
        </is>
      </c>
      <c r="F1839" s="15" t="inlineStr">
        <is>
          <t>QUARTERLY</t>
        </is>
      </c>
      <c r="G1839" s="9" t="n">
        <v>11706204</v>
      </c>
      <c r="H1839" s="9" t="n">
        <v>12111241</v>
      </c>
      <c r="I1839" s="9" t="n">
        <v>12111241</v>
      </c>
      <c r="J1839" s="9" t="n">
        <v>12111241</v>
      </c>
      <c r="K1839" s="11" t="n">
        <v>12111241</v>
      </c>
      <c r="L1839" s="9" t="n">
        <v>12156245</v>
      </c>
      <c r="M1839" s="9" t="n">
        <v>12156245</v>
      </c>
      <c r="N1839" s="9" t="n">
        <v>12156245</v>
      </c>
      <c r="O1839" s="9" t="n">
        <v>12156245</v>
      </c>
      <c r="P1839" s="11" t="n">
        <v>12156245</v>
      </c>
      <c r="Q1839" s="9" t="n">
        <v>12156245</v>
      </c>
      <c r="R1839" s="9" t="n">
        <v>12156245</v>
      </c>
      <c r="S1839" s="9" t="n">
        <v>12156245</v>
      </c>
      <c r="T1839" s="9" t="n">
        <v>12156245</v>
      </c>
      <c r="U1839" s="11" t="n">
        <v>12156245</v>
      </c>
      <c r="V1839" s="9" t="n">
        <v>12156245</v>
      </c>
      <c r="W1839" s="9" t="n">
        <v>12156245</v>
      </c>
      <c r="X1839" s="9" t="n">
        <v>12156245</v>
      </c>
      <c r="Y1839" s="9" t="n">
        <v>12156245</v>
      </c>
      <c r="Z1839" s="11" t="n">
        <v>12156245</v>
      </c>
      <c r="AA1839" s="9" t="n">
        <v>12156245</v>
      </c>
    </row>
    <row r="1840">
      <c r="A1840" s="14" t="inlineStr">
        <is>
          <t>A225570</t>
        </is>
      </c>
      <c r="B1840" s="2" t="inlineStr">
        <is>
          <t>엔에이치스팩9호</t>
        </is>
      </c>
      <c r="C1840" s="2" t="inlineStr">
        <is>
          <t>SSC</t>
        </is>
      </c>
      <c r="D1840" s="2" t="inlineStr">
        <is>
          <t>S420003950</t>
        </is>
      </c>
      <c r="E1840" s="2" t="inlineStr">
        <is>
          <t>상장주식수 (보통+우선)(주)</t>
        </is>
      </c>
      <c r="F1840" s="15" t="inlineStr">
        <is>
          <t>QUARTERLY</t>
        </is>
      </c>
      <c r="G1840" s="9" t="n"/>
      <c r="H1840" s="9" t="n"/>
      <c r="I1840" s="9" t="n"/>
      <c r="J1840" s="9" t="n"/>
      <c r="K1840" s="11" t="n"/>
      <c r="L1840" s="9" t="n"/>
      <c r="M1840" s="9" t="n"/>
      <c r="N1840" s="9" t="n"/>
      <c r="O1840" s="9" t="n"/>
      <c r="P1840" s="11" t="n"/>
      <c r="Q1840" s="9" t="n"/>
      <c r="R1840" s="9" t="n"/>
      <c r="S1840" s="9" t="n"/>
      <c r="T1840" s="9" t="n"/>
      <c r="U1840" s="11" t="n"/>
      <c r="V1840" s="9" t="n"/>
      <c r="W1840" s="9" t="n"/>
      <c r="X1840" s="9" t="n">
        <v>9050000</v>
      </c>
      <c r="Y1840" s="9" t="n">
        <v>9050000</v>
      </c>
      <c r="Z1840" s="11" t="n">
        <v>9050000</v>
      </c>
      <c r="AA1840" s="9" t="n">
        <v>9050000</v>
      </c>
    </row>
    <row r="1841">
      <c r="A1841" s="14" t="inlineStr">
        <is>
          <t>A042940</t>
        </is>
      </c>
      <c r="B1841" s="2" t="inlineStr">
        <is>
          <t>르네코</t>
        </is>
      </c>
      <c r="C1841" s="2" t="inlineStr">
        <is>
          <t>SSC</t>
        </is>
      </c>
      <c r="D1841" s="2" t="inlineStr">
        <is>
          <t>S420003950</t>
        </is>
      </c>
      <c r="E1841" s="2" t="inlineStr">
        <is>
          <t>상장주식수 (보통+우선)(주)</t>
        </is>
      </c>
      <c r="F1841" s="15" t="inlineStr">
        <is>
          <t>QUARTERLY</t>
        </is>
      </c>
      <c r="G1841" s="9" t="n">
        <v>25589504</v>
      </c>
      <c r="H1841" s="9" t="n">
        <v>35046294</v>
      </c>
      <c r="I1841" s="9" t="n">
        <v>40871298</v>
      </c>
      <c r="J1841" s="9" t="n">
        <v>40871298</v>
      </c>
      <c r="K1841" s="11" t="n">
        <v>54471298</v>
      </c>
      <c r="L1841" s="9" t="n">
        <v>54471298</v>
      </c>
      <c r="M1841" s="9" t="n">
        <v>15104785</v>
      </c>
      <c r="N1841" s="9" t="n">
        <v>15104785</v>
      </c>
      <c r="O1841" s="9" t="n">
        <v>18266007</v>
      </c>
      <c r="P1841" s="11" t="n">
        <v>18266007</v>
      </c>
      <c r="Q1841" s="9" t="n">
        <v>18266007</v>
      </c>
      <c r="R1841" s="9" t="n">
        <v>18266007</v>
      </c>
      <c r="S1841" s="9" t="n">
        <v>18266007</v>
      </c>
      <c r="T1841" s="9" t="n">
        <v>18266007</v>
      </c>
      <c r="U1841" s="11" t="n">
        <v>20104242</v>
      </c>
      <c r="V1841" s="9" t="n">
        <v>24104242</v>
      </c>
      <c r="W1841" s="9" t="n">
        <v>24104242</v>
      </c>
      <c r="X1841" s="9" t="n">
        <v>12052121</v>
      </c>
      <c r="Y1841" s="9" t="n">
        <v>12904568</v>
      </c>
      <c r="Z1841" s="11" t="n">
        <v>12904568</v>
      </c>
      <c r="AA1841" s="9" t="n">
        <v>12904568</v>
      </c>
    </row>
    <row r="1842">
      <c r="A1842" s="14" t="inlineStr">
        <is>
          <t>A020400</t>
        </is>
      </c>
      <c r="B1842" s="2" t="inlineStr">
        <is>
          <t>대동금속</t>
        </is>
      </c>
      <c r="C1842" s="2" t="inlineStr">
        <is>
          <t>SSC</t>
        </is>
      </c>
      <c r="D1842" s="2" t="inlineStr">
        <is>
          <t>S420003950</t>
        </is>
      </c>
      <c r="E1842" s="2" t="inlineStr">
        <is>
          <t>상장주식수 (보통+우선)(주)</t>
        </is>
      </c>
      <c r="F1842" s="15" t="inlineStr">
        <is>
          <t>QUARTERLY</t>
        </is>
      </c>
      <c r="G1842" s="8" t="n">
        <v>480000</v>
      </c>
      <c r="H1842" s="8" t="n">
        <v>480000</v>
      </c>
      <c r="I1842" s="8" t="n">
        <v>480000</v>
      </c>
      <c r="J1842" s="8" t="n">
        <v>480000</v>
      </c>
      <c r="K1842" s="10" t="n">
        <v>480000</v>
      </c>
      <c r="L1842" s="8" t="n">
        <v>480000</v>
      </c>
      <c r="M1842" s="8" t="n">
        <v>480000</v>
      </c>
      <c r="N1842" s="8" t="n">
        <v>480000</v>
      </c>
      <c r="O1842" s="8" t="n">
        <v>480000</v>
      </c>
      <c r="P1842" s="10" t="n">
        <v>480000</v>
      </c>
      <c r="Q1842" s="8" t="n">
        <v>480000</v>
      </c>
      <c r="R1842" s="8" t="n">
        <v>480000</v>
      </c>
      <c r="S1842" s="8" t="n">
        <v>480000</v>
      </c>
      <c r="T1842" s="8" t="n">
        <v>480000</v>
      </c>
      <c r="U1842" s="10" t="n">
        <v>480000</v>
      </c>
      <c r="V1842" s="8" t="n">
        <v>480000</v>
      </c>
      <c r="W1842" s="8" t="n">
        <v>480000</v>
      </c>
      <c r="X1842" s="8" t="n">
        <v>480000</v>
      </c>
      <c r="Y1842" s="8" t="n">
        <v>480000</v>
      </c>
      <c r="Z1842" s="10" t="n">
        <v>480000</v>
      </c>
      <c r="AA1842" s="8" t="n">
        <v>480000</v>
      </c>
    </row>
    <row r="1843">
      <c r="A1843" s="14" t="inlineStr">
        <is>
          <t>A230240</t>
        </is>
      </c>
      <c r="B1843" s="2" t="inlineStr">
        <is>
          <t>하나금융7호스팩</t>
        </is>
      </c>
      <c r="C1843" s="2" t="inlineStr">
        <is>
          <t>SSC</t>
        </is>
      </c>
      <c r="D1843" s="2" t="inlineStr">
        <is>
          <t>S420003950</t>
        </is>
      </c>
      <c r="E1843" s="2" t="inlineStr">
        <is>
          <t>상장주식수 (보통+우선)(주)</t>
        </is>
      </c>
      <c r="F1843" s="15" t="inlineStr">
        <is>
          <t>QUARTERLY</t>
        </is>
      </c>
      <c r="G1843" s="8" t="n"/>
      <c r="H1843" s="8" t="n"/>
      <c r="I1843" s="8" t="n"/>
      <c r="J1843" s="8" t="n"/>
      <c r="K1843" s="10" t="n"/>
      <c r="L1843" s="8" t="n"/>
      <c r="M1843" s="8" t="n"/>
      <c r="N1843" s="8" t="n"/>
      <c r="O1843" s="8" t="n"/>
      <c r="P1843" s="10" t="n"/>
      <c r="Q1843" s="8" t="n"/>
      <c r="R1843" s="8" t="n"/>
      <c r="S1843" s="8" t="n"/>
      <c r="T1843" s="8" t="n"/>
      <c r="U1843" s="10" t="n"/>
      <c r="V1843" s="8" t="n"/>
      <c r="W1843" s="8" t="n"/>
      <c r="X1843" s="8" t="n"/>
      <c r="Y1843" s="8" t="n">
        <v>8000000</v>
      </c>
      <c r="Z1843" s="10" t="n">
        <v>8000000</v>
      </c>
      <c r="AA1843" s="8" t="n">
        <v>8000000</v>
      </c>
    </row>
    <row r="1844">
      <c r="A1844" s="14" t="inlineStr">
        <is>
          <t>A007630</t>
        </is>
      </c>
      <c r="B1844" s="2" t="inlineStr">
        <is>
          <t>지에스인스트루</t>
        </is>
      </c>
      <c r="C1844" s="2" t="inlineStr">
        <is>
          <t>SSC</t>
        </is>
      </c>
      <c r="D1844" s="2" t="inlineStr">
        <is>
          <t>S420003950</t>
        </is>
      </c>
      <c r="E1844" s="2" t="inlineStr">
        <is>
          <t>상장주식수 (보통+우선)(주)</t>
        </is>
      </c>
      <c r="F1844" s="15" t="inlineStr">
        <is>
          <t>QUARTERLY</t>
        </is>
      </c>
      <c r="G1844" s="8" t="n">
        <v>29467995</v>
      </c>
      <c r="H1844" s="8" t="n">
        <v>29467995</v>
      </c>
      <c r="I1844" s="8" t="n">
        <v>29467995</v>
      </c>
      <c r="J1844" s="8" t="n">
        <v>29467995</v>
      </c>
      <c r="K1844" s="10" t="n">
        <v>29467995</v>
      </c>
      <c r="L1844" s="8" t="n">
        <v>29467995</v>
      </c>
      <c r="M1844" s="8" t="n">
        <v>29467995</v>
      </c>
      <c r="N1844" s="8" t="n">
        <v>29467995</v>
      </c>
      <c r="O1844" s="8" t="n">
        <v>29467995</v>
      </c>
      <c r="P1844" s="10" t="n">
        <v>29467995</v>
      </c>
      <c r="Q1844" s="8" t="n">
        <v>29467995</v>
      </c>
      <c r="R1844" s="8" t="n">
        <v>11787198</v>
      </c>
      <c r="S1844" s="8" t="n">
        <v>11787198</v>
      </c>
      <c r="T1844" s="8" t="n">
        <v>11787198</v>
      </c>
      <c r="U1844" s="10" t="n">
        <v>11787198</v>
      </c>
      <c r="V1844" s="8" t="n">
        <v>11787198</v>
      </c>
      <c r="W1844" s="8" t="n">
        <v>11787198</v>
      </c>
      <c r="X1844" s="8" t="n">
        <v>11787198</v>
      </c>
      <c r="Y1844" s="8" t="n">
        <v>11787198</v>
      </c>
      <c r="Z1844" s="10" t="n">
        <v>11787198</v>
      </c>
      <c r="AA1844" s="8" t="n">
        <v>11787198</v>
      </c>
    </row>
    <row r="1845">
      <c r="A1845" s="14" t="inlineStr">
        <is>
          <t>A001140</t>
        </is>
      </c>
      <c r="B1845" s="2" t="inlineStr">
        <is>
          <t>국보</t>
        </is>
      </c>
      <c r="C1845" s="2" t="inlineStr">
        <is>
          <t>SSC</t>
        </is>
      </c>
      <c r="D1845" s="2" t="inlineStr">
        <is>
          <t>S420003950</t>
        </is>
      </c>
      <c r="E1845" s="2" t="inlineStr">
        <is>
          <t>상장주식수 (보통+우선)(주)</t>
        </is>
      </c>
      <c r="F1845" s="15" t="inlineStr">
        <is>
          <t>QUARTERLY</t>
        </is>
      </c>
      <c r="G1845" s="8" t="n">
        <v>1027304</v>
      </c>
      <c r="H1845" s="8" t="n">
        <v>1027304</v>
      </c>
      <c r="I1845" s="8" t="n">
        <v>1027304</v>
      </c>
      <c r="J1845" s="8" t="n">
        <v>1027304</v>
      </c>
      <c r="K1845" s="10" t="n">
        <v>1027304</v>
      </c>
      <c r="L1845" s="8" t="n">
        <v>1027304</v>
      </c>
      <c r="M1845" s="8" t="n">
        <v>1027304</v>
      </c>
      <c r="N1845" s="8" t="n">
        <v>1027304</v>
      </c>
      <c r="O1845" s="8" t="n">
        <v>1027304</v>
      </c>
      <c r="P1845" s="10" t="n">
        <v>1027304</v>
      </c>
      <c r="Q1845" s="8" t="n">
        <v>1027304</v>
      </c>
      <c r="R1845" s="8" t="n">
        <v>1027304</v>
      </c>
      <c r="S1845" s="8" t="n">
        <v>1027304</v>
      </c>
      <c r="T1845" s="8" t="n">
        <v>1027304</v>
      </c>
      <c r="U1845" s="10" t="n">
        <v>1027304</v>
      </c>
      <c r="V1845" s="8" t="n">
        <v>1027304</v>
      </c>
      <c r="W1845" s="8" t="n">
        <v>1027304</v>
      </c>
      <c r="X1845" s="8" t="n">
        <v>1027304</v>
      </c>
      <c r="Y1845" s="8" t="n">
        <v>1027304</v>
      </c>
      <c r="Z1845" s="10" t="n">
        <v>1027304</v>
      </c>
      <c r="AA1845" s="8" t="n">
        <v>1027304</v>
      </c>
    </row>
    <row r="1846">
      <c r="A1846" s="14" t="inlineStr">
        <is>
          <t>A001470</t>
        </is>
      </c>
      <c r="B1846" s="2" t="inlineStr">
        <is>
          <t>삼부토건</t>
        </is>
      </c>
      <c r="C1846" s="2" t="inlineStr">
        <is>
          <t>SSC</t>
        </is>
      </c>
      <c r="D1846" s="2" t="inlineStr">
        <is>
          <t>S420003950</t>
        </is>
      </c>
      <c r="E1846" s="2" t="inlineStr">
        <is>
          <t>상장주식수 (보통+우선)(주)</t>
        </is>
      </c>
      <c r="F1846" s="15" t="inlineStr">
        <is>
          <t>QUARTERLY</t>
        </is>
      </c>
      <c r="G1846" s="8" t="n">
        <v>8002687</v>
      </c>
      <c r="H1846" s="8" t="n">
        <v>8002687</v>
      </c>
      <c r="I1846" s="8" t="n">
        <v>8002687</v>
      </c>
      <c r="J1846" s="8" t="n">
        <v>8002687</v>
      </c>
      <c r="K1846" s="10" t="n">
        <v>8002687</v>
      </c>
      <c r="L1846" s="8" t="n">
        <v>8002687</v>
      </c>
      <c r="M1846" s="8" t="n">
        <v>8002687</v>
      </c>
      <c r="N1846" s="8" t="n">
        <v>8002687</v>
      </c>
      <c r="O1846" s="8" t="n">
        <v>8002687</v>
      </c>
      <c r="P1846" s="10" t="n">
        <v>8002687</v>
      </c>
      <c r="Q1846" s="8" t="n">
        <v>8002687</v>
      </c>
      <c r="R1846" s="8" t="n">
        <v>8002687</v>
      </c>
      <c r="S1846" s="8" t="n">
        <v>8002687</v>
      </c>
      <c r="T1846" s="8" t="n">
        <v>8002687</v>
      </c>
      <c r="U1846" s="10" t="n">
        <v>8002687</v>
      </c>
      <c r="V1846" s="8" t="n">
        <v>8002687</v>
      </c>
      <c r="W1846" s="8" t="n">
        <v>8802687</v>
      </c>
      <c r="X1846" s="8" t="n">
        <v>8802687</v>
      </c>
      <c r="Y1846" s="8" t="n">
        <v>8802687</v>
      </c>
      <c r="Z1846" s="10" t="n">
        <v>8802687</v>
      </c>
      <c r="AA1846" s="8" t="n">
        <v>8802687</v>
      </c>
    </row>
    <row r="1847">
      <c r="A1847" s="14" t="inlineStr">
        <is>
          <t>A227950</t>
        </is>
      </c>
      <c r="B1847" s="2" t="inlineStr">
        <is>
          <t>골든브릿지제4호스팩</t>
        </is>
      </c>
      <c r="C1847" s="2" t="inlineStr">
        <is>
          <t>SSC</t>
        </is>
      </c>
      <c r="D1847" s="2" t="inlineStr">
        <is>
          <t>S420003950</t>
        </is>
      </c>
      <c r="E1847" s="2" t="inlineStr">
        <is>
          <t>상장주식수 (보통+우선)(주)</t>
        </is>
      </c>
      <c r="F1847" s="15" t="inlineStr">
        <is>
          <t>QUARTERLY</t>
        </is>
      </c>
      <c r="G1847" s="9" t="n"/>
      <c r="H1847" s="9" t="n"/>
      <c r="I1847" s="9" t="n"/>
      <c r="J1847" s="9" t="n"/>
      <c r="K1847" s="11" t="n"/>
      <c r="L1847" s="9" t="n"/>
      <c r="M1847" s="9" t="n"/>
      <c r="N1847" s="9" t="n"/>
      <c r="O1847" s="9" t="n"/>
      <c r="P1847" s="11" t="n"/>
      <c r="Q1847" s="9" t="n"/>
      <c r="R1847" s="9" t="n"/>
      <c r="S1847" s="9" t="n"/>
      <c r="T1847" s="9" t="n"/>
      <c r="U1847" s="11" t="n"/>
      <c r="V1847" s="9" t="n"/>
      <c r="W1847" s="9" t="n"/>
      <c r="X1847" s="9" t="n"/>
      <c r="Y1847" s="9" t="n">
        <v>7550000</v>
      </c>
      <c r="Z1847" s="11" t="n">
        <v>7550000</v>
      </c>
      <c r="AA1847" s="9" t="n">
        <v>7550000</v>
      </c>
    </row>
    <row r="1848">
      <c r="A1848" s="14" t="inlineStr">
        <is>
          <t>A217620</t>
        </is>
      </c>
      <c r="B1848" s="2" t="inlineStr">
        <is>
          <t>한화ACPC스팩</t>
        </is>
      </c>
      <c r="C1848" s="2" t="inlineStr">
        <is>
          <t>SSC</t>
        </is>
      </c>
      <c r="D1848" s="2" t="inlineStr">
        <is>
          <t>S420003950</t>
        </is>
      </c>
      <c r="E1848" s="2" t="inlineStr">
        <is>
          <t>상장주식수 (보통+우선)(주)</t>
        </is>
      </c>
      <c r="F1848" s="15" t="inlineStr">
        <is>
          <t>QUARTERLY</t>
        </is>
      </c>
      <c r="G1848" s="9" t="n"/>
      <c r="H1848" s="9" t="n"/>
      <c r="I1848" s="9" t="n"/>
      <c r="J1848" s="9" t="n"/>
      <c r="K1848" s="11" t="n"/>
      <c r="L1848" s="9" t="n"/>
      <c r="M1848" s="9" t="n"/>
      <c r="N1848" s="9" t="n"/>
      <c r="O1848" s="9" t="n"/>
      <c r="P1848" s="11" t="n"/>
      <c r="Q1848" s="9" t="n"/>
      <c r="R1848" s="9" t="n"/>
      <c r="S1848" s="9" t="n"/>
      <c r="T1848" s="9" t="n"/>
      <c r="U1848" s="11" t="n"/>
      <c r="V1848" s="9" t="n"/>
      <c r="W1848" s="9" t="n">
        <v>7450000</v>
      </c>
      <c r="X1848" s="9" t="n">
        <v>7450000</v>
      </c>
      <c r="Y1848" s="9" t="n">
        <v>7450000</v>
      </c>
      <c r="Z1848" s="11" t="n">
        <v>7450000</v>
      </c>
      <c r="AA1848" s="9" t="n">
        <v>7450000</v>
      </c>
    </row>
    <row r="1849">
      <c r="A1849" s="14" t="inlineStr">
        <is>
          <t>A230490</t>
        </is>
      </c>
      <c r="B1849" s="2" t="inlineStr">
        <is>
          <t>동부제4호스팩</t>
        </is>
      </c>
      <c r="C1849" s="2" t="inlineStr">
        <is>
          <t>SSC</t>
        </is>
      </c>
      <c r="D1849" s="2" t="inlineStr">
        <is>
          <t>S420003950</t>
        </is>
      </c>
      <c r="E1849" s="2" t="inlineStr">
        <is>
          <t>상장주식수 (보통+우선)(주)</t>
        </is>
      </c>
      <c r="F1849" s="15" t="inlineStr">
        <is>
          <t>QUARTERLY</t>
        </is>
      </c>
      <c r="G1849" s="9" t="n"/>
      <c r="H1849" s="9" t="n"/>
      <c r="I1849" s="9" t="n"/>
      <c r="J1849" s="9" t="n"/>
      <c r="K1849" s="11" t="n"/>
      <c r="L1849" s="9" t="n"/>
      <c r="M1849" s="9" t="n"/>
      <c r="N1849" s="9" t="n"/>
      <c r="O1849" s="9" t="n"/>
      <c r="P1849" s="11" t="n"/>
      <c r="Q1849" s="9" t="n"/>
      <c r="R1849" s="9" t="n"/>
      <c r="S1849" s="9" t="n"/>
      <c r="T1849" s="9" t="n"/>
      <c r="U1849" s="11" t="n"/>
      <c r="V1849" s="9" t="n"/>
      <c r="W1849" s="9" t="n"/>
      <c r="X1849" s="9" t="n"/>
      <c r="Y1849" s="9" t="n">
        <v>5300000</v>
      </c>
      <c r="Z1849" s="11" t="n">
        <v>5300000</v>
      </c>
      <c r="AA1849" s="9" t="n">
        <v>5300000</v>
      </c>
    </row>
    <row r="1850">
      <c r="A1850" s="14" t="inlineStr">
        <is>
          <t>A218410</t>
        </is>
      </c>
      <c r="B1850" s="2" t="inlineStr">
        <is>
          <t>엔에이치스팩8호</t>
        </is>
      </c>
      <c r="C1850" s="2" t="inlineStr">
        <is>
          <t>SSC</t>
        </is>
      </c>
      <c r="D1850" s="2" t="inlineStr">
        <is>
          <t>S420003950</t>
        </is>
      </c>
      <c r="E1850" s="2" t="inlineStr">
        <is>
          <t>상장주식수 (보통+우선)(주)</t>
        </is>
      </c>
      <c r="F1850" s="15" t="inlineStr">
        <is>
          <t>QUARTERLY</t>
        </is>
      </c>
      <c r="G1850" s="9" t="n"/>
      <c r="H1850" s="9" t="n"/>
      <c r="I1850" s="9" t="n"/>
      <c r="J1850" s="9" t="n"/>
      <c r="K1850" s="11" t="n"/>
      <c r="L1850" s="9" t="n"/>
      <c r="M1850" s="9" t="n"/>
      <c r="N1850" s="9" t="n"/>
      <c r="O1850" s="9" t="n"/>
      <c r="P1850" s="11" t="n"/>
      <c r="Q1850" s="9" t="n"/>
      <c r="R1850" s="9" t="n"/>
      <c r="S1850" s="9" t="n"/>
      <c r="T1850" s="9" t="n"/>
      <c r="U1850" s="11" t="n"/>
      <c r="V1850" s="9" t="n"/>
      <c r="W1850" s="9" t="n">
        <v>6830000</v>
      </c>
      <c r="X1850" s="9" t="n">
        <v>6830000</v>
      </c>
      <c r="Y1850" s="9" t="n">
        <v>6830000</v>
      </c>
      <c r="Z1850" s="11" t="n">
        <v>6830000</v>
      </c>
      <c r="AA1850" s="9" t="n">
        <v>6830000</v>
      </c>
    </row>
    <row r="1851">
      <c r="A1851" s="14" t="inlineStr">
        <is>
          <t>A222080</t>
        </is>
      </c>
      <c r="B1851" s="2" t="inlineStr">
        <is>
          <t>한국3호스팩</t>
        </is>
      </c>
      <c r="C1851" s="2" t="inlineStr">
        <is>
          <t>SSC</t>
        </is>
      </c>
      <c r="D1851" s="2" t="inlineStr">
        <is>
          <t>S420003950</t>
        </is>
      </c>
      <c r="E1851" s="2" t="inlineStr">
        <is>
          <t>상장주식수 (보통+우선)(주)</t>
        </is>
      </c>
      <c r="F1851" s="15" t="inlineStr">
        <is>
          <t>QUARTERLY</t>
        </is>
      </c>
      <c r="G1851" s="9" t="n"/>
      <c r="H1851" s="9" t="n"/>
      <c r="I1851" s="9" t="n"/>
      <c r="J1851" s="9" t="n"/>
      <c r="K1851" s="11" t="n"/>
      <c r="L1851" s="9" t="n"/>
      <c r="M1851" s="9" t="n"/>
      <c r="N1851" s="9" t="n"/>
      <c r="O1851" s="9" t="n"/>
      <c r="P1851" s="11" t="n"/>
      <c r="Q1851" s="9" t="n"/>
      <c r="R1851" s="9" t="n"/>
      <c r="S1851" s="9" t="n"/>
      <c r="T1851" s="9" t="n"/>
      <c r="U1851" s="11" t="n"/>
      <c r="V1851" s="9" t="n"/>
      <c r="W1851" s="9" t="n"/>
      <c r="X1851" s="9" t="n">
        <v>7000000</v>
      </c>
      <c r="Y1851" s="9" t="n">
        <v>7000000</v>
      </c>
      <c r="Z1851" s="11" t="n">
        <v>7000000</v>
      </c>
      <c r="AA1851" s="9" t="n">
        <v>7000000</v>
      </c>
    </row>
    <row r="1852">
      <c r="A1852" s="14" t="inlineStr">
        <is>
          <t>A219860</t>
        </is>
      </c>
      <c r="B1852" s="2" t="inlineStr">
        <is>
          <t>한화에이스스팩2호</t>
        </is>
      </c>
      <c r="C1852" s="2" t="inlineStr">
        <is>
          <t>SSC</t>
        </is>
      </c>
      <c r="D1852" s="2" t="inlineStr">
        <is>
          <t>S420003950</t>
        </is>
      </c>
      <c r="E1852" s="2" t="inlineStr">
        <is>
          <t>상장주식수 (보통+우선)(주)</t>
        </is>
      </c>
      <c r="F1852" s="15" t="inlineStr">
        <is>
          <t>QUARTERLY</t>
        </is>
      </c>
      <c r="G1852" s="8" t="n"/>
      <c r="H1852" s="8" t="n"/>
      <c r="I1852" s="8" t="n"/>
      <c r="J1852" s="8" t="n"/>
      <c r="K1852" s="10" t="n"/>
      <c r="L1852" s="8" t="n"/>
      <c r="M1852" s="8" t="n"/>
      <c r="N1852" s="8" t="n"/>
      <c r="O1852" s="8" t="n"/>
      <c r="P1852" s="10" t="n"/>
      <c r="Q1852" s="8" t="n"/>
      <c r="R1852" s="8" t="n"/>
      <c r="S1852" s="8" t="n"/>
      <c r="T1852" s="8" t="n"/>
      <c r="U1852" s="10" t="n"/>
      <c r="V1852" s="8" t="n"/>
      <c r="W1852" s="8" t="n"/>
      <c r="X1852" s="8" t="n">
        <v>7123000</v>
      </c>
      <c r="Y1852" s="8" t="n">
        <v>7123000</v>
      </c>
      <c r="Z1852" s="10" t="n">
        <v>7123000</v>
      </c>
      <c r="AA1852" s="8" t="n">
        <v>7123000</v>
      </c>
    </row>
    <row r="1853">
      <c r="A1853" s="14" t="inlineStr">
        <is>
          <t>A198440</t>
        </is>
      </c>
      <c r="B1853" s="2" t="inlineStr">
        <is>
          <t>엔에이치스팩3호</t>
        </is>
      </c>
      <c r="C1853" s="2" t="inlineStr">
        <is>
          <t>SSC</t>
        </is>
      </c>
      <c r="D1853" s="2" t="inlineStr">
        <is>
          <t>S420003950</t>
        </is>
      </c>
      <c r="E1853" s="2" t="inlineStr">
        <is>
          <t>상장주식수 (보통+우선)(주)</t>
        </is>
      </c>
      <c r="F1853" s="15" t="inlineStr">
        <is>
          <t>QUARTERLY</t>
        </is>
      </c>
      <c r="G1853" s="8" t="n"/>
      <c r="H1853" s="8" t="n"/>
      <c r="I1853" s="8" t="n"/>
      <c r="J1853" s="8" t="n"/>
      <c r="K1853" s="10" t="n"/>
      <c r="L1853" s="8" t="n"/>
      <c r="M1853" s="8" t="n"/>
      <c r="N1853" s="8" t="n"/>
      <c r="O1853" s="8" t="n"/>
      <c r="P1853" s="10" t="n"/>
      <c r="Q1853" s="8" t="n"/>
      <c r="R1853" s="8" t="n"/>
      <c r="S1853" s="8" t="n"/>
      <c r="T1853" s="8" t="n">
        <v>7000000</v>
      </c>
      <c r="U1853" s="10" t="n">
        <v>7000000</v>
      </c>
      <c r="V1853" s="8" t="n">
        <v>7000000</v>
      </c>
      <c r="W1853" s="8" t="n">
        <v>7000000</v>
      </c>
      <c r="X1853" s="8" t="n">
        <v>7000000</v>
      </c>
      <c r="Y1853" s="8" t="n">
        <v>7000000</v>
      </c>
      <c r="Z1853" s="10" t="n">
        <v>7000000</v>
      </c>
      <c r="AA1853" s="8" t="n">
        <v>7000000</v>
      </c>
    </row>
    <row r="1854">
      <c r="A1854" s="14" t="inlineStr">
        <is>
          <t>A215790</t>
        </is>
      </c>
      <c r="B1854" s="2" t="inlineStr">
        <is>
          <t>엔에이치스팩5호</t>
        </is>
      </c>
      <c r="C1854" s="2" t="inlineStr">
        <is>
          <t>SSC</t>
        </is>
      </c>
      <c r="D1854" s="2" t="inlineStr">
        <is>
          <t>S420003950</t>
        </is>
      </c>
      <c r="E1854" s="2" t="inlineStr">
        <is>
          <t>상장주식수 (보통+우선)(주)</t>
        </is>
      </c>
      <c r="F1854" s="15" t="inlineStr">
        <is>
          <t>QUARTERLY</t>
        </is>
      </c>
      <c r="G1854" s="8" t="n"/>
      <c r="H1854" s="8" t="n"/>
      <c r="I1854" s="8" t="n"/>
      <c r="J1854" s="8" t="n"/>
      <c r="K1854" s="10" t="n"/>
      <c r="L1854" s="8" t="n"/>
      <c r="M1854" s="8" t="n"/>
      <c r="N1854" s="8" t="n"/>
      <c r="O1854" s="8" t="n"/>
      <c r="P1854" s="10" t="n"/>
      <c r="Q1854" s="8" t="n"/>
      <c r="R1854" s="8" t="n"/>
      <c r="S1854" s="8" t="n"/>
      <c r="T1854" s="8" t="n"/>
      <c r="U1854" s="10" t="n"/>
      <c r="V1854" s="8" t="n"/>
      <c r="W1854" s="8" t="n">
        <v>7000000</v>
      </c>
      <c r="X1854" s="8" t="n">
        <v>7000000</v>
      </c>
      <c r="Y1854" s="8" t="n">
        <v>7000000</v>
      </c>
      <c r="Z1854" s="10" t="n">
        <v>7000000</v>
      </c>
      <c r="AA1854" s="8" t="n">
        <v>7000000</v>
      </c>
    </row>
    <row r="1855">
      <c r="A1855" s="14" t="inlineStr">
        <is>
          <t>A217600</t>
        </is>
      </c>
      <c r="B1855" s="2" t="inlineStr">
        <is>
          <t>이베스트스팩2호</t>
        </is>
      </c>
      <c r="C1855" s="2" t="inlineStr">
        <is>
          <t>SSC</t>
        </is>
      </c>
      <c r="D1855" s="2" t="inlineStr">
        <is>
          <t>S420003950</t>
        </is>
      </c>
      <c r="E1855" s="2" t="inlineStr">
        <is>
          <t>상장주식수 (보통+우선)(주)</t>
        </is>
      </c>
      <c r="F1855" s="15" t="inlineStr">
        <is>
          <t>QUARTERLY</t>
        </is>
      </c>
      <c r="G1855" s="8" t="n"/>
      <c r="H1855" s="8" t="n"/>
      <c r="I1855" s="8" t="n"/>
      <c r="J1855" s="8" t="n"/>
      <c r="K1855" s="10" t="n"/>
      <c r="L1855" s="8" t="n"/>
      <c r="M1855" s="8" t="n"/>
      <c r="N1855" s="8" t="n"/>
      <c r="O1855" s="8" t="n"/>
      <c r="P1855" s="10" t="n"/>
      <c r="Q1855" s="8" t="n"/>
      <c r="R1855" s="8" t="n"/>
      <c r="S1855" s="8" t="n"/>
      <c r="T1855" s="8" t="n"/>
      <c r="U1855" s="10" t="n"/>
      <c r="V1855" s="8" t="n"/>
      <c r="W1855" s="8" t="n">
        <v>7000000</v>
      </c>
      <c r="X1855" s="8" t="n">
        <v>7000000</v>
      </c>
      <c r="Y1855" s="8" t="n">
        <v>7000000</v>
      </c>
      <c r="Z1855" s="10" t="n">
        <v>7000000</v>
      </c>
      <c r="AA1855" s="8" t="n">
        <v>7000000</v>
      </c>
    </row>
    <row r="1856">
      <c r="A1856" s="14" t="inlineStr">
        <is>
          <t>A221950</t>
        </is>
      </c>
      <c r="B1856" s="2" t="inlineStr">
        <is>
          <t>현대드림3호스팩</t>
        </is>
      </c>
      <c r="C1856" s="2" t="inlineStr">
        <is>
          <t>SSC</t>
        </is>
      </c>
      <c r="D1856" s="2" t="inlineStr">
        <is>
          <t>S420003950</t>
        </is>
      </c>
      <c r="E1856" s="2" t="inlineStr">
        <is>
          <t>상장주식수 (보통+우선)(주)</t>
        </is>
      </c>
      <c r="F1856" s="15" t="inlineStr">
        <is>
          <t>QUARTERLY</t>
        </is>
      </c>
      <c r="G1856" s="8" t="n"/>
      <c r="H1856" s="8" t="n"/>
      <c r="I1856" s="8" t="n"/>
      <c r="J1856" s="8" t="n"/>
      <c r="K1856" s="10" t="n"/>
      <c r="L1856" s="8" t="n"/>
      <c r="M1856" s="8" t="n"/>
      <c r="N1856" s="8" t="n"/>
      <c r="O1856" s="8" t="n"/>
      <c r="P1856" s="10" t="n"/>
      <c r="Q1856" s="8" t="n"/>
      <c r="R1856" s="8" t="n"/>
      <c r="S1856" s="8" t="n"/>
      <c r="T1856" s="8" t="n"/>
      <c r="U1856" s="10" t="n"/>
      <c r="V1856" s="8" t="n"/>
      <c r="W1856" s="8" t="n"/>
      <c r="X1856" s="8" t="n">
        <v>6815000</v>
      </c>
      <c r="Y1856" s="8" t="n">
        <v>6815000</v>
      </c>
      <c r="Z1856" s="10" t="n">
        <v>6815000</v>
      </c>
      <c r="AA1856" s="8" t="n">
        <v>6815000</v>
      </c>
    </row>
    <row r="1857">
      <c r="A1857" s="14" t="inlineStr">
        <is>
          <t>A220630</t>
        </is>
      </c>
      <c r="B1857" s="2" t="inlineStr">
        <is>
          <t>케이티비스팩3호</t>
        </is>
      </c>
      <c r="C1857" s="2" t="inlineStr">
        <is>
          <t>SSC</t>
        </is>
      </c>
      <c r="D1857" s="2" t="inlineStr">
        <is>
          <t>S420003950</t>
        </is>
      </c>
      <c r="E1857" s="2" t="inlineStr">
        <is>
          <t>상장주식수 (보통+우선)(주)</t>
        </is>
      </c>
      <c r="F1857" s="15" t="inlineStr">
        <is>
          <t>QUARTERLY</t>
        </is>
      </c>
      <c r="G1857" s="9" t="n"/>
      <c r="H1857" s="9" t="n"/>
      <c r="I1857" s="9" t="n"/>
      <c r="J1857" s="9" t="n"/>
      <c r="K1857" s="11" t="n"/>
      <c r="L1857" s="9" t="n"/>
      <c r="M1857" s="9" t="n"/>
      <c r="N1857" s="9" t="n"/>
      <c r="O1857" s="9" t="n"/>
      <c r="P1857" s="11" t="n"/>
      <c r="Q1857" s="9" t="n"/>
      <c r="R1857" s="9" t="n"/>
      <c r="S1857" s="9" t="n"/>
      <c r="T1857" s="9" t="n"/>
      <c r="U1857" s="11" t="n"/>
      <c r="V1857" s="9" t="n"/>
      <c r="W1857" s="9" t="n"/>
      <c r="X1857" s="9" t="n">
        <v>6750000</v>
      </c>
      <c r="Y1857" s="9" t="n">
        <v>6750000</v>
      </c>
      <c r="Z1857" s="11" t="n">
        <v>6750000</v>
      </c>
      <c r="AA1857" s="9" t="n">
        <v>6750000</v>
      </c>
    </row>
    <row r="1858">
      <c r="A1858" s="14" t="inlineStr">
        <is>
          <t>A221200</t>
        </is>
      </c>
      <c r="B1858" s="2" t="inlineStr">
        <is>
          <t>유진스팩3호</t>
        </is>
      </c>
      <c r="C1858" s="2" t="inlineStr">
        <is>
          <t>SSC</t>
        </is>
      </c>
      <c r="D1858" s="2" t="inlineStr">
        <is>
          <t>S420003950</t>
        </is>
      </c>
      <c r="E1858" s="2" t="inlineStr">
        <is>
          <t>상장주식수 (보통+우선)(주)</t>
        </is>
      </c>
      <c r="F1858" s="15" t="inlineStr">
        <is>
          <t>QUARTERLY</t>
        </is>
      </c>
      <c r="G1858" s="9" t="n"/>
      <c r="H1858" s="9" t="n"/>
      <c r="I1858" s="9" t="n"/>
      <c r="J1858" s="9" t="n"/>
      <c r="K1858" s="11" t="n"/>
      <c r="L1858" s="9" t="n"/>
      <c r="M1858" s="9" t="n"/>
      <c r="N1858" s="9" t="n"/>
      <c r="O1858" s="9" t="n"/>
      <c r="P1858" s="11" t="n"/>
      <c r="Q1858" s="9" t="n"/>
      <c r="R1858" s="9" t="n"/>
      <c r="S1858" s="9" t="n"/>
      <c r="T1858" s="9" t="n"/>
      <c r="U1858" s="11" t="n"/>
      <c r="V1858" s="9" t="n"/>
      <c r="W1858" s="9" t="n"/>
      <c r="X1858" s="9" t="n">
        <v>6750000</v>
      </c>
      <c r="Y1858" s="9" t="n">
        <v>6750000</v>
      </c>
      <c r="Z1858" s="11" t="n">
        <v>6750000</v>
      </c>
      <c r="AA1858" s="9" t="n">
        <v>6750000</v>
      </c>
    </row>
    <row r="1859">
      <c r="A1859" s="14" t="inlineStr">
        <is>
          <t>A218710</t>
        </is>
      </c>
      <c r="B1859" s="2" t="inlineStr">
        <is>
          <t>키움스팩3호</t>
        </is>
      </c>
      <c r="C1859" s="2" t="inlineStr">
        <is>
          <t>SSC</t>
        </is>
      </c>
      <c r="D1859" s="2" t="inlineStr">
        <is>
          <t>S420003950</t>
        </is>
      </c>
      <c r="E1859" s="2" t="inlineStr">
        <is>
          <t>상장주식수 (보통+우선)(주)</t>
        </is>
      </c>
      <c r="F1859" s="15" t="inlineStr">
        <is>
          <t>QUARTERLY</t>
        </is>
      </c>
      <c r="G1859" s="9" t="n"/>
      <c r="H1859" s="9" t="n"/>
      <c r="I1859" s="9" t="n"/>
      <c r="J1859" s="9" t="n"/>
      <c r="K1859" s="11" t="n"/>
      <c r="L1859" s="9" t="n"/>
      <c r="M1859" s="9" t="n"/>
      <c r="N1859" s="9" t="n"/>
      <c r="O1859" s="9" t="n"/>
      <c r="P1859" s="11" t="n"/>
      <c r="Q1859" s="9" t="n"/>
      <c r="R1859" s="9" t="n"/>
      <c r="S1859" s="9" t="n"/>
      <c r="T1859" s="9" t="n"/>
      <c r="U1859" s="11" t="n"/>
      <c r="V1859" s="9" t="n"/>
      <c r="W1859" s="9" t="n"/>
      <c r="X1859" s="9" t="n">
        <v>6700000</v>
      </c>
      <c r="Y1859" s="9" t="n">
        <v>6700000</v>
      </c>
      <c r="Z1859" s="11" t="n">
        <v>6700000</v>
      </c>
      <c r="AA1859" s="9" t="n">
        <v>6700000</v>
      </c>
    </row>
    <row r="1860">
      <c r="A1860" s="14" t="inlineStr">
        <is>
          <t>A219960</t>
        </is>
      </c>
      <c r="B1860" s="2" t="inlineStr">
        <is>
          <t>유안타제2호스팩</t>
        </is>
      </c>
      <c r="C1860" s="2" t="inlineStr">
        <is>
          <t>SSC</t>
        </is>
      </c>
      <c r="D1860" s="2" t="inlineStr">
        <is>
          <t>S420003950</t>
        </is>
      </c>
      <c r="E1860" s="2" t="inlineStr">
        <is>
          <t>상장주식수 (보통+우선)(주)</t>
        </is>
      </c>
      <c r="F1860" s="15" t="inlineStr">
        <is>
          <t>QUARTERLY</t>
        </is>
      </c>
      <c r="G1860" s="9" t="n"/>
      <c r="H1860" s="9" t="n"/>
      <c r="I1860" s="9" t="n"/>
      <c r="J1860" s="9" t="n"/>
      <c r="K1860" s="11" t="n"/>
      <c r="L1860" s="9" t="n"/>
      <c r="M1860" s="9" t="n"/>
      <c r="N1860" s="9" t="n"/>
      <c r="O1860" s="9" t="n"/>
      <c r="P1860" s="11" t="n"/>
      <c r="Q1860" s="9" t="n"/>
      <c r="R1860" s="9" t="n"/>
      <c r="S1860" s="9" t="n"/>
      <c r="T1860" s="9" t="n"/>
      <c r="U1860" s="11" t="n"/>
      <c r="V1860" s="9" t="n"/>
      <c r="W1860" s="9" t="n"/>
      <c r="X1860" s="9" t="n">
        <v>6500000</v>
      </c>
      <c r="Y1860" s="9" t="n">
        <v>6500000</v>
      </c>
      <c r="Z1860" s="11" t="n">
        <v>6500000</v>
      </c>
      <c r="AA1860" s="9" t="n">
        <v>6500000</v>
      </c>
    </row>
    <row r="1861">
      <c r="A1861" s="14" t="inlineStr">
        <is>
          <t>A226340</t>
        </is>
      </c>
      <c r="B1861" s="2" t="inlineStr">
        <is>
          <t>에이치엠씨3호스팩</t>
        </is>
      </c>
      <c r="C1861" s="2" t="inlineStr">
        <is>
          <t>SSC</t>
        </is>
      </c>
      <c r="D1861" s="2" t="inlineStr">
        <is>
          <t>S420003950</t>
        </is>
      </c>
      <c r="E1861" s="2" t="inlineStr">
        <is>
          <t>상장주식수 (보통+우선)(주)</t>
        </is>
      </c>
      <c r="F1861" s="15" t="inlineStr">
        <is>
          <t>QUARTERLY</t>
        </is>
      </c>
      <c r="G1861" s="9" t="n"/>
      <c r="H1861" s="9" t="n"/>
      <c r="I1861" s="9" t="n"/>
      <c r="J1861" s="9" t="n"/>
      <c r="K1861" s="11" t="n"/>
      <c r="L1861" s="9" t="n"/>
      <c r="M1861" s="9" t="n"/>
      <c r="N1861" s="9" t="n"/>
      <c r="O1861" s="9" t="n"/>
      <c r="P1861" s="11" t="n"/>
      <c r="Q1861" s="9" t="n"/>
      <c r="R1861" s="9" t="n"/>
      <c r="S1861" s="9" t="n"/>
      <c r="T1861" s="9" t="n"/>
      <c r="U1861" s="11" t="n"/>
      <c r="V1861" s="9" t="n"/>
      <c r="W1861" s="9" t="n"/>
      <c r="X1861" s="9" t="n"/>
      <c r="Y1861" s="9" t="n">
        <v>6500000</v>
      </c>
      <c r="Z1861" s="11" t="n">
        <v>6500000</v>
      </c>
      <c r="AA1861" s="9" t="n">
        <v>6500000</v>
      </c>
    </row>
    <row r="1862">
      <c r="A1862" s="14" t="inlineStr">
        <is>
          <t>A219550</t>
        </is>
      </c>
      <c r="B1862" s="2" t="inlineStr">
        <is>
          <t>SK2호스팩</t>
        </is>
      </c>
      <c r="C1862" s="2" t="inlineStr">
        <is>
          <t>SSC</t>
        </is>
      </c>
      <c r="D1862" s="2" t="inlineStr">
        <is>
          <t>S420003950</t>
        </is>
      </c>
      <c r="E1862" s="2" t="inlineStr">
        <is>
          <t>상장주식수 (보통+우선)(주)</t>
        </is>
      </c>
      <c r="F1862" s="15" t="inlineStr">
        <is>
          <t>QUARTERLY</t>
        </is>
      </c>
      <c r="G1862" s="8" t="n"/>
      <c r="H1862" s="8" t="n"/>
      <c r="I1862" s="8" t="n"/>
      <c r="J1862" s="8" t="n"/>
      <c r="K1862" s="10" t="n"/>
      <c r="L1862" s="8" t="n"/>
      <c r="M1862" s="8" t="n"/>
      <c r="N1862" s="8" t="n"/>
      <c r="O1862" s="8" t="n"/>
      <c r="P1862" s="10" t="n"/>
      <c r="Q1862" s="8" t="n"/>
      <c r="R1862" s="8" t="n"/>
      <c r="S1862" s="8" t="n"/>
      <c r="T1862" s="8" t="n"/>
      <c r="U1862" s="10" t="n"/>
      <c r="V1862" s="8" t="n"/>
      <c r="W1862" s="8" t="n"/>
      <c r="X1862" s="8" t="n">
        <v>6350000</v>
      </c>
      <c r="Y1862" s="8" t="n">
        <v>6350000</v>
      </c>
      <c r="Z1862" s="10" t="n">
        <v>6350000</v>
      </c>
      <c r="AA1862" s="8" t="n">
        <v>6350000</v>
      </c>
    </row>
    <row r="1863">
      <c r="A1863" s="14" t="inlineStr">
        <is>
          <t>A215750</t>
        </is>
      </c>
      <c r="B1863" s="2" t="inlineStr">
        <is>
          <t>미래에셋제3호스팩</t>
        </is>
      </c>
      <c r="C1863" s="2" t="inlineStr">
        <is>
          <t>SSC</t>
        </is>
      </c>
      <c r="D1863" s="2" t="inlineStr">
        <is>
          <t>S420003950</t>
        </is>
      </c>
      <c r="E1863" s="2" t="inlineStr">
        <is>
          <t>상장주식수 (보통+우선)(주)</t>
        </is>
      </c>
      <c r="F1863" s="15" t="inlineStr">
        <is>
          <t>QUARTERLY</t>
        </is>
      </c>
      <c r="G1863" s="8" t="n"/>
      <c r="H1863" s="8" t="n"/>
      <c r="I1863" s="8" t="n"/>
      <c r="J1863" s="8" t="n"/>
      <c r="K1863" s="10" t="n"/>
      <c r="L1863" s="8" t="n"/>
      <c r="M1863" s="8" t="n"/>
      <c r="N1863" s="8" t="n"/>
      <c r="O1863" s="8" t="n"/>
      <c r="P1863" s="10" t="n"/>
      <c r="Q1863" s="8" t="n"/>
      <c r="R1863" s="8" t="n"/>
      <c r="S1863" s="8" t="n"/>
      <c r="T1863" s="8" t="n"/>
      <c r="U1863" s="10" t="n"/>
      <c r="V1863" s="8" t="n"/>
      <c r="W1863" s="8" t="n">
        <v>6100000</v>
      </c>
      <c r="X1863" s="8" t="n">
        <v>6100000</v>
      </c>
      <c r="Y1863" s="8" t="n">
        <v>6100000</v>
      </c>
      <c r="Z1863" s="10" t="n">
        <v>6100000</v>
      </c>
      <c r="AA1863" s="8" t="n">
        <v>6100000</v>
      </c>
    </row>
    <row r="1864">
      <c r="A1864" s="14" t="inlineStr">
        <is>
          <t>A204620</t>
        </is>
      </c>
      <c r="B1864" s="2" t="inlineStr">
        <is>
          <t>유안타제1호스팩</t>
        </is>
      </c>
      <c r="C1864" s="2" t="inlineStr">
        <is>
          <t>SSC</t>
        </is>
      </c>
      <c r="D1864" s="2" t="inlineStr">
        <is>
          <t>S420003950</t>
        </is>
      </c>
      <c r="E1864" s="2" t="inlineStr">
        <is>
          <t>상장주식수 (보통+우선)(주)</t>
        </is>
      </c>
      <c r="F1864" s="15" t="inlineStr">
        <is>
          <t>QUARTERLY</t>
        </is>
      </c>
      <c r="G1864" s="8" t="n"/>
      <c r="H1864" s="8" t="n"/>
      <c r="I1864" s="8" t="n"/>
      <c r="J1864" s="8" t="n"/>
      <c r="K1864" s="10" t="n"/>
      <c r="L1864" s="8" t="n"/>
      <c r="M1864" s="8" t="n"/>
      <c r="N1864" s="8" t="n"/>
      <c r="O1864" s="8" t="n"/>
      <c r="P1864" s="10" t="n"/>
      <c r="Q1864" s="8" t="n"/>
      <c r="R1864" s="8" t="n"/>
      <c r="S1864" s="8" t="n"/>
      <c r="T1864" s="8" t="n"/>
      <c r="U1864" s="10" t="n">
        <v>6000000</v>
      </c>
      <c r="V1864" s="8" t="n">
        <v>6000000</v>
      </c>
      <c r="W1864" s="8" t="n">
        <v>6000000</v>
      </c>
      <c r="X1864" s="8" t="n">
        <v>6000000</v>
      </c>
      <c r="Y1864" s="8" t="n">
        <v>6000000</v>
      </c>
      <c r="Z1864" s="10" t="n">
        <v>6000000</v>
      </c>
      <c r="AA1864" s="8" t="n">
        <v>6000000</v>
      </c>
    </row>
    <row r="1865">
      <c r="A1865" s="14" t="inlineStr">
        <is>
          <t>A204440</t>
        </is>
      </c>
      <c r="B1865" s="2" t="inlineStr">
        <is>
          <t>대우스팩2호</t>
        </is>
      </c>
      <c r="C1865" s="2" t="inlineStr">
        <is>
          <t>SSC</t>
        </is>
      </c>
      <c r="D1865" s="2" t="inlineStr">
        <is>
          <t>S420003950</t>
        </is>
      </c>
      <c r="E1865" s="2" t="inlineStr">
        <is>
          <t>상장주식수 (보통+우선)(주)</t>
        </is>
      </c>
      <c r="F1865" s="15" t="inlineStr">
        <is>
          <t>QUARTERLY</t>
        </is>
      </c>
      <c r="G1865" s="8" t="n"/>
      <c r="H1865" s="8" t="n"/>
      <c r="I1865" s="8" t="n"/>
      <c r="J1865" s="8" t="n"/>
      <c r="K1865" s="10" t="n"/>
      <c r="L1865" s="8" t="n"/>
      <c r="M1865" s="8" t="n"/>
      <c r="N1865" s="8" t="n"/>
      <c r="O1865" s="8" t="n"/>
      <c r="P1865" s="10" t="n"/>
      <c r="Q1865" s="8" t="n"/>
      <c r="R1865" s="8" t="n"/>
      <c r="S1865" s="8" t="n"/>
      <c r="T1865" s="8" t="n"/>
      <c r="U1865" s="10" t="n">
        <v>5750000</v>
      </c>
      <c r="V1865" s="8" t="n">
        <v>5750000</v>
      </c>
      <c r="W1865" s="8" t="n">
        <v>5750000</v>
      </c>
      <c r="X1865" s="8" t="n">
        <v>5750000</v>
      </c>
      <c r="Y1865" s="8" t="n">
        <v>5750000</v>
      </c>
      <c r="Z1865" s="10" t="n">
        <v>5750000</v>
      </c>
      <c r="AA1865" s="8" t="n">
        <v>5750000</v>
      </c>
    </row>
    <row r="1866">
      <c r="A1866" s="14" t="inlineStr">
        <is>
          <t>A007280</t>
        </is>
      </c>
      <c r="B1866" s="2" t="inlineStr">
        <is>
          <t>한국특수형강</t>
        </is>
      </c>
      <c r="C1866" s="2" t="inlineStr">
        <is>
          <t>SSC</t>
        </is>
      </c>
      <c r="D1866" s="2" t="inlineStr">
        <is>
          <t>S420003950</t>
        </is>
      </c>
      <c r="E1866" s="2" t="inlineStr">
        <is>
          <t>상장주식수 (보통+우선)(주)</t>
        </is>
      </c>
      <c r="F1866" s="15" t="inlineStr">
        <is>
          <t>QUARTERLY</t>
        </is>
      </c>
      <c r="G1866" s="8" t="n">
        <v>1000000</v>
      </c>
      <c r="H1866" s="8" t="n">
        <v>1000000</v>
      </c>
      <c r="I1866" s="8" t="n">
        <v>1000000</v>
      </c>
      <c r="J1866" s="8" t="n">
        <v>1000000</v>
      </c>
      <c r="K1866" s="10" t="n">
        <v>1000000</v>
      </c>
      <c r="L1866" s="8" t="n">
        <v>1000000</v>
      </c>
      <c r="M1866" s="8" t="n">
        <v>1000000</v>
      </c>
      <c r="N1866" s="8" t="n">
        <v>1000000</v>
      </c>
      <c r="O1866" s="8" t="n">
        <v>1000000</v>
      </c>
      <c r="P1866" s="10" t="n">
        <v>1000000</v>
      </c>
      <c r="Q1866" s="8" t="n">
        <v>1000000</v>
      </c>
      <c r="R1866" s="8" t="n">
        <v>1000000</v>
      </c>
      <c r="S1866" s="8" t="n">
        <v>1000000</v>
      </c>
      <c r="T1866" s="8" t="n">
        <v>1000000</v>
      </c>
      <c r="U1866" s="10" t="n">
        <v>1000000</v>
      </c>
      <c r="V1866" s="8" t="n">
        <v>1000000</v>
      </c>
      <c r="W1866" s="8" t="n">
        <v>10000000</v>
      </c>
      <c r="X1866" s="8" t="n">
        <v>10000000</v>
      </c>
      <c r="Y1866" s="8" t="n">
        <v>10000000</v>
      </c>
      <c r="Z1866" s="10" t="n">
        <v>10000000</v>
      </c>
      <c r="AA1866" s="8" t="n">
        <v>10000000</v>
      </c>
    </row>
    <row r="1867">
      <c r="A1867" s="14" t="inlineStr">
        <is>
          <t>A204760</t>
        </is>
      </c>
      <c r="B1867" s="2" t="inlineStr">
        <is>
          <t>현대에이블스팩1호</t>
        </is>
      </c>
      <c r="C1867" s="2" t="inlineStr">
        <is>
          <t>SSC</t>
        </is>
      </c>
      <c r="D1867" s="2" t="inlineStr">
        <is>
          <t>S420003950</t>
        </is>
      </c>
      <c r="E1867" s="2" t="inlineStr">
        <is>
          <t>상장주식수 (보통+우선)(주)</t>
        </is>
      </c>
      <c r="F1867" s="15" t="inlineStr">
        <is>
          <t>QUARTERLY</t>
        </is>
      </c>
      <c r="G1867" s="9" t="n"/>
      <c r="H1867" s="9" t="n"/>
      <c r="I1867" s="9" t="n"/>
      <c r="J1867" s="9" t="n"/>
      <c r="K1867" s="11" t="n"/>
      <c r="L1867" s="9" t="n"/>
      <c r="M1867" s="9" t="n"/>
      <c r="N1867" s="9" t="n"/>
      <c r="O1867" s="9" t="n"/>
      <c r="P1867" s="11" t="n"/>
      <c r="Q1867" s="9" t="n"/>
      <c r="R1867" s="9" t="n"/>
      <c r="S1867" s="9" t="n"/>
      <c r="T1867" s="9" t="n"/>
      <c r="U1867" s="11" t="n">
        <v>5525000</v>
      </c>
      <c r="V1867" s="9" t="n">
        <v>5525000</v>
      </c>
      <c r="W1867" s="9" t="n">
        <v>5525000</v>
      </c>
      <c r="X1867" s="9" t="n">
        <v>5525000</v>
      </c>
      <c r="Y1867" s="9" t="n">
        <v>5525000</v>
      </c>
      <c r="Z1867" s="11" t="n">
        <v>5525000</v>
      </c>
      <c r="AA1867" s="9" t="n">
        <v>5525000</v>
      </c>
    </row>
    <row r="1868">
      <c r="A1868" s="14" t="inlineStr">
        <is>
          <t>A203650</t>
        </is>
      </c>
      <c r="B1868" s="2" t="inlineStr">
        <is>
          <t>신한제2호SPAC</t>
        </is>
      </c>
      <c r="C1868" s="2" t="inlineStr">
        <is>
          <t>SSC</t>
        </is>
      </c>
      <c r="D1868" s="2" t="inlineStr">
        <is>
          <t>S420003950</t>
        </is>
      </c>
      <c r="E1868" s="2" t="inlineStr">
        <is>
          <t>상장주식수 (보통+우선)(주)</t>
        </is>
      </c>
      <c r="F1868" s="15" t="inlineStr">
        <is>
          <t>QUARTERLY</t>
        </is>
      </c>
      <c r="G1868" s="9" t="n"/>
      <c r="H1868" s="9" t="n"/>
      <c r="I1868" s="9" t="n"/>
      <c r="J1868" s="9" t="n"/>
      <c r="K1868" s="11" t="n"/>
      <c r="L1868" s="9" t="n"/>
      <c r="M1868" s="9" t="n"/>
      <c r="N1868" s="9" t="n"/>
      <c r="O1868" s="9" t="n"/>
      <c r="P1868" s="11" t="n"/>
      <c r="Q1868" s="9" t="n"/>
      <c r="R1868" s="9" t="n"/>
      <c r="S1868" s="9" t="n"/>
      <c r="T1868" s="9" t="n"/>
      <c r="U1868" s="11" t="n">
        <v>5500000</v>
      </c>
      <c r="V1868" s="9" t="n">
        <v>5500000</v>
      </c>
      <c r="W1868" s="9" t="n">
        <v>5500000</v>
      </c>
      <c r="X1868" s="9" t="n">
        <v>5500000</v>
      </c>
      <c r="Y1868" s="9" t="n">
        <v>5500000</v>
      </c>
      <c r="Z1868" s="11" t="n">
        <v>5500000</v>
      </c>
      <c r="AA1868" s="9" t="n">
        <v>5500000</v>
      </c>
    </row>
    <row r="1869">
      <c r="A1869" s="14" t="inlineStr">
        <is>
          <t>A215090</t>
        </is>
      </c>
      <c r="B1869" s="2" t="inlineStr">
        <is>
          <t>유진에이씨피씨스팩2호</t>
        </is>
      </c>
      <c r="C1869" s="2" t="inlineStr">
        <is>
          <t>SSC</t>
        </is>
      </c>
      <c r="D1869" s="2" t="inlineStr">
        <is>
          <t>S420003950</t>
        </is>
      </c>
      <c r="E1869" s="2" t="inlineStr">
        <is>
          <t>상장주식수 (보통+우선)(주)</t>
        </is>
      </c>
      <c r="F1869" s="15" t="inlineStr">
        <is>
          <t>QUARTERLY</t>
        </is>
      </c>
      <c r="G1869" s="9" t="n"/>
      <c r="H1869" s="9" t="n"/>
      <c r="I1869" s="9" t="n"/>
      <c r="J1869" s="9" t="n"/>
      <c r="K1869" s="11" t="n"/>
      <c r="L1869" s="9" t="n"/>
      <c r="M1869" s="9" t="n"/>
      <c r="N1869" s="9" t="n"/>
      <c r="O1869" s="9" t="n"/>
      <c r="P1869" s="11" t="n"/>
      <c r="Q1869" s="9" t="n"/>
      <c r="R1869" s="9" t="n"/>
      <c r="S1869" s="9" t="n"/>
      <c r="T1869" s="9" t="n"/>
      <c r="U1869" s="11" t="n"/>
      <c r="V1869" s="9" t="n"/>
      <c r="W1869" s="9" t="n">
        <v>5500000</v>
      </c>
      <c r="X1869" s="9" t="n">
        <v>5500000</v>
      </c>
      <c r="Y1869" s="9" t="n">
        <v>5500000</v>
      </c>
      <c r="Z1869" s="11" t="n">
        <v>5500000</v>
      </c>
      <c r="AA1869" s="9" t="n">
        <v>5500000</v>
      </c>
    </row>
    <row r="1870">
      <c r="A1870" s="14" t="inlineStr">
        <is>
          <t>A204650</t>
        </is>
      </c>
      <c r="B1870" s="2" t="inlineStr">
        <is>
          <t>케이티비스팩1호</t>
        </is>
      </c>
      <c r="C1870" s="2" t="inlineStr">
        <is>
          <t>SSC</t>
        </is>
      </c>
      <c r="D1870" s="2" t="inlineStr">
        <is>
          <t>S420003950</t>
        </is>
      </c>
      <c r="E1870" s="2" t="inlineStr">
        <is>
          <t>상장주식수 (보통+우선)(주)</t>
        </is>
      </c>
      <c r="F1870" s="15" t="inlineStr">
        <is>
          <t>QUARTERLY</t>
        </is>
      </c>
      <c r="G1870" s="9" t="n"/>
      <c r="H1870" s="9" t="n"/>
      <c r="I1870" s="9" t="n"/>
      <c r="J1870" s="9" t="n"/>
      <c r="K1870" s="11" t="n"/>
      <c r="L1870" s="9" t="n"/>
      <c r="M1870" s="9" t="n"/>
      <c r="N1870" s="9" t="n"/>
      <c r="O1870" s="9" t="n"/>
      <c r="P1870" s="11" t="n"/>
      <c r="Q1870" s="9" t="n"/>
      <c r="R1870" s="9" t="n"/>
      <c r="S1870" s="9" t="n"/>
      <c r="T1870" s="9" t="n"/>
      <c r="U1870" s="11" t="n">
        <v>5500000</v>
      </c>
      <c r="V1870" s="9" t="n">
        <v>5500000</v>
      </c>
      <c r="W1870" s="9" t="n">
        <v>5500000</v>
      </c>
      <c r="X1870" s="9" t="n">
        <v>5500000</v>
      </c>
      <c r="Y1870" s="9" t="n">
        <v>5500000</v>
      </c>
      <c r="Z1870" s="11" t="n">
        <v>5500000</v>
      </c>
      <c r="AA1870" s="9" t="n">
        <v>5500000</v>
      </c>
    </row>
    <row r="1871">
      <c r="A1871" s="14" t="inlineStr">
        <is>
          <t>A207930</t>
        </is>
      </c>
      <c r="B1871" s="2" t="inlineStr">
        <is>
          <t>SK1호스팩</t>
        </is>
      </c>
      <c r="C1871" s="2" t="inlineStr">
        <is>
          <t>SSC</t>
        </is>
      </c>
      <c r="D1871" s="2" t="inlineStr">
        <is>
          <t>S420003950</t>
        </is>
      </c>
      <c r="E1871" s="2" t="inlineStr">
        <is>
          <t>상장주식수 (보통+우선)(주)</t>
        </is>
      </c>
      <c r="F1871" s="15" t="inlineStr">
        <is>
          <t>QUARTERLY</t>
        </is>
      </c>
      <c r="G1871" s="9" t="n"/>
      <c r="H1871" s="9" t="n"/>
      <c r="I1871" s="9" t="n"/>
      <c r="J1871" s="9" t="n"/>
      <c r="K1871" s="11" t="n"/>
      <c r="L1871" s="9" t="n"/>
      <c r="M1871" s="9" t="n"/>
      <c r="N1871" s="9" t="n"/>
      <c r="O1871" s="9" t="n"/>
      <c r="P1871" s="11" t="n"/>
      <c r="Q1871" s="9" t="n"/>
      <c r="R1871" s="9" t="n"/>
      <c r="S1871" s="9" t="n"/>
      <c r="T1871" s="9" t="n"/>
      <c r="U1871" s="11" t="n"/>
      <c r="V1871" s="9" t="n">
        <v>5500000</v>
      </c>
      <c r="W1871" s="9" t="n">
        <v>5500000</v>
      </c>
      <c r="X1871" s="9" t="n">
        <v>5500000</v>
      </c>
      <c r="Y1871" s="9" t="n">
        <v>5500000</v>
      </c>
      <c r="Z1871" s="11" t="n">
        <v>5500000</v>
      </c>
      <c r="AA1871" s="9" t="n">
        <v>5500000</v>
      </c>
    </row>
    <row r="1872">
      <c r="A1872" s="14" t="inlineStr">
        <is>
          <t>A215380</t>
        </is>
      </c>
      <c r="B1872" s="2" t="inlineStr">
        <is>
          <t>한화MGI스팩</t>
        </is>
      </c>
      <c r="C1872" s="2" t="inlineStr">
        <is>
          <t>SSC</t>
        </is>
      </c>
      <c r="D1872" s="2" t="inlineStr">
        <is>
          <t>S420003950</t>
        </is>
      </c>
      <c r="E1872" s="2" t="inlineStr">
        <is>
          <t>상장주식수 (보통+우선)(주)</t>
        </is>
      </c>
      <c r="F1872" s="15" t="inlineStr">
        <is>
          <t>QUARTERLY</t>
        </is>
      </c>
      <c r="G1872" s="8" t="n"/>
      <c r="H1872" s="8" t="n"/>
      <c r="I1872" s="8" t="n"/>
      <c r="J1872" s="8" t="n"/>
      <c r="K1872" s="10" t="n"/>
      <c r="L1872" s="8" t="n"/>
      <c r="M1872" s="8" t="n"/>
      <c r="N1872" s="8" t="n"/>
      <c r="O1872" s="8" t="n"/>
      <c r="P1872" s="10" t="n"/>
      <c r="Q1872" s="8" t="n"/>
      <c r="R1872" s="8" t="n"/>
      <c r="S1872" s="8" t="n"/>
      <c r="T1872" s="8" t="n"/>
      <c r="U1872" s="10" t="n"/>
      <c r="V1872" s="8" t="n"/>
      <c r="W1872" s="8" t="n">
        <v>5500000</v>
      </c>
      <c r="X1872" s="8" t="n">
        <v>5500000</v>
      </c>
      <c r="Y1872" s="8" t="n">
        <v>5500000</v>
      </c>
      <c r="Z1872" s="10" t="n">
        <v>5500000</v>
      </c>
      <c r="AA1872" s="8" t="n">
        <v>5500000</v>
      </c>
    </row>
    <row r="1873">
      <c r="A1873" s="14" t="inlineStr">
        <is>
          <t>A208370</t>
        </is>
      </c>
      <c r="B1873" s="2" t="inlineStr">
        <is>
          <t>하나머스트2호스팩</t>
        </is>
      </c>
      <c r="C1873" s="2" t="inlineStr">
        <is>
          <t>SSC</t>
        </is>
      </c>
      <c r="D1873" s="2" t="inlineStr">
        <is>
          <t>S420003950</t>
        </is>
      </c>
      <c r="E1873" s="2" t="inlineStr">
        <is>
          <t>상장주식수 (보통+우선)(주)</t>
        </is>
      </c>
      <c r="F1873" s="15" t="inlineStr">
        <is>
          <t>QUARTERLY</t>
        </is>
      </c>
      <c r="G1873" s="8" t="n"/>
      <c r="H1873" s="8" t="n"/>
      <c r="I1873" s="8" t="n"/>
      <c r="J1873" s="8" t="n"/>
      <c r="K1873" s="10" t="n"/>
      <c r="L1873" s="8" t="n"/>
      <c r="M1873" s="8" t="n"/>
      <c r="N1873" s="8" t="n"/>
      <c r="O1873" s="8" t="n"/>
      <c r="P1873" s="10" t="n"/>
      <c r="Q1873" s="8" t="n"/>
      <c r="R1873" s="8" t="n"/>
      <c r="S1873" s="8" t="n"/>
      <c r="T1873" s="8" t="n"/>
      <c r="U1873" s="10" t="n">
        <v>5400000</v>
      </c>
      <c r="V1873" s="8" t="n">
        <v>5400000</v>
      </c>
      <c r="W1873" s="8" t="n">
        <v>5400000</v>
      </c>
      <c r="X1873" s="8" t="n">
        <v>5400000</v>
      </c>
      <c r="Y1873" s="8" t="n">
        <v>5400000</v>
      </c>
      <c r="Z1873" s="10" t="n">
        <v>5400000</v>
      </c>
      <c r="AA1873" s="8" t="n">
        <v>5400000</v>
      </c>
    </row>
    <row r="1874">
      <c r="A1874" s="14" t="inlineStr">
        <is>
          <t>A214150</t>
        </is>
      </c>
      <c r="B1874" s="2" t="inlineStr">
        <is>
          <t>케이티비스팩2호</t>
        </is>
      </c>
      <c r="C1874" s="2" t="inlineStr">
        <is>
          <t>SSC</t>
        </is>
      </c>
      <c r="D1874" s="2" t="inlineStr">
        <is>
          <t>S420003950</t>
        </is>
      </c>
      <c r="E1874" s="2" t="inlineStr">
        <is>
          <t>상장주식수 (보통+우선)(주)</t>
        </is>
      </c>
      <c r="F1874" s="15" t="inlineStr">
        <is>
          <t>QUARTERLY</t>
        </is>
      </c>
      <c r="G1874" s="8" t="n"/>
      <c r="H1874" s="8" t="n"/>
      <c r="I1874" s="8" t="n"/>
      <c r="J1874" s="8" t="n"/>
      <c r="K1874" s="10" t="n"/>
      <c r="L1874" s="8" t="n"/>
      <c r="M1874" s="8" t="n"/>
      <c r="N1874" s="8" t="n"/>
      <c r="O1874" s="8" t="n"/>
      <c r="P1874" s="10" t="n"/>
      <c r="Q1874" s="8" t="n"/>
      <c r="R1874" s="8" t="n"/>
      <c r="S1874" s="8" t="n"/>
      <c r="T1874" s="8" t="n"/>
      <c r="U1874" s="10" t="n"/>
      <c r="V1874" s="8" t="n"/>
      <c r="W1874" s="8" t="n">
        <v>5500000</v>
      </c>
      <c r="X1874" s="8" t="n">
        <v>5500000</v>
      </c>
      <c r="Y1874" s="8" t="n">
        <v>5500000</v>
      </c>
      <c r="Z1874" s="10" t="n">
        <v>5500000</v>
      </c>
      <c r="AA1874" s="8" t="n">
        <v>5500000</v>
      </c>
    </row>
    <row r="1875">
      <c r="A1875" s="14" t="inlineStr">
        <is>
          <t>A205470</t>
        </is>
      </c>
      <c r="B1875" s="2" t="inlineStr">
        <is>
          <t>하이제2호스팩</t>
        </is>
      </c>
      <c r="C1875" s="2" t="inlineStr">
        <is>
          <t>SSC</t>
        </is>
      </c>
      <c r="D1875" s="2" t="inlineStr">
        <is>
          <t>S420003950</t>
        </is>
      </c>
      <c r="E1875" s="2" t="inlineStr">
        <is>
          <t>상장주식수 (보통+우선)(주)</t>
        </is>
      </c>
      <c r="F1875" s="15" t="inlineStr">
        <is>
          <t>QUARTERLY</t>
        </is>
      </c>
      <c r="G1875" s="8" t="n"/>
      <c r="H1875" s="8" t="n"/>
      <c r="I1875" s="8" t="n"/>
      <c r="J1875" s="8" t="n"/>
      <c r="K1875" s="10" t="n"/>
      <c r="L1875" s="8" t="n"/>
      <c r="M1875" s="8" t="n"/>
      <c r="N1875" s="8" t="n"/>
      <c r="O1875" s="8" t="n"/>
      <c r="P1875" s="10" t="n"/>
      <c r="Q1875" s="8" t="n"/>
      <c r="R1875" s="8" t="n"/>
      <c r="S1875" s="8" t="n"/>
      <c r="T1875" s="8" t="n"/>
      <c r="U1875" s="10" t="n">
        <v>5500000</v>
      </c>
      <c r="V1875" s="8" t="n">
        <v>5500000</v>
      </c>
      <c r="W1875" s="8" t="n">
        <v>5500000</v>
      </c>
      <c r="X1875" s="8" t="n">
        <v>5500000</v>
      </c>
      <c r="Y1875" s="8" t="n">
        <v>5500000</v>
      </c>
      <c r="Z1875" s="10" t="n">
        <v>5500000</v>
      </c>
      <c r="AA1875" s="8" t="n">
        <v>5500000</v>
      </c>
    </row>
    <row r="1876">
      <c r="A1876" s="14" t="inlineStr">
        <is>
          <t>A214270</t>
        </is>
      </c>
      <c r="B1876" s="2" t="inlineStr">
        <is>
          <t>케이비제7호스팩</t>
        </is>
      </c>
      <c r="C1876" s="2" t="inlineStr">
        <is>
          <t>SSC</t>
        </is>
      </c>
      <c r="D1876" s="2" t="inlineStr">
        <is>
          <t>S420003950</t>
        </is>
      </c>
      <c r="E1876" s="2" t="inlineStr">
        <is>
          <t>상장주식수 (보통+우선)(주)</t>
        </is>
      </c>
      <c r="F1876" s="15" t="inlineStr">
        <is>
          <t>QUARTERLY</t>
        </is>
      </c>
      <c r="G1876" s="8" t="n"/>
      <c r="H1876" s="8" t="n"/>
      <c r="I1876" s="8" t="n"/>
      <c r="J1876" s="8" t="n"/>
      <c r="K1876" s="10" t="n"/>
      <c r="L1876" s="8" t="n"/>
      <c r="M1876" s="8" t="n"/>
      <c r="N1876" s="8" t="n"/>
      <c r="O1876" s="8" t="n"/>
      <c r="P1876" s="10" t="n"/>
      <c r="Q1876" s="8" t="n"/>
      <c r="R1876" s="8" t="n"/>
      <c r="S1876" s="8" t="n"/>
      <c r="T1876" s="8" t="n"/>
      <c r="U1876" s="10" t="n"/>
      <c r="V1876" s="8" t="n">
        <v>5350000</v>
      </c>
      <c r="W1876" s="8" t="n">
        <v>5350000</v>
      </c>
      <c r="X1876" s="8" t="n">
        <v>5350000</v>
      </c>
      <c r="Y1876" s="8" t="n">
        <v>5350000</v>
      </c>
      <c r="Z1876" s="10" t="n">
        <v>5350000</v>
      </c>
      <c r="AA1876" s="8" t="n">
        <v>5350000</v>
      </c>
    </row>
    <row r="1877">
      <c r="A1877" s="14" t="inlineStr">
        <is>
          <t>A223040</t>
        </is>
      </c>
      <c r="B1877" s="2" t="inlineStr">
        <is>
          <t>교보5호스팩</t>
        </is>
      </c>
      <c r="C1877" s="2" t="inlineStr">
        <is>
          <t>SSC</t>
        </is>
      </c>
      <c r="D1877" s="2" t="inlineStr">
        <is>
          <t>S420003950</t>
        </is>
      </c>
      <c r="E1877" s="2" t="inlineStr">
        <is>
          <t>상장주식수 (보통+우선)(주)</t>
        </is>
      </c>
      <c r="F1877" s="15" t="inlineStr">
        <is>
          <t>QUARTERLY</t>
        </is>
      </c>
      <c r="G1877" s="9" t="n"/>
      <c r="H1877" s="9" t="n"/>
      <c r="I1877" s="9" t="n"/>
      <c r="J1877" s="9" t="n"/>
      <c r="K1877" s="11" t="n"/>
      <c r="L1877" s="9" t="n"/>
      <c r="M1877" s="9" t="n"/>
      <c r="N1877" s="9" t="n"/>
      <c r="O1877" s="9" t="n"/>
      <c r="P1877" s="11" t="n"/>
      <c r="Q1877" s="9" t="n"/>
      <c r="R1877" s="9" t="n"/>
      <c r="S1877" s="9" t="n"/>
      <c r="T1877" s="9" t="n"/>
      <c r="U1877" s="11" t="n"/>
      <c r="V1877" s="9" t="n"/>
      <c r="W1877" s="9" t="n"/>
      <c r="X1877" s="9" t="n">
        <v>5430000</v>
      </c>
      <c r="Y1877" s="9" t="n">
        <v>5430000</v>
      </c>
      <c r="Z1877" s="11" t="n">
        <v>5430000</v>
      </c>
      <c r="AA1877" s="9" t="n">
        <v>5430000</v>
      </c>
    </row>
    <row r="1878">
      <c r="A1878" s="14" t="inlineStr">
        <is>
          <t>A215580</t>
        </is>
      </c>
      <c r="B1878" s="2" t="inlineStr">
        <is>
          <t>대우스팩3호</t>
        </is>
      </c>
      <c r="C1878" s="2" t="inlineStr">
        <is>
          <t>SSC</t>
        </is>
      </c>
      <c r="D1878" s="2" t="inlineStr">
        <is>
          <t>S420003950</t>
        </is>
      </c>
      <c r="E1878" s="2" t="inlineStr">
        <is>
          <t>상장주식수 (보통+우선)(주)</t>
        </is>
      </c>
      <c r="F1878" s="15" t="inlineStr">
        <is>
          <t>QUARTERLY</t>
        </is>
      </c>
      <c r="G1878" s="9" t="n"/>
      <c r="H1878" s="9" t="n"/>
      <c r="I1878" s="9" t="n"/>
      <c r="J1878" s="9" t="n"/>
      <c r="K1878" s="11" t="n"/>
      <c r="L1878" s="9" t="n"/>
      <c r="M1878" s="9" t="n"/>
      <c r="N1878" s="9" t="n"/>
      <c r="O1878" s="9" t="n"/>
      <c r="P1878" s="11" t="n"/>
      <c r="Q1878" s="9" t="n"/>
      <c r="R1878" s="9" t="n"/>
      <c r="S1878" s="9" t="n"/>
      <c r="T1878" s="9" t="n"/>
      <c r="U1878" s="11" t="n"/>
      <c r="V1878" s="9" t="n"/>
      <c r="W1878" s="9" t="n">
        <v>5410000</v>
      </c>
      <c r="X1878" s="9" t="n">
        <v>5410000</v>
      </c>
      <c r="Y1878" s="9" t="n">
        <v>5410000</v>
      </c>
      <c r="Z1878" s="11" t="n">
        <v>5410000</v>
      </c>
      <c r="AA1878" s="9" t="n">
        <v>5410000</v>
      </c>
    </row>
    <row r="1879">
      <c r="A1879" s="14" t="inlineStr">
        <is>
          <t>A226360</t>
        </is>
      </c>
      <c r="B1879" s="2" t="inlineStr">
        <is>
          <t>현대드림4호스팩</t>
        </is>
      </c>
      <c r="C1879" s="2" t="inlineStr">
        <is>
          <t>SSC</t>
        </is>
      </c>
      <c r="D1879" s="2" t="inlineStr">
        <is>
          <t>S420003950</t>
        </is>
      </c>
      <c r="E1879" s="2" t="inlineStr">
        <is>
          <t>상장주식수 (보통+우선)(주)</t>
        </is>
      </c>
      <c r="F1879" s="15" t="inlineStr">
        <is>
          <t>QUARTERLY</t>
        </is>
      </c>
      <c r="G1879" s="9" t="n"/>
      <c r="H1879" s="9" t="n"/>
      <c r="I1879" s="9" t="n"/>
      <c r="J1879" s="9" t="n"/>
      <c r="K1879" s="11" t="n"/>
      <c r="L1879" s="9" t="n"/>
      <c r="M1879" s="9" t="n"/>
      <c r="N1879" s="9" t="n"/>
      <c r="O1879" s="9" t="n"/>
      <c r="P1879" s="11" t="n"/>
      <c r="Q1879" s="9" t="n"/>
      <c r="R1879" s="9" t="n"/>
      <c r="S1879" s="9" t="n"/>
      <c r="T1879" s="9" t="n"/>
      <c r="U1879" s="11" t="n"/>
      <c r="V1879" s="9" t="n"/>
      <c r="W1879" s="9" t="n"/>
      <c r="X1879" s="9" t="n"/>
      <c r="Y1879" s="9" t="n">
        <v>5315000</v>
      </c>
      <c r="Z1879" s="11" t="n">
        <v>5315000</v>
      </c>
      <c r="AA1879" s="9" t="n">
        <v>5315000</v>
      </c>
    </row>
    <row r="1880">
      <c r="A1880" s="14" t="inlineStr">
        <is>
          <t>A208350</t>
        </is>
      </c>
      <c r="B1880" s="2" t="inlineStr">
        <is>
          <t>케이비제5호스팩</t>
        </is>
      </c>
      <c r="C1880" s="2" t="inlineStr">
        <is>
          <t>SSC</t>
        </is>
      </c>
      <c r="D1880" s="2" t="inlineStr">
        <is>
          <t>S420003950</t>
        </is>
      </c>
      <c r="E1880" s="2" t="inlineStr">
        <is>
          <t>상장주식수 (보통+우선)(주)</t>
        </is>
      </c>
      <c r="F1880" s="15" t="inlineStr">
        <is>
          <t>QUARTERLY</t>
        </is>
      </c>
      <c r="G1880" s="9" t="n"/>
      <c r="H1880" s="9" t="n"/>
      <c r="I1880" s="9" t="n"/>
      <c r="J1880" s="9" t="n"/>
      <c r="K1880" s="11" t="n"/>
      <c r="L1880" s="9" t="n"/>
      <c r="M1880" s="9" t="n"/>
      <c r="N1880" s="9" t="n"/>
      <c r="O1880" s="9" t="n"/>
      <c r="P1880" s="11" t="n"/>
      <c r="Q1880" s="9" t="n"/>
      <c r="R1880" s="9" t="n"/>
      <c r="S1880" s="9" t="n"/>
      <c r="T1880" s="9" t="n"/>
      <c r="U1880" s="11" t="n">
        <v>5220000</v>
      </c>
      <c r="V1880" s="9" t="n">
        <v>5220000</v>
      </c>
      <c r="W1880" s="9" t="n">
        <v>5220000</v>
      </c>
      <c r="X1880" s="9" t="n">
        <v>5220000</v>
      </c>
      <c r="Y1880" s="9" t="n">
        <v>5220000</v>
      </c>
      <c r="Z1880" s="11" t="n">
        <v>5220000</v>
      </c>
      <c r="AA1880" s="9" t="n">
        <v>5220000</v>
      </c>
    </row>
    <row r="1881">
      <c r="A1881" s="14" t="inlineStr">
        <is>
          <t>A225590</t>
        </is>
      </c>
      <c r="B1881" s="2" t="inlineStr">
        <is>
          <t>신영스팩2호</t>
        </is>
      </c>
      <c r="C1881" s="2" t="inlineStr">
        <is>
          <t>SSC</t>
        </is>
      </c>
      <c r="D1881" s="2" t="inlineStr">
        <is>
          <t>S420003950</t>
        </is>
      </c>
      <c r="E1881" s="2" t="inlineStr">
        <is>
          <t>상장주식수 (보통+우선)(주)</t>
        </is>
      </c>
      <c r="F1881" s="15" t="inlineStr">
        <is>
          <t>QUARTERLY</t>
        </is>
      </c>
      <c r="G1881" s="9" t="n"/>
      <c r="H1881" s="9" t="n"/>
      <c r="I1881" s="9" t="n"/>
      <c r="J1881" s="9" t="n"/>
      <c r="K1881" s="11" t="n"/>
      <c r="L1881" s="9" t="n"/>
      <c r="M1881" s="9" t="n"/>
      <c r="N1881" s="9" t="n"/>
      <c r="O1881" s="9" t="n"/>
      <c r="P1881" s="11" t="n"/>
      <c r="Q1881" s="9" t="n"/>
      <c r="R1881" s="9" t="n"/>
      <c r="S1881" s="9" t="n"/>
      <c r="T1881" s="9" t="n"/>
      <c r="U1881" s="11" t="n"/>
      <c r="V1881" s="9" t="n"/>
      <c r="W1881" s="9" t="n"/>
      <c r="X1881" s="9" t="n"/>
      <c r="Y1881" s="9" t="n">
        <v>5105000</v>
      </c>
      <c r="Z1881" s="11" t="n">
        <v>5105000</v>
      </c>
      <c r="AA1881" s="9" t="n">
        <v>5105000</v>
      </c>
    </row>
    <row r="1882">
      <c r="A1882" s="14" t="inlineStr">
        <is>
          <t>A217270</t>
        </is>
      </c>
      <c r="B1882" s="2" t="inlineStr">
        <is>
          <t>대신밸런스제1호스팩</t>
        </is>
      </c>
      <c r="C1882" s="2" t="inlineStr">
        <is>
          <t>SSC</t>
        </is>
      </c>
      <c r="D1882" s="2" t="inlineStr">
        <is>
          <t>S420003950</t>
        </is>
      </c>
      <c r="E1882" s="2" t="inlineStr">
        <is>
          <t>상장주식수 (보통+우선)(주)</t>
        </is>
      </c>
      <c r="F1882" s="15" t="inlineStr">
        <is>
          <t>QUARTERLY</t>
        </is>
      </c>
      <c r="G1882" s="8" t="n"/>
      <c r="H1882" s="8" t="n"/>
      <c r="I1882" s="8" t="n"/>
      <c r="J1882" s="8" t="n"/>
      <c r="K1882" s="10" t="n"/>
      <c r="L1882" s="8" t="n"/>
      <c r="M1882" s="8" t="n"/>
      <c r="N1882" s="8" t="n"/>
      <c r="O1882" s="8" t="n"/>
      <c r="P1882" s="10" t="n"/>
      <c r="Q1882" s="8" t="n"/>
      <c r="R1882" s="8" t="n"/>
      <c r="S1882" s="8" t="n"/>
      <c r="T1882" s="8" t="n"/>
      <c r="U1882" s="10" t="n"/>
      <c r="V1882" s="8" t="n"/>
      <c r="W1882" s="8" t="n">
        <v>5124000</v>
      </c>
      <c r="X1882" s="8" t="n">
        <v>5124000</v>
      </c>
      <c r="Y1882" s="8" t="n">
        <v>5124000</v>
      </c>
      <c r="Z1882" s="10" t="n">
        <v>5124000</v>
      </c>
      <c r="AA1882" s="8" t="n">
        <v>5124000</v>
      </c>
    </row>
    <row r="1883">
      <c r="A1883" s="14" t="inlineStr">
        <is>
          <t>A217810</t>
        </is>
      </c>
      <c r="B1883" s="2" t="inlineStr">
        <is>
          <t>엔에이치스팩7호</t>
        </is>
      </c>
      <c r="C1883" s="2" t="inlineStr">
        <is>
          <t>SSC</t>
        </is>
      </c>
      <c r="D1883" s="2" t="inlineStr">
        <is>
          <t>S420003950</t>
        </is>
      </c>
      <c r="E1883" s="2" t="inlineStr">
        <is>
          <t>상장주식수 (보통+우선)(주)</t>
        </is>
      </c>
      <c r="F1883" s="15" t="inlineStr">
        <is>
          <t>QUARTERLY</t>
        </is>
      </c>
      <c r="G1883" s="8" t="n"/>
      <c r="H1883" s="8" t="n"/>
      <c r="I1883" s="8" t="n"/>
      <c r="J1883" s="8" t="n"/>
      <c r="K1883" s="10" t="n"/>
      <c r="L1883" s="8" t="n"/>
      <c r="M1883" s="8" t="n"/>
      <c r="N1883" s="8" t="n"/>
      <c r="O1883" s="8" t="n"/>
      <c r="P1883" s="10" t="n"/>
      <c r="Q1883" s="8" t="n"/>
      <c r="R1883" s="8" t="n"/>
      <c r="S1883" s="8" t="n"/>
      <c r="T1883" s="8" t="n"/>
      <c r="U1883" s="10" t="n"/>
      <c r="V1883" s="8" t="n"/>
      <c r="W1883" s="8" t="n">
        <v>4830000</v>
      </c>
      <c r="X1883" s="8" t="n">
        <v>4830000</v>
      </c>
      <c r="Y1883" s="8" t="n">
        <v>4830000</v>
      </c>
      <c r="Z1883" s="10" t="n">
        <v>4830000</v>
      </c>
      <c r="AA1883" s="8" t="n">
        <v>4830000</v>
      </c>
    </row>
    <row r="1884">
      <c r="A1884" s="14" t="inlineStr">
        <is>
          <t>A219580</t>
        </is>
      </c>
      <c r="B1884" s="2" t="inlineStr">
        <is>
          <t>골든브릿지제3호스팩</t>
        </is>
      </c>
      <c r="C1884" s="2" t="inlineStr">
        <is>
          <t>SSC</t>
        </is>
      </c>
      <c r="D1884" s="2" t="inlineStr">
        <is>
          <t>S420003950</t>
        </is>
      </c>
      <c r="E1884" s="2" t="inlineStr">
        <is>
          <t>상장주식수 (보통+우선)(주)</t>
        </is>
      </c>
      <c r="F1884" s="15" t="inlineStr">
        <is>
          <t>QUARTERLY</t>
        </is>
      </c>
      <c r="G1884" s="8" t="n"/>
      <c r="H1884" s="8" t="n"/>
      <c r="I1884" s="8" t="n"/>
      <c r="J1884" s="8" t="n"/>
      <c r="K1884" s="10" t="n"/>
      <c r="L1884" s="8" t="n"/>
      <c r="M1884" s="8" t="n"/>
      <c r="N1884" s="8" t="n"/>
      <c r="O1884" s="8" t="n"/>
      <c r="P1884" s="10" t="n"/>
      <c r="Q1884" s="8" t="n"/>
      <c r="R1884" s="8" t="n"/>
      <c r="S1884" s="8" t="n"/>
      <c r="T1884" s="8" t="n"/>
      <c r="U1884" s="10" t="n"/>
      <c r="V1884" s="8" t="n"/>
      <c r="W1884" s="8" t="n">
        <v>4900000</v>
      </c>
      <c r="X1884" s="8" t="n">
        <v>4900000</v>
      </c>
      <c r="Y1884" s="8" t="n">
        <v>4900000</v>
      </c>
      <c r="Z1884" s="10" t="n">
        <v>4900000</v>
      </c>
      <c r="AA1884" s="8" t="n">
        <v>4900000</v>
      </c>
    </row>
    <row r="1885">
      <c r="A1885" s="14" t="inlineStr">
        <is>
          <t>A235010</t>
        </is>
      </c>
      <c r="B1885" s="2" t="inlineStr">
        <is>
          <t>하이에이아이1호스팩</t>
        </is>
      </c>
      <c r="C1885" s="2" t="inlineStr">
        <is>
          <t>SSC</t>
        </is>
      </c>
      <c r="D1885" s="2" t="inlineStr">
        <is>
          <t>S420003950</t>
        </is>
      </c>
      <c r="E1885" s="2" t="inlineStr">
        <is>
          <t>상장주식수 (보통+우선)(주)</t>
        </is>
      </c>
      <c r="F1885" s="15" t="inlineStr">
        <is>
          <t>QUARTERLY</t>
        </is>
      </c>
      <c r="G1885" s="8" t="n"/>
      <c r="H1885" s="8" t="n"/>
      <c r="I1885" s="8" t="n"/>
      <c r="J1885" s="8" t="n"/>
      <c r="K1885" s="10" t="n"/>
      <c r="L1885" s="8" t="n"/>
      <c r="M1885" s="8" t="n"/>
      <c r="N1885" s="8" t="n"/>
      <c r="O1885" s="8" t="n"/>
      <c r="P1885" s="10" t="n"/>
      <c r="Q1885" s="8" t="n"/>
      <c r="R1885" s="8" t="n"/>
      <c r="S1885" s="8" t="n"/>
      <c r="T1885" s="8" t="n"/>
      <c r="U1885" s="10" t="n"/>
      <c r="V1885" s="8" t="n"/>
      <c r="W1885" s="8" t="n"/>
      <c r="X1885" s="8" t="n"/>
      <c r="Y1885" s="8" t="n"/>
      <c r="Z1885" s="10" t="n">
        <v>4950000</v>
      </c>
      <c r="AA1885" s="8" t="n">
        <v>4950000</v>
      </c>
    </row>
    <row r="1886">
      <c r="A1886" s="14" t="inlineStr">
        <is>
          <t>A217500</t>
        </is>
      </c>
      <c r="B1886" s="2" t="inlineStr">
        <is>
          <t>하이제3호스팩</t>
        </is>
      </c>
      <c r="C1886" s="2" t="inlineStr">
        <is>
          <t>SSC</t>
        </is>
      </c>
      <c r="D1886" s="2" t="inlineStr">
        <is>
          <t>S420003950</t>
        </is>
      </c>
      <c r="E1886" s="2" t="inlineStr">
        <is>
          <t>상장주식수 (보통+우선)(주)</t>
        </is>
      </c>
      <c r="F1886" s="15" t="inlineStr">
        <is>
          <t>QUARTERLY</t>
        </is>
      </c>
      <c r="G1886" s="8" t="n"/>
      <c r="H1886" s="8" t="n"/>
      <c r="I1886" s="8" t="n"/>
      <c r="J1886" s="8" t="n"/>
      <c r="K1886" s="10" t="n"/>
      <c r="L1886" s="8" t="n"/>
      <c r="M1886" s="8" t="n"/>
      <c r="N1886" s="8" t="n"/>
      <c r="O1886" s="8" t="n"/>
      <c r="P1886" s="10" t="n"/>
      <c r="Q1886" s="8" t="n"/>
      <c r="R1886" s="8" t="n"/>
      <c r="S1886" s="8" t="n"/>
      <c r="T1886" s="8" t="n"/>
      <c r="U1886" s="10" t="n"/>
      <c r="V1886" s="8" t="n"/>
      <c r="W1886" s="8" t="n">
        <v>4750000</v>
      </c>
      <c r="X1886" s="8" t="n">
        <v>4750000</v>
      </c>
      <c r="Y1886" s="8" t="n">
        <v>4750000</v>
      </c>
      <c r="Z1886" s="10" t="n">
        <v>4750000</v>
      </c>
      <c r="AA1886" s="8" t="n">
        <v>4750000</v>
      </c>
    </row>
    <row r="1887">
      <c r="A1887" s="14" t="inlineStr">
        <is>
          <t>A204840</t>
        </is>
      </c>
      <c r="B1887" s="2" t="inlineStr">
        <is>
          <t>IBKS제2호스팩</t>
        </is>
      </c>
      <c r="C1887" s="2" t="inlineStr">
        <is>
          <t>SSC</t>
        </is>
      </c>
      <c r="D1887" s="2" t="inlineStr">
        <is>
          <t>S420003950</t>
        </is>
      </c>
      <c r="E1887" s="2" t="inlineStr">
        <is>
          <t>상장주식수 (보통+우선)(주)</t>
        </is>
      </c>
      <c r="F1887" s="15" t="inlineStr">
        <is>
          <t>QUARTERLY</t>
        </is>
      </c>
      <c r="G1887" s="9" t="n"/>
      <c r="H1887" s="9" t="n"/>
      <c r="I1887" s="9" t="n"/>
      <c r="J1887" s="9" t="n"/>
      <c r="K1887" s="11" t="n"/>
      <c r="L1887" s="9" t="n"/>
      <c r="M1887" s="9" t="n"/>
      <c r="N1887" s="9" t="n"/>
      <c r="O1887" s="9" t="n"/>
      <c r="P1887" s="11" t="n"/>
      <c r="Q1887" s="9" t="n"/>
      <c r="R1887" s="9" t="n"/>
      <c r="S1887" s="9" t="n"/>
      <c r="T1887" s="9" t="n"/>
      <c r="U1887" s="11" t="n">
        <v>4500000</v>
      </c>
      <c r="V1887" s="9" t="n">
        <v>4500000</v>
      </c>
      <c r="W1887" s="9" t="n">
        <v>4500000</v>
      </c>
      <c r="X1887" s="9" t="n">
        <v>4500000</v>
      </c>
      <c r="Y1887" s="9" t="n">
        <v>4500000</v>
      </c>
      <c r="Z1887" s="11" t="n">
        <v>4500000</v>
      </c>
      <c r="AA1887" s="9" t="n">
        <v>4500000</v>
      </c>
    </row>
    <row r="1888">
      <c r="A1888" s="14" t="inlineStr">
        <is>
          <t>A226440</t>
        </is>
      </c>
      <c r="B1888" s="2" t="inlineStr">
        <is>
          <t>동부스팩3호</t>
        </is>
      </c>
      <c r="C1888" s="2" t="inlineStr">
        <is>
          <t>SSC</t>
        </is>
      </c>
      <c r="D1888" s="2" t="inlineStr">
        <is>
          <t>S420003950</t>
        </is>
      </c>
      <c r="E1888" s="2" t="inlineStr">
        <is>
          <t>상장주식수 (보통+우선)(주)</t>
        </is>
      </c>
      <c r="F1888" s="15" t="inlineStr">
        <is>
          <t>QUARTERLY</t>
        </is>
      </c>
      <c r="G1888" s="9" t="n"/>
      <c r="H1888" s="9" t="n"/>
      <c r="I1888" s="9" t="n"/>
      <c r="J1888" s="9" t="n"/>
      <c r="K1888" s="11" t="n"/>
      <c r="L1888" s="9" t="n"/>
      <c r="M1888" s="9" t="n"/>
      <c r="N1888" s="9" t="n"/>
      <c r="O1888" s="9" t="n"/>
      <c r="P1888" s="11" t="n"/>
      <c r="Q1888" s="9" t="n"/>
      <c r="R1888" s="9" t="n"/>
      <c r="S1888" s="9" t="n"/>
      <c r="T1888" s="9" t="n"/>
      <c r="U1888" s="11" t="n"/>
      <c r="V1888" s="9" t="n"/>
      <c r="W1888" s="9" t="n"/>
      <c r="X1888" s="9" t="n"/>
      <c r="Y1888" s="9" t="n">
        <v>4450000</v>
      </c>
      <c r="Z1888" s="11" t="n">
        <v>4450000</v>
      </c>
      <c r="AA1888" s="9" t="n">
        <v>4450000</v>
      </c>
    </row>
    <row r="1889">
      <c r="A1889" s="14" t="inlineStr">
        <is>
          <t>A225430</t>
        </is>
      </c>
      <c r="B1889" s="2" t="inlineStr">
        <is>
          <t>IBKS제3호스팩</t>
        </is>
      </c>
      <c r="C1889" s="2" t="inlineStr">
        <is>
          <t>SSC</t>
        </is>
      </c>
      <c r="D1889" s="2" t="inlineStr">
        <is>
          <t>S420003950</t>
        </is>
      </c>
      <c r="E1889" s="2" t="inlineStr">
        <is>
          <t>상장주식수 (보통+우선)(주)</t>
        </is>
      </c>
      <c r="F1889" s="15" t="inlineStr">
        <is>
          <t>QUARTERLY</t>
        </is>
      </c>
      <c r="G1889" s="9" t="n"/>
      <c r="H1889" s="9" t="n"/>
      <c r="I1889" s="9" t="n"/>
      <c r="J1889" s="9" t="n"/>
      <c r="K1889" s="11" t="n"/>
      <c r="L1889" s="9" t="n"/>
      <c r="M1889" s="9" t="n"/>
      <c r="N1889" s="9" t="n"/>
      <c r="O1889" s="9" t="n"/>
      <c r="P1889" s="11" t="n"/>
      <c r="Q1889" s="9" t="n"/>
      <c r="R1889" s="9" t="n"/>
      <c r="S1889" s="9" t="n"/>
      <c r="T1889" s="9" t="n"/>
      <c r="U1889" s="11" t="n"/>
      <c r="V1889" s="9" t="n"/>
      <c r="W1889" s="9" t="n"/>
      <c r="X1889" s="9" t="n"/>
      <c r="Y1889" s="9" t="n">
        <v>4500000</v>
      </c>
      <c r="Z1889" s="11" t="n">
        <v>4500000</v>
      </c>
      <c r="AA1889" s="9" t="n">
        <v>4500000</v>
      </c>
    </row>
    <row r="1890">
      <c r="A1890" s="14" t="inlineStr">
        <is>
          <t>A214680</t>
        </is>
      </c>
      <c r="B1890" s="2" t="inlineStr">
        <is>
          <t>한화에이스스팩1호</t>
        </is>
      </c>
      <c r="C1890" s="2" t="inlineStr">
        <is>
          <t>SSC</t>
        </is>
      </c>
      <c r="D1890" s="2" t="inlineStr">
        <is>
          <t>S420003950</t>
        </is>
      </c>
      <c r="E1890" s="2" t="inlineStr">
        <is>
          <t>상장주식수 (보통+우선)(주)</t>
        </is>
      </c>
      <c r="F1890" s="15" t="inlineStr">
        <is>
          <t>QUARTERLY</t>
        </is>
      </c>
      <c r="G1890" s="9" t="n"/>
      <c r="H1890" s="9" t="n"/>
      <c r="I1890" s="9" t="n"/>
      <c r="J1890" s="9" t="n"/>
      <c r="K1890" s="11" t="n"/>
      <c r="L1890" s="9" t="n"/>
      <c r="M1890" s="9" t="n"/>
      <c r="N1890" s="9" t="n"/>
      <c r="O1890" s="9" t="n"/>
      <c r="P1890" s="11" t="n"/>
      <c r="Q1890" s="9" t="n"/>
      <c r="R1890" s="9" t="n"/>
      <c r="S1890" s="9" t="n"/>
      <c r="T1890" s="9" t="n"/>
      <c r="U1890" s="11" t="n"/>
      <c r="V1890" s="9" t="n"/>
      <c r="W1890" s="9" t="n">
        <v>4433000</v>
      </c>
      <c r="X1890" s="9" t="n">
        <v>4433000</v>
      </c>
      <c r="Y1890" s="9" t="n">
        <v>4433000</v>
      </c>
      <c r="Z1890" s="11" t="n">
        <v>4433000</v>
      </c>
      <c r="AA1890" s="9" t="n">
        <v>4433000</v>
      </c>
    </row>
    <row r="1891">
      <c r="A1891" s="14" t="inlineStr">
        <is>
          <t>A225440</t>
        </is>
      </c>
      <c r="B1891" s="2" t="inlineStr">
        <is>
          <t>이베스트스팩3호</t>
        </is>
      </c>
      <c r="C1891" s="2" t="inlineStr">
        <is>
          <t>SSC</t>
        </is>
      </c>
      <c r="D1891" s="2" t="inlineStr">
        <is>
          <t>S420003950</t>
        </is>
      </c>
      <c r="E1891" s="2" t="inlineStr">
        <is>
          <t>상장주식수 (보통+우선)(주)</t>
        </is>
      </c>
      <c r="F1891" s="15" t="inlineStr">
        <is>
          <t>QUARTERLY</t>
        </is>
      </c>
      <c r="G1891" s="9" t="n"/>
      <c r="H1891" s="9" t="n"/>
      <c r="I1891" s="9" t="n"/>
      <c r="J1891" s="9" t="n"/>
      <c r="K1891" s="11" t="n"/>
      <c r="L1891" s="9" t="n"/>
      <c r="M1891" s="9" t="n"/>
      <c r="N1891" s="9" t="n"/>
      <c r="O1891" s="9" t="n"/>
      <c r="P1891" s="11" t="n"/>
      <c r="Q1891" s="9" t="n"/>
      <c r="R1891" s="9" t="n"/>
      <c r="S1891" s="9" t="n"/>
      <c r="T1891" s="9" t="n"/>
      <c r="U1891" s="11" t="n"/>
      <c r="V1891" s="9" t="n"/>
      <c r="W1891" s="9" t="n"/>
      <c r="X1891" s="9" t="n"/>
      <c r="Y1891" s="9" t="n">
        <v>4100000</v>
      </c>
      <c r="Z1891" s="11" t="n">
        <v>4100000</v>
      </c>
      <c r="AA1891" s="9" t="n">
        <v>4100000</v>
      </c>
    </row>
    <row r="1892">
      <c r="A1892" s="14" t="inlineStr">
        <is>
          <t>A206660</t>
        </is>
      </c>
      <c r="B1892" s="2" t="inlineStr">
        <is>
          <t>골든브릿지제2호스팩</t>
        </is>
      </c>
      <c r="C1892" s="2" t="inlineStr">
        <is>
          <t>SSC</t>
        </is>
      </c>
      <c r="D1892" s="2" t="inlineStr">
        <is>
          <t>S420003950</t>
        </is>
      </c>
      <c r="E1892" s="2" t="inlineStr">
        <is>
          <t>상장주식수 (보통+우선)(주)</t>
        </is>
      </c>
      <c r="F1892" s="15" t="inlineStr">
        <is>
          <t>QUARTERLY</t>
        </is>
      </c>
      <c r="G1892" s="8" t="n"/>
      <c r="H1892" s="8" t="n"/>
      <c r="I1892" s="8" t="n"/>
      <c r="J1892" s="8" t="n"/>
      <c r="K1892" s="10" t="n"/>
      <c r="L1892" s="8" t="n"/>
      <c r="M1892" s="8" t="n"/>
      <c r="N1892" s="8" t="n"/>
      <c r="O1892" s="8" t="n"/>
      <c r="P1892" s="10" t="n"/>
      <c r="Q1892" s="8" t="n"/>
      <c r="R1892" s="8" t="n"/>
      <c r="S1892" s="8" t="n"/>
      <c r="T1892" s="8" t="n"/>
      <c r="U1892" s="10" t="n"/>
      <c r="V1892" s="8" t="n">
        <v>3900000</v>
      </c>
      <c r="W1892" s="8" t="n">
        <v>3900000</v>
      </c>
      <c r="X1892" s="8" t="n">
        <v>3900000</v>
      </c>
      <c r="Y1892" s="8" t="n">
        <v>3900000</v>
      </c>
      <c r="Z1892" s="10" t="n">
        <v>3900000</v>
      </c>
      <c r="AA1892" s="8" t="n">
        <v>3900000</v>
      </c>
    </row>
    <row r="1893">
      <c r="A1893" s="14" t="inlineStr">
        <is>
          <t>A222420</t>
        </is>
      </c>
      <c r="B1893" s="2" t="inlineStr">
        <is>
          <t>미래에셋제4호스팩</t>
        </is>
      </c>
      <c r="C1893" s="2" t="inlineStr">
        <is>
          <t>SSC</t>
        </is>
      </c>
      <c r="D1893" s="2" t="inlineStr">
        <is>
          <t>S420003950</t>
        </is>
      </c>
      <c r="E1893" s="2" t="inlineStr">
        <is>
          <t>상장주식수 (보통+우선)(주)</t>
        </is>
      </c>
      <c r="F1893" s="15" t="inlineStr">
        <is>
          <t>QUARTERLY</t>
        </is>
      </c>
      <c r="G1893" s="8" t="n"/>
      <c r="H1893" s="8" t="n"/>
      <c r="I1893" s="8" t="n"/>
      <c r="J1893" s="8" t="n"/>
      <c r="K1893" s="10" t="n"/>
      <c r="L1893" s="8" t="n"/>
      <c r="M1893" s="8" t="n"/>
      <c r="N1893" s="8" t="n"/>
      <c r="O1893" s="8" t="n"/>
      <c r="P1893" s="10" t="n"/>
      <c r="Q1893" s="8" t="n"/>
      <c r="R1893" s="8" t="n"/>
      <c r="S1893" s="8" t="n"/>
      <c r="T1893" s="8" t="n"/>
      <c r="U1893" s="10" t="n"/>
      <c r="V1893" s="8" t="n"/>
      <c r="W1893" s="8" t="n"/>
      <c r="X1893" s="8" t="n">
        <v>3300000</v>
      </c>
      <c r="Y1893" s="8" t="n">
        <v>3300000</v>
      </c>
      <c r="Z1893" s="10" t="n">
        <v>3300000</v>
      </c>
      <c r="AA1893" s="8" t="n">
        <v>3300000</v>
      </c>
    </row>
    <row r="1894">
      <c r="A1894" s="14" t="inlineStr">
        <is>
          <t>A215480</t>
        </is>
      </c>
      <c r="B1894" s="2" t="inlineStr">
        <is>
          <t>대우SBI스팩1호</t>
        </is>
      </c>
      <c r="C1894" s="2" t="inlineStr">
        <is>
          <t>SSC</t>
        </is>
      </c>
      <c r="D1894" s="2" t="inlineStr">
        <is>
          <t>S420003950</t>
        </is>
      </c>
      <c r="E1894" s="2" t="inlineStr">
        <is>
          <t>상장주식수 (보통+우선)(주)</t>
        </is>
      </c>
      <c r="F1894" s="15" t="inlineStr">
        <is>
          <t>QUARTERLY</t>
        </is>
      </c>
      <c r="G1894" s="8" t="n"/>
      <c r="H1894" s="8" t="n"/>
      <c r="I1894" s="8" t="n"/>
      <c r="J1894" s="8" t="n"/>
      <c r="K1894" s="10" t="n"/>
      <c r="L1894" s="8" t="n"/>
      <c r="M1894" s="8" t="n"/>
      <c r="N1894" s="8" t="n"/>
      <c r="O1894" s="8" t="n"/>
      <c r="P1894" s="10" t="n"/>
      <c r="Q1894" s="8" t="n"/>
      <c r="R1894" s="8" t="n"/>
      <c r="S1894" s="8" t="n"/>
      <c r="T1894" s="8" t="n"/>
      <c r="U1894" s="10" t="n"/>
      <c r="V1894" s="8" t="n"/>
      <c r="W1894" s="8" t="n">
        <v>3535000</v>
      </c>
      <c r="X1894" s="8" t="n">
        <v>3535000</v>
      </c>
      <c r="Y1894" s="8" t="n">
        <v>3535000</v>
      </c>
      <c r="Z1894" s="10" t="n">
        <v>3535000</v>
      </c>
      <c r="AA1894" s="8" t="n">
        <v>3535000</v>
      </c>
    </row>
    <row r="1895">
      <c r="A1895" s="14" t="inlineStr">
        <is>
          <t>A218150</t>
        </is>
      </c>
      <c r="B1895" s="2" t="inlineStr">
        <is>
          <t>하나머스트5호스팩</t>
        </is>
      </c>
      <c r="C1895" s="2" t="inlineStr">
        <is>
          <t>SSC</t>
        </is>
      </c>
      <c r="D1895" s="2" t="inlineStr">
        <is>
          <t>S420003950</t>
        </is>
      </c>
      <c r="E1895" s="2" t="inlineStr">
        <is>
          <t>상장주식수 (보통+우선)(주)</t>
        </is>
      </c>
      <c r="F1895" s="15" t="inlineStr">
        <is>
          <t>QUARTERLY</t>
        </is>
      </c>
      <c r="G1895" s="8" t="n"/>
      <c r="H1895" s="8" t="n"/>
      <c r="I1895" s="8" t="n"/>
      <c r="J1895" s="8" t="n"/>
      <c r="K1895" s="10" t="n"/>
      <c r="L1895" s="8" t="n"/>
      <c r="M1895" s="8" t="n"/>
      <c r="N1895" s="8" t="n"/>
      <c r="O1895" s="8" t="n"/>
      <c r="P1895" s="10" t="n"/>
      <c r="Q1895" s="8" t="n"/>
      <c r="R1895" s="8" t="n"/>
      <c r="S1895" s="8" t="n"/>
      <c r="T1895" s="8" t="n"/>
      <c r="U1895" s="10" t="n"/>
      <c r="V1895" s="8" t="n"/>
      <c r="W1895" s="8" t="n">
        <v>3530000</v>
      </c>
      <c r="X1895" s="8" t="n">
        <v>3530000</v>
      </c>
      <c r="Y1895" s="8" t="n">
        <v>3530000</v>
      </c>
      <c r="Z1895" s="10" t="n">
        <v>3530000</v>
      </c>
      <c r="AA1895" s="8" t="n">
        <v>3530000</v>
      </c>
    </row>
    <row r="1896">
      <c r="A1896" s="14" t="inlineStr">
        <is>
          <t>A220260</t>
        </is>
      </c>
      <c r="B1896" s="2" t="inlineStr">
        <is>
          <t>엘아이지이에스스팩</t>
        </is>
      </c>
      <c r="C1896" s="2" t="inlineStr">
        <is>
          <t>SSC</t>
        </is>
      </c>
      <c r="D1896" s="2" t="inlineStr">
        <is>
          <t>S420003950</t>
        </is>
      </c>
      <c r="E1896" s="2" t="inlineStr">
        <is>
          <t>상장주식수 (보통+우선)(주)</t>
        </is>
      </c>
      <c r="F1896" s="15" t="inlineStr">
        <is>
          <t>QUARTERLY</t>
        </is>
      </c>
      <c r="G1896" s="8" t="n"/>
      <c r="H1896" s="8" t="n"/>
      <c r="I1896" s="8" t="n"/>
      <c r="J1896" s="8" t="n"/>
      <c r="K1896" s="10" t="n"/>
      <c r="L1896" s="8" t="n"/>
      <c r="M1896" s="8" t="n"/>
      <c r="N1896" s="8" t="n"/>
      <c r="O1896" s="8" t="n"/>
      <c r="P1896" s="10" t="n"/>
      <c r="Q1896" s="8" t="n"/>
      <c r="R1896" s="8" t="n"/>
      <c r="S1896" s="8" t="n"/>
      <c r="T1896" s="8" t="n"/>
      <c r="U1896" s="10" t="n"/>
      <c r="V1896" s="8" t="n"/>
      <c r="W1896" s="8" t="n"/>
      <c r="X1896" s="8" t="n">
        <v>3020000</v>
      </c>
      <c r="Y1896" s="8" t="n">
        <v>3020000</v>
      </c>
      <c r="Z1896" s="10" t="n">
        <v>3020000</v>
      </c>
      <c r="AA1896" s="8" t="n">
        <v>3020000</v>
      </c>
    </row>
    <row r="1897">
      <c r="A1897" s="14" t="inlineStr">
        <is>
          <t>A222810</t>
        </is>
      </c>
      <c r="B1897" s="2" t="inlineStr">
        <is>
          <t>교보4호스팩</t>
        </is>
      </c>
      <c r="C1897" s="2" t="inlineStr">
        <is>
          <t>SSC</t>
        </is>
      </c>
      <c r="D1897" s="2" t="inlineStr">
        <is>
          <t>S420003950</t>
        </is>
      </c>
      <c r="E1897" s="2" t="inlineStr">
        <is>
          <t>상장주식수 (보통+우선)(주)</t>
        </is>
      </c>
      <c r="F1897" s="15" t="inlineStr">
        <is>
          <t>QUARTERLY</t>
        </is>
      </c>
      <c r="G1897" s="9" t="n"/>
      <c r="H1897" s="9" t="n"/>
      <c r="I1897" s="9" t="n"/>
      <c r="J1897" s="9" t="n"/>
      <c r="K1897" s="11" t="n"/>
      <c r="L1897" s="9" t="n"/>
      <c r="M1897" s="9" t="n"/>
      <c r="N1897" s="9" t="n"/>
      <c r="O1897" s="9" t="n"/>
      <c r="P1897" s="11" t="n"/>
      <c r="Q1897" s="9" t="n"/>
      <c r="R1897" s="9" t="n"/>
      <c r="S1897" s="9" t="n"/>
      <c r="T1897" s="9" t="n"/>
      <c r="U1897" s="11" t="n"/>
      <c r="V1897" s="9" t="n"/>
      <c r="W1897" s="9" t="n"/>
      <c r="X1897" s="9" t="n">
        <v>3100000</v>
      </c>
      <c r="Y1897" s="9" t="n">
        <v>3100000</v>
      </c>
      <c r="Z1897" s="11" t="n">
        <v>3100000</v>
      </c>
      <c r="AA1897" s="9" t="n">
        <v>3100000</v>
      </c>
    </row>
    <row r="1898">
      <c r="A1898" s="14" t="inlineStr">
        <is>
          <t>A215100</t>
        </is>
      </c>
      <c r="B1898" s="2" t="inlineStr">
        <is>
          <t>하나머스트4호스팩</t>
        </is>
      </c>
      <c r="C1898" s="2" t="inlineStr">
        <is>
          <t>SSC</t>
        </is>
      </c>
      <c r="D1898" s="2" t="inlineStr">
        <is>
          <t>S420003950</t>
        </is>
      </c>
      <c r="E1898" s="2" t="inlineStr">
        <is>
          <t>상장주식수 (보통+우선)(주)</t>
        </is>
      </c>
      <c r="F1898" s="15" t="inlineStr">
        <is>
          <t>QUARTERLY</t>
        </is>
      </c>
      <c r="G1898" s="9" t="n"/>
      <c r="H1898" s="9" t="n"/>
      <c r="I1898" s="9" t="n"/>
      <c r="J1898" s="9" t="n"/>
      <c r="K1898" s="11" t="n"/>
      <c r="L1898" s="9" t="n"/>
      <c r="M1898" s="9" t="n"/>
      <c r="N1898" s="9" t="n"/>
      <c r="O1898" s="9" t="n"/>
      <c r="P1898" s="11" t="n"/>
      <c r="Q1898" s="9" t="n"/>
      <c r="R1898" s="9" t="n"/>
      <c r="S1898" s="9" t="n"/>
      <c r="T1898" s="9" t="n"/>
      <c r="U1898" s="11" t="n"/>
      <c r="V1898" s="9" t="n"/>
      <c r="W1898" s="9" t="n">
        <v>2800000</v>
      </c>
      <c r="X1898" s="9" t="n">
        <v>2800000</v>
      </c>
      <c r="Y1898" s="9" t="n">
        <v>2800000</v>
      </c>
      <c r="Z1898" s="11" t="n">
        <v>2800000</v>
      </c>
      <c r="AA1898" s="9" t="n">
        <v>2800000</v>
      </c>
    </row>
    <row r="1899">
      <c r="A1899" s="14" t="inlineStr">
        <is>
          <t>A208140</t>
        </is>
      </c>
      <c r="B1899" s="2" t="inlineStr">
        <is>
          <t>엘아이지스팩2호</t>
        </is>
      </c>
      <c r="C1899" s="2" t="inlineStr">
        <is>
          <t>SSC</t>
        </is>
      </c>
      <c r="D1899" s="2" t="inlineStr">
        <is>
          <t>S420003950</t>
        </is>
      </c>
      <c r="E1899" s="2" t="inlineStr">
        <is>
          <t>상장주식수 (보통+우선)(주)</t>
        </is>
      </c>
      <c r="F1899" s="15" t="inlineStr">
        <is>
          <t>QUARTERLY</t>
        </is>
      </c>
      <c r="G1899" s="9" t="n"/>
      <c r="H1899" s="9" t="n"/>
      <c r="I1899" s="9" t="n"/>
      <c r="J1899" s="9" t="n"/>
      <c r="K1899" s="11" t="n"/>
      <c r="L1899" s="9" t="n"/>
      <c r="M1899" s="9" t="n"/>
      <c r="N1899" s="9" t="n"/>
      <c r="O1899" s="9" t="n"/>
      <c r="P1899" s="11" t="n"/>
      <c r="Q1899" s="9" t="n"/>
      <c r="R1899" s="9" t="n"/>
      <c r="S1899" s="9" t="n"/>
      <c r="T1899" s="9" t="n"/>
      <c r="U1899" s="11" t="n">
        <v>2710000</v>
      </c>
      <c r="V1899" s="9" t="n">
        <v>2710000</v>
      </c>
      <c r="W1899" s="9" t="n">
        <v>2710000</v>
      </c>
      <c r="X1899" s="9" t="n">
        <v>2710000</v>
      </c>
      <c r="Y1899" s="9" t="n">
        <v>2710000</v>
      </c>
      <c r="Z1899" s="11" t="n">
        <v>2710000</v>
      </c>
      <c r="AA1899" s="9" t="n">
        <v>2710000</v>
      </c>
    </row>
    <row r="1900">
      <c r="A1900" s="14" t="inlineStr">
        <is>
          <t>A207720</t>
        </is>
      </c>
      <c r="B1900" s="2" t="inlineStr">
        <is>
          <t>엔에이치SL스팩</t>
        </is>
      </c>
      <c r="C1900" s="2" t="inlineStr">
        <is>
          <t>SSC</t>
        </is>
      </c>
      <c r="D1900" s="2" t="inlineStr">
        <is>
          <t>S420003950</t>
        </is>
      </c>
      <c r="E1900" s="2" t="inlineStr">
        <is>
          <t>상장주식수 (보통+우선)(주)</t>
        </is>
      </c>
      <c r="F1900" s="15" t="inlineStr">
        <is>
          <t>QUARTERLY</t>
        </is>
      </c>
      <c r="G1900" s="9" t="n"/>
      <c r="H1900" s="9" t="n"/>
      <c r="I1900" s="9" t="n"/>
      <c r="J1900" s="9" t="n"/>
      <c r="K1900" s="11" t="n"/>
      <c r="L1900" s="9" t="n"/>
      <c r="M1900" s="9" t="n"/>
      <c r="N1900" s="9" t="n"/>
      <c r="O1900" s="9" t="n"/>
      <c r="P1900" s="11" t="n"/>
      <c r="Q1900" s="9" t="n"/>
      <c r="R1900" s="9" t="n"/>
      <c r="S1900" s="9" t="n"/>
      <c r="T1900" s="9" t="n"/>
      <c r="U1900" s="11" t="n">
        <v>2505000</v>
      </c>
      <c r="V1900" s="9" t="n">
        <v>2505000</v>
      </c>
      <c r="W1900" s="9" t="n">
        <v>2505000</v>
      </c>
      <c r="X1900" s="9" t="n">
        <v>2505000</v>
      </c>
      <c r="Y1900" s="9" t="n">
        <v>2505000</v>
      </c>
      <c r="Z1900" s="11" t="n">
        <v>2505000</v>
      </c>
      <c r="AA1900" s="9" t="n">
        <v>2505000</v>
      </c>
    </row>
    <row r="1901">
      <c r="A1901" s="14" t="inlineStr">
        <is>
          <t>A208870</t>
        </is>
      </c>
      <c r="B1901" s="2" t="inlineStr">
        <is>
          <t>하나머스트3호스팩</t>
        </is>
      </c>
      <c r="C1901" s="2" t="inlineStr">
        <is>
          <t>SSC</t>
        </is>
      </c>
      <c r="D1901" s="2" t="inlineStr">
        <is>
          <t>S420003950</t>
        </is>
      </c>
      <c r="E1901" s="2" t="inlineStr">
        <is>
          <t>상장주식수 (보통+우선)(주)</t>
        </is>
      </c>
      <c r="F1901" s="15" t="inlineStr">
        <is>
          <t>QUARTERLY</t>
        </is>
      </c>
      <c r="G1901" s="9" t="n"/>
      <c r="H1901" s="9" t="n"/>
      <c r="I1901" s="9" t="n"/>
      <c r="J1901" s="9" t="n"/>
      <c r="K1901" s="11" t="n"/>
      <c r="L1901" s="9" t="n"/>
      <c r="M1901" s="9" t="n"/>
      <c r="N1901" s="9" t="n"/>
      <c r="O1901" s="9" t="n"/>
      <c r="P1901" s="11" t="n"/>
      <c r="Q1901" s="9" t="n"/>
      <c r="R1901" s="9" t="n"/>
      <c r="S1901" s="9" t="n"/>
      <c r="T1901" s="9" t="n"/>
      <c r="U1901" s="11" t="n">
        <v>2360000</v>
      </c>
      <c r="V1901" s="9" t="n">
        <v>2360000</v>
      </c>
      <c r="W1901" s="9" t="n">
        <v>2360000</v>
      </c>
      <c r="X1901" s="9" t="n">
        <v>2360000</v>
      </c>
      <c r="Y1901" s="9" t="n">
        <v>2360000</v>
      </c>
      <c r="Z1901" s="11" t="n">
        <v>2360000</v>
      </c>
      <c r="AA1901" s="9" t="n">
        <v>2360000</v>
      </c>
    </row>
    <row r="1902">
      <c r="A1902" s="14" t="inlineStr">
        <is>
          <t>A230980</t>
        </is>
      </c>
      <c r="B1902" s="2" t="inlineStr">
        <is>
          <t>IBKS제4호스팩</t>
        </is>
      </c>
      <c r="C1902" s="2" t="inlineStr">
        <is>
          <t>SSC</t>
        </is>
      </c>
      <c r="D1902" s="2" t="inlineStr">
        <is>
          <t>S420003950</t>
        </is>
      </c>
      <c r="E1902" s="2" t="inlineStr">
        <is>
          <t>상장주식수 (보통+우선)(주)</t>
        </is>
      </c>
      <c r="F1902" s="15" t="inlineStr">
        <is>
          <t>QUARTERLY</t>
        </is>
      </c>
      <c r="G1902" s="9" t="n"/>
      <c r="H1902" s="9" t="n"/>
      <c r="I1902" s="9" t="n"/>
      <c r="J1902" s="9" t="n"/>
      <c r="K1902" s="11" t="n"/>
      <c r="L1902" s="9" t="n"/>
      <c r="M1902" s="9" t="n"/>
      <c r="N1902" s="9" t="n"/>
      <c r="O1902" s="9" t="n"/>
      <c r="P1902" s="11" t="n"/>
      <c r="Q1902" s="9" t="n"/>
      <c r="R1902" s="9" t="n"/>
      <c r="S1902" s="9" t="n"/>
      <c r="T1902" s="9" t="n"/>
      <c r="U1902" s="11" t="n"/>
      <c r="V1902" s="9" t="n"/>
      <c r="W1902" s="9" t="n"/>
      <c r="X1902" s="9" t="n"/>
      <c r="Y1902" s="9" t="n"/>
      <c r="Z1902" s="11" t="n">
        <v>2000000</v>
      </c>
      <c r="AA1902" s="9" t="n">
        <v>2000000</v>
      </c>
    </row>
    <row r="1903">
      <c r="A1903" s="116" t="n"/>
      <c r="B1903" s="116" t="n"/>
      <c r="C1903" s="116" t="n"/>
      <c r="D1903" s="116" t="n"/>
    </row>
    <row r="1904">
      <c r="A1904" s="116" t="n"/>
      <c r="B1904" s="116" t="n"/>
      <c r="C1904" s="116" t="n"/>
      <c r="D1904" s="116" t="n"/>
    </row>
    <row r="1905">
      <c r="A1905" s="116" t="n"/>
      <c r="B1905" s="116" t="n"/>
      <c r="C1905" s="116" t="n"/>
      <c r="D1905" s="116" t="n"/>
    </row>
    <row r="1906">
      <c r="A1906" s="116" t="n"/>
      <c r="B1906" s="116" t="n"/>
      <c r="C1906" s="116" t="n"/>
      <c r="D1906" s="116" t="n"/>
    </row>
    <row r="1907">
      <c r="A1907" s="116" t="n"/>
      <c r="B1907" s="116" t="n"/>
      <c r="C1907" s="116" t="n"/>
      <c r="D1907" s="116" t="n"/>
    </row>
    <row r="1908">
      <c r="A1908" s="116" t="n"/>
      <c r="B1908" s="116" t="n"/>
      <c r="C1908" s="116" t="n"/>
      <c r="D1908" s="116" t="n"/>
    </row>
    <row r="1909">
      <c r="A1909" s="116" t="n"/>
      <c r="B1909" s="116" t="n"/>
      <c r="C1909" s="116" t="n"/>
      <c r="D1909" s="116" t="n"/>
    </row>
    <row r="1910">
      <c r="A1910" s="116" t="n"/>
      <c r="B1910" s="116" t="n"/>
      <c r="C1910" s="116" t="n"/>
      <c r="D1910" s="116" t="n"/>
    </row>
    <row r="1911">
      <c r="A1911" s="116" t="n"/>
      <c r="B1911" s="116" t="n"/>
      <c r="C1911" s="116" t="n"/>
      <c r="D1911" s="116" t="n"/>
    </row>
    <row r="1912">
      <c r="A1912" s="116" t="n"/>
      <c r="B1912" s="116" t="n"/>
      <c r="C1912" s="116" t="n"/>
      <c r="D1912" s="116" t="n"/>
    </row>
    <row r="1913">
      <c r="A1913" s="116" t="n"/>
      <c r="B1913" s="116" t="n"/>
      <c r="C1913" s="116" t="n"/>
      <c r="D1913" s="116" t="n"/>
    </row>
    <row r="1914">
      <c r="A1914" s="116" t="n"/>
      <c r="B1914" s="116" t="n"/>
      <c r="C1914" s="116" t="n"/>
      <c r="D1914" s="116" t="n"/>
    </row>
    <row r="1915">
      <c r="A1915" s="116" t="n"/>
      <c r="B1915" s="116" t="n"/>
      <c r="C1915" s="116" t="n"/>
      <c r="D1915" s="116" t="n"/>
    </row>
    <row r="1916">
      <c r="A1916" s="116" t="n"/>
      <c r="B1916" s="116" t="n"/>
      <c r="C1916" s="116" t="n"/>
      <c r="D1916" s="116" t="n"/>
    </row>
    <row r="1917">
      <c r="A1917" s="116" t="n"/>
      <c r="B1917" s="116" t="n"/>
      <c r="C1917" s="116" t="n"/>
      <c r="D1917" s="116" t="n"/>
    </row>
    <row r="1918">
      <c r="A1918" s="116" t="n"/>
      <c r="B1918" s="116" t="n"/>
      <c r="C1918" s="116" t="n"/>
      <c r="D1918" s="116" t="n"/>
    </row>
    <row r="1919">
      <c r="A1919" s="116" t="n"/>
      <c r="B1919" s="116" t="n"/>
      <c r="C1919" s="116" t="n"/>
      <c r="D1919" s="116" t="n"/>
    </row>
    <row r="1920">
      <c r="A1920" s="116" t="n"/>
      <c r="B1920" s="116" t="n"/>
      <c r="C1920" s="116" t="n"/>
      <c r="D1920" s="116" t="n"/>
    </row>
    <row r="1921">
      <c r="A1921" s="116" t="n"/>
      <c r="B1921" s="116" t="n"/>
      <c r="C1921" s="116" t="n"/>
      <c r="D1921" s="116" t="n"/>
    </row>
    <row r="1922">
      <c r="A1922" s="116" t="n"/>
      <c r="B1922" s="116" t="n"/>
      <c r="C1922" s="116" t="n"/>
      <c r="D1922" s="116" t="n"/>
    </row>
    <row r="1923">
      <c r="A1923" s="116" t="n"/>
      <c r="B1923" s="116" t="n"/>
      <c r="C1923" s="116" t="n"/>
      <c r="D1923" s="116" t="n"/>
    </row>
    <row r="1924">
      <c r="A1924" s="116" t="n"/>
      <c r="B1924" s="116" t="n"/>
      <c r="C1924" s="116" t="n"/>
      <c r="D1924" s="116" t="n"/>
    </row>
    <row r="1925">
      <c r="A1925" s="116" t="n"/>
      <c r="B1925" s="116" t="n"/>
      <c r="C1925" s="116" t="n"/>
      <c r="D1925" s="116" t="n"/>
    </row>
    <row r="1926">
      <c r="A1926" s="116" t="n"/>
      <c r="B1926" s="116" t="n"/>
      <c r="C1926" s="116" t="n"/>
      <c r="D1926" s="116" t="n"/>
    </row>
    <row r="1927">
      <c r="A1927" s="116" t="n"/>
      <c r="B1927" s="116" t="n"/>
      <c r="C1927" s="116" t="n"/>
      <c r="D1927" s="116" t="n"/>
    </row>
    <row r="1928">
      <c r="A1928" s="116" t="n"/>
      <c r="B1928" s="116" t="n"/>
      <c r="C1928" s="116" t="n"/>
      <c r="D1928" s="116" t="n"/>
    </row>
    <row r="1929">
      <c r="A1929" s="116" t="n"/>
      <c r="B1929" s="116" t="n"/>
      <c r="C1929" s="116" t="n"/>
      <c r="D1929" s="116" t="n"/>
    </row>
    <row r="1930">
      <c r="A1930" s="116" t="n"/>
      <c r="B1930" s="116" t="n"/>
      <c r="C1930" s="116" t="n"/>
      <c r="D1930" s="116" t="n"/>
    </row>
    <row r="1931">
      <c r="A1931" s="116" t="n"/>
      <c r="B1931" s="116" t="n"/>
      <c r="C1931" s="116" t="n"/>
      <c r="D1931" s="116" t="n"/>
    </row>
    <row r="1932">
      <c r="A1932" s="116" t="n"/>
      <c r="B1932" s="116" t="n"/>
      <c r="C1932" s="116" t="n"/>
      <c r="D1932" s="116" t="n"/>
    </row>
    <row r="1933">
      <c r="A1933" s="116" t="n"/>
      <c r="B1933" s="116" t="n"/>
      <c r="C1933" s="116" t="n"/>
      <c r="D1933" s="116" t="n"/>
    </row>
    <row r="1934">
      <c r="A1934" s="116" t="n"/>
      <c r="B1934" s="116" t="n"/>
      <c r="C1934" s="116" t="n"/>
      <c r="D1934" s="116" t="n"/>
    </row>
    <row r="1935">
      <c r="A1935" s="116" t="n"/>
      <c r="B1935" s="116" t="n"/>
      <c r="C1935" s="116" t="n"/>
      <c r="D1935" s="116" t="n"/>
    </row>
    <row r="1936">
      <c r="A1936" s="116" t="n"/>
      <c r="B1936" s="116" t="n"/>
      <c r="C1936" s="116" t="n"/>
      <c r="D1936" s="116" t="n"/>
    </row>
    <row r="1937">
      <c r="A1937" s="116" t="n"/>
      <c r="B1937" s="116" t="n"/>
      <c r="C1937" s="116" t="n"/>
      <c r="D1937" s="116" t="n"/>
    </row>
    <row r="1938">
      <c r="A1938" s="116" t="n"/>
      <c r="B1938" s="116" t="n"/>
      <c r="C1938" s="116" t="n"/>
      <c r="D1938" s="116" t="n"/>
    </row>
    <row r="1939">
      <c r="A1939" s="116" t="n"/>
      <c r="B1939" s="116" t="n"/>
      <c r="C1939" s="116" t="n"/>
      <c r="D1939" s="116" t="n"/>
    </row>
    <row r="1940">
      <c r="A1940" s="116" t="n"/>
      <c r="B1940" s="116" t="n"/>
      <c r="C1940" s="116" t="n"/>
      <c r="D1940" s="116" t="n"/>
    </row>
    <row r="1941">
      <c r="A1941" s="116" t="n"/>
      <c r="B1941" s="116" t="n"/>
      <c r="C1941" s="116" t="n"/>
      <c r="D1941" s="116" t="n"/>
    </row>
    <row r="1942">
      <c r="A1942" s="116" t="n"/>
      <c r="B1942" s="116" t="n"/>
      <c r="C1942" s="116" t="n"/>
      <c r="D1942" s="116" t="n"/>
    </row>
    <row r="1943">
      <c r="A1943" s="116" t="n"/>
      <c r="B1943" s="116" t="n"/>
      <c r="C1943" s="116" t="n"/>
      <c r="D1943" s="116" t="n"/>
    </row>
    <row r="1944">
      <c r="A1944" s="116" t="n"/>
      <c r="B1944" s="116" t="n"/>
      <c r="C1944" s="116" t="n"/>
      <c r="D1944" s="116" t="n"/>
    </row>
    <row r="1945">
      <c r="A1945" s="116" t="n"/>
      <c r="B1945" s="116" t="n"/>
      <c r="C1945" s="116" t="n"/>
      <c r="D1945" s="116" t="n"/>
    </row>
    <row r="1946">
      <c r="A1946" s="116" t="n"/>
      <c r="B1946" s="116" t="n"/>
      <c r="C1946" s="116" t="n"/>
      <c r="D1946" s="116" t="n"/>
    </row>
    <row r="1947">
      <c r="A1947" s="116" t="n"/>
      <c r="B1947" s="116" t="n"/>
      <c r="C1947" s="116" t="n"/>
      <c r="D1947" s="116" t="n"/>
    </row>
    <row r="1948">
      <c r="A1948" s="116" t="n"/>
      <c r="B1948" s="116" t="n"/>
      <c r="C1948" s="116" t="n"/>
      <c r="D1948" s="116" t="n"/>
    </row>
    <row r="1949">
      <c r="A1949" s="116" t="n"/>
      <c r="B1949" s="116" t="n"/>
      <c r="C1949" s="116" t="n"/>
      <c r="D1949" s="116" t="n"/>
    </row>
    <row r="1950">
      <c r="A1950" s="116" t="n"/>
      <c r="B1950" s="116" t="n"/>
      <c r="C1950" s="116" t="n"/>
      <c r="D1950" s="116" t="n"/>
    </row>
    <row r="1951">
      <c r="A1951" s="116" t="n"/>
      <c r="B1951" s="116" t="n"/>
      <c r="C1951" s="116" t="n"/>
      <c r="D1951" s="116" t="n"/>
    </row>
    <row r="1952">
      <c r="A1952" s="116" t="n"/>
      <c r="B1952" s="116" t="n"/>
      <c r="C1952" s="116" t="n"/>
      <c r="D1952" s="116" t="n"/>
    </row>
    <row r="1953">
      <c r="A1953" s="116" t="n"/>
      <c r="B1953" s="116" t="n"/>
      <c r="C1953" s="116" t="n"/>
      <c r="D1953" s="116" t="n"/>
    </row>
    <row r="1954">
      <c r="A1954" s="116" t="n"/>
      <c r="B1954" s="116" t="n"/>
      <c r="C1954" s="116" t="n"/>
      <c r="D1954" s="116" t="n"/>
    </row>
    <row r="1955">
      <c r="A1955" s="116" t="n"/>
      <c r="B1955" s="116" t="n"/>
      <c r="C1955" s="116" t="n"/>
      <c r="D1955" s="116" t="n"/>
    </row>
    <row r="1956">
      <c r="A1956" s="116" t="n"/>
      <c r="B1956" s="116" t="n"/>
      <c r="C1956" s="116" t="n"/>
      <c r="D1956" s="116" t="n"/>
    </row>
    <row r="1957">
      <c r="A1957" s="116" t="n"/>
      <c r="B1957" s="116" t="n"/>
      <c r="C1957" s="116" t="n"/>
      <c r="D1957" s="116" t="n"/>
    </row>
    <row r="1958">
      <c r="A1958" s="116" t="n"/>
      <c r="B1958" s="116" t="n"/>
      <c r="C1958" s="116" t="n"/>
      <c r="D1958" s="116" t="n"/>
    </row>
    <row r="1959">
      <c r="A1959" s="116" t="n"/>
      <c r="B1959" s="116" t="n"/>
      <c r="C1959" s="116" t="n"/>
      <c r="D1959" s="116" t="n"/>
    </row>
    <row r="1960">
      <c r="A1960" s="116" t="n"/>
      <c r="B1960" s="116" t="n"/>
      <c r="C1960" s="116" t="n"/>
      <c r="D1960" s="116" t="n"/>
    </row>
    <row r="1961">
      <c r="A1961" s="116" t="n"/>
      <c r="B1961" s="116" t="n"/>
      <c r="C1961" s="116" t="n"/>
      <c r="D1961" s="116" t="n"/>
    </row>
    <row r="1962">
      <c r="A1962" s="116" t="n"/>
      <c r="B1962" s="116" t="n"/>
      <c r="C1962" s="116" t="n"/>
      <c r="D1962" s="116" t="n"/>
    </row>
    <row r="1963">
      <c r="A1963" s="116" t="n"/>
      <c r="B1963" s="116" t="n"/>
      <c r="C1963" s="116" t="n"/>
      <c r="D1963" s="116" t="n"/>
    </row>
    <row r="1964">
      <c r="A1964" s="116" t="n"/>
      <c r="B1964" s="116" t="n"/>
      <c r="C1964" s="116" t="n"/>
      <c r="D1964" s="116" t="n"/>
    </row>
    <row r="1965">
      <c r="A1965" s="116" t="n"/>
      <c r="B1965" s="116" t="n"/>
      <c r="C1965" s="116" t="n"/>
      <c r="D1965" s="116" t="n"/>
    </row>
    <row r="1966">
      <c r="A1966" s="116" t="n"/>
      <c r="B1966" s="116" t="n"/>
      <c r="C1966" s="116" t="n"/>
      <c r="D1966" s="116" t="n"/>
    </row>
    <row r="1967">
      <c r="A1967" s="116" t="n"/>
      <c r="B1967" s="116" t="n"/>
      <c r="C1967" s="116" t="n"/>
      <c r="D1967" s="116" t="n"/>
    </row>
    <row r="1968">
      <c r="A1968" s="116" t="n"/>
      <c r="B1968" s="116" t="n"/>
      <c r="C1968" s="116" t="n"/>
      <c r="D1968" s="116" t="n"/>
    </row>
    <row r="1969">
      <c r="A1969" s="116" t="n"/>
      <c r="B1969" s="116" t="n"/>
      <c r="C1969" s="116" t="n"/>
      <c r="D1969" s="116" t="n"/>
    </row>
    <row r="1970">
      <c r="A1970" s="116" t="n"/>
      <c r="B1970" s="116" t="n"/>
      <c r="C1970" s="116" t="n"/>
      <c r="D1970" s="116" t="n"/>
    </row>
    <row r="1971">
      <c r="A1971" s="116" t="n"/>
      <c r="B1971" s="116" t="n"/>
      <c r="C1971" s="116" t="n"/>
      <c r="D1971" s="116" t="n"/>
    </row>
    <row r="1972">
      <c r="A1972" s="116" t="n"/>
      <c r="B1972" s="116" t="n"/>
      <c r="C1972" s="116" t="n"/>
      <c r="D1972" s="116" t="n"/>
    </row>
    <row r="1973">
      <c r="A1973" s="116" t="n"/>
      <c r="B1973" s="116" t="n"/>
      <c r="C1973" s="116" t="n"/>
      <c r="D1973" s="116" t="n"/>
    </row>
    <row r="1974">
      <c r="A1974" s="116" t="n"/>
      <c r="B1974" s="116" t="n"/>
      <c r="C1974" s="116" t="n"/>
      <c r="D1974" s="116" t="n"/>
    </row>
    <row r="1975">
      <c r="A1975" s="116" t="n"/>
      <c r="B1975" s="116" t="n"/>
      <c r="C1975" s="116" t="n"/>
      <c r="D1975" s="116" t="n"/>
    </row>
    <row r="1976">
      <c r="A1976" s="116" t="n"/>
      <c r="B1976" s="116" t="n"/>
      <c r="C1976" s="116" t="n"/>
      <c r="D1976" s="116" t="n"/>
    </row>
    <row r="1977">
      <c r="A1977" s="116" t="n"/>
      <c r="B1977" s="116" t="n"/>
      <c r="C1977" s="116" t="n"/>
      <c r="D1977" s="116" t="n"/>
    </row>
    <row r="1978">
      <c r="A1978" s="116" t="n"/>
      <c r="B1978" s="116" t="n"/>
      <c r="C1978" s="116" t="n"/>
      <c r="D1978" s="116" t="n"/>
    </row>
    <row r="1979">
      <c r="A1979" s="116" t="n"/>
      <c r="B1979" s="116" t="n"/>
      <c r="C1979" s="116" t="n"/>
      <c r="D1979" s="116" t="n"/>
    </row>
    <row r="1980">
      <c r="A1980" s="116" t="n"/>
      <c r="B1980" s="116" t="n"/>
      <c r="C1980" s="116" t="n"/>
      <c r="D1980" s="116" t="n"/>
    </row>
    <row r="1981">
      <c r="A1981" s="116" t="n"/>
      <c r="B1981" s="116" t="n"/>
      <c r="C1981" s="116" t="n"/>
      <c r="D1981" s="116" t="n"/>
    </row>
    <row r="1982">
      <c r="A1982" s="116" t="n"/>
      <c r="B1982" s="116" t="n"/>
      <c r="C1982" s="116" t="n"/>
      <c r="D1982" s="116" t="n"/>
    </row>
    <row r="1983">
      <c r="A1983" s="116" t="n"/>
      <c r="B1983" s="116" t="n"/>
      <c r="C1983" s="116" t="n"/>
      <c r="D1983" s="116" t="n"/>
    </row>
    <row r="1984">
      <c r="A1984" s="116" t="n"/>
      <c r="B1984" s="116" t="n"/>
      <c r="C1984" s="116" t="n"/>
      <c r="D1984" s="116" t="n"/>
    </row>
    <row r="1985">
      <c r="A1985" s="116" t="n"/>
      <c r="B1985" s="116" t="n"/>
      <c r="C1985" s="116" t="n"/>
      <c r="D1985" s="116" t="n"/>
    </row>
    <row r="1986">
      <c r="A1986" s="116" t="n"/>
      <c r="B1986" s="116" t="n"/>
      <c r="C1986" s="116" t="n"/>
      <c r="D1986" s="116" t="n"/>
    </row>
    <row r="1987">
      <c r="A1987" s="116" t="n"/>
      <c r="B1987" s="116" t="n"/>
      <c r="C1987" s="116" t="n"/>
      <c r="D1987" s="116" t="n"/>
    </row>
    <row r="1988">
      <c r="A1988" s="116" t="n"/>
      <c r="B1988" s="116" t="n"/>
      <c r="C1988" s="116" t="n"/>
      <c r="D1988" s="116" t="n"/>
    </row>
    <row r="1989">
      <c r="A1989" s="116" t="n"/>
      <c r="B1989" s="116" t="n"/>
      <c r="C1989" s="116" t="n"/>
      <c r="D1989" s="116" t="n"/>
    </row>
    <row r="1990">
      <c r="A1990" s="116" t="n"/>
      <c r="B1990" s="116" t="n"/>
      <c r="C1990" s="116" t="n"/>
      <c r="D1990" s="116" t="n"/>
    </row>
    <row r="1991">
      <c r="A1991" s="116" t="n"/>
      <c r="B1991" s="116" t="n"/>
      <c r="C1991" s="116" t="n"/>
      <c r="D1991" s="116" t="n"/>
    </row>
    <row r="1992">
      <c r="A1992" s="116" t="n"/>
      <c r="B1992" s="116" t="n"/>
      <c r="C1992" s="116" t="n"/>
      <c r="D1992" s="116" t="n"/>
    </row>
    <row r="1993">
      <c r="A1993" s="116" t="n"/>
      <c r="B1993" s="116" t="n"/>
      <c r="C1993" s="116" t="n"/>
      <c r="D1993" s="116" t="n"/>
    </row>
    <row r="1994">
      <c r="A1994" s="116" t="n"/>
      <c r="B1994" s="116" t="n"/>
      <c r="C1994" s="116" t="n"/>
      <c r="D1994" s="116" t="n"/>
    </row>
    <row r="1995">
      <c r="A1995" s="116" t="n"/>
      <c r="B1995" s="116" t="n"/>
      <c r="C1995" s="116" t="n"/>
      <c r="D1995" s="116" t="n"/>
    </row>
    <row r="1996">
      <c r="A1996" s="116" t="n"/>
      <c r="B1996" s="116" t="n"/>
      <c r="C1996" s="116" t="n"/>
      <c r="D1996" s="116" t="n"/>
    </row>
    <row r="1997">
      <c r="A1997" s="116" t="n"/>
      <c r="B1997" s="116" t="n"/>
      <c r="C1997" s="116" t="n"/>
      <c r="D1997" s="116" t="n"/>
    </row>
    <row r="1998">
      <c r="A1998" s="116" t="n"/>
      <c r="B1998" s="116" t="n"/>
      <c r="C1998" s="116" t="n"/>
      <c r="D1998" s="116" t="n"/>
    </row>
    <row r="1999">
      <c r="A1999" s="116" t="n"/>
      <c r="B1999" s="116" t="n"/>
      <c r="C1999" s="116" t="n"/>
      <c r="D1999" s="116" t="n"/>
    </row>
    <row r="2000">
      <c r="A2000" s="116" t="n"/>
      <c r="B2000" s="116" t="n"/>
      <c r="C2000" s="116" t="n"/>
      <c r="D2000" s="116" t="n"/>
    </row>
    <row r="2001">
      <c r="A2001" s="116" t="n"/>
      <c r="B2001" s="116" t="n"/>
      <c r="C2001" s="116" t="n"/>
      <c r="D2001" s="116" t="n"/>
    </row>
    <row r="2002">
      <c r="A2002" s="116" t="n"/>
      <c r="B2002" s="116" t="n"/>
      <c r="C2002" s="116" t="n"/>
      <c r="D2002" s="116" t="n"/>
    </row>
    <row r="2003">
      <c r="A2003" s="116" t="n"/>
      <c r="B2003" s="116" t="n"/>
      <c r="C2003" s="116" t="n"/>
      <c r="D2003" s="116" t="n"/>
    </row>
    <row r="2004">
      <c r="A2004" s="116" t="n"/>
      <c r="B2004" s="116" t="n"/>
      <c r="C2004" s="116" t="n"/>
      <c r="D2004" s="116" t="n"/>
    </row>
    <row r="2005">
      <c r="A2005" s="116" t="n"/>
      <c r="B2005" s="116" t="n"/>
      <c r="C2005" s="116" t="n"/>
      <c r="D2005" s="116" t="n"/>
    </row>
    <row r="2006">
      <c r="A2006" s="116" t="n"/>
      <c r="B2006" s="116" t="n"/>
      <c r="C2006" s="116" t="n"/>
      <c r="D2006" s="116" t="n"/>
    </row>
    <row r="2007">
      <c r="A2007" s="116" t="n"/>
      <c r="B2007" s="116" t="n"/>
      <c r="C2007" s="116" t="n"/>
      <c r="D2007" s="116" t="n"/>
    </row>
    <row r="2008">
      <c r="A2008" s="116" t="n"/>
      <c r="B2008" s="116" t="n"/>
      <c r="C2008" s="116" t="n"/>
      <c r="D2008" s="116" t="n"/>
    </row>
    <row r="2009">
      <c r="A2009" s="116" t="n"/>
      <c r="B2009" s="116" t="n"/>
      <c r="C2009" s="116" t="n"/>
      <c r="D2009" s="116" t="n"/>
    </row>
    <row r="2010">
      <c r="A2010" s="116" t="n"/>
      <c r="B2010" s="116" t="n"/>
      <c r="C2010" s="116" t="n"/>
      <c r="D2010" s="116" t="n"/>
    </row>
    <row r="2011">
      <c r="A2011" s="116" t="n"/>
      <c r="B2011" s="116" t="n"/>
      <c r="C2011" s="116" t="n"/>
      <c r="D2011" s="116" t="n"/>
    </row>
    <row r="2012">
      <c r="A2012" s="116" t="n"/>
      <c r="B2012" s="116" t="n"/>
      <c r="C2012" s="116" t="n"/>
      <c r="D2012" s="116" t="n"/>
    </row>
    <row r="2013">
      <c r="A2013" s="116" t="n"/>
      <c r="B2013" s="116" t="n"/>
      <c r="C2013" s="116" t="n"/>
      <c r="D2013" s="116" t="n"/>
    </row>
    <row r="2014">
      <c r="A2014" s="116" t="n"/>
      <c r="B2014" s="116" t="n"/>
      <c r="C2014" s="116" t="n"/>
      <c r="D2014" s="116" t="n"/>
    </row>
    <row r="2015">
      <c r="A2015" s="116" t="n"/>
      <c r="B2015" s="116" t="n"/>
      <c r="C2015" s="116" t="n"/>
      <c r="D2015" s="116" t="n"/>
    </row>
    <row r="2016">
      <c r="A2016" s="116" t="n"/>
      <c r="B2016" s="116" t="n"/>
      <c r="C2016" s="116" t="n"/>
      <c r="D2016" s="116" t="n"/>
    </row>
    <row r="2017">
      <c r="A2017" s="116" t="n"/>
      <c r="B2017" s="116" t="n"/>
      <c r="C2017" s="116" t="n"/>
      <c r="D2017" s="116" t="n"/>
    </row>
    <row r="2018">
      <c r="A2018" s="116" t="n"/>
      <c r="B2018" s="116" t="n"/>
      <c r="C2018" s="116" t="n"/>
      <c r="D2018" s="116" t="n"/>
    </row>
    <row r="2019">
      <c r="A2019" s="116" t="n"/>
      <c r="B2019" s="116" t="n"/>
      <c r="C2019" s="116" t="n"/>
      <c r="D2019" s="116" t="n"/>
    </row>
    <row r="2020">
      <c r="A2020" s="116" t="n"/>
      <c r="B2020" s="116" t="n"/>
      <c r="C2020" s="116" t="n"/>
      <c r="D2020" s="116" t="n"/>
    </row>
    <row r="2021">
      <c r="A2021" s="116" t="n"/>
      <c r="B2021" s="116" t="n"/>
      <c r="C2021" s="116" t="n"/>
      <c r="D2021" s="116" t="n"/>
    </row>
    <row r="2022">
      <c r="A2022" s="116" t="n"/>
      <c r="B2022" s="116" t="n"/>
      <c r="C2022" s="116" t="n"/>
      <c r="D2022" s="116" t="n"/>
    </row>
    <row r="2023">
      <c r="A2023" s="116" t="n"/>
      <c r="B2023" s="116" t="n"/>
      <c r="C2023" s="116" t="n"/>
      <c r="D2023" s="116" t="n"/>
    </row>
    <row r="2024">
      <c r="A2024" s="116" t="n"/>
      <c r="B2024" s="116" t="n"/>
      <c r="C2024" s="116" t="n"/>
      <c r="D2024" s="116" t="n"/>
    </row>
    <row r="2025">
      <c r="A2025" s="116" t="n"/>
      <c r="B2025" s="116" t="n"/>
      <c r="C2025" s="116" t="n"/>
      <c r="D2025" s="116" t="n"/>
    </row>
    <row r="2026">
      <c r="A2026" s="116" t="n"/>
      <c r="B2026" s="116" t="n"/>
      <c r="C2026" s="116" t="n"/>
      <c r="D2026" s="116" t="n"/>
    </row>
    <row r="2027">
      <c r="A2027" s="116" t="n"/>
      <c r="B2027" s="116" t="n"/>
      <c r="C2027" s="116" t="n"/>
      <c r="D2027" s="116" t="n"/>
    </row>
    <row r="2028">
      <c r="A2028" s="116" t="n"/>
      <c r="B2028" s="116" t="n"/>
      <c r="C2028" s="116" t="n"/>
      <c r="D2028" s="116" t="n"/>
    </row>
    <row r="2029">
      <c r="A2029" s="116" t="n"/>
      <c r="B2029" s="116" t="n"/>
      <c r="C2029" s="116" t="n"/>
      <c r="D2029" s="116" t="n"/>
    </row>
    <row r="2030">
      <c r="A2030" s="116" t="n"/>
      <c r="B2030" s="116" t="n"/>
      <c r="C2030" s="116" t="n"/>
      <c r="D2030" s="116" t="n"/>
    </row>
    <row r="2031">
      <c r="A2031" s="116" t="n"/>
      <c r="B2031" s="116" t="n"/>
      <c r="C2031" s="116" t="n"/>
      <c r="D2031" s="116" t="n"/>
    </row>
    <row r="2032">
      <c r="A2032" s="116" t="n"/>
      <c r="B2032" s="116" t="n"/>
      <c r="C2032" s="116" t="n"/>
      <c r="D2032" s="116" t="n"/>
    </row>
    <row r="2033">
      <c r="A2033" s="116" t="n"/>
      <c r="B2033" s="116" t="n"/>
      <c r="C2033" s="116" t="n"/>
      <c r="D2033" s="116" t="n"/>
    </row>
    <row r="2034">
      <c r="A2034" s="116" t="n"/>
      <c r="B2034" s="116" t="n"/>
      <c r="C2034" s="116" t="n"/>
      <c r="D2034" s="116" t="n"/>
    </row>
    <row r="2035">
      <c r="A2035" s="116" t="n"/>
      <c r="B2035" s="116" t="n"/>
      <c r="C2035" s="116" t="n"/>
      <c r="D2035" s="116" t="n"/>
    </row>
    <row r="2036">
      <c r="A2036" s="116" t="n"/>
      <c r="B2036" s="116" t="n"/>
      <c r="C2036" s="116" t="n"/>
      <c r="D2036" s="116" t="n"/>
    </row>
    <row r="2037">
      <c r="A2037" s="116" t="n"/>
      <c r="B2037" s="116" t="n"/>
      <c r="C2037" s="116" t="n"/>
      <c r="D2037" s="116" t="n"/>
    </row>
    <row r="2038">
      <c r="A2038" s="116" t="n"/>
      <c r="B2038" s="116" t="n"/>
      <c r="C2038" s="116" t="n"/>
      <c r="D2038" s="116" t="n"/>
    </row>
    <row r="2039">
      <c r="A2039" s="116" t="n"/>
      <c r="B2039" s="116" t="n"/>
      <c r="C2039" s="116" t="n"/>
      <c r="D2039" s="116" t="n"/>
    </row>
    <row r="2040">
      <c r="A2040" s="116" t="n"/>
      <c r="B2040" s="116" t="n"/>
      <c r="C2040" s="116" t="n"/>
      <c r="D2040" s="116" t="n"/>
    </row>
    <row r="2041">
      <c r="A2041" s="116" t="n"/>
      <c r="B2041" s="116" t="n"/>
      <c r="C2041" s="116" t="n"/>
      <c r="D2041" s="116" t="n"/>
    </row>
    <row r="2042">
      <c r="A2042" s="116" t="n"/>
      <c r="B2042" s="116" t="n"/>
      <c r="C2042" s="116" t="n"/>
      <c r="D2042" s="116" t="n"/>
    </row>
    <row r="2043">
      <c r="A2043" s="116" t="n"/>
      <c r="B2043" s="116" t="n"/>
      <c r="C2043" s="116" t="n"/>
      <c r="D2043" s="116" t="n"/>
    </row>
    <row r="2044">
      <c r="A2044" s="116" t="n"/>
      <c r="B2044" s="116" t="n"/>
      <c r="C2044" s="116" t="n"/>
      <c r="D2044" s="116" t="n"/>
    </row>
    <row r="2045">
      <c r="A2045" s="116" t="n"/>
      <c r="B2045" s="116" t="n"/>
      <c r="C2045" s="116" t="n"/>
      <c r="D2045" s="116" t="n"/>
    </row>
    <row r="2046">
      <c r="A2046" s="116" t="n"/>
      <c r="B2046" s="116" t="n"/>
      <c r="C2046" s="116" t="n"/>
      <c r="D2046" s="116" t="n"/>
    </row>
    <row r="2047">
      <c r="A2047" s="116" t="n"/>
      <c r="B2047" s="116" t="n"/>
      <c r="C2047" s="116" t="n"/>
      <c r="D2047" s="116" t="n"/>
    </row>
    <row r="2048">
      <c r="A2048" s="116" t="n"/>
      <c r="B2048" s="116" t="n"/>
      <c r="C2048" s="116" t="n"/>
      <c r="D2048" s="116" t="n"/>
    </row>
    <row r="2049">
      <c r="A2049" s="116" t="n"/>
      <c r="B2049" s="116" t="n"/>
      <c r="C2049" s="116" t="n"/>
      <c r="D2049" s="116" t="n"/>
    </row>
    <row r="2050">
      <c r="A2050" s="116" t="n"/>
      <c r="B2050" s="116" t="n"/>
      <c r="C2050" s="116" t="n"/>
      <c r="D2050" s="116" t="n"/>
    </row>
    <row r="2051">
      <c r="A2051" s="116" t="n"/>
      <c r="B2051" s="116" t="n"/>
      <c r="C2051" s="116" t="n"/>
      <c r="D2051" s="116" t="n"/>
    </row>
    <row r="2052">
      <c r="A2052" s="116" t="n"/>
      <c r="B2052" s="116" t="n"/>
      <c r="C2052" s="116" t="n"/>
      <c r="D2052" s="116" t="n"/>
    </row>
    <row r="2053">
      <c r="A2053" s="116" t="n"/>
      <c r="B2053" s="116" t="n"/>
      <c r="C2053" s="116" t="n"/>
      <c r="D2053" s="116" t="n"/>
    </row>
    <row r="2054">
      <c r="A2054" s="116" t="n"/>
      <c r="B2054" s="116" t="n"/>
      <c r="C2054" s="116" t="n"/>
      <c r="D2054" s="116" t="n"/>
    </row>
    <row r="2055">
      <c r="A2055" s="116" t="n"/>
      <c r="B2055" s="116" t="n"/>
      <c r="C2055" s="116" t="n"/>
      <c r="D2055" s="116" t="n"/>
    </row>
    <row r="2056">
      <c r="A2056" s="116" t="n"/>
      <c r="B2056" s="116" t="n"/>
      <c r="C2056" s="116" t="n"/>
      <c r="D2056" s="116" t="n"/>
    </row>
    <row r="2057">
      <c r="A2057" s="116" t="n"/>
      <c r="B2057" s="116" t="n"/>
      <c r="C2057" s="116" t="n"/>
      <c r="D2057" s="116" t="n"/>
    </row>
    <row r="2058">
      <c r="A2058" s="116" t="n"/>
      <c r="B2058" s="116" t="n"/>
      <c r="C2058" s="116" t="n"/>
      <c r="D2058" s="116" t="n"/>
    </row>
    <row r="2059">
      <c r="A2059" s="116" t="n"/>
      <c r="B2059" s="116" t="n"/>
      <c r="C2059" s="116" t="n"/>
      <c r="D2059" s="116" t="n"/>
    </row>
    <row r="2060">
      <c r="A2060" s="116" t="n"/>
      <c r="B2060" s="116" t="n"/>
      <c r="C2060" s="116" t="n"/>
      <c r="D2060" s="116" t="n"/>
    </row>
    <row r="2061">
      <c r="A2061" s="116" t="n"/>
      <c r="B2061" s="116" t="n"/>
      <c r="C2061" s="116" t="n"/>
      <c r="D2061" s="116" t="n"/>
    </row>
    <row r="2062">
      <c r="A2062" s="116" t="n"/>
      <c r="B2062" s="116" t="n"/>
      <c r="C2062" s="116" t="n"/>
      <c r="D2062" s="116" t="n"/>
    </row>
    <row r="2063">
      <c r="A2063" s="116" t="n"/>
      <c r="B2063" s="116" t="n"/>
      <c r="C2063" s="116" t="n"/>
      <c r="D2063" s="116" t="n"/>
    </row>
    <row r="2064">
      <c r="A2064" s="116" t="n"/>
      <c r="B2064" s="116" t="n"/>
      <c r="C2064" s="116" t="n"/>
      <c r="D2064" s="116" t="n"/>
    </row>
    <row r="2065">
      <c r="A2065" s="116" t="n"/>
      <c r="B2065" s="116" t="n"/>
      <c r="C2065" s="116" t="n"/>
      <c r="D2065" s="116" t="n"/>
    </row>
    <row r="2066">
      <c r="A2066" s="116" t="n"/>
      <c r="B2066" s="116" t="n"/>
      <c r="C2066" s="116" t="n"/>
      <c r="D2066" s="116" t="n"/>
    </row>
    <row r="2067">
      <c r="A2067" s="116" t="n"/>
      <c r="B2067" s="116" t="n"/>
      <c r="C2067" s="116" t="n"/>
      <c r="D2067" s="116" t="n"/>
    </row>
    <row r="2068">
      <c r="A2068" s="116" t="n"/>
      <c r="B2068" s="116" t="n"/>
      <c r="C2068" s="116" t="n"/>
      <c r="D2068" s="116" t="n"/>
    </row>
    <row r="2069">
      <c r="A2069" s="116" t="n"/>
      <c r="B2069" s="116" t="n"/>
      <c r="C2069" s="116" t="n"/>
      <c r="D2069" s="116" t="n"/>
    </row>
    <row r="2070">
      <c r="A2070" s="116" t="n"/>
      <c r="B2070" s="116" t="n"/>
      <c r="C2070" s="116" t="n"/>
      <c r="D2070" s="116" t="n"/>
    </row>
    <row r="2071">
      <c r="A2071" s="116" t="n"/>
      <c r="B2071" s="116" t="n"/>
      <c r="C2071" s="116" t="n"/>
      <c r="D2071" s="116" t="n"/>
    </row>
    <row r="2072">
      <c r="A2072" s="116" t="n"/>
      <c r="B2072" s="116" t="n"/>
      <c r="C2072" s="116" t="n"/>
      <c r="D2072" s="116" t="n"/>
    </row>
    <row r="2073">
      <c r="A2073" s="116" t="n"/>
      <c r="B2073" s="116" t="n"/>
      <c r="C2073" s="116" t="n"/>
      <c r="D2073" s="116" t="n"/>
    </row>
    <row r="2074">
      <c r="A2074" s="116" t="n"/>
      <c r="B2074" s="116" t="n"/>
      <c r="C2074" s="116" t="n"/>
      <c r="D2074" s="116" t="n"/>
    </row>
    <row r="2075">
      <c r="A2075" s="116" t="n"/>
      <c r="B2075" s="116" t="n"/>
      <c r="C2075" s="116" t="n"/>
      <c r="D2075" s="116" t="n"/>
    </row>
    <row r="2076">
      <c r="A2076" s="116" t="n"/>
      <c r="B2076" s="116" t="n"/>
      <c r="C2076" s="116" t="n"/>
      <c r="D2076" s="116" t="n"/>
    </row>
    <row r="2077">
      <c r="A2077" s="116" t="n"/>
      <c r="B2077" s="116" t="n"/>
      <c r="C2077" s="116" t="n"/>
      <c r="D2077" s="116" t="n"/>
    </row>
    <row r="2078">
      <c r="A2078" s="116" t="n"/>
      <c r="B2078" s="116" t="n"/>
      <c r="C2078" s="116" t="n"/>
      <c r="D2078" s="116" t="n"/>
    </row>
    <row r="2079">
      <c r="A2079" s="116" t="n"/>
      <c r="B2079" s="116" t="n"/>
      <c r="C2079" s="116" t="n"/>
      <c r="D2079" s="116" t="n"/>
    </row>
    <row r="2080">
      <c r="A2080" s="116" t="n"/>
      <c r="B2080" s="116" t="n"/>
      <c r="C2080" s="116" t="n"/>
      <c r="D2080" s="116" t="n"/>
    </row>
    <row r="2081">
      <c r="A2081" s="116" t="n"/>
      <c r="B2081" s="116" t="n"/>
      <c r="C2081" s="116" t="n"/>
      <c r="D2081" s="116" t="n"/>
    </row>
    <row r="2082">
      <c r="A2082" s="116" t="n"/>
      <c r="B2082" s="116" t="n"/>
      <c r="C2082" s="116" t="n"/>
      <c r="D2082" s="116" t="n"/>
    </row>
    <row r="2083">
      <c r="A2083" s="116" t="n"/>
      <c r="B2083" s="116" t="n"/>
      <c r="C2083" s="116" t="n"/>
      <c r="D2083" s="116" t="n"/>
    </row>
    <row r="2084">
      <c r="A2084" s="116" t="n"/>
      <c r="B2084" s="116" t="n"/>
      <c r="C2084" s="116" t="n"/>
      <c r="D2084" s="116" t="n"/>
    </row>
    <row r="2085">
      <c r="A2085" s="116" t="n"/>
      <c r="B2085" s="116" t="n"/>
      <c r="C2085" s="116" t="n"/>
      <c r="D2085" s="116" t="n"/>
    </row>
    <row r="2086">
      <c r="A2086" s="116" t="n"/>
      <c r="B2086" s="116" t="n"/>
      <c r="C2086" s="116" t="n"/>
      <c r="D2086" s="116" t="n"/>
    </row>
    <row r="2087">
      <c r="A2087" s="116" t="n"/>
      <c r="B2087" s="116" t="n"/>
      <c r="C2087" s="116" t="n"/>
      <c r="D2087" s="116" t="n"/>
    </row>
    <row r="2088">
      <c r="A2088" s="116" t="n"/>
      <c r="B2088" s="116" t="n"/>
      <c r="C2088" s="116" t="n"/>
      <c r="D2088" s="116" t="n"/>
    </row>
    <row r="2089">
      <c r="A2089" s="116" t="n"/>
      <c r="B2089" s="116" t="n"/>
      <c r="C2089" s="116" t="n"/>
      <c r="D2089" s="116" t="n"/>
    </row>
    <row r="2090">
      <c r="A2090" s="116" t="n"/>
      <c r="B2090" s="116" t="n"/>
      <c r="C2090" s="116" t="n"/>
      <c r="D2090" s="116" t="n"/>
    </row>
    <row r="2091">
      <c r="A2091" s="116" t="n"/>
      <c r="B2091" s="116" t="n"/>
      <c r="C2091" s="116" t="n"/>
      <c r="D2091" s="116" t="n"/>
    </row>
    <row r="2092">
      <c r="A2092" s="116" t="n"/>
      <c r="B2092" s="116" t="n"/>
      <c r="C2092" s="116" t="n"/>
      <c r="D2092" s="116" t="n"/>
    </row>
    <row r="2093">
      <c r="A2093" s="116" t="n"/>
      <c r="B2093" s="116" t="n"/>
      <c r="C2093" s="116" t="n"/>
      <c r="D2093" s="116" t="n"/>
    </row>
    <row r="2094">
      <c r="A2094" s="116" t="n"/>
      <c r="B2094" s="116" t="n"/>
      <c r="C2094" s="116" t="n"/>
      <c r="D2094" s="116" t="n"/>
    </row>
    <row r="2095">
      <c r="A2095" s="116" t="n"/>
      <c r="B2095" s="116" t="n"/>
      <c r="C2095" s="116" t="n"/>
      <c r="D2095" s="116" t="n"/>
    </row>
    <row r="2096">
      <c r="A2096" s="116" t="n"/>
      <c r="B2096" s="116" t="n"/>
      <c r="C2096" s="116" t="n"/>
      <c r="D2096" s="116" t="n"/>
    </row>
    <row r="2097">
      <c r="A2097" s="116" t="n"/>
      <c r="B2097" s="116" t="n"/>
      <c r="C2097" s="116" t="n"/>
      <c r="D2097" s="116" t="n"/>
    </row>
    <row r="2098">
      <c r="A2098" s="116" t="n"/>
      <c r="B2098" s="116" t="n"/>
      <c r="C2098" s="116" t="n"/>
      <c r="D2098" s="116" t="n"/>
    </row>
    <row r="2099">
      <c r="A2099" s="116" t="n"/>
      <c r="B2099" s="116" t="n"/>
      <c r="C2099" s="116" t="n"/>
      <c r="D2099" s="116" t="n"/>
    </row>
    <row r="2100">
      <c r="A2100" s="116" t="n"/>
      <c r="B2100" s="116" t="n"/>
      <c r="C2100" s="116" t="n"/>
      <c r="D2100" s="116" t="n"/>
    </row>
    <row r="2101">
      <c r="A2101" s="116" t="n"/>
      <c r="B2101" s="116" t="n"/>
      <c r="C2101" s="116" t="n"/>
      <c r="D2101" s="116" t="n"/>
    </row>
    <row r="2102">
      <c r="A2102" s="116" t="n"/>
      <c r="B2102" s="116" t="n"/>
      <c r="C2102" s="116" t="n"/>
      <c r="D2102" s="116" t="n"/>
    </row>
    <row r="2103">
      <c r="A2103" s="116" t="n"/>
      <c r="B2103" s="116" t="n"/>
      <c r="C2103" s="116" t="n"/>
      <c r="D2103" s="116" t="n"/>
    </row>
    <row r="2104">
      <c r="A2104" s="116" t="n"/>
      <c r="B2104" s="116" t="n"/>
      <c r="C2104" s="116" t="n"/>
      <c r="D2104" s="116" t="n"/>
    </row>
    <row r="2105">
      <c r="A2105" s="116" t="n"/>
      <c r="B2105" s="116" t="n"/>
      <c r="C2105" s="116" t="n"/>
      <c r="D2105" s="116" t="n"/>
    </row>
    <row r="2106">
      <c r="A2106" s="116" t="n"/>
      <c r="B2106" s="116" t="n"/>
      <c r="C2106" s="116" t="n"/>
      <c r="D2106" s="116" t="n"/>
    </row>
    <row r="2107">
      <c r="A2107" s="116" t="n"/>
      <c r="B2107" s="116" t="n"/>
      <c r="C2107" s="116" t="n"/>
      <c r="D2107" s="116" t="n"/>
    </row>
    <row r="2108">
      <c r="A2108" s="116" t="n"/>
      <c r="B2108" s="116" t="n"/>
      <c r="C2108" s="116" t="n"/>
      <c r="D2108" s="116" t="n"/>
    </row>
    <row r="2109">
      <c r="A2109" s="116" t="n"/>
      <c r="B2109" s="116" t="n"/>
      <c r="C2109" s="116" t="n"/>
      <c r="D2109" s="116" t="n"/>
    </row>
    <row r="2110">
      <c r="A2110" s="116" t="n"/>
      <c r="B2110" s="116" t="n"/>
      <c r="C2110" s="116" t="n"/>
      <c r="D2110" s="116" t="n"/>
    </row>
    <row r="2111">
      <c r="A2111" s="116" t="n"/>
      <c r="B2111" s="116" t="n"/>
      <c r="C2111" s="116" t="n"/>
      <c r="D2111" s="116" t="n"/>
    </row>
    <row r="2112">
      <c r="A2112" s="116" t="n"/>
      <c r="B2112" s="116" t="n"/>
      <c r="C2112" s="116" t="n"/>
      <c r="D2112" s="116" t="n"/>
    </row>
    <row r="2113">
      <c r="A2113" s="116" t="n"/>
      <c r="B2113" s="116" t="n"/>
      <c r="C2113" s="116" t="n"/>
      <c r="D2113" s="116" t="n"/>
    </row>
    <row r="2114">
      <c r="A2114" s="116" t="n"/>
      <c r="B2114" s="116" t="n"/>
      <c r="C2114" s="116" t="n"/>
      <c r="D2114" s="116" t="n"/>
    </row>
    <row r="2115">
      <c r="A2115" s="116" t="n"/>
      <c r="B2115" s="116" t="n"/>
      <c r="C2115" s="116" t="n"/>
      <c r="D2115" s="116" t="n"/>
    </row>
    <row r="2116">
      <c r="A2116" s="116" t="n"/>
      <c r="B2116" s="116" t="n"/>
      <c r="C2116" s="116" t="n"/>
      <c r="D2116" s="116" t="n"/>
    </row>
    <row r="2117">
      <c r="A2117" s="116" t="n"/>
      <c r="B2117" s="116" t="n"/>
      <c r="C2117" s="116" t="n"/>
      <c r="D2117" s="116" t="n"/>
    </row>
    <row r="2118">
      <c r="A2118" s="116" t="n"/>
      <c r="B2118" s="116" t="n"/>
      <c r="C2118" s="116" t="n"/>
      <c r="D2118" s="116" t="n"/>
    </row>
    <row r="2119">
      <c r="A2119" s="116" t="n"/>
      <c r="B2119" s="116" t="n"/>
      <c r="C2119" s="116" t="n"/>
      <c r="D2119" s="116" t="n"/>
    </row>
    <row r="2120">
      <c r="A2120" s="116" t="n"/>
      <c r="B2120" s="116" t="n"/>
      <c r="C2120" s="116" t="n"/>
      <c r="D2120" s="116" t="n"/>
    </row>
    <row r="2121">
      <c r="A2121" s="116" t="n"/>
      <c r="B2121" s="116" t="n"/>
      <c r="C2121" s="116" t="n"/>
      <c r="D2121" s="116" t="n"/>
    </row>
    <row r="2122">
      <c r="A2122" s="116" t="n"/>
      <c r="B2122" s="116" t="n"/>
      <c r="C2122" s="116" t="n"/>
      <c r="D2122" s="116" t="n"/>
    </row>
    <row r="2123">
      <c r="A2123" s="116" t="n"/>
      <c r="B2123" s="116" t="n"/>
      <c r="C2123" s="116" t="n"/>
      <c r="D2123" s="116" t="n"/>
    </row>
    <row r="2124">
      <c r="A2124" s="116" t="n"/>
      <c r="B2124" s="116" t="n"/>
      <c r="C2124" s="116" t="n"/>
      <c r="D2124" s="116" t="n"/>
    </row>
    <row r="2125">
      <c r="A2125" s="116" t="n"/>
      <c r="B2125" s="116" t="n"/>
      <c r="C2125" s="116" t="n"/>
      <c r="D2125" s="116" t="n"/>
    </row>
    <row r="2126">
      <c r="A2126" s="116" t="n"/>
      <c r="B2126" s="116" t="n"/>
      <c r="C2126" s="116" t="n"/>
      <c r="D2126" s="116" t="n"/>
    </row>
    <row r="2127">
      <c r="A2127" s="116" t="n"/>
      <c r="B2127" s="116" t="n"/>
      <c r="C2127" s="116" t="n"/>
      <c r="D2127" s="116" t="n"/>
    </row>
    <row r="2128">
      <c r="A2128" s="116" t="n"/>
      <c r="B2128" s="116" t="n"/>
      <c r="C2128" s="116" t="n"/>
      <c r="D2128" s="116" t="n"/>
    </row>
    <row r="2129">
      <c r="A2129" s="116" t="n"/>
      <c r="B2129" s="116" t="n"/>
      <c r="C2129" s="116" t="n"/>
      <c r="D2129" s="116" t="n"/>
    </row>
    <row r="2130">
      <c r="A2130" s="116" t="n"/>
      <c r="B2130" s="116" t="n"/>
      <c r="C2130" s="116" t="n"/>
      <c r="D2130" s="116" t="n"/>
    </row>
    <row r="2131">
      <c r="A2131" s="116" t="n"/>
      <c r="B2131" s="116" t="n"/>
      <c r="C2131" s="116" t="n"/>
      <c r="D2131" s="116" t="n"/>
    </row>
    <row r="2132">
      <c r="A2132" s="116" t="n"/>
      <c r="B2132" s="116" t="n"/>
      <c r="C2132" s="116" t="n"/>
      <c r="D2132" s="116" t="n"/>
    </row>
    <row r="2133">
      <c r="A2133" s="116" t="n"/>
      <c r="B2133" s="116" t="n"/>
      <c r="C2133" s="116" t="n"/>
      <c r="D2133" s="116" t="n"/>
    </row>
    <row r="2134">
      <c r="A2134" s="116" t="n"/>
      <c r="B2134" s="116" t="n"/>
      <c r="C2134" s="116" t="n"/>
      <c r="D2134" s="116" t="n"/>
    </row>
    <row r="2135">
      <c r="A2135" s="116" t="n"/>
      <c r="B2135" s="116" t="n"/>
      <c r="C2135" s="116" t="n"/>
      <c r="D2135" s="116" t="n"/>
    </row>
    <row r="2136">
      <c r="A2136" s="116" t="n"/>
      <c r="B2136" s="116" t="n"/>
      <c r="C2136" s="116" t="n"/>
      <c r="D2136" s="116" t="n"/>
    </row>
    <row r="2137">
      <c r="A2137" s="116" t="n"/>
      <c r="B2137" s="116" t="n"/>
      <c r="C2137" s="116" t="n"/>
      <c r="D2137" s="116" t="n"/>
    </row>
    <row r="2138">
      <c r="A2138" s="116" t="n"/>
      <c r="B2138" s="116" t="n"/>
      <c r="C2138" s="116" t="n"/>
      <c r="D2138" s="116" t="n"/>
    </row>
    <row r="2139">
      <c r="A2139" s="116" t="n"/>
      <c r="B2139" s="116" t="n"/>
      <c r="C2139" s="116" t="n"/>
      <c r="D2139" s="116" t="n"/>
    </row>
    <row r="2140">
      <c r="A2140" s="116" t="n"/>
      <c r="B2140" s="116" t="n"/>
      <c r="C2140" s="116" t="n"/>
      <c r="D2140" s="116" t="n"/>
    </row>
    <row r="2141">
      <c r="A2141" s="116" t="n"/>
      <c r="B2141" s="116" t="n"/>
      <c r="C2141" s="116" t="n"/>
      <c r="D2141" s="116" t="n"/>
    </row>
    <row r="2142">
      <c r="A2142" s="116" t="n"/>
      <c r="B2142" s="116" t="n"/>
      <c r="C2142" s="116" t="n"/>
      <c r="D2142" s="116" t="n"/>
    </row>
    <row r="2143">
      <c r="A2143" s="116" t="n"/>
      <c r="B2143" s="116" t="n"/>
      <c r="C2143" s="116" t="n"/>
      <c r="D2143" s="116" t="n"/>
    </row>
    <row r="2144">
      <c r="A2144" s="116" t="n"/>
      <c r="B2144" s="116" t="n"/>
      <c r="C2144" s="116" t="n"/>
      <c r="D2144" s="116" t="n"/>
    </row>
    <row r="2145">
      <c r="A2145" s="116" t="n"/>
      <c r="B2145" s="116" t="n"/>
      <c r="C2145" s="116" t="n"/>
      <c r="D2145" s="116" t="n"/>
    </row>
    <row r="2146">
      <c r="A2146" s="116" t="n"/>
      <c r="B2146" s="116" t="n"/>
      <c r="C2146" s="116" t="n"/>
      <c r="D2146" s="116" t="n"/>
    </row>
    <row r="2147">
      <c r="A2147" s="116" t="n"/>
      <c r="B2147" s="116" t="n"/>
      <c r="C2147" s="116" t="n"/>
      <c r="D2147" s="116" t="n"/>
    </row>
    <row r="2148">
      <c r="A2148" s="116" t="n"/>
      <c r="B2148" s="116" t="n"/>
      <c r="C2148" s="116" t="n"/>
      <c r="D2148" s="116" t="n"/>
    </row>
    <row r="2149">
      <c r="A2149" s="116" t="n"/>
      <c r="B2149" s="116" t="n"/>
      <c r="C2149" s="116" t="n"/>
      <c r="D2149" s="116" t="n"/>
    </row>
    <row r="2150">
      <c r="A2150" s="116" t="n"/>
      <c r="B2150" s="116" t="n"/>
      <c r="C2150" s="116" t="n"/>
      <c r="D2150" s="116" t="n"/>
    </row>
    <row r="2151">
      <c r="A2151" s="116" t="n"/>
      <c r="B2151" s="116" t="n"/>
      <c r="C2151" s="116" t="n"/>
      <c r="D2151" s="116" t="n"/>
    </row>
    <row r="2152">
      <c r="A2152" s="116" t="n"/>
      <c r="B2152" s="116" t="n"/>
      <c r="C2152" s="116" t="n"/>
      <c r="D2152" s="116" t="n"/>
    </row>
    <row r="2153">
      <c r="A2153" s="116" t="n"/>
      <c r="B2153" s="116" t="n"/>
      <c r="C2153" s="116" t="n"/>
      <c r="D2153" s="116" t="n"/>
    </row>
    <row r="2154">
      <c r="A2154" s="116" t="n"/>
      <c r="B2154" s="116" t="n"/>
      <c r="C2154" s="116" t="n"/>
      <c r="D2154" s="116" t="n"/>
    </row>
    <row r="2155">
      <c r="A2155" s="116" t="n"/>
      <c r="B2155" s="116" t="n"/>
      <c r="C2155" s="116" t="n"/>
      <c r="D2155" s="116" t="n"/>
    </row>
    <row r="2156">
      <c r="A2156" s="116" t="n"/>
      <c r="B2156" s="116" t="n"/>
      <c r="C2156" s="116" t="n"/>
      <c r="D2156" s="116" t="n"/>
    </row>
    <row r="2157">
      <c r="A2157" s="116" t="n"/>
      <c r="B2157" s="116" t="n"/>
      <c r="C2157" s="116" t="n"/>
      <c r="D2157" s="116" t="n"/>
    </row>
    <row r="2158">
      <c r="A2158" s="116" t="n"/>
      <c r="B2158" s="116" t="n"/>
      <c r="C2158" s="116" t="n"/>
      <c r="D2158" s="116" t="n"/>
    </row>
    <row r="2159">
      <c r="A2159" s="116" t="n"/>
      <c r="B2159" s="116" t="n"/>
      <c r="C2159" s="116" t="n"/>
      <c r="D2159" s="116" t="n"/>
    </row>
    <row r="2160">
      <c r="A2160" s="116" t="n"/>
      <c r="B2160" s="116" t="n"/>
      <c r="C2160" s="116" t="n"/>
      <c r="D2160" s="116" t="n"/>
    </row>
    <row r="2161">
      <c r="A2161" s="116" t="n"/>
      <c r="B2161" s="116" t="n"/>
      <c r="C2161" s="116" t="n"/>
      <c r="D2161" s="116" t="n"/>
    </row>
    <row r="2162">
      <c r="A2162" s="116" t="n"/>
      <c r="B2162" s="116" t="n"/>
      <c r="C2162" s="116" t="n"/>
      <c r="D2162" s="116" t="n"/>
    </row>
    <row r="2163">
      <c r="A2163" s="116" t="n"/>
      <c r="B2163" s="116" t="n"/>
      <c r="C2163" s="116" t="n"/>
      <c r="D2163" s="116" t="n"/>
    </row>
    <row r="2164">
      <c r="A2164" s="116" t="n"/>
      <c r="B2164" s="116" t="n"/>
      <c r="C2164" s="116" t="n"/>
      <c r="D2164" s="116" t="n"/>
    </row>
    <row r="2165">
      <c r="A2165" s="116" t="n"/>
      <c r="B2165" s="116" t="n"/>
      <c r="C2165" s="116" t="n"/>
      <c r="D2165" s="116" t="n"/>
    </row>
    <row r="2166">
      <c r="A2166" s="116" t="n"/>
      <c r="B2166" s="116" t="n"/>
      <c r="C2166" s="116" t="n"/>
      <c r="D2166" s="116" t="n"/>
    </row>
    <row r="2167">
      <c r="A2167" s="116" t="n"/>
      <c r="B2167" s="116" t="n"/>
      <c r="C2167" s="116" t="n"/>
      <c r="D2167" s="116" t="n"/>
    </row>
    <row r="2168">
      <c r="A2168" s="116" t="n"/>
      <c r="B2168" s="116" t="n"/>
      <c r="C2168" s="116" t="n"/>
      <c r="D2168" s="116" t="n"/>
    </row>
    <row r="2169">
      <c r="A2169" s="116" t="n"/>
      <c r="B2169" s="116" t="n"/>
      <c r="C2169" s="116" t="n"/>
      <c r="D2169" s="116" t="n"/>
    </row>
    <row r="2170">
      <c r="A2170" s="116" t="n"/>
      <c r="B2170" s="116" t="n"/>
      <c r="C2170" s="116" t="n"/>
      <c r="D2170" s="116" t="n"/>
    </row>
    <row r="2171">
      <c r="A2171" s="116" t="n"/>
      <c r="B2171" s="116" t="n"/>
      <c r="C2171" s="116" t="n"/>
      <c r="D2171" s="116" t="n"/>
    </row>
    <row r="2172">
      <c r="A2172" s="116" t="n"/>
      <c r="B2172" s="116" t="n"/>
      <c r="C2172" s="116" t="n"/>
      <c r="D2172" s="116" t="n"/>
    </row>
    <row r="2173">
      <c r="A2173" s="116" t="n"/>
      <c r="B2173" s="116" t="n"/>
      <c r="C2173" s="116" t="n"/>
      <c r="D2173" s="116" t="n"/>
    </row>
    <row r="2174">
      <c r="A2174" s="116" t="n"/>
      <c r="B2174" s="116" t="n"/>
      <c r="C2174" s="116" t="n"/>
      <c r="D2174" s="116" t="n"/>
    </row>
    <row r="2175">
      <c r="A2175" s="116" t="n"/>
      <c r="B2175" s="116" t="n"/>
      <c r="C2175" s="116" t="n"/>
      <c r="D2175" s="116" t="n"/>
    </row>
    <row r="2176">
      <c r="A2176" s="116" t="n"/>
      <c r="B2176" s="116" t="n"/>
      <c r="C2176" s="116" t="n"/>
      <c r="D2176" s="116" t="n"/>
    </row>
    <row r="2177">
      <c r="A2177" s="116" t="n"/>
      <c r="B2177" s="116" t="n"/>
      <c r="C2177" s="116" t="n"/>
      <c r="D2177" s="116" t="n"/>
    </row>
    <row r="2178">
      <c r="A2178" s="116" t="n"/>
      <c r="B2178" s="116" t="n"/>
      <c r="C2178" s="116" t="n"/>
      <c r="D2178" s="116" t="n"/>
    </row>
    <row r="2179">
      <c r="A2179" s="116" t="n"/>
      <c r="B2179" s="116" t="n"/>
      <c r="C2179" s="116" t="n"/>
      <c r="D2179" s="116" t="n"/>
    </row>
    <row r="2180">
      <c r="A2180" s="116" t="n"/>
      <c r="B2180" s="116" t="n"/>
      <c r="C2180" s="116" t="n"/>
      <c r="D2180" s="116" t="n"/>
    </row>
    <row r="2181">
      <c r="A2181" s="116" t="n"/>
      <c r="B2181" s="116" t="n"/>
      <c r="C2181" s="116" t="n"/>
      <c r="D2181" s="116" t="n"/>
    </row>
    <row r="2182">
      <c r="A2182" s="116" t="n"/>
      <c r="B2182" s="116" t="n"/>
      <c r="C2182" s="116" t="n"/>
      <c r="D2182" s="116" t="n"/>
    </row>
    <row r="2183">
      <c r="A2183" s="116" t="n"/>
      <c r="B2183" s="116" t="n"/>
      <c r="C2183" s="116" t="n"/>
      <c r="D2183" s="116" t="n"/>
    </row>
    <row r="2184">
      <c r="A2184" s="116" t="n"/>
      <c r="B2184" s="116" t="n"/>
      <c r="C2184" s="116" t="n"/>
      <c r="D2184" s="116" t="n"/>
    </row>
    <row r="2185">
      <c r="A2185" s="116" t="n"/>
      <c r="B2185" s="116" t="n"/>
      <c r="C2185" s="116" t="n"/>
      <c r="D2185" s="116" t="n"/>
    </row>
    <row r="2186">
      <c r="A2186" s="116" t="n"/>
      <c r="B2186" s="116" t="n"/>
      <c r="C2186" s="116" t="n"/>
      <c r="D2186" s="116" t="n"/>
    </row>
    <row r="2187">
      <c r="A2187" s="116" t="n"/>
      <c r="B2187" s="116" t="n"/>
      <c r="C2187" s="116" t="n"/>
      <c r="D2187" s="116" t="n"/>
    </row>
    <row r="2188">
      <c r="A2188" s="116" t="n"/>
      <c r="B2188" s="116" t="n"/>
      <c r="C2188" s="116" t="n"/>
      <c r="D2188" s="116" t="n"/>
    </row>
    <row r="2189">
      <c r="A2189" s="116" t="n"/>
      <c r="B2189" s="116" t="n"/>
      <c r="C2189" s="116" t="n"/>
      <c r="D2189" s="116" t="n"/>
    </row>
    <row r="2190">
      <c r="A2190" s="116" t="n"/>
      <c r="B2190" s="116" t="n"/>
      <c r="C2190" s="116" t="n"/>
      <c r="D2190" s="116" t="n"/>
    </row>
    <row r="2191">
      <c r="A2191" s="116" t="n"/>
      <c r="B2191" s="116" t="n"/>
      <c r="C2191" s="116" t="n"/>
      <c r="D2191" s="116" t="n"/>
    </row>
    <row r="2192">
      <c r="A2192" s="116" t="n"/>
      <c r="B2192" s="116" t="n"/>
      <c r="C2192" s="116" t="n"/>
      <c r="D2192" s="116" t="n"/>
    </row>
    <row r="2193">
      <c r="A2193" s="116" t="n"/>
      <c r="B2193" s="116" t="n"/>
      <c r="C2193" s="116" t="n"/>
      <c r="D2193" s="116" t="n"/>
    </row>
    <row r="2194">
      <c r="A2194" s="116" t="n"/>
      <c r="B2194" s="116" t="n"/>
      <c r="C2194" s="116" t="n"/>
      <c r="D2194" s="116" t="n"/>
    </row>
    <row r="2195">
      <c r="A2195" s="116" t="n"/>
      <c r="B2195" s="116" t="n"/>
      <c r="C2195" s="116" t="n"/>
      <c r="D2195" s="116" t="n"/>
    </row>
    <row r="2196">
      <c r="A2196" s="116" t="n"/>
      <c r="B2196" s="116" t="n"/>
      <c r="C2196" s="116" t="n"/>
      <c r="D2196" s="116" t="n"/>
    </row>
    <row r="2197">
      <c r="A2197" s="116" t="n"/>
      <c r="B2197" s="116" t="n"/>
      <c r="C2197" s="116" t="n"/>
      <c r="D2197" s="116" t="n"/>
    </row>
    <row r="2198">
      <c r="A2198" s="116" t="n"/>
      <c r="B2198" s="116" t="n"/>
      <c r="C2198" s="116" t="n"/>
      <c r="D2198" s="116" t="n"/>
    </row>
    <row r="2199">
      <c r="A2199" s="116" t="n"/>
      <c r="B2199" s="116" t="n"/>
      <c r="C2199" s="116" t="n"/>
      <c r="D2199" s="116" t="n"/>
    </row>
    <row r="2200">
      <c r="A2200" s="116" t="n"/>
      <c r="B2200" s="116" t="n"/>
      <c r="C2200" s="116" t="n"/>
      <c r="D2200" s="116" t="n"/>
    </row>
    <row r="2201">
      <c r="A2201" s="116" t="n"/>
      <c r="B2201" s="116" t="n"/>
      <c r="C2201" s="116" t="n"/>
      <c r="D2201" s="116" t="n"/>
    </row>
    <row r="2202">
      <c r="A2202" s="116" t="n"/>
      <c r="B2202" s="116" t="n"/>
      <c r="C2202" s="116" t="n"/>
      <c r="D2202" s="116" t="n"/>
    </row>
    <row r="2203">
      <c r="A2203" s="116" t="n"/>
      <c r="B2203" s="116" t="n"/>
      <c r="C2203" s="116" t="n"/>
      <c r="D2203" s="116" t="n"/>
    </row>
    <row r="2204">
      <c r="A2204" s="116" t="n"/>
      <c r="B2204" s="116" t="n"/>
      <c r="C2204" s="116" t="n"/>
      <c r="D2204" s="116" t="n"/>
    </row>
    <row r="2205">
      <c r="A2205" s="116" t="n"/>
      <c r="B2205" s="116" t="n"/>
      <c r="C2205" s="116" t="n"/>
      <c r="D2205" s="116" t="n"/>
    </row>
    <row r="2206">
      <c r="A2206" s="116" t="n"/>
      <c r="B2206" s="116" t="n"/>
      <c r="C2206" s="116" t="n"/>
      <c r="D2206" s="116" t="n"/>
    </row>
    <row r="2207">
      <c r="A2207" s="116" t="n"/>
      <c r="B2207" s="116" t="n"/>
      <c r="C2207" s="116" t="n"/>
      <c r="D2207" s="116" t="n"/>
    </row>
    <row r="2208">
      <c r="A2208" s="116" t="n"/>
      <c r="B2208" s="116" t="n"/>
      <c r="C2208" s="116" t="n"/>
      <c r="D2208" s="116" t="n"/>
    </row>
    <row r="2209">
      <c r="A2209" s="116" t="n"/>
      <c r="B2209" s="116" t="n"/>
      <c r="C2209" s="116" t="n"/>
      <c r="D2209" s="116" t="n"/>
    </row>
    <row r="2210">
      <c r="A2210" s="116" t="n"/>
      <c r="B2210" s="116" t="n"/>
      <c r="C2210" s="116" t="n"/>
      <c r="D2210" s="116" t="n"/>
    </row>
    <row r="2211">
      <c r="A2211" s="116" t="n"/>
      <c r="B2211" s="116" t="n"/>
      <c r="C2211" s="116" t="n"/>
      <c r="D2211" s="116" t="n"/>
    </row>
    <row r="2212">
      <c r="A2212" s="116" t="n"/>
      <c r="B2212" s="116" t="n"/>
      <c r="C2212" s="116" t="n"/>
      <c r="D2212" s="116" t="n"/>
    </row>
    <row r="2213">
      <c r="A2213" s="116" t="n"/>
      <c r="B2213" s="116" t="n"/>
      <c r="C2213" s="116" t="n"/>
      <c r="D2213" s="116" t="n"/>
    </row>
    <row r="2214">
      <c r="A2214" s="116" t="n"/>
      <c r="B2214" s="116" t="n"/>
      <c r="C2214" s="116" t="n"/>
      <c r="D2214" s="116" t="n"/>
    </row>
    <row r="2215">
      <c r="A2215" s="116" t="n"/>
      <c r="B2215" s="116" t="n"/>
      <c r="C2215" s="116" t="n"/>
      <c r="D2215" s="116" t="n"/>
    </row>
    <row r="2216">
      <c r="A2216" s="116" t="n"/>
      <c r="B2216" s="116" t="n"/>
      <c r="C2216" s="116" t="n"/>
      <c r="D2216" s="116" t="n"/>
    </row>
    <row r="2217">
      <c r="A2217" s="116" t="n"/>
      <c r="B2217" s="116" t="n"/>
      <c r="C2217" s="116" t="n"/>
      <c r="D2217" s="116" t="n"/>
    </row>
    <row r="2218">
      <c r="A2218" s="116" t="n"/>
      <c r="B2218" s="116" t="n"/>
      <c r="C2218" s="116" t="n"/>
      <c r="D2218" s="116" t="n"/>
    </row>
    <row r="2219">
      <c r="A2219" s="116" t="n"/>
      <c r="B2219" s="116" t="n"/>
      <c r="C2219" s="116" t="n"/>
      <c r="D2219" s="116" t="n"/>
    </row>
    <row r="2220">
      <c r="A2220" s="116" t="n"/>
      <c r="B2220" s="116" t="n"/>
      <c r="C2220" s="116" t="n"/>
      <c r="D2220" s="116" t="n"/>
    </row>
    <row r="2221">
      <c r="A2221" s="116" t="n"/>
      <c r="B2221" s="116" t="n"/>
      <c r="C2221" s="116" t="n"/>
      <c r="D2221" s="116" t="n"/>
    </row>
    <row r="2222">
      <c r="A2222" s="116" t="n"/>
      <c r="B2222" s="116" t="n"/>
      <c r="C2222" s="116" t="n"/>
      <c r="D2222" s="116" t="n"/>
    </row>
    <row r="2223">
      <c r="A2223" s="116" t="n"/>
      <c r="B2223" s="116" t="n"/>
      <c r="C2223" s="116" t="n"/>
      <c r="D2223" s="116" t="n"/>
    </row>
    <row r="2224">
      <c r="A2224" s="116" t="n"/>
      <c r="B2224" s="116" t="n"/>
      <c r="C2224" s="116" t="n"/>
      <c r="D2224" s="116" t="n"/>
    </row>
    <row r="2225">
      <c r="A2225" s="116" t="n"/>
      <c r="B2225" s="116" t="n"/>
      <c r="C2225" s="116" t="n"/>
      <c r="D2225" s="116" t="n"/>
    </row>
    <row r="2226">
      <c r="A2226" s="116" t="n"/>
      <c r="B2226" s="116" t="n"/>
      <c r="C2226" s="116" t="n"/>
      <c r="D2226" s="116" t="n"/>
    </row>
    <row r="2227">
      <c r="A2227" s="116" t="n"/>
      <c r="B2227" s="116" t="n"/>
      <c r="C2227" s="116" t="n"/>
      <c r="D2227" s="116" t="n"/>
    </row>
    <row r="2228">
      <c r="A2228" s="116" t="n"/>
      <c r="B2228" s="116" t="n"/>
      <c r="C2228" s="116" t="n"/>
      <c r="D2228" s="116" t="n"/>
    </row>
    <row r="2229">
      <c r="A2229" s="116" t="n"/>
      <c r="B2229" s="116" t="n"/>
      <c r="C2229" s="116" t="n"/>
      <c r="D2229" s="116" t="n"/>
    </row>
    <row r="2230">
      <c r="A2230" s="116" t="n"/>
      <c r="B2230" s="116" t="n"/>
      <c r="C2230" s="116" t="n"/>
      <c r="D2230" s="116" t="n"/>
    </row>
    <row r="2231">
      <c r="A2231" s="116" t="n"/>
      <c r="B2231" s="116" t="n"/>
      <c r="C2231" s="116" t="n"/>
      <c r="D2231" s="116" t="n"/>
    </row>
    <row r="2232">
      <c r="A2232" s="116" t="n"/>
      <c r="B2232" s="116" t="n"/>
      <c r="C2232" s="116" t="n"/>
      <c r="D2232" s="116" t="n"/>
    </row>
    <row r="2233">
      <c r="A2233" s="116" t="n"/>
      <c r="B2233" s="116" t="n"/>
      <c r="C2233" s="116" t="n"/>
      <c r="D2233" s="116" t="n"/>
    </row>
    <row r="2234">
      <c r="A2234" s="116" t="n"/>
      <c r="B2234" s="116" t="n"/>
      <c r="C2234" s="116" t="n"/>
      <c r="D2234" s="116" t="n"/>
    </row>
    <row r="2235">
      <c r="A2235" s="116" t="n"/>
      <c r="B2235" s="116" t="n"/>
      <c r="C2235" s="116" t="n"/>
      <c r="D2235" s="116" t="n"/>
    </row>
    <row r="2236">
      <c r="A2236" s="116" t="n"/>
      <c r="B2236" s="116" t="n"/>
      <c r="C2236" s="116" t="n"/>
      <c r="D2236" s="116" t="n"/>
    </row>
    <row r="2237">
      <c r="A2237" s="116" t="n"/>
      <c r="B2237" s="116" t="n"/>
      <c r="C2237" s="116" t="n"/>
      <c r="D2237" s="116" t="n"/>
    </row>
    <row r="2238">
      <c r="A2238" s="116" t="n"/>
      <c r="B2238" s="116" t="n"/>
      <c r="C2238" s="116" t="n"/>
      <c r="D2238" s="116" t="n"/>
    </row>
    <row r="2239">
      <c r="A2239" s="116" t="n"/>
      <c r="B2239" s="116" t="n"/>
      <c r="C2239" s="116" t="n"/>
      <c r="D2239" s="116" t="n"/>
    </row>
    <row r="2240">
      <c r="A2240" s="116" t="n"/>
      <c r="B2240" s="116" t="n"/>
      <c r="C2240" s="116" t="n"/>
      <c r="D2240" s="116" t="n"/>
    </row>
    <row r="2241">
      <c r="A2241" s="116" t="n"/>
      <c r="B2241" s="116" t="n"/>
      <c r="C2241" s="116" t="n"/>
      <c r="D2241" s="116" t="n"/>
    </row>
    <row r="2242">
      <c r="A2242" s="116" t="n"/>
      <c r="B2242" s="116" t="n"/>
      <c r="C2242" s="116" t="n"/>
      <c r="D2242" s="116" t="n"/>
    </row>
    <row r="2243">
      <c r="A2243" s="116" t="n"/>
      <c r="B2243" s="116" t="n"/>
      <c r="C2243" s="116" t="n"/>
      <c r="D2243" s="116" t="n"/>
    </row>
    <row r="2244">
      <c r="A2244" s="116" t="n"/>
      <c r="B2244" s="116" t="n"/>
      <c r="C2244" s="116" t="n"/>
      <c r="D2244" s="116" t="n"/>
    </row>
    <row r="2245">
      <c r="A2245" s="116" t="n"/>
      <c r="B2245" s="116" t="n"/>
      <c r="C2245" s="116" t="n"/>
      <c r="D2245" s="116" t="n"/>
    </row>
    <row r="2246">
      <c r="A2246" s="116" t="n"/>
      <c r="B2246" s="116" t="n"/>
      <c r="C2246" s="116" t="n"/>
      <c r="D2246" s="116" t="n"/>
    </row>
    <row r="2247">
      <c r="A2247" s="116" t="n"/>
      <c r="B2247" s="116" t="n"/>
      <c r="C2247" s="116" t="n"/>
      <c r="D2247" s="116" t="n"/>
    </row>
    <row r="2248">
      <c r="A2248" s="116" t="n"/>
      <c r="B2248" s="116" t="n"/>
      <c r="C2248" s="116" t="n"/>
      <c r="D2248" s="116" t="n"/>
    </row>
    <row r="2249">
      <c r="A2249" s="116" t="n"/>
      <c r="B2249" s="116" t="n"/>
      <c r="C2249" s="116" t="n"/>
      <c r="D2249" s="116" t="n"/>
    </row>
    <row r="2250">
      <c r="A2250" s="116" t="n"/>
      <c r="B2250" s="116" t="n"/>
      <c r="C2250" s="116" t="n"/>
      <c r="D2250" s="116" t="n"/>
    </row>
    <row r="2251">
      <c r="A2251" s="116" t="n"/>
      <c r="B2251" s="116" t="n"/>
      <c r="C2251" s="116" t="n"/>
      <c r="D2251" s="116" t="n"/>
    </row>
    <row r="2252">
      <c r="A2252" s="116" t="n"/>
      <c r="B2252" s="116" t="n"/>
      <c r="C2252" s="116" t="n"/>
      <c r="D2252" s="116" t="n"/>
    </row>
    <row r="2253">
      <c r="A2253" s="116" t="n"/>
      <c r="B2253" s="116" t="n"/>
      <c r="C2253" s="116" t="n"/>
      <c r="D2253" s="116" t="n"/>
    </row>
    <row r="2254">
      <c r="A2254" s="116" t="n"/>
      <c r="B2254" s="116" t="n"/>
      <c r="C2254" s="116" t="n"/>
      <c r="D2254" s="116" t="n"/>
    </row>
    <row r="2255">
      <c r="A2255" s="116" t="n"/>
      <c r="B2255" s="116" t="n"/>
      <c r="C2255" s="116" t="n"/>
      <c r="D2255" s="116" t="n"/>
    </row>
    <row r="2256">
      <c r="A2256" s="116" t="n"/>
      <c r="B2256" s="116" t="n"/>
      <c r="C2256" s="116" t="n"/>
      <c r="D2256" s="116" t="n"/>
    </row>
    <row r="2257">
      <c r="A2257" s="116" t="n"/>
      <c r="B2257" s="116" t="n"/>
      <c r="C2257" s="116" t="n"/>
      <c r="D2257" s="116" t="n"/>
    </row>
    <row r="2258">
      <c r="A2258" s="116" t="n"/>
      <c r="B2258" s="116" t="n"/>
      <c r="C2258" s="116" t="n"/>
      <c r="D2258" s="116" t="n"/>
    </row>
    <row r="2259">
      <c r="A2259" s="116" t="n"/>
      <c r="B2259" s="116" t="n"/>
      <c r="C2259" s="116" t="n"/>
      <c r="D2259" s="116" t="n"/>
    </row>
    <row r="2260">
      <c r="A2260" s="116" t="n"/>
      <c r="B2260" s="116" t="n"/>
      <c r="C2260" s="116" t="n"/>
      <c r="D2260" s="116" t="n"/>
    </row>
    <row r="2261">
      <c r="A2261" s="116" t="n"/>
      <c r="B2261" s="116" t="n"/>
      <c r="C2261" s="116" t="n"/>
      <c r="D2261" s="116" t="n"/>
    </row>
    <row r="2262">
      <c r="A2262" s="116" t="n"/>
      <c r="B2262" s="116" t="n"/>
      <c r="C2262" s="116" t="n"/>
      <c r="D2262" s="116" t="n"/>
    </row>
    <row r="2263">
      <c r="A2263" s="116" t="n"/>
      <c r="B2263" s="116" t="n"/>
      <c r="C2263" s="116" t="n"/>
      <c r="D2263" s="116" t="n"/>
    </row>
    <row r="2264">
      <c r="A2264" s="116" t="n"/>
      <c r="B2264" s="116" t="n"/>
      <c r="C2264" s="116" t="n"/>
      <c r="D2264" s="116" t="n"/>
    </row>
    <row r="2265">
      <c r="A2265" s="116" t="n"/>
      <c r="B2265" s="116" t="n"/>
      <c r="C2265" s="116" t="n"/>
      <c r="D2265" s="116" t="n"/>
    </row>
    <row r="2266">
      <c r="A2266" s="116" t="n"/>
      <c r="B2266" s="116" t="n"/>
      <c r="C2266" s="116" t="n"/>
      <c r="D2266" s="116" t="n"/>
    </row>
    <row r="2267">
      <c r="A2267" s="116" t="n"/>
      <c r="B2267" s="116" t="n"/>
      <c r="C2267" s="116" t="n"/>
      <c r="D2267" s="116" t="n"/>
    </row>
    <row r="2268">
      <c r="A2268" s="116" t="n"/>
      <c r="B2268" s="116" t="n"/>
      <c r="C2268" s="116" t="n"/>
      <c r="D2268" s="116" t="n"/>
    </row>
    <row r="2269">
      <c r="A2269" s="116" t="n"/>
      <c r="B2269" s="116" t="n"/>
      <c r="C2269" s="116" t="n"/>
      <c r="D2269" s="116" t="n"/>
    </row>
    <row r="2270">
      <c r="A2270" s="116" t="n"/>
      <c r="B2270" s="116" t="n"/>
      <c r="C2270" s="116" t="n"/>
      <c r="D2270" s="116" t="n"/>
    </row>
    <row r="2271">
      <c r="A2271" s="116" t="n"/>
      <c r="B2271" s="116" t="n"/>
      <c r="C2271" s="116" t="n"/>
      <c r="D2271" s="116" t="n"/>
    </row>
    <row r="2272">
      <c r="A2272" s="116" t="n"/>
      <c r="B2272" s="116" t="n"/>
      <c r="C2272" s="116" t="n"/>
      <c r="D2272" s="116" t="n"/>
    </row>
    <row r="2273">
      <c r="A2273" s="116" t="n"/>
      <c r="B2273" s="116" t="n"/>
      <c r="C2273" s="116" t="n"/>
      <c r="D2273" s="116" t="n"/>
    </row>
    <row r="2274">
      <c r="A2274" s="116" t="n"/>
      <c r="B2274" s="116" t="n"/>
      <c r="C2274" s="116" t="n"/>
      <c r="D2274" s="116" t="n"/>
    </row>
    <row r="2275">
      <c r="A2275" s="116" t="n"/>
      <c r="B2275" s="116" t="n"/>
      <c r="C2275" s="116" t="n"/>
      <c r="D2275" s="116" t="n"/>
    </row>
    <row r="2276">
      <c r="A2276" s="116" t="n"/>
      <c r="B2276" s="116" t="n"/>
      <c r="C2276" s="116" t="n"/>
      <c r="D2276" s="116" t="n"/>
    </row>
    <row r="2277">
      <c r="A2277" s="116" t="n"/>
      <c r="B2277" s="116" t="n"/>
      <c r="C2277" s="116" t="n"/>
      <c r="D2277" s="116" t="n"/>
    </row>
    <row r="2278">
      <c r="A2278" s="116" t="n"/>
      <c r="B2278" s="116" t="n"/>
      <c r="C2278" s="116" t="n"/>
      <c r="D2278" s="116" t="n"/>
    </row>
    <row r="2279">
      <c r="A2279" s="116" t="n"/>
      <c r="B2279" s="116" t="n"/>
      <c r="C2279" s="116" t="n"/>
      <c r="D2279" s="116" t="n"/>
    </row>
    <row r="2280">
      <c r="A2280" s="116" t="n"/>
      <c r="B2280" s="116" t="n"/>
      <c r="C2280" s="116" t="n"/>
      <c r="D2280" s="116" t="n"/>
    </row>
    <row r="2281">
      <c r="A2281" s="116" t="n"/>
      <c r="B2281" s="116" t="n"/>
      <c r="C2281" s="116" t="n"/>
      <c r="D2281" s="116" t="n"/>
    </row>
    <row r="2282">
      <c r="A2282" s="116" t="n"/>
      <c r="B2282" s="116" t="n"/>
      <c r="C2282" s="116" t="n"/>
      <c r="D2282" s="116" t="n"/>
    </row>
    <row r="2283">
      <c r="A2283" s="116" t="n"/>
      <c r="B2283" s="116" t="n"/>
      <c r="C2283" s="116" t="n"/>
      <c r="D2283" s="116" t="n"/>
    </row>
    <row r="2284">
      <c r="A2284" s="116" t="n"/>
      <c r="B2284" s="116" t="n"/>
      <c r="C2284" s="116" t="n"/>
      <c r="D2284" s="116" t="n"/>
    </row>
    <row r="2285">
      <c r="A2285" s="116" t="n"/>
      <c r="B2285" s="116" t="n"/>
      <c r="C2285" s="116" t="n"/>
      <c r="D2285" s="116" t="n"/>
    </row>
    <row r="2286">
      <c r="A2286" s="116" t="n"/>
      <c r="B2286" s="116" t="n"/>
      <c r="C2286" s="116" t="n"/>
      <c r="D2286" s="116" t="n"/>
    </row>
    <row r="2287">
      <c r="A2287" s="116" t="n"/>
      <c r="B2287" s="116" t="n"/>
      <c r="C2287" s="116" t="n"/>
      <c r="D2287" s="116" t="n"/>
    </row>
    <row r="2288">
      <c r="A2288" s="116" t="n"/>
      <c r="B2288" s="116" t="n"/>
      <c r="C2288" s="116" t="n"/>
      <c r="D2288" s="116" t="n"/>
    </row>
    <row r="2289">
      <c r="A2289" s="116" t="n"/>
      <c r="B2289" s="116" t="n"/>
      <c r="C2289" s="116" t="n"/>
      <c r="D2289" s="116" t="n"/>
    </row>
    <row r="2290">
      <c r="A2290" s="116" t="n"/>
      <c r="B2290" s="116" t="n"/>
      <c r="C2290" s="116" t="n"/>
      <c r="D2290" s="116" t="n"/>
    </row>
    <row r="2291">
      <c r="A2291" s="116" t="n"/>
      <c r="B2291" s="116" t="n"/>
      <c r="C2291" s="116" t="n"/>
      <c r="D2291" s="116" t="n"/>
    </row>
    <row r="2292">
      <c r="A2292" s="116" t="n"/>
      <c r="B2292" s="116" t="n"/>
      <c r="C2292" s="116" t="n"/>
      <c r="D2292" s="116" t="n"/>
    </row>
    <row r="2293">
      <c r="A2293" s="116" t="n"/>
      <c r="B2293" s="116" t="n"/>
      <c r="C2293" s="116" t="n"/>
      <c r="D2293" s="116" t="n"/>
    </row>
    <row r="2294">
      <c r="A2294" s="116" t="n"/>
      <c r="B2294" s="116" t="n"/>
      <c r="C2294" s="116" t="n"/>
      <c r="D2294" s="116" t="n"/>
    </row>
    <row r="2295">
      <c r="A2295" s="116" t="n"/>
      <c r="B2295" s="116" t="n"/>
      <c r="C2295" s="116" t="n"/>
      <c r="D2295" s="116" t="n"/>
    </row>
    <row r="2296">
      <c r="A2296" s="116" t="n"/>
      <c r="B2296" s="116" t="n"/>
      <c r="C2296" s="116" t="n"/>
      <c r="D2296" s="116" t="n"/>
    </row>
    <row r="2297">
      <c r="A2297" s="116" t="n"/>
      <c r="B2297" s="116" t="n"/>
      <c r="C2297" s="116" t="n"/>
      <c r="D2297" s="116" t="n"/>
    </row>
    <row r="2298">
      <c r="A2298" s="116" t="n"/>
      <c r="B2298" s="116" t="n"/>
      <c r="C2298" s="116" t="n"/>
      <c r="D2298" s="116" t="n"/>
    </row>
    <row r="2299">
      <c r="A2299" s="116" t="n"/>
      <c r="B2299" s="116" t="n"/>
      <c r="C2299" s="116" t="n"/>
      <c r="D2299" s="116" t="n"/>
    </row>
    <row r="2300">
      <c r="A2300" s="116" t="n"/>
      <c r="B2300" s="116" t="n"/>
      <c r="C2300" s="116" t="n"/>
      <c r="D2300" s="116" t="n"/>
    </row>
    <row r="2301">
      <c r="A2301" s="116" t="n"/>
      <c r="B2301" s="116" t="n"/>
      <c r="C2301" s="116" t="n"/>
      <c r="D2301" s="116" t="n"/>
    </row>
    <row r="2302">
      <c r="A2302" s="116" t="n"/>
      <c r="B2302" s="116" t="n"/>
      <c r="C2302" s="116" t="n"/>
      <c r="D2302" s="116" t="n"/>
    </row>
    <row r="2303">
      <c r="A2303" s="116" t="n"/>
      <c r="B2303" s="116" t="n"/>
      <c r="C2303" s="116" t="n"/>
      <c r="D2303" s="116" t="n"/>
    </row>
    <row r="2304">
      <c r="A2304" s="116" t="n"/>
      <c r="B2304" s="116" t="n"/>
      <c r="C2304" s="116" t="n"/>
      <c r="D2304" s="116" t="n"/>
    </row>
    <row r="2305">
      <c r="A2305" s="116" t="n"/>
      <c r="B2305" s="116" t="n"/>
      <c r="C2305" s="116" t="n"/>
      <c r="D2305" s="116" t="n"/>
    </row>
    <row r="2306">
      <c r="A2306" s="116" t="n"/>
      <c r="B2306" s="116" t="n"/>
      <c r="C2306" s="116" t="n"/>
      <c r="D2306" s="116" t="n"/>
    </row>
    <row r="2307">
      <c r="A2307" s="116" t="n"/>
      <c r="B2307" s="116" t="n"/>
      <c r="C2307" s="116" t="n"/>
      <c r="D2307" s="116" t="n"/>
    </row>
    <row r="2308">
      <c r="A2308" s="116" t="n"/>
      <c r="B2308" s="116" t="n"/>
      <c r="C2308" s="116" t="n"/>
      <c r="D2308" s="116" t="n"/>
    </row>
    <row r="2309">
      <c r="A2309" s="116" t="n"/>
      <c r="B2309" s="116" t="n"/>
      <c r="C2309" s="116" t="n"/>
      <c r="D2309" s="116" t="n"/>
    </row>
    <row r="2310">
      <c r="A2310" s="116" t="n"/>
      <c r="B2310" s="116" t="n"/>
      <c r="C2310" s="116" t="n"/>
      <c r="D2310" s="116" t="n"/>
    </row>
    <row r="2311">
      <c r="A2311" s="116" t="n"/>
      <c r="B2311" s="116" t="n"/>
      <c r="C2311" s="116" t="n"/>
      <c r="D2311" s="116" t="n"/>
    </row>
    <row r="2312">
      <c r="A2312" s="116" t="n"/>
      <c r="B2312" s="116" t="n"/>
      <c r="C2312" s="116" t="n"/>
      <c r="D2312" s="116" t="n"/>
    </row>
    <row r="2313">
      <c r="A2313" s="116" t="n"/>
      <c r="B2313" s="116" t="n"/>
      <c r="C2313" s="116" t="n"/>
      <c r="D2313" s="116" t="n"/>
    </row>
    <row r="2314">
      <c r="A2314" s="116" t="n"/>
      <c r="B2314" s="116" t="n"/>
      <c r="C2314" s="116" t="n"/>
      <c r="D2314" s="116" t="n"/>
    </row>
    <row r="2315">
      <c r="A2315" s="116" t="n"/>
      <c r="B2315" s="116" t="n"/>
      <c r="C2315" s="116" t="n"/>
      <c r="D2315" s="116" t="n"/>
    </row>
    <row r="2316">
      <c r="A2316" s="116" t="n"/>
      <c r="B2316" s="116" t="n"/>
      <c r="C2316" s="116" t="n"/>
      <c r="D2316" s="116" t="n"/>
    </row>
    <row r="2317">
      <c r="A2317" s="116" t="n"/>
      <c r="B2317" s="116" t="n"/>
      <c r="C2317" s="116" t="n"/>
      <c r="D2317" s="116" t="n"/>
    </row>
    <row r="2318">
      <c r="A2318" s="116" t="n"/>
      <c r="B2318" s="116" t="n"/>
      <c r="C2318" s="116" t="n"/>
      <c r="D2318" s="116" t="n"/>
    </row>
    <row r="2319">
      <c r="A2319" s="116" t="n"/>
      <c r="B2319" s="116" t="n"/>
      <c r="C2319" s="116" t="n"/>
      <c r="D2319" s="116" t="n"/>
    </row>
    <row r="2320">
      <c r="A2320" s="116" t="n"/>
      <c r="B2320" s="116" t="n"/>
      <c r="C2320" s="116" t="n"/>
      <c r="D2320" s="116" t="n"/>
    </row>
    <row r="2321">
      <c r="A2321" s="116" t="n"/>
      <c r="B2321" s="116" t="n"/>
      <c r="C2321" s="116" t="n"/>
      <c r="D2321" s="116" t="n"/>
    </row>
    <row r="2322">
      <c r="A2322" s="116" t="n"/>
      <c r="B2322" s="116" t="n"/>
      <c r="C2322" s="116" t="n"/>
      <c r="D2322" s="116" t="n"/>
    </row>
    <row r="2323">
      <c r="A2323" s="116" t="n"/>
      <c r="B2323" s="116" t="n"/>
      <c r="C2323" s="116" t="n"/>
      <c r="D2323" s="116" t="n"/>
    </row>
    <row r="2324">
      <c r="A2324" s="116" t="n"/>
      <c r="B2324" s="116" t="n"/>
      <c r="C2324" s="116" t="n"/>
      <c r="D2324" s="116" t="n"/>
    </row>
    <row r="2325">
      <c r="A2325" s="116" t="n"/>
      <c r="B2325" s="116" t="n"/>
      <c r="C2325" s="116" t="n"/>
      <c r="D2325" s="116" t="n"/>
    </row>
    <row r="2326">
      <c r="A2326" s="116" t="n"/>
      <c r="B2326" s="116" t="n"/>
      <c r="C2326" s="116" t="n"/>
      <c r="D2326" s="116" t="n"/>
    </row>
    <row r="2327">
      <c r="A2327" s="116" t="n"/>
      <c r="B2327" s="116" t="n"/>
      <c r="C2327" s="116" t="n"/>
      <c r="D2327" s="116" t="n"/>
    </row>
    <row r="2328">
      <c r="A2328" s="116" t="n"/>
      <c r="B2328" s="116" t="n"/>
      <c r="C2328" s="116" t="n"/>
      <c r="D2328" s="116" t="n"/>
    </row>
    <row r="2329">
      <c r="A2329" s="116" t="n"/>
      <c r="B2329" s="116" t="n"/>
      <c r="C2329" s="116" t="n"/>
      <c r="D2329" s="116" t="n"/>
    </row>
    <row r="2330">
      <c r="A2330" s="116" t="n"/>
      <c r="B2330" s="116" t="n"/>
      <c r="C2330" s="116" t="n"/>
      <c r="D2330" s="116" t="n"/>
    </row>
    <row r="2331">
      <c r="A2331" s="116" t="n"/>
      <c r="B2331" s="116" t="n"/>
      <c r="C2331" s="116" t="n"/>
      <c r="D2331" s="116" t="n"/>
    </row>
    <row r="2332">
      <c r="A2332" s="116" t="n"/>
      <c r="B2332" s="116" t="n"/>
      <c r="C2332" s="116" t="n"/>
      <c r="D2332" s="116" t="n"/>
    </row>
    <row r="2333">
      <c r="A2333" s="116" t="n"/>
      <c r="B2333" s="116" t="n"/>
      <c r="C2333" s="116" t="n"/>
      <c r="D2333" s="116" t="n"/>
    </row>
    <row r="2334">
      <c r="A2334" s="116" t="n"/>
      <c r="B2334" s="116" t="n"/>
      <c r="C2334" s="116" t="n"/>
      <c r="D2334" s="116" t="n"/>
    </row>
    <row r="2335">
      <c r="A2335" s="116" t="n"/>
      <c r="B2335" s="116" t="n"/>
      <c r="C2335" s="116" t="n"/>
      <c r="D2335" s="116" t="n"/>
    </row>
    <row r="2336">
      <c r="A2336" s="116" t="n"/>
      <c r="B2336" s="116" t="n"/>
      <c r="C2336" s="116" t="n"/>
      <c r="D2336" s="116" t="n"/>
    </row>
    <row r="2337">
      <c r="A2337" s="116" t="n"/>
      <c r="B2337" s="116" t="n"/>
      <c r="C2337" s="116" t="n"/>
      <c r="D2337" s="116" t="n"/>
    </row>
    <row r="2338">
      <c r="A2338" s="116" t="n"/>
      <c r="B2338" s="116" t="n"/>
      <c r="C2338" s="116" t="n"/>
      <c r="D2338" s="116" t="n"/>
    </row>
    <row r="2339">
      <c r="A2339" s="116" t="n"/>
      <c r="B2339" s="116" t="n"/>
      <c r="C2339" s="116" t="n"/>
      <c r="D2339" s="116" t="n"/>
    </row>
    <row r="2340">
      <c r="A2340" s="116" t="n"/>
      <c r="B2340" s="116" t="n"/>
      <c r="C2340" s="116" t="n"/>
      <c r="D2340" s="116" t="n"/>
    </row>
    <row r="2341">
      <c r="A2341" s="116" t="n"/>
      <c r="B2341" s="116" t="n"/>
      <c r="C2341" s="116" t="n"/>
      <c r="D2341" s="116" t="n"/>
    </row>
    <row r="2342">
      <c r="A2342" s="116" t="n"/>
      <c r="B2342" s="116" t="n"/>
      <c r="C2342" s="116" t="n"/>
      <c r="D2342" s="116" t="n"/>
    </row>
    <row r="2343">
      <c r="A2343" s="116" t="n"/>
      <c r="B2343" s="116" t="n"/>
      <c r="C2343" s="116" t="n"/>
      <c r="D2343" s="116" t="n"/>
    </row>
    <row r="2344">
      <c r="A2344" s="116" t="n"/>
      <c r="B2344" s="116" t="n"/>
      <c r="C2344" s="116" t="n"/>
      <c r="D2344" s="116" t="n"/>
    </row>
    <row r="2345">
      <c r="A2345" s="116" t="n"/>
      <c r="B2345" s="116" t="n"/>
      <c r="C2345" s="116" t="n"/>
      <c r="D2345" s="116" t="n"/>
    </row>
    <row r="2346">
      <c r="A2346" s="116" t="n"/>
      <c r="B2346" s="116" t="n"/>
      <c r="C2346" s="116" t="n"/>
      <c r="D2346" s="116" t="n"/>
    </row>
    <row r="2347">
      <c r="A2347" s="116" t="n"/>
      <c r="B2347" s="116" t="n"/>
      <c r="C2347" s="116" t="n"/>
      <c r="D2347" s="116" t="n"/>
    </row>
    <row r="2348">
      <c r="A2348" s="116" t="n"/>
      <c r="B2348" s="116" t="n"/>
      <c r="C2348" s="116" t="n"/>
      <c r="D2348" s="116" t="n"/>
    </row>
    <row r="2349">
      <c r="A2349" s="116" t="n"/>
      <c r="B2349" s="116" t="n"/>
      <c r="C2349" s="116" t="n"/>
      <c r="D2349" s="116" t="n"/>
    </row>
    <row r="2350">
      <c r="A2350" s="116" t="n"/>
      <c r="B2350" s="116" t="n"/>
      <c r="C2350" s="116" t="n"/>
      <c r="D2350" s="116" t="n"/>
    </row>
    <row r="2351">
      <c r="A2351" s="116" t="n"/>
      <c r="B2351" s="116" t="n"/>
      <c r="C2351" s="116" t="n"/>
      <c r="D2351" s="116" t="n"/>
    </row>
    <row r="2352">
      <c r="A2352" s="116" t="n"/>
      <c r="B2352" s="116" t="n"/>
      <c r="C2352" s="116" t="n"/>
      <c r="D2352" s="116" t="n"/>
    </row>
    <row r="2353">
      <c r="A2353" s="116" t="n"/>
      <c r="B2353" s="116" t="n"/>
      <c r="C2353" s="116" t="n"/>
      <c r="D2353" s="116" t="n"/>
    </row>
    <row r="2354">
      <c r="A2354" s="116" t="n"/>
      <c r="B2354" s="116" t="n"/>
      <c r="C2354" s="116" t="n"/>
      <c r="D2354" s="116" t="n"/>
    </row>
    <row r="2355">
      <c r="A2355" s="116" t="n"/>
      <c r="B2355" s="116" t="n"/>
      <c r="C2355" s="116" t="n"/>
      <c r="D2355" s="116" t="n"/>
    </row>
    <row r="2356">
      <c r="A2356" s="116" t="n"/>
      <c r="B2356" s="116" t="n"/>
      <c r="C2356" s="116" t="n"/>
      <c r="D2356" s="116" t="n"/>
    </row>
    <row r="2357">
      <c r="A2357" s="116" t="n"/>
      <c r="B2357" s="116" t="n"/>
      <c r="C2357" s="116" t="n"/>
      <c r="D2357" s="116" t="n"/>
    </row>
    <row r="2358">
      <c r="A2358" s="116" t="n"/>
      <c r="B2358" s="116" t="n"/>
      <c r="C2358" s="116" t="n"/>
      <c r="D2358" s="116" t="n"/>
    </row>
    <row r="2359">
      <c r="A2359" s="116" t="n"/>
      <c r="B2359" s="116" t="n"/>
      <c r="C2359" s="116" t="n"/>
      <c r="D2359" s="116" t="n"/>
    </row>
    <row r="2360">
      <c r="A2360" s="116" t="n"/>
      <c r="B2360" s="116" t="n"/>
      <c r="C2360" s="116" t="n"/>
      <c r="D2360" s="116" t="n"/>
    </row>
    <row r="2361">
      <c r="A2361" s="116" t="n"/>
      <c r="B2361" s="116" t="n"/>
      <c r="C2361" s="116" t="n"/>
      <c r="D2361" s="116" t="n"/>
    </row>
    <row r="2362">
      <c r="A2362" s="116" t="n"/>
      <c r="B2362" s="116" t="n"/>
      <c r="C2362" s="116" t="n"/>
      <c r="D2362" s="116" t="n"/>
    </row>
    <row r="2363">
      <c r="A2363" s="116" t="n"/>
      <c r="B2363" s="116" t="n"/>
      <c r="C2363" s="116" t="n"/>
      <c r="D2363" s="116" t="n"/>
    </row>
    <row r="2364">
      <c r="A2364" s="116" t="n"/>
      <c r="B2364" s="116" t="n"/>
      <c r="C2364" s="116" t="n"/>
      <c r="D2364" s="116" t="n"/>
    </row>
    <row r="2365">
      <c r="A2365" s="116" t="n"/>
      <c r="B2365" s="116" t="n"/>
      <c r="C2365" s="116" t="n"/>
      <c r="D2365" s="116" t="n"/>
    </row>
    <row r="2366">
      <c r="A2366" s="116" t="n"/>
      <c r="B2366" s="116" t="n"/>
      <c r="C2366" s="116" t="n"/>
      <c r="D2366" s="116" t="n"/>
    </row>
    <row r="2367">
      <c r="A2367" s="116" t="n"/>
      <c r="B2367" s="116" t="n"/>
      <c r="C2367" s="116" t="n"/>
      <c r="D2367" s="116" t="n"/>
    </row>
    <row r="2368">
      <c r="A2368" s="116" t="n"/>
      <c r="B2368" s="116" t="n"/>
      <c r="C2368" s="116" t="n"/>
      <c r="D2368" s="116" t="n"/>
    </row>
    <row r="2369">
      <c r="A2369" s="116" t="n"/>
      <c r="B2369" s="116" t="n"/>
      <c r="C2369" s="116" t="n"/>
      <c r="D2369" s="116" t="n"/>
    </row>
    <row r="2370">
      <c r="A2370" s="116" t="n"/>
      <c r="B2370" s="116" t="n"/>
      <c r="C2370" s="116" t="n"/>
      <c r="D2370" s="116" t="n"/>
    </row>
    <row r="2371">
      <c r="A2371" s="116" t="n"/>
      <c r="B2371" s="116" t="n"/>
      <c r="C2371" s="116" t="n"/>
      <c r="D2371" s="116" t="n"/>
    </row>
    <row r="2372">
      <c r="A2372" s="116" t="n"/>
      <c r="B2372" s="116" t="n"/>
      <c r="C2372" s="116" t="n"/>
      <c r="D2372" s="116" t="n"/>
    </row>
    <row r="2373">
      <c r="A2373" s="116" t="n"/>
      <c r="B2373" s="116" t="n"/>
      <c r="C2373" s="116" t="n"/>
      <c r="D2373" s="116" t="n"/>
    </row>
    <row r="2374">
      <c r="A2374" s="116" t="n"/>
      <c r="B2374" s="116" t="n"/>
      <c r="C2374" s="116" t="n"/>
      <c r="D2374" s="116" t="n"/>
    </row>
    <row r="2375">
      <c r="A2375" s="116" t="n"/>
      <c r="B2375" s="116" t="n"/>
      <c r="C2375" s="116" t="n"/>
      <c r="D2375" s="116" t="n"/>
    </row>
    <row r="2376">
      <c r="A2376" s="116" t="n"/>
      <c r="B2376" s="116" t="n"/>
      <c r="C2376" s="116" t="n"/>
      <c r="D2376" s="116" t="n"/>
    </row>
    <row r="2377">
      <c r="A2377" s="116" t="n"/>
      <c r="B2377" s="116" t="n"/>
      <c r="C2377" s="116" t="n"/>
      <c r="D2377" s="116" t="n"/>
    </row>
    <row r="2378">
      <c r="A2378" s="116" t="n"/>
      <c r="B2378" s="116" t="n"/>
      <c r="C2378" s="116" t="n"/>
      <c r="D2378" s="116" t="n"/>
    </row>
    <row r="2379">
      <c r="A2379" s="116" t="n"/>
      <c r="B2379" s="116" t="n"/>
      <c r="C2379" s="116" t="n"/>
      <c r="D2379" s="116" t="n"/>
    </row>
    <row r="2380">
      <c r="A2380" s="116" t="n"/>
      <c r="B2380" s="116" t="n"/>
      <c r="C2380" s="116" t="n"/>
      <c r="D2380" s="116" t="n"/>
    </row>
    <row r="2381">
      <c r="A2381" s="116" t="n"/>
      <c r="B2381" s="116" t="n"/>
      <c r="C2381" s="116" t="n"/>
      <c r="D2381" s="116" t="n"/>
    </row>
    <row r="2382">
      <c r="A2382" s="116" t="n"/>
      <c r="B2382" s="116" t="n"/>
      <c r="C2382" s="116" t="n"/>
      <c r="D2382" s="116" t="n"/>
    </row>
    <row r="2383">
      <c r="A2383" s="116" t="n"/>
      <c r="B2383" s="116" t="n"/>
      <c r="C2383" s="116" t="n"/>
      <c r="D2383" s="116" t="n"/>
    </row>
    <row r="2384">
      <c r="A2384" s="116" t="n"/>
      <c r="B2384" s="116" t="n"/>
      <c r="C2384" s="116" t="n"/>
      <c r="D2384" s="116" t="n"/>
    </row>
    <row r="2385">
      <c r="A2385" s="116" t="n"/>
      <c r="B2385" s="116" t="n"/>
      <c r="C2385" s="116" t="n"/>
      <c r="D2385" s="116" t="n"/>
    </row>
    <row r="2386">
      <c r="A2386" s="116" t="n"/>
      <c r="B2386" s="116" t="n"/>
      <c r="C2386" s="116" t="n"/>
      <c r="D2386" s="116" t="n"/>
    </row>
    <row r="2387">
      <c r="A2387" s="116" t="n"/>
      <c r="B2387" s="116" t="n"/>
      <c r="C2387" s="116" t="n"/>
      <c r="D2387" s="116" t="n"/>
    </row>
    <row r="2388">
      <c r="A2388" s="116" t="n"/>
      <c r="B2388" s="116" t="n"/>
      <c r="C2388" s="116" t="n"/>
      <c r="D2388" s="116" t="n"/>
    </row>
    <row r="2389">
      <c r="A2389" s="116" t="n"/>
      <c r="B2389" s="116" t="n"/>
      <c r="C2389" s="116" t="n"/>
      <c r="D2389" s="116" t="n"/>
    </row>
    <row r="2390">
      <c r="A2390" s="116" t="n"/>
      <c r="B2390" s="116" t="n"/>
      <c r="C2390" s="116" t="n"/>
      <c r="D2390" s="116" t="n"/>
    </row>
    <row r="2391">
      <c r="A2391" s="116" t="n"/>
      <c r="B2391" s="116" t="n"/>
      <c r="C2391" s="116" t="n"/>
      <c r="D2391" s="116" t="n"/>
    </row>
    <row r="2392">
      <c r="A2392" s="116" t="n"/>
      <c r="B2392" s="116" t="n"/>
      <c r="C2392" s="116" t="n"/>
      <c r="D2392" s="116" t="n"/>
    </row>
    <row r="2393">
      <c r="A2393" s="116" t="n"/>
      <c r="B2393" s="116" t="n"/>
      <c r="C2393" s="116" t="n"/>
      <c r="D2393" s="116" t="n"/>
    </row>
    <row r="2394">
      <c r="A2394" s="116" t="n"/>
      <c r="B2394" s="116" t="n"/>
      <c r="C2394" s="116" t="n"/>
      <c r="D2394" s="116" t="n"/>
    </row>
    <row r="2395">
      <c r="A2395" s="116" t="n"/>
      <c r="B2395" s="116" t="n"/>
      <c r="C2395" s="116" t="n"/>
      <c r="D2395" s="116" t="n"/>
    </row>
    <row r="2396">
      <c r="A2396" s="116" t="n"/>
      <c r="B2396" s="116" t="n"/>
      <c r="C2396" s="116" t="n"/>
      <c r="D2396" s="116" t="n"/>
    </row>
    <row r="2397">
      <c r="A2397" s="116" t="n"/>
      <c r="B2397" s="116" t="n"/>
      <c r="C2397" s="116" t="n"/>
      <c r="D2397" s="116" t="n"/>
    </row>
    <row r="2398">
      <c r="A2398" s="116" t="n"/>
      <c r="B2398" s="116" t="n"/>
      <c r="C2398" s="116" t="n"/>
      <c r="D2398" s="116" t="n"/>
    </row>
    <row r="2399">
      <c r="A2399" s="116" t="n"/>
      <c r="B2399" s="116" t="n"/>
      <c r="C2399" s="116" t="n"/>
      <c r="D2399" s="116" t="n"/>
    </row>
    <row r="2400">
      <c r="A2400" s="116" t="n"/>
      <c r="B2400" s="116" t="n"/>
      <c r="C2400" s="116" t="n"/>
      <c r="D2400" s="116" t="n"/>
    </row>
    <row r="2401">
      <c r="A2401" s="116" t="n"/>
      <c r="B2401" s="116" t="n"/>
      <c r="C2401" s="116" t="n"/>
      <c r="D2401" s="116" t="n"/>
    </row>
    <row r="2402">
      <c r="A2402" s="116" t="n"/>
      <c r="B2402" s="116" t="n"/>
      <c r="C2402" s="116" t="n"/>
      <c r="D2402" s="116" t="n"/>
    </row>
    <row r="2403">
      <c r="A2403" s="116" t="n"/>
      <c r="B2403" s="116" t="n"/>
      <c r="C2403" s="116" t="n"/>
      <c r="D2403" s="116" t="n"/>
    </row>
    <row r="2404">
      <c r="A2404" s="116" t="n"/>
      <c r="B2404" s="116" t="n"/>
      <c r="C2404" s="116" t="n"/>
      <c r="D2404" s="116" t="n"/>
    </row>
    <row r="2405">
      <c r="A2405" s="116" t="n"/>
      <c r="B2405" s="116" t="n"/>
      <c r="C2405" s="116" t="n"/>
      <c r="D2405" s="116" t="n"/>
    </row>
    <row r="2406">
      <c r="A2406" s="116" t="n"/>
      <c r="B2406" s="116" t="n"/>
      <c r="C2406" s="116" t="n"/>
      <c r="D2406" s="116" t="n"/>
    </row>
    <row r="2407">
      <c r="A2407" s="116" t="n"/>
      <c r="B2407" s="116" t="n"/>
      <c r="C2407" s="116" t="n"/>
      <c r="D2407" s="116" t="n"/>
    </row>
    <row r="2408">
      <c r="A2408" s="116" t="n"/>
      <c r="B2408" s="116" t="n"/>
      <c r="C2408" s="116" t="n"/>
      <c r="D2408" s="116" t="n"/>
    </row>
    <row r="2409">
      <c r="A2409" s="116" t="n"/>
      <c r="B2409" s="116" t="n"/>
      <c r="C2409" s="116" t="n"/>
      <c r="D2409" s="116" t="n"/>
    </row>
    <row r="2410">
      <c r="A2410" s="116" t="n"/>
      <c r="B2410" s="116" t="n"/>
      <c r="C2410" s="116" t="n"/>
      <c r="D2410" s="116" t="n"/>
    </row>
    <row r="2411">
      <c r="A2411" s="116" t="n"/>
      <c r="B2411" s="116" t="n"/>
      <c r="C2411" s="116" t="n"/>
      <c r="D2411" s="116" t="n"/>
    </row>
    <row r="2412">
      <c r="A2412" s="116" t="n"/>
      <c r="B2412" s="116" t="n"/>
      <c r="C2412" s="116" t="n"/>
      <c r="D2412" s="116" t="n"/>
    </row>
    <row r="2413">
      <c r="A2413" s="116" t="n"/>
      <c r="B2413" s="116" t="n"/>
      <c r="C2413" s="116" t="n"/>
      <c r="D2413" s="116" t="n"/>
    </row>
    <row r="2414">
      <c r="A2414" s="116" t="n"/>
      <c r="B2414" s="116" t="n"/>
      <c r="C2414" s="116" t="n"/>
      <c r="D2414" s="116" t="n"/>
    </row>
    <row r="2415">
      <c r="A2415" s="116" t="n"/>
      <c r="B2415" s="116" t="n"/>
      <c r="C2415" s="116" t="n"/>
      <c r="D2415" s="116" t="n"/>
    </row>
    <row r="2416">
      <c r="A2416" s="116" t="n"/>
      <c r="B2416" s="116" t="n"/>
      <c r="C2416" s="116" t="n"/>
      <c r="D2416" s="116" t="n"/>
    </row>
    <row r="2417">
      <c r="A2417" s="116" t="n"/>
      <c r="B2417" s="116" t="n"/>
      <c r="C2417" s="116" t="n"/>
      <c r="D2417" s="116" t="n"/>
    </row>
    <row r="2418">
      <c r="A2418" s="116" t="n"/>
      <c r="B2418" s="116" t="n"/>
      <c r="C2418" s="116" t="n"/>
      <c r="D2418" s="116" t="n"/>
    </row>
    <row r="2419">
      <c r="A2419" s="116" t="n"/>
      <c r="B2419" s="116" t="n"/>
      <c r="C2419" s="116" t="n"/>
      <c r="D2419" s="116" t="n"/>
    </row>
    <row r="2420">
      <c r="A2420" s="116" t="n"/>
      <c r="B2420" s="116" t="n"/>
      <c r="C2420" s="116" t="n"/>
      <c r="D2420" s="116" t="n"/>
    </row>
    <row r="2421">
      <c r="A2421" s="116" t="n"/>
      <c r="B2421" s="116" t="n"/>
      <c r="C2421" s="116" t="n"/>
      <c r="D2421" s="116" t="n"/>
    </row>
    <row r="2422">
      <c r="A2422" s="116" t="n"/>
      <c r="B2422" s="116" t="n"/>
      <c r="C2422" s="116" t="n"/>
      <c r="D2422" s="116" t="n"/>
    </row>
    <row r="2423">
      <c r="A2423" s="116" t="n"/>
      <c r="B2423" s="116" t="n"/>
      <c r="C2423" s="116" t="n"/>
      <c r="D2423" s="116" t="n"/>
    </row>
    <row r="2424">
      <c r="A2424" s="116" t="n"/>
      <c r="B2424" s="116" t="n"/>
      <c r="C2424" s="116" t="n"/>
      <c r="D2424" s="116" t="n"/>
    </row>
    <row r="2425">
      <c r="A2425" s="116" t="n"/>
      <c r="B2425" s="116" t="n"/>
      <c r="C2425" s="116" t="n"/>
      <c r="D2425" s="116" t="n"/>
    </row>
    <row r="2426">
      <c r="A2426" s="116" t="n"/>
      <c r="B2426" s="116" t="n"/>
      <c r="C2426" s="116" t="n"/>
      <c r="D2426" s="116" t="n"/>
    </row>
    <row r="2427">
      <c r="A2427" s="116" t="n"/>
      <c r="B2427" s="116" t="n"/>
      <c r="C2427" s="116" t="n"/>
      <c r="D2427" s="116" t="n"/>
    </row>
    <row r="2428">
      <c r="A2428" s="116" t="n"/>
      <c r="B2428" s="116" t="n"/>
      <c r="C2428" s="116" t="n"/>
      <c r="D2428" s="116" t="n"/>
    </row>
    <row r="2429">
      <c r="A2429" s="116" t="n"/>
      <c r="B2429" s="116" t="n"/>
      <c r="C2429" s="116" t="n"/>
      <c r="D2429" s="116" t="n"/>
    </row>
    <row r="2430">
      <c r="A2430" s="116" t="n"/>
      <c r="B2430" s="116" t="n"/>
      <c r="C2430" s="116" t="n"/>
      <c r="D2430" s="116" t="n"/>
    </row>
    <row r="2431">
      <c r="A2431" s="116" t="n"/>
      <c r="B2431" s="116" t="n"/>
      <c r="C2431" s="116" t="n"/>
      <c r="D2431" s="116" t="n"/>
    </row>
    <row r="2432">
      <c r="A2432" s="116" t="n"/>
      <c r="B2432" s="116" t="n"/>
      <c r="C2432" s="116" t="n"/>
      <c r="D2432" s="116" t="n"/>
    </row>
    <row r="2433">
      <c r="A2433" s="116" t="n"/>
      <c r="B2433" s="116" t="n"/>
      <c r="C2433" s="116" t="n"/>
      <c r="D2433" s="116" t="n"/>
    </row>
    <row r="2434">
      <c r="A2434" s="116" t="n"/>
      <c r="B2434" s="116" t="n"/>
      <c r="C2434" s="116" t="n"/>
      <c r="D2434" s="116" t="n"/>
    </row>
    <row r="2435">
      <c r="A2435" s="116" t="n"/>
      <c r="B2435" s="116" t="n"/>
      <c r="C2435" s="116" t="n"/>
      <c r="D2435" s="116" t="n"/>
    </row>
    <row r="2436">
      <c r="A2436" s="116" t="n"/>
      <c r="B2436" s="116" t="n"/>
      <c r="C2436" s="116" t="n"/>
      <c r="D2436" s="116" t="n"/>
    </row>
    <row r="2437">
      <c r="A2437" s="116" t="n"/>
      <c r="B2437" s="116" t="n"/>
      <c r="C2437" s="116" t="n"/>
      <c r="D2437" s="116" t="n"/>
    </row>
    <row r="2438">
      <c r="A2438" s="116" t="n"/>
      <c r="B2438" s="116" t="n"/>
      <c r="C2438" s="116" t="n"/>
      <c r="D2438" s="116" t="n"/>
    </row>
    <row r="2439">
      <c r="A2439" s="116" t="n"/>
      <c r="B2439" s="116" t="n"/>
      <c r="C2439" s="116" t="n"/>
      <c r="D2439" s="116" t="n"/>
    </row>
    <row r="2440">
      <c r="A2440" s="116" t="n"/>
      <c r="B2440" s="116" t="n"/>
      <c r="C2440" s="116" t="n"/>
      <c r="D2440" s="116" t="n"/>
    </row>
    <row r="2441">
      <c r="A2441" s="116" t="n"/>
      <c r="B2441" s="116" t="n"/>
      <c r="C2441" s="116" t="n"/>
      <c r="D2441" s="116" t="n"/>
    </row>
    <row r="2442">
      <c r="A2442" s="116" t="n"/>
      <c r="B2442" s="116" t="n"/>
      <c r="C2442" s="116" t="n"/>
      <c r="D2442" s="116" t="n"/>
    </row>
    <row r="2443">
      <c r="A2443" s="116" t="n"/>
      <c r="B2443" s="116" t="n"/>
      <c r="C2443" s="116" t="n"/>
      <c r="D2443" s="116" t="n"/>
    </row>
    <row r="2444">
      <c r="A2444" s="116" t="n"/>
      <c r="B2444" s="116" t="n"/>
      <c r="C2444" s="116" t="n"/>
      <c r="D2444" s="116" t="n"/>
    </row>
    <row r="2445">
      <c r="A2445" s="116" t="n"/>
      <c r="B2445" s="116" t="n"/>
      <c r="C2445" s="116" t="n"/>
      <c r="D2445" s="116" t="n"/>
    </row>
    <row r="2446">
      <c r="A2446" s="116" t="n"/>
      <c r="B2446" s="116" t="n"/>
      <c r="C2446" s="116" t="n"/>
      <c r="D2446" s="116" t="n"/>
    </row>
    <row r="2447">
      <c r="A2447" s="116" t="n"/>
      <c r="B2447" s="116" t="n"/>
      <c r="C2447" s="116" t="n"/>
      <c r="D2447" s="116" t="n"/>
    </row>
    <row r="2448">
      <c r="A2448" s="116" t="n"/>
      <c r="B2448" s="116" t="n"/>
      <c r="C2448" s="116" t="n"/>
      <c r="D2448" s="116" t="n"/>
    </row>
    <row r="2449">
      <c r="A2449" s="116" t="n"/>
      <c r="B2449" s="116" t="n"/>
      <c r="C2449" s="116" t="n"/>
      <c r="D2449" s="116" t="n"/>
    </row>
    <row r="2450">
      <c r="A2450" s="116" t="n"/>
      <c r="B2450" s="116" t="n"/>
      <c r="C2450" s="116" t="n"/>
      <c r="D2450" s="116" t="n"/>
    </row>
    <row r="2451">
      <c r="A2451" s="116" t="n"/>
      <c r="B2451" s="116" t="n"/>
      <c r="C2451" s="116" t="n"/>
      <c r="D2451" s="116" t="n"/>
    </row>
    <row r="2452">
      <c r="A2452" s="116" t="n"/>
      <c r="B2452" s="116" t="n"/>
      <c r="C2452" s="116" t="n"/>
      <c r="D2452" s="116" t="n"/>
    </row>
    <row r="2453">
      <c r="A2453" s="116" t="n"/>
      <c r="B2453" s="116" t="n"/>
      <c r="C2453" s="116" t="n"/>
      <c r="D2453" s="116" t="n"/>
    </row>
    <row r="2454">
      <c r="A2454" s="116" t="n"/>
      <c r="B2454" s="116" t="n"/>
      <c r="C2454" s="116" t="n"/>
      <c r="D2454" s="116" t="n"/>
    </row>
    <row r="2455">
      <c r="A2455" s="116" t="n"/>
      <c r="B2455" s="116" t="n"/>
      <c r="C2455" s="116" t="n"/>
      <c r="D2455" s="116" t="n"/>
    </row>
    <row r="2456">
      <c r="A2456" s="116" t="n"/>
      <c r="B2456" s="116" t="n"/>
      <c r="C2456" s="116" t="n"/>
      <c r="D2456" s="116" t="n"/>
    </row>
    <row r="2457">
      <c r="A2457" s="116" t="n"/>
      <c r="B2457" s="116" t="n"/>
      <c r="C2457" s="116" t="n"/>
      <c r="D2457" s="116" t="n"/>
    </row>
    <row r="2458">
      <c r="A2458" s="116" t="n"/>
      <c r="B2458" s="116" t="n"/>
      <c r="C2458" s="116" t="n"/>
      <c r="D2458" s="116" t="n"/>
    </row>
    <row r="2459">
      <c r="A2459" s="116" t="n"/>
      <c r="B2459" s="116" t="n"/>
      <c r="C2459" s="116" t="n"/>
      <c r="D2459" s="116" t="n"/>
    </row>
    <row r="2460">
      <c r="A2460" s="116" t="n"/>
      <c r="B2460" s="116" t="n"/>
      <c r="C2460" s="116" t="n"/>
      <c r="D2460" s="116" t="n"/>
    </row>
    <row r="2461">
      <c r="A2461" s="116" t="n"/>
      <c r="B2461" s="116" t="n"/>
      <c r="C2461" s="116" t="n"/>
      <c r="D2461" s="116" t="n"/>
    </row>
    <row r="2462">
      <c r="A2462" s="116" t="n"/>
      <c r="B2462" s="116" t="n"/>
      <c r="C2462" s="116" t="n"/>
      <c r="D2462" s="116" t="n"/>
    </row>
    <row r="2463">
      <c r="A2463" s="116" t="n"/>
      <c r="B2463" s="116" t="n"/>
      <c r="C2463" s="116" t="n"/>
      <c r="D2463" s="116" t="n"/>
    </row>
    <row r="2464">
      <c r="A2464" s="116" t="n"/>
      <c r="B2464" s="116" t="n"/>
      <c r="C2464" s="116" t="n"/>
      <c r="D2464" s="116" t="n"/>
    </row>
    <row r="2465">
      <c r="A2465" s="116" t="n"/>
      <c r="B2465" s="116" t="n"/>
      <c r="C2465" s="116" t="n"/>
      <c r="D2465" s="116" t="n"/>
    </row>
    <row r="2466">
      <c r="A2466" s="116" t="n"/>
      <c r="B2466" s="116" t="n"/>
      <c r="C2466" s="116" t="n"/>
      <c r="D2466" s="116" t="n"/>
    </row>
    <row r="2467">
      <c r="A2467" s="116" t="n"/>
      <c r="B2467" s="116" t="n"/>
      <c r="C2467" s="116" t="n"/>
      <c r="D2467" s="116" t="n"/>
    </row>
    <row r="2468">
      <c r="A2468" s="116" t="n"/>
      <c r="B2468" s="116" t="n"/>
      <c r="C2468" s="116" t="n"/>
      <c r="D2468" s="116" t="n"/>
    </row>
    <row r="2469">
      <c r="A2469" s="116" t="n"/>
      <c r="B2469" s="116" t="n"/>
      <c r="C2469" s="116" t="n"/>
      <c r="D2469" s="116" t="n"/>
    </row>
    <row r="2470">
      <c r="A2470" s="116" t="n"/>
      <c r="B2470" s="116" t="n"/>
      <c r="C2470" s="116" t="n"/>
      <c r="D2470" s="116" t="n"/>
    </row>
    <row r="2471">
      <c r="A2471" s="116" t="n"/>
      <c r="B2471" s="116" t="n"/>
      <c r="C2471" s="116" t="n"/>
      <c r="D2471" s="116" t="n"/>
    </row>
    <row r="2472">
      <c r="A2472" s="116" t="n"/>
      <c r="B2472" s="116" t="n"/>
      <c r="C2472" s="116" t="n"/>
      <c r="D2472" s="116" t="n"/>
    </row>
    <row r="2473">
      <c r="A2473" s="116" t="n"/>
      <c r="B2473" s="116" t="n"/>
      <c r="C2473" s="116" t="n"/>
      <c r="D2473" s="116" t="n"/>
    </row>
    <row r="2474">
      <c r="A2474" s="116" t="n"/>
      <c r="B2474" s="116" t="n"/>
      <c r="C2474" s="116" t="n"/>
      <c r="D2474" s="116" t="n"/>
    </row>
    <row r="2475">
      <c r="A2475" s="116" t="n"/>
      <c r="B2475" s="116" t="n"/>
      <c r="C2475" s="116" t="n"/>
      <c r="D2475" s="116" t="n"/>
    </row>
    <row r="2476">
      <c r="A2476" s="116" t="n"/>
      <c r="B2476" s="116" t="n"/>
      <c r="C2476" s="116" t="n"/>
      <c r="D2476" s="116" t="n"/>
    </row>
    <row r="2477">
      <c r="A2477" s="116" t="n"/>
      <c r="B2477" s="116" t="n"/>
      <c r="C2477" s="116" t="n"/>
      <c r="D2477" s="116" t="n"/>
    </row>
    <row r="2478">
      <c r="A2478" s="116" t="n"/>
      <c r="B2478" s="116" t="n"/>
      <c r="C2478" s="116" t="n"/>
      <c r="D2478" s="116" t="n"/>
    </row>
    <row r="2479">
      <c r="A2479" s="116" t="n"/>
      <c r="B2479" s="116" t="n"/>
      <c r="C2479" s="116" t="n"/>
      <c r="D2479" s="116" t="n"/>
    </row>
    <row r="2480">
      <c r="A2480" s="116" t="n"/>
      <c r="B2480" s="116" t="n"/>
      <c r="C2480" s="116" t="n"/>
      <c r="D2480" s="116" t="n"/>
    </row>
    <row r="2481">
      <c r="A2481" s="116" t="n"/>
      <c r="B2481" s="116" t="n"/>
      <c r="C2481" s="116" t="n"/>
      <c r="D2481" s="116" t="n"/>
    </row>
    <row r="2482">
      <c r="A2482" s="116" t="n"/>
      <c r="B2482" s="116" t="n"/>
      <c r="C2482" s="116" t="n"/>
      <c r="D2482" s="116" t="n"/>
    </row>
    <row r="2483">
      <c r="A2483" s="116" t="n"/>
      <c r="B2483" s="116" t="n"/>
      <c r="C2483" s="116" t="n"/>
      <c r="D2483" s="116" t="n"/>
    </row>
    <row r="2484">
      <c r="A2484" s="116" t="n"/>
      <c r="B2484" s="116" t="n"/>
      <c r="C2484" s="116" t="n"/>
      <c r="D2484" s="116" t="n"/>
    </row>
    <row r="2485">
      <c r="A2485" s="116" t="n"/>
      <c r="B2485" s="116" t="n"/>
      <c r="C2485" s="116" t="n"/>
      <c r="D2485" s="116" t="n"/>
    </row>
    <row r="2486">
      <c r="A2486" s="116" t="n"/>
      <c r="B2486" s="116" t="n"/>
      <c r="C2486" s="116" t="n"/>
      <c r="D2486" s="116" t="n"/>
    </row>
    <row r="2487">
      <c r="A2487" s="116" t="n"/>
      <c r="B2487" s="116" t="n"/>
      <c r="C2487" s="116" t="n"/>
      <c r="D2487" s="116" t="n"/>
    </row>
    <row r="2488">
      <c r="A2488" s="116" t="n"/>
      <c r="B2488" s="116" t="n"/>
      <c r="C2488" s="116" t="n"/>
      <c r="D2488" s="116" t="n"/>
    </row>
    <row r="2489">
      <c r="A2489" s="116" t="n"/>
      <c r="B2489" s="116" t="n"/>
      <c r="C2489" s="116" t="n"/>
      <c r="D2489" s="116" t="n"/>
    </row>
    <row r="2490">
      <c r="A2490" s="116" t="n"/>
      <c r="B2490" s="116" t="n"/>
      <c r="C2490" s="116" t="n"/>
      <c r="D2490" s="116" t="n"/>
    </row>
    <row r="2491">
      <c r="A2491" s="116" t="n"/>
      <c r="B2491" s="116" t="n"/>
      <c r="C2491" s="116" t="n"/>
      <c r="D2491" s="116" t="n"/>
    </row>
    <row r="2492">
      <c r="A2492" s="116" t="n"/>
      <c r="B2492" s="116" t="n"/>
      <c r="C2492" s="116" t="n"/>
      <c r="D2492" s="116" t="n"/>
    </row>
    <row r="2493">
      <c r="A2493" s="116" t="n"/>
      <c r="B2493" s="116" t="n"/>
      <c r="C2493" s="116" t="n"/>
      <c r="D2493" s="116" t="n"/>
    </row>
    <row r="2494">
      <c r="A2494" s="116" t="n"/>
      <c r="B2494" s="116" t="n"/>
      <c r="C2494" s="116" t="n"/>
      <c r="D2494" s="116" t="n"/>
    </row>
    <row r="2495">
      <c r="A2495" s="116" t="n"/>
      <c r="B2495" s="116" t="n"/>
      <c r="C2495" s="116" t="n"/>
      <c r="D2495" s="116" t="n"/>
    </row>
    <row r="2496">
      <c r="A2496" s="116" t="n"/>
      <c r="B2496" s="116" t="n"/>
      <c r="C2496" s="116" t="n"/>
      <c r="D2496" s="116" t="n"/>
    </row>
    <row r="2497">
      <c r="A2497" s="116" t="n"/>
      <c r="B2497" s="116" t="n"/>
      <c r="C2497" s="116" t="n"/>
      <c r="D2497" s="116" t="n"/>
    </row>
    <row r="2498">
      <c r="A2498" s="116" t="n"/>
      <c r="B2498" s="116" t="n"/>
      <c r="C2498" s="116" t="n"/>
      <c r="D2498" s="116" t="n"/>
    </row>
    <row r="2499">
      <c r="A2499" s="116" t="n"/>
      <c r="B2499" s="116" t="n"/>
      <c r="C2499" s="116" t="n"/>
      <c r="D2499" s="116" t="n"/>
    </row>
    <row r="2500">
      <c r="A2500" s="116" t="n"/>
      <c r="B2500" s="116" t="n"/>
      <c r="C2500" s="116" t="n"/>
      <c r="D2500" s="116" t="n"/>
    </row>
    <row r="2501">
      <c r="A2501" s="116" t="n"/>
      <c r="B2501" s="116" t="n"/>
      <c r="C2501" s="116" t="n"/>
      <c r="D2501" s="116" t="n"/>
    </row>
    <row r="2502">
      <c r="A2502" s="116" t="n"/>
      <c r="B2502" s="116" t="n"/>
      <c r="C2502" s="116" t="n"/>
      <c r="D2502" s="116" t="n"/>
    </row>
    <row r="2503">
      <c r="A2503" s="116" t="n"/>
      <c r="B2503" s="116" t="n"/>
      <c r="C2503" s="116" t="n"/>
      <c r="D2503" s="116" t="n"/>
    </row>
    <row r="2504">
      <c r="A2504" s="116" t="n"/>
      <c r="B2504" s="116" t="n"/>
      <c r="C2504" s="116" t="n"/>
      <c r="D2504" s="116" t="n"/>
    </row>
    <row r="2505">
      <c r="A2505" s="116" t="n"/>
      <c r="B2505" s="116" t="n"/>
      <c r="C2505" s="116" t="n"/>
      <c r="D2505" s="116" t="n"/>
    </row>
    <row r="2506">
      <c r="A2506" s="116" t="n"/>
      <c r="B2506" s="116" t="n"/>
      <c r="C2506" s="116" t="n"/>
      <c r="D2506" s="116" t="n"/>
    </row>
    <row r="2507">
      <c r="A2507" s="116" t="n"/>
      <c r="B2507" s="116" t="n"/>
      <c r="C2507" s="116" t="n"/>
      <c r="D2507" s="116" t="n"/>
    </row>
    <row r="2508">
      <c r="A2508" s="116" t="n"/>
      <c r="B2508" s="116" t="n"/>
      <c r="C2508" s="116" t="n"/>
      <c r="D2508" s="116" t="n"/>
    </row>
    <row r="2509">
      <c r="A2509" s="116" t="n"/>
      <c r="B2509" s="116" t="n"/>
      <c r="C2509" s="116" t="n"/>
      <c r="D2509" s="116" t="n"/>
    </row>
    <row r="2510">
      <c r="A2510" s="116" t="n"/>
      <c r="B2510" s="116" t="n"/>
      <c r="C2510" s="116" t="n"/>
      <c r="D2510" s="116" t="n"/>
    </row>
    <row r="2511">
      <c r="A2511" s="116" t="n"/>
      <c r="B2511" s="116" t="n"/>
      <c r="C2511" s="116" t="n"/>
      <c r="D2511" s="116" t="n"/>
    </row>
    <row r="2512">
      <c r="A2512" s="116" t="n"/>
      <c r="B2512" s="116" t="n"/>
      <c r="C2512" s="116" t="n"/>
      <c r="D2512" s="116" t="n"/>
    </row>
    <row r="2513">
      <c r="A2513" s="116" t="n"/>
      <c r="B2513" s="116" t="n"/>
      <c r="C2513" s="116" t="n"/>
      <c r="D2513" s="116" t="n"/>
    </row>
    <row r="2514">
      <c r="A2514" s="116" t="n"/>
      <c r="B2514" s="116" t="n"/>
      <c r="C2514" s="116" t="n"/>
      <c r="D2514" s="116" t="n"/>
    </row>
    <row r="2515">
      <c r="A2515" s="116" t="n"/>
      <c r="B2515" s="116" t="n"/>
      <c r="C2515" s="116" t="n"/>
      <c r="D2515" s="116" t="n"/>
    </row>
    <row r="2516">
      <c r="A2516" s="116" t="n"/>
      <c r="B2516" s="116" t="n"/>
      <c r="C2516" s="116" t="n"/>
      <c r="D2516" s="116" t="n"/>
    </row>
    <row r="2517">
      <c r="A2517" s="116" t="n"/>
      <c r="B2517" s="116" t="n"/>
      <c r="C2517" s="116" t="n"/>
      <c r="D2517" s="116" t="n"/>
    </row>
    <row r="2518">
      <c r="A2518" s="116" t="n"/>
      <c r="B2518" s="116" t="n"/>
      <c r="C2518" s="116" t="n"/>
      <c r="D2518" s="116" t="n"/>
    </row>
    <row r="2519">
      <c r="A2519" s="116" t="n"/>
      <c r="B2519" s="116" t="n"/>
      <c r="C2519" s="116" t="n"/>
      <c r="D2519" s="116" t="n"/>
    </row>
    <row r="2520">
      <c r="A2520" s="116" t="n"/>
      <c r="B2520" s="116" t="n"/>
      <c r="C2520" s="116" t="n"/>
      <c r="D2520" s="116" t="n"/>
    </row>
    <row r="2521">
      <c r="A2521" s="116" t="n"/>
      <c r="B2521" s="116" t="n"/>
      <c r="C2521" s="116" t="n"/>
      <c r="D2521" s="116" t="n"/>
    </row>
    <row r="2522">
      <c r="A2522" s="116" t="n"/>
      <c r="B2522" s="116" t="n"/>
      <c r="C2522" s="116" t="n"/>
      <c r="D2522" s="116" t="n"/>
    </row>
    <row r="2523">
      <c r="A2523" s="116" t="n"/>
      <c r="B2523" s="116" t="n"/>
      <c r="C2523" s="116" t="n"/>
      <c r="D2523" s="116" t="n"/>
    </row>
    <row r="2524">
      <c r="A2524" s="116" t="n"/>
      <c r="B2524" s="116" t="n"/>
      <c r="C2524" s="116" t="n"/>
      <c r="D2524" s="116" t="n"/>
    </row>
    <row r="2525">
      <c r="A2525" s="116" t="n"/>
      <c r="B2525" s="116" t="n"/>
      <c r="C2525" s="116" t="n"/>
      <c r="D2525" s="116" t="n"/>
    </row>
    <row r="2526">
      <c r="A2526" s="116" t="n"/>
      <c r="B2526" s="116" t="n"/>
      <c r="C2526" s="116" t="n"/>
      <c r="D2526" s="116" t="n"/>
    </row>
    <row r="2527">
      <c r="A2527" s="116" t="n"/>
      <c r="B2527" s="116" t="n"/>
      <c r="C2527" s="116" t="n"/>
      <c r="D2527" s="116" t="n"/>
    </row>
    <row r="2528">
      <c r="A2528" s="116" t="n"/>
      <c r="B2528" s="116" t="n"/>
      <c r="C2528" s="116" t="n"/>
      <c r="D2528" s="116" t="n"/>
    </row>
    <row r="2529">
      <c r="A2529" s="116" t="n"/>
      <c r="B2529" s="116" t="n"/>
      <c r="C2529" s="116" t="n"/>
      <c r="D2529" s="116" t="n"/>
    </row>
    <row r="2530">
      <c r="A2530" s="116" t="n"/>
      <c r="B2530" s="116" t="n"/>
      <c r="C2530" s="116" t="n"/>
      <c r="D2530" s="116" t="n"/>
    </row>
    <row r="2531">
      <c r="A2531" s="116" t="n"/>
      <c r="B2531" s="116" t="n"/>
      <c r="C2531" s="116" t="n"/>
      <c r="D2531" s="116" t="n"/>
    </row>
    <row r="2532">
      <c r="A2532" s="116" t="n"/>
      <c r="B2532" s="116" t="n"/>
      <c r="C2532" s="116" t="n"/>
      <c r="D2532" s="116" t="n"/>
    </row>
    <row r="2533">
      <c r="A2533" s="116" t="n"/>
      <c r="B2533" s="116" t="n"/>
      <c r="C2533" s="116" t="n"/>
      <c r="D2533" s="116" t="n"/>
    </row>
    <row r="2534">
      <c r="A2534" s="116" t="n"/>
      <c r="B2534" s="116" t="n"/>
      <c r="C2534" s="116" t="n"/>
      <c r="D2534" s="116" t="n"/>
    </row>
    <row r="2535">
      <c r="A2535" s="116" t="n"/>
      <c r="B2535" s="116" t="n"/>
      <c r="C2535" s="116" t="n"/>
      <c r="D2535" s="116" t="n"/>
    </row>
    <row r="2536">
      <c r="A2536" s="116" t="n"/>
      <c r="B2536" s="116" t="n"/>
      <c r="C2536" s="116" t="n"/>
      <c r="D2536" s="116" t="n"/>
    </row>
    <row r="2537">
      <c r="A2537" s="116" t="n"/>
      <c r="B2537" s="116" t="n"/>
      <c r="C2537" s="116" t="n"/>
      <c r="D2537" s="116" t="n"/>
    </row>
    <row r="2538">
      <c r="A2538" s="116" t="n"/>
      <c r="B2538" s="116" t="n"/>
      <c r="C2538" s="116" t="n"/>
      <c r="D2538" s="116" t="n"/>
    </row>
    <row r="2539">
      <c r="A2539" s="116" t="n"/>
      <c r="B2539" s="116" t="n"/>
      <c r="C2539" s="116" t="n"/>
      <c r="D2539" s="116" t="n"/>
    </row>
    <row r="2540">
      <c r="A2540" s="116" t="n"/>
      <c r="B2540" s="116" t="n"/>
      <c r="C2540" s="116" t="n"/>
      <c r="D2540" s="116" t="n"/>
    </row>
    <row r="2541">
      <c r="A2541" s="116" t="n"/>
      <c r="B2541" s="116" t="n"/>
      <c r="C2541" s="116" t="n"/>
      <c r="D2541" s="116" t="n"/>
    </row>
    <row r="2542">
      <c r="A2542" s="116" t="n"/>
      <c r="B2542" s="116" t="n"/>
      <c r="C2542" s="116" t="n"/>
      <c r="D2542" s="116" t="n"/>
    </row>
    <row r="2543">
      <c r="A2543" s="116" t="n"/>
      <c r="B2543" s="116" t="n"/>
      <c r="C2543" s="116" t="n"/>
      <c r="D2543" s="116" t="n"/>
    </row>
    <row r="2544">
      <c r="A2544" s="116" t="n"/>
      <c r="B2544" s="116" t="n"/>
      <c r="C2544" s="116" t="n"/>
      <c r="D2544" s="116" t="n"/>
    </row>
    <row r="2545">
      <c r="A2545" s="116" t="n"/>
      <c r="B2545" s="116" t="n"/>
      <c r="C2545" s="116" t="n"/>
      <c r="D2545" s="116" t="n"/>
    </row>
    <row r="2546">
      <c r="A2546" s="116" t="n"/>
      <c r="B2546" s="116" t="n"/>
      <c r="C2546" s="116" t="n"/>
      <c r="D2546" s="116" t="n"/>
    </row>
    <row r="2547">
      <c r="A2547" s="116" t="n"/>
      <c r="B2547" s="116" t="n"/>
      <c r="C2547" s="116" t="n"/>
      <c r="D2547" s="116" t="n"/>
    </row>
    <row r="2548">
      <c r="A2548" s="116" t="n"/>
      <c r="B2548" s="116" t="n"/>
      <c r="C2548" s="116" t="n"/>
      <c r="D2548" s="116" t="n"/>
    </row>
    <row r="2549">
      <c r="A2549" s="116" t="n"/>
      <c r="B2549" s="116" t="n"/>
      <c r="C2549" s="116" t="n"/>
      <c r="D2549" s="116" t="n"/>
    </row>
    <row r="2550">
      <c r="A2550" s="116" t="n"/>
      <c r="B2550" s="116" t="n"/>
      <c r="C2550" s="116" t="n"/>
      <c r="D2550" s="116" t="n"/>
    </row>
    <row r="2551">
      <c r="A2551" s="116" t="n"/>
      <c r="B2551" s="116" t="n"/>
      <c r="C2551" s="116" t="n"/>
      <c r="D2551" s="116" t="n"/>
    </row>
    <row r="2552">
      <c r="A2552" s="116" t="n"/>
      <c r="B2552" s="116" t="n"/>
      <c r="C2552" s="116" t="n"/>
      <c r="D2552" s="116" t="n"/>
    </row>
    <row r="2553">
      <c r="A2553" s="116" t="n"/>
      <c r="B2553" s="116" t="n"/>
      <c r="C2553" s="116" t="n"/>
      <c r="D2553" s="116" t="n"/>
    </row>
    <row r="2554">
      <c r="A2554" s="116" t="n"/>
      <c r="B2554" s="116" t="n"/>
      <c r="C2554" s="116" t="n"/>
      <c r="D2554" s="116" t="n"/>
    </row>
    <row r="2555">
      <c r="A2555" s="116" t="n"/>
      <c r="B2555" s="116" t="n"/>
      <c r="C2555" s="116" t="n"/>
      <c r="D2555" s="116" t="n"/>
    </row>
    <row r="2556">
      <c r="A2556" s="116" t="n"/>
      <c r="B2556" s="116" t="n"/>
      <c r="C2556" s="116" t="n"/>
      <c r="D2556" s="116" t="n"/>
    </row>
    <row r="2557">
      <c r="A2557" s="116" t="n"/>
      <c r="B2557" s="116" t="n"/>
      <c r="C2557" s="116" t="n"/>
      <c r="D2557" s="116" t="n"/>
    </row>
    <row r="2558">
      <c r="A2558" s="116" t="n"/>
      <c r="B2558" s="116" t="n"/>
      <c r="C2558" s="116" t="n"/>
      <c r="D2558" s="116" t="n"/>
    </row>
    <row r="2559">
      <c r="A2559" s="116" t="n"/>
      <c r="B2559" s="116" t="n"/>
      <c r="C2559" s="116" t="n"/>
      <c r="D2559" s="116" t="n"/>
    </row>
    <row r="2560">
      <c r="A2560" s="116" t="n"/>
      <c r="B2560" s="116" t="n"/>
      <c r="C2560" s="116" t="n"/>
      <c r="D2560" s="116" t="n"/>
    </row>
    <row r="2561">
      <c r="A2561" s="116" t="n"/>
      <c r="B2561" s="116" t="n"/>
      <c r="C2561" s="116" t="n"/>
      <c r="D2561" s="116" t="n"/>
    </row>
    <row r="2562">
      <c r="A2562" s="116" t="n"/>
      <c r="B2562" s="116" t="n"/>
      <c r="C2562" s="116" t="n"/>
      <c r="D2562" s="116" t="n"/>
    </row>
    <row r="2563">
      <c r="A2563" s="116" t="n"/>
      <c r="B2563" s="116" t="n"/>
      <c r="C2563" s="116" t="n"/>
      <c r="D2563" s="116" t="n"/>
    </row>
    <row r="2564">
      <c r="A2564" s="116" t="n"/>
      <c r="B2564" s="116" t="n"/>
      <c r="C2564" s="116" t="n"/>
      <c r="D2564" s="116" t="n"/>
    </row>
    <row r="2565">
      <c r="A2565" s="116" t="n"/>
      <c r="B2565" s="116" t="n"/>
      <c r="C2565" s="116" t="n"/>
      <c r="D2565" s="116" t="n"/>
    </row>
    <row r="2566">
      <c r="A2566" s="116" t="n"/>
      <c r="B2566" s="116" t="n"/>
      <c r="C2566" s="116" t="n"/>
      <c r="D2566" s="116" t="n"/>
    </row>
    <row r="2567">
      <c r="A2567" s="116" t="n"/>
      <c r="B2567" s="116" t="n"/>
      <c r="C2567" s="116" t="n"/>
      <c r="D2567" s="116" t="n"/>
    </row>
    <row r="2568">
      <c r="A2568" s="116" t="n"/>
      <c r="B2568" s="116" t="n"/>
      <c r="C2568" s="116" t="n"/>
      <c r="D2568" s="116" t="n"/>
    </row>
    <row r="2569">
      <c r="A2569" s="116" t="n"/>
      <c r="B2569" s="116" t="n"/>
      <c r="C2569" s="116" t="n"/>
      <c r="D2569" s="116" t="n"/>
    </row>
    <row r="2570">
      <c r="A2570" s="116" t="n"/>
      <c r="B2570" s="116" t="n"/>
      <c r="C2570" s="116" t="n"/>
      <c r="D2570" s="116" t="n"/>
    </row>
    <row r="2571">
      <c r="A2571" s="116" t="n"/>
      <c r="B2571" s="116" t="n"/>
      <c r="C2571" s="116" t="n"/>
      <c r="D2571" s="116" t="n"/>
    </row>
    <row r="2572">
      <c r="A2572" s="116" t="n"/>
      <c r="B2572" s="116" t="n"/>
      <c r="C2572" s="116" t="n"/>
      <c r="D2572" s="116" t="n"/>
    </row>
    <row r="2573">
      <c r="A2573" s="116" t="n"/>
      <c r="B2573" s="116" t="n"/>
      <c r="C2573" s="116" t="n"/>
      <c r="D2573" s="116" t="n"/>
    </row>
    <row r="2574">
      <c r="A2574" s="116" t="n"/>
      <c r="B2574" s="116" t="n"/>
      <c r="C2574" s="116" t="n"/>
      <c r="D2574" s="116" t="n"/>
    </row>
    <row r="2575">
      <c r="A2575" s="116" t="n"/>
      <c r="B2575" s="116" t="n"/>
      <c r="C2575" s="116" t="n"/>
      <c r="D2575" s="116" t="n"/>
    </row>
    <row r="2576">
      <c r="A2576" s="116" t="n"/>
      <c r="B2576" s="116" t="n"/>
      <c r="C2576" s="116" t="n"/>
      <c r="D2576" s="116" t="n"/>
    </row>
    <row r="2577">
      <c r="A2577" s="116" t="n"/>
      <c r="B2577" s="116" t="n"/>
      <c r="C2577" s="116" t="n"/>
      <c r="D2577" s="116" t="n"/>
    </row>
    <row r="2578">
      <c r="A2578" s="116" t="n"/>
      <c r="B2578" s="116" t="n"/>
      <c r="C2578" s="116" t="n"/>
      <c r="D2578" s="116" t="n"/>
    </row>
    <row r="2579">
      <c r="A2579" s="116" t="n"/>
      <c r="B2579" s="116" t="n"/>
      <c r="C2579" s="116" t="n"/>
      <c r="D2579" s="116" t="n"/>
    </row>
    <row r="2580">
      <c r="A2580" s="116" t="n"/>
      <c r="B2580" s="116" t="n"/>
      <c r="C2580" s="116" t="n"/>
      <c r="D2580" s="116" t="n"/>
    </row>
    <row r="2581">
      <c r="A2581" s="116" t="n"/>
      <c r="B2581" s="116" t="n"/>
      <c r="C2581" s="116" t="n"/>
      <c r="D2581" s="116" t="n"/>
    </row>
    <row r="2582">
      <c r="A2582" s="116" t="n"/>
      <c r="B2582" s="116" t="n"/>
      <c r="C2582" s="116" t="n"/>
      <c r="D2582" s="116" t="n"/>
    </row>
    <row r="2583">
      <c r="A2583" s="116" t="n"/>
      <c r="B2583" s="116" t="n"/>
      <c r="C2583" s="116" t="n"/>
      <c r="D2583" s="116" t="n"/>
    </row>
    <row r="2584">
      <c r="A2584" s="116" t="n"/>
      <c r="B2584" s="116" t="n"/>
      <c r="C2584" s="116" t="n"/>
      <c r="D2584" s="116" t="n"/>
    </row>
    <row r="2585">
      <c r="A2585" s="116" t="n"/>
      <c r="B2585" s="116" t="n"/>
      <c r="C2585" s="116" t="n"/>
      <c r="D2585" s="116" t="n"/>
    </row>
    <row r="2586">
      <c r="A2586" s="116" t="n"/>
      <c r="B2586" s="116" t="n"/>
      <c r="C2586" s="116" t="n"/>
      <c r="D2586" s="116" t="n"/>
    </row>
    <row r="2587">
      <c r="A2587" s="116" t="n"/>
      <c r="B2587" s="116" t="n"/>
      <c r="C2587" s="116" t="n"/>
      <c r="D2587" s="116" t="n"/>
    </row>
    <row r="2588">
      <c r="A2588" s="116" t="n"/>
      <c r="B2588" s="116" t="n"/>
      <c r="C2588" s="116" t="n"/>
      <c r="D2588" s="116" t="n"/>
    </row>
    <row r="2589">
      <c r="A2589" s="116" t="n"/>
      <c r="B2589" s="116" t="n"/>
      <c r="C2589" s="116" t="n"/>
      <c r="D2589" s="116" t="n"/>
    </row>
    <row r="2590">
      <c r="A2590" s="116" t="n"/>
      <c r="B2590" s="116" t="n"/>
      <c r="C2590" s="116" t="n"/>
      <c r="D2590" s="116" t="n"/>
    </row>
    <row r="2591">
      <c r="A2591" s="116" t="n"/>
      <c r="B2591" s="116" t="n"/>
      <c r="C2591" s="116" t="n"/>
      <c r="D2591" s="116" t="n"/>
    </row>
    <row r="2592">
      <c r="A2592" s="116" t="n"/>
      <c r="B2592" s="116" t="n"/>
      <c r="C2592" s="116" t="n"/>
      <c r="D2592" s="116" t="n"/>
    </row>
    <row r="2593">
      <c r="A2593" s="116" t="n"/>
      <c r="B2593" s="116" t="n"/>
      <c r="C2593" s="116" t="n"/>
      <c r="D2593" s="116" t="n"/>
    </row>
    <row r="2594">
      <c r="A2594" s="116" t="n"/>
      <c r="B2594" s="116" t="n"/>
      <c r="C2594" s="116" t="n"/>
      <c r="D2594" s="116" t="n"/>
    </row>
    <row r="2595">
      <c r="A2595" s="116" t="n"/>
      <c r="B2595" s="116" t="n"/>
      <c r="C2595" s="116" t="n"/>
      <c r="D2595" s="116" t="n"/>
    </row>
    <row r="2596">
      <c r="A2596" s="116" t="n"/>
      <c r="B2596" s="116" t="n"/>
      <c r="C2596" s="116" t="n"/>
      <c r="D2596" s="116" t="n"/>
    </row>
    <row r="2597">
      <c r="A2597" s="116" t="n"/>
      <c r="B2597" s="116" t="n"/>
      <c r="C2597" s="116" t="n"/>
      <c r="D2597" s="116" t="n"/>
    </row>
    <row r="2598">
      <c r="A2598" s="116" t="n"/>
      <c r="B2598" s="116" t="n"/>
      <c r="C2598" s="116" t="n"/>
      <c r="D2598" s="116" t="n"/>
    </row>
    <row r="2599">
      <c r="A2599" s="116" t="n"/>
      <c r="B2599" s="116" t="n"/>
      <c r="C2599" s="116" t="n"/>
      <c r="D2599" s="116" t="n"/>
    </row>
    <row r="2600">
      <c r="A2600" s="116" t="n"/>
      <c r="B2600" s="116" t="n"/>
      <c r="C2600" s="116" t="n"/>
      <c r="D2600" s="116" t="n"/>
    </row>
    <row r="2601">
      <c r="A2601" s="116" t="n"/>
      <c r="B2601" s="116" t="n"/>
      <c r="C2601" s="116" t="n"/>
      <c r="D2601" s="116" t="n"/>
    </row>
    <row r="2602">
      <c r="A2602" s="116" t="n"/>
      <c r="B2602" s="116" t="n"/>
      <c r="C2602" s="116" t="n"/>
      <c r="D2602" s="116" t="n"/>
    </row>
    <row r="2603">
      <c r="A2603" s="116" t="n"/>
      <c r="B2603" s="116" t="n"/>
      <c r="C2603" s="116" t="n"/>
      <c r="D2603" s="116" t="n"/>
    </row>
    <row r="2604">
      <c r="A2604" s="116" t="n"/>
      <c r="B2604" s="116" t="n"/>
      <c r="C2604" s="116" t="n"/>
      <c r="D2604" s="116" t="n"/>
    </row>
    <row r="2605">
      <c r="A2605" s="116" t="n"/>
      <c r="B2605" s="116" t="n"/>
      <c r="C2605" s="116" t="n"/>
      <c r="D2605" s="116" t="n"/>
    </row>
    <row r="2606">
      <c r="A2606" s="116" t="n"/>
      <c r="B2606" s="116" t="n"/>
      <c r="C2606" s="116" t="n"/>
      <c r="D2606" s="116" t="n"/>
    </row>
    <row r="2607">
      <c r="A2607" s="116" t="n"/>
      <c r="B2607" s="116" t="n"/>
      <c r="C2607" s="116" t="n"/>
      <c r="D2607" s="116" t="n"/>
    </row>
    <row r="2608">
      <c r="A2608" s="116" t="n"/>
      <c r="B2608" s="116" t="n"/>
      <c r="C2608" s="116" t="n"/>
      <c r="D2608" s="116" t="n"/>
    </row>
    <row r="2609">
      <c r="A2609" s="116" t="n"/>
      <c r="B2609" s="116" t="n"/>
      <c r="C2609" s="116" t="n"/>
      <c r="D2609" s="116" t="n"/>
    </row>
    <row r="2610">
      <c r="A2610" s="116" t="n"/>
      <c r="B2610" s="116" t="n"/>
      <c r="C2610" s="116" t="n"/>
      <c r="D2610" s="116" t="n"/>
    </row>
    <row r="2611">
      <c r="A2611" s="116" t="n"/>
      <c r="B2611" s="116" t="n"/>
      <c r="C2611" s="116" t="n"/>
      <c r="D2611" s="116" t="n"/>
    </row>
    <row r="2612">
      <c r="A2612" s="116" t="n"/>
      <c r="B2612" s="116" t="n"/>
      <c r="C2612" s="116" t="n"/>
      <c r="D2612" s="116" t="n"/>
    </row>
    <row r="2613">
      <c r="A2613" s="116" t="n"/>
      <c r="B2613" s="116" t="n"/>
      <c r="C2613" s="116" t="n"/>
      <c r="D2613" s="116" t="n"/>
    </row>
    <row r="2614">
      <c r="A2614" s="116" t="n"/>
      <c r="B2614" s="116" t="n"/>
      <c r="C2614" s="116" t="n"/>
      <c r="D2614" s="116" t="n"/>
    </row>
    <row r="2615">
      <c r="A2615" s="116" t="n"/>
      <c r="B2615" s="116" t="n"/>
      <c r="C2615" s="116" t="n"/>
      <c r="D2615" s="116" t="n"/>
    </row>
    <row r="2616">
      <c r="A2616" s="116" t="n"/>
      <c r="B2616" s="116" t="n"/>
      <c r="C2616" s="116" t="n"/>
      <c r="D2616" s="116" t="n"/>
    </row>
    <row r="2617">
      <c r="A2617" s="116" t="n"/>
      <c r="B2617" s="116" t="n"/>
      <c r="C2617" s="116" t="n"/>
      <c r="D2617" s="116" t="n"/>
    </row>
    <row r="2618">
      <c r="A2618" s="116" t="n"/>
      <c r="B2618" s="116" t="n"/>
      <c r="C2618" s="116" t="n"/>
      <c r="D2618" s="116" t="n"/>
    </row>
    <row r="2619">
      <c r="A2619" s="116" t="n"/>
      <c r="B2619" s="116" t="n"/>
      <c r="C2619" s="116" t="n"/>
      <c r="D2619" s="116" t="n"/>
    </row>
    <row r="2620">
      <c r="A2620" s="116" t="n"/>
      <c r="B2620" s="116" t="n"/>
      <c r="C2620" s="116" t="n"/>
      <c r="D2620" s="116" t="n"/>
    </row>
    <row r="2621">
      <c r="A2621" s="116" t="n"/>
      <c r="B2621" s="116" t="n"/>
      <c r="C2621" s="116" t="n"/>
      <c r="D2621" s="116" t="n"/>
    </row>
    <row r="2622">
      <c r="A2622" s="116" t="n"/>
      <c r="B2622" s="116" t="n"/>
      <c r="C2622" s="116" t="n"/>
      <c r="D2622" s="116" t="n"/>
    </row>
    <row r="2623">
      <c r="A2623" s="116" t="n"/>
      <c r="B2623" s="116" t="n"/>
      <c r="C2623" s="116" t="n"/>
      <c r="D2623" s="116" t="n"/>
    </row>
    <row r="2624">
      <c r="A2624" s="116" t="n"/>
      <c r="B2624" s="116" t="n"/>
      <c r="C2624" s="116" t="n"/>
      <c r="D2624" s="116" t="n"/>
    </row>
    <row r="2625">
      <c r="A2625" s="116" t="n"/>
      <c r="B2625" s="116" t="n"/>
      <c r="C2625" s="116" t="n"/>
      <c r="D2625" s="116" t="n"/>
    </row>
    <row r="2626">
      <c r="A2626" s="116" t="n"/>
      <c r="B2626" s="116" t="n"/>
      <c r="C2626" s="116" t="n"/>
      <c r="D2626" s="116" t="n"/>
    </row>
    <row r="2627">
      <c r="A2627" s="116" t="n"/>
      <c r="B2627" s="116" t="n"/>
      <c r="C2627" s="116" t="n"/>
      <c r="D2627" s="116" t="n"/>
    </row>
    <row r="2628">
      <c r="A2628" s="116" t="n"/>
      <c r="B2628" s="116" t="n"/>
      <c r="C2628" s="116" t="n"/>
      <c r="D2628" s="116" t="n"/>
    </row>
    <row r="2629">
      <c r="A2629" s="116" t="n"/>
      <c r="B2629" s="116" t="n"/>
      <c r="C2629" s="116" t="n"/>
      <c r="D2629" s="116" t="n"/>
    </row>
    <row r="2630">
      <c r="A2630" s="116" t="n"/>
      <c r="B2630" s="116" t="n"/>
      <c r="C2630" s="116" t="n"/>
      <c r="D2630" s="116" t="n"/>
    </row>
    <row r="2631">
      <c r="A2631" s="116" t="n"/>
      <c r="B2631" s="116" t="n"/>
      <c r="C2631" s="116" t="n"/>
      <c r="D2631" s="116" t="n"/>
    </row>
    <row r="2632">
      <c r="A2632" s="116" t="n"/>
      <c r="B2632" s="116" t="n"/>
      <c r="C2632" s="116" t="n"/>
      <c r="D2632" s="116" t="n"/>
    </row>
    <row r="2633">
      <c r="A2633" s="116" t="n"/>
      <c r="B2633" s="116" t="n"/>
      <c r="C2633" s="116" t="n"/>
      <c r="D2633" s="116" t="n"/>
    </row>
    <row r="2634">
      <c r="A2634" s="116" t="n"/>
      <c r="B2634" s="116" t="n"/>
      <c r="C2634" s="116" t="n"/>
      <c r="D2634" s="116" t="n"/>
    </row>
    <row r="2635">
      <c r="A2635" s="116" t="n"/>
      <c r="B2635" s="116" t="n"/>
      <c r="C2635" s="116" t="n"/>
      <c r="D2635" s="116" t="n"/>
    </row>
    <row r="2636">
      <c r="A2636" s="116" t="n"/>
      <c r="B2636" s="116" t="n"/>
      <c r="C2636" s="116" t="n"/>
      <c r="D2636" s="116" t="n"/>
    </row>
    <row r="2637">
      <c r="A2637" s="116" t="n"/>
      <c r="B2637" s="116" t="n"/>
      <c r="C2637" s="116" t="n"/>
      <c r="D2637" s="116" t="n"/>
    </row>
    <row r="2638">
      <c r="A2638" s="116" t="n"/>
      <c r="B2638" s="116" t="n"/>
      <c r="C2638" s="116" t="n"/>
      <c r="D2638" s="116" t="n"/>
    </row>
    <row r="2639">
      <c r="A2639" s="116" t="n"/>
      <c r="B2639" s="116" t="n"/>
      <c r="C2639" s="116" t="n"/>
      <c r="D2639" s="116" t="n"/>
    </row>
    <row r="2640">
      <c r="A2640" s="116" t="n"/>
      <c r="B2640" s="116" t="n"/>
      <c r="C2640" s="116" t="n"/>
      <c r="D2640" s="116" t="n"/>
    </row>
    <row r="2641">
      <c r="A2641" s="116" t="n"/>
      <c r="B2641" s="116" t="n"/>
      <c r="C2641" s="116" t="n"/>
      <c r="D2641" s="116" t="n"/>
    </row>
    <row r="2642">
      <c r="A2642" s="116" t="n"/>
      <c r="B2642" s="116" t="n"/>
      <c r="C2642" s="116" t="n"/>
      <c r="D2642" s="116" t="n"/>
    </row>
    <row r="2643">
      <c r="A2643" s="116" t="n"/>
      <c r="B2643" s="116" t="n"/>
      <c r="C2643" s="116" t="n"/>
      <c r="D2643" s="116" t="n"/>
    </row>
    <row r="2644">
      <c r="A2644" s="116" t="n"/>
      <c r="B2644" s="116" t="n"/>
      <c r="C2644" s="116" t="n"/>
      <c r="D2644" s="116" t="n"/>
    </row>
    <row r="2645">
      <c r="A2645" s="116" t="n"/>
      <c r="B2645" s="116" t="n"/>
      <c r="C2645" s="116" t="n"/>
      <c r="D2645" s="116" t="n"/>
    </row>
    <row r="2646">
      <c r="A2646" s="116" t="n"/>
      <c r="B2646" s="116" t="n"/>
      <c r="C2646" s="116" t="n"/>
      <c r="D2646" s="116" t="n"/>
    </row>
    <row r="2647">
      <c r="A2647" s="116" t="n"/>
      <c r="B2647" s="116" t="n"/>
      <c r="C2647" s="116" t="n"/>
      <c r="D2647" s="116" t="n"/>
    </row>
    <row r="2648">
      <c r="A2648" s="116" t="n"/>
      <c r="B2648" s="116" t="n"/>
      <c r="C2648" s="116" t="n"/>
      <c r="D2648" s="116" t="n"/>
    </row>
    <row r="2649">
      <c r="A2649" s="116" t="n"/>
      <c r="B2649" s="116" t="n"/>
      <c r="C2649" s="116" t="n"/>
      <c r="D2649" s="116" t="n"/>
    </row>
    <row r="2650">
      <c r="A2650" s="116" t="n"/>
      <c r="B2650" s="116" t="n"/>
      <c r="C2650" s="116" t="n"/>
      <c r="D2650" s="116" t="n"/>
    </row>
    <row r="2651">
      <c r="A2651" s="116" t="n"/>
      <c r="B2651" s="116" t="n"/>
      <c r="C2651" s="116" t="n"/>
      <c r="D2651" s="116" t="n"/>
    </row>
    <row r="2652">
      <c r="A2652" s="116" t="n"/>
      <c r="B2652" s="116" t="n"/>
      <c r="C2652" s="116" t="n"/>
      <c r="D2652" s="116" t="n"/>
    </row>
    <row r="2653">
      <c r="A2653" s="116" t="n"/>
      <c r="B2653" s="116" t="n"/>
      <c r="C2653" s="116" t="n"/>
      <c r="D2653" s="116" t="n"/>
    </row>
    <row r="2654">
      <c r="A2654" s="116" t="n"/>
      <c r="B2654" s="116" t="n"/>
      <c r="C2654" s="116" t="n"/>
      <c r="D2654" s="116" t="n"/>
    </row>
    <row r="2655">
      <c r="A2655" s="116" t="n"/>
      <c r="B2655" s="116" t="n"/>
      <c r="C2655" s="116" t="n"/>
      <c r="D2655" s="116" t="n"/>
    </row>
    <row r="2656">
      <c r="A2656" s="116" t="n"/>
      <c r="B2656" s="116" t="n"/>
      <c r="C2656" s="116" t="n"/>
      <c r="D2656" s="116" t="n"/>
    </row>
    <row r="2657">
      <c r="A2657" s="116" t="n"/>
      <c r="B2657" s="116" t="n"/>
      <c r="C2657" s="116" t="n"/>
      <c r="D2657" s="116" t="n"/>
    </row>
    <row r="2658">
      <c r="A2658" s="116" t="n"/>
      <c r="B2658" s="116" t="n"/>
      <c r="C2658" s="116" t="n"/>
      <c r="D2658" s="116" t="n"/>
    </row>
    <row r="2659">
      <c r="A2659" s="116" t="n"/>
      <c r="B2659" s="116" t="n"/>
      <c r="C2659" s="116" t="n"/>
      <c r="D2659" s="116" t="n"/>
    </row>
    <row r="2660">
      <c r="A2660" s="116" t="n"/>
      <c r="B2660" s="116" t="n"/>
      <c r="C2660" s="116" t="n"/>
      <c r="D2660" s="116" t="n"/>
    </row>
    <row r="2661">
      <c r="A2661" s="116" t="n"/>
      <c r="B2661" s="116" t="n"/>
      <c r="C2661" s="116" t="n"/>
      <c r="D2661" s="116" t="n"/>
    </row>
    <row r="2662">
      <c r="A2662" s="116" t="n"/>
      <c r="B2662" s="116" t="n"/>
      <c r="C2662" s="116" t="n"/>
      <c r="D2662" s="116" t="n"/>
    </row>
    <row r="2663">
      <c r="A2663" s="116" t="n"/>
      <c r="B2663" s="116" t="n"/>
      <c r="C2663" s="116" t="n"/>
      <c r="D2663" s="116" t="n"/>
    </row>
    <row r="2664">
      <c r="A2664" s="116" t="n"/>
      <c r="B2664" s="116" t="n"/>
      <c r="C2664" s="116" t="n"/>
      <c r="D2664" s="116" t="n"/>
    </row>
    <row r="2665">
      <c r="A2665" s="116" t="n"/>
      <c r="B2665" s="116" t="n"/>
      <c r="C2665" s="116" t="n"/>
      <c r="D2665" s="116" t="n"/>
    </row>
    <row r="2666">
      <c r="A2666" s="116" t="n"/>
      <c r="B2666" s="116" t="n"/>
      <c r="C2666" s="116" t="n"/>
      <c r="D2666" s="116" t="n"/>
    </row>
    <row r="2667">
      <c r="A2667" s="116" t="n"/>
      <c r="B2667" s="116" t="n"/>
      <c r="C2667" s="116" t="n"/>
      <c r="D2667" s="116" t="n"/>
    </row>
    <row r="2668">
      <c r="A2668" s="116" t="n"/>
      <c r="B2668" s="116" t="n"/>
      <c r="C2668" s="116" t="n"/>
      <c r="D2668" s="116" t="n"/>
    </row>
    <row r="2669">
      <c r="A2669" s="116" t="n"/>
      <c r="B2669" s="116" t="n"/>
      <c r="C2669" s="116" t="n"/>
      <c r="D2669" s="116" t="n"/>
    </row>
    <row r="2670">
      <c r="A2670" s="116" t="n"/>
      <c r="B2670" s="116" t="n"/>
      <c r="C2670" s="116" t="n"/>
      <c r="D2670" s="116" t="n"/>
    </row>
    <row r="2671">
      <c r="A2671" s="116" t="n"/>
      <c r="B2671" s="116" t="n"/>
      <c r="C2671" s="116" t="n"/>
      <c r="D2671" s="116" t="n"/>
    </row>
    <row r="2672">
      <c r="A2672" s="116" t="n"/>
      <c r="B2672" s="116" t="n"/>
      <c r="C2672" s="116" t="n"/>
      <c r="D2672" s="116" t="n"/>
    </row>
    <row r="2673">
      <c r="A2673" s="116" t="n"/>
      <c r="B2673" s="116" t="n"/>
      <c r="C2673" s="116" t="n"/>
      <c r="D2673" s="116" t="n"/>
    </row>
    <row r="2674">
      <c r="A2674" s="116" t="n"/>
      <c r="B2674" s="116" t="n"/>
      <c r="C2674" s="116" t="n"/>
      <c r="D2674" s="116" t="n"/>
    </row>
    <row r="2675">
      <c r="A2675" s="116" t="n"/>
      <c r="B2675" s="116" t="n"/>
      <c r="C2675" s="116" t="n"/>
      <c r="D2675" s="116" t="n"/>
    </row>
    <row r="2676">
      <c r="A2676" s="116" t="n"/>
      <c r="B2676" s="116" t="n"/>
      <c r="C2676" s="116" t="n"/>
      <c r="D2676" s="116" t="n"/>
    </row>
    <row r="2677">
      <c r="A2677" s="116" t="n"/>
      <c r="B2677" s="116" t="n"/>
      <c r="C2677" s="116" t="n"/>
      <c r="D2677" s="116" t="n"/>
    </row>
    <row r="2678">
      <c r="A2678" s="116" t="n"/>
      <c r="B2678" s="116" t="n"/>
      <c r="C2678" s="116" t="n"/>
      <c r="D2678" s="116" t="n"/>
    </row>
    <row r="2679">
      <c r="A2679" s="116" t="n"/>
      <c r="B2679" s="116" t="n"/>
      <c r="C2679" s="116" t="n"/>
      <c r="D2679" s="116" t="n"/>
    </row>
    <row r="2680">
      <c r="A2680" s="116" t="n"/>
      <c r="B2680" s="116" t="n"/>
      <c r="C2680" s="116" t="n"/>
      <c r="D2680" s="116" t="n"/>
    </row>
    <row r="2681">
      <c r="A2681" s="116" t="n"/>
      <c r="B2681" s="116" t="n"/>
      <c r="C2681" s="116" t="n"/>
      <c r="D2681" s="116" t="n"/>
    </row>
    <row r="2682">
      <c r="A2682" s="116" t="n"/>
      <c r="B2682" s="116" t="n"/>
      <c r="C2682" s="116" t="n"/>
      <c r="D2682" s="116" t="n"/>
    </row>
    <row r="2683">
      <c r="A2683" s="116" t="n"/>
      <c r="B2683" s="116" t="n"/>
      <c r="C2683" s="116" t="n"/>
      <c r="D2683" s="116" t="n"/>
    </row>
    <row r="2684">
      <c r="A2684" s="116" t="n"/>
      <c r="B2684" s="116" t="n"/>
      <c r="C2684" s="116" t="n"/>
      <c r="D2684" s="116" t="n"/>
    </row>
    <row r="2685">
      <c r="A2685" s="116" t="n"/>
      <c r="B2685" s="116" t="n"/>
      <c r="C2685" s="116" t="n"/>
      <c r="D2685" s="116" t="n"/>
    </row>
    <row r="2686">
      <c r="A2686" s="116" t="n"/>
      <c r="B2686" s="116" t="n"/>
      <c r="C2686" s="116" t="n"/>
      <c r="D2686" s="116" t="n"/>
    </row>
    <row r="2687">
      <c r="A2687" s="116" t="n"/>
      <c r="B2687" s="116" t="n"/>
      <c r="C2687" s="116" t="n"/>
      <c r="D2687" s="116" t="n"/>
    </row>
    <row r="2688">
      <c r="A2688" s="116" t="n"/>
      <c r="B2688" s="116" t="n"/>
      <c r="C2688" s="116" t="n"/>
      <c r="D2688" s="116" t="n"/>
    </row>
    <row r="2689">
      <c r="A2689" s="116" t="n"/>
      <c r="B2689" s="116" t="n"/>
      <c r="C2689" s="116" t="n"/>
      <c r="D2689" s="116" t="n"/>
    </row>
    <row r="2690">
      <c r="A2690" s="116" t="n"/>
      <c r="B2690" s="116" t="n"/>
      <c r="C2690" s="116" t="n"/>
      <c r="D2690" s="116" t="n"/>
    </row>
    <row r="2691">
      <c r="A2691" s="116" t="n"/>
      <c r="B2691" s="116" t="n"/>
      <c r="C2691" s="116" t="n"/>
      <c r="D2691" s="116" t="n"/>
    </row>
    <row r="2692">
      <c r="A2692" s="116" t="n"/>
      <c r="B2692" s="116" t="n"/>
      <c r="C2692" s="116" t="n"/>
      <c r="D2692" s="116" t="n"/>
    </row>
    <row r="2693">
      <c r="A2693" s="116" t="n"/>
      <c r="B2693" s="116" t="n"/>
      <c r="C2693" s="116" t="n"/>
      <c r="D2693" s="116" t="n"/>
    </row>
    <row r="2694">
      <c r="A2694" s="116" t="n"/>
      <c r="B2694" s="116" t="n"/>
      <c r="C2694" s="116" t="n"/>
      <c r="D2694" s="116" t="n"/>
    </row>
    <row r="2695">
      <c r="A2695" s="116" t="n"/>
      <c r="B2695" s="116" t="n"/>
      <c r="C2695" s="116" t="n"/>
      <c r="D2695" s="116" t="n"/>
    </row>
    <row r="2696">
      <c r="A2696" s="116" t="n"/>
      <c r="B2696" s="116" t="n"/>
      <c r="C2696" s="116" t="n"/>
      <c r="D2696" s="116" t="n"/>
    </row>
    <row r="2697">
      <c r="A2697" s="116" t="n"/>
      <c r="B2697" s="116" t="n"/>
      <c r="C2697" s="116" t="n"/>
      <c r="D2697" s="116" t="n"/>
    </row>
    <row r="2698">
      <c r="A2698" s="116" t="n"/>
      <c r="B2698" s="116" t="n"/>
      <c r="C2698" s="116" t="n"/>
      <c r="D2698" s="116" t="n"/>
    </row>
    <row r="2699">
      <c r="A2699" s="116" t="n"/>
      <c r="B2699" s="116" t="n"/>
      <c r="C2699" s="116" t="n"/>
      <c r="D2699" s="116" t="n"/>
    </row>
    <row r="2700">
      <c r="A2700" s="116" t="n"/>
      <c r="B2700" s="116" t="n"/>
      <c r="C2700" s="116" t="n"/>
      <c r="D2700" s="116" t="n"/>
    </row>
    <row r="2701">
      <c r="A2701" s="116" t="n"/>
      <c r="B2701" s="116" t="n"/>
      <c r="C2701" s="116" t="n"/>
      <c r="D2701" s="116" t="n"/>
    </row>
    <row r="2702">
      <c r="A2702" s="116" t="n"/>
      <c r="B2702" s="116" t="n"/>
      <c r="C2702" s="116" t="n"/>
      <c r="D2702" s="116" t="n"/>
    </row>
    <row r="2703">
      <c r="A2703" s="116" t="n"/>
      <c r="B2703" s="116" t="n"/>
      <c r="C2703" s="116" t="n"/>
      <c r="D2703" s="116" t="n"/>
    </row>
    <row r="2704">
      <c r="A2704" s="116" t="n"/>
      <c r="B2704" s="116" t="n"/>
      <c r="C2704" s="116" t="n"/>
      <c r="D2704" s="116" t="n"/>
    </row>
    <row r="2705">
      <c r="A2705" s="116" t="n"/>
      <c r="B2705" s="116" t="n"/>
      <c r="C2705" s="116" t="n"/>
      <c r="D2705" s="116" t="n"/>
    </row>
    <row r="2706">
      <c r="A2706" s="116" t="n"/>
      <c r="B2706" s="116" t="n"/>
      <c r="C2706" s="116" t="n"/>
      <c r="D2706" s="116" t="n"/>
    </row>
    <row r="2707">
      <c r="A2707" s="116" t="n"/>
      <c r="B2707" s="116" t="n"/>
      <c r="C2707" s="116" t="n"/>
      <c r="D2707" s="116" t="n"/>
    </row>
    <row r="2708">
      <c r="A2708" s="116" t="n"/>
      <c r="B2708" s="116" t="n"/>
      <c r="C2708" s="116" t="n"/>
      <c r="D2708" s="116" t="n"/>
    </row>
    <row r="2709">
      <c r="A2709" s="116" t="n"/>
      <c r="B2709" s="116" t="n"/>
      <c r="C2709" s="116" t="n"/>
      <c r="D2709" s="116" t="n"/>
    </row>
    <row r="2710">
      <c r="A2710" s="116" t="n"/>
      <c r="B2710" s="116" t="n"/>
      <c r="C2710" s="116" t="n"/>
      <c r="D2710" s="116" t="n"/>
    </row>
    <row r="2711">
      <c r="A2711" s="116" t="n"/>
      <c r="B2711" s="116" t="n"/>
      <c r="C2711" s="116" t="n"/>
      <c r="D2711" s="116" t="n"/>
    </row>
    <row r="2712">
      <c r="A2712" s="116" t="n"/>
      <c r="B2712" s="116" t="n"/>
      <c r="C2712" s="116" t="n"/>
      <c r="D2712" s="116" t="n"/>
    </row>
    <row r="2713">
      <c r="A2713" s="116" t="n"/>
      <c r="B2713" s="116" t="n"/>
      <c r="C2713" s="116" t="n"/>
      <c r="D2713" s="116" t="n"/>
    </row>
    <row r="2714">
      <c r="A2714" s="116" t="n"/>
      <c r="B2714" s="116" t="n"/>
      <c r="C2714" s="116" t="n"/>
      <c r="D2714" s="116" t="n"/>
    </row>
    <row r="2715">
      <c r="A2715" s="116" t="n"/>
      <c r="B2715" s="116" t="n"/>
      <c r="C2715" s="116" t="n"/>
      <c r="D2715" s="116" t="n"/>
    </row>
    <row r="2716">
      <c r="A2716" s="116" t="n"/>
      <c r="B2716" s="116" t="n"/>
      <c r="C2716" s="116" t="n"/>
      <c r="D2716" s="116" t="n"/>
    </row>
    <row r="2717">
      <c r="A2717" s="116" t="n"/>
      <c r="B2717" s="116" t="n"/>
      <c r="C2717" s="116" t="n"/>
      <c r="D2717" s="116" t="n"/>
    </row>
    <row r="2718">
      <c r="A2718" s="116" t="n"/>
      <c r="B2718" s="116" t="n"/>
      <c r="C2718" s="116" t="n"/>
      <c r="D2718" s="116" t="n"/>
    </row>
    <row r="2719">
      <c r="A2719" s="116" t="n"/>
      <c r="B2719" s="116" t="n"/>
      <c r="C2719" s="116" t="n"/>
      <c r="D2719" s="116" t="n"/>
    </row>
    <row r="2720">
      <c r="A2720" s="116" t="n"/>
      <c r="B2720" s="116" t="n"/>
      <c r="C2720" s="116" t="n"/>
      <c r="D2720" s="116" t="n"/>
    </row>
    <row r="2721">
      <c r="A2721" s="116" t="n"/>
      <c r="B2721" s="116" t="n"/>
      <c r="C2721" s="116" t="n"/>
      <c r="D2721" s="116" t="n"/>
    </row>
    <row r="2722">
      <c r="A2722" s="116" t="n"/>
      <c r="B2722" s="116" t="n"/>
      <c r="C2722" s="116" t="n"/>
      <c r="D2722" s="116" t="n"/>
    </row>
    <row r="2723">
      <c r="A2723" s="116" t="n"/>
      <c r="B2723" s="116" t="n"/>
      <c r="C2723" s="116" t="n"/>
      <c r="D2723" s="116" t="n"/>
    </row>
    <row r="2724">
      <c r="A2724" s="116" t="n"/>
      <c r="B2724" s="116" t="n"/>
      <c r="C2724" s="116" t="n"/>
      <c r="D2724" s="116" t="n"/>
    </row>
    <row r="2725">
      <c r="A2725" s="116" t="n"/>
      <c r="B2725" s="116" t="n"/>
      <c r="C2725" s="116" t="n"/>
      <c r="D2725" s="116" t="n"/>
    </row>
    <row r="2726">
      <c r="A2726" s="116" t="n"/>
      <c r="B2726" s="116" t="n"/>
      <c r="C2726" s="116" t="n"/>
      <c r="D2726" s="116" t="n"/>
    </row>
    <row r="2727">
      <c r="A2727" s="116" t="n"/>
      <c r="B2727" s="116" t="n"/>
      <c r="C2727" s="116" t="n"/>
      <c r="D2727" s="116" t="n"/>
    </row>
    <row r="2728">
      <c r="A2728" s="116" t="n"/>
      <c r="B2728" s="116" t="n"/>
      <c r="C2728" s="116" t="n"/>
      <c r="D2728" s="116" t="n"/>
    </row>
    <row r="2729">
      <c r="A2729" s="116" t="n"/>
      <c r="B2729" s="116" t="n"/>
      <c r="C2729" s="116" t="n"/>
      <c r="D2729" s="116" t="n"/>
    </row>
    <row r="2730">
      <c r="A2730" s="116" t="n"/>
      <c r="B2730" s="116" t="n"/>
      <c r="C2730" s="116" t="n"/>
      <c r="D2730" s="116" t="n"/>
    </row>
    <row r="2731">
      <c r="A2731" s="116" t="n"/>
      <c r="B2731" s="116" t="n"/>
      <c r="C2731" s="116" t="n"/>
      <c r="D2731" s="116" t="n"/>
    </row>
    <row r="2732">
      <c r="A2732" s="116" t="n"/>
      <c r="B2732" s="116" t="n"/>
      <c r="C2732" s="116" t="n"/>
      <c r="D2732" s="116" t="n"/>
    </row>
    <row r="2733">
      <c r="A2733" s="116" t="n"/>
      <c r="B2733" s="116" t="n"/>
      <c r="C2733" s="116" t="n"/>
      <c r="D2733" s="116" t="n"/>
    </row>
    <row r="2734">
      <c r="A2734" s="116" t="n"/>
      <c r="B2734" s="116" t="n"/>
      <c r="C2734" s="116" t="n"/>
      <c r="D2734" s="116" t="n"/>
    </row>
    <row r="2735">
      <c r="A2735" s="116" t="n"/>
      <c r="B2735" s="116" t="n"/>
      <c r="C2735" s="116" t="n"/>
      <c r="D2735" s="116" t="n"/>
    </row>
    <row r="2736">
      <c r="A2736" s="116" t="n"/>
      <c r="B2736" s="116" t="n"/>
      <c r="C2736" s="116" t="n"/>
      <c r="D2736" s="116" t="n"/>
    </row>
    <row r="2737">
      <c r="A2737" s="116" t="n"/>
      <c r="B2737" s="116" t="n"/>
      <c r="C2737" s="116" t="n"/>
      <c r="D2737" s="116" t="n"/>
    </row>
    <row r="2738">
      <c r="A2738" s="116" t="n"/>
      <c r="B2738" s="116" t="n"/>
      <c r="C2738" s="116" t="n"/>
      <c r="D2738" s="116" t="n"/>
    </row>
    <row r="2739">
      <c r="A2739" s="116" t="n"/>
      <c r="B2739" s="116" t="n"/>
      <c r="C2739" s="116" t="n"/>
      <c r="D2739" s="116" t="n"/>
    </row>
    <row r="2740">
      <c r="A2740" s="116" t="n"/>
      <c r="B2740" s="116" t="n"/>
      <c r="C2740" s="116" t="n"/>
      <c r="D2740" s="116" t="n"/>
    </row>
    <row r="2741">
      <c r="A2741" s="116" t="n"/>
      <c r="B2741" s="116" t="n"/>
      <c r="C2741" s="116" t="n"/>
      <c r="D2741" s="116" t="n"/>
    </row>
    <row r="2742">
      <c r="A2742" s="116" t="n"/>
      <c r="B2742" s="116" t="n"/>
      <c r="C2742" s="116" t="n"/>
      <c r="D2742" s="116" t="n"/>
    </row>
    <row r="2743">
      <c r="A2743" s="116" t="n"/>
      <c r="B2743" s="116" t="n"/>
      <c r="C2743" s="116" t="n"/>
      <c r="D2743" s="116" t="n"/>
    </row>
    <row r="2744">
      <c r="A2744" s="116" t="n"/>
      <c r="B2744" s="116" t="n"/>
      <c r="C2744" s="116" t="n"/>
      <c r="D2744" s="116" t="n"/>
    </row>
    <row r="2745">
      <c r="A2745" s="116" t="n"/>
      <c r="B2745" s="116" t="n"/>
      <c r="C2745" s="116" t="n"/>
      <c r="D2745" s="116" t="n"/>
    </row>
    <row r="2746">
      <c r="A2746" s="116" t="n"/>
      <c r="B2746" s="116" t="n"/>
      <c r="C2746" s="116" t="n"/>
      <c r="D2746" s="116" t="n"/>
    </row>
    <row r="2747">
      <c r="A2747" s="116" t="n"/>
      <c r="B2747" s="116" t="n"/>
      <c r="C2747" s="116" t="n"/>
      <c r="D2747" s="116" t="n"/>
    </row>
    <row r="2748">
      <c r="A2748" s="116" t="n"/>
      <c r="B2748" s="116" t="n"/>
      <c r="C2748" s="116" t="n"/>
      <c r="D2748" s="116" t="n"/>
    </row>
    <row r="2749">
      <c r="A2749" s="116" t="n"/>
      <c r="B2749" s="116" t="n"/>
      <c r="C2749" s="116" t="n"/>
      <c r="D2749" s="116" t="n"/>
    </row>
    <row r="2750">
      <c r="A2750" s="116" t="n"/>
      <c r="B2750" s="116" t="n"/>
      <c r="C2750" s="116" t="n"/>
      <c r="D2750" s="116" t="n"/>
    </row>
    <row r="2751">
      <c r="A2751" s="116" t="n"/>
      <c r="B2751" s="116" t="n"/>
      <c r="C2751" s="116" t="n"/>
      <c r="D2751" s="116" t="n"/>
    </row>
    <row r="2752">
      <c r="A2752" s="116" t="n"/>
      <c r="B2752" s="116" t="n"/>
      <c r="C2752" s="116" t="n"/>
      <c r="D2752" s="116" t="n"/>
    </row>
    <row r="2753">
      <c r="A2753" s="116" t="n"/>
      <c r="B2753" s="116" t="n"/>
      <c r="C2753" s="116" t="n"/>
      <c r="D2753" s="116" t="n"/>
    </row>
    <row r="2754">
      <c r="A2754" s="116" t="n"/>
      <c r="B2754" s="116" t="n"/>
      <c r="C2754" s="116" t="n"/>
      <c r="D2754" s="116" t="n"/>
    </row>
    <row r="2755">
      <c r="A2755" s="116" t="n"/>
      <c r="B2755" s="116" t="n"/>
      <c r="C2755" s="116" t="n"/>
      <c r="D2755" s="116" t="n"/>
    </row>
    <row r="2756">
      <c r="A2756" s="116" t="n"/>
      <c r="B2756" s="116" t="n"/>
      <c r="C2756" s="116" t="n"/>
      <c r="D2756" s="116" t="n"/>
    </row>
    <row r="2757">
      <c r="A2757" s="116" t="n"/>
      <c r="B2757" s="116" t="n"/>
      <c r="C2757" s="116" t="n"/>
      <c r="D2757" s="116" t="n"/>
    </row>
    <row r="2758">
      <c r="A2758" s="116" t="n"/>
      <c r="B2758" s="116" t="n"/>
      <c r="C2758" s="116" t="n"/>
      <c r="D2758" s="116" t="n"/>
    </row>
    <row r="2759">
      <c r="A2759" s="116" t="n"/>
      <c r="B2759" s="116" t="n"/>
      <c r="C2759" s="116" t="n"/>
      <c r="D2759" s="116" t="n"/>
    </row>
    <row r="2760">
      <c r="A2760" s="116" t="n"/>
      <c r="B2760" s="116" t="n"/>
      <c r="C2760" s="116" t="n"/>
      <c r="D2760" s="116" t="n"/>
    </row>
    <row r="2761">
      <c r="A2761" s="116" t="n"/>
      <c r="B2761" s="116" t="n"/>
      <c r="C2761" s="116" t="n"/>
      <c r="D2761" s="116" t="n"/>
    </row>
    <row r="2762">
      <c r="A2762" s="116" t="n"/>
      <c r="B2762" s="116" t="n"/>
      <c r="C2762" s="116" t="n"/>
      <c r="D2762" s="116" t="n"/>
    </row>
    <row r="2763">
      <c r="A2763" s="116" t="n"/>
      <c r="B2763" s="116" t="n"/>
      <c r="C2763" s="116" t="n"/>
      <c r="D2763" s="116" t="n"/>
    </row>
    <row r="2764">
      <c r="A2764" s="116" t="n"/>
      <c r="B2764" s="116" t="n"/>
      <c r="C2764" s="116" t="n"/>
      <c r="D2764" s="116" t="n"/>
    </row>
    <row r="2765">
      <c r="A2765" s="116" t="n"/>
      <c r="B2765" s="116" t="n"/>
      <c r="C2765" s="116" t="n"/>
      <c r="D2765" s="116" t="n"/>
    </row>
    <row r="2766">
      <c r="A2766" s="116" t="n"/>
      <c r="B2766" s="116" t="n"/>
      <c r="C2766" s="116" t="n"/>
      <c r="D2766" s="116" t="n"/>
    </row>
    <row r="2767">
      <c r="A2767" s="116" t="n"/>
      <c r="B2767" s="116" t="n"/>
      <c r="C2767" s="116" t="n"/>
      <c r="D2767" s="116" t="n"/>
    </row>
    <row r="2768">
      <c r="A2768" s="116" t="n"/>
      <c r="B2768" s="116" t="n"/>
      <c r="C2768" s="116" t="n"/>
      <c r="D2768" s="116" t="n"/>
    </row>
    <row r="2769">
      <c r="A2769" s="116" t="n"/>
      <c r="B2769" s="116" t="n"/>
      <c r="C2769" s="116" t="n"/>
      <c r="D2769" s="116" t="n"/>
    </row>
    <row r="2770">
      <c r="A2770" s="116" t="n"/>
      <c r="B2770" s="116" t="n"/>
      <c r="C2770" s="116" t="n"/>
      <c r="D2770" s="116" t="n"/>
    </row>
    <row r="2771">
      <c r="A2771" s="116" t="n"/>
      <c r="B2771" s="116" t="n"/>
      <c r="C2771" s="116" t="n"/>
      <c r="D2771" s="116" t="n"/>
    </row>
    <row r="2772">
      <c r="A2772" s="116" t="n"/>
      <c r="B2772" s="116" t="n"/>
      <c r="C2772" s="116" t="n"/>
      <c r="D2772" s="116" t="n"/>
    </row>
    <row r="2773">
      <c r="A2773" s="116" t="n"/>
      <c r="B2773" s="116" t="n"/>
      <c r="C2773" s="116" t="n"/>
      <c r="D2773" s="116" t="n"/>
    </row>
    <row r="2774">
      <c r="A2774" s="116" t="n"/>
      <c r="B2774" s="116" t="n"/>
      <c r="C2774" s="116" t="n"/>
      <c r="D2774" s="116" t="n"/>
    </row>
    <row r="2775">
      <c r="A2775" s="116" t="n"/>
      <c r="B2775" s="116" t="n"/>
      <c r="C2775" s="116" t="n"/>
      <c r="D2775" s="116" t="n"/>
    </row>
    <row r="2776">
      <c r="A2776" s="116" t="n"/>
      <c r="B2776" s="116" t="n"/>
      <c r="C2776" s="116" t="n"/>
      <c r="D2776" s="116" t="n"/>
    </row>
    <row r="2777">
      <c r="A2777" s="116" t="n"/>
      <c r="B2777" s="116" t="n"/>
      <c r="C2777" s="116" t="n"/>
      <c r="D2777" s="116" t="n"/>
    </row>
    <row r="2778">
      <c r="A2778" s="116" t="n"/>
      <c r="B2778" s="116" t="n"/>
      <c r="C2778" s="116" t="n"/>
      <c r="D2778" s="116" t="n"/>
    </row>
    <row r="2779">
      <c r="A2779" s="116" t="n"/>
      <c r="B2779" s="116" t="n"/>
      <c r="C2779" s="116" t="n"/>
      <c r="D2779" s="116" t="n"/>
    </row>
    <row r="2780">
      <c r="A2780" s="116" t="n"/>
      <c r="B2780" s="116" t="n"/>
      <c r="C2780" s="116" t="n"/>
      <c r="D2780" s="116" t="n"/>
    </row>
    <row r="2781">
      <c r="A2781" s="116" t="n"/>
      <c r="B2781" s="116" t="n"/>
      <c r="C2781" s="116" t="n"/>
      <c r="D2781" s="116" t="n"/>
    </row>
    <row r="2782">
      <c r="A2782" s="116" t="n"/>
      <c r="B2782" s="116" t="n"/>
      <c r="C2782" s="116" t="n"/>
      <c r="D2782" s="116" t="n"/>
    </row>
    <row r="2783">
      <c r="A2783" s="116" t="n"/>
      <c r="B2783" s="116" t="n"/>
      <c r="C2783" s="116" t="n"/>
      <c r="D2783" s="116" t="n"/>
    </row>
    <row r="2784">
      <c r="A2784" s="116" t="n"/>
      <c r="B2784" s="116" t="n"/>
      <c r="C2784" s="116" t="n"/>
      <c r="D2784" s="116" t="n"/>
    </row>
    <row r="2785">
      <c r="A2785" s="116" t="n"/>
      <c r="B2785" s="116" t="n"/>
      <c r="C2785" s="116" t="n"/>
      <c r="D2785" s="116" t="n"/>
    </row>
    <row r="2786">
      <c r="A2786" s="116" t="n"/>
      <c r="B2786" s="116" t="n"/>
      <c r="C2786" s="116" t="n"/>
      <c r="D2786" s="116" t="n"/>
    </row>
    <row r="2787">
      <c r="A2787" s="116" t="n"/>
      <c r="B2787" s="116" t="n"/>
      <c r="C2787" s="116" t="n"/>
      <c r="D2787" s="116" t="n"/>
    </row>
    <row r="2788">
      <c r="A2788" s="116" t="n"/>
      <c r="B2788" s="116" t="n"/>
      <c r="C2788" s="116" t="n"/>
      <c r="D2788" s="116" t="n"/>
    </row>
    <row r="2789">
      <c r="A2789" s="116" t="n"/>
      <c r="B2789" s="116" t="n"/>
      <c r="C2789" s="116" t="n"/>
      <c r="D2789" s="116" t="n"/>
    </row>
    <row r="2790">
      <c r="A2790" s="116" t="n"/>
      <c r="B2790" s="116" t="n"/>
      <c r="C2790" s="116" t="n"/>
      <c r="D2790" s="116" t="n"/>
    </row>
    <row r="2791">
      <c r="A2791" s="116" t="n"/>
      <c r="B2791" s="116" t="n"/>
      <c r="C2791" s="116" t="n"/>
      <c r="D2791" s="116" t="n"/>
    </row>
    <row r="2792">
      <c r="A2792" s="116" t="n"/>
      <c r="B2792" s="116" t="n"/>
      <c r="C2792" s="116" t="n"/>
      <c r="D2792" s="116" t="n"/>
    </row>
    <row r="2793">
      <c r="A2793" s="116" t="n"/>
      <c r="B2793" s="116" t="n"/>
      <c r="C2793" s="116" t="n"/>
      <c r="D2793" s="116" t="n"/>
    </row>
    <row r="2794">
      <c r="A2794" s="116" t="n"/>
      <c r="B2794" s="116" t="n"/>
      <c r="C2794" s="116" t="n"/>
      <c r="D2794" s="116" t="n"/>
    </row>
    <row r="2795">
      <c r="A2795" s="116" t="n"/>
      <c r="B2795" s="116" t="n"/>
      <c r="C2795" s="116" t="n"/>
      <c r="D2795" s="116" t="n"/>
    </row>
    <row r="2796">
      <c r="A2796" s="116" t="n"/>
      <c r="B2796" s="116" t="n"/>
      <c r="C2796" s="116" t="n"/>
      <c r="D2796" s="116" t="n"/>
    </row>
    <row r="2797">
      <c r="A2797" s="116" t="n"/>
      <c r="B2797" s="116" t="n"/>
      <c r="C2797" s="116" t="n"/>
      <c r="D2797" s="116" t="n"/>
    </row>
    <row r="2798">
      <c r="A2798" s="116" t="n"/>
      <c r="B2798" s="116" t="n"/>
      <c r="C2798" s="116" t="n"/>
      <c r="D2798" s="116" t="n"/>
    </row>
    <row r="2799">
      <c r="A2799" s="116" t="n"/>
      <c r="B2799" s="116" t="n"/>
      <c r="C2799" s="116" t="n"/>
      <c r="D2799" s="116" t="n"/>
    </row>
    <row r="2800">
      <c r="A2800" s="116" t="n"/>
      <c r="B2800" s="116" t="n"/>
      <c r="C2800" s="116" t="n"/>
      <c r="D2800" s="116" t="n"/>
    </row>
    <row r="2801">
      <c r="A2801" s="116" t="n"/>
      <c r="B2801" s="116" t="n"/>
      <c r="C2801" s="116" t="n"/>
      <c r="D2801" s="116" t="n"/>
    </row>
    <row r="2802">
      <c r="A2802" s="116" t="n"/>
      <c r="B2802" s="116" t="n"/>
      <c r="C2802" s="116" t="n"/>
      <c r="D2802" s="116" t="n"/>
    </row>
    <row r="2803">
      <c r="A2803" s="116" t="n"/>
      <c r="B2803" s="116" t="n"/>
      <c r="C2803" s="116" t="n"/>
      <c r="D2803" s="116" t="n"/>
    </row>
    <row r="2804">
      <c r="A2804" s="116" t="n"/>
      <c r="B2804" s="116" t="n"/>
      <c r="C2804" s="116" t="n"/>
      <c r="D2804" s="116" t="n"/>
    </row>
    <row r="2805">
      <c r="A2805" s="116" t="n"/>
      <c r="B2805" s="116" t="n"/>
      <c r="C2805" s="116" t="n"/>
      <c r="D2805" s="116" t="n"/>
    </row>
    <row r="2806">
      <c r="A2806" s="116" t="n"/>
      <c r="B2806" s="116" t="n"/>
      <c r="C2806" s="116" t="n"/>
      <c r="D2806" s="116" t="n"/>
    </row>
    <row r="2807">
      <c r="A2807" s="116" t="n"/>
      <c r="B2807" s="116" t="n"/>
      <c r="C2807" s="116" t="n"/>
      <c r="D2807" s="116" t="n"/>
    </row>
    <row r="2808">
      <c r="A2808" s="116" t="n"/>
      <c r="B2808" s="116" t="n"/>
      <c r="C2808" s="116" t="n"/>
      <c r="D2808" s="116" t="n"/>
    </row>
    <row r="2809">
      <c r="A2809" s="116" t="n"/>
      <c r="B2809" s="116" t="n"/>
      <c r="C2809" s="116" t="n"/>
      <c r="D2809" s="116" t="n"/>
    </row>
    <row r="2810">
      <c r="A2810" s="116" t="n"/>
      <c r="B2810" s="116" t="n"/>
      <c r="C2810" s="116" t="n"/>
      <c r="D2810" s="116" t="n"/>
    </row>
    <row r="2811">
      <c r="A2811" s="116" t="n"/>
      <c r="B2811" s="116" t="n"/>
      <c r="C2811" s="116" t="n"/>
      <c r="D2811" s="116" t="n"/>
    </row>
    <row r="2812">
      <c r="A2812" s="116" t="n"/>
      <c r="B2812" s="116" t="n"/>
      <c r="C2812" s="116" t="n"/>
      <c r="D2812" s="116" t="n"/>
    </row>
    <row r="2813">
      <c r="A2813" s="116" t="n"/>
      <c r="B2813" s="116" t="n"/>
      <c r="C2813" s="116" t="n"/>
      <c r="D2813" s="116" t="n"/>
    </row>
    <row r="2814">
      <c r="A2814" s="116" t="n"/>
      <c r="B2814" s="116" t="n"/>
      <c r="C2814" s="116" t="n"/>
      <c r="D2814" s="116" t="n"/>
    </row>
    <row r="2815">
      <c r="A2815" s="116" t="n"/>
      <c r="B2815" s="116" t="n"/>
      <c r="C2815" s="116" t="n"/>
      <c r="D2815" s="116" t="n"/>
    </row>
    <row r="2816">
      <c r="A2816" s="116" t="n"/>
      <c r="B2816" s="116" t="n"/>
      <c r="C2816" s="116" t="n"/>
      <c r="D2816" s="116" t="n"/>
    </row>
    <row r="2817">
      <c r="A2817" s="116" t="n"/>
      <c r="B2817" s="116" t="n"/>
      <c r="C2817" s="116" t="n"/>
      <c r="D2817" s="116" t="n"/>
    </row>
    <row r="2818">
      <c r="A2818" s="116" t="n"/>
      <c r="B2818" s="116" t="n"/>
      <c r="C2818" s="116" t="n"/>
      <c r="D2818" s="116" t="n"/>
    </row>
    <row r="2819">
      <c r="A2819" s="116" t="n"/>
      <c r="B2819" s="116" t="n"/>
      <c r="C2819" s="116" t="n"/>
      <c r="D2819" s="116" t="n"/>
    </row>
    <row r="2820">
      <c r="A2820" s="116" t="n"/>
      <c r="B2820" s="116" t="n"/>
      <c r="C2820" s="116" t="n"/>
      <c r="D2820" s="116" t="n"/>
    </row>
    <row r="2821">
      <c r="A2821" s="116" t="n"/>
      <c r="B2821" s="116" t="n"/>
      <c r="C2821" s="116" t="n"/>
      <c r="D2821" s="116" t="n"/>
    </row>
    <row r="2822">
      <c r="A2822" s="116" t="n"/>
      <c r="B2822" s="116" t="n"/>
      <c r="C2822" s="116" t="n"/>
      <c r="D2822" s="116" t="n"/>
    </row>
    <row r="2823">
      <c r="A2823" s="116" t="n"/>
      <c r="B2823" s="116" t="n"/>
      <c r="C2823" s="116" t="n"/>
      <c r="D2823" s="116" t="n"/>
    </row>
    <row r="2824">
      <c r="A2824" s="116" t="n"/>
      <c r="B2824" s="116" t="n"/>
      <c r="C2824" s="116" t="n"/>
      <c r="D2824" s="116" t="n"/>
    </row>
    <row r="2825">
      <c r="A2825" s="116" t="n"/>
      <c r="B2825" s="116" t="n"/>
      <c r="C2825" s="116" t="n"/>
      <c r="D2825" s="116" t="n"/>
    </row>
    <row r="2826">
      <c r="A2826" s="116" t="n"/>
      <c r="B2826" s="116" t="n"/>
      <c r="C2826" s="116" t="n"/>
      <c r="D2826" s="116" t="n"/>
    </row>
    <row r="2827">
      <c r="A2827" s="116" t="n"/>
      <c r="B2827" s="116" t="n"/>
      <c r="C2827" s="116" t="n"/>
      <c r="D2827" s="116" t="n"/>
    </row>
    <row r="2828">
      <c r="A2828" s="116" t="n"/>
      <c r="B2828" s="116" t="n"/>
      <c r="C2828" s="116" t="n"/>
      <c r="D2828" s="116" t="n"/>
    </row>
    <row r="2829">
      <c r="A2829" s="116" t="n"/>
      <c r="B2829" s="116" t="n"/>
      <c r="C2829" s="116" t="n"/>
      <c r="D2829" s="116" t="n"/>
    </row>
    <row r="2830">
      <c r="A2830" s="116" t="n"/>
      <c r="B2830" s="116" t="n"/>
      <c r="C2830" s="116" t="n"/>
      <c r="D2830" s="116" t="n"/>
    </row>
    <row r="2831">
      <c r="A2831" s="116" t="n"/>
      <c r="B2831" s="116" t="n"/>
      <c r="C2831" s="116" t="n"/>
      <c r="D2831" s="116" t="n"/>
    </row>
    <row r="2832">
      <c r="A2832" s="116" t="n"/>
      <c r="B2832" s="116" t="n"/>
      <c r="C2832" s="116" t="n"/>
      <c r="D2832" s="116" t="n"/>
    </row>
    <row r="2833">
      <c r="A2833" s="116" t="n"/>
      <c r="B2833" s="116" t="n"/>
      <c r="C2833" s="116" t="n"/>
      <c r="D2833" s="116" t="n"/>
    </row>
    <row r="2834">
      <c r="A2834" s="116" t="n"/>
      <c r="B2834" s="116" t="n"/>
      <c r="C2834" s="116" t="n"/>
      <c r="D2834" s="116" t="n"/>
    </row>
    <row r="2835">
      <c r="A2835" s="116" t="n"/>
      <c r="B2835" s="116" t="n"/>
      <c r="C2835" s="116" t="n"/>
      <c r="D2835" s="116" t="n"/>
    </row>
    <row r="2836">
      <c r="A2836" s="116" t="n"/>
      <c r="B2836" s="116" t="n"/>
      <c r="C2836" s="116" t="n"/>
      <c r="D2836" s="116" t="n"/>
    </row>
    <row r="2837">
      <c r="A2837" s="116" t="n"/>
      <c r="B2837" s="116" t="n"/>
      <c r="C2837" s="116" t="n"/>
      <c r="D2837" s="116" t="n"/>
    </row>
    <row r="2838">
      <c r="A2838" s="116" t="n"/>
      <c r="B2838" s="116" t="n"/>
      <c r="C2838" s="116" t="n"/>
      <c r="D2838" s="116" t="n"/>
    </row>
    <row r="2839">
      <c r="A2839" s="116" t="n"/>
      <c r="B2839" s="116" t="n"/>
      <c r="C2839" s="116" t="n"/>
      <c r="D2839" s="116" t="n"/>
    </row>
    <row r="2840">
      <c r="A2840" s="116" t="n"/>
      <c r="B2840" s="116" t="n"/>
      <c r="C2840" s="116" t="n"/>
      <c r="D2840" s="116" t="n"/>
    </row>
    <row r="2841">
      <c r="A2841" s="116" t="n"/>
      <c r="B2841" s="116" t="n"/>
      <c r="C2841" s="116" t="n"/>
      <c r="D2841" s="116" t="n"/>
    </row>
    <row r="2842">
      <c r="A2842" s="116" t="n"/>
      <c r="B2842" s="116" t="n"/>
      <c r="C2842" s="116" t="n"/>
      <c r="D2842" s="116" t="n"/>
    </row>
    <row r="2843">
      <c r="A2843" s="116" t="n"/>
      <c r="B2843" s="116" t="n"/>
      <c r="C2843" s="116" t="n"/>
      <c r="D2843" s="116" t="n"/>
    </row>
    <row r="2844">
      <c r="A2844" s="116" t="n"/>
      <c r="B2844" s="116" t="n"/>
      <c r="C2844" s="116" t="n"/>
      <c r="D2844" s="116" t="n"/>
    </row>
    <row r="2845">
      <c r="A2845" s="116" t="n"/>
      <c r="B2845" s="116" t="n"/>
      <c r="C2845" s="116" t="n"/>
      <c r="D2845" s="116" t="n"/>
    </row>
    <row r="2846">
      <c r="A2846" s="116" t="n"/>
      <c r="B2846" s="116" t="n"/>
      <c r="C2846" s="116" t="n"/>
      <c r="D2846" s="116" t="n"/>
    </row>
    <row r="2847">
      <c r="A2847" s="116" t="n"/>
      <c r="B2847" s="116" t="n"/>
      <c r="C2847" s="116" t="n"/>
      <c r="D2847" s="116" t="n"/>
    </row>
    <row r="2848">
      <c r="A2848" s="116" t="n"/>
      <c r="B2848" s="116" t="n"/>
      <c r="C2848" s="116" t="n"/>
      <c r="D2848" s="116" t="n"/>
    </row>
    <row r="2849">
      <c r="A2849" s="116" t="n"/>
      <c r="B2849" s="116" t="n"/>
      <c r="C2849" s="116" t="n"/>
      <c r="D2849" s="116" t="n"/>
    </row>
    <row r="2850">
      <c r="A2850" s="116" t="n"/>
      <c r="B2850" s="116" t="n"/>
      <c r="C2850" s="116" t="n"/>
      <c r="D2850" s="116" t="n"/>
    </row>
    <row r="2851">
      <c r="A2851" s="116" t="n"/>
      <c r="B2851" s="116" t="n"/>
      <c r="C2851" s="116" t="n"/>
      <c r="D2851" s="116" t="n"/>
    </row>
    <row r="2852">
      <c r="A2852" s="116" t="n"/>
      <c r="B2852" s="116" t="n"/>
      <c r="C2852" s="116" t="n"/>
      <c r="D2852" s="116" t="n"/>
    </row>
    <row r="2853">
      <c r="A2853" s="116" t="n"/>
      <c r="B2853" s="116" t="n"/>
      <c r="C2853" s="116" t="n"/>
      <c r="D2853" s="116" t="n"/>
    </row>
    <row r="2854">
      <c r="A2854" s="116" t="n"/>
      <c r="B2854" s="116" t="n"/>
      <c r="C2854" s="116" t="n"/>
      <c r="D2854" s="116" t="n"/>
    </row>
    <row r="2855">
      <c r="A2855" s="116" t="n"/>
      <c r="B2855" s="116" t="n"/>
      <c r="C2855" s="116" t="n"/>
      <c r="D2855" s="116" t="n"/>
    </row>
    <row r="2856">
      <c r="A2856" s="116" t="n"/>
      <c r="B2856" s="116" t="n"/>
      <c r="C2856" s="116" t="n"/>
      <c r="D2856" s="116" t="n"/>
    </row>
    <row r="2857">
      <c r="A2857" s="116" t="n"/>
      <c r="B2857" s="116" t="n"/>
      <c r="C2857" s="116" t="n"/>
      <c r="D2857" s="116" t="n"/>
    </row>
    <row r="2858">
      <c r="A2858" s="116" t="n"/>
      <c r="B2858" s="116" t="n"/>
      <c r="C2858" s="116" t="n"/>
      <c r="D2858" s="116" t="n"/>
    </row>
    <row r="2859">
      <c r="A2859" s="116" t="n"/>
      <c r="B2859" s="116" t="n"/>
      <c r="C2859" s="116" t="n"/>
      <c r="D2859" s="116" t="n"/>
    </row>
    <row r="2860">
      <c r="A2860" s="116" t="n"/>
      <c r="B2860" s="116" t="n"/>
      <c r="C2860" s="116" t="n"/>
      <c r="D2860" s="116" t="n"/>
    </row>
    <row r="2861">
      <c r="A2861" s="116" t="n"/>
      <c r="B2861" s="116" t="n"/>
      <c r="C2861" s="116" t="n"/>
      <c r="D2861" s="116" t="n"/>
    </row>
    <row r="2862">
      <c r="A2862" s="116" t="n"/>
      <c r="B2862" s="116" t="n"/>
      <c r="C2862" s="116" t="n"/>
      <c r="D2862" s="116" t="n"/>
    </row>
    <row r="2863">
      <c r="A2863" s="116" t="n"/>
      <c r="B2863" s="116" t="n"/>
      <c r="C2863" s="116" t="n"/>
      <c r="D2863" s="116" t="n"/>
    </row>
    <row r="2864">
      <c r="A2864" s="116" t="n"/>
      <c r="B2864" s="116" t="n"/>
      <c r="C2864" s="116" t="n"/>
      <c r="D2864" s="116" t="n"/>
    </row>
    <row r="2865">
      <c r="A2865" s="116" t="n"/>
      <c r="B2865" s="116" t="n"/>
      <c r="C2865" s="116" t="n"/>
      <c r="D2865" s="116" t="n"/>
    </row>
    <row r="2866">
      <c r="A2866" s="116" t="n"/>
      <c r="B2866" s="116" t="n"/>
      <c r="C2866" s="116" t="n"/>
      <c r="D2866" s="116" t="n"/>
    </row>
    <row r="2867">
      <c r="A2867" s="116" t="n"/>
      <c r="B2867" s="116" t="n"/>
      <c r="C2867" s="116" t="n"/>
      <c r="D2867" s="116" t="n"/>
    </row>
    <row r="2868">
      <c r="A2868" s="116" t="n"/>
      <c r="B2868" s="116" t="n"/>
      <c r="C2868" s="116" t="n"/>
      <c r="D2868" s="116" t="n"/>
    </row>
    <row r="2869">
      <c r="A2869" s="116" t="n"/>
      <c r="B2869" s="116" t="n"/>
      <c r="C2869" s="116" t="n"/>
      <c r="D2869" s="116" t="n"/>
    </row>
    <row r="2870">
      <c r="A2870" s="116" t="n"/>
      <c r="B2870" s="116" t="n"/>
      <c r="C2870" s="116" t="n"/>
      <c r="D2870" s="116" t="n"/>
    </row>
    <row r="2871">
      <c r="A2871" s="116" t="n"/>
      <c r="B2871" s="116" t="n"/>
      <c r="C2871" s="116" t="n"/>
      <c r="D2871" s="116" t="n"/>
    </row>
    <row r="2872">
      <c r="A2872" s="116" t="n"/>
      <c r="B2872" s="116" t="n"/>
      <c r="C2872" s="116" t="n"/>
      <c r="D2872" s="116" t="n"/>
    </row>
    <row r="2873">
      <c r="A2873" s="116" t="n"/>
      <c r="B2873" s="116" t="n"/>
      <c r="C2873" s="116" t="n"/>
      <c r="D2873" s="116" t="n"/>
    </row>
    <row r="2874">
      <c r="A2874" s="116" t="n"/>
      <c r="B2874" s="116" t="n"/>
      <c r="C2874" s="116" t="n"/>
      <c r="D2874" s="116" t="n"/>
    </row>
    <row r="2875">
      <c r="A2875" s="116" t="n"/>
      <c r="B2875" s="116" t="n"/>
      <c r="C2875" s="116" t="n"/>
      <c r="D2875" s="116" t="n"/>
    </row>
    <row r="2876">
      <c r="A2876" s="116" t="n"/>
      <c r="B2876" s="116" t="n"/>
      <c r="C2876" s="116" t="n"/>
      <c r="D2876" s="116" t="n"/>
    </row>
    <row r="2877">
      <c r="A2877" s="116" t="n"/>
      <c r="B2877" s="116" t="n"/>
      <c r="C2877" s="116" t="n"/>
      <c r="D2877" s="116" t="n"/>
    </row>
    <row r="2878">
      <c r="A2878" s="116" t="n"/>
      <c r="B2878" s="116" t="n"/>
      <c r="C2878" s="116" t="n"/>
      <c r="D2878" s="116" t="n"/>
    </row>
    <row r="2879">
      <c r="A2879" s="116" t="n"/>
      <c r="B2879" s="116" t="n"/>
      <c r="C2879" s="116" t="n"/>
      <c r="D2879" s="116" t="n"/>
    </row>
    <row r="2880">
      <c r="A2880" s="116" t="n"/>
      <c r="B2880" s="116" t="n"/>
      <c r="C2880" s="116" t="n"/>
      <c r="D2880" s="116" t="n"/>
    </row>
    <row r="2881">
      <c r="A2881" s="116" t="n"/>
      <c r="B2881" s="116" t="n"/>
      <c r="C2881" s="116" t="n"/>
      <c r="D2881" s="116" t="n"/>
    </row>
    <row r="2882">
      <c r="A2882" s="116" t="n"/>
      <c r="B2882" s="116" t="n"/>
      <c r="C2882" s="116" t="n"/>
      <c r="D2882" s="116" t="n"/>
    </row>
    <row r="2883">
      <c r="A2883" s="116" t="n"/>
      <c r="B2883" s="116" t="n"/>
      <c r="C2883" s="116" t="n"/>
      <c r="D2883" s="116" t="n"/>
    </row>
    <row r="2884">
      <c r="A2884" s="116" t="n"/>
      <c r="B2884" s="116" t="n"/>
      <c r="C2884" s="116" t="n"/>
      <c r="D2884" s="116" t="n"/>
    </row>
    <row r="2885">
      <c r="A2885" s="116" t="n"/>
      <c r="B2885" s="116" t="n"/>
      <c r="C2885" s="116" t="n"/>
      <c r="D2885" s="116" t="n"/>
    </row>
    <row r="2886">
      <c r="A2886" s="116" t="n"/>
      <c r="B2886" s="116" t="n"/>
      <c r="C2886" s="116" t="n"/>
      <c r="D2886" s="116" t="n"/>
    </row>
    <row r="2887">
      <c r="A2887" s="116" t="n"/>
      <c r="B2887" s="116" t="n"/>
      <c r="C2887" s="116" t="n"/>
      <c r="D2887" s="116" t="n"/>
    </row>
    <row r="2888">
      <c r="A2888" s="116" t="n"/>
      <c r="B2888" s="116" t="n"/>
      <c r="C2888" s="116" t="n"/>
      <c r="D2888" s="116" t="n"/>
    </row>
    <row r="2889">
      <c r="A2889" s="116" t="n"/>
      <c r="B2889" s="116" t="n"/>
      <c r="C2889" s="116" t="n"/>
      <c r="D2889" s="116" t="n"/>
    </row>
    <row r="2890">
      <c r="A2890" s="116" t="n"/>
      <c r="B2890" s="116" t="n"/>
      <c r="C2890" s="116" t="n"/>
      <c r="D2890" s="116" t="n"/>
    </row>
    <row r="2891">
      <c r="A2891" s="116" t="n"/>
      <c r="B2891" s="116" t="n"/>
      <c r="C2891" s="116" t="n"/>
      <c r="D2891" s="116" t="n"/>
    </row>
    <row r="2892">
      <c r="A2892" s="116" t="n"/>
      <c r="B2892" s="116" t="n"/>
      <c r="C2892" s="116" t="n"/>
      <c r="D2892" s="116" t="n"/>
    </row>
    <row r="2893">
      <c r="A2893" s="116" t="n"/>
      <c r="B2893" s="116" t="n"/>
      <c r="C2893" s="116" t="n"/>
      <c r="D2893" s="116" t="n"/>
    </row>
    <row r="2894">
      <c r="A2894" s="116" t="n"/>
      <c r="B2894" s="116" t="n"/>
      <c r="C2894" s="116" t="n"/>
      <c r="D2894" s="116" t="n"/>
    </row>
    <row r="2895">
      <c r="A2895" s="116" t="n"/>
      <c r="B2895" s="116" t="n"/>
      <c r="C2895" s="116" t="n"/>
      <c r="D2895" s="116" t="n"/>
    </row>
    <row r="2896">
      <c r="A2896" s="116" t="n"/>
      <c r="B2896" s="116" t="n"/>
      <c r="C2896" s="116" t="n"/>
      <c r="D2896" s="116" t="n"/>
    </row>
    <row r="2897">
      <c r="A2897" s="116" t="n"/>
      <c r="B2897" s="116" t="n"/>
      <c r="C2897" s="116" t="n"/>
      <c r="D2897" s="116" t="n"/>
    </row>
    <row r="2898">
      <c r="A2898" s="116" t="n"/>
      <c r="B2898" s="116" t="n"/>
      <c r="C2898" s="116" t="n"/>
      <c r="D2898" s="116" t="n"/>
    </row>
    <row r="2899">
      <c r="A2899" s="116" t="n"/>
      <c r="B2899" s="116" t="n"/>
      <c r="C2899" s="116" t="n"/>
      <c r="D2899" s="116" t="n"/>
    </row>
    <row r="2900">
      <c r="A2900" s="116" t="n"/>
      <c r="B2900" s="116" t="n"/>
      <c r="C2900" s="116" t="n"/>
      <c r="D2900" s="116" t="n"/>
    </row>
    <row r="2901">
      <c r="A2901" s="116" t="n"/>
      <c r="B2901" s="116" t="n"/>
      <c r="C2901" s="116" t="n"/>
      <c r="D2901" s="116" t="n"/>
    </row>
    <row r="2902">
      <c r="A2902" s="116" t="n"/>
      <c r="B2902" s="116" t="n"/>
      <c r="C2902" s="116" t="n"/>
      <c r="D2902" s="116" t="n"/>
    </row>
    <row r="2903">
      <c r="A2903" s="116" t="n"/>
      <c r="B2903" s="116" t="n"/>
      <c r="C2903" s="116" t="n"/>
      <c r="D2903" s="116" t="n"/>
    </row>
    <row r="2904">
      <c r="A2904" s="116" t="n"/>
      <c r="B2904" s="116" t="n"/>
      <c r="C2904" s="116" t="n"/>
      <c r="D2904" s="116" t="n"/>
    </row>
    <row r="2905">
      <c r="A2905" s="116" t="n"/>
      <c r="B2905" s="116" t="n"/>
      <c r="C2905" s="116" t="n"/>
      <c r="D2905" s="116" t="n"/>
    </row>
    <row r="2906">
      <c r="A2906" s="116" t="n"/>
      <c r="B2906" s="116" t="n"/>
      <c r="C2906" s="116" t="n"/>
      <c r="D2906" s="116" t="n"/>
    </row>
    <row r="2907">
      <c r="A2907" s="116" t="n"/>
      <c r="B2907" s="116" t="n"/>
      <c r="C2907" s="116" t="n"/>
      <c r="D2907" s="116" t="n"/>
    </row>
    <row r="2908">
      <c r="A2908" s="116" t="n"/>
      <c r="B2908" s="116" t="n"/>
      <c r="C2908" s="116" t="n"/>
      <c r="D2908" s="116" t="n"/>
    </row>
    <row r="2909">
      <c r="A2909" s="116" t="n"/>
      <c r="B2909" s="116" t="n"/>
      <c r="C2909" s="116" t="n"/>
      <c r="D2909" s="116" t="n"/>
    </row>
    <row r="2910">
      <c r="A2910" s="116" t="n"/>
      <c r="B2910" s="116" t="n"/>
      <c r="C2910" s="116" t="n"/>
      <c r="D2910" s="116" t="n"/>
    </row>
    <row r="2911">
      <c r="A2911" s="116" t="n"/>
      <c r="B2911" s="116" t="n"/>
      <c r="C2911" s="116" t="n"/>
      <c r="D2911" s="116" t="n"/>
    </row>
    <row r="2912">
      <c r="A2912" s="116" t="n"/>
      <c r="B2912" s="116" t="n"/>
      <c r="C2912" s="116" t="n"/>
      <c r="D2912" s="116" t="n"/>
    </row>
    <row r="2913">
      <c r="A2913" s="116" t="n"/>
      <c r="B2913" s="116" t="n"/>
      <c r="C2913" s="116" t="n"/>
      <c r="D2913" s="116" t="n"/>
    </row>
    <row r="2914">
      <c r="A2914" s="116" t="n"/>
      <c r="B2914" s="116" t="n"/>
      <c r="C2914" s="116" t="n"/>
      <c r="D2914" s="116" t="n"/>
    </row>
    <row r="2915">
      <c r="A2915" s="116" t="n"/>
      <c r="B2915" s="116" t="n"/>
      <c r="C2915" s="116" t="n"/>
      <c r="D2915" s="116" t="n"/>
    </row>
    <row r="2916">
      <c r="A2916" s="116" t="n"/>
      <c r="B2916" s="116" t="n"/>
      <c r="C2916" s="116" t="n"/>
      <c r="D2916" s="116" t="n"/>
    </row>
    <row r="2917">
      <c r="A2917" s="116" t="n"/>
      <c r="B2917" s="116" t="n"/>
      <c r="C2917" s="116" t="n"/>
      <c r="D2917" s="116" t="n"/>
    </row>
    <row r="2918">
      <c r="A2918" s="116" t="n"/>
      <c r="B2918" s="116" t="n"/>
      <c r="C2918" s="116" t="n"/>
      <c r="D2918" s="116" t="n"/>
    </row>
    <row r="2919">
      <c r="A2919" s="116" t="n"/>
      <c r="B2919" s="116" t="n"/>
      <c r="C2919" s="116" t="n"/>
      <c r="D2919" s="116" t="n"/>
    </row>
    <row r="2920">
      <c r="A2920" s="116" t="n"/>
      <c r="B2920" s="116" t="n"/>
      <c r="C2920" s="116" t="n"/>
      <c r="D2920" s="116" t="n"/>
    </row>
    <row r="2921">
      <c r="A2921" s="116" t="n"/>
      <c r="B2921" s="116" t="n"/>
      <c r="C2921" s="116" t="n"/>
      <c r="D2921" s="116" t="n"/>
    </row>
    <row r="2922">
      <c r="A2922" s="116" t="n"/>
      <c r="B2922" s="116" t="n"/>
      <c r="C2922" s="116" t="n"/>
      <c r="D2922" s="116" t="n"/>
    </row>
    <row r="2923">
      <c r="A2923" s="116" t="n"/>
      <c r="B2923" s="116" t="n"/>
      <c r="C2923" s="116" t="n"/>
      <c r="D2923" s="116" t="n"/>
    </row>
    <row r="2924">
      <c r="A2924" s="116" t="n"/>
      <c r="B2924" s="116" t="n"/>
      <c r="C2924" s="116" t="n"/>
      <c r="D2924" s="116" t="n"/>
    </row>
    <row r="2925">
      <c r="A2925" s="116" t="n"/>
      <c r="B2925" s="116" t="n"/>
      <c r="C2925" s="116" t="n"/>
      <c r="D2925" s="116" t="n"/>
    </row>
    <row r="2926">
      <c r="A2926" s="116" t="n"/>
      <c r="B2926" s="116" t="n"/>
      <c r="C2926" s="116" t="n"/>
      <c r="D2926" s="116" t="n"/>
    </row>
    <row r="2927">
      <c r="A2927" s="116" t="n"/>
      <c r="B2927" s="116" t="n"/>
      <c r="C2927" s="116" t="n"/>
      <c r="D2927" s="116" t="n"/>
    </row>
    <row r="2928">
      <c r="A2928" s="116" t="n"/>
      <c r="B2928" s="116" t="n"/>
      <c r="C2928" s="116" t="n"/>
      <c r="D2928" s="116" t="n"/>
    </row>
    <row r="2929">
      <c r="A2929" s="116" t="n"/>
      <c r="B2929" s="116" t="n"/>
      <c r="C2929" s="116" t="n"/>
      <c r="D2929" s="116" t="n"/>
    </row>
    <row r="2930">
      <c r="A2930" s="116" t="n"/>
      <c r="B2930" s="116" t="n"/>
      <c r="C2930" s="116" t="n"/>
      <c r="D2930" s="116" t="n"/>
    </row>
    <row r="2931">
      <c r="A2931" s="116" t="n"/>
      <c r="B2931" s="116" t="n"/>
      <c r="C2931" s="116" t="n"/>
      <c r="D2931" s="116" t="n"/>
    </row>
    <row r="2932">
      <c r="A2932" s="116" t="n"/>
      <c r="B2932" s="116" t="n"/>
      <c r="C2932" s="116" t="n"/>
      <c r="D2932" s="116" t="n"/>
    </row>
    <row r="2933">
      <c r="A2933" s="116" t="n"/>
      <c r="B2933" s="116" t="n"/>
      <c r="C2933" s="116" t="n"/>
      <c r="D2933" s="116" t="n"/>
    </row>
    <row r="2934">
      <c r="A2934" s="116" t="n"/>
      <c r="B2934" s="116" t="n"/>
      <c r="C2934" s="116" t="n"/>
      <c r="D2934" s="116" t="n"/>
    </row>
    <row r="2935">
      <c r="A2935" s="116" t="n"/>
      <c r="B2935" s="116" t="n"/>
      <c r="C2935" s="116" t="n"/>
      <c r="D2935" s="116" t="n"/>
    </row>
    <row r="2936">
      <c r="A2936" s="116" t="n"/>
      <c r="B2936" s="116" t="n"/>
      <c r="C2936" s="116" t="n"/>
      <c r="D2936" s="116" t="n"/>
    </row>
    <row r="2937">
      <c r="A2937" s="116" t="n"/>
      <c r="B2937" s="116" t="n"/>
      <c r="C2937" s="116" t="n"/>
      <c r="D2937" s="116" t="n"/>
    </row>
    <row r="2938">
      <c r="A2938" s="116" t="n"/>
      <c r="B2938" s="116" t="n"/>
      <c r="C2938" s="116" t="n"/>
      <c r="D2938" s="116" t="n"/>
    </row>
    <row r="2939">
      <c r="A2939" s="116" t="n"/>
      <c r="B2939" s="116" t="n"/>
      <c r="C2939" s="116" t="n"/>
      <c r="D2939" s="116" t="n"/>
    </row>
    <row r="2940">
      <c r="A2940" s="116" t="n"/>
      <c r="B2940" s="116" t="n"/>
      <c r="C2940" s="116" t="n"/>
      <c r="D2940" s="116" t="n"/>
    </row>
    <row r="2941">
      <c r="A2941" s="116" t="n"/>
      <c r="B2941" s="116" t="n"/>
      <c r="C2941" s="116" t="n"/>
      <c r="D2941" s="116" t="n"/>
    </row>
    <row r="2942">
      <c r="A2942" s="116" t="n"/>
      <c r="B2942" s="116" t="n"/>
      <c r="C2942" s="116" t="n"/>
      <c r="D2942" s="116" t="n"/>
    </row>
    <row r="2943">
      <c r="A2943" s="116" t="n"/>
      <c r="B2943" s="116" t="n"/>
      <c r="C2943" s="116" t="n"/>
      <c r="D2943" s="116" t="n"/>
    </row>
    <row r="2944">
      <c r="A2944" s="116" t="n"/>
      <c r="B2944" s="116" t="n"/>
      <c r="C2944" s="116" t="n"/>
      <c r="D2944" s="116" t="n"/>
    </row>
    <row r="2945">
      <c r="A2945" s="116" t="n"/>
      <c r="B2945" s="116" t="n"/>
      <c r="C2945" s="116" t="n"/>
      <c r="D2945" s="116" t="n"/>
    </row>
    <row r="2946">
      <c r="A2946" s="116" t="n"/>
      <c r="B2946" s="116" t="n"/>
      <c r="C2946" s="116" t="n"/>
      <c r="D2946" s="116" t="n"/>
    </row>
    <row r="2947">
      <c r="A2947" s="116" t="n"/>
      <c r="B2947" s="116" t="n"/>
      <c r="C2947" s="116" t="n"/>
      <c r="D2947" s="116" t="n"/>
    </row>
    <row r="2948">
      <c r="A2948" s="116" t="n"/>
      <c r="B2948" s="116" t="n"/>
      <c r="C2948" s="116" t="n"/>
      <c r="D2948" s="116" t="n"/>
    </row>
    <row r="2949">
      <c r="A2949" s="116" t="n"/>
      <c r="B2949" s="116" t="n"/>
      <c r="C2949" s="116" t="n"/>
      <c r="D2949" s="116" t="n"/>
    </row>
    <row r="2950">
      <c r="A2950" s="116" t="n"/>
      <c r="B2950" s="116" t="n"/>
      <c r="C2950" s="116" t="n"/>
      <c r="D2950" s="116" t="n"/>
    </row>
    <row r="2951">
      <c r="A2951" s="116" t="n"/>
      <c r="B2951" s="116" t="n"/>
      <c r="C2951" s="116" t="n"/>
      <c r="D2951" s="116" t="n"/>
    </row>
    <row r="2952">
      <c r="A2952" s="116" t="n"/>
      <c r="B2952" s="116" t="n"/>
      <c r="C2952" s="116" t="n"/>
      <c r="D2952" s="116" t="n"/>
    </row>
    <row r="2953">
      <c r="A2953" s="116" t="n"/>
      <c r="B2953" s="116" t="n"/>
      <c r="C2953" s="116" t="n"/>
      <c r="D2953" s="116" t="n"/>
    </row>
    <row r="2954">
      <c r="A2954" s="116" t="n"/>
      <c r="B2954" s="116" t="n"/>
      <c r="C2954" s="116" t="n"/>
      <c r="D2954" s="116" t="n"/>
    </row>
    <row r="2955">
      <c r="A2955" s="116" t="n"/>
      <c r="B2955" s="116" t="n"/>
      <c r="C2955" s="116" t="n"/>
      <c r="D2955" s="116" t="n"/>
    </row>
    <row r="2956">
      <c r="A2956" s="116" t="n"/>
      <c r="B2956" s="116" t="n"/>
      <c r="C2956" s="116" t="n"/>
      <c r="D2956" s="116" t="n"/>
    </row>
    <row r="2957">
      <c r="A2957" s="116" t="n"/>
      <c r="B2957" s="116" t="n"/>
      <c r="C2957" s="116" t="n"/>
      <c r="D2957" s="116" t="n"/>
    </row>
    <row r="2958">
      <c r="A2958" s="116" t="n"/>
      <c r="B2958" s="116" t="n"/>
      <c r="C2958" s="116" t="n"/>
      <c r="D2958" s="116" t="n"/>
    </row>
    <row r="2959">
      <c r="A2959" s="116" t="n"/>
      <c r="B2959" s="116" t="n"/>
      <c r="C2959" s="116" t="n"/>
      <c r="D2959" s="116" t="n"/>
    </row>
    <row r="2960">
      <c r="A2960" s="116" t="n"/>
      <c r="B2960" s="116" t="n"/>
      <c r="C2960" s="116" t="n"/>
      <c r="D2960" s="116" t="n"/>
    </row>
    <row r="2961">
      <c r="A2961" s="116" t="n"/>
      <c r="B2961" s="116" t="n"/>
      <c r="C2961" s="116" t="n"/>
      <c r="D2961" s="116" t="n"/>
    </row>
    <row r="2962">
      <c r="A2962" s="116" t="n"/>
      <c r="B2962" s="116" t="n"/>
      <c r="C2962" s="116" t="n"/>
      <c r="D2962" s="116" t="n"/>
    </row>
    <row r="2963">
      <c r="A2963" s="116" t="n"/>
      <c r="B2963" s="116" t="n"/>
      <c r="C2963" s="116" t="n"/>
      <c r="D2963" s="116" t="n"/>
    </row>
    <row r="2964">
      <c r="A2964" s="116" t="n"/>
      <c r="B2964" s="116" t="n"/>
      <c r="C2964" s="116" t="n"/>
      <c r="D2964" s="116" t="n"/>
    </row>
    <row r="2965">
      <c r="A2965" s="116" t="n"/>
      <c r="B2965" s="116" t="n"/>
      <c r="C2965" s="116" t="n"/>
      <c r="D2965" s="116" t="n"/>
    </row>
    <row r="2966">
      <c r="A2966" s="116" t="n"/>
      <c r="B2966" s="116" t="n"/>
      <c r="C2966" s="116" t="n"/>
      <c r="D2966" s="116" t="n"/>
    </row>
    <row r="2967">
      <c r="A2967" s="116" t="n"/>
      <c r="B2967" s="116" t="n"/>
      <c r="C2967" s="116" t="n"/>
      <c r="D2967" s="116" t="n"/>
    </row>
    <row r="2968">
      <c r="A2968" s="116" t="n"/>
      <c r="B2968" s="116" t="n"/>
      <c r="C2968" s="116" t="n"/>
      <c r="D2968" s="116" t="n"/>
    </row>
    <row r="2969">
      <c r="A2969" s="116" t="n"/>
      <c r="B2969" s="116" t="n"/>
      <c r="C2969" s="116" t="n"/>
      <c r="D2969" s="116" t="n"/>
    </row>
    <row r="2970">
      <c r="A2970" s="116" t="n"/>
      <c r="B2970" s="116" t="n"/>
      <c r="C2970" s="116" t="n"/>
      <c r="D2970" s="116" t="n"/>
    </row>
    <row r="2971">
      <c r="A2971" s="116" t="n"/>
      <c r="B2971" s="116" t="n"/>
      <c r="C2971" s="116" t="n"/>
      <c r="D2971" s="116" t="n"/>
    </row>
    <row r="2972">
      <c r="A2972" s="116" t="n"/>
      <c r="B2972" s="116" t="n"/>
      <c r="C2972" s="116" t="n"/>
      <c r="D2972" s="116" t="n"/>
    </row>
    <row r="2973">
      <c r="A2973" s="116" t="n"/>
      <c r="B2973" s="116" t="n"/>
      <c r="C2973" s="116" t="n"/>
      <c r="D2973" s="116" t="n"/>
    </row>
    <row r="2974">
      <c r="A2974" s="116" t="n"/>
      <c r="B2974" s="116" t="n"/>
      <c r="C2974" s="116" t="n"/>
      <c r="D2974" s="116" t="n"/>
    </row>
    <row r="2975">
      <c r="A2975" s="116" t="n"/>
      <c r="B2975" s="116" t="n"/>
      <c r="C2975" s="116" t="n"/>
      <c r="D2975" s="116" t="n"/>
    </row>
    <row r="2976">
      <c r="A2976" s="116" t="n"/>
      <c r="B2976" s="116" t="n"/>
      <c r="C2976" s="116" t="n"/>
      <c r="D2976" s="116" t="n"/>
    </row>
    <row r="2977">
      <c r="A2977" s="116" t="n"/>
      <c r="B2977" s="116" t="n"/>
      <c r="C2977" s="116" t="n"/>
      <c r="D2977" s="116" t="n"/>
    </row>
    <row r="2978">
      <c r="A2978" s="116" t="n"/>
      <c r="B2978" s="116" t="n"/>
      <c r="C2978" s="116" t="n"/>
      <c r="D2978" s="116" t="n"/>
    </row>
    <row r="2979">
      <c r="A2979" s="116" t="n"/>
      <c r="B2979" s="116" t="n"/>
      <c r="C2979" s="116" t="n"/>
      <c r="D2979" s="116" t="n"/>
    </row>
    <row r="2980">
      <c r="A2980" s="116" t="n"/>
      <c r="B2980" s="116" t="n"/>
      <c r="C2980" s="116" t="n"/>
      <c r="D2980" s="116" t="n"/>
    </row>
    <row r="2981">
      <c r="A2981" s="116" t="n"/>
      <c r="B2981" s="116" t="n"/>
      <c r="C2981" s="116" t="n"/>
      <c r="D2981" s="116" t="n"/>
    </row>
    <row r="2982">
      <c r="A2982" s="116" t="n"/>
      <c r="B2982" s="116" t="n"/>
      <c r="C2982" s="116" t="n"/>
      <c r="D2982" s="116" t="n"/>
    </row>
    <row r="2983">
      <c r="A2983" s="116" t="n"/>
      <c r="B2983" s="116" t="n"/>
      <c r="C2983" s="116" t="n"/>
      <c r="D2983" s="116" t="n"/>
    </row>
    <row r="2984">
      <c r="A2984" s="116" t="n"/>
      <c r="B2984" s="116" t="n"/>
      <c r="C2984" s="116" t="n"/>
      <c r="D2984" s="116" t="n"/>
    </row>
    <row r="2985">
      <c r="A2985" s="116" t="n"/>
      <c r="B2985" s="116" t="n"/>
      <c r="C2985" s="116" t="n"/>
      <c r="D2985" s="116" t="n"/>
    </row>
    <row r="2986">
      <c r="A2986" s="116" t="n"/>
      <c r="B2986" s="116" t="n"/>
      <c r="C2986" s="116" t="n"/>
      <c r="D2986" s="116" t="n"/>
    </row>
    <row r="2987">
      <c r="A2987" s="116" t="n"/>
      <c r="B2987" s="116" t="n"/>
      <c r="C2987" s="116" t="n"/>
      <c r="D2987" s="116" t="n"/>
    </row>
    <row r="2988">
      <c r="A2988" s="116" t="n"/>
      <c r="B2988" s="116" t="n"/>
      <c r="C2988" s="116" t="n"/>
      <c r="D2988" s="116" t="n"/>
    </row>
    <row r="2989">
      <c r="A2989" s="116" t="n"/>
      <c r="B2989" s="116" t="n"/>
      <c r="C2989" s="116" t="n"/>
      <c r="D2989" s="116" t="n"/>
    </row>
    <row r="2990">
      <c r="A2990" s="116" t="n"/>
      <c r="B2990" s="116" t="n"/>
      <c r="C2990" s="116" t="n"/>
      <c r="D2990" s="116" t="n"/>
    </row>
    <row r="2991">
      <c r="A2991" s="116" t="n"/>
      <c r="B2991" s="116" t="n"/>
      <c r="C2991" s="116" t="n"/>
      <c r="D2991" s="116" t="n"/>
    </row>
    <row r="2992">
      <c r="A2992" s="116" t="n"/>
      <c r="B2992" s="116" t="n"/>
      <c r="C2992" s="116" t="n"/>
      <c r="D2992" s="116" t="n"/>
    </row>
    <row r="2993">
      <c r="A2993" s="116" t="n"/>
      <c r="B2993" s="116" t="n"/>
      <c r="C2993" s="116" t="n"/>
      <c r="D2993" s="116" t="n"/>
    </row>
    <row r="2994">
      <c r="A2994" s="116" t="n"/>
      <c r="B2994" s="116" t="n"/>
      <c r="C2994" s="116" t="n"/>
      <c r="D2994" s="116" t="n"/>
    </row>
    <row r="2995">
      <c r="A2995" s="116" t="n"/>
      <c r="B2995" s="116" t="n"/>
      <c r="C2995" s="116" t="n"/>
      <c r="D2995" s="116" t="n"/>
    </row>
    <row r="2996">
      <c r="A2996" s="116" t="n"/>
      <c r="B2996" s="116" t="n"/>
      <c r="C2996" s="116" t="n"/>
      <c r="D2996" s="116" t="n"/>
    </row>
    <row r="2997">
      <c r="A2997" s="116" t="n"/>
      <c r="B2997" s="116" t="n"/>
      <c r="C2997" s="116" t="n"/>
      <c r="D2997" s="116" t="n"/>
    </row>
    <row r="2998">
      <c r="A2998" s="116" t="n"/>
      <c r="B2998" s="116" t="n"/>
      <c r="C2998" s="116" t="n"/>
      <c r="D2998" s="116" t="n"/>
    </row>
    <row r="2999">
      <c r="A2999" s="116" t="n"/>
      <c r="B2999" s="116" t="n"/>
      <c r="C2999" s="116" t="n"/>
      <c r="D2999" s="116" t="n"/>
    </row>
    <row r="3000">
      <c r="A3000" s="116" t="n"/>
      <c r="B3000" s="116" t="n"/>
      <c r="C3000" s="116" t="n"/>
      <c r="D3000" s="116" t="n"/>
    </row>
    <row r="3001">
      <c r="A3001" s="116" t="n"/>
      <c r="B3001" s="116" t="n"/>
      <c r="C3001" s="116" t="n"/>
      <c r="D3001" s="116" t="n"/>
    </row>
    <row r="3002">
      <c r="A3002" s="116" t="n"/>
      <c r="B3002" s="116" t="n"/>
      <c r="C3002" s="116" t="n"/>
      <c r="D3002" s="116" t="n"/>
    </row>
    <row r="3003">
      <c r="A3003" s="116" t="n"/>
      <c r="B3003" s="116" t="n"/>
      <c r="C3003" s="116" t="n"/>
      <c r="D3003" s="116" t="n"/>
    </row>
    <row r="3004">
      <c r="A3004" s="116" t="n"/>
      <c r="B3004" s="116" t="n"/>
      <c r="C3004" s="116" t="n"/>
      <c r="D3004" s="116" t="n"/>
    </row>
    <row r="3005">
      <c r="A3005" s="116" t="n"/>
      <c r="B3005" s="116" t="n"/>
      <c r="C3005" s="116" t="n"/>
      <c r="D3005" s="116" t="n"/>
    </row>
    <row r="3006">
      <c r="A3006" s="116" t="n"/>
      <c r="B3006" s="116" t="n"/>
      <c r="C3006" s="116" t="n"/>
      <c r="D3006" s="116" t="n"/>
    </row>
    <row r="3007">
      <c r="A3007" s="116" t="n"/>
      <c r="B3007" s="116" t="n"/>
      <c r="C3007" s="116" t="n"/>
      <c r="D3007" s="116" t="n"/>
    </row>
    <row r="3008">
      <c r="A3008" s="116" t="n"/>
      <c r="B3008" s="116" t="n"/>
      <c r="C3008" s="116" t="n"/>
      <c r="D3008" s="116" t="n"/>
    </row>
    <row r="3009">
      <c r="A3009" s="116" t="n"/>
      <c r="B3009" s="116" t="n"/>
      <c r="C3009" s="116" t="n"/>
      <c r="D3009" s="116" t="n"/>
    </row>
    <row r="3010">
      <c r="A3010" s="116" t="n"/>
      <c r="B3010" s="116" t="n"/>
      <c r="C3010" s="116" t="n"/>
      <c r="D3010" s="116" t="n"/>
    </row>
    <row r="3011">
      <c r="A3011" s="116" t="n"/>
      <c r="B3011" s="116" t="n"/>
      <c r="C3011" s="116" t="n"/>
      <c r="D3011" s="116" t="n"/>
    </row>
    <row r="3012">
      <c r="A3012" s="116" t="n"/>
      <c r="B3012" s="116" t="n"/>
      <c r="C3012" s="116" t="n"/>
      <c r="D3012" s="116" t="n"/>
    </row>
    <row r="3013">
      <c r="A3013" s="116" t="n"/>
      <c r="B3013" s="116" t="n"/>
      <c r="C3013" s="116" t="n"/>
      <c r="D3013" s="116" t="n"/>
    </row>
    <row r="3014">
      <c r="A3014" s="116" t="n"/>
      <c r="B3014" s="116" t="n"/>
      <c r="C3014" s="116" t="n"/>
      <c r="D3014" s="116" t="n"/>
    </row>
    <row r="3015">
      <c r="A3015" s="116" t="n"/>
      <c r="B3015" s="116" t="n"/>
      <c r="C3015" s="116" t="n"/>
      <c r="D3015" s="116" t="n"/>
    </row>
    <row r="3016">
      <c r="A3016" s="116" t="n"/>
      <c r="B3016" s="116" t="n"/>
      <c r="C3016" s="116" t="n"/>
      <c r="D3016" s="116" t="n"/>
    </row>
    <row r="3017">
      <c r="A3017" s="116" t="n"/>
      <c r="B3017" s="116" t="n"/>
      <c r="C3017" s="116" t="n"/>
      <c r="D3017" s="116" t="n"/>
    </row>
    <row r="3018">
      <c r="A3018" s="116" t="n"/>
      <c r="B3018" s="116" t="n"/>
      <c r="C3018" s="116" t="n"/>
      <c r="D3018" s="116" t="n"/>
    </row>
    <row r="3019">
      <c r="A3019" s="116" t="n"/>
      <c r="B3019" s="116" t="n"/>
      <c r="C3019" s="116" t="n"/>
      <c r="D3019" s="116" t="n"/>
    </row>
    <row r="3020">
      <c r="A3020" s="116" t="n"/>
      <c r="B3020" s="116" t="n"/>
      <c r="C3020" s="116" t="n"/>
      <c r="D3020" s="116" t="n"/>
    </row>
    <row r="3021">
      <c r="A3021" s="116" t="n"/>
      <c r="B3021" s="116" t="n"/>
      <c r="C3021" s="116" t="n"/>
      <c r="D3021" s="116" t="n"/>
    </row>
    <row r="3022">
      <c r="A3022" s="116" t="n"/>
      <c r="B3022" s="116" t="n"/>
      <c r="C3022" s="116" t="n"/>
      <c r="D3022" s="116" t="n"/>
    </row>
    <row r="3023">
      <c r="A3023" s="116" t="n"/>
      <c r="B3023" s="116" t="n"/>
      <c r="C3023" s="116" t="n"/>
      <c r="D3023" s="116" t="n"/>
    </row>
    <row r="3024">
      <c r="A3024" s="116" t="n"/>
      <c r="B3024" s="116" t="n"/>
      <c r="C3024" s="116" t="n"/>
      <c r="D3024" s="116" t="n"/>
    </row>
    <row r="3025">
      <c r="A3025" s="116" t="n"/>
      <c r="B3025" s="116" t="n"/>
      <c r="C3025" s="116" t="n"/>
      <c r="D3025" s="116" t="n"/>
    </row>
    <row r="3026">
      <c r="A3026" s="116" t="n"/>
      <c r="B3026" s="116" t="n"/>
      <c r="C3026" s="116" t="n"/>
      <c r="D3026" s="116" t="n"/>
    </row>
    <row r="3027">
      <c r="A3027" s="116" t="n"/>
      <c r="B3027" s="116" t="n"/>
      <c r="C3027" s="116" t="n"/>
      <c r="D3027" s="116" t="n"/>
    </row>
    <row r="3028">
      <c r="A3028" s="116" t="n"/>
      <c r="B3028" s="116" t="n"/>
      <c r="C3028" s="116" t="n"/>
      <c r="D3028" s="116" t="n"/>
    </row>
    <row r="3029">
      <c r="A3029" s="116" t="n"/>
      <c r="B3029" s="116" t="n"/>
      <c r="C3029" s="116" t="n"/>
      <c r="D3029" s="116" t="n"/>
    </row>
    <row r="3030">
      <c r="A3030" s="116" t="n"/>
      <c r="B3030" s="116" t="n"/>
      <c r="C3030" s="116" t="n"/>
      <c r="D3030" s="116" t="n"/>
    </row>
    <row r="3031">
      <c r="A3031" s="116" t="n"/>
      <c r="B3031" s="116" t="n"/>
      <c r="C3031" s="116" t="n"/>
      <c r="D3031" s="116" t="n"/>
    </row>
    <row r="3032">
      <c r="A3032" s="116" t="n"/>
      <c r="B3032" s="116" t="n"/>
      <c r="C3032" s="116" t="n"/>
      <c r="D3032" s="116" t="n"/>
    </row>
    <row r="3033">
      <c r="A3033" s="116" t="n"/>
      <c r="B3033" s="116" t="n"/>
      <c r="C3033" s="116" t="n"/>
      <c r="D3033" s="116" t="n"/>
    </row>
    <row r="3034">
      <c r="A3034" s="116" t="n"/>
      <c r="B3034" s="116" t="n"/>
      <c r="C3034" s="116" t="n"/>
      <c r="D3034" s="116" t="n"/>
    </row>
    <row r="3035">
      <c r="A3035" s="116" t="n"/>
      <c r="B3035" s="116" t="n"/>
      <c r="C3035" s="116" t="n"/>
      <c r="D3035" s="116" t="n"/>
    </row>
    <row r="3036">
      <c r="A3036" s="116" t="n"/>
      <c r="B3036" s="116" t="n"/>
      <c r="C3036" s="116" t="n"/>
      <c r="D3036" s="116" t="n"/>
    </row>
    <row r="3037">
      <c r="A3037" s="116" t="n"/>
      <c r="B3037" s="116" t="n"/>
      <c r="C3037" s="116" t="n"/>
      <c r="D3037" s="116" t="n"/>
    </row>
    <row r="3038">
      <c r="A3038" s="116" t="n"/>
      <c r="B3038" s="116" t="n"/>
      <c r="C3038" s="116" t="n"/>
      <c r="D3038" s="116" t="n"/>
    </row>
    <row r="3039">
      <c r="A3039" s="116" t="n"/>
      <c r="B3039" s="116" t="n"/>
      <c r="C3039" s="116" t="n"/>
      <c r="D3039" s="116" t="n"/>
    </row>
    <row r="3040">
      <c r="A3040" s="116" t="n"/>
      <c r="B3040" s="116" t="n"/>
      <c r="C3040" s="116" t="n"/>
      <c r="D3040" s="116" t="n"/>
    </row>
    <row r="3041">
      <c r="A3041" s="116" t="n"/>
      <c r="B3041" s="116" t="n"/>
      <c r="C3041" s="116" t="n"/>
      <c r="D3041" s="116" t="n"/>
    </row>
    <row r="3042">
      <c r="A3042" s="116" t="n"/>
      <c r="B3042" s="116" t="n"/>
      <c r="C3042" s="116" t="n"/>
      <c r="D3042" s="116" t="n"/>
    </row>
    <row r="3043">
      <c r="A3043" s="116" t="n"/>
      <c r="B3043" s="116" t="n"/>
      <c r="C3043" s="116" t="n"/>
      <c r="D3043" s="116" t="n"/>
    </row>
    <row r="3044">
      <c r="A3044" s="116" t="n"/>
      <c r="B3044" s="116" t="n"/>
      <c r="C3044" s="116" t="n"/>
      <c r="D3044" s="116" t="n"/>
    </row>
    <row r="3045">
      <c r="A3045" s="116" t="n"/>
      <c r="B3045" s="116" t="n"/>
      <c r="C3045" s="116" t="n"/>
      <c r="D3045" s="116" t="n"/>
    </row>
    <row r="3046">
      <c r="A3046" s="116" t="n"/>
      <c r="B3046" s="116" t="n"/>
      <c r="C3046" s="116" t="n"/>
      <c r="D3046" s="116" t="n"/>
    </row>
    <row r="3047">
      <c r="A3047" s="116" t="n"/>
      <c r="B3047" s="116" t="n"/>
      <c r="C3047" s="116" t="n"/>
      <c r="D3047" s="116" t="n"/>
    </row>
    <row r="3048">
      <c r="A3048" s="116" t="n"/>
      <c r="B3048" s="116" t="n"/>
      <c r="C3048" s="116" t="n"/>
      <c r="D3048" s="116" t="n"/>
    </row>
    <row r="3049">
      <c r="A3049" s="116" t="n"/>
      <c r="B3049" s="116" t="n"/>
      <c r="C3049" s="116" t="n"/>
      <c r="D3049" s="116" t="n"/>
    </row>
    <row r="3050">
      <c r="A3050" s="116" t="n"/>
      <c r="B3050" s="116" t="n"/>
      <c r="C3050" s="116" t="n"/>
      <c r="D3050" s="116" t="n"/>
    </row>
    <row r="3051">
      <c r="A3051" s="116" t="n"/>
      <c r="B3051" s="116" t="n"/>
      <c r="C3051" s="116" t="n"/>
      <c r="D3051" s="116" t="n"/>
    </row>
    <row r="3052">
      <c r="A3052" s="116" t="n"/>
      <c r="B3052" s="116" t="n"/>
      <c r="C3052" s="116" t="n"/>
      <c r="D3052" s="116" t="n"/>
    </row>
    <row r="3053">
      <c r="A3053" s="116" t="n"/>
      <c r="B3053" s="116" t="n"/>
      <c r="C3053" s="116" t="n"/>
      <c r="D3053" s="116" t="n"/>
    </row>
    <row r="3054">
      <c r="A3054" s="116" t="n"/>
      <c r="B3054" s="116" t="n"/>
      <c r="C3054" s="116" t="n"/>
      <c r="D3054" s="116" t="n"/>
    </row>
    <row r="3055">
      <c r="A3055" s="116" t="n"/>
      <c r="B3055" s="116" t="n"/>
      <c r="C3055" s="116" t="n"/>
      <c r="D3055" s="116" t="n"/>
    </row>
    <row r="3056">
      <c r="A3056" s="116" t="n"/>
      <c r="B3056" s="116" t="n"/>
      <c r="C3056" s="116" t="n"/>
      <c r="D3056" s="116" t="n"/>
    </row>
    <row r="3057">
      <c r="A3057" s="116" t="n"/>
      <c r="B3057" s="116" t="n"/>
      <c r="C3057" s="116" t="n"/>
      <c r="D3057" s="116" t="n"/>
    </row>
    <row r="3058">
      <c r="A3058" s="116" t="n"/>
      <c r="B3058" s="116" t="n"/>
      <c r="C3058" s="116" t="n"/>
      <c r="D3058" s="116" t="n"/>
    </row>
    <row r="3059">
      <c r="A3059" s="116" t="n"/>
      <c r="B3059" s="116" t="n"/>
      <c r="C3059" s="116" t="n"/>
      <c r="D3059" s="116" t="n"/>
    </row>
    <row r="3060">
      <c r="A3060" s="116" t="n"/>
      <c r="B3060" s="116" t="n"/>
      <c r="C3060" s="116" t="n"/>
      <c r="D3060" s="116" t="n"/>
    </row>
    <row r="3061">
      <c r="A3061" s="116" t="n"/>
      <c r="B3061" s="116" t="n"/>
      <c r="C3061" s="116" t="n"/>
      <c r="D3061" s="116" t="n"/>
    </row>
    <row r="3062">
      <c r="A3062" s="116" t="n"/>
      <c r="B3062" s="116" t="n"/>
      <c r="C3062" s="116" t="n"/>
      <c r="D3062" s="116" t="n"/>
    </row>
    <row r="3063">
      <c r="A3063" s="116" t="n"/>
      <c r="B3063" s="116" t="n"/>
      <c r="C3063" s="116" t="n"/>
      <c r="D3063" s="116" t="n"/>
    </row>
    <row r="3064">
      <c r="A3064" s="116" t="n"/>
      <c r="B3064" s="116" t="n"/>
      <c r="C3064" s="116" t="n"/>
      <c r="D3064" s="116" t="n"/>
    </row>
    <row r="3065">
      <c r="A3065" s="116" t="n"/>
      <c r="B3065" s="116" t="n"/>
      <c r="C3065" s="116" t="n"/>
      <c r="D3065" s="116" t="n"/>
    </row>
    <row r="3066">
      <c r="A3066" s="116" t="n"/>
      <c r="B3066" s="116" t="n"/>
      <c r="C3066" s="116" t="n"/>
      <c r="D3066" s="116" t="n"/>
    </row>
    <row r="3067">
      <c r="A3067" s="116" t="n"/>
      <c r="B3067" s="116" t="n"/>
      <c r="C3067" s="116" t="n"/>
      <c r="D3067" s="116" t="n"/>
    </row>
    <row r="3068">
      <c r="A3068" s="116" t="n"/>
      <c r="B3068" s="116" t="n"/>
      <c r="C3068" s="116" t="n"/>
      <c r="D3068" s="116" t="n"/>
    </row>
    <row r="3069">
      <c r="A3069" s="116" t="n"/>
      <c r="B3069" s="116" t="n"/>
      <c r="C3069" s="116" t="n"/>
      <c r="D3069" s="116" t="n"/>
    </row>
    <row r="3070">
      <c r="A3070" s="116" t="n"/>
      <c r="B3070" s="116" t="n"/>
      <c r="C3070" s="116" t="n"/>
      <c r="D3070" s="116" t="n"/>
    </row>
    <row r="3071">
      <c r="A3071" s="116" t="n"/>
      <c r="B3071" s="116" t="n"/>
      <c r="C3071" s="116" t="n"/>
      <c r="D3071" s="116" t="n"/>
    </row>
    <row r="3072">
      <c r="A3072" s="116" t="n"/>
      <c r="B3072" s="116" t="n"/>
      <c r="C3072" s="116" t="n"/>
      <c r="D3072" s="116" t="n"/>
    </row>
    <row r="3073">
      <c r="A3073" s="116" t="n"/>
      <c r="B3073" s="116" t="n"/>
      <c r="C3073" s="116" t="n"/>
      <c r="D3073" s="116" t="n"/>
    </row>
    <row r="3074">
      <c r="A3074" s="116" t="n"/>
      <c r="B3074" s="116" t="n"/>
      <c r="C3074" s="116" t="n"/>
      <c r="D3074" s="116" t="n"/>
    </row>
    <row r="3075">
      <c r="A3075" s="116" t="n"/>
      <c r="B3075" s="116" t="n"/>
      <c r="C3075" s="116" t="n"/>
      <c r="D3075" s="116" t="n"/>
    </row>
    <row r="3076">
      <c r="A3076" s="116" t="n"/>
      <c r="B3076" s="116" t="n"/>
      <c r="C3076" s="116" t="n"/>
      <c r="D3076" s="116" t="n"/>
    </row>
    <row r="3077">
      <c r="A3077" s="116" t="n"/>
      <c r="B3077" s="116" t="n"/>
      <c r="C3077" s="116" t="n"/>
      <c r="D3077" s="116" t="n"/>
    </row>
    <row r="3078">
      <c r="A3078" s="116" t="n"/>
      <c r="B3078" s="116" t="n"/>
      <c r="C3078" s="116" t="n"/>
      <c r="D3078" s="116" t="n"/>
    </row>
    <row r="3079">
      <c r="A3079" s="116" t="n"/>
      <c r="B3079" s="116" t="n"/>
      <c r="C3079" s="116" t="n"/>
      <c r="D3079" s="116" t="n"/>
    </row>
    <row r="3080">
      <c r="A3080" s="116" t="n"/>
      <c r="B3080" s="116" t="n"/>
      <c r="C3080" s="116" t="n"/>
      <c r="D3080" s="116" t="n"/>
    </row>
    <row r="3081">
      <c r="A3081" s="116" t="n"/>
      <c r="B3081" s="116" t="n"/>
      <c r="C3081" s="116" t="n"/>
      <c r="D3081" s="116" t="n"/>
    </row>
    <row r="3082">
      <c r="A3082" s="116" t="n"/>
      <c r="B3082" s="116" t="n"/>
      <c r="C3082" s="116" t="n"/>
      <c r="D3082" s="116" t="n"/>
    </row>
    <row r="3083">
      <c r="A3083" s="116" t="n"/>
      <c r="B3083" s="116" t="n"/>
      <c r="C3083" s="116" t="n"/>
      <c r="D3083" s="116" t="n"/>
    </row>
    <row r="3084">
      <c r="A3084" s="116" t="n"/>
      <c r="B3084" s="116" t="n"/>
      <c r="C3084" s="116" t="n"/>
      <c r="D3084" s="116" t="n"/>
    </row>
    <row r="3085">
      <c r="A3085" s="116" t="n"/>
      <c r="B3085" s="116" t="n"/>
      <c r="C3085" s="116" t="n"/>
      <c r="D3085" s="116" t="n"/>
    </row>
    <row r="3086">
      <c r="A3086" s="116" t="n"/>
      <c r="B3086" s="116" t="n"/>
      <c r="C3086" s="116" t="n"/>
      <c r="D3086" s="116" t="n"/>
    </row>
    <row r="3087">
      <c r="A3087" s="116" t="n"/>
      <c r="B3087" s="116" t="n"/>
      <c r="C3087" s="116" t="n"/>
      <c r="D3087" s="116" t="n"/>
    </row>
    <row r="3088">
      <c r="A3088" s="116" t="n"/>
      <c r="B3088" s="116" t="n"/>
      <c r="C3088" s="116" t="n"/>
      <c r="D3088" s="116" t="n"/>
    </row>
    <row r="3089">
      <c r="A3089" s="116" t="n"/>
      <c r="B3089" s="116" t="n"/>
      <c r="C3089" s="116" t="n"/>
      <c r="D3089" s="116" t="n"/>
    </row>
    <row r="3090">
      <c r="A3090" s="116" t="n"/>
      <c r="B3090" s="116" t="n"/>
      <c r="C3090" s="116" t="n"/>
      <c r="D3090" s="116" t="n"/>
    </row>
    <row r="3091">
      <c r="A3091" s="116" t="n"/>
      <c r="B3091" s="116" t="n"/>
      <c r="C3091" s="116" t="n"/>
      <c r="D3091" s="116" t="n"/>
    </row>
    <row r="3092">
      <c r="A3092" s="116" t="n"/>
      <c r="B3092" s="116" t="n"/>
      <c r="C3092" s="116" t="n"/>
      <c r="D3092" s="116" t="n"/>
    </row>
    <row r="3093">
      <c r="A3093" s="116" t="n"/>
      <c r="B3093" s="116" t="n"/>
      <c r="C3093" s="116" t="n"/>
      <c r="D3093" s="116" t="n"/>
    </row>
    <row r="3094">
      <c r="A3094" s="116" t="n"/>
      <c r="B3094" s="116" t="n"/>
      <c r="C3094" s="116" t="n"/>
      <c r="D3094" s="116" t="n"/>
    </row>
    <row r="3095">
      <c r="A3095" s="116" t="n"/>
      <c r="B3095" s="116" t="n"/>
      <c r="C3095" s="116" t="n"/>
      <c r="D3095" s="116" t="n"/>
    </row>
    <row r="3096">
      <c r="A3096" s="116" t="n"/>
      <c r="B3096" s="116" t="n"/>
      <c r="C3096" s="116" t="n"/>
      <c r="D3096" s="116" t="n"/>
    </row>
    <row r="3097">
      <c r="A3097" s="116" t="n"/>
      <c r="B3097" s="116" t="n"/>
      <c r="C3097" s="116" t="n"/>
      <c r="D3097" s="116" t="n"/>
    </row>
    <row r="3098">
      <c r="A3098" s="116" t="n"/>
      <c r="B3098" s="116" t="n"/>
      <c r="C3098" s="116" t="n"/>
      <c r="D3098" s="116" t="n"/>
    </row>
    <row r="3099">
      <c r="A3099" s="116" t="n"/>
      <c r="B3099" s="116" t="n"/>
      <c r="C3099" s="116" t="n"/>
      <c r="D3099" s="116" t="n"/>
    </row>
    <row r="3100">
      <c r="A3100" s="116" t="n"/>
      <c r="B3100" s="116" t="n"/>
      <c r="C3100" s="116" t="n"/>
      <c r="D3100" s="116" t="n"/>
    </row>
    <row r="3101">
      <c r="A3101" s="116" t="n"/>
      <c r="B3101" s="116" t="n"/>
      <c r="C3101" s="116" t="n"/>
      <c r="D3101" s="116" t="n"/>
    </row>
    <row r="3102">
      <c r="A3102" s="116" t="n"/>
      <c r="B3102" s="116" t="n"/>
      <c r="C3102" s="116" t="n"/>
      <c r="D3102" s="116" t="n"/>
    </row>
    <row r="3103">
      <c r="A3103" s="116" t="n"/>
      <c r="B3103" s="116" t="n"/>
      <c r="C3103" s="116" t="n"/>
      <c r="D3103" s="116" t="n"/>
    </row>
    <row r="3104">
      <c r="A3104" s="116" t="n"/>
      <c r="B3104" s="116" t="n"/>
      <c r="C3104" s="116" t="n"/>
      <c r="D3104" s="116" t="n"/>
    </row>
    <row r="3105">
      <c r="A3105" s="116" t="n"/>
      <c r="B3105" s="116" t="n"/>
      <c r="C3105" s="116" t="n"/>
      <c r="D3105" s="116" t="n"/>
    </row>
    <row r="3106">
      <c r="A3106" s="116" t="n"/>
      <c r="B3106" s="116" t="n"/>
      <c r="C3106" s="116" t="n"/>
      <c r="D3106" s="116" t="n"/>
    </row>
    <row r="3107">
      <c r="A3107" s="116" t="n"/>
      <c r="B3107" s="116" t="n"/>
      <c r="C3107" s="116" t="n"/>
      <c r="D3107" s="116" t="n"/>
    </row>
    <row r="3108">
      <c r="A3108" s="116" t="n"/>
      <c r="B3108" s="116" t="n"/>
      <c r="C3108" s="116" t="n"/>
      <c r="D3108" s="116" t="n"/>
    </row>
    <row r="3109">
      <c r="A3109" s="116" t="n"/>
      <c r="B3109" s="116" t="n"/>
      <c r="C3109" s="116" t="n"/>
      <c r="D3109" s="116" t="n"/>
    </row>
    <row r="3110">
      <c r="A3110" s="116" t="n"/>
      <c r="B3110" s="116" t="n"/>
      <c r="C3110" s="116" t="n"/>
      <c r="D3110" s="116" t="n"/>
    </row>
    <row r="3111">
      <c r="A3111" s="116" t="n"/>
      <c r="B3111" s="116" t="n"/>
      <c r="C3111" s="116" t="n"/>
      <c r="D3111" s="116" t="n"/>
    </row>
    <row r="3112">
      <c r="A3112" s="116" t="n"/>
      <c r="B3112" s="116" t="n"/>
      <c r="C3112" s="116" t="n"/>
      <c r="D3112" s="116" t="n"/>
    </row>
    <row r="3113">
      <c r="A3113" s="116" t="n"/>
      <c r="B3113" s="116" t="n"/>
      <c r="C3113" s="116" t="n"/>
      <c r="D3113" s="116" t="n"/>
    </row>
    <row r="3114">
      <c r="A3114" s="116" t="n"/>
      <c r="B3114" s="116" t="n"/>
      <c r="C3114" s="116" t="n"/>
      <c r="D3114" s="116" t="n"/>
    </row>
    <row r="3115">
      <c r="A3115" s="116" t="n"/>
      <c r="B3115" s="116" t="n"/>
      <c r="C3115" s="116" t="n"/>
      <c r="D3115" s="116" t="n"/>
    </row>
    <row r="3116">
      <c r="A3116" s="116" t="n"/>
      <c r="B3116" s="116" t="n"/>
      <c r="C3116" s="116" t="n"/>
      <c r="D3116" s="116" t="n"/>
    </row>
    <row r="3117">
      <c r="A3117" s="116" t="n"/>
      <c r="B3117" s="116" t="n"/>
      <c r="C3117" s="116" t="n"/>
      <c r="D3117" s="116" t="n"/>
    </row>
    <row r="3118">
      <c r="A3118" s="116" t="n"/>
      <c r="B3118" s="116" t="n"/>
      <c r="C3118" s="116" t="n"/>
      <c r="D3118" s="116" t="n"/>
    </row>
    <row r="3119">
      <c r="A3119" s="116" t="n"/>
      <c r="B3119" s="116" t="n"/>
      <c r="C3119" s="116" t="n"/>
      <c r="D3119" s="116" t="n"/>
    </row>
    <row r="3120">
      <c r="A3120" s="116" t="n"/>
      <c r="B3120" s="116" t="n"/>
      <c r="C3120" s="116" t="n"/>
      <c r="D3120" s="116" t="n"/>
    </row>
    <row r="3121">
      <c r="A3121" s="116" t="n"/>
      <c r="B3121" s="116" t="n"/>
      <c r="C3121" s="116" t="n"/>
      <c r="D3121" s="116" t="n"/>
    </row>
    <row r="3122">
      <c r="A3122" s="116" t="n"/>
      <c r="B3122" s="116" t="n"/>
      <c r="C3122" s="116" t="n"/>
      <c r="D3122" s="116" t="n"/>
    </row>
    <row r="3123">
      <c r="A3123" s="116" t="n"/>
      <c r="B3123" s="116" t="n"/>
      <c r="C3123" s="116" t="n"/>
      <c r="D3123" s="116" t="n"/>
    </row>
    <row r="3124">
      <c r="A3124" s="116" t="n"/>
      <c r="B3124" s="116" t="n"/>
      <c r="C3124" s="116" t="n"/>
      <c r="D3124" s="116" t="n"/>
    </row>
    <row r="3125">
      <c r="A3125" s="116" t="n"/>
      <c r="B3125" s="116" t="n"/>
      <c r="C3125" s="116" t="n"/>
      <c r="D3125" s="116" t="n"/>
    </row>
    <row r="3126">
      <c r="A3126" s="116" t="n"/>
      <c r="B3126" s="116" t="n"/>
      <c r="C3126" s="116" t="n"/>
      <c r="D3126" s="116" t="n"/>
    </row>
    <row r="3127">
      <c r="A3127" s="116" t="n"/>
      <c r="B3127" s="116" t="n"/>
      <c r="C3127" s="116" t="n"/>
      <c r="D3127" s="116" t="n"/>
    </row>
    <row r="3128">
      <c r="A3128" s="116" t="n"/>
      <c r="B3128" s="116" t="n"/>
      <c r="C3128" s="116" t="n"/>
      <c r="D3128" s="116" t="n"/>
    </row>
    <row r="3129">
      <c r="A3129" s="116" t="n"/>
      <c r="B3129" s="116" t="n"/>
      <c r="C3129" s="116" t="n"/>
      <c r="D3129" s="116" t="n"/>
    </row>
    <row r="3130">
      <c r="A3130" s="116" t="n"/>
      <c r="B3130" s="116" t="n"/>
      <c r="C3130" s="116" t="n"/>
      <c r="D3130" s="116" t="n"/>
    </row>
    <row r="3131">
      <c r="A3131" s="116" t="n"/>
      <c r="B3131" s="116" t="n"/>
      <c r="C3131" s="116" t="n"/>
      <c r="D3131" s="116" t="n"/>
    </row>
    <row r="3132">
      <c r="A3132" s="116" t="n"/>
      <c r="B3132" s="116" t="n"/>
      <c r="C3132" s="116" t="n"/>
      <c r="D3132" s="116" t="n"/>
    </row>
    <row r="3133">
      <c r="A3133" s="116" t="n"/>
      <c r="B3133" s="116" t="n"/>
      <c r="C3133" s="116" t="n"/>
      <c r="D3133" s="116" t="n"/>
    </row>
    <row r="3134">
      <c r="A3134" s="116" t="n"/>
      <c r="B3134" s="116" t="n"/>
      <c r="C3134" s="116" t="n"/>
      <c r="D3134" s="116" t="n"/>
    </row>
    <row r="3135">
      <c r="A3135" s="116" t="n"/>
      <c r="B3135" s="116" t="n"/>
      <c r="C3135" s="116" t="n"/>
      <c r="D3135" s="116" t="n"/>
    </row>
    <row r="3136">
      <c r="A3136" s="116" t="n"/>
      <c r="B3136" s="116" t="n"/>
      <c r="C3136" s="116" t="n"/>
      <c r="D3136" s="116" t="n"/>
    </row>
    <row r="3137">
      <c r="A3137" s="116" t="n"/>
      <c r="B3137" s="116" t="n"/>
      <c r="C3137" s="116" t="n"/>
      <c r="D3137" s="116" t="n"/>
    </row>
    <row r="3138">
      <c r="A3138" s="116" t="n"/>
      <c r="B3138" s="116" t="n"/>
      <c r="C3138" s="116" t="n"/>
      <c r="D3138" s="116" t="n"/>
    </row>
    <row r="3139">
      <c r="A3139" s="116" t="n"/>
      <c r="B3139" s="116" t="n"/>
      <c r="C3139" s="116" t="n"/>
      <c r="D3139" s="116" t="n"/>
    </row>
    <row r="3140">
      <c r="A3140" s="116" t="n"/>
      <c r="B3140" s="116" t="n"/>
      <c r="C3140" s="116" t="n"/>
      <c r="D3140" s="116" t="n"/>
    </row>
    <row r="3141">
      <c r="A3141" s="116" t="n"/>
      <c r="B3141" s="116" t="n"/>
      <c r="C3141" s="116" t="n"/>
      <c r="D3141" s="116" t="n"/>
    </row>
    <row r="3142">
      <c r="A3142" s="116" t="n"/>
      <c r="B3142" s="116" t="n"/>
      <c r="C3142" s="116" t="n"/>
      <c r="D3142" s="116" t="n"/>
    </row>
    <row r="3143">
      <c r="A3143" s="116" t="n"/>
      <c r="B3143" s="116" t="n"/>
      <c r="C3143" s="116" t="n"/>
      <c r="D3143" s="116" t="n"/>
    </row>
    <row r="3144">
      <c r="A3144" s="116" t="n"/>
      <c r="B3144" s="116" t="n"/>
      <c r="C3144" s="116" t="n"/>
      <c r="D3144" s="116" t="n"/>
    </row>
    <row r="3145">
      <c r="A3145" s="116" t="n"/>
      <c r="B3145" s="116" t="n"/>
      <c r="C3145" s="116" t="n"/>
      <c r="D3145" s="116" t="n"/>
    </row>
    <row r="3146">
      <c r="A3146" s="116" t="n"/>
      <c r="B3146" s="116" t="n"/>
      <c r="C3146" s="116" t="n"/>
      <c r="D3146" s="116" t="n"/>
    </row>
    <row r="3147">
      <c r="A3147" s="116" t="n"/>
      <c r="B3147" s="116" t="n"/>
      <c r="C3147" s="116" t="n"/>
      <c r="D3147" s="116" t="n"/>
    </row>
    <row r="3148">
      <c r="A3148" s="116" t="n"/>
      <c r="B3148" s="116" t="n"/>
      <c r="C3148" s="116" t="n"/>
      <c r="D3148" s="116" t="n"/>
    </row>
    <row r="3149">
      <c r="A3149" s="116" t="n"/>
      <c r="B3149" s="116" t="n"/>
      <c r="C3149" s="116" t="n"/>
      <c r="D3149" s="116" t="n"/>
    </row>
    <row r="3150">
      <c r="A3150" s="116" t="n"/>
      <c r="B3150" s="116" t="n"/>
      <c r="C3150" s="116" t="n"/>
      <c r="D3150" s="116" t="n"/>
    </row>
    <row r="3151">
      <c r="A3151" s="116" t="n"/>
      <c r="B3151" s="116" t="n"/>
      <c r="C3151" s="116" t="n"/>
      <c r="D3151" s="116" t="n"/>
    </row>
    <row r="3152">
      <c r="A3152" s="116" t="n"/>
      <c r="B3152" s="116" t="n"/>
      <c r="C3152" s="116" t="n"/>
      <c r="D3152" s="116" t="n"/>
    </row>
    <row r="3153">
      <c r="A3153" s="116" t="n"/>
      <c r="B3153" s="116" t="n"/>
      <c r="C3153" s="116" t="n"/>
      <c r="D3153" s="116" t="n"/>
    </row>
    <row r="3154">
      <c r="A3154" s="116" t="n"/>
      <c r="B3154" s="116" t="n"/>
      <c r="C3154" s="116" t="n"/>
      <c r="D3154" s="116" t="n"/>
    </row>
    <row r="3155">
      <c r="A3155" s="116" t="n"/>
      <c r="B3155" s="116" t="n"/>
      <c r="C3155" s="116" t="n"/>
      <c r="D3155" s="116" t="n"/>
    </row>
    <row r="3156">
      <c r="A3156" s="116" t="n"/>
      <c r="B3156" s="116" t="n"/>
      <c r="C3156" s="116" t="n"/>
      <c r="D3156" s="116" t="n"/>
    </row>
    <row r="3157">
      <c r="A3157" s="116" t="n"/>
      <c r="B3157" s="116" t="n"/>
      <c r="C3157" s="116" t="n"/>
      <c r="D3157" s="116" t="n"/>
    </row>
    <row r="3158">
      <c r="A3158" s="116" t="n"/>
      <c r="B3158" s="116" t="n"/>
      <c r="C3158" s="116" t="n"/>
      <c r="D3158" s="116" t="n"/>
    </row>
    <row r="3159">
      <c r="A3159" s="116" t="n"/>
      <c r="B3159" s="116" t="n"/>
      <c r="C3159" s="116" t="n"/>
      <c r="D3159" s="116" t="n"/>
    </row>
    <row r="3160">
      <c r="A3160" s="116" t="n"/>
      <c r="B3160" s="116" t="n"/>
      <c r="C3160" s="116" t="n"/>
      <c r="D3160" s="116" t="n"/>
    </row>
    <row r="3161">
      <c r="A3161" s="116" t="n"/>
      <c r="B3161" s="116" t="n"/>
      <c r="C3161" s="116" t="n"/>
      <c r="D3161" s="116" t="n"/>
    </row>
    <row r="3162">
      <c r="A3162" s="116" t="n"/>
      <c r="B3162" s="116" t="n"/>
      <c r="C3162" s="116" t="n"/>
      <c r="D3162" s="116" t="n"/>
    </row>
    <row r="3163">
      <c r="A3163" s="116" t="n"/>
      <c r="B3163" s="116" t="n"/>
      <c r="C3163" s="116" t="n"/>
      <c r="D3163" s="116" t="n"/>
    </row>
    <row r="3164">
      <c r="A3164" s="116" t="n"/>
      <c r="B3164" s="116" t="n"/>
      <c r="C3164" s="116" t="n"/>
      <c r="D3164" s="116" t="n"/>
    </row>
    <row r="3165">
      <c r="A3165" s="116" t="n"/>
      <c r="B3165" s="116" t="n"/>
      <c r="C3165" s="116" t="n"/>
      <c r="D3165" s="116" t="n"/>
    </row>
    <row r="3166">
      <c r="A3166" s="116" t="n"/>
      <c r="B3166" s="116" t="n"/>
      <c r="C3166" s="116" t="n"/>
      <c r="D3166" s="116" t="n"/>
    </row>
    <row r="3167">
      <c r="A3167" s="116" t="n"/>
      <c r="B3167" s="116" t="n"/>
      <c r="C3167" s="116" t="n"/>
      <c r="D3167" s="116" t="n"/>
    </row>
    <row r="3168">
      <c r="A3168" s="116" t="n"/>
      <c r="B3168" s="116" t="n"/>
      <c r="C3168" s="116" t="n"/>
      <c r="D3168" s="116" t="n"/>
    </row>
    <row r="3169">
      <c r="A3169" s="116" t="n"/>
      <c r="B3169" s="116" t="n"/>
      <c r="C3169" s="116" t="n"/>
      <c r="D3169" s="116" t="n"/>
    </row>
    <row r="3170">
      <c r="A3170" s="116" t="n"/>
      <c r="B3170" s="116" t="n"/>
      <c r="C3170" s="116" t="n"/>
      <c r="D3170" s="116" t="n"/>
    </row>
    <row r="3171">
      <c r="A3171" s="116" t="n"/>
      <c r="B3171" s="116" t="n"/>
      <c r="C3171" s="116" t="n"/>
      <c r="D3171" s="116" t="n"/>
    </row>
    <row r="3172">
      <c r="A3172" s="116" t="n"/>
      <c r="B3172" s="116" t="n"/>
      <c r="C3172" s="116" t="n"/>
      <c r="D3172" s="116" t="n"/>
    </row>
    <row r="3173">
      <c r="A3173" s="116" t="n"/>
      <c r="B3173" s="116" t="n"/>
      <c r="C3173" s="116" t="n"/>
      <c r="D3173" s="116" t="n"/>
    </row>
    <row r="3174">
      <c r="A3174" s="116" t="n"/>
      <c r="B3174" s="116" t="n"/>
      <c r="C3174" s="116" t="n"/>
      <c r="D3174" s="116" t="n"/>
    </row>
    <row r="3175">
      <c r="A3175" s="116" t="n"/>
      <c r="B3175" s="116" t="n"/>
      <c r="C3175" s="116" t="n"/>
      <c r="D3175" s="116" t="n"/>
    </row>
    <row r="3176">
      <c r="A3176" s="116" t="n"/>
      <c r="B3176" s="116" t="n"/>
      <c r="C3176" s="116" t="n"/>
      <c r="D3176" s="116" t="n"/>
    </row>
    <row r="3177">
      <c r="A3177" s="116" t="n"/>
      <c r="B3177" s="116" t="n"/>
      <c r="C3177" s="116" t="n"/>
      <c r="D3177" s="116" t="n"/>
    </row>
    <row r="3178">
      <c r="A3178" s="116" t="n"/>
      <c r="B3178" s="116" t="n"/>
      <c r="C3178" s="116" t="n"/>
      <c r="D3178" s="116" t="n"/>
    </row>
    <row r="3179">
      <c r="A3179" s="116" t="n"/>
      <c r="B3179" s="116" t="n"/>
      <c r="C3179" s="116" t="n"/>
      <c r="D3179" s="116" t="n"/>
    </row>
    <row r="3180">
      <c r="A3180" s="116" t="n"/>
      <c r="B3180" s="116" t="n"/>
      <c r="C3180" s="116" t="n"/>
      <c r="D3180" s="116" t="n"/>
    </row>
    <row r="3181">
      <c r="A3181" s="116" t="n"/>
      <c r="B3181" s="116" t="n"/>
      <c r="C3181" s="116" t="n"/>
      <c r="D3181" s="116" t="n"/>
    </row>
    <row r="3182">
      <c r="A3182" s="116" t="n"/>
      <c r="B3182" s="116" t="n"/>
      <c r="C3182" s="116" t="n"/>
      <c r="D3182" s="116" t="n"/>
    </row>
    <row r="3183">
      <c r="A3183" s="116" t="n"/>
      <c r="B3183" s="116" t="n"/>
      <c r="C3183" s="116" t="n"/>
      <c r="D3183" s="116" t="n"/>
    </row>
    <row r="3184">
      <c r="A3184" s="116" t="n"/>
      <c r="B3184" s="116" t="n"/>
      <c r="C3184" s="116" t="n"/>
      <c r="D3184" s="116" t="n"/>
    </row>
    <row r="3185">
      <c r="A3185" s="116" t="n"/>
      <c r="B3185" s="116" t="n"/>
      <c r="C3185" s="116" t="n"/>
      <c r="D3185" s="116" t="n"/>
    </row>
    <row r="3186">
      <c r="A3186" s="116" t="n"/>
      <c r="B3186" s="116" t="n"/>
      <c r="C3186" s="116" t="n"/>
      <c r="D3186" s="116" t="n"/>
    </row>
    <row r="3187">
      <c r="A3187" s="116" t="n"/>
      <c r="B3187" s="116" t="n"/>
      <c r="C3187" s="116" t="n"/>
      <c r="D3187" s="116" t="n"/>
    </row>
    <row r="3188">
      <c r="A3188" s="116" t="n"/>
      <c r="B3188" s="116" t="n"/>
      <c r="C3188" s="116" t="n"/>
      <c r="D3188" s="116" t="n"/>
    </row>
    <row r="3189">
      <c r="A3189" s="116" t="n"/>
      <c r="B3189" s="116" t="n"/>
      <c r="C3189" s="116" t="n"/>
      <c r="D3189" s="116" t="n"/>
    </row>
    <row r="3190">
      <c r="A3190" s="116" t="n"/>
      <c r="B3190" s="116" t="n"/>
      <c r="C3190" s="116" t="n"/>
      <c r="D3190" s="116" t="n"/>
    </row>
    <row r="3191">
      <c r="A3191" s="116" t="n"/>
      <c r="B3191" s="116" t="n"/>
      <c r="C3191" s="116" t="n"/>
      <c r="D3191" s="116" t="n"/>
    </row>
    <row r="3192">
      <c r="A3192" s="116" t="n"/>
      <c r="B3192" s="116" t="n"/>
      <c r="C3192" s="116" t="n"/>
      <c r="D3192" s="116" t="n"/>
    </row>
    <row r="3193">
      <c r="A3193" s="116" t="n"/>
      <c r="B3193" s="116" t="n"/>
      <c r="C3193" s="116" t="n"/>
      <c r="D3193" s="116" t="n"/>
    </row>
    <row r="3194">
      <c r="A3194" s="116" t="n"/>
      <c r="B3194" s="116" t="n"/>
      <c r="C3194" s="116" t="n"/>
      <c r="D3194" s="116" t="n"/>
    </row>
    <row r="3195">
      <c r="A3195" s="116" t="n"/>
      <c r="B3195" s="116" t="n"/>
      <c r="C3195" s="116" t="n"/>
      <c r="D3195" s="116" t="n"/>
    </row>
    <row r="3196">
      <c r="A3196" s="116" t="n"/>
      <c r="B3196" s="116" t="n"/>
      <c r="C3196" s="116" t="n"/>
      <c r="D3196" s="116" t="n"/>
    </row>
    <row r="3197">
      <c r="A3197" s="116" t="n"/>
      <c r="B3197" s="116" t="n"/>
      <c r="C3197" s="116" t="n"/>
      <c r="D3197" s="116" t="n"/>
    </row>
    <row r="3198">
      <c r="A3198" s="116" t="n"/>
      <c r="B3198" s="116" t="n"/>
      <c r="C3198" s="116" t="n"/>
      <c r="D3198" s="116" t="n"/>
    </row>
    <row r="3199">
      <c r="A3199" s="116" t="n"/>
      <c r="B3199" s="116" t="n"/>
      <c r="C3199" s="116" t="n"/>
      <c r="D3199" s="116" t="n"/>
    </row>
    <row r="3200">
      <c r="A3200" s="116" t="n"/>
      <c r="B3200" s="116" t="n"/>
      <c r="C3200" s="116" t="n"/>
      <c r="D3200" s="116" t="n"/>
    </row>
    <row r="3201">
      <c r="A3201" s="116" t="n"/>
      <c r="B3201" s="116" t="n"/>
      <c r="C3201" s="116" t="n"/>
      <c r="D3201" s="116" t="n"/>
    </row>
    <row r="3202">
      <c r="A3202" s="116" t="n"/>
      <c r="B3202" s="116" t="n"/>
      <c r="C3202" s="116" t="n"/>
      <c r="D3202" s="116" t="n"/>
    </row>
    <row r="3203">
      <c r="A3203" s="116" t="n"/>
      <c r="B3203" s="116" t="n"/>
      <c r="C3203" s="116" t="n"/>
      <c r="D3203" s="116" t="n"/>
    </row>
    <row r="3204">
      <c r="A3204" s="116" t="n"/>
      <c r="B3204" s="116" t="n"/>
      <c r="C3204" s="116" t="n"/>
      <c r="D3204" s="116" t="n"/>
    </row>
    <row r="3205">
      <c r="A3205" s="116" t="n"/>
      <c r="B3205" s="116" t="n"/>
      <c r="C3205" s="116" t="n"/>
      <c r="D3205" s="116" t="n"/>
    </row>
    <row r="3206">
      <c r="A3206" s="116" t="n"/>
      <c r="B3206" s="116" t="n"/>
      <c r="C3206" s="116" t="n"/>
      <c r="D3206" s="116" t="n"/>
    </row>
    <row r="3207">
      <c r="A3207" s="116" t="n"/>
      <c r="B3207" s="116" t="n"/>
      <c r="C3207" s="116" t="n"/>
      <c r="D3207" s="116" t="n"/>
    </row>
    <row r="3208">
      <c r="A3208" s="116" t="n"/>
      <c r="B3208" s="116" t="n"/>
      <c r="C3208" s="116" t="n"/>
      <c r="D3208" s="116" t="n"/>
    </row>
    <row r="3209">
      <c r="A3209" s="116" t="n"/>
      <c r="B3209" s="116" t="n"/>
      <c r="C3209" s="116" t="n"/>
      <c r="D3209" s="116" t="n"/>
    </row>
    <row r="3210">
      <c r="A3210" s="116" t="n"/>
      <c r="B3210" s="116" t="n"/>
      <c r="C3210" s="116" t="n"/>
      <c r="D3210" s="116" t="n"/>
    </row>
    <row r="3211">
      <c r="A3211" s="116" t="n"/>
      <c r="B3211" s="116" t="n"/>
      <c r="C3211" s="116" t="n"/>
      <c r="D3211" s="116" t="n"/>
    </row>
    <row r="3212">
      <c r="A3212" s="116" t="n"/>
      <c r="B3212" s="116" t="n"/>
      <c r="C3212" s="116" t="n"/>
      <c r="D3212" s="116" t="n"/>
    </row>
    <row r="3213">
      <c r="A3213" s="116" t="n"/>
      <c r="B3213" s="116" t="n"/>
      <c r="C3213" s="116" t="n"/>
      <c r="D3213" s="116" t="n"/>
    </row>
    <row r="3214">
      <c r="A3214" s="116" t="n"/>
      <c r="B3214" s="116" t="n"/>
      <c r="C3214" s="116" t="n"/>
      <c r="D3214" s="116" t="n"/>
    </row>
    <row r="3215">
      <c r="A3215" s="116" t="n"/>
      <c r="B3215" s="116" t="n"/>
      <c r="C3215" s="116" t="n"/>
      <c r="D3215" s="116" t="n"/>
    </row>
    <row r="3216">
      <c r="A3216" s="116" t="n"/>
      <c r="B3216" s="116" t="n"/>
      <c r="C3216" s="116" t="n"/>
      <c r="D3216" s="116" t="n"/>
    </row>
    <row r="3217">
      <c r="A3217" s="116" t="n"/>
      <c r="B3217" s="116" t="n"/>
      <c r="C3217" s="116" t="n"/>
      <c r="D3217" s="116" t="n"/>
    </row>
    <row r="3218">
      <c r="A3218" s="116" t="n"/>
      <c r="B3218" s="116" t="n"/>
      <c r="C3218" s="116" t="n"/>
      <c r="D3218" s="116" t="n"/>
    </row>
    <row r="3219">
      <c r="A3219" s="116" t="n"/>
      <c r="B3219" s="116" t="n"/>
      <c r="C3219" s="116" t="n"/>
      <c r="D3219" s="116" t="n"/>
    </row>
    <row r="3220">
      <c r="A3220" s="116" t="n"/>
      <c r="B3220" s="116" t="n"/>
      <c r="C3220" s="116" t="n"/>
      <c r="D3220" s="116" t="n"/>
    </row>
    <row r="3221">
      <c r="A3221" s="116" t="n"/>
      <c r="B3221" s="116" t="n"/>
      <c r="C3221" s="116" t="n"/>
      <c r="D3221" s="116" t="n"/>
    </row>
    <row r="3222">
      <c r="A3222" s="116" t="n"/>
      <c r="B3222" s="116" t="n"/>
      <c r="C3222" s="116" t="n"/>
      <c r="D3222" s="116" t="n"/>
    </row>
    <row r="3223">
      <c r="A3223" s="116" t="n"/>
      <c r="B3223" s="116" t="n"/>
      <c r="C3223" s="116" t="n"/>
      <c r="D3223" s="116" t="n"/>
    </row>
    <row r="3224">
      <c r="A3224" s="116" t="n"/>
      <c r="B3224" s="116" t="n"/>
      <c r="C3224" s="116" t="n"/>
      <c r="D3224" s="116" t="n"/>
    </row>
    <row r="3225">
      <c r="A3225" s="116" t="n"/>
      <c r="B3225" s="116" t="n"/>
      <c r="C3225" s="116" t="n"/>
      <c r="D3225" s="116" t="n"/>
    </row>
    <row r="3226">
      <c r="A3226" s="116" t="n"/>
      <c r="B3226" s="116" t="n"/>
      <c r="C3226" s="116" t="n"/>
      <c r="D3226" s="116" t="n"/>
    </row>
    <row r="3227">
      <c r="A3227" s="116" t="n"/>
      <c r="B3227" s="116" t="n"/>
      <c r="C3227" s="116" t="n"/>
      <c r="D3227" s="116" t="n"/>
    </row>
    <row r="3228">
      <c r="A3228" s="116" t="n"/>
      <c r="B3228" s="116" t="n"/>
      <c r="C3228" s="116" t="n"/>
      <c r="D3228" s="116" t="n"/>
    </row>
    <row r="3229">
      <c r="A3229" s="116" t="n"/>
      <c r="B3229" s="116" t="n"/>
      <c r="C3229" s="116" t="n"/>
      <c r="D3229" s="116" t="n"/>
    </row>
    <row r="3230">
      <c r="A3230" s="116" t="n"/>
      <c r="B3230" s="116" t="n"/>
      <c r="C3230" s="116" t="n"/>
      <c r="D3230" s="116" t="n"/>
    </row>
    <row r="3231">
      <c r="A3231" s="116" t="n"/>
      <c r="B3231" s="116" t="n"/>
      <c r="C3231" s="116" t="n"/>
      <c r="D3231" s="116" t="n"/>
    </row>
    <row r="3232">
      <c r="A3232" s="116" t="n"/>
      <c r="B3232" s="116" t="n"/>
      <c r="C3232" s="116" t="n"/>
      <c r="D3232" s="116" t="n"/>
    </row>
    <row r="3233">
      <c r="A3233" s="116" t="n"/>
      <c r="B3233" s="116" t="n"/>
      <c r="C3233" s="116" t="n"/>
      <c r="D3233" s="116" t="n"/>
    </row>
    <row r="3234">
      <c r="A3234" s="116" t="n"/>
      <c r="B3234" s="116" t="n"/>
      <c r="C3234" s="116" t="n"/>
      <c r="D3234" s="116" t="n"/>
    </row>
    <row r="3235">
      <c r="A3235" s="116" t="n"/>
      <c r="B3235" s="116" t="n"/>
      <c r="C3235" s="116" t="n"/>
      <c r="D3235" s="116" t="n"/>
    </row>
    <row r="3236">
      <c r="A3236" s="116" t="n"/>
      <c r="B3236" s="116" t="n"/>
      <c r="C3236" s="116" t="n"/>
      <c r="D3236" s="116" t="n"/>
    </row>
    <row r="3237">
      <c r="A3237" s="116" t="n"/>
      <c r="B3237" s="116" t="n"/>
      <c r="C3237" s="116" t="n"/>
      <c r="D3237" s="116" t="n"/>
    </row>
    <row r="3238">
      <c r="A3238" s="116" t="n"/>
      <c r="B3238" s="116" t="n"/>
      <c r="C3238" s="116" t="n"/>
      <c r="D3238" s="116" t="n"/>
    </row>
    <row r="3239">
      <c r="A3239" s="116" t="n"/>
      <c r="B3239" s="116" t="n"/>
      <c r="C3239" s="116" t="n"/>
      <c r="D3239" s="116" t="n"/>
    </row>
    <row r="3240">
      <c r="A3240" s="116" t="n"/>
      <c r="B3240" s="116" t="n"/>
      <c r="C3240" s="116" t="n"/>
      <c r="D3240" s="116" t="n"/>
    </row>
    <row r="3241">
      <c r="A3241" s="116" t="n"/>
      <c r="B3241" s="116" t="n"/>
      <c r="C3241" s="116" t="n"/>
      <c r="D3241" s="116" t="n"/>
    </row>
    <row r="3242">
      <c r="A3242" s="116" t="n"/>
      <c r="B3242" s="116" t="n"/>
      <c r="C3242" s="116" t="n"/>
      <c r="D3242" s="116" t="n"/>
    </row>
    <row r="3243">
      <c r="A3243" s="116" t="n"/>
      <c r="B3243" s="116" t="n"/>
      <c r="C3243" s="116" t="n"/>
      <c r="D3243" s="116" t="n"/>
    </row>
    <row r="3244">
      <c r="A3244" s="116" t="n"/>
      <c r="B3244" s="116" t="n"/>
      <c r="C3244" s="116" t="n"/>
      <c r="D3244" s="116" t="n"/>
    </row>
    <row r="3245">
      <c r="A3245" s="116" t="n"/>
      <c r="B3245" s="116" t="n"/>
      <c r="C3245" s="116" t="n"/>
      <c r="D3245" s="116" t="n"/>
    </row>
    <row r="3246">
      <c r="A3246" s="116" t="n"/>
      <c r="B3246" s="116" t="n"/>
      <c r="C3246" s="116" t="n"/>
      <c r="D3246" s="116" t="n"/>
    </row>
    <row r="3247">
      <c r="A3247" s="116" t="n"/>
      <c r="B3247" s="116" t="n"/>
      <c r="C3247" s="116" t="n"/>
      <c r="D3247" s="116" t="n"/>
    </row>
    <row r="3248">
      <c r="A3248" s="116" t="n"/>
      <c r="B3248" s="116" t="n"/>
      <c r="C3248" s="116" t="n"/>
      <c r="D3248" s="116" t="n"/>
    </row>
    <row r="3249">
      <c r="A3249" s="116" t="n"/>
      <c r="B3249" s="116" t="n"/>
      <c r="C3249" s="116" t="n"/>
      <c r="D3249" s="116" t="n"/>
    </row>
    <row r="3250">
      <c r="A3250" s="116" t="n"/>
      <c r="B3250" s="116" t="n"/>
      <c r="C3250" s="116" t="n"/>
      <c r="D3250" s="116" t="n"/>
    </row>
    <row r="3251">
      <c r="A3251" s="116" t="n"/>
      <c r="B3251" s="116" t="n"/>
      <c r="C3251" s="116" t="n"/>
      <c r="D3251" s="116" t="n"/>
    </row>
    <row r="3252">
      <c r="A3252" s="116" t="n"/>
      <c r="B3252" s="116" t="n"/>
      <c r="C3252" s="116" t="n"/>
      <c r="D3252" s="116" t="n"/>
    </row>
    <row r="3253">
      <c r="A3253" s="116" t="n"/>
      <c r="B3253" s="116" t="n"/>
      <c r="C3253" s="116" t="n"/>
      <c r="D3253" s="116" t="n"/>
    </row>
    <row r="3254">
      <c r="A3254" s="116" t="n"/>
      <c r="B3254" s="116" t="n"/>
      <c r="C3254" s="116" t="n"/>
      <c r="D3254" s="116" t="n"/>
    </row>
    <row r="3255">
      <c r="A3255" s="116" t="n"/>
      <c r="B3255" s="116" t="n"/>
      <c r="C3255" s="116" t="n"/>
      <c r="D3255" s="116" t="n"/>
    </row>
    <row r="3256">
      <c r="A3256" s="116" t="n"/>
      <c r="B3256" s="116" t="n"/>
      <c r="C3256" s="116" t="n"/>
      <c r="D3256" s="116" t="n"/>
    </row>
    <row r="3257">
      <c r="A3257" s="116" t="n"/>
      <c r="B3257" s="116" t="n"/>
      <c r="C3257" s="116" t="n"/>
      <c r="D3257" s="116" t="n"/>
    </row>
    <row r="3258">
      <c r="A3258" s="116" t="n"/>
      <c r="B3258" s="116" t="n"/>
      <c r="C3258" s="116" t="n"/>
      <c r="D3258" s="116" t="n"/>
    </row>
    <row r="3259">
      <c r="A3259" s="116" t="n"/>
      <c r="B3259" s="116" t="n"/>
      <c r="C3259" s="116" t="n"/>
      <c r="D3259" s="116" t="n"/>
    </row>
    <row r="3260">
      <c r="A3260" s="116" t="n"/>
      <c r="B3260" s="116" t="n"/>
      <c r="C3260" s="116" t="n"/>
      <c r="D3260" s="116" t="n"/>
    </row>
    <row r="3261">
      <c r="A3261" s="116" t="n"/>
      <c r="B3261" s="116" t="n"/>
      <c r="C3261" s="116" t="n"/>
      <c r="D3261" s="116" t="n"/>
    </row>
    <row r="3262">
      <c r="A3262" s="116" t="n"/>
      <c r="B3262" s="116" t="n"/>
      <c r="C3262" s="116" t="n"/>
      <c r="D3262" s="116" t="n"/>
    </row>
    <row r="3263">
      <c r="A3263" s="116" t="n"/>
      <c r="B3263" s="116" t="n"/>
      <c r="C3263" s="116" t="n"/>
      <c r="D3263" s="116" t="n"/>
    </row>
    <row r="3264">
      <c r="A3264" s="116" t="n"/>
      <c r="B3264" s="116" t="n"/>
      <c r="C3264" s="116" t="n"/>
      <c r="D3264" s="116" t="n"/>
    </row>
    <row r="3265">
      <c r="A3265" s="116" t="n"/>
      <c r="B3265" s="116" t="n"/>
      <c r="C3265" s="116" t="n"/>
      <c r="D3265" s="116" t="n"/>
    </row>
    <row r="3266">
      <c r="A3266" s="116" t="n"/>
      <c r="B3266" s="116" t="n"/>
      <c r="C3266" s="116" t="n"/>
      <c r="D3266" s="116" t="n"/>
    </row>
    <row r="3267">
      <c r="A3267" s="116" t="n"/>
      <c r="B3267" s="116" t="n"/>
      <c r="C3267" s="116" t="n"/>
      <c r="D3267" s="116" t="n"/>
    </row>
    <row r="3268">
      <c r="A3268" s="116" t="n"/>
      <c r="B3268" s="116" t="n"/>
      <c r="C3268" s="116" t="n"/>
      <c r="D3268" s="116" t="n"/>
    </row>
    <row r="3269">
      <c r="A3269" s="116" t="n"/>
      <c r="B3269" s="116" t="n"/>
      <c r="C3269" s="116" t="n"/>
      <c r="D3269" s="116" t="n"/>
    </row>
    <row r="3270">
      <c r="A3270" s="116" t="n"/>
      <c r="B3270" s="116" t="n"/>
      <c r="C3270" s="116" t="n"/>
      <c r="D3270" s="116" t="n"/>
    </row>
    <row r="3271">
      <c r="A3271" s="116" t="n"/>
      <c r="B3271" s="116" t="n"/>
      <c r="C3271" s="116" t="n"/>
      <c r="D3271" s="116" t="n"/>
    </row>
    <row r="3272">
      <c r="A3272" s="116" t="n"/>
      <c r="B3272" s="116" t="n"/>
      <c r="C3272" s="116" t="n"/>
      <c r="D3272" s="116" t="n"/>
    </row>
    <row r="3273">
      <c r="A3273" s="116" t="n"/>
      <c r="B3273" s="116" t="n"/>
      <c r="C3273" s="116" t="n"/>
      <c r="D3273" s="116" t="n"/>
    </row>
    <row r="3274">
      <c r="A3274" s="116" t="n"/>
      <c r="B3274" s="116" t="n"/>
      <c r="C3274" s="116" t="n"/>
      <c r="D3274" s="116" t="n"/>
    </row>
    <row r="3275">
      <c r="A3275" s="116" t="n"/>
      <c r="B3275" s="116" t="n"/>
      <c r="C3275" s="116" t="n"/>
      <c r="D3275" s="116" t="n"/>
    </row>
    <row r="3276">
      <c r="A3276" s="116" t="n"/>
      <c r="B3276" s="116" t="n"/>
      <c r="C3276" s="116" t="n"/>
      <c r="D3276" s="116" t="n"/>
    </row>
    <row r="3277">
      <c r="A3277" s="116" t="n"/>
      <c r="B3277" s="116" t="n"/>
      <c r="C3277" s="116" t="n"/>
      <c r="D3277" s="116" t="n"/>
    </row>
    <row r="3278">
      <c r="A3278" s="116" t="n"/>
      <c r="B3278" s="116" t="n"/>
      <c r="C3278" s="116" t="n"/>
      <c r="D3278" s="116" t="n"/>
    </row>
    <row r="3279">
      <c r="A3279" s="116" t="n"/>
      <c r="B3279" s="116" t="n"/>
      <c r="C3279" s="116" t="n"/>
      <c r="D3279" s="116" t="n"/>
    </row>
    <row r="3280">
      <c r="A3280" s="116" t="n"/>
      <c r="B3280" s="116" t="n"/>
      <c r="C3280" s="116" t="n"/>
      <c r="D3280" s="116" t="n"/>
    </row>
    <row r="3281">
      <c r="A3281" s="116" t="n"/>
      <c r="B3281" s="116" t="n"/>
      <c r="C3281" s="116" t="n"/>
      <c r="D3281" s="116" t="n"/>
    </row>
    <row r="3282">
      <c r="A3282" s="116" t="n"/>
      <c r="B3282" s="116" t="n"/>
      <c r="C3282" s="116" t="n"/>
      <c r="D3282" s="116" t="n"/>
    </row>
    <row r="3283">
      <c r="A3283" s="116" t="n"/>
      <c r="B3283" s="116" t="n"/>
      <c r="C3283" s="116" t="n"/>
      <c r="D3283" s="116" t="n"/>
    </row>
    <row r="3284">
      <c r="A3284" s="116" t="n"/>
      <c r="B3284" s="116" t="n"/>
      <c r="C3284" s="116" t="n"/>
      <c r="D3284" s="116" t="n"/>
    </row>
    <row r="3285">
      <c r="A3285" s="116" t="n"/>
      <c r="B3285" s="116" t="n"/>
      <c r="C3285" s="116" t="n"/>
      <c r="D3285" s="116" t="n"/>
    </row>
    <row r="3286">
      <c r="A3286" s="116" t="n"/>
      <c r="B3286" s="116" t="n"/>
      <c r="C3286" s="116" t="n"/>
      <c r="D3286" s="116" t="n"/>
    </row>
    <row r="3287">
      <c r="A3287" s="116" t="n"/>
      <c r="B3287" s="116" t="n"/>
      <c r="C3287" s="116" t="n"/>
      <c r="D3287" s="116" t="n"/>
    </row>
    <row r="3288">
      <c r="A3288" s="116" t="n"/>
      <c r="B3288" s="116" t="n"/>
      <c r="C3288" s="116" t="n"/>
      <c r="D3288" s="116" t="n"/>
    </row>
    <row r="3289">
      <c r="A3289" s="116" t="n"/>
      <c r="B3289" s="116" t="n"/>
      <c r="C3289" s="116" t="n"/>
      <c r="D3289" s="116" t="n"/>
    </row>
    <row r="3290">
      <c r="A3290" s="116" t="n"/>
      <c r="B3290" s="116" t="n"/>
      <c r="C3290" s="116" t="n"/>
      <c r="D3290" s="116" t="n"/>
    </row>
    <row r="3291">
      <c r="A3291" s="116" t="n"/>
      <c r="B3291" s="116" t="n"/>
      <c r="C3291" s="116" t="n"/>
      <c r="D3291" s="116" t="n"/>
    </row>
    <row r="3292">
      <c r="A3292" s="116" t="n"/>
      <c r="B3292" s="116" t="n"/>
      <c r="C3292" s="116" t="n"/>
      <c r="D3292" s="116" t="n"/>
    </row>
    <row r="3293">
      <c r="A3293" s="116" t="n"/>
      <c r="B3293" s="116" t="n"/>
      <c r="C3293" s="116" t="n"/>
      <c r="D3293" s="116" t="n"/>
    </row>
    <row r="3294">
      <c r="A3294" s="116" t="n"/>
      <c r="B3294" s="116" t="n"/>
      <c r="C3294" s="116" t="n"/>
      <c r="D3294" s="116" t="n"/>
    </row>
    <row r="3295">
      <c r="A3295" s="116" t="n"/>
      <c r="B3295" s="116" t="n"/>
      <c r="C3295" s="116" t="n"/>
      <c r="D3295" s="116" t="n"/>
    </row>
    <row r="3296">
      <c r="A3296" s="116" t="n"/>
      <c r="B3296" s="116" t="n"/>
      <c r="C3296" s="116" t="n"/>
      <c r="D3296" s="116" t="n"/>
    </row>
    <row r="3297">
      <c r="A3297" s="116" t="n"/>
      <c r="B3297" s="116" t="n"/>
      <c r="C3297" s="116" t="n"/>
      <c r="D3297" s="116" t="n"/>
    </row>
    <row r="3298">
      <c r="A3298" s="116" t="n"/>
      <c r="B3298" s="116" t="n"/>
      <c r="C3298" s="116" t="n"/>
      <c r="D3298" s="116" t="n"/>
    </row>
    <row r="3299">
      <c r="A3299" s="116" t="n"/>
      <c r="B3299" s="116" t="n"/>
      <c r="C3299" s="116" t="n"/>
      <c r="D3299" s="116" t="n"/>
    </row>
    <row r="3300">
      <c r="A3300" s="116" t="n"/>
      <c r="B3300" s="116" t="n"/>
      <c r="C3300" s="116" t="n"/>
      <c r="D3300" s="116" t="n"/>
    </row>
    <row r="3301">
      <c r="A3301" s="116" t="n"/>
      <c r="B3301" s="116" t="n"/>
      <c r="C3301" s="116" t="n"/>
      <c r="D3301" s="116" t="n"/>
    </row>
    <row r="3302">
      <c r="A3302" s="116" t="n"/>
      <c r="B3302" s="116" t="n"/>
      <c r="C3302" s="116" t="n"/>
      <c r="D3302" s="116" t="n"/>
    </row>
    <row r="3303">
      <c r="A3303" s="116" t="n"/>
      <c r="B3303" s="116" t="n"/>
      <c r="C3303" s="116" t="n"/>
      <c r="D3303" s="116" t="n"/>
    </row>
    <row r="3304">
      <c r="A3304" s="116" t="n"/>
      <c r="B3304" s="116" t="n"/>
      <c r="C3304" s="116" t="n"/>
      <c r="D3304" s="116" t="n"/>
    </row>
    <row r="3305">
      <c r="A3305" s="116" t="n"/>
      <c r="B3305" s="116" t="n"/>
      <c r="C3305" s="116" t="n"/>
      <c r="D3305" s="116" t="n"/>
    </row>
    <row r="3306">
      <c r="A3306" s="116" t="n"/>
      <c r="B3306" s="116" t="n"/>
      <c r="C3306" s="116" t="n"/>
      <c r="D3306" s="116" t="n"/>
    </row>
    <row r="3307">
      <c r="A3307" s="116" t="n"/>
      <c r="B3307" s="116" t="n"/>
      <c r="C3307" s="116" t="n"/>
      <c r="D3307" s="116" t="n"/>
    </row>
    <row r="3308">
      <c r="A3308" s="116" t="n"/>
      <c r="B3308" s="116" t="n"/>
      <c r="C3308" s="116" t="n"/>
      <c r="D3308" s="116" t="n"/>
    </row>
    <row r="3309">
      <c r="A3309" s="116" t="n"/>
      <c r="B3309" s="116" t="n"/>
      <c r="C3309" s="116" t="n"/>
      <c r="D3309" s="116" t="n"/>
    </row>
    <row r="3310">
      <c r="A3310" s="116" t="n"/>
      <c r="B3310" s="116" t="n"/>
      <c r="C3310" s="116" t="n"/>
      <c r="D3310" s="116" t="n"/>
    </row>
    <row r="3311">
      <c r="A3311" s="116" t="n"/>
      <c r="B3311" s="116" t="n"/>
      <c r="C3311" s="116" t="n"/>
      <c r="D3311" s="116" t="n"/>
    </row>
    <row r="3312">
      <c r="A3312" s="116" t="n"/>
      <c r="B3312" s="116" t="n"/>
      <c r="C3312" s="116" t="n"/>
      <c r="D3312" s="116" t="n"/>
    </row>
    <row r="3313">
      <c r="A3313" s="116" t="n"/>
      <c r="B3313" s="116" t="n"/>
      <c r="C3313" s="116" t="n"/>
      <c r="D3313" s="116" t="n"/>
    </row>
    <row r="3314">
      <c r="A3314" s="116" t="n"/>
      <c r="B3314" s="116" t="n"/>
      <c r="C3314" s="116" t="n"/>
      <c r="D3314" s="116" t="n"/>
    </row>
    <row r="3315">
      <c r="A3315" s="116" t="n"/>
      <c r="B3315" s="116" t="n"/>
      <c r="C3315" s="116" t="n"/>
      <c r="D3315" s="116" t="n"/>
    </row>
    <row r="3316">
      <c r="A3316" s="116" t="n"/>
      <c r="B3316" s="116" t="n"/>
      <c r="C3316" s="116" t="n"/>
      <c r="D3316" s="116" t="n"/>
    </row>
    <row r="3317">
      <c r="A3317" s="116" t="n"/>
      <c r="B3317" s="116" t="n"/>
      <c r="C3317" s="116" t="n"/>
      <c r="D3317" s="116" t="n"/>
    </row>
    <row r="3318">
      <c r="A3318" s="116" t="n"/>
      <c r="B3318" s="116" t="n"/>
      <c r="C3318" s="116" t="n"/>
      <c r="D3318" s="116" t="n"/>
    </row>
    <row r="3319">
      <c r="A3319" s="116" t="n"/>
      <c r="B3319" s="116" t="n"/>
      <c r="C3319" s="116" t="n"/>
      <c r="D3319" s="116" t="n"/>
    </row>
    <row r="3320">
      <c r="A3320" s="116" t="n"/>
      <c r="B3320" s="116" t="n"/>
      <c r="C3320" s="116" t="n"/>
      <c r="D3320" s="116" t="n"/>
    </row>
    <row r="3321">
      <c r="A3321" s="116" t="n"/>
      <c r="B3321" s="116" t="n"/>
      <c r="C3321" s="116" t="n"/>
      <c r="D3321" s="116" t="n"/>
    </row>
    <row r="3322">
      <c r="A3322" s="116" t="n"/>
      <c r="B3322" s="116" t="n"/>
      <c r="C3322" s="116" t="n"/>
      <c r="D3322" s="116" t="n"/>
    </row>
    <row r="3323">
      <c r="A3323" s="116" t="n"/>
      <c r="B3323" s="116" t="n"/>
      <c r="C3323" s="116" t="n"/>
      <c r="D3323" s="116" t="n"/>
    </row>
    <row r="3324">
      <c r="A3324" s="116" t="n"/>
      <c r="B3324" s="116" t="n"/>
      <c r="C3324" s="116" t="n"/>
      <c r="D3324" s="116" t="n"/>
    </row>
    <row r="3325">
      <c r="A3325" s="116" t="n"/>
      <c r="B3325" s="116" t="n"/>
      <c r="C3325" s="116" t="n"/>
      <c r="D3325" s="116" t="n"/>
    </row>
    <row r="3326">
      <c r="A3326" s="116" t="n"/>
      <c r="B3326" s="116" t="n"/>
      <c r="C3326" s="116" t="n"/>
      <c r="D3326" s="116" t="n"/>
    </row>
    <row r="3327">
      <c r="A3327" s="116" t="n"/>
      <c r="B3327" s="116" t="n"/>
      <c r="C3327" s="116" t="n"/>
      <c r="D3327" s="116" t="n"/>
    </row>
    <row r="3328">
      <c r="A3328" s="116" t="n"/>
      <c r="B3328" s="116" t="n"/>
      <c r="C3328" s="116" t="n"/>
      <c r="D3328" s="116" t="n"/>
    </row>
    <row r="3329">
      <c r="A3329" s="116" t="n"/>
      <c r="B3329" s="116" t="n"/>
      <c r="C3329" s="116" t="n"/>
      <c r="D3329" s="116" t="n"/>
    </row>
    <row r="3330">
      <c r="A3330" s="116" t="n"/>
      <c r="B3330" s="116" t="n"/>
      <c r="C3330" s="116" t="n"/>
      <c r="D3330" s="116" t="n"/>
    </row>
    <row r="3331">
      <c r="A3331" s="116" t="n"/>
      <c r="B3331" s="116" t="n"/>
      <c r="C3331" s="116" t="n"/>
      <c r="D3331" s="116" t="n"/>
    </row>
    <row r="3332">
      <c r="A3332" s="116" t="n"/>
      <c r="B3332" s="116" t="n"/>
      <c r="C3332" s="116" t="n"/>
      <c r="D3332" s="116" t="n"/>
    </row>
    <row r="3333">
      <c r="A3333" s="116" t="n"/>
      <c r="B3333" s="116" t="n"/>
      <c r="C3333" s="116" t="n"/>
      <c r="D3333" s="116" t="n"/>
    </row>
    <row r="3334">
      <c r="A3334" s="116" t="n"/>
      <c r="B3334" s="116" t="n"/>
      <c r="C3334" s="116" t="n"/>
      <c r="D3334" s="116" t="n"/>
    </row>
    <row r="3335">
      <c r="A3335" s="116" t="n"/>
      <c r="B3335" s="116" t="n"/>
      <c r="C3335" s="116" t="n"/>
      <c r="D3335" s="116" t="n"/>
    </row>
    <row r="3336">
      <c r="A3336" s="116" t="n"/>
      <c r="B3336" s="116" t="n"/>
      <c r="C3336" s="116" t="n"/>
      <c r="D3336" s="116" t="n"/>
    </row>
    <row r="3337">
      <c r="A3337" s="116" t="n"/>
      <c r="B3337" s="116" t="n"/>
      <c r="C3337" s="116" t="n"/>
      <c r="D3337" s="116" t="n"/>
    </row>
    <row r="3338">
      <c r="A3338" s="116" t="n"/>
      <c r="B3338" s="116" t="n"/>
      <c r="C3338" s="116" t="n"/>
      <c r="D3338" s="116" t="n"/>
    </row>
    <row r="3339">
      <c r="A3339" s="116" t="n"/>
      <c r="B3339" s="116" t="n"/>
      <c r="C3339" s="116" t="n"/>
      <c r="D3339" s="116" t="n"/>
    </row>
    <row r="3340">
      <c r="A3340" s="116" t="n"/>
      <c r="B3340" s="116" t="n"/>
      <c r="C3340" s="116" t="n"/>
      <c r="D3340" s="116" t="n"/>
    </row>
    <row r="3341">
      <c r="A3341" s="116" t="n"/>
      <c r="B3341" s="116" t="n"/>
      <c r="C3341" s="116" t="n"/>
      <c r="D3341" s="116" t="n"/>
    </row>
    <row r="3342">
      <c r="A3342" s="116" t="n"/>
      <c r="B3342" s="116" t="n"/>
      <c r="C3342" s="116" t="n"/>
      <c r="D3342" s="116" t="n"/>
    </row>
    <row r="3343">
      <c r="A3343" s="116" t="n"/>
      <c r="B3343" s="116" t="n"/>
      <c r="C3343" s="116" t="n"/>
      <c r="D3343" s="116" t="n"/>
    </row>
    <row r="3344">
      <c r="A3344" s="116" t="n"/>
      <c r="B3344" s="116" t="n"/>
      <c r="C3344" s="116" t="n"/>
      <c r="D3344" s="116" t="n"/>
    </row>
    <row r="3345">
      <c r="A3345" s="116" t="n"/>
      <c r="B3345" s="116" t="n"/>
      <c r="C3345" s="116" t="n"/>
      <c r="D3345" s="116" t="n"/>
    </row>
    <row r="3346">
      <c r="A3346" s="116" t="n"/>
      <c r="B3346" s="116" t="n"/>
      <c r="C3346" s="116" t="n"/>
      <c r="D3346" s="116" t="n"/>
    </row>
    <row r="3347">
      <c r="A3347" s="116" t="n"/>
      <c r="B3347" s="116" t="n"/>
      <c r="C3347" s="116" t="n"/>
      <c r="D3347" s="116" t="n"/>
    </row>
    <row r="3348">
      <c r="A3348" s="116" t="n"/>
      <c r="B3348" s="116" t="n"/>
      <c r="C3348" s="116" t="n"/>
      <c r="D3348" s="116" t="n"/>
    </row>
    <row r="3349">
      <c r="A3349" s="116" t="n"/>
      <c r="B3349" s="116" t="n"/>
      <c r="C3349" s="116" t="n"/>
      <c r="D3349" s="116" t="n"/>
    </row>
    <row r="3350">
      <c r="A3350" s="116" t="n"/>
      <c r="B3350" s="116" t="n"/>
      <c r="C3350" s="116" t="n"/>
      <c r="D3350" s="116" t="n"/>
    </row>
    <row r="3351">
      <c r="A3351" s="116" t="n"/>
      <c r="B3351" s="116" t="n"/>
      <c r="C3351" s="116" t="n"/>
      <c r="D3351" s="116" t="n"/>
    </row>
    <row r="3352">
      <c r="A3352" s="116" t="n"/>
      <c r="B3352" s="116" t="n"/>
      <c r="C3352" s="116" t="n"/>
      <c r="D3352" s="116" t="n"/>
    </row>
    <row r="3353">
      <c r="A3353" s="116" t="n"/>
      <c r="B3353" s="116" t="n"/>
      <c r="C3353" s="116" t="n"/>
      <c r="D3353" s="116" t="n"/>
    </row>
    <row r="3354">
      <c r="A3354" s="116" t="n"/>
      <c r="B3354" s="116" t="n"/>
      <c r="C3354" s="116" t="n"/>
      <c r="D3354" s="116" t="n"/>
    </row>
    <row r="3355">
      <c r="A3355" s="116" t="n"/>
      <c r="B3355" s="116" t="n"/>
      <c r="C3355" s="116" t="n"/>
      <c r="D3355" s="116" t="n"/>
    </row>
    <row r="3356">
      <c r="A3356" s="116" t="n"/>
      <c r="B3356" s="116" t="n"/>
      <c r="C3356" s="116" t="n"/>
      <c r="D3356" s="116" t="n"/>
    </row>
    <row r="3357">
      <c r="A3357" s="116" t="n"/>
      <c r="B3357" s="116" t="n"/>
      <c r="C3357" s="116" t="n"/>
      <c r="D3357" s="116" t="n"/>
    </row>
    <row r="3358">
      <c r="A3358" s="116" t="n"/>
      <c r="B3358" s="116" t="n"/>
      <c r="C3358" s="116" t="n"/>
      <c r="D3358" s="116" t="n"/>
    </row>
    <row r="3359">
      <c r="A3359" s="116" t="n"/>
      <c r="B3359" s="116" t="n"/>
      <c r="C3359" s="116" t="n"/>
      <c r="D3359" s="116" t="n"/>
    </row>
    <row r="3360">
      <c r="A3360" s="116" t="n"/>
      <c r="B3360" s="116" t="n"/>
      <c r="C3360" s="116" t="n"/>
      <c r="D3360" s="116" t="n"/>
    </row>
    <row r="3361">
      <c r="A3361" s="116" t="n"/>
      <c r="B3361" s="116" t="n"/>
      <c r="C3361" s="116" t="n"/>
      <c r="D3361" s="116" t="n"/>
    </row>
    <row r="3362">
      <c r="A3362" s="116" t="n"/>
      <c r="B3362" s="116" t="n"/>
      <c r="C3362" s="116" t="n"/>
      <c r="D3362" s="116" t="n"/>
    </row>
    <row r="3363">
      <c r="A3363" s="116" t="n"/>
      <c r="B3363" s="116" t="n"/>
      <c r="C3363" s="116" t="n"/>
      <c r="D3363" s="116" t="n"/>
    </row>
    <row r="3364">
      <c r="A3364" s="116" t="n"/>
      <c r="B3364" s="116" t="n"/>
      <c r="C3364" s="116" t="n"/>
      <c r="D3364" s="116" t="n"/>
    </row>
    <row r="3365">
      <c r="A3365" s="116" t="n"/>
      <c r="B3365" s="116" t="n"/>
      <c r="C3365" s="116" t="n"/>
      <c r="D3365" s="116" t="n"/>
    </row>
    <row r="3366">
      <c r="A3366" s="116" t="n"/>
      <c r="B3366" s="116" t="n"/>
      <c r="C3366" s="116" t="n"/>
      <c r="D3366" s="116" t="n"/>
    </row>
    <row r="3367">
      <c r="A3367" s="116" t="n"/>
      <c r="B3367" s="116" t="n"/>
      <c r="C3367" s="116" t="n"/>
      <c r="D3367" s="116" t="n"/>
    </row>
    <row r="3368">
      <c r="A3368" s="116" t="n"/>
      <c r="B3368" s="116" t="n"/>
      <c r="C3368" s="116" t="n"/>
      <c r="D3368" s="116" t="n"/>
    </row>
    <row r="3369">
      <c r="A3369" s="116" t="n"/>
      <c r="B3369" s="116" t="n"/>
      <c r="C3369" s="116" t="n"/>
      <c r="D3369" s="116" t="n"/>
    </row>
    <row r="3370">
      <c r="A3370" s="116" t="n"/>
      <c r="B3370" s="116" t="n"/>
      <c r="C3370" s="116" t="n"/>
      <c r="D3370" s="116" t="n"/>
    </row>
    <row r="3371">
      <c r="A3371" s="116" t="n"/>
      <c r="B3371" s="116" t="n"/>
      <c r="C3371" s="116" t="n"/>
      <c r="D3371" s="116" t="n"/>
    </row>
    <row r="3372">
      <c r="A3372" s="116" t="n"/>
      <c r="B3372" s="116" t="n"/>
      <c r="C3372" s="116" t="n"/>
      <c r="D3372" s="116" t="n"/>
    </row>
    <row r="3373">
      <c r="A3373" s="116" t="n"/>
      <c r="B3373" s="116" t="n"/>
      <c r="C3373" s="116" t="n"/>
      <c r="D3373" s="116" t="n"/>
    </row>
    <row r="3374">
      <c r="A3374" s="116" t="n"/>
      <c r="B3374" s="116" t="n"/>
      <c r="C3374" s="116" t="n"/>
      <c r="D3374" s="116" t="n"/>
    </row>
    <row r="3375">
      <c r="A3375" s="116" t="n"/>
      <c r="B3375" s="116" t="n"/>
      <c r="C3375" s="116" t="n"/>
      <c r="D3375" s="116" t="n"/>
    </row>
    <row r="3376">
      <c r="A3376" s="116" t="n"/>
      <c r="B3376" s="116" t="n"/>
      <c r="C3376" s="116" t="n"/>
      <c r="D3376" s="116" t="n"/>
    </row>
    <row r="3377">
      <c r="A3377" s="116" t="n"/>
      <c r="B3377" s="116" t="n"/>
      <c r="C3377" s="116" t="n"/>
      <c r="D3377" s="116" t="n"/>
    </row>
    <row r="3378">
      <c r="A3378" s="116" t="n"/>
      <c r="B3378" s="116" t="n"/>
      <c r="C3378" s="116" t="n"/>
      <c r="D3378" s="116" t="n"/>
    </row>
    <row r="3379">
      <c r="A3379" s="116" t="n"/>
      <c r="B3379" s="116" t="n"/>
      <c r="C3379" s="116" t="n"/>
      <c r="D3379" s="116" t="n"/>
    </row>
    <row r="3380">
      <c r="A3380" s="116" t="n"/>
      <c r="B3380" s="116" t="n"/>
      <c r="C3380" s="116" t="n"/>
      <c r="D3380" s="116" t="n"/>
    </row>
    <row r="3381">
      <c r="A3381" s="116" t="n"/>
      <c r="B3381" s="116" t="n"/>
      <c r="C3381" s="116" t="n"/>
      <c r="D3381" s="116" t="n"/>
    </row>
    <row r="3382">
      <c r="A3382" s="116" t="n"/>
      <c r="B3382" s="116" t="n"/>
      <c r="C3382" s="116" t="n"/>
      <c r="D3382" s="116" t="n"/>
    </row>
    <row r="3383">
      <c r="A3383" s="116" t="n"/>
      <c r="B3383" s="116" t="n"/>
      <c r="C3383" s="116" t="n"/>
      <c r="D3383" s="116" t="n"/>
    </row>
    <row r="3384">
      <c r="A3384" s="116" t="n"/>
      <c r="B3384" s="116" t="n"/>
      <c r="C3384" s="116" t="n"/>
      <c r="D3384" s="116" t="n"/>
    </row>
    <row r="3385">
      <c r="A3385" s="116" t="n"/>
      <c r="B3385" s="116" t="n"/>
      <c r="C3385" s="116" t="n"/>
      <c r="D3385" s="116" t="n"/>
    </row>
    <row r="3386">
      <c r="A3386" s="116" t="n"/>
      <c r="B3386" s="116" t="n"/>
      <c r="C3386" s="116" t="n"/>
      <c r="D3386" s="116" t="n"/>
    </row>
    <row r="3387">
      <c r="A3387" s="116" t="n"/>
      <c r="B3387" s="116" t="n"/>
      <c r="C3387" s="116" t="n"/>
      <c r="D3387" s="116" t="n"/>
    </row>
    <row r="3388">
      <c r="A3388" s="116" t="n"/>
      <c r="B3388" s="116" t="n"/>
      <c r="C3388" s="116" t="n"/>
      <c r="D3388" s="116" t="n"/>
    </row>
    <row r="3389">
      <c r="A3389" s="116" t="n"/>
      <c r="B3389" s="116" t="n"/>
      <c r="C3389" s="116" t="n"/>
      <c r="D3389" s="116" t="n"/>
    </row>
    <row r="3390">
      <c r="A3390" s="116" t="n"/>
      <c r="B3390" s="116" t="n"/>
      <c r="C3390" s="116" t="n"/>
      <c r="D3390" s="116" t="n"/>
    </row>
    <row r="3391">
      <c r="A3391" s="116" t="n"/>
      <c r="B3391" s="116" t="n"/>
      <c r="C3391" s="116" t="n"/>
      <c r="D3391" s="116" t="n"/>
    </row>
    <row r="3392">
      <c r="A3392" s="116" t="n"/>
      <c r="B3392" s="116" t="n"/>
      <c r="C3392" s="116" t="n"/>
      <c r="D3392" s="116" t="n"/>
    </row>
    <row r="3393">
      <c r="A3393" s="116" t="n"/>
      <c r="B3393" s="116" t="n"/>
      <c r="C3393" s="116" t="n"/>
      <c r="D3393" s="116" t="n"/>
    </row>
    <row r="3394">
      <c r="A3394" s="116" t="n"/>
      <c r="B3394" s="116" t="n"/>
      <c r="C3394" s="116" t="n"/>
      <c r="D3394" s="116" t="n"/>
    </row>
    <row r="3395">
      <c r="A3395" s="116" t="n"/>
      <c r="B3395" s="116" t="n"/>
      <c r="C3395" s="116" t="n"/>
      <c r="D3395" s="116" t="n"/>
    </row>
    <row r="3396">
      <c r="A3396" s="116" t="n"/>
      <c r="B3396" s="116" t="n"/>
      <c r="C3396" s="116" t="n"/>
      <c r="D3396" s="116" t="n"/>
    </row>
    <row r="3397">
      <c r="A3397" s="116" t="n"/>
      <c r="B3397" s="116" t="n"/>
      <c r="C3397" s="116" t="n"/>
      <c r="D3397" s="116" t="n"/>
    </row>
    <row r="3398">
      <c r="A3398" s="116" t="n"/>
      <c r="B3398" s="116" t="n"/>
      <c r="C3398" s="116" t="n"/>
      <c r="D3398" s="116" t="n"/>
    </row>
    <row r="3399">
      <c r="A3399" s="116" t="n"/>
      <c r="B3399" s="116" t="n"/>
      <c r="C3399" s="116" t="n"/>
      <c r="D3399" s="116" t="n"/>
    </row>
    <row r="3400">
      <c r="A3400" s="116" t="n"/>
      <c r="B3400" s="116" t="n"/>
      <c r="C3400" s="116" t="n"/>
      <c r="D3400" s="116" t="n"/>
    </row>
    <row r="3401">
      <c r="A3401" s="116" t="n"/>
      <c r="B3401" s="116" t="n"/>
      <c r="C3401" s="116" t="n"/>
      <c r="D3401" s="116" t="n"/>
    </row>
    <row r="3402">
      <c r="A3402" s="116" t="n"/>
      <c r="B3402" s="116" t="n"/>
      <c r="C3402" s="116" t="n"/>
      <c r="D3402" s="116" t="n"/>
    </row>
    <row r="3403">
      <c r="A3403" s="116" t="n"/>
      <c r="B3403" s="116" t="n"/>
      <c r="C3403" s="116" t="n"/>
      <c r="D3403" s="116" t="n"/>
    </row>
    <row r="3404">
      <c r="A3404" s="116" t="n"/>
      <c r="B3404" s="116" t="n"/>
      <c r="C3404" s="116" t="n"/>
      <c r="D3404" s="116" t="n"/>
    </row>
    <row r="3405">
      <c r="A3405" s="116" t="n"/>
      <c r="B3405" s="116" t="n"/>
      <c r="C3405" s="116" t="n"/>
      <c r="D3405" s="116" t="n"/>
    </row>
    <row r="3406">
      <c r="A3406" s="116" t="n"/>
      <c r="B3406" s="116" t="n"/>
      <c r="C3406" s="116" t="n"/>
      <c r="D3406" s="116" t="n"/>
    </row>
    <row r="3407">
      <c r="A3407" s="116" t="n"/>
      <c r="B3407" s="116" t="n"/>
      <c r="C3407" s="116" t="n"/>
      <c r="D3407" s="116" t="n"/>
    </row>
    <row r="3408">
      <c r="A3408" s="116" t="n"/>
      <c r="B3408" s="116" t="n"/>
      <c r="C3408" s="116" t="n"/>
      <c r="D3408" s="116" t="n"/>
    </row>
    <row r="3409">
      <c r="A3409" s="116" t="n"/>
      <c r="B3409" s="116" t="n"/>
      <c r="C3409" s="116" t="n"/>
      <c r="D3409" s="116" t="n"/>
    </row>
    <row r="3410">
      <c r="A3410" s="116" t="n"/>
      <c r="B3410" s="116" t="n"/>
      <c r="C3410" s="116" t="n"/>
      <c r="D3410" s="116" t="n"/>
    </row>
    <row r="3411">
      <c r="A3411" s="116" t="n"/>
      <c r="B3411" s="116" t="n"/>
      <c r="C3411" s="116" t="n"/>
      <c r="D3411" s="116" t="n"/>
    </row>
    <row r="3412">
      <c r="A3412" s="116" t="n"/>
      <c r="B3412" s="116" t="n"/>
      <c r="C3412" s="116" t="n"/>
      <c r="D3412" s="116" t="n"/>
    </row>
    <row r="3413">
      <c r="A3413" s="116" t="n"/>
      <c r="B3413" s="116" t="n"/>
      <c r="C3413" s="116" t="n"/>
      <c r="D3413" s="116" t="n"/>
    </row>
    <row r="3414">
      <c r="A3414" s="116" t="n"/>
      <c r="B3414" s="116" t="n"/>
      <c r="C3414" s="116" t="n"/>
      <c r="D3414" s="116" t="n"/>
    </row>
    <row r="3415">
      <c r="A3415" s="116" t="n"/>
      <c r="B3415" s="116" t="n"/>
      <c r="C3415" s="116" t="n"/>
      <c r="D3415" s="116" t="n"/>
    </row>
    <row r="3416">
      <c r="A3416" s="116" t="n"/>
      <c r="B3416" s="116" t="n"/>
      <c r="C3416" s="116" t="n"/>
      <c r="D3416" s="116" t="n"/>
    </row>
    <row r="3417">
      <c r="A3417" s="116" t="n"/>
      <c r="B3417" s="116" t="n"/>
      <c r="C3417" s="116" t="n"/>
      <c r="D3417" s="116" t="n"/>
    </row>
    <row r="3418">
      <c r="A3418" s="116" t="n"/>
      <c r="B3418" s="116" t="n"/>
      <c r="C3418" s="116" t="n"/>
      <c r="D3418" s="116" t="n"/>
    </row>
    <row r="3419">
      <c r="A3419" s="116" t="n"/>
      <c r="B3419" s="116" t="n"/>
      <c r="C3419" s="116" t="n"/>
      <c r="D3419" s="116" t="n"/>
    </row>
    <row r="3420">
      <c r="A3420" s="116" t="n"/>
      <c r="B3420" s="116" t="n"/>
      <c r="C3420" s="116" t="n"/>
      <c r="D3420" s="116" t="n"/>
    </row>
    <row r="3421">
      <c r="A3421" s="116" t="n"/>
      <c r="B3421" s="116" t="n"/>
      <c r="C3421" s="116" t="n"/>
      <c r="D3421" s="116" t="n"/>
    </row>
    <row r="3422">
      <c r="A3422" s="116" t="n"/>
      <c r="B3422" s="116" t="n"/>
      <c r="C3422" s="116" t="n"/>
      <c r="D3422" s="116" t="n"/>
    </row>
    <row r="3423">
      <c r="A3423" s="116" t="n"/>
      <c r="B3423" s="116" t="n"/>
      <c r="C3423" s="116" t="n"/>
      <c r="D3423" s="116" t="n"/>
    </row>
    <row r="3424">
      <c r="A3424" s="116" t="n"/>
      <c r="B3424" s="116" t="n"/>
      <c r="C3424" s="116" t="n"/>
      <c r="D3424" s="116" t="n"/>
    </row>
    <row r="3425">
      <c r="A3425" s="116" t="n"/>
      <c r="B3425" s="116" t="n"/>
      <c r="C3425" s="116" t="n"/>
      <c r="D3425" s="116" t="n"/>
    </row>
    <row r="3426">
      <c r="A3426" s="116" t="n"/>
      <c r="B3426" s="116" t="n"/>
      <c r="C3426" s="116" t="n"/>
      <c r="D3426" s="116" t="n"/>
    </row>
    <row r="3427">
      <c r="A3427" s="116" t="n"/>
      <c r="B3427" s="116" t="n"/>
      <c r="C3427" s="116" t="n"/>
      <c r="D3427" s="116" t="n"/>
    </row>
    <row r="3428">
      <c r="A3428" s="116" t="n"/>
      <c r="B3428" s="116" t="n"/>
      <c r="C3428" s="116" t="n"/>
      <c r="D3428" s="116" t="n"/>
    </row>
    <row r="3429">
      <c r="A3429" s="116" t="n"/>
      <c r="B3429" s="116" t="n"/>
      <c r="C3429" s="116" t="n"/>
      <c r="D3429" s="116" t="n"/>
    </row>
    <row r="3430">
      <c r="A3430" s="116" t="n"/>
      <c r="B3430" s="116" t="n"/>
      <c r="C3430" s="116" t="n"/>
      <c r="D3430" s="116" t="n"/>
    </row>
    <row r="3431">
      <c r="A3431" s="116" t="n"/>
      <c r="B3431" s="116" t="n"/>
      <c r="C3431" s="116" t="n"/>
      <c r="D3431" s="116" t="n"/>
    </row>
    <row r="3432">
      <c r="A3432" s="116" t="n"/>
      <c r="B3432" s="116" t="n"/>
      <c r="C3432" s="116" t="n"/>
      <c r="D3432" s="116" t="n"/>
    </row>
    <row r="3433">
      <c r="A3433" s="116" t="n"/>
      <c r="B3433" s="116" t="n"/>
      <c r="C3433" s="116" t="n"/>
      <c r="D3433" s="116" t="n"/>
    </row>
    <row r="3434">
      <c r="A3434" s="116" t="n"/>
      <c r="B3434" s="116" t="n"/>
      <c r="C3434" s="116" t="n"/>
      <c r="D3434" s="116" t="n"/>
    </row>
    <row r="3435">
      <c r="A3435" s="116" t="n"/>
      <c r="B3435" s="116" t="n"/>
      <c r="C3435" s="116" t="n"/>
      <c r="D3435" s="116" t="n"/>
    </row>
    <row r="3436">
      <c r="A3436" s="116" t="n"/>
      <c r="B3436" s="116" t="n"/>
      <c r="C3436" s="116" t="n"/>
      <c r="D3436" s="116" t="n"/>
    </row>
    <row r="3437">
      <c r="A3437" s="116" t="n"/>
      <c r="B3437" s="116" t="n"/>
      <c r="C3437" s="116" t="n"/>
      <c r="D3437" s="116" t="n"/>
    </row>
    <row r="3438">
      <c r="A3438" s="116" t="n"/>
      <c r="B3438" s="116" t="n"/>
      <c r="C3438" s="116" t="n"/>
      <c r="D3438" s="116" t="n"/>
    </row>
    <row r="3439">
      <c r="A3439" s="116" t="n"/>
      <c r="B3439" s="116" t="n"/>
      <c r="C3439" s="116" t="n"/>
      <c r="D3439" s="116" t="n"/>
    </row>
    <row r="3440">
      <c r="A3440" s="116" t="n"/>
      <c r="B3440" s="116" t="n"/>
      <c r="C3440" s="116" t="n"/>
      <c r="D3440" s="116" t="n"/>
    </row>
    <row r="3441">
      <c r="A3441" s="116" t="n"/>
      <c r="B3441" s="116" t="n"/>
      <c r="C3441" s="116" t="n"/>
      <c r="D3441" s="116" t="n"/>
    </row>
    <row r="3442">
      <c r="A3442" s="116" t="n"/>
      <c r="B3442" s="116" t="n"/>
      <c r="C3442" s="116" t="n"/>
      <c r="D3442" s="116" t="n"/>
    </row>
    <row r="3443">
      <c r="A3443" s="116" t="n"/>
      <c r="B3443" s="116" t="n"/>
      <c r="C3443" s="116" t="n"/>
      <c r="D3443" s="116" t="n"/>
    </row>
    <row r="3444">
      <c r="A3444" s="116" t="n"/>
      <c r="B3444" s="116" t="n"/>
      <c r="C3444" s="116" t="n"/>
      <c r="D3444" s="116" t="n"/>
    </row>
    <row r="3445">
      <c r="A3445" s="116" t="n"/>
      <c r="B3445" s="116" t="n"/>
      <c r="C3445" s="116" t="n"/>
      <c r="D3445" s="116" t="n"/>
    </row>
    <row r="3446">
      <c r="A3446" s="116" t="n"/>
      <c r="B3446" s="116" t="n"/>
      <c r="C3446" s="116" t="n"/>
      <c r="D3446" s="116" t="n"/>
    </row>
    <row r="3447">
      <c r="A3447" s="116" t="n"/>
      <c r="B3447" s="116" t="n"/>
      <c r="C3447" s="116" t="n"/>
      <c r="D3447" s="116" t="n"/>
    </row>
    <row r="3448">
      <c r="A3448" s="116" t="n"/>
      <c r="B3448" s="116" t="n"/>
      <c r="C3448" s="116" t="n"/>
      <c r="D3448" s="116" t="n"/>
    </row>
    <row r="3449">
      <c r="A3449" s="116" t="n"/>
      <c r="B3449" s="116" t="n"/>
      <c r="C3449" s="116" t="n"/>
      <c r="D3449" s="116" t="n"/>
    </row>
    <row r="3450">
      <c r="A3450" s="116" t="n"/>
      <c r="B3450" s="116" t="n"/>
      <c r="C3450" s="116" t="n"/>
      <c r="D3450" s="116" t="n"/>
    </row>
    <row r="3451">
      <c r="A3451" s="116" t="n"/>
      <c r="B3451" s="116" t="n"/>
      <c r="C3451" s="116" t="n"/>
      <c r="D3451" s="116" t="n"/>
    </row>
    <row r="3452">
      <c r="A3452" s="116" t="n"/>
      <c r="B3452" s="116" t="n"/>
      <c r="C3452" s="116" t="n"/>
      <c r="D3452" s="116" t="n"/>
    </row>
    <row r="3453">
      <c r="A3453" s="116" t="n"/>
      <c r="B3453" s="116" t="n"/>
      <c r="C3453" s="116" t="n"/>
      <c r="D3453" s="116" t="n"/>
    </row>
    <row r="3454">
      <c r="A3454" s="116" t="n"/>
      <c r="B3454" s="116" t="n"/>
      <c r="C3454" s="116" t="n"/>
      <c r="D3454" s="116" t="n"/>
    </row>
    <row r="3455">
      <c r="A3455" s="116" t="n"/>
      <c r="B3455" s="116" t="n"/>
      <c r="C3455" s="116" t="n"/>
      <c r="D3455" s="116" t="n"/>
    </row>
    <row r="3456">
      <c r="A3456" s="116" t="n"/>
      <c r="B3456" s="116" t="n"/>
      <c r="C3456" s="116" t="n"/>
      <c r="D3456" s="116" t="n"/>
    </row>
    <row r="3457">
      <c r="A3457" s="116" t="n"/>
      <c r="B3457" s="116" t="n"/>
      <c r="C3457" s="116" t="n"/>
      <c r="D3457" s="116" t="n"/>
    </row>
    <row r="3458">
      <c r="A3458" s="116" t="n"/>
      <c r="B3458" s="116" t="n"/>
      <c r="C3458" s="116" t="n"/>
      <c r="D3458" s="116" t="n"/>
    </row>
    <row r="3459">
      <c r="A3459" s="116" t="n"/>
      <c r="B3459" s="116" t="n"/>
      <c r="C3459" s="116" t="n"/>
      <c r="D3459" s="116" t="n"/>
    </row>
    <row r="3460">
      <c r="A3460" s="116" t="n"/>
      <c r="B3460" s="116" t="n"/>
      <c r="C3460" s="116" t="n"/>
      <c r="D3460" s="116" t="n"/>
    </row>
    <row r="3461">
      <c r="A3461" s="116" t="n"/>
      <c r="B3461" s="116" t="n"/>
      <c r="C3461" s="116" t="n"/>
      <c r="D3461" s="116" t="n"/>
    </row>
    <row r="3462">
      <c r="A3462" s="116" t="n"/>
      <c r="B3462" s="116" t="n"/>
      <c r="C3462" s="116" t="n"/>
      <c r="D3462" s="116" t="n"/>
    </row>
    <row r="3463">
      <c r="A3463" s="116" t="n"/>
      <c r="B3463" s="116" t="n"/>
      <c r="C3463" s="116" t="n"/>
      <c r="D3463" s="116" t="n"/>
    </row>
    <row r="3464">
      <c r="A3464" s="116" t="n"/>
      <c r="B3464" s="116" t="n"/>
      <c r="C3464" s="116" t="n"/>
      <c r="D3464" s="116" t="n"/>
    </row>
    <row r="3465">
      <c r="A3465" s="116" t="n"/>
      <c r="B3465" s="116" t="n"/>
      <c r="C3465" s="116" t="n"/>
      <c r="D3465" s="116" t="n"/>
    </row>
    <row r="3466">
      <c r="A3466" s="116" t="n"/>
      <c r="B3466" s="116" t="n"/>
      <c r="C3466" s="116" t="n"/>
      <c r="D3466" s="116" t="n"/>
    </row>
    <row r="3467">
      <c r="A3467" s="116" t="n"/>
      <c r="B3467" s="116" t="n"/>
      <c r="C3467" s="116" t="n"/>
      <c r="D3467" s="116" t="n"/>
    </row>
    <row r="3468">
      <c r="A3468" s="116" t="n"/>
      <c r="B3468" s="116" t="n"/>
      <c r="C3468" s="116" t="n"/>
      <c r="D3468" s="116" t="n"/>
    </row>
    <row r="3469">
      <c r="A3469" s="116" t="n"/>
      <c r="B3469" s="116" t="n"/>
      <c r="C3469" s="116" t="n"/>
      <c r="D3469" s="116" t="n"/>
    </row>
    <row r="3470">
      <c r="A3470" s="116" t="n"/>
      <c r="B3470" s="116" t="n"/>
      <c r="C3470" s="116" t="n"/>
      <c r="D3470" s="116" t="n"/>
    </row>
    <row r="3471">
      <c r="A3471" s="116" t="n"/>
      <c r="B3471" s="116" t="n"/>
      <c r="C3471" s="116" t="n"/>
      <c r="D3471" s="116" t="n"/>
    </row>
    <row r="3472">
      <c r="A3472" s="116" t="n"/>
      <c r="B3472" s="116" t="n"/>
      <c r="C3472" s="116" t="n"/>
      <c r="D3472" s="116" t="n"/>
    </row>
    <row r="3473">
      <c r="A3473" s="116" t="n"/>
      <c r="B3473" s="116" t="n"/>
      <c r="C3473" s="116" t="n"/>
      <c r="D3473" s="116" t="n"/>
    </row>
    <row r="3474">
      <c r="A3474" s="116" t="n"/>
      <c r="B3474" s="116" t="n"/>
      <c r="C3474" s="116" t="n"/>
      <c r="D3474" s="116" t="n"/>
    </row>
    <row r="3475">
      <c r="A3475" s="116" t="n"/>
      <c r="B3475" s="116" t="n"/>
      <c r="C3475" s="116" t="n"/>
      <c r="D3475" s="116" t="n"/>
    </row>
    <row r="3476">
      <c r="A3476" s="116" t="n"/>
      <c r="B3476" s="116" t="n"/>
      <c r="C3476" s="116" t="n"/>
      <c r="D3476" s="116" t="n"/>
    </row>
    <row r="3477">
      <c r="A3477" s="116" t="n"/>
      <c r="B3477" s="116" t="n"/>
      <c r="C3477" s="116" t="n"/>
      <c r="D3477" s="116" t="n"/>
    </row>
    <row r="3478">
      <c r="A3478" s="116" t="n"/>
      <c r="B3478" s="116" t="n"/>
      <c r="C3478" s="116" t="n"/>
      <c r="D3478" s="116" t="n"/>
    </row>
    <row r="3479">
      <c r="A3479" s="116" t="n"/>
      <c r="B3479" s="116" t="n"/>
      <c r="C3479" s="116" t="n"/>
      <c r="D3479" s="116" t="n"/>
    </row>
    <row r="3480">
      <c r="A3480" s="116" t="n"/>
      <c r="B3480" s="116" t="n"/>
      <c r="C3480" s="116" t="n"/>
      <c r="D3480" s="116" t="n"/>
    </row>
    <row r="3481">
      <c r="A3481" s="116" t="n"/>
      <c r="B3481" s="116" t="n"/>
      <c r="C3481" s="116" t="n"/>
      <c r="D3481" s="116" t="n"/>
    </row>
    <row r="3482">
      <c r="A3482" s="116" t="n"/>
      <c r="B3482" s="116" t="n"/>
      <c r="C3482" s="116" t="n"/>
      <c r="D3482" s="116" t="n"/>
    </row>
    <row r="3483">
      <c r="A3483" s="116" t="n"/>
      <c r="B3483" s="116" t="n"/>
      <c r="C3483" s="116" t="n"/>
      <c r="D3483" s="116" t="n"/>
    </row>
    <row r="3484">
      <c r="A3484" s="116" t="n"/>
      <c r="B3484" s="116" t="n"/>
      <c r="C3484" s="116" t="n"/>
      <c r="D3484" s="116" t="n"/>
    </row>
    <row r="3485">
      <c r="A3485" s="116" t="n"/>
      <c r="B3485" s="116" t="n"/>
      <c r="C3485" s="116" t="n"/>
      <c r="D3485" s="116" t="n"/>
    </row>
    <row r="3486">
      <c r="A3486" s="116" t="n"/>
      <c r="B3486" s="116" t="n"/>
      <c r="C3486" s="116" t="n"/>
      <c r="D3486" s="116" t="n"/>
    </row>
    <row r="3487">
      <c r="A3487" s="116" t="n"/>
      <c r="B3487" s="116" t="n"/>
      <c r="C3487" s="116" t="n"/>
      <c r="D3487" s="116" t="n"/>
    </row>
    <row r="3488">
      <c r="A3488" s="116" t="n"/>
      <c r="B3488" s="116" t="n"/>
      <c r="C3488" s="116" t="n"/>
      <c r="D3488" s="116" t="n"/>
    </row>
    <row r="3489">
      <c r="A3489" s="116" t="n"/>
      <c r="B3489" s="116" t="n"/>
      <c r="C3489" s="116" t="n"/>
      <c r="D3489" s="116" t="n"/>
    </row>
    <row r="3490">
      <c r="A3490" s="116" t="n"/>
      <c r="B3490" s="116" t="n"/>
      <c r="C3490" s="116" t="n"/>
      <c r="D3490" s="116" t="n"/>
    </row>
    <row r="3491">
      <c r="A3491" s="116" t="n"/>
      <c r="B3491" s="116" t="n"/>
      <c r="C3491" s="116" t="n"/>
      <c r="D3491" s="116" t="n"/>
    </row>
    <row r="3492">
      <c r="A3492" s="116" t="n"/>
      <c r="B3492" s="116" t="n"/>
      <c r="C3492" s="116" t="n"/>
      <c r="D3492" s="116" t="n"/>
    </row>
    <row r="3493">
      <c r="A3493" s="116" t="n"/>
      <c r="B3493" s="116" t="n"/>
      <c r="C3493" s="116" t="n"/>
      <c r="D3493" s="116" t="n"/>
    </row>
    <row r="3494">
      <c r="A3494" s="116" t="n"/>
      <c r="B3494" s="116" t="n"/>
      <c r="C3494" s="116" t="n"/>
      <c r="D3494" s="116" t="n"/>
    </row>
    <row r="3495">
      <c r="A3495" s="116" t="n"/>
      <c r="B3495" s="116" t="n"/>
      <c r="C3495" s="116" t="n"/>
      <c r="D3495" s="116" t="n"/>
    </row>
    <row r="3496">
      <c r="A3496" s="116" t="n"/>
      <c r="B3496" s="116" t="n"/>
      <c r="C3496" s="116" t="n"/>
      <c r="D3496" s="116" t="n"/>
    </row>
    <row r="3497">
      <c r="A3497" s="116" t="n"/>
      <c r="B3497" s="116" t="n"/>
      <c r="C3497" s="116" t="n"/>
      <c r="D3497" s="116" t="n"/>
    </row>
    <row r="3498">
      <c r="A3498" s="116" t="n"/>
      <c r="B3498" s="116" t="n"/>
      <c r="C3498" s="116" t="n"/>
      <c r="D3498" s="116" t="n"/>
    </row>
    <row r="3499">
      <c r="A3499" s="116" t="n"/>
      <c r="B3499" s="116" t="n"/>
      <c r="C3499" s="116" t="n"/>
      <c r="D3499" s="116" t="n"/>
    </row>
    <row r="3500">
      <c r="A3500" s="116" t="n"/>
      <c r="B3500" s="116" t="n"/>
      <c r="C3500" s="116" t="n"/>
      <c r="D3500" s="116" t="n"/>
    </row>
    <row r="3501">
      <c r="A3501" s="116" t="n"/>
      <c r="B3501" s="116" t="n"/>
      <c r="C3501" s="116" t="n"/>
      <c r="D3501" s="116" t="n"/>
    </row>
    <row r="3502">
      <c r="A3502" s="116" t="n"/>
      <c r="B3502" s="116" t="n"/>
      <c r="C3502" s="116" t="n"/>
      <c r="D3502" s="116" t="n"/>
    </row>
    <row r="3503">
      <c r="A3503" s="116" t="n"/>
      <c r="B3503" s="116" t="n"/>
      <c r="C3503" s="116" t="n"/>
      <c r="D3503" s="116" t="n"/>
    </row>
    <row r="3504">
      <c r="A3504" s="116" t="n"/>
      <c r="B3504" s="116" t="n"/>
      <c r="C3504" s="116" t="n"/>
      <c r="D3504" s="116" t="n"/>
    </row>
    <row r="3505">
      <c r="A3505" s="116" t="n"/>
      <c r="B3505" s="116" t="n"/>
      <c r="C3505" s="116" t="n"/>
      <c r="D3505" s="116" t="n"/>
    </row>
    <row r="3506">
      <c r="A3506" s="116" t="n"/>
      <c r="B3506" s="116" t="n"/>
      <c r="C3506" s="116" t="n"/>
      <c r="D3506" s="116" t="n"/>
    </row>
    <row r="3507">
      <c r="A3507" s="116" t="n"/>
      <c r="B3507" s="116" t="n"/>
      <c r="C3507" s="116" t="n"/>
      <c r="D3507" s="116" t="n"/>
    </row>
    <row r="3508">
      <c r="A3508" s="116" t="n"/>
      <c r="B3508" s="116" t="n"/>
      <c r="C3508" s="116" t="n"/>
      <c r="D3508" s="116" t="n"/>
    </row>
    <row r="3509">
      <c r="A3509" s="116" t="n"/>
      <c r="B3509" s="116" t="n"/>
      <c r="C3509" s="116" t="n"/>
      <c r="D3509" s="116" t="n"/>
    </row>
    <row r="3510">
      <c r="A3510" s="116" t="n"/>
      <c r="B3510" s="116" t="n"/>
      <c r="C3510" s="116" t="n"/>
      <c r="D3510" s="116" t="n"/>
    </row>
    <row r="3511">
      <c r="A3511" s="116" t="n"/>
      <c r="B3511" s="116" t="n"/>
      <c r="C3511" s="116" t="n"/>
      <c r="D3511" s="116" t="n"/>
    </row>
    <row r="3512">
      <c r="A3512" s="116" t="n"/>
      <c r="B3512" s="116" t="n"/>
      <c r="C3512" s="116" t="n"/>
      <c r="D3512" s="116" t="n"/>
    </row>
    <row r="3513">
      <c r="A3513" s="116" t="n"/>
      <c r="B3513" s="116" t="n"/>
      <c r="C3513" s="116" t="n"/>
      <c r="D3513" s="116" t="n"/>
    </row>
    <row r="3514">
      <c r="A3514" s="116" t="n"/>
      <c r="B3514" s="116" t="n"/>
      <c r="C3514" s="116" t="n"/>
      <c r="D3514" s="116" t="n"/>
    </row>
    <row r="3515">
      <c r="A3515" s="116" t="n"/>
      <c r="B3515" s="116" t="n"/>
      <c r="C3515" s="116" t="n"/>
      <c r="D3515" s="116" t="n"/>
    </row>
    <row r="3516">
      <c r="A3516" s="116" t="n"/>
      <c r="B3516" s="116" t="n"/>
      <c r="C3516" s="116" t="n"/>
      <c r="D3516" s="116" t="n"/>
    </row>
    <row r="3517">
      <c r="A3517" s="116" t="n"/>
      <c r="B3517" s="116" t="n"/>
      <c r="C3517" s="116" t="n"/>
      <c r="D3517" s="116" t="n"/>
    </row>
    <row r="3518">
      <c r="A3518" s="116" t="n"/>
      <c r="B3518" s="116" t="n"/>
      <c r="C3518" s="116" t="n"/>
      <c r="D3518" s="116" t="n"/>
    </row>
    <row r="3519">
      <c r="A3519" s="116" t="n"/>
      <c r="B3519" s="116" t="n"/>
      <c r="C3519" s="116" t="n"/>
      <c r="D3519" s="116" t="n"/>
    </row>
    <row r="3520">
      <c r="A3520" s="116" t="n"/>
      <c r="B3520" s="116" t="n"/>
      <c r="C3520" s="116" t="n"/>
      <c r="D3520" s="116" t="n"/>
    </row>
    <row r="3521">
      <c r="A3521" s="116" t="n"/>
      <c r="B3521" s="116" t="n"/>
      <c r="C3521" s="116" t="n"/>
      <c r="D3521" s="116" t="n"/>
    </row>
    <row r="3522">
      <c r="A3522" s="116" t="n"/>
      <c r="B3522" s="116" t="n"/>
      <c r="C3522" s="116" t="n"/>
      <c r="D3522" s="116" t="n"/>
    </row>
    <row r="3523">
      <c r="A3523" s="116" t="n"/>
      <c r="B3523" s="116" t="n"/>
      <c r="C3523" s="116" t="n"/>
      <c r="D3523" s="116" t="n"/>
    </row>
    <row r="3524">
      <c r="A3524" s="116" t="n"/>
      <c r="B3524" s="116" t="n"/>
      <c r="C3524" s="116" t="n"/>
      <c r="D3524" s="116" t="n"/>
    </row>
    <row r="3525">
      <c r="A3525" s="116" t="n"/>
      <c r="B3525" s="116" t="n"/>
      <c r="C3525" s="116" t="n"/>
      <c r="D3525" s="116" t="n"/>
    </row>
    <row r="3526">
      <c r="A3526" s="116" t="n"/>
      <c r="B3526" s="116" t="n"/>
      <c r="C3526" s="116" t="n"/>
      <c r="D3526" s="116" t="n"/>
    </row>
    <row r="3527">
      <c r="A3527" s="116" t="n"/>
      <c r="B3527" s="116" t="n"/>
      <c r="C3527" s="116" t="n"/>
      <c r="D3527" s="116" t="n"/>
    </row>
    <row r="3528">
      <c r="A3528" s="116" t="n"/>
      <c r="B3528" s="116" t="n"/>
      <c r="C3528" s="116" t="n"/>
      <c r="D3528" s="116" t="n"/>
    </row>
    <row r="3529">
      <c r="A3529" s="116" t="n"/>
      <c r="B3529" s="116" t="n"/>
      <c r="C3529" s="116" t="n"/>
      <c r="D3529" s="116" t="n"/>
    </row>
    <row r="3530">
      <c r="A3530" s="116" t="n"/>
      <c r="B3530" s="116" t="n"/>
      <c r="C3530" s="116" t="n"/>
      <c r="D3530" s="116" t="n"/>
    </row>
    <row r="3531">
      <c r="A3531" s="116" t="n"/>
      <c r="B3531" s="116" t="n"/>
      <c r="C3531" s="116" t="n"/>
      <c r="D3531" s="116" t="n"/>
    </row>
    <row r="3532">
      <c r="A3532" s="116" t="n"/>
      <c r="B3532" s="116" t="n"/>
      <c r="C3532" s="116" t="n"/>
      <c r="D3532" s="116" t="n"/>
    </row>
    <row r="3533">
      <c r="A3533" s="116" t="n"/>
      <c r="B3533" s="116" t="n"/>
      <c r="C3533" s="116" t="n"/>
      <c r="D3533" s="116" t="n"/>
    </row>
    <row r="3534">
      <c r="A3534" s="116" t="n"/>
      <c r="B3534" s="116" t="n"/>
      <c r="C3534" s="116" t="n"/>
      <c r="D3534" s="116" t="n"/>
    </row>
    <row r="3535">
      <c r="A3535" s="116" t="n"/>
      <c r="B3535" s="116" t="n"/>
      <c r="C3535" s="116" t="n"/>
      <c r="D3535" s="116" t="n"/>
    </row>
    <row r="3536">
      <c r="A3536" s="116" t="n"/>
      <c r="B3536" s="116" t="n"/>
      <c r="C3536" s="116" t="n"/>
      <c r="D3536" s="116" t="n"/>
    </row>
    <row r="3537">
      <c r="A3537" s="116" t="n"/>
      <c r="B3537" s="116" t="n"/>
      <c r="C3537" s="116" t="n"/>
      <c r="D3537" s="116" t="n"/>
    </row>
    <row r="3538">
      <c r="A3538" s="116" t="n"/>
      <c r="B3538" s="116" t="n"/>
      <c r="C3538" s="116" t="n"/>
      <c r="D3538" s="116" t="n"/>
    </row>
    <row r="3539">
      <c r="A3539" s="116" t="n"/>
      <c r="B3539" s="116" t="n"/>
      <c r="C3539" s="116" t="n"/>
      <c r="D3539" s="116" t="n"/>
    </row>
    <row r="3540">
      <c r="A3540" s="116" t="n"/>
      <c r="B3540" s="116" t="n"/>
      <c r="C3540" s="116" t="n"/>
      <c r="D3540" s="116" t="n"/>
    </row>
    <row r="3541">
      <c r="A3541" s="116" t="n"/>
      <c r="B3541" s="116" t="n"/>
      <c r="C3541" s="116" t="n"/>
      <c r="D3541" s="116" t="n"/>
    </row>
    <row r="3542">
      <c r="A3542" s="116" t="n"/>
      <c r="B3542" s="116" t="n"/>
      <c r="C3542" s="116" t="n"/>
      <c r="D3542" s="116" t="n"/>
    </row>
    <row r="3543">
      <c r="A3543" s="116" t="n"/>
      <c r="B3543" s="116" t="n"/>
      <c r="C3543" s="116" t="n"/>
      <c r="D3543" s="116" t="n"/>
    </row>
    <row r="3544">
      <c r="A3544" s="116" t="n"/>
      <c r="B3544" s="116" t="n"/>
      <c r="C3544" s="116" t="n"/>
      <c r="D3544" s="116" t="n"/>
    </row>
    <row r="3545">
      <c r="A3545" s="116" t="n"/>
      <c r="B3545" s="116" t="n"/>
      <c r="C3545" s="116" t="n"/>
      <c r="D3545" s="116" t="n"/>
    </row>
    <row r="3546">
      <c r="A3546" s="116" t="n"/>
      <c r="B3546" s="116" t="n"/>
      <c r="C3546" s="116" t="n"/>
      <c r="D3546" s="116" t="n"/>
    </row>
    <row r="3547">
      <c r="A3547" s="116" t="n"/>
      <c r="B3547" s="116" t="n"/>
      <c r="C3547" s="116" t="n"/>
      <c r="D3547" s="116" t="n"/>
    </row>
    <row r="3548">
      <c r="A3548" s="116" t="n"/>
      <c r="B3548" s="116" t="n"/>
      <c r="C3548" s="116" t="n"/>
      <c r="D3548" s="116" t="n"/>
    </row>
    <row r="3549">
      <c r="A3549" s="116" t="n"/>
      <c r="B3549" s="116" t="n"/>
      <c r="C3549" s="116" t="n"/>
      <c r="D3549" s="116" t="n"/>
    </row>
    <row r="3550">
      <c r="A3550" s="116" t="n"/>
      <c r="B3550" s="116" t="n"/>
      <c r="C3550" s="116" t="n"/>
      <c r="D3550" s="116" t="n"/>
    </row>
    <row r="3551">
      <c r="A3551" s="116" t="n"/>
      <c r="B3551" s="116" t="n"/>
      <c r="C3551" s="116" t="n"/>
      <c r="D3551" s="116" t="n"/>
    </row>
    <row r="3552">
      <c r="A3552" s="116" t="n"/>
      <c r="B3552" s="116" t="n"/>
      <c r="C3552" s="116" t="n"/>
      <c r="D3552" s="116" t="n"/>
    </row>
    <row r="3553">
      <c r="A3553" s="116" t="n"/>
      <c r="B3553" s="116" t="n"/>
      <c r="C3553" s="116" t="n"/>
      <c r="D3553" s="116" t="n"/>
    </row>
    <row r="3554">
      <c r="A3554" s="116" t="n"/>
      <c r="B3554" s="116" t="n"/>
      <c r="C3554" s="116" t="n"/>
      <c r="D3554" s="116" t="n"/>
    </row>
    <row r="3555">
      <c r="A3555" s="116" t="n"/>
      <c r="B3555" s="116" t="n"/>
      <c r="C3555" s="116" t="n"/>
      <c r="D3555" s="116" t="n"/>
    </row>
    <row r="3556">
      <c r="A3556" s="116" t="n"/>
      <c r="B3556" s="116" t="n"/>
      <c r="C3556" s="116" t="n"/>
      <c r="D3556" s="116" t="n"/>
    </row>
    <row r="3557">
      <c r="A3557" s="116" t="n"/>
      <c r="B3557" s="116" t="n"/>
      <c r="C3557" s="116" t="n"/>
      <c r="D3557" s="116" t="n"/>
    </row>
    <row r="3558">
      <c r="A3558" s="116" t="n"/>
      <c r="B3558" s="116" t="n"/>
      <c r="C3558" s="116" t="n"/>
      <c r="D3558" s="116" t="n"/>
    </row>
    <row r="3559">
      <c r="A3559" s="116" t="n"/>
      <c r="B3559" s="116" t="n"/>
      <c r="C3559" s="116" t="n"/>
      <c r="D3559" s="116" t="n"/>
    </row>
    <row r="3560">
      <c r="A3560" s="116" t="n"/>
      <c r="B3560" s="116" t="n"/>
      <c r="C3560" s="116" t="n"/>
      <c r="D3560" s="116" t="n"/>
    </row>
    <row r="3561">
      <c r="A3561" s="116" t="n"/>
      <c r="B3561" s="116" t="n"/>
      <c r="C3561" s="116" t="n"/>
      <c r="D3561" s="116" t="n"/>
    </row>
    <row r="3562">
      <c r="A3562" s="116" t="n"/>
      <c r="B3562" s="116" t="n"/>
      <c r="C3562" s="116" t="n"/>
      <c r="D3562" s="116" t="n"/>
    </row>
    <row r="3563">
      <c r="A3563" s="116" t="n"/>
      <c r="B3563" s="116" t="n"/>
      <c r="C3563" s="116" t="n"/>
      <c r="D3563" s="116" t="n"/>
    </row>
    <row r="3564">
      <c r="A3564" s="116" t="n"/>
      <c r="B3564" s="116" t="n"/>
      <c r="C3564" s="116" t="n"/>
      <c r="D3564" s="116" t="n"/>
    </row>
    <row r="3565">
      <c r="A3565" s="116" t="n"/>
      <c r="B3565" s="116" t="n"/>
      <c r="C3565" s="116" t="n"/>
      <c r="D3565" s="116" t="n"/>
    </row>
    <row r="3566">
      <c r="A3566" s="116" t="n"/>
      <c r="B3566" s="116" t="n"/>
      <c r="C3566" s="116" t="n"/>
      <c r="D3566" s="116" t="n"/>
    </row>
    <row r="3567">
      <c r="A3567" s="116" t="n"/>
      <c r="B3567" s="116" t="n"/>
      <c r="C3567" s="116" t="n"/>
      <c r="D3567" s="116" t="n"/>
    </row>
    <row r="3568">
      <c r="A3568" s="116" t="n"/>
      <c r="B3568" s="116" t="n"/>
      <c r="C3568" s="116" t="n"/>
      <c r="D3568" s="116" t="n"/>
    </row>
    <row r="3569">
      <c r="A3569" s="116" t="n"/>
      <c r="B3569" s="116" t="n"/>
      <c r="C3569" s="116" t="n"/>
      <c r="D3569" s="116" t="n"/>
    </row>
    <row r="3570">
      <c r="A3570" s="116" t="n"/>
      <c r="B3570" s="116" t="n"/>
      <c r="C3570" s="116" t="n"/>
      <c r="D3570" s="116" t="n"/>
    </row>
    <row r="3571">
      <c r="A3571" s="116" t="n"/>
      <c r="B3571" s="116" t="n"/>
      <c r="C3571" s="116" t="n"/>
      <c r="D3571" s="116" t="n"/>
    </row>
    <row r="3572">
      <c r="A3572" s="116" t="n"/>
      <c r="B3572" s="116" t="n"/>
      <c r="C3572" s="116" t="n"/>
      <c r="D3572" s="116" t="n"/>
    </row>
    <row r="3573">
      <c r="A3573" s="116" t="n"/>
      <c r="B3573" s="116" t="n"/>
      <c r="C3573" s="116" t="n"/>
      <c r="D3573" s="116" t="n"/>
    </row>
    <row r="3574">
      <c r="A3574" s="116" t="n"/>
      <c r="B3574" s="116" t="n"/>
      <c r="C3574" s="116" t="n"/>
      <c r="D3574" s="116" t="n"/>
    </row>
    <row r="3575">
      <c r="A3575" s="116" t="n"/>
      <c r="B3575" s="116" t="n"/>
      <c r="C3575" s="116" t="n"/>
      <c r="D3575" s="116" t="n"/>
    </row>
    <row r="3576">
      <c r="A3576" s="116" t="n"/>
      <c r="B3576" s="116" t="n"/>
      <c r="C3576" s="116" t="n"/>
      <c r="D3576" s="116" t="n"/>
    </row>
    <row r="3577">
      <c r="A3577" s="116" t="n"/>
      <c r="B3577" s="116" t="n"/>
      <c r="C3577" s="116" t="n"/>
      <c r="D3577" s="116" t="n"/>
    </row>
    <row r="3578">
      <c r="A3578" s="116" t="n"/>
      <c r="B3578" s="116" t="n"/>
      <c r="C3578" s="116" t="n"/>
      <c r="D3578" s="116" t="n"/>
    </row>
    <row r="3579">
      <c r="A3579" s="116" t="n"/>
      <c r="B3579" s="116" t="n"/>
      <c r="C3579" s="116" t="n"/>
      <c r="D3579" s="116" t="n"/>
    </row>
    <row r="3580">
      <c r="A3580" s="116" t="n"/>
      <c r="B3580" s="116" t="n"/>
      <c r="C3580" s="116" t="n"/>
      <c r="D3580" s="116" t="n"/>
    </row>
    <row r="3581">
      <c r="A3581" s="116" t="n"/>
      <c r="B3581" s="116" t="n"/>
      <c r="C3581" s="116" t="n"/>
      <c r="D3581" s="116" t="n"/>
    </row>
    <row r="3582">
      <c r="A3582" s="116" t="n"/>
      <c r="B3582" s="116" t="n"/>
      <c r="C3582" s="116" t="n"/>
      <c r="D3582" s="116" t="n"/>
    </row>
    <row r="3583">
      <c r="A3583" s="116" t="n"/>
      <c r="B3583" s="116" t="n"/>
      <c r="C3583" s="116" t="n"/>
      <c r="D3583" s="116" t="n"/>
    </row>
    <row r="3584">
      <c r="A3584" s="116" t="n"/>
      <c r="B3584" s="116" t="n"/>
      <c r="C3584" s="116" t="n"/>
      <c r="D3584" s="116" t="n"/>
    </row>
    <row r="3585">
      <c r="A3585" s="116" t="n"/>
      <c r="B3585" s="116" t="n"/>
      <c r="C3585" s="116" t="n"/>
      <c r="D3585" s="116" t="n"/>
    </row>
    <row r="3586">
      <c r="A3586" s="116" t="n"/>
      <c r="B3586" s="116" t="n"/>
      <c r="C3586" s="116" t="n"/>
      <c r="D3586" s="116" t="n"/>
    </row>
    <row r="3587">
      <c r="A3587" s="116" t="n"/>
      <c r="B3587" s="116" t="n"/>
      <c r="C3587" s="116" t="n"/>
      <c r="D3587" s="116" t="n"/>
    </row>
    <row r="3588">
      <c r="A3588" s="116" t="n"/>
      <c r="B3588" s="116" t="n"/>
      <c r="C3588" s="116" t="n"/>
      <c r="D3588" s="116" t="n"/>
    </row>
    <row r="3589">
      <c r="A3589" s="116" t="n"/>
      <c r="B3589" s="116" t="n"/>
      <c r="C3589" s="116" t="n"/>
      <c r="D3589" s="116" t="n"/>
    </row>
    <row r="3590">
      <c r="A3590" s="116" t="n"/>
      <c r="B3590" s="116" t="n"/>
      <c r="C3590" s="116" t="n"/>
      <c r="D3590" s="116" t="n"/>
    </row>
    <row r="3591">
      <c r="A3591" s="116" t="n"/>
      <c r="B3591" s="116" t="n"/>
      <c r="C3591" s="116" t="n"/>
      <c r="D3591" s="116" t="n"/>
    </row>
    <row r="3592">
      <c r="A3592" s="116" t="n"/>
      <c r="B3592" s="116" t="n"/>
      <c r="C3592" s="116" t="n"/>
      <c r="D3592" s="116" t="n"/>
    </row>
    <row r="3593">
      <c r="A3593" s="116" t="n"/>
      <c r="B3593" s="116" t="n"/>
      <c r="C3593" s="116" t="n"/>
      <c r="D3593" s="116" t="n"/>
    </row>
    <row r="3594">
      <c r="A3594" s="116" t="n"/>
      <c r="B3594" s="116" t="n"/>
      <c r="C3594" s="116" t="n"/>
      <c r="D3594" s="116" t="n"/>
    </row>
    <row r="3595">
      <c r="A3595" s="116" t="n"/>
      <c r="B3595" s="116" t="n"/>
      <c r="C3595" s="116" t="n"/>
      <c r="D3595" s="116" t="n"/>
    </row>
    <row r="3596">
      <c r="A3596" s="116" t="n"/>
      <c r="B3596" s="116" t="n"/>
      <c r="C3596" s="116" t="n"/>
      <c r="D3596" s="116" t="n"/>
    </row>
    <row r="3597">
      <c r="A3597" s="116" t="n"/>
      <c r="B3597" s="116" t="n"/>
      <c r="C3597" s="116" t="n"/>
      <c r="D3597" s="116" t="n"/>
    </row>
    <row r="3598">
      <c r="A3598" s="116" t="n"/>
      <c r="B3598" s="116" t="n"/>
      <c r="C3598" s="116" t="n"/>
      <c r="D3598" s="116" t="n"/>
    </row>
    <row r="3599">
      <c r="A3599" s="116" t="n"/>
      <c r="B3599" s="116" t="n"/>
      <c r="C3599" s="116" t="n"/>
      <c r="D3599" s="116" t="n"/>
    </row>
    <row r="3600">
      <c r="A3600" s="116" t="n"/>
      <c r="B3600" s="116" t="n"/>
      <c r="C3600" s="116" t="n"/>
      <c r="D3600" s="116" t="n"/>
    </row>
    <row r="3601">
      <c r="A3601" s="116" t="n"/>
      <c r="B3601" s="116" t="n"/>
      <c r="C3601" s="116" t="n"/>
      <c r="D3601" s="116" t="n"/>
    </row>
    <row r="3602">
      <c r="A3602" s="116" t="n"/>
      <c r="B3602" s="116" t="n"/>
      <c r="C3602" s="116" t="n"/>
      <c r="D3602" s="116" t="n"/>
    </row>
    <row r="3603">
      <c r="A3603" s="116" t="n"/>
      <c r="B3603" s="116" t="n"/>
      <c r="C3603" s="116" t="n"/>
      <c r="D3603" s="116" t="n"/>
    </row>
    <row r="3604">
      <c r="A3604" s="116" t="n"/>
      <c r="B3604" s="116" t="n"/>
      <c r="C3604" s="116" t="n"/>
      <c r="D3604" s="116" t="n"/>
    </row>
    <row r="3605">
      <c r="A3605" s="116" t="n"/>
      <c r="B3605" s="116" t="n"/>
      <c r="C3605" s="116" t="n"/>
      <c r="D3605" s="116" t="n"/>
    </row>
    <row r="3606">
      <c r="A3606" s="116" t="n"/>
      <c r="B3606" s="116" t="n"/>
      <c r="C3606" s="116" t="n"/>
      <c r="D3606" s="116" t="n"/>
    </row>
    <row r="3607">
      <c r="A3607" s="116" t="n"/>
      <c r="B3607" s="116" t="n"/>
      <c r="C3607" s="116" t="n"/>
      <c r="D3607" s="116" t="n"/>
    </row>
    <row r="3608">
      <c r="A3608" s="116" t="n"/>
      <c r="B3608" s="116" t="n"/>
      <c r="C3608" s="116" t="n"/>
      <c r="D3608" s="116" t="n"/>
    </row>
    <row r="3609">
      <c r="A3609" s="116" t="n"/>
      <c r="B3609" s="116" t="n"/>
      <c r="C3609" s="116" t="n"/>
      <c r="D3609" s="116" t="n"/>
    </row>
    <row r="3610">
      <c r="A3610" s="116" t="n"/>
      <c r="B3610" s="116" t="n"/>
      <c r="C3610" s="116" t="n"/>
      <c r="D3610" s="116" t="n"/>
    </row>
    <row r="3611">
      <c r="A3611" s="116" t="n"/>
      <c r="B3611" s="116" t="n"/>
      <c r="C3611" s="116" t="n"/>
      <c r="D3611" s="116" t="n"/>
    </row>
    <row r="3612">
      <c r="A3612" s="116" t="n"/>
      <c r="B3612" s="116" t="n"/>
      <c r="C3612" s="116" t="n"/>
      <c r="D3612" s="116" t="n"/>
    </row>
    <row r="3613">
      <c r="A3613" s="116" t="n"/>
      <c r="B3613" s="116" t="n"/>
      <c r="C3613" s="116" t="n"/>
      <c r="D3613" s="116" t="n"/>
    </row>
    <row r="3614">
      <c r="A3614" s="116" t="n"/>
      <c r="B3614" s="116" t="n"/>
      <c r="C3614" s="116" t="n"/>
      <c r="D3614" s="116" t="n"/>
    </row>
    <row r="3615">
      <c r="A3615" s="116" t="n"/>
      <c r="B3615" s="116" t="n"/>
      <c r="C3615" s="116" t="n"/>
      <c r="D3615" s="116" t="n"/>
    </row>
    <row r="3616">
      <c r="A3616" s="116" t="n"/>
      <c r="B3616" s="116" t="n"/>
      <c r="C3616" s="116" t="n"/>
      <c r="D3616" s="116" t="n"/>
    </row>
    <row r="3617">
      <c r="A3617" s="116" t="n"/>
      <c r="B3617" s="116" t="n"/>
      <c r="C3617" s="116" t="n"/>
      <c r="D3617" s="116" t="n"/>
    </row>
    <row r="3618">
      <c r="A3618" s="116" t="n"/>
      <c r="B3618" s="116" t="n"/>
      <c r="C3618" s="116" t="n"/>
      <c r="D3618" s="116" t="n"/>
    </row>
    <row r="3619">
      <c r="A3619" s="116" t="n"/>
      <c r="B3619" s="116" t="n"/>
      <c r="C3619" s="116" t="n"/>
      <c r="D3619" s="116" t="n"/>
    </row>
    <row r="3620">
      <c r="A3620" s="116" t="n"/>
      <c r="B3620" s="116" t="n"/>
      <c r="C3620" s="116" t="n"/>
      <c r="D3620" s="116" t="n"/>
    </row>
    <row r="3621">
      <c r="A3621" s="116" t="n"/>
      <c r="B3621" s="116" t="n"/>
      <c r="C3621" s="116" t="n"/>
      <c r="D3621" s="116" t="n"/>
    </row>
    <row r="3622">
      <c r="A3622" s="116" t="n"/>
      <c r="B3622" s="116" t="n"/>
      <c r="C3622" s="116" t="n"/>
      <c r="D3622" s="116" t="n"/>
    </row>
    <row r="3623">
      <c r="A3623" s="116" t="n"/>
      <c r="B3623" s="116" t="n"/>
      <c r="C3623" s="116" t="n"/>
      <c r="D3623" s="116" t="n"/>
    </row>
    <row r="3624">
      <c r="A3624" s="116" t="n"/>
      <c r="B3624" s="116" t="n"/>
      <c r="C3624" s="116" t="n"/>
      <c r="D3624" s="116" t="n"/>
    </row>
    <row r="3625">
      <c r="A3625" s="116" t="n"/>
      <c r="B3625" s="116" t="n"/>
      <c r="C3625" s="116" t="n"/>
      <c r="D3625" s="116" t="n"/>
    </row>
    <row r="3626">
      <c r="A3626" s="116" t="n"/>
      <c r="B3626" s="116" t="n"/>
      <c r="C3626" s="116" t="n"/>
      <c r="D3626" s="116" t="n"/>
    </row>
    <row r="3627">
      <c r="A3627" s="116" t="n"/>
      <c r="B3627" s="116" t="n"/>
      <c r="C3627" s="116" t="n"/>
      <c r="D3627" s="116" t="n"/>
    </row>
    <row r="3628">
      <c r="A3628" s="116" t="n"/>
      <c r="B3628" s="116" t="n"/>
      <c r="C3628" s="116" t="n"/>
      <c r="D3628" s="116" t="n"/>
    </row>
    <row r="3629">
      <c r="A3629" s="116" t="n"/>
      <c r="B3629" s="116" t="n"/>
      <c r="C3629" s="116" t="n"/>
      <c r="D3629" s="116" t="n"/>
    </row>
    <row r="3630">
      <c r="A3630" s="116" t="n"/>
      <c r="B3630" s="116" t="n"/>
      <c r="C3630" s="116" t="n"/>
      <c r="D3630" s="116" t="n"/>
    </row>
    <row r="3631">
      <c r="A3631" s="116" t="n"/>
      <c r="B3631" s="116" t="n"/>
      <c r="C3631" s="116" t="n"/>
      <c r="D3631" s="116" t="n"/>
    </row>
    <row r="3632">
      <c r="A3632" s="116" t="n"/>
      <c r="B3632" s="116" t="n"/>
      <c r="C3632" s="116" t="n"/>
      <c r="D3632" s="116" t="n"/>
    </row>
    <row r="3633">
      <c r="A3633" s="116" t="n"/>
      <c r="B3633" s="116" t="n"/>
      <c r="C3633" s="116" t="n"/>
      <c r="D3633" s="116" t="n"/>
    </row>
    <row r="3634">
      <c r="A3634" s="116" t="n"/>
      <c r="B3634" s="116" t="n"/>
      <c r="C3634" s="116" t="n"/>
      <c r="D3634" s="116" t="n"/>
    </row>
    <row r="3635">
      <c r="A3635" s="116" t="n"/>
      <c r="B3635" s="116" t="n"/>
      <c r="C3635" s="116" t="n"/>
      <c r="D3635" s="116" t="n"/>
    </row>
    <row r="3636">
      <c r="A3636" s="116" t="n"/>
      <c r="B3636" s="116" t="n"/>
      <c r="C3636" s="116" t="n"/>
      <c r="D3636" s="116" t="n"/>
    </row>
    <row r="3637">
      <c r="A3637" s="116" t="n"/>
      <c r="B3637" s="116" t="n"/>
      <c r="C3637" s="116" t="n"/>
      <c r="D3637" s="116" t="n"/>
    </row>
    <row r="3638">
      <c r="A3638" s="116" t="n"/>
      <c r="B3638" s="116" t="n"/>
      <c r="C3638" s="116" t="n"/>
      <c r="D3638" s="116" t="n"/>
    </row>
    <row r="3639">
      <c r="A3639" s="116" t="n"/>
      <c r="B3639" s="116" t="n"/>
      <c r="C3639" s="116" t="n"/>
      <c r="D3639" s="116" t="n"/>
    </row>
    <row r="3640">
      <c r="A3640" s="116" t="n"/>
      <c r="B3640" s="116" t="n"/>
      <c r="C3640" s="116" t="n"/>
      <c r="D3640" s="116" t="n"/>
    </row>
    <row r="3641">
      <c r="A3641" s="116" t="n"/>
      <c r="B3641" s="116" t="n"/>
      <c r="C3641" s="116" t="n"/>
      <c r="D3641" s="116" t="n"/>
    </row>
    <row r="3642">
      <c r="A3642" s="116" t="n"/>
      <c r="B3642" s="116" t="n"/>
      <c r="C3642" s="116" t="n"/>
      <c r="D3642" s="116" t="n"/>
    </row>
    <row r="3643">
      <c r="A3643" s="116" t="n"/>
      <c r="B3643" s="116" t="n"/>
      <c r="C3643" s="116" t="n"/>
      <c r="D3643" s="116" t="n"/>
    </row>
    <row r="3644">
      <c r="A3644" s="116" t="n"/>
      <c r="B3644" s="116" t="n"/>
      <c r="C3644" s="116" t="n"/>
      <c r="D3644" s="116" t="n"/>
    </row>
    <row r="3645">
      <c r="A3645" s="116" t="n"/>
      <c r="B3645" s="116" t="n"/>
      <c r="C3645" s="116" t="n"/>
      <c r="D3645" s="116" t="n"/>
    </row>
    <row r="3646">
      <c r="A3646" s="116" t="n"/>
      <c r="B3646" s="116" t="n"/>
      <c r="C3646" s="116" t="n"/>
      <c r="D3646" s="116" t="n"/>
    </row>
    <row r="3647">
      <c r="A3647" s="116" t="n"/>
      <c r="B3647" s="116" t="n"/>
      <c r="C3647" s="116" t="n"/>
      <c r="D3647" s="116" t="n"/>
    </row>
    <row r="3648">
      <c r="A3648" s="116" t="n"/>
      <c r="B3648" s="116" t="n"/>
      <c r="C3648" s="116" t="n"/>
      <c r="D3648" s="116" t="n"/>
    </row>
    <row r="3649">
      <c r="A3649" s="116" t="n"/>
      <c r="B3649" s="116" t="n"/>
      <c r="C3649" s="116" t="n"/>
      <c r="D3649" s="116" t="n"/>
    </row>
    <row r="3650">
      <c r="A3650" s="116" t="n"/>
      <c r="B3650" s="116" t="n"/>
      <c r="C3650" s="116" t="n"/>
      <c r="D3650" s="116" t="n"/>
    </row>
    <row r="3651">
      <c r="A3651" s="116" t="n"/>
      <c r="B3651" s="116" t="n"/>
      <c r="C3651" s="116" t="n"/>
      <c r="D3651" s="116" t="n"/>
    </row>
    <row r="3652">
      <c r="A3652" s="116" t="n"/>
      <c r="B3652" s="116" t="n"/>
      <c r="C3652" s="116" t="n"/>
      <c r="D3652" s="116" t="n"/>
    </row>
    <row r="3653">
      <c r="A3653" s="116" t="n"/>
      <c r="B3653" s="116" t="n"/>
      <c r="C3653" s="116" t="n"/>
      <c r="D3653" s="116" t="n"/>
    </row>
    <row r="3654">
      <c r="A3654" s="116" t="n"/>
      <c r="B3654" s="116" t="n"/>
      <c r="C3654" s="116" t="n"/>
      <c r="D3654" s="116" t="n"/>
    </row>
    <row r="3655">
      <c r="A3655" s="116" t="n"/>
      <c r="B3655" s="116" t="n"/>
      <c r="C3655" s="116" t="n"/>
      <c r="D3655" s="116" t="n"/>
    </row>
    <row r="3656">
      <c r="A3656" s="116" t="n"/>
      <c r="B3656" s="116" t="n"/>
      <c r="C3656" s="116" t="n"/>
      <c r="D3656" s="116" t="n"/>
    </row>
    <row r="3657">
      <c r="A3657" s="116" t="n"/>
      <c r="B3657" s="116" t="n"/>
      <c r="C3657" s="116" t="n"/>
      <c r="D3657" s="116" t="n"/>
    </row>
    <row r="3658">
      <c r="A3658" s="116" t="n"/>
      <c r="B3658" s="116" t="n"/>
      <c r="C3658" s="116" t="n"/>
      <c r="D3658" s="116" t="n"/>
    </row>
    <row r="3659">
      <c r="A3659" s="116" t="n"/>
      <c r="B3659" s="116" t="n"/>
      <c r="C3659" s="116" t="n"/>
      <c r="D3659" s="116" t="n"/>
    </row>
    <row r="3660">
      <c r="A3660" s="116" t="n"/>
      <c r="B3660" s="116" t="n"/>
      <c r="C3660" s="116" t="n"/>
      <c r="D3660" s="116" t="n"/>
    </row>
    <row r="3661">
      <c r="A3661" s="116" t="n"/>
      <c r="B3661" s="116" t="n"/>
      <c r="C3661" s="116" t="n"/>
      <c r="D3661" s="116" t="n"/>
    </row>
    <row r="3662">
      <c r="A3662" s="116" t="n"/>
      <c r="B3662" s="116" t="n"/>
      <c r="C3662" s="116" t="n"/>
      <c r="D3662" s="116" t="n"/>
    </row>
    <row r="3663">
      <c r="A3663" s="116" t="n"/>
      <c r="B3663" s="116" t="n"/>
      <c r="C3663" s="116" t="n"/>
      <c r="D3663" s="116" t="n"/>
    </row>
    <row r="3664">
      <c r="A3664" s="116" t="n"/>
      <c r="B3664" s="116" t="n"/>
      <c r="C3664" s="116" t="n"/>
      <c r="D3664" s="116" t="n"/>
    </row>
    <row r="3665">
      <c r="A3665" s="116" t="n"/>
      <c r="B3665" s="116" t="n"/>
      <c r="C3665" s="116" t="n"/>
      <c r="D3665" s="116" t="n"/>
    </row>
    <row r="3666">
      <c r="A3666" s="116" t="n"/>
      <c r="B3666" s="116" t="n"/>
      <c r="C3666" s="116" t="n"/>
      <c r="D3666" s="116" t="n"/>
    </row>
    <row r="3667">
      <c r="A3667" s="116" t="n"/>
      <c r="B3667" s="116" t="n"/>
      <c r="C3667" s="116" t="n"/>
      <c r="D3667" s="116" t="n"/>
    </row>
    <row r="3668">
      <c r="A3668" s="116" t="n"/>
      <c r="B3668" s="116" t="n"/>
      <c r="C3668" s="116" t="n"/>
      <c r="D3668" s="116" t="n"/>
    </row>
    <row r="3669">
      <c r="A3669" s="116" t="n"/>
      <c r="B3669" s="116" t="n"/>
      <c r="C3669" s="116" t="n"/>
      <c r="D3669" s="116" t="n"/>
    </row>
    <row r="3670">
      <c r="A3670" s="116" t="n"/>
      <c r="B3670" s="116" t="n"/>
      <c r="C3670" s="116" t="n"/>
      <c r="D3670" s="116" t="n"/>
    </row>
    <row r="3671">
      <c r="A3671" s="116" t="n"/>
      <c r="B3671" s="116" t="n"/>
      <c r="C3671" s="116" t="n"/>
      <c r="D3671" s="116" t="n"/>
    </row>
    <row r="3672">
      <c r="A3672" s="116" t="n"/>
      <c r="B3672" s="116" t="n"/>
      <c r="C3672" s="116" t="n"/>
      <c r="D3672" s="116" t="n"/>
    </row>
    <row r="3673">
      <c r="A3673" s="116" t="n"/>
      <c r="B3673" s="116" t="n"/>
      <c r="C3673" s="116" t="n"/>
      <c r="D3673" s="116" t="n"/>
    </row>
    <row r="3674">
      <c r="A3674" s="116" t="n"/>
      <c r="B3674" s="116" t="n"/>
      <c r="C3674" s="116" t="n"/>
      <c r="D3674" s="116" t="n"/>
    </row>
    <row r="3675">
      <c r="A3675" s="116" t="n"/>
      <c r="B3675" s="116" t="n"/>
      <c r="C3675" s="116" t="n"/>
      <c r="D3675" s="116" t="n"/>
    </row>
    <row r="3676">
      <c r="A3676" s="116" t="n"/>
      <c r="B3676" s="116" t="n"/>
      <c r="C3676" s="116" t="n"/>
      <c r="D3676" s="116" t="n"/>
    </row>
    <row r="3677">
      <c r="A3677" s="116" t="n"/>
      <c r="B3677" s="116" t="n"/>
      <c r="C3677" s="116" t="n"/>
      <c r="D3677" s="116" t="n"/>
    </row>
    <row r="3678">
      <c r="A3678" s="116" t="n"/>
      <c r="B3678" s="116" t="n"/>
      <c r="C3678" s="116" t="n"/>
      <c r="D3678" s="116" t="n"/>
    </row>
    <row r="3679">
      <c r="A3679" s="116" t="n"/>
      <c r="B3679" s="116" t="n"/>
      <c r="C3679" s="116" t="n"/>
      <c r="D3679" s="116" t="n"/>
    </row>
    <row r="3680">
      <c r="A3680" s="116" t="n"/>
      <c r="B3680" s="116" t="n"/>
      <c r="C3680" s="116" t="n"/>
      <c r="D3680" s="116" t="n"/>
    </row>
    <row r="3681">
      <c r="A3681" s="116" t="n"/>
      <c r="B3681" s="116" t="n"/>
      <c r="C3681" s="116" t="n"/>
      <c r="D3681" s="116" t="n"/>
    </row>
    <row r="3682">
      <c r="A3682" s="116" t="n"/>
      <c r="B3682" s="116" t="n"/>
      <c r="C3682" s="116" t="n"/>
      <c r="D3682" s="116" t="n"/>
    </row>
    <row r="3683">
      <c r="A3683" s="116" t="n"/>
      <c r="B3683" s="116" t="n"/>
      <c r="C3683" s="116" t="n"/>
      <c r="D3683" s="116" t="n"/>
    </row>
    <row r="3684">
      <c r="A3684" s="116" t="n"/>
      <c r="B3684" s="116" t="n"/>
      <c r="C3684" s="116" t="n"/>
      <c r="D3684" s="116" t="n"/>
    </row>
    <row r="3685">
      <c r="A3685" s="116" t="n"/>
      <c r="B3685" s="116" t="n"/>
      <c r="C3685" s="116" t="n"/>
      <c r="D3685" s="116" t="n"/>
    </row>
    <row r="3686">
      <c r="A3686" s="116" t="n"/>
      <c r="B3686" s="116" t="n"/>
      <c r="C3686" s="116" t="n"/>
      <c r="D3686" s="116" t="n"/>
    </row>
    <row r="3687">
      <c r="A3687" s="116" t="n"/>
      <c r="B3687" s="116" t="n"/>
      <c r="C3687" s="116" t="n"/>
      <c r="D3687" s="116" t="n"/>
    </row>
    <row r="3688">
      <c r="A3688" s="116" t="n"/>
      <c r="B3688" s="116" t="n"/>
      <c r="C3688" s="116" t="n"/>
      <c r="D3688" s="116" t="n"/>
    </row>
    <row r="3689">
      <c r="A3689" s="116" t="n"/>
      <c r="B3689" s="116" t="n"/>
      <c r="C3689" s="116" t="n"/>
      <c r="D3689" s="116" t="n"/>
    </row>
    <row r="3690">
      <c r="A3690" s="116" t="n"/>
      <c r="B3690" s="116" t="n"/>
      <c r="C3690" s="116" t="n"/>
      <c r="D3690" s="116" t="n"/>
    </row>
    <row r="3691">
      <c r="A3691" s="116" t="n"/>
      <c r="B3691" s="116" t="n"/>
      <c r="C3691" s="116" t="n"/>
      <c r="D3691" s="116" t="n"/>
    </row>
    <row r="3692">
      <c r="A3692" s="116" t="n"/>
      <c r="B3692" s="116" t="n"/>
      <c r="C3692" s="116" t="n"/>
      <c r="D3692" s="116" t="n"/>
    </row>
    <row r="3693">
      <c r="A3693" s="116" t="n"/>
      <c r="B3693" s="116" t="n"/>
      <c r="C3693" s="116" t="n"/>
      <c r="D3693" s="116" t="n"/>
    </row>
    <row r="3694">
      <c r="A3694" s="116" t="n"/>
      <c r="B3694" s="116" t="n"/>
      <c r="C3694" s="116" t="n"/>
      <c r="D3694" s="116" t="n"/>
    </row>
    <row r="3695">
      <c r="A3695" s="116" t="n"/>
      <c r="B3695" s="116" t="n"/>
      <c r="C3695" s="116" t="n"/>
      <c r="D3695" s="116" t="n"/>
    </row>
    <row r="3696">
      <c r="A3696" s="116" t="n"/>
      <c r="B3696" s="116" t="n"/>
      <c r="C3696" s="116" t="n"/>
      <c r="D3696" s="116" t="n"/>
    </row>
    <row r="3697">
      <c r="A3697" s="116" t="n"/>
      <c r="B3697" s="116" t="n"/>
      <c r="C3697" s="116" t="n"/>
      <c r="D3697" s="116" t="n"/>
    </row>
    <row r="3698">
      <c r="A3698" s="116" t="n"/>
      <c r="B3698" s="116" t="n"/>
      <c r="C3698" s="116" t="n"/>
      <c r="D3698" s="116" t="n"/>
    </row>
    <row r="3699">
      <c r="A3699" s="116" t="n"/>
      <c r="B3699" s="116" t="n"/>
      <c r="C3699" s="116" t="n"/>
      <c r="D3699" s="116" t="n"/>
    </row>
    <row r="3700">
      <c r="A3700" s="116" t="n"/>
      <c r="B3700" s="116" t="n"/>
      <c r="C3700" s="116" t="n"/>
      <c r="D3700" s="116" t="n"/>
    </row>
    <row r="3701">
      <c r="A3701" s="116" t="n"/>
      <c r="B3701" s="116" t="n"/>
      <c r="C3701" s="116" t="n"/>
      <c r="D3701" s="116" t="n"/>
    </row>
    <row r="3702">
      <c r="A3702" s="116" t="n"/>
      <c r="B3702" s="116" t="n"/>
      <c r="C3702" s="116" t="n"/>
      <c r="D3702" s="116" t="n"/>
    </row>
    <row r="3703">
      <c r="A3703" s="116" t="n"/>
      <c r="B3703" s="116" t="n"/>
      <c r="C3703" s="116" t="n"/>
      <c r="D3703" s="116" t="n"/>
    </row>
    <row r="3704">
      <c r="A3704" s="116" t="n"/>
      <c r="B3704" s="116" t="n"/>
      <c r="C3704" s="116" t="n"/>
      <c r="D3704" s="116" t="n"/>
    </row>
    <row r="3705">
      <c r="A3705" s="116" t="n"/>
      <c r="B3705" s="116" t="n"/>
      <c r="C3705" s="116" t="n"/>
      <c r="D3705" s="116" t="n"/>
    </row>
    <row r="3706">
      <c r="A3706" s="116" t="n"/>
      <c r="B3706" s="116" t="n"/>
      <c r="C3706" s="116" t="n"/>
      <c r="D3706" s="116" t="n"/>
    </row>
    <row r="3707">
      <c r="A3707" s="116" t="n"/>
      <c r="B3707" s="116" t="n"/>
      <c r="C3707" s="116" t="n"/>
      <c r="D3707" s="116" t="n"/>
    </row>
    <row r="3708">
      <c r="A3708" s="116" t="n"/>
      <c r="B3708" s="116" t="n"/>
      <c r="C3708" s="116" t="n"/>
      <c r="D3708" s="116" t="n"/>
    </row>
    <row r="3709">
      <c r="A3709" s="116" t="n"/>
      <c r="B3709" s="116" t="n"/>
      <c r="C3709" s="116" t="n"/>
      <c r="D3709" s="116" t="n"/>
    </row>
    <row r="3710">
      <c r="A3710" s="116" t="n"/>
      <c r="B3710" s="116" t="n"/>
      <c r="C3710" s="116" t="n"/>
      <c r="D3710" s="116" t="n"/>
    </row>
    <row r="3711">
      <c r="A3711" s="116" t="n"/>
      <c r="B3711" s="116" t="n"/>
      <c r="C3711" s="116" t="n"/>
      <c r="D3711" s="116" t="n"/>
    </row>
    <row r="3712">
      <c r="A3712" s="116" t="n"/>
      <c r="B3712" s="116" t="n"/>
      <c r="C3712" s="116" t="n"/>
      <c r="D3712" s="116" t="n"/>
    </row>
    <row r="3713">
      <c r="A3713" s="116" t="n"/>
      <c r="B3713" s="116" t="n"/>
      <c r="C3713" s="116" t="n"/>
      <c r="D3713" s="116" t="n"/>
    </row>
    <row r="3714">
      <c r="A3714" s="116" t="n"/>
      <c r="B3714" s="116" t="n"/>
      <c r="C3714" s="116" t="n"/>
      <c r="D3714" s="116" t="n"/>
    </row>
    <row r="3715">
      <c r="A3715" s="116" t="n"/>
      <c r="B3715" s="116" t="n"/>
      <c r="C3715" s="116" t="n"/>
      <c r="D3715" s="116" t="n"/>
    </row>
    <row r="3716">
      <c r="A3716" s="116" t="n"/>
      <c r="B3716" s="116" t="n"/>
      <c r="C3716" s="116" t="n"/>
      <c r="D3716" s="116" t="n"/>
    </row>
    <row r="3717">
      <c r="A3717" s="116" t="n"/>
      <c r="B3717" s="116" t="n"/>
      <c r="C3717" s="116" t="n"/>
      <c r="D3717" s="116" t="n"/>
    </row>
    <row r="3718">
      <c r="A3718" s="116" t="n"/>
      <c r="B3718" s="116" t="n"/>
      <c r="C3718" s="116" t="n"/>
      <c r="D3718" s="116" t="n"/>
    </row>
    <row r="3719">
      <c r="A3719" s="116" t="n"/>
      <c r="B3719" s="116" t="n"/>
      <c r="C3719" s="116" t="n"/>
      <c r="D3719" s="116" t="n"/>
    </row>
    <row r="3720">
      <c r="A3720" s="116" t="n"/>
      <c r="B3720" s="116" t="n"/>
      <c r="C3720" s="116" t="n"/>
      <c r="D3720" s="116" t="n"/>
    </row>
    <row r="3721">
      <c r="A3721" s="116" t="n"/>
      <c r="B3721" s="116" t="n"/>
      <c r="C3721" s="116" t="n"/>
      <c r="D3721" s="116" t="n"/>
    </row>
    <row r="3722">
      <c r="A3722" s="116" t="n"/>
      <c r="B3722" s="116" t="n"/>
      <c r="C3722" s="116" t="n"/>
      <c r="D3722" s="116" t="n"/>
    </row>
    <row r="3723">
      <c r="A3723" s="116" t="n"/>
      <c r="B3723" s="116" t="n"/>
      <c r="C3723" s="116" t="n"/>
      <c r="D3723" s="116" t="n"/>
    </row>
    <row r="3724">
      <c r="A3724" s="116" t="n"/>
      <c r="B3724" s="116" t="n"/>
      <c r="C3724" s="116" t="n"/>
      <c r="D3724" s="116" t="n"/>
    </row>
    <row r="3725">
      <c r="A3725" s="116" t="n"/>
      <c r="B3725" s="116" t="n"/>
      <c r="C3725" s="116" t="n"/>
      <c r="D3725" s="116" t="n"/>
    </row>
    <row r="3726">
      <c r="A3726" s="116" t="n"/>
      <c r="B3726" s="116" t="n"/>
      <c r="C3726" s="116" t="n"/>
      <c r="D3726" s="116" t="n"/>
    </row>
    <row r="3727">
      <c r="A3727" s="116" t="n"/>
      <c r="B3727" s="116" t="n"/>
      <c r="C3727" s="116" t="n"/>
      <c r="D3727" s="116" t="n"/>
    </row>
    <row r="3728">
      <c r="A3728" s="116" t="n"/>
      <c r="B3728" s="116" t="n"/>
      <c r="C3728" s="116" t="n"/>
      <c r="D3728" s="116" t="n"/>
    </row>
    <row r="3729">
      <c r="A3729" s="116" t="n"/>
      <c r="B3729" s="116" t="n"/>
      <c r="C3729" s="116" t="n"/>
      <c r="D3729" s="116" t="n"/>
    </row>
    <row r="3730">
      <c r="A3730" s="116" t="n"/>
      <c r="B3730" s="116" t="n"/>
      <c r="C3730" s="116" t="n"/>
      <c r="D3730" s="116" t="n"/>
    </row>
    <row r="3731">
      <c r="A3731" s="116" t="n"/>
      <c r="B3731" s="116" t="n"/>
      <c r="C3731" s="116" t="n"/>
      <c r="D3731" s="116" t="n"/>
    </row>
    <row r="3732">
      <c r="A3732" s="116" t="n"/>
      <c r="B3732" s="116" t="n"/>
      <c r="C3732" s="116" t="n"/>
      <c r="D3732" s="116" t="n"/>
    </row>
    <row r="3733">
      <c r="A3733" s="116" t="n"/>
      <c r="B3733" s="116" t="n"/>
      <c r="C3733" s="116" t="n"/>
      <c r="D3733" s="116" t="n"/>
    </row>
    <row r="3734">
      <c r="A3734" s="116" t="n"/>
      <c r="B3734" s="116" t="n"/>
      <c r="C3734" s="116" t="n"/>
      <c r="D3734" s="116" t="n"/>
    </row>
    <row r="3735">
      <c r="A3735" s="116" t="n"/>
      <c r="B3735" s="116" t="n"/>
      <c r="C3735" s="116" t="n"/>
      <c r="D3735" s="116" t="n"/>
    </row>
    <row r="3736">
      <c r="A3736" s="116" t="n"/>
      <c r="B3736" s="116" t="n"/>
      <c r="C3736" s="116" t="n"/>
      <c r="D3736" s="116" t="n"/>
    </row>
    <row r="3737">
      <c r="A3737" s="116" t="n"/>
      <c r="B3737" s="116" t="n"/>
      <c r="C3737" s="116" t="n"/>
      <c r="D3737" s="116" t="n"/>
    </row>
    <row r="3738">
      <c r="A3738" s="116" t="n"/>
      <c r="B3738" s="116" t="n"/>
      <c r="C3738" s="116" t="n"/>
      <c r="D3738" s="116" t="n"/>
    </row>
    <row r="3739">
      <c r="A3739" s="116" t="n"/>
      <c r="B3739" s="116" t="n"/>
      <c r="C3739" s="116" t="n"/>
      <c r="D3739" s="116" t="n"/>
    </row>
    <row r="3740">
      <c r="A3740" s="116" t="n"/>
      <c r="B3740" s="116" t="n"/>
      <c r="C3740" s="116" t="n"/>
      <c r="D3740" s="116" t="n"/>
    </row>
    <row r="3741">
      <c r="A3741" s="116" t="n"/>
      <c r="B3741" s="116" t="n"/>
      <c r="C3741" s="116" t="n"/>
      <c r="D3741" s="116" t="n"/>
    </row>
    <row r="3742">
      <c r="A3742" s="116" t="n"/>
      <c r="B3742" s="116" t="n"/>
      <c r="C3742" s="116" t="n"/>
      <c r="D3742" s="116" t="n"/>
    </row>
    <row r="3743">
      <c r="A3743" s="116" t="n"/>
      <c r="B3743" s="116" t="n"/>
      <c r="C3743" s="116" t="n"/>
      <c r="D3743" s="116" t="n"/>
    </row>
    <row r="3744">
      <c r="A3744" s="116" t="n"/>
      <c r="B3744" s="116" t="n"/>
      <c r="C3744" s="116" t="n"/>
      <c r="D3744" s="116" t="n"/>
    </row>
    <row r="3745">
      <c r="A3745" s="116" t="n"/>
      <c r="B3745" s="116" t="n"/>
      <c r="C3745" s="116" t="n"/>
      <c r="D3745" s="116" t="n"/>
    </row>
    <row r="3746">
      <c r="A3746" s="116" t="n"/>
      <c r="B3746" s="116" t="n"/>
      <c r="C3746" s="116" t="n"/>
      <c r="D3746" s="116" t="n"/>
    </row>
    <row r="3747">
      <c r="A3747" s="116" t="n"/>
      <c r="B3747" s="116" t="n"/>
      <c r="C3747" s="116" t="n"/>
      <c r="D3747" s="116" t="n"/>
    </row>
    <row r="3748">
      <c r="A3748" s="116" t="n"/>
      <c r="B3748" s="116" t="n"/>
      <c r="C3748" s="116" t="n"/>
      <c r="D3748" s="116" t="n"/>
    </row>
    <row r="3749">
      <c r="A3749" s="116" t="n"/>
      <c r="B3749" s="116" t="n"/>
      <c r="C3749" s="116" t="n"/>
      <c r="D3749" s="116" t="n"/>
    </row>
    <row r="3750">
      <c r="A3750" s="116" t="n"/>
      <c r="B3750" s="116" t="n"/>
      <c r="C3750" s="116" t="n"/>
      <c r="D3750" s="116" t="n"/>
    </row>
    <row r="3751">
      <c r="A3751" s="116" t="n"/>
      <c r="B3751" s="116" t="n"/>
      <c r="C3751" s="116" t="n"/>
      <c r="D3751" s="116" t="n"/>
    </row>
    <row r="3752">
      <c r="A3752" s="116" t="n"/>
      <c r="B3752" s="116" t="n"/>
      <c r="C3752" s="116" t="n"/>
      <c r="D3752" s="116" t="n"/>
    </row>
    <row r="3753">
      <c r="A3753" s="116" t="n"/>
      <c r="B3753" s="116" t="n"/>
      <c r="C3753" s="116" t="n"/>
      <c r="D3753" s="116" t="n"/>
    </row>
    <row r="3754">
      <c r="A3754" s="116" t="n"/>
      <c r="B3754" s="116" t="n"/>
      <c r="C3754" s="116" t="n"/>
      <c r="D3754" s="116" t="n"/>
    </row>
    <row r="3755">
      <c r="A3755" s="116" t="n"/>
      <c r="B3755" s="116" t="n"/>
      <c r="C3755" s="116" t="n"/>
      <c r="D3755" s="116" t="n"/>
    </row>
    <row r="3756">
      <c r="A3756" s="116" t="n"/>
      <c r="B3756" s="116" t="n"/>
      <c r="C3756" s="116" t="n"/>
      <c r="D3756" s="116" t="n"/>
    </row>
    <row r="3757">
      <c r="A3757" s="116" t="n"/>
      <c r="B3757" s="116" t="n"/>
      <c r="C3757" s="116" t="n"/>
      <c r="D3757" s="116" t="n"/>
    </row>
    <row r="3758">
      <c r="A3758" s="116" t="n"/>
      <c r="B3758" s="116" t="n"/>
      <c r="C3758" s="116" t="n"/>
      <c r="D3758" s="116" t="n"/>
    </row>
    <row r="3759">
      <c r="A3759" s="116" t="n"/>
      <c r="B3759" s="116" t="n"/>
      <c r="C3759" s="116" t="n"/>
      <c r="D3759" s="116" t="n"/>
    </row>
    <row r="3760">
      <c r="A3760" s="116" t="n"/>
      <c r="B3760" s="116" t="n"/>
      <c r="C3760" s="116" t="n"/>
      <c r="D3760" s="116" t="n"/>
    </row>
    <row r="3761">
      <c r="A3761" s="116" t="n"/>
      <c r="B3761" s="116" t="n"/>
      <c r="C3761" s="116" t="n"/>
      <c r="D3761" s="116" t="n"/>
    </row>
    <row r="3762">
      <c r="A3762" s="116" t="n"/>
      <c r="B3762" s="116" t="n"/>
      <c r="C3762" s="116" t="n"/>
      <c r="D3762" s="116" t="n"/>
    </row>
    <row r="3763">
      <c r="A3763" s="116" t="n"/>
      <c r="B3763" s="116" t="n"/>
      <c r="C3763" s="116" t="n"/>
      <c r="D3763" s="116" t="n"/>
    </row>
    <row r="3764">
      <c r="A3764" s="116" t="n"/>
      <c r="B3764" s="116" t="n"/>
      <c r="C3764" s="116" t="n"/>
      <c r="D3764" s="116" t="n"/>
    </row>
    <row r="3765">
      <c r="A3765" s="116" t="n"/>
      <c r="B3765" s="116" t="n"/>
      <c r="C3765" s="116" t="n"/>
      <c r="D3765" s="116" t="n"/>
    </row>
    <row r="3766">
      <c r="A3766" s="116" t="n"/>
      <c r="B3766" s="116" t="n"/>
      <c r="C3766" s="116" t="n"/>
      <c r="D3766" s="116" t="n"/>
    </row>
    <row r="3767">
      <c r="A3767" s="116" t="n"/>
      <c r="B3767" s="116" t="n"/>
      <c r="C3767" s="116" t="n"/>
      <c r="D3767" s="116" t="n"/>
    </row>
    <row r="3768">
      <c r="A3768" s="116" t="n"/>
      <c r="B3768" s="116" t="n"/>
      <c r="C3768" s="116" t="n"/>
      <c r="D3768" s="116" t="n"/>
    </row>
    <row r="3769">
      <c r="A3769" s="116" t="n"/>
      <c r="B3769" s="116" t="n"/>
      <c r="C3769" s="116" t="n"/>
      <c r="D3769" s="116" t="n"/>
    </row>
    <row r="3770">
      <c r="A3770" s="116" t="n"/>
      <c r="B3770" s="116" t="n"/>
      <c r="C3770" s="116" t="n"/>
      <c r="D3770" s="116" t="n"/>
    </row>
    <row r="3771">
      <c r="A3771" s="116" t="n"/>
      <c r="B3771" s="116" t="n"/>
      <c r="C3771" s="116" t="n"/>
      <c r="D3771" s="116" t="n"/>
    </row>
    <row r="3772">
      <c r="A3772" s="116" t="n"/>
      <c r="B3772" s="116" t="n"/>
      <c r="C3772" s="116" t="n"/>
      <c r="D3772" s="116" t="n"/>
    </row>
    <row r="3773">
      <c r="A3773" s="116" t="n"/>
      <c r="B3773" s="116" t="n"/>
      <c r="C3773" s="116" t="n"/>
      <c r="D3773" s="116" t="n"/>
    </row>
    <row r="3774">
      <c r="A3774" s="116" t="n"/>
      <c r="B3774" s="116" t="n"/>
      <c r="C3774" s="116" t="n"/>
      <c r="D3774" s="116" t="n"/>
    </row>
    <row r="3775">
      <c r="A3775" s="116" t="n"/>
      <c r="B3775" s="116" t="n"/>
      <c r="C3775" s="116" t="n"/>
      <c r="D3775" s="116" t="n"/>
    </row>
    <row r="3776">
      <c r="A3776" s="116" t="n"/>
      <c r="B3776" s="116" t="n"/>
      <c r="C3776" s="116" t="n"/>
      <c r="D3776" s="116" t="n"/>
    </row>
    <row r="3777">
      <c r="A3777" s="116" t="n"/>
      <c r="B3777" s="116" t="n"/>
      <c r="C3777" s="116" t="n"/>
      <c r="D3777" s="116" t="n"/>
    </row>
    <row r="3778">
      <c r="A3778" s="116" t="n"/>
      <c r="B3778" s="116" t="n"/>
      <c r="C3778" s="116" t="n"/>
      <c r="D3778" s="116" t="n"/>
    </row>
    <row r="3779">
      <c r="A3779" s="116" t="n"/>
      <c r="B3779" s="116" t="n"/>
      <c r="C3779" s="116" t="n"/>
      <c r="D3779" s="116" t="n"/>
    </row>
    <row r="3780">
      <c r="A3780" s="116" t="n"/>
      <c r="B3780" s="116" t="n"/>
      <c r="C3780" s="116" t="n"/>
      <c r="D3780" s="116" t="n"/>
    </row>
    <row r="3781">
      <c r="A3781" s="116" t="n"/>
      <c r="B3781" s="116" t="n"/>
      <c r="C3781" s="116" t="n"/>
      <c r="D3781" s="116" t="n"/>
    </row>
    <row r="3782">
      <c r="A3782" s="116" t="n"/>
      <c r="B3782" s="116" t="n"/>
      <c r="C3782" s="116" t="n"/>
      <c r="D3782" s="116" t="n"/>
    </row>
    <row r="3783">
      <c r="A3783" s="116" t="n"/>
      <c r="B3783" s="116" t="n"/>
      <c r="C3783" s="116" t="n"/>
      <c r="D3783" s="116" t="n"/>
    </row>
    <row r="3784">
      <c r="A3784" s="116" t="n"/>
      <c r="B3784" s="116" t="n"/>
      <c r="C3784" s="116" t="n"/>
      <c r="D3784" s="116" t="n"/>
    </row>
    <row r="3785">
      <c r="A3785" s="116" t="n"/>
      <c r="B3785" s="116" t="n"/>
      <c r="C3785" s="116" t="n"/>
      <c r="D3785" s="116" t="n"/>
    </row>
    <row r="3786">
      <c r="A3786" s="116" t="n"/>
      <c r="B3786" s="116" t="n"/>
      <c r="C3786" s="116" t="n"/>
      <c r="D3786" s="116" t="n"/>
    </row>
    <row r="3787">
      <c r="A3787" s="116" t="n"/>
      <c r="B3787" s="116" t="n"/>
      <c r="C3787" s="116" t="n"/>
      <c r="D3787" s="116" t="n"/>
    </row>
    <row r="3788">
      <c r="A3788" s="116" t="n"/>
      <c r="B3788" s="116" t="n"/>
      <c r="C3788" s="116" t="n"/>
      <c r="D3788" s="116" t="n"/>
    </row>
    <row r="3789">
      <c r="A3789" s="116" t="n"/>
      <c r="B3789" s="116" t="n"/>
      <c r="C3789" s="116" t="n"/>
      <c r="D3789" s="116" t="n"/>
    </row>
    <row r="3790">
      <c r="A3790" s="116" t="n"/>
      <c r="B3790" s="116" t="n"/>
      <c r="C3790" s="116" t="n"/>
      <c r="D3790" s="116" t="n"/>
    </row>
    <row r="3791">
      <c r="A3791" s="116" t="n"/>
      <c r="B3791" s="116" t="n"/>
      <c r="C3791" s="116" t="n"/>
      <c r="D3791" s="116" t="n"/>
    </row>
    <row r="3792">
      <c r="A3792" s="116" t="n"/>
      <c r="B3792" s="116" t="n"/>
      <c r="C3792" s="116" t="n"/>
      <c r="D3792" s="116" t="n"/>
    </row>
    <row r="3793">
      <c r="A3793" s="116" t="n"/>
      <c r="B3793" s="116" t="n"/>
      <c r="C3793" s="116" t="n"/>
      <c r="D3793" s="116" t="n"/>
    </row>
    <row r="3794">
      <c r="A3794" s="116" t="n"/>
      <c r="B3794" s="116" t="n"/>
      <c r="C3794" s="116" t="n"/>
      <c r="D3794" s="116" t="n"/>
    </row>
    <row r="3795">
      <c r="A3795" s="116" t="n"/>
      <c r="B3795" s="116" t="n"/>
      <c r="C3795" s="116" t="n"/>
      <c r="D3795" s="116" t="n"/>
    </row>
    <row r="3796">
      <c r="A3796" s="116" t="n"/>
      <c r="B3796" s="116" t="n"/>
      <c r="C3796" s="116" t="n"/>
      <c r="D3796" s="116" t="n"/>
    </row>
    <row r="3797">
      <c r="A3797" s="116" t="n"/>
      <c r="B3797" s="116" t="n"/>
      <c r="C3797" s="116" t="n"/>
      <c r="D3797" s="116" t="n"/>
    </row>
    <row r="3798">
      <c r="A3798" s="116" t="n"/>
      <c r="B3798" s="116" t="n"/>
      <c r="C3798" s="116" t="n"/>
      <c r="D3798" s="116" t="n"/>
    </row>
    <row r="3799">
      <c r="A3799" s="116" t="n"/>
      <c r="B3799" s="116" t="n"/>
      <c r="C3799" s="116" t="n"/>
      <c r="D3799" s="116" t="n"/>
    </row>
    <row r="3800">
      <c r="A3800" s="116" t="n"/>
      <c r="B3800" s="116" t="n"/>
      <c r="C3800" s="116" t="n"/>
      <c r="D3800" s="116" t="n"/>
    </row>
    <row r="3801">
      <c r="A3801" s="116" t="n"/>
      <c r="B3801" s="116" t="n"/>
      <c r="C3801" s="116" t="n"/>
      <c r="D3801" s="116" t="n"/>
    </row>
    <row r="3802">
      <c r="A3802" s="116" t="n"/>
      <c r="B3802" s="116" t="n"/>
      <c r="C3802" s="116" t="n"/>
      <c r="D3802" s="116" t="n"/>
    </row>
    <row r="3803">
      <c r="A3803" s="116" t="n"/>
      <c r="B3803" s="116" t="n"/>
      <c r="C3803" s="116" t="n"/>
      <c r="D3803" s="116" t="n"/>
    </row>
    <row r="3804">
      <c r="A3804" s="116" t="n"/>
      <c r="B3804" s="116" t="n"/>
      <c r="C3804" s="116" t="n"/>
      <c r="D3804" s="116" t="n"/>
    </row>
    <row r="3805">
      <c r="A3805" s="116" t="n"/>
      <c r="B3805" s="116" t="n"/>
      <c r="C3805" s="116" t="n"/>
      <c r="D3805" s="116" t="n"/>
    </row>
    <row r="3806">
      <c r="A3806" s="116" t="n"/>
      <c r="B3806" s="116" t="n"/>
      <c r="C3806" s="116" t="n"/>
      <c r="D3806" s="116" t="n"/>
    </row>
    <row r="3807">
      <c r="A3807" s="116" t="n"/>
      <c r="B3807" s="116" t="n"/>
      <c r="C3807" s="116" t="n"/>
      <c r="D3807" s="116" t="n"/>
    </row>
    <row r="3808">
      <c r="A3808" s="116" t="n"/>
      <c r="B3808" s="116" t="n"/>
      <c r="C3808" s="116" t="n"/>
      <c r="D3808" s="116" t="n"/>
    </row>
    <row r="3809">
      <c r="A3809" s="116" t="n"/>
      <c r="B3809" s="116" t="n"/>
      <c r="C3809" s="116" t="n"/>
      <c r="D3809" s="116" t="n"/>
    </row>
    <row r="3810">
      <c r="A3810" s="116" t="n"/>
      <c r="B3810" s="116" t="n"/>
      <c r="C3810" s="116" t="n"/>
      <c r="D3810" s="116" t="n"/>
    </row>
    <row r="3811">
      <c r="A3811" s="116" t="n"/>
      <c r="B3811" s="116" t="n"/>
      <c r="C3811" s="116" t="n"/>
      <c r="D3811" s="116" t="n"/>
    </row>
    <row r="3812">
      <c r="A3812" s="116" t="n"/>
      <c r="B3812" s="116" t="n"/>
      <c r="C3812" s="116" t="n"/>
      <c r="D3812" s="116" t="n"/>
    </row>
    <row r="3813">
      <c r="A3813" s="116" t="n"/>
      <c r="B3813" s="116" t="n"/>
      <c r="C3813" s="116" t="n"/>
      <c r="D3813" s="116" t="n"/>
    </row>
    <row r="3814">
      <c r="A3814" s="116" t="n"/>
      <c r="B3814" s="116" t="n"/>
      <c r="C3814" s="116" t="n"/>
      <c r="D3814" s="116" t="n"/>
    </row>
    <row r="3815">
      <c r="A3815" s="116" t="n"/>
      <c r="B3815" s="116" t="n"/>
      <c r="C3815" s="116" t="n"/>
      <c r="D3815" s="116" t="n"/>
    </row>
    <row r="3816">
      <c r="A3816" s="116" t="n"/>
      <c r="B3816" s="116" t="n"/>
      <c r="C3816" s="116" t="n"/>
      <c r="D3816" s="116" t="n"/>
    </row>
    <row r="3817">
      <c r="A3817" s="116" t="n"/>
      <c r="B3817" s="116" t="n"/>
      <c r="C3817" s="116" t="n"/>
      <c r="D3817" s="116" t="n"/>
    </row>
    <row r="3818">
      <c r="A3818" s="116" t="n"/>
      <c r="B3818" s="116" t="n"/>
      <c r="C3818" s="116" t="n"/>
      <c r="D3818" s="116" t="n"/>
    </row>
    <row r="3819">
      <c r="A3819" s="116" t="n"/>
      <c r="B3819" s="116" t="n"/>
      <c r="C3819" s="116" t="n"/>
      <c r="D3819" s="116" t="n"/>
    </row>
    <row r="3820">
      <c r="A3820" s="116" t="n"/>
      <c r="B3820" s="116" t="n"/>
      <c r="C3820" s="116" t="n"/>
      <c r="D3820" s="116" t="n"/>
    </row>
    <row r="3821">
      <c r="A3821" s="116" t="n"/>
      <c r="B3821" s="116" t="n"/>
      <c r="C3821" s="116" t="n"/>
      <c r="D3821" s="116" t="n"/>
    </row>
    <row r="3822">
      <c r="A3822" s="116" t="n"/>
      <c r="B3822" s="116" t="n"/>
      <c r="C3822" s="116" t="n"/>
      <c r="D3822" s="116" t="n"/>
    </row>
    <row r="3823">
      <c r="A3823" s="116" t="n"/>
      <c r="B3823" s="116" t="n"/>
      <c r="C3823" s="116" t="n"/>
      <c r="D3823" s="116" t="n"/>
    </row>
    <row r="3824">
      <c r="A3824" s="116" t="n"/>
      <c r="B3824" s="116" t="n"/>
      <c r="C3824" s="116" t="n"/>
      <c r="D3824" s="116" t="n"/>
    </row>
    <row r="3825">
      <c r="A3825" s="116" t="n"/>
      <c r="B3825" s="116" t="n"/>
      <c r="C3825" s="116" t="n"/>
      <c r="D3825" s="116" t="n"/>
    </row>
    <row r="3826">
      <c r="A3826" s="116" t="n"/>
      <c r="B3826" s="116" t="n"/>
      <c r="C3826" s="116" t="n"/>
      <c r="D3826" s="116" t="n"/>
    </row>
    <row r="3827">
      <c r="A3827" s="116" t="n"/>
      <c r="B3827" s="116" t="n"/>
      <c r="C3827" s="116" t="n"/>
      <c r="D3827" s="116" t="n"/>
    </row>
    <row r="3828">
      <c r="A3828" s="116" t="n"/>
      <c r="B3828" s="116" t="n"/>
      <c r="C3828" s="116" t="n"/>
      <c r="D3828" s="116" t="n"/>
    </row>
    <row r="3829">
      <c r="A3829" s="116" t="n"/>
      <c r="B3829" s="116" t="n"/>
      <c r="C3829" s="116" t="n"/>
      <c r="D3829" s="116" t="n"/>
    </row>
    <row r="3830">
      <c r="A3830" s="116" t="n"/>
      <c r="B3830" s="116" t="n"/>
      <c r="C3830" s="116" t="n"/>
      <c r="D3830" s="116" t="n"/>
    </row>
    <row r="3831">
      <c r="A3831" s="116" t="n"/>
      <c r="B3831" s="116" t="n"/>
      <c r="C3831" s="116" t="n"/>
      <c r="D3831" s="116" t="n"/>
    </row>
    <row r="3832">
      <c r="A3832" s="116" t="n"/>
      <c r="B3832" s="116" t="n"/>
      <c r="C3832" s="116" t="n"/>
      <c r="D3832" s="116" t="n"/>
    </row>
    <row r="3833">
      <c r="A3833" s="116" t="n"/>
      <c r="B3833" s="116" t="n"/>
      <c r="C3833" s="116" t="n"/>
      <c r="D3833" s="116" t="n"/>
    </row>
    <row r="3834">
      <c r="A3834" s="116" t="n"/>
      <c r="B3834" s="116" t="n"/>
      <c r="C3834" s="116" t="n"/>
      <c r="D3834" s="116" t="n"/>
    </row>
    <row r="3835">
      <c r="A3835" s="116" t="n"/>
      <c r="B3835" s="116" t="n"/>
      <c r="C3835" s="116" t="n"/>
      <c r="D3835" s="116" t="n"/>
    </row>
    <row r="3836">
      <c r="A3836" s="116" t="n"/>
      <c r="B3836" s="116" t="n"/>
      <c r="C3836" s="116" t="n"/>
      <c r="D3836" s="116" t="n"/>
    </row>
    <row r="3837">
      <c r="A3837" s="116" t="n"/>
      <c r="B3837" s="116" t="n"/>
      <c r="C3837" s="116" t="n"/>
      <c r="D3837" s="116" t="n"/>
    </row>
    <row r="3838">
      <c r="A3838" s="116" t="n"/>
      <c r="B3838" s="116" t="n"/>
      <c r="C3838" s="116" t="n"/>
      <c r="D3838" s="116" t="n"/>
    </row>
    <row r="3839">
      <c r="A3839" s="116" t="n"/>
      <c r="B3839" s="116" t="n"/>
      <c r="C3839" s="116" t="n"/>
      <c r="D3839" s="116" t="n"/>
    </row>
    <row r="3840">
      <c r="A3840" s="116" t="n"/>
      <c r="B3840" s="116" t="n"/>
      <c r="C3840" s="116" t="n"/>
      <c r="D3840" s="116" t="n"/>
    </row>
    <row r="3841">
      <c r="A3841" s="116" t="n"/>
      <c r="B3841" s="116" t="n"/>
      <c r="C3841" s="116" t="n"/>
      <c r="D3841" s="116" t="n"/>
    </row>
    <row r="3842">
      <c r="A3842" s="116" t="n"/>
      <c r="B3842" s="116" t="n"/>
      <c r="C3842" s="116" t="n"/>
      <c r="D3842" s="116" t="n"/>
    </row>
    <row r="3843">
      <c r="A3843" s="116" t="n"/>
      <c r="B3843" s="116" t="n"/>
      <c r="C3843" s="116" t="n"/>
      <c r="D3843" s="116" t="n"/>
    </row>
    <row r="3844">
      <c r="A3844" s="116" t="n"/>
      <c r="B3844" s="116" t="n"/>
      <c r="C3844" s="116" t="n"/>
      <c r="D3844" s="116" t="n"/>
    </row>
    <row r="3845">
      <c r="A3845" s="116" t="n"/>
      <c r="B3845" s="116" t="n"/>
      <c r="C3845" s="116" t="n"/>
      <c r="D3845" s="116" t="n"/>
    </row>
    <row r="3846">
      <c r="A3846" s="116" t="n"/>
      <c r="B3846" s="116" t="n"/>
      <c r="C3846" s="116" t="n"/>
      <c r="D3846" s="116" t="n"/>
    </row>
    <row r="3847">
      <c r="A3847" s="116" t="n"/>
      <c r="B3847" s="116" t="n"/>
      <c r="C3847" s="116" t="n"/>
      <c r="D3847" s="116" t="n"/>
    </row>
    <row r="3848">
      <c r="A3848" s="116" t="n"/>
      <c r="B3848" s="116" t="n"/>
      <c r="C3848" s="116" t="n"/>
      <c r="D3848" s="116" t="n"/>
    </row>
    <row r="3849">
      <c r="A3849" s="116" t="n"/>
      <c r="B3849" s="116" t="n"/>
      <c r="C3849" s="116" t="n"/>
      <c r="D3849" s="116" t="n"/>
    </row>
    <row r="3850">
      <c r="A3850" s="116" t="n"/>
      <c r="B3850" s="116" t="n"/>
      <c r="C3850" s="116" t="n"/>
      <c r="D3850" s="116" t="n"/>
    </row>
    <row r="3851">
      <c r="A3851" s="116" t="n"/>
      <c r="B3851" s="116" t="n"/>
      <c r="C3851" s="116" t="n"/>
      <c r="D3851" s="116" t="n"/>
    </row>
    <row r="3852">
      <c r="A3852" s="116" t="n"/>
      <c r="B3852" s="116" t="n"/>
      <c r="C3852" s="116" t="n"/>
      <c r="D3852" s="116" t="n"/>
    </row>
    <row r="3853">
      <c r="A3853" s="116" t="n"/>
      <c r="B3853" s="116" t="n"/>
      <c r="C3853" s="116" t="n"/>
      <c r="D3853" s="116" t="n"/>
    </row>
    <row r="3854">
      <c r="A3854" s="116" t="n"/>
      <c r="B3854" s="116" t="n"/>
      <c r="C3854" s="116" t="n"/>
      <c r="D3854" s="116" t="n"/>
    </row>
    <row r="3855">
      <c r="A3855" s="116" t="n"/>
      <c r="B3855" s="116" t="n"/>
      <c r="C3855" s="116" t="n"/>
      <c r="D3855" s="116" t="n"/>
    </row>
    <row r="3856">
      <c r="A3856" s="116" t="n"/>
      <c r="B3856" s="116" t="n"/>
      <c r="C3856" s="116" t="n"/>
      <c r="D3856" s="116" t="n"/>
    </row>
    <row r="3857">
      <c r="A3857" s="116" t="n"/>
      <c r="B3857" s="116" t="n"/>
      <c r="C3857" s="116" t="n"/>
      <c r="D3857" s="116" t="n"/>
    </row>
    <row r="3858">
      <c r="A3858" s="116" t="n"/>
      <c r="B3858" s="116" t="n"/>
      <c r="C3858" s="116" t="n"/>
      <c r="D3858" s="116" t="n"/>
    </row>
    <row r="3859">
      <c r="A3859" s="116" t="n"/>
      <c r="B3859" s="116" t="n"/>
      <c r="C3859" s="116" t="n"/>
      <c r="D3859" s="116" t="n"/>
    </row>
    <row r="3860">
      <c r="A3860" s="116" t="n"/>
      <c r="B3860" s="116" t="n"/>
      <c r="C3860" s="116" t="n"/>
      <c r="D3860" s="116" t="n"/>
    </row>
    <row r="3861">
      <c r="A3861" s="116" t="n"/>
      <c r="B3861" s="116" t="n"/>
      <c r="C3861" s="116" t="n"/>
      <c r="D3861" s="116" t="n"/>
    </row>
    <row r="3862">
      <c r="A3862" s="116" t="n"/>
      <c r="B3862" s="116" t="n"/>
      <c r="C3862" s="116" t="n"/>
      <c r="D3862" s="116" t="n"/>
    </row>
    <row r="3863">
      <c r="A3863" s="116" t="n"/>
      <c r="B3863" s="116" t="n"/>
      <c r="C3863" s="116" t="n"/>
      <c r="D3863" s="116" t="n"/>
    </row>
    <row r="3864">
      <c r="A3864" s="116" t="n"/>
      <c r="B3864" s="116" t="n"/>
      <c r="C3864" s="116" t="n"/>
      <c r="D3864" s="116" t="n"/>
    </row>
    <row r="3865">
      <c r="A3865" s="116" t="n"/>
      <c r="B3865" s="116" t="n"/>
      <c r="C3865" s="116" t="n"/>
      <c r="D3865" s="116" t="n"/>
    </row>
    <row r="3866">
      <c r="A3866" s="116" t="n"/>
      <c r="B3866" s="116" t="n"/>
      <c r="C3866" s="116" t="n"/>
      <c r="D3866" s="116" t="n"/>
    </row>
    <row r="3867">
      <c r="A3867" s="116" t="n"/>
      <c r="B3867" s="116" t="n"/>
      <c r="C3867" s="116" t="n"/>
      <c r="D3867" s="116" t="n"/>
    </row>
    <row r="3868">
      <c r="A3868" s="116" t="n"/>
      <c r="B3868" s="116" t="n"/>
      <c r="C3868" s="116" t="n"/>
      <c r="D3868" s="116" t="n"/>
    </row>
    <row r="3869">
      <c r="A3869" s="116" t="n"/>
      <c r="B3869" s="116" t="n"/>
      <c r="C3869" s="116" t="n"/>
      <c r="D3869" s="116" t="n"/>
    </row>
    <row r="3870">
      <c r="A3870" s="116" t="n"/>
      <c r="B3870" s="116" t="n"/>
      <c r="C3870" s="116" t="n"/>
      <c r="D3870" s="116" t="n"/>
    </row>
    <row r="3871">
      <c r="A3871" s="116" t="n"/>
      <c r="B3871" s="116" t="n"/>
      <c r="C3871" s="116" t="n"/>
      <c r="D3871" s="116" t="n"/>
    </row>
    <row r="3872">
      <c r="A3872" s="116" t="n"/>
      <c r="B3872" s="116" t="n"/>
      <c r="C3872" s="116" t="n"/>
      <c r="D3872" s="116" t="n"/>
    </row>
    <row r="3873">
      <c r="A3873" s="116" t="n"/>
      <c r="B3873" s="116" t="n"/>
      <c r="C3873" s="116" t="n"/>
      <c r="D3873" s="116" t="n"/>
    </row>
    <row r="3874">
      <c r="A3874" s="116" t="n"/>
      <c r="B3874" s="116" t="n"/>
      <c r="C3874" s="116" t="n"/>
      <c r="D3874" s="116" t="n"/>
    </row>
    <row r="3875">
      <c r="A3875" s="116" t="n"/>
      <c r="B3875" s="116" t="n"/>
      <c r="C3875" s="116" t="n"/>
      <c r="D3875" s="116" t="n"/>
    </row>
    <row r="3876">
      <c r="A3876" s="116" t="n"/>
      <c r="B3876" s="116" t="n"/>
      <c r="C3876" s="116" t="n"/>
      <c r="D3876" s="116" t="n"/>
    </row>
    <row r="3877">
      <c r="A3877" s="116" t="n"/>
      <c r="B3877" s="116" t="n"/>
      <c r="C3877" s="116" t="n"/>
      <c r="D3877" s="116" t="n"/>
    </row>
    <row r="3878">
      <c r="A3878" s="116" t="n"/>
      <c r="B3878" s="116" t="n"/>
      <c r="C3878" s="116" t="n"/>
      <c r="D3878" s="116" t="n"/>
    </row>
    <row r="3879">
      <c r="A3879" s="116" t="n"/>
      <c r="B3879" s="116" t="n"/>
      <c r="C3879" s="116" t="n"/>
      <c r="D3879" s="116" t="n"/>
    </row>
    <row r="3880">
      <c r="A3880" s="116" t="n"/>
      <c r="B3880" s="116" t="n"/>
      <c r="C3880" s="116" t="n"/>
      <c r="D3880" s="116" t="n"/>
    </row>
    <row r="3881">
      <c r="A3881" s="116" t="n"/>
      <c r="B3881" s="116" t="n"/>
      <c r="C3881" s="116" t="n"/>
      <c r="D3881" s="116" t="n"/>
    </row>
    <row r="3882">
      <c r="A3882" s="116" t="n"/>
      <c r="B3882" s="116" t="n"/>
      <c r="C3882" s="116" t="n"/>
      <c r="D3882" s="116" t="n"/>
    </row>
    <row r="3883">
      <c r="A3883" s="116" t="n"/>
      <c r="B3883" s="116" t="n"/>
      <c r="C3883" s="116" t="n"/>
      <c r="D3883" s="116" t="n"/>
    </row>
    <row r="3884">
      <c r="A3884" s="116" t="n"/>
      <c r="B3884" s="116" t="n"/>
      <c r="C3884" s="116" t="n"/>
      <c r="D3884" s="116" t="n"/>
    </row>
    <row r="3885">
      <c r="A3885" s="116" t="n"/>
      <c r="B3885" s="116" t="n"/>
      <c r="C3885" s="116" t="n"/>
      <c r="D3885" s="116" t="n"/>
    </row>
    <row r="3886">
      <c r="A3886" s="116" t="n"/>
      <c r="B3886" s="116" t="n"/>
      <c r="C3886" s="116" t="n"/>
      <c r="D3886" s="116" t="n"/>
    </row>
    <row r="3887">
      <c r="A3887" s="116" t="n"/>
      <c r="B3887" s="116" t="n"/>
      <c r="C3887" s="116" t="n"/>
      <c r="D3887" s="116" t="n"/>
    </row>
    <row r="3888">
      <c r="A3888" s="116" t="n"/>
      <c r="B3888" s="116" t="n"/>
      <c r="C3888" s="116" t="n"/>
      <c r="D3888" s="116" t="n"/>
    </row>
    <row r="3889">
      <c r="A3889" s="116" t="n"/>
      <c r="B3889" s="116" t="n"/>
      <c r="C3889" s="116" t="n"/>
      <c r="D3889" s="116" t="n"/>
    </row>
    <row r="3890">
      <c r="A3890" s="116" t="n"/>
      <c r="B3890" s="116" t="n"/>
      <c r="C3890" s="116" t="n"/>
      <c r="D3890" s="116" t="n"/>
    </row>
    <row r="3891">
      <c r="A3891" s="116" t="n"/>
      <c r="B3891" s="116" t="n"/>
      <c r="C3891" s="116" t="n"/>
      <c r="D3891" s="116" t="n"/>
    </row>
    <row r="3892">
      <c r="A3892" s="116" t="n"/>
      <c r="B3892" s="116" t="n"/>
      <c r="C3892" s="116" t="n"/>
      <c r="D3892" s="116" t="n"/>
    </row>
    <row r="3893">
      <c r="A3893" s="116" t="n"/>
      <c r="B3893" s="116" t="n"/>
      <c r="C3893" s="116" t="n"/>
      <c r="D3893" s="116" t="n"/>
    </row>
    <row r="3894">
      <c r="A3894" s="116" t="n"/>
      <c r="B3894" s="116" t="n"/>
      <c r="C3894" s="116" t="n"/>
      <c r="D3894" s="116" t="n"/>
    </row>
    <row r="3895">
      <c r="A3895" s="116" t="n"/>
      <c r="B3895" s="116" t="n"/>
      <c r="C3895" s="116" t="n"/>
      <c r="D3895" s="116" t="n"/>
    </row>
    <row r="3896">
      <c r="A3896" s="116" t="n"/>
      <c r="B3896" s="116" t="n"/>
      <c r="C3896" s="116" t="n"/>
      <c r="D3896" s="116" t="n"/>
    </row>
    <row r="3897">
      <c r="A3897" s="116" t="n"/>
      <c r="B3897" s="116" t="n"/>
      <c r="C3897" s="116" t="n"/>
      <c r="D3897" s="116" t="n"/>
    </row>
    <row r="3898">
      <c r="A3898" s="116" t="n"/>
      <c r="B3898" s="116" t="n"/>
      <c r="C3898" s="116" t="n"/>
      <c r="D3898" s="116" t="n"/>
    </row>
    <row r="3899">
      <c r="A3899" s="116" t="n"/>
      <c r="B3899" s="116" t="n"/>
      <c r="C3899" s="116" t="n"/>
      <c r="D3899" s="116" t="n"/>
    </row>
    <row r="3900">
      <c r="A3900" s="116" t="n"/>
      <c r="B3900" s="116" t="n"/>
      <c r="C3900" s="116" t="n"/>
      <c r="D3900" s="116" t="n"/>
    </row>
    <row r="3901">
      <c r="A3901" s="116" t="n"/>
      <c r="B3901" s="116" t="n"/>
      <c r="C3901" s="116" t="n"/>
      <c r="D3901" s="116" t="n"/>
    </row>
    <row r="3902">
      <c r="A3902" s="116" t="n"/>
      <c r="B3902" s="116" t="n"/>
      <c r="C3902" s="116" t="n"/>
      <c r="D3902" s="116" t="n"/>
    </row>
    <row r="3903">
      <c r="A3903" s="116" t="n"/>
      <c r="B3903" s="116" t="n"/>
      <c r="C3903" s="116" t="n"/>
      <c r="D3903" s="116" t="n"/>
    </row>
    <row r="3904">
      <c r="A3904" s="116" t="n"/>
      <c r="B3904" s="116" t="n"/>
      <c r="C3904" s="116" t="n"/>
      <c r="D3904" s="116" t="n"/>
    </row>
    <row r="3905">
      <c r="A3905" s="116" t="n"/>
      <c r="B3905" s="116" t="n"/>
      <c r="C3905" s="116" t="n"/>
      <c r="D3905" s="116" t="n"/>
    </row>
    <row r="3906">
      <c r="A3906" s="116" t="n"/>
      <c r="B3906" s="116" t="n"/>
      <c r="C3906" s="116" t="n"/>
      <c r="D3906" s="116" t="n"/>
    </row>
    <row r="3907">
      <c r="A3907" s="116" t="n"/>
      <c r="B3907" s="116" t="n"/>
      <c r="C3907" s="116" t="n"/>
      <c r="D3907" s="116" t="n"/>
    </row>
    <row r="3908">
      <c r="A3908" s="116" t="n"/>
      <c r="B3908" s="116" t="n"/>
      <c r="C3908" s="116" t="n"/>
      <c r="D3908" s="116" t="n"/>
    </row>
    <row r="3909">
      <c r="A3909" s="116" t="n"/>
      <c r="B3909" s="116" t="n"/>
      <c r="C3909" s="116" t="n"/>
      <c r="D3909" s="116" t="n"/>
    </row>
    <row r="3910">
      <c r="A3910" s="116" t="n"/>
      <c r="B3910" s="116" t="n"/>
      <c r="C3910" s="116" t="n"/>
      <c r="D3910" s="116" t="n"/>
    </row>
    <row r="3911">
      <c r="A3911" s="116" t="n"/>
      <c r="B3911" s="116" t="n"/>
      <c r="C3911" s="116" t="n"/>
      <c r="D3911" s="116" t="n"/>
    </row>
    <row r="3912">
      <c r="A3912" s="116" t="n"/>
      <c r="B3912" s="116" t="n"/>
      <c r="C3912" s="116" t="n"/>
      <c r="D3912" s="116" t="n"/>
    </row>
    <row r="3913">
      <c r="A3913" s="116" t="n"/>
      <c r="B3913" s="116" t="n"/>
      <c r="C3913" s="116" t="n"/>
      <c r="D3913" s="116" t="n"/>
    </row>
    <row r="3914">
      <c r="A3914" s="116" t="n"/>
      <c r="B3914" s="116" t="n"/>
      <c r="C3914" s="116" t="n"/>
      <c r="D3914" s="116" t="n"/>
    </row>
    <row r="3915">
      <c r="A3915" s="116" t="n"/>
      <c r="B3915" s="116" t="n"/>
      <c r="C3915" s="116" t="n"/>
      <c r="D3915" s="116" t="n"/>
    </row>
    <row r="3916">
      <c r="A3916" s="116" t="n"/>
      <c r="B3916" s="116" t="n"/>
      <c r="C3916" s="116" t="n"/>
      <c r="D3916" s="116" t="n"/>
    </row>
    <row r="3917">
      <c r="A3917" s="116" t="n"/>
      <c r="B3917" s="116" t="n"/>
      <c r="C3917" s="116" t="n"/>
      <c r="D3917" s="116" t="n"/>
    </row>
    <row r="3918">
      <c r="A3918" s="116" t="n"/>
      <c r="B3918" s="116" t="n"/>
      <c r="C3918" s="116" t="n"/>
      <c r="D3918" s="116" t="n"/>
    </row>
    <row r="3919">
      <c r="A3919" s="116" t="n"/>
      <c r="B3919" s="116" t="n"/>
      <c r="C3919" s="116" t="n"/>
      <c r="D3919" s="116" t="n"/>
    </row>
    <row r="3920">
      <c r="A3920" s="116" t="n"/>
      <c r="B3920" s="116" t="n"/>
      <c r="C3920" s="116" t="n"/>
      <c r="D3920" s="116" t="n"/>
    </row>
    <row r="3921">
      <c r="A3921" s="116" t="n"/>
      <c r="B3921" s="116" t="n"/>
      <c r="C3921" s="116" t="n"/>
      <c r="D3921" s="116" t="n"/>
    </row>
    <row r="3922">
      <c r="A3922" s="116" t="n"/>
      <c r="B3922" s="116" t="n"/>
      <c r="C3922" s="116" t="n"/>
      <c r="D3922" s="116" t="n"/>
    </row>
    <row r="3923">
      <c r="A3923" s="116" t="n"/>
      <c r="B3923" s="116" t="n"/>
      <c r="C3923" s="116" t="n"/>
      <c r="D3923" s="116" t="n"/>
    </row>
    <row r="3924">
      <c r="A3924" s="116" t="n"/>
      <c r="B3924" s="116" t="n"/>
      <c r="C3924" s="116" t="n"/>
      <c r="D3924" s="116" t="n"/>
    </row>
    <row r="3925">
      <c r="A3925" s="116" t="n"/>
      <c r="B3925" s="116" t="n"/>
      <c r="C3925" s="116" t="n"/>
      <c r="D3925" s="116" t="n"/>
    </row>
    <row r="3926">
      <c r="A3926" s="116" t="n"/>
      <c r="B3926" s="116" t="n"/>
      <c r="C3926" s="116" t="n"/>
      <c r="D3926" s="116" t="n"/>
    </row>
    <row r="3927">
      <c r="A3927" s="116" t="n"/>
      <c r="B3927" s="116" t="n"/>
      <c r="C3927" s="116" t="n"/>
      <c r="D3927" s="116" t="n"/>
    </row>
    <row r="3928">
      <c r="A3928" s="116" t="n"/>
      <c r="B3928" s="116" t="n"/>
      <c r="C3928" s="116" t="n"/>
      <c r="D3928" s="116" t="n"/>
    </row>
    <row r="3929">
      <c r="A3929" s="116" t="n"/>
      <c r="B3929" s="116" t="n"/>
      <c r="C3929" s="116" t="n"/>
      <c r="D3929" s="116" t="n"/>
    </row>
    <row r="3930">
      <c r="A3930" s="116" t="n"/>
      <c r="B3930" s="116" t="n"/>
      <c r="C3930" s="116" t="n"/>
      <c r="D3930" s="116" t="n"/>
    </row>
    <row r="3931">
      <c r="A3931" s="116" t="n"/>
      <c r="B3931" s="116" t="n"/>
      <c r="C3931" s="116" t="n"/>
      <c r="D3931" s="116" t="n"/>
    </row>
    <row r="3932">
      <c r="A3932" s="116" t="n"/>
      <c r="B3932" s="116" t="n"/>
      <c r="C3932" s="116" t="n"/>
      <c r="D3932" s="116" t="n"/>
    </row>
    <row r="3933">
      <c r="A3933" s="116" t="n"/>
      <c r="B3933" s="116" t="n"/>
      <c r="C3933" s="116" t="n"/>
      <c r="D3933" s="116" t="n"/>
    </row>
    <row r="3934">
      <c r="A3934" s="116" t="n"/>
      <c r="B3934" s="116" t="n"/>
      <c r="C3934" s="116" t="n"/>
      <c r="D3934" s="116" t="n"/>
    </row>
    <row r="3935">
      <c r="A3935" s="116" t="n"/>
      <c r="B3935" s="116" t="n"/>
      <c r="C3935" s="116" t="n"/>
      <c r="D3935" s="116" t="n"/>
    </row>
    <row r="3936">
      <c r="A3936" s="116" t="n"/>
      <c r="B3936" s="116" t="n"/>
      <c r="C3936" s="116" t="n"/>
      <c r="D3936" s="116" t="n"/>
    </row>
    <row r="3937">
      <c r="A3937" s="116" t="n"/>
      <c r="B3937" s="116" t="n"/>
      <c r="C3937" s="116" t="n"/>
      <c r="D3937" s="116" t="n"/>
    </row>
    <row r="3938">
      <c r="A3938" s="116" t="n"/>
      <c r="B3938" s="116" t="n"/>
      <c r="C3938" s="116" t="n"/>
      <c r="D3938" s="116" t="n"/>
    </row>
    <row r="3939">
      <c r="A3939" s="116" t="n"/>
      <c r="B3939" s="116" t="n"/>
      <c r="C3939" s="116" t="n"/>
      <c r="D3939" s="116" t="n"/>
    </row>
    <row r="3940">
      <c r="A3940" s="116" t="n"/>
      <c r="B3940" s="116" t="n"/>
      <c r="C3940" s="116" t="n"/>
      <c r="D3940" s="116" t="n"/>
    </row>
    <row r="3941">
      <c r="A3941" s="116" t="n"/>
      <c r="B3941" s="116" t="n"/>
      <c r="C3941" s="116" t="n"/>
      <c r="D3941" s="116" t="n"/>
    </row>
    <row r="3942">
      <c r="A3942" s="116" t="n"/>
      <c r="B3942" s="116" t="n"/>
      <c r="C3942" s="116" t="n"/>
      <c r="D3942" s="116" t="n"/>
    </row>
    <row r="3943">
      <c r="A3943" s="116" t="n"/>
      <c r="B3943" s="116" t="n"/>
      <c r="C3943" s="116" t="n"/>
      <c r="D3943" s="116" t="n"/>
    </row>
    <row r="3944">
      <c r="A3944" s="116" t="n"/>
      <c r="B3944" s="116" t="n"/>
      <c r="C3944" s="116" t="n"/>
      <c r="D3944" s="116" t="n"/>
    </row>
    <row r="3945">
      <c r="A3945" s="116" t="n"/>
      <c r="B3945" s="116" t="n"/>
      <c r="C3945" s="116" t="n"/>
      <c r="D3945" s="116" t="n"/>
    </row>
    <row r="3946">
      <c r="A3946" s="116" t="n"/>
      <c r="B3946" s="116" t="n"/>
      <c r="C3946" s="116" t="n"/>
      <c r="D3946" s="116" t="n"/>
    </row>
    <row r="3947">
      <c r="A3947" s="116" t="n"/>
      <c r="B3947" s="116" t="n"/>
      <c r="C3947" s="116" t="n"/>
      <c r="D3947" s="116" t="n"/>
    </row>
    <row r="3948">
      <c r="A3948" s="116" t="n"/>
      <c r="B3948" s="116" t="n"/>
      <c r="C3948" s="116" t="n"/>
      <c r="D3948" s="116" t="n"/>
    </row>
    <row r="3949">
      <c r="A3949" s="116" t="n"/>
      <c r="B3949" s="116" t="n"/>
      <c r="C3949" s="116" t="n"/>
      <c r="D3949" s="116" t="n"/>
    </row>
    <row r="3950">
      <c r="A3950" s="116" t="n"/>
      <c r="B3950" s="116" t="n"/>
      <c r="C3950" s="116" t="n"/>
      <c r="D3950" s="116" t="n"/>
    </row>
    <row r="3951">
      <c r="A3951" s="116" t="n"/>
      <c r="B3951" s="116" t="n"/>
      <c r="C3951" s="116" t="n"/>
      <c r="D3951" s="116" t="n"/>
    </row>
    <row r="3952">
      <c r="A3952" s="116" t="n"/>
      <c r="B3952" s="116" t="n"/>
      <c r="C3952" s="116" t="n"/>
      <c r="D3952" s="116" t="n"/>
    </row>
    <row r="3953">
      <c r="A3953" s="116" t="n"/>
      <c r="B3953" s="116" t="n"/>
      <c r="C3953" s="116" t="n"/>
      <c r="D3953" s="116" t="n"/>
    </row>
    <row r="3954">
      <c r="A3954" s="116" t="n"/>
      <c r="B3954" s="116" t="n"/>
      <c r="C3954" s="116" t="n"/>
      <c r="D3954" s="116" t="n"/>
    </row>
    <row r="3955">
      <c r="A3955" s="116" t="n"/>
      <c r="B3955" s="116" t="n"/>
      <c r="C3955" s="116" t="n"/>
      <c r="D3955" s="116" t="n"/>
    </row>
    <row r="3956">
      <c r="A3956" s="116" t="n"/>
      <c r="B3956" s="116" t="n"/>
      <c r="C3956" s="116" t="n"/>
      <c r="D3956" s="116" t="n"/>
    </row>
    <row r="3957">
      <c r="A3957" s="116" t="n"/>
      <c r="B3957" s="116" t="n"/>
      <c r="C3957" s="116" t="n"/>
      <c r="D3957" s="116" t="n"/>
    </row>
    <row r="3958">
      <c r="A3958" s="116" t="n"/>
      <c r="B3958" s="116" t="n"/>
      <c r="C3958" s="116" t="n"/>
      <c r="D3958" s="116" t="n"/>
    </row>
    <row r="3959">
      <c r="A3959" s="116" t="n"/>
      <c r="B3959" s="116" t="n"/>
      <c r="C3959" s="116" t="n"/>
      <c r="D3959" s="116" t="n"/>
    </row>
    <row r="3960">
      <c r="A3960" s="116" t="n"/>
      <c r="B3960" s="116" t="n"/>
      <c r="C3960" s="116" t="n"/>
      <c r="D3960" s="116" t="n"/>
    </row>
    <row r="3961">
      <c r="A3961" s="116" t="n"/>
      <c r="B3961" s="116" t="n"/>
      <c r="C3961" s="116" t="n"/>
      <c r="D3961" s="116" t="n"/>
    </row>
    <row r="3962">
      <c r="A3962" s="116" t="n"/>
      <c r="B3962" s="116" t="n"/>
      <c r="C3962" s="116" t="n"/>
      <c r="D3962" s="116" t="n"/>
    </row>
    <row r="3963">
      <c r="A3963" s="116" t="n"/>
      <c r="B3963" s="116" t="n"/>
      <c r="C3963" s="116" t="n"/>
      <c r="D3963" s="116" t="n"/>
    </row>
    <row r="3964">
      <c r="A3964" s="116" t="n"/>
      <c r="B3964" s="116" t="n"/>
      <c r="C3964" s="116" t="n"/>
      <c r="D3964" s="116" t="n"/>
    </row>
    <row r="3965">
      <c r="A3965" s="116" t="n"/>
      <c r="B3965" s="116" t="n"/>
      <c r="C3965" s="116" t="n"/>
      <c r="D3965" s="116" t="n"/>
    </row>
    <row r="3966">
      <c r="A3966" s="116" t="n"/>
      <c r="B3966" s="116" t="n"/>
      <c r="C3966" s="116" t="n"/>
      <c r="D3966" s="116" t="n"/>
    </row>
    <row r="3967">
      <c r="A3967" s="116" t="n"/>
      <c r="B3967" s="116" t="n"/>
      <c r="C3967" s="116" t="n"/>
      <c r="D3967" s="116" t="n"/>
    </row>
    <row r="3968">
      <c r="A3968" s="116" t="n"/>
      <c r="B3968" s="116" t="n"/>
      <c r="C3968" s="116" t="n"/>
      <c r="D3968" s="116" t="n"/>
    </row>
    <row r="3969">
      <c r="A3969" s="116" t="n"/>
      <c r="B3969" s="116" t="n"/>
      <c r="C3969" s="116" t="n"/>
      <c r="D3969" s="116" t="n"/>
    </row>
    <row r="3970">
      <c r="A3970" s="116" t="n"/>
      <c r="B3970" s="116" t="n"/>
      <c r="C3970" s="116" t="n"/>
      <c r="D3970" s="116" t="n"/>
    </row>
    <row r="3971">
      <c r="A3971" s="116" t="n"/>
      <c r="B3971" s="116" t="n"/>
      <c r="C3971" s="116" t="n"/>
      <c r="D3971" s="116" t="n"/>
    </row>
    <row r="3972">
      <c r="A3972" s="116" t="n"/>
      <c r="B3972" s="116" t="n"/>
      <c r="C3972" s="116" t="n"/>
      <c r="D3972" s="116" t="n"/>
    </row>
    <row r="3973">
      <c r="A3973" s="116" t="n"/>
      <c r="B3973" s="116" t="n"/>
      <c r="C3973" s="116" t="n"/>
      <c r="D3973" s="116" t="n"/>
    </row>
    <row r="3974">
      <c r="A3974" s="116" t="n"/>
      <c r="B3974" s="116" t="n"/>
      <c r="C3974" s="116" t="n"/>
      <c r="D3974" s="116" t="n"/>
    </row>
    <row r="3975">
      <c r="A3975" s="116" t="n"/>
      <c r="B3975" s="116" t="n"/>
      <c r="C3975" s="116" t="n"/>
      <c r="D3975" s="116" t="n"/>
    </row>
    <row r="3976">
      <c r="A3976" s="116" t="n"/>
      <c r="B3976" s="116" t="n"/>
      <c r="C3976" s="116" t="n"/>
      <c r="D3976" s="116" t="n"/>
    </row>
    <row r="3977">
      <c r="A3977" s="116" t="n"/>
      <c r="B3977" s="116" t="n"/>
      <c r="C3977" s="116" t="n"/>
      <c r="D3977" s="116" t="n"/>
    </row>
    <row r="3978">
      <c r="A3978" s="116" t="n"/>
      <c r="B3978" s="116" t="n"/>
      <c r="C3978" s="116" t="n"/>
      <c r="D3978" s="116" t="n"/>
    </row>
    <row r="3979">
      <c r="A3979" s="116" t="n"/>
      <c r="B3979" s="116" t="n"/>
      <c r="C3979" s="116" t="n"/>
      <c r="D3979" s="116" t="n"/>
    </row>
    <row r="3980">
      <c r="A3980" s="116" t="n"/>
      <c r="B3980" s="116" t="n"/>
      <c r="C3980" s="116" t="n"/>
      <c r="D3980" s="116" t="n"/>
    </row>
    <row r="3981">
      <c r="A3981" s="116" t="n"/>
      <c r="B3981" s="116" t="n"/>
      <c r="C3981" s="116" t="n"/>
      <c r="D3981" s="116" t="n"/>
    </row>
    <row r="3982">
      <c r="A3982" s="116" t="n"/>
      <c r="B3982" s="116" t="n"/>
      <c r="C3982" s="116" t="n"/>
      <c r="D3982" s="116" t="n"/>
    </row>
    <row r="3983">
      <c r="A3983" s="116" t="n"/>
      <c r="B3983" s="116" t="n"/>
      <c r="C3983" s="116" t="n"/>
      <c r="D3983" s="116" t="n"/>
    </row>
    <row r="3984">
      <c r="A3984" s="116" t="n"/>
      <c r="B3984" s="116" t="n"/>
      <c r="C3984" s="116" t="n"/>
      <c r="D3984" s="116" t="n"/>
    </row>
    <row r="3985">
      <c r="A3985" s="116" t="n"/>
      <c r="B3985" s="116" t="n"/>
      <c r="C3985" s="116" t="n"/>
      <c r="D3985" s="116" t="n"/>
    </row>
    <row r="3986">
      <c r="A3986" s="116" t="n"/>
      <c r="B3986" s="116" t="n"/>
      <c r="C3986" s="116" t="n"/>
      <c r="D3986" s="116" t="n"/>
    </row>
    <row r="3987">
      <c r="A3987" s="116" t="n"/>
      <c r="B3987" s="116" t="n"/>
      <c r="C3987" s="116" t="n"/>
      <c r="D3987" s="116" t="n"/>
    </row>
    <row r="3988">
      <c r="A3988" s="116" t="n"/>
      <c r="B3988" s="116" t="n"/>
      <c r="C3988" s="116" t="n"/>
      <c r="D3988" s="116" t="n"/>
    </row>
    <row r="3989">
      <c r="A3989" s="116" t="n"/>
      <c r="B3989" s="116" t="n"/>
      <c r="C3989" s="116" t="n"/>
      <c r="D3989" s="116" t="n"/>
    </row>
    <row r="3990">
      <c r="A3990" s="116" t="n"/>
      <c r="B3990" s="116" t="n"/>
      <c r="C3990" s="116" t="n"/>
      <c r="D3990" s="116" t="n"/>
    </row>
    <row r="3991">
      <c r="A3991" s="116" t="n"/>
      <c r="B3991" s="116" t="n"/>
      <c r="C3991" s="116" t="n"/>
      <c r="D3991" s="116" t="n"/>
    </row>
    <row r="3992">
      <c r="A3992" s="116" t="n"/>
      <c r="B3992" s="116" t="n"/>
      <c r="C3992" s="116" t="n"/>
      <c r="D3992" s="116" t="n"/>
    </row>
    <row r="3993">
      <c r="A3993" s="116" t="n"/>
      <c r="B3993" s="116" t="n"/>
      <c r="C3993" s="116" t="n"/>
      <c r="D3993" s="116" t="n"/>
    </row>
    <row r="3994">
      <c r="A3994" s="116" t="n"/>
      <c r="B3994" s="116" t="n"/>
      <c r="C3994" s="116" t="n"/>
      <c r="D3994" s="116" t="n"/>
    </row>
    <row r="3995">
      <c r="A3995" s="116" t="n"/>
      <c r="B3995" s="116" t="n"/>
      <c r="C3995" s="116" t="n"/>
      <c r="D3995" s="116" t="n"/>
    </row>
    <row r="3996">
      <c r="A3996" s="116" t="n"/>
      <c r="B3996" s="116" t="n"/>
      <c r="C3996" s="116" t="n"/>
      <c r="D3996" s="116" t="n"/>
    </row>
    <row r="3997">
      <c r="A3997" s="116" t="n"/>
      <c r="B3997" s="116" t="n"/>
      <c r="C3997" s="116" t="n"/>
      <c r="D3997" s="116" t="n"/>
    </row>
    <row r="3998">
      <c r="A3998" s="116" t="n"/>
      <c r="B3998" s="116" t="n"/>
      <c r="C3998" s="116" t="n"/>
      <c r="D3998" s="116" t="n"/>
    </row>
    <row r="3999">
      <c r="A3999" s="116" t="n"/>
      <c r="B3999" s="116" t="n"/>
      <c r="C3999" s="116" t="n"/>
      <c r="D3999" s="116" t="n"/>
    </row>
    <row r="4000">
      <c r="A4000" s="116" t="n"/>
      <c r="B4000" s="116" t="n"/>
      <c r="C4000" s="116" t="n"/>
      <c r="D4000" s="116" t="n"/>
    </row>
    <row r="4001">
      <c r="A4001" s="116" t="n"/>
      <c r="B4001" s="116" t="n"/>
      <c r="C4001" s="116" t="n"/>
      <c r="D4001" s="116" t="n"/>
    </row>
    <row r="4002">
      <c r="A4002" s="116" t="n"/>
      <c r="B4002" s="116" t="n"/>
      <c r="C4002" s="116" t="n"/>
      <c r="D4002" s="116" t="n"/>
    </row>
    <row r="4003">
      <c r="A4003" s="116" t="n"/>
      <c r="B4003" s="116" t="n"/>
      <c r="C4003" s="116" t="n"/>
      <c r="D4003" s="116" t="n"/>
    </row>
    <row r="4004">
      <c r="A4004" s="116" t="n"/>
      <c r="B4004" s="116" t="n"/>
      <c r="C4004" s="116" t="n"/>
      <c r="D4004" s="116" t="n"/>
    </row>
    <row r="4005">
      <c r="A4005" s="116" t="n"/>
      <c r="B4005" s="116" t="n"/>
      <c r="C4005" s="116" t="n"/>
      <c r="D4005" s="116" t="n"/>
    </row>
    <row r="4006">
      <c r="A4006" s="116" t="n"/>
      <c r="B4006" s="116" t="n"/>
      <c r="C4006" s="116" t="n"/>
      <c r="D4006" s="116" t="n"/>
    </row>
    <row r="4007">
      <c r="A4007" s="116" t="n"/>
      <c r="B4007" s="116" t="n"/>
      <c r="C4007" s="116" t="n"/>
      <c r="D4007" s="116" t="n"/>
    </row>
    <row r="4008">
      <c r="A4008" s="116" t="n"/>
      <c r="B4008" s="116" t="n"/>
      <c r="C4008" s="116" t="n"/>
      <c r="D4008" s="116" t="n"/>
    </row>
    <row r="4009">
      <c r="A4009" s="116" t="n"/>
      <c r="B4009" s="116" t="n"/>
      <c r="C4009" s="116" t="n"/>
      <c r="D4009" s="116" t="n"/>
    </row>
    <row r="4010">
      <c r="A4010" s="116" t="n"/>
      <c r="B4010" s="116" t="n"/>
      <c r="C4010" s="116" t="n"/>
      <c r="D4010" s="116" t="n"/>
    </row>
    <row r="4011">
      <c r="A4011" s="116" t="n"/>
      <c r="B4011" s="116" t="n"/>
      <c r="C4011" s="116" t="n"/>
      <c r="D4011" s="116" t="n"/>
    </row>
    <row r="4012">
      <c r="A4012" s="116" t="n"/>
      <c r="B4012" s="116" t="n"/>
      <c r="C4012" s="116" t="n"/>
      <c r="D4012" s="116" t="n"/>
    </row>
    <row r="4013">
      <c r="A4013" s="116" t="n"/>
      <c r="B4013" s="116" t="n"/>
      <c r="C4013" s="116" t="n"/>
      <c r="D4013" s="116" t="n"/>
    </row>
    <row r="4014">
      <c r="A4014" s="116" t="n"/>
      <c r="B4014" s="116" t="n"/>
      <c r="C4014" s="116" t="n"/>
      <c r="D4014" s="116" t="n"/>
    </row>
    <row r="4015">
      <c r="A4015" s="116" t="n"/>
      <c r="B4015" s="116" t="n"/>
      <c r="C4015" s="116" t="n"/>
      <c r="D4015" s="116" t="n"/>
    </row>
    <row r="4016">
      <c r="A4016" s="116" t="n"/>
      <c r="B4016" s="116" t="n"/>
      <c r="C4016" s="116" t="n"/>
      <c r="D4016" s="116" t="n"/>
    </row>
    <row r="4017">
      <c r="A4017" s="116" t="n"/>
      <c r="B4017" s="116" t="n"/>
      <c r="C4017" s="116" t="n"/>
      <c r="D4017" s="116" t="n"/>
    </row>
    <row r="4018">
      <c r="A4018" s="116" t="n"/>
      <c r="B4018" s="116" t="n"/>
      <c r="C4018" s="116" t="n"/>
      <c r="D4018" s="116" t="n"/>
    </row>
    <row r="4019">
      <c r="A4019" s="116" t="n"/>
      <c r="B4019" s="116" t="n"/>
      <c r="C4019" s="116" t="n"/>
      <c r="D4019" s="116" t="n"/>
    </row>
    <row r="4020">
      <c r="A4020" s="116" t="n"/>
      <c r="B4020" s="116" t="n"/>
      <c r="C4020" s="116" t="n"/>
      <c r="D4020" s="116" t="n"/>
    </row>
    <row r="4021">
      <c r="A4021" s="116" t="n"/>
      <c r="B4021" s="116" t="n"/>
      <c r="C4021" s="116" t="n"/>
      <c r="D4021" s="116" t="n"/>
    </row>
    <row r="4022">
      <c r="A4022" s="116" t="n"/>
      <c r="B4022" s="116" t="n"/>
      <c r="C4022" s="116" t="n"/>
      <c r="D4022" s="116" t="n"/>
    </row>
    <row r="4023">
      <c r="A4023" s="116" t="n"/>
      <c r="B4023" s="116" t="n"/>
      <c r="C4023" s="116" t="n"/>
      <c r="D4023" s="116" t="n"/>
    </row>
    <row r="4024">
      <c r="A4024" s="116" t="n"/>
      <c r="B4024" s="116" t="n"/>
      <c r="C4024" s="116" t="n"/>
      <c r="D4024" s="116" t="n"/>
    </row>
    <row r="4025">
      <c r="A4025" s="116" t="n"/>
      <c r="B4025" s="116" t="n"/>
      <c r="C4025" s="116" t="n"/>
      <c r="D4025" s="116" t="n"/>
    </row>
    <row r="4026">
      <c r="A4026" s="116" t="n"/>
      <c r="B4026" s="116" t="n"/>
      <c r="C4026" s="116" t="n"/>
      <c r="D4026" s="116" t="n"/>
    </row>
    <row r="4027">
      <c r="A4027" s="116" t="n"/>
      <c r="B4027" s="116" t="n"/>
      <c r="C4027" s="116" t="n"/>
      <c r="D4027" s="116" t="n"/>
    </row>
    <row r="4028">
      <c r="A4028" s="116" t="n"/>
      <c r="B4028" s="116" t="n"/>
      <c r="C4028" s="116" t="n"/>
      <c r="D4028" s="116" t="n"/>
    </row>
    <row r="4029">
      <c r="A4029" s="116" t="n"/>
      <c r="B4029" s="116" t="n"/>
      <c r="C4029" s="116" t="n"/>
      <c r="D4029" s="116" t="n"/>
    </row>
    <row r="4030">
      <c r="A4030" s="116" t="n"/>
      <c r="B4030" s="116" t="n"/>
      <c r="C4030" s="116" t="n"/>
      <c r="D4030" s="116" t="n"/>
    </row>
    <row r="4031">
      <c r="A4031" s="116" t="n"/>
      <c r="B4031" s="116" t="n"/>
      <c r="C4031" s="116" t="n"/>
      <c r="D4031" s="116" t="n"/>
    </row>
    <row r="4032">
      <c r="A4032" s="116" t="n"/>
      <c r="B4032" s="116" t="n"/>
      <c r="C4032" s="116" t="n"/>
      <c r="D4032" s="116" t="n"/>
    </row>
    <row r="4033">
      <c r="A4033" s="116" t="n"/>
      <c r="B4033" s="116" t="n"/>
      <c r="C4033" s="116" t="n"/>
      <c r="D4033" s="116" t="n"/>
    </row>
    <row r="4034">
      <c r="A4034" s="116" t="n"/>
      <c r="B4034" s="116" t="n"/>
      <c r="C4034" s="116" t="n"/>
      <c r="D4034" s="116" t="n"/>
    </row>
    <row r="4035">
      <c r="A4035" s="116" t="n"/>
      <c r="B4035" s="116" t="n"/>
      <c r="C4035" s="116" t="n"/>
      <c r="D4035" s="116" t="n"/>
    </row>
    <row r="4036">
      <c r="A4036" s="116" t="n"/>
      <c r="B4036" s="116" t="n"/>
      <c r="C4036" s="116" t="n"/>
      <c r="D4036" s="116" t="n"/>
    </row>
    <row r="4037">
      <c r="A4037" s="116" t="n"/>
      <c r="B4037" s="116" t="n"/>
      <c r="C4037" s="116" t="n"/>
      <c r="D4037" s="116" t="n"/>
    </row>
    <row r="4038">
      <c r="A4038" s="116" t="n"/>
      <c r="B4038" s="116" t="n"/>
      <c r="C4038" s="116" t="n"/>
      <c r="D4038" s="116" t="n"/>
    </row>
    <row r="4039">
      <c r="A4039" s="116" t="n"/>
      <c r="B4039" s="116" t="n"/>
      <c r="C4039" s="116" t="n"/>
      <c r="D4039" s="116" t="n"/>
    </row>
    <row r="4040">
      <c r="A4040" s="116" t="n"/>
      <c r="B4040" s="116" t="n"/>
      <c r="C4040" s="116" t="n"/>
      <c r="D4040" s="116" t="n"/>
    </row>
    <row r="4041">
      <c r="A4041" s="116" t="n"/>
      <c r="B4041" s="116" t="n"/>
      <c r="C4041" s="116" t="n"/>
      <c r="D4041" s="116" t="n"/>
    </row>
    <row r="4042">
      <c r="A4042" s="116" t="n"/>
      <c r="B4042" s="116" t="n"/>
      <c r="C4042" s="116" t="n"/>
      <c r="D4042" s="116" t="n"/>
    </row>
    <row r="4043">
      <c r="A4043" s="116" t="n"/>
      <c r="B4043" s="116" t="n"/>
      <c r="C4043" s="116" t="n"/>
      <c r="D4043" s="116" t="n"/>
    </row>
    <row r="4044">
      <c r="A4044" s="116" t="n"/>
      <c r="B4044" s="116" t="n"/>
      <c r="C4044" s="116" t="n"/>
      <c r="D4044" s="116" t="n"/>
    </row>
    <row r="4045">
      <c r="A4045" s="116" t="n"/>
      <c r="B4045" s="116" t="n"/>
      <c r="C4045" s="116" t="n"/>
      <c r="D4045" s="116" t="n"/>
    </row>
    <row r="4046">
      <c r="A4046" s="116" t="n"/>
      <c r="B4046" s="116" t="n"/>
      <c r="C4046" s="116" t="n"/>
      <c r="D4046" s="116" t="n"/>
    </row>
    <row r="4047">
      <c r="A4047" s="116" t="n"/>
      <c r="B4047" s="116" t="n"/>
      <c r="C4047" s="116" t="n"/>
      <c r="D4047" s="116" t="n"/>
    </row>
    <row r="4048">
      <c r="A4048" s="116" t="n"/>
      <c r="B4048" s="116" t="n"/>
      <c r="C4048" s="116" t="n"/>
      <c r="D4048" s="116" t="n"/>
    </row>
    <row r="4049">
      <c r="A4049" s="116" t="n"/>
      <c r="B4049" s="116" t="n"/>
      <c r="C4049" s="116" t="n"/>
      <c r="D4049" s="116" t="n"/>
    </row>
    <row r="4050">
      <c r="A4050" s="116" t="n"/>
      <c r="B4050" s="116" t="n"/>
      <c r="C4050" s="116" t="n"/>
      <c r="D4050" s="116" t="n"/>
    </row>
    <row r="4051">
      <c r="A4051" s="116" t="n"/>
      <c r="B4051" s="116" t="n"/>
      <c r="C4051" s="116" t="n"/>
      <c r="D4051" s="116" t="n"/>
    </row>
    <row r="4052">
      <c r="A4052" s="116" t="n"/>
      <c r="B4052" s="116" t="n"/>
      <c r="C4052" s="116" t="n"/>
      <c r="D4052" s="116" t="n"/>
    </row>
    <row r="4053">
      <c r="A4053" s="116" t="n"/>
      <c r="B4053" s="116" t="n"/>
      <c r="C4053" s="116" t="n"/>
      <c r="D4053" s="116" t="n"/>
    </row>
    <row r="4054">
      <c r="A4054" s="116" t="n"/>
      <c r="B4054" s="116" t="n"/>
      <c r="C4054" s="116" t="n"/>
      <c r="D4054" s="116" t="n"/>
    </row>
    <row r="4055">
      <c r="A4055" s="116" t="n"/>
      <c r="B4055" s="116" t="n"/>
      <c r="C4055" s="116" t="n"/>
      <c r="D4055" s="116" t="n"/>
    </row>
    <row r="4056">
      <c r="A4056" s="116" t="n"/>
      <c r="B4056" s="116" t="n"/>
      <c r="C4056" s="116" t="n"/>
      <c r="D4056" s="116" t="n"/>
    </row>
    <row r="4057">
      <c r="A4057" s="116" t="n"/>
      <c r="B4057" s="116" t="n"/>
      <c r="C4057" s="116" t="n"/>
      <c r="D4057" s="116" t="n"/>
    </row>
    <row r="4058">
      <c r="A4058" s="116" t="n"/>
      <c r="B4058" s="116" t="n"/>
      <c r="C4058" s="116" t="n"/>
      <c r="D4058" s="116" t="n"/>
    </row>
    <row r="4059">
      <c r="A4059" s="116" t="n"/>
      <c r="B4059" s="116" t="n"/>
      <c r="C4059" s="116" t="n"/>
      <c r="D4059" s="116" t="n"/>
    </row>
    <row r="4060">
      <c r="A4060" s="116" t="n"/>
      <c r="B4060" s="116" t="n"/>
      <c r="C4060" s="116" t="n"/>
      <c r="D4060" s="116" t="n"/>
    </row>
    <row r="4061">
      <c r="A4061" s="116" t="n"/>
      <c r="B4061" s="116" t="n"/>
      <c r="C4061" s="116" t="n"/>
      <c r="D4061" s="116" t="n"/>
    </row>
    <row r="4062">
      <c r="A4062" s="116" t="n"/>
      <c r="B4062" s="116" t="n"/>
      <c r="C4062" s="116" t="n"/>
      <c r="D4062" s="116" t="n"/>
    </row>
    <row r="4063">
      <c r="A4063" s="116" t="n"/>
      <c r="B4063" s="116" t="n"/>
      <c r="C4063" s="116" t="n"/>
      <c r="D4063" s="116" t="n"/>
    </row>
    <row r="4064">
      <c r="A4064" s="116" t="n"/>
      <c r="B4064" s="116" t="n"/>
      <c r="C4064" s="116" t="n"/>
      <c r="D4064" s="116" t="n"/>
    </row>
    <row r="4065">
      <c r="A4065" s="116" t="n"/>
      <c r="B4065" s="116" t="n"/>
      <c r="C4065" s="116" t="n"/>
      <c r="D4065" s="116" t="n"/>
    </row>
    <row r="4066">
      <c r="A4066" s="116" t="n"/>
      <c r="B4066" s="116" t="n"/>
      <c r="C4066" s="116" t="n"/>
      <c r="D4066" s="116" t="n"/>
    </row>
    <row r="4067">
      <c r="A4067" s="116" t="n"/>
      <c r="B4067" s="116" t="n"/>
      <c r="C4067" s="116" t="n"/>
      <c r="D4067" s="116" t="n"/>
    </row>
    <row r="4068">
      <c r="A4068" s="116" t="n"/>
      <c r="B4068" s="116" t="n"/>
      <c r="C4068" s="116" t="n"/>
      <c r="D4068" s="116" t="n"/>
    </row>
    <row r="4069">
      <c r="A4069" s="116" t="n"/>
      <c r="B4069" s="116" t="n"/>
      <c r="C4069" s="116" t="n"/>
      <c r="D4069" s="116" t="n"/>
    </row>
    <row r="4070">
      <c r="A4070" s="116" t="n"/>
      <c r="B4070" s="116" t="n"/>
      <c r="C4070" s="116" t="n"/>
      <c r="D4070" s="116" t="n"/>
    </row>
    <row r="4071">
      <c r="A4071" s="116" t="n"/>
      <c r="B4071" s="116" t="n"/>
      <c r="C4071" s="116" t="n"/>
      <c r="D4071" s="116" t="n"/>
    </row>
    <row r="4072">
      <c r="A4072" s="116" t="n"/>
      <c r="B4072" s="116" t="n"/>
      <c r="C4072" s="116" t="n"/>
      <c r="D4072" s="116" t="n"/>
    </row>
    <row r="4073">
      <c r="A4073" s="116" t="n"/>
      <c r="B4073" s="116" t="n"/>
      <c r="C4073" s="116" t="n"/>
      <c r="D4073" s="116" t="n"/>
    </row>
    <row r="4074">
      <c r="A4074" s="116" t="n"/>
      <c r="B4074" s="116" t="n"/>
      <c r="C4074" s="116" t="n"/>
      <c r="D4074" s="116" t="n"/>
    </row>
    <row r="4075">
      <c r="A4075" s="116" t="n"/>
      <c r="B4075" s="116" t="n"/>
      <c r="C4075" s="116" t="n"/>
      <c r="D4075" s="116" t="n"/>
    </row>
    <row r="4076">
      <c r="A4076" s="116" t="n"/>
      <c r="B4076" s="116" t="n"/>
      <c r="C4076" s="116" t="n"/>
      <c r="D4076" s="116" t="n"/>
    </row>
    <row r="4077">
      <c r="A4077" s="116" t="n"/>
      <c r="B4077" s="116" t="n"/>
      <c r="C4077" s="116" t="n"/>
      <c r="D4077" s="116" t="n"/>
    </row>
    <row r="4078">
      <c r="A4078" s="116" t="n"/>
      <c r="B4078" s="116" t="n"/>
      <c r="C4078" s="116" t="n"/>
      <c r="D4078" s="116" t="n"/>
    </row>
    <row r="4079">
      <c r="A4079" s="116" t="n"/>
      <c r="B4079" s="116" t="n"/>
      <c r="C4079" s="116" t="n"/>
      <c r="D4079" s="116" t="n"/>
    </row>
    <row r="4080">
      <c r="A4080" s="116" t="n"/>
      <c r="B4080" s="116" t="n"/>
      <c r="C4080" s="116" t="n"/>
      <c r="D4080" s="116" t="n"/>
    </row>
    <row r="4081">
      <c r="A4081" s="116" t="n"/>
      <c r="B4081" s="116" t="n"/>
      <c r="C4081" s="116" t="n"/>
      <c r="D4081" s="116" t="n"/>
    </row>
    <row r="4082">
      <c r="A4082" s="116" t="n"/>
      <c r="B4082" s="116" t="n"/>
      <c r="C4082" s="116" t="n"/>
      <c r="D4082" s="116" t="n"/>
    </row>
    <row r="4083">
      <c r="A4083" s="116" t="n"/>
      <c r="B4083" s="116" t="n"/>
      <c r="C4083" s="116" t="n"/>
      <c r="D4083" s="116" t="n"/>
    </row>
    <row r="4084">
      <c r="A4084" s="116" t="n"/>
      <c r="B4084" s="116" t="n"/>
      <c r="C4084" s="116" t="n"/>
      <c r="D4084" s="116" t="n"/>
    </row>
    <row r="4085">
      <c r="A4085" s="116" t="n"/>
      <c r="B4085" s="116" t="n"/>
      <c r="C4085" s="116" t="n"/>
      <c r="D4085" s="116" t="n"/>
    </row>
    <row r="4086">
      <c r="A4086" s="116" t="n"/>
      <c r="B4086" s="116" t="n"/>
      <c r="C4086" s="116" t="n"/>
      <c r="D4086" s="116" t="n"/>
    </row>
    <row r="4087">
      <c r="A4087" s="116" t="n"/>
      <c r="B4087" s="116" t="n"/>
      <c r="C4087" s="116" t="n"/>
      <c r="D4087" s="116" t="n"/>
    </row>
    <row r="4088">
      <c r="A4088" s="116" t="n"/>
      <c r="B4088" s="116" t="n"/>
      <c r="C4088" s="116" t="n"/>
      <c r="D4088" s="116" t="n"/>
    </row>
    <row r="4089">
      <c r="A4089" s="116" t="n"/>
      <c r="B4089" s="116" t="n"/>
      <c r="C4089" s="116" t="n"/>
      <c r="D4089" s="116" t="n"/>
    </row>
    <row r="4090">
      <c r="A4090" s="116" t="n"/>
      <c r="B4090" s="116" t="n"/>
      <c r="C4090" s="116" t="n"/>
      <c r="D4090" s="116" t="n"/>
    </row>
    <row r="4091">
      <c r="A4091" s="116" t="n"/>
      <c r="B4091" s="116" t="n"/>
      <c r="C4091" s="116" t="n"/>
      <c r="D4091" s="116" t="n"/>
    </row>
    <row r="4092">
      <c r="A4092" s="116" t="n"/>
      <c r="B4092" s="116" t="n"/>
      <c r="C4092" s="116" t="n"/>
      <c r="D4092" s="116" t="n"/>
    </row>
    <row r="4093">
      <c r="A4093" s="116" t="n"/>
      <c r="B4093" s="116" t="n"/>
      <c r="C4093" s="116" t="n"/>
      <c r="D4093" s="116" t="n"/>
    </row>
    <row r="4094">
      <c r="A4094" s="116" t="n"/>
      <c r="B4094" s="116" t="n"/>
      <c r="C4094" s="116" t="n"/>
      <c r="D4094" s="116" t="n"/>
    </row>
    <row r="4095">
      <c r="A4095" s="116" t="n"/>
      <c r="B4095" s="116" t="n"/>
      <c r="C4095" s="116" t="n"/>
      <c r="D4095" s="116" t="n"/>
    </row>
    <row r="4096">
      <c r="A4096" s="116" t="n"/>
      <c r="B4096" s="116" t="n"/>
      <c r="C4096" s="116" t="n"/>
      <c r="D4096" s="116" t="n"/>
    </row>
    <row r="4097">
      <c r="A4097" s="116" t="n"/>
      <c r="B4097" s="116" t="n"/>
      <c r="C4097" s="116" t="n"/>
      <c r="D4097" s="116" t="n"/>
    </row>
    <row r="4098">
      <c r="A4098" s="116" t="n"/>
      <c r="B4098" s="116" t="n"/>
      <c r="C4098" s="116" t="n"/>
      <c r="D4098" s="116" t="n"/>
    </row>
    <row r="4099">
      <c r="A4099" s="116" t="n"/>
      <c r="B4099" s="116" t="n"/>
      <c r="C4099" s="116" t="n"/>
      <c r="D4099" s="116" t="n"/>
    </row>
    <row r="4100">
      <c r="A4100" s="116" t="n"/>
      <c r="B4100" s="116" t="n"/>
      <c r="C4100" s="116" t="n"/>
      <c r="D4100" s="116" t="n"/>
    </row>
    <row r="4101">
      <c r="A4101" s="116" t="n"/>
      <c r="B4101" s="116" t="n"/>
      <c r="C4101" s="116" t="n"/>
      <c r="D4101" s="116" t="n"/>
    </row>
    <row r="4102">
      <c r="A4102" s="116" t="n"/>
      <c r="B4102" s="116" t="n"/>
      <c r="C4102" s="116" t="n"/>
      <c r="D4102" s="116" t="n"/>
    </row>
    <row r="4103">
      <c r="A4103" s="116" t="n"/>
      <c r="B4103" s="116" t="n"/>
      <c r="C4103" s="116" t="n"/>
      <c r="D4103" s="116" t="n"/>
    </row>
    <row r="4104">
      <c r="A4104" s="116" t="n"/>
      <c r="B4104" s="116" t="n"/>
      <c r="C4104" s="116" t="n"/>
      <c r="D4104" s="116" t="n"/>
    </row>
    <row r="4105">
      <c r="A4105" s="116" t="n"/>
      <c r="B4105" s="116" t="n"/>
      <c r="C4105" s="116" t="n"/>
      <c r="D4105" s="116" t="n"/>
    </row>
    <row r="4106">
      <c r="A4106" s="116" t="n"/>
      <c r="B4106" s="116" t="n"/>
      <c r="C4106" s="116" t="n"/>
      <c r="D4106" s="116" t="n"/>
    </row>
    <row r="4107">
      <c r="A4107" s="116" t="n"/>
      <c r="B4107" s="116" t="n"/>
      <c r="C4107" s="116" t="n"/>
      <c r="D4107" s="116" t="n"/>
    </row>
    <row r="4108">
      <c r="A4108" s="116" t="n"/>
      <c r="B4108" s="116" t="n"/>
      <c r="C4108" s="116" t="n"/>
      <c r="D4108" s="116" t="n"/>
    </row>
    <row r="4109">
      <c r="A4109" s="116" t="n"/>
      <c r="B4109" s="116" t="n"/>
      <c r="C4109" s="116" t="n"/>
      <c r="D4109" s="116" t="n"/>
    </row>
    <row r="4110">
      <c r="A4110" s="116" t="n"/>
      <c r="B4110" s="116" t="n"/>
      <c r="C4110" s="116" t="n"/>
      <c r="D4110" s="116" t="n"/>
    </row>
    <row r="4111">
      <c r="A4111" s="116" t="n"/>
      <c r="B4111" s="116" t="n"/>
      <c r="C4111" s="116" t="n"/>
      <c r="D4111" s="116" t="n"/>
    </row>
    <row r="4112">
      <c r="A4112" s="116" t="n"/>
      <c r="B4112" s="116" t="n"/>
      <c r="C4112" s="116" t="n"/>
      <c r="D4112" s="116" t="n"/>
    </row>
    <row r="4113">
      <c r="A4113" s="116" t="n"/>
      <c r="B4113" s="116" t="n"/>
      <c r="C4113" s="116" t="n"/>
      <c r="D4113" s="116" t="n"/>
    </row>
    <row r="4114">
      <c r="A4114" s="116" t="n"/>
      <c r="B4114" s="116" t="n"/>
      <c r="C4114" s="116" t="n"/>
      <c r="D4114" s="116" t="n"/>
    </row>
    <row r="4115">
      <c r="A4115" s="116" t="n"/>
      <c r="B4115" s="116" t="n"/>
      <c r="C4115" s="116" t="n"/>
      <c r="D4115" s="116" t="n"/>
    </row>
    <row r="4116">
      <c r="A4116" s="116" t="n"/>
      <c r="B4116" s="116" t="n"/>
      <c r="C4116" s="116" t="n"/>
      <c r="D4116" s="116" t="n"/>
    </row>
    <row r="4117">
      <c r="A4117" s="116" t="n"/>
      <c r="B4117" s="116" t="n"/>
      <c r="C4117" s="116" t="n"/>
      <c r="D4117" s="116" t="n"/>
    </row>
    <row r="4118">
      <c r="A4118" s="116" t="n"/>
      <c r="B4118" s="116" t="n"/>
      <c r="C4118" s="116" t="n"/>
      <c r="D4118" s="116" t="n"/>
    </row>
    <row r="4119">
      <c r="A4119" s="116" t="n"/>
      <c r="B4119" s="116" t="n"/>
      <c r="C4119" s="116" t="n"/>
      <c r="D4119" s="116" t="n"/>
    </row>
    <row r="4120">
      <c r="A4120" s="116" t="n"/>
      <c r="B4120" s="116" t="n"/>
      <c r="C4120" s="116" t="n"/>
      <c r="D4120" s="116" t="n"/>
    </row>
    <row r="4121">
      <c r="A4121" s="116" t="n"/>
      <c r="B4121" s="116" t="n"/>
      <c r="C4121" s="116" t="n"/>
      <c r="D4121" s="116" t="n"/>
    </row>
    <row r="4122">
      <c r="A4122" s="116" t="n"/>
      <c r="B4122" s="116" t="n"/>
      <c r="C4122" s="116" t="n"/>
      <c r="D4122" s="116" t="n"/>
    </row>
    <row r="4123">
      <c r="A4123" s="116" t="n"/>
      <c r="B4123" s="116" t="n"/>
      <c r="C4123" s="116" t="n"/>
      <c r="D4123" s="116" t="n"/>
    </row>
    <row r="4124">
      <c r="A4124" s="116" t="n"/>
      <c r="B4124" s="116" t="n"/>
      <c r="C4124" s="116" t="n"/>
      <c r="D4124" s="116" t="n"/>
    </row>
    <row r="4125">
      <c r="A4125" s="116" t="n"/>
      <c r="B4125" s="116" t="n"/>
      <c r="C4125" s="116" t="n"/>
      <c r="D4125" s="116" t="n"/>
    </row>
    <row r="4126">
      <c r="A4126" s="116" t="n"/>
      <c r="B4126" s="116" t="n"/>
      <c r="C4126" s="116" t="n"/>
      <c r="D4126" s="116" t="n"/>
    </row>
    <row r="4127">
      <c r="A4127" s="116" t="n"/>
      <c r="B4127" s="116" t="n"/>
      <c r="C4127" s="116" t="n"/>
      <c r="D4127" s="116" t="n"/>
    </row>
    <row r="4128">
      <c r="A4128" s="116" t="n"/>
      <c r="B4128" s="116" t="n"/>
      <c r="C4128" s="116" t="n"/>
      <c r="D4128" s="116" t="n"/>
    </row>
    <row r="4129">
      <c r="A4129" s="116" t="n"/>
      <c r="B4129" s="116" t="n"/>
      <c r="C4129" s="116" t="n"/>
      <c r="D4129" s="116" t="n"/>
    </row>
    <row r="4130">
      <c r="A4130" s="116" t="n"/>
      <c r="B4130" s="116" t="n"/>
      <c r="C4130" s="116" t="n"/>
      <c r="D4130" s="116" t="n"/>
    </row>
    <row r="4131">
      <c r="A4131" s="116" t="n"/>
      <c r="B4131" s="116" t="n"/>
      <c r="C4131" s="116" t="n"/>
      <c r="D4131" s="116" t="n"/>
    </row>
    <row r="4132">
      <c r="A4132" s="116" t="n"/>
      <c r="B4132" s="116" t="n"/>
      <c r="C4132" s="116" t="n"/>
      <c r="D4132" s="116" t="n"/>
    </row>
    <row r="4133">
      <c r="A4133" s="116" t="n"/>
      <c r="B4133" s="116" t="n"/>
      <c r="C4133" s="116" t="n"/>
      <c r="D4133" s="116" t="n"/>
    </row>
    <row r="4134">
      <c r="A4134" s="116" t="n"/>
      <c r="B4134" s="116" t="n"/>
      <c r="C4134" s="116" t="n"/>
      <c r="D4134" s="116" t="n"/>
    </row>
    <row r="4135">
      <c r="A4135" s="116" t="n"/>
      <c r="B4135" s="116" t="n"/>
      <c r="C4135" s="116" t="n"/>
      <c r="D4135" s="116" t="n"/>
    </row>
    <row r="4136">
      <c r="A4136" s="116" t="n"/>
      <c r="B4136" s="116" t="n"/>
      <c r="C4136" s="116" t="n"/>
      <c r="D4136" s="116" t="n"/>
    </row>
    <row r="4137">
      <c r="A4137" s="116" t="n"/>
      <c r="B4137" s="116" t="n"/>
      <c r="C4137" s="116" t="n"/>
      <c r="D4137" s="116" t="n"/>
    </row>
    <row r="4138">
      <c r="A4138" s="116" t="n"/>
      <c r="B4138" s="116" t="n"/>
      <c r="C4138" s="116" t="n"/>
      <c r="D4138" s="116" t="n"/>
    </row>
    <row r="4139">
      <c r="A4139" s="116" t="n"/>
      <c r="B4139" s="116" t="n"/>
      <c r="C4139" s="116" t="n"/>
      <c r="D4139" s="116" t="n"/>
    </row>
    <row r="4140">
      <c r="A4140" s="116" t="n"/>
      <c r="B4140" s="116" t="n"/>
      <c r="C4140" s="116" t="n"/>
      <c r="D4140" s="116" t="n"/>
    </row>
    <row r="4141">
      <c r="A4141" s="116" t="n"/>
      <c r="B4141" s="116" t="n"/>
      <c r="C4141" s="116" t="n"/>
      <c r="D4141" s="116" t="n"/>
    </row>
    <row r="4142">
      <c r="A4142" s="116" t="n"/>
      <c r="B4142" s="116" t="n"/>
      <c r="C4142" s="116" t="n"/>
      <c r="D4142" s="116" t="n"/>
    </row>
    <row r="4143">
      <c r="A4143" s="116" t="n"/>
      <c r="B4143" s="116" t="n"/>
      <c r="C4143" s="116" t="n"/>
      <c r="D4143" s="116" t="n"/>
    </row>
    <row r="4144">
      <c r="A4144" s="116" t="n"/>
      <c r="B4144" s="116" t="n"/>
      <c r="C4144" s="116" t="n"/>
      <c r="D4144" s="116" t="n"/>
    </row>
    <row r="4145">
      <c r="A4145" s="116" t="n"/>
      <c r="B4145" s="116" t="n"/>
      <c r="C4145" s="116" t="n"/>
      <c r="D4145" s="116" t="n"/>
    </row>
    <row r="4146">
      <c r="A4146" s="116" t="n"/>
      <c r="B4146" s="116" t="n"/>
      <c r="C4146" s="116" t="n"/>
      <c r="D4146" s="116" t="n"/>
    </row>
    <row r="4147">
      <c r="A4147" s="116" t="n"/>
      <c r="B4147" s="116" t="n"/>
      <c r="C4147" s="116" t="n"/>
      <c r="D4147" s="116" t="n"/>
    </row>
    <row r="4148">
      <c r="A4148" s="116" t="n"/>
      <c r="B4148" s="116" t="n"/>
      <c r="C4148" s="116" t="n"/>
      <c r="D4148" s="116" t="n"/>
    </row>
    <row r="4149">
      <c r="A4149" s="116" t="n"/>
      <c r="B4149" s="116" t="n"/>
      <c r="C4149" s="116" t="n"/>
      <c r="D4149" s="116" t="n"/>
    </row>
    <row r="4150">
      <c r="A4150" s="116" t="n"/>
      <c r="B4150" s="116" t="n"/>
      <c r="C4150" s="116" t="n"/>
      <c r="D4150" s="116" t="n"/>
    </row>
    <row r="4151">
      <c r="A4151" s="116" t="n"/>
      <c r="B4151" s="116" t="n"/>
      <c r="C4151" s="116" t="n"/>
      <c r="D4151" s="116" t="n"/>
    </row>
    <row r="4152">
      <c r="A4152" s="116" t="n"/>
      <c r="B4152" s="116" t="n"/>
      <c r="C4152" s="116" t="n"/>
      <c r="D4152" s="116" t="n"/>
    </row>
    <row r="4153">
      <c r="A4153" s="116" t="n"/>
      <c r="B4153" s="116" t="n"/>
      <c r="C4153" s="116" t="n"/>
      <c r="D4153" s="116" t="n"/>
    </row>
    <row r="4154">
      <c r="A4154" s="116" t="n"/>
      <c r="B4154" s="116" t="n"/>
      <c r="C4154" s="116" t="n"/>
      <c r="D4154" s="116" t="n"/>
    </row>
    <row r="4155">
      <c r="A4155" s="116" t="n"/>
      <c r="B4155" s="116" t="n"/>
      <c r="C4155" s="116" t="n"/>
      <c r="D4155" s="116" t="n"/>
    </row>
    <row r="4156">
      <c r="A4156" s="116" t="n"/>
      <c r="B4156" s="116" t="n"/>
      <c r="C4156" s="116" t="n"/>
      <c r="D4156" s="116" t="n"/>
    </row>
    <row r="4157">
      <c r="A4157" s="116" t="n"/>
      <c r="B4157" s="116" t="n"/>
      <c r="C4157" s="116" t="n"/>
      <c r="D4157" s="116" t="n"/>
    </row>
    <row r="4158">
      <c r="A4158" s="116" t="n"/>
      <c r="B4158" s="116" t="n"/>
      <c r="C4158" s="116" t="n"/>
      <c r="D4158" s="116" t="n"/>
    </row>
    <row r="4159">
      <c r="A4159" s="116" t="n"/>
      <c r="B4159" s="116" t="n"/>
      <c r="C4159" s="116" t="n"/>
      <c r="D4159" s="116" t="n"/>
    </row>
    <row r="4160">
      <c r="A4160" s="116" t="n"/>
      <c r="B4160" s="116" t="n"/>
      <c r="C4160" s="116" t="n"/>
      <c r="D4160" s="116" t="n"/>
    </row>
    <row r="4161">
      <c r="A4161" s="116" t="n"/>
      <c r="B4161" s="116" t="n"/>
      <c r="C4161" s="116" t="n"/>
      <c r="D4161" s="116" t="n"/>
    </row>
    <row r="4162">
      <c r="A4162" s="116" t="n"/>
      <c r="B4162" s="116" t="n"/>
      <c r="C4162" s="116" t="n"/>
      <c r="D4162" s="116" t="n"/>
    </row>
    <row r="4163">
      <c r="A4163" s="116" t="n"/>
      <c r="B4163" s="116" t="n"/>
      <c r="C4163" s="116" t="n"/>
      <c r="D4163" s="116" t="n"/>
    </row>
    <row r="4164">
      <c r="A4164" s="116" t="n"/>
      <c r="B4164" s="116" t="n"/>
      <c r="C4164" s="116" t="n"/>
      <c r="D4164" s="116" t="n"/>
    </row>
    <row r="4165">
      <c r="A4165" s="116" t="n"/>
      <c r="B4165" s="116" t="n"/>
      <c r="C4165" s="116" t="n"/>
      <c r="D4165" s="116" t="n"/>
    </row>
    <row r="4166">
      <c r="A4166" s="116" t="n"/>
      <c r="B4166" s="116" t="n"/>
      <c r="C4166" s="116" t="n"/>
      <c r="D4166" s="116" t="n"/>
    </row>
    <row r="4167">
      <c r="A4167" s="116" t="n"/>
      <c r="B4167" s="116" t="n"/>
      <c r="C4167" s="116" t="n"/>
      <c r="D4167" s="116" t="n"/>
    </row>
    <row r="4168">
      <c r="A4168" s="116" t="n"/>
      <c r="B4168" s="116" t="n"/>
      <c r="C4168" s="116" t="n"/>
      <c r="D4168" s="116" t="n"/>
    </row>
    <row r="4169">
      <c r="A4169" s="116" t="n"/>
      <c r="B4169" s="116" t="n"/>
      <c r="C4169" s="116" t="n"/>
      <c r="D4169" s="116" t="n"/>
    </row>
    <row r="4170">
      <c r="A4170" s="116" t="n"/>
      <c r="B4170" s="116" t="n"/>
      <c r="C4170" s="116" t="n"/>
      <c r="D4170" s="116" t="n"/>
    </row>
    <row r="4171">
      <c r="A4171" s="116" t="n"/>
      <c r="B4171" s="116" t="n"/>
      <c r="C4171" s="116" t="n"/>
      <c r="D4171" s="116" t="n"/>
    </row>
    <row r="4172">
      <c r="A4172" s="116" t="n"/>
      <c r="B4172" s="116" t="n"/>
      <c r="C4172" s="116" t="n"/>
      <c r="D4172" s="116" t="n"/>
    </row>
    <row r="4173">
      <c r="A4173" s="116" t="n"/>
      <c r="B4173" s="116" t="n"/>
      <c r="C4173" s="116" t="n"/>
      <c r="D4173" s="116" t="n"/>
    </row>
    <row r="4174">
      <c r="A4174" s="116" t="n"/>
      <c r="B4174" s="116" t="n"/>
      <c r="C4174" s="116" t="n"/>
      <c r="D4174" s="116" t="n"/>
    </row>
    <row r="4175">
      <c r="A4175" s="116" t="n"/>
      <c r="B4175" s="116" t="n"/>
      <c r="C4175" s="116" t="n"/>
      <c r="D4175" s="116" t="n"/>
    </row>
    <row r="4176">
      <c r="A4176" s="116" t="n"/>
      <c r="B4176" s="116" t="n"/>
      <c r="C4176" s="116" t="n"/>
      <c r="D4176" s="116" t="n"/>
    </row>
    <row r="4177">
      <c r="A4177" s="116" t="n"/>
      <c r="B4177" s="116" t="n"/>
      <c r="C4177" s="116" t="n"/>
      <c r="D4177" s="116" t="n"/>
    </row>
    <row r="4178">
      <c r="A4178" s="116" t="n"/>
      <c r="B4178" s="116" t="n"/>
      <c r="C4178" s="116" t="n"/>
      <c r="D4178" s="116" t="n"/>
    </row>
    <row r="4179">
      <c r="A4179" s="116" t="n"/>
      <c r="B4179" s="116" t="n"/>
      <c r="C4179" s="116" t="n"/>
      <c r="D4179" s="116" t="n"/>
    </row>
    <row r="4180">
      <c r="A4180" s="116" t="n"/>
      <c r="B4180" s="116" t="n"/>
      <c r="C4180" s="116" t="n"/>
      <c r="D4180" s="116" t="n"/>
    </row>
    <row r="4181">
      <c r="A4181" s="116" t="n"/>
      <c r="B4181" s="116" t="n"/>
      <c r="C4181" s="116" t="n"/>
      <c r="D4181" s="116" t="n"/>
    </row>
    <row r="4182">
      <c r="A4182" s="116" t="n"/>
      <c r="B4182" s="116" t="n"/>
      <c r="C4182" s="116" t="n"/>
      <c r="D4182" s="116" t="n"/>
    </row>
    <row r="4183">
      <c r="A4183" s="116" t="n"/>
      <c r="B4183" s="116" t="n"/>
      <c r="C4183" s="116" t="n"/>
      <c r="D4183" s="116" t="n"/>
    </row>
    <row r="4184">
      <c r="A4184" s="116" t="n"/>
      <c r="B4184" s="116" t="n"/>
      <c r="C4184" s="116" t="n"/>
      <c r="D4184" s="116" t="n"/>
    </row>
    <row r="4185">
      <c r="A4185" s="116" t="n"/>
      <c r="B4185" s="116" t="n"/>
      <c r="C4185" s="116" t="n"/>
      <c r="D4185" s="116" t="n"/>
    </row>
    <row r="4186">
      <c r="A4186" s="116" t="n"/>
      <c r="B4186" s="116" t="n"/>
      <c r="C4186" s="116" t="n"/>
      <c r="D4186" s="116" t="n"/>
    </row>
    <row r="4187">
      <c r="A4187" s="116" t="n"/>
      <c r="B4187" s="116" t="n"/>
      <c r="C4187" s="116" t="n"/>
      <c r="D4187" s="116" t="n"/>
    </row>
    <row r="4188">
      <c r="A4188" s="116" t="n"/>
      <c r="B4188" s="116" t="n"/>
      <c r="C4188" s="116" t="n"/>
      <c r="D4188" s="116" t="n"/>
    </row>
    <row r="4189">
      <c r="A4189" s="116" t="n"/>
      <c r="B4189" s="116" t="n"/>
      <c r="C4189" s="116" t="n"/>
      <c r="D4189" s="116" t="n"/>
    </row>
    <row r="4190">
      <c r="A4190" s="116" t="n"/>
      <c r="B4190" s="116" t="n"/>
      <c r="C4190" s="116" t="n"/>
      <c r="D4190" s="116" t="n"/>
    </row>
    <row r="4191">
      <c r="A4191" s="116" t="n"/>
      <c r="B4191" s="116" t="n"/>
      <c r="C4191" s="116" t="n"/>
      <c r="D4191" s="116" t="n"/>
    </row>
    <row r="4192">
      <c r="A4192" s="116" t="n"/>
      <c r="B4192" s="116" t="n"/>
      <c r="C4192" s="116" t="n"/>
      <c r="D4192" s="116" t="n"/>
    </row>
    <row r="4193">
      <c r="A4193" s="116" t="n"/>
      <c r="B4193" s="116" t="n"/>
      <c r="C4193" s="116" t="n"/>
      <c r="D4193" s="116" t="n"/>
    </row>
    <row r="4194">
      <c r="A4194" s="116" t="n"/>
      <c r="B4194" s="116" t="n"/>
      <c r="C4194" s="116" t="n"/>
      <c r="D4194" s="116" t="n"/>
    </row>
    <row r="4195">
      <c r="A4195" s="116" t="n"/>
      <c r="B4195" s="116" t="n"/>
      <c r="C4195" s="116" t="n"/>
      <c r="D4195" s="116" t="n"/>
    </row>
    <row r="4196">
      <c r="A4196" s="116" t="n"/>
      <c r="B4196" s="116" t="n"/>
      <c r="C4196" s="116" t="n"/>
      <c r="D4196" s="116" t="n"/>
    </row>
    <row r="4197">
      <c r="A4197" s="116" t="n"/>
      <c r="B4197" s="116" t="n"/>
      <c r="C4197" s="116" t="n"/>
      <c r="D4197" s="116" t="n"/>
    </row>
    <row r="4198">
      <c r="A4198" s="116" t="n"/>
      <c r="B4198" s="116" t="n"/>
      <c r="C4198" s="116" t="n"/>
      <c r="D4198" s="116" t="n"/>
    </row>
    <row r="4199">
      <c r="A4199" s="116" t="n"/>
      <c r="B4199" s="116" t="n"/>
      <c r="C4199" s="116" t="n"/>
      <c r="D4199" s="116" t="n"/>
    </row>
    <row r="4200">
      <c r="A4200" s="116" t="n"/>
      <c r="B4200" s="116" t="n"/>
      <c r="C4200" s="116" t="n"/>
      <c r="D4200" s="116" t="n"/>
    </row>
    <row r="4201">
      <c r="A4201" s="116" t="n"/>
      <c r="B4201" s="116" t="n"/>
      <c r="C4201" s="116" t="n"/>
      <c r="D4201" s="116" t="n"/>
    </row>
    <row r="4202">
      <c r="A4202" s="116" t="n"/>
      <c r="B4202" s="116" t="n"/>
      <c r="C4202" s="116" t="n"/>
      <c r="D4202" s="116" t="n"/>
    </row>
    <row r="4203">
      <c r="A4203" s="116" t="n"/>
      <c r="B4203" s="116" t="n"/>
      <c r="C4203" s="116" t="n"/>
      <c r="D4203" s="116" t="n"/>
    </row>
    <row r="4204">
      <c r="A4204" s="116" t="n"/>
      <c r="B4204" s="116" t="n"/>
      <c r="C4204" s="116" t="n"/>
      <c r="D4204" s="116" t="n"/>
    </row>
    <row r="4205">
      <c r="A4205" s="116" t="n"/>
      <c r="B4205" s="116" t="n"/>
      <c r="C4205" s="116" t="n"/>
      <c r="D4205" s="116" t="n"/>
    </row>
    <row r="4206">
      <c r="A4206" s="116" t="n"/>
      <c r="B4206" s="116" t="n"/>
      <c r="C4206" s="116" t="n"/>
      <c r="D4206" s="116" t="n"/>
    </row>
    <row r="4207">
      <c r="A4207" s="116" t="n"/>
      <c r="B4207" s="116" t="n"/>
      <c r="C4207" s="116" t="n"/>
      <c r="D4207" s="116" t="n"/>
    </row>
    <row r="4208">
      <c r="A4208" s="116" t="n"/>
      <c r="B4208" s="116" t="n"/>
      <c r="C4208" s="116" t="n"/>
      <c r="D4208" s="116" t="n"/>
    </row>
    <row r="4209">
      <c r="A4209" s="116" t="n"/>
      <c r="B4209" s="116" t="n"/>
      <c r="C4209" s="116" t="n"/>
      <c r="D4209" s="116" t="n"/>
    </row>
    <row r="4210">
      <c r="A4210" s="116" t="n"/>
      <c r="B4210" s="116" t="n"/>
      <c r="C4210" s="116" t="n"/>
      <c r="D4210" s="116" t="n"/>
    </row>
    <row r="4211">
      <c r="A4211" s="116" t="n"/>
      <c r="B4211" s="116" t="n"/>
      <c r="C4211" s="116" t="n"/>
      <c r="D4211" s="116" t="n"/>
    </row>
    <row r="4212">
      <c r="A4212" s="116" t="n"/>
      <c r="B4212" s="116" t="n"/>
      <c r="C4212" s="116" t="n"/>
      <c r="D4212" s="116" t="n"/>
    </row>
    <row r="4213">
      <c r="A4213" s="116" t="n"/>
      <c r="B4213" s="116" t="n"/>
      <c r="C4213" s="116" t="n"/>
      <c r="D4213" s="116" t="n"/>
    </row>
    <row r="4214">
      <c r="A4214" s="116" t="n"/>
      <c r="B4214" s="116" t="n"/>
      <c r="C4214" s="116" t="n"/>
      <c r="D4214" s="116" t="n"/>
    </row>
    <row r="4215">
      <c r="A4215" s="116" t="n"/>
      <c r="B4215" s="116" t="n"/>
      <c r="C4215" s="116" t="n"/>
      <c r="D4215" s="116" t="n"/>
    </row>
    <row r="4216">
      <c r="A4216" s="116" t="n"/>
      <c r="B4216" s="116" t="n"/>
      <c r="C4216" s="116" t="n"/>
      <c r="D4216" s="116" t="n"/>
    </row>
    <row r="4217">
      <c r="A4217" s="116" t="n"/>
      <c r="B4217" s="116" t="n"/>
      <c r="C4217" s="116" t="n"/>
      <c r="D4217" s="116" t="n"/>
    </row>
    <row r="4218">
      <c r="A4218" s="116" t="n"/>
      <c r="B4218" s="116" t="n"/>
      <c r="C4218" s="116" t="n"/>
      <c r="D4218" s="116" t="n"/>
    </row>
    <row r="4219">
      <c r="A4219" s="116" t="n"/>
      <c r="B4219" s="116" t="n"/>
      <c r="C4219" s="116" t="n"/>
      <c r="D4219" s="116" t="n"/>
    </row>
    <row r="4220">
      <c r="A4220" s="116" t="n"/>
      <c r="B4220" s="116" t="n"/>
      <c r="C4220" s="116" t="n"/>
      <c r="D4220" s="116" t="n"/>
    </row>
    <row r="4221">
      <c r="A4221" s="116" t="n"/>
      <c r="B4221" s="116" t="n"/>
      <c r="C4221" s="116" t="n"/>
      <c r="D4221" s="116" t="n"/>
    </row>
    <row r="4222">
      <c r="A4222" s="116" t="n"/>
      <c r="B4222" s="116" t="n"/>
      <c r="C4222" s="116" t="n"/>
      <c r="D4222" s="116" t="n"/>
    </row>
    <row r="4223">
      <c r="A4223" s="116" t="n"/>
      <c r="B4223" s="116" t="n"/>
      <c r="C4223" s="116" t="n"/>
      <c r="D4223" s="116" t="n"/>
    </row>
    <row r="4224">
      <c r="A4224" s="116" t="n"/>
      <c r="B4224" s="116" t="n"/>
      <c r="C4224" s="116" t="n"/>
      <c r="D4224" s="116" t="n"/>
    </row>
    <row r="4225">
      <c r="A4225" s="116" t="n"/>
      <c r="B4225" s="116" t="n"/>
      <c r="C4225" s="116" t="n"/>
      <c r="D4225" s="116" t="n"/>
    </row>
    <row r="4226">
      <c r="A4226" s="116" t="n"/>
      <c r="B4226" s="116" t="n"/>
      <c r="C4226" s="116" t="n"/>
      <c r="D4226" s="116" t="n"/>
    </row>
    <row r="4227">
      <c r="A4227" s="116" t="n"/>
      <c r="B4227" s="116" t="n"/>
      <c r="C4227" s="116" t="n"/>
      <c r="D4227" s="116" t="n"/>
    </row>
    <row r="4228">
      <c r="A4228" s="116" t="n"/>
      <c r="B4228" s="116" t="n"/>
      <c r="C4228" s="116" t="n"/>
      <c r="D4228" s="116" t="n"/>
    </row>
    <row r="4229">
      <c r="A4229" s="116" t="n"/>
      <c r="B4229" s="116" t="n"/>
      <c r="C4229" s="116" t="n"/>
      <c r="D4229" s="116" t="n"/>
    </row>
    <row r="4230">
      <c r="A4230" s="116" t="n"/>
      <c r="B4230" s="116" t="n"/>
      <c r="C4230" s="116" t="n"/>
      <c r="D4230" s="116" t="n"/>
    </row>
    <row r="4231">
      <c r="A4231" s="116" t="n"/>
      <c r="B4231" s="116" t="n"/>
      <c r="C4231" s="116" t="n"/>
      <c r="D4231" s="116" t="n"/>
    </row>
    <row r="4232">
      <c r="A4232" s="116" t="n"/>
      <c r="B4232" s="116" t="n"/>
      <c r="C4232" s="116" t="n"/>
      <c r="D4232" s="116" t="n"/>
    </row>
    <row r="4233">
      <c r="A4233" s="116" t="n"/>
      <c r="B4233" s="116" t="n"/>
      <c r="C4233" s="116" t="n"/>
      <c r="D4233" s="116" t="n"/>
    </row>
    <row r="4234">
      <c r="A4234" s="116" t="n"/>
      <c r="B4234" s="116" t="n"/>
      <c r="C4234" s="116" t="n"/>
      <c r="D4234" s="116" t="n"/>
    </row>
    <row r="4235">
      <c r="A4235" s="116" t="n"/>
      <c r="B4235" s="116" t="n"/>
      <c r="C4235" s="116" t="n"/>
      <c r="D4235" s="116" t="n"/>
    </row>
    <row r="4236">
      <c r="A4236" s="116" t="n"/>
      <c r="B4236" s="116" t="n"/>
      <c r="C4236" s="116" t="n"/>
      <c r="D4236" s="116" t="n"/>
    </row>
    <row r="4237">
      <c r="A4237" s="116" t="n"/>
      <c r="B4237" s="116" t="n"/>
      <c r="C4237" s="116" t="n"/>
      <c r="D4237" s="116" t="n"/>
    </row>
    <row r="4238">
      <c r="A4238" s="116" t="n"/>
      <c r="B4238" s="116" t="n"/>
      <c r="C4238" s="116" t="n"/>
      <c r="D4238" s="116" t="n"/>
    </row>
    <row r="4239">
      <c r="A4239" s="116" t="n"/>
      <c r="B4239" s="116" t="n"/>
      <c r="C4239" s="116" t="n"/>
      <c r="D4239" s="116" t="n"/>
    </row>
    <row r="4240">
      <c r="A4240" s="116" t="n"/>
      <c r="B4240" s="116" t="n"/>
      <c r="C4240" s="116" t="n"/>
      <c r="D4240" s="116" t="n"/>
    </row>
    <row r="4241">
      <c r="A4241" s="116" t="n"/>
      <c r="B4241" s="116" t="n"/>
      <c r="C4241" s="116" t="n"/>
      <c r="D4241" s="116" t="n"/>
    </row>
    <row r="4242">
      <c r="A4242" s="116" t="n"/>
      <c r="B4242" s="116" t="n"/>
      <c r="C4242" s="116" t="n"/>
      <c r="D4242" s="116" t="n"/>
    </row>
    <row r="4243">
      <c r="A4243" s="116" t="n"/>
      <c r="B4243" s="116" t="n"/>
      <c r="C4243" s="116" t="n"/>
      <c r="D4243" s="116" t="n"/>
    </row>
    <row r="4244">
      <c r="A4244" s="116" t="n"/>
      <c r="B4244" s="116" t="n"/>
      <c r="C4244" s="116" t="n"/>
      <c r="D4244" s="116" t="n"/>
    </row>
    <row r="4245">
      <c r="A4245" s="116" t="n"/>
      <c r="B4245" s="116" t="n"/>
      <c r="C4245" s="116" t="n"/>
      <c r="D4245" s="116" t="n"/>
    </row>
    <row r="4246">
      <c r="A4246" s="116" t="n"/>
      <c r="B4246" s="116" t="n"/>
      <c r="C4246" s="116" t="n"/>
      <c r="D4246" s="116" t="n"/>
    </row>
    <row r="4247">
      <c r="A4247" s="116" t="n"/>
      <c r="B4247" s="116" t="n"/>
      <c r="C4247" s="116" t="n"/>
      <c r="D4247" s="116" t="n"/>
    </row>
    <row r="4248">
      <c r="A4248" s="116" t="n"/>
      <c r="B4248" s="116" t="n"/>
      <c r="C4248" s="116" t="n"/>
      <c r="D4248" s="116" t="n"/>
    </row>
    <row r="4249">
      <c r="A4249" s="116" t="n"/>
      <c r="B4249" s="116" t="n"/>
      <c r="C4249" s="116" t="n"/>
      <c r="D4249" s="116" t="n"/>
    </row>
    <row r="4250">
      <c r="A4250" s="116" t="n"/>
      <c r="B4250" s="116" t="n"/>
      <c r="C4250" s="116" t="n"/>
      <c r="D4250" s="116" t="n"/>
    </row>
    <row r="4251">
      <c r="A4251" s="116" t="n"/>
      <c r="B4251" s="116" t="n"/>
      <c r="C4251" s="116" t="n"/>
      <c r="D4251" s="116" t="n"/>
    </row>
    <row r="4252">
      <c r="A4252" s="116" t="n"/>
      <c r="B4252" s="116" t="n"/>
      <c r="C4252" s="116" t="n"/>
      <c r="D4252" s="116" t="n"/>
    </row>
    <row r="4253">
      <c r="A4253" s="116" t="n"/>
      <c r="B4253" s="116" t="n"/>
      <c r="C4253" s="116" t="n"/>
      <c r="D4253" s="116" t="n"/>
    </row>
    <row r="4254">
      <c r="A4254" s="116" t="n"/>
      <c r="B4254" s="116" t="n"/>
      <c r="C4254" s="116" t="n"/>
      <c r="D4254" s="116" t="n"/>
    </row>
    <row r="4255">
      <c r="A4255" s="116" t="n"/>
      <c r="B4255" s="116" t="n"/>
      <c r="C4255" s="116" t="n"/>
      <c r="D4255" s="116" t="n"/>
    </row>
    <row r="4256">
      <c r="A4256" s="116" t="n"/>
      <c r="B4256" s="116" t="n"/>
      <c r="C4256" s="116" t="n"/>
      <c r="D4256" s="116" t="n"/>
    </row>
    <row r="4257">
      <c r="A4257" s="116" t="n"/>
      <c r="B4257" s="116" t="n"/>
      <c r="C4257" s="116" t="n"/>
      <c r="D4257" s="116" t="n"/>
    </row>
    <row r="4258">
      <c r="A4258" s="116" t="n"/>
      <c r="B4258" s="116" t="n"/>
      <c r="C4258" s="116" t="n"/>
      <c r="D4258" s="116" t="n"/>
    </row>
    <row r="4259">
      <c r="A4259" s="116" t="n"/>
      <c r="B4259" s="116" t="n"/>
      <c r="C4259" s="116" t="n"/>
      <c r="D4259" s="116" t="n"/>
    </row>
    <row r="4260">
      <c r="A4260" s="116" t="n"/>
      <c r="B4260" s="116" t="n"/>
      <c r="C4260" s="116" t="n"/>
      <c r="D4260" s="116" t="n"/>
    </row>
    <row r="4261">
      <c r="A4261" s="116" t="n"/>
      <c r="B4261" s="116" t="n"/>
      <c r="C4261" s="116" t="n"/>
      <c r="D4261" s="116" t="n"/>
    </row>
    <row r="4262">
      <c r="A4262" s="116" t="n"/>
      <c r="B4262" s="116" t="n"/>
      <c r="C4262" s="116" t="n"/>
      <c r="D4262" s="116" t="n"/>
    </row>
    <row r="4263">
      <c r="A4263" s="116" t="n"/>
      <c r="B4263" s="116" t="n"/>
      <c r="C4263" s="116" t="n"/>
      <c r="D4263" s="116" t="n"/>
    </row>
    <row r="4264">
      <c r="A4264" s="116" t="n"/>
      <c r="B4264" s="116" t="n"/>
      <c r="C4264" s="116" t="n"/>
      <c r="D4264" s="116" t="n"/>
    </row>
    <row r="4265">
      <c r="A4265" s="116" t="n"/>
      <c r="B4265" s="116" t="n"/>
      <c r="C4265" s="116" t="n"/>
      <c r="D4265" s="116" t="n"/>
    </row>
    <row r="4266">
      <c r="A4266" s="116" t="n"/>
      <c r="B4266" s="116" t="n"/>
      <c r="C4266" s="116" t="n"/>
      <c r="D4266" s="116" t="n"/>
    </row>
    <row r="4267">
      <c r="A4267" s="116" t="n"/>
      <c r="B4267" s="116" t="n"/>
      <c r="C4267" s="116" t="n"/>
      <c r="D4267" s="116" t="n"/>
    </row>
    <row r="4268">
      <c r="A4268" s="116" t="n"/>
      <c r="B4268" s="116" t="n"/>
      <c r="C4268" s="116" t="n"/>
      <c r="D4268" s="116" t="n"/>
    </row>
    <row r="4269">
      <c r="A4269" s="116" t="n"/>
      <c r="B4269" s="116" t="n"/>
      <c r="C4269" s="116" t="n"/>
      <c r="D4269" s="116" t="n"/>
    </row>
    <row r="4270">
      <c r="A4270" s="116" t="n"/>
      <c r="B4270" s="116" t="n"/>
      <c r="C4270" s="116" t="n"/>
      <c r="D4270" s="116" t="n"/>
    </row>
    <row r="4271">
      <c r="A4271" s="116" t="n"/>
      <c r="B4271" s="116" t="n"/>
      <c r="C4271" s="116" t="n"/>
      <c r="D4271" s="116" t="n"/>
    </row>
    <row r="4272">
      <c r="A4272" s="116" t="n"/>
      <c r="B4272" s="116" t="n"/>
      <c r="C4272" s="116" t="n"/>
      <c r="D4272" s="116" t="n"/>
    </row>
    <row r="4273">
      <c r="A4273" s="116" t="n"/>
      <c r="B4273" s="116" t="n"/>
      <c r="C4273" s="116" t="n"/>
      <c r="D4273" s="116" t="n"/>
    </row>
    <row r="4274">
      <c r="A4274" s="116" t="n"/>
      <c r="B4274" s="116" t="n"/>
      <c r="C4274" s="116" t="n"/>
      <c r="D4274" s="116" t="n"/>
    </row>
    <row r="4275">
      <c r="A4275" s="116" t="n"/>
      <c r="B4275" s="116" t="n"/>
      <c r="C4275" s="116" t="n"/>
      <c r="D4275" s="116" t="n"/>
    </row>
    <row r="4276">
      <c r="A4276" s="116" t="n"/>
      <c r="B4276" s="116" t="n"/>
      <c r="C4276" s="116" t="n"/>
      <c r="D4276" s="116" t="n"/>
    </row>
    <row r="4277">
      <c r="A4277" s="116" t="n"/>
      <c r="B4277" s="116" t="n"/>
      <c r="C4277" s="116" t="n"/>
      <c r="D4277" s="116" t="n"/>
    </row>
    <row r="4278">
      <c r="A4278" s="116" t="n"/>
      <c r="B4278" s="116" t="n"/>
      <c r="C4278" s="116" t="n"/>
      <c r="D4278" s="116" t="n"/>
    </row>
    <row r="4279">
      <c r="A4279" s="116" t="n"/>
      <c r="B4279" s="116" t="n"/>
      <c r="C4279" s="116" t="n"/>
      <c r="D4279" s="116" t="n"/>
    </row>
    <row r="4280">
      <c r="A4280" s="116" t="n"/>
      <c r="B4280" s="116" t="n"/>
      <c r="C4280" s="116" t="n"/>
      <c r="D4280" s="116" t="n"/>
    </row>
    <row r="4281">
      <c r="A4281" s="116" t="n"/>
      <c r="B4281" s="116" t="n"/>
      <c r="C4281" s="116" t="n"/>
      <c r="D4281" s="116" t="n"/>
    </row>
    <row r="4282">
      <c r="A4282" s="116" t="n"/>
      <c r="B4282" s="116" t="n"/>
      <c r="C4282" s="116" t="n"/>
      <c r="D4282" s="116" t="n"/>
    </row>
    <row r="4283">
      <c r="A4283" s="116" t="n"/>
      <c r="B4283" s="116" t="n"/>
      <c r="C4283" s="116" t="n"/>
      <c r="D4283" s="116" t="n"/>
    </row>
    <row r="4284">
      <c r="A4284" s="116" t="n"/>
      <c r="B4284" s="116" t="n"/>
      <c r="C4284" s="116" t="n"/>
      <c r="D4284" s="116" t="n"/>
    </row>
    <row r="4285">
      <c r="A4285" s="116" t="n"/>
      <c r="B4285" s="116" t="n"/>
      <c r="C4285" s="116" t="n"/>
      <c r="D4285" s="116" t="n"/>
    </row>
    <row r="4286">
      <c r="A4286" s="116" t="n"/>
      <c r="B4286" s="116" t="n"/>
      <c r="C4286" s="116" t="n"/>
      <c r="D4286" s="116" t="n"/>
    </row>
    <row r="4287">
      <c r="A4287" s="116" t="n"/>
      <c r="B4287" s="116" t="n"/>
      <c r="C4287" s="116" t="n"/>
      <c r="D4287" s="116" t="n"/>
    </row>
    <row r="4288">
      <c r="A4288" s="116" t="n"/>
      <c r="B4288" s="116" t="n"/>
      <c r="C4288" s="116" t="n"/>
      <c r="D4288" s="116" t="n"/>
    </row>
    <row r="4289">
      <c r="A4289" s="116" t="n"/>
      <c r="B4289" s="116" t="n"/>
      <c r="C4289" s="116" t="n"/>
      <c r="D4289" s="116" t="n"/>
    </row>
    <row r="4290">
      <c r="A4290" s="116" t="n"/>
      <c r="B4290" s="116" t="n"/>
      <c r="C4290" s="116" t="n"/>
      <c r="D4290" s="116" t="n"/>
    </row>
    <row r="4291">
      <c r="A4291" s="116" t="n"/>
      <c r="B4291" s="116" t="n"/>
      <c r="C4291" s="116" t="n"/>
      <c r="D4291" s="116" t="n"/>
    </row>
    <row r="4292">
      <c r="A4292" s="116" t="n"/>
      <c r="B4292" s="116" t="n"/>
      <c r="C4292" s="116" t="n"/>
      <c r="D4292" s="116" t="n"/>
    </row>
    <row r="4293">
      <c r="A4293" s="116" t="n"/>
      <c r="B4293" s="116" t="n"/>
      <c r="C4293" s="116" t="n"/>
      <c r="D4293" s="116" t="n"/>
    </row>
    <row r="4294">
      <c r="A4294" s="116" t="n"/>
      <c r="B4294" s="116" t="n"/>
      <c r="C4294" s="116" t="n"/>
      <c r="D4294" s="116" t="n"/>
    </row>
    <row r="4295">
      <c r="A4295" s="116" t="n"/>
      <c r="B4295" s="116" t="n"/>
      <c r="C4295" s="116" t="n"/>
      <c r="D4295" s="116" t="n"/>
    </row>
    <row r="4296">
      <c r="A4296" s="116" t="n"/>
      <c r="B4296" s="116" t="n"/>
      <c r="C4296" s="116" t="n"/>
      <c r="D4296" s="116" t="n"/>
    </row>
    <row r="4297">
      <c r="A4297" s="116" t="n"/>
      <c r="B4297" s="116" t="n"/>
      <c r="C4297" s="116" t="n"/>
      <c r="D4297" s="116" t="n"/>
    </row>
    <row r="4298">
      <c r="A4298" s="116" t="n"/>
      <c r="B4298" s="116" t="n"/>
      <c r="C4298" s="116" t="n"/>
      <c r="D4298" s="116" t="n"/>
    </row>
    <row r="4299">
      <c r="A4299" s="116" t="n"/>
      <c r="B4299" s="116" t="n"/>
      <c r="C4299" s="116" t="n"/>
      <c r="D4299" s="116" t="n"/>
    </row>
    <row r="4300">
      <c r="A4300" s="116" t="n"/>
      <c r="B4300" s="116" t="n"/>
      <c r="C4300" s="116" t="n"/>
      <c r="D4300" s="116" t="n"/>
    </row>
    <row r="4301">
      <c r="A4301" s="116" t="n"/>
      <c r="B4301" s="116" t="n"/>
      <c r="C4301" s="116" t="n"/>
      <c r="D4301" s="116" t="n"/>
    </row>
    <row r="4302">
      <c r="A4302" s="116" t="n"/>
      <c r="B4302" s="116" t="n"/>
      <c r="C4302" s="116" t="n"/>
      <c r="D4302" s="116" t="n"/>
    </row>
    <row r="4303">
      <c r="A4303" s="116" t="n"/>
      <c r="B4303" s="116" t="n"/>
      <c r="C4303" s="116" t="n"/>
      <c r="D4303" s="116" t="n"/>
    </row>
    <row r="4304">
      <c r="A4304" s="116" t="n"/>
      <c r="B4304" s="116" t="n"/>
      <c r="C4304" s="116" t="n"/>
      <c r="D4304" s="116" t="n"/>
    </row>
    <row r="4305">
      <c r="A4305" s="116" t="n"/>
      <c r="B4305" s="116" t="n"/>
      <c r="C4305" s="116" t="n"/>
      <c r="D4305" s="116" t="n"/>
    </row>
    <row r="4306">
      <c r="A4306" s="116" t="n"/>
      <c r="B4306" s="116" t="n"/>
      <c r="C4306" s="116" t="n"/>
      <c r="D4306" s="116" t="n"/>
    </row>
    <row r="4307">
      <c r="A4307" s="116" t="n"/>
      <c r="B4307" s="116" t="n"/>
      <c r="C4307" s="116" t="n"/>
      <c r="D4307" s="116" t="n"/>
    </row>
    <row r="4308">
      <c r="A4308" s="116" t="n"/>
      <c r="B4308" s="116" t="n"/>
      <c r="C4308" s="116" t="n"/>
      <c r="D4308" s="116" t="n"/>
    </row>
    <row r="4309">
      <c r="A4309" s="116" t="n"/>
      <c r="B4309" s="116" t="n"/>
      <c r="C4309" s="116" t="n"/>
      <c r="D4309" s="116" t="n"/>
    </row>
    <row r="4310">
      <c r="A4310" s="116" t="n"/>
      <c r="B4310" s="116" t="n"/>
      <c r="C4310" s="116" t="n"/>
      <c r="D4310" s="116" t="n"/>
    </row>
    <row r="4311">
      <c r="A4311" s="116" t="n"/>
      <c r="B4311" s="116" t="n"/>
      <c r="C4311" s="116" t="n"/>
      <c r="D4311" s="116" t="n"/>
    </row>
    <row r="4312">
      <c r="A4312" s="116" t="n"/>
      <c r="B4312" s="116" t="n"/>
      <c r="C4312" s="116" t="n"/>
      <c r="D4312" s="116" t="n"/>
    </row>
    <row r="4313">
      <c r="A4313" s="116" t="n"/>
      <c r="B4313" s="116" t="n"/>
      <c r="C4313" s="116" t="n"/>
      <c r="D4313" s="116" t="n"/>
    </row>
    <row r="4314">
      <c r="A4314" s="116" t="n"/>
      <c r="B4314" s="116" t="n"/>
      <c r="C4314" s="116" t="n"/>
      <c r="D4314" s="116" t="n"/>
    </row>
    <row r="4315">
      <c r="A4315" s="116" t="n"/>
      <c r="B4315" s="116" t="n"/>
      <c r="C4315" s="116" t="n"/>
      <c r="D4315" s="116" t="n"/>
    </row>
    <row r="4316">
      <c r="A4316" s="116" t="n"/>
      <c r="B4316" s="116" t="n"/>
      <c r="C4316" s="116" t="n"/>
      <c r="D4316" s="116" t="n"/>
    </row>
    <row r="4317">
      <c r="A4317" s="116" t="n"/>
      <c r="B4317" s="116" t="n"/>
      <c r="C4317" s="116" t="n"/>
      <c r="D4317" s="116" t="n"/>
    </row>
    <row r="4318">
      <c r="A4318" s="116" t="n"/>
      <c r="B4318" s="116" t="n"/>
      <c r="C4318" s="116" t="n"/>
      <c r="D4318" s="116" t="n"/>
    </row>
    <row r="4319">
      <c r="A4319" s="116" t="n"/>
      <c r="B4319" s="116" t="n"/>
      <c r="C4319" s="116" t="n"/>
      <c r="D4319" s="116" t="n"/>
    </row>
    <row r="4320">
      <c r="A4320" s="116" t="n"/>
      <c r="B4320" s="116" t="n"/>
      <c r="C4320" s="116" t="n"/>
      <c r="D4320" s="116" t="n"/>
    </row>
    <row r="4321">
      <c r="A4321" s="116" t="n"/>
      <c r="B4321" s="116" t="n"/>
      <c r="C4321" s="116" t="n"/>
      <c r="D4321" s="116" t="n"/>
    </row>
    <row r="4322">
      <c r="A4322" s="116" t="n"/>
      <c r="B4322" s="116" t="n"/>
      <c r="C4322" s="116" t="n"/>
      <c r="D4322" s="116" t="n"/>
    </row>
    <row r="4323">
      <c r="A4323" s="116" t="n"/>
      <c r="B4323" s="116" t="n"/>
      <c r="C4323" s="116" t="n"/>
      <c r="D4323" s="116" t="n"/>
    </row>
    <row r="4324">
      <c r="A4324" s="116" t="n"/>
      <c r="B4324" s="116" t="n"/>
      <c r="C4324" s="116" t="n"/>
      <c r="D4324" s="116" t="n"/>
    </row>
    <row r="4325">
      <c r="A4325" s="116" t="n"/>
      <c r="B4325" s="116" t="n"/>
      <c r="C4325" s="116" t="n"/>
      <c r="D4325" s="116" t="n"/>
    </row>
    <row r="4326">
      <c r="A4326" s="116" t="n"/>
      <c r="B4326" s="116" t="n"/>
      <c r="C4326" s="116" t="n"/>
      <c r="D4326" s="116" t="n"/>
    </row>
    <row r="4327">
      <c r="A4327" s="116" t="n"/>
      <c r="B4327" s="116" t="n"/>
      <c r="C4327" s="116" t="n"/>
      <c r="D4327" s="116" t="n"/>
    </row>
    <row r="4328">
      <c r="A4328" s="116" t="n"/>
      <c r="B4328" s="116" t="n"/>
      <c r="C4328" s="116" t="n"/>
      <c r="D4328" s="116" t="n"/>
    </row>
    <row r="4329">
      <c r="A4329" s="116" t="n"/>
      <c r="B4329" s="116" t="n"/>
      <c r="C4329" s="116" t="n"/>
      <c r="D4329" s="116" t="n"/>
    </row>
    <row r="4330">
      <c r="A4330" s="116" t="n"/>
      <c r="B4330" s="116" t="n"/>
      <c r="C4330" s="116" t="n"/>
      <c r="D4330" s="116" t="n"/>
    </row>
    <row r="4331">
      <c r="A4331" s="116" t="n"/>
      <c r="B4331" s="116" t="n"/>
      <c r="C4331" s="116" t="n"/>
      <c r="D4331" s="116" t="n"/>
    </row>
    <row r="4332">
      <c r="A4332" s="116" t="n"/>
      <c r="B4332" s="116" t="n"/>
      <c r="C4332" s="116" t="n"/>
      <c r="D4332" s="116" t="n"/>
    </row>
    <row r="4333">
      <c r="A4333" s="116" t="n"/>
      <c r="B4333" s="116" t="n"/>
      <c r="C4333" s="116" t="n"/>
      <c r="D4333" s="116" t="n"/>
    </row>
    <row r="4334">
      <c r="A4334" s="116" t="n"/>
      <c r="B4334" s="116" t="n"/>
      <c r="C4334" s="116" t="n"/>
      <c r="D4334" s="116" t="n"/>
    </row>
    <row r="4335">
      <c r="A4335" s="116" t="n"/>
      <c r="B4335" s="116" t="n"/>
      <c r="C4335" s="116" t="n"/>
      <c r="D4335" s="116" t="n"/>
    </row>
    <row r="4336">
      <c r="A4336" s="116" t="n"/>
      <c r="B4336" s="116" t="n"/>
      <c r="C4336" s="116" t="n"/>
      <c r="D4336" s="116" t="n"/>
    </row>
    <row r="4337">
      <c r="A4337" s="116" t="n"/>
      <c r="B4337" s="116" t="n"/>
      <c r="C4337" s="116" t="n"/>
      <c r="D4337" s="116" t="n"/>
    </row>
    <row r="4338">
      <c r="A4338" s="116" t="n"/>
      <c r="B4338" s="116" t="n"/>
      <c r="C4338" s="116" t="n"/>
      <c r="D4338" s="116" t="n"/>
    </row>
    <row r="4339">
      <c r="A4339" s="116" t="n"/>
      <c r="B4339" s="116" t="n"/>
      <c r="C4339" s="116" t="n"/>
      <c r="D4339" s="116" t="n"/>
    </row>
    <row r="4340">
      <c r="A4340" s="116" t="n"/>
      <c r="B4340" s="116" t="n"/>
      <c r="C4340" s="116" t="n"/>
      <c r="D4340" s="116" t="n"/>
    </row>
    <row r="4341">
      <c r="A4341" s="116" t="n"/>
      <c r="B4341" s="116" t="n"/>
      <c r="C4341" s="116" t="n"/>
      <c r="D4341" s="116" t="n"/>
    </row>
    <row r="4342">
      <c r="A4342" s="116" t="n"/>
      <c r="B4342" s="116" t="n"/>
      <c r="C4342" s="116" t="n"/>
      <c r="D4342" s="116" t="n"/>
    </row>
    <row r="4343">
      <c r="A4343" s="116" t="n"/>
      <c r="B4343" s="116" t="n"/>
      <c r="C4343" s="116" t="n"/>
      <c r="D4343" s="116" t="n"/>
    </row>
    <row r="4344">
      <c r="A4344" s="116" t="n"/>
      <c r="B4344" s="116" t="n"/>
      <c r="C4344" s="116" t="n"/>
      <c r="D4344" s="116" t="n"/>
    </row>
    <row r="4345">
      <c r="A4345" s="116" t="n"/>
      <c r="B4345" s="116" t="n"/>
      <c r="C4345" s="116" t="n"/>
      <c r="D4345" s="116" t="n"/>
    </row>
    <row r="4346">
      <c r="A4346" s="116" t="n"/>
      <c r="B4346" s="116" t="n"/>
      <c r="C4346" s="116" t="n"/>
      <c r="D4346" s="116" t="n"/>
    </row>
    <row r="4347">
      <c r="A4347" s="116" t="n"/>
      <c r="B4347" s="116" t="n"/>
      <c r="C4347" s="116" t="n"/>
      <c r="D4347" s="116" t="n"/>
    </row>
    <row r="4348">
      <c r="A4348" s="116" t="n"/>
      <c r="B4348" s="116" t="n"/>
      <c r="C4348" s="116" t="n"/>
      <c r="D4348" s="116" t="n"/>
    </row>
    <row r="4349">
      <c r="A4349" s="116" t="n"/>
      <c r="B4349" s="116" t="n"/>
      <c r="C4349" s="116" t="n"/>
      <c r="D4349" s="116" t="n"/>
    </row>
    <row r="4350">
      <c r="A4350" s="116" t="n"/>
      <c r="B4350" s="116" t="n"/>
      <c r="C4350" s="116" t="n"/>
      <c r="D4350" s="116" t="n"/>
    </row>
    <row r="4351">
      <c r="A4351" s="116" t="n"/>
      <c r="B4351" s="116" t="n"/>
      <c r="C4351" s="116" t="n"/>
      <c r="D4351" s="116" t="n"/>
    </row>
    <row r="4352">
      <c r="A4352" s="116" t="n"/>
      <c r="B4352" s="116" t="n"/>
      <c r="C4352" s="116" t="n"/>
      <c r="D4352" s="116" t="n"/>
    </row>
    <row r="4353">
      <c r="A4353" s="116" t="n"/>
      <c r="B4353" s="116" t="n"/>
      <c r="C4353" s="116" t="n"/>
      <c r="D4353" s="116" t="n"/>
    </row>
    <row r="4354">
      <c r="A4354" s="116" t="n"/>
      <c r="B4354" s="116" t="n"/>
      <c r="C4354" s="116" t="n"/>
      <c r="D4354" s="116" t="n"/>
    </row>
    <row r="4355">
      <c r="A4355" s="116" t="n"/>
      <c r="B4355" s="116" t="n"/>
      <c r="C4355" s="116" t="n"/>
      <c r="D4355" s="116" t="n"/>
    </row>
    <row r="4356">
      <c r="A4356" s="116" t="n"/>
      <c r="B4356" s="116" t="n"/>
      <c r="C4356" s="116" t="n"/>
      <c r="D4356" s="116" t="n"/>
    </row>
    <row r="4357">
      <c r="A4357" s="116" t="n"/>
      <c r="B4357" s="116" t="n"/>
      <c r="C4357" s="116" t="n"/>
      <c r="D4357" s="116" t="n"/>
    </row>
    <row r="4358">
      <c r="A4358" s="116" t="n"/>
      <c r="B4358" s="116" t="n"/>
      <c r="C4358" s="116" t="n"/>
      <c r="D4358" s="116" t="n"/>
    </row>
    <row r="4359">
      <c r="A4359" s="116" t="n"/>
      <c r="B4359" s="116" t="n"/>
      <c r="C4359" s="116" t="n"/>
      <c r="D4359" s="116" t="n"/>
    </row>
    <row r="4360">
      <c r="A4360" s="116" t="n"/>
      <c r="B4360" s="116" t="n"/>
      <c r="C4360" s="116" t="n"/>
      <c r="D4360" s="116" t="n"/>
    </row>
    <row r="4361">
      <c r="A4361" s="116" t="n"/>
      <c r="B4361" s="116" t="n"/>
      <c r="C4361" s="116" t="n"/>
      <c r="D4361" s="116" t="n"/>
    </row>
    <row r="4362">
      <c r="A4362" s="116" t="n"/>
      <c r="B4362" s="116" t="n"/>
      <c r="C4362" s="116" t="n"/>
      <c r="D4362" s="116" t="n"/>
    </row>
    <row r="4363">
      <c r="A4363" s="116" t="n"/>
      <c r="B4363" s="116" t="n"/>
      <c r="C4363" s="116" t="n"/>
      <c r="D4363" s="116" t="n"/>
    </row>
    <row r="4364">
      <c r="A4364" s="116" t="n"/>
      <c r="B4364" s="116" t="n"/>
      <c r="C4364" s="116" t="n"/>
      <c r="D4364" s="116" t="n"/>
    </row>
    <row r="4365">
      <c r="A4365" s="116" t="n"/>
      <c r="B4365" s="116" t="n"/>
      <c r="C4365" s="116" t="n"/>
      <c r="D4365" s="116" t="n"/>
    </row>
    <row r="4366">
      <c r="A4366" s="116" t="n"/>
      <c r="B4366" s="116" t="n"/>
      <c r="C4366" s="116" t="n"/>
      <c r="D4366" s="116" t="n"/>
    </row>
    <row r="4367">
      <c r="A4367" s="116" t="n"/>
      <c r="B4367" s="116" t="n"/>
      <c r="C4367" s="116" t="n"/>
      <c r="D4367" s="116" t="n"/>
    </row>
    <row r="4368">
      <c r="A4368" s="116" t="n"/>
      <c r="B4368" s="116" t="n"/>
      <c r="C4368" s="116" t="n"/>
      <c r="D4368" s="116" t="n"/>
    </row>
    <row r="4369">
      <c r="A4369" s="116" t="n"/>
      <c r="B4369" s="116" t="n"/>
      <c r="C4369" s="116" t="n"/>
      <c r="D4369" s="116" t="n"/>
    </row>
    <row r="4370">
      <c r="A4370" s="116" t="n"/>
      <c r="B4370" s="116" t="n"/>
      <c r="C4370" s="116" t="n"/>
      <c r="D4370" s="116" t="n"/>
    </row>
    <row r="4371">
      <c r="A4371" s="116" t="n"/>
      <c r="B4371" s="116" t="n"/>
      <c r="C4371" s="116" t="n"/>
      <c r="D4371" s="116" t="n"/>
    </row>
    <row r="4372">
      <c r="A4372" s="116" t="n"/>
      <c r="B4372" s="116" t="n"/>
      <c r="C4372" s="116" t="n"/>
      <c r="D4372" s="116" t="n"/>
    </row>
    <row r="4373">
      <c r="A4373" s="116" t="n"/>
      <c r="B4373" s="116" t="n"/>
      <c r="C4373" s="116" t="n"/>
      <c r="D4373" s="116" t="n"/>
    </row>
    <row r="4374">
      <c r="A4374" s="116" t="n"/>
      <c r="B4374" s="116" t="n"/>
      <c r="C4374" s="116" t="n"/>
      <c r="D4374" s="116" t="n"/>
    </row>
    <row r="4375">
      <c r="A4375" s="116" t="n"/>
      <c r="B4375" s="116" t="n"/>
      <c r="C4375" s="116" t="n"/>
      <c r="D4375" s="116" t="n"/>
    </row>
    <row r="4376">
      <c r="A4376" s="116" t="n"/>
      <c r="B4376" s="116" t="n"/>
      <c r="C4376" s="116" t="n"/>
      <c r="D4376" s="116" t="n"/>
    </row>
    <row r="4377">
      <c r="A4377" s="116" t="n"/>
      <c r="B4377" s="116" t="n"/>
      <c r="C4377" s="116" t="n"/>
      <c r="D4377" s="116" t="n"/>
    </row>
    <row r="4378">
      <c r="A4378" s="116" t="n"/>
      <c r="B4378" s="116" t="n"/>
      <c r="C4378" s="116" t="n"/>
      <c r="D4378" s="116" t="n"/>
    </row>
    <row r="4379">
      <c r="A4379" s="116" t="n"/>
      <c r="B4379" s="116" t="n"/>
      <c r="C4379" s="116" t="n"/>
      <c r="D4379" s="116" t="n"/>
    </row>
    <row r="4380">
      <c r="A4380" s="116" t="n"/>
      <c r="B4380" s="116" t="n"/>
      <c r="C4380" s="116" t="n"/>
      <c r="D4380" s="116" t="n"/>
    </row>
    <row r="4381">
      <c r="A4381" s="116" t="n"/>
      <c r="B4381" s="116" t="n"/>
      <c r="C4381" s="116" t="n"/>
      <c r="D4381" s="116" t="n"/>
    </row>
    <row r="4382">
      <c r="A4382" s="116" t="n"/>
      <c r="B4382" s="116" t="n"/>
      <c r="C4382" s="116" t="n"/>
      <c r="D4382" s="116" t="n"/>
    </row>
    <row r="4383">
      <c r="A4383" s="116" t="n"/>
      <c r="B4383" s="116" t="n"/>
      <c r="C4383" s="116" t="n"/>
      <c r="D4383" s="116" t="n"/>
    </row>
    <row r="4384">
      <c r="A4384" s="116" t="n"/>
      <c r="B4384" s="116" t="n"/>
      <c r="C4384" s="116" t="n"/>
      <c r="D4384" s="116" t="n"/>
    </row>
    <row r="4385">
      <c r="A4385" s="116" t="n"/>
      <c r="B4385" s="116" t="n"/>
      <c r="C4385" s="116" t="n"/>
      <c r="D4385" s="116" t="n"/>
    </row>
    <row r="4386">
      <c r="A4386" s="116" t="n"/>
      <c r="B4386" s="116" t="n"/>
      <c r="C4386" s="116" t="n"/>
      <c r="D4386" s="116" t="n"/>
    </row>
    <row r="4387">
      <c r="A4387" s="116" t="n"/>
      <c r="B4387" s="116" t="n"/>
      <c r="C4387" s="116" t="n"/>
      <c r="D4387" s="116" t="n"/>
    </row>
    <row r="4388">
      <c r="A4388" s="116" t="n"/>
      <c r="B4388" s="116" t="n"/>
      <c r="C4388" s="116" t="n"/>
      <c r="D4388" s="116" t="n"/>
    </row>
    <row r="4389">
      <c r="A4389" s="116" t="n"/>
      <c r="B4389" s="116" t="n"/>
      <c r="C4389" s="116" t="n"/>
      <c r="D4389" s="116" t="n"/>
    </row>
    <row r="4390">
      <c r="A4390" s="116" t="n"/>
      <c r="B4390" s="116" t="n"/>
      <c r="C4390" s="116" t="n"/>
      <c r="D4390" s="116" t="n"/>
    </row>
    <row r="4391">
      <c r="A4391" s="116" t="n"/>
      <c r="B4391" s="116" t="n"/>
      <c r="C4391" s="116" t="n"/>
      <c r="D4391" s="116" t="n"/>
    </row>
    <row r="4392">
      <c r="A4392" s="116" t="n"/>
      <c r="B4392" s="116" t="n"/>
      <c r="C4392" s="116" t="n"/>
      <c r="D4392" s="116" t="n"/>
    </row>
    <row r="4393">
      <c r="A4393" s="116" t="n"/>
      <c r="B4393" s="116" t="n"/>
      <c r="C4393" s="116" t="n"/>
      <c r="D4393" s="116" t="n"/>
    </row>
    <row r="4394">
      <c r="A4394" s="116" t="n"/>
      <c r="B4394" s="116" t="n"/>
      <c r="C4394" s="116" t="n"/>
      <c r="D4394" s="116" t="n"/>
    </row>
    <row r="4395">
      <c r="A4395" s="116" t="n"/>
      <c r="B4395" s="116" t="n"/>
      <c r="C4395" s="116" t="n"/>
      <c r="D4395" s="116" t="n"/>
    </row>
    <row r="4396">
      <c r="A4396" s="116" t="n"/>
      <c r="B4396" s="116" t="n"/>
      <c r="C4396" s="116" t="n"/>
      <c r="D4396" s="116" t="n"/>
    </row>
    <row r="4397">
      <c r="A4397" s="116" t="n"/>
      <c r="B4397" s="116" t="n"/>
      <c r="C4397" s="116" t="n"/>
      <c r="D4397" s="116" t="n"/>
    </row>
    <row r="4398">
      <c r="A4398" s="116" t="n"/>
      <c r="B4398" s="116" t="n"/>
      <c r="C4398" s="116" t="n"/>
      <c r="D4398" s="116" t="n"/>
    </row>
    <row r="4399">
      <c r="A4399" s="116" t="n"/>
      <c r="B4399" s="116" t="n"/>
      <c r="C4399" s="116" t="n"/>
      <c r="D4399" s="116" t="n"/>
    </row>
    <row r="4400">
      <c r="A4400" s="116" t="n"/>
      <c r="B4400" s="116" t="n"/>
      <c r="C4400" s="116" t="n"/>
      <c r="D4400" s="116" t="n"/>
    </row>
    <row r="4401">
      <c r="A4401" s="116" t="n"/>
      <c r="B4401" s="116" t="n"/>
      <c r="C4401" s="116" t="n"/>
      <c r="D4401" s="116" t="n"/>
    </row>
    <row r="4402">
      <c r="A4402" s="116" t="n"/>
      <c r="B4402" s="116" t="n"/>
      <c r="C4402" s="116" t="n"/>
      <c r="D4402" s="116" t="n"/>
    </row>
    <row r="4403">
      <c r="A4403" s="116" t="n"/>
      <c r="B4403" s="116" t="n"/>
      <c r="C4403" s="116" t="n"/>
      <c r="D4403" s="116" t="n"/>
    </row>
    <row r="4404">
      <c r="A4404" s="116" t="n"/>
      <c r="B4404" s="116" t="n"/>
      <c r="C4404" s="116" t="n"/>
      <c r="D4404" s="116" t="n"/>
    </row>
    <row r="4405">
      <c r="A4405" s="116" t="n"/>
      <c r="B4405" s="116" t="n"/>
      <c r="C4405" s="116" t="n"/>
      <c r="D4405" s="116" t="n"/>
    </row>
    <row r="4406">
      <c r="A4406" s="116" t="n"/>
      <c r="B4406" s="116" t="n"/>
      <c r="C4406" s="116" t="n"/>
      <c r="D4406" s="116" t="n"/>
    </row>
    <row r="4407">
      <c r="A4407" s="116" t="n"/>
      <c r="B4407" s="116" t="n"/>
      <c r="C4407" s="116" t="n"/>
      <c r="D4407" s="116" t="n"/>
    </row>
    <row r="4408">
      <c r="A4408" s="116" t="n"/>
      <c r="B4408" s="116" t="n"/>
      <c r="C4408" s="116" t="n"/>
      <c r="D4408" s="116" t="n"/>
    </row>
    <row r="4409">
      <c r="A4409" s="116" t="n"/>
      <c r="B4409" s="116" t="n"/>
      <c r="C4409" s="116" t="n"/>
      <c r="D4409" s="116" t="n"/>
    </row>
    <row r="4410">
      <c r="A4410" s="116" t="n"/>
      <c r="B4410" s="116" t="n"/>
      <c r="C4410" s="116" t="n"/>
      <c r="D4410" s="116" t="n"/>
    </row>
    <row r="4411">
      <c r="A4411" s="116" t="n"/>
      <c r="B4411" s="116" t="n"/>
      <c r="C4411" s="116" t="n"/>
      <c r="D4411" s="116" t="n"/>
    </row>
    <row r="4412">
      <c r="A4412" s="116" t="n"/>
      <c r="B4412" s="116" t="n"/>
      <c r="C4412" s="116" t="n"/>
      <c r="D4412" s="116" t="n"/>
    </row>
    <row r="4413">
      <c r="A4413" s="116" t="n"/>
      <c r="B4413" s="116" t="n"/>
      <c r="C4413" s="116" t="n"/>
      <c r="D4413" s="116" t="n"/>
    </row>
    <row r="4414">
      <c r="A4414" s="116" t="n"/>
      <c r="B4414" s="116" t="n"/>
      <c r="C4414" s="116" t="n"/>
      <c r="D4414" s="116" t="n"/>
    </row>
    <row r="4415">
      <c r="A4415" s="116" t="n"/>
      <c r="B4415" s="116" t="n"/>
      <c r="C4415" s="116" t="n"/>
      <c r="D4415" s="116" t="n"/>
    </row>
    <row r="4416">
      <c r="A4416" s="116" t="n"/>
      <c r="B4416" s="116" t="n"/>
      <c r="C4416" s="116" t="n"/>
      <c r="D4416" s="116" t="n"/>
    </row>
    <row r="4417">
      <c r="A4417" s="116" t="n"/>
      <c r="B4417" s="116" t="n"/>
      <c r="C4417" s="116" t="n"/>
      <c r="D4417" s="116" t="n"/>
    </row>
    <row r="4418">
      <c r="A4418" s="116" t="n"/>
      <c r="B4418" s="116" t="n"/>
      <c r="C4418" s="116" t="n"/>
      <c r="D4418" s="116" t="n"/>
    </row>
    <row r="4419">
      <c r="A4419" s="116" t="n"/>
      <c r="B4419" s="116" t="n"/>
      <c r="C4419" s="116" t="n"/>
      <c r="D4419" s="116" t="n"/>
    </row>
    <row r="4420">
      <c r="A4420" s="116" t="n"/>
      <c r="B4420" s="116" t="n"/>
      <c r="C4420" s="116" t="n"/>
      <c r="D4420" s="116" t="n"/>
    </row>
    <row r="4421">
      <c r="A4421" s="116" t="n"/>
      <c r="B4421" s="116" t="n"/>
      <c r="C4421" s="116" t="n"/>
      <c r="D4421" s="116" t="n"/>
    </row>
    <row r="4422">
      <c r="A4422" s="116" t="n"/>
      <c r="B4422" s="116" t="n"/>
      <c r="C4422" s="116" t="n"/>
      <c r="D4422" s="116" t="n"/>
    </row>
    <row r="4423">
      <c r="A4423" s="116" t="n"/>
      <c r="B4423" s="116" t="n"/>
      <c r="C4423" s="116" t="n"/>
      <c r="D4423" s="116" t="n"/>
    </row>
    <row r="4424">
      <c r="A4424" s="116" t="n"/>
      <c r="B4424" s="116" t="n"/>
      <c r="C4424" s="116" t="n"/>
      <c r="D4424" s="116" t="n"/>
    </row>
    <row r="4425">
      <c r="A4425" s="116" t="n"/>
      <c r="B4425" s="116" t="n"/>
      <c r="C4425" s="116" t="n"/>
      <c r="D4425" s="116" t="n"/>
    </row>
    <row r="4426">
      <c r="A4426" s="116" t="n"/>
      <c r="B4426" s="116" t="n"/>
      <c r="C4426" s="116" t="n"/>
      <c r="D4426" s="116" t="n"/>
    </row>
    <row r="4427">
      <c r="A4427" s="116" t="n"/>
      <c r="B4427" s="116" t="n"/>
      <c r="C4427" s="116" t="n"/>
      <c r="D4427" s="116" t="n"/>
    </row>
    <row r="4428">
      <c r="A4428" s="116" t="n"/>
      <c r="B4428" s="116" t="n"/>
      <c r="C4428" s="116" t="n"/>
      <c r="D4428" s="116" t="n"/>
    </row>
    <row r="4429">
      <c r="A4429" s="116" t="n"/>
      <c r="B4429" s="116" t="n"/>
      <c r="C4429" s="116" t="n"/>
      <c r="D4429" s="116" t="n"/>
    </row>
    <row r="4430">
      <c r="A4430" s="116" t="n"/>
      <c r="B4430" s="116" t="n"/>
      <c r="C4430" s="116" t="n"/>
      <c r="D4430" s="116" t="n"/>
    </row>
    <row r="4431">
      <c r="A4431" s="116" t="n"/>
      <c r="B4431" s="116" t="n"/>
      <c r="C4431" s="116" t="n"/>
      <c r="D4431" s="116" t="n"/>
    </row>
    <row r="4432">
      <c r="A4432" s="116" t="n"/>
      <c r="B4432" s="116" t="n"/>
      <c r="C4432" s="116" t="n"/>
      <c r="D4432" s="116" t="n"/>
    </row>
    <row r="4433">
      <c r="A4433" s="116" t="n"/>
      <c r="B4433" s="116" t="n"/>
      <c r="C4433" s="116" t="n"/>
      <c r="D4433" s="116" t="n"/>
    </row>
    <row r="4434">
      <c r="A4434" s="116" t="n"/>
      <c r="B4434" s="116" t="n"/>
      <c r="C4434" s="116" t="n"/>
      <c r="D4434" s="116" t="n"/>
    </row>
    <row r="4435">
      <c r="A4435" s="116" t="n"/>
      <c r="B4435" s="116" t="n"/>
      <c r="C4435" s="116" t="n"/>
      <c r="D4435" s="116" t="n"/>
    </row>
    <row r="4436">
      <c r="A4436" s="116" t="n"/>
      <c r="B4436" s="116" t="n"/>
      <c r="C4436" s="116" t="n"/>
      <c r="D4436" s="116" t="n"/>
    </row>
    <row r="4437">
      <c r="A4437" s="116" t="n"/>
      <c r="B4437" s="116" t="n"/>
      <c r="C4437" s="116" t="n"/>
      <c r="D4437" s="116" t="n"/>
    </row>
    <row r="4438">
      <c r="A4438" s="116" t="n"/>
      <c r="B4438" s="116" t="n"/>
      <c r="C4438" s="116" t="n"/>
      <c r="D4438" s="116" t="n"/>
    </row>
    <row r="4439">
      <c r="A4439" s="116" t="n"/>
      <c r="B4439" s="116" t="n"/>
      <c r="C4439" s="116" t="n"/>
      <c r="D4439" s="116" t="n"/>
    </row>
    <row r="4440">
      <c r="A4440" s="116" t="n"/>
      <c r="B4440" s="116" t="n"/>
      <c r="C4440" s="116" t="n"/>
      <c r="D4440" s="116" t="n"/>
    </row>
    <row r="4441">
      <c r="A4441" s="116" t="n"/>
      <c r="B4441" s="116" t="n"/>
      <c r="C4441" s="116" t="n"/>
      <c r="D4441" s="116" t="n"/>
    </row>
    <row r="4442">
      <c r="A4442" s="116" t="n"/>
      <c r="B4442" s="116" t="n"/>
      <c r="C4442" s="116" t="n"/>
      <c r="D4442" s="116" t="n"/>
    </row>
    <row r="4443">
      <c r="A4443" s="116" t="n"/>
      <c r="B4443" s="116" t="n"/>
      <c r="C4443" s="116" t="n"/>
      <c r="D4443" s="116" t="n"/>
    </row>
    <row r="4444">
      <c r="A4444" s="116" t="n"/>
      <c r="B4444" s="116" t="n"/>
      <c r="C4444" s="116" t="n"/>
      <c r="D4444" s="116" t="n"/>
    </row>
    <row r="4445">
      <c r="A4445" s="116" t="n"/>
      <c r="B4445" s="116" t="n"/>
      <c r="C4445" s="116" t="n"/>
      <c r="D4445" s="116" t="n"/>
    </row>
    <row r="4446">
      <c r="A4446" s="116" t="n"/>
      <c r="B4446" s="116" t="n"/>
      <c r="C4446" s="116" t="n"/>
      <c r="D4446" s="116" t="n"/>
    </row>
    <row r="4447">
      <c r="A4447" s="116" t="n"/>
      <c r="B4447" s="116" t="n"/>
      <c r="C4447" s="116" t="n"/>
      <c r="D4447" s="116" t="n"/>
    </row>
    <row r="4448">
      <c r="A4448" s="116" t="n"/>
      <c r="B4448" s="116" t="n"/>
      <c r="C4448" s="116" t="n"/>
      <c r="D4448" s="116" t="n"/>
    </row>
    <row r="4449">
      <c r="A4449" s="116" t="n"/>
      <c r="B4449" s="116" t="n"/>
      <c r="C4449" s="116" t="n"/>
      <c r="D4449" s="116" t="n"/>
    </row>
    <row r="4450">
      <c r="A4450" s="116" t="n"/>
      <c r="B4450" s="116" t="n"/>
      <c r="C4450" s="116" t="n"/>
      <c r="D4450" s="116" t="n"/>
    </row>
    <row r="4451">
      <c r="A4451" s="116" t="n"/>
      <c r="B4451" s="116" t="n"/>
      <c r="C4451" s="116" t="n"/>
      <c r="D4451" s="116" t="n"/>
    </row>
    <row r="4452">
      <c r="A4452" s="116" t="n"/>
      <c r="B4452" s="116" t="n"/>
      <c r="C4452" s="116" t="n"/>
      <c r="D4452" s="116" t="n"/>
    </row>
    <row r="4453">
      <c r="A4453" s="116" t="n"/>
      <c r="B4453" s="116" t="n"/>
      <c r="C4453" s="116" t="n"/>
      <c r="D4453" s="116" t="n"/>
    </row>
    <row r="4454">
      <c r="A4454" s="116" t="n"/>
      <c r="B4454" s="116" t="n"/>
      <c r="C4454" s="116" t="n"/>
      <c r="D4454" s="116" t="n"/>
    </row>
    <row r="4455">
      <c r="A4455" s="116" t="n"/>
      <c r="B4455" s="116" t="n"/>
      <c r="C4455" s="116" t="n"/>
      <c r="D4455" s="116" t="n"/>
    </row>
    <row r="4456">
      <c r="A4456" s="116" t="n"/>
      <c r="B4456" s="116" t="n"/>
      <c r="C4456" s="116" t="n"/>
      <c r="D4456" s="116" t="n"/>
    </row>
    <row r="4457">
      <c r="A4457" s="116" t="n"/>
      <c r="B4457" s="116" t="n"/>
      <c r="C4457" s="116" t="n"/>
      <c r="D4457" s="116" t="n"/>
    </row>
    <row r="4458">
      <c r="A4458" s="116" t="n"/>
      <c r="B4458" s="116" t="n"/>
      <c r="C4458" s="116" t="n"/>
      <c r="D4458" s="116" t="n"/>
    </row>
    <row r="4459">
      <c r="A4459" s="116" t="n"/>
      <c r="B4459" s="116" t="n"/>
      <c r="C4459" s="116" t="n"/>
      <c r="D4459" s="116" t="n"/>
    </row>
    <row r="4460">
      <c r="A4460" s="116" t="n"/>
      <c r="B4460" s="116" t="n"/>
      <c r="C4460" s="116" t="n"/>
      <c r="D4460" s="116" t="n"/>
    </row>
    <row r="4461">
      <c r="A4461" s="116" t="n"/>
      <c r="B4461" s="116" t="n"/>
      <c r="C4461" s="116" t="n"/>
      <c r="D4461" s="116" t="n"/>
    </row>
    <row r="4462">
      <c r="A4462" s="116" t="n"/>
      <c r="B4462" s="116" t="n"/>
      <c r="C4462" s="116" t="n"/>
      <c r="D4462" s="116" t="n"/>
    </row>
    <row r="4463">
      <c r="A4463" s="116" t="n"/>
      <c r="B4463" s="116" t="n"/>
      <c r="C4463" s="116" t="n"/>
      <c r="D4463" s="116" t="n"/>
    </row>
    <row r="4464">
      <c r="A4464" s="116" t="n"/>
      <c r="B4464" s="116" t="n"/>
      <c r="C4464" s="116" t="n"/>
      <c r="D4464" s="116" t="n"/>
    </row>
    <row r="4465">
      <c r="A4465" s="116" t="n"/>
      <c r="B4465" s="116" t="n"/>
      <c r="C4465" s="116" t="n"/>
      <c r="D4465" s="116" t="n"/>
    </row>
    <row r="4466">
      <c r="A4466" s="116" t="n"/>
      <c r="B4466" s="116" t="n"/>
      <c r="C4466" s="116" t="n"/>
      <c r="D4466" s="116" t="n"/>
    </row>
    <row r="4467">
      <c r="A4467" s="116" t="n"/>
      <c r="B4467" s="116" t="n"/>
      <c r="C4467" s="116" t="n"/>
      <c r="D4467" s="116" t="n"/>
    </row>
    <row r="4468">
      <c r="A4468" s="116" t="n"/>
      <c r="B4468" s="116" t="n"/>
      <c r="C4468" s="116" t="n"/>
      <c r="D4468" s="116" t="n"/>
    </row>
    <row r="4469">
      <c r="A4469" s="116" t="n"/>
      <c r="B4469" s="116" t="n"/>
      <c r="C4469" s="116" t="n"/>
      <c r="D4469" s="116" t="n"/>
    </row>
    <row r="4470">
      <c r="A4470" s="116" t="n"/>
      <c r="B4470" s="116" t="n"/>
      <c r="C4470" s="116" t="n"/>
      <c r="D4470" s="116" t="n"/>
    </row>
    <row r="4471">
      <c r="A4471" s="116" t="n"/>
      <c r="B4471" s="116" t="n"/>
      <c r="C4471" s="116" t="n"/>
      <c r="D4471" s="116" t="n"/>
    </row>
    <row r="4472">
      <c r="A4472" s="116" t="n"/>
      <c r="B4472" s="116" t="n"/>
      <c r="C4472" s="116" t="n"/>
      <c r="D4472" s="116" t="n"/>
    </row>
    <row r="4473">
      <c r="A4473" s="116" t="n"/>
      <c r="B4473" s="116" t="n"/>
      <c r="C4473" s="116" t="n"/>
      <c r="D4473" s="116" t="n"/>
    </row>
    <row r="4474">
      <c r="A4474" s="116" t="n"/>
      <c r="B4474" s="116" t="n"/>
      <c r="C4474" s="116" t="n"/>
      <c r="D4474" s="116" t="n"/>
    </row>
    <row r="4475">
      <c r="A4475" s="116" t="n"/>
      <c r="B4475" s="116" t="n"/>
      <c r="C4475" s="116" t="n"/>
      <c r="D4475" s="116" t="n"/>
    </row>
    <row r="4476">
      <c r="A4476" s="116" t="n"/>
      <c r="B4476" s="116" t="n"/>
      <c r="C4476" s="116" t="n"/>
      <c r="D4476" s="116" t="n"/>
    </row>
    <row r="4477">
      <c r="A4477" s="116" t="n"/>
      <c r="B4477" s="116" t="n"/>
      <c r="C4477" s="116" t="n"/>
      <c r="D4477" s="116" t="n"/>
    </row>
    <row r="4478">
      <c r="A4478" s="116" t="n"/>
      <c r="B4478" s="116" t="n"/>
      <c r="C4478" s="116" t="n"/>
      <c r="D4478" s="116" t="n"/>
    </row>
    <row r="4479">
      <c r="A4479" s="116" t="n"/>
      <c r="B4479" s="116" t="n"/>
      <c r="C4479" s="116" t="n"/>
      <c r="D4479" s="116" t="n"/>
    </row>
    <row r="4480">
      <c r="A4480" s="116" t="n"/>
      <c r="B4480" s="116" t="n"/>
      <c r="C4480" s="116" t="n"/>
      <c r="D4480" s="116" t="n"/>
    </row>
    <row r="4481">
      <c r="A4481" s="116" t="n"/>
      <c r="B4481" s="116" t="n"/>
      <c r="C4481" s="116" t="n"/>
      <c r="D4481" s="116" t="n"/>
    </row>
    <row r="4482">
      <c r="A4482" s="116" t="n"/>
      <c r="B4482" s="116" t="n"/>
      <c r="C4482" s="116" t="n"/>
      <c r="D4482" s="116" t="n"/>
    </row>
    <row r="4483">
      <c r="A4483" s="116" t="n"/>
      <c r="B4483" s="116" t="n"/>
      <c r="C4483" s="116" t="n"/>
      <c r="D4483" s="116" t="n"/>
    </row>
    <row r="4484">
      <c r="A4484" s="116" t="n"/>
      <c r="B4484" s="116" t="n"/>
      <c r="C4484" s="116" t="n"/>
      <c r="D4484" s="116" t="n"/>
    </row>
    <row r="4485">
      <c r="A4485" s="116" t="n"/>
      <c r="B4485" s="116" t="n"/>
      <c r="C4485" s="116" t="n"/>
      <c r="D4485" s="116" t="n"/>
    </row>
    <row r="4486">
      <c r="A4486" s="116" t="n"/>
      <c r="B4486" s="116" t="n"/>
      <c r="C4486" s="116" t="n"/>
      <c r="D4486" s="116" t="n"/>
    </row>
    <row r="4487">
      <c r="A4487" s="116" t="n"/>
      <c r="B4487" s="116" t="n"/>
      <c r="C4487" s="116" t="n"/>
      <c r="D4487" s="116" t="n"/>
    </row>
    <row r="4488">
      <c r="A4488" s="116" t="n"/>
      <c r="B4488" s="116" t="n"/>
      <c r="C4488" s="116" t="n"/>
      <c r="D4488" s="116" t="n"/>
    </row>
    <row r="4489">
      <c r="A4489" s="116" t="n"/>
      <c r="B4489" s="116" t="n"/>
      <c r="C4489" s="116" t="n"/>
      <c r="D4489" s="116" t="n"/>
    </row>
    <row r="4490">
      <c r="A4490" s="116" t="n"/>
      <c r="B4490" s="116" t="n"/>
      <c r="C4490" s="116" t="n"/>
      <c r="D4490" s="116" t="n"/>
    </row>
    <row r="4491">
      <c r="A4491" s="116" t="n"/>
      <c r="B4491" s="116" t="n"/>
      <c r="C4491" s="116" t="n"/>
      <c r="D4491" s="116" t="n"/>
    </row>
    <row r="4492">
      <c r="A4492" s="116" t="n"/>
      <c r="B4492" s="116" t="n"/>
      <c r="C4492" s="116" t="n"/>
      <c r="D4492" s="116" t="n"/>
    </row>
    <row r="4493">
      <c r="A4493" s="116" t="n"/>
      <c r="B4493" s="116" t="n"/>
      <c r="C4493" s="116" t="n"/>
      <c r="D4493" s="116" t="n"/>
    </row>
    <row r="4494">
      <c r="A4494" s="116" t="n"/>
      <c r="B4494" s="116" t="n"/>
      <c r="C4494" s="116" t="n"/>
      <c r="D4494" s="116" t="n"/>
    </row>
    <row r="4495">
      <c r="A4495" s="116" t="n"/>
      <c r="B4495" s="116" t="n"/>
      <c r="C4495" s="116" t="n"/>
      <c r="D4495" s="116" t="n"/>
    </row>
    <row r="4496">
      <c r="A4496" s="116" t="n"/>
      <c r="B4496" s="116" t="n"/>
      <c r="C4496" s="116" t="n"/>
      <c r="D4496" s="116" t="n"/>
    </row>
    <row r="4497">
      <c r="A4497" s="116" t="n"/>
      <c r="B4497" s="116" t="n"/>
      <c r="C4497" s="116" t="n"/>
      <c r="D4497" s="116" t="n"/>
    </row>
    <row r="4498">
      <c r="A4498" s="116" t="n"/>
      <c r="B4498" s="116" t="n"/>
      <c r="C4498" s="116" t="n"/>
      <c r="D4498" s="116" t="n"/>
    </row>
    <row r="4499">
      <c r="A4499" s="116" t="n"/>
      <c r="B4499" s="116" t="n"/>
      <c r="C4499" s="116" t="n"/>
      <c r="D4499" s="116" t="n"/>
    </row>
    <row r="4500">
      <c r="A4500" s="116" t="n"/>
      <c r="B4500" s="116" t="n"/>
      <c r="C4500" s="116" t="n"/>
      <c r="D4500" s="116" t="n"/>
    </row>
    <row r="4501">
      <c r="A4501" s="116" t="n"/>
      <c r="B4501" s="116" t="n"/>
      <c r="C4501" s="116" t="n"/>
      <c r="D4501" s="116" t="n"/>
    </row>
    <row r="4502">
      <c r="A4502" s="116" t="n"/>
      <c r="B4502" s="116" t="n"/>
      <c r="C4502" s="116" t="n"/>
      <c r="D4502" s="116" t="n"/>
    </row>
    <row r="4503">
      <c r="A4503" s="116" t="n"/>
      <c r="B4503" s="116" t="n"/>
      <c r="C4503" s="116" t="n"/>
      <c r="D4503" s="116" t="n"/>
    </row>
    <row r="4504">
      <c r="A4504" s="116" t="n"/>
      <c r="B4504" s="116" t="n"/>
      <c r="C4504" s="116" t="n"/>
      <c r="D4504" s="116" t="n"/>
    </row>
    <row r="4505">
      <c r="A4505" s="116" t="n"/>
      <c r="B4505" s="116" t="n"/>
      <c r="C4505" s="116" t="n"/>
      <c r="D4505" s="116" t="n"/>
    </row>
    <row r="4506">
      <c r="A4506" s="116" t="n"/>
      <c r="B4506" s="116" t="n"/>
      <c r="C4506" s="116" t="n"/>
      <c r="D4506" s="116" t="n"/>
    </row>
    <row r="4507">
      <c r="A4507" s="116" t="n"/>
      <c r="B4507" s="116" t="n"/>
      <c r="C4507" s="116" t="n"/>
      <c r="D4507" s="116" t="n"/>
    </row>
    <row r="4508">
      <c r="A4508" s="116" t="n"/>
      <c r="B4508" s="116" t="n"/>
      <c r="C4508" s="116" t="n"/>
      <c r="D4508" s="116" t="n"/>
    </row>
    <row r="4509">
      <c r="A4509" s="116" t="n"/>
      <c r="B4509" s="116" t="n"/>
      <c r="C4509" s="116" t="n"/>
      <c r="D4509" s="116" t="n"/>
    </row>
    <row r="4510">
      <c r="A4510" s="116" t="n"/>
      <c r="B4510" s="116" t="n"/>
      <c r="C4510" s="116" t="n"/>
      <c r="D4510" s="116" t="n"/>
    </row>
    <row r="4511">
      <c r="A4511" s="116" t="n"/>
      <c r="B4511" s="116" t="n"/>
      <c r="C4511" s="116" t="n"/>
      <c r="D4511" s="116" t="n"/>
    </row>
    <row r="4512">
      <c r="A4512" s="116" t="n"/>
      <c r="B4512" s="116" t="n"/>
      <c r="C4512" s="116" t="n"/>
      <c r="D4512" s="116" t="n"/>
    </row>
    <row r="4513">
      <c r="A4513" s="116" t="n"/>
      <c r="B4513" s="116" t="n"/>
      <c r="C4513" s="116" t="n"/>
      <c r="D4513" s="116" t="n"/>
    </row>
    <row r="4514">
      <c r="A4514" s="116" t="n"/>
      <c r="B4514" s="116" t="n"/>
      <c r="C4514" s="116" t="n"/>
      <c r="D4514" s="116" t="n"/>
    </row>
    <row r="4515">
      <c r="A4515" s="116" t="n"/>
      <c r="B4515" s="116" t="n"/>
      <c r="C4515" s="116" t="n"/>
      <c r="D4515" s="116" t="n"/>
    </row>
    <row r="4516">
      <c r="A4516" s="116" t="n"/>
      <c r="B4516" s="116" t="n"/>
      <c r="C4516" s="116" t="n"/>
      <c r="D4516" s="116" t="n"/>
    </row>
    <row r="4517">
      <c r="A4517" s="116" t="n"/>
      <c r="B4517" s="116" t="n"/>
      <c r="C4517" s="116" t="n"/>
      <c r="D4517" s="116" t="n"/>
    </row>
    <row r="4518">
      <c r="A4518" s="116" t="n"/>
      <c r="B4518" s="116" t="n"/>
      <c r="C4518" s="116" t="n"/>
      <c r="D4518" s="116" t="n"/>
    </row>
    <row r="4519">
      <c r="A4519" s="116" t="n"/>
      <c r="B4519" s="116" t="n"/>
      <c r="C4519" s="116" t="n"/>
      <c r="D4519" s="116" t="n"/>
    </row>
    <row r="4520">
      <c r="A4520" s="116" t="n"/>
      <c r="B4520" s="116" t="n"/>
      <c r="C4520" s="116" t="n"/>
      <c r="D4520" s="116" t="n"/>
    </row>
    <row r="4521">
      <c r="A4521" s="116" t="n"/>
      <c r="B4521" s="116" t="n"/>
      <c r="C4521" s="116" t="n"/>
      <c r="D4521" s="116" t="n"/>
    </row>
    <row r="4522">
      <c r="A4522" s="116" t="n"/>
      <c r="B4522" s="116" t="n"/>
      <c r="C4522" s="116" t="n"/>
      <c r="D4522" s="116" t="n"/>
    </row>
    <row r="4523">
      <c r="A4523" s="116" t="n"/>
      <c r="B4523" s="116" t="n"/>
      <c r="C4523" s="116" t="n"/>
      <c r="D4523" s="116" t="n"/>
    </row>
    <row r="4524">
      <c r="A4524" s="116" t="n"/>
      <c r="B4524" s="116" t="n"/>
      <c r="C4524" s="116" t="n"/>
      <c r="D4524" s="116" t="n"/>
    </row>
    <row r="4525">
      <c r="A4525" s="116" t="n"/>
      <c r="B4525" s="116" t="n"/>
      <c r="C4525" s="116" t="n"/>
      <c r="D4525" s="116" t="n"/>
    </row>
    <row r="4526">
      <c r="A4526" s="116" t="n"/>
      <c r="B4526" s="116" t="n"/>
      <c r="C4526" s="116" t="n"/>
      <c r="D4526" s="116" t="n"/>
    </row>
    <row r="4527">
      <c r="A4527" s="116" t="n"/>
      <c r="B4527" s="116" t="n"/>
      <c r="C4527" s="116" t="n"/>
      <c r="D4527" s="116" t="n"/>
    </row>
    <row r="4528">
      <c r="A4528" s="116" t="n"/>
      <c r="B4528" s="116" t="n"/>
      <c r="C4528" s="116" t="n"/>
      <c r="D4528" s="116" t="n"/>
    </row>
    <row r="4529">
      <c r="A4529" s="116" t="n"/>
      <c r="B4529" s="116" t="n"/>
      <c r="C4529" s="116" t="n"/>
      <c r="D4529" s="116" t="n"/>
    </row>
    <row r="4530">
      <c r="A4530" s="116" t="n"/>
      <c r="B4530" s="116" t="n"/>
      <c r="C4530" s="116" t="n"/>
      <c r="D4530" s="116" t="n"/>
    </row>
    <row r="4531">
      <c r="A4531" s="116" t="n"/>
      <c r="B4531" s="116" t="n"/>
      <c r="C4531" s="116" t="n"/>
      <c r="D4531" s="116" t="n"/>
    </row>
    <row r="4532">
      <c r="A4532" s="116" t="n"/>
      <c r="B4532" s="116" t="n"/>
      <c r="C4532" s="116" t="n"/>
      <c r="D4532" s="116" t="n"/>
    </row>
    <row r="4533">
      <c r="A4533" s="116" t="n"/>
      <c r="B4533" s="116" t="n"/>
      <c r="C4533" s="116" t="n"/>
      <c r="D4533" s="116" t="n"/>
    </row>
    <row r="4534">
      <c r="A4534" s="116" t="n"/>
      <c r="B4534" s="116" t="n"/>
      <c r="C4534" s="116" t="n"/>
      <c r="D4534" s="116" t="n"/>
    </row>
    <row r="4535">
      <c r="A4535" s="116" t="n"/>
      <c r="B4535" s="116" t="n"/>
      <c r="C4535" s="116" t="n"/>
      <c r="D4535" s="116" t="n"/>
    </row>
    <row r="4536">
      <c r="A4536" s="116" t="n"/>
      <c r="B4536" s="116" t="n"/>
      <c r="C4536" s="116" t="n"/>
      <c r="D4536" s="116" t="n"/>
    </row>
    <row r="4537">
      <c r="A4537" s="116" t="n"/>
      <c r="B4537" s="116" t="n"/>
      <c r="C4537" s="116" t="n"/>
      <c r="D4537" s="116" t="n"/>
    </row>
    <row r="4538">
      <c r="A4538" s="116" t="n"/>
      <c r="B4538" s="116" t="n"/>
      <c r="C4538" s="116" t="n"/>
      <c r="D4538" s="116" t="n"/>
    </row>
    <row r="4539">
      <c r="A4539" s="116" t="n"/>
      <c r="B4539" s="116" t="n"/>
      <c r="C4539" s="116" t="n"/>
      <c r="D4539" s="116" t="n"/>
    </row>
    <row r="4540">
      <c r="A4540" s="116" t="n"/>
      <c r="B4540" s="116" t="n"/>
      <c r="C4540" s="116" t="n"/>
      <c r="D4540" s="116" t="n"/>
    </row>
    <row r="4541">
      <c r="A4541" s="116" t="n"/>
      <c r="B4541" s="116" t="n"/>
      <c r="C4541" s="116" t="n"/>
      <c r="D4541" s="116" t="n"/>
    </row>
    <row r="4542">
      <c r="A4542" s="116" t="n"/>
      <c r="B4542" s="116" t="n"/>
      <c r="C4542" s="116" t="n"/>
      <c r="D4542" s="116" t="n"/>
    </row>
    <row r="4543">
      <c r="A4543" s="116" t="n"/>
      <c r="B4543" s="116" t="n"/>
      <c r="C4543" s="116" t="n"/>
      <c r="D4543" s="116" t="n"/>
    </row>
    <row r="4544">
      <c r="A4544" s="116" t="n"/>
      <c r="B4544" s="116" t="n"/>
      <c r="C4544" s="116" t="n"/>
      <c r="D4544" s="116" t="n"/>
    </row>
    <row r="4545">
      <c r="A4545" s="116" t="n"/>
      <c r="B4545" s="116" t="n"/>
      <c r="C4545" s="116" t="n"/>
      <c r="D4545" s="116" t="n"/>
    </row>
    <row r="4546">
      <c r="A4546" s="116" t="n"/>
      <c r="B4546" s="116" t="n"/>
      <c r="C4546" s="116" t="n"/>
      <c r="D4546" s="116" t="n"/>
    </row>
    <row r="4547">
      <c r="A4547" s="116" t="n"/>
      <c r="B4547" s="116" t="n"/>
      <c r="C4547" s="116" t="n"/>
      <c r="D4547" s="116" t="n"/>
    </row>
    <row r="4548">
      <c r="A4548" s="116" t="n"/>
      <c r="B4548" s="116" t="n"/>
      <c r="C4548" s="116" t="n"/>
      <c r="D4548" s="116" t="n"/>
    </row>
    <row r="4549">
      <c r="A4549" s="116" t="n"/>
      <c r="B4549" s="116" t="n"/>
      <c r="C4549" s="116" t="n"/>
      <c r="D4549" s="116" t="n"/>
    </row>
    <row r="4550">
      <c r="A4550" s="116" t="n"/>
      <c r="B4550" s="116" t="n"/>
      <c r="C4550" s="116" t="n"/>
      <c r="D4550" s="116" t="n"/>
    </row>
    <row r="4551">
      <c r="A4551" s="116" t="n"/>
      <c r="B4551" s="116" t="n"/>
      <c r="C4551" s="116" t="n"/>
      <c r="D4551" s="116" t="n"/>
    </row>
    <row r="4552">
      <c r="A4552" s="116" t="n"/>
      <c r="B4552" s="116" t="n"/>
      <c r="C4552" s="116" t="n"/>
      <c r="D4552" s="116" t="n"/>
    </row>
    <row r="4553">
      <c r="A4553" s="116" t="n"/>
      <c r="B4553" s="116" t="n"/>
      <c r="C4553" s="116" t="n"/>
      <c r="D4553" s="116" t="n"/>
    </row>
    <row r="4554">
      <c r="A4554" s="116" t="n"/>
      <c r="B4554" s="116" t="n"/>
      <c r="C4554" s="116" t="n"/>
      <c r="D4554" s="116" t="n"/>
    </row>
    <row r="4555">
      <c r="A4555" s="116" t="n"/>
      <c r="B4555" s="116" t="n"/>
      <c r="C4555" s="116" t="n"/>
      <c r="D4555" s="116" t="n"/>
    </row>
    <row r="4556">
      <c r="A4556" s="116" t="n"/>
      <c r="B4556" s="116" t="n"/>
      <c r="C4556" s="116" t="n"/>
      <c r="D4556" s="116" t="n"/>
    </row>
    <row r="4557">
      <c r="A4557" s="116" t="n"/>
      <c r="B4557" s="116" t="n"/>
      <c r="C4557" s="116" t="n"/>
      <c r="D4557" s="116" t="n"/>
    </row>
    <row r="4558">
      <c r="A4558" s="116" t="n"/>
      <c r="B4558" s="116" t="n"/>
      <c r="C4558" s="116" t="n"/>
      <c r="D4558" s="116" t="n"/>
    </row>
    <row r="4559">
      <c r="A4559" s="116" t="n"/>
      <c r="B4559" s="116" t="n"/>
      <c r="C4559" s="116" t="n"/>
      <c r="D4559" s="116" t="n"/>
    </row>
    <row r="4560">
      <c r="A4560" s="116" t="n"/>
      <c r="B4560" s="116" t="n"/>
      <c r="C4560" s="116" t="n"/>
      <c r="D4560" s="116" t="n"/>
    </row>
    <row r="4561">
      <c r="A4561" s="116" t="n"/>
      <c r="B4561" s="116" t="n"/>
      <c r="C4561" s="116" t="n"/>
      <c r="D4561" s="116" t="n"/>
    </row>
    <row r="4562">
      <c r="A4562" s="116" t="n"/>
      <c r="B4562" s="116" t="n"/>
      <c r="C4562" s="116" t="n"/>
      <c r="D4562" s="116" t="n"/>
    </row>
    <row r="4563">
      <c r="A4563" s="116" t="n"/>
      <c r="B4563" s="116" t="n"/>
      <c r="C4563" s="116" t="n"/>
      <c r="D4563" s="116" t="n"/>
    </row>
    <row r="4564">
      <c r="A4564" s="116" t="n"/>
      <c r="B4564" s="116" t="n"/>
      <c r="C4564" s="116" t="n"/>
      <c r="D4564" s="116" t="n"/>
    </row>
    <row r="4565">
      <c r="A4565" s="116" t="n"/>
      <c r="B4565" s="116" t="n"/>
      <c r="C4565" s="116" t="n"/>
      <c r="D4565" s="116" t="n"/>
    </row>
    <row r="4566">
      <c r="A4566" s="116" t="n"/>
      <c r="B4566" s="116" t="n"/>
      <c r="C4566" s="116" t="n"/>
      <c r="D4566" s="116" t="n"/>
    </row>
    <row r="4567">
      <c r="A4567" s="116" t="n"/>
      <c r="B4567" s="116" t="n"/>
      <c r="C4567" s="116" t="n"/>
      <c r="D4567" s="116" t="n"/>
    </row>
    <row r="4568">
      <c r="A4568" s="116" t="n"/>
      <c r="B4568" s="116" t="n"/>
      <c r="C4568" s="116" t="n"/>
      <c r="D4568" s="116" t="n"/>
    </row>
    <row r="4569">
      <c r="A4569" s="116" t="n"/>
      <c r="B4569" s="116" t="n"/>
      <c r="C4569" s="116" t="n"/>
      <c r="D4569" s="116" t="n"/>
    </row>
    <row r="4570">
      <c r="A4570" s="116" t="n"/>
      <c r="B4570" s="116" t="n"/>
      <c r="C4570" s="116" t="n"/>
      <c r="D4570" s="116" t="n"/>
    </row>
    <row r="4571">
      <c r="A4571" s="116" t="n"/>
      <c r="B4571" s="116" t="n"/>
      <c r="C4571" s="116" t="n"/>
      <c r="D4571" s="116" t="n"/>
    </row>
    <row r="4572">
      <c r="A4572" s="116" t="n"/>
      <c r="B4572" s="116" t="n"/>
      <c r="C4572" s="116" t="n"/>
      <c r="D4572" s="116" t="n"/>
    </row>
    <row r="4573">
      <c r="A4573" s="116" t="n"/>
      <c r="B4573" s="116" t="n"/>
      <c r="C4573" s="116" t="n"/>
      <c r="D4573" s="116" t="n"/>
    </row>
    <row r="4574">
      <c r="A4574" s="116" t="n"/>
      <c r="B4574" s="116" t="n"/>
      <c r="C4574" s="116" t="n"/>
      <c r="D4574" s="116" t="n"/>
    </row>
    <row r="4575">
      <c r="A4575" s="116" t="n"/>
      <c r="B4575" s="116" t="n"/>
      <c r="C4575" s="116" t="n"/>
      <c r="D4575" s="116" t="n"/>
    </row>
    <row r="4576">
      <c r="A4576" s="116" t="n"/>
      <c r="B4576" s="116" t="n"/>
      <c r="C4576" s="116" t="n"/>
      <c r="D4576" s="116" t="n"/>
    </row>
    <row r="4577">
      <c r="A4577" s="116" t="n"/>
      <c r="B4577" s="116" t="n"/>
      <c r="C4577" s="116" t="n"/>
      <c r="D4577" s="116" t="n"/>
    </row>
    <row r="4578">
      <c r="A4578" s="116" t="n"/>
      <c r="B4578" s="116" t="n"/>
      <c r="C4578" s="116" t="n"/>
      <c r="D4578" s="116" t="n"/>
    </row>
    <row r="4579">
      <c r="A4579" s="116" t="n"/>
      <c r="B4579" s="116" t="n"/>
      <c r="C4579" s="116" t="n"/>
      <c r="D4579" s="116" t="n"/>
    </row>
    <row r="4580">
      <c r="A4580" s="116" t="n"/>
      <c r="B4580" s="116" t="n"/>
      <c r="C4580" s="116" t="n"/>
      <c r="D4580" s="116" t="n"/>
    </row>
    <row r="4581">
      <c r="A4581" s="116" t="n"/>
      <c r="B4581" s="116" t="n"/>
      <c r="C4581" s="116" t="n"/>
      <c r="D4581" s="116" t="n"/>
    </row>
    <row r="4582">
      <c r="A4582" s="116" t="n"/>
      <c r="B4582" s="116" t="n"/>
      <c r="C4582" s="116" t="n"/>
      <c r="D4582" s="116" t="n"/>
    </row>
    <row r="4583">
      <c r="A4583" s="116" t="n"/>
      <c r="B4583" s="116" t="n"/>
      <c r="C4583" s="116" t="n"/>
      <c r="D4583" s="116" t="n"/>
    </row>
    <row r="4584">
      <c r="A4584" s="116" t="n"/>
      <c r="B4584" s="116" t="n"/>
      <c r="C4584" s="116" t="n"/>
      <c r="D4584" s="116" t="n"/>
    </row>
    <row r="4585">
      <c r="A4585" s="116" t="n"/>
      <c r="B4585" s="116" t="n"/>
      <c r="C4585" s="116" t="n"/>
      <c r="D4585" s="116" t="n"/>
    </row>
    <row r="4586">
      <c r="A4586" s="116" t="n"/>
      <c r="B4586" s="116" t="n"/>
      <c r="C4586" s="116" t="n"/>
      <c r="D4586" s="116" t="n"/>
    </row>
    <row r="4587">
      <c r="A4587" s="116" t="n"/>
      <c r="B4587" s="116" t="n"/>
      <c r="C4587" s="116" t="n"/>
      <c r="D4587" s="116" t="n"/>
    </row>
    <row r="4588">
      <c r="A4588" s="116" t="n"/>
      <c r="B4588" s="116" t="n"/>
      <c r="C4588" s="116" t="n"/>
      <c r="D4588" s="116" t="n"/>
    </row>
    <row r="4589">
      <c r="A4589" s="116" t="n"/>
      <c r="B4589" s="116" t="n"/>
      <c r="C4589" s="116" t="n"/>
      <c r="D4589" s="116" t="n"/>
    </row>
    <row r="4590">
      <c r="A4590" s="116" t="n"/>
      <c r="B4590" s="116" t="n"/>
      <c r="C4590" s="116" t="n"/>
      <c r="D4590" s="116" t="n"/>
    </row>
    <row r="4591">
      <c r="A4591" s="116" t="n"/>
      <c r="B4591" s="116" t="n"/>
      <c r="C4591" s="116" t="n"/>
      <c r="D4591" s="116" t="n"/>
    </row>
    <row r="4592">
      <c r="A4592" s="116" t="n"/>
      <c r="B4592" s="116" t="n"/>
      <c r="C4592" s="116" t="n"/>
      <c r="D4592" s="116" t="n"/>
    </row>
    <row r="4593">
      <c r="A4593" s="116" t="n"/>
      <c r="B4593" s="116" t="n"/>
      <c r="C4593" s="116" t="n"/>
      <c r="D4593" s="116" t="n"/>
    </row>
    <row r="4594">
      <c r="A4594" s="116" t="n"/>
      <c r="B4594" s="116" t="n"/>
      <c r="C4594" s="116" t="n"/>
      <c r="D4594" s="116" t="n"/>
    </row>
    <row r="4595">
      <c r="A4595" s="116" t="n"/>
      <c r="B4595" s="116" t="n"/>
      <c r="C4595" s="116" t="n"/>
      <c r="D4595" s="116" t="n"/>
    </row>
    <row r="4596">
      <c r="A4596" s="116" t="n"/>
      <c r="B4596" s="116" t="n"/>
      <c r="C4596" s="116" t="n"/>
      <c r="D4596" s="116" t="n"/>
    </row>
    <row r="4597">
      <c r="A4597" s="116" t="n"/>
      <c r="B4597" s="116" t="n"/>
      <c r="C4597" s="116" t="n"/>
      <c r="D4597" s="116" t="n"/>
    </row>
    <row r="4598">
      <c r="A4598" s="116" t="n"/>
      <c r="B4598" s="116" t="n"/>
      <c r="C4598" s="116" t="n"/>
      <c r="D4598" s="116" t="n"/>
    </row>
    <row r="4599">
      <c r="A4599" s="116" t="n"/>
      <c r="B4599" s="116" t="n"/>
      <c r="C4599" s="116" t="n"/>
      <c r="D4599" s="116" t="n"/>
    </row>
    <row r="4600">
      <c r="A4600" s="116" t="n"/>
      <c r="B4600" s="116" t="n"/>
      <c r="C4600" s="116" t="n"/>
      <c r="D4600" s="116" t="n"/>
    </row>
    <row r="4601">
      <c r="A4601" s="116" t="n"/>
      <c r="B4601" s="116" t="n"/>
      <c r="C4601" s="116" t="n"/>
      <c r="D4601" s="116" t="n"/>
    </row>
    <row r="4602">
      <c r="A4602" s="116" t="n"/>
      <c r="B4602" s="116" t="n"/>
      <c r="C4602" s="116" t="n"/>
      <c r="D4602" s="116" t="n"/>
    </row>
    <row r="4603">
      <c r="A4603" s="116" t="n"/>
      <c r="B4603" s="116" t="n"/>
      <c r="C4603" s="116" t="n"/>
      <c r="D4603" s="116" t="n"/>
    </row>
    <row r="4604">
      <c r="A4604" s="116" t="n"/>
      <c r="B4604" s="116" t="n"/>
      <c r="C4604" s="116" t="n"/>
      <c r="D4604" s="116" t="n"/>
    </row>
    <row r="4605">
      <c r="A4605" s="116" t="n"/>
      <c r="B4605" s="116" t="n"/>
      <c r="C4605" s="116" t="n"/>
      <c r="D4605" s="116" t="n"/>
    </row>
    <row r="4606">
      <c r="A4606" s="116" t="n"/>
      <c r="B4606" s="116" t="n"/>
      <c r="C4606" s="116" t="n"/>
      <c r="D4606" s="116" t="n"/>
    </row>
    <row r="4607">
      <c r="A4607" s="116" t="n"/>
      <c r="B4607" s="116" t="n"/>
      <c r="C4607" s="116" t="n"/>
      <c r="D4607" s="116" t="n"/>
    </row>
    <row r="4608">
      <c r="A4608" s="116" t="n"/>
      <c r="B4608" s="116" t="n"/>
      <c r="C4608" s="116" t="n"/>
      <c r="D4608" s="116" t="n"/>
    </row>
    <row r="4609">
      <c r="A4609" s="116" t="n"/>
      <c r="B4609" s="116" t="n"/>
      <c r="C4609" s="116" t="n"/>
      <c r="D4609" s="116" t="n"/>
    </row>
    <row r="4610">
      <c r="A4610" s="116" t="n"/>
      <c r="B4610" s="116" t="n"/>
      <c r="C4610" s="116" t="n"/>
      <c r="D4610" s="116" t="n"/>
    </row>
    <row r="4611">
      <c r="A4611" s="116" t="n"/>
      <c r="B4611" s="116" t="n"/>
      <c r="C4611" s="116" t="n"/>
      <c r="D4611" s="116" t="n"/>
    </row>
    <row r="4612">
      <c r="A4612" s="116" t="n"/>
      <c r="B4612" s="116" t="n"/>
      <c r="C4612" s="116" t="n"/>
      <c r="D4612" s="116" t="n"/>
    </row>
    <row r="4613">
      <c r="A4613" s="116" t="n"/>
      <c r="B4613" s="116" t="n"/>
      <c r="C4613" s="116" t="n"/>
      <c r="D4613" s="116" t="n"/>
    </row>
    <row r="4614">
      <c r="A4614" s="116" t="n"/>
      <c r="B4614" s="116" t="n"/>
      <c r="C4614" s="116" t="n"/>
      <c r="D4614" s="116" t="n"/>
    </row>
    <row r="4615">
      <c r="A4615" s="116" t="n"/>
      <c r="B4615" s="116" t="n"/>
      <c r="C4615" s="116" t="n"/>
      <c r="D4615" s="116" t="n"/>
    </row>
    <row r="4616">
      <c r="A4616" s="116" t="n"/>
      <c r="B4616" s="116" t="n"/>
      <c r="C4616" s="116" t="n"/>
      <c r="D4616" s="116" t="n"/>
    </row>
    <row r="4617">
      <c r="A4617" s="116" t="n"/>
      <c r="B4617" s="116" t="n"/>
      <c r="C4617" s="116" t="n"/>
      <c r="D4617" s="116" t="n"/>
    </row>
    <row r="4618">
      <c r="A4618" s="116" t="n"/>
      <c r="B4618" s="116" t="n"/>
      <c r="C4618" s="116" t="n"/>
      <c r="D4618" s="116" t="n"/>
    </row>
    <row r="4619">
      <c r="A4619" s="116" t="n"/>
      <c r="B4619" s="116" t="n"/>
      <c r="C4619" s="116" t="n"/>
      <c r="D4619" s="116" t="n"/>
    </row>
    <row r="4620">
      <c r="A4620" s="116" t="n"/>
      <c r="B4620" s="116" t="n"/>
      <c r="C4620" s="116" t="n"/>
      <c r="D4620" s="116" t="n"/>
    </row>
    <row r="4621">
      <c r="A4621" s="116" t="n"/>
      <c r="B4621" s="116" t="n"/>
      <c r="C4621" s="116" t="n"/>
      <c r="D4621" s="116" t="n"/>
    </row>
    <row r="4622">
      <c r="A4622" s="116" t="n"/>
      <c r="B4622" s="116" t="n"/>
      <c r="C4622" s="116" t="n"/>
      <c r="D4622" s="116" t="n"/>
    </row>
    <row r="4623">
      <c r="A4623" s="116" t="n"/>
      <c r="B4623" s="116" t="n"/>
      <c r="C4623" s="116" t="n"/>
      <c r="D4623" s="116" t="n"/>
    </row>
    <row r="4624">
      <c r="A4624" s="116" t="n"/>
      <c r="B4624" s="116" t="n"/>
      <c r="C4624" s="116" t="n"/>
      <c r="D4624" s="116" t="n"/>
    </row>
    <row r="4625">
      <c r="A4625" s="116" t="n"/>
      <c r="B4625" s="116" t="n"/>
      <c r="C4625" s="116" t="n"/>
      <c r="D4625" s="116" t="n"/>
    </row>
    <row r="4626">
      <c r="A4626" s="116" t="n"/>
      <c r="B4626" s="116" t="n"/>
      <c r="C4626" s="116" t="n"/>
      <c r="D4626" s="116" t="n"/>
    </row>
    <row r="4627">
      <c r="A4627" s="116" t="n"/>
      <c r="B4627" s="116" t="n"/>
      <c r="C4627" s="116" t="n"/>
      <c r="D4627" s="116" t="n"/>
    </row>
    <row r="4628">
      <c r="A4628" s="116" t="n"/>
      <c r="B4628" s="116" t="n"/>
      <c r="C4628" s="116" t="n"/>
      <c r="D4628" s="116" t="n"/>
    </row>
    <row r="4629">
      <c r="A4629" s="116" t="n"/>
      <c r="B4629" s="116" t="n"/>
      <c r="C4629" s="116" t="n"/>
      <c r="D4629" s="116" t="n"/>
    </row>
    <row r="4630">
      <c r="A4630" s="116" t="n"/>
      <c r="B4630" s="116" t="n"/>
      <c r="C4630" s="116" t="n"/>
      <c r="D4630" s="116" t="n"/>
    </row>
    <row r="4631">
      <c r="A4631" s="116" t="n"/>
      <c r="B4631" s="116" t="n"/>
      <c r="C4631" s="116" t="n"/>
      <c r="D4631" s="116" t="n"/>
    </row>
    <row r="4632">
      <c r="A4632" s="116" t="n"/>
      <c r="B4632" s="116" t="n"/>
      <c r="C4632" s="116" t="n"/>
      <c r="D4632" s="116" t="n"/>
    </row>
    <row r="4633">
      <c r="A4633" s="116" t="n"/>
      <c r="B4633" s="116" t="n"/>
      <c r="C4633" s="116" t="n"/>
      <c r="D4633" s="116" t="n"/>
    </row>
    <row r="4634">
      <c r="A4634" s="116" t="n"/>
      <c r="B4634" s="116" t="n"/>
      <c r="C4634" s="116" t="n"/>
      <c r="D4634" s="116" t="n"/>
    </row>
    <row r="4635">
      <c r="A4635" s="116" t="n"/>
      <c r="B4635" s="116" t="n"/>
      <c r="C4635" s="116" t="n"/>
      <c r="D4635" s="116" t="n"/>
    </row>
    <row r="4636">
      <c r="A4636" s="116" t="n"/>
      <c r="B4636" s="116" t="n"/>
      <c r="C4636" s="116" t="n"/>
      <c r="D4636" s="116" t="n"/>
    </row>
    <row r="4637">
      <c r="A4637" s="116" t="n"/>
      <c r="B4637" s="116" t="n"/>
      <c r="C4637" s="116" t="n"/>
      <c r="D4637" s="116" t="n"/>
    </row>
    <row r="4638">
      <c r="A4638" s="116" t="n"/>
      <c r="B4638" s="116" t="n"/>
      <c r="C4638" s="116" t="n"/>
      <c r="D4638" s="116" t="n"/>
    </row>
    <row r="4639">
      <c r="A4639" s="116" t="n"/>
      <c r="B4639" s="116" t="n"/>
      <c r="C4639" s="116" t="n"/>
      <c r="D4639" s="116" t="n"/>
    </row>
    <row r="4640">
      <c r="A4640" s="116" t="n"/>
      <c r="B4640" s="116" t="n"/>
      <c r="C4640" s="116" t="n"/>
      <c r="D4640" s="116" t="n"/>
    </row>
    <row r="4641">
      <c r="A4641" s="116" t="n"/>
      <c r="B4641" s="116" t="n"/>
      <c r="C4641" s="116" t="n"/>
      <c r="D4641" s="116" t="n"/>
    </row>
    <row r="4642">
      <c r="A4642" s="116" t="n"/>
      <c r="B4642" s="116" t="n"/>
      <c r="C4642" s="116" t="n"/>
      <c r="D4642" s="116" t="n"/>
    </row>
    <row r="4643">
      <c r="A4643" s="116" t="n"/>
      <c r="B4643" s="116" t="n"/>
      <c r="C4643" s="116" t="n"/>
      <c r="D4643" s="116" t="n"/>
    </row>
    <row r="4644">
      <c r="A4644" s="116" t="n"/>
      <c r="B4644" s="116" t="n"/>
      <c r="C4644" s="116" t="n"/>
      <c r="D4644" s="116" t="n"/>
    </row>
    <row r="4645">
      <c r="A4645" s="116" t="n"/>
      <c r="B4645" s="116" t="n"/>
      <c r="C4645" s="116" t="n"/>
      <c r="D4645" s="116" t="n"/>
    </row>
    <row r="4646">
      <c r="A4646" s="116" t="n"/>
      <c r="B4646" s="116" t="n"/>
      <c r="C4646" s="116" t="n"/>
      <c r="D4646" s="116" t="n"/>
    </row>
    <row r="4647">
      <c r="A4647" s="116" t="n"/>
      <c r="B4647" s="116" t="n"/>
      <c r="C4647" s="116" t="n"/>
      <c r="D4647" s="116" t="n"/>
    </row>
    <row r="4648">
      <c r="A4648" s="116" t="n"/>
      <c r="B4648" s="116" t="n"/>
      <c r="C4648" s="116" t="n"/>
      <c r="D4648" s="116" t="n"/>
    </row>
    <row r="4649">
      <c r="A4649" s="116" t="n"/>
      <c r="B4649" s="116" t="n"/>
      <c r="C4649" s="116" t="n"/>
      <c r="D4649" s="116" t="n"/>
    </row>
    <row r="4650">
      <c r="A4650" s="116" t="n"/>
      <c r="B4650" s="116" t="n"/>
      <c r="C4650" s="116" t="n"/>
      <c r="D4650" s="116" t="n"/>
    </row>
    <row r="4651">
      <c r="A4651" s="116" t="n"/>
      <c r="B4651" s="116" t="n"/>
      <c r="C4651" s="116" t="n"/>
      <c r="D4651" s="116" t="n"/>
    </row>
    <row r="4652">
      <c r="A4652" s="116" t="n"/>
      <c r="B4652" s="116" t="n"/>
      <c r="C4652" s="116" t="n"/>
      <c r="D4652" s="116" t="n"/>
    </row>
    <row r="4653">
      <c r="A4653" s="116" t="n"/>
      <c r="B4653" s="116" t="n"/>
      <c r="C4653" s="116" t="n"/>
      <c r="D4653" s="116" t="n"/>
    </row>
    <row r="4654">
      <c r="A4654" s="116" t="n"/>
      <c r="B4654" s="116" t="n"/>
      <c r="C4654" s="116" t="n"/>
      <c r="D4654" s="116" t="n"/>
    </row>
    <row r="4655">
      <c r="A4655" s="116" t="n"/>
      <c r="B4655" s="116" t="n"/>
      <c r="C4655" s="116" t="n"/>
      <c r="D4655" s="116" t="n"/>
    </row>
    <row r="4656">
      <c r="A4656" s="116" t="n"/>
      <c r="B4656" s="116" t="n"/>
      <c r="C4656" s="116" t="n"/>
      <c r="D4656" s="116" t="n"/>
    </row>
    <row r="4657">
      <c r="A4657" s="116" t="n"/>
      <c r="B4657" s="116" t="n"/>
      <c r="C4657" s="116" t="n"/>
      <c r="D4657" s="116" t="n"/>
    </row>
    <row r="4658">
      <c r="A4658" s="116" t="n"/>
      <c r="B4658" s="116" t="n"/>
      <c r="C4658" s="116" t="n"/>
      <c r="D4658" s="116" t="n"/>
    </row>
    <row r="4659">
      <c r="A4659" s="116" t="n"/>
      <c r="B4659" s="116" t="n"/>
      <c r="C4659" s="116" t="n"/>
      <c r="D4659" s="116" t="n"/>
    </row>
    <row r="4660">
      <c r="A4660" s="116" t="n"/>
      <c r="B4660" s="116" t="n"/>
      <c r="C4660" s="116" t="n"/>
      <c r="D4660" s="116" t="n"/>
    </row>
    <row r="4661">
      <c r="A4661" s="116" t="n"/>
      <c r="B4661" s="116" t="n"/>
      <c r="C4661" s="116" t="n"/>
      <c r="D4661" s="116" t="n"/>
    </row>
    <row r="4662">
      <c r="A4662" s="116" t="n"/>
      <c r="B4662" s="116" t="n"/>
      <c r="C4662" s="116" t="n"/>
      <c r="D4662" s="116" t="n"/>
    </row>
    <row r="4663">
      <c r="A4663" s="116" t="n"/>
      <c r="B4663" s="116" t="n"/>
      <c r="C4663" s="116" t="n"/>
      <c r="D4663" s="116" t="n"/>
    </row>
    <row r="4664">
      <c r="A4664" s="116" t="n"/>
      <c r="B4664" s="116" t="n"/>
      <c r="C4664" s="116" t="n"/>
      <c r="D4664" s="116" t="n"/>
    </row>
    <row r="4665">
      <c r="A4665" s="116" t="n"/>
      <c r="B4665" s="116" t="n"/>
      <c r="C4665" s="116" t="n"/>
      <c r="D4665" s="116" t="n"/>
    </row>
    <row r="4666">
      <c r="A4666" s="116" t="n"/>
      <c r="B4666" s="116" t="n"/>
      <c r="C4666" s="116" t="n"/>
      <c r="D4666" s="116" t="n"/>
    </row>
    <row r="4667">
      <c r="A4667" s="116" t="n"/>
      <c r="B4667" s="116" t="n"/>
      <c r="C4667" s="116" t="n"/>
      <c r="D4667" s="116" t="n"/>
    </row>
    <row r="4668">
      <c r="A4668" s="116" t="n"/>
      <c r="B4668" s="116" t="n"/>
      <c r="C4668" s="116" t="n"/>
      <c r="D4668" s="116" t="n"/>
    </row>
    <row r="4669">
      <c r="A4669" s="116" t="n"/>
      <c r="B4669" s="116" t="n"/>
      <c r="C4669" s="116" t="n"/>
      <c r="D4669" s="116" t="n"/>
    </row>
    <row r="4670">
      <c r="A4670" s="116" t="n"/>
      <c r="B4670" s="116" t="n"/>
      <c r="C4670" s="116" t="n"/>
      <c r="D4670" s="116" t="n"/>
    </row>
    <row r="4671">
      <c r="A4671" s="116" t="n"/>
      <c r="B4671" s="116" t="n"/>
      <c r="C4671" s="116" t="n"/>
      <c r="D4671" s="116" t="n"/>
    </row>
    <row r="4672">
      <c r="A4672" s="116" t="n"/>
      <c r="B4672" s="116" t="n"/>
      <c r="C4672" s="116" t="n"/>
      <c r="D4672" s="116" t="n"/>
    </row>
    <row r="4673">
      <c r="A4673" s="116" t="n"/>
      <c r="B4673" s="116" t="n"/>
      <c r="C4673" s="116" t="n"/>
      <c r="D4673" s="116" t="n"/>
    </row>
    <row r="4674">
      <c r="A4674" s="116" t="n"/>
      <c r="B4674" s="116" t="n"/>
      <c r="C4674" s="116" t="n"/>
      <c r="D4674" s="116" t="n"/>
    </row>
    <row r="4675">
      <c r="A4675" s="116" t="n"/>
      <c r="B4675" s="116" t="n"/>
      <c r="C4675" s="116" t="n"/>
      <c r="D4675" s="116" t="n"/>
    </row>
    <row r="4676">
      <c r="A4676" s="116" t="n"/>
      <c r="B4676" s="116" t="n"/>
      <c r="C4676" s="116" t="n"/>
      <c r="D4676" s="116" t="n"/>
    </row>
    <row r="4677">
      <c r="A4677" s="116" t="n"/>
      <c r="B4677" s="116" t="n"/>
      <c r="C4677" s="116" t="n"/>
      <c r="D4677" s="116" t="n"/>
    </row>
    <row r="4678">
      <c r="A4678" s="116" t="n"/>
      <c r="B4678" s="116" t="n"/>
      <c r="C4678" s="116" t="n"/>
      <c r="D4678" s="116" t="n"/>
    </row>
    <row r="4679">
      <c r="A4679" s="116" t="n"/>
      <c r="B4679" s="116" t="n"/>
      <c r="C4679" s="116" t="n"/>
      <c r="D4679" s="116" t="n"/>
    </row>
    <row r="4680">
      <c r="A4680" s="116" t="n"/>
      <c r="B4680" s="116" t="n"/>
      <c r="C4680" s="116" t="n"/>
      <c r="D4680" s="116" t="n"/>
    </row>
    <row r="4681">
      <c r="A4681" s="116" t="n"/>
      <c r="B4681" s="116" t="n"/>
      <c r="C4681" s="116" t="n"/>
      <c r="D4681" s="116" t="n"/>
    </row>
    <row r="4682">
      <c r="A4682" s="116" t="n"/>
      <c r="B4682" s="116" t="n"/>
      <c r="C4682" s="116" t="n"/>
      <c r="D4682" s="116" t="n"/>
    </row>
    <row r="4683">
      <c r="A4683" s="116" t="n"/>
      <c r="B4683" s="116" t="n"/>
      <c r="C4683" s="116" t="n"/>
      <c r="D4683" s="116" t="n"/>
    </row>
    <row r="4684">
      <c r="A4684" s="116" t="n"/>
      <c r="B4684" s="116" t="n"/>
      <c r="C4684" s="116" t="n"/>
      <c r="D4684" s="116" t="n"/>
    </row>
    <row r="4685">
      <c r="A4685" s="116" t="n"/>
      <c r="B4685" s="116" t="n"/>
      <c r="C4685" s="116" t="n"/>
      <c r="D4685" s="116" t="n"/>
    </row>
    <row r="4686">
      <c r="A4686" s="116" t="n"/>
      <c r="B4686" s="116" t="n"/>
      <c r="C4686" s="116" t="n"/>
      <c r="D4686" s="116" t="n"/>
    </row>
    <row r="4687">
      <c r="A4687" s="116" t="n"/>
      <c r="B4687" s="116" t="n"/>
      <c r="C4687" s="116" t="n"/>
      <c r="D4687" s="116" t="n"/>
    </row>
    <row r="4688">
      <c r="A4688" s="116" t="n"/>
      <c r="B4688" s="116" t="n"/>
      <c r="C4688" s="116" t="n"/>
      <c r="D4688" s="116" t="n"/>
    </row>
    <row r="4689">
      <c r="A4689" s="116" t="n"/>
      <c r="B4689" s="116" t="n"/>
      <c r="C4689" s="116" t="n"/>
      <c r="D4689" s="116" t="n"/>
    </row>
    <row r="4690">
      <c r="A4690" s="116" t="n"/>
      <c r="B4690" s="116" t="n"/>
      <c r="C4690" s="116" t="n"/>
      <c r="D4690" s="116" t="n"/>
    </row>
    <row r="4691">
      <c r="A4691" s="116" t="n"/>
      <c r="B4691" s="116" t="n"/>
      <c r="C4691" s="116" t="n"/>
      <c r="D4691" s="116" t="n"/>
    </row>
    <row r="4692">
      <c r="A4692" s="116" t="n"/>
      <c r="B4692" s="116" t="n"/>
      <c r="C4692" s="116" t="n"/>
      <c r="D4692" s="116" t="n"/>
    </row>
    <row r="4693">
      <c r="A4693" s="116" t="n"/>
      <c r="B4693" s="116" t="n"/>
      <c r="C4693" s="116" t="n"/>
      <c r="D4693" s="116" t="n"/>
    </row>
    <row r="4694">
      <c r="A4694" s="116" t="n"/>
      <c r="B4694" s="116" t="n"/>
      <c r="C4694" s="116" t="n"/>
      <c r="D4694" s="116" t="n"/>
    </row>
    <row r="4695">
      <c r="A4695" s="116" t="n"/>
      <c r="B4695" s="116" t="n"/>
      <c r="C4695" s="116" t="n"/>
      <c r="D4695" s="116" t="n"/>
    </row>
    <row r="4696">
      <c r="A4696" s="116" t="n"/>
      <c r="B4696" s="116" t="n"/>
      <c r="C4696" s="116" t="n"/>
      <c r="D4696" s="116" t="n"/>
    </row>
    <row r="4697">
      <c r="A4697" s="116" t="n"/>
      <c r="B4697" s="116" t="n"/>
      <c r="C4697" s="116" t="n"/>
      <c r="D4697" s="116" t="n"/>
    </row>
    <row r="4698">
      <c r="A4698" s="116" t="n"/>
      <c r="B4698" s="116" t="n"/>
      <c r="C4698" s="116" t="n"/>
      <c r="D4698" s="116" t="n"/>
    </row>
    <row r="4699">
      <c r="A4699" s="116" t="n"/>
      <c r="B4699" s="116" t="n"/>
      <c r="C4699" s="116" t="n"/>
      <c r="D4699" s="116" t="n"/>
    </row>
    <row r="4700">
      <c r="A4700" s="116" t="n"/>
      <c r="B4700" s="116" t="n"/>
      <c r="C4700" s="116" t="n"/>
      <c r="D4700" s="116" t="n"/>
    </row>
    <row r="4701">
      <c r="A4701" s="116" t="n"/>
      <c r="B4701" s="116" t="n"/>
      <c r="C4701" s="116" t="n"/>
      <c r="D4701" s="116" t="n"/>
    </row>
    <row r="4702">
      <c r="A4702" s="116" t="n"/>
      <c r="B4702" s="116" t="n"/>
      <c r="C4702" s="116" t="n"/>
      <c r="D4702" s="116" t="n"/>
    </row>
    <row r="4703">
      <c r="A4703" s="116" t="n"/>
      <c r="B4703" s="116" t="n"/>
      <c r="C4703" s="116" t="n"/>
      <c r="D4703" s="116" t="n"/>
    </row>
    <row r="4704">
      <c r="A4704" s="116" t="n"/>
      <c r="B4704" s="116" t="n"/>
      <c r="C4704" s="116" t="n"/>
      <c r="D4704" s="116" t="n"/>
    </row>
    <row r="4705">
      <c r="A4705" s="116" t="n"/>
      <c r="B4705" s="116" t="n"/>
      <c r="C4705" s="116" t="n"/>
      <c r="D4705" s="116" t="n"/>
    </row>
    <row r="4706">
      <c r="A4706" s="116" t="n"/>
      <c r="B4706" s="116" t="n"/>
      <c r="C4706" s="116" t="n"/>
      <c r="D4706" s="116" t="n"/>
    </row>
    <row r="4707">
      <c r="A4707" s="116" t="n"/>
      <c r="B4707" s="116" t="n"/>
      <c r="C4707" s="116" t="n"/>
      <c r="D4707" s="116" t="n"/>
    </row>
    <row r="4708">
      <c r="A4708" s="116" t="n"/>
      <c r="B4708" s="116" t="n"/>
      <c r="C4708" s="116" t="n"/>
      <c r="D4708" s="116" t="n"/>
    </row>
    <row r="4709">
      <c r="A4709" s="116" t="n"/>
      <c r="B4709" s="116" t="n"/>
      <c r="C4709" s="116" t="n"/>
      <c r="D4709" s="116" t="n"/>
    </row>
    <row r="4710">
      <c r="A4710" s="116" t="n"/>
      <c r="B4710" s="116" t="n"/>
      <c r="C4710" s="116" t="n"/>
      <c r="D4710" s="116" t="n"/>
    </row>
    <row r="4711">
      <c r="A4711" s="116" t="n"/>
      <c r="B4711" s="116" t="n"/>
      <c r="C4711" s="116" t="n"/>
      <c r="D4711" s="116" t="n"/>
    </row>
    <row r="4712">
      <c r="A4712" s="116" t="n"/>
      <c r="B4712" s="116" t="n"/>
      <c r="C4712" s="116" t="n"/>
      <c r="D4712" s="116" t="n"/>
    </row>
    <row r="4713">
      <c r="A4713" s="116" t="n"/>
      <c r="B4713" s="116" t="n"/>
      <c r="C4713" s="116" t="n"/>
      <c r="D4713" s="116" t="n"/>
    </row>
    <row r="4714">
      <c r="A4714" s="116" t="n"/>
      <c r="B4714" s="116" t="n"/>
      <c r="C4714" s="116" t="n"/>
      <c r="D4714" s="116" t="n"/>
    </row>
    <row r="4715">
      <c r="A4715" s="116" t="n"/>
      <c r="B4715" s="116" t="n"/>
      <c r="C4715" s="116" t="n"/>
      <c r="D4715" s="116" t="n"/>
    </row>
    <row r="4716">
      <c r="A4716" s="116" t="n"/>
      <c r="B4716" s="116" t="n"/>
      <c r="C4716" s="116" t="n"/>
      <c r="D4716" s="116" t="n"/>
    </row>
    <row r="4717">
      <c r="A4717" s="116" t="n"/>
      <c r="B4717" s="116" t="n"/>
      <c r="C4717" s="116" t="n"/>
      <c r="D4717" s="116" t="n"/>
    </row>
    <row r="4718">
      <c r="A4718" s="116" t="n"/>
      <c r="B4718" s="116" t="n"/>
      <c r="C4718" s="116" t="n"/>
      <c r="D4718" s="116" t="n"/>
    </row>
    <row r="4719">
      <c r="A4719" s="116" t="n"/>
      <c r="B4719" s="116" t="n"/>
      <c r="C4719" s="116" t="n"/>
      <c r="D4719" s="116" t="n"/>
    </row>
    <row r="4720">
      <c r="A4720" s="116" t="n"/>
      <c r="B4720" s="116" t="n"/>
      <c r="C4720" s="116" t="n"/>
      <c r="D4720" s="116" t="n"/>
    </row>
    <row r="4721">
      <c r="A4721" s="116" t="n"/>
      <c r="B4721" s="116" t="n"/>
      <c r="C4721" s="116" t="n"/>
      <c r="D4721" s="116" t="n"/>
    </row>
    <row r="4722">
      <c r="A4722" s="116" t="n"/>
      <c r="B4722" s="116" t="n"/>
      <c r="C4722" s="116" t="n"/>
      <c r="D4722" s="116" t="n"/>
    </row>
    <row r="4723">
      <c r="A4723" s="116" t="n"/>
      <c r="B4723" s="116" t="n"/>
      <c r="C4723" s="116" t="n"/>
      <c r="D4723" s="116" t="n"/>
    </row>
    <row r="4724">
      <c r="A4724" s="116" t="n"/>
      <c r="B4724" s="116" t="n"/>
      <c r="C4724" s="116" t="n"/>
      <c r="D4724" s="116" t="n"/>
    </row>
    <row r="4725">
      <c r="A4725" s="116" t="n"/>
      <c r="B4725" s="116" t="n"/>
      <c r="C4725" s="116" t="n"/>
      <c r="D4725" s="116" t="n"/>
    </row>
    <row r="4726">
      <c r="A4726" s="116" t="n"/>
      <c r="B4726" s="116" t="n"/>
      <c r="C4726" s="116" t="n"/>
      <c r="D4726" s="116" t="n"/>
    </row>
    <row r="4727">
      <c r="A4727" s="116" t="n"/>
      <c r="B4727" s="116" t="n"/>
      <c r="C4727" s="116" t="n"/>
      <c r="D4727" s="116" t="n"/>
    </row>
    <row r="4728">
      <c r="A4728" s="116" t="n"/>
      <c r="B4728" s="116" t="n"/>
      <c r="C4728" s="116" t="n"/>
      <c r="D4728" s="116" t="n"/>
    </row>
    <row r="4729">
      <c r="A4729" s="116" t="n"/>
      <c r="B4729" s="116" t="n"/>
      <c r="C4729" s="116" t="n"/>
      <c r="D4729" s="116" t="n"/>
    </row>
    <row r="4730">
      <c r="A4730" s="116" t="n"/>
      <c r="B4730" s="116" t="n"/>
      <c r="C4730" s="116" t="n"/>
      <c r="D4730" s="116" t="n"/>
    </row>
    <row r="4731">
      <c r="A4731" s="116" t="n"/>
      <c r="B4731" s="116" t="n"/>
      <c r="C4731" s="116" t="n"/>
      <c r="D4731" s="116" t="n"/>
    </row>
    <row r="4732">
      <c r="A4732" s="116" t="n"/>
      <c r="B4732" s="116" t="n"/>
      <c r="C4732" s="116" t="n"/>
      <c r="D4732" s="116" t="n"/>
    </row>
    <row r="4733">
      <c r="A4733" s="116" t="n"/>
      <c r="B4733" s="116" t="n"/>
      <c r="C4733" s="116" t="n"/>
      <c r="D4733" s="116" t="n"/>
    </row>
    <row r="4734">
      <c r="A4734" s="116" t="n"/>
      <c r="B4734" s="116" t="n"/>
      <c r="C4734" s="116" t="n"/>
      <c r="D4734" s="116" t="n"/>
    </row>
    <row r="4735">
      <c r="A4735" s="116" t="n"/>
      <c r="B4735" s="116" t="n"/>
      <c r="C4735" s="116" t="n"/>
      <c r="D4735" s="116" t="n"/>
    </row>
    <row r="4736">
      <c r="A4736" s="116" t="n"/>
      <c r="B4736" s="116" t="n"/>
      <c r="C4736" s="116" t="n"/>
      <c r="D4736" s="116" t="n"/>
    </row>
    <row r="4737">
      <c r="A4737" s="116" t="n"/>
      <c r="B4737" s="116" t="n"/>
      <c r="C4737" s="116" t="n"/>
      <c r="D4737" s="116" t="n"/>
    </row>
    <row r="4738">
      <c r="A4738" s="116" t="n"/>
      <c r="B4738" s="116" t="n"/>
      <c r="C4738" s="116" t="n"/>
      <c r="D4738" s="116" t="n"/>
    </row>
    <row r="4739">
      <c r="A4739" s="116" t="n"/>
      <c r="B4739" s="116" t="n"/>
      <c r="C4739" s="116" t="n"/>
      <c r="D4739" s="116" t="n"/>
    </row>
    <row r="4740">
      <c r="A4740" s="116" t="n"/>
      <c r="B4740" s="116" t="n"/>
      <c r="C4740" s="116" t="n"/>
      <c r="D4740" s="116" t="n"/>
    </row>
    <row r="4741">
      <c r="A4741" s="116" t="n"/>
      <c r="B4741" s="116" t="n"/>
      <c r="C4741" s="116" t="n"/>
      <c r="D4741" s="116" t="n"/>
    </row>
    <row r="4742">
      <c r="A4742" s="116" t="n"/>
      <c r="B4742" s="116" t="n"/>
      <c r="C4742" s="116" t="n"/>
      <c r="D4742" s="116" t="n"/>
    </row>
    <row r="4743">
      <c r="A4743" s="116" t="n"/>
      <c r="B4743" s="116" t="n"/>
      <c r="C4743" s="116" t="n"/>
      <c r="D4743" s="116" t="n"/>
    </row>
    <row r="4744">
      <c r="A4744" s="116" t="n"/>
      <c r="B4744" s="116" t="n"/>
      <c r="C4744" s="116" t="n"/>
      <c r="D4744" s="116" t="n"/>
    </row>
    <row r="4745">
      <c r="A4745" s="116" t="n"/>
      <c r="B4745" s="116" t="n"/>
      <c r="C4745" s="116" t="n"/>
      <c r="D4745" s="116" t="n"/>
    </row>
    <row r="4746">
      <c r="A4746" s="116" t="n"/>
      <c r="B4746" s="116" t="n"/>
      <c r="C4746" s="116" t="n"/>
      <c r="D4746" s="116" t="n"/>
    </row>
    <row r="4747">
      <c r="A4747" s="116" t="n"/>
      <c r="B4747" s="116" t="n"/>
      <c r="C4747" s="116" t="n"/>
      <c r="D4747" s="116" t="n"/>
    </row>
    <row r="4748">
      <c r="A4748" s="116" t="n"/>
      <c r="B4748" s="116" t="n"/>
      <c r="C4748" s="116" t="n"/>
      <c r="D4748" s="116" t="n"/>
    </row>
    <row r="4749">
      <c r="A4749" s="116" t="n"/>
      <c r="B4749" s="116" t="n"/>
      <c r="C4749" s="116" t="n"/>
      <c r="D4749" s="116" t="n"/>
    </row>
    <row r="4750">
      <c r="A4750" s="116" t="n"/>
      <c r="B4750" s="116" t="n"/>
      <c r="C4750" s="116" t="n"/>
      <c r="D4750" s="116" t="n"/>
    </row>
    <row r="4751">
      <c r="A4751" s="116" t="n"/>
      <c r="B4751" s="116" t="n"/>
      <c r="C4751" s="116" t="n"/>
      <c r="D4751" s="116" t="n"/>
    </row>
    <row r="4752">
      <c r="A4752" s="116" t="n"/>
      <c r="B4752" s="116" t="n"/>
      <c r="C4752" s="116" t="n"/>
      <c r="D4752" s="116" t="n"/>
    </row>
    <row r="4753">
      <c r="A4753" s="116" t="n"/>
      <c r="B4753" s="116" t="n"/>
      <c r="C4753" s="116" t="n"/>
      <c r="D4753" s="116" t="n"/>
    </row>
    <row r="4754">
      <c r="A4754" s="116" t="n"/>
      <c r="B4754" s="116" t="n"/>
      <c r="C4754" s="116" t="n"/>
      <c r="D4754" s="116" t="n"/>
    </row>
    <row r="4755">
      <c r="A4755" s="116" t="n"/>
      <c r="B4755" s="116" t="n"/>
      <c r="C4755" s="116" t="n"/>
      <c r="D4755" s="116" t="n"/>
    </row>
    <row r="4756">
      <c r="A4756" s="116" t="n"/>
      <c r="B4756" s="116" t="n"/>
      <c r="C4756" s="116" t="n"/>
      <c r="D4756" s="116" t="n"/>
    </row>
    <row r="4757">
      <c r="A4757" s="116" t="n"/>
      <c r="B4757" s="116" t="n"/>
      <c r="C4757" s="116" t="n"/>
      <c r="D4757" s="116" t="n"/>
    </row>
    <row r="4758">
      <c r="A4758" s="116" t="n"/>
      <c r="B4758" s="116" t="n"/>
      <c r="C4758" s="116" t="n"/>
      <c r="D4758" s="116" t="n"/>
    </row>
    <row r="4759">
      <c r="A4759" s="116" t="n"/>
      <c r="B4759" s="116" t="n"/>
      <c r="C4759" s="116" t="n"/>
      <c r="D4759" s="116" t="n"/>
    </row>
    <row r="4760">
      <c r="A4760" s="116" t="n"/>
      <c r="B4760" s="116" t="n"/>
      <c r="C4760" s="116" t="n"/>
      <c r="D4760" s="116" t="n"/>
    </row>
    <row r="4761">
      <c r="A4761" s="116" t="n"/>
      <c r="B4761" s="116" t="n"/>
      <c r="C4761" s="116" t="n"/>
      <c r="D4761" s="116" t="n"/>
    </row>
    <row r="4762">
      <c r="A4762" s="116" t="n"/>
      <c r="B4762" s="116" t="n"/>
      <c r="C4762" s="116" t="n"/>
      <c r="D4762" s="116" t="n"/>
    </row>
    <row r="4763">
      <c r="A4763" s="116" t="n"/>
      <c r="B4763" s="116" t="n"/>
      <c r="C4763" s="116" t="n"/>
      <c r="D4763" s="116" t="n"/>
    </row>
    <row r="4764">
      <c r="A4764" s="116" t="n"/>
      <c r="B4764" s="116" t="n"/>
      <c r="C4764" s="116" t="n"/>
      <c r="D4764" s="116" t="n"/>
    </row>
    <row r="4765">
      <c r="A4765" s="116" t="n"/>
      <c r="B4765" s="116" t="n"/>
      <c r="C4765" s="116" t="n"/>
      <c r="D4765" s="116" t="n"/>
    </row>
    <row r="4766">
      <c r="A4766" s="116" t="n"/>
      <c r="B4766" s="116" t="n"/>
      <c r="C4766" s="116" t="n"/>
      <c r="D4766" s="116" t="n"/>
    </row>
    <row r="4767">
      <c r="A4767" s="116" t="n"/>
      <c r="B4767" s="116" t="n"/>
      <c r="C4767" s="116" t="n"/>
      <c r="D4767" s="116" t="n"/>
    </row>
    <row r="4768">
      <c r="A4768" s="116" t="n"/>
      <c r="B4768" s="116" t="n"/>
      <c r="C4768" s="116" t="n"/>
      <c r="D4768" s="116" t="n"/>
    </row>
    <row r="4769">
      <c r="A4769" s="116" t="n"/>
      <c r="B4769" s="116" t="n"/>
      <c r="C4769" s="116" t="n"/>
      <c r="D4769" s="116" t="n"/>
    </row>
    <row r="4770">
      <c r="A4770" s="116" t="n"/>
      <c r="B4770" s="116" t="n"/>
      <c r="C4770" s="116" t="n"/>
      <c r="D4770" s="116" t="n"/>
    </row>
    <row r="4771">
      <c r="A4771" s="116" t="n"/>
      <c r="B4771" s="116" t="n"/>
      <c r="C4771" s="116" t="n"/>
      <c r="D4771" s="116" t="n"/>
    </row>
    <row r="4772">
      <c r="A4772" s="116" t="n"/>
      <c r="B4772" s="116" t="n"/>
      <c r="C4772" s="116" t="n"/>
      <c r="D4772" s="116" t="n"/>
    </row>
    <row r="4773">
      <c r="A4773" s="116" t="n"/>
      <c r="B4773" s="116" t="n"/>
      <c r="C4773" s="116" t="n"/>
      <c r="D4773" s="116" t="n"/>
    </row>
    <row r="4774">
      <c r="A4774" s="116" t="n"/>
      <c r="B4774" s="116" t="n"/>
      <c r="C4774" s="116" t="n"/>
      <c r="D4774" s="116" t="n"/>
    </row>
    <row r="4775">
      <c r="A4775" s="116" t="n"/>
      <c r="B4775" s="116" t="n"/>
      <c r="C4775" s="116" t="n"/>
      <c r="D4775" s="116" t="n"/>
    </row>
    <row r="4776">
      <c r="A4776" s="116" t="n"/>
      <c r="B4776" s="116" t="n"/>
      <c r="C4776" s="116" t="n"/>
      <c r="D4776" s="116" t="n"/>
    </row>
    <row r="4777">
      <c r="A4777" s="116" t="n"/>
      <c r="B4777" s="116" t="n"/>
      <c r="C4777" s="116" t="n"/>
      <c r="D4777" s="116" t="n"/>
    </row>
    <row r="4778">
      <c r="A4778" s="116" t="n"/>
      <c r="B4778" s="116" t="n"/>
      <c r="C4778" s="116" t="n"/>
      <c r="D4778" s="116" t="n"/>
    </row>
    <row r="4779">
      <c r="A4779" s="116" t="n"/>
      <c r="B4779" s="116" t="n"/>
      <c r="C4779" s="116" t="n"/>
      <c r="D4779" s="116" t="n"/>
    </row>
    <row r="4780">
      <c r="A4780" s="116" t="n"/>
      <c r="B4780" s="116" t="n"/>
      <c r="C4780" s="116" t="n"/>
      <c r="D4780" s="116" t="n"/>
    </row>
    <row r="4781">
      <c r="A4781" s="116" t="n"/>
      <c r="B4781" s="116" t="n"/>
      <c r="C4781" s="116" t="n"/>
      <c r="D4781" s="116" t="n"/>
    </row>
    <row r="4782">
      <c r="A4782" s="116" t="n"/>
      <c r="B4782" s="116" t="n"/>
      <c r="C4782" s="116" t="n"/>
      <c r="D4782" s="116" t="n"/>
    </row>
    <row r="4783">
      <c r="A4783" s="116" t="n"/>
      <c r="B4783" s="116" t="n"/>
      <c r="C4783" s="116" t="n"/>
      <c r="D4783" s="116" t="n"/>
    </row>
    <row r="4784">
      <c r="A4784" s="116" t="n"/>
      <c r="B4784" s="116" t="n"/>
      <c r="C4784" s="116" t="n"/>
      <c r="D4784" s="116" t="n"/>
    </row>
    <row r="4785">
      <c r="A4785" s="116" t="n"/>
      <c r="B4785" s="116" t="n"/>
      <c r="C4785" s="116" t="n"/>
      <c r="D4785" s="116" t="n"/>
    </row>
    <row r="4786">
      <c r="A4786" s="116" t="n"/>
      <c r="B4786" s="116" t="n"/>
      <c r="C4786" s="116" t="n"/>
      <c r="D4786" s="116" t="n"/>
    </row>
    <row r="4787">
      <c r="A4787" s="116" t="n"/>
      <c r="B4787" s="116" t="n"/>
      <c r="C4787" s="116" t="n"/>
      <c r="D4787" s="116" t="n"/>
    </row>
    <row r="4788">
      <c r="A4788" s="116" t="n"/>
      <c r="B4788" s="116" t="n"/>
      <c r="C4788" s="116" t="n"/>
      <c r="D4788" s="116" t="n"/>
    </row>
    <row r="4789">
      <c r="A4789" s="116" t="n"/>
      <c r="B4789" s="116" t="n"/>
      <c r="C4789" s="116" t="n"/>
      <c r="D4789" s="116" t="n"/>
    </row>
    <row r="4790">
      <c r="A4790" s="116" t="n"/>
      <c r="B4790" s="116" t="n"/>
      <c r="C4790" s="116" t="n"/>
      <c r="D4790" s="116" t="n"/>
    </row>
    <row r="4791">
      <c r="A4791" s="116" t="n"/>
      <c r="B4791" s="116" t="n"/>
      <c r="C4791" s="116" t="n"/>
      <c r="D4791" s="116" t="n"/>
    </row>
    <row r="4792">
      <c r="A4792" s="116" t="n"/>
      <c r="B4792" s="116" t="n"/>
      <c r="C4792" s="116" t="n"/>
      <c r="D4792" s="116" t="n"/>
    </row>
    <row r="4793">
      <c r="A4793" s="116" t="n"/>
      <c r="B4793" s="116" t="n"/>
      <c r="C4793" s="116" t="n"/>
      <c r="D4793" s="116" t="n"/>
    </row>
    <row r="4794">
      <c r="A4794" s="116" t="n"/>
      <c r="B4794" s="116" t="n"/>
      <c r="C4794" s="116" t="n"/>
      <c r="D4794" s="116" t="n"/>
    </row>
    <row r="4795">
      <c r="A4795" s="116" t="n"/>
      <c r="B4795" s="116" t="n"/>
      <c r="C4795" s="116" t="n"/>
      <c r="D4795" s="116" t="n"/>
    </row>
    <row r="4796">
      <c r="A4796" s="116" t="n"/>
      <c r="B4796" s="116" t="n"/>
      <c r="C4796" s="116" t="n"/>
      <c r="D4796" s="116" t="n"/>
    </row>
    <row r="4797">
      <c r="A4797" s="116" t="n"/>
      <c r="B4797" s="116" t="n"/>
      <c r="C4797" s="116" t="n"/>
      <c r="D4797" s="116" t="n"/>
    </row>
    <row r="4798">
      <c r="A4798" s="116" t="n"/>
      <c r="B4798" s="116" t="n"/>
      <c r="C4798" s="116" t="n"/>
      <c r="D4798" s="116" t="n"/>
    </row>
    <row r="4799">
      <c r="A4799" s="116" t="n"/>
      <c r="B4799" s="116" t="n"/>
      <c r="C4799" s="116" t="n"/>
      <c r="D4799" s="116" t="n"/>
    </row>
    <row r="4800">
      <c r="A4800" s="116" t="n"/>
      <c r="B4800" s="116" t="n"/>
      <c r="C4800" s="116" t="n"/>
      <c r="D4800" s="116" t="n"/>
    </row>
    <row r="4801">
      <c r="A4801" s="116" t="n"/>
      <c r="B4801" s="116" t="n"/>
      <c r="C4801" s="116" t="n"/>
      <c r="D4801" s="116" t="n"/>
    </row>
    <row r="4802">
      <c r="A4802" s="116" t="n"/>
      <c r="B4802" s="116" t="n"/>
      <c r="C4802" s="116" t="n"/>
      <c r="D4802" s="116" t="n"/>
    </row>
    <row r="4803">
      <c r="A4803" s="116" t="n"/>
      <c r="B4803" s="116" t="n"/>
      <c r="C4803" s="116" t="n"/>
      <c r="D4803" s="116" t="n"/>
    </row>
    <row r="4804">
      <c r="A4804" s="116" t="n"/>
      <c r="B4804" s="116" t="n"/>
      <c r="C4804" s="116" t="n"/>
      <c r="D4804" s="116" t="n"/>
    </row>
    <row r="4805">
      <c r="A4805" s="116" t="n"/>
      <c r="B4805" s="116" t="n"/>
      <c r="C4805" s="116" t="n"/>
      <c r="D4805" s="116" t="n"/>
    </row>
    <row r="4806">
      <c r="A4806" s="116" t="n"/>
      <c r="B4806" s="116" t="n"/>
      <c r="C4806" s="116" t="n"/>
      <c r="D4806" s="116" t="n"/>
    </row>
    <row r="4807">
      <c r="A4807" s="116" t="n"/>
      <c r="B4807" s="116" t="n"/>
      <c r="C4807" s="116" t="n"/>
      <c r="D4807" s="116" t="n"/>
    </row>
    <row r="4808">
      <c r="A4808" s="116" t="n"/>
      <c r="B4808" s="116" t="n"/>
      <c r="C4808" s="116" t="n"/>
      <c r="D4808" s="116" t="n"/>
    </row>
    <row r="4809">
      <c r="A4809" s="116" t="n"/>
      <c r="B4809" s="116" t="n"/>
      <c r="C4809" s="116" t="n"/>
      <c r="D4809" s="116" t="n"/>
    </row>
    <row r="4810">
      <c r="A4810" s="116" t="n"/>
      <c r="B4810" s="116" t="n"/>
      <c r="C4810" s="116" t="n"/>
      <c r="D4810" s="116" t="n"/>
    </row>
    <row r="4811">
      <c r="A4811" s="116" t="n"/>
      <c r="B4811" s="116" t="n"/>
      <c r="C4811" s="116" t="n"/>
      <c r="D4811" s="116" t="n"/>
    </row>
    <row r="4812">
      <c r="A4812" s="116" t="n"/>
      <c r="B4812" s="116" t="n"/>
      <c r="C4812" s="116" t="n"/>
      <c r="D4812" s="116" t="n"/>
    </row>
    <row r="4813">
      <c r="A4813" s="116" t="n"/>
      <c r="B4813" s="116" t="n"/>
      <c r="C4813" s="116" t="n"/>
      <c r="D4813" s="116" t="n"/>
    </row>
    <row r="4814">
      <c r="A4814" s="116" t="n"/>
      <c r="B4814" s="116" t="n"/>
      <c r="C4814" s="116" t="n"/>
      <c r="D4814" s="116" t="n"/>
    </row>
    <row r="4815">
      <c r="A4815" s="116" t="n"/>
      <c r="B4815" s="116" t="n"/>
      <c r="C4815" s="116" t="n"/>
      <c r="D4815" s="116" t="n"/>
    </row>
    <row r="4816">
      <c r="A4816" s="116" t="n"/>
      <c r="B4816" s="116" t="n"/>
      <c r="C4816" s="116" t="n"/>
      <c r="D4816" s="116" t="n"/>
    </row>
    <row r="4817">
      <c r="A4817" s="116" t="n"/>
      <c r="B4817" s="116" t="n"/>
      <c r="C4817" s="116" t="n"/>
      <c r="D4817" s="116" t="n"/>
    </row>
    <row r="4818">
      <c r="A4818" s="116" t="n"/>
      <c r="B4818" s="116" t="n"/>
      <c r="C4818" s="116" t="n"/>
      <c r="D4818" s="116" t="n"/>
    </row>
    <row r="4819">
      <c r="A4819" s="116" t="n"/>
      <c r="B4819" s="116" t="n"/>
      <c r="C4819" s="116" t="n"/>
      <c r="D4819" s="116" t="n"/>
    </row>
    <row r="4820">
      <c r="A4820" s="116" t="n"/>
      <c r="B4820" s="116" t="n"/>
      <c r="C4820" s="116" t="n"/>
      <c r="D4820" s="116" t="n"/>
    </row>
    <row r="4821">
      <c r="A4821" s="116" t="n"/>
      <c r="B4821" s="116" t="n"/>
      <c r="C4821" s="116" t="n"/>
      <c r="D4821" s="116" t="n"/>
    </row>
    <row r="4822">
      <c r="A4822" s="116" t="n"/>
      <c r="B4822" s="116" t="n"/>
      <c r="C4822" s="116" t="n"/>
      <c r="D4822" s="116" t="n"/>
    </row>
    <row r="4823">
      <c r="A4823" s="116" t="n"/>
      <c r="B4823" s="116" t="n"/>
      <c r="C4823" s="116" t="n"/>
      <c r="D4823" s="116" t="n"/>
    </row>
    <row r="4824">
      <c r="A4824" s="116" t="n"/>
      <c r="B4824" s="116" t="n"/>
      <c r="C4824" s="116" t="n"/>
      <c r="D4824" s="116" t="n"/>
    </row>
    <row r="4825">
      <c r="A4825" s="116" t="n"/>
      <c r="B4825" s="116" t="n"/>
      <c r="C4825" s="116" t="n"/>
      <c r="D4825" s="116" t="n"/>
    </row>
    <row r="4826">
      <c r="A4826" s="116" t="n"/>
      <c r="B4826" s="116" t="n"/>
      <c r="C4826" s="116" t="n"/>
      <c r="D4826" s="116" t="n"/>
    </row>
    <row r="4827">
      <c r="A4827" s="116" t="n"/>
      <c r="B4827" s="116" t="n"/>
      <c r="C4827" s="116" t="n"/>
      <c r="D4827" s="116" t="n"/>
    </row>
    <row r="4828">
      <c r="A4828" s="116" t="n"/>
      <c r="B4828" s="116" t="n"/>
      <c r="C4828" s="116" t="n"/>
      <c r="D4828" s="116" t="n"/>
    </row>
    <row r="4829">
      <c r="A4829" s="116" t="n"/>
      <c r="B4829" s="116" t="n"/>
      <c r="C4829" s="116" t="n"/>
      <c r="D4829" s="116" t="n"/>
    </row>
    <row r="4830">
      <c r="A4830" s="116" t="n"/>
      <c r="B4830" s="116" t="n"/>
      <c r="C4830" s="116" t="n"/>
      <c r="D4830" s="116" t="n"/>
    </row>
    <row r="4831">
      <c r="A4831" s="116" t="n"/>
      <c r="B4831" s="116" t="n"/>
      <c r="C4831" s="116" t="n"/>
      <c r="D4831" s="116" t="n"/>
    </row>
    <row r="4832">
      <c r="A4832" s="116" t="n"/>
      <c r="B4832" s="116" t="n"/>
      <c r="C4832" s="116" t="n"/>
      <c r="D4832" s="116" t="n"/>
    </row>
    <row r="4833">
      <c r="A4833" s="116" t="n"/>
      <c r="B4833" s="116" t="n"/>
      <c r="C4833" s="116" t="n"/>
      <c r="D4833" s="116" t="n"/>
    </row>
    <row r="4834">
      <c r="A4834" s="116" t="n"/>
      <c r="B4834" s="116" t="n"/>
      <c r="C4834" s="116" t="n"/>
      <c r="D4834" s="116" t="n"/>
    </row>
    <row r="4835">
      <c r="A4835" s="116" t="n"/>
      <c r="B4835" s="116" t="n"/>
      <c r="C4835" s="116" t="n"/>
      <c r="D4835" s="116" t="n"/>
    </row>
    <row r="4836">
      <c r="A4836" s="116" t="n"/>
      <c r="B4836" s="116" t="n"/>
      <c r="C4836" s="116" t="n"/>
      <c r="D4836" s="116" t="n"/>
    </row>
    <row r="4837">
      <c r="A4837" s="116" t="n"/>
      <c r="B4837" s="116" t="n"/>
      <c r="C4837" s="116" t="n"/>
      <c r="D4837" s="116" t="n"/>
    </row>
    <row r="4838">
      <c r="A4838" s="116" t="n"/>
      <c r="B4838" s="116" t="n"/>
      <c r="C4838" s="116" t="n"/>
      <c r="D4838" s="116" t="n"/>
    </row>
    <row r="4839">
      <c r="A4839" s="116" t="n"/>
      <c r="B4839" s="116" t="n"/>
      <c r="C4839" s="116" t="n"/>
      <c r="D4839" s="116" t="n"/>
    </row>
    <row r="4840">
      <c r="A4840" s="116" t="n"/>
      <c r="B4840" s="116" t="n"/>
      <c r="C4840" s="116" t="n"/>
      <c r="D4840" s="116" t="n"/>
    </row>
    <row r="4841">
      <c r="A4841" s="116" t="n"/>
      <c r="B4841" s="116" t="n"/>
      <c r="C4841" s="116" t="n"/>
      <c r="D4841" s="116" t="n"/>
    </row>
    <row r="4842">
      <c r="A4842" s="116" t="n"/>
      <c r="B4842" s="116" t="n"/>
      <c r="C4842" s="116" t="n"/>
      <c r="D4842" s="116" t="n"/>
    </row>
    <row r="4843">
      <c r="A4843" s="116" t="n"/>
      <c r="B4843" s="116" t="n"/>
      <c r="C4843" s="116" t="n"/>
      <c r="D4843" s="116" t="n"/>
    </row>
    <row r="4844">
      <c r="A4844" s="116" t="n"/>
      <c r="B4844" s="116" t="n"/>
      <c r="C4844" s="116" t="n"/>
      <c r="D4844" s="116" t="n"/>
    </row>
    <row r="4845">
      <c r="A4845" s="116" t="n"/>
      <c r="B4845" s="116" t="n"/>
      <c r="C4845" s="116" t="n"/>
      <c r="D4845" s="116" t="n"/>
    </row>
    <row r="4846">
      <c r="A4846" s="116" t="n"/>
      <c r="B4846" s="116" t="n"/>
      <c r="C4846" s="116" t="n"/>
      <c r="D4846" s="116" t="n"/>
    </row>
    <row r="4847">
      <c r="A4847" s="116" t="n"/>
      <c r="B4847" s="116" t="n"/>
      <c r="C4847" s="116" t="n"/>
      <c r="D4847" s="116" t="n"/>
    </row>
    <row r="4848">
      <c r="A4848" s="116" t="n"/>
      <c r="B4848" s="116" t="n"/>
      <c r="C4848" s="116" t="n"/>
      <c r="D4848" s="116" t="n"/>
    </row>
    <row r="4849">
      <c r="A4849" s="116" t="n"/>
      <c r="B4849" s="116" t="n"/>
      <c r="C4849" s="116" t="n"/>
      <c r="D4849" s="116" t="n"/>
    </row>
    <row r="4850">
      <c r="A4850" s="116" t="n"/>
      <c r="B4850" s="116" t="n"/>
      <c r="C4850" s="116" t="n"/>
      <c r="D4850" s="116" t="n"/>
    </row>
    <row r="4851">
      <c r="A4851" s="116" t="n"/>
      <c r="B4851" s="116" t="n"/>
      <c r="C4851" s="116" t="n"/>
      <c r="D4851" s="116" t="n"/>
    </row>
    <row r="4852">
      <c r="A4852" s="116" t="n"/>
      <c r="B4852" s="116" t="n"/>
      <c r="C4852" s="116" t="n"/>
      <c r="D4852" s="116" t="n"/>
    </row>
    <row r="4853">
      <c r="A4853" s="116" t="n"/>
      <c r="B4853" s="116" t="n"/>
      <c r="C4853" s="116" t="n"/>
      <c r="D4853" s="116" t="n"/>
    </row>
    <row r="4854">
      <c r="A4854" s="116" t="n"/>
      <c r="B4854" s="116" t="n"/>
      <c r="C4854" s="116" t="n"/>
      <c r="D4854" s="116" t="n"/>
    </row>
    <row r="4855">
      <c r="A4855" s="116" t="n"/>
      <c r="B4855" s="116" t="n"/>
      <c r="C4855" s="116" t="n"/>
      <c r="D4855" s="116" t="n"/>
    </row>
    <row r="4856">
      <c r="A4856" s="116" t="n"/>
      <c r="B4856" s="116" t="n"/>
      <c r="C4856" s="116" t="n"/>
      <c r="D4856" s="116" t="n"/>
    </row>
    <row r="4857">
      <c r="A4857" s="116" t="n"/>
      <c r="B4857" s="116" t="n"/>
      <c r="C4857" s="116" t="n"/>
      <c r="D4857" s="116" t="n"/>
    </row>
    <row r="4858">
      <c r="A4858" s="116" t="n"/>
      <c r="B4858" s="116" t="n"/>
      <c r="C4858" s="116" t="n"/>
      <c r="D4858" s="116" t="n"/>
    </row>
    <row r="4859">
      <c r="A4859" s="116" t="n"/>
      <c r="B4859" s="116" t="n"/>
      <c r="C4859" s="116" t="n"/>
      <c r="D4859" s="116" t="n"/>
    </row>
    <row r="4860">
      <c r="A4860" s="116" t="n"/>
      <c r="B4860" s="116" t="n"/>
      <c r="C4860" s="116" t="n"/>
      <c r="D4860" s="116" t="n"/>
    </row>
    <row r="4861">
      <c r="A4861" s="116" t="n"/>
      <c r="B4861" s="116" t="n"/>
      <c r="C4861" s="116" t="n"/>
      <c r="D4861" s="116" t="n"/>
    </row>
    <row r="4862">
      <c r="A4862" s="116" t="n"/>
      <c r="B4862" s="116" t="n"/>
      <c r="C4862" s="116" t="n"/>
      <c r="D4862" s="116" t="n"/>
    </row>
    <row r="4863">
      <c r="A4863" s="116" t="n"/>
      <c r="B4863" s="116" t="n"/>
      <c r="C4863" s="116" t="n"/>
      <c r="D4863" s="116" t="n"/>
    </row>
    <row r="4864">
      <c r="A4864" s="116" t="n"/>
      <c r="B4864" s="116" t="n"/>
      <c r="C4864" s="116" t="n"/>
      <c r="D4864" s="116" t="n"/>
    </row>
    <row r="4865">
      <c r="A4865" s="116" t="n"/>
      <c r="B4865" s="116" t="n"/>
      <c r="C4865" s="116" t="n"/>
      <c r="D4865" s="116" t="n"/>
    </row>
    <row r="4866">
      <c r="A4866" s="116" t="n"/>
      <c r="B4866" s="116" t="n"/>
      <c r="C4866" s="116" t="n"/>
      <c r="D4866" s="116" t="n"/>
    </row>
    <row r="4867">
      <c r="A4867" s="116" t="n"/>
      <c r="B4867" s="116" t="n"/>
      <c r="C4867" s="116" t="n"/>
      <c r="D4867" s="116" t="n"/>
    </row>
    <row r="4868">
      <c r="A4868" s="116" t="n"/>
      <c r="B4868" s="116" t="n"/>
      <c r="C4868" s="116" t="n"/>
      <c r="D4868" s="116" t="n"/>
    </row>
    <row r="4869">
      <c r="A4869" s="116" t="n"/>
      <c r="B4869" s="116" t="n"/>
      <c r="C4869" s="116" t="n"/>
      <c r="D4869" s="116" t="n"/>
    </row>
    <row r="4870">
      <c r="A4870" s="116" t="n"/>
      <c r="B4870" s="116" t="n"/>
      <c r="C4870" s="116" t="n"/>
      <c r="D4870" s="116" t="n"/>
    </row>
    <row r="4871">
      <c r="A4871" s="116" t="n"/>
      <c r="B4871" s="116" t="n"/>
      <c r="C4871" s="116" t="n"/>
      <c r="D4871" s="116" t="n"/>
    </row>
    <row r="4872">
      <c r="A4872" s="116" t="n"/>
      <c r="B4872" s="116" t="n"/>
      <c r="C4872" s="116" t="n"/>
      <c r="D4872" s="116" t="n"/>
    </row>
    <row r="4873">
      <c r="A4873" s="116" t="n"/>
      <c r="B4873" s="116" t="n"/>
      <c r="C4873" s="116" t="n"/>
      <c r="D4873" s="116" t="n"/>
    </row>
    <row r="4874">
      <c r="A4874" s="116" t="n"/>
      <c r="B4874" s="116" t="n"/>
      <c r="C4874" s="116" t="n"/>
      <c r="D4874" s="116" t="n"/>
    </row>
    <row r="4875">
      <c r="A4875" s="116" t="n"/>
      <c r="B4875" s="116" t="n"/>
      <c r="C4875" s="116" t="n"/>
      <c r="D4875" s="116" t="n"/>
    </row>
    <row r="4876">
      <c r="A4876" s="116" t="n"/>
      <c r="B4876" s="116" t="n"/>
      <c r="C4876" s="116" t="n"/>
      <c r="D4876" s="116" t="n"/>
    </row>
    <row r="4877">
      <c r="A4877" s="116" t="n"/>
      <c r="B4877" s="116" t="n"/>
      <c r="C4877" s="116" t="n"/>
      <c r="D4877" s="116" t="n"/>
    </row>
    <row r="4878">
      <c r="A4878" s="116" t="n"/>
      <c r="B4878" s="116" t="n"/>
      <c r="C4878" s="116" t="n"/>
      <c r="D4878" s="116" t="n"/>
    </row>
    <row r="4879">
      <c r="A4879" s="116" t="n"/>
      <c r="B4879" s="116" t="n"/>
      <c r="C4879" s="116" t="n"/>
      <c r="D4879" s="116" t="n"/>
    </row>
    <row r="4880">
      <c r="A4880" s="116" t="n"/>
      <c r="B4880" s="116" t="n"/>
      <c r="C4880" s="116" t="n"/>
      <c r="D4880" s="116" t="n"/>
    </row>
    <row r="4881">
      <c r="A4881" s="116" t="n"/>
      <c r="B4881" s="116" t="n"/>
      <c r="C4881" s="116" t="n"/>
      <c r="D4881" s="116" t="n"/>
    </row>
    <row r="4882">
      <c r="A4882" s="116" t="n"/>
      <c r="B4882" s="116" t="n"/>
      <c r="C4882" s="116" t="n"/>
      <c r="D4882" s="116" t="n"/>
    </row>
    <row r="4883">
      <c r="A4883" s="116" t="n"/>
      <c r="B4883" s="116" t="n"/>
      <c r="C4883" s="116" t="n"/>
      <c r="D4883" s="116" t="n"/>
    </row>
    <row r="4884">
      <c r="A4884" s="116" t="n"/>
      <c r="B4884" s="116" t="n"/>
      <c r="C4884" s="116" t="n"/>
      <c r="D4884" s="116" t="n"/>
    </row>
    <row r="4885">
      <c r="A4885" s="116" t="n"/>
      <c r="B4885" s="116" t="n"/>
      <c r="C4885" s="116" t="n"/>
      <c r="D4885" s="116" t="n"/>
    </row>
    <row r="4886">
      <c r="A4886" s="116" t="n"/>
      <c r="B4886" s="116" t="n"/>
      <c r="C4886" s="116" t="n"/>
      <c r="D4886" s="116" t="n"/>
    </row>
    <row r="4887">
      <c r="A4887" s="116" t="n"/>
      <c r="B4887" s="116" t="n"/>
      <c r="C4887" s="116" t="n"/>
      <c r="D4887" s="116" t="n"/>
    </row>
    <row r="4888">
      <c r="A4888" s="116" t="n"/>
      <c r="B4888" s="116" t="n"/>
      <c r="C4888" s="116" t="n"/>
      <c r="D4888" s="116" t="n"/>
    </row>
    <row r="4889">
      <c r="A4889" s="116" t="n"/>
      <c r="B4889" s="116" t="n"/>
      <c r="C4889" s="116" t="n"/>
      <c r="D4889" s="116" t="n"/>
    </row>
    <row r="4890">
      <c r="A4890" s="116" t="n"/>
      <c r="B4890" s="116" t="n"/>
      <c r="C4890" s="116" t="n"/>
      <c r="D4890" s="116" t="n"/>
    </row>
    <row r="4891">
      <c r="A4891" s="116" t="n"/>
      <c r="B4891" s="116" t="n"/>
      <c r="C4891" s="116" t="n"/>
      <c r="D4891" s="116" t="n"/>
    </row>
    <row r="4892">
      <c r="A4892" s="116" t="n"/>
      <c r="B4892" s="116" t="n"/>
      <c r="C4892" s="116" t="n"/>
      <c r="D4892" s="116" t="n"/>
    </row>
    <row r="4893">
      <c r="A4893" s="116" t="n"/>
      <c r="B4893" s="116" t="n"/>
      <c r="C4893" s="116" t="n"/>
      <c r="D4893" s="116" t="n"/>
    </row>
    <row r="4894">
      <c r="A4894" s="116" t="n"/>
      <c r="B4894" s="116" t="n"/>
      <c r="C4894" s="116" t="n"/>
      <c r="D4894" s="116" t="n"/>
    </row>
    <row r="4895">
      <c r="A4895" s="116" t="n"/>
      <c r="B4895" s="116" t="n"/>
      <c r="C4895" s="116" t="n"/>
      <c r="D4895" s="116" t="n"/>
    </row>
    <row r="4896">
      <c r="A4896" s="116" t="n"/>
      <c r="B4896" s="116" t="n"/>
      <c r="C4896" s="116" t="n"/>
      <c r="D4896" s="116" t="n"/>
    </row>
    <row r="4897">
      <c r="A4897" s="116" t="n"/>
      <c r="B4897" s="116" t="n"/>
      <c r="C4897" s="116" t="n"/>
      <c r="D4897" s="116" t="n"/>
    </row>
    <row r="4898">
      <c r="A4898" s="116" t="n"/>
      <c r="B4898" s="116" t="n"/>
      <c r="C4898" s="116" t="n"/>
      <c r="D4898" s="116" t="n"/>
    </row>
    <row r="4899">
      <c r="A4899" s="116" t="n"/>
      <c r="B4899" s="116" t="n"/>
      <c r="C4899" s="116" t="n"/>
      <c r="D4899" s="116" t="n"/>
    </row>
    <row r="4900">
      <c r="A4900" s="116" t="n"/>
      <c r="B4900" s="116" t="n"/>
      <c r="C4900" s="116" t="n"/>
      <c r="D4900" s="116" t="n"/>
    </row>
    <row r="4901">
      <c r="A4901" s="116" t="n"/>
      <c r="B4901" s="116" t="n"/>
      <c r="C4901" s="116" t="n"/>
      <c r="D4901" s="116" t="n"/>
    </row>
    <row r="4902">
      <c r="A4902" s="116" t="n"/>
      <c r="B4902" s="116" t="n"/>
      <c r="C4902" s="116" t="n"/>
      <c r="D4902" s="116" t="n"/>
    </row>
    <row r="4903">
      <c r="A4903" s="116" t="n"/>
      <c r="B4903" s="116" t="n"/>
      <c r="C4903" s="116" t="n"/>
      <c r="D4903" s="116" t="n"/>
    </row>
    <row r="4904">
      <c r="A4904" s="116" t="n"/>
      <c r="B4904" s="116" t="n"/>
      <c r="C4904" s="116" t="n"/>
      <c r="D4904" s="116" t="n"/>
    </row>
    <row r="4905">
      <c r="A4905" s="116" t="n"/>
      <c r="B4905" s="116" t="n"/>
      <c r="C4905" s="116" t="n"/>
      <c r="D4905" s="116" t="n"/>
    </row>
    <row r="4906">
      <c r="A4906" s="116" t="n"/>
      <c r="B4906" s="116" t="n"/>
      <c r="C4906" s="116" t="n"/>
      <c r="D4906" s="116" t="n"/>
    </row>
    <row r="4907">
      <c r="A4907" s="116" t="n"/>
      <c r="B4907" s="116" t="n"/>
      <c r="C4907" s="116" t="n"/>
      <c r="D4907" s="116" t="n"/>
    </row>
    <row r="4908">
      <c r="A4908" s="116" t="n"/>
      <c r="B4908" s="116" t="n"/>
      <c r="C4908" s="116" t="n"/>
      <c r="D4908" s="116" t="n"/>
    </row>
    <row r="4909">
      <c r="A4909" s="116" t="n"/>
      <c r="B4909" s="116" t="n"/>
      <c r="C4909" s="116" t="n"/>
      <c r="D4909" s="116" t="n"/>
    </row>
    <row r="4910">
      <c r="A4910" s="116" t="n"/>
      <c r="B4910" s="116" t="n"/>
      <c r="C4910" s="116" t="n"/>
      <c r="D4910" s="116" t="n"/>
    </row>
    <row r="4911">
      <c r="A4911" s="116" t="n"/>
      <c r="B4911" s="116" t="n"/>
      <c r="C4911" s="116" t="n"/>
      <c r="D4911" s="116" t="n"/>
    </row>
    <row r="4912">
      <c r="A4912" s="116" t="n"/>
      <c r="B4912" s="116" t="n"/>
      <c r="C4912" s="116" t="n"/>
      <c r="D4912" s="116" t="n"/>
    </row>
    <row r="4913">
      <c r="A4913" s="116" t="n"/>
      <c r="B4913" s="116" t="n"/>
      <c r="C4913" s="116" t="n"/>
      <c r="D4913" s="116" t="n"/>
    </row>
    <row r="4914">
      <c r="A4914" s="116" t="n"/>
      <c r="B4914" s="116" t="n"/>
      <c r="C4914" s="116" t="n"/>
      <c r="D4914" s="116" t="n"/>
    </row>
    <row r="4915">
      <c r="A4915" s="116" t="n"/>
      <c r="B4915" s="116" t="n"/>
      <c r="C4915" s="116" t="n"/>
      <c r="D4915" s="116" t="n"/>
    </row>
    <row r="4916">
      <c r="A4916" s="116" t="n"/>
      <c r="B4916" s="116" t="n"/>
      <c r="C4916" s="116" t="n"/>
      <c r="D4916" s="116" t="n"/>
    </row>
    <row r="4917">
      <c r="A4917" s="116" t="n"/>
      <c r="B4917" s="116" t="n"/>
      <c r="C4917" s="116" t="n"/>
      <c r="D4917" s="116" t="n"/>
    </row>
    <row r="4918">
      <c r="A4918" s="116" t="n"/>
      <c r="B4918" s="116" t="n"/>
      <c r="C4918" s="116" t="n"/>
      <c r="D4918" s="116" t="n"/>
    </row>
    <row r="4919">
      <c r="A4919" s="116" t="n"/>
      <c r="B4919" s="116" t="n"/>
      <c r="C4919" s="116" t="n"/>
      <c r="D4919" s="116" t="n"/>
    </row>
    <row r="4920">
      <c r="A4920" s="116" t="n"/>
      <c r="B4920" s="116" t="n"/>
      <c r="C4920" s="116" t="n"/>
      <c r="D4920" s="116" t="n"/>
    </row>
    <row r="4921">
      <c r="A4921" s="116" t="n"/>
      <c r="B4921" s="116" t="n"/>
      <c r="C4921" s="116" t="n"/>
      <c r="D4921" s="116" t="n"/>
    </row>
    <row r="4922">
      <c r="A4922" s="116" t="n"/>
      <c r="B4922" s="116" t="n"/>
      <c r="C4922" s="116" t="n"/>
      <c r="D4922" s="116" t="n"/>
    </row>
    <row r="4923">
      <c r="A4923" s="116" t="n"/>
      <c r="B4923" s="116" t="n"/>
      <c r="C4923" s="116" t="n"/>
      <c r="D4923" s="116" t="n"/>
    </row>
    <row r="4924">
      <c r="A4924" s="116" t="n"/>
      <c r="B4924" s="116" t="n"/>
      <c r="C4924" s="116" t="n"/>
      <c r="D4924" s="116" t="n"/>
    </row>
    <row r="4925">
      <c r="A4925" s="116" t="n"/>
      <c r="B4925" s="116" t="n"/>
      <c r="C4925" s="116" t="n"/>
      <c r="D4925" s="116" t="n"/>
    </row>
    <row r="4926">
      <c r="A4926" s="116" t="n"/>
      <c r="B4926" s="116" t="n"/>
      <c r="C4926" s="116" t="n"/>
      <c r="D4926" s="116" t="n"/>
    </row>
    <row r="4927">
      <c r="A4927" s="116" t="n"/>
      <c r="B4927" s="116" t="n"/>
      <c r="C4927" s="116" t="n"/>
      <c r="D4927" s="116" t="n"/>
    </row>
    <row r="4928">
      <c r="A4928" s="116" t="n"/>
      <c r="B4928" s="116" t="n"/>
      <c r="C4928" s="116" t="n"/>
      <c r="D4928" s="116" t="n"/>
    </row>
    <row r="4929">
      <c r="A4929" s="116" t="n"/>
      <c r="B4929" s="116" t="n"/>
      <c r="C4929" s="116" t="n"/>
      <c r="D4929" s="116" t="n"/>
    </row>
    <row r="4930">
      <c r="A4930" s="116" t="n"/>
      <c r="B4930" s="116" t="n"/>
      <c r="C4930" s="116" t="n"/>
      <c r="D4930" s="116" t="n"/>
    </row>
    <row r="4931">
      <c r="A4931" s="116" t="n"/>
      <c r="B4931" s="116" t="n"/>
      <c r="C4931" s="116" t="n"/>
      <c r="D4931" s="116" t="n"/>
    </row>
    <row r="4932">
      <c r="A4932" s="116" t="n"/>
      <c r="B4932" s="116" t="n"/>
      <c r="C4932" s="116" t="n"/>
      <c r="D4932" s="116" t="n"/>
    </row>
    <row r="4933">
      <c r="A4933" s="116" t="n"/>
      <c r="B4933" s="116" t="n"/>
      <c r="C4933" s="116" t="n"/>
      <c r="D4933" s="116" t="n"/>
    </row>
    <row r="4934">
      <c r="A4934" s="116" t="n"/>
      <c r="B4934" s="116" t="n"/>
      <c r="C4934" s="116" t="n"/>
      <c r="D4934" s="116" t="n"/>
    </row>
    <row r="4935">
      <c r="A4935" s="116" t="n"/>
      <c r="B4935" s="116" t="n"/>
      <c r="C4935" s="116" t="n"/>
      <c r="D4935" s="116" t="n"/>
    </row>
    <row r="4936">
      <c r="A4936" s="116" t="n"/>
      <c r="B4936" s="116" t="n"/>
      <c r="C4936" s="116" t="n"/>
      <c r="D4936" s="116" t="n"/>
    </row>
    <row r="4937">
      <c r="A4937" s="116" t="n"/>
      <c r="B4937" s="116" t="n"/>
      <c r="C4937" s="116" t="n"/>
      <c r="D4937" s="116" t="n"/>
    </row>
    <row r="4938">
      <c r="A4938" s="116" t="n"/>
      <c r="B4938" s="116" t="n"/>
      <c r="C4938" s="116" t="n"/>
      <c r="D4938" s="116" t="n"/>
    </row>
    <row r="4939">
      <c r="A4939" s="116" t="n"/>
      <c r="B4939" s="116" t="n"/>
      <c r="C4939" s="116" t="n"/>
      <c r="D4939" s="116" t="n"/>
    </row>
    <row r="4940">
      <c r="A4940" s="116" t="n"/>
      <c r="B4940" s="116" t="n"/>
      <c r="C4940" s="116" t="n"/>
      <c r="D4940" s="116" t="n"/>
    </row>
    <row r="4941">
      <c r="A4941" s="116" t="n"/>
      <c r="B4941" s="116" t="n"/>
      <c r="C4941" s="116" t="n"/>
      <c r="D4941" s="116" t="n"/>
    </row>
    <row r="4942">
      <c r="A4942" s="116" t="n"/>
      <c r="B4942" s="116" t="n"/>
      <c r="C4942" s="116" t="n"/>
      <c r="D4942" s="116" t="n"/>
    </row>
    <row r="4943">
      <c r="A4943" s="116" t="n"/>
      <c r="B4943" s="116" t="n"/>
      <c r="C4943" s="116" t="n"/>
      <c r="D4943" s="116" t="n"/>
    </row>
    <row r="4944">
      <c r="A4944" s="116" t="n"/>
      <c r="B4944" s="116" t="n"/>
      <c r="C4944" s="116" t="n"/>
      <c r="D4944" s="116" t="n"/>
    </row>
    <row r="4945">
      <c r="A4945" s="116" t="n"/>
      <c r="B4945" s="116" t="n"/>
      <c r="C4945" s="116" t="n"/>
      <c r="D4945" s="116" t="n"/>
    </row>
    <row r="4946">
      <c r="A4946" s="116" t="n"/>
      <c r="B4946" s="116" t="n"/>
      <c r="C4946" s="116" t="n"/>
      <c r="D4946" s="116" t="n"/>
    </row>
    <row r="4947">
      <c r="A4947" s="116" t="n"/>
      <c r="B4947" s="116" t="n"/>
      <c r="C4947" s="116" t="n"/>
      <c r="D4947" s="116" t="n"/>
    </row>
    <row r="4948">
      <c r="A4948" s="116" t="n"/>
      <c r="B4948" s="116" t="n"/>
      <c r="C4948" s="116" t="n"/>
      <c r="D4948" s="116" t="n"/>
    </row>
    <row r="4949">
      <c r="A4949" s="116" t="n"/>
      <c r="B4949" s="116" t="n"/>
      <c r="C4949" s="116" t="n"/>
      <c r="D4949" s="116" t="n"/>
    </row>
    <row r="4950">
      <c r="A4950" s="116" t="n"/>
      <c r="B4950" s="116" t="n"/>
      <c r="C4950" s="116" t="n"/>
      <c r="D4950" s="116" t="n"/>
    </row>
    <row r="4951">
      <c r="A4951" s="116" t="n"/>
      <c r="B4951" s="116" t="n"/>
      <c r="C4951" s="116" t="n"/>
      <c r="D4951" s="116" t="n"/>
    </row>
    <row r="4952">
      <c r="A4952" s="116" t="n"/>
      <c r="B4952" s="116" t="n"/>
      <c r="C4952" s="116" t="n"/>
      <c r="D4952" s="116" t="n"/>
    </row>
    <row r="4953">
      <c r="A4953" s="116" t="n"/>
      <c r="B4953" s="116" t="n"/>
      <c r="C4953" s="116" t="n"/>
      <c r="D4953" s="116" t="n"/>
    </row>
    <row r="4954">
      <c r="A4954" s="116" t="n"/>
      <c r="B4954" s="116" t="n"/>
      <c r="C4954" s="116" t="n"/>
      <c r="D4954" s="116" t="n"/>
    </row>
    <row r="4955">
      <c r="A4955" s="116" t="n"/>
      <c r="B4955" s="116" t="n"/>
      <c r="C4955" s="116" t="n"/>
      <c r="D4955" s="116" t="n"/>
    </row>
    <row r="4956">
      <c r="A4956" s="116" t="n"/>
      <c r="B4956" s="116" t="n"/>
      <c r="C4956" s="116" t="n"/>
      <c r="D4956" s="116" t="n"/>
    </row>
    <row r="4957">
      <c r="A4957" s="116" t="n"/>
      <c r="B4957" s="116" t="n"/>
      <c r="C4957" s="116" t="n"/>
      <c r="D4957" s="116" t="n"/>
    </row>
    <row r="4958">
      <c r="A4958" s="116" t="n"/>
      <c r="B4958" s="116" t="n"/>
      <c r="C4958" s="116" t="n"/>
      <c r="D4958" s="116" t="n"/>
    </row>
    <row r="4959">
      <c r="A4959" s="116" t="n"/>
      <c r="B4959" s="116" t="n"/>
      <c r="C4959" s="116" t="n"/>
      <c r="D4959" s="116" t="n"/>
    </row>
    <row r="4960">
      <c r="A4960" s="116" t="n"/>
      <c r="B4960" s="116" t="n"/>
      <c r="C4960" s="116" t="n"/>
      <c r="D4960" s="116" t="n"/>
    </row>
    <row r="4961">
      <c r="A4961" s="116" t="n"/>
      <c r="B4961" s="116" t="n"/>
      <c r="C4961" s="116" t="n"/>
      <c r="D4961" s="116" t="n"/>
    </row>
    <row r="4962">
      <c r="A4962" s="116" t="n"/>
      <c r="B4962" s="116" t="n"/>
      <c r="C4962" s="116" t="n"/>
      <c r="D4962" s="116" t="n"/>
    </row>
    <row r="4963">
      <c r="A4963" s="116" t="n"/>
      <c r="B4963" s="116" t="n"/>
      <c r="C4963" s="116" t="n"/>
      <c r="D4963" s="116" t="n"/>
    </row>
    <row r="4964">
      <c r="A4964" s="116" t="n"/>
      <c r="B4964" s="116" t="n"/>
      <c r="C4964" s="116" t="n"/>
      <c r="D4964" s="116" t="n"/>
    </row>
    <row r="4965">
      <c r="A4965" s="116" t="n"/>
      <c r="B4965" s="116" t="n"/>
      <c r="C4965" s="116" t="n"/>
      <c r="D4965" s="116" t="n"/>
    </row>
    <row r="4966">
      <c r="A4966" s="116" t="n"/>
      <c r="B4966" s="116" t="n"/>
      <c r="C4966" s="116" t="n"/>
      <c r="D4966" s="116" t="n"/>
    </row>
    <row r="4967">
      <c r="A4967" s="116" t="n"/>
      <c r="B4967" s="116" t="n"/>
      <c r="C4967" s="116" t="n"/>
      <c r="D4967" s="116" t="n"/>
    </row>
    <row r="4968">
      <c r="A4968" s="116" t="n"/>
      <c r="B4968" s="116" t="n"/>
      <c r="C4968" s="116" t="n"/>
      <c r="D4968" s="116" t="n"/>
    </row>
    <row r="4969">
      <c r="A4969" s="116" t="n"/>
      <c r="B4969" s="116" t="n"/>
      <c r="C4969" s="116" t="n"/>
      <c r="D4969" s="116" t="n"/>
    </row>
    <row r="4970">
      <c r="A4970" s="116" t="n"/>
      <c r="B4970" s="116" t="n"/>
      <c r="C4970" s="116" t="n"/>
      <c r="D4970" s="116" t="n"/>
    </row>
    <row r="4971">
      <c r="A4971" s="116" t="n"/>
      <c r="B4971" s="116" t="n"/>
      <c r="C4971" s="116" t="n"/>
      <c r="D4971" s="116" t="n"/>
    </row>
    <row r="4972">
      <c r="A4972" s="116" t="n"/>
      <c r="B4972" s="116" t="n"/>
      <c r="C4972" s="116" t="n"/>
      <c r="D4972" s="116" t="n"/>
    </row>
    <row r="4973">
      <c r="A4973" s="116" t="n"/>
      <c r="B4973" s="116" t="n"/>
      <c r="C4973" s="116" t="n"/>
      <c r="D4973" s="116" t="n"/>
    </row>
    <row r="4974">
      <c r="A4974" s="116" t="n"/>
      <c r="B4974" s="116" t="n"/>
      <c r="C4974" s="116" t="n"/>
      <c r="D4974" s="116" t="n"/>
    </row>
    <row r="4975">
      <c r="A4975" s="116" t="n"/>
      <c r="B4975" s="116" t="n"/>
      <c r="C4975" s="116" t="n"/>
      <c r="D4975" s="116" t="n"/>
    </row>
    <row r="4976">
      <c r="A4976" s="116" t="n"/>
      <c r="B4976" s="116" t="n"/>
      <c r="C4976" s="116" t="n"/>
      <c r="D4976" s="116" t="n"/>
    </row>
    <row r="4977">
      <c r="A4977" s="116" t="n"/>
      <c r="B4977" s="116" t="n"/>
      <c r="C4977" s="116" t="n"/>
      <c r="D4977" s="116" t="n"/>
    </row>
    <row r="4978">
      <c r="A4978" s="116" t="n"/>
      <c r="B4978" s="116" t="n"/>
      <c r="C4978" s="116" t="n"/>
      <c r="D4978" s="116" t="n"/>
    </row>
    <row r="4979">
      <c r="A4979" s="116" t="n"/>
      <c r="B4979" s="116" t="n"/>
      <c r="C4979" s="116" t="n"/>
      <c r="D4979" s="116" t="n"/>
    </row>
    <row r="4980">
      <c r="A4980" s="116" t="n"/>
      <c r="B4980" s="116" t="n"/>
      <c r="C4980" s="116" t="n"/>
      <c r="D4980" s="116" t="n"/>
    </row>
    <row r="4981">
      <c r="A4981" s="116" t="n"/>
      <c r="B4981" s="116" t="n"/>
      <c r="C4981" s="116" t="n"/>
      <c r="D4981" s="116" t="n"/>
    </row>
    <row r="4982">
      <c r="A4982" s="116" t="n"/>
      <c r="B4982" s="116" t="n"/>
      <c r="C4982" s="116" t="n"/>
      <c r="D4982" s="116" t="n"/>
    </row>
    <row r="4983">
      <c r="A4983" s="116" t="n"/>
      <c r="B4983" s="116" t="n"/>
      <c r="C4983" s="116" t="n"/>
      <c r="D4983" s="116" t="n"/>
    </row>
    <row r="4984">
      <c r="A4984" s="116" t="n"/>
      <c r="B4984" s="116" t="n"/>
      <c r="C4984" s="116" t="n"/>
      <c r="D4984" s="116" t="n"/>
    </row>
    <row r="4985">
      <c r="A4985" s="116" t="n"/>
      <c r="B4985" s="116" t="n"/>
      <c r="C4985" s="116" t="n"/>
      <c r="D4985" s="116" t="n"/>
    </row>
    <row r="4986">
      <c r="A4986" s="116" t="n"/>
      <c r="B4986" s="116" t="n"/>
      <c r="C4986" s="116" t="n"/>
      <c r="D4986" s="116" t="n"/>
    </row>
    <row r="4987">
      <c r="A4987" s="116" t="n"/>
      <c r="B4987" s="116" t="n"/>
      <c r="C4987" s="116" t="n"/>
      <c r="D4987" s="116" t="n"/>
    </row>
    <row r="4988">
      <c r="A4988" s="116" t="n"/>
      <c r="B4988" s="116" t="n"/>
      <c r="C4988" s="116" t="n"/>
      <c r="D4988" s="116" t="n"/>
    </row>
    <row r="4989">
      <c r="A4989" s="116" t="n"/>
      <c r="B4989" s="116" t="n"/>
      <c r="C4989" s="116" t="n"/>
      <c r="D4989" s="116" t="n"/>
    </row>
    <row r="4990">
      <c r="A4990" s="116" t="n"/>
      <c r="B4990" s="116" t="n"/>
      <c r="C4990" s="116" t="n"/>
      <c r="D4990" s="116" t="n"/>
    </row>
    <row r="4991">
      <c r="A4991" s="116" t="n"/>
      <c r="B4991" s="116" t="n"/>
      <c r="C4991" s="116" t="n"/>
      <c r="D4991" s="116" t="n"/>
    </row>
    <row r="4992">
      <c r="A4992" s="116" t="n"/>
      <c r="B4992" s="116" t="n"/>
      <c r="C4992" s="116" t="n"/>
      <c r="D4992" s="116" t="n"/>
    </row>
    <row r="4993">
      <c r="A4993" s="116" t="n"/>
      <c r="B4993" s="116" t="n"/>
      <c r="C4993" s="116" t="n"/>
      <c r="D4993" s="116" t="n"/>
    </row>
    <row r="4994">
      <c r="A4994" s="116" t="n"/>
      <c r="B4994" s="116" t="n"/>
      <c r="C4994" s="116" t="n"/>
      <c r="D4994" s="116" t="n"/>
    </row>
    <row r="4995">
      <c r="A4995" s="116" t="n"/>
      <c r="B4995" s="116" t="n"/>
      <c r="C4995" s="116" t="n"/>
      <c r="D4995" s="116" t="n"/>
    </row>
    <row r="4996">
      <c r="A4996" s="116" t="n"/>
      <c r="B4996" s="116" t="n"/>
      <c r="C4996" s="116" t="n"/>
      <c r="D4996" s="116" t="n"/>
    </row>
    <row r="4997">
      <c r="A4997" s="116" t="n"/>
      <c r="B4997" s="116" t="n"/>
      <c r="C4997" s="116" t="n"/>
      <c r="D4997" s="116" t="n"/>
    </row>
    <row r="4998">
      <c r="A4998" s="116" t="n"/>
      <c r="B4998" s="116" t="n"/>
      <c r="C4998" s="116" t="n"/>
      <c r="D4998" s="116" t="n"/>
    </row>
    <row r="4999">
      <c r="A4999" s="116" t="n"/>
      <c r="B4999" s="116" t="n"/>
      <c r="C4999" s="116" t="n"/>
      <c r="D4999" s="116" t="n"/>
    </row>
    <row r="5000">
      <c r="A5000" s="116" t="n"/>
      <c r="B5000" s="116" t="n"/>
      <c r="C5000" s="116" t="n"/>
      <c r="D5000" s="116" t="n"/>
    </row>
    <row r="5001">
      <c r="A5001" s="116" t="n"/>
      <c r="B5001" s="116" t="n"/>
      <c r="C5001" s="116" t="n"/>
      <c r="D5001" s="116" t="n"/>
    </row>
    <row r="5002">
      <c r="A5002" s="116" t="n"/>
      <c r="B5002" s="116" t="n"/>
      <c r="C5002" s="116" t="n"/>
      <c r="D5002" s="116" t="n"/>
    </row>
    <row r="5003">
      <c r="A5003" s="116" t="n"/>
      <c r="B5003" s="116" t="n"/>
      <c r="C5003" s="116" t="n"/>
      <c r="D5003" s="116" t="n"/>
    </row>
    <row r="5004">
      <c r="A5004" s="116" t="n"/>
      <c r="B5004" s="116" t="n"/>
      <c r="C5004" s="116" t="n"/>
      <c r="D5004" s="116" t="n"/>
    </row>
    <row r="5005">
      <c r="A5005" s="116" t="n"/>
      <c r="B5005" s="116" t="n"/>
      <c r="C5005" s="116" t="n"/>
      <c r="D5005" s="116" t="n"/>
    </row>
    <row r="5006">
      <c r="A5006" s="116" t="n"/>
      <c r="B5006" s="116" t="n"/>
      <c r="C5006" s="116" t="n"/>
      <c r="D5006" s="116" t="n"/>
    </row>
    <row r="5007">
      <c r="A5007" s="116" t="n"/>
      <c r="B5007" s="116" t="n"/>
      <c r="C5007" s="116" t="n"/>
      <c r="D5007" s="116" t="n"/>
    </row>
    <row r="5008">
      <c r="A5008" s="116" t="n"/>
      <c r="B5008" s="116" t="n"/>
      <c r="C5008" s="116" t="n"/>
      <c r="D5008" s="116" t="n"/>
    </row>
    <row r="5009">
      <c r="A5009" s="116" t="n"/>
      <c r="B5009" s="116" t="n"/>
      <c r="C5009" s="116" t="n"/>
      <c r="D5009" s="116" t="n"/>
    </row>
    <row r="5010">
      <c r="A5010" s="116" t="n"/>
      <c r="B5010" s="116" t="n"/>
      <c r="C5010" s="116" t="n"/>
      <c r="D5010" s="116" t="n"/>
    </row>
    <row r="5011">
      <c r="A5011" s="116" t="n"/>
      <c r="B5011" s="116" t="n"/>
      <c r="C5011" s="116" t="n"/>
      <c r="D5011" s="116" t="n"/>
    </row>
    <row r="5012">
      <c r="A5012" s="116" t="n"/>
      <c r="B5012" s="116" t="n"/>
      <c r="C5012" s="116" t="n"/>
      <c r="D5012" s="116" t="n"/>
    </row>
    <row r="5013">
      <c r="A5013" s="116" t="n"/>
      <c r="B5013" s="116" t="n"/>
      <c r="C5013" s="116" t="n"/>
      <c r="D5013" s="116" t="n"/>
    </row>
    <row r="5014">
      <c r="A5014" s="116" t="n"/>
      <c r="B5014" s="116" t="n"/>
      <c r="C5014" s="116" t="n"/>
      <c r="D5014" s="116" t="n"/>
    </row>
    <row r="5015">
      <c r="A5015" s="116" t="n"/>
      <c r="B5015" s="116" t="n"/>
      <c r="C5015" s="116" t="n"/>
      <c r="D5015" s="116" t="n"/>
    </row>
    <row r="5016">
      <c r="A5016" s="116" t="n"/>
      <c r="B5016" s="116" t="n"/>
      <c r="C5016" s="116" t="n"/>
      <c r="D5016" s="116" t="n"/>
    </row>
    <row r="5017">
      <c r="A5017" s="116" t="n"/>
      <c r="B5017" s="116" t="n"/>
      <c r="C5017" s="116" t="n"/>
      <c r="D5017" s="116" t="n"/>
    </row>
    <row r="5018">
      <c r="A5018" s="116" t="n"/>
      <c r="B5018" s="116" t="n"/>
      <c r="C5018" s="116" t="n"/>
      <c r="D5018" s="116" t="n"/>
    </row>
    <row r="5019">
      <c r="A5019" s="116" t="n"/>
      <c r="B5019" s="116" t="n"/>
      <c r="C5019" s="116" t="n"/>
      <c r="D5019" s="116" t="n"/>
    </row>
    <row r="5020">
      <c r="A5020" s="116" t="n"/>
      <c r="B5020" s="116" t="n"/>
      <c r="C5020" s="116" t="n"/>
      <c r="D5020" s="116" t="n"/>
    </row>
    <row r="5021">
      <c r="A5021" s="116" t="n"/>
      <c r="B5021" s="116" t="n"/>
      <c r="C5021" s="116" t="n"/>
      <c r="D5021" s="116" t="n"/>
    </row>
    <row r="5022">
      <c r="A5022" s="116" t="n"/>
      <c r="B5022" s="116" t="n"/>
      <c r="C5022" s="116" t="n"/>
      <c r="D5022" s="116" t="n"/>
    </row>
    <row r="5023">
      <c r="A5023" s="116" t="n"/>
      <c r="B5023" s="116" t="n"/>
      <c r="C5023" s="116" t="n"/>
      <c r="D5023" s="116" t="n"/>
    </row>
    <row r="5024">
      <c r="A5024" s="116" t="n"/>
      <c r="B5024" s="116" t="n"/>
      <c r="C5024" s="116" t="n"/>
      <c r="D5024" s="116" t="n"/>
    </row>
    <row r="5025">
      <c r="A5025" s="116" t="n"/>
      <c r="B5025" s="116" t="n"/>
      <c r="C5025" s="116" t="n"/>
      <c r="D5025" s="116" t="n"/>
    </row>
    <row r="5026">
      <c r="A5026" s="116" t="n"/>
      <c r="B5026" s="116" t="n"/>
      <c r="C5026" s="116" t="n"/>
      <c r="D5026" s="116" t="n"/>
    </row>
    <row r="5027">
      <c r="A5027" s="116" t="n"/>
      <c r="B5027" s="116" t="n"/>
      <c r="C5027" s="116" t="n"/>
      <c r="D5027" s="116" t="n"/>
    </row>
    <row r="5028">
      <c r="A5028" s="116" t="n"/>
      <c r="B5028" s="116" t="n"/>
      <c r="C5028" s="116" t="n"/>
      <c r="D5028" s="116" t="n"/>
    </row>
    <row r="5029">
      <c r="A5029" s="116" t="n"/>
      <c r="B5029" s="116" t="n"/>
      <c r="C5029" s="116" t="n"/>
      <c r="D5029" s="116" t="n"/>
    </row>
    <row r="5030">
      <c r="A5030" s="116" t="n"/>
      <c r="B5030" s="116" t="n"/>
      <c r="C5030" s="116" t="n"/>
      <c r="D5030" s="116" t="n"/>
    </row>
    <row r="5031">
      <c r="A5031" s="116" t="n"/>
      <c r="B5031" s="116" t="n"/>
      <c r="C5031" s="116" t="n"/>
      <c r="D5031" s="116" t="n"/>
    </row>
    <row r="5032">
      <c r="A5032" s="116" t="n"/>
      <c r="B5032" s="116" t="n"/>
      <c r="C5032" s="116" t="n"/>
      <c r="D5032" s="116" t="n"/>
    </row>
    <row r="5033">
      <c r="A5033" s="116" t="n"/>
      <c r="B5033" s="116" t="n"/>
      <c r="C5033" s="116" t="n"/>
      <c r="D5033" s="116" t="n"/>
    </row>
    <row r="5034">
      <c r="A5034" s="116" t="n"/>
      <c r="B5034" s="116" t="n"/>
      <c r="C5034" s="116" t="n"/>
      <c r="D5034" s="116" t="n"/>
    </row>
    <row r="5035">
      <c r="A5035" s="116" t="n"/>
      <c r="B5035" s="116" t="n"/>
      <c r="C5035" s="116" t="n"/>
      <c r="D5035" s="116" t="n"/>
    </row>
    <row r="5036">
      <c r="A5036" s="116" t="n"/>
      <c r="B5036" s="116" t="n"/>
      <c r="C5036" s="116" t="n"/>
      <c r="D5036" s="116" t="n"/>
    </row>
    <row r="5037">
      <c r="A5037" s="116" t="n"/>
      <c r="B5037" s="116" t="n"/>
      <c r="C5037" s="116" t="n"/>
      <c r="D5037" s="116" t="n"/>
    </row>
    <row r="5038">
      <c r="A5038" s="116" t="n"/>
      <c r="B5038" s="116" t="n"/>
      <c r="C5038" s="116" t="n"/>
      <c r="D5038" s="116" t="n"/>
    </row>
    <row r="5039">
      <c r="A5039" s="116" t="n"/>
      <c r="B5039" s="116" t="n"/>
      <c r="C5039" s="116" t="n"/>
      <c r="D5039" s="116" t="n"/>
    </row>
    <row r="5040">
      <c r="A5040" s="116" t="n"/>
      <c r="B5040" s="116" t="n"/>
      <c r="C5040" s="116" t="n"/>
      <c r="D5040" s="116" t="n"/>
    </row>
    <row r="5041">
      <c r="A5041" s="116" t="n"/>
      <c r="B5041" s="116" t="n"/>
      <c r="C5041" s="116" t="n"/>
      <c r="D5041" s="116" t="n"/>
    </row>
    <row r="5042">
      <c r="A5042" s="116" t="n"/>
      <c r="B5042" s="116" t="n"/>
      <c r="C5042" s="116" t="n"/>
      <c r="D5042" s="116" t="n"/>
    </row>
    <row r="5043">
      <c r="A5043" s="116" t="n"/>
      <c r="B5043" s="116" t="n"/>
      <c r="C5043" s="116" t="n"/>
      <c r="D5043" s="116" t="n"/>
    </row>
    <row r="5044">
      <c r="A5044" s="116" t="n"/>
      <c r="B5044" s="116" t="n"/>
      <c r="C5044" s="116" t="n"/>
      <c r="D5044" s="116" t="n"/>
    </row>
    <row r="5045">
      <c r="A5045" s="116" t="n"/>
      <c r="B5045" s="116" t="n"/>
      <c r="C5045" s="116" t="n"/>
      <c r="D5045" s="116" t="n"/>
    </row>
    <row r="5046">
      <c r="A5046" s="116" t="n"/>
      <c r="B5046" s="116" t="n"/>
      <c r="C5046" s="116" t="n"/>
      <c r="D5046" s="116" t="n"/>
    </row>
    <row r="5047">
      <c r="A5047" s="116" t="n"/>
      <c r="B5047" s="116" t="n"/>
      <c r="C5047" s="116" t="n"/>
      <c r="D5047" s="116" t="n"/>
    </row>
    <row r="5048">
      <c r="A5048" s="116" t="n"/>
      <c r="B5048" s="116" t="n"/>
      <c r="C5048" s="116" t="n"/>
      <c r="D5048" s="116" t="n"/>
    </row>
    <row r="5049">
      <c r="A5049" s="116" t="n"/>
      <c r="B5049" s="116" t="n"/>
      <c r="C5049" s="116" t="n"/>
      <c r="D5049" s="116" t="n"/>
    </row>
    <row r="5050">
      <c r="A5050" s="116" t="n"/>
      <c r="B5050" s="116" t="n"/>
      <c r="C5050" s="116" t="n"/>
      <c r="D5050" s="116" t="n"/>
    </row>
    <row r="5051">
      <c r="A5051" s="116" t="n"/>
      <c r="B5051" s="116" t="n"/>
      <c r="C5051" s="116" t="n"/>
      <c r="D5051" s="116" t="n"/>
    </row>
    <row r="5052">
      <c r="A5052" s="116" t="n"/>
      <c r="B5052" s="116" t="n"/>
      <c r="C5052" s="116" t="n"/>
      <c r="D5052" s="116" t="n"/>
    </row>
    <row r="5053">
      <c r="A5053" s="116" t="n"/>
      <c r="B5053" s="116" t="n"/>
      <c r="C5053" s="116" t="n"/>
      <c r="D5053" s="116" t="n"/>
    </row>
    <row r="5054">
      <c r="A5054" s="116" t="n"/>
      <c r="B5054" s="116" t="n"/>
      <c r="C5054" s="116" t="n"/>
      <c r="D5054" s="116" t="n"/>
    </row>
    <row r="5055">
      <c r="A5055" s="116" t="n"/>
      <c r="B5055" s="116" t="n"/>
      <c r="C5055" s="116" t="n"/>
      <c r="D5055" s="116" t="n"/>
    </row>
    <row r="5056">
      <c r="A5056" s="116" t="n"/>
      <c r="B5056" s="116" t="n"/>
      <c r="C5056" s="116" t="n"/>
      <c r="D5056" s="116" t="n"/>
    </row>
    <row r="5057">
      <c r="A5057" s="116" t="n"/>
      <c r="B5057" s="116" t="n"/>
      <c r="C5057" s="116" t="n"/>
      <c r="D5057" s="116" t="n"/>
    </row>
    <row r="5058">
      <c r="A5058" s="116" t="n"/>
      <c r="B5058" s="116" t="n"/>
      <c r="C5058" s="116" t="n"/>
      <c r="D5058" s="116" t="n"/>
    </row>
    <row r="5059">
      <c r="A5059" s="116" t="n"/>
      <c r="B5059" s="116" t="n"/>
      <c r="C5059" s="116" t="n"/>
      <c r="D5059" s="116" t="n"/>
    </row>
    <row r="5060">
      <c r="A5060" s="116" t="n"/>
      <c r="B5060" s="116" t="n"/>
      <c r="C5060" s="116" t="n"/>
      <c r="D5060" s="116" t="n"/>
    </row>
    <row r="5061">
      <c r="A5061" s="116" t="n"/>
      <c r="B5061" s="116" t="n"/>
      <c r="C5061" s="116" t="n"/>
      <c r="D5061" s="116" t="n"/>
    </row>
    <row r="5062">
      <c r="A5062" s="116" t="n"/>
      <c r="B5062" s="116" t="n"/>
      <c r="C5062" s="116" t="n"/>
      <c r="D5062" s="116" t="n"/>
    </row>
    <row r="5063">
      <c r="A5063" s="116" t="n"/>
      <c r="B5063" s="116" t="n"/>
      <c r="C5063" s="116" t="n"/>
      <c r="D5063" s="116" t="n"/>
    </row>
    <row r="5064">
      <c r="A5064" s="116" t="n"/>
      <c r="B5064" s="116" t="n"/>
      <c r="C5064" s="116" t="n"/>
      <c r="D5064" s="116" t="n"/>
    </row>
    <row r="5065">
      <c r="A5065" s="116" t="n"/>
      <c r="B5065" s="116" t="n"/>
      <c r="C5065" s="116" t="n"/>
      <c r="D5065" s="116" t="n"/>
    </row>
    <row r="5066">
      <c r="A5066" s="116" t="n"/>
      <c r="B5066" s="116" t="n"/>
      <c r="C5066" s="116" t="n"/>
      <c r="D5066" s="116" t="n"/>
    </row>
    <row r="5067">
      <c r="A5067" s="116" t="n"/>
      <c r="B5067" s="116" t="n"/>
      <c r="C5067" s="116" t="n"/>
      <c r="D5067" s="116" t="n"/>
    </row>
    <row r="5068">
      <c r="A5068" s="116" t="n"/>
      <c r="B5068" s="116" t="n"/>
      <c r="C5068" s="116" t="n"/>
      <c r="D5068" s="116" t="n"/>
    </row>
    <row r="5069">
      <c r="A5069" s="116" t="n"/>
      <c r="B5069" s="116" t="n"/>
      <c r="C5069" s="116" t="n"/>
      <c r="D5069" s="116" t="n"/>
    </row>
    <row r="5070">
      <c r="A5070" s="116" t="n"/>
      <c r="B5070" s="116" t="n"/>
      <c r="C5070" s="116" t="n"/>
      <c r="D5070" s="116" t="n"/>
    </row>
    <row r="5071">
      <c r="A5071" s="116" t="n"/>
      <c r="B5071" s="116" t="n"/>
      <c r="C5071" s="116" t="n"/>
      <c r="D5071" s="116" t="n"/>
    </row>
    <row r="5072">
      <c r="A5072" s="116" t="n"/>
      <c r="B5072" s="116" t="n"/>
      <c r="C5072" s="116" t="n"/>
      <c r="D5072" s="116" t="n"/>
    </row>
    <row r="5073">
      <c r="A5073" s="116" t="n"/>
      <c r="B5073" s="116" t="n"/>
      <c r="C5073" s="116" t="n"/>
      <c r="D5073" s="116" t="n"/>
    </row>
    <row r="5074">
      <c r="A5074" s="116" t="n"/>
      <c r="B5074" s="116" t="n"/>
      <c r="C5074" s="116" t="n"/>
      <c r="D5074" s="116" t="n"/>
    </row>
    <row r="5075">
      <c r="A5075" s="116" t="n"/>
      <c r="B5075" s="116" t="n"/>
      <c r="C5075" s="116" t="n"/>
      <c r="D5075" s="116" t="n"/>
    </row>
    <row r="5076">
      <c r="A5076" s="116" t="n"/>
      <c r="B5076" s="116" t="n"/>
      <c r="C5076" s="116" t="n"/>
      <c r="D5076" s="116" t="n"/>
    </row>
    <row r="5077">
      <c r="A5077" s="116" t="n"/>
      <c r="B5077" s="116" t="n"/>
      <c r="C5077" s="116" t="n"/>
      <c r="D5077" s="116" t="n"/>
    </row>
    <row r="5078">
      <c r="A5078" s="116" t="n"/>
      <c r="B5078" s="116" t="n"/>
      <c r="C5078" s="116" t="n"/>
      <c r="D5078" s="116" t="n"/>
    </row>
    <row r="5079">
      <c r="A5079" s="116" t="n"/>
      <c r="B5079" s="116" t="n"/>
      <c r="C5079" s="116" t="n"/>
      <c r="D5079" s="116" t="n"/>
    </row>
    <row r="5080">
      <c r="A5080" s="116" t="n"/>
      <c r="B5080" s="116" t="n"/>
      <c r="C5080" s="116" t="n"/>
      <c r="D5080" s="116" t="n"/>
    </row>
    <row r="5081">
      <c r="A5081" s="116" t="n"/>
      <c r="B5081" s="116" t="n"/>
      <c r="C5081" s="116" t="n"/>
      <c r="D5081" s="116" t="n"/>
    </row>
    <row r="5082">
      <c r="A5082" s="116" t="n"/>
      <c r="B5082" s="116" t="n"/>
      <c r="C5082" s="116" t="n"/>
      <c r="D5082" s="116" t="n"/>
    </row>
    <row r="5083">
      <c r="A5083" s="116" t="n"/>
      <c r="B5083" s="116" t="n"/>
      <c r="C5083" s="116" t="n"/>
      <c r="D5083" s="116" t="n"/>
    </row>
    <row r="5084">
      <c r="A5084" s="116" t="n"/>
      <c r="B5084" s="116" t="n"/>
      <c r="C5084" s="116" t="n"/>
      <c r="D5084" s="116" t="n"/>
    </row>
    <row r="5085">
      <c r="A5085" s="116" t="n"/>
      <c r="B5085" s="116" t="n"/>
      <c r="C5085" s="116" t="n"/>
      <c r="D5085" s="116" t="n"/>
    </row>
    <row r="5086">
      <c r="A5086" s="116" t="n"/>
      <c r="B5086" s="116" t="n"/>
      <c r="C5086" s="116" t="n"/>
      <c r="D5086" s="116" t="n"/>
    </row>
    <row r="5087">
      <c r="A5087" s="116" t="n"/>
      <c r="B5087" s="116" t="n"/>
      <c r="C5087" s="116" t="n"/>
      <c r="D5087" s="116" t="n"/>
    </row>
    <row r="5088">
      <c r="A5088" s="116" t="n"/>
      <c r="B5088" s="116" t="n"/>
      <c r="C5088" s="116" t="n"/>
      <c r="D5088" s="116" t="n"/>
    </row>
    <row r="5089">
      <c r="A5089" s="116" t="n"/>
      <c r="B5089" s="116" t="n"/>
      <c r="C5089" s="116" t="n"/>
      <c r="D5089" s="116" t="n"/>
    </row>
    <row r="5090">
      <c r="A5090" s="116" t="n"/>
      <c r="B5090" s="116" t="n"/>
      <c r="C5090" s="116" t="n"/>
      <c r="D5090" s="116" t="n"/>
    </row>
    <row r="5091">
      <c r="A5091" s="116" t="n"/>
      <c r="B5091" s="116" t="n"/>
      <c r="C5091" s="116" t="n"/>
      <c r="D5091" s="116" t="n"/>
    </row>
    <row r="5092">
      <c r="A5092" s="116" t="n"/>
      <c r="B5092" s="116" t="n"/>
      <c r="C5092" s="116" t="n"/>
      <c r="D5092" s="116" t="n"/>
    </row>
    <row r="5093">
      <c r="A5093" s="116" t="n"/>
      <c r="B5093" s="116" t="n"/>
      <c r="C5093" s="116" t="n"/>
      <c r="D5093" s="116" t="n"/>
    </row>
    <row r="5094">
      <c r="A5094" s="116" t="n"/>
      <c r="B5094" s="116" t="n"/>
      <c r="C5094" s="116" t="n"/>
      <c r="D5094" s="116" t="n"/>
    </row>
    <row r="5095">
      <c r="A5095" s="116" t="n"/>
      <c r="B5095" s="116" t="n"/>
      <c r="C5095" s="116" t="n"/>
      <c r="D5095" s="116" t="n"/>
    </row>
    <row r="5096">
      <c r="A5096" s="116" t="n"/>
      <c r="B5096" s="116" t="n"/>
      <c r="C5096" s="116" t="n"/>
      <c r="D5096" s="116" t="n"/>
    </row>
    <row r="5097">
      <c r="A5097" s="116" t="n"/>
      <c r="B5097" s="116" t="n"/>
      <c r="C5097" s="116" t="n"/>
      <c r="D5097" s="116" t="n"/>
    </row>
    <row r="5098">
      <c r="A5098" s="116" t="n"/>
      <c r="B5098" s="116" t="n"/>
      <c r="C5098" s="116" t="n"/>
      <c r="D5098" s="116" t="n"/>
    </row>
    <row r="5099">
      <c r="A5099" s="116" t="n"/>
      <c r="B5099" s="116" t="n"/>
      <c r="C5099" s="116" t="n"/>
      <c r="D5099" s="116" t="n"/>
    </row>
    <row r="5100">
      <c r="A5100" s="116" t="n"/>
      <c r="B5100" s="116" t="n"/>
      <c r="C5100" s="116" t="n"/>
      <c r="D5100" s="116" t="n"/>
    </row>
    <row r="5101">
      <c r="A5101" s="116" t="n"/>
      <c r="B5101" s="116" t="n"/>
      <c r="C5101" s="116" t="n"/>
      <c r="D5101" s="116" t="n"/>
    </row>
    <row r="5102">
      <c r="A5102" s="116" t="n"/>
      <c r="B5102" s="116" t="n"/>
      <c r="C5102" s="116" t="n"/>
      <c r="D5102" s="116" t="n"/>
    </row>
    <row r="5103">
      <c r="A5103" s="116" t="n"/>
      <c r="B5103" s="116" t="n"/>
      <c r="C5103" s="116" t="n"/>
      <c r="D5103" s="116" t="n"/>
    </row>
    <row r="5104">
      <c r="A5104" s="116" t="n"/>
      <c r="B5104" s="116" t="n"/>
      <c r="C5104" s="116" t="n"/>
      <c r="D5104" s="116" t="n"/>
    </row>
    <row r="5105">
      <c r="A5105" s="116" t="n"/>
      <c r="B5105" s="116" t="n"/>
      <c r="C5105" s="116" t="n"/>
      <c r="D5105" s="116" t="n"/>
    </row>
    <row r="5106">
      <c r="A5106" s="116" t="n"/>
      <c r="B5106" s="116" t="n"/>
      <c r="C5106" s="116" t="n"/>
      <c r="D5106" s="116" t="n"/>
    </row>
    <row r="5107">
      <c r="A5107" s="116" t="n"/>
      <c r="B5107" s="116" t="n"/>
      <c r="C5107" s="116" t="n"/>
      <c r="D5107" s="116" t="n"/>
    </row>
    <row r="5108">
      <c r="A5108" s="116" t="n"/>
      <c r="B5108" s="116" t="n"/>
      <c r="C5108" s="116" t="n"/>
      <c r="D5108" s="116" t="n"/>
    </row>
    <row r="5109">
      <c r="A5109" s="116" t="n"/>
      <c r="B5109" s="116" t="n"/>
      <c r="C5109" s="116" t="n"/>
      <c r="D5109" s="116" t="n"/>
    </row>
    <row r="5110">
      <c r="A5110" s="116" t="n"/>
      <c r="B5110" s="116" t="n"/>
      <c r="C5110" s="116" t="n"/>
      <c r="D5110" s="116" t="n"/>
    </row>
    <row r="5111">
      <c r="A5111" s="116" t="n"/>
      <c r="B5111" s="116" t="n"/>
      <c r="C5111" s="116" t="n"/>
      <c r="D5111" s="116" t="n"/>
    </row>
    <row r="5112">
      <c r="A5112" s="116" t="n"/>
      <c r="B5112" s="116" t="n"/>
      <c r="C5112" s="116" t="n"/>
      <c r="D5112" s="116" t="n"/>
    </row>
    <row r="5113">
      <c r="A5113" s="116" t="n"/>
      <c r="B5113" s="116" t="n"/>
      <c r="C5113" s="116" t="n"/>
      <c r="D5113" s="116" t="n"/>
    </row>
    <row r="5114">
      <c r="A5114" s="116" t="n"/>
      <c r="B5114" s="116" t="n"/>
      <c r="C5114" s="116" t="n"/>
      <c r="D5114" s="116" t="n"/>
    </row>
    <row r="5115">
      <c r="A5115" s="116" t="n"/>
      <c r="B5115" s="116" t="n"/>
      <c r="C5115" s="116" t="n"/>
      <c r="D5115" s="116" t="n"/>
    </row>
    <row r="5116">
      <c r="A5116" s="116" t="n"/>
      <c r="B5116" s="116" t="n"/>
      <c r="C5116" s="116" t="n"/>
      <c r="D5116" s="116" t="n"/>
    </row>
    <row r="5117">
      <c r="A5117" s="116" t="n"/>
      <c r="B5117" s="116" t="n"/>
      <c r="C5117" s="116" t="n"/>
      <c r="D5117" s="116" t="n"/>
    </row>
    <row r="5118">
      <c r="A5118" s="116" t="n"/>
      <c r="B5118" s="116" t="n"/>
      <c r="C5118" s="116" t="n"/>
      <c r="D5118" s="116" t="n"/>
    </row>
    <row r="5119">
      <c r="A5119" s="116" t="n"/>
      <c r="B5119" s="116" t="n"/>
      <c r="C5119" s="116" t="n"/>
      <c r="D5119" s="116" t="n"/>
    </row>
    <row r="5120">
      <c r="A5120" s="116" t="n"/>
      <c r="B5120" s="116" t="n"/>
      <c r="C5120" s="116" t="n"/>
      <c r="D5120" s="116" t="n"/>
    </row>
    <row r="5121">
      <c r="A5121" s="116" t="n"/>
      <c r="B5121" s="116" t="n"/>
      <c r="C5121" s="116" t="n"/>
      <c r="D5121" s="116" t="n"/>
    </row>
    <row r="5122">
      <c r="A5122" s="116" t="n"/>
      <c r="B5122" s="116" t="n"/>
      <c r="C5122" s="116" t="n"/>
      <c r="D5122" s="116" t="n"/>
    </row>
    <row r="5123">
      <c r="A5123" s="116" t="n"/>
      <c r="B5123" s="116" t="n"/>
      <c r="C5123" s="116" t="n"/>
      <c r="D5123" s="116" t="n"/>
    </row>
    <row r="5124">
      <c r="A5124" s="116" t="n"/>
      <c r="B5124" s="116" t="n"/>
      <c r="C5124" s="116" t="n"/>
      <c r="D5124" s="116" t="n"/>
    </row>
    <row r="5125">
      <c r="A5125" s="116" t="n"/>
      <c r="B5125" s="116" t="n"/>
      <c r="C5125" s="116" t="n"/>
      <c r="D5125" s="116" t="n"/>
    </row>
    <row r="5126">
      <c r="A5126" s="116" t="n"/>
      <c r="B5126" s="116" t="n"/>
      <c r="C5126" s="116" t="n"/>
      <c r="D5126" s="116" t="n"/>
    </row>
    <row r="5127">
      <c r="A5127" s="116" t="n"/>
      <c r="B5127" s="116" t="n"/>
      <c r="C5127" s="116" t="n"/>
      <c r="D5127" s="116" t="n"/>
    </row>
    <row r="5128">
      <c r="A5128" s="116" t="n"/>
      <c r="B5128" s="116" t="n"/>
      <c r="C5128" s="116" t="n"/>
      <c r="D5128" s="116" t="n"/>
    </row>
    <row r="5129">
      <c r="A5129" s="116" t="n"/>
      <c r="B5129" s="116" t="n"/>
      <c r="C5129" s="116" t="n"/>
      <c r="D5129" s="116" t="n"/>
    </row>
    <row r="5130">
      <c r="A5130" s="116" t="n"/>
      <c r="B5130" s="116" t="n"/>
      <c r="C5130" s="116" t="n"/>
      <c r="D5130" s="116" t="n"/>
    </row>
    <row r="5131">
      <c r="A5131" s="116" t="n"/>
      <c r="B5131" s="116" t="n"/>
      <c r="C5131" s="116" t="n"/>
      <c r="D5131" s="116" t="n"/>
    </row>
    <row r="5132">
      <c r="A5132" s="116" t="n"/>
      <c r="B5132" s="116" t="n"/>
      <c r="C5132" s="116" t="n"/>
      <c r="D5132" s="116" t="n"/>
    </row>
    <row r="5133">
      <c r="A5133" s="116" t="n"/>
      <c r="B5133" s="116" t="n"/>
      <c r="C5133" s="116" t="n"/>
      <c r="D5133" s="116" t="n"/>
    </row>
    <row r="5134">
      <c r="A5134" s="116" t="n"/>
      <c r="B5134" s="116" t="n"/>
      <c r="C5134" s="116" t="n"/>
      <c r="D5134" s="116" t="n"/>
    </row>
    <row r="5135">
      <c r="A5135" s="116" t="n"/>
      <c r="B5135" s="116" t="n"/>
      <c r="C5135" s="116" t="n"/>
      <c r="D5135" s="116" t="n"/>
    </row>
    <row r="5136">
      <c r="A5136" s="116" t="n"/>
      <c r="B5136" s="116" t="n"/>
      <c r="C5136" s="116" t="n"/>
      <c r="D5136" s="116" t="n"/>
    </row>
    <row r="5137">
      <c r="A5137" s="116" t="n"/>
      <c r="B5137" s="116" t="n"/>
      <c r="C5137" s="116" t="n"/>
      <c r="D5137" s="116" t="n"/>
    </row>
    <row r="5138">
      <c r="A5138" s="116" t="n"/>
      <c r="B5138" s="116" t="n"/>
      <c r="C5138" s="116" t="n"/>
      <c r="D5138" s="116" t="n"/>
    </row>
    <row r="5139">
      <c r="A5139" s="116" t="n"/>
      <c r="B5139" s="116" t="n"/>
      <c r="C5139" s="116" t="n"/>
      <c r="D5139" s="116" t="n"/>
    </row>
    <row r="5140">
      <c r="A5140" s="116" t="n"/>
      <c r="B5140" s="116" t="n"/>
      <c r="C5140" s="116" t="n"/>
      <c r="D5140" s="116" t="n"/>
    </row>
    <row r="5141">
      <c r="A5141" s="116" t="n"/>
      <c r="B5141" s="116" t="n"/>
      <c r="C5141" s="116" t="n"/>
      <c r="D5141" s="116" t="n"/>
    </row>
    <row r="5142">
      <c r="A5142" s="116" t="n"/>
      <c r="B5142" s="116" t="n"/>
      <c r="C5142" s="116" t="n"/>
      <c r="D5142" s="116" t="n"/>
    </row>
    <row r="5143">
      <c r="A5143" s="116" t="n"/>
      <c r="B5143" s="116" t="n"/>
      <c r="C5143" s="116" t="n"/>
      <c r="D5143" s="116" t="n"/>
    </row>
    <row r="5144">
      <c r="A5144" s="116" t="n"/>
      <c r="B5144" s="116" t="n"/>
      <c r="C5144" s="116" t="n"/>
      <c r="D5144" s="116" t="n"/>
    </row>
    <row r="5145">
      <c r="A5145" s="116" t="n"/>
      <c r="B5145" s="116" t="n"/>
      <c r="C5145" s="116" t="n"/>
      <c r="D5145" s="116" t="n"/>
    </row>
    <row r="5146">
      <c r="A5146" s="116" t="n"/>
      <c r="B5146" s="116" t="n"/>
      <c r="C5146" s="116" t="n"/>
      <c r="D5146" s="116" t="n"/>
    </row>
    <row r="5147">
      <c r="A5147" s="116" t="n"/>
      <c r="B5147" s="116" t="n"/>
      <c r="C5147" s="116" t="n"/>
      <c r="D5147" s="116" t="n"/>
    </row>
    <row r="5148">
      <c r="A5148" s="116" t="n"/>
      <c r="B5148" s="116" t="n"/>
      <c r="C5148" s="116" t="n"/>
      <c r="D5148" s="116" t="n"/>
    </row>
    <row r="5149">
      <c r="A5149" s="116" t="n"/>
      <c r="B5149" s="116" t="n"/>
      <c r="C5149" s="116" t="n"/>
      <c r="D5149" s="116" t="n"/>
    </row>
    <row r="5150">
      <c r="A5150" s="116" t="n"/>
      <c r="B5150" s="116" t="n"/>
      <c r="C5150" s="116" t="n"/>
      <c r="D5150" s="116" t="n"/>
    </row>
    <row r="5151">
      <c r="A5151" s="116" t="n"/>
      <c r="B5151" s="116" t="n"/>
      <c r="C5151" s="116" t="n"/>
      <c r="D5151" s="116" t="n"/>
    </row>
    <row r="5152">
      <c r="A5152" s="116" t="n"/>
      <c r="B5152" s="116" t="n"/>
      <c r="C5152" s="116" t="n"/>
      <c r="D5152" s="116" t="n"/>
    </row>
    <row r="5153">
      <c r="A5153" s="116" t="n"/>
      <c r="B5153" s="116" t="n"/>
      <c r="C5153" s="116" t="n"/>
      <c r="D5153" s="116" t="n"/>
    </row>
    <row r="5154">
      <c r="A5154" s="116" t="n"/>
      <c r="B5154" s="116" t="n"/>
      <c r="C5154" s="116" t="n"/>
      <c r="D5154" s="116" t="n"/>
    </row>
    <row r="5155">
      <c r="A5155" s="116" t="n"/>
      <c r="B5155" s="116" t="n"/>
      <c r="C5155" s="116" t="n"/>
      <c r="D5155" s="116" t="n"/>
    </row>
    <row r="5156">
      <c r="A5156" s="116" t="n"/>
      <c r="B5156" s="116" t="n"/>
      <c r="C5156" s="116" t="n"/>
      <c r="D5156" s="116" t="n"/>
    </row>
    <row r="5157">
      <c r="A5157" s="116" t="n"/>
      <c r="B5157" s="116" t="n"/>
      <c r="C5157" s="116" t="n"/>
      <c r="D5157" s="116" t="n"/>
    </row>
    <row r="5158">
      <c r="A5158" s="116" t="n"/>
      <c r="B5158" s="116" t="n"/>
      <c r="C5158" s="116" t="n"/>
      <c r="D5158" s="116" t="n"/>
    </row>
    <row r="5159">
      <c r="A5159" s="116" t="n"/>
      <c r="B5159" s="116" t="n"/>
      <c r="C5159" s="116" t="n"/>
      <c r="D5159" s="116" t="n"/>
    </row>
    <row r="5160">
      <c r="A5160" s="116" t="n"/>
      <c r="B5160" s="116" t="n"/>
      <c r="C5160" s="116" t="n"/>
      <c r="D5160" s="116" t="n"/>
    </row>
    <row r="5161">
      <c r="A5161" s="116" t="n"/>
      <c r="B5161" s="116" t="n"/>
      <c r="C5161" s="116" t="n"/>
      <c r="D5161" s="116" t="n"/>
    </row>
    <row r="5162">
      <c r="A5162" s="116" t="n"/>
      <c r="B5162" s="116" t="n"/>
      <c r="C5162" s="116" t="n"/>
      <c r="D5162" s="116" t="n"/>
    </row>
    <row r="5163">
      <c r="A5163" s="116" t="n"/>
      <c r="B5163" s="116" t="n"/>
      <c r="C5163" s="116" t="n"/>
      <c r="D5163" s="116" t="n"/>
    </row>
    <row r="5164">
      <c r="A5164" s="116" t="n"/>
      <c r="B5164" s="116" t="n"/>
      <c r="C5164" s="116" t="n"/>
      <c r="D5164" s="116" t="n"/>
    </row>
    <row r="5165">
      <c r="A5165" s="116" t="n"/>
      <c r="B5165" s="116" t="n"/>
      <c r="C5165" s="116" t="n"/>
      <c r="D5165" s="116" t="n"/>
    </row>
    <row r="5166">
      <c r="A5166" s="116" t="n"/>
      <c r="B5166" s="116" t="n"/>
      <c r="C5166" s="116" t="n"/>
      <c r="D5166" s="116" t="n"/>
    </row>
    <row r="5167">
      <c r="A5167" s="116" t="n"/>
      <c r="B5167" s="116" t="n"/>
      <c r="C5167" s="116" t="n"/>
      <c r="D5167" s="116" t="n"/>
    </row>
    <row r="5168">
      <c r="A5168" s="116" t="n"/>
      <c r="B5168" s="116" t="n"/>
      <c r="C5168" s="116" t="n"/>
      <c r="D5168" s="116" t="n"/>
    </row>
    <row r="5169">
      <c r="A5169" s="116" t="n"/>
      <c r="B5169" s="116" t="n"/>
      <c r="C5169" s="116" t="n"/>
      <c r="D5169" s="116" t="n"/>
    </row>
    <row r="5170">
      <c r="A5170" s="116" t="n"/>
      <c r="B5170" s="116" t="n"/>
      <c r="C5170" s="116" t="n"/>
      <c r="D5170" s="116" t="n"/>
    </row>
    <row r="5171">
      <c r="A5171" s="116" t="n"/>
      <c r="B5171" s="116" t="n"/>
      <c r="C5171" s="116" t="n"/>
      <c r="D5171" s="116" t="n"/>
    </row>
    <row r="5172">
      <c r="A5172" s="116" t="n"/>
      <c r="B5172" s="116" t="n"/>
      <c r="C5172" s="116" t="n"/>
      <c r="D5172" s="116" t="n"/>
    </row>
    <row r="5173">
      <c r="A5173" s="116" t="n"/>
      <c r="B5173" s="116" t="n"/>
      <c r="C5173" s="116" t="n"/>
      <c r="D5173" s="116" t="n"/>
    </row>
    <row r="5174">
      <c r="A5174" s="116" t="n"/>
      <c r="B5174" s="116" t="n"/>
      <c r="C5174" s="116" t="n"/>
      <c r="D5174" s="116" t="n"/>
    </row>
    <row r="5175">
      <c r="A5175" s="116" t="n"/>
      <c r="B5175" s="116" t="n"/>
      <c r="C5175" s="116" t="n"/>
      <c r="D5175" s="116" t="n"/>
    </row>
    <row r="5176">
      <c r="A5176" s="116" t="n"/>
      <c r="B5176" s="116" t="n"/>
      <c r="C5176" s="116" t="n"/>
      <c r="D5176" s="116" t="n"/>
    </row>
    <row r="5177">
      <c r="A5177" s="116" t="n"/>
      <c r="B5177" s="116" t="n"/>
      <c r="C5177" s="116" t="n"/>
      <c r="D5177" s="116" t="n"/>
    </row>
    <row r="5178">
      <c r="A5178" s="116" t="n"/>
      <c r="B5178" s="116" t="n"/>
      <c r="C5178" s="116" t="n"/>
      <c r="D5178" s="116" t="n"/>
    </row>
    <row r="5179">
      <c r="A5179" s="116" t="n"/>
      <c r="B5179" s="116" t="n"/>
      <c r="C5179" s="116" t="n"/>
      <c r="D5179" s="116" t="n"/>
    </row>
    <row r="5180">
      <c r="A5180" s="116" t="n"/>
      <c r="B5180" s="116" t="n"/>
      <c r="C5180" s="116" t="n"/>
      <c r="D5180" s="116" t="n"/>
    </row>
    <row r="5181">
      <c r="A5181" s="116" t="n"/>
      <c r="B5181" s="116" t="n"/>
      <c r="C5181" s="116" t="n"/>
      <c r="D5181" s="116" t="n"/>
    </row>
    <row r="5182">
      <c r="A5182" s="116" t="n"/>
      <c r="B5182" s="116" t="n"/>
      <c r="C5182" s="116" t="n"/>
      <c r="D5182" s="116" t="n"/>
    </row>
    <row r="5183">
      <c r="A5183" s="116" t="n"/>
      <c r="B5183" s="116" t="n"/>
      <c r="C5183" s="116" t="n"/>
      <c r="D5183" s="116" t="n"/>
    </row>
    <row r="5184">
      <c r="A5184" s="116" t="n"/>
      <c r="B5184" s="116" t="n"/>
      <c r="C5184" s="116" t="n"/>
      <c r="D5184" s="116" t="n"/>
    </row>
    <row r="5185">
      <c r="A5185" s="116" t="n"/>
      <c r="B5185" s="116" t="n"/>
      <c r="C5185" s="116" t="n"/>
      <c r="D5185" s="116" t="n"/>
    </row>
    <row r="5186">
      <c r="A5186" s="116" t="n"/>
      <c r="B5186" s="116" t="n"/>
      <c r="C5186" s="116" t="n"/>
      <c r="D5186" s="116" t="n"/>
    </row>
    <row r="5187">
      <c r="A5187" s="116" t="n"/>
      <c r="B5187" s="116" t="n"/>
      <c r="C5187" s="116" t="n"/>
      <c r="D5187" s="116" t="n"/>
    </row>
    <row r="5188">
      <c r="A5188" s="116" t="n"/>
      <c r="B5188" s="116" t="n"/>
      <c r="C5188" s="116" t="n"/>
      <c r="D5188" s="116" t="n"/>
    </row>
    <row r="5189">
      <c r="A5189" s="116" t="n"/>
      <c r="B5189" s="116" t="n"/>
      <c r="C5189" s="116" t="n"/>
      <c r="D5189" s="116" t="n"/>
    </row>
    <row r="5190">
      <c r="A5190" s="116" t="n"/>
      <c r="B5190" s="116" t="n"/>
      <c r="C5190" s="116" t="n"/>
      <c r="D5190" s="116" t="n"/>
    </row>
    <row r="5191">
      <c r="A5191" s="116" t="n"/>
      <c r="B5191" s="116" t="n"/>
      <c r="C5191" s="116" t="n"/>
      <c r="D5191" s="116" t="n"/>
    </row>
    <row r="5192">
      <c r="A5192" s="116" t="n"/>
      <c r="B5192" s="116" t="n"/>
      <c r="C5192" s="116" t="n"/>
      <c r="D5192" s="116" t="n"/>
    </row>
    <row r="5193">
      <c r="A5193" s="116" t="n"/>
      <c r="B5193" s="116" t="n"/>
      <c r="C5193" s="116" t="n"/>
      <c r="D5193" s="116" t="n"/>
    </row>
    <row r="5194">
      <c r="A5194" s="116" t="n"/>
      <c r="B5194" s="116" t="n"/>
      <c r="C5194" s="116" t="n"/>
      <c r="D5194" s="116" t="n"/>
    </row>
    <row r="5195">
      <c r="A5195" s="116" t="n"/>
      <c r="B5195" s="116" t="n"/>
      <c r="C5195" s="116" t="n"/>
      <c r="D5195" s="116" t="n"/>
    </row>
    <row r="5196">
      <c r="A5196" s="116" t="n"/>
      <c r="B5196" s="116" t="n"/>
      <c r="C5196" s="116" t="n"/>
      <c r="D5196" s="116" t="n"/>
    </row>
    <row r="5197">
      <c r="A5197" s="116" t="n"/>
      <c r="B5197" s="116" t="n"/>
      <c r="C5197" s="116" t="n"/>
      <c r="D5197" s="116" t="n"/>
    </row>
    <row r="5198">
      <c r="A5198" s="116" t="n"/>
      <c r="B5198" s="116" t="n"/>
      <c r="C5198" s="116" t="n"/>
      <c r="D5198" s="116" t="n"/>
    </row>
    <row r="5199">
      <c r="A5199" s="116" t="n"/>
      <c r="B5199" s="116" t="n"/>
      <c r="C5199" s="116" t="n"/>
      <c r="D5199" s="116" t="n"/>
    </row>
    <row r="5200">
      <c r="A5200" s="116" t="n"/>
      <c r="B5200" s="116" t="n"/>
      <c r="C5200" s="116" t="n"/>
      <c r="D5200" s="116" t="n"/>
    </row>
    <row r="5201">
      <c r="A5201" s="116" t="n"/>
      <c r="B5201" s="116" t="n"/>
      <c r="C5201" s="116" t="n"/>
      <c r="D5201" s="116" t="n"/>
    </row>
    <row r="5202">
      <c r="A5202" s="116" t="n"/>
      <c r="B5202" s="116" t="n"/>
      <c r="C5202" s="116" t="n"/>
      <c r="D5202" s="116" t="n"/>
    </row>
    <row r="5203">
      <c r="A5203" s="116" t="n"/>
      <c r="B5203" s="116" t="n"/>
      <c r="C5203" s="116" t="n"/>
      <c r="D5203" s="116" t="n"/>
    </row>
    <row r="5204">
      <c r="A5204" s="116" t="n"/>
      <c r="B5204" s="116" t="n"/>
      <c r="C5204" s="116" t="n"/>
      <c r="D5204" s="116" t="n"/>
    </row>
    <row r="5205">
      <c r="A5205" s="116" t="n"/>
      <c r="B5205" s="116" t="n"/>
      <c r="C5205" s="116" t="n"/>
      <c r="D5205" s="116" t="n"/>
    </row>
    <row r="5206">
      <c r="A5206" s="116" t="n"/>
      <c r="B5206" s="116" t="n"/>
      <c r="C5206" s="116" t="n"/>
      <c r="D5206" s="116" t="n"/>
    </row>
    <row r="5207">
      <c r="A5207" s="116" t="n"/>
      <c r="B5207" s="116" t="n"/>
      <c r="C5207" s="116" t="n"/>
      <c r="D5207" s="116" t="n"/>
    </row>
    <row r="5208">
      <c r="A5208" s="116" t="n"/>
      <c r="B5208" s="116" t="n"/>
      <c r="C5208" s="116" t="n"/>
      <c r="D5208" s="116" t="n"/>
    </row>
    <row r="5209">
      <c r="A5209" s="116" t="n"/>
      <c r="B5209" s="116" t="n"/>
      <c r="C5209" s="116" t="n"/>
      <c r="D5209" s="116" t="n"/>
    </row>
    <row r="5210">
      <c r="A5210" s="116" t="n"/>
      <c r="B5210" s="116" t="n"/>
      <c r="C5210" s="116" t="n"/>
      <c r="D5210" s="116" t="n"/>
    </row>
    <row r="5211">
      <c r="A5211" s="116" t="n"/>
      <c r="B5211" s="116" t="n"/>
      <c r="C5211" s="116" t="n"/>
      <c r="D5211" s="116" t="n"/>
    </row>
    <row r="5212">
      <c r="A5212" s="116" t="n"/>
      <c r="B5212" s="116" t="n"/>
      <c r="C5212" s="116" t="n"/>
      <c r="D5212" s="116" t="n"/>
    </row>
    <row r="5213">
      <c r="A5213" s="116" t="n"/>
      <c r="B5213" s="116" t="n"/>
      <c r="C5213" s="116" t="n"/>
      <c r="D5213" s="116" t="n"/>
    </row>
    <row r="5214">
      <c r="A5214" s="116" t="n"/>
      <c r="B5214" s="116" t="n"/>
      <c r="C5214" s="116" t="n"/>
      <c r="D5214" s="116" t="n"/>
    </row>
    <row r="5215">
      <c r="A5215" s="116" t="n"/>
      <c r="B5215" s="116" t="n"/>
      <c r="C5215" s="116" t="n"/>
      <c r="D5215" s="116" t="n"/>
    </row>
    <row r="5216">
      <c r="A5216" s="116" t="n"/>
      <c r="B5216" s="116" t="n"/>
      <c r="C5216" s="116" t="n"/>
      <c r="D5216" s="116" t="n"/>
    </row>
    <row r="5217">
      <c r="A5217" s="116" t="n"/>
      <c r="B5217" s="116" t="n"/>
      <c r="C5217" s="116" t="n"/>
      <c r="D5217" s="116" t="n"/>
    </row>
    <row r="5218">
      <c r="A5218" s="116" t="n"/>
      <c r="B5218" s="116" t="n"/>
      <c r="C5218" s="116" t="n"/>
      <c r="D5218" s="116" t="n"/>
    </row>
    <row r="5219">
      <c r="A5219" s="116" t="n"/>
      <c r="B5219" s="116" t="n"/>
      <c r="C5219" s="116" t="n"/>
      <c r="D5219" s="116" t="n"/>
    </row>
    <row r="5220">
      <c r="A5220" s="116" t="n"/>
      <c r="B5220" s="116" t="n"/>
      <c r="C5220" s="116" t="n"/>
      <c r="D5220" s="116" t="n"/>
    </row>
    <row r="5221">
      <c r="A5221" s="116" t="n"/>
      <c r="B5221" s="116" t="n"/>
      <c r="C5221" s="116" t="n"/>
      <c r="D5221" s="116" t="n"/>
    </row>
    <row r="5222">
      <c r="A5222" s="116" t="n"/>
      <c r="B5222" s="116" t="n"/>
      <c r="C5222" s="116" t="n"/>
      <c r="D5222" s="116" t="n"/>
    </row>
    <row r="5223">
      <c r="A5223" s="116" t="n"/>
      <c r="B5223" s="116" t="n"/>
      <c r="C5223" s="116" t="n"/>
      <c r="D5223" s="116" t="n"/>
    </row>
    <row r="5224">
      <c r="A5224" s="116" t="n"/>
      <c r="B5224" s="116" t="n"/>
      <c r="C5224" s="116" t="n"/>
      <c r="D5224" s="116" t="n"/>
    </row>
    <row r="5225">
      <c r="A5225" s="116" t="n"/>
      <c r="B5225" s="116" t="n"/>
      <c r="C5225" s="116" t="n"/>
      <c r="D5225" s="116" t="n"/>
    </row>
    <row r="5226">
      <c r="A5226" s="116" t="n"/>
      <c r="B5226" s="116" t="n"/>
      <c r="C5226" s="116" t="n"/>
      <c r="D5226" s="116" t="n"/>
    </row>
    <row r="5227">
      <c r="A5227" s="116" t="n"/>
      <c r="B5227" s="116" t="n"/>
      <c r="C5227" s="116" t="n"/>
      <c r="D5227" s="116" t="n"/>
    </row>
    <row r="5228">
      <c r="A5228" s="116" t="n"/>
      <c r="B5228" s="116" t="n"/>
      <c r="C5228" s="116" t="n"/>
      <c r="D5228" s="116" t="n"/>
    </row>
    <row r="5229">
      <c r="A5229" s="116" t="n"/>
      <c r="B5229" s="116" t="n"/>
      <c r="C5229" s="116" t="n"/>
      <c r="D5229" s="116" t="n"/>
    </row>
    <row r="5230">
      <c r="A5230" s="116" t="n"/>
      <c r="B5230" s="116" t="n"/>
      <c r="C5230" s="116" t="n"/>
      <c r="D5230" s="116" t="n"/>
    </row>
    <row r="5231">
      <c r="A5231" s="116" t="n"/>
      <c r="B5231" s="116" t="n"/>
      <c r="C5231" s="116" t="n"/>
      <c r="D5231" s="116" t="n"/>
    </row>
    <row r="5232">
      <c r="A5232" s="116" t="n"/>
      <c r="B5232" s="116" t="n"/>
      <c r="C5232" s="116" t="n"/>
      <c r="D5232" s="116" t="n"/>
    </row>
    <row r="5233">
      <c r="A5233" s="116" t="n"/>
      <c r="B5233" s="116" t="n"/>
      <c r="C5233" s="116" t="n"/>
      <c r="D5233" s="116" t="n"/>
    </row>
    <row r="5234">
      <c r="A5234" s="116" t="n"/>
      <c r="B5234" s="116" t="n"/>
      <c r="C5234" s="116" t="n"/>
      <c r="D5234" s="116" t="n"/>
    </row>
    <row r="5235">
      <c r="A5235" s="116" t="n"/>
      <c r="B5235" s="116" t="n"/>
      <c r="C5235" s="116" t="n"/>
      <c r="D5235" s="116" t="n"/>
    </row>
    <row r="5236">
      <c r="A5236" s="116" t="n"/>
      <c r="B5236" s="116" t="n"/>
      <c r="C5236" s="116" t="n"/>
      <c r="D5236" s="116" t="n"/>
    </row>
    <row r="5237">
      <c r="A5237" s="116" t="n"/>
      <c r="B5237" s="116" t="n"/>
      <c r="C5237" s="116" t="n"/>
      <c r="D5237" s="116" t="n"/>
    </row>
    <row r="5238">
      <c r="A5238" s="116" t="n"/>
      <c r="B5238" s="116" t="n"/>
      <c r="C5238" s="116" t="n"/>
      <c r="D5238" s="116" t="n"/>
    </row>
    <row r="5239">
      <c r="A5239" s="116" t="n"/>
      <c r="B5239" s="116" t="n"/>
      <c r="C5239" s="116" t="n"/>
      <c r="D5239" s="116" t="n"/>
    </row>
    <row r="5240">
      <c r="A5240" s="116" t="n"/>
      <c r="B5240" s="116" t="n"/>
      <c r="C5240" s="116" t="n"/>
      <c r="D5240" s="116" t="n"/>
    </row>
    <row r="5241">
      <c r="A5241" s="116" t="n"/>
      <c r="B5241" s="116" t="n"/>
      <c r="C5241" s="116" t="n"/>
      <c r="D5241" s="116" t="n"/>
    </row>
    <row r="5242">
      <c r="A5242" s="116" t="n"/>
      <c r="B5242" s="116" t="n"/>
      <c r="C5242" s="116" t="n"/>
      <c r="D5242" s="116" t="n"/>
    </row>
    <row r="5243">
      <c r="A5243" s="116" t="n"/>
      <c r="B5243" s="116" t="n"/>
      <c r="C5243" s="116" t="n"/>
      <c r="D5243" s="116" t="n"/>
    </row>
    <row r="5244">
      <c r="A5244" s="116" t="n"/>
      <c r="B5244" s="116" t="n"/>
      <c r="C5244" s="116" t="n"/>
      <c r="D5244" s="116" t="n"/>
    </row>
    <row r="5245">
      <c r="A5245" s="116" t="n"/>
      <c r="B5245" s="116" t="n"/>
      <c r="C5245" s="116" t="n"/>
      <c r="D5245" s="116" t="n"/>
    </row>
    <row r="5246">
      <c r="A5246" s="116" t="n"/>
      <c r="B5246" s="116" t="n"/>
      <c r="C5246" s="116" t="n"/>
      <c r="D5246" s="116" t="n"/>
    </row>
    <row r="5247">
      <c r="A5247" s="116" t="n"/>
      <c r="B5247" s="116" t="n"/>
      <c r="C5247" s="116" t="n"/>
      <c r="D5247" s="116" t="n"/>
    </row>
    <row r="5248">
      <c r="A5248" s="116" t="n"/>
      <c r="B5248" s="116" t="n"/>
      <c r="C5248" s="116" t="n"/>
      <c r="D5248" s="116" t="n"/>
    </row>
    <row r="5249">
      <c r="A5249" s="116" t="n"/>
      <c r="B5249" s="116" t="n"/>
      <c r="C5249" s="116" t="n"/>
      <c r="D5249" s="116" t="n"/>
    </row>
    <row r="5250">
      <c r="A5250" s="116" t="n"/>
      <c r="B5250" s="116" t="n"/>
      <c r="C5250" s="116" t="n"/>
      <c r="D5250" s="116" t="n"/>
    </row>
    <row r="5251">
      <c r="A5251" s="116" t="n"/>
      <c r="B5251" s="116" t="n"/>
      <c r="C5251" s="116" t="n"/>
      <c r="D5251" s="116" t="n"/>
    </row>
    <row r="5252">
      <c r="A5252" s="116" t="n"/>
      <c r="B5252" s="116" t="n"/>
      <c r="C5252" s="116" t="n"/>
      <c r="D5252" s="116" t="n"/>
    </row>
    <row r="5253">
      <c r="A5253" s="116" t="n"/>
      <c r="B5253" s="116" t="n"/>
      <c r="C5253" s="116" t="n"/>
      <c r="D5253" s="116" t="n"/>
    </row>
    <row r="5254">
      <c r="A5254" s="116" t="n"/>
      <c r="B5254" s="116" t="n"/>
      <c r="C5254" s="116" t="n"/>
      <c r="D5254" s="116" t="n"/>
    </row>
    <row r="5255">
      <c r="A5255" s="116" t="n"/>
      <c r="B5255" s="116" t="n"/>
      <c r="C5255" s="116" t="n"/>
      <c r="D5255" s="116" t="n"/>
    </row>
    <row r="5256">
      <c r="A5256" s="116" t="n"/>
      <c r="B5256" s="116" t="n"/>
      <c r="C5256" s="116" t="n"/>
      <c r="D5256" s="116" t="n"/>
    </row>
    <row r="5257">
      <c r="A5257" s="116" t="n"/>
      <c r="B5257" s="116" t="n"/>
      <c r="C5257" s="116" t="n"/>
      <c r="D5257" s="116" t="n"/>
    </row>
    <row r="5258">
      <c r="A5258" s="116" t="n"/>
      <c r="B5258" s="116" t="n"/>
      <c r="C5258" s="116" t="n"/>
      <c r="D5258" s="116" t="n"/>
    </row>
    <row r="5259">
      <c r="A5259" s="116" t="n"/>
      <c r="B5259" s="116" t="n"/>
      <c r="C5259" s="116" t="n"/>
      <c r="D5259" s="116" t="n"/>
    </row>
    <row r="5260">
      <c r="A5260" s="116" t="n"/>
      <c r="B5260" s="116" t="n"/>
      <c r="C5260" s="116" t="n"/>
      <c r="D5260" s="116" t="n"/>
    </row>
    <row r="5261">
      <c r="A5261" s="116" t="n"/>
      <c r="B5261" s="116" t="n"/>
      <c r="C5261" s="116" t="n"/>
      <c r="D5261" s="116" t="n"/>
    </row>
    <row r="5262">
      <c r="A5262" s="116" t="n"/>
      <c r="B5262" s="116" t="n"/>
      <c r="C5262" s="116" t="n"/>
      <c r="D5262" s="116" t="n"/>
    </row>
    <row r="5263">
      <c r="A5263" s="116" t="n"/>
      <c r="B5263" s="116" t="n"/>
      <c r="C5263" s="116" t="n"/>
      <c r="D5263" s="116" t="n"/>
    </row>
    <row r="5264">
      <c r="A5264" s="116" t="n"/>
      <c r="B5264" s="116" t="n"/>
      <c r="C5264" s="116" t="n"/>
      <c r="D5264" s="116" t="n"/>
    </row>
    <row r="5265">
      <c r="A5265" s="116" t="n"/>
      <c r="B5265" s="116" t="n"/>
      <c r="C5265" s="116" t="n"/>
      <c r="D5265" s="116" t="n"/>
    </row>
    <row r="5266">
      <c r="A5266" s="116" t="n"/>
      <c r="B5266" s="116" t="n"/>
      <c r="C5266" s="116" t="n"/>
      <c r="D5266" s="116" t="n"/>
    </row>
    <row r="5267">
      <c r="A5267" s="116" t="n"/>
      <c r="B5267" s="116" t="n"/>
      <c r="C5267" s="116" t="n"/>
      <c r="D5267" s="116" t="n"/>
    </row>
    <row r="5268">
      <c r="A5268" s="116" t="n"/>
      <c r="B5268" s="116" t="n"/>
      <c r="C5268" s="116" t="n"/>
      <c r="D5268" s="116" t="n"/>
    </row>
    <row r="5269">
      <c r="A5269" s="116" t="n"/>
      <c r="B5269" s="116" t="n"/>
      <c r="C5269" s="116" t="n"/>
      <c r="D5269" s="116" t="n"/>
    </row>
    <row r="5270">
      <c r="A5270" s="116" t="n"/>
      <c r="B5270" s="116" t="n"/>
      <c r="C5270" s="116" t="n"/>
      <c r="D5270" s="116" t="n"/>
    </row>
    <row r="5271">
      <c r="A5271" s="116" t="n"/>
      <c r="B5271" s="116" t="n"/>
      <c r="C5271" s="116" t="n"/>
      <c r="D5271" s="116" t="n"/>
    </row>
    <row r="5272">
      <c r="A5272" s="116" t="n"/>
      <c r="B5272" s="116" t="n"/>
      <c r="C5272" s="116" t="n"/>
      <c r="D5272" s="116" t="n"/>
    </row>
    <row r="5273">
      <c r="A5273" s="116" t="n"/>
      <c r="B5273" s="116" t="n"/>
      <c r="C5273" s="116" t="n"/>
      <c r="D5273" s="116" t="n"/>
    </row>
    <row r="5274">
      <c r="A5274" s="116" t="n"/>
      <c r="B5274" s="116" t="n"/>
      <c r="C5274" s="116" t="n"/>
      <c r="D5274" s="116" t="n"/>
    </row>
    <row r="5275">
      <c r="A5275" s="116" t="n"/>
      <c r="B5275" s="116" t="n"/>
      <c r="C5275" s="116" t="n"/>
      <c r="D5275" s="116" t="n"/>
    </row>
    <row r="5276">
      <c r="A5276" s="116" t="n"/>
      <c r="B5276" s="116" t="n"/>
      <c r="C5276" s="116" t="n"/>
      <c r="D5276" s="116" t="n"/>
    </row>
    <row r="5277">
      <c r="A5277" s="116" t="n"/>
      <c r="B5277" s="116" t="n"/>
      <c r="C5277" s="116" t="n"/>
      <c r="D5277" s="116" t="n"/>
    </row>
    <row r="5278">
      <c r="A5278" s="116" t="n"/>
      <c r="B5278" s="116" t="n"/>
      <c r="C5278" s="116" t="n"/>
      <c r="D5278" s="116" t="n"/>
    </row>
    <row r="5279">
      <c r="A5279" s="116" t="n"/>
      <c r="B5279" s="116" t="n"/>
      <c r="C5279" s="116" t="n"/>
      <c r="D5279" s="116" t="n"/>
    </row>
    <row r="5280">
      <c r="A5280" s="116" t="n"/>
      <c r="B5280" s="116" t="n"/>
      <c r="C5280" s="116" t="n"/>
      <c r="D5280" s="116" t="n"/>
    </row>
    <row r="5281">
      <c r="A5281" s="116" t="n"/>
      <c r="B5281" s="116" t="n"/>
      <c r="C5281" s="116" t="n"/>
      <c r="D5281" s="116" t="n"/>
    </row>
    <row r="5282">
      <c r="A5282" s="116" t="n"/>
      <c r="B5282" s="116" t="n"/>
      <c r="C5282" s="116" t="n"/>
      <c r="D5282" s="116" t="n"/>
    </row>
    <row r="5283">
      <c r="A5283" s="116" t="n"/>
      <c r="B5283" s="116" t="n"/>
      <c r="C5283" s="116" t="n"/>
      <c r="D5283" s="116" t="n"/>
    </row>
    <row r="5284">
      <c r="A5284" s="116" t="n"/>
      <c r="B5284" s="116" t="n"/>
      <c r="C5284" s="116" t="n"/>
      <c r="D5284" s="116" t="n"/>
    </row>
    <row r="5285">
      <c r="A5285" s="116" t="n"/>
      <c r="B5285" s="116" t="n"/>
      <c r="C5285" s="116" t="n"/>
      <c r="D5285" s="116" t="n"/>
    </row>
    <row r="5286">
      <c r="A5286" s="116" t="n"/>
      <c r="B5286" s="116" t="n"/>
      <c r="C5286" s="116" t="n"/>
      <c r="D5286" s="116" t="n"/>
    </row>
    <row r="5287">
      <c r="A5287" s="116" t="n"/>
      <c r="B5287" s="116" t="n"/>
      <c r="C5287" s="116" t="n"/>
      <c r="D5287" s="116" t="n"/>
    </row>
    <row r="5288">
      <c r="A5288" s="116" t="n"/>
      <c r="B5288" s="116" t="n"/>
      <c r="C5288" s="116" t="n"/>
      <c r="D5288" s="116" t="n"/>
    </row>
    <row r="5289">
      <c r="A5289" s="116" t="n"/>
      <c r="B5289" s="116" t="n"/>
      <c r="C5289" s="116" t="n"/>
      <c r="D5289" s="116" t="n"/>
    </row>
    <row r="5290">
      <c r="A5290" s="116" t="n"/>
      <c r="B5290" s="116" t="n"/>
      <c r="C5290" s="116" t="n"/>
      <c r="D5290" s="116" t="n"/>
    </row>
    <row r="5291">
      <c r="A5291" s="116" t="n"/>
      <c r="B5291" s="116" t="n"/>
      <c r="C5291" s="116" t="n"/>
      <c r="D5291" s="116" t="n"/>
    </row>
    <row r="5292">
      <c r="A5292" s="116" t="n"/>
      <c r="B5292" s="116" t="n"/>
      <c r="C5292" s="116" t="n"/>
      <c r="D5292" s="116" t="n"/>
    </row>
    <row r="5293">
      <c r="A5293" s="116" t="n"/>
      <c r="B5293" s="116" t="n"/>
      <c r="C5293" s="116" t="n"/>
      <c r="D5293" s="116" t="n"/>
    </row>
    <row r="5294">
      <c r="A5294" s="116" t="n"/>
      <c r="B5294" s="116" t="n"/>
      <c r="C5294" s="116" t="n"/>
      <c r="D5294" s="116" t="n"/>
    </row>
    <row r="5295">
      <c r="A5295" s="116" t="n"/>
      <c r="B5295" s="116" t="n"/>
      <c r="C5295" s="116" t="n"/>
      <c r="D5295" s="116" t="n"/>
    </row>
    <row r="5296">
      <c r="A5296" s="116" t="n"/>
      <c r="B5296" s="116" t="n"/>
      <c r="C5296" s="116" t="n"/>
      <c r="D5296" s="116" t="n"/>
    </row>
    <row r="5297">
      <c r="A5297" s="116" t="n"/>
      <c r="B5297" s="116" t="n"/>
      <c r="C5297" s="116" t="n"/>
      <c r="D5297" s="116" t="n"/>
    </row>
    <row r="5298">
      <c r="A5298" s="116" t="n"/>
      <c r="B5298" s="116" t="n"/>
      <c r="C5298" s="116" t="n"/>
      <c r="D5298" s="116" t="n"/>
    </row>
    <row r="5299">
      <c r="A5299" s="116" t="n"/>
      <c r="B5299" s="116" t="n"/>
      <c r="C5299" s="116" t="n"/>
      <c r="D5299" s="116" t="n"/>
    </row>
    <row r="5300">
      <c r="A5300" s="116" t="n"/>
      <c r="B5300" s="116" t="n"/>
      <c r="C5300" s="116" t="n"/>
      <c r="D5300" s="116" t="n"/>
    </row>
    <row r="5301">
      <c r="A5301" s="116" t="n"/>
      <c r="B5301" s="116" t="n"/>
      <c r="C5301" s="116" t="n"/>
      <c r="D5301" s="116" t="n"/>
    </row>
    <row r="5302">
      <c r="A5302" s="116" t="n"/>
      <c r="B5302" s="116" t="n"/>
      <c r="C5302" s="116" t="n"/>
      <c r="D5302" s="116" t="n"/>
    </row>
    <row r="5303">
      <c r="A5303" s="116" t="n"/>
      <c r="B5303" s="116" t="n"/>
      <c r="C5303" s="116" t="n"/>
      <c r="D5303" s="116" t="n"/>
    </row>
    <row r="5304">
      <c r="A5304" s="116" t="n"/>
      <c r="B5304" s="116" t="n"/>
      <c r="C5304" s="116" t="n"/>
      <c r="D5304" s="116" t="n"/>
    </row>
    <row r="5305">
      <c r="A5305" s="116" t="n"/>
      <c r="B5305" s="116" t="n"/>
      <c r="C5305" s="116" t="n"/>
      <c r="D5305" s="116" t="n"/>
    </row>
    <row r="5306">
      <c r="A5306" s="116" t="n"/>
      <c r="B5306" s="116" t="n"/>
      <c r="C5306" s="116" t="n"/>
      <c r="D5306" s="116" t="n"/>
    </row>
    <row r="5307">
      <c r="A5307" s="116" t="n"/>
      <c r="B5307" s="116" t="n"/>
      <c r="C5307" s="116" t="n"/>
      <c r="D5307" s="116" t="n"/>
    </row>
    <row r="5308">
      <c r="A5308" s="116" t="n"/>
      <c r="B5308" s="116" t="n"/>
      <c r="C5308" s="116" t="n"/>
      <c r="D5308" s="116" t="n"/>
    </row>
    <row r="5309">
      <c r="A5309" s="116" t="n"/>
      <c r="B5309" s="116" t="n"/>
      <c r="C5309" s="116" t="n"/>
      <c r="D5309" s="116" t="n"/>
    </row>
    <row r="5310">
      <c r="A5310" s="116" t="n"/>
      <c r="B5310" s="116" t="n"/>
      <c r="C5310" s="116" t="n"/>
      <c r="D5310" s="116" t="n"/>
    </row>
    <row r="5311">
      <c r="A5311" s="116" t="n"/>
      <c r="B5311" s="116" t="n"/>
      <c r="C5311" s="116" t="n"/>
      <c r="D5311" s="116" t="n"/>
    </row>
    <row r="5312">
      <c r="A5312" s="116" t="n"/>
      <c r="B5312" s="116" t="n"/>
      <c r="C5312" s="116" t="n"/>
      <c r="D5312" s="116" t="n"/>
    </row>
    <row r="5313">
      <c r="A5313" s="116" t="n"/>
      <c r="B5313" s="116" t="n"/>
      <c r="C5313" s="116" t="n"/>
      <c r="D5313" s="116" t="n"/>
    </row>
    <row r="5314">
      <c r="A5314" s="116" t="n"/>
      <c r="B5314" s="116" t="n"/>
      <c r="C5314" s="116" t="n"/>
      <c r="D5314" s="116" t="n"/>
    </row>
    <row r="5315">
      <c r="A5315" s="116" t="n"/>
      <c r="B5315" s="116" t="n"/>
      <c r="C5315" s="116" t="n"/>
      <c r="D5315" s="116" t="n"/>
    </row>
    <row r="5316">
      <c r="A5316" s="116" t="n"/>
      <c r="B5316" s="116" t="n"/>
      <c r="C5316" s="116" t="n"/>
      <c r="D5316" s="116" t="n"/>
    </row>
    <row r="5317">
      <c r="A5317" s="116" t="n"/>
      <c r="B5317" s="116" t="n"/>
      <c r="C5317" s="116" t="n"/>
      <c r="D5317" s="116" t="n"/>
    </row>
    <row r="5318">
      <c r="A5318" s="116" t="n"/>
      <c r="B5318" s="116" t="n"/>
      <c r="C5318" s="116" t="n"/>
      <c r="D5318" s="116" t="n"/>
    </row>
    <row r="5319">
      <c r="A5319" s="116" t="n"/>
      <c r="B5319" s="116" t="n"/>
      <c r="C5319" s="116" t="n"/>
      <c r="D5319" s="116" t="n"/>
    </row>
    <row r="5320">
      <c r="A5320" s="116" t="n"/>
      <c r="B5320" s="116" t="n"/>
      <c r="C5320" s="116" t="n"/>
      <c r="D5320" s="116" t="n"/>
    </row>
    <row r="5321">
      <c r="A5321" s="116" t="n"/>
      <c r="B5321" s="116" t="n"/>
      <c r="C5321" s="116" t="n"/>
      <c r="D5321" s="116" t="n"/>
    </row>
    <row r="5322">
      <c r="A5322" s="116" t="n"/>
      <c r="B5322" s="116" t="n"/>
      <c r="C5322" s="116" t="n"/>
      <c r="D5322" s="116" t="n"/>
    </row>
    <row r="5323">
      <c r="A5323" s="116" t="n"/>
      <c r="B5323" s="116" t="n"/>
      <c r="C5323" s="116" t="n"/>
      <c r="D5323" s="116" t="n"/>
    </row>
    <row r="5324">
      <c r="A5324" s="116" t="n"/>
      <c r="B5324" s="116" t="n"/>
      <c r="C5324" s="116" t="n"/>
      <c r="D5324" s="116" t="n"/>
    </row>
    <row r="5325">
      <c r="A5325" s="116" t="n"/>
      <c r="B5325" s="116" t="n"/>
      <c r="C5325" s="116" t="n"/>
      <c r="D5325" s="116" t="n"/>
    </row>
    <row r="5326">
      <c r="A5326" s="116" t="n"/>
      <c r="B5326" s="116" t="n"/>
      <c r="C5326" s="116" t="n"/>
      <c r="D5326" s="116" t="n"/>
    </row>
    <row r="5327">
      <c r="A5327" s="116" t="n"/>
      <c r="B5327" s="116" t="n"/>
      <c r="C5327" s="116" t="n"/>
      <c r="D5327" s="116" t="n"/>
    </row>
    <row r="5328">
      <c r="A5328" s="116" t="n"/>
      <c r="B5328" s="116" t="n"/>
      <c r="C5328" s="116" t="n"/>
      <c r="D5328" s="116" t="n"/>
    </row>
    <row r="5329">
      <c r="A5329" s="116" t="n"/>
      <c r="B5329" s="116" t="n"/>
      <c r="C5329" s="116" t="n"/>
      <c r="D5329" s="116" t="n"/>
    </row>
    <row r="5330">
      <c r="A5330" s="116" t="n"/>
      <c r="B5330" s="116" t="n"/>
      <c r="C5330" s="116" t="n"/>
      <c r="D5330" s="116" t="n"/>
    </row>
    <row r="5331">
      <c r="A5331" s="116" t="n"/>
      <c r="B5331" s="116" t="n"/>
      <c r="C5331" s="116" t="n"/>
      <c r="D5331" s="116" t="n"/>
    </row>
    <row r="5332">
      <c r="A5332" s="116" t="n"/>
      <c r="B5332" s="116" t="n"/>
      <c r="C5332" s="116" t="n"/>
      <c r="D5332" s="116" t="n"/>
    </row>
    <row r="5333">
      <c r="A5333" s="116" t="n"/>
      <c r="B5333" s="116" t="n"/>
      <c r="C5333" s="116" t="n"/>
      <c r="D5333" s="116" t="n"/>
    </row>
    <row r="5334">
      <c r="A5334" s="116" t="n"/>
      <c r="B5334" s="116" t="n"/>
      <c r="C5334" s="116" t="n"/>
      <c r="D5334" s="116" t="n"/>
    </row>
    <row r="5335">
      <c r="A5335" s="116" t="n"/>
      <c r="B5335" s="116" t="n"/>
      <c r="C5335" s="116" t="n"/>
      <c r="D5335" s="116" t="n"/>
    </row>
    <row r="5336">
      <c r="A5336" s="116" t="n"/>
      <c r="B5336" s="116" t="n"/>
      <c r="C5336" s="116" t="n"/>
      <c r="D5336" s="116" t="n"/>
    </row>
    <row r="5337">
      <c r="A5337" s="116" t="n"/>
      <c r="B5337" s="116" t="n"/>
      <c r="C5337" s="116" t="n"/>
      <c r="D5337" s="116" t="n"/>
    </row>
    <row r="5338">
      <c r="A5338" s="116" t="n"/>
      <c r="B5338" s="116" t="n"/>
      <c r="C5338" s="116" t="n"/>
      <c r="D5338" s="116" t="n"/>
    </row>
    <row r="5339">
      <c r="A5339" s="116" t="n"/>
      <c r="B5339" s="116" t="n"/>
      <c r="C5339" s="116" t="n"/>
      <c r="D5339" s="116" t="n"/>
    </row>
    <row r="5340">
      <c r="A5340" s="116" t="n"/>
      <c r="B5340" s="116" t="n"/>
      <c r="C5340" s="116" t="n"/>
      <c r="D5340" s="116" t="n"/>
    </row>
    <row r="5341">
      <c r="A5341" s="116" t="n"/>
      <c r="B5341" s="116" t="n"/>
      <c r="C5341" s="116" t="n"/>
      <c r="D5341" s="116" t="n"/>
    </row>
    <row r="5342">
      <c r="A5342" s="116" t="n"/>
      <c r="B5342" s="116" t="n"/>
      <c r="C5342" s="116" t="n"/>
      <c r="D5342" s="116" t="n"/>
    </row>
    <row r="5343">
      <c r="A5343" s="116" t="n"/>
      <c r="B5343" s="116" t="n"/>
      <c r="C5343" s="116" t="n"/>
      <c r="D5343" s="116" t="n"/>
    </row>
    <row r="5344">
      <c r="A5344" s="116" t="n"/>
      <c r="B5344" s="116" t="n"/>
      <c r="C5344" s="116" t="n"/>
      <c r="D5344" s="116" t="n"/>
    </row>
    <row r="5345">
      <c r="A5345" s="116" t="n"/>
      <c r="B5345" s="116" t="n"/>
      <c r="C5345" s="116" t="n"/>
      <c r="D5345" s="116" t="n"/>
    </row>
    <row r="5346">
      <c r="A5346" s="116" t="n"/>
      <c r="B5346" s="116" t="n"/>
      <c r="C5346" s="116" t="n"/>
      <c r="D5346" s="116" t="n"/>
    </row>
    <row r="5347">
      <c r="A5347" s="116" t="n"/>
      <c r="B5347" s="116" t="n"/>
      <c r="C5347" s="116" t="n"/>
      <c r="D5347" s="116" t="n"/>
    </row>
    <row r="5348">
      <c r="A5348" s="116" t="n"/>
      <c r="B5348" s="116" t="n"/>
      <c r="C5348" s="116" t="n"/>
      <c r="D5348" s="116" t="n"/>
    </row>
    <row r="5349">
      <c r="A5349" s="116" t="n"/>
      <c r="B5349" s="116" t="n"/>
      <c r="C5349" s="116" t="n"/>
      <c r="D5349" s="116" t="n"/>
    </row>
    <row r="5350">
      <c r="A5350" s="116" t="n"/>
      <c r="B5350" s="116" t="n"/>
      <c r="C5350" s="116" t="n"/>
      <c r="D5350" s="116" t="n"/>
    </row>
    <row r="5351">
      <c r="A5351" s="116" t="n"/>
      <c r="B5351" s="116" t="n"/>
      <c r="C5351" s="116" t="n"/>
      <c r="D5351" s="116" t="n"/>
    </row>
    <row r="5352">
      <c r="A5352" s="116" t="n"/>
      <c r="B5352" s="116" t="n"/>
      <c r="C5352" s="116" t="n"/>
      <c r="D5352" s="116" t="n"/>
    </row>
    <row r="5353">
      <c r="A5353" s="116" t="n"/>
      <c r="B5353" s="116" t="n"/>
      <c r="C5353" s="116" t="n"/>
      <c r="D5353" s="116" t="n"/>
    </row>
    <row r="5354">
      <c r="A5354" s="116" t="n"/>
      <c r="B5354" s="116" t="n"/>
      <c r="C5354" s="116" t="n"/>
      <c r="D5354" s="116" t="n"/>
    </row>
    <row r="5355">
      <c r="A5355" s="116" t="n"/>
      <c r="B5355" s="116" t="n"/>
      <c r="C5355" s="116" t="n"/>
      <c r="D5355" s="116" t="n"/>
    </row>
    <row r="5356">
      <c r="A5356" s="116" t="n"/>
      <c r="B5356" s="116" t="n"/>
      <c r="C5356" s="116" t="n"/>
      <c r="D5356" s="116" t="n"/>
    </row>
    <row r="5357">
      <c r="A5357" s="116" t="n"/>
      <c r="B5357" s="116" t="n"/>
      <c r="C5357" s="116" t="n"/>
      <c r="D5357" s="116" t="n"/>
    </row>
    <row r="5358">
      <c r="A5358" s="116" t="n"/>
      <c r="B5358" s="116" t="n"/>
      <c r="C5358" s="116" t="n"/>
      <c r="D5358" s="116" t="n"/>
    </row>
    <row r="5359">
      <c r="A5359" s="116" t="n"/>
      <c r="B5359" s="116" t="n"/>
      <c r="C5359" s="116" t="n"/>
      <c r="D5359" s="116" t="n"/>
    </row>
    <row r="5360">
      <c r="A5360" s="116" t="n"/>
      <c r="B5360" s="116" t="n"/>
      <c r="C5360" s="116" t="n"/>
      <c r="D5360" s="116" t="n"/>
    </row>
    <row r="5361">
      <c r="A5361" s="116" t="n"/>
      <c r="B5361" s="116" t="n"/>
      <c r="C5361" s="116" t="n"/>
      <c r="D5361" s="116" t="n"/>
    </row>
    <row r="5362">
      <c r="A5362" s="116" t="n"/>
      <c r="B5362" s="116" t="n"/>
      <c r="C5362" s="116" t="n"/>
      <c r="D5362" s="116" t="n"/>
    </row>
    <row r="5363">
      <c r="A5363" s="116" t="n"/>
      <c r="B5363" s="116" t="n"/>
      <c r="C5363" s="116" t="n"/>
      <c r="D5363" s="116" t="n"/>
    </row>
    <row r="5364">
      <c r="A5364" s="116" t="n"/>
      <c r="B5364" s="116" t="n"/>
      <c r="C5364" s="116" t="n"/>
      <c r="D5364" s="116" t="n"/>
    </row>
    <row r="5365">
      <c r="A5365" s="116" t="n"/>
      <c r="B5365" s="116" t="n"/>
      <c r="C5365" s="116" t="n"/>
      <c r="D5365" s="116" t="n"/>
    </row>
    <row r="5366">
      <c r="A5366" s="116" t="n"/>
      <c r="B5366" s="116" t="n"/>
      <c r="C5366" s="116" t="n"/>
      <c r="D5366" s="116" t="n"/>
    </row>
    <row r="5367">
      <c r="A5367" s="116" t="n"/>
      <c r="B5367" s="116" t="n"/>
      <c r="C5367" s="116" t="n"/>
      <c r="D5367" s="116" t="n"/>
    </row>
    <row r="5368">
      <c r="A5368" s="116" t="n"/>
      <c r="B5368" s="116" t="n"/>
      <c r="C5368" s="116" t="n"/>
      <c r="D5368" s="116" t="n"/>
    </row>
    <row r="5369">
      <c r="A5369" s="116" t="n"/>
      <c r="B5369" s="116" t="n"/>
      <c r="C5369" s="116" t="n"/>
      <c r="D5369" s="116" t="n"/>
    </row>
    <row r="5370">
      <c r="A5370" s="116" t="n"/>
      <c r="B5370" s="116" t="n"/>
      <c r="C5370" s="116" t="n"/>
      <c r="D5370" s="116" t="n"/>
    </row>
    <row r="5371">
      <c r="A5371" s="116" t="n"/>
      <c r="B5371" s="116" t="n"/>
      <c r="C5371" s="116" t="n"/>
      <c r="D5371" s="116" t="n"/>
    </row>
    <row r="5372">
      <c r="A5372" s="116" t="n"/>
      <c r="B5372" s="116" t="n"/>
      <c r="C5372" s="116" t="n"/>
      <c r="D5372" s="116" t="n"/>
    </row>
    <row r="5373">
      <c r="A5373" s="116" t="n"/>
      <c r="B5373" s="116" t="n"/>
      <c r="C5373" s="116" t="n"/>
      <c r="D5373" s="116" t="n"/>
    </row>
    <row r="5374">
      <c r="A5374" s="116" t="n"/>
      <c r="B5374" s="116" t="n"/>
      <c r="C5374" s="116" t="n"/>
      <c r="D5374" s="116" t="n"/>
    </row>
    <row r="5375">
      <c r="A5375" s="116" t="n"/>
      <c r="B5375" s="116" t="n"/>
      <c r="C5375" s="116" t="n"/>
      <c r="D5375" s="116" t="n"/>
    </row>
    <row r="5376">
      <c r="A5376" s="116" t="n"/>
      <c r="B5376" s="116" t="n"/>
      <c r="C5376" s="116" t="n"/>
      <c r="D5376" s="116" t="n"/>
    </row>
    <row r="5377">
      <c r="A5377" s="116" t="n"/>
      <c r="B5377" s="116" t="n"/>
      <c r="C5377" s="116" t="n"/>
      <c r="D5377" s="116" t="n"/>
    </row>
    <row r="5378">
      <c r="A5378" s="116" t="n"/>
      <c r="B5378" s="116" t="n"/>
      <c r="C5378" s="116" t="n"/>
      <c r="D5378" s="116" t="n"/>
    </row>
    <row r="5379">
      <c r="A5379" s="116" t="n"/>
      <c r="B5379" s="116" t="n"/>
      <c r="C5379" s="116" t="n"/>
      <c r="D5379" s="116" t="n"/>
    </row>
    <row r="5380">
      <c r="A5380" s="116" t="n"/>
      <c r="B5380" s="116" t="n"/>
      <c r="C5380" s="116" t="n"/>
      <c r="D5380" s="116" t="n"/>
    </row>
    <row r="5381">
      <c r="A5381" s="116" t="n"/>
      <c r="B5381" s="116" t="n"/>
      <c r="C5381" s="116" t="n"/>
      <c r="D5381" s="116" t="n"/>
    </row>
    <row r="5382">
      <c r="A5382" s="116" t="n"/>
      <c r="B5382" s="116" t="n"/>
      <c r="C5382" s="116" t="n"/>
      <c r="D5382" s="116" t="n"/>
    </row>
    <row r="5383">
      <c r="A5383" s="116" t="n"/>
      <c r="B5383" s="116" t="n"/>
      <c r="C5383" s="116" t="n"/>
      <c r="D5383" s="116" t="n"/>
    </row>
    <row r="5384">
      <c r="A5384" s="116" t="n"/>
      <c r="B5384" s="116" t="n"/>
      <c r="C5384" s="116" t="n"/>
      <c r="D5384" s="116" t="n"/>
    </row>
    <row r="5385">
      <c r="A5385" s="116" t="n"/>
      <c r="B5385" s="116" t="n"/>
      <c r="C5385" s="116" t="n"/>
      <c r="D5385" s="116" t="n"/>
    </row>
    <row r="5386">
      <c r="A5386" s="116" t="n"/>
      <c r="B5386" s="116" t="n"/>
      <c r="C5386" s="116" t="n"/>
      <c r="D5386" s="116" t="n"/>
    </row>
    <row r="5387">
      <c r="A5387" s="116" t="n"/>
      <c r="B5387" s="116" t="n"/>
      <c r="C5387" s="116" t="n"/>
      <c r="D5387" s="116" t="n"/>
    </row>
    <row r="5388">
      <c r="A5388" s="116" t="n"/>
      <c r="B5388" s="116" t="n"/>
      <c r="C5388" s="116" t="n"/>
      <c r="D5388" s="116" t="n"/>
    </row>
    <row r="5389">
      <c r="A5389" s="116" t="n"/>
      <c r="B5389" s="116" t="n"/>
      <c r="C5389" s="116" t="n"/>
      <c r="D5389" s="116" t="n"/>
    </row>
    <row r="5390">
      <c r="A5390" s="116" t="n"/>
      <c r="B5390" s="116" t="n"/>
      <c r="C5390" s="116" t="n"/>
      <c r="D5390" s="116" t="n"/>
    </row>
    <row r="5391">
      <c r="A5391" s="116" t="n"/>
      <c r="B5391" s="116" t="n"/>
      <c r="C5391" s="116" t="n"/>
      <c r="D5391" s="116" t="n"/>
    </row>
    <row r="5392">
      <c r="A5392" s="116" t="n"/>
      <c r="B5392" s="116" t="n"/>
      <c r="C5392" s="116" t="n"/>
      <c r="D5392" s="116" t="n"/>
    </row>
    <row r="5393">
      <c r="A5393" s="116" t="n"/>
      <c r="B5393" s="116" t="n"/>
      <c r="C5393" s="116" t="n"/>
      <c r="D5393" s="116" t="n"/>
    </row>
    <row r="5394">
      <c r="A5394" s="116" t="n"/>
      <c r="B5394" s="116" t="n"/>
      <c r="C5394" s="116" t="n"/>
      <c r="D5394" s="116" t="n"/>
    </row>
    <row r="5395">
      <c r="A5395" s="116" t="n"/>
      <c r="B5395" s="116" t="n"/>
      <c r="C5395" s="116" t="n"/>
      <c r="D5395" s="116" t="n"/>
    </row>
    <row r="5396">
      <c r="A5396" s="116" t="n"/>
      <c r="B5396" s="116" t="n"/>
      <c r="C5396" s="116" t="n"/>
      <c r="D5396" s="116" t="n"/>
    </row>
    <row r="5397">
      <c r="A5397" s="116" t="n"/>
      <c r="B5397" s="116" t="n"/>
      <c r="C5397" s="116" t="n"/>
      <c r="D5397" s="116" t="n"/>
    </row>
    <row r="5398">
      <c r="A5398" s="116" t="n"/>
      <c r="B5398" s="116" t="n"/>
      <c r="C5398" s="116" t="n"/>
      <c r="D5398" s="116" t="n"/>
    </row>
    <row r="5399">
      <c r="A5399" s="116" t="n"/>
      <c r="B5399" s="116" t="n"/>
      <c r="C5399" s="116" t="n"/>
      <c r="D5399" s="116" t="n"/>
    </row>
    <row r="5400">
      <c r="A5400" s="116" t="n"/>
      <c r="B5400" s="116" t="n"/>
      <c r="C5400" s="116" t="n"/>
      <c r="D5400" s="116" t="n"/>
    </row>
    <row r="5401">
      <c r="A5401" s="116" t="n"/>
      <c r="B5401" s="116" t="n"/>
      <c r="C5401" s="116" t="n"/>
      <c r="D5401" s="116" t="n"/>
    </row>
    <row r="5402">
      <c r="A5402" s="116" t="n"/>
      <c r="B5402" s="116" t="n"/>
      <c r="C5402" s="116" t="n"/>
      <c r="D5402" s="116" t="n"/>
    </row>
    <row r="5403">
      <c r="A5403" s="116" t="n"/>
      <c r="B5403" s="116" t="n"/>
      <c r="C5403" s="116" t="n"/>
      <c r="D5403" s="116" t="n"/>
    </row>
    <row r="5404">
      <c r="A5404" s="116" t="n"/>
      <c r="B5404" s="116" t="n"/>
      <c r="C5404" s="116" t="n"/>
      <c r="D5404" s="116" t="n"/>
    </row>
    <row r="5405">
      <c r="A5405" s="116" t="n"/>
      <c r="B5405" s="116" t="n"/>
      <c r="C5405" s="116" t="n"/>
      <c r="D5405" s="116" t="n"/>
    </row>
    <row r="5406">
      <c r="A5406" s="116" t="n"/>
      <c r="B5406" s="116" t="n"/>
      <c r="C5406" s="116" t="n"/>
      <c r="D5406" s="116" t="n"/>
    </row>
    <row r="5407">
      <c r="A5407" s="116" t="n"/>
      <c r="B5407" s="116" t="n"/>
      <c r="C5407" s="116" t="n"/>
      <c r="D5407" s="116" t="n"/>
    </row>
    <row r="5408">
      <c r="A5408" s="116" t="n"/>
      <c r="B5408" s="116" t="n"/>
      <c r="C5408" s="116" t="n"/>
      <c r="D5408" s="116" t="n"/>
    </row>
    <row r="5409">
      <c r="A5409" s="116" t="n"/>
      <c r="B5409" s="116" t="n"/>
      <c r="C5409" s="116" t="n"/>
      <c r="D5409" s="116" t="n"/>
    </row>
    <row r="5410">
      <c r="A5410" s="116" t="n"/>
      <c r="B5410" s="116" t="n"/>
      <c r="C5410" s="116" t="n"/>
      <c r="D5410" s="116" t="n"/>
    </row>
    <row r="5411">
      <c r="A5411" s="116" t="n"/>
      <c r="B5411" s="116" t="n"/>
      <c r="C5411" s="116" t="n"/>
      <c r="D5411" s="116" t="n"/>
    </row>
    <row r="5412">
      <c r="A5412" s="116" t="n"/>
      <c r="B5412" s="116" t="n"/>
      <c r="C5412" s="116" t="n"/>
      <c r="D5412" s="116" t="n"/>
    </row>
    <row r="5413">
      <c r="A5413" s="116" t="n"/>
      <c r="B5413" s="116" t="n"/>
      <c r="C5413" s="116" t="n"/>
      <c r="D5413" s="116" t="n"/>
    </row>
    <row r="5414">
      <c r="A5414" s="116" t="n"/>
      <c r="B5414" s="116" t="n"/>
      <c r="C5414" s="116" t="n"/>
      <c r="D5414" s="116" t="n"/>
    </row>
    <row r="5415">
      <c r="A5415" s="116" t="n"/>
      <c r="B5415" s="116" t="n"/>
      <c r="C5415" s="116" t="n"/>
      <c r="D5415" s="116" t="n"/>
    </row>
    <row r="5416">
      <c r="A5416" s="116" t="n"/>
      <c r="B5416" s="116" t="n"/>
      <c r="C5416" s="116" t="n"/>
      <c r="D5416" s="116" t="n"/>
    </row>
    <row r="5417">
      <c r="A5417" s="116" t="n"/>
      <c r="B5417" s="116" t="n"/>
      <c r="C5417" s="116" t="n"/>
      <c r="D5417" s="116" t="n"/>
    </row>
    <row r="5418">
      <c r="A5418" s="116" t="n"/>
      <c r="B5418" s="116" t="n"/>
      <c r="C5418" s="116" t="n"/>
      <c r="D5418" s="116" t="n"/>
    </row>
    <row r="5419">
      <c r="A5419" s="116" t="n"/>
      <c r="B5419" s="116" t="n"/>
      <c r="C5419" s="116" t="n"/>
      <c r="D5419" s="116" t="n"/>
    </row>
    <row r="5420">
      <c r="A5420" s="116" t="n"/>
      <c r="B5420" s="116" t="n"/>
      <c r="C5420" s="116" t="n"/>
      <c r="D5420" s="116" t="n"/>
    </row>
    <row r="5421">
      <c r="A5421" s="116" t="n"/>
      <c r="B5421" s="116" t="n"/>
      <c r="C5421" s="116" t="n"/>
      <c r="D5421" s="116" t="n"/>
    </row>
    <row r="5422">
      <c r="A5422" s="116" t="n"/>
      <c r="B5422" s="116" t="n"/>
      <c r="C5422" s="116" t="n"/>
      <c r="D5422" s="116" t="n"/>
    </row>
    <row r="5423">
      <c r="A5423" s="116" t="n"/>
      <c r="B5423" s="116" t="n"/>
      <c r="C5423" s="116" t="n"/>
      <c r="D5423" s="116" t="n"/>
    </row>
    <row r="5424">
      <c r="A5424" s="116" t="n"/>
      <c r="B5424" s="116" t="n"/>
      <c r="C5424" s="116" t="n"/>
      <c r="D5424" s="116" t="n"/>
    </row>
    <row r="5425">
      <c r="A5425" s="116" t="n"/>
      <c r="B5425" s="116" t="n"/>
      <c r="C5425" s="116" t="n"/>
      <c r="D5425" s="116" t="n"/>
    </row>
    <row r="5426">
      <c r="A5426" s="116" t="n"/>
      <c r="B5426" s="116" t="n"/>
      <c r="C5426" s="116" t="n"/>
      <c r="D5426" s="116" t="n"/>
    </row>
    <row r="5427">
      <c r="A5427" s="116" t="n"/>
      <c r="B5427" s="116" t="n"/>
      <c r="C5427" s="116" t="n"/>
      <c r="D5427" s="116" t="n"/>
    </row>
    <row r="5428">
      <c r="A5428" s="116" t="n"/>
      <c r="B5428" s="116" t="n"/>
      <c r="C5428" s="116" t="n"/>
      <c r="D5428" s="116" t="n"/>
    </row>
    <row r="5429">
      <c r="A5429" s="116" t="n"/>
      <c r="B5429" s="116" t="n"/>
      <c r="C5429" s="116" t="n"/>
      <c r="D5429" s="116" t="n"/>
    </row>
    <row r="5430">
      <c r="A5430" s="116" t="n"/>
      <c r="B5430" s="116" t="n"/>
      <c r="C5430" s="116" t="n"/>
      <c r="D5430" s="116" t="n"/>
    </row>
    <row r="5431">
      <c r="A5431" s="116" t="n"/>
      <c r="B5431" s="116" t="n"/>
      <c r="C5431" s="116" t="n"/>
      <c r="D5431" s="116" t="n"/>
    </row>
    <row r="5432">
      <c r="A5432" s="116" t="n"/>
      <c r="B5432" s="116" t="n"/>
      <c r="C5432" s="116" t="n"/>
      <c r="D5432" s="116" t="n"/>
    </row>
    <row r="5433">
      <c r="A5433" s="116" t="n"/>
      <c r="B5433" s="116" t="n"/>
      <c r="C5433" s="116" t="n"/>
      <c r="D5433" s="116" t="n"/>
    </row>
    <row r="5434">
      <c r="A5434" s="116" t="n"/>
      <c r="B5434" s="116" t="n"/>
      <c r="C5434" s="116" t="n"/>
      <c r="D5434" s="116" t="n"/>
    </row>
    <row r="5435">
      <c r="A5435" s="116" t="n"/>
      <c r="B5435" s="116" t="n"/>
      <c r="C5435" s="116" t="n"/>
      <c r="D5435" s="116" t="n"/>
    </row>
    <row r="5436">
      <c r="A5436" s="116" t="n"/>
      <c r="B5436" s="116" t="n"/>
      <c r="C5436" s="116" t="n"/>
      <c r="D5436" s="116" t="n"/>
    </row>
    <row r="5437">
      <c r="A5437" s="116" t="n"/>
      <c r="B5437" s="116" t="n"/>
      <c r="C5437" s="116" t="n"/>
      <c r="D5437" s="116" t="n"/>
    </row>
    <row r="5438">
      <c r="A5438" s="116" t="n"/>
      <c r="B5438" s="116" t="n"/>
      <c r="C5438" s="116" t="n"/>
      <c r="D5438" s="116" t="n"/>
    </row>
    <row r="5439">
      <c r="A5439" s="116" t="n"/>
      <c r="B5439" s="116" t="n"/>
      <c r="C5439" s="116" t="n"/>
      <c r="D5439" s="116" t="n"/>
    </row>
    <row r="5440">
      <c r="A5440" s="116" t="n"/>
      <c r="B5440" s="116" t="n"/>
      <c r="C5440" s="116" t="n"/>
      <c r="D5440" s="116" t="n"/>
    </row>
    <row r="5441">
      <c r="A5441" s="116" t="n"/>
      <c r="B5441" s="116" t="n"/>
      <c r="C5441" s="116" t="n"/>
      <c r="D5441" s="116" t="n"/>
    </row>
    <row r="5442">
      <c r="A5442" s="116" t="n"/>
      <c r="B5442" s="116" t="n"/>
      <c r="C5442" s="116" t="n"/>
      <c r="D5442" s="116" t="n"/>
    </row>
    <row r="5443">
      <c r="A5443" s="116" t="n"/>
      <c r="B5443" s="116" t="n"/>
      <c r="C5443" s="116" t="n"/>
      <c r="D5443" s="116" t="n"/>
    </row>
    <row r="5444">
      <c r="A5444" s="116" t="n"/>
      <c r="B5444" s="116" t="n"/>
      <c r="C5444" s="116" t="n"/>
      <c r="D5444" s="116" t="n"/>
    </row>
    <row r="5445">
      <c r="A5445" s="116" t="n"/>
      <c r="B5445" s="116" t="n"/>
      <c r="C5445" s="116" t="n"/>
      <c r="D5445" s="116" t="n"/>
    </row>
    <row r="5446">
      <c r="A5446" s="116" t="n"/>
      <c r="B5446" s="116" t="n"/>
      <c r="C5446" s="116" t="n"/>
      <c r="D5446" s="116" t="n"/>
    </row>
    <row r="5447">
      <c r="A5447" s="116" t="n"/>
      <c r="B5447" s="116" t="n"/>
      <c r="C5447" s="116" t="n"/>
      <c r="D5447" s="116" t="n"/>
    </row>
    <row r="5448">
      <c r="A5448" s="116" t="n"/>
      <c r="B5448" s="116" t="n"/>
      <c r="C5448" s="116" t="n"/>
      <c r="D5448" s="116" t="n"/>
    </row>
    <row r="5449">
      <c r="A5449" s="116" t="n"/>
      <c r="B5449" s="116" t="n"/>
      <c r="C5449" s="116" t="n"/>
      <c r="D5449" s="116" t="n"/>
    </row>
    <row r="5450">
      <c r="A5450" s="116" t="n"/>
      <c r="B5450" s="116" t="n"/>
      <c r="C5450" s="116" t="n"/>
      <c r="D5450" s="116" t="n"/>
    </row>
    <row r="5451">
      <c r="A5451" s="116" t="n"/>
      <c r="B5451" s="116" t="n"/>
      <c r="C5451" s="116" t="n"/>
      <c r="D5451" s="116" t="n"/>
    </row>
    <row r="5452">
      <c r="A5452" s="116" t="n"/>
      <c r="B5452" s="116" t="n"/>
      <c r="C5452" s="116" t="n"/>
      <c r="D5452" s="116" t="n"/>
    </row>
    <row r="5453">
      <c r="A5453" s="116" t="n"/>
      <c r="B5453" s="116" t="n"/>
      <c r="C5453" s="116" t="n"/>
      <c r="D5453" s="116" t="n"/>
    </row>
    <row r="5454">
      <c r="A5454" s="116" t="n"/>
      <c r="B5454" s="116" t="n"/>
      <c r="C5454" s="116" t="n"/>
      <c r="D5454" s="116" t="n"/>
    </row>
    <row r="5455">
      <c r="A5455" s="116" t="n"/>
      <c r="B5455" s="116" t="n"/>
      <c r="C5455" s="116" t="n"/>
      <c r="D5455" s="116" t="n"/>
    </row>
    <row r="5456">
      <c r="A5456" s="116" t="n"/>
      <c r="B5456" s="116" t="n"/>
      <c r="C5456" s="116" t="n"/>
      <c r="D5456" s="116" t="n"/>
    </row>
    <row r="5457">
      <c r="A5457" s="116" t="n"/>
      <c r="B5457" s="116" t="n"/>
      <c r="C5457" s="116" t="n"/>
      <c r="D5457" s="116" t="n"/>
    </row>
    <row r="5458">
      <c r="A5458" s="116" t="n"/>
      <c r="B5458" s="116" t="n"/>
      <c r="C5458" s="116" t="n"/>
      <c r="D5458" s="116" t="n"/>
    </row>
    <row r="5459">
      <c r="A5459" s="116" t="n"/>
      <c r="B5459" s="116" t="n"/>
      <c r="C5459" s="116" t="n"/>
      <c r="D5459" s="116" t="n"/>
    </row>
    <row r="5460">
      <c r="A5460" s="116" t="n"/>
      <c r="B5460" s="116" t="n"/>
      <c r="C5460" s="116" t="n"/>
      <c r="D5460" s="116" t="n"/>
    </row>
    <row r="5461">
      <c r="A5461" s="116" t="n"/>
      <c r="B5461" s="116" t="n"/>
      <c r="C5461" s="116" t="n"/>
      <c r="D5461" s="116" t="n"/>
    </row>
    <row r="5462">
      <c r="A5462" s="116" t="n"/>
      <c r="B5462" s="116" t="n"/>
      <c r="C5462" s="116" t="n"/>
      <c r="D5462" s="116" t="n"/>
    </row>
    <row r="5463">
      <c r="A5463" s="116" t="n"/>
      <c r="B5463" s="116" t="n"/>
      <c r="C5463" s="116" t="n"/>
      <c r="D5463" s="116" t="n"/>
    </row>
    <row r="5464">
      <c r="A5464" s="116" t="n"/>
      <c r="B5464" s="116" t="n"/>
      <c r="C5464" s="116" t="n"/>
      <c r="D5464" s="116" t="n"/>
    </row>
    <row r="5465">
      <c r="A5465" s="116" t="n"/>
      <c r="B5465" s="116" t="n"/>
      <c r="C5465" s="116" t="n"/>
      <c r="D5465" s="116" t="n"/>
    </row>
    <row r="5466">
      <c r="A5466" s="116" t="n"/>
      <c r="B5466" s="116" t="n"/>
      <c r="C5466" s="116" t="n"/>
      <c r="D5466" s="116" t="n"/>
    </row>
    <row r="5467">
      <c r="A5467" s="116" t="n"/>
      <c r="B5467" s="116" t="n"/>
      <c r="C5467" s="116" t="n"/>
      <c r="D5467" s="116" t="n"/>
    </row>
    <row r="5468">
      <c r="A5468" s="116" t="n"/>
      <c r="B5468" s="116" t="n"/>
      <c r="C5468" s="116" t="n"/>
      <c r="D5468" s="116" t="n"/>
    </row>
    <row r="5469">
      <c r="A5469" s="116" t="n"/>
      <c r="B5469" s="116" t="n"/>
      <c r="C5469" s="116" t="n"/>
      <c r="D5469" s="116" t="n"/>
    </row>
    <row r="5470">
      <c r="A5470" s="116" t="n"/>
      <c r="B5470" s="116" t="n"/>
      <c r="C5470" s="116" t="n"/>
      <c r="D5470" s="116" t="n"/>
    </row>
    <row r="5471">
      <c r="A5471" s="116" t="n"/>
      <c r="B5471" s="116" t="n"/>
      <c r="C5471" s="116" t="n"/>
      <c r="D5471" s="116" t="n"/>
    </row>
    <row r="5472">
      <c r="A5472" s="116" t="n"/>
      <c r="B5472" s="116" t="n"/>
      <c r="C5472" s="116" t="n"/>
      <c r="D5472" s="116" t="n"/>
    </row>
    <row r="5473">
      <c r="A5473" s="116" t="n"/>
      <c r="B5473" s="116" t="n"/>
      <c r="C5473" s="116" t="n"/>
      <c r="D5473" s="116" t="n"/>
    </row>
    <row r="5474">
      <c r="A5474" s="116" t="n"/>
      <c r="B5474" s="116" t="n"/>
      <c r="C5474" s="116" t="n"/>
      <c r="D5474" s="116" t="n"/>
    </row>
    <row r="5475">
      <c r="A5475" s="116" t="n"/>
      <c r="B5475" s="116" t="n"/>
      <c r="C5475" s="116" t="n"/>
      <c r="D5475" s="116" t="n"/>
    </row>
    <row r="5476">
      <c r="A5476" s="116" t="n"/>
      <c r="B5476" s="116" t="n"/>
      <c r="C5476" s="116" t="n"/>
      <c r="D5476" s="116" t="n"/>
    </row>
    <row r="5477">
      <c r="A5477" s="116" t="n"/>
      <c r="B5477" s="116" t="n"/>
      <c r="C5477" s="116" t="n"/>
      <c r="D5477" s="116" t="n"/>
    </row>
    <row r="5478">
      <c r="A5478" s="116" t="n"/>
      <c r="B5478" s="116" t="n"/>
      <c r="C5478" s="116" t="n"/>
      <c r="D5478" s="116" t="n"/>
    </row>
    <row r="5479">
      <c r="A5479" s="116" t="n"/>
      <c r="B5479" s="116" t="n"/>
      <c r="C5479" s="116" t="n"/>
      <c r="D5479" s="116" t="n"/>
    </row>
    <row r="5480">
      <c r="A5480" s="116" t="n"/>
      <c r="B5480" s="116" t="n"/>
      <c r="C5480" s="116" t="n"/>
      <c r="D5480" s="116" t="n"/>
    </row>
    <row r="5481">
      <c r="A5481" s="116" t="n"/>
      <c r="B5481" s="116" t="n"/>
      <c r="C5481" s="116" t="n"/>
      <c r="D5481" s="116" t="n"/>
    </row>
    <row r="5482">
      <c r="A5482" s="116" t="n"/>
      <c r="B5482" s="116" t="n"/>
      <c r="C5482" s="116" t="n"/>
      <c r="D5482" s="116" t="n"/>
    </row>
    <row r="5483">
      <c r="A5483" s="116" t="n"/>
      <c r="B5483" s="116" t="n"/>
      <c r="C5483" s="116" t="n"/>
      <c r="D5483" s="116" t="n"/>
    </row>
    <row r="5484">
      <c r="A5484" s="116" t="n"/>
      <c r="B5484" s="116" t="n"/>
      <c r="C5484" s="116" t="n"/>
      <c r="D5484" s="116" t="n"/>
    </row>
    <row r="5485">
      <c r="A5485" s="116" t="n"/>
      <c r="B5485" s="116" t="n"/>
      <c r="C5485" s="116" t="n"/>
      <c r="D5485" s="116" t="n"/>
    </row>
    <row r="5486">
      <c r="A5486" s="116" t="n"/>
      <c r="B5486" s="116" t="n"/>
      <c r="C5486" s="116" t="n"/>
      <c r="D5486" s="116" t="n"/>
    </row>
    <row r="5487">
      <c r="A5487" s="116" t="n"/>
      <c r="B5487" s="116" t="n"/>
      <c r="C5487" s="116" t="n"/>
      <c r="D5487" s="116" t="n"/>
    </row>
    <row r="5488">
      <c r="A5488" s="116" t="n"/>
      <c r="B5488" s="116" t="n"/>
      <c r="C5488" s="116" t="n"/>
      <c r="D5488" s="116" t="n"/>
    </row>
    <row r="5489">
      <c r="A5489" s="116" t="n"/>
      <c r="B5489" s="116" t="n"/>
      <c r="C5489" s="116" t="n"/>
      <c r="D5489" s="116" t="n"/>
    </row>
    <row r="5490">
      <c r="A5490" s="116" t="n"/>
      <c r="B5490" s="116" t="n"/>
      <c r="C5490" s="116" t="n"/>
      <c r="D5490" s="116" t="n"/>
    </row>
    <row r="5491">
      <c r="A5491" s="116" t="n"/>
      <c r="B5491" s="116" t="n"/>
      <c r="C5491" s="116" t="n"/>
      <c r="D5491" s="116" t="n"/>
    </row>
    <row r="5492">
      <c r="A5492" s="116" t="n"/>
      <c r="B5492" s="116" t="n"/>
      <c r="C5492" s="116" t="n"/>
      <c r="D5492" s="116" t="n"/>
    </row>
    <row r="5493">
      <c r="A5493" s="116" t="n"/>
      <c r="B5493" s="116" t="n"/>
      <c r="C5493" s="116" t="n"/>
      <c r="D5493" s="116" t="n"/>
    </row>
    <row r="5494">
      <c r="A5494" s="116" t="n"/>
      <c r="B5494" s="116" t="n"/>
      <c r="C5494" s="116" t="n"/>
      <c r="D5494" s="116" t="n"/>
    </row>
    <row r="5495">
      <c r="A5495" s="116" t="n"/>
      <c r="B5495" s="116" t="n"/>
      <c r="C5495" s="116" t="n"/>
      <c r="D5495" s="116" t="n"/>
    </row>
    <row r="5496">
      <c r="A5496" s="116" t="n"/>
      <c r="B5496" s="116" t="n"/>
      <c r="C5496" s="116" t="n"/>
      <c r="D5496" s="116" t="n"/>
    </row>
    <row r="5497">
      <c r="A5497" s="116" t="n"/>
      <c r="B5497" s="116" t="n"/>
      <c r="C5497" s="116" t="n"/>
      <c r="D5497" s="116" t="n"/>
    </row>
    <row r="5498">
      <c r="A5498" s="116" t="n"/>
      <c r="B5498" s="116" t="n"/>
      <c r="C5498" s="116" t="n"/>
      <c r="D5498" s="116" t="n"/>
    </row>
    <row r="5499">
      <c r="A5499" s="116" t="n"/>
      <c r="B5499" s="116" t="n"/>
      <c r="C5499" s="116" t="n"/>
      <c r="D5499" s="116" t="n"/>
    </row>
    <row r="5500">
      <c r="A5500" s="116" t="n"/>
      <c r="B5500" s="116" t="n"/>
      <c r="C5500" s="116" t="n"/>
      <c r="D5500" s="116" t="n"/>
    </row>
    <row r="5501">
      <c r="A5501" s="116" t="n"/>
      <c r="B5501" s="116" t="n"/>
      <c r="C5501" s="116" t="n"/>
      <c r="D5501" s="116" t="n"/>
    </row>
    <row r="5502">
      <c r="A5502" s="116" t="n"/>
      <c r="B5502" s="116" t="n"/>
      <c r="C5502" s="116" t="n"/>
      <c r="D5502" s="116" t="n"/>
    </row>
    <row r="5503">
      <c r="A5503" s="116" t="n"/>
      <c r="B5503" s="116" t="n"/>
      <c r="C5503" s="116" t="n"/>
      <c r="D5503" s="116" t="n"/>
    </row>
    <row r="5504">
      <c r="A5504" s="116" t="n"/>
      <c r="B5504" s="116" t="n"/>
      <c r="C5504" s="116" t="n"/>
      <c r="D5504" s="116" t="n"/>
    </row>
    <row r="5505">
      <c r="A5505" s="116" t="n"/>
      <c r="B5505" s="116" t="n"/>
      <c r="C5505" s="116" t="n"/>
      <c r="D5505" s="116" t="n"/>
    </row>
    <row r="5506">
      <c r="A5506" s="116" t="n"/>
      <c r="B5506" s="116" t="n"/>
      <c r="C5506" s="116" t="n"/>
      <c r="D5506" s="116" t="n"/>
    </row>
    <row r="5507">
      <c r="A5507" s="116" t="n"/>
      <c r="B5507" s="116" t="n"/>
      <c r="C5507" s="116" t="n"/>
      <c r="D5507" s="116" t="n"/>
    </row>
    <row r="5508">
      <c r="A5508" s="116" t="n"/>
      <c r="B5508" s="116" t="n"/>
      <c r="C5508" s="116" t="n"/>
      <c r="D5508" s="116" t="n"/>
    </row>
    <row r="5509">
      <c r="A5509" s="116" t="n"/>
      <c r="B5509" s="116" t="n"/>
      <c r="C5509" s="116" t="n"/>
      <c r="D5509" s="116" t="n"/>
    </row>
    <row r="5510">
      <c r="A5510" s="116" t="n"/>
      <c r="B5510" s="116" t="n"/>
      <c r="C5510" s="116" t="n"/>
      <c r="D5510" s="116" t="n"/>
    </row>
    <row r="5511">
      <c r="A5511" s="116" t="n"/>
      <c r="B5511" s="116" t="n"/>
      <c r="C5511" s="116" t="n"/>
      <c r="D5511" s="116" t="n"/>
    </row>
    <row r="5512">
      <c r="A5512" s="116" t="n"/>
      <c r="B5512" s="116" t="n"/>
      <c r="C5512" s="116" t="n"/>
      <c r="D5512" s="116" t="n"/>
    </row>
    <row r="5513">
      <c r="A5513" s="116" t="n"/>
      <c r="B5513" s="116" t="n"/>
      <c r="C5513" s="116" t="n"/>
      <c r="D5513" s="116" t="n"/>
    </row>
    <row r="5514">
      <c r="A5514" s="116" t="n"/>
      <c r="B5514" s="116" t="n"/>
      <c r="C5514" s="116" t="n"/>
      <c r="D5514" s="116" t="n"/>
    </row>
    <row r="5515">
      <c r="A5515" s="116" t="n"/>
      <c r="B5515" s="116" t="n"/>
      <c r="C5515" s="116" t="n"/>
      <c r="D5515" s="116" t="n"/>
    </row>
    <row r="5516">
      <c r="A5516" s="116" t="n"/>
      <c r="B5516" s="116" t="n"/>
      <c r="C5516" s="116" t="n"/>
      <c r="D5516" s="116" t="n"/>
    </row>
    <row r="5517">
      <c r="A5517" s="116" t="n"/>
      <c r="B5517" s="116" t="n"/>
      <c r="C5517" s="116" t="n"/>
      <c r="D5517" s="116" t="n"/>
    </row>
    <row r="5518">
      <c r="A5518" s="116" t="n"/>
      <c r="B5518" s="116" t="n"/>
      <c r="C5518" s="116" t="n"/>
      <c r="D5518" s="116" t="n"/>
    </row>
    <row r="5519">
      <c r="A5519" s="116" t="n"/>
      <c r="B5519" s="116" t="n"/>
      <c r="C5519" s="116" t="n"/>
      <c r="D5519" s="116" t="n"/>
    </row>
    <row r="5520">
      <c r="A5520" s="116" t="n"/>
      <c r="B5520" s="116" t="n"/>
      <c r="C5520" s="116" t="n"/>
      <c r="D5520" s="116" t="n"/>
    </row>
    <row r="5521">
      <c r="A5521" s="116" t="n"/>
      <c r="B5521" s="116" t="n"/>
      <c r="C5521" s="116" t="n"/>
      <c r="D5521" s="116" t="n"/>
    </row>
    <row r="5522">
      <c r="A5522" s="116" t="n"/>
      <c r="B5522" s="116" t="n"/>
      <c r="C5522" s="116" t="n"/>
      <c r="D5522" s="116" t="n"/>
    </row>
    <row r="5523">
      <c r="A5523" s="116" t="n"/>
      <c r="B5523" s="116" t="n"/>
      <c r="C5523" s="116" t="n"/>
      <c r="D5523" s="116" t="n"/>
    </row>
    <row r="5524">
      <c r="A5524" s="116" t="n"/>
      <c r="B5524" s="116" t="n"/>
      <c r="C5524" s="116" t="n"/>
      <c r="D5524" s="116" t="n"/>
    </row>
    <row r="5525">
      <c r="A5525" s="116" t="n"/>
      <c r="B5525" s="116" t="n"/>
      <c r="C5525" s="116" t="n"/>
      <c r="D5525" s="116" t="n"/>
    </row>
    <row r="5526">
      <c r="A5526" s="116" t="n"/>
      <c r="B5526" s="116" t="n"/>
      <c r="C5526" s="116" t="n"/>
      <c r="D5526" s="116" t="n"/>
    </row>
    <row r="5527">
      <c r="A5527" s="116" t="n"/>
      <c r="B5527" s="116" t="n"/>
      <c r="C5527" s="116" t="n"/>
      <c r="D5527" s="116" t="n"/>
    </row>
    <row r="5528">
      <c r="A5528" s="116" t="n"/>
      <c r="B5528" s="116" t="n"/>
      <c r="C5528" s="116" t="n"/>
      <c r="D5528" s="116" t="n"/>
    </row>
    <row r="5529">
      <c r="A5529" s="116" t="n"/>
      <c r="B5529" s="116" t="n"/>
      <c r="C5529" s="116" t="n"/>
      <c r="D5529" s="116" t="n"/>
    </row>
    <row r="5530">
      <c r="A5530" s="116" t="n"/>
      <c r="B5530" s="116" t="n"/>
      <c r="C5530" s="116" t="n"/>
      <c r="D5530" s="116" t="n"/>
    </row>
    <row r="5531">
      <c r="A5531" s="116" t="n"/>
      <c r="B5531" s="116" t="n"/>
      <c r="C5531" s="116" t="n"/>
      <c r="D5531" s="116" t="n"/>
    </row>
    <row r="5532">
      <c r="A5532" s="116" t="n"/>
      <c r="B5532" s="116" t="n"/>
      <c r="C5532" s="116" t="n"/>
      <c r="D5532" s="116" t="n"/>
    </row>
    <row r="5533">
      <c r="A5533" s="116" t="n"/>
      <c r="B5533" s="116" t="n"/>
      <c r="C5533" s="116" t="n"/>
      <c r="D5533" s="116" t="n"/>
    </row>
    <row r="5534">
      <c r="A5534" s="116" t="n"/>
      <c r="B5534" s="116" t="n"/>
      <c r="C5534" s="116" t="n"/>
      <c r="D5534" s="116" t="n"/>
    </row>
    <row r="5535">
      <c r="A5535" s="116" t="n"/>
      <c r="B5535" s="116" t="n"/>
      <c r="C5535" s="116" t="n"/>
      <c r="D5535" s="116" t="n"/>
    </row>
    <row r="5536">
      <c r="A5536" s="116" t="n"/>
      <c r="B5536" s="116" t="n"/>
      <c r="C5536" s="116" t="n"/>
      <c r="D5536" s="116" t="n"/>
    </row>
    <row r="5537">
      <c r="A5537" s="116" t="n"/>
      <c r="B5537" s="116" t="n"/>
      <c r="C5537" s="116" t="n"/>
      <c r="D5537" s="116" t="n"/>
    </row>
    <row r="5538">
      <c r="A5538" s="116" t="n"/>
      <c r="B5538" s="116" t="n"/>
      <c r="C5538" s="116" t="n"/>
      <c r="D5538" s="116" t="n"/>
    </row>
    <row r="5539">
      <c r="A5539" s="116" t="n"/>
      <c r="B5539" s="116" t="n"/>
      <c r="C5539" s="116" t="n"/>
      <c r="D5539" s="116" t="n"/>
    </row>
    <row r="5540">
      <c r="A5540" s="116" t="n"/>
      <c r="B5540" s="116" t="n"/>
      <c r="C5540" s="116" t="n"/>
      <c r="D5540" s="116" t="n"/>
    </row>
    <row r="5541">
      <c r="A5541" s="116" t="n"/>
      <c r="B5541" s="116" t="n"/>
      <c r="C5541" s="116" t="n"/>
      <c r="D5541" s="116" t="n"/>
    </row>
    <row r="5542">
      <c r="A5542" s="116" t="n"/>
      <c r="B5542" s="116" t="n"/>
      <c r="C5542" s="116" t="n"/>
      <c r="D5542" s="116" t="n"/>
    </row>
    <row r="5543">
      <c r="A5543" s="116" t="n"/>
      <c r="B5543" s="116" t="n"/>
      <c r="C5543" s="116" t="n"/>
      <c r="D5543" s="116" t="n"/>
    </row>
    <row r="5544">
      <c r="A5544" s="116" t="n"/>
      <c r="B5544" s="116" t="n"/>
      <c r="C5544" s="116" t="n"/>
      <c r="D5544" s="116" t="n"/>
    </row>
    <row r="5545">
      <c r="A5545" s="116" t="n"/>
      <c r="B5545" s="116" t="n"/>
      <c r="C5545" s="116" t="n"/>
      <c r="D5545" s="116" t="n"/>
    </row>
    <row r="5546">
      <c r="A5546" s="116" t="n"/>
      <c r="B5546" s="116" t="n"/>
      <c r="C5546" s="116" t="n"/>
      <c r="D5546" s="116" t="n"/>
    </row>
    <row r="5547">
      <c r="A5547" s="116" t="n"/>
      <c r="B5547" s="116" t="n"/>
      <c r="C5547" s="116" t="n"/>
      <c r="D5547" s="116" t="n"/>
    </row>
    <row r="5548">
      <c r="A5548" s="116" t="n"/>
      <c r="B5548" s="116" t="n"/>
      <c r="C5548" s="116" t="n"/>
      <c r="D5548" s="116" t="n"/>
    </row>
    <row r="5549">
      <c r="A5549" s="116" t="n"/>
      <c r="B5549" s="116" t="n"/>
      <c r="C5549" s="116" t="n"/>
      <c r="D5549" s="116" t="n"/>
    </row>
    <row r="5550">
      <c r="A5550" s="116" t="n"/>
      <c r="B5550" s="116" t="n"/>
      <c r="C5550" s="116" t="n"/>
      <c r="D5550" s="116" t="n"/>
    </row>
    <row r="5551">
      <c r="A5551" s="116" t="n"/>
      <c r="B5551" s="116" t="n"/>
      <c r="C5551" s="116" t="n"/>
      <c r="D5551" s="116" t="n"/>
    </row>
    <row r="5552">
      <c r="A5552" s="116" t="n"/>
      <c r="B5552" s="116" t="n"/>
      <c r="C5552" s="116" t="n"/>
      <c r="D5552" s="116" t="n"/>
    </row>
    <row r="5553">
      <c r="A5553" s="116" t="n"/>
      <c r="B5553" s="116" t="n"/>
      <c r="C5553" s="116" t="n"/>
      <c r="D5553" s="116" t="n"/>
    </row>
    <row r="5554">
      <c r="A5554" s="116" t="n"/>
      <c r="B5554" s="116" t="n"/>
      <c r="C5554" s="116" t="n"/>
      <c r="D5554" s="116" t="n"/>
    </row>
    <row r="5555">
      <c r="A5555" s="116" t="n"/>
      <c r="B5555" s="116" t="n"/>
      <c r="C5555" s="116" t="n"/>
      <c r="D5555" s="116" t="n"/>
    </row>
    <row r="5556">
      <c r="A5556" s="116" t="n"/>
      <c r="B5556" s="116" t="n"/>
      <c r="C5556" s="116" t="n"/>
      <c r="D5556" s="116" t="n"/>
    </row>
    <row r="5557">
      <c r="A5557" s="116" t="n"/>
      <c r="B5557" s="116" t="n"/>
      <c r="C5557" s="116" t="n"/>
      <c r="D5557" s="116" t="n"/>
    </row>
    <row r="5558">
      <c r="A5558" s="116" t="n"/>
      <c r="B5558" s="116" t="n"/>
      <c r="C5558" s="116" t="n"/>
      <c r="D5558" s="116" t="n"/>
    </row>
    <row r="5559">
      <c r="A5559" s="116" t="n"/>
      <c r="B5559" s="116" t="n"/>
      <c r="C5559" s="116" t="n"/>
      <c r="D5559" s="116" t="n"/>
    </row>
    <row r="5560">
      <c r="A5560" s="116" t="n"/>
      <c r="B5560" s="116" t="n"/>
      <c r="C5560" s="116" t="n"/>
      <c r="D5560" s="116" t="n"/>
    </row>
    <row r="5561">
      <c r="A5561" s="116" t="n"/>
      <c r="B5561" s="116" t="n"/>
      <c r="C5561" s="116" t="n"/>
      <c r="D5561" s="116" t="n"/>
    </row>
    <row r="5562">
      <c r="A5562" s="116" t="n"/>
      <c r="B5562" s="116" t="n"/>
      <c r="C5562" s="116" t="n"/>
      <c r="D5562" s="116" t="n"/>
    </row>
    <row r="5563">
      <c r="A5563" s="116" t="n"/>
      <c r="B5563" s="116" t="n"/>
      <c r="C5563" s="116" t="n"/>
      <c r="D5563" s="116" t="n"/>
    </row>
    <row r="5564">
      <c r="A5564" s="116" t="n"/>
      <c r="B5564" s="116" t="n"/>
      <c r="C5564" s="116" t="n"/>
      <c r="D5564" s="116" t="n"/>
    </row>
    <row r="5565">
      <c r="A5565" s="116" t="n"/>
      <c r="B5565" s="116" t="n"/>
      <c r="C5565" s="116" t="n"/>
      <c r="D5565" s="116" t="n"/>
    </row>
    <row r="5566">
      <c r="A5566" s="116" t="n"/>
      <c r="B5566" s="116" t="n"/>
      <c r="C5566" s="116" t="n"/>
      <c r="D5566" s="116" t="n"/>
    </row>
    <row r="5567">
      <c r="A5567" s="116" t="n"/>
      <c r="B5567" s="116" t="n"/>
      <c r="C5567" s="116" t="n"/>
      <c r="D5567" s="116" t="n"/>
    </row>
    <row r="5568">
      <c r="A5568" s="116" t="n"/>
      <c r="B5568" s="116" t="n"/>
      <c r="C5568" s="116" t="n"/>
      <c r="D5568" s="116" t="n"/>
    </row>
    <row r="5569">
      <c r="A5569" s="116" t="n"/>
      <c r="B5569" s="116" t="n"/>
      <c r="C5569" s="116" t="n"/>
      <c r="D5569" s="116" t="n"/>
    </row>
    <row r="5570">
      <c r="A5570" s="116" t="n"/>
      <c r="B5570" s="116" t="n"/>
      <c r="C5570" s="116" t="n"/>
      <c r="D5570" s="116" t="n"/>
    </row>
    <row r="5571">
      <c r="A5571" s="116" t="n"/>
      <c r="B5571" s="116" t="n"/>
      <c r="C5571" s="116" t="n"/>
      <c r="D5571" s="116" t="n"/>
    </row>
    <row r="5572">
      <c r="A5572" s="116" t="n"/>
      <c r="B5572" s="116" t="n"/>
      <c r="C5572" s="116" t="n"/>
      <c r="D5572" s="116" t="n"/>
    </row>
    <row r="5573">
      <c r="A5573" s="116" t="n"/>
      <c r="B5573" s="116" t="n"/>
      <c r="C5573" s="116" t="n"/>
      <c r="D5573" s="116" t="n"/>
    </row>
    <row r="5574">
      <c r="A5574" s="116" t="n"/>
      <c r="B5574" s="116" t="n"/>
      <c r="C5574" s="116" t="n"/>
      <c r="D5574" s="116" t="n"/>
    </row>
    <row r="5575">
      <c r="A5575" s="116" t="n"/>
      <c r="B5575" s="116" t="n"/>
      <c r="C5575" s="116" t="n"/>
      <c r="D5575" s="116" t="n"/>
    </row>
    <row r="5576">
      <c r="A5576" s="116" t="n"/>
      <c r="B5576" s="116" t="n"/>
      <c r="C5576" s="116" t="n"/>
      <c r="D5576" s="116" t="n"/>
    </row>
    <row r="5577">
      <c r="A5577" s="116" t="n"/>
      <c r="B5577" s="116" t="n"/>
      <c r="C5577" s="116" t="n"/>
      <c r="D5577" s="116" t="n"/>
    </row>
    <row r="5578">
      <c r="A5578" s="116" t="n"/>
      <c r="B5578" s="116" t="n"/>
      <c r="C5578" s="116" t="n"/>
      <c r="D5578" s="116" t="n"/>
    </row>
    <row r="5579">
      <c r="A5579" s="116" t="n"/>
      <c r="B5579" s="116" t="n"/>
      <c r="C5579" s="116" t="n"/>
      <c r="D5579" s="116" t="n"/>
    </row>
    <row r="5580">
      <c r="A5580" s="116" t="n"/>
      <c r="B5580" s="116" t="n"/>
      <c r="C5580" s="116" t="n"/>
      <c r="D5580" s="116" t="n"/>
    </row>
    <row r="5581">
      <c r="A5581" s="116" t="n"/>
      <c r="B5581" s="116" t="n"/>
      <c r="C5581" s="116" t="n"/>
      <c r="D5581" s="116" t="n"/>
    </row>
    <row r="5582">
      <c r="A5582" s="116" t="n"/>
      <c r="B5582" s="116" t="n"/>
      <c r="C5582" s="116" t="n"/>
      <c r="D5582" s="116" t="n"/>
    </row>
    <row r="5583">
      <c r="A5583" s="116" t="n"/>
      <c r="B5583" s="116" t="n"/>
      <c r="C5583" s="116" t="n"/>
      <c r="D5583" s="116" t="n"/>
    </row>
    <row r="5584">
      <c r="A5584" s="116" t="n"/>
      <c r="B5584" s="116" t="n"/>
      <c r="C5584" s="116" t="n"/>
      <c r="D5584" s="116" t="n"/>
    </row>
    <row r="5585">
      <c r="A5585" s="116" t="n"/>
      <c r="B5585" s="116" t="n"/>
      <c r="C5585" s="116" t="n"/>
      <c r="D5585" s="116" t="n"/>
    </row>
    <row r="5586">
      <c r="A5586" s="116" t="n"/>
      <c r="B5586" s="116" t="n"/>
      <c r="C5586" s="116" t="n"/>
      <c r="D5586" s="116" t="n"/>
    </row>
    <row r="5587">
      <c r="A5587" s="116" t="n"/>
      <c r="B5587" s="116" t="n"/>
      <c r="C5587" s="116" t="n"/>
      <c r="D5587" s="116" t="n"/>
    </row>
    <row r="5588">
      <c r="A5588" s="116" t="n"/>
      <c r="B5588" s="116" t="n"/>
      <c r="C5588" s="116" t="n"/>
      <c r="D5588" s="116" t="n"/>
    </row>
    <row r="5589">
      <c r="A5589" s="116" t="n"/>
      <c r="B5589" s="116" t="n"/>
      <c r="C5589" s="116" t="n"/>
      <c r="D5589" s="116" t="n"/>
    </row>
    <row r="5590">
      <c r="A5590" s="116" t="n"/>
      <c r="B5590" s="116" t="n"/>
      <c r="C5590" s="116" t="n"/>
      <c r="D5590" s="116" t="n"/>
    </row>
    <row r="5591">
      <c r="A5591" s="116" t="n"/>
      <c r="B5591" s="116" t="n"/>
      <c r="C5591" s="116" t="n"/>
      <c r="D5591" s="116" t="n"/>
    </row>
    <row r="5592">
      <c r="A5592" s="116" t="n"/>
      <c r="B5592" s="116" t="n"/>
      <c r="C5592" s="116" t="n"/>
      <c r="D5592" s="116" t="n"/>
    </row>
    <row r="5593">
      <c r="A5593" s="116" t="n"/>
      <c r="B5593" s="116" t="n"/>
      <c r="C5593" s="116" t="n"/>
      <c r="D5593" s="116" t="n"/>
    </row>
    <row r="5594">
      <c r="A5594" s="116" t="n"/>
      <c r="B5594" s="116" t="n"/>
      <c r="C5594" s="116" t="n"/>
      <c r="D5594" s="116" t="n"/>
    </row>
    <row r="5595">
      <c r="A5595" s="116" t="n"/>
      <c r="B5595" s="116" t="n"/>
      <c r="C5595" s="116" t="n"/>
      <c r="D5595" s="116" t="n"/>
    </row>
    <row r="5596">
      <c r="A5596" s="116" t="n"/>
      <c r="B5596" s="116" t="n"/>
      <c r="C5596" s="116" t="n"/>
      <c r="D5596" s="116" t="n"/>
    </row>
    <row r="5597">
      <c r="A5597" s="116" t="n"/>
      <c r="B5597" s="116" t="n"/>
      <c r="C5597" s="116" t="n"/>
      <c r="D5597" s="116" t="n"/>
    </row>
    <row r="5598">
      <c r="A5598" s="116" t="n"/>
      <c r="B5598" s="116" t="n"/>
      <c r="C5598" s="116" t="n"/>
      <c r="D5598" s="116" t="n"/>
    </row>
    <row r="5599">
      <c r="A5599" s="116" t="n"/>
      <c r="B5599" s="116" t="n"/>
      <c r="C5599" s="116" t="n"/>
      <c r="D5599" s="116" t="n"/>
    </row>
    <row r="5600">
      <c r="A5600" s="116" t="n"/>
      <c r="B5600" s="116" t="n"/>
      <c r="C5600" s="116" t="n"/>
      <c r="D5600" s="116" t="n"/>
    </row>
    <row r="5601">
      <c r="A5601" s="116" t="n"/>
      <c r="B5601" s="116" t="n"/>
      <c r="C5601" s="116" t="n"/>
      <c r="D5601" s="116" t="n"/>
    </row>
    <row r="5602">
      <c r="A5602" s="116" t="n"/>
      <c r="B5602" s="116" t="n"/>
      <c r="C5602" s="116" t="n"/>
      <c r="D5602" s="116" t="n"/>
    </row>
    <row r="5603">
      <c r="A5603" s="116" t="n"/>
      <c r="B5603" s="116" t="n"/>
      <c r="C5603" s="116" t="n"/>
      <c r="D5603" s="116" t="n"/>
    </row>
    <row r="5604">
      <c r="A5604" s="116" t="n"/>
      <c r="B5604" s="116" t="n"/>
      <c r="C5604" s="116" t="n"/>
      <c r="D5604" s="116" t="n"/>
    </row>
    <row r="5605">
      <c r="A5605" s="116" t="n"/>
      <c r="B5605" s="116" t="n"/>
      <c r="C5605" s="116" t="n"/>
      <c r="D5605" s="116" t="n"/>
    </row>
    <row r="5606">
      <c r="A5606" s="116" t="n"/>
      <c r="B5606" s="116" t="n"/>
      <c r="C5606" s="116" t="n"/>
      <c r="D5606" s="116" t="n"/>
    </row>
    <row r="5607">
      <c r="A5607" s="116" t="n"/>
      <c r="B5607" s="116" t="n"/>
      <c r="C5607" s="116" t="n"/>
      <c r="D5607" s="116" t="n"/>
    </row>
    <row r="5608">
      <c r="A5608" s="116" t="n"/>
      <c r="B5608" s="116" t="n"/>
      <c r="C5608" s="116" t="n"/>
      <c r="D5608" s="116" t="n"/>
    </row>
    <row r="5609">
      <c r="A5609" s="116" t="n"/>
      <c r="B5609" s="116" t="n"/>
      <c r="C5609" s="116" t="n"/>
      <c r="D5609" s="116" t="n"/>
    </row>
    <row r="5610">
      <c r="A5610" s="116" t="n"/>
      <c r="B5610" s="116" t="n"/>
      <c r="C5610" s="116" t="n"/>
      <c r="D5610" s="116" t="n"/>
    </row>
    <row r="5611">
      <c r="A5611" s="116" t="n"/>
      <c r="B5611" s="116" t="n"/>
      <c r="C5611" s="116" t="n"/>
      <c r="D5611" s="116" t="n"/>
    </row>
    <row r="5612">
      <c r="A5612" s="116" t="n"/>
      <c r="B5612" s="116" t="n"/>
      <c r="C5612" s="116" t="n"/>
      <c r="D5612" s="116" t="n"/>
    </row>
    <row r="5613">
      <c r="A5613" s="116" t="n"/>
      <c r="B5613" s="116" t="n"/>
      <c r="C5613" s="116" t="n"/>
      <c r="D5613" s="116" t="n"/>
    </row>
    <row r="5614">
      <c r="A5614" s="116" t="n"/>
      <c r="B5614" s="116" t="n"/>
      <c r="C5614" s="116" t="n"/>
      <c r="D5614" s="116" t="n"/>
    </row>
    <row r="5615">
      <c r="A5615" s="116" t="n"/>
      <c r="B5615" s="116" t="n"/>
      <c r="C5615" s="116" t="n"/>
      <c r="D5615" s="116" t="n"/>
    </row>
    <row r="5616">
      <c r="A5616" s="116" t="n"/>
      <c r="B5616" s="116" t="n"/>
      <c r="C5616" s="116" t="n"/>
      <c r="D5616" s="116" t="n"/>
    </row>
    <row r="5617">
      <c r="A5617" s="116" t="n"/>
      <c r="B5617" s="116" t="n"/>
      <c r="C5617" s="116" t="n"/>
      <c r="D5617" s="116" t="n"/>
    </row>
    <row r="5618">
      <c r="A5618" s="116" t="n"/>
      <c r="B5618" s="116" t="n"/>
      <c r="C5618" s="116" t="n"/>
      <c r="D5618" s="116" t="n"/>
    </row>
    <row r="5619">
      <c r="A5619" s="116" t="n"/>
      <c r="B5619" s="116" t="n"/>
      <c r="C5619" s="116" t="n"/>
      <c r="D5619" s="116" t="n"/>
    </row>
    <row r="5620">
      <c r="A5620" s="116" t="n"/>
      <c r="B5620" s="116" t="n"/>
      <c r="C5620" s="116" t="n"/>
      <c r="D5620" s="116" t="n"/>
    </row>
    <row r="5621">
      <c r="A5621" s="116" t="n"/>
      <c r="B5621" s="116" t="n"/>
      <c r="C5621" s="116" t="n"/>
      <c r="D5621" s="116" t="n"/>
    </row>
    <row r="5622">
      <c r="A5622" s="116" t="n"/>
      <c r="B5622" s="116" t="n"/>
      <c r="C5622" s="116" t="n"/>
      <c r="D5622" s="116" t="n"/>
    </row>
    <row r="5623">
      <c r="A5623" s="116" t="n"/>
      <c r="B5623" s="116" t="n"/>
      <c r="C5623" s="116" t="n"/>
      <c r="D5623" s="116" t="n"/>
    </row>
    <row r="5624">
      <c r="A5624" s="116" t="n"/>
      <c r="B5624" s="116" t="n"/>
      <c r="C5624" s="116" t="n"/>
      <c r="D5624" s="116" t="n"/>
    </row>
    <row r="5625">
      <c r="A5625" s="116" t="n"/>
      <c r="B5625" s="116" t="n"/>
      <c r="C5625" s="116" t="n"/>
      <c r="D5625" s="116" t="n"/>
    </row>
    <row r="5626">
      <c r="A5626" s="116" t="n"/>
      <c r="B5626" s="116" t="n"/>
      <c r="C5626" s="116" t="n"/>
      <c r="D5626" s="116" t="n"/>
    </row>
    <row r="5627">
      <c r="A5627" s="116" t="n"/>
      <c r="B5627" s="116" t="n"/>
      <c r="C5627" s="116" t="n"/>
      <c r="D5627" s="116" t="n"/>
    </row>
    <row r="5628">
      <c r="A5628" s="116" t="n"/>
      <c r="B5628" s="116" t="n"/>
      <c r="C5628" s="116" t="n"/>
      <c r="D5628" s="116" t="n"/>
    </row>
    <row r="5629">
      <c r="A5629" s="116" t="n"/>
      <c r="B5629" s="116" t="n"/>
      <c r="C5629" s="116" t="n"/>
      <c r="D5629" s="116" t="n"/>
    </row>
    <row r="5630">
      <c r="A5630" s="116" t="n"/>
      <c r="B5630" s="116" t="n"/>
      <c r="C5630" s="116" t="n"/>
      <c r="D5630" s="116" t="n"/>
    </row>
    <row r="5631">
      <c r="A5631" s="116" t="n"/>
      <c r="B5631" s="116" t="n"/>
      <c r="C5631" s="116" t="n"/>
      <c r="D5631" s="116" t="n"/>
    </row>
    <row r="5632">
      <c r="A5632" s="116" t="n"/>
      <c r="B5632" s="116" t="n"/>
      <c r="C5632" s="116" t="n"/>
      <c r="D5632" s="116" t="n"/>
    </row>
    <row r="5633">
      <c r="A5633" s="116" t="n"/>
      <c r="B5633" s="116" t="n"/>
      <c r="C5633" s="116" t="n"/>
      <c r="D5633" s="116" t="n"/>
    </row>
    <row r="5634">
      <c r="A5634" s="116" t="n"/>
      <c r="B5634" s="116" t="n"/>
      <c r="C5634" s="116" t="n"/>
      <c r="D5634" s="116" t="n"/>
    </row>
    <row r="5635">
      <c r="A5635" s="116" t="n"/>
      <c r="B5635" s="116" t="n"/>
      <c r="C5635" s="116" t="n"/>
      <c r="D5635" s="116" t="n"/>
    </row>
    <row r="5636">
      <c r="A5636" s="116" t="n"/>
      <c r="B5636" s="116" t="n"/>
      <c r="C5636" s="116" t="n"/>
      <c r="D5636" s="116" t="n"/>
    </row>
    <row r="5637">
      <c r="A5637" s="116" t="n"/>
      <c r="B5637" s="116" t="n"/>
      <c r="C5637" s="116" t="n"/>
      <c r="D5637" s="116" t="n"/>
    </row>
    <row r="5638">
      <c r="A5638" s="116" t="n"/>
      <c r="B5638" s="116" t="n"/>
      <c r="C5638" s="116" t="n"/>
      <c r="D5638" s="116" t="n"/>
    </row>
    <row r="5639">
      <c r="A5639" s="116" t="n"/>
      <c r="B5639" s="116" t="n"/>
      <c r="C5639" s="116" t="n"/>
      <c r="D5639" s="116" t="n"/>
    </row>
    <row r="5640">
      <c r="A5640" s="116" t="n"/>
      <c r="B5640" s="116" t="n"/>
      <c r="C5640" s="116" t="n"/>
      <c r="D5640" s="116" t="n"/>
    </row>
    <row r="5641">
      <c r="A5641" s="116" t="n"/>
      <c r="B5641" s="116" t="n"/>
      <c r="C5641" s="116" t="n"/>
      <c r="D5641" s="116" t="n"/>
    </row>
    <row r="5642">
      <c r="A5642" s="116" t="n"/>
      <c r="B5642" s="116" t="n"/>
      <c r="C5642" s="116" t="n"/>
      <c r="D5642" s="116" t="n"/>
    </row>
    <row r="5643">
      <c r="A5643" s="116" t="n"/>
      <c r="B5643" s="116" t="n"/>
      <c r="C5643" s="116" t="n"/>
      <c r="D5643" s="116" t="n"/>
    </row>
    <row r="5644">
      <c r="A5644" s="116" t="n"/>
      <c r="B5644" s="116" t="n"/>
      <c r="C5644" s="116" t="n"/>
      <c r="D5644" s="116" t="n"/>
    </row>
    <row r="5645">
      <c r="A5645" s="116" t="n"/>
      <c r="B5645" s="116" t="n"/>
      <c r="C5645" s="116" t="n"/>
      <c r="D5645" s="116" t="n"/>
    </row>
    <row r="5646">
      <c r="A5646" s="116" t="n"/>
      <c r="B5646" s="116" t="n"/>
      <c r="C5646" s="116" t="n"/>
      <c r="D5646" s="116" t="n"/>
    </row>
    <row r="5647">
      <c r="A5647" s="116" t="n"/>
      <c r="B5647" s="116" t="n"/>
      <c r="C5647" s="116" t="n"/>
      <c r="D5647" s="116" t="n"/>
    </row>
    <row r="5648">
      <c r="A5648" s="116" t="n"/>
      <c r="B5648" s="116" t="n"/>
      <c r="C5648" s="116" t="n"/>
      <c r="D5648" s="116" t="n"/>
    </row>
    <row r="5649">
      <c r="A5649" s="116" t="n"/>
      <c r="B5649" s="116" t="n"/>
      <c r="C5649" s="116" t="n"/>
      <c r="D5649" s="116" t="n"/>
    </row>
    <row r="5650">
      <c r="A5650" s="116" t="n"/>
      <c r="B5650" s="116" t="n"/>
      <c r="C5650" s="116" t="n"/>
      <c r="D5650" s="116" t="n"/>
    </row>
    <row r="5651">
      <c r="A5651" s="116" t="n"/>
      <c r="B5651" s="116" t="n"/>
      <c r="C5651" s="116" t="n"/>
      <c r="D5651" s="116" t="n"/>
    </row>
    <row r="5652">
      <c r="A5652" s="116" t="n"/>
      <c r="B5652" s="116" t="n"/>
      <c r="C5652" s="116" t="n"/>
      <c r="D5652" s="116" t="n"/>
    </row>
    <row r="5653">
      <c r="A5653" s="116" t="n"/>
      <c r="B5653" s="116" t="n"/>
      <c r="C5653" s="116" t="n"/>
      <c r="D5653" s="116" t="n"/>
    </row>
    <row r="5654">
      <c r="A5654" s="116" t="n"/>
      <c r="B5654" s="116" t="n"/>
      <c r="C5654" s="116" t="n"/>
      <c r="D5654" s="116" t="n"/>
    </row>
    <row r="5655">
      <c r="A5655" s="116" t="n"/>
      <c r="B5655" s="116" t="n"/>
      <c r="C5655" s="116" t="n"/>
      <c r="D5655" s="116" t="n"/>
    </row>
    <row r="5656">
      <c r="A5656" s="116" t="n"/>
      <c r="B5656" s="116" t="n"/>
      <c r="C5656" s="116" t="n"/>
      <c r="D5656" s="116" t="n"/>
    </row>
    <row r="5657">
      <c r="A5657" s="116" t="n"/>
      <c r="B5657" s="116" t="n"/>
      <c r="C5657" s="116" t="n"/>
      <c r="D5657" s="116" t="n"/>
    </row>
    <row r="5658">
      <c r="A5658" s="116" t="n"/>
      <c r="B5658" s="116" t="n"/>
      <c r="C5658" s="116" t="n"/>
      <c r="D5658" s="116" t="n"/>
    </row>
    <row r="5659">
      <c r="A5659" s="116" t="n"/>
      <c r="B5659" s="116" t="n"/>
      <c r="C5659" s="116" t="n"/>
      <c r="D5659" s="116" t="n"/>
    </row>
    <row r="5660">
      <c r="A5660" s="116" t="n"/>
      <c r="B5660" s="116" t="n"/>
      <c r="C5660" s="116" t="n"/>
      <c r="D5660" s="116" t="n"/>
    </row>
    <row r="5661">
      <c r="A5661" s="116" t="n"/>
      <c r="B5661" s="116" t="n"/>
      <c r="C5661" s="116" t="n"/>
      <c r="D5661" s="116" t="n"/>
    </row>
    <row r="5662">
      <c r="A5662" s="116" t="n"/>
      <c r="B5662" s="116" t="n"/>
      <c r="C5662" s="116" t="n"/>
      <c r="D5662" s="116" t="n"/>
    </row>
    <row r="5663">
      <c r="A5663" s="116" t="n"/>
      <c r="B5663" s="116" t="n"/>
      <c r="C5663" s="116" t="n"/>
      <c r="D5663" s="116" t="n"/>
    </row>
    <row r="5664">
      <c r="A5664" s="116" t="n"/>
      <c r="B5664" s="116" t="n"/>
      <c r="C5664" s="116" t="n"/>
      <c r="D5664" s="116" t="n"/>
    </row>
    <row r="5665">
      <c r="A5665" s="116" t="n"/>
      <c r="B5665" s="116" t="n"/>
      <c r="C5665" s="116" t="n"/>
      <c r="D5665" s="116" t="n"/>
    </row>
    <row r="5666">
      <c r="A5666" s="116" t="n"/>
      <c r="B5666" s="116" t="n"/>
      <c r="C5666" s="116" t="n"/>
      <c r="D5666" s="116" t="n"/>
    </row>
    <row r="5667">
      <c r="A5667" s="116" t="n"/>
      <c r="B5667" s="116" t="n"/>
      <c r="C5667" s="116" t="n"/>
      <c r="D5667" s="116" t="n"/>
    </row>
    <row r="5668">
      <c r="A5668" s="116" t="n"/>
      <c r="B5668" s="116" t="n"/>
      <c r="C5668" s="116" t="n"/>
      <c r="D5668" s="116" t="n"/>
    </row>
    <row r="5669">
      <c r="A5669" s="116" t="n"/>
      <c r="B5669" s="116" t="n"/>
      <c r="C5669" s="116" t="n"/>
      <c r="D5669" s="116" t="n"/>
    </row>
    <row r="5670">
      <c r="A5670" s="116" t="n"/>
      <c r="B5670" s="116" t="n"/>
      <c r="C5670" s="116" t="n"/>
      <c r="D5670" s="116" t="n"/>
    </row>
    <row r="5671">
      <c r="A5671" s="116" t="n"/>
      <c r="B5671" s="116" t="n"/>
      <c r="C5671" s="116" t="n"/>
      <c r="D5671" s="116" t="n"/>
    </row>
    <row r="5672">
      <c r="A5672" s="116" t="n"/>
      <c r="B5672" s="116" t="n"/>
      <c r="C5672" s="116" t="n"/>
      <c r="D5672" s="116" t="n"/>
    </row>
    <row r="5673">
      <c r="A5673" s="116" t="n"/>
      <c r="B5673" s="116" t="n"/>
      <c r="C5673" s="116" t="n"/>
      <c r="D5673" s="116" t="n"/>
    </row>
    <row r="5674">
      <c r="A5674" s="116" t="n"/>
      <c r="B5674" s="116" t="n"/>
      <c r="C5674" s="116" t="n"/>
      <c r="D5674" s="116" t="n"/>
    </row>
    <row r="5675">
      <c r="A5675" s="116" t="n"/>
      <c r="B5675" s="116" t="n"/>
      <c r="C5675" s="116" t="n"/>
      <c r="D5675" s="116" t="n"/>
    </row>
    <row r="5676">
      <c r="A5676" s="116" t="n"/>
      <c r="B5676" s="116" t="n"/>
      <c r="C5676" s="116" t="n"/>
      <c r="D5676" s="116" t="n"/>
    </row>
    <row r="5677">
      <c r="A5677" s="116" t="n"/>
      <c r="B5677" s="116" t="n"/>
      <c r="C5677" s="116" t="n"/>
      <c r="D5677" s="116" t="n"/>
    </row>
    <row r="5678">
      <c r="A5678" s="116" t="n"/>
      <c r="B5678" s="116" t="n"/>
      <c r="C5678" s="116" t="n"/>
      <c r="D5678" s="116" t="n"/>
    </row>
    <row r="5679">
      <c r="A5679" s="116" t="n"/>
      <c r="B5679" s="116" t="n"/>
      <c r="C5679" s="116" t="n"/>
      <c r="D5679" s="116" t="n"/>
    </row>
    <row r="5680">
      <c r="A5680" s="116" t="n"/>
      <c r="B5680" s="116" t="n"/>
      <c r="C5680" s="116" t="n"/>
      <c r="D5680" s="116" t="n"/>
    </row>
    <row r="5681">
      <c r="A5681" s="116" t="n"/>
      <c r="B5681" s="116" t="n"/>
      <c r="C5681" s="116" t="n"/>
      <c r="D5681" s="116" t="n"/>
    </row>
    <row r="5682">
      <c r="A5682" s="116" t="n"/>
      <c r="B5682" s="116" t="n"/>
      <c r="C5682" s="116" t="n"/>
      <c r="D5682" s="116" t="n"/>
    </row>
    <row r="5683">
      <c r="A5683" s="116" t="n"/>
      <c r="B5683" s="116" t="n"/>
      <c r="C5683" s="116" t="n"/>
      <c r="D5683" s="116" t="n"/>
    </row>
    <row r="5684">
      <c r="A5684" s="116" t="n"/>
      <c r="B5684" s="116" t="n"/>
      <c r="C5684" s="116" t="n"/>
      <c r="D5684" s="116" t="n"/>
    </row>
    <row r="5685">
      <c r="A5685" s="116" t="n"/>
      <c r="B5685" s="116" t="n"/>
      <c r="C5685" s="116" t="n"/>
      <c r="D5685" s="116" t="n"/>
    </row>
    <row r="5686">
      <c r="A5686" s="116" t="n"/>
      <c r="B5686" s="116" t="n"/>
      <c r="C5686" s="116" t="n"/>
      <c r="D5686" s="116" t="n"/>
    </row>
    <row r="5687">
      <c r="A5687" s="116" t="n"/>
      <c r="B5687" s="116" t="n"/>
      <c r="C5687" s="116" t="n"/>
      <c r="D5687" s="116" t="n"/>
    </row>
    <row r="5688">
      <c r="A5688" s="116" t="n"/>
      <c r="B5688" s="116" t="n"/>
      <c r="C5688" s="116" t="n"/>
      <c r="D5688" s="116" t="n"/>
    </row>
    <row r="5689">
      <c r="A5689" s="116" t="n"/>
      <c r="B5689" s="116" t="n"/>
      <c r="C5689" s="116" t="n"/>
      <c r="D5689" s="116" t="n"/>
    </row>
    <row r="5690">
      <c r="A5690" s="116" t="n"/>
      <c r="B5690" s="116" t="n"/>
      <c r="C5690" s="116" t="n"/>
      <c r="D5690" s="116" t="n"/>
    </row>
    <row r="5691">
      <c r="A5691" s="116" t="n"/>
      <c r="B5691" s="116" t="n"/>
      <c r="C5691" s="116" t="n"/>
      <c r="D5691" s="116" t="n"/>
    </row>
    <row r="5692">
      <c r="A5692" s="116" t="n"/>
      <c r="B5692" s="116" t="n"/>
      <c r="C5692" s="116" t="n"/>
      <c r="D5692" s="116" t="n"/>
    </row>
    <row r="5693">
      <c r="A5693" s="116" t="n"/>
      <c r="B5693" s="116" t="n"/>
      <c r="C5693" s="116" t="n"/>
      <c r="D5693" s="116" t="n"/>
    </row>
    <row r="5694">
      <c r="A5694" s="116" t="n"/>
      <c r="B5694" s="116" t="n"/>
      <c r="C5694" s="116" t="n"/>
      <c r="D5694" s="116" t="n"/>
    </row>
    <row r="5695">
      <c r="A5695" s="116" t="n"/>
      <c r="B5695" s="116" t="n"/>
      <c r="C5695" s="116" t="n"/>
      <c r="D5695" s="116" t="n"/>
    </row>
    <row r="5696">
      <c r="A5696" s="116" t="n"/>
      <c r="B5696" s="116" t="n"/>
      <c r="C5696" s="116" t="n"/>
      <c r="D5696" s="116" t="n"/>
    </row>
    <row r="5697">
      <c r="A5697" s="116" t="n"/>
      <c r="B5697" s="116" t="n"/>
      <c r="C5697" s="116" t="n"/>
      <c r="D5697" s="116" t="n"/>
    </row>
    <row r="5698">
      <c r="A5698" s="116" t="n"/>
      <c r="B5698" s="116" t="n"/>
      <c r="C5698" s="116" t="n"/>
      <c r="D5698" s="116" t="n"/>
    </row>
    <row r="5699">
      <c r="A5699" s="116" t="n"/>
      <c r="B5699" s="116" t="n"/>
      <c r="C5699" s="116" t="n"/>
      <c r="D5699" s="116" t="n"/>
    </row>
    <row r="5700">
      <c r="A5700" s="116" t="n"/>
      <c r="B5700" s="116" t="n"/>
      <c r="C5700" s="116" t="n"/>
      <c r="D5700" s="116" t="n"/>
    </row>
    <row r="5701">
      <c r="A5701" s="116" t="n"/>
      <c r="B5701" s="116" t="n"/>
      <c r="C5701" s="116" t="n"/>
      <c r="D5701" s="116" t="n"/>
    </row>
    <row r="5702">
      <c r="A5702" s="116" t="n"/>
      <c r="B5702" s="116" t="n"/>
      <c r="C5702" s="116" t="n"/>
      <c r="D5702" s="116" t="n"/>
    </row>
    <row r="5703">
      <c r="A5703" s="116" t="n"/>
      <c r="B5703" s="116" t="n"/>
      <c r="C5703" s="116" t="n"/>
      <c r="D5703" s="116" t="n"/>
    </row>
    <row r="5704">
      <c r="A5704" s="116" t="n"/>
      <c r="B5704" s="116" t="n"/>
      <c r="C5704" s="116" t="n"/>
      <c r="D5704" s="116" t="n"/>
    </row>
    <row r="5705">
      <c r="A5705" s="116" t="n"/>
      <c r="B5705" s="116" t="n"/>
      <c r="C5705" s="116" t="n"/>
      <c r="D5705" s="116" t="n"/>
    </row>
    <row r="5706">
      <c r="A5706" s="116" t="n"/>
      <c r="B5706" s="116" t="n"/>
      <c r="C5706" s="116" t="n"/>
      <c r="D5706" s="116" t="n"/>
    </row>
    <row r="5707">
      <c r="A5707" s="116" t="n"/>
      <c r="B5707" s="116" t="n"/>
      <c r="C5707" s="116" t="n"/>
      <c r="D5707" s="116" t="n"/>
    </row>
    <row r="5708">
      <c r="A5708" s="116" t="n"/>
      <c r="B5708" s="116" t="n"/>
      <c r="C5708" s="116" t="n"/>
      <c r="D5708" s="116" t="n"/>
    </row>
    <row r="5709">
      <c r="A5709" s="116" t="n"/>
      <c r="B5709" s="116" t="n"/>
      <c r="C5709" s="116" t="n"/>
      <c r="D5709" s="116" t="n"/>
    </row>
    <row r="5710">
      <c r="A5710" s="116" t="n"/>
      <c r="B5710" s="116" t="n"/>
      <c r="C5710" s="116" t="n"/>
      <c r="D5710" s="116" t="n"/>
    </row>
    <row r="5711">
      <c r="A5711" s="116" t="n"/>
      <c r="B5711" s="116" t="n"/>
      <c r="C5711" s="116" t="n"/>
      <c r="D5711" s="116" t="n"/>
    </row>
    <row r="5712">
      <c r="A5712" s="116" t="n"/>
      <c r="B5712" s="116" t="n"/>
      <c r="C5712" s="116" t="n"/>
      <c r="D5712" s="116" t="n"/>
    </row>
    <row r="5713">
      <c r="A5713" s="116" t="n"/>
      <c r="B5713" s="116" t="n"/>
      <c r="C5713" s="116" t="n"/>
      <c r="D5713" s="116" t="n"/>
    </row>
    <row r="5714">
      <c r="A5714" s="116" t="n"/>
      <c r="B5714" s="116" t="n"/>
      <c r="C5714" s="116" t="n"/>
      <c r="D5714" s="116" t="n"/>
    </row>
    <row r="5715">
      <c r="A5715" s="116" t="n"/>
      <c r="B5715" s="116" t="n"/>
      <c r="C5715" s="116" t="n"/>
      <c r="D5715" s="116" t="n"/>
    </row>
    <row r="5716">
      <c r="A5716" s="116" t="n"/>
      <c r="B5716" s="116" t="n"/>
      <c r="C5716" s="116" t="n"/>
      <c r="D5716" s="116" t="n"/>
    </row>
    <row r="5717">
      <c r="A5717" s="116" t="n"/>
      <c r="B5717" s="116" t="n"/>
      <c r="C5717" s="116" t="n"/>
      <c r="D5717" s="116" t="n"/>
    </row>
    <row r="5718">
      <c r="A5718" s="116" t="n"/>
      <c r="B5718" s="116" t="n"/>
      <c r="C5718" s="116" t="n"/>
      <c r="D5718" s="116" t="n"/>
    </row>
    <row r="5719">
      <c r="A5719" s="116" t="n"/>
      <c r="B5719" s="116" t="n"/>
      <c r="C5719" s="116" t="n"/>
      <c r="D5719" s="116" t="n"/>
    </row>
    <row r="5720">
      <c r="A5720" s="116" t="n"/>
      <c r="B5720" s="116" t="n"/>
      <c r="C5720" s="116" t="n"/>
      <c r="D5720" s="116" t="n"/>
    </row>
    <row r="5721">
      <c r="A5721" s="116" t="n"/>
      <c r="B5721" s="116" t="n"/>
      <c r="C5721" s="116" t="n"/>
      <c r="D5721" s="116" t="n"/>
    </row>
    <row r="5722">
      <c r="A5722" s="116" t="n"/>
      <c r="B5722" s="116" t="n"/>
      <c r="C5722" s="116" t="n"/>
      <c r="D5722" s="116" t="n"/>
    </row>
    <row r="5723">
      <c r="A5723" s="116" t="n"/>
      <c r="B5723" s="116" t="n"/>
      <c r="C5723" s="116" t="n"/>
      <c r="D5723" s="116" t="n"/>
    </row>
    <row r="5724">
      <c r="A5724" s="116" t="n"/>
      <c r="B5724" s="116" t="n"/>
      <c r="C5724" s="116" t="n"/>
      <c r="D5724" s="116" t="n"/>
    </row>
    <row r="5725">
      <c r="A5725" s="116" t="n"/>
      <c r="B5725" s="116" t="n"/>
      <c r="C5725" s="116" t="n"/>
      <c r="D5725" s="116" t="n"/>
    </row>
    <row r="5726">
      <c r="A5726" s="116" t="n"/>
      <c r="B5726" s="116" t="n"/>
      <c r="C5726" s="116" t="n"/>
      <c r="D5726" s="116" t="n"/>
    </row>
    <row r="5727">
      <c r="A5727" s="116" t="n"/>
      <c r="B5727" s="116" t="n"/>
      <c r="C5727" s="116" t="n"/>
      <c r="D5727" s="116" t="n"/>
    </row>
    <row r="5728">
      <c r="A5728" s="116" t="n"/>
      <c r="B5728" s="116" t="n"/>
      <c r="C5728" s="116" t="n"/>
      <c r="D5728" s="116" t="n"/>
    </row>
    <row r="5729">
      <c r="A5729" s="116" t="n"/>
      <c r="B5729" s="116" t="n"/>
      <c r="C5729" s="116" t="n"/>
      <c r="D5729" s="116" t="n"/>
    </row>
    <row r="5730">
      <c r="A5730" s="116" t="n"/>
      <c r="B5730" s="116" t="n"/>
      <c r="C5730" s="116" t="n"/>
      <c r="D5730" s="116" t="n"/>
    </row>
    <row r="5731">
      <c r="A5731" s="116" t="n"/>
      <c r="B5731" s="116" t="n"/>
      <c r="C5731" s="116" t="n"/>
      <c r="D5731" s="116" t="n"/>
    </row>
    <row r="5732">
      <c r="A5732" s="116" t="n"/>
      <c r="B5732" s="116" t="n"/>
      <c r="C5732" s="116" t="n"/>
      <c r="D5732" s="116" t="n"/>
    </row>
    <row r="5733">
      <c r="A5733" s="116" t="n"/>
      <c r="B5733" s="116" t="n"/>
      <c r="C5733" s="116" t="n"/>
      <c r="D5733" s="116" t="n"/>
    </row>
    <row r="5734">
      <c r="A5734" s="116" t="n"/>
      <c r="B5734" s="116" t="n"/>
      <c r="C5734" s="116" t="n"/>
      <c r="D5734" s="116" t="n"/>
    </row>
    <row r="5735">
      <c r="A5735" s="116" t="n"/>
      <c r="B5735" s="116" t="n"/>
      <c r="C5735" s="116" t="n"/>
      <c r="D5735" s="116" t="n"/>
    </row>
    <row r="5736">
      <c r="A5736" s="116" t="n"/>
      <c r="B5736" s="116" t="n"/>
      <c r="C5736" s="116" t="n"/>
      <c r="D5736" s="116" t="n"/>
    </row>
    <row r="5737">
      <c r="A5737" s="116" t="n"/>
      <c r="B5737" s="116" t="n"/>
      <c r="C5737" s="116" t="n"/>
      <c r="D5737" s="116" t="n"/>
    </row>
    <row r="5738">
      <c r="A5738" s="116" t="n"/>
      <c r="B5738" s="116" t="n"/>
      <c r="C5738" s="116" t="n"/>
      <c r="D5738" s="116" t="n"/>
    </row>
    <row r="5739">
      <c r="A5739" s="116" t="n"/>
      <c r="B5739" s="116" t="n"/>
      <c r="C5739" s="116" t="n"/>
      <c r="D5739" s="116" t="n"/>
    </row>
    <row r="5740">
      <c r="A5740" s="116" t="n"/>
      <c r="B5740" s="116" t="n"/>
      <c r="C5740" s="116" t="n"/>
      <c r="D5740" s="116" t="n"/>
    </row>
    <row r="5741">
      <c r="A5741" s="116" t="n"/>
      <c r="B5741" s="116" t="n"/>
      <c r="C5741" s="116" t="n"/>
      <c r="D5741" s="116" t="n"/>
    </row>
    <row r="5742">
      <c r="A5742" s="116" t="n"/>
      <c r="B5742" s="116" t="n"/>
      <c r="C5742" s="116" t="n"/>
      <c r="D5742" s="116" t="n"/>
    </row>
    <row r="5743">
      <c r="A5743" s="116" t="n"/>
      <c r="B5743" s="116" t="n"/>
      <c r="C5743" s="116" t="n"/>
      <c r="D5743" s="116" t="n"/>
    </row>
    <row r="5744">
      <c r="A5744" s="116" t="n"/>
      <c r="B5744" s="116" t="n"/>
      <c r="C5744" s="116" t="n"/>
      <c r="D5744" s="116" t="n"/>
    </row>
    <row r="5745">
      <c r="A5745" s="116" t="n"/>
      <c r="B5745" s="116" t="n"/>
      <c r="C5745" s="116" t="n"/>
      <c r="D5745" s="116" t="n"/>
    </row>
    <row r="5746">
      <c r="A5746" s="116" t="n"/>
      <c r="B5746" s="116" t="n"/>
      <c r="C5746" s="116" t="n"/>
      <c r="D5746" s="116" t="n"/>
    </row>
    <row r="5747">
      <c r="A5747" s="116" t="n"/>
      <c r="B5747" s="116" t="n"/>
      <c r="C5747" s="116" t="n"/>
      <c r="D5747" s="116" t="n"/>
    </row>
    <row r="5748">
      <c r="A5748" s="116" t="n"/>
      <c r="B5748" s="116" t="n"/>
      <c r="C5748" s="116" t="n"/>
      <c r="D5748" s="116" t="n"/>
    </row>
    <row r="5749">
      <c r="A5749" s="116" t="n"/>
      <c r="B5749" s="116" t="n"/>
      <c r="C5749" s="116" t="n"/>
      <c r="D5749" s="116" t="n"/>
    </row>
    <row r="5750">
      <c r="A5750" s="116" t="n"/>
      <c r="B5750" s="116" t="n"/>
      <c r="C5750" s="116" t="n"/>
      <c r="D5750" s="116" t="n"/>
    </row>
    <row r="5751">
      <c r="A5751" s="116" t="n"/>
      <c r="B5751" s="116" t="n"/>
      <c r="C5751" s="116" t="n"/>
      <c r="D5751" s="116" t="n"/>
    </row>
    <row r="5752">
      <c r="A5752" s="116" t="n"/>
      <c r="B5752" s="116" t="n"/>
      <c r="C5752" s="116" t="n"/>
      <c r="D5752" s="116" t="n"/>
    </row>
    <row r="5753">
      <c r="A5753" s="116" t="n"/>
      <c r="B5753" s="116" t="n"/>
      <c r="C5753" s="116" t="n"/>
      <c r="D5753" s="116" t="n"/>
    </row>
    <row r="5754">
      <c r="A5754" s="116" t="n"/>
      <c r="B5754" s="116" t="n"/>
      <c r="C5754" s="116" t="n"/>
      <c r="D5754" s="116" t="n"/>
    </row>
    <row r="5755">
      <c r="A5755" s="116" t="n"/>
      <c r="B5755" s="116" t="n"/>
      <c r="C5755" s="116" t="n"/>
      <c r="D5755" s="116" t="n"/>
    </row>
    <row r="5756">
      <c r="A5756" s="116" t="n"/>
      <c r="B5756" s="116" t="n"/>
      <c r="C5756" s="116" t="n"/>
      <c r="D5756" s="116" t="n"/>
    </row>
    <row r="5757">
      <c r="A5757" s="116" t="n"/>
      <c r="B5757" s="116" t="n"/>
      <c r="C5757" s="116" t="n"/>
      <c r="D5757" s="116" t="n"/>
    </row>
    <row r="5758">
      <c r="A5758" s="116" t="n"/>
      <c r="B5758" s="116" t="n"/>
      <c r="C5758" s="116" t="n"/>
      <c r="D5758" s="116" t="n"/>
    </row>
    <row r="5759">
      <c r="A5759" s="116" t="n"/>
      <c r="B5759" s="116" t="n"/>
      <c r="C5759" s="116" t="n"/>
      <c r="D5759" s="116" t="n"/>
    </row>
    <row r="5760">
      <c r="A5760" s="116" t="n"/>
      <c r="B5760" s="116" t="n"/>
      <c r="C5760" s="116" t="n"/>
      <c r="D5760" s="116" t="n"/>
    </row>
    <row r="5761">
      <c r="A5761" s="116" t="n"/>
      <c r="B5761" s="116" t="n"/>
      <c r="C5761" s="116" t="n"/>
      <c r="D5761" s="116" t="n"/>
    </row>
    <row r="5762">
      <c r="A5762" s="116" t="n"/>
      <c r="B5762" s="116" t="n"/>
      <c r="C5762" s="116" t="n"/>
      <c r="D5762" s="116" t="n"/>
    </row>
    <row r="5763">
      <c r="A5763" s="116" t="n"/>
      <c r="B5763" s="116" t="n"/>
      <c r="C5763" s="116" t="n"/>
      <c r="D5763" s="116" t="n"/>
    </row>
    <row r="5764">
      <c r="A5764" s="116" t="n"/>
      <c r="B5764" s="116" t="n"/>
      <c r="C5764" s="116" t="n"/>
      <c r="D5764" s="116" t="n"/>
    </row>
    <row r="5765">
      <c r="A5765" s="116" t="n"/>
      <c r="B5765" s="116" t="n"/>
      <c r="C5765" s="116" t="n"/>
      <c r="D5765" s="116" t="n"/>
    </row>
    <row r="5766">
      <c r="A5766" s="116" t="n"/>
      <c r="B5766" s="116" t="n"/>
      <c r="C5766" s="116" t="n"/>
      <c r="D5766" s="116" t="n"/>
    </row>
    <row r="5767">
      <c r="A5767" s="116" t="n"/>
      <c r="B5767" s="116" t="n"/>
      <c r="C5767" s="116" t="n"/>
      <c r="D5767" s="116" t="n"/>
    </row>
    <row r="5768">
      <c r="A5768" s="116" t="n"/>
      <c r="B5768" s="116" t="n"/>
      <c r="C5768" s="116" t="n"/>
      <c r="D5768" s="116" t="n"/>
    </row>
    <row r="5769">
      <c r="A5769" s="116" t="n"/>
      <c r="B5769" s="116" t="n"/>
      <c r="C5769" s="116" t="n"/>
      <c r="D5769" s="116" t="n"/>
    </row>
    <row r="5770">
      <c r="A5770" s="116" t="n"/>
      <c r="B5770" s="116" t="n"/>
      <c r="C5770" s="116" t="n"/>
      <c r="D5770" s="116" t="n"/>
    </row>
    <row r="5771">
      <c r="A5771" s="116" t="n"/>
      <c r="B5771" s="116" t="n"/>
      <c r="C5771" s="116" t="n"/>
      <c r="D5771" s="116" t="n"/>
    </row>
    <row r="5772">
      <c r="A5772" s="116" t="n"/>
      <c r="B5772" s="116" t="n"/>
      <c r="C5772" s="116" t="n"/>
      <c r="D5772" s="116" t="n"/>
    </row>
    <row r="5773">
      <c r="A5773" s="116" t="n"/>
      <c r="B5773" s="116" t="n"/>
      <c r="C5773" s="116" t="n"/>
      <c r="D5773" s="116" t="n"/>
    </row>
    <row r="5774">
      <c r="A5774" s="116" t="n"/>
      <c r="B5774" s="116" t="n"/>
      <c r="C5774" s="116" t="n"/>
      <c r="D5774" s="116" t="n"/>
    </row>
    <row r="5775">
      <c r="A5775" s="116" t="n"/>
      <c r="B5775" s="116" t="n"/>
      <c r="C5775" s="116" t="n"/>
      <c r="D5775" s="116" t="n"/>
    </row>
    <row r="5776">
      <c r="A5776" s="116" t="n"/>
      <c r="B5776" s="116" t="n"/>
      <c r="C5776" s="116" t="n"/>
      <c r="D5776" s="116" t="n"/>
    </row>
    <row r="5777">
      <c r="A5777" s="116" t="n"/>
      <c r="B5777" s="116" t="n"/>
      <c r="C5777" s="116" t="n"/>
      <c r="D5777" s="116" t="n"/>
    </row>
    <row r="5778">
      <c r="A5778" s="116" t="n"/>
      <c r="B5778" s="116" t="n"/>
      <c r="C5778" s="116" t="n"/>
      <c r="D5778" s="116" t="n"/>
    </row>
    <row r="5779">
      <c r="A5779" s="116" t="n"/>
      <c r="B5779" s="116" t="n"/>
      <c r="C5779" s="116" t="n"/>
      <c r="D5779" s="116" t="n"/>
    </row>
    <row r="5780">
      <c r="A5780" s="116" t="n"/>
      <c r="B5780" s="116" t="n"/>
      <c r="C5780" s="116" t="n"/>
      <c r="D5780" s="116" t="n"/>
    </row>
    <row r="5781">
      <c r="A5781" s="116" t="n"/>
      <c r="B5781" s="116" t="n"/>
      <c r="C5781" s="116" t="n"/>
      <c r="D5781" s="116" t="n"/>
    </row>
    <row r="5782">
      <c r="A5782" s="116" t="n"/>
      <c r="B5782" s="116" t="n"/>
      <c r="C5782" s="116" t="n"/>
      <c r="D5782" s="116" t="n"/>
    </row>
    <row r="5783">
      <c r="A5783" s="116" t="n"/>
      <c r="B5783" s="116" t="n"/>
      <c r="C5783" s="116" t="n"/>
      <c r="D5783" s="116" t="n"/>
    </row>
    <row r="5784">
      <c r="A5784" s="116" t="n"/>
      <c r="B5784" s="116" t="n"/>
      <c r="C5784" s="116" t="n"/>
      <c r="D5784" s="116" t="n"/>
    </row>
    <row r="5785">
      <c r="A5785" s="116" t="n"/>
      <c r="B5785" s="116" t="n"/>
      <c r="C5785" s="116" t="n"/>
      <c r="D5785" s="116" t="n"/>
    </row>
    <row r="5786">
      <c r="A5786" s="116" t="n"/>
      <c r="B5786" s="116" t="n"/>
      <c r="C5786" s="116" t="n"/>
      <c r="D5786" s="116" t="n"/>
    </row>
    <row r="5787">
      <c r="A5787" s="116" t="n"/>
      <c r="B5787" s="116" t="n"/>
      <c r="C5787" s="116" t="n"/>
      <c r="D5787" s="116" t="n"/>
    </row>
    <row r="5788">
      <c r="A5788" s="116" t="n"/>
      <c r="B5788" s="116" t="n"/>
      <c r="C5788" s="116" t="n"/>
      <c r="D5788" s="116" t="n"/>
    </row>
    <row r="5789">
      <c r="A5789" s="116" t="n"/>
      <c r="B5789" s="116" t="n"/>
      <c r="C5789" s="116" t="n"/>
      <c r="D5789" s="116" t="n"/>
    </row>
    <row r="5790">
      <c r="A5790" s="116" t="n"/>
      <c r="B5790" s="116" t="n"/>
      <c r="C5790" s="116" t="n"/>
      <c r="D5790" s="116" t="n"/>
    </row>
    <row r="5791">
      <c r="A5791" s="116" t="n"/>
      <c r="B5791" s="116" t="n"/>
      <c r="C5791" s="116" t="n"/>
      <c r="D5791" s="116" t="n"/>
    </row>
    <row r="5792">
      <c r="A5792" s="116" t="n"/>
      <c r="B5792" s="116" t="n"/>
      <c r="C5792" s="116" t="n"/>
      <c r="D5792" s="116" t="n"/>
    </row>
    <row r="5793">
      <c r="A5793" s="116" t="n"/>
      <c r="B5793" s="116" t="n"/>
      <c r="C5793" s="116" t="n"/>
      <c r="D5793" s="116" t="n"/>
    </row>
    <row r="5794">
      <c r="A5794" s="116" t="n"/>
      <c r="B5794" s="116" t="n"/>
      <c r="C5794" s="116" t="n"/>
      <c r="D5794" s="116" t="n"/>
    </row>
    <row r="5795">
      <c r="A5795" s="116" t="n"/>
      <c r="B5795" s="116" t="n"/>
      <c r="C5795" s="116" t="n"/>
      <c r="D5795" s="116" t="n"/>
    </row>
    <row r="5796">
      <c r="A5796" s="116" t="n"/>
      <c r="B5796" s="116" t="n"/>
      <c r="C5796" s="116" t="n"/>
      <c r="D5796" s="116" t="n"/>
    </row>
    <row r="5797">
      <c r="A5797" s="116" t="n"/>
      <c r="B5797" s="116" t="n"/>
      <c r="C5797" s="116" t="n"/>
      <c r="D5797" s="116" t="n"/>
    </row>
    <row r="5798">
      <c r="A5798" s="116" t="n"/>
      <c r="B5798" s="116" t="n"/>
      <c r="C5798" s="116" t="n"/>
      <c r="D5798" s="116" t="n"/>
    </row>
    <row r="5799">
      <c r="A5799" s="116" t="n"/>
      <c r="B5799" s="116" t="n"/>
      <c r="C5799" s="116" t="n"/>
      <c r="D5799" s="116" t="n"/>
    </row>
    <row r="5800">
      <c r="A5800" s="116" t="n"/>
      <c r="B5800" s="116" t="n"/>
      <c r="C5800" s="116" t="n"/>
      <c r="D5800" s="116" t="n"/>
    </row>
    <row r="5801">
      <c r="A5801" s="116" t="n"/>
      <c r="B5801" s="116" t="n"/>
      <c r="C5801" s="116" t="n"/>
      <c r="D5801" s="116" t="n"/>
    </row>
    <row r="5802">
      <c r="A5802" s="116" t="n"/>
      <c r="B5802" s="116" t="n"/>
      <c r="C5802" s="116" t="n"/>
      <c r="D5802" s="116" t="n"/>
    </row>
    <row r="5803">
      <c r="A5803" s="116" t="n"/>
      <c r="B5803" s="116" t="n"/>
      <c r="C5803" s="116" t="n"/>
      <c r="D5803" s="116" t="n"/>
    </row>
    <row r="5804">
      <c r="A5804" s="116" t="n"/>
      <c r="B5804" s="116" t="n"/>
      <c r="C5804" s="116" t="n"/>
      <c r="D5804" s="116" t="n"/>
    </row>
    <row r="5805">
      <c r="A5805" s="116" t="n"/>
      <c r="B5805" s="116" t="n"/>
      <c r="C5805" s="116" t="n"/>
      <c r="D5805" s="116" t="n"/>
    </row>
    <row r="5806">
      <c r="A5806" s="116" t="n"/>
      <c r="B5806" s="116" t="n"/>
      <c r="C5806" s="116" t="n"/>
      <c r="D5806" s="116" t="n"/>
    </row>
    <row r="5807">
      <c r="A5807" s="116" t="n"/>
      <c r="B5807" s="116" t="n"/>
      <c r="C5807" s="116" t="n"/>
      <c r="D5807" s="116" t="n"/>
    </row>
    <row r="5808">
      <c r="A5808" s="116" t="n"/>
      <c r="B5808" s="116" t="n"/>
      <c r="C5808" s="116" t="n"/>
      <c r="D5808" s="116" t="n"/>
    </row>
    <row r="5809">
      <c r="A5809" s="116" t="n"/>
      <c r="B5809" s="116" t="n"/>
      <c r="C5809" s="116" t="n"/>
      <c r="D5809" s="116" t="n"/>
    </row>
    <row r="5810">
      <c r="A5810" s="116" t="n"/>
      <c r="B5810" s="116" t="n"/>
      <c r="C5810" s="116" t="n"/>
      <c r="D5810" s="116" t="n"/>
    </row>
    <row r="5811">
      <c r="A5811" s="116" t="n"/>
      <c r="B5811" s="116" t="n"/>
      <c r="C5811" s="116" t="n"/>
      <c r="D5811" s="116" t="n"/>
    </row>
    <row r="5812">
      <c r="A5812" s="116" t="n"/>
      <c r="B5812" s="116" t="n"/>
      <c r="C5812" s="116" t="n"/>
      <c r="D5812" s="116" t="n"/>
    </row>
    <row r="5813">
      <c r="A5813" s="116" t="n"/>
      <c r="B5813" s="116" t="n"/>
      <c r="C5813" s="116" t="n"/>
      <c r="D5813" s="116" t="n"/>
    </row>
    <row r="5814">
      <c r="A5814" s="116" t="n"/>
      <c r="B5814" s="116" t="n"/>
      <c r="C5814" s="116" t="n"/>
      <c r="D5814" s="116" t="n"/>
    </row>
    <row r="5815">
      <c r="A5815" s="116" t="n"/>
      <c r="B5815" s="116" t="n"/>
      <c r="C5815" s="116" t="n"/>
      <c r="D5815" s="116" t="n"/>
    </row>
    <row r="5816">
      <c r="A5816" s="116" t="n"/>
      <c r="B5816" s="116" t="n"/>
      <c r="C5816" s="116" t="n"/>
      <c r="D5816" s="116" t="n"/>
    </row>
    <row r="5817">
      <c r="A5817" s="116" t="n"/>
      <c r="B5817" s="116" t="n"/>
      <c r="C5817" s="116" t="n"/>
      <c r="D5817" s="116" t="n"/>
    </row>
    <row r="5818">
      <c r="A5818" s="116" t="n"/>
      <c r="B5818" s="116" t="n"/>
      <c r="C5818" s="116" t="n"/>
      <c r="D5818" s="116" t="n"/>
    </row>
    <row r="5819">
      <c r="A5819" s="116" t="n"/>
      <c r="B5819" s="116" t="n"/>
      <c r="C5819" s="116" t="n"/>
      <c r="D5819" s="116" t="n"/>
    </row>
    <row r="5820">
      <c r="A5820" s="116" t="n"/>
      <c r="B5820" s="116" t="n"/>
      <c r="C5820" s="116" t="n"/>
      <c r="D5820" s="116" t="n"/>
    </row>
    <row r="5821">
      <c r="A5821" s="116" t="n"/>
      <c r="B5821" s="116" t="n"/>
      <c r="C5821" s="116" t="n"/>
      <c r="D5821" s="116" t="n"/>
    </row>
    <row r="5822">
      <c r="A5822" s="116" t="n"/>
      <c r="B5822" s="116" t="n"/>
      <c r="C5822" s="116" t="n"/>
      <c r="D5822" s="116" t="n"/>
    </row>
    <row r="5823">
      <c r="A5823" s="116" t="n"/>
      <c r="B5823" s="116" t="n"/>
      <c r="C5823" s="116" t="n"/>
      <c r="D5823" s="116" t="n"/>
    </row>
    <row r="5824">
      <c r="A5824" s="116" t="n"/>
      <c r="B5824" s="116" t="n"/>
      <c r="C5824" s="116" t="n"/>
      <c r="D5824" s="116" t="n"/>
    </row>
    <row r="5825">
      <c r="A5825" s="116" t="n"/>
      <c r="B5825" s="116" t="n"/>
      <c r="C5825" s="116" t="n"/>
      <c r="D5825" s="116" t="n"/>
    </row>
    <row r="5826">
      <c r="A5826" s="116" t="n"/>
      <c r="B5826" s="116" t="n"/>
      <c r="C5826" s="116" t="n"/>
      <c r="D5826" s="116" t="n"/>
    </row>
    <row r="5827">
      <c r="A5827" s="116" t="n"/>
      <c r="B5827" s="116" t="n"/>
      <c r="C5827" s="116" t="n"/>
      <c r="D5827" s="116" t="n"/>
    </row>
    <row r="5828">
      <c r="A5828" s="116" t="n"/>
      <c r="B5828" s="116" t="n"/>
      <c r="C5828" s="116" t="n"/>
      <c r="D5828" s="116" t="n"/>
    </row>
    <row r="5829">
      <c r="A5829" s="116" t="n"/>
      <c r="B5829" s="116" t="n"/>
      <c r="C5829" s="116" t="n"/>
      <c r="D5829" s="116" t="n"/>
    </row>
    <row r="5830">
      <c r="A5830" s="116" t="n"/>
      <c r="B5830" s="116" t="n"/>
      <c r="C5830" s="116" t="n"/>
      <c r="D5830" s="116" t="n"/>
    </row>
    <row r="5831">
      <c r="A5831" s="116" t="n"/>
      <c r="B5831" s="116" t="n"/>
      <c r="C5831" s="116" t="n"/>
      <c r="D5831" s="116" t="n"/>
    </row>
    <row r="5832">
      <c r="A5832" s="116" t="n"/>
      <c r="B5832" s="116" t="n"/>
      <c r="C5832" s="116" t="n"/>
      <c r="D5832" s="116" t="n"/>
    </row>
    <row r="5833">
      <c r="A5833" s="116" t="n"/>
      <c r="B5833" s="116" t="n"/>
      <c r="C5833" s="116" t="n"/>
      <c r="D5833" s="116" t="n"/>
    </row>
    <row r="5834">
      <c r="A5834" s="116" t="n"/>
      <c r="B5834" s="116" t="n"/>
      <c r="C5834" s="116" t="n"/>
      <c r="D5834" s="116" t="n"/>
    </row>
    <row r="5835">
      <c r="A5835" s="116" t="n"/>
      <c r="B5835" s="116" t="n"/>
      <c r="C5835" s="116" t="n"/>
      <c r="D5835" s="116" t="n"/>
    </row>
    <row r="5836">
      <c r="A5836" s="116" t="n"/>
      <c r="B5836" s="116" t="n"/>
      <c r="C5836" s="116" t="n"/>
      <c r="D5836" s="116" t="n"/>
    </row>
    <row r="5837">
      <c r="A5837" s="116" t="n"/>
      <c r="B5837" s="116" t="n"/>
      <c r="C5837" s="116" t="n"/>
      <c r="D5837" s="116" t="n"/>
    </row>
    <row r="5838">
      <c r="A5838" s="116" t="n"/>
      <c r="B5838" s="116" t="n"/>
      <c r="C5838" s="116" t="n"/>
      <c r="D5838" s="116" t="n"/>
    </row>
    <row r="5839">
      <c r="A5839" s="116" t="n"/>
      <c r="B5839" s="116" t="n"/>
      <c r="C5839" s="116" t="n"/>
      <c r="D5839" s="116" t="n"/>
    </row>
    <row r="5840">
      <c r="A5840" s="116" t="n"/>
      <c r="B5840" s="116" t="n"/>
      <c r="C5840" s="116" t="n"/>
      <c r="D5840" s="116" t="n"/>
    </row>
    <row r="5841">
      <c r="A5841" s="116" t="n"/>
      <c r="B5841" s="116" t="n"/>
      <c r="C5841" s="116" t="n"/>
      <c r="D5841" s="116" t="n"/>
    </row>
    <row r="5842">
      <c r="A5842" s="116" t="n"/>
      <c r="B5842" s="116" t="n"/>
      <c r="C5842" s="116" t="n"/>
      <c r="D5842" s="116" t="n"/>
    </row>
    <row r="5843">
      <c r="A5843" s="116" t="n"/>
      <c r="B5843" s="116" t="n"/>
      <c r="C5843" s="116" t="n"/>
      <c r="D5843" s="116" t="n"/>
    </row>
    <row r="5844">
      <c r="A5844" s="116" t="n"/>
      <c r="B5844" s="116" t="n"/>
      <c r="C5844" s="116" t="n"/>
      <c r="D5844" s="116" t="n"/>
    </row>
    <row r="5845">
      <c r="A5845" s="116" t="n"/>
      <c r="B5845" s="116" t="n"/>
      <c r="C5845" s="116" t="n"/>
      <c r="D5845" s="116" t="n"/>
    </row>
    <row r="5846">
      <c r="A5846" s="116" t="n"/>
      <c r="B5846" s="116" t="n"/>
      <c r="C5846" s="116" t="n"/>
      <c r="D5846" s="116" t="n"/>
    </row>
    <row r="5847">
      <c r="A5847" s="116" t="n"/>
      <c r="B5847" s="116" t="n"/>
      <c r="C5847" s="116" t="n"/>
      <c r="D5847" s="116" t="n"/>
    </row>
    <row r="5848">
      <c r="A5848" s="116" t="n"/>
      <c r="B5848" s="116" t="n"/>
      <c r="C5848" s="116" t="n"/>
      <c r="D5848" s="116" t="n"/>
    </row>
    <row r="5849">
      <c r="A5849" s="116" t="n"/>
      <c r="B5849" s="116" t="n"/>
      <c r="C5849" s="116" t="n"/>
      <c r="D5849" s="116" t="n"/>
    </row>
    <row r="5850">
      <c r="A5850" s="116" t="n"/>
      <c r="B5850" s="116" t="n"/>
      <c r="C5850" s="116" t="n"/>
      <c r="D5850" s="116" t="n"/>
    </row>
    <row r="5851">
      <c r="A5851" s="116" t="n"/>
      <c r="B5851" s="116" t="n"/>
      <c r="C5851" s="116" t="n"/>
      <c r="D5851" s="116" t="n"/>
    </row>
    <row r="5852">
      <c r="A5852" s="116" t="n"/>
      <c r="B5852" s="116" t="n"/>
      <c r="C5852" s="116" t="n"/>
      <c r="D5852" s="116" t="n"/>
    </row>
    <row r="5853">
      <c r="A5853" s="116" t="n"/>
      <c r="B5853" s="116" t="n"/>
      <c r="C5853" s="116" t="n"/>
      <c r="D5853" s="116" t="n"/>
    </row>
    <row r="5854">
      <c r="A5854" s="116" t="n"/>
      <c r="B5854" s="116" t="n"/>
      <c r="C5854" s="116" t="n"/>
      <c r="D5854" s="116" t="n"/>
    </row>
    <row r="5855">
      <c r="A5855" s="116" t="n"/>
      <c r="B5855" s="116" t="n"/>
      <c r="C5855" s="116" t="n"/>
      <c r="D5855" s="116" t="n"/>
    </row>
    <row r="5856">
      <c r="A5856" s="116" t="n"/>
      <c r="B5856" s="116" t="n"/>
      <c r="C5856" s="116" t="n"/>
      <c r="D5856" s="116" t="n"/>
    </row>
    <row r="5857">
      <c r="A5857" s="116" t="n"/>
      <c r="B5857" s="116" t="n"/>
      <c r="C5857" s="116" t="n"/>
      <c r="D5857" s="116" t="n"/>
    </row>
    <row r="5858">
      <c r="A5858" s="116" t="n"/>
      <c r="B5858" s="116" t="n"/>
      <c r="C5858" s="116" t="n"/>
      <c r="D5858" s="116" t="n"/>
    </row>
    <row r="5859">
      <c r="A5859" s="116" t="n"/>
      <c r="B5859" s="116" t="n"/>
      <c r="C5859" s="116" t="n"/>
      <c r="D5859" s="116" t="n"/>
    </row>
    <row r="5860">
      <c r="A5860" s="116" t="n"/>
      <c r="B5860" s="116" t="n"/>
      <c r="C5860" s="116" t="n"/>
      <c r="D5860" s="116" t="n"/>
    </row>
    <row r="5861">
      <c r="A5861" s="116" t="n"/>
      <c r="B5861" s="116" t="n"/>
      <c r="C5861" s="116" t="n"/>
      <c r="D5861" s="116" t="n"/>
    </row>
    <row r="5862">
      <c r="A5862" s="116" t="n"/>
      <c r="B5862" s="116" t="n"/>
      <c r="C5862" s="116" t="n"/>
      <c r="D5862" s="116" t="n"/>
    </row>
    <row r="5863">
      <c r="A5863" s="116" t="n"/>
      <c r="B5863" s="116" t="n"/>
      <c r="C5863" s="116" t="n"/>
      <c r="D5863" s="116" t="n"/>
    </row>
    <row r="5864">
      <c r="A5864" s="116" t="n"/>
      <c r="B5864" s="116" t="n"/>
      <c r="C5864" s="116" t="n"/>
      <c r="D5864" s="116" t="n"/>
    </row>
    <row r="5865">
      <c r="A5865" s="116" t="n"/>
      <c r="B5865" s="116" t="n"/>
      <c r="C5865" s="116" t="n"/>
      <c r="D5865" s="116" t="n"/>
    </row>
    <row r="5866">
      <c r="A5866" s="116" t="n"/>
      <c r="B5866" s="116" t="n"/>
      <c r="C5866" s="116" t="n"/>
      <c r="D5866" s="116" t="n"/>
    </row>
    <row r="5867">
      <c r="A5867" s="116" t="n"/>
      <c r="B5867" s="116" t="n"/>
      <c r="C5867" s="116" t="n"/>
      <c r="D5867" s="116" t="n"/>
    </row>
    <row r="5868">
      <c r="A5868" s="116" t="n"/>
      <c r="B5868" s="116" t="n"/>
      <c r="C5868" s="116" t="n"/>
      <c r="D5868" s="116" t="n"/>
    </row>
    <row r="5869">
      <c r="A5869" s="116" t="n"/>
      <c r="B5869" s="116" t="n"/>
      <c r="C5869" s="116" t="n"/>
      <c r="D5869" s="116" t="n"/>
    </row>
    <row r="5870">
      <c r="A5870" s="116" t="n"/>
      <c r="B5870" s="116" t="n"/>
      <c r="C5870" s="116" t="n"/>
      <c r="D5870" s="116" t="n"/>
    </row>
    <row r="5871">
      <c r="A5871" s="116" t="n"/>
      <c r="B5871" s="116" t="n"/>
      <c r="C5871" s="116" t="n"/>
      <c r="D5871" s="116" t="n"/>
    </row>
    <row r="5872">
      <c r="A5872" s="116" t="n"/>
      <c r="B5872" s="116" t="n"/>
      <c r="C5872" s="116" t="n"/>
      <c r="D5872" s="116" t="n"/>
    </row>
    <row r="5873">
      <c r="A5873" s="116" t="n"/>
      <c r="B5873" s="116" t="n"/>
      <c r="C5873" s="116" t="n"/>
      <c r="D5873" s="116" t="n"/>
    </row>
    <row r="5874">
      <c r="A5874" s="116" t="n"/>
      <c r="B5874" s="116" t="n"/>
      <c r="C5874" s="116" t="n"/>
      <c r="D5874" s="116" t="n"/>
    </row>
    <row r="5875">
      <c r="A5875" s="116" t="n"/>
      <c r="B5875" s="116" t="n"/>
      <c r="C5875" s="116" t="n"/>
      <c r="D5875" s="116" t="n"/>
    </row>
    <row r="5876">
      <c r="A5876" s="116" t="n"/>
      <c r="B5876" s="116" t="n"/>
      <c r="C5876" s="116" t="n"/>
      <c r="D5876" s="116" t="n"/>
    </row>
    <row r="5877">
      <c r="A5877" s="116" t="n"/>
      <c r="B5877" s="116" t="n"/>
      <c r="C5877" s="116" t="n"/>
      <c r="D5877" s="116" t="n"/>
    </row>
    <row r="5878">
      <c r="A5878" s="116" t="n"/>
      <c r="B5878" s="116" t="n"/>
      <c r="C5878" s="116" t="n"/>
      <c r="D5878" s="116" t="n"/>
    </row>
    <row r="5879">
      <c r="A5879" s="116" t="n"/>
      <c r="B5879" s="116" t="n"/>
      <c r="C5879" s="116" t="n"/>
      <c r="D5879" s="116" t="n"/>
    </row>
    <row r="5880">
      <c r="A5880" s="116" t="n"/>
      <c r="B5880" s="116" t="n"/>
      <c r="C5880" s="116" t="n"/>
      <c r="D5880" s="116" t="n"/>
    </row>
    <row r="5881">
      <c r="A5881" s="116" t="n"/>
      <c r="B5881" s="116" t="n"/>
      <c r="C5881" s="116" t="n"/>
      <c r="D5881" s="116" t="n"/>
    </row>
    <row r="5882">
      <c r="A5882" s="116" t="n"/>
      <c r="B5882" s="116" t="n"/>
      <c r="C5882" s="116" t="n"/>
      <c r="D5882" s="116" t="n"/>
    </row>
    <row r="5883">
      <c r="A5883" s="116" t="n"/>
      <c r="B5883" s="116" t="n"/>
      <c r="C5883" s="116" t="n"/>
      <c r="D5883" s="116" t="n"/>
    </row>
    <row r="5884">
      <c r="A5884" s="116" t="n"/>
      <c r="B5884" s="116" t="n"/>
      <c r="C5884" s="116" t="n"/>
      <c r="D5884" s="116" t="n"/>
    </row>
    <row r="5885">
      <c r="A5885" s="116" t="n"/>
      <c r="B5885" s="116" t="n"/>
      <c r="C5885" s="116" t="n"/>
      <c r="D5885" s="116" t="n"/>
    </row>
    <row r="5886">
      <c r="A5886" s="116" t="n"/>
      <c r="B5886" s="116" t="n"/>
      <c r="C5886" s="116" t="n"/>
      <c r="D5886" s="116" t="n"/>
    </row>
    <row r="5887">
      <c r="A5887" s="116" t="n"/>
      <c r="B5887" s="116" t="n"/>
      <c r="C5887" s="116" t="n"/>
      <c r="D5887" s="116" t="n"/>
    </row>
    <row r="5888">
      <c r="A5888" s="116" t="n"/>
      <c r="B5888" s="116" t="n"/>
      <c r="C5888" s="116" t="n"/>
      <c r="D5888" s="116" t="n"/>
    </row>
    <row r="5889">
      <c r="A5889" s="116" t="n"/>
      <c r="B5889" s="116" t="n"/>
      <c r="C5889" s="116" t="n"/>
      <c r="D5889" s="116" t="n"/>
    </row>
    <row r="5890">
      <c r="A5890" s="116" t="n"/>
      <c r="B5890" s="116" t="n"/>
      <c r="C5890" s="116" t="n"/>
      <c r="D5890" s="116" t="n"/>
    </row>
    <row r="5891">
      <c r="A5891" s="116" t="n"/>
      <c r="B5891" s="116" t="n"/>
      <c r="C5891" s="116" t="n"/>
      <c r="D5891" s="116" t="n"/>
    </row>
    <row r="5892">
      <c r="A5892" s="116" t="n"/>
      <c r="B5892" s="116" t="n"/>
      <c r="C5892" s="116" t="n"/>
      <c r="D5892" s="116" t="n"/>
    </row>
    <row r="5893">
      <c r="A5893" s="116" t="n"/>
      <c r="B5893" s="116" t="n"/>
      <c r="C5893" s="116" t="n"/>
      <c r="D5893" s="116" t="n"/>
    </row>
    <row r="5894">
      <c r="A5894" s="116" t="n"/>
      <c r="B5894" s="116" t="n"/>
      <c r="C5894" s="116" t="n"/>
      <c r="D5894" s="116" t="n"/>
    </row>
    <row r="5895">
      <c r="A5895" s="116" t="n"/>
      <c r="B5895" s="116" t="n"/>
      <c r="C5895" s="116" t="n"/>
      <c r="D5895" s="116" t="n"/>
    </row>
    <row r="5896">
      <c r="A5896" s="116" t="n"/>
      <c r="B5896" s="116" t="n"/>
      <c r="C5896" s="116" t="n"/>
      <c r="D5896" s="116" t="n"/>
    </row>
    <row r="5897">
      <c r="A5897" s="116" t="n"/>
      <c r="B5897" s="116" t="n"/>
      <c r="C5897" s="116" t="n"/>
      <c r="D5897" s="116" t="n"/>
    </row>
    <row r="5898">
      <c r="A5898" s="116" t="n"/>
      <c r="B5898" s="116" t="n"/>
      <c r="C5898" s="116" t="n"/>
      <c r="D5898" s="116" t="n"/>
    </row>
    <row r="5899">
      <c r="A5899" s="116" t="n"/>
      <c r="B5899" s="116" t="n"/>
      <c r="C5899" s="116" t="n"/>
      <c r="D5899" s="116" t="n"/>
    </row>
    <row r="5900">
      <c r="A5900" s="116" t="n"/>
      <c r="B5900" s="116" t="n"/>
      <c r="C5900" s="116" t="n"/>
      <c r="D5900" s="116" t="n"/>
    </row>
    <row r="5901">
      <c r="A5901" s="116" t="n"/>
      <c r="B5901" s="116" t="n"/>
      <c r="C5901" s="116" t="n"/>
      <c r="D5901" s="116" t="n"/>
    </row>
    <row r="5902">
      <c r="A5902" s="116" t="n"/>
      <c r="B5902" s="116" t="n"/>
      <c r="C5902" s="116" t="n"/>
      <c r="D5902" s="116" t="n"/>
    </row>
    <row r="5903">
      <c r="A5903" s="116" t="n"/>
      <c r="B5903" s="116" t="n"/>
      <c r="C5903" s="116" t="n"/>
      <c r="D5903" s="116" t="n"/>
    </row>
    <row r="5904">
      <c r="A5904" s="116" t="n"/>
      <c r="B5904" s="116" t="n"/>
      <c r="C5904" s="116" t="n"/>
      <c r="D5904" s="116" t="n"/>
    </row>
    <row r="5905">
      <c r="A5905" s="116" t="n"/>
      <c r="B5905" s="116" t="n"/>
      <c r="C5905" s="116" t="n"/>
      <c r="D5905" s="116" t="n"/>
    </row>
    <row r="5906">
      <c r="A5906" s="116" t="n"/>
      <c r="B5906" s="116" t="n"/>
      <c r="C5906" s="116" t="n"/>
      <c r="D5906" s="116" t="n"/>
    </row>
    <row r="5907">
      <c r="A5907" s="116" t="n"/>
      <c r="B5907" s="116" t="n"/>
      <c r="C5907" s="116" t="n"/>
      <c r="D5907" s="116" t="n"/>
    </row>
    <row r="5908">
      <c r="A5908" s="116" t="n"/>
      <c r="B5908" s="116" t="n"/>
      <c r="C5908" s="116" t="n"/>
      <c r="D5908" s="116" t="n"/>
    </row>
    <row r="5909">
      <c r="A5909" s="116" t="n"/>
      <c r="B5909" s="116" t="n"/>
      <c r="C5909" s="116" t="n"/>
      <c r="D5909" s="116" t="n"/>
    </row>
    <row r="5910">
      <c r="A5910" s="116" t="n"/>
      <c r="B5910" s="116" t="n"/>
      <c r="C5910" s="116" t="n"/>
      <c r="D5910" s="116" t="n"/>
    </row>
    <row r="5911">
      <c r="A5911" s="116" t="n"/>
      <c r="B5911" s="116" t="n"/>
      <c r="C5911" s="116" t="n"/>
      <c r="D5911" s="116" t="n"/>
    </row>
    <row r="5912">
      <c r="A5912" s="116" t="n"/>
      <c r="B5912" s="116" t="n"/>
      <c r="C5912" s="116" t="n"/>
      <c r="D5912" s="116" t="n"/>
    </row>
    <row r="5913">
      <c r="A5913" s="116" t="n"/>
      <c r="B5913" s="116" t="n"/>
      <c r="C5913" s="116" t="n"/>
      <c r="D5913" s="116" t="n"/>
    </row>
    <row r="5914">
      <c r="A5914" s="116" t="n"/>
      <c r="B5914" s="116" t="n"/>
      <c r="C5914" s="116" t="n"/>
      <c r="D5914" s="116" t="n"/>
    </row>
    <row r="5915">
      <c r="A5915" s="116" t="n"/>
      <c r="B5915" s="116" t="n"/>
      <c r="C5915" s="116" t="n"/>
      <c r="D5915" s="116" t="n"/>
    </row>
    <row r="5916">
      <c r="A5916" s="116" t="n"/>
      <c r="B5916" s="116" t="n"/>
      <c r="C5916" s="116" t="n"/>
      <c r="D5916" s="116" t="n"/>
    </row>
    <row r="5917">
      <c r="A5917" s="116" t="n"/>
      <c r="B5917" s="116" t="n"/>
      <c r="C5917" s="116" t="n"/>
      <c r="D5917" s="116" t="n"/>
    </row>
    <row r="5918">
      <c r="A5918" s="116" t="n"/>
      <c r="B5918" s="116" t="n"/>
      <c r="C5918" s="116" t="n"/>
      <c r="D5918" s="116" t="n"/>
    </row>
    <row r="5919">
      <c r="A5919" s="116" t="n"/>
      <c r="B5919" s="116" t="n"/>
      <c r="C5919" s="116" t="n"/>
      <c r="D5919" s="116" t="n"/>
    </row>
    <row r="5920">
      <c r="A5920" s="116" t="n"/>
      <c r="B5920" s="116" t="n"/>
      <c r="C5920" s="116" t="n"/>
      <c r="D5920" s="116" t="n"/>
    </row>
    <row r="5921">
      <c r="A5921" s="116" t="n"/>
      <c r="B5921" s="116" t="n"/>
      <c r="C5921" s="116" t="n"/>
      <c r="D5921" s="116" t="n"/>
    </row>
    <row r="5922">
      <c r="A5922" s="116" t="n"/>
      <c r="B5922" s="116" t="n"/>
      <c r="C5922" s="116" t="n"/>
      <c r="D5922" s="116" t="n"/>
    </row>
    <row r="5923">
      <c r="A5923" s="116" t="n"/>
      <c r="B5923" s="116" t="n"/>
      <c r="C5923" s="116" t="n"/>
      <c r="D5923" s="116" t="n"/>
    </row>
    <row r="5924">
      <c r="A5924" s="116" t="n"/>
      <c r="B5924" s="116" t="n"/>
      <c r="C5924" s="116" t="n"/>
      <c r="D5924" s="116" t="n"/>
    </row>
    <row r="5925">
      <c r="A5925" s="116" t="n"/>
      <c r="B5925" s="116" t="n"/>
      <c r="C5925" s="116" t="n"/>
      <c r="D5925" s="116" t="n"/>
    </row>
    <row r="5926">
      <c r="A5926" s="116" t="n"/>
      <c r="B5926" s="116" t="n"/>
      <c r="C5926" s="116" t="n"/>
      <c r="D5926" s="116" t="n"/>
    </row>
    <row r="5927">
      <c r="A5927" s="116" t="n"/>
      <c r="B5927" s="116" t="n"/>
      <c r="C5927" s="116" t="n"/>
      <c r="D5927" s="116" t="n"/>
    </row>
    <row r="5928">
      <c r="A5928" s="116" t="n"/>
      <c r="B5928" s="116" t="n"/>
      <c r="C5928" s="116" t="n"/>
      <c r="D5928" s="116" t="n"/>
    </row>
    <row r="5929">
      <c r="A5929" s="116" t="n"/>
      <c r="B5929" s="116" t="n"/>
      <c r="C5929" s="116" t="n"/>
      <c r="D5929" s="116" t="n"/>
    </row>
    <row r="5930">
      <c r="A5930" s="116" t="n"/>
      <c r="B5930" s="116" t="n"/>
      <c r="C5930" s="116" t="n"/>
      <c r="D5930" s="116" t="n"/>
    </row>
    <row r="5931">
      <c r="A5931" s="116" t="n"/>
      <c r="B5931" s="116" t="n"/>
      <c r="C5931" s="116" t="n"/>
      <c r="D5931" s="116" t="n"/>
    </row>
    <row r="5932">
      <c r="A5932" s="116" t="n"/>
      <c r="B5932" s="116" t="n"/>
      <c r="C5932" s="116" t="n"/>
      <c r="D5932" s="116" t="n"/>
    </row>
    <row r="5933">
      <c r="A5933" s="116" t="n"/>
      <c r="B5933" s="116" t="n"/>
      <c r="C5933" s="116" t="n"/>
      <c r="D5933" s="116" t="n"/>
    </row>
    <row r="5934">
      <c r="A5934" s="116" t="n"/>
      <c r="B5934" s="116" t="n"/>
      <c r="C5934" s="116" t="n"/>
      <c r="D5934" s="116" t="n"/>
    </row>
    <row r="5935">
      <c r="A5935" s="116" t="n"/>
      <c r="B5935" s="116" t="n"/>
      <c r="C5935" s="116" t="n"/>
      <c r="D5935" s="116" t="n"/>
    </row>
    <row r="5936">
      <c r="A5936" s="116" t="n"/>
      <c r="B5936" s="116" t="n"/>
      <c r="C5936" s="116" t="n"/>
      <c r="D5936" s="116" t="n"/>
    </row>
    <row r="5937">
      <c r="A5937" s="116" t="n"/>
      <c r="B5937" s="116" t="n"/>
      <c r="C5937" s="116" t="n"/>
      <c r="D5937" s="116" t="n"/>
    </row>
    <row r="5938">
      <c r="A5938" s="116" t="n"/>
      <c r="B5938" s="116" t="n"/>
      <c r="C5938" s="116" t="n"/>
      <c r="D5938" s="116" t="n"/>
    </row>
    <row r="5939">
      <c r="A5939" s="116" t="n"/>
      <c r="B5939" s="116" t="n"/>
      <c r="C5939" s="116" t="n"/>
      <c r="D5939" s="116" t="n"/>
    </row>
    <row r="5940">
      <c r="A5940" s="116" t="n"/>
      <c r="B5940" s="116" t="n"/>
      <c r="C5940" s="116" t="n"/>
      <c r="D5940" s="116" t="n"/>
    </row>
    <row r="5941">
      <c r="A5941" s="116" t="n"/>
      <c r="B5941" s="116" t="n"/>
      <c r="C5941" s="116" t="n"/>
      <c r="D5941" s="116" t="n"/>
    </row>
    <row r="5942">
      <c r="A5942" s="116" t="n"/>
      <c r="B5942" s="116" t="n"/>
      <c r="C5942" s="116" t="n"/>
      <c r="D5942" s="116" t="n"/>
    </row>
    <row r="5943">
      <c r="A5943" s="116" t="n"/>
      <c r="B5943" s="116" t="n"/>
      <c r="C5943" s="116" t="n"/>
      <c r="D5943" s="116" t="n"/>
    </row>
    <row r="5944">
      <c r="A5944" s="116" t="n"/>
      <c r="B5944" s="116" t="n"/>
      <c r="C5944" s="116" t="n"/>
      <c r="D5944" s="116" t="n"/>
    </row>
    <row r="5945">
      <c r="A5945" s="116" t="n"/>
      <c r="B5945" s="116" t="n"/>
      <c r="C5945" s="116" t="n"/>
      <c r="D5945" s="116" t="n"/>
    </row>
    <row r="5946">
      <c r="A5946" s="116" t="n"/>
      <c r="B5946" s="116" t="n"/>
      <c r="C5946" s="116" t="n"/>
      <c r="D5946" s="116" t="n"/>
    </row>
    <row r="5947">
      <c r="A5947" s="116" t="n"/>
      <c r="B5947" s="116" t="n"/>
      <c r="C5947" s="116" t="n"/>
      <c r="D5947" s="116" t="n"/>
    </row>
    <row r="5948">
      <c r="A5948" s="116" t="n"/>
      <c r="B5948" s="116" t="n"/>
      <c r="C5948" s="116" t="n"/>
      <c r="D5948" s="116" t="n"/>
    </row>
    <row r="5949">
      <c r="A5949" s="116" t="n"/>
      <c r="B5949" s="116" t="n"/>
      <c r="C5949" s="116" t="n"/>
      <c r="D5949" s="116" t="n"/>
    </row>
    <row r="5950">
      <c r="A5950" s="116" t="n"/>
      <c r="B5950" s="116" t="n"/>
      <c r="C5950" s="116" t="n"/>
      <c r="D5950" s="116" t="n"/>
    </row>
    <row r="5951">
      <c r="A5951" s="116" t="n"/>
      <c r="B5951" s="116" t="n"/>
      <c r="C5951" s="116" t="n"/>
      <c r="D5951" s="116" t="n"/>
    </row>
    <row r="5952">
      <c r="A5952" s="116" t="n"/>
      <c r="B5952" s="116" t="n"/>
      <c r="C5952" s="116" t="n"/>
      <c r="D5952" s="116" t="n"/>
    </row>
    <row r="5953">
      <c r="A5953" s="116" t="n"/>
      <c r="B5953" s="116" t="n"/>
      <c r="C5953" s="116" t="n"/>
      <c r="D5953" s="116" t="n"/>
    </row>
    <row r="5954">
      <c r="A5954" s="116" t="n"/>
      <c r="B5954" s="116" t="n"/>
      <c r="C5954" s="116" t="n"/>
      <c r="D5954" s="116" t="n"/>
    </row>
    <row r="5955">
      <c r="A5955" s="116" t="n"/>
      <c r="B5955" s="116" t="n"/>
      <c r="C5955" s="116" t="n"/>
      <c r="D5955" s="116" t="n"/>
    </row>
    <row r="5956">
      <c r="A5956" s="116" t="n"/>
      <c r="B5956" s="116" t="n"/>
      <c r="C5956" s="116" t="n"/>
      <c r="D5956" s="116" t="n"/>
    </row>
    <row r="5957">
      <c r="A5957" s="116" t="n"/>
      <c r="B5957" s="116" t="n"/>
      <c r="C5957" s="116" t="n"/>
      <c r="D5957" s="116" t="n"/>
    </row>
    <row r="5958">
      <c r="A5958" s="116" t="n"/>
      <c r="B5958" s="116" t="n"/>
      <c r="C5958" s="116" t="n"/>
      <c r="D5958" s="116" t="n"/>
    </row>
    <row r="5959">
      <c r="A5959" s="116" t="n"/>
      <c r="B5959" s="116" t="n"/>
      <c r="C5959" s="116" t="n"/>
      <c r="D5959" s="116" t="n"/>
    </row>
    <row r="5960">
      <c r="A5960" s="116" t="n"/>
      <c r="B5960" s="116" t="n"/>
      <c r="C5960" s="116" t="n"/>
      <c r="D5960" s="116" t="n"/>
    </row>
    <row r="5961">
      <c r="A5961" s="116" t="n"/>
      <c r="B5961" s="116" t="n"/>
      <c r="C5961" s="116" t="n"/>
      <c r="D5961" s="116" t="n"/>
    </row>
    <row r="5962">
      <c r="A5962" s="116" t="n"/>
      <c r="B5962" s="116" t="n"/>
      <c r="C5962" s="116" t="n"/>
      <c r="D5962" s="116" t="n"/>
    </row>
    <row r="5963">
      <c r="A5963" s="116" t="n"/>
      <c r="B5963" s="116" t="n"/>
      <c r="C5963" s="116" t="n"/>
      <c r="D5963" s="116" t="n"/>
    </row>
    <row r="5964">
      <c r="A5964" s="116" t="n"/>
      <c r="B5964" s="116" t="n"/>
      <c r="C5964" s="116" t="n"/>
      <c r="D5964" s="116" t="n"/>
    </row>
    <row r="5965">
      <c r="A5965" s="116" t="n"/>
      <c r="B5965" s="116" t="n"/>
      <c r="C5965" s="116" t="n"/>
      <c r="D5965" s="116" t="n"/>
    </row>
    <row r="5966">
      <c r="A5966" s="116" t="n"/>
      <c r="B5966" s="116" t="n"/>
      <c r="C5966" s="116" t="n"/>
      <c r="D5966" s="116" t="n"/>
    </row>
    <row r="5967">
      <c r="A5967" s="116" t="n"/>
      <c r="B5967" s="116" t="n"/>
      <c r="C5967" s="116" t="n"/>
      <c r="D5967" s="116" t="n"/>
    </row>
    <row r="5968">
      <c r="A5968" s="116" t="n"/>
      <c r="B5968" s="116" t="n"/>
      <c r="C5968" s="116" t="n"/>
      <c r="D5968" s="116" t="n"/>
    </row>
    <row r="5969">
      <c r="A5969" s="116" t="n"/>
      <c r="B5969" s="116" t="n"/>
      <c r="C5969" s="116" t="n"/>
      <c r="D5969" s="116" t="n"/>
    </row>
    <row r="5970">
      <c r="A5970" s="116" t="n"/>
      <c r="B5970" s="116" t="n"/>
      <c r="C5970" s="116" t="n"/>
      <c r="D5970" s="116" t="n"/>
    </row>
    <row r="5971">
      <c r="A5971" s="116" t="n"/>
      <c r="B5971" s="116" t="n"/>
      <c r="C5971" s="116" t="n"/>
      <c r="D5971" s="116" t="n"/>
    </row>
    <row r="5972">
      <c r="A5972" s="116" t="n"/>
      <c r="B5972" s="116" t="n"/>
      <c r="C5972" s="116" t="n"/>
      <c r="D5972" s="116" t="n"/>
    </row>
    <row r="5973">
      <c r="A5973" s="116" t="n"/>
      <c r="B5973" s="116" t="n"/>
      <c r="C5973" s="116" t="n"/>
      <c r="D5973" s="116" t="n"/>
    </row>
    <row r="5974">
      <c r="A5974" s="116" t="n"/>
      <c r="B5974" s="116" t="n"/>
      <c r="C5974" s="116" t="n"/>
      <c r="D5974" s="116" t="n"/>
    </row>
    <row r="5975">
      <c r="A5975" s="116" t="n"/>
      <c r="B5975" s="116" t="n"/>
      <c r="C5975" s="116" t="n"/>
      <c r="D5975" s="116" t="n"/>
    </row>
    <row r="5976">
      <c r="A5976" s="116" t="n"/>
      <c r="B5976" s="116" t="n"/>
      <c r="C5976" s="116" t="n"/>
      <c r="D5976" s="116" t="n"/>
    </row>
    <row r="5977">
      <c r="A5977" s="116" t="n"/>
      <c r="B5977" s="116" t="n"/>
      <c r="C5977" s="116" t="n"/>
      <c r="D5977" s="116" t="n"/>
    </row>
    <row r="5978">
      <c r="A5978" s="116" t="n"/>
      <c r="B5978" s="116" t="n"/>
      <c r="C5978" s="116" t="n"/>
      <c r="D5978" s="116" t="n"/>
    </row>
    <row r="5979">
      <c r="A5979" s="116" t="n"/>
      <c r="B5979" s="116" t="n"/>
      <c r="C5979" s="116" t="n"/>
      <c r="D5979" s="116" t="n"/>
    </row>
    <row r="5980">
      <c r="A5980" s="116" t="n"/>
      <c r="B5980" s="116" t="n"/>
      <c r="C5980" s="116" t="n"/>
      <c r="D5980" s="116" t="n"/>
    </row>
    <row r="5981">
      <c r="A5981" s="116" t="n"/>
      <c r="B5981" s="116" t="n"/>
      <c r="C5981" s="116" t="n"/>
      <c r="D5981" s="116" t="n"/>
    </row>
    <row r="5982">
      <c r="A5982" s="116" t="n"/>
      <c r="B5982" s="116" t="n"/>
      <c r="C5982" s="116" t="n"/>
      <c r="D5982" s="116" t="n"/>
    </row>
    <row r="5983">
      <c r="A5983" s="116" t="n"/>
      <c r="B5983" s="116" t="n"/>
      <c r="C5983" s="116" t="n"/>
      <c r="D5983" s="116" t="n"/>
    </row>
    <row r="5984">
      <c r="A5984" s="116" t="n"/>
      <c r="B5984" s="116" t="n"/>
      <c r="C5984" s="116" t="n"/>
      <c r="D5984" s="116" t="n"/>
    </row>
    <row r="5985">
      <c r="A5985" s="116" t="n"/>
      <c r="B5985" s="116" t="n"/>
      <c r="C5985" s="116" t="n"/>
      <c r="D5985" s="116" t="n"/>
    </row>
    <row r="5986">
      <c r="A5986" s="116" t="n"/>
      <c r="B5986" s="116" t="n"/>
      <c r="C5986" s="116" t="n"/>
      <c r="D5986" s="116" t="n"/>
    </row>
    <row r="5987">
      <c r="A5987" s="116" t="n"/>
      <c r="B5987" s="116" t="n"/>
      <c r="C5987" s="116" t="n"/>
      <c r="D5987" s="116" t="n"/>
    </row>
    <row r="5988">
      <c r="A5988" s="116" t="n"/>
      <c r="B5988" s="116" t="n"/>
      <c r="C5988" s="116" t="n"/>
      <c r="D5988" s="116" t="n"/>
    </row>
    <row r="5989">
      <c r="A5989" s="116" t="n"/>
      <c r="B5989" s="116" t="n"/>
      <c r="C5989" s="116" t="n"/>
      <c r="D5989" s="116" t="n"/>
    </row>
    <row r="5990">
      <c r="A5990" s="116" t="n"/>
      <c r="B5990" s="116" t="n"/>
      <c r="C5990" s="116" t="n"/>
      <c r="D5990" s="116" t="n"/>
    </row>
    <row r="5991">
      <c r="A5991" s="116" t="n"/>
      <c r="B5991" s="116" t="n"/>
      <c r="C5991" s="116" t="n"/>
      <c r="D5991" s="116" t="n"/>
    </row>
    <row r="5992">
      <c r="A5992" s="116" t="n"/>
      <c r="B5992" s="116" t="n"/>
      <c r="C5992" s="116" t="n"/>
      <c r="D5992" s="116" t="n"/>
    </row>
    <row r="5993">
      <c r="A5993" s="116" t="n"/>
      <c r="B5993" s="116" t="n"/>
      <c r="C5993" s="116" t="n"/>
      <c r="D5993" s="116" t="n"/>
    </row>
    <row r="5994">
      <c r="A5994" s="116" t="n"/>
      <c r="B5994" s="116" t="n"/>
      <c r="C5994" s="116" t="n"/>
      <c r="D5994" s="116" t="n"/>
    </row>
    <row r="5995">
      <c r="A5995" s="116" t="n"/>
      <c r="B5995" s="116" t="n"/>
      <c r="C5995" s="116" t="n"/>
      <c r="D5995" s="116" t="n"/>
    </row>
    <row r="5996">
      <c r="A5996" s="116" t="n"/>
      <c r="B5996" s="116" t="n"/>
      <c r="C5996" s="116" t="n"/>
      <c r="D5996" s="116" t="n"/>
    </row>
    <row r="5997">
      <c r="A5997" s="116" t="n"/>
      <c r="B5997" s="116" t="n"/>
      <c r="C5997" s="116" t="n"/>
      <c r="D5997" s="116" t="n"/>
    </row>
    <row r="5998">
      <c r="A5998" s="116" t="n"/>
      <c r="B5998" s="116" t="n"/>
      <c r="C5998" s="116" t="n"/>
      <c r="D5998" s="116" t="n"/>
    </row>
    <row r="5999">
      <c r="A5999" s="116" t="n"/>
      <c r="B5999" s="116" t="n"/>
      <c r="C5999" s="116" t="n"/>
      <c r="D5999" s="116" t="n"/>
    </row>
    <row r="6000">
      <c r="A6000" s="116" t="n"/>
      <c r="B6000" s="116" t="n"/>
      <c r="C6000" s="116" t="n"/>
      <c r="D6000" s="116" t="n"/>
    </row>
    <row r="6001">
      <c r="A6001" s="116" t="n"/>
      <c r="B6001" s="116" t="n"/>
      <c r="C6001" s="116" t="n"/>
      <c r="D6001" s="116" t="n"/>
    </row>
    <row r="6002">
      <c r="A6002" s="116" t="n"/>
      <c r="B6002" s="116" t="n"/>
      <c r="C6002" s="116" t="n"/>
      <c r="D6002" s="116" t="n"/>
    </row>
    <row r="6003">
      <c r="A6003" s="116" t="n"/>
      <c r="B6003" s="116" t="n"/>
      <c r="C6003" s="116" t="n"/>
      <c r="D6003" s="116" t="n"/>
    </row>
    <row r="6004">
      <c r="A6004" s="116" t="n"/>
      <c r="B6004" s="116" t="n"/>
      <c r="C6004" s="116" t="n"/>
      <c r="D6004" s="116" t="n"/>
    </row>
    <row r="6005">
      <c r="A6005" s="116" t="n"/>
      <c r="B6005" s="116" t="n"/>
      <c r="C6005" s="116" t="n"/>
      <c r="D6005" s="116" t="n"/>
    </row>
    <row r="6006">
      <c r="A6006" s="116" t="n"/>
      <c r="B6006" s="116" t="n"/>
      <c r="C6006" s="116" t="n"/>
      <c r="D6006" s="116" t="n"/>
    </row>
    <row r="6007">
      <c r="A6007" s="116" t="n"/>
      <c r="B6007" s="116" t="n"/>
      <c r="C6007" s="116" t="n"/>
      <c r="D6007" s="116" t="n"/>
    </row>
    <row r="6008">
      <c r="A6008" s="116" t="n"/>
      <c r="B6008" s="116" t="n"/>
      <c r="C6008" s="116" t="n"/>
      <c r="D6008" s="116" t="n"/>
    </row>
    <row r="6009">
      <c r="A6009" s="116" t="n"/>
      <c r="B6009" s="116" t="n"/>
      <c r="C6009" s="116" t="n"/>
      <c r="D6009" s="116" t="n"/>
    </row>
    <row r="6010">
      <c r="A6010" s="116" t="n"/>
      <c r="B6010" s="116" t="n"/>
      <c r="C6010" s="116" t="n"/>
      <c r="D6010" s="116" t="n"/>
    </row>
    <row r="6011">
      <c r="A6011" s="116" t="n"/>
      <c r="B6011" s="116" t="n"/>
      <c r="C6011" s="116" t="n"/>
      <c r="D6011" s="116" t="n"/>
    </row>
    <row r="6012">
      <c r="A6012" s="116" t="n"/>
      <c r="B6012" s="116" t="n"/>
      <c r="C6012" s="116" t="n"/>
      <c r="D6012" s="116" t="n"/>
    </row>
    <row r="6013">
      <c r="A6013" s="116" t="n"/>
      <c r="B6013" s="116" t="n"/>
      <c r="C6013" s="116" t="n"/>
      <c r="D6013" s="116" t="n"/>
    </row>
    <row r="6014">
      <c r="A6014" s="116" t="n"/>
      <c r="B6014" s="116" t="n"/>
      <c r="C6014" s="116" t="n"/>
      <c r="D6014" s="116" t="n"/>
    </row>
    <row r="6015">
      <c r="A6015" s="116" t="n"/>
      <c r="B6015" s="116" t="n"/>
      <c r="C6015" s="116" t="n"/>
      <c r="D6015" s="116" t="n"/>
    </row>
    <row r="6016">
      <c r="A6016" s="116" t="n"/>
      <c r="B6016" s="116" t="n"/>
      <c r="C6016" s="116" t="n"/>
      <c r="D6016" s="116" t="n"/>
    </row>
    <row r="6017">
      <c r="A6017" s="116" t="n"/>
      <c r="B6017" s="116" t="n"/>
      <c r="C6017" s="116" t="n"/>
      <c r="D6017" s="116" t="n"/>
    </row>
    <row r="6018">
      <c r="A6018" s="116" t="n"/>
      <c r="B6018" s="116" t="n"/>
      <c r="C6018" s="116" t="n"/>
      <c r="D6018" s="116" t="n"/>
    </row>
    <row r="6019">
      <c r="A6019" s="116" t="n"/>
      <c r="B6019" s="116" t="n"/>
      <c r="C6019" s="116" t="n"/>
      <c r="D6019" s="116" t="n"/>
    </row>
    <row r="6020">
      <c r="A6020" s="116" t="n"/>
      <c r="B6020" s="116" t="n"/>
      <c r="C6020" s="116" t="n"/>
      <c r="D6020" s="116" t="n"/>
    </row>
    <row r="6021">
      <c r="A6021" s="116" t="n"/>
      <c r="B6021" s="116" t="n"/>
      <c r="C6021" s="116" t="n"/>
      <c r="D6021" s="116" t="n"/>
    </row>
    <row r="6022">
      <c r="A6022" s="116" t="n"/>
      <c r="B6022" s="116" t="n"/>
      <c r="C6022" s="116" t="n"/>
      <c r="D6022" s="116" t="n"/>
    </row>
    <row r="6023">
      <c r="A6023" s="116" t="n"/>
      <c r="B6023" s="116" t="n"/>
      <c r="C6023" s="116" t="n"/>
      <c r="D6023" s="116" t="n"/>
    </row>
    <row r="6024">
      <c r="A6024" s="116" t="n"/>
      <c r="B6024" s="116" t="n"/>
      <c r="C6024" s="116" t="n"/>
      <c r="D6024" s="116" t="n"/>
    </row>
    <row r="6025">
      <c r="A6025" s="116" t="n"/>
      <c r="B6025" s="116" t="n"/>
      <c r="C6025" s="116" t="n"/>
      <c r="D6025" s="116" t="n"/>
    </row>
    <row r="6026">
      <c r="A6026" s="116" t="n"/>
      <c r="B6026" s="116" t="n"/>
      <c r="C6026" s="116" t="n"/>
      <c r="D6026" s="116" t="n"/>
    </row>
    <row r="6027">
      <c r="A6027" s="116" t="n"/>
      <c r="B6027" s="116" t="n"/>
      <c r="C6027" s="116" t="n"/>
      <c r="D6027" s="116" t="n"/>
    </row>
    <row r="6028">
      <c r="A6028" s="116" t="n"/>
      <c r="B6028" s="116" t="n"/>
      <c r="C6028" s="116" t="n"/>
      <c r="D6028" s="116" t="n"/>
    </row>
    <row r="6029">
      <c r="A6029" s="116" t="n"/>
      <c r="B6029" s="116" t="n"/>
      <c r="C6029" s="116" t="n"/>
      <c r="D6029" s="116" t="n"/>
    </row>
    <row r="6030">
      <c r="A6030" s="116" t="n"/>
      <c r="B6030" s="116" t="n"/>
      <c r="C6030" s="116" t="n"/>
      <c r="D6030" s="116" t="n"/>
    </row>
    <row r="6031">
      <c r="A6031" s="116" t="n"/>
      <c r="B6031" s="116" t="n"/>
      <c r="C6031" s="116" t="n"/>
      <c r="D6031" s="116" t="n"/>
    </row>
    <row r="6032">
      <c r="A6032" s="116" t="n"/>
      <c r="B6032" s="116" t="n"/>
      <c r="C6032" s="116" t="n"/>
      <c r="D6032" s="116" t="n"/>
    </row>
    <row r="6033">
      <c r="A6033" s="116" t="n"/>
      <c r="B6033" s="116" t="n"/>
      <c r="C6033" s="116" t="n"/>
      <c r="D6033" s="116" t="n"/>
    </row>
    <row r="6034">
      <c r="A6034" s="116" t="n"/>
      <c r="B6034" s="116" t="n"/>
      <c r="C6034" s="116" t="n"/>
      <c r="D6034" s="116" t="n"/>
    </row>
    <row r="6035">
      <c r="A6035" s="116" t="n"/>
      <c r="B6035" s="116" t="n"/>
      <c r="C6035" s="116" t="n"/>
      <c r="D6035" s="116" t="n"/>
    </row>
    <row r="6036">
      <c r="A6036" s="116" t="n"/>
      <c r="B6036" s="116" t="n"/>
      <c r="C6036" s="116" t="n"/>
      <c r="D6036" s="116" t="n"/>
    </row>
    <row r="6037">
      <c r="A6037" s="116" t="n"/>
      <c r="B6037" s="116" t="n"/>
      <c r="C6037" s="116" t="n"/>
      <c r="D6037" s="116" t="n"/>
    </row>
    <row r="6038">
      <c r="A6038" s="116" t="n"/>
      <c r="B6038" s="116" t="n"/>
      <c r="C6038" s="116" t="n"/>
      <c r="D6038" s="116" t="n"/>
    </row>
    <row r="6039">
      <c r="A6039" s="116" t="n"/>
      <c r="B6039" s="116" t="n"/>
      <c r="C6039" s="116" t="n"/>
      <c r="D6039" s="116" t="n"/>
    </row>
    <row r="6040">
      <c r="A6040" s="116" t="n"/>
      <c r="B6040" s="116" t="n"/>
      <c r="C6040" s="116" t="n"/>
      <c r="D6040" s="116" t="n"/>
    </row>
    <row r="6041">
      <c r="A6041" s="116" t="n"/>
      <c r="B6041" s="116" t="n"/>
      <c r="C6041" s="116" t="n"/>
      <c r="D6041" s="116" t="n"/>
    </row>
    <row r="6042">
      <c r="A6042" s="116" t="n"/>
      <c r="B6042" s="116" t="n"/>
      <c r="C6042" s="116" t="n"/>
      <c r="D6042" s="116" t="n"/>
    </row>
    <row r="6043">
      <c r="A6043" s="116" t="n"/>
      <c r="B6043" s="116" t="n"/>
      <c r="C6043" s="116" t="n"/>
      <c r="D6043" s="116" t="n"/>
    </row>
    <row r="6044">
      <c r="A6044" s="116" t="n"/>
      <c r="B6044" s="116" t="n"/>
      <c r="C6044" s="116" t="n"/>
      <c r="D6044" s="116" t="n"/>
    </row>
    <row r="6045">
      <c r="A6045" s="116" t="n"/>
      <c r="B6045" s="116" t="n"/>
      <c r="C6045" s="116" t="n"/>
      <c r="D6045" s="116" t="n"/>
    </row>
    <row r="6046">
      <c r="A6046" s="116" t="n"/>
      <c r="B6046" s="116" t="n"/>
      <c r="C6046" s="116" t="n"/>
      <c r="D6046" s="116" t="n"/>
    </row>
    <row r="6047">
      <c r="A6047" s="116" t="n"/>
      <c r="B6047" s="116" t="n"/>
      <c r="C6047" s="116" t="n"/>
      <c r="D6047" s="116" t="n"/>
    </row>
    <row r="6048">
      <c r="A6048" s="116" t="n"/>
      <c r="B6048" s="116" t="n"/>
      <c r="C6048" s="116" t="n"/>
      <c r="D6048" s="116" t="n"/>
    </row>
    <row r="6049">
      <c r="A6049" s="116" t="n"/>
      <c r="B6049" s="116" t="n"/>
      <c r="C6049" s="116" t="n"/>
      <c r="D6049" s="116" t="n"/>
    </row>
    <row r="6050">
      <c r="A6050" s="116" t="n"/>
      <c r="B6050" s="116" t="n"/>
      <c r="C6050" s="116" t="n"/>
      <c r="D6050" s="116" t="n"/>
    </row>
    <row r="6051">
      <c r="A6051" s="116" t="n"/>
      <c r="B6051" s="116" t="n"/>
      <c r="C6051" s="116" t="n"/>
      <c r="D6051" s="116" t="n"/>
    </row>
    <row r="6052">
      <c r="A6052" s="116" t="n"/>
      <c r="B6052" s="116" t="n"/>
      <c r="C6052" s="116" t="n"/>
      <c r="D6052" s="116" t="n"/>
    </row>
    <row r="6053">
      <c r="A6053" s="116" t="n"/>
      <c r="B6053" s="116" t="n"/>
      <c r="C6053" s="116" t="n"/>
      <c r="D6053" s="116" t="n"/>
    </row>
    <row r="6054">
      <c r="A6054" s="116" t="n"/>
      <c r="B6054" s="116" t="n"/>
      <c r="C6054" s="116" t="n"/>
      <c r="D6054" s="116" t="n"/>
    </row>
    <row r="6055">
      <c r="A6055" s="116" t="n"/>
      <c r="B6055" s="116" t="n"/>
      <c r="C6055" s="116" t="n"/>
      <c r="D6055" s="116" t="n"/>
    </row>
    <row r="6056">
      <c r="A6056" s="116" t="n"/>
      <c r="B6056" s="116" t="n"/>
      <c r="C6056" s="116" t="n"/>
      <c r="D6056" s="116" t="n"/>
    </row>
    <row r="6057">
      <c r="A6057" s="116" t="n"/>
      <c r="B6057" s="116" t="n"/>
      <c r="C6057" s="116" t="n"/>
      <c r="D6057" s="116" t="n"/>
    </row>
    <row r="6058">
      <c r="A6058" s="116" t="n"/>
      <c r="B6058" s="116" t="n"/>
      <c r="C6058" s="116" t="n"/>
      <c r="D6058" s="116" t="n"/>
    </row>
    <row r="6059">
      <c r="A6059" s="116" t="n"/>
      <c r="B6059" s="116" t="n"/>
      <c r="C6059" s="116" t="n"/>
      <c r="D6059" s="116" t="n"/>
    </row>
    <row r="6060">
      <c r="A6060" s="116" t="n"/>
      <c r="B6060" s="116" t="n"/>
      <c r="C6060" s="116" t="n"/>
      <c r="D6060" s="116" t="n"/>
    </row>
    <row r="6061">
      <c r="A6061" s="116" t="n"/>
      <c r="B6061" s="116" t="n"/>
      <c r="C6061" s="116" t="n"/>
      <c r="D6061" s="116" t="n"/>
    </row>
    <row r="6062">
      <c r="A6062" s="116" t="n"/>
      <c r="B6062" s="116" t="n"/>
      <c r="C6062" s="116" t="n"/>
      <c r="D6062" s="116" t="n"/>
    </row>
    <row r="6063">
      <c r="A6063" s="116" t="n"/>
      <c r="B6063" s="116" t="n"/>
      <c r="C6063" s="116" t="n"/>
      <c r="D6063" s="116" t="n"/>
    </row>
    <row r="6064">
      <c r="A6064" s="116" t="n"/>
      <c r="B6064" s="116" t="n"/>
      <c r="C6064" s="116" t="n"/>
      <c r="D6064" s="116" t="n"/>
    </row>
    <row r="6065">
      <c r="A6065" s="116" t="n"/>
      <c r="B6065" s="116" t="n"/>
      <c r="C6065" s="116" t="n"/>
      <c r="D6065" s="116" t="n"/>
    </row>
    <row r="6066">
      <c r="A6066" s="116" t="n"/>
      <c r="B6066" s="116" t="n"/>
      <c r="C6066" s="116" t="n"/>
      <c r="D6066" s="116" t="n"/>
    </row>
    <row r="6067">
      <c r="A6067" s="116" t="n"/>
      <c r="B6067" s="116" t="n"/>
      <c r="C6067" s="116" t="n"/>
      <c r="D6067" s="116" t="n"/>
    </row>
    <row r="6068">
      <c r="A6068" s="116" t="n"/>
      <c r="B6068" s="116" t="n"/>
      <c r="C6068" s="116" t="n"/>
      <c r="D6068" s="116" t="n"/>
    </row>
    <row r="6069">
      <c r="A6069" s="116" t="n"/>
      <c r="B6069" s="116" t="n"/>
      <c r="C6069" s="116" t="n"/>
      <c r="D6069" s="116" t="n"/>
    </row>
    <row r="6070">
      <c r="A6070" s="116" t="n"/>
      <c r="B6070" s="116" t="n"/>
      <c r="C6070" s="116" t="n"/>
      <c r="D6070" s="116" t="n"/>
    </row>
    <row r="6071">
      <c r="A6071" s="116" t="n"/>
      <c r="B6071" s="116" t="n"/>
      <c r="C6071" s="116" t="n"/>
      <c r="D6071" s="116" t="n"/>
    </row>
    <row r="6072">
      <c r="A6072" s="116" t="n"/>
      <c r="B6072" s="116" t="n"/>
      <c r="C6072" s="116" t="n"/>
      <c r="D6072" s="116" t="n"/>
    </row>
    <row r="6073">
      <c r="A6073" s="116" t="n"/>
      <c r="B6073" s="116" t="n"/>
      <c r="C6073" s="116" t="n"/>
      <c r="D6073" s="116" t="n"/>
    </row>
    <row r="6074">
      <c r="A6074" s="116" t="n"/>
      <c r="B6074" s="116" t="n"/>
      <c r="C6074" s="116" t="n"/>
      <c r="D6074" s="116" t="n"/>
    </row>
    <row r="6075">
      <c r="A6075" s="116" t="n"/>
      <c r="B6075" s="116" t="n"/>
      <c r="C6075" s="116" t="n"/>
      <c r="D6075" s="116" t="n"/>
    </row>
    <row r="6076">
      <c r="A6076" s="116" t="n"/>
      <c r="B6076" s="116" t="n"/>
      <c r="C6076" s="116" t="n"/>
      <c r="D6076" s="116" t="n"/>
    </row>
    <row r="6077">
      <c r="A6077" s="116" t="n"/>
      <c r="B6077" s="116" t="n"/>
      <c r="C6077" s="116" t="n"/>
      <c r="D6077" s="116" t="n"/>
    </row>
    <row r="6078">
      <c r="A6078" s="116" t="n"/>
      <c r="B6078" s="116" t="n"/>
      <c r="C6078" s="116" t="n"/>
      <c r="D6078" s="116" t="n"/>
    </row>
    <row r="6079">
      <c r="A6079" s="116" t="n"/>
      <c r="B6079" s="116" t="n"/>
      <c r="C6079" s="116" t="n"/>
      <c r="D6079" s="116" t="n"/>
    </row>
    <row r="6080">
      <c r="A6080" s="116" t="n"/>
      <c r="B6080" s="116" t="n"/>
      <c r="C6080" s="116" t="n"/>
      <c r="D6080" s="116" t="n"/>
    </row>
    <row r="6081">
      <c r="A6081" s="116" t="n"/>
      <c r="B6081" s="116" t="n"/>
      <c r="C6081" s="116" t="n"/>
      <c r="D6081" s="116" t="n"/>
    </row>
    <row r="6082">
      <c r="A6082" s="116" t="n"/>
      <c r="B6082" s="116" t="n"/>
      <c r="C6082" s="116" t="n"/>
      <c r="D6082" s="116" t="n"/>
    </row>
    <row r="6083">
      <c r="A6083" s="116" t="n"/>
      <c r="B6083" s="116" t="n"/>
      <c r="C6083" s="116" t="n"/>
      <c r="D6083" s="116" t="n"/>
    </row>
    <row r="6084">
      <c r="A6084" s="116" t="n"/>
      <c r="B6084" s="116" t="n"/>
      <c r="C6084" s="116" t="n"/>
      <c r="D6084" s="116" t="n"/>
    </row>
    <row r="6085">
      <c r="A6085" s="116" t="n"/>
      <c r="B6085" s="116" t="n"/>
      <c r="C6085" s="116" t="n"/>
      <c r="D6085" s="116" t="n"/>
    </row>
    <row r="6086">
      <c r="A6086" s="116" t="n"/>
      <c r="B6086" s="116" t="n"/>
      <c r="C6086" s="116" t="n"/>
      <c r="D6086" s="116" t="n"/>
    </row>
    <row r="6087">
      <c r="A6087" s="116" t="n"/>
      <c r="B6087" s="116" t="n"/>
      <c r="C6087" s="116" t="n"/>
      <c r="D6087" s="116" t="n"/>
    </row>
    <row r="6088">
      <c r="A6088" s="116" t="n"/>
      <c r="B6088" s="116" t="n"/>
      <c r="C6088" s="116" t="n"/>
      <c r="D6088" s="116" t="n"/>
    </row>
    <row r="6089">
      <c r="A6089" s="116" t="n"/>
      <c r="B6089" s="116" t="n"/>
      <c r="C6089" s="116" t="n"/>
      <c r="D6089" s="116" t="n"/>
    </row>
    <row r="6090">
      <c r="A6090" s="116" t="n"/>
      <c r="B6090" s="116" t="n"/>
      <c r="C6090" s="116" t="n"/>
      <c r="D6090" s="116" t="n"/>
    </row>
    <row r="6091">
      <c r="A6091" s="116" t="n"/>
      <c r="B6091" s="116" t="n"/>
      <c r="C6091" s="116" t="n"/>
      <c r="D6091" s="116" t="n"/>
    </row>
    <row r="6092">
      <c r="A6092" s="116" t="n"/>
      <c r="B6092" s="116" t="n"/>
      <c r="C6092" s="116" t="n"/>
      <c r="D6092" s="116" t="n"/>
    </row>
    <row r="6093">
      <c r="A6093" s="116" t="n"/>
      <c r="B6093" s="116" t="n"/>
      <c r="C6093" s="116" t="n"/>
      <c r="D6093" s="116" t="n"/>
    </row>
    <row r="6094">
      <c r="A6094" s="116" t="n"/>
      <c r="B6094" s="116" t="n"/>
      <c r="C6094" s="116" t="n"/>
      <c r="D6094" s="116" t="n"/>
    </row>
    <row r="6095">
      <c r="A6095" s="116" t="n"/>
      <c r="B6095" s="116" t="n"/>
      <c r="C6095" s="116" t="n"/>
      <c r="D6095" s="116" t="n"/>
    </row>
    <row r="6096">
      <c r="A6096" s="116" t="n"/>
      <c r="B6096" s="116" t="n"/>
      <c r="C6096" s="116" t="n"/>
      <c r="D6096" s="116" t="n"/>
    </row>
    <row r="6097">
      <c r="A6097" s="116" t="n"/>
      <c r="B6097" s="116" t="n"/>
      <c r="C6097" s="116" t="n"/>
      <c r="D6097" s="116" t="n"/>
    </row>
    <row r="6098">
      <c r="A6098" s="116" t="n"/>
      <c r="B6098" s="116" t="n"/>
      <c r="C6098" s="116" t="n"/>
      <c r="D6098" s="116" t="n"/>
    </row>
    <row r="6099">
      <c r="A6099" s="116" t="n"/>
      <c r="B6099" s="116" t="n"/>
      <c r="C6099" s="116" t="n"/>
      <c r="D6099" s="116" t="n"/>
    </row>
    <row r="6100">
      <c r="A6100" s="116" t="n"/>
      <c r="B6100" s="116" t="n"/>
      <c r="C6100" s="116" t="n"/>
      <c r="D6100" s="116" t="n"/>
    </row>
    <row r="6101">
      <c r="A6101" s="116" t="n"/>
      <c r="B6101" s="116" t="n"/>
      <c r="C6101" s="116" t="n"/>
      <c r="D6101" s="116" t="n"/>
    </row>
    <row r="6102">
      <c r="A6102" s="116" t="n"/>
      <c r="B6102" s="116" t="n"/>
      <c r="C6102" s="116" t="n"/>
      <c r="D6102" s="116" t="n"/>
    </row>
    <row r="6103">
      <c r="A6103" s="116" t="n"/>
      <c r="B6103" s="116" t="n"/>
      <c r="C6103" s="116" t="n"/>
      <c r="D6103" s="116" t="n"/>
    </row>
    <row r="6104">
      <c r="A6104" s="116" t="n"/>
      <c r="B6104" s="116" t="n"/>
      <c r="C6104" s="116" t="n"/>
      <c r="D6104" s="116" t="n"/>
    </row>
    <row r="6105">
      <c r="A6105" s="116" t="n"/>
      <c r="B6105" s="116" t="n"/>
      <c r="C6105" s="116" t="n"/>
      <c r="D6105" s="116" t="n"/>
    </row>
    <row r="6106">
      <c r="A6106" s="116" t="n"/>
      <c r="B6106" s="116" t="n"/>
      <c r="C6106" s="116" t="n"/>
      <c r="D6106" s="116" t="n"/>
    </row>
    <row r="6107">
      <c r="A6107" s="116" t="n"/>
      <c r="B6107" s="116" t="n"/>
      <c r="C6107" s="116" t="n"/>
      <c r="D6107" s="116" t="n"/>
    </row>
    <row r="6108">
      <c r="A6108" s="116" t="n"/>
      <c r="B6108" s="116" t="n"/>
      <c r="C6108" s="116" t="n"/>
      <c r="D6108" s="116" t="n"/>
    </row>
    <row r="6109">
      <c r="A6109" s="116" t="n"/>
      <c r="B6109" s="116" t="n"/>
      <c r="C6109" s="116" t="n"/>
      <c r="D6109" s="116" t="n"/>
    </row>
    <row r="6110">
      <c r="A6110" s="116" t="n"/>
      <c r="B6110" s="116" t="n"/>
      <c r="C6110" s="116" t="n"/>
      <c r="D6110" s="116" t="n"/>
    </row>
    <row r="6111">
      <c r="A6111" s="116" t="n"/>
      <c r="B6111" s="116" t="n"/>
      <c r="C6111" s="116" t="n"/>
      <c r="D6111" s="116" t="n"/>
    </row>
    <row r="6112">
      <c r="A6112" s="116" t="n"/>
      <c r="B6112" s="116" t="n"/>
      <c r="C6112" s="116" t="n"/>
      <c r="D6112" s="116" t="n"/>
    </row>
    <row r="6113">
      <c r="A6113" s="116" t="n"/>
      <c r="B6113" s="116" t="n"/>
      <c r="C6113" s="116" t="n"/>
      <c r="D6113" s="116" t="n"/>
    </row>
    <row r="6114">
      <c r="A6114" s="116" t="n"/>
      <c r="B6114" s="116" t="n"/>
      <c r="C6114" s="116" t="n"/>
      <c r="D6114" s="116" t="n"/>
    </row>
    <row r="6115">
      <c r="A6115" s="116" t="n"/>
      <c r="B6115" s="116" t="n"/>
      <c r="C6115" s="116" t="n"/>
      <c r="D6115" s="116" t="n"/>
    </row>
    <row r="6116">
      <c r="A6116" s="116" t="n"/>
      <c r="B6116" s="116" t="n"/>
      <c r="C6116" s="116" t="n"/>
      <c r="D6116" s="116" t="n"/>
    </row>
    <row r="6117">
      <c r="A6117" s="116" t="n"/>
      <c r="B6117" s="116" t="n"/>
      <c r="C6117" s="116" t="n"/>
      <c r="D6117" s="116" t="n"/>
    </row>
    <row r="6118">
      <c r="A6118" s="116" t="n"/>
      <c r="B6118" s="116" t="n"/>
      <c r="C6118" s="116" t="n"/>
      <c r="D6118" s="116" t="n"/>
    </row>
    <row r="6119">
      <c r="A6119" s="116" t="n"/>
      <c r="B6119" s="116" t="n"/>
      <c r="C6119" s="116" t="n"/>
      <c r="D6119" s="116" t="n"/>
    </row>
    <row r="6120">
      <c r="A6120" s="116" t="n"/>
      <c r="B6120" s="116" t="n"/>
      <c r="C6120" s="116" t="n"/>
      <c r="D6120" s="116" t="n"/>
    </row>
    <row r="6121">
      <c r="A6121" s="116" t="n"/>
      <c r="B6121" s="116" t="n"/>
      <c r="C6121" s="116" t="n"/>
      <c r="D6121" s="116" t="n"/>
    </row>
    <row r="6122">
      <c r="A6122" s="116" t="n"/>
      <c r="B6122" s="116" t="n"/>
      <c r="C6122" s="116" t="n"/>
      <c r="D6122" s="116" t="n"/>
    </row>
    <row r="6123">
      <c r="A6123" s="116" t="n"/>
      <c r="B6123" s="116" t="n"/>
      <c r="C6123" s="116" t="n"/>
      <c r="D6123" s="116" t="n"/>
    </row>
    <row r="6124">
      <c r="A6124" s="116" t="n"/>
      <c r="B6124" s="116" t="n"/>
      <c r="C6124" s="116" t="n"/>
      <c r="D6124" s="116" t="n"/>
    </row>
    <row r="6125">
      <c r="A6125" s="116" t="n"/>
      <c r="B6125" s="116" t="n"/>
      <c r="C6125" s="116" t="n"/>
      <c r="D6125" s="116" t="n"/>
    </row>
    <row r="6126">
      <c r="A6126" s="116" t="n"/>
      <c r="B6126" s="116" t="n"/>
      <c r="C6126" s="116" t="n"/>
      <c r="D6126" s="116" t="n"/>
    </row>
    <row r="6127">
      <c r="A6127" s="116" t="n"/>
      <c r="B6127" s="116" t="n"/>
      <c r="C6127" s="116" t="n"/>
      <c r="D6127" s="116" t="n"/>
    </row>
    <row r="6128">
      <c r="A6128" s="116" t="n"/>
      <c r="B6128" s="116" t="n"/>
      <c r="C6128" s="116" t="n"/>
      <c r="D6128" s="116" t="n"/>
    </row>
    <row r="6129">
      <c r="A6129" s="116" t="n"/>
      <c r="B6129" s="116" t="n"/>
      <c r="C6129" s="116" t="n"/>
      <c r="D6129" s="116" t="n"/>
    </row>
    <row r="6130">
      <c r="A6130" s="116" t="n"/>
      <c r="B6130" s="116" t="n"/>
      <c r="C6130" s="116" t="n"/>
      <c r="D6130" s="116" t="n"/>
    </row>
    <row r="6131">
      <c r="A6131" s="116" t="n"/>
      <c r="B6131" s="116" t="n"/>
      <c r="C6131" s="116" t="n"/>
      <c r="D6131" s="116" t="n"/>
    </row>
    <row r="6132">
      <c r="A6132" s="116" t="n"/>
      <c r="B6132" s="116" t="n"/>
      <c r="C6132" s="116" t="n"/>
      <c r="D6132" s="116" t="n"/>
    </row>
    <row r="6133">
      <c r="A6133" s="116" t="n"/>
      <c r="B6133" s="116" t="n"/>
      <c r="C6133" s="116" t="n"/>
      <c r="D6133" s="116" t="n"/>
    </row>
    <row r="6134">
      <c r="A6134" s="116" t="n"/>
      <c r="B6134" s="116" t="n"/>
      <c r="C6134" s="116" t="n"/>
      <c r="D6134" s="116" t="n"/>
    </row>
    <row r="6135">
      <c r="A6135" s="116" t="n"/>
      <c r="B6135" s="116" t="n"/>
      <c r="C6135" s="116" t="n"/>
      <c r="D6135" s="116" t="n"/>
    </row>
    <row r="6136">
      <c r="A6136" s="116" t="n"/>
      <c r="B6136" s="116" t="n"/>
      <c r="C6136" s="116" t="n"/>
      <c r="D6136" s="116" t="n"/>
    </row>
    <row r="6137">
      <c r="A6137" s="116" t="n"/>
      <c r="B6137" s="116" t="n"/>
      <c r="C6137" s="116" t="n"/>
      <c r="D6137" s="116" t="n"/>
    </row>
    <row r="6138">
      <c r="A6138" s="116" t="n"/>
      <c r="B6138" s="116" t="n"/>
      <c r="C6138" s="116" t="n"/>
      <c r="D6138" s="116" t="n"/>
    </row>
    <row r="6139">
      <c r="A6139" s="116" t="n"/>
      <c r="B6139" s="116" t="n"/>
      <c r="C6139" s="116" t="n"/>
      <c r="D6139" s="116" t="n"/>
    </row>
    <row r="6140">
      <c r="A6140" s="116" t="n"/>
      <c r="B6140" s="116" t="n"/>
      <c r="C6140" s="116" t="n"/>
      <c r="D6140" s="116" t="n"/>
    </row>
    <row r="6141">
      <c r="A6141" s="116" t="n"/>
      <c r="B6141" s="116" t="n"/>
      <c r="C6141" s="116" t="n"/>
      <c r="D6141" s="116" t="n"/>
    </row>
    <row r="6142">
      <c r="A6142" s="116" t="n"/>
      <c r="B6142" s="116" t="n"/>
      <c r="C6142" s="116" t="n"/>
      <c r="D6142" s="116" t="n"/>
    </row>
    <row r="6143">
      <c r="A6143" s="116" t="n"/>
      <c r="B6143" s="116" t="n"/>
      <c r="C6143" s="116" t="n"/>
      <c r="D6143" s="116" t="n"/>
    </row>
    <row r="6144">
      <c r="A6144" s="116" t="n"/>
      <c r="B6144" s="116" t="n"/>
      <c r="C6144" s="116" t="n"/>
      <c r="D6144" s="116" t="n"/>
    </row>
    <row r="6145">
      <c r="A6145" s="116" t="n"/>
      <c r="B6145" s="116" t="n"/>
      <c r="C6145" s="116" t="n"/>
      <c r="D6145" s="116" t="n"/>
    </row>
    <row r="6146">
      <c r="A6146" s="116" t="n"/>
      <c r="B6146" s="116" t="n"/>
      <c r="C6146" s="116" t="n"/>
      <c r="D6146" s="116" t="n"/>
    </row>
    <row r="6147">
      <c r="A6147" s="116" t="n"/>
      <c r="B6147" s="116" t="n"/>
      <c r="C6147" s="116" t="n"/>
      <c r="D6147" s="116" t="n"/>
    </row>
    <row r="6148">
      <c r="A6148" s="116" t="n"/>
      <c r="B6148" s="116" t="n"/>
      <c r="C6148" s="116" t="n"/>
      <c r="D6148" s="116" t="n"/>
    </row>
    <row r="6149">
      <c r="A6149" s="116" t="n"/>
      <c r="B6149" s="116" t="n"/>
      <c r="C6149" s="116" t="n"/>
      <c r="D6149" s="116" t="n"/>
    </row>
    <row r="6150">
      <c r="A6150" s="116" t="n"/>
      <c r="B6150" s="116" t="n"/>
      <c r="C6150" s="116" t="n"/>
      <c r="D6150" s="116" t="n"/>
    </row>
    <row r="6151">
      <c r="A6151" s="116" t="n"/>
      <c r="B6151" s="116" t="n"/>
      <c r="C6151" s="116" t="n"/>
      <c r="D6151" s="116" t="n"/>
    </row>
    <row r="6152">
      <c r="A6152" s="116" t="n"/>
      <c r="B6152" s="116" t="n"/>
      <c r="C6152" s="116" t="n"/>
      <c r="D6152" s="116" t="n"/>
    </row>
    <row r="6153">
      <c r="A6153" s="116" t="n"/>
      <c r="B6153" s="116" t="n"/>
      <c r="C6153" s="116" t="n"/>
      <c r="D6153" s="116" t="n"/>
    </row>
    <row r="6154">
      <c r="A6154" s="116" t="n"/>
      <c r="B6154" s="116" t="n"/>
      <c r="C6154" s="116" t="n"/>
      <c r="D6154" s="116" t="n"/>
    </row>
    <row r="6155">
      <c r="A6155" s="116" t="n"/>
      <c r="B6155" s="116" t="n"/>
      <c r="C6155" s="116" t="n"/>
      <c r="D6155" s="116" t="n"/>
    </row>
    <row r="6156">
      <c r="A6156" s="116" t="n"/>
      <c r="B6156" s="116" t="n"/>
      <c r="C6156" s="116" t="n"/>
      <c r="D6156" s="116" t="n"/>
    </row>
    <row r="6157">
      <c r="A6157" s="116" t="n"/>
      <c r="B6157" s="116" t="n"/>
      <c r="C6157" s="116" t="n"/>
      <c r="D6157" s="116" t="n"/>
    </row>
    <row r="6158">
      <c r="A6158" s="116" t="n"/>
      <c r="B6158" s="116" t="n"/>
      <c r="C6158" s="116" t="n"/>
      <c r="D6158" s="116" t="n"/>
    </row>
    <row r="6159">
      <c r="A6159" s="116" t="n"/>
      <c r="B6159" s="116" t="n"/>
      <c r="C6159" s="116" t="n"/>
      <c r="D6159" s="116" t="n"/>
    </row>
    <row r="6160">
      <c r="A6160" s="116" t="n"/>
      <c r="B6160" s="116" t="n"/>
      <c r="C6160" s="116" t="n"/>
      <c r="D6160" s="116" t="n"/>
    </row>
    <row r="6161">
      <c r="A6161" s="116" t="n"/>
      <c r="B6161" s="116" t="n"/>
      <c r="C6161" s="116" t="n"/>
      <c r="D6161" s="116" t="n"/>
    </row>
    <row r="6162">
      <c r="A6162" s="116" t="n"/>
      <c r="B6162" s="116" t="n"/>
      <c r="C6162" s="116" t="n"/>
      <c r="D6162" s="116" t="n"/>
    </row>
    <row r="6163">
      <c r="A6163" s="116" t="n"/>
      <c r="B6163" s="116" t="n"/>
      <c r="C6163" s="116" t="n"/>
      <c r="D6163" s="116" t="n"/>
    </row>
    <row r="6164">
      <c r="A6164" s="116" t="n"/>
      <c r="B6164" s="116" t="n"/>
      <c r="C6164" s="116" t="n"/>
      <c r="D6164" s="116" t="n"/>
    </row>
    <row r="6165">
      <c r="A6165" s="116" t="n"/>
      <c r="B6165" s="116" t="n"/>
      <c r="C6165" s="116" t="n"/>
      <c r="D6165" s="116" t="n"/>
    </row>
    <row r="6166">
      <c r="A6166" s="116" t="n"/>
      <c r="B6166" s="116" t="n"/>
      <c r="C6166" s="116" t="n"/>
      <c r="D6166" s="116" t="n"/>
    </row>
    <row r="6167">
      <c r="A6167" s="116" t="n"/>
      <c r="B6167" s="116" t="n"/>
      <c r="C6167" s="116" t="n"/>
      <c r="D6167" s="116" t="n"/>
    </row>
    <row r="6168">
      <c r="A6168" s="116" t="n"/>
      <c r="B6168" s="116" t="n"/>
      <c r="C6168" s="116" t="n"/>
      <c r="D6168" s="116" t="n"/>
    </row>
    <row r="6169">
      <c r="A6169" s="116" t="n"/>
      <c r="B6169" s="116" t="n"/>
      <c r="C6169" s="116" t="n"/>
      <c r="D6169" s="116" t="n"/>
    </row>
    <row r="6170">
      <c r="A6170" s="116" t="n"/>
      <c r="B6170" s="116" t="n"/>
      <c r="C6170" s="116" t="n"/>
      <c r="D6170" s="116" t="n"/>
    </row>
    <row r="6171">
      <c r="A6171" s="116" t="n"/>
      <c r="B6171" s="116" t="n"/>
      <c r="C6171" s="116" t="n"/>
      <c r="D6171" s="116" t="n"/>
    </row>
    <row r="6172">
      <c r="A6172" s="116" t="n"/>
      <c r="B6172" s="116" t="n"/>
      <c r="C6172" s="116" t="n"/>
      <c r="D6172" s="116" t="n"/>
    </row>
    <row r="6173">
      <c r="A6173" s="116" t="n"/>
      <c r="B6173" s="116" t="n"/>
      <c r="C6173" s="116" t="n"/>
      <c r="D6173" s="116" t="n"/>
    </row>
    <row r="6174">
      <c r="A6174" s="116" t="n"/>
      <c r="B6174" s="116" t="n"/>
      <c r="C6174" s="116" t="n"/>
      <c r="D6174" s="116" t="n"/>
    </row>
    <row r="6175">
      <c r="A6175" s="116" t="n"/>
      <c r="B6175" s="116" t="n"/>
      <c r="C6175" s="116" t="n"/>
      <c r="D6175" s="116" t="n"/>
    </row>
    <row r="6176">
      <c r="A6176" s="116" t="n"/>
      <c r="B6176" s="116" t="n"/>
      <c r="C6176" s="116" t="n"/>
      <c r="D6176" s="116" t="n"/>
    </row>
    <row r="6177">
      <c r="A6177" s="116" t="n"/>
      <c r="B6177" s="116" t="n"/>
      <c r="C6177" s="116" t="n"/>
      <c r="D6177" s="116" t="n"/>
    </row>
    <row r="6178">
      <c r="A6178" s="116" t="n"/>
      <c r="B6178" s="116" t="n"/>
      <c r="C6178" s="116" t="n"/>
      <c r="D6178" s="116" t="n"/>
    </row>
    <row r="6179">
      <c r="A6179" s="116" t="n"/>
      <c r="B6179" s="116" t="n"/>
      <c r="C6179" s="116" t="n"/>
      <c r="D6179" s="116" t="n"/>
    </row>
    <row r="6180">
      <c r="A6180" s="116" t="n"/>
      <c r="B6180" s="116" t="n"/>
      <c r="C6180" s="116" t="n"/>
      <c r="D6180" s="116" t="n"/>
    </row>
    <row r="6181">
      <c r="A6181" s="116" t="n"/>
      <c r="B6181" s="116" t="n"/>
      <c r="C6181" s="116" t="n"/>
      <c r="D6181" s="116" t="n"/>
    </row>
    <row r="6182">
      <c r="A6182" s="116" t="n"/>
      <c r="B6182" s="116" t="n"/>
      <c r="C6182" s="116" t="n"/>
      <c r="D6182" s="116" t="n"/>
    </row>
    <row r="6183">
      <c r="A6183" s="116" t="n"/>
      <c r="B6183" s="116" t="n"/>
      <c r="C6183" s="116" t="n"/>
      <c r="D6183" s="116" t="n"/>
    </row>
    <row r="6184">
      <c r="A6184" s="116" t="n"/>
      <c r="B6184" s="116" t="n"/>
      <c r="C6184" s="116" t="n"/>
      <c r="D6184" s="116" t="n"/>
    </row>
    <row r="6185">
      <c r="A6185" s="116" t="n"/>
      <c r="B6185" s="116" t="n"/>
      <c r="C6185" s="116" t="n"/>
      <c r="D6185" s="116" t="n"/>
    </row>
    <row r="6186">
      <c r="A6186" s="116" t="n"/>
      <c r="B6186" s="116" t="n"/>
      <c r="C6186" s="116" t="n"/>
      <c r="D6186" s="116" t="n"/>
    </row>
    <row r="6187">
      <c r="A6187" s="116" t="n"/>
      <c r="B6187" s="116" t="n"/>
      <c r="C6187" s="116" t="n"/>
      <c r="D6187" s="116" t="n"/>
    </row>
    <row r="6188">
      <c r="A6188" s="116" t="n"/>
      <c r="B6188" s="116" t="n"/>
      <c r="C6188" s="116" t="n"/>
      <c r="D6188" s="116" t="n"/>
    </row>
    <row r="6189">
      <c r="A6189" s="116" t="n"/>
      <c r="B6189" s="116" t="n"/>
      <c r="C6189" s="116" t="n"/>
      <c r="D6189" s="116" t="n"/>
    </row>
    <row r="6190">
      <c r="A6190" s="116" t="n"/>
      <c r="B6190" s="116" t="n"/>
      <c r="C6190" s="116" t="n"/>
      <c r="D6190" s="116" t="n"/>
    </row>
    <row r="6191">
      <c r="A6191" s="116" t="n"/>
      <c r="B6191" s="116" t="n"/>
      <c r="C6191" s="116" t="n"/>
      <c r="D6191" s="116" t="n"/>
    </row>
    <row r="6192">
      <c r="A6192" s="116" t="n"/>
      <c r="B6192" s="116" t="n"/>
      <c r="C6192" s="116" t="n"/>
      <c r="D6192" s="116" t="n"/>
    </row>
    <row r="6193">
      <c r="A6193" s="116" t="n"/>
      <c r="B6193" s="116" t="n"/>
      <c r="C6193" s="116" t="n"/>
      <c r="D6193" s="116" t="n"/>
    </row>
    <row r="6194">
      <c r="A6194" s="116" t="n"/>
      <c r="B6194" s="116" t="n"/>
      <c r="C6194" s="116" t="n"/>
      <c r="D6194" s="116" t="n"/>
    </row>
    <row r="6195">
      <c r="A6195" s="116" t="n"/>
      <c r="B6195" s="116" t="n"/>
      <c r="C6195" s="116" t="n"/>
      <c r="D6195" s="116" t="n"/>
    </row>
    <row r="6196">
      <c r="A6196" s="116" t="n"/>
      <c r="B6196" s="116" t="n"/>
      <c r="C6196" s="116" t="n"/>
      <c r="D6196" s="116" t="n"/>
    </row>
    <row r="6197">
      <c r="A6197" s="116" t="n"/>
      <c r="B6197" s="116" t="n"/>
      <c r="C6197" s="116" t="n"/>
      <c r="D6197" s="116" t="n"/>
    </row>
    <row r="6198">
      <c r="A6198" s="116" t="n"/>
      <c r="B6198" s="116" t="n"/>
      <c r="C6198" s="116" t="n"/>
      <c r="D6198" s="116" t="n"/>
    </row>
    <row r="6199">
      <c r="A6199" s="116" t="n"/>
      <c r="B6199" s="116" t="n"/>
      <c r="C6199" s="116" t="n"/>
      <c r="D6199" s="116" t="n"/>
    </row>
    <row r="6200">
      <c r="A6200" s="116" t="n"/>
      <c r="B6200" s="116" t="n"/>
      <c r="C6200" s="116" t="n"/>
      <c r="D6200" s="116" t="n"/>
    </row>
    <row r="6201">
      <c r="A6201" s="116" t="n"/>
      <c r="B6201" s="116" t="n"/>
      <c r="C6201" s="116" t="n"/>
      <c r="D6201" s="116" t="n"/>
    </row>
    <row r="6202">
      <c r="A6202" s="116" t="n"/>
      <c r="B6202" s="116" t="n"/>
      <c r="C6202" s="116" t="n"/>
      <c r="D6202" s="116" t="n"/>
    </row>
    <row r="6203">
      <c r="A6203" s="116" t="n"/>
      <c r="B6203" s="116" t="n"/>
      <c r="C6203" s="116" t="n"/>
      <c r="D6203" s="116" t="n"/>
    </row>
    <row r="6204">
      <c r="A6204" s="116" t="n"/>
      <c r="B6204" s="116" t="n"/>
      <c r="C6204" s="116" t="n"/>
      <c r="D6204" s="116" t="n"/>
    </row>
    <row r="6205">
      <c r="A6205" s="116" t="n"/>
      <c r="B6205" s="116" t="n"/>
      <c r="C6205" s="116" t="n"/>
      <c r="D6205" s="116" t="n"/>
    </row>
    <row r="6206">
      <c r="A6206" s="116" t="n"/>
      <c r="B6206" s="116" t="n"/>
      <c r="C6206" s="116" t="n"/>
      <c r="D6206" s="116" t="n"/>
    </row>
    <row r="6207">
      <c r="A6207" s="116" t="n"/>
      <c r="B6207" s="116" t="n"/>
      <c r="C6207" s="116" t="n"/>
      <c r="D6207" s="116" t="n"/>
    </row>
    <row r="6208">
      <c r="A6208" s="116" t="n"/>
      <c r="B6208" s="116" t="n"/>
      <c r="C6208" s="116" t="n"/>
      <c r="D6208" s="116" t="n"/>
    </row>
    <row r="6209">
      <c r="A6209" s="116" t="n"/>
      <c r="B6209" s="116" t="n"/>
      <c r="C6209" s="116" t="n"/>
      <c r="D6209" s="116" t="n"/>
    </row>
    <row r="6210">
      <c r="A6210" s="116" t="n"/>
      <c r="B6210" s="116" t="n"/>
      <c r="C6210" s="116" t="n"/>
      <c r="D6210" s="116" t="n"/>
    </row>
    <row r="6211">
      <c r="A6211" s="116" t="n"/>
      <c r="B6211" s="116" t="n"/>
      <c r="C6211" s="116" t="n"/>
      <c r="D6211" s="116" t="n"/>
    </row>
    <row r="6212">
      <c r="A6212" s="116" t="n"/>
      <c r="B6212" s="116" t="n"/>
      <c r="C6212" s="116" t="n"/>
      <c r="D6212" s="116" t="n"/>
    </row>
    <row r="6213">
      <c r="A6213" s="116" t="n"/>
      <c r="B6213" s="116" t="n"/>
      <c r="C6213" s="116" t="n"/>
      <c r="D6213" s="116" t="n"/>
    </row>
    <row r="6214">
      <c r="A6214" s="116" t="n"/>
      <c r="B6214" s="116" t="n"/>
      <c r="C6214" s="116" t="n"/>
      <c r="D6214" s="116" t="n"/>
    </row>
    <row r="6215">
      <c r="A6215" s="116" t="n"/>
      <c r="B6215" s="116" t="n"/>
      <c r="C6215" s="116" t="n"/>
      <c r="D6215" s="116" t="n"/>
    </row>
    <row r="6216">
      <c r="A6216" s="116" t="n"/>
      <c r="B6216" s="116" t="n"/>
      <c r="C6216" s="116" t="n"/>
      <c r="D6216" s="116" t="n"/>
    </row>
    <row r="6217">
      <c r="A6217" s="116" t="n"/>
      <c r="B6217" s="116" t="n"/>
      <c r="C6217" s="116" t="n"/>
      <c r="D6217" s="116" t="n"/>
    </row>
    <row r="6218">
      <c r="A6218" s="116" t="n"/>
      <c r="B6218" s="116" t="n"/>
      <c r="C6218" s="116" t="n"/>
      <c r="D6218" s="116" t="n"/>
    </row>
    <row r="6219">
      <c r="A6219" s="116" t="n"/>
      <c r="B6219" s="116" t="n"/>
      <c r="C6219" s="116" t="n"/>
      <c r="D6219" s="116" t="n"/>
    </row>
    <row r="6220">
      <c r="A6220" s="116" t="n"/>
      <c r="B6220" s="116" t="n"/>
      <c r="C6220" s="116" t="n"/>
      <c r="D6220" s="116" t="n"/>
    </row>
    <row r="6221">
      <c r="A6221" s="116" t="n"/>
      <c r="B6221" s="116" t="n"/>
      <c r="C6221" s="116" t="n"/>
      <c r="D6221" s="116" t="n"/>
    </row>
    <row r="6222">
      <c r="A6222" s="116" t="n"/>
      <c r="B6222" s="116" t="n"/>
      <c r="C6222" s="116" t="n"/>
      <c r="D6222" s="116" t="n"/>
    </row>
    <row r="6223">
      <c r="A6223" s="116" t="n"/>
      <c r="B6223" s="116" t="n"/>
      <c r="C6223" s="116" t="n"/>
      <c r="D6223" s="116" t="n"/>
    </row>
    <row r="6224">
      <c r="A6224" s="116" t="n"/>
      <c r="B6224" s="116" t="n"/>
      <c r="C6224" s="116" t="n"/>
      <c r="D6224" s="116" t="n"/>
    </row>
    <row r="6225">
      <c r="A6225" s="116" t="n"/>
      <c r="B6225" s="116" t="n"/>
      <c r="C6225" s="116" t="n"/>
      <c r="D6225" s="116" t="n"/>
    </row>
    <row r="6226">
      <c r="A6226" s="116" t="n"/>
      <c r="B6226" s="116" t="n"/>
      <c r="C6226" s="116" t="n"/>
      <c r="D6226" s="116" t="n"/>
    </row>
    <row r="6227">
      <c r="A6227" s="116" t="n"/>
      <c r="B6227" s="116" t="n"/>
      <c r="C6227" s="116" t="n"/>
      <c r="D6227" s="116" t="n"/>
    </row>
    <row r="6228">
      <c r="A6228" s="116" t="n"/>
      <c r="B6228" s="116" t="n"/>
      <c r="C6228" s="116" t="n"/>
      <c r="D6228" s="116" t="n"/>
    </row>
    <row r="6229">
      <c r="A6229" s="116" t="n"/>
      <c r="B6229" s="116" t="n"/>
      <c r="C6229" s="116" t="n"/>
      <c r="D6229" s="116" t="n"/>
    </row>
    <row r="6230">
      <c r="A6230" s="116" t="n"/>
      <c r="B6230" s="116" t="n"/>
      <c r="C6230" s="116" t="n"/>
      <c r="D6230" s="116" t="n"/>
    </row>
    <row r="6231">
      <c r="A6231" s="116" t="n"/>
      <c r="B6231" s="116" t="n"/>
      <c r="C6231" s="116" t="n"/>
      <c r="D6231" s="116" t="n"/>
    </row>
    <row r="6232">
      <c r="A6232" s="116" t="n"/>
      <c r="B6232" s="116" t="n"/>
      <c r="C6232" s="116" t="n"/>
      <c r="D6232" s="116" t="n"/>
    </row>
    <row r="6233">
      <c r="A6233" s="116" t="n"/>
      <c r="B6233" s="116" t="n"/>
      <c r="C6233" s="116" t="n"/>
      <c r="D6233" s="116" t="n"/>
    </row>
    <row r="6234">
      <c r="A6234" s="116" t="n"/>
      <c r="B6234" s="116" t="n"/>
      <c r="C6234" s="116" t="n"/>
      <c r="D6234" s="116" t="n"/>
    </row>
    <row r="6235">
      <c r="A6235" s="116" t="n"/>
      <c r="B6235" s="116" t="n"/>
      <c r="C6235" s="116" t="n"/>
      <c r="D6235" s="116" t="n"/>
    </row>
    <row r="6236">
      <c r="A6236" s="116" t="n"/>
      <c r="B6236" s="116" t="n"/>
      <c r="C6236" s="116" t="n"/>
      <c r="D6236" s="116" t="n"/>
    </row>
    <row r="6237">
      <c r="A6237" s="116" t="n"/>
      <c r="B6237" s="116" t="n"/>
      <c r="C6237" s="116" t="n"/>
      <c r="D6237" s="116" t="n"/>
    </row>
    <row r="6238">
      <c r="A6238" s="116" t="n"/>
      <c r="B6238" s="116" t="n"/>
      <c r="C6238" s="116" t="n"/>
      <c r="D6238" s="116" t="n"/>
    </row>
    <row r="6239">
      <c r="A6239" s="116" t="n"/>
      <c r="B6239" s="116" t="n"/>
      <c r="C6239" s="116" t="n"/>
      <c r="D6239" s="116" t="n"/>
    </row>
    <row r="6240">
      <c r="A6240" s="116" t="n"/>
      <c r="B6240" s="116" t="n"/>
      <c r="C6240" s="116" t="n"/>
      <c r="D6240" s="116" t="n"/>
    </row>
    <row r="6241">
      <c r="A6241" s="116" t="n"/>
      <c r="B6241" s="116" t="n"/>
      <c r="C6241" s="116" t="n"/>
      <c r="D6241" s="116" t="n"/>
    </row>
    <row r="6242">
      <c r="A6242" s="116" t="n"/>
      <c r="B6242" s="116" t="n"/>
      <c r="C6242" s="116" t="n"/>
      <c r="D6242" s="116" t="n"/>
    </row>
    <row r="6243">
      <c r="A6243" s="116" t="n"/>
      <c r="B6243" s="116" t="n"/>
      <c r="C6243" s="116" t="n"/>
      <c r="D6243" s="116" t="n"/>
    </row>
    <row r="6244">
      <c r="A6244" s="116" t="n"/>
      <c r="B6244" s="116" t="n"/>
      <c r="C6244" s="116" t="n"/>
      <c r="D6244" s="116" t="n"/>
    </row>
    <row r="6245">
      <c r="A6245" s="116" t="n"/>
      <c r="B6245" s="116" t="n"/>
      <c r="C6245" s="116" t="n"/>
      <c r="D6245" s="116" t="n"/>
    </row>
    <row r="6246">
      <c r="A6246" s="116" t="n"/>
      <c r="B6246" s="116" t="n"/>
      <c r="C6246" s="116" t="n"/>
      <c r="D6246" s="116" t="n"/>
    </row>
    <row r="6247">
      <c r="A6247" s="116" t="n"/>
      <c r="B6247" s="116" t="n"/>
      <c r="C6247" s="116" t="n"/>
      <c r="D6247" s="116" t="n"/>
    </row>
    <row r="6248">
      <c r="A6248" s="116" t="n"/>
      <c r="B6248" s="116" t="n"/>
      <c r="C6248" s="116" t="n"/>
      <c r="D6248" s="116" t="n"/>
    </row>
    <row r="6249">
      <c r="A6249" s="116" t="n"/>
      <c r="B6249" s="116" t="n"/>
      <c r="C6249" s="116" t="n"/>
      <c r="D6249" s="116" t="n"/>
    </row>
    <row r="6250">
      <c r="A6250" s="116" t="n"/>
      <c r="B6250" s="116" t="n"/>
      <c r="C6250" s="116" t="n"/>
      <c r="D6250" s="116" t="n"/>
    </row>
    <row r="6251">
      <c r="A6251" s="116" t="n"/>
      <c r="B6251" s="116" t="n"/>
      <c r="C6251" s="116" t="n"/>
      <c r="D6251" s="116" t="n"/>
    </row>
    <row r="6252">
      <c r="A6252" s="116" t="n"/>
      <c r="B6252" s="116" t="n"/>
      <c r="C6252" s="116" t="n"/>
      <c r="D6252" s="116" t="n"/>
    </row>
    <row r="6253">
      <c r="A6253" s="116" t="n"/>
      <c r="B6253" s="116" t="n"/>
      <c r="C6253" s="116" t="n"/>
      <c r="D6253" s="116" t="n"/>
    </row>
    <row r="6254">
      <c r="A6254" s="116" t="n"/>
      <c r="B6254" s="116" t="n"/>
      <c r="C6254" s="116" t="n"/>
      <c r="D6254" s="116" t="n"/>
    </row>
    <row r="6255">
      <c r="A6255" s="116" t="n"/>
      <c r="B6255" s="116" t="n"/>
      <c r="C6255" s="116" t="n"/>
      <c r="D6255" s="116" t="n"/>
    </row>
    <row r="6256">
      <c r="A6256" s="116" t="n"/>
      <c r="B6256" s="116" t="n"/>
      <c r="C6256" s="116" t="n"/>
      <c r="D6256" s="116" t="n"/>
    </row>
    <row r="6257">
      <c r="A6257" s="116" t="n"/>
      <c r="B6257" s="116" t="n"/>
      <c r="C6257" s="116" t="n"/>
      <c r="D6257" s="116" t="n"/>
    </row>
    <row r="6258">
      <c r="A6258" s="116" t="n"/>
      <c r="B6258" s="116" t="n"/>
      <c r="C6258" s="116" t="n"/>
      <c r="D6258" s="116" t="n"/>
    </row>
    <row r="6259">
      <c r="A6259" s="116" t="n"/>
      <c r="B6259" s="116" t="n"/>
      <c r="C6259" s="116" t="n"/>
      <c r="D6259" s="116" t="n"/>
    </row>
    <row r="6260">
      <c r="A6260" s="116" t="n"/>
      <c r="B6260" s="116" t="n"/>
      <c r="C6260" s="116" t="n"/>
      <c r="D6260" s="116" t="n"/>
    </row>
    <row r="6261">
      <c r="A6261" s="116" t="n"/>
      <c r="B6261" s="116" t="n"/>
      <c r="C6261" s="116" t="n"/>
      <c r="D6261" s="116" t="n"/>
    </row>
    <row r="6262">
      <c r="A6262" s="116" t="n"/>
      <c r="B6262" s="116" t="n"/>
      <c r="C6262" s="116" t="n"/>
      <c r="D6262" s="116" t="n"/>
    </row>
    <row r="6263">
      <c r="A6263" s="116" t="n"/>
      <c r="B6263" s="116" t="n"/>
      <c r="C6263" s="116" t="n"/>
      <c r="D6263" s="116" t="n"/>
    </row>
    <row r="6264">
      <c r="A6264" s="116" t="n"/>
      <c r="B6264" s="116" t="n"/>
      <c r="C6264" s="116" t="n"/>
      <c r="D6264" s="116" t="n"/>
    </row>
    <row r="6265">
      <c r="A6265" s="116" t="n"/>
      <c r="B6265" s="116" t="n"/>
      <c r="C6265" s="116" t="n"/>
      <c r="D6265" s="116" t="n"/>
    </row>
    <row r="6266">
      <c r="A6266" s="116" t="n"/>
      <c r="B6266" s="116" t="n"/>
      <c r="C6266" s="116" t="n"/>
      <c r="D6266" s="116" t="n"/>
    </row>
    <row r="6267">
      <c r="A6267" s="116" t="n"/>
      <c r="B6267" s="116" t="n"/>
      <c r="C6267" s="116" t="n"/>
      <c r="D6267" s="116" t="n"/>
    </row>
    <row r="6268">
      <c r="A6268" s="116" t="n"/>
      <c r="B6268" s="116" t="n"/>
      <c r="C6268" s="116" t="n"/>
      <c r="D6268" s="116" t="n"/>
    </row>
    <row r="6269">
      <c r="A6269" s="116" t="n"/>
      <c r="B6269" s="116" t="n"/>
      <c r="C6269" s="116" t="n"/>
      <c r="D6269" s="116" t="n"/>
    </row>
    <row r="6270">
      <c r="A6270" s="116" t="n"/>
      <c r="B6270" s="116" t="n"/>
      <c r="C6270" s="116" t="n"/>
      <c r="D6270" s="116" t="n"/>
    </row>
    <row r="6271">
      <c r="A6271" s="116" t="n"/>
      <c r="B6271" s="116" t="n"/>
      <c r="C6271" s="116" t="n"/>
      <c r="D6271" s="116" t="n"/>
    </row>
    <row r="6272">
      <c r="A6272" s="116" t="n"/>
      <c r="B6272" s="116" t="n"/>
      <c r="C6272" s="116" t="n"/>
      <c r="D6272" s="116" t="n"/>
    </row>
    <row r="6273">
      <c r="A6273" s="116" t="n"/>
      <c r="B6273" s="116" t="n"/>
      <c r="C6273" s="116" t="n"/>
      <c r="D6273" s="116" t="n"/>
    </row>
    <row r="6274">
      <c r="A6274" s="116" t="n"/>
      <c r="B6274" s="116" t="n"/>
      <c r="C6274" s="116" t="n"/>
      <c r="D6274" s="116" t="n"/>
    </row>
    <row r="6275">
      <c r="A6275" s="116" t="n"/>
      <c r="B6275" s="116" t="n"/>
      <c r="C6275" s="116" t="n"/>
      <c r="D6275" s="116" t="n"/>
    </row>
    <row r="6276">
      <c r="A6276" s="116" t="n"/>
      <c r="B6276" s="116" t="n"/>
      <c r="C6276" s="116" t="n"/>
      <c r="D6276" s="116" t="n"/>
    </row>
    <row r="6277">
      <c r="A6277" s="116" t="n"/>
      <c r="B6277" s="116" t="n"/>
      <c r="C6277" s="116" t="n"/>
      <c r="D6277" s="116" t="n"/>
    </row>
    <row r="6278">
      <c r="A6278" s="116" t="n"/>
      <c r="B6278" s="116" t="n"/>
      <c r="C6278" s="116" t="n"/>
      <c r="D6278" s="116" t="n"/>
    </row>
    <row r="6279">
      <c r="A6279" s="116" t="n"/>
      <c r="B6279" s="116" t="n"/>
      <c r="C6279" s="116" t="n"/>
      <c r="D6279" s="116" t="n"/>
    </row>
    <row r="6280">
      <c r="A6280" s="116" t="n"/>
      <c r="B6280" s="116" t="n"/>
      <c r="C6280" s="116" t="n"/>
      <c r="D6280" s="116" t="n"/>
    </row>
    <row r="6281">
      <c r="A6281" s="116" t="n"/>
      <c r="B6281" s="116" t="n"/>
      <c r="C6281" s="116" t="n"/>
      <c r="D6281" s="116" t="n"/>
    </row>
    <row r="6282">
      <c r="A6282" s="116" t="n"/>
      <c r="B6282" s="116" t="n"/>
      <c r="C6282" s="116" t="n"/>
      <c r="D6282" s="116" t="n"/>
    </row>
    <row r="6283">
      <c r="A6283" s="116" t="n"/>
      <c r="B6283" s="116" t="n"/>
      <c r="C6283" s="116" t="n"/>
      <c r="D6283" s="116" t="n"/>
    </row>
    <row r="6284">
      <c r="A6284" s="116" t="n"/>
      <c r="B6284" s="116" t="n"/>
      <c r="C6284" s="116" t="n"/>
      <c r="D6284" s="116" t="n"/>
    </row>
    <row r="6285">
      <c r="A6285" s="116" t="n"/>
      <c r="B6285" s="116" t="n"/>
      <c r="C6285" s="116" t="n"/>
      <c r="D6285" s="116" t="n"/>
    </row>
    <row r="6286">
      <c r="A6286" s="116" t="n"/>
      <c r="B6286" s="116" t="n"/>
      <c r="C6286" s="116" t="n"/>
      <c r="D6286" s="116" t="n"/>
    </row>
    <row r="6287">
      <c r="A6287" s="116" t="n"/>
      <c r="B6287" s="116" t="n"/>
      <c r="C6287" s="116" t="n"/>
      <c r="D6287" s="116" t="n"/>
    </row>
    <row r="6288">
      <c r="A6288" s="116" t="n"/>
      <c r="B6288" s="116" t="n"/>
      <c r="C6288" s="116" t="n"/>
      <c r="D6288" s="116" t="n"/>
    </row>
    <row r="6289">
      <c r="A6289" s="116" t="n"/>
      <c r="B6289" s="116" t="n"/>
      <c r="C6289" s="116" t="n"/>
      <c r="D6289" s="116" t="n"/>
    </row>
    <row r="6290">
      <c r="A6290" s="116" t="n"/>
      <c r="B6290" s="116" t="n"/>
      <c r="C6290" s="116" t="n"/>
      <c r="D6290" s="116" t="n"/>
    </row>
    <row r="6291">
      <c r="A6291" s="116" t="n"/>
      <c r="B6291" s="116" t="n"/>
      <c r="C6291" s="116" t="n"/>
      <c r="D6291" s="116" t="n"/>
    </row>
    <row r="6292">
      <c r="A6292" s="116" t="n"/>
      <c r="B6292" s="116" t="n"/>
      <c r="C6292" s="116" t="n"/>
      <c r="D6292" s="116" t="n"/>
    </row>
    <row r="6293">
      <c r="A6293" s="116" t="n"/>
      <c r="B6293" s="116" t="n"/>
      <c r="C6293" s="116" t="n"/>
      <c r="D6293" s="116" t="n"/>
    </row>
    <row r="6294">
      <c r="A6294" s="116" t="n"/>
      <c r="B6294" s="116" t="n"/>
      <c r="C6294" s="116" t="n"/>
      <c r="D6294" s="116" t="n"/>
    </row>
    <row r="6295">
      <c r="A6295" s="116" t="n"/>
      <c r="B6295" s="116" t="n"/>
      <c r="C6295" s="116" t="n"/>
      <c r="D6295" s="116" t="n"/>
    </row>
    <row r="6296">
      <c r="A6296" s="116" t="n"/>
      <c r="B6296" s="116" t="n"/>
      <c r="C6296" s="116" t="n"/>
      <c r="D6296" s="116" t="n"/>
    </row>
    <row r="6297">
      <c r="A6297" s="116" t="n"/>
      <c r="B6297" s="116" t="n"/>
      <c r="C6297" s="116" t="n"/>
      <c r="D6297" s="116" t="n"/>
    </row>
    <row r="6298">
      <c r="A6298" s="116" t="n"/>
      <c r="B6298" s="116" t="n"/>
      <c r="C6298" s="116" t="n"/>
      <c r="D6298" s="116" t="n"/>
    </row>
    <row r="6299">
      <c r="A6299" s="116" t="n"/>
      <c r="B6299" s="116" t="n"/>
      <c r="C6299" s="116" t="n"/>
      <c r="D6299" s="116" t="n"/>
    </row>
    <row r="6300">
      <c r="A6300" s="116" t="n"/>
      <c r="B6300" s="116" t="n"/>
      <c r="C6300" s="116" t="n"/>
      <c r="D6300" s="116" t="n"/>
    </row>
    <row r="6301">
      <c r="A6301" s="116" t="n"/>
      <c r="B6301" s="116" t="n"/>
      <c r="C6301" s="116" t="n"/>
      <c r="D6301" s="116" t="n"/>
    </row>
    <row r="6302">
      <c r="A6302" s="116" t="n"/>
      <c r="B6302" s="116" t="n"/>
      <c r="C6302" s="116" t="n"/>
      <c r="D6302" s="116" t="n"/>
    </row>
    <row r="6303">
      <c r="A6303" s="116" t="n"/>
      <c r="B6303" s="116" t="n"/>
      <c r="C6303" s="116" t="n"/>
      <c r="D6303" s="116" t="n"/>
    </row>
    <row r="6304">
      <c r="A6304" s="116" t="n"/>
      <c r="B6304" s="116" t="n"/>
      <c r="C6304" s="116" t="n"/>
      <c r="D6304" s="116" t="n"/>
    </row>
    <row r="6305">
      <c r="A6305" s="116" t="n"/>
      <c r="B6305" s="116" t="n"/>
      <c r="C6305" s="116" t="n"/>
      <c r="D6305" s="116" t="n"/>
    </row>
    <row r="6306">
      <c r="A6306" s="116" t="n"/>
      <c r="B6306" s="116" t="n"/>
      <c r="C6306" s="116" t="n"/>
      <c r="D6306" s="116" t="n"/>
    </row>
    <row r="6307">
      <c r="A6307" s="116" t="n"/>
      <c r="B6307" s="116" t="n"/>
      <c r="C6307" s="116" t="n"/>
      <c r="D6307" s="116" t="n"/>
    </row>
    <row r="6308">
      <c r="A6308" s="116" t="n"/>
      <c r="B6308" s="116" t="n"/>
      <c r="C6308" s="116" t="n"/>
      <c r="D6308" s="116" t="n"/>
    </row>
    <row r="6309">
      <c r="A6309" s="116" t="n"/>
      <c r="B6309" s="116" t="n"/>
      <c r="C6309" s="116" t="n"/>
      <c r="D6309" s="116" t="n"/>
    </row>
    <row r="6310">
      <c r="A6310" s="116" t="n"/>
      <c r="B6310" s="116" t="n"/>
      <c r="C6310" s="116" t="n"/>
      <c r="D6310" s="116" t="n"/>
    </row>
    <row r="6311">
      <c r="A6311" s="116" t="n"/>
      <c r="B6311" s="116" t="n"/>
      <c r="C6311" s="116" t="n"/>
      <c r="D6311" s="116" t="n"/>
    </row>
    <row r="6312">
      <c r="A6312" s="116" t="n"/>
      <c r="B6312" s="116" t="n"/>
      <c r="C6312" s="116" t="n"/>
      <c r="D6312" s="116" t="n"/>
    </row>
    <row r="6313">
      <c r="A6313" s="116" t="n"/>
      <c r="B6313" s="116" t="n"/>
      <c r="C6313" s="116" t="n"/>
      <c r="D6313" s="116" t="n"/>
    </row>
    <row r="6314">
      <c r="A6314" s="116" t="n"/>
      <c r="B6314" s="116" t="n"/>
      <c r="C6314" s="116" t="n"/>
      <c r="D6314" s="116" t="n"/>
    </row>
    <row r="6315">
      <c r="A6315" s="116" t="n"/>
      <c r="B6315" s="116" t="n"/>
      <c r="C6315" s="116" t="n"/>
      <c r="D6315" s="116" t="n"/>
    </row>
    <row r="6316">
      <c r="A6316" s="116" t="n"/>
      <c r="B6316" s="116" t="n"/>
      <c r="C6316" s="116" t="n"/>
      <c r="D6316" s="116" t="n"/>
    </row>
    <row r="6317">
      <c r="A6317" s="116" t="n"/>
      <c r="B6317" s="116" t="n"/>
      <c r="C6317" s="116" t="n"/>
      <c r="D6317" s="116" t="n"/>
    </row>
    <row r="6318">
      <c r="A6318" s="116" t="n"/>
      <c r="B6318" s="116" t="n"/>
      <c r="C6318" s="116" t="n"/>
      <c r="D6318" s="116" t="n"/>
    </row>
    <row r="6319">
      <c r="A6319" s="116" t="n"/>
      <c r="B6319" s="116" t="n"/>
      <c r="C6319" s="116" t="n"/>
      <c r="D6319" s="116" t="n"/>
    </row>
    <row r="6320">
      <c r="A6320" s="116" t="n"/>
      <c r="B6320" s="116" t="n"/>
      <c r="C6320" s="116" t="n"/>
      <c r="D6320" s="116" t="n"/>
    </row>
    <row r="6321">
      <c r="A6321" s="116" t="n"/>
      <c r="B6321" s="116" t="n"/>
      <c r="C6321" s="116" t="n"/>
      <c r="D6321" s="116" t="n"/>
    </row>
    <row r="6322">
      <c r="A6322" s="116" t="n"/>
      <c r="B6322" s="116" t="n"/>
      <c r="C6322" s="116" t="n"/>
      <c r="D6322" s="116" t="n"/>
    </row>
    <row r="6323">
      <c r="A6323" s="116" t="n"/>
      <c r="B6323" s="116" t="n"/>
      <c r="C6323" s="116" t="n"/>
      <c r="D6323" s="116" t="n"/>
    </row>
    <row r="6324">
      <c r="A6324" s="116" t="n"/>
      <c r="B6324" s="116" t="n"/>
      <c r="C6324" s="116" t="n"/>
      <c r="D6324" s="116" t="n"/>
    </row>
    <row r="6325">
      <c r="A6325" s="116" t="n"/>
      <c r="B6325" s="116" t="n"/>
      <c r="C6325" s="116" t="n"/>
      <c r="D6325" s="116" t="n"/>
    </row>
    <row r="6326">
      <c r="A6326" s="116" t="n"/>
      <c r="B6326" s="116" t="n"/>
      <c r="C6326" s="116" t="n"/>
      <c r="D6326" s="116" t="n"/>
    </row>
    <row r="6327">
      <c r="A6327" s="116" t="n"/>
      <c r="B6327" s="116" t="n"/>
      <c r="C6327" s="116" t="n"/>
      <c r="D6327" s="116" t="n"/>
    </row>
    <row r="6328">
      <c r="A6328" s="116" t="n"/>
      <c r="B6328" s="116" t="n"/>
      <c r="C6328" s="116" t="n"/>
      <c r="D6328" s="116" t="n"/>
    </row>
    <row r="6329">
      <c r="A6329" s="116" t="n"/>
      <c r="B6329" s="116" t="n"/>
      <c r="C6329" s="116" t="n"/>
      <c r="D6329" s="116" t="n"/>
    </row>
    <row r="6330">
      <c r="A6330" s="116" t="n"/>
      <c r="B6330" s="116" t="n"/>
      <c r="C6330" s="116" t="n"/>
      <c r="D6330" s="116" t="n"/>
    </row>
    <row r="6331">
      <c r="A6331" s="116" t="n"/>
      <c r="B6331" s="116" t="n"/>
      <c r="C6331" s="116" t="n"/>
      <c r="D6331" s="116" t="n"/>
    </row>
    <row r="6332">
      <c r="A6332" s="116" t="n"/>
      <c r="B6332" s="116" t="n"/>
      <c r="C6332" s="116" t="n"/>
      <c r="D6332" s="116" t="n"/>
    </row>
    <row r="6333">
      <c r="A6333" s="116" t="n"/>
      <c r="B6333" s="116" t="n"/>
      <c r="C6333" s="116" t="n"/>
      <c r="D6333" s="116" t="n"/>
    </row>
    <row r="6334">
      <c r="A6334" s="116" t="n"/>
      <c r="B6334" s="116" t="n"/>
      <c r="C6334" s="116" t="n"/>
      <c r="D6334" s="116" t="n"/>
    </row>
    <row r="6335">
      <c r="A6335" s="116" t="n"/>
      <c r="B6335" s="116" t="n"/>
      <c r="C6335" s="116" t="n"/>
      <c r="D6335" s="116" t="n"/>
    </row>
    <row r="6336">
      <c r="A6336" s="116" t="n"/>
      <c r="B6336" s="116" t="n"/>
      <c r="C6336" s="116" t="n"/>
      <c r="D6336" s="116" t="n"/>
    </row>
    <row r="6337">
      <c r="A6337" s="116" t="n"/>
      <c r="B6337" s="116" t="n"/>
      <c r="C6337" s="116" t="n"/>
      <c r="D6337" s="116" t="n"/>
    </row>
    <row r="6338">
      <c r="A6338" s="116" t="n"/>
      <c r="B6338" s="116" t="n"/>
      <c r="C6338" s="116" t="n"/>
      <c r="D6338" s="116" t="n"/>
    </row>
    <row r="6339">
      <c r="A6339" s="116" t="n"/>
      <c r="B6339" s="116" t="n"/>
      <c r="C6339" s="116" t="n"/>
      <c r="D6339" s="116" t="n"/>
    </row>
    <row r="6340">
      <c r="A6340" s="116" t="n"/>
      <c r="B6340" s="116" t="n"/>
      <c r="C6340" s="116" t="n"/>
      <c r="D6340" s="116" t="n"/>
    </row>
    <row r="6341">
      <c r="A6341" s="116" t="n"/>
      <c r="B6341" s="116" t="n"/>
      <c r="C6341" s="116" t="n"/>
      <c r="D6341" s="116" t="n"/>
    </row>
    <row r="6342">
      <c r="A6342" s="116" t="n"/>
      <c r="B6342" s="116" t="n"/>
      <c r="C6342" s="116" t="n"/>
      <c r="D6342" s="116" t="n"/>
    </row>
    <row r="6343">
      <c r="A6343" s="116" t="n"/>
      <c r="B6343" s="116" t="n"/>
      <c r="C6343" s="116" t="n"/>
      <c r="D6343" s="116" t="n"/>
    </row>
    <row r="6344">
      <c r="A6344" s="116" t="n"/>
      <c r="B6344" s="116" t="n"/>
      <c r="C6344" s="116" t="n"/>
      <c r="D6344" s="116" t="n"/>
    </row>
    <row r="6345">
      <c r="A6345" s="116" t="n"/>
      <c r="B6345" s="116" t="n"/>
      <c r="C6345" s="116" t="n"/>
      <c r="D6345" s="116" t="n"/>
    </row>
    <row r="6346">
      <c r="A6346" s="116" t="n"/>
      <c r="B6346" s="116" t="n"/>
      <c r="C6346" s="116" t="n"/>
      <c r="D6346" s="116" t="n"/>
    </row>
    <row r="6347">
      <c r="A6347" s="116" t="n"/>
      <c r="B6347" s="116" t="n"/>
      <c r="C6347" s="116" t="n"/>
      <c r="D6347" s="116" t="n"/>
    </row>
    <row r="6348">
      <c r="A6348" s="116" t="n"/>
      <c r="B6348" s="116" t="n"/>
      <c r="C6348" s="116" t="n"/>
      <c r="D6348" s="116" t="n"/>
    </row>
    <row r="6349">
      <c r="A6349" s="116" t="n"/>
      <c r="B6349" s="116" t="n"/>
      <c r="C6349" s="116" t="n"/>
      <c r="D6349" s="116" t="n"/>
    </row>
    <row r="6350">
      <c r="A6350" s="116" t="n"/>
      <c r="B6350" s="116" t="n"/>
      <c r="C6350" s="116" t="n"/>
      <c r="D6350" s="116" t="n"/>
    </row>
    <row r="6351">
      <c r="A6351" s="116" t="n"/>
      <c r="B6351" s="116" t="n"/>
      <c r="C6351" s="116" t="n"/>
      <c r="D6351" s="116" t="n"/>
    </row>
    <row r="6352">
      <c r="A6352" s="116" t="n"/>
      <c r="B6352" s="116" t="n"/>
      <c r="C6352" s="116" t="n"/>
      <c r="D6352" s="116" t="n"/>
    </row>
    <row r="6353">
      <c r="A6353" s="116" t="n"/>
      <c r="B6353" s="116" t="n"/>
      <c r="C6353" s="116" t="n"/>
      <c r="D6353" s="116" t="n"/>
    </row>
    <row r="6354">
      <c r="A6354" s="116" t="n"/>
      <c r="B6354" s="116" t="n"/>
      <c r="C6354" s="116" t="n"/>
      <c r="D6354" s="116" t="n"/>
    </row>
    <row r="6355">
      <c r="A6355" s="116" t="n"/>
      <c r="B6355" s="116" t="n"/>
      <c r="C6355" s="116" t="n"/>
      <c r="D6355" s="116" t="n"/>
    </row>
    <row r="6356">
      <c r="A6356" s="116" t="n"/>
      <c r="B6356" s="116" t="n"/>
      <c r="C6356" s="116" t="n"/>
      <c r="D6356" s="116" t="n"/>
    </row>
    <row r="6357">
      <c r="A6357" s="116" t="n"/>
      <c r="B6357" s="116" t="n"/>
      <c r="C6357" s="116" t="n"/>
      <c r="D6357" s="116" t="n"/>
    </row>
    <row r="6358">
      <c r="A6358" s="116" t="n"/>
      <c r="B6358" s="116" t="n"/>
      <c r="C6358" s="116" t="n"/>
      <c r="D6358" s="116" t="n"/>
    </row>
    <row r="6359">
      <c r="A6359" s="116" t="n"/>
      <c r="B6359" s="116" t="n"/>
      <c r="C6359" s="116" t="n"/>
      <c r="D6359" s="116" t="n"/>
    </row>
    <row r="6360">
      <c r="A6360" s="116" t="n"/>
      <c r="B6360" s="116" t="n"/>
      <c r="C6360" s="116" t="n"/>
      <c r="D6360" s="116" t="n"/>
    </row>
    <row r="6361">
      <c r="A6361" s="116" t="n"/>
      <c r="B6361" s="116" t="n"/>
      <c r="C6361" s="116" t="n"/>
      <c r="D6361" s="116" t="n"/>
    </row>
    <row r="6362">
      <c r="A6362" s="116" t="n"/>
      <c r="B6362" s="116" t="n"/>
      <c r="C6362" s="116" t="n"/>
      <c r="D6362" s="116" t="n"/>
    </row>
    <row r="6363">
      <c r="A6363" s="116" t="n"/>
      <c r="B6363" s="116" t="n"/>
      <c r="C6363" s="116" t="n"/>
      <c r="D6363" s="116" t="n"/>
    </row>
    <row r="6364">
      <c r="A6364" s="116" t="n"/>
      <c r="B6364" s="116" t="n"/>
      <c r="C6364" s="116" t="n"/>
      <c r="D6364" s="116" t="n"/>
    </row>
    <row r="6365">
      <c r="A6365" s="116" t="n"/>
      <c r="B6365" s="116" t="n"/>
      <c r="C6365" s="116" t="n"/>
      <c r="D6365" s="116" t="n"/>
    </row>
    <row r="6366">
      <c r="A6366" s="116" t="n"/>
      <c r="B6366" s="116" t="n"/>
      <c r="C6366" s="116" t="n"/>
      <c r="D6366" s="116" t="n"/>
    </row>
    <row r="6367">
      <c r="A6367" s="116" t="n"/>
      <c r="B6367" s="116" t="n"/>
      <c r="C6367" s="116" t="n"/>
      <c r="D6367" s="116" t="n"/>
    </row>
    <row r="6368">
      <c r="A6368" s="116" t="n"/>
      <c r="B6368" s="116" t="n"/>
      <c r="C6368" s="116" t="n"/>
      <c r="D6368" s="116" t="n"/>
    </row>
    <row r="6369">
      <c r="A6369" s="116" t="n"/>
      <c r="B6369" s="116" t="n"/>
      <c r="C6369" s="116" t="n"/>
      <c r="D6369" s="116" t="n"/>
    </row>
    <row r="6370">
      <c r="A6370" s="116" t="n"/>
      <c r="B6370" s="116" t="n"/>
      <c r="C6370" s="116" t="n"/>
      <c r="D6370" s="116" t="n"/>
    </row>
    <row r="6371">
      <c r="A6371" s="116" t="n"/>
      <c r="B6371" s="116" t="n"/>
      <c r="C6371" s="116" t="n"/>
      <c r="D6371" s="116" t="n"/>
    </row>
    <row r="6372">
      <c r="A6372" s="116" t="n"/>
      <c r="B6372" s="116" t="n"/>
      <c r="C6372" s="116" t="n"/>
      <c r="D6372" s="116" t="n"/>
    </row>
    <row r="6373">
      <c r="A6373" s="116" t="n"/>
      <c r="B6373" s="116" t="n"/>
      <c r="C6373" s="116" t="n"/>
      <c r="D6373" s="116" t="n"/>
    </row>
    <row r="6374">
      <c r="A6374" s="116" t="n"/>
      <c r="B6374" s="116" t="n"/>
      <c r="C6374" s="116" t="n"/>
      <c r="D6374" s="116" t="n"/>
    </row>
    <row r="6375">
      <c r="A6375" s="116" t="n"/>
      <c r="B6375" s="116" t="n"/>
      <c r="C6375" s="116" t="n"/>
      <c r="D6375" s="116" t="n"/>
    </row>
    <row r="6376">
      <c r="A6376" s="116" t="n"/>
      <c r="B6376" s="116" t="n"/>
      <c r="C6376" s="116" t="n"/>
      <c r="D6376" s="116" t="n"/>
    </row>
    <row r="6377">
      <c r="A6377" s="116" t="n"/>
      <c r="B6377" s="116" t="n"/>
      <c r="C6377" s="116" t="n"/>
      <c r="D6377" s="116" t="n"/>
    </row>
    <row r="6378">
      <c r="A6378" s="116" t="n"/>
      <c r="B6378" s="116" t="n"/>
      <c r="C6378" s="116" t="n"/>
      <c r="D6378" s="116" t="n"/>
    </row>
    <row r="6379">
      <c r="A6379" s="116" t="n"/>
      <c r="B6379" s="116" t="n"/>
      <c r="C6379" s="116" t="n"/>
      <c r="D6379" s="116" t="n"/>
    </row>
    <row r="6380">
      <c r="A6380" s="116" t="n"/>
      <c r="B6380" s="116" t="n"/>
      <c r="C6380" s="116" t="n"/>
      <c r="D6380" s="116" t="n"/>
    </row>
    <row r="6381">
      <c r="A6381" s="116" t="n"/>
      <c r="B6381" s="116" t="n"/>
      <c r="C6381" s="116" t="n"/>
      <c r="D6381" s="116" t="n"/>
    </row>
    <row r="6382">
      <c r="A6382" s="116" t="n"/>
      <c r="B6382" s="116" t="n"/>
      <c r="C6382" s="116" t="n"/>
      <c r="D6382" s="116" t="n"/>
    </row>
    <row r="6383">
      <c r="A6383" s="116" t="n"/>
      <c r="B6383" s="116" t="n"/>
      <c r="C6383" s="116" t="n"/>
      <c r="D6383" s="116" t="n"/>
    </row>
    <row r="6384">
      <c r="A6384" s="116" t="n"/>
      <c r="B6384" s="116" t="n"/>
      <c r="C6384" s="116" t="n"/>
      <c r="D6384" s="116" t="n"/>
    </row>
    <row r="6385">
      <c r="A6385" s="116" t="n"/>
      <c r="B6385" s="116" t="n"/>
      <c r="C6385" s="116" t="n"/>
      <c r="D6385" s="116" t="n"/>
    </row>
    <row r="6386">
      <c r="A6386" s="116" t="n"/>
      <c r="B6386" s="116" t="n"/>
      <c r="C6386" s="116" t="n"/>
      <c r="D6386" s="116" t="n"/>
    </row>
    <row r="6387">
      <c r="A6387" s="116" t="n"/>
      <c r="B6387" s="116" t="n"/>
      <c r="C6387" s="116" t="n"/>
      <c r="D6387" s="116" t="n"/>
    </row>
    <row r="6388">
      <c r="A6388" s="116" t="n"/>
      <c r="B6388" s="116" t="n"/>
      <c r="C6388" s="116" t="n"/>
      <c r="D6388" s="116" t="n"/>
    </row>
    <row r="6389">
      <c r="A6389" s="116" t="n"/>
      <c r="B6389" s="116" t="n"/>
      <c r="C6389" s="116" t="n"/>
      <c r="D6389" s="116" t="n"/>
    </row>
    <row r="6390">
      <c r="A6390" s="116" t="n"/>
      <c r="B6390" s="116" t="n"/>
      <c r="C6390" s="116" t="n"/>
      <c r="D6390" s="116" t="n"/>
    </row>
    <row r="6391">
      <c r="A6391" s="116" t="n"/>
      <c r="B6391" s="116" t="n"/>
      <c r="C6391" s="116" t="n"/>
      <c r="D6391" s="116" t="n"/>
    </row>
    <row r="6392">
      <c r="A6392" s="116" t="n"/>
      <c r="B6392" s="116" t="n"/>
      <c r="C6392" s="116" t="n"/>
      <c r="D6392" s="116" t="n"/>
    </row>
    <row r="6393">
      <c r="A6393" s="116" t="n"/>
      <c r="B6393" s="116" t="n"/>
      <c r="C6393" s="116" t="n"/>
      <c r="D6393" s="116" t="n"/>
    </row>
    <row r="6394">
      <c r="A6394" s="116" t="n"/>
      <c r="B6394" s="116" t="n"/>
      <c r="C6394" s="116" t="n"/>
      <c r="D6394" s="116" t="n"/>
    </row>
    <row r="6395">
      <c r="A6395" s="116" t="n"/>
      <c r="B6395" s="116" t="n"/>
      <c r="C6395" s="116" t="n"/>
      <c r="D6395" s="116" t="n"/>
    </row>
    <row r="6396">
      <c r="A6396" s="116" t="n"/>
      <c r="B6396" s="116" t="n"/>
      <c r="C6396" s="116" t="n"/>
      <c r="D6396" s="116" t="n"/>
    </row>
    <row r="6397">
      <c r="A6397" s="116" t="n"/>
      <c r="B6397" s="116" t="n"/>
      <c r="C6397" s="116" t="n"/>
      <c r="D6397" s="116" t="n"/>
    </row>
    <row r="6398">
      <c r="A6398" s="116" t="n"/>
      <c r="B6398" s="116" t="n"/>
      <c r="C6398" s="116" t="n"/>
      <c r="D6398" s="116" t="n"/>
    </row>
    <row r="6399">
      <c r="A6399" s="116" t="n"/>
      <c r="B6399" s="116" t="n"/>
      <c r="C6399" s="116" t="n"/>
      <c r="D6399" s="116" t="n"/>
    </row>
    <row r="6400">
      <c r="A6400" s="116" t="n"/>
      <c r="B6400" s="116" t="n"/>
      <c r="C6400" s="116" t="n"/>
      <c r="D6400" s="116" t="n"/>
    </row>
    <row r="6401">
      <c r="A6401" s="116" t="n"/>
      <c r="B6401" s="116" t="n"/>
      <c r="C6401" s="116" t="n"/>
      <c r="D6401" s="116" t="n"/>
    </row>
    <row r="6402">
      <c r="A6402" s="116" t="n"/>
      <c r="B6402" s="116" t="n"/>
      <c r="C6402" s="116" t="n"/>
      <c r="D6402" s="116" t="n"/>
    </row>
    <row r="6403">
      <c r="A6403" s="116" t="n"/>
      <c r="B6403" s="116" t="n"/>
      <c r="C6403" s="116" t="n"/>
      <c r="D6403" s="116" t="n"/>
    </row>
    <row r="6404">
      <c r="A6404" s="116" t="n"/>
      <c r="B6404" s="116" t="n"/>
      <c r="C6404" s="116" t="n"/>
      <c r="D6404" s="116" t="n"/>
    </row>
    <row r="6405">
      <c r="A6405" s="116" t="n"/>
      <c r="B6405" s="116" t="n"/>
      <c r="C6405" s="116" t="n"/>
      <c r="D6405" s="116" t="n"/>
    </row>
    <row r="6406">
      <c r="A6406" s="116" t="n"/>
      <c r="B6406" s="116" t="n"/>
      <c r="C6406" s="116" t="n"/>
      <c r="D6406" s="116" t="n"/>
    </row>
    <row r="6407">
      <c r="A6407" s="116" t="n"/>
      <c r="B6407" s="116" t="n"/>
      <c r="C6407" s="116" t="n"/>
      <c r="D6407" s="116" t="n"/>
    </row>
    <row r="6408">
      <c r="A6408" s="116" t="n"/>
      <c r="B6408" s="116" t="n"/>
      <c r="C6408" s="116" t="n"/>
      <c r="D6408" s="116" t="n"/>
    </row>
    <row r="6409">
      <c r="A6409" s="116" t="n"/>
      <c r="B6409" s="116" t="n"/>
      <c r="C6409" s="116" t="n"/>
      <c r="D6409" s="116" t="n"/>
    </row>
    <row r="6410">
      <c r="A6410" s="116" t="n"/>
      <c r="B6410" s="116" t="n"/>
      <c r="C6410" s="116" t="n"/>
      <c r="D6410" s="116" t="n"/>
    </row>
    <row r="6411">
      <c r="A6411" s="116" t="n"/>
      <c r="B6411" s="116" t="n"/>
      <c r="C6411" s="116" t="n"/>
      <c r="D6411" s="116" t="n"/>
    </row>
    <row r="6412">
      <c r="A6412" s="116" t="n"/>
      <c r="B6412" s="116" t="n"/>
      <c r="C6412" s="116" t="n"/>
      <c r="D6412" s="116" t="n"/>
    </row>
    <row r="6413">
      <c r="A6413" s="116" t="n"/>
      <c r="B6413" s="116" t="n"/>
      <c r="C6413" s="116" t="n"/>
      <c r="D6413" s="116" t="n"/>
    </row>
    <row r="6414">
      <c r="A6414" s="116" t="n"/>
      <c r="B6414" s="116" t="n"/>
      <c r="C6414" s="116" t="n"/>
      <c r="D6414" s="116" t="n"/>
    </row>
    <row r="6415">
      <c r="A6415" s="116" t="n"/>
      <c r="B6415" s="116" t="n"/>
      <c r="C6415" s="116" t="n"/>
      <c r="D6415" s="116" t="n"/>
    </row>
    <row r="6416">
      <c r="A6416" s="116" t="n"/>
      <c r="B6416" s="116" t="n"/>
      <c r="C6416" s="116" t="n"/>
      <c r="D6416" s="116" t="n"/>
    </row>
    <row r="6417">
      <c r="A6417" s="116" t="n"/>
      <c r="B6417" s="116" t="n"/>
      <c r="C6417" s="116" t="n"/>
      <c r="D6417" s="116" t="n"/>
    </row>
    <row r="6418">
      <c r="A6418" s="116" t="n"/>
      <c r="B6418" s="116" t="n"/>
      <c r="C6418" s="116" t="n"/>
      <c r="D6418" s="116" t="n"/>
    </row>
    <row r="6419">
      <c r="A6419" s="116" t="n"/>
      <c r="B6419" s="116" t="n"/>
      <c r="C6419" s="116" t="n"/>
      <c r="D6419" s="116" t="n"/>
    </row>
    <row r="6420">
      <c r="A6420" s="116" t="n"/>
      <c r="B6420" s="116" t="n"/>
      <c r="C6420" s="116" t="n"/>
      <c r="D6420" s="116" t="n"/>
    </row>
    <row r="6421">
      <c r="A6421" s="116" t="n"/>
      <c r="B6421" s="116" t="n"/>
      <c r="C6421" s="116" t="n"/>
      <c r="D6421" s="116" t="n"/>
    </row>
    <row r="6422">
      <c r="A6422" s="116" t="n"/>
      <c r="B6422" s="116" t="n"/>
      <c r="C6422" s="116" t="n"/>
      <c r="D6422" s="116" t="n"/>
    </row>
    <row r="6423">
      <c r="A6423" s="116" t="n"/>
      <c r="B6423" s="116" t="n"/>
      <c r="C6423" s="116" t="n"/>
      <c r="D6423" s="116" t="n"/>
    </row>
    <row r="6424">
      <c r="A6424" s="116" t="n"/>
      <c r="B6424" s="116" t="n"/>
      <c r="C6424" s="116" t="n"/>
      <c r="D6424" s="116" t="n"/>
    </row>
    <row r="6425">
      <c r="A6425" s="116" t="n"/>
      <c r="B6425" s="116" t="n"/>
      <c r="C6425" s="116" t="n"/>
      <c r="D6425" s="116" t="n"/>
    </row>
    <row r="6426">
      <c r="A6426" s="116" t="n"/>
      <c r="B6426" s="116" t="n"/>
      <c r="C6426" s="116" t="n"/>
      <c r="D6426" s="116" t="n"/>
    </row>
    <row r="6427">
      <c r="A6427" s="116" t="n"/>
      <c r="B6427" s="116" t="n"/>
      <c r="C6427" s="116" t="n"/>
      <c r="D6427" s="116" t="n"/>
    </row>
    <row r="6428">
      <c r="A6428" s="116" t="n"/>
      <c r="B6428" s="116" t="n"/>
      <c r="C6428" s="116" t="n"/>
      <c r="D6428" s="116" t="n"/>
    </row>
    <row r="6429">
      <c r="A6429" s="116" t="n"/>
      <c r="B6429" s="116" t="n"/>
      <c r="C6429" s="116" t="n"/>
      <c r="D6429" s="116" t="n"/>
    </row>
    <row r="6430">
      <c r="A6430" s="116" t="n"/>
      <c r="B6430" s="116" t="n"/>
      <c r="C6430" s="116" t="n"/>
      <c r="D6430" s="116" t="n"/>
    </row>
    <row r="6431">
      <c r="A6431" s="116" t="n"/>
      <c r="B6431" s="116" t="n"/>
      <c r="C6431" s="116" t="n"/>
      <c r="D6431" s="116" t="n"/>
    </row>
    <row r="6432">
      <c r="A6432" s="116" t="n"/>
      <c r="B6432" s="116" t="n"/>
      <c r="C6432" s="116" t="n"/>
      <c r="D6432" s="116" t="n"/>
    </row>
    <row r="6433">
      <c r="A6433" s="116" t="n"/>
      <c r="B6433" s="116" t="n"/>
      <c r="C6433" s="116" t="n"/>
      <c r="D6433" s="116" t="n"/>
    </row>
    <row r="6434">
      <c r="A6434" s="116" t="n"/>
      <c r="B6434" s="116" t="n"/>
      <c r="C6434" s="116" t="n"/>
      <c r="D6434" s="116" t="n"/>
    </row>
    <row r="6435">
      <c r="A6435" s="116" t="n"/>
      <c r="B6435" s="116" t="n"/>
      <c r="C6435" s="116" t="n"/>
      <c r="D6435" s="116" t="n"/>
    </row>
    <row r="6436">
      <c r="A6436" s="116" t="n"/>
      <c r="B6436" s="116" t="n"/>
      <c r="C6436" s="116" t="n"/>
      <c r="D6436" s="116" t="n"/>
    </row>
    <row r="6437">
      <c r="A6437" s="116" t="n"/>
      <c r="B6437" s="116" t="n"/>
      <c r="C6437" s="116" t="n"/>
      <c r="D6437" s="116" t="n"/>
    </row>
    <row r="6438">
      <c r="A6438" s="116" t="n"/>
      <c r="B6438" s="116" t="n"/>
      <c r="C6438" s="116" t="n"/>
      <c r="D6438" s="116" t="n"/>
    </row>
    <row r="6439">
      <c r="A6439" s="116" t="n"/>
      <c r="B6439" s="116" t="n"/>
      <c r="C6439" s="116" t="n"/>
      <c r="D6439" s="116" t="n"/>
    </row>
    <row r="6440">
      <c r="A6440" s="116" t="n"/>
      <c r="B6440" s="116" t="n"/>
      <c r="C6440" s="116" t="n"/>
      <c r="D6440" s="116" t="n"/>
    </row>
    <row r="6441">
      <c r="A6441" s="116" t="n"/>
      <c r="B6441" s="116" t="n"/>
      <c r="C6441" s="116" t="n"/>
      <c r="D6441" s="116" t="n"/>
    </row>
    <row r="6442">
      <c r="A6442" s="116" t="n"/>
      <c r="B6442" s="116" t="n"/>
      <c r="C6442" s="116" t="n"/>
      <c r="D6442" s="116" t="n"/>
    </row>
    <row r="6443">
      <c r="A6443" s="116" t="n"/>
      <c r="B6443" s="116" t="n"/>
      <c r="C6443" s="116" t="n"/>
      <c r="D6443" s="116" t="n"/>
    </row>
    <row r="6444">
      <c r="A6444" s="116" t="n"/>
      <c r="B6444" s="116" t="n"/>
      <c r="C6444" s="116" t="n"/>
      <c r="D6444" s="116" t="n"/>
    </row>
    <row r="6445">
      <c r="A6445" s="116" t="n"/>
      <c r="B6445" s="116" t="n"/>
      <c r="C6445" s="116" t="n"/>
      <c r="D6445" s="116" t="n"/>
    </row>
    <row r="6446">
      <c r="A6446" s="116" t="n"/>
      <c r="B6446" s="116" t="n"/>
      <c r="C6446" s="116" t="n"/>
      <c r="D6446" s="116" t="n"/>
    </row>
    <row r="6447">
      <c r="A6447" s="116" t="n"/>
      <c r="B6447" s="116" t="n"/>
      <c r="C6447" s="116" t="n"/>
      <c r="D6447" s="116" t="n"/>
    </row>
    <row r="6448">
      <c r="A6448" s="116" t="n"/>
      <c r="B6448" s="116" t="n"/>
      <c r="C6448" s="116" t="n"/>
      <c r="D6448" s="116" t="n"/>
    </row>
    <row r="6449">
      <c r="A6449" s="116" t="n"/>
      <c r="B6449" s="116" t="n"/>
      <c r="C6449" s="116" t="n"/>
      <c r="D6449" s="116" t="n"/>
    </row>
    <row r="6450">
      <c r="A6450" s="116" t="n"/>
      <c r="B6450" s="116" t="n"/>
      <c r="C6450" s="116" t="n"/>
      <c r="D6450" s="116" t="n"/>
    </row>
    <row r="6451">
      <c r="A6451" s="116" t="n"/>
      <c r="B6451" s="116" t="n"/>
      <c r="C6451" s="116" t="n"/>
      <c r="D6451" s="116" t="n"/>
    </row>
    <row r="6452">
      <c r="A6452" s="116" t="n"/>
      <c r="B6452" s="116" t="n"/>
      <c r="C6452" s="116" t="n"/>
      <c r="D6452" s="116" t="n"/>
    </row>
    <row r="6453">
      <c r="A6453" s="116" t="n"/>
      <c r="B6453" s="116" t="n"/>
      <c r="C6453" s="116" t="n"/>
      <c r="D6453" s="116" t="n"/>
    </row>
    <row r="6454">
      <c r="A6454" s="116" t="n"/>
      <c r="B6454" s="116" t="n"/>
      <c r="C6454" s="116" t="n"/>
      <c r="D6454" s="116" t="n"/>
    </row>
    <row r="6455">
      <c r="A6455" s="116" t="n"/>
      <c r="B6455" s="116" t="n"/>
      <c r="C6455" s="116" t="n"/>
      <c r="D6455" s="116" t="n"/>
    </row>
    <row r="6456">
      <c r="A6456" s="116" t="n"/>
      <c r="B6456" s="116" t="n"/>
      <c r="C6456" s="116" t="n"/>
      <c r="D6456" s="116" t="n"/>
    </row>
    <row r="6457">
      <c r="A6457" s="116" t="n"/>
      <c r="B6457" s="116" t="n"/>
      <c r="C6457" s="116" t="n"/>
      <c r="D6457" s="116" t="n"/>
    </row>
    <row r="6458">
      <c r="A6458" s="116" t="n"/>
      <c r="B6458" s="116" t="n"/>
      <c r="C6458" s="116" t="n"/>
      <c r="D6458" s="116" t="n"/>
    </row>
    <row r="6459">
      <c r="A6459" s="116" t="n"/>
      <c r="B6459" s="116" t="n"/>
      <c r="C6459" s="116" t="n"/>
      <c r="D6459" s="116" t="n"/>
    </row>
    <row r="6460">
      <c r="A6460" s="116" t="n"/>
      <c r="B6460" s="116" t="n"/>
      <c r="C6460" s="116" t="n"/>
      <c r="D6460" s="116" t="n"/>
    </row>
    <row r="6461">
      <c r="A6461" s="116" t="n"/>
      <c r="B6461" s="116" t="n"/>
      <c r="C6461" s="116" t="n"/>
      <c r="D6461" s="116" t="n"/>
    </row>
    <row r="6462">
      <c r="A6462" s="116" t="n"/>
      <c r="B6462" s="116" t="n"/>
      <c r="C6462" s="116" t="n"/>
      <c r="D6462" s="116" t="n"/>
    </row>
    <row r="6463">
      <c r="A6463" s="116" t="n"/>
      <c r="B6463" s="116" t="n"/>
      <c r="C6463" s="116" t="n"/>
      <c r="D6463" s="116" t="n"/>
    </row>
    <row r="6464">
      <c r="A6464" s="116" t="n"/>
      <c r="B6464" s="116" t="n"/>
      <c r="C6464" s="116" t="n"/>
      <c r="D6464" s="116" t="n"/>
    </row>
    <row r="6465">
      <c r="A6465" s="116" t="n"/>
      <c r="B6465" s="116" t="n"/>
      <c r="C6465" s="116" t="n"/>
      <c r="D6465" s="116" t="n"/>
    </row>
    <row r="6466">
      <c r="A6466" s="116" t="n"/>
      <c r="B6466" s="116" t="n"/>
      <c r="C6466" s="116" t="n"/>
      <c r="D6466" s="116" t="n"/>
    </row>
    <row r="6467">
      <c r="A6467" s="116" t="n"/>
      <c r="B6467" s="116" t="n"/>
      <c r="C6467" s="116" t="n"/>
      <c r="D6467" s="116" t="n"/>
    </row>
    <row r="6468">
      <c r="A6468" s="116" t="n"/>
      <c r="B6468" s="116" t="n"/>
      <c r="C6468" s="116" t="n"/>
      <c r="D6468" s="116" t="n"/>
    </row>
    <row r="6469">
      <c r="A6469" s="116" t="n"/>
      <c r="B6469" s="116" t="n"/>
      <c r="C6469" s="116" t="n"/>
      <c r="D6469" s="116" t="n"/>
    </row>
    <row r="6470">
      <c r="A6470" s="116" t="n"/>
      <c r="B6470" s="116" t="n"/>
      <c r="C6470" s="116" t="n"/>
      <c r="D6470" s="116" t="n"/>
    </row>
    <row r="6471">
      <c r="A6471" s="116" t="n"/>
      <c r="B6471" s="116" t="n"/>
      <c r="C6471" s="116" t="n"/>
      <c r="D6471" s="116" t="n"/>
    </row>
    <row r="6472">
      <c r="A6472" s="116" t="n"/>
      <c r="B6472" s="116" t="n"/>
      <c r="C6472" s="116" t="n"/>
      <c r="D6472" s="116" t="n"/>
    </row>
    <row r="6473">
      <c r="A6473" s="116" t="n"/>
      <c r="B6473" s="116" t="n"/>
      <c r="C6473" s="116" t="n"/>
      <c r="D6473" s="116" t="n"/>
    </row>
    <row r="6474">
      <c r="A6474" s="116" t="n"/>
      <c r="B6474" s="116" t="n"/>
      <c r="C6474" s="116" t="n"/>
      <c r="D6474" s="116" t="n"/>
    </row>
    <row r="6475">
      <c r="A6475" s="116" t="n"/>
      <c r="B6475" s="116" t="n"/>
      <c r="C6475" s="116" t="n"/>
      <c r="D6475" s="116" t="n"/>
    </row>
    <row r="6476">
      <c r="A6476" s="116" t="n"/>
      <c r="B6476" s="116" t="n"/>
      <c r="C6476" s="116" t="n"/>
      <c r="D6476" s="116" t="n"/>
    </row>
    <row r="6477">
      <c r="A6477" s="116" t="n"/>
      <c r="B6477" s="116" t="n"/>
      <c r="C6477" s="116" t="n"/>
      <c r="D6477" s="116" t="n"/>
    </row>
    <row r="6478">
      <c r="A6478" s="116" t="n"/>
      <c r="B6478" s="116" t="n"/>
      <c r="C6478" s="116" t="n"/>
      <c r="D6478" s="116" t="n"/>
    </row>
    <row r="6479">
      <c r="A6479" s="116" t="n"/>
      <c r="B6479" s="116" t="n"/>
      <c r="C6479" s="116" t="n"/>
      <c r="D6479" s="116" t="n"/>
    </row>
    <row r="6480">
      <c r="A6480" s="116" t="n"/>
      <c r="B6480" s="116" t="n"/>
      <c r="C6480" s="116" t="n"/>
      <c r="D6480" s="116" t="n"/>
    </row>
    <row r="6481">
      <c r="A6481" s="116" t="n"/>
      <c r="B6481" s="116" t="n"/>
      <c r="C6481" s="116" t="n"/>
      <c r="D6481" s="116" t="n"/>
    </row>
    <row r="6482">
      <c r="A6482" s="116" t="n"/>
      <c r="B6482" s="116" t="n"/>
      <c r="C6482" s="116" t="n"/>
      <c r="D6482" s="116" t="n"/>
    </row>
    <row r="6483">
      <c r="A6483" s="116" t="n"/>
      <c r="B6483" s="116" t="n"/>
      <c r="C6483" s="116" t="n"/>
      <c r="D6483" s="116" t="n"/>
    </row>
    <row r="6484">
      <c r="A6484" s="116" t="n"/>
      <c r="B6484" s="116" t="n"/>
      <c r="C6484" s="116" t="n"/>
      <c r="D6484" s="116" t="n"/>
    </row>
    <row r="6485">
      <c r="A6485" s="116" t="n"/>
      <c r="B6485" s="116" t="n"/>
      <c r="C6485" s="116" t="n"/>
      <c r="D6485" s="116" t="n"/>
    </row>
    <row r="6486">
      <c r="A6486" s="116" t="n"/>
      <c r="B6486" s="116" t="n"/>
      <c r="C6486" s="116" t="n"/>
      <c r="D6486" s="116" t="n"/>
    </row>
    <row r="6487">
      <c r="A6487" s="116" t="n"/>
      <c r="B6487" s="116" t="n"/>
      <c r="C6487" s="116" t="n"/>
      <c r="D6487" s="116" t="n"/>
    </row>
    <row r="6488">
      <c r="A6488" s="116" t="n"/>
      <c r="B6488" s="116" t="n"/>
      <c r="C6488" s="116" t="n"/>
      <c r="D6488" s="116" t="n"/>
    </row>
    <row r="6489">
      <c r="A6489" s="116" t="n"/>
      <c r="B6489" s="116" t="n"/>
      <c r="C6489" s="116" t="n"/>
      <c r="D6489" s="116" t="n"/>
    </row>
    <row r="6490">
      <c r="A6490" s="116" t="n"/>
      <c r="B6490" s="116" t="n"/>
      <c r="C6490" s="116" t="n"/>
      <c r="D6490" s="116" t="n"/>
    </row>
    <row r="6491">
      <c r="A6491" s="116" t="n"/>
      <c r="B6491" s="116" t="n"/>
      <c r="C6491" s="116" t="n"/>
      <c r="D6491" s="116" t="n"/>
    </row>
    <row r="6492">
      <c r="A6492" s="116" t="n"/>
      <c r="B6492" s="116" t="n"/>
      <c r="C6492" s="116" t="n"/>
      <c r="D6492" s="116" t="n"/>
    </row>
    <row r="6493">
      <c r="A6493" s="116" t="n"/>
      <c r="B6493" s="116" t="n"/>
      <c r="C6493" s="116" t="n"/>
      <c r="D6493" s="116" t="n"/>
    </row>
    <row r="6494">
      <c r="A6494" s="116" t="n"/>
      <c r="B6494" s="116" t="n"/>
      <c r="C6494" s="116" t="n"/>
      <c r="D6494" s="116" t="n"/>
    </row>
    <row r="6495">
      <c r="A6495" s="116" t="n"/>
      <c r="B6495" s="116" t="n"/>
      <c r="C6495" s="116" t="n"/>
      <c r="D6495" s="116" t="n"/>
    </row>
    <row r="6496">
      <c r="A6496" s="116" t="n"/>
      <c r="B6496" s="116" t="n"/>
      <c r="C6496" s="116" t="n"/>
      <c r="D6496" s="116" t="n"/>
    </row>
    <row r="6497">
      <c r="A6497" s="116" t="n"/>
      <c r="B6497" s="116" t="n"/>
      <c r="C6497" s="116" t="n"/>
      <c r="D6497" s="116" t="n"/>
    </row>
    <row r="6498">
      <c r="A6498" s="116" t="n"/>
      <c r="B6498" s="116" t="n"/>
      <c r="C6498" s="116" t="n"/>
      <c r="D6498" s="116" t="n"/>
    </row>
    <row r="6499">
      <c r="A6499" s="116" t="n"/>
      <c r="B6499" s="116" t="n"/>
      <c r="C6499" s="116" t="n"/>
      <c r="D6499" s="116" t="n"/>
    </row>
    <row r="6500">
      <c r="A6500" s="116" t="n"/>
      <c r="B6500" s="116" t="n"/>
      <c r="C6500" s="116" t="n"/>
      <c r="D6500" s="116" t="n"/>
    </row>
    <row r="6501">
      <c r="A6501" s="116" t="n"/>
      <c r="B6501" s="116" t="n"/>
      <c r="C6501" s="116" t="n"/>
      <c r="D6501" s="116" t="n"/>
    </row>
    <row r="6502">
      <c r="A6502" s="116" t="n"/>
      <c r="B6502" s="116" t="n"/>
      <c r="C6502" s="116" t="n"/>
      <c r="D6502" s="116" t="n"/>
    </row>
    <row r="6503">
      <c r="A6503" s="116" t="n"/>
      <c r="B6503" s="116" t="n"/>
      <c r="C6503" s="116" t="n"/>
      <c r="D6503" s="116" t="n"/>
    </row>
    <row r="6504">
      <c r="A6504" s="116" t="n"/>
      <c r="B6504" s="116" t="n"/>
      <c r="C6504" s="116" t="n"/>
      <c r="D6504" s="116" t="n"/>
    </row>
    <row r="6505">
      <c r="A6505" s="116" t="n"/>
      <c r="B6505" s="116" t="n"/>
      <c r="C6505" s="116" t="n"/>
      <c r="D6505" s="116" t="n"/>
    </row>
    <row r="6506">
      <c r="A6506" s="116" t="n"/>
      <c r="B6506" s="116" t="n"/>
      <c r="C6506" s="116" t="n"/>
      <c r="D6506" s="116" t="n"/>
    </row>
    <row r="6507">
      <c r="A6507" s="116" t="n"/>
      <c r="B6507" s="116" t="n"/>
      <c r="C6507" s="116" t="n"/>
      <c r="D6507" s="116" t="n"/>
    </row>
    <row r="6508">
      <c r="A6508" s="116" t="n"/>
      <c r="B6508" s="116" t="n"/>
      <c r="C6508" s="116" t="n"/>
      <c r="D6508" s="116" t="n"/>
    </row>
    <row r="6509">
      <c r="A6509" s="116" t="n"/>
      <c r="B6509" s="116" t="n"/>
      <c r="C6509" s="116" t="n"/>
      <c r="D6509" s="116" t="n"/>
    </row>
    <row r="6510">
      <c r="A6510" s="116" t="n"/>
      <c r="B6510" s="116" t="n"/>
      <c r="C6510" s="116" t="n"/>
      <c r="D6510" s="116" t="n"/>
    </row>
    <row r="6511">
      <c r="A6511" s="116" t="n"/>
      <c r="B6511" s="116" t="n"/>
      <c r="C6511" s="116" t="n"/>
      <c r="D6511" s="116" t="n"/>
    </row>
    <row r="6512">
      <c r="A6512" s="116" t="n"/>
      <c r="B6512" s="116" t="n"/>
      <c r="C6512" s="116" t="n"/>
      <c r="D6512" s="116" t="n"/>
    </row>
    <row r="6513">
      <c r="A6513" s="116" t="n"/>
      <c r="B6513" s="116" t="n"/>
      <c r="C6513" s="116" t="n"/>
      <c r="D6513" s="116" t="n"/>
    </row>
    <row r="6514">
      <c r="A6514" s="116" t="n"/>
      <c r="B6514" s="116" t="n"/>
      <c r="C6514" s="116" t="n"/>
      <c r="D6514" s="116" t="n"/>
    </row>
    <row r="6515">
      <c r="A6515" s="116" t="n"/>
      <c r="B6515" s="116" t="n"/>
      <c r="C6515" s="116" t="n"/>
      <c r="D6515" s="116" t="n"/>
    </row>
    <row r="6516">
      <c r="A6516" s="116" t="n"/>
      <c r="B6516" s="116" t="n"/>
      <c r="C6516" s="116" t="n"/>
      <c r="D6516" s="116" t="n"/>
    </row>
    <row r="6517">
      <c r="A6517" s="116" t="n"/>
      <c r="B6517" s="116" t="n"/>
      <c r="C6517" s="116" t="n"/>
      <c r="D6517" s="116" t="n"/>
    </row>
    <row r="6518">
      <c r="A6518" s="116" t="n"/>
      <c r="B6518" s="116" t="n"/>
      <c r="C6518" s="116" t="n"/>
      <c r="D6518" s="116" t="n"/>
    </row>
    <row r="6519">
      <c r="A6519" s="116" t="n"/>
      <c r="B6519" s="116" t="n"/>
      <c r="C6519" s="116" t="n"/>
      <c r="D6519" s="116" t="n"/>
    </row>
    <row r="6520">
      <c r="A6520" s="116" t="n"/>
      <c r="B6520" s="116" t="n"/>
      <c r="C6520" s="116" t="n"/>
      <c r="D6520" s="116" t="n"/>
    </row>
    <row r="6521">
      <c r="A6521" s="116" t="n"/>
      <c r="B6521" s="116" t="n"/>
      <c r="C6521" s="116" t="n"/>
      <c r="D6521" s="116" t="n"/>
    </row>
    <row r="6522">
      <c r="A6522" s="116" t="n"/>
      <c r="B6522" s="116" t="n"/>
      <c r="C6522" s="116" t="n"/>
      <c r="D6522" s="116" t="n"/>
    </row>
    <row r="6523">
      <c r="A6523" s="116" t="n"/>
      <c r="B6523" s="116" t="n"/>
      <c r="C6523" s="116" t="n"/>
      <c r="D6523" s="116" t="n"/>
    </row>
    <row r="6524">
      <c r="A6524" s="116" t="n"/>
      <c r="B6524" s="116" t="n"/>
      <c r="C6524" s="116" t="n"/>
      <c r="D6524" s="116" t="n"/>
    </row>
    <row r="6525">
      <c r="A6525" s="116" t="n"/>
      <c r="B6525" s="116" t="n"/>
      <c r="C6525" s="116" t="n"/>
      <c r="D6525" s="116" t="n"/>
    </row>
    <row r="6526">
      <c r="A6526" s="116" t="n"/>
      <c r="B6526" s="116" t="n"/>
      <c r="C6526" s="116" t="n"/>
      <c r="D6526" s="116" t="n"/>
    </row>
    <row r="6527">
      <c r="A6527" s="116" t="n"/>
      <c r="B6527" s="116" t="n"/>
      <c r="C6527" s="116" t="n"/>
      <c r="D6527" s="116" t="n"/>
    </row>
    <row r="6528">
      <c r="A6528" s="116" t="n"/>
      <c r="B6528" s="116" t="n"/>
      <c r="C6528" s="116" t="n"/>
      <c r="D6528" s="116" t="n"/>
    </row>
    <row r="6529">
      <c r="A6529" s="116" t="n"/>
      <c r="B6529" s="116" t="n"/>
      <c r="C6529" s="116" t="n"/>
      <c r="D6529" s="116" t="n"/>
    </row>
    <row r="6530">
      <c r="A6530" s="116" t="n"/>
      <c r="B6530" s="116" t="n"/>
      <c r="C6530" s="116" t="n"/>
      <c r="D6530" s="116" t="n"/>
    </row>
    <row r="6531">
      <c r="A6531" s="116" t="n"/>
      <c r="B6531" s="116" t="n"/>
      <c r="C6531" s="116" t="n"/>
      <c r="D6531" s="116" t="n"/>
    </row>
    <row r="6532">
      <c r="A6532" s="116" t="n"/>
      <c r="B6532" s="116" t="n"/>
      <c r="C6532" s="116" t="n"/>
      <c r="D6532" s="116" t="n"/>
    </row>
    <row r="6533">
      <c r="A6533" s="116" t="n"/>
      <c r="B6533" s="116" t="n"/>
      <c r="C6533" s="116" t="n"/>
      <c r="D6533" s="116" t="n"/>
    </row>
    <row r="6534">
      <c r="A6534" s="116" t="n"/>
      <c r="B6534" s="116" t="n"/>
      <c r="C6534" s="116" t="n"/>
      <c r="D6534" s="116" t="n"/>
    </row>
    <row r="6535">
      <c r="A6535" s="116" t="n"/>
      <c r="B6535" s="116" t="n"/>
      <c r="C6535" s="116" t="n"/>
      <c r="D6535" s="116" t="n"/>
    </row>
    <row r="6536">
      <c r="A6536" s="116" t="n"/>
      <c r="B6536" s="116" t="n"/>
      <c r="C6536" s="116" t="n"/>
      <c r="D6536" s="116" t="n"/>
    </row>
    <row r="6537">
      <c r="A6537" s="116" t="n"/>
      <c r="B6537" s="116" t="n"/>
      <c r="C6537" s="116" t="n"/>
      <c r="D6537" s="116" t="n"/>
    </row>
    <row r="6538">
      <c r="A6538" s="116" t="n"/>
      <c r="B6538" s="116" t="n"/>
      <c r="C6538" s="116" t="n"/>
      <c r="D6538" s="116" t="n"/>
    </row>
    <row r="6539">
      <c r="A6539" s="116" t="n"/>
      <c r="B6539" s="116" t="n"/>
      <c r="C6539" s="116" t="n"/>
      <c r="D6539" s="116" t="n"/>
    </row>
    <row r="6540">
      <c r="A6540" s="116" t="n"/>
      <c r="B6540" s="116" t="n"/>
      <c r="C6540" s="116" t="n"/>
      <c r="D6540" s="116" t="n"/>
    </row>
    <row r="6541">
      <c r="A6541" s="116" t="n"/>
      <c r="B6541" s="116" t="n"/>
      <c r="C6541" s="116" t="n"/>
      <c r="D6541" s="116" t="n"/>
    </row>
    <row r="6542">
      <c r="A6542" s="116" t="n"/>
      <c r="B6542" s="116" t="n"/>
      <c r="C6542" s="116" t="n"/>
      <c r="D6542" s="116" t="n"/>
    </row>
    <row r="6543">
      <c r="A6543" s="116" t="n"/>
      <c r="B6543" s="116" t="n"/>
      <c r="C6543" s="116" t="n"/>
      <c r="D6543" s="116" t="n"/>
    </row>
    <row r="6544">
      <c r="A6544" s="116" t="n"/>
      <c r="B6544" s="116" t="n"/>
      <c r="C6544" s="116" t="n"/>
      <c r="D6544" s="116" t="n"/>
    </row>
    <row r="6545">
      <c r="A6545" s="116" t="n"/>
      <c r="B6545" s="116" t="n"/>
      <c r="C6545" s="116" t="n"/>
      <c r="D6545" s="116" t="n"/>
    </row>
    <row r="6546">
      <c r="A6546" s="116" t="n"/>
      <c r="B6546" s="116" t="n"/>
      <c r="C6546" s="116" t="n"/>
      <c r="D6546" s="116" t="n"/>
    </row>
    <row r="6547">
      <c r="A6547" s="116" t="n"/>
      <c r="B6547" s="116" t="n"/>
      <c r="C6547" s="116" t="n"/>
      <c r="D6547" s="116" t="n"/>
    </row>
    <row r="6548">
      <c r="A6548" s="116" t="n"/>
      <c r="B6548" s="116" t="n"/>
      <c r="C6548" s="116" t="n"/>
      <c r="D6548" s="116" t="n"/>
    </row>
    <row r="6549">
      <c r="A6549" s="116" t="n"/>
      <c r="B6549" s="116" t="n"/>
      <c r="C6549" s="116" t="n"/>
      <c r="D6549" s="116" t="n"/>
    </row>
    <row r="6550">
      <c r="A6550" s="116" t="n"/>
      <c r="B6550" s="116" t="n"/>
      <c r="C6550" s="116" t="n"/>
      <c r="D6550" s="116" t="n"/>
    </row>
    <row r="6551">
      <c r="A6551" s="116" t="n"/>
      <c r="B6551" s="116" t="n"/>
      <c r="C6551" s="116" t="n"/>
      <c r="D6551" s="116" t="n"/>
    </row>
    <row r="6552">
      <c r="A6552" s="116" t="n"/>
      <c r="B6552" s="116" t="n"/>
      <c r="C6552" s="116" t="n"/>
      <c r="D6552" s="116" t="n"/>
    </row>
    <row r="6553">
      <c r="A6553" s="116" t="n"/>
      <c r="B6553" s="116" t="n"/>
      <c r="C6553" s="116" t="n"/>
      <c r="D6553" s="116" t="n"/>
    </row>
    <row r="6554">
      <c r="A6554" s="116" t="n"/>
      <c r="B6554" s="116" t="n"/>
      <c r="C6554" s="116" t="n"/>
      <c r="D6554" s="116" t="n"/>
    </row>
    <row r="6555">
      <c r="A6555" s="116" t="n"/>
      <c r="B6555" s="116" t="n"/>
      <c r="C6555" s="116" t="n"/>
      <c r="D6555" s="116" t="n"/>
    </row>
    <row r="6556">
      <c r="A6556" s="116" t="n"/>
      <c r="B6556" s="116" t="n"/>
      <c r="C6556" s="116" t="n"/>
      <c r="D6556" s="116" t="n"/>
    </row>
    <row r="6557">
      <c r="A6557" s="116" t="n"/>
      <c r="B6557" s="116" t="n"/>
      <c r="C6557" s="116" t="n"/>
      <c r="D6557" s="116" t="n"/>
    </row>
    <row r="6558">
      <c r="A6558" s="116" t="n"/>
      <c r="B6558" s="116" t="n"/>
      <c r="C6558" s="116" t="n"/>
      <c r="D6558" s="116" t="n"/>
    </row>
    <row r="6559">
      <c r="A6559" s="116" t="n"/>
      <c r="B6559" s="116" t="n"/>
      <c r="C6559" s="116" t="n"/>
      <c r="D6559" s="116" t="n"/>
    </row>
    <row r="6560">
      <c r="A6560" s="116" t="n"/>
      <c r="B6560" s="116" t="n"/>
      <c r="C6560" s="116" t="n"/>
      <c r="D6560" s="116" t="n"/>
    </row>
    <row r="6561">
      <c r="A6561" s="116" t="n"/>
      <c r="B6561" s="116" t="n"/>
      <c r="C6561" s="116" t="n"/>
      <c r="D6561" s="116" t="n"/>
    </row>
    <row r="6562">
      <c r="A6562" s="116" t="n"/>
      <c r="B6562" s="116" t="n"/>
      <c r="C6562" s="116" t="n"/>
      <c r="D6562" s="116" t="n"/>
    </row>
    <row r="6563">
      <c r="A6563" s="116" t="n"/>
      <c r="B6563" s="116" t="n"/>
      <c r="C6563" s="116" t="n"/>
      <c r="D6563" s="116" t="n"/>
    </row>
    <row r="6564">
      <c r="A6564" s="116" t="n"/>
      <c r="B6564" s="116" t="n"/>
      <c r="C6564" s="116" t="n"/>
      <c r="D6564" s="116" t="n"/>
    </row>
    <row r="6565">
      <c r="A6565" s="116" t="n"/>
      <c r="B6565" s="116" t="n"/>
      <c r="C6565" s="116" t="n"/>
      <c r="D6565" s="116" t="n"/>
    </row>
    <row r="6566">
      <c r="A6566" s="116" t="n"/>
      <c r="B6566" s="116" t="n"/>
      <c r="C6566" s="116" t="n"/>
      <c r="D6566" s="116" t="n"/>
    </row>
    <row r="6567">
      <c r="A6567" s="116" t="n"/>
      <c r="B6567" s="116" t="n"/>
      <c r="C6567" s="116" t="n"/>
      <c r="D6567" s="116" t="n"/>
    </row>
    <row r="6568">
      <c r="A6568" s="116" t="n"/>
      <c r="B6568" s="116" t="n"/>
      <c r="C6568" s="116" t="n"/>
      <c r="D6568" s="116" t="n"/>
    </row>
    <row r="6569">
      <c r="A6569" s="116" t="n"/>
      <c r="B6569" s="116" t="n"/>
      <c r="C6569" s="116" t="n"/>
      <c r="D6569" s="116" t="n"/>
    </row>
    <row r="6570">
      <c r="A6570" s="116" t="n"/>
      <c r="B6570" s="116" t="n"/>
      <c r="C6570" s="116" t="n"/>
      <c r="D6570" s="116" t="n"/>
    </row>
    <row r="6571">
      <c r="A6571" s="116" t="n"/>
      <c r="B6571" s="116" t="n"/>
      <c r="C6571" s="116" t="n"/>
      <c r="D6571" s="116" t="n"/>
    </row>
    <row r="6572">
      <c r="A6572" s="116" t="n"/>
      <c r="B6572" s="116" t="n"/>
      <c r="C6572" s="116" t="n"/>
      <c r="D6572" s="116" t="n"/>
    </row>
    <row r="6573">
      <c r="A6573" s="116" t="n"/>
      <c r="B6573" s="116" t="n"/>
      <c r="C6573" s="116" t="n"/>
      <c r="D6573" s="116" t="n"/>
    </row>
    <row r="6574">
      <c r="A6574" s="116" t="n"/>
      <c r="B6574" s="116" t="n"/>
      <c r="C6574" s="116" t="n"/>
      <c r="D6574" s="116" t="n"/>
    </row>
    <row r="6575">
      <c r="A6575" s="116" t="n"/>
      <c r="B6575" s="116" t="n"/>
      <c r="C6575" s="116" t="n"/>
      <c r="D6575" s="116" t="n"/>
    </row>
    <row r="6576">
      <c r="A6576" s="116" t="n"/>
      <c r="B6576" s="116" t="n"/>
      <c r="C6576" s="116" t="n"/>
      <c r="D6576" s="116" t="n"/>
    </row>
    <row r="6577">
      <c r="A6577" s="116" t="n"/>
      <c r="B6577" s="116" t="n"/>
      <c r="C6577" s="116" t="n"/>
      <c r="D6577" s="116" t="n"/>
    </row>
    <row r="6578">
      <c r="A6578" s="116" t="n"/>
      <c r="B6578" s="116" t="n"/>
      <c r="C6578" s="116" t="n"/>
      <c r="D6578" s="116" t="n"/>
    </row>
    <row r="6579">
      <c r="A6579" s="116" t="n"/>
      <c r="B6579" s="116" t="n"/>
      <c r="C6579" s="116" t="n"/>
      <c r="D6579" s="116" t="n"/>
    </row>
    <row r="6580">
      <c r="A6580" s="116" t="n"/>
      <c r="B6580" s="116" t="n"/>
      <c r="C6580" s="116" t="n"/>
      <c r="D6580" s="116" t="n"/>
    </row>
    <row r="6581">
      <c r="A6581" s="116" t="n"/>
      <c r="B6581" s="116" t="n"/>
      <c r="C6581" s="116" t="n"/>
      <c r="D6581" s="116" t="n"/>
    </row>
    <row r="6582">
      <c r="A6582" s="116" t="n"/>
      <c r="B6582" s="116" t="n"/>
      <c r="C6582" s="116" t="n"/>
      <c r="D6582" s="116" t="n"/>
    </row>
    <row r="6583">
      <c r="A6583" s="116" t="n"/>
      <c r="B6583" s="116" t="n"/>
      <c r="C6583" s="116" t="n"/>
      <c r="D6583" s="116" t="n"/>
    </row>
    <row r="6584">
      <c r="A6584" s="116" t="n"/>
      <c r="B6584" s="116" t="n"/>
      <c r="C6584" s="116" t="n"/>
      <c r="D6584" s="116" t="n"/>
    </row>
    <row r="6585">
      <c r="A6585" s="116" t="n"/>
      <c r="B6585" s="116" t="n"/>
      <c r="C6585" s="116" t="n"/>
      <c r="D6585" s="116" t="n"/>
    </row>
    <row r="6586">
      <c r="A6586" s="116" t="n"/>
      <c r="B6586" s="116" t="n"/>
      <c r="C6586" s="116" t="n"/>
      <c r="D6586" s="116" t="n"/>
    </row>
    <row r="6587">
      <c r="A6587" s="116" t="n"/>
      <c r="B6587" s="116" t="n"/>
      <c r="C6587" s="116" t="n"/>
      <c r="D6587" s="116" t="n"/>
    </row>
    <row r="6588">
      <c r="A6588" s="116" t="n"/>
      <c r="B6588" s="116" t="n"/>
      <c r="C6588" s="116" t="n"/>
      <c r="D6588" s="116" t="n"/>
    </row>
    <row r="6589">
      <c r="A6589" s="116" t="n"/>
      <c r="B6589" s="116" t="n"/>
      <c r="C6589" s="116" t="n"/>
      <c r="D6589" s="116" t="n"/>
    </row>
    <row r="6590">
      <c r="A6590" s="116" t="n"/>
      <c r="B6590" s="116" t="n"/>
      <c r="C6590" s="116" t="n"/>
      <c r="D6590" s="116" t="n"/>
    </row>
    <row r="6591">
      <c r="A6591" s="116" t="n"/>
      <c r="B6591" s="116" t="n"/>
      <c r="C6591" s="116" t="n"/>
      <c r="D6591" s="116" t="n"/>
    </row>
    <row r="6592">
      <c r="A6592" s="116" t="n"/>
      <c r="B6592" s="116" t="n"/>
      <c r="C6592" s="116" t="n"/>
      <c r="D6592" s="116" t="n"/>
    </row>
    <row r="6593">
      <c r="A6593" s="116" t="n"/>
      <c r="B6593" s="116" t="n"/>
      <c r="C6593" s="116" t="n"/>
      <c r="D6593" s="116" t="n"/>
    </row>
    <row r="6594">
      <c r="A6594" s="116" t="n"/>
      <c r="B6594" s="116" t="n"/>
      <c r="C6594" s="116" t="n"/>
      <c r="D6594" s="116" t="n"/>
    </row>
    <row r="6595">
      <c r="A6595" s="116" t="n"/>
      <c r="B6595" s="116" t="n"/>
      <c r="C6595" s="116" t="n"/>
      <c r="D6595" s="116" t="n"/>
    </row>
    <row r="6596">
      <c r="A6596" s="116" t="n"/>
      <c r="B6596" s="116" t="n"/>
      <c r="C6596" s="116" t="n"/>
      <c r="D6596" s="116" t="n"/>
    </row>
    <row r="6597">
      <c r="A6597" s="116" t="n"/>
      <c r="B6597" s="116" t="n"/>
      <c r="C6597" s="116" t="n"/>
      <c r="D6597" s="116" t="n"/>
    </row>
    <row r="6598">
      <c r="A6598" s="116" t="n"/>
      <c r="B6598" s="116" t="n"/>
      <c r="C6598" s="116" t="n"/>
      <c r="D6598" s="116" t="n"/>
    </row>
    <row r="6599">
      <c r="A6599" s="116" t="n"/>
      <c r="B6599" s="116" t="n"/>
      <c r="C6599" s="116" t="n"/>
      <c r="D6599" s="116" t="n"/>
    </row>
    <row r="6600">
      <c r="A6600" s="116" t="n"/>
      <c r="B6600" s="116" t="n"/>
      <c r="C6600" s="116" t="n"/>
      <c r="D6600" s="116" t="n"/>
    </row>
    <row r="6601">
      <c r="A6601" s="116" t="n"/>
      <c r="B6601" s="116" t="n"/>
      <c r="C6601" s="116" t="n"/>
      <c r="D6601" s="116" t="n"/>
    </row>
    <row r="6602">
      <c r="A6602" s="116" t="n"/>
      <c r="B6602" s="116" t="n"/>
      <c r="C6602" s="116" t="n"/>
      <c r="D6602" s="116" t="n"/>
    </row>
    <row r="6603">
      <c r="A6603" s="116" t="n"/>
      <c r="B6603" s="116" t="n"/>
      <c r="C6603" s="116" t="n"/>
      <c r="D6603" s="116" t="n"/>
    </row>
    <row r="6604">
      <c r="A6604" s="116" t="n"/>
      <c r="B6604" s="116" t="n"/>
      <c r="C6604" s="116" t="n"/>
      <c r="D6604" s="116" t="n"/>
    </row>
    <row r="6605">
      <c r="A6605" s="116" t="n"/>
      <c r="B6605" s="116" t="n"/>
      <c r="C6605" s="116" t="n"/>
      <c r="D6605" s="116" t="n"/>
    </row>
    <row r="6606">
      <c r="A6606" s="116" t="n"/>
      <c r="B6606" s="116" t="n"/>
      <c r="C6606" s="116" t="n"/>
      <c r="D6606" s="116" t="n"/>
    </row>
    <row r="6607">
      <c r="A6607" s="116" t="n"/>
      <c r="B6607" s="116" t="n"/>
      <c r="C6607" s="116" t="n"/>
      <c r="D6607" s="116" t="n"/>
    </row>
    <row r="6608">
      <c r="A6608" s="116" t="n"/>
      <c r="B6608" s="116" t="n"/>
      <c r="C6608" s="116" t="n"/>
      <c r="D6608" s="116" t="n"/>
    </row>
    <row r="6609">
      <c r="A6609" s="116" t="n"/>
      <c r="B6609" s="116" t="n"/>
      <c r="C6609" s="116" t="n"/>
      <c r="D6609" s="116" t="n"/>
    </row>
    <row r="6610">
      <c r="A6610" s="116" t="n"/>
      <c r="B6610" s="116" t="n"/>
      <c r="C6610" s="116" t="n"/>
      <c r="D6610" s="116" t="n"/>
    </row>
    <row r="6611">
      <c r="A6611" s="116" t="n"/>
      <c r="B6611" s="116" t="n"/>
      <c r="C6611" s="116" t="n"/>
      <c r="D6611" s="116" t="n"/>
    </row>
    <row r="6612">
      <c r="A6612" s="116" t="n"/>
      <c r="B6612" s="116" t="n"/>
      <c r="C6612" s="116" t="n"/>
      <c r="D6612" s="116" t="n"/>
    </row>
    <row r="6613">
      <c r="A6613" s="116" t="n"/>
      <c r="B6613" s="116" t="n"/>
      <c r="C6613" s="116" t="n"/>
      <c r="D6613" s="116" t="n"/>
    </row>
    <row r="6614">
      <c r="A6614" s="116" t="n"/>
      <c r="B6614" s="116" t="n"/>
      <c r="C6614" s="116" t="n"/>
      <c r="D6614" s="116" t="n"/>
    </row>
    <row r="6615">
      <c r="A6615" s="116" t="n"/>
      <c r="B6615" s="116" t="n"/>
      <c r="C6615" s="116" t="n"/>
      <c r="D6615" s="116" t="n"/>
    </row>
    <row r="6616">
      <c r="A6616" s="116" t="n"/>
      <c r="B6616" s="116" t="n"/>
      <c r="C6616" s="116" t="n"/>
      <c r="D6616" s="116" t="n"/>
    </row>
    <row r="6617">
      <c r="A6617" s="116" t="n"/>
      <c r="B6617" s="116" t="n"/>
      <c r="C6617" s="116" t="n"/>
      <c r="D6617" s="116" t="n"/>
    </row>
    <row r="6618">
      <c r="A6618" s="116" t="n"/>
      <c r="B6618" s="116" t="n"/>
      <c r="C6618" s="116" t="n"/>
      <c r="D6618" s="116" t="n"/>
    </row>
    <row r="6619">
      <c r="A6619" s="116" t="n"/>
      <c r="B6619" s="116" t="n"/>
      <c r="C6619" s="116" t="n"/>
      <c r="D6619" s="116" t="n"/>
    </row>
    <row r="6620">
      <c r="A6620" s="116" t="n"/>
      <c r="B6620" s="116" t="n"/>
      <c r="C6620" s="116" t="n"/>
      <c r="D6620" s="116" t="n"/>
    </row>
    <row r="6621">
      <c r="A6621" s="116" t="n"/>
      <c r="B6621" s="116" t="n"/>
      <c r="C6621" s="116" t="n"/>
      <c r="D6621" s="116" t="n"/>
    </row>
    <row r="6622">
      <c r="A6622" s="116" t="n"/>
      <c r="B6622" s="116" t="n"/>
      <c r="C6622" s="116" t="n"/>
      <c r="D6622" s="116" t="n"/>
    </row>
    <row r="6623">
      <c r="A6623" s="116" t="n"/>
      <c r="B6623" s="116" t="n"/>
      <c r="C6623" s="116" t="n"/>
      <c r="D6623" s="116" t="n"/>
    </row>
    <row r="6624">
      <c r="A6624" s="116" t="n"/>
      <c r="B6624" s="116" t="n"/>
      <c r="C6624" s="116" t="n"/>
      <c r="D6624" s="116" t="n"/>
    </row>
    <row r="6625">
      <c r="A6625" s="116" t="n"/>
      <c r="B6625" s="116" t="n"/>
      <c r="C6625" s="116" t="n"/>
      <c r="D6625" s="116" t="n"/>
    </row>
    <row r="6626">
      <c r="A6626" s="116" t="n"/>
      <c r="B6626" s="116" t="n"/>
      <c r="C6626" s="116" t="n"/>
      <c r="D6626" s="116" t="n"/>
    </row>
    <row r="6627">
      <c r="A6627" s="116" t="n"/>
      <c r="B6627" s="116" t="n"/>
      <c r="C6627" s="116" t="n"/>
      <c r="D6627" s="116" t="n"/>
    </row>
    <row r="6628">
      <c r="A6628" s="116" t="n"/>
      <c r="B6628" s="116" t="n"/>
      <c r="C6628" s="116" t="n"/>
      <c r="D6628" s="116" t="n"/>
    </row>
    <row r="6629">
      <c r="A6629" s="116" t="n"/>
      <c r="B6629" s="116" t="n"/>
      <c r="C6629" s="116" t="n"/>
      <c r="D6629" s="116" t="n"/>
    </row>
    <row r="6630">
      <c r="A6630" s="116" t="n"/>
      <c r="B6630" s="116" t="n"/>
      <c r="C6630" s="116" t="n"/>
      <c r="D6630" s="116" t="n"/>
    </row>
    <row r="6631">
      <c r="A6631" s="116" t="n"/>
      <c r="B6631" s="116" t="n"/>
      <c r="C6631" s="116" t="n"/>
      <c r="D6631" s="116" t="n"/>
    </row>
    <row r="6632">
      <c r="A6632" s="116" t="n"/>
      <c r="B6632" s="116" t="n"/>
      <c r="C6632" s="116" t="n"/>
      <c r="D6632" s="116" t="n"/>
    </row>
    <row r="6633">
      <c r="A6633" s="116" t="n"/>
      <c r="B6633" s="116" t="n"/>
      <c r="C6633" s="116" t="n"/>
      <c r="D6633" s="116" t="n"/>
    </row>
    <row r="6634">
      <c r="A6634" s="116" t="n"/>
      <c r="B6634" s="116" t="n"/>
      <c r="C6634" s="116" t="n"/>
      <c r="D6634" s="116" t="n"/>
    </row>
    <row r="6635">
      <c r="A6635" s="116" t="n"/>
      <c r="B6635" s="116" t="n"/>
      <c r="C6635" s="116" t="n"/>
      <c r="D6635" s="116" t="n"/>
    </row>
    <row r="6636">
      <c r="A6636" s="116" t="n"/>
      <c r="B6636" s="116" t="n"/>
      <c r="C6636" s="116" t="n"/>
      <c r="D6636" s="116" t="n"/>
    </row>
    <row r="6637">
      <c r="A6637" s="116" t="n"/>
      <c r="B6637" s="116" t="n"/>
      <c r="C6637" s="116" t="n"/>
      <c r="D6637" s="116" t="n"/>
    </row>
    <row r="6638">
      <c r="A6638" s="116" t="n"/>
      <c r="B6638" s="116" t="n"/>
      <c r="C6638" s="116" t="n"/>
      <c r="D6638" s="116" t="n"/>
    </row>
    <row r="6639">
      <c r="A6639" s="116" t="n"/>
      <c r="B6639" s="116" t="n"/>
      <c r="C6639" s="116" t="n"/>
      <c r="D6639" s="116" t="n"/>
    </row>
    <row r="6640">
      <c r="A6640" s="116" t="n"/>
      <c r="B6640" s="116" t="n"/>
      <c r="C6640" s="116" t="n"/>
      <c r="D6640" s="116" t="n"/>
    </row>
    <row r="6641">
      <c r="A6641" s="116" t="n"/>
      <c r="B6641" s="116" t="n"/>
      <c r="C6641" s="116" t="n"/>
      <c r="D6641" s="116" t="n"/>
    </row>
    <row r="6642">
      <c r="A6642" s="116" t="n"/>
      <c r="B6642" s="116" t="n"/>
      <c r="C6642" s="116" t="n"/>
      <c r="D6642" s="116" t="n"/>
    </row>
    <row r="6643">
      <c r="A6643" s="116" t="n"/>
      <c r="B6643" s="116" t="n"/>
      <c r="C6643" s="116" t="n"/>
      <c r="D6643" s="116" t="n"/>
    </row>
    <row r="6644">
      <c r="A6644" s="116" t="n"/>
      <c r="B6644" s="116" t="n"/>
      <c r="C6644" s="116" t="n"/>
      <c r="D6644" s="116" t="n"/>
    </row>
    <row r="6645">
      <c r="A6645" s="116" t="n"/>
      <c r="B6645" s="116" t="n"/>
      <c r="C6645" s="116" t="n"/>
      <c r="D6645" s="116" t="n"/>
    </row>
    <row r="6646">
      <c r="A6646" s="116" t="n"/>
      <c r="B6646" s="116" t="n"/>
      <c r="C6646" s="116" t="n"/>
      <c r="D6646" s="116" t="n"/>
    </row>
    <row r="6647">
      <c r="A6647" s="116" t="n"/>
      <c r="B6647" s="116" t="n"/>
      <c r="C6647" s="116" t="n"/>
      <c r="D6647" s="116" t="n"/>
    </row>
    <row r="6648">
      <c r="A6648" s="116" t="n"/>
      <c r="B6648" s="116" t="n"/>
      <c r="C6648" s="116" t="n"/>
      <c r="D6648" s="116" t="n"/>
    </row>
    <row r="6649">
      <c r="A6649" s="116" t="n"/>
      <c r="B6649" s="116" t="n"/>
      <c r="C6649" s="116" t="n"/>
      <c r="D6649" s="116" t="n"/>
    </row>
    <row r="6650">
      <c r="A6650" s="116" t="n"/>
      <c r="B6650" s="116" t="n"/>
      <c r="C6650" s="116" t="n"/>
      <c r="D6650" s="116" t="n"/>
    </row>
    <row r="6651">
      <c r="A6651" s="116" t="n"/>
      <c r="B6651" s="116" t="n"/>
      <c r="C6651" s="116" t="n"/>
      <c r="D6651" s="116" t="n"/>
    </row>
    <row r="6652">
      <c r="A6652" s="116" t="n"/>
      <c r="B6652" s="116" t="n"/>
      <c r="C6652" s="116" t="n"/>
      <c r="D6652" s="116" t="n"/>
    </row>
    <row r="6653">
      <c r="A6653" s="116" t="n"/>
      <c r="B6653" s="116" t="n"/>
      <c r="C6653" s="116" t="n"/>
      <c r="D6653" s="116" t="n"/>
    </row>
    <row r="6654">
      <c r="A6654" s="116" t="n"/>
      <c r="B6654" s="116" t="n"/>
      <c r="C6654" s="116" t="n"/>
      <c r="D6654" s="116" t="n"/>
    </row>
    <row r="6655">
      <c r="A6655" s="116" t="n"/>
      <c r="B6655" s="116" t="n"/>
      <c r="C6655" s="116" t="n"/>
      <c r="D6655" s="116" t="n"/>
    </row>
    <row r="6656">
      <c r="A6656" s="116" t="n"/>
      <c r="B6656" s="116" t="n"/>
      <c r="C6656" s="116" t="n"/>
      <c r="D6656" s="116" t="n"/>
    </row>
    <row r="6657">
      <c r="A6657" s="116" t="n"/>
      <c r="B6657" s="116" t="n"/>
      <c r="C6657" s="116" t="n"/>
      <c r="D6657" s="116" t="n"/>
    </row>
    <row r="6658">
      <c r="A6658" s="116" t="n"/>
      <c r="B6658" s="116" t="n"/>
      <c r="C6658" s="116" t="n"/>
      <c r="D6658" s="116" t="n"/>
    </row>
    <row r="6659">
      <c r="A6659" s="116" t="n"/>
      <c r="B6659" s="116" t="n"/>
      <c r="C6659" s="116" t="n"/>
      <c r="D6659" s="116" t="n"/>
    </row>
    <row r="6660">
      <c r="A6660" s="116" t="n"/>
      <c r="B6660" s="116" t="n"/>
      <c r="C6660" s="116" t="n"/>
      <c r="D6660" s="116" t="n"/>
    </row>
    <row r="6661">
      <c r="A6661" s="116" t="n"/>
      <c r="B6661" s="116" t="n"/>
      <c r="C6661" s="116" t="n"/>
      <c r="D6661" s="116" t="n"/>
    </row>
    <row r="6662">
      <c r="A6662" s="116" t="n"/>
      <c r="B6662" s="116" t="n"/>
      <c r="C6662" s="116" t="n"/>
      <c r="D6662" s="116" t="n"/>
    </row>
    <row r="6663">
      <c r="A6663" s="116" t="n"/>
      <c r="B6663" s="116" t="n"/>
      <c r="C6663" s="116" t="n"/>
      <c r="D6663" s="116" t="n"/>
    </row>
    <row r="6664">
      <c r="A6664" s="116" t="n"/>
      <c r="B6664" s="116" t="n"/>
      <c r="C6664" s="116" t="n"/>
      <c r="D6664" s="116" t="n"/>
    </row>
    <row r="6665">
      <c r="A6665" s="116" t="n"/>
      <c r="B6665" s="116" t="n"/>
      <c r="C6665" s="116" t="n"/>
      <c r="D6665" s="116" t="n"/>
    </row>
    <row r="6666">
      <c r="A6666" s="116" t="n"/>
      <c r="B6666" s="116" t="n"/>
      <c r="C6666" s="116" t="n"/>
      <c r="D6666" s="116" t="n"/>
    </row>
    <row r="6667">
      <c r="A6667" s="116" t="n"/>
      <c r="B6667" s="116" t="n"/>
      <c r="C6667" s="116" t="n"/>
      <c r="D6667" s="116" t="n"/>
    </row>
    <row r="6668">
      <c r="A6668" s="116" t="n"/>
      <c r="B6668" s="116" t="n"/>
      <c r="C6668" s="116" t="n"/>
      <c r="D6668" s="116" t="n"/>
    </row>
    <row r="6669">
      <c r="A6669" s="116" t="n"/>
      <c r="B6669" s="116" t="n"/>
      <c r="C6669" s="116" t="n"/>
      <c r="D6669" s="116" t="n"/>
    </row>
    <row r="6670">
      <c r="A6670" s="116" t="n"/>
      <c r="B6670" s="116" t="n"/>
      <c r="C6670" s="116" t="n"/>
      <c r="D6670" s="116" t="n"/>
    </row>
    <row r="6671">
      <c r="A6671" s="116" t="n"/>
      <c r="B6671" s="116" t="n"/>
      <c r="C6671" s="116" t="n"/>
      <c r="D6671" s="116" t="n"/>
    </row>
    <row r="6672">
      <c r="A6672" s="116" t="n"/>
      <c r="B6672" s="116" t="n"/>
      <c r="C6672" s="116" t="n"/>
      <c r="D6672" s="116" t="n"/>
    </row>
    <row r="6673">
      <c r="A6673" s="116" t="n"/>
      <c r="B6673" s="116" t="n"/>
      <c r="C6673" s="116" t="n"/>
      <c r="D6673" s="116" t="n"/>
    </row>
    <row r="6674">
      <c r="A6674" s="116" t="n"/>
      <c r="B6674" s="116" t="n"/>
      <c r="C6674" s="116" t="n"/>
      <c r="D6674" s="116" t="n"/>
    </row>
    <row r="6675">
      <c r="A6675" s="116" t="n"/>
      <c r="B6675" s="116" t="n"/>
      <c r="C6675" s="116" t="n"/>
      <c r="D6675" s="116" t="n"/>
    </row>
    <row r="6676">
      <c r="A6676" s="116" t="n"/>
      <c r="B6676" s="116" t="n"/>
      <c r="C6676" s="116" t="n"/>
      <c r="D6676" s="116" t="n"/>
    </row>
    <row r="6677">
      <c r="A6677" s="116" t="n"/>
      <c r="B6677" s="116" t="n"/>
      <c r="C6677" s="116" t="n"/>
      <c r="D6677" s="116" t="n"/>
    </row>
    <row r="6678">
      <c r="A6678" s="116" t="n"/>
      <c r="B6678" s="116" t="n"/>
      <c r="C6678" s="116" t="n"/>
      <c r="D6678" s="116" t="n"/>
    </row>
    <row r="6679">
      <c r="A6679" s="116" t="n"/>
      <c r="B6679" s="116" t="n"/>
      <c r="C6679" s="116" t="n"/>
      <c r="D6679" s="116" t="n"/>
    </row>
    <row r="6680">
      <c r="A6680" s="116" t="n"/>
      <c r="B6680" s="116" t="n"/>
      <c r="C6680" s="116" t="n"/>
      <c r="D6680" s="116" t="n"/>
    </row>
    <row r="6681">
      <c r="A6681" s="116" t="n"/>
      <c r="B6681" s="116" t="n"/>
      <c r="C6681" s="116" t="n"/>
      <c r="D6681" s="116" t="n"/>
    </row>
    <row r="6682">
      <c r="A6682" s="116" t="n"/>
      <c r="B6682" s="116" t="n"/>
      <c r="C6682" s="116" t="n"/>
      <c r="D6682" s="116" t="n"/>
    </row>
    <row r="6683">
      <c r="A6683" s="116" t="n"/>
      <c r="B6683" s="116" t="n"/>
      <c r="C6683" s="116" t="n"/>
      <c r="D6683" s="116" t="n"/>
    </row>
    <row r="6684">
      <c r="A6684" s="116" t="n"/>
      <c r="B6684" s="116" t="n"/>
      <c r="C6684" s="116" t="n"/>
      <c r="D6684" s="116" t="n"/>
    </row>
    <row r="6685">
      <c r="A6685" s="116" t="n"/>
      <c r="B6685" s="116" t="n"/>
      <c r="C6685" s="116" t="n"/>
      <c r="D6685" s="116" t="n"/>
    </row>
    <row r="6686">
      <c r="A6686" s="116" t="n"/>
      <c r="B6686" s="116" t="n"/>
      <c r="C6686" s="116" t="n"/>
      <c r="D6686" s="116" t="n"/>
    </row>
    <row r="6687">
      <c r="A6687" s="116" t="n"/>
      <c r="B6687" s="116" t="n"/>
      <c r="C6687" s="116" t="n"/>
      <c r="D6687" s="116" t="n"/>
    </row>
    <row r="6688">
      <c r="A6688" s="116" t="n"/>
      <c r="B6688" s="116" t="n"/>
      <c r="C6688" s="116" t="n"/>
      <c r="D6688" s="116" t="n"/>
    </row>
    <row r="6689">
      <c r="A6689" s="116" t="n"/>
      <c r="B6689" s="116" t="n"/>
      <c r="C6689" s="116" t="n"/>
      <c r="D6689" s="116" t="n"/>
    </row>
    <row r="6690">
      <c r="A6690" s="116" t="n"/>
      <c r="B6690" s="116" t="n"/>
      <c r="C6690" s="116" t="n"/>
      <c r="D6690" s="116" t="n"/>
    </row>
    <row r="6691">
      <c r="A6691" s="116" t="n"/>
      <c r="B6691" s="116" t="n"/>
      <c r="C6691" s="116" t="n"/>
      <c r="D6691" s="116" t="n"/>
    </row>
    <row r="6692">
      <c r="A6692" s="116" t="n"/>
      <c r="B6692" s="116" t="n"/>
      <c r="C6692" s="116" t="n"/>
      <c r="D6692" s="116" t="n"/>
    </row>
    <row r="6693">
      <c r="A6693" s="116" t="n"/>
      <c r="B6693" s="116" t="n"/>
      <c r="C6693" s="116" t="n"/>
      <c r="D6693" s="116" t="n"/>
    </row>
    <row r="6694">
      <c r="A6694" s="116" t="n"/>
      <c r="B6694" s="116" t="n"/>
      <c r="C6694" s="116" t="n"/>
      <c r="D6694" s="116" t="n"/>
    </row>
    <row r="6695">
      <c r="A6695" s="116" t="n"/>
      <c r="B6695" s="116" t="n"/>
      <c r="C6695" s="116" t="n"/>
      <c r="D6695" s="116" t="n"/>
    </row>
    <row r="6696">
      <c r="A6696" s="116" t="n"/>
      <c r="B6696" s="116" t="n"/>
      <c r="C6696" s="116" t="n"/>
      <c r="D6696" s="116" t="n"/>
    </row>
    <row r="6697">
      <c r="A6697" s="116" t="n"/>
      <c r="B6697" s="116" t="n"/>
      <c r="C6697" s="116" t="n"/>
      <c r="D6697" s="116" t="n"/>
    </row>
    <row r="6698">
      <c r="A6698" s="116" t="n"/>
      <c r="B6698" s="116" t="n"/>
      <c r="C6698" s="116" t="n"/>
      <c r="D6698" s="116" t="n"/>
    </row>
    <row r="6699">
      <c r="A6699" s="116" t="n"/>
      <c r="B6699" s="116" t="n"/>
      <c r="C6699" s="116" t="n"/>
      <c r="D6699" s="116" t="n"/>
    </row>
    <row r="6700">
      <c r="A6700" s="116" t="n"/>
      <c r="B6700" s="116" t="n"/>
      <c r="C6700" s="116" t="n"/>
      <c r="D6700" s="116" t="n"/>
    </row>
    <row r="6701">
      <c r="A6701" s="116" t="n"/>
      <c r="B6701" s="116" t="n"/>
      <c r="C6701" s="116" t="n"/>
      <c r="D6701" s="116" t="n"/>
    </row>
    <row r="6702">
      <c r="A6702" s="116" t="n"/>
      <c r="B6702" s="116" t="n"/>
      <c r="C6702" s="116" t="n"/>
      <c r="D6702" s="116" t="n"/>
    </row>
    <row r="6703">
      <c r="A6703" s="116" t="n"/>
      <c r="B6703" s="116" t="n"/>
      <c r="C6703" s="116" t="n"/>
      <c r="D6703" s="116" t="n"/>
    </row>
    <row r="6704">
      <c r="A6704" s="116" t="n"/>
      <c r="B6704" s="116" t="n"/>
      <c r="C6704" s="116" t="n"/>
      <c r="D6704" s="116" t="n"/>
    </row>
    <row r="6705">
      <c r="A6705" s="116" t="n"/>
      <c r="B6705" s="116" t="n"/>
      <c r="C6705" s="116" t="n"/>
      <c r="D6705" s="116" t="n"/>
    </row>
    <row r="6706">
      <c r="A6706" s="116" t="n"/>
      <c r="B6706" s="116" t="n"/>
      <c r="C6706" s="116" t="n"/>
      <c r="D6706" s="116" t="n"/>
    </row>
    <row r="6707">
      <c r="A6707" s="116" t="n"/>
      <c r="B6707" s="116" t="n"/>
      <c r="C6707" s="116" t="n"/>
      <c r="D6707" s="116" t="n"/>
    </row>
    <row r="6708">
      <c r="A6708" s="116" t="n"/>
      <c r="B6708" s="116" t="n"/>
      <c r="C6708" s="116" t="n"/>
      <c r="D6708" s="116" t="n"/>
    </row>
    <row r="6709">
      <c r="A6709" s="116" t="n"/>
      <c r="B6709" s="116" t="n"/>
      <c r="C6709" s="116" t="n"/>
      <c r="D6709" s="116" t="n"/>
    </row>
    <row r="6710">
      <c r="A6710" s="116" t="n"/>
      <c r="B6710" s="116" t="n"/>
      <c r="C6710" s="116" t="n"/>
      <c r="D6710" s="116" t="n"/>
    </row>
    <row r="6711">
      <c r="A6711" s="116" t="n"/>
      <c r="B6711" s="116" t="n"/>
      <c r="C6711" s="116" t="n"/>
      <c r="D6711" s="116" t="n"/>
    </row>
    <row r="6712">
      <c r="A6712" s="116" t="n"/>
      <c r="B6712" s="116" t="n"/>
      <c r="C6712" s="116" t="n"/>
      <c r="D6712" s="116" t="n"/>
    </row>
    <row r="6713">
      <c r="A6713" s="116" t="n"/>
      <c r="B6713" s="116" t="n"/>
      <c r="C6713" s="116" t="n"/>
      <c r="D6713" s="116" t="n"/>
    </row>
    <row r="6714">
      <c r="A6714" s="116" t="n"/>
      <c r="B6714" s="116" t="n"/>
      <c r="C6714" s="116" t="n"/>
      <c r="D6714" s="116" t="n"/>
    </row>
    <row r="6715">
      <c r="A6715" s="116" t="n"/>
      <c r="B6715" s="116" t="n"/>
      <c r="C6715" s="116" t="n"/>
      <c r="D6715" s="116" t="n"/>
    </row>
    <row r="6716">
      <c r="A6716" s="116" t="n"/>
      <c r="B6716" s="116" t="n"/>
      <c r="C6716" s="116" t="n"/>
      <c r="D6716" s="116" t="n"/>
    </row>
    <row r="6717">
      <c r="A6717" s="116" t="n"/>
      <c r="B6717" s="116" t="n"/>
      <c r="C6717" s="116" t="n"/>
      <c r="D6717" s="116" t="n"/>
    </row>
    <row r="6718">
      <c r="A6718" s="116" t="n"/>
      <c r="B6718" s="116" t="n"/>
      <c r="C6718" s="116" t="n"/>
      <c r="D6718" s="116" t="n"/>
    </row>
    <row r="6719">
      <c r="A6719" s="116" t="n"/>
      <c r="B6719" s="116" t="n"/>
      <c r="C6719" s="116" t="n"/>
      <c r="D6719" s="116" t="n"/>
    </row>
    <row r="6720">
      <c r="A6720" s="116" t="n"/>
      <c r="B6720" s="116" t="n"/>
      <c r="C6720" s="116" t="n"/>
      <c r="D6720" s="116" t="n"/>
    </row>
    <row r="6721">
      <c r="A6721" s="116" t="n"/>
      <c r="B6721" s="116" t="n"/>
      <c r="C6721" s="116" t="n"/>
      <c r="D6721" s="116" t="n"/>
    </row>
    <row r="6722">
      <c r="A6722" s="116" t="n"/>
      <c r="B6722" s="116" t="n"/>
      <c r="C6722" s="116" t="n"/>
      <c r="D6722" s="116" t="n"/>
    </row>
    <row r="6723">
      <c r="A6723" s="116" t="n"/>
      <c r="B6723" s="116" t="n"/>
      <c r="C6723" s="116" t="n"/>
      <c r="D6723" s="116" t="n"/>
    </row>
    <row r="6724">
      <c r="A6724" s="116" t="n"/>
      <c r="B6724" s="116" t="n"/>
      <c r="C6724" s="116" t="n"/>
      <c r="D6724" s="116" t="n"/>
    </row>
    <row r="6725">
      <c r="A6725" s="116" t="n"/>
      <c r="B6725" s="116" t="n"/>
      <c r="C6725" s="116" t="n"/>
      <c r="D6725" s="116" t="n"/>
    </row>
    <row r="6726">
      <c r="A6726" s="116" t="n"/>
      <c r="B6726" s="116" t="n"/>
      <c r="C6726" s="116" t="n"/>
      <c r="D6726" s="116" t="n"/>
    </row>
    <row r="6727">
      <c r="A6727" s="116" t="n"/>
      <c r="B6727" s="116" t="n"/>
      <c r="C6727" s="116" t="n"/>
      <c r="D6727" s="116" t="n"/>
    </row>
    <row r="6728">
      <c r="A6728" s="116" t="n"/>
      <c r="B6728" s="116" t="n"/>
      <c r="C6728" s="116" t="n"/>
      <c r="D6728" s="116" t="n"/>
    </row>
    <row r="6729">
      <c r="A6729" s="116" t="n"/>
      <c r="B6729" s="116" t="n"/>
      <c r="C6729" s="116" t="n"/>
      <c r="D6729" s="116" t="n"/>
    </row>
    <row r="6730">
      <c r="A6730" s="116" t="n"/>
      <c r="B6730" s="116" t="n"/>
      <c r="C6730" s="116" t="n"/>
      <c r="D6730" s="116" t="n"/>
    </row>
    <row r="6731">
      <c r="A6731" s="116" t="n"/>
      <c r="B6731" s="116" t="n"/>
      <c r="C6731" s="116" t="n"/>
      <c r="D6731" s="116" t="n"/>
    </row>
    <row r="6732">
      <c r="A6732" s="116" t="n"/>
      <c r="B6732" s="116" t="n"/>
      <c r="C6732" s="116" t="n"/>
      <c r="D6732" s="116" t="n"/>
    </row>
    <row r="6733">
      <c r="A6733" s="116" t="n"/>
      <c r="B6733" s="116" t="n"/>
      <c r="C6733" s="116" t="n"/>
      <c r="D6733" s="116" t="n"/>
    </row>
    <row r="6734">
      <c r="A6734" s="116" t="n"/>
      <c r="B6734" s="116" t="n"/>
      <c r="C6734" s="116" t="n"/>
      <c r="D6734" s="116" t="n"/>
    </row>
    <row r="6735">
      <c r="A6735" s="116" t="n"/>
      <c r="B6735" s="116" t="n"/>
      <c r="C6735" s="116" t="n"/>
      <c r="D6735" s="116" t="n"/>
    </row>
    <row r="6736">
      <c r="A6736" s="116" t="n"/>
      <c r="B6736" s="116" t="n"/>
      <c r="C6736" s="116" t="n"/>
      <c r="D6736" s="116" t="n"/>
    </row>
    <row r="6737">
      <c r="A6737" s="116" t="n"/>
      <c r="B6737" s="116" t="n"/>
      <c r="C6737" s="116" t="n"/>
      <c r="D6737" s="116" t="n"/>
    </row>
    <row r="6738">
      <c r="A6738" s="116" t="n"/>
      <c r="B6738" s="116" t="n"/>
      <c r="C6738" s="116" t="n"/>
      <c r="D6738" s="116" t="n"/>
    </row>
    <row r="6739">
      <c r="A6739" s="116" t="n"/>
      <c r="B6739" s="116" t="n"/>
      <c r="C6739" s="116" t="n"/>
      <c r="D6739" s="116" t="n"/>
    </row>
    <row r="6740">
      <c r="A6740" s="116" t="n"/>
      <c r="B6740" s="116" t="n"/>
      <c r="C6740" s="116" t="n"/>
      <c r="D6740" s="116" t="n"/>
    </row>
    <row r="6741">
      <c r="A6741" s="116" t="n"/>
      <c r="B6741" s="116" t="n"/>
      <c r="C6741" s="116" t="n"/>
      <c r="D6741" s="116" t="n"/>
    </row>
    <row r="6742">
      <c r="A6742" s="116" t="n"/>
      <c r="B6742" s="116" t="n"/>
      <c r="C6742" s="116" t="n"/>
      <c r="D6742" s="116" t="n"/>
    </row>
    <row r="6743">
      <c r="A6743" s="116" t="n"/>
      <c r="B6743" s="116" t="n"/>
      <c r="C6743" s="116" t="n"/>
      <c r="D6743" s="116" t="n"/>
    </row>
    <row r="6744">
      <c r="A6744" s="116" t="n"/>
      <c r="B6744" s="116" t="n"/>
      <c r="C6744" s="116" t="n"/>
      <c r="D6744" s="116" t="n"/>
    </row>
    <row r="6745">
      <c r="A6745" s="116" t="n"/>
      <c r="B6745" s="116" t="n"/>
      <c r="C6745" s="116" t="n"/>
      <c r="D6745" s="116" t="n"/>
    </row>
    <row r="6746">
      <c r="A6746" s="116" t="n"/>
      <c r="B6746" s="116" t="n"/>
      <c r="C6746" s="116" t="n"/>
      <c r="D6746" s="116" t="n"/>
    </row>
    <row r="6747">
      <c r="A6747" s="116" t="n"/>
      <c r="B6747" s="116" t="n"/>
      <c r="C6747" s="116" t="n"/>
      <c r="D6747" s="116" t="n"/>
    </row>
    <row r="6748">
      <c r="A6748" s="116" t="n"/>
      <c r="B6748" s="116" t="n"/>
      <c r="C6748" s="116" t="n"/>
      <c r="D6748" s="116" t="n"/>
    </row>
    <row r="6749">
      <c r="A6749" s="116" t="n"/>
      <c r="B6749" s="116" t="n"/>
      <c r="C6749" s="116" t="n"/>
      <c r="D6749" s="116" t="n"/>
    </row>
    <row r="6750">
      <c r="A6750" s="116" t="n"/>
      <c r="B6750" s="116" t="n"/>
      <c r="C6750" s="116" t="n"/>
      <c r="D6750" s="116" t="n"/>
    </row>
    <row r="6751">
      <c r="A6751" s="116" t="n"/>
      <c r="B6751" s="116" t="n"/>
      <c r="C6751" s="116" t="n"/>
      <c r="D6751" s="116" t="n"/>
    </row>
    <row r="6752">
      <c r="A6752" s="116" t="n"/>
      <c r="B6752" s="116" t="n"/>
      <c r="C6752" s="116" t="n"/>
      <c r="D6752" s="116" t="n"/>
    </row>
    <row r="6753">
      <c r="A6753" s="116" t="n"/>
      <c r="B6753" s="116" t="n"/>
      <c r="C6753" s="116" t="n"/>
      <c r="D6753" s="116" t="n"/>
    </row>
    <row r="6754">
      <c r="A6754" s="116" t="n"/>
      <c r="B6754" s="116" t="n"/>
      <c r="C6754" s="116" t="n"/>
      <c r="D6754" s="116" t="n"/>
    </row>
    <row r="6755">
      <c r="A6755" s="116" t="n"/>
      <c r="B6755" s="116" t="n"/>
      <c r="C6755" s="116" t="n"/>
      <c r="D6755" s="116" t="n"/>
    </row>
    <row r="6756">
      <c r="A6756" s="116" t="n"/>
      <c r="B6756" s="116" t="n"/>
      <c r="C6756" s="116" t="n"/>
      <c r="D6756" s="116" t="n"/>
    </row>
    <row r="6757">
      <c r="A6757" s="116" t="n"/>
      <c r="B6757" s="116" t="n"/>
      <c r="C6757" s="116" t="n"/>
      <c r="D6757" s="116" t="n"/>
    </row>
    <row r="6758">
      <c r="A6758" s="116" t="n"/>
      <c r="B6758" s="116" t="n"/>
      <c r="C6758" s="116" t="n"/>
      <c r="D6758" s="116" t="n"/>
    </row>
    <row r="6759">
      <c r="A6759" s="116" t="n"/>
      <c r="B6759" s="116" t="n"/>
      <c r="C6759" s="116" t="n"/>
      <c r="D6759" s="116" t="n"/>
    </row>
    <row r="6760">
      <c r="A6760" s="116" t="n"/>
      <c r="B6760" s="116" t="n"/>
      <c r="C6760" s="116" t="n"/>
      <c r="D6760" s="116" t="n"/>
    </row>
    <row r="6761">
      <c r="A6761" s="116" t="n"/>
      <c r="B6761" s="116" t="n"/>
      <c r="C6761" s="116" t="n"/>
      <c r="D6761" s="116" t="n"/>
    </row>
    <row r="6762">
      <c r="A6762" s="116" t="n"/>
      <c r="B6762" s="116" t="n"/>
      <c r="C6762" s="116" t="n"/>
      <c r="D6762" s="116" t="n"/>
    </row>
    <row r="6763">
      <c r="A6763" s="116" t="n"/>
      <c r="B6763" s="116" t="n"/>
      <c r="C6763" s="116" t="n"/>
      <c r="D6763" s="116" t="n"/>
    </row>
    <row r="6764">
      <c r="A6764" s="116" t="n"/>
      <c r="B6764" s="116" t="n"/>
      <c r="C6764" s="116" t="n"/>
      <c r="D6764" s="116" t="n"/>
    </row>
    <row r="6765">
      <c r="A6765" s="116" t="n"/>
      <c r="B6765" s="116" t="n"/>
      <c r="C6765" s="116" t="n"/>
      <c r="D6765" s="116" t="n"/>
    </row>
    <row r="6766">
      <c r="A6766" s="116" t="n"/>
      <c r="B6766" s="116" t="n"/>
      <c r="C6766" s="116" t="n"/>
      <c r="D6766" s="116" t="n"/>
    </row>
    <row r="6767">
      <c r="A6767" s="116" t="n"/>
      <c r="B6767" s="116" t="n"/>
      <c r="C6767" s="116" t="n"/>
      <c r="D6767" s="116" t="n"/>
    </row>
    <row r="6768">
      <c r="A6768" s="116" t="n"/>
      <c r="B6768" s="116" t="n"/>
      <c r="C6768" s="116" t="n"/>
      <c r="D6768" s="116" t="n"/>
    </row>
    <row r="6769">
      <c r="A6769" s="116" t="n"/>
      <c r="B6769" s="116" t="n"/>
      <c r="C6769" s="116" t="n"/>
      <c r="D6769" s="116" t="n"/>
    </row>
    <row r="6770">
      <c r="A6770" s="116" t="n"/>
      <c r="B6770" s="116" t="n"/>
      <c r="C6770" s="116" t="n"/>
      <c r="D6770" s="116" t="n"/>
    </row>
    <row r="6771">
      <c r="A6771" s="116" t="n"/>
      <c r="B6771" s="116" t="n"/>
      <c r="C6771" s="116" t="n"/>
      <c r="D6771" s="116" t="n"/>
    </row>
    <row r="6772">
      <c r="A6772" s="116" t="n"/>
      <c r="B6772" s="116" t="n"/>
      <c r="C6772" s="116" t="n"/>
      <c r="D6772" s="116" t="n"/>
    </row>
    <row r="6773">
      <c r="A6773" s="116" t="n"/>
      <c r="B6773" s="116" t="n"/>
      <c r="C6773" s="116" t="n"/>
      <c r="D6773" s="116" t="n"/>
    </row>
    <row r="6774">
      <c r="A6774" s="116" t="n"/>
      <c r="B6774" s="116" t="n"/>
      <c r="C6774" s="116" t="n"/>
      <c r="D6774" s="116" t="n"/>
    </row>
    <row r="6775">
      <c r="A6775" s="116" t="n"/>
      <c r="B6775" s="116" t="n"/>
      <c r="C6775" s="116" t="n"/>
      <c r="D6775" s="116" t="n"/>
    </row>
    <row r="6776">
      <c r="A6776" s="116" t="n"/>
      <c r="B6776" s="116" t="n"/>
      <c r="C6776" s="116" t="n"/>
      <c r="D6776" s="116" t="n"/>
    </row>
    <row r="6777">
      <c r="A6777" s="116" t="n"/>
      <c r="B6777" s="116" t="n"/>
      <c r="C6777" s="116" t="n"/>
      <c r="D6777" s="116" t="n"/>
    </row>
    <row r="6778">
      <c r="A6778" s="116" t="n"/>
      <c r="B6778" s="116" t="n"/>
      <c r="C6778" s="116" t="n"/>
      <c r="D6778" s="116" t="n"/>
    </row>
    <row r="6779">
      <c r="A6779" s="116" t="n"/>
      <c r="B6779" s="116" t="n"/>
      <c r="C6779" s="116" t="n"/>
      <c r="D6779" s="116" t="n"/>
    </row>
    <row r="6780">
      <c r="A6780" s="116" t="n"/>
      <c r="B6780" s="116" t="n"/>
      <c r="C6780" s="116" t="n"/>
      <c r="D6780" s="116" t="n"/>
    </row>
    <row r="6781">
      <c r="A6781" s="116" t="n"/>
      <c r="B6781" s="116" t="n"/>
      <c r="C6781" s="116" t="n"/>
      <c r="D6781" s="116" t="n"/>
    </row>
    <row r="6782">
      <c r="A6782" s="116" t="n"/>
      <c r="B6782" s="116" t="n"/>
      <c r="C6782" s="116" t="n"/>
      <c r="D6782" s="116" t="n"/>
    </row>
    <row r="6783">
      <c r="A6783" s="116" t="n"/>
      <c r="B6783" s="116" t="n"/>
      <c r="C6783" s="116" t="n"/>
      <c r="D6783" s="116" t="n"/>
    </row>
    <row r="6784">
      <c r="A6784" s="116" t="n"/>
      <c r="B6784" s="116" t="n"/>
      <c r="C6784" s="116" t="n"/>
      <c r="D6784" s="116" t="n"/>
    </row>
    <row r="6785">
      <c r="A6785" s="116" t="n"/>
      <c r="B6785" s="116" t="n"/>
      <c r="C6785" s="116" t="n"/>
      <c r="D6785" s="116" t="n"/>
    </row>
    <row r="6786">
      <c r="A6786" s="116" t="n"/>
      <c r="B6786" s="116" t="n"/>
      <c r="C6786" s="116" t="n"/>
      <c r="D6786" s="116" t="n"/>
    </row>
    <row r="6787">
      <c r="A6787" s="116" t="n"/>
      <c r="B6787" s="116" t="n"/>
      <c r="C6787" s="116" t="n"/>
      <c r="D6787" s="116" t="n"/>
    </row>
    <row r="6788">
      <c r="A6788" s="116" t="n"/>
      <c r="B6788" s="116" t="n"/>
      <c r="C6788" s="116" t="n"/>
      <c r="D6788" s="116" t="n"/>
    </row>
    <row r="6789">
      <c r="A6789" s="116" t="n"/>
      <c r="B6789" s="116" t="n"/>
      <c r="C6789" s="116" t="n"/>
      <c r="D6789" s="116" t="n"/>
    </row>
    <row r="6790">
      <c r="A6790" s="116" t="n"/>
      <c r="B6790" s="116" t="n"/>
      <c r="C6790" s="116" t="n"/>
      <c r="D6790" s="116" t="n"/>
    </row>
    <row r="6791">
      <c r="A6791" s="116" t="n"/>
      <c r="B6791" s="116" t="n"/>
      <c r="C6791" s="116" t="n"/>
      <c r="D6791" s="116" t="n"/>
    </row>
    <row r="6792">
      <c r="A6792" s="116" t="n"/>
      <c r="B6792" s="116" t="n"/>
      <c r="C6792" s="116" t="n"/>
      <c r="D6792" s="116" t="n"/>
    </row>
    <row r="6793">
      <c r="A6793" s="116" t="n"/>
      <c r="B6793" s="116" t="n"/>
      <c r="C6793" s="116" t="n"/>
      <c r="D6793" s="116" t="n"/>
    </row>
    <row r="6794">
      <c r="A6794" s="116" t="n"/>
      <c r="B6794" s="116" t="n"/>
      <c r="C6794" s="116" t="n"/>
      <c r="D6794" s="116" t="n"/>
    </row>
    <row r="6795">
      <c r="A6795" s="116" t="n"/>
      <c r="B6795" s="116" t="n"/>
      <c r="C6795" s="116" t="n"/>
      <c r="D6795" s="116" t="n"/>
    </row>
    <row r="6796">
      <c r="A6796" s="116" t="n"/>
      <c r="B6796" s="116" t="n"/>
      <c r="C6796" s="116" t="n"/>
      <c r="D6796" s="116" t="n"/>
    </row>
    <row r="6797">
      <c r="A6797" s="116" t="n"/>
      <c r="B6797" s="116" t="n"/>
      <c r="C6797" s="116" t="n"/>
      <c r="D6797" s="116" t="n"/>
    </row>
    <row r="6798">
      <c r="A6798" s="116" t="n"/>
      <c r="B6798" s="116" t="n"/>
      <c r="C6798" s="116" t="n"/>
      <c r="D6798" s="116" t="n"/>
    </row>
    <row r="6799">
      <c r="A6799" s="116" t="n"/>
      <c r="B6799" s="116" t="n"/>
      <c r="C6799" s="116" t="n"/>
      <c r="D6799" s="116" t="n"/>
    </row>
    <row r="6800">
      <c r="A6800" s="116" t="n"/>
      <c r="B6800" s="116" t="n"/>
      <c r="C6800" s="116" t="n"/>
      <c r="D6800" s="116" t="n"/>
    </row>
    <row r="6801">
      <c r="A6801" s="116" t="n"/>
      <c r="B6801" s="116" t="n"/>
      <c r="C6801" s="116" t="n"/>
      <c r="D6801" s="116" t="n"/>
    </row>
    <row r="6802">
      <c r="A6802" s="116" t="n"/>
      <c r="B6802" s="116" t="n"/>
      <c r="C6802" s="116" t="n"/>
      <c r="D6802" s="116" t="n"/>
    </row>
    <row r="6803">
      <c r="A6803" s="116" t="n"/>
      <c r="B6803" s="116" t="n"/>
      <c r="C6803" s="116" t="n"/>
      <c r="D6803" s="116" t="n"/>
    </row>
    <row r="6804">
      <c r="A6804" s="116" t="n"/>
      <c r="B6804" s="116" t="n"/>
      <c r="C6804" s="116" t="n"/>
      <c r="D6804" s="116" t="n"/>
    </row>
    <row r="6805">
      <c r="A6805" s="116" t="n"/>
      <c r="B6805" s="116" t="n"/>
      <c r="C6805" s="116" t="n"/>
      <c r="D6805" s="116" t="n"/>
    </row>
    <row r="6806">
      <c r="A6806" s="116" t="n"/>
      <c r="B6806" s="116" t="n"/>
      <c r="C6806" s="116" t="n"/>
      <c r="D6806" s="116" t="n"/>
    </row>
    <row r="6807">
      <c r="A6807" s="116" t="n"/>
      <c r="B6807" s="116" t="n"/>
      <c r="C6807" s="116" t="n"/>
      <c r="D6807" s="116" t="n"/>
    </row>
    <row r="6808">
      <c r="A6808" s="116" t="n"/>
      <c r="B6808" s="116" t="n"/>
      <c r="C6808" s="116" t="n"/>
      <c r="D6808" s="116" t="n"/>
    </row>
    <row r="6809">
      <c r="A6809" s="116" t="n"/>
      <c r="B6809" s="116" t="n"/>
      <c r="C6809" s="116" t="n"/>
      <c r="D6809" s="116" t="n"/>
    </row>
    <row r="6810">
      <c r="A6810" s="116" t="n"/>
      <c r="B6810" s="116" t="n"/>
      <c r="C6810" s="116" t="n"/>
      <c r="D6810" s="116" t="n"/>
    </row>
    <row r="6811">
      <c r="A6811" s="116" t="n"/>
      <c r="B6811" s="116" t="n"/>
      <c r="C6811" s="116" t="n"/>
      <c r="D6811" s="116" t="n"/>
    </row>
    <row r="6812">
      <c r="A6812" s="116" t="n"/>
      <c r="B6812" s="116" t="n"/>
      <c r="C6812" s="116" t="n"/>
      <c r="D6812" s="116" t="n"/>
    </row>
    <row r="6813">
      <c r="A6813" s="116" t="n"/>
      <c r="B6813" s="116" t="n"/>
      <c r="C6813" s="116" t="n"/>
      <c r="D6813" s="116" t="n"/>
    </row>
    <row r="6814">
      <c r="A6814" s="116" t="n"/>
      <c r="B6814" s="116" t="n"/>
      <c r="C6814" s="116" t="n"/>
      <c r="D6814" s="116" t="n"/>
    </row>
    <row r="6815">
      <c r="A6815" s="116" t="n"/>
      <c r="B6815" s="116" t="n"/>
      <c r="C6815" s="116" t="n"/>
      <c r="D6815" s="116" t="n"/>
    </row>
    <row r="6816">
      <c r="A6816" s="116" t="n"/>
      <c r="B6816" s="116" t="n"/>
      <c r="C6816" s="116" t="n"/>
      <c r="D6816" s="116" t="n"/>
    </row>
    <row r="6817">
      <c r="A6817" s="116" t="n"/>
      <c r="B6817" s="116" t="n"/>
      <c r="C6817" s="116" t="n"/>
      <c r="D6817" s="116" t="n"/>
    </row>
    <row r="6818">
      <c r="A6818" s="116" t="n"/>
      <c r="B6818" s="116" t="n"/>
      <c r="C6818" s="116" t="n"/>
      <c r="D6818" s="116" t="n"/>
    </row>
    <row r="6819">
      <c r="A6819" s="116" t="n"/>
      <c r="B6819" s="116" t="n"/>
      <c r="C6819" s="116" t="n"/>
      <c r="D6819" s="116" t="n"/>
    </row>
    <row r="6820">
      <c r="A6820" s="116" t="n"/>
      <c r="B6820" s="116" t="n"/>
      <c r="C6820" s="116" t="n"/>
      <c r="D6820" s="116" t="n"/>
    </row>
    <row r="6821">
      <c r="A6821" s="116" t="n"/>
      <c r="B6821" s="116" t="n"/>
      <c r="C6821" s="116" t="n"/>
      <c r="D6821" s="116" t="n"/>
    </row>
    <row r="6822">
      <c r="A6822" s="116" t="n"/>
      <c r="B6822" s="116" t="n"/>
      <c r="C6822" s="116" t="n"/>
      <c r="D6822" s="116" t="n"/>
    </row>
    <row r="6823">
      <c r="A6823" s="116" t="n"/>
      <c r="B6823" s="116" t="n"/>
      <c r="C6823" s="116" t="n"/>
      <c r="D6823" s="116" t="n"/>
    </row>
    <row r="6824">
      <c r="A6824" s="116" t="n"/>
      <c r="B6824" s="116" t="n"/>
      <c r="C6824" s="116" t="n"/>
      <c r="D6824" s="116" t="n"/>
    </row>
    <row r="6825">
      <c r="A6825" s="116" t="n"/>
      <c r="B6825" s="116" t="n"/>
      <c r="C6825" s="116" t="n"/>
      <c r="D6825" s="116" t="n"/>
    </row>
    <row r="6826">
      <c r="A6826" s="116" t="n"/>
      <c r="B6826" s="116" t="n"/>
      <c r="C6826" s="116" t="n"/>
      <c r="D6826" s="116" t="n"/>
    </row>
    <row r="6827">
      <c r="A6827" s="116" t="n"/>
      <c r="B6827" s="116" t="n"/>
      <c r="C6827" s="116" t="n"/>
      <c r="D6827" s="116" t="n"/>
    </row>
    <row r="6828">
      <c r="A6828" s="116" t="n"/>
      <c r="B6828" s="116" t="n"/>
      <c r="C6828" s="116" t="n"/>
      <c r="D6828" s="116" t="n"/>
    </row>
    <row r="6829">
      <c r="A6829" s="116" t="n"/>
      <c r="B6829" s="116" t="n"/>
      <c r="C6829" s="116" t="n"/>
      <c r="D6829" s="116" t="n"/>
    </row>
    <row r="6830">
      <c r="A6830" s="116" t="n"/>
      <c r="B6830" s="116" t="n"/>
      <c r="C6830" s="116" t="n"/>
      <c r="D6830" s="116" t="n"/>
    </row>
    <row r="6831">
      <c r="A6831" s="116" t="n"/>
      <c r="B6831" s="116" t="n"/>
      <c r="C6831" s="116" t="n"/>
      <c r="D6831" s="116" t="n"/>
    </row>
    <row r="6832">
      <c r="A6832" s="116" t="n"/>
      <c r="B6832" s="116" t="n"/>
      <c r="C6832" s="116" t="n"/>
      <c r="D6832" s="116" t="n"/>
    </row>
    <row r="6833">
      <c r="A6833" s="116" t="n"/>
      <c r="B6833" s="116" t="n"/>
      <c r="C6833" s="116" t="n"/>
      <c r="D6833" s="116" t="n"/>
    </row>
    <row r="6834">
      <c r="A6834" s="116" t="n"/>
      <c r="B6834" s="116" t="n"/>
      <c r="C6834" s="116" t="n"/>
      <c r="D6834" s="116" t="n"/>
    </row>
    <row r="6835">
      <c r="A6835" s="116" t="n"/>
      <c r="B6835" s="116" t="n"/>
      <c r="C6835" s="116" t="n"/>
      <c r="D6835" s="116" t="n"/>
    </row>
    <row r="6836">
      <c r="A6836" s="116" t="n"/>
      <c r="B6836" s="116" t="n"/>
      <c r="C6836" s="116" t="n"/>
      <c r="D6836" s="116" t="n"/>
    </row>
    <row r="6837">
      <c r="A6837" s="116" t="n"/>
      <c r="B6837" s="116" t="n"/>
      <c r="C6837" s="116" t="n"/>
      <c r="D6837" s="116" t="n"/>
    </row>
    <row r="6838">
      <c r="A6838" s="116" t="n"/>
      <c r="B6838" s="116" t="n"/>
      <c r="C6838" s="116" t="n"/>
      <c r="D6838" s="116" t="n"/>
    </row>
    <row r="6839">
      <c r="A6839" s="116" t="n"/>
      <c r="B6839" s="116" t="n"/>
      <c r="C6839" s="116" t="n"/>
      <c r="D6839" s="116" t="n"/>
    </row>
    <row r="6840">
      <c r="A6840" s="116" t="n"/>
      <c r="B6840" s="116" t="n"/>
      <c r="C6840" s="116" t="n"/>
      <c r="D6840" s="116" t="n"/>
    </row>
    <row r="6841">
      <c r="A6841" s="116" t="n"/>
      <c r="B6841" s="116" t="n"/>
      <c r="C6841" s="116" t="n"/>
      <c r="D6841" s="116" t="n"/>
    </row>
    <row r="6842">
      <c r="A6842" s="116" t="n"/>
      <c r="B6842" s="116" t="n"/>
      <c r="C6842" s="116" t="n"/>
      <c r="D6842" s="116" t="n"/>
    </row>
    <row r="6843">
      <c r="A6843" s="116" t="n"/>
      <c r="B6843" s="116" t="n"/>
      <c r="C6843" s="116" t="n"/>
      <c r="D6843" s="116" t="n"/>
    </row>
    <row r="6844">
      <c r="A6844" s="116" t="n"/>
      <c r="B6844" s="116" t="n"/>
      <c r="C6844" s="116" t="n"/>
      <c r="D6844" s="116" t="n"/>
    </row>
    <row r="6845">
      <c r="A6845" s="116" t="n"/>
      <c r="B6845" s="116" t="n"/>
      <c r="C6845" s="116" t="n"/>
      <c r="D6845" s="116" t="n"/>
    </row>
    <row r="6846">
      <c r="A6846" s="116" t="n"/>
      <c r="B6846" s="116" t="n"/>
      <c r="C6846" s="116" t="n"/>
      <c r="D6846" s="116" t="n"/>
    </row>
    <row r="6847">
      <c r="A6847" s="116" t="n"/>
      <c r="B6847" s="116" t="n"/>
      <c r="C6847" s="116" t="n"/>
      <c r="D6847" s="116" t="n"/>
    </row>
    <row r="6848">
      <c r="A6848" s="116" t="n"/>
      <c r="B6848" s="116" t="n"/>
      <c r="C6848" s="116" t="n"/>
      <c r="D6848" s="116" t="n"/>
    </row>
    <row r="6849">
      <c r="A6849" s="116" t="n"/>
      <c r="B6849" s="116" t="n"/>
      <c r="C6849" s="116" t="n"/>
      <c r="D6849" s="116" t="n"/>
    </row>
    <row r="6850">
      <c r="A6850" s="116" t="n"/>
      <c r="B6850" s="116" t="n"/>
      <c r="C6850" s="116" t="n"/>
      <c r="D6850" s="116" t="n"/>
    </row>
    <row r="6851">
      <c r="A6851" s="116" t="n"/>
      <c r="B6851" s="116" t="n"/>
      <c r="C6851" s="116" t="n"/>
      <c r="D6851" s="116" t="n"/>
    </row>
    <row r="6852">
      <c r="A6852" s="116" t="n"/>
      <c r="B6852" s="116" t="n"/>
      <c r="C6852" s="116" t="n"/>
      <c r="D6852" s="116" t="n"/>
    </row>
    <row r="6853">
      <c r="A6853" s="116" t="n"/>
      <c r="B6853" s="116" t="n"/>
      <c r="C6853" s="116" t="n"/>
      <c r="D6853" s="116" t="n"/>
    </row>
    <row r="6854">
      <c r="A6854" s="116" t="n"/>
      <c r="B6854" s="116" t="n"/>
      <c r="C6854" s="116" t="n"/>
      <c r="D6854" s="116" t="n"/>
    </row>
    <row r="6855">
      <c r="A6855" s="116" t="n"/>
      <c r="B6855" s="116" t="n"/>
      <c r="C6855" s="116" t="n"/>
      <c r="D6855" s="116" t="n"/>
    </row>
    <row r="6856">
      <c r="A6856" s="116" t="n"/>
      <c r="B6856" s="116" t="n"/>
      <c r="C6856" s="116" t="n"/>
      <c r="D6856" s="116" t="n"/>
    </row>
    <row r="6857">
      <c r="A6857" s="116" t="n"/>
      <c r="B6857" s="116" t="n"/>
      <c r="C6857" s="116" t="n"/>
      <c r="D6857" s="116" t="n"/>
    </row>
    <row r="6858">
      <c r="A6858" s="116" t="n"/>
      <c r="B6858" s="116" t="n"/>
      <c r="C6858" s="116" t="n"/>
      <c r="D6858" s="116" t="n"/>
    </row>
    <row r="6859">
      <c r="A6859" s="116" t="n"/>
      <c r="B6859" s="116" t="n"/>
      <c r="C6859" s="116" t="n"/>
      <c r="D6859" s="116" t="n"/>
    </row>
    <row r="6860">
      <c r="A6860" s="116" t="n"/>
      <c r="B6860" s="116" t="n"/>
      <c r="C6860" s="116" t="n"/>
      <c r="D6860" s="116" t="n"/>
    </row>
    <row r="6861">
      <c r="A6861" s="116" t="n"/>
      <c r="B6861" s="116" t="n"/>
      <c r="C6861" s="116" t="n"/>
      <c r="D6861" s="116" t="n"/>
    </row>
    <row r="6862">
      <c r="A6862" s="116" t="n"/>
      <c r="B6862" s="116" t="n"/>
      <c r="C6862" s="116" t="n"/>
      <c r="D6862" s="116" t="n"/>
    </row>
    <row r="6863">
      <c r="A6863" s="116" t="n"/>
      <c r="B6863" s="116" t="n"/>
      <c r="C6863" s="116" t="n"/>
      <c r="D6863" s="116" t="n"/>
    </row>
    <row r="6864">
      <c r="A6864" s="116" t="n"/>
      <c r="B6864" s="116" t="n"/>
      <c r="C6864" s="116" t="n"/>
      <c r="D6864" s="116" t="n"/>
    </row>
    <row r="6865">
      <c r="A6865" s="116" t="n"/>
      <c r="B6865" s="116" t="n"/>
      <c r="C6865" s="116" t="n"/>
      <c r="D6865" s="116" t="n"/>
    </row>
    <row r="6866">
      <c r="A6866" s="116" t="n"/>
      <c r="B6866" s="116" t="n"/>
      <c r="C6866" s="116" t="n"/>
      <c r="D6866" s="116" t="n"/>
    </row>
    <row r="6867">
      <c r="A6867" s="116" t="n"/>
      <c r="B6867" s="116" t="n"/>
      <c r="C6867" s="116" t="n"/>
      <c r="D6867" s="116" t="n"/>
    </row>
    <row r="6868">
      <c r="A6868" s="116" t="n"/>
      <c r="B6868" s="116" t="n"/>
      <c r="C6868" s="116" t="n"/>
      <c r="D6868" s="116" t="n"/>
    </row>
    <row r="6869">
      <c r="A6869" s="116" t="n"/>
      <c r="B6869" s="116" t="n"/>
      <c r="C6869" s="116" t="n"/>
      <c r="D6869" s="116" t="n"/>
    </row>
    <row r="6870">
      <c r="A6870" s="116" t="n"/>
      <c r="B6870" s="116" t="n"/>
      <c r="C6870" s="116" t="n"/>
      <c r="D6870" s="116" t="n"/>
    </row>
    <row r="6871">
      <c r="A6871" s="116" t="n"/>
      <c r="B6871" s="116" t="n"/>
      <c r="C6871" s="116" t="n"/>
      <c r="D6871" s="116" t="n"/>
    </row>
    <row r="6872">
      <c r="A6872" s="116" t="n"/>
      <c r="B6872" s="116" t="n"/>
      <c r="C6872" s="116" t="n"/>
      <c r="D6872" s="116" t="n"/>
    </row>
    <row r="6873">
      <c r="A6873" s="116" t="n"/>
      <c r="B6873" s="116" t="n"/>
      <c r="C6873" s="116" t="n"/>
      <c r="D6873" s="116" t="n"/>
    </row>
    <row r="6874">
      <c r="A6874" s="116" t="n"/>
      <c r="B6874" s="116" t="n"/>
      <c r="C6874" s="116" t="n"/>
      <c r="D6874" s="116" t="n"/>
    </row>
    <row r="6875">
      <c r="A6875" s="116" t="n"/>
      <c r="B6875" s="116" t="n"/>
      <c r="C6875" s="116" t="n"/>
      <c r="D6875" s="116" t="n"/>
    </row>
    <row r="6876">
      <c r="A6876" s="116" t="n"/>
      <c r="B6876" s="116" t="n"/>
      <c r="C6876" s="116" t="n"/>
      <c r="D6876" s="116" t="n"/>
    </row>
    <row r="6877">
      <c r="A6877" s="116" t="n"/>
      <c r="B6877" s="116" t="n"/>
      <c r="C6877" s="116" t="n"/>
      <c r="D6877" s="116" t="n"/>
    </row>
    <row r="6878">
      <c r="A6878" s="116" t="n"/>
      <c r="B6878" s="116" t="n"/>
      <c r="C6878" s="116" t="n"/>
      <c r="D6878" s="116" t="n"/>
    </row>
    <row r="6879">
      <c r="A6879" s="116" t="n"/>
      <c r="B6879" s="116" t="n"/>
      <c r="C6879" s="116" t="n"/>
      <c r="D6879" s="116" t="n"/>
    </row>
    <row r="6880">
      <c r="A6880" s="116" t="n"/>
      <c r="B6880" s="116" t="n"/>
      <c r="C6880" s="116" t="n"/>
      <c r="D6880" s="116" t="n"/>
    </row>
    <row r="6881">
      <c r="A6881" s="116" t="n"/>
      <c r="B6881" s="116" t="n"/>
      <c r="C6881" s="116" t="n"/>
      <c r="D6881" s="116" t="n"/>
    </row>
    <row r="6882">
      <c r="A6882" s="116" t="n"/>
      <c r="B6882" s="116" t="n"/>
      <c r="C6882" s="116" t="n"/>
      <c r="D6882" s="116" t="n"/>
    </row>
    <row r="6883">
      <c r="A6883" s="116" t="n"/>
      <c r="B6883" s="116" t="n"/>
      <c r="C6883" s="116" t="n"/>
      <c r="D6883" s="116" t="n"/>
    </row>
    <row r="6884">
      <c r="A6884" s="116" t="n"/>
      <c r="B6884" s="116" t="n"/>
      <c r="C6884" s="116" t="n"/>
      <c r="D6884" s="116" t="n"/>
    </row>
    <row r="6885">
      <c r="A6885" s="116" t="n"/>
      <c r="B6885" s="116" t="n"/>
      <c r="C6885" s="116" t="n"/>
      <c r="D6885" s="116" t="n"/>
    </row>
    <row r="6886">
      <c r="A6886" s="116" t="n"/>
      <c r="B6886" s="116" t="n"/>
      <c r="C6886" s="116" t="n"/>
      <c r="D6886" s="116" t="n"/>
    </row>
    <row r="6887">
      <c r="A6887" s="116" t="n"/>
      <c r="B6887" s="116" t="n"/>
      <c r="C6887" s="116" t="n"/>
      <c r="D6887" s="116" t="n"/>
    </row>
    <row r="6888">
      <c r="A6888" s="116" t="n"/>
      <c r="B6888" s="116" t="n"/>
      <c r="C6888" s="116" t="n"/>
      <c r="D6888" s="116" t="n"/>
    </row>
    <row r="6889">
      <c r="A6889" s="116" t="n"/>
      <c r="B6889" s="116" t="n"/>
      <c r="C6889" s="116" t="n"/>
      <c r="D6889" s="116" t="n"/>
    </row>
    <row r="6890">
      <c r="A6890" s="116" t="n"/>
      <c r="B6890" s="116" t="n"/>
      <c r="C6890" s="116" t="n"/>
      <c r="D6890" s="116" t="n"/>
    </row>
    <row r="6891">
      <c r="A6891" s="116" t="n"/>
      <c r="B6891" s="116" t="n"/>
      <c r="C6891" s="116" t="n"/>
      <c r="D6891" s="116" t="n"/>
    </row>
    <row r="6892">
      <c r="A6892" s="116" t="n"/>
      <c r="B6892" s="116" t="n"/>
      <c r="C6892" s="116" t="n"/>
      <c r="D6892" s="116" t="n"/>
    </row>
    <row r="6893">
      <c r="A6893" s="116" t="n"/>
      <c r="B6893" s="116" t="n"/>
      <c r="C6893" s="116" t="n"/>
      <c r="D6893" s="116" t="n"/>
    </row>
    <row r="6894">
      <c r="A6894" s="116" t="n"/>
      <c r="B6894" s="116" t="n"/>
      <c r="C6894" s="116" t="n"/>
      <c r="D6894" s="116" t="n"/>
    </row>
    <row r="6895">
      <c r="A6895" s="116" t="n"/>
      <c r="B6895" s="116" t="n"/>
      <c r="C6895" s="116" t="n"/>
      <c r="D6895" s="116" t="n"/>
    </row>
    <row r="6896">
      <c r="A6896" s="116" t="n"/>
      <c r="B6896" s="116" t="n"/>
      <c r="C6896" s="116" t="n"/>
      <c r="D6896" s="116" t="n"/>
    </row>
    <row r="6897">
      <c r="A6897" s="116" t="n"/>
      <c r="B6897" s="116" t="n"/>
      <c r="C6897" s="116" t="n"/>
      <c r="D6897" s="116" t="n"/>
    </row>
    <row r="6898">
      <c r="A6898" s="116" t="n"/>
      <c r="B6898" s="116" t="n"/>
      <c r="C6898" s="116" t="n"/>
      <c r="D6898" s="116" t="n"/>
    </row>
    <row r="6899">
      <c r="A6899" s="116" t="n"/>
      <c r="B6899" s="116" t="n"/>
      <c r="C6899" s="116" t="n"/>
      <c r="D6899" s="116" t="n"/>
    </row>
    <row r="6900">
      <c r="A6900" s="116" t="n"/>
      <c r="B6900" s="116" t="n"/>
      <c r="C6900" s="116" t="n"/>
      <c r="D6900" s="116" t="n"/>
    </row>
    <row r="6901">
      <c r="A6901" s="116" t="n"/>
      <c r="B6901" s="116" t="n"/>
      <c r="C6901" s="116" t="n"/>
      <c r="D6901" s="116" t="n"/>
    </row>
    <row r="6902">
      <c r="A6902" s="116" t="n"/>
      <c r="B6902" s="116" t="n"/>
      <c r="C6902" s="116" t="n"/>
      <c r="D6902" s="116" t="n"/>
    </row>
    <row r="6903">
      <c r="A6903" s="116" t="n"/>
      <c r="B6903" s="116" t="n"/>
      <c r="C6903" s="116" t="n"/>
      <c r="D6903" s="116" t="n"/>
    </row>
    <row r="6904">
      <c r="A6904" s="116" t="n"/>
      <c r="B6904" s="116" t="n"/>
      <c r="C6904" s="116" t="n"/>
      <c r="D6904" s="116" t="n"/>
    </row>
    <row r="6905">
      <c r="A6905" s="116" t="n"/>
      <c r="B6905" s="116" t="n"/>
      <c r="C6905" s="116" t="n"/>
      <c r="D6905" s="116" t="n"/>
    </row>
    <row r="6906">
      <c r="A6906" s="116" t="n"/>
      <c r="B6906" s="116" t="n"/>
      <c r="C6906" s="116" t="n"/>
      <c r="D6906" s="116" t="n"/>
    </row>
    <row r="6907">
      <c r="A6907" s="116" t="n"/>
      <c r="B6907" s="116" t="n"/>
      <c r="C6907" s="116" t="n"/>
      <c r="D6907" s="116" t="n"/>
    </row>
    <row r="6908">
      <c r="A6908" s="116" t="n"/>
      <c r="B6908" s="116" t="n"/>
      <c r="C6908" s="116" t="n"/>
      <c r="D6908" s="116" t="n"/>
    </row>
    <row r="6909">
      <c r="A6909" s="116" t="n"/>
      <c r="B6909" s="116" t="n"/>
      <c r="C6909" s="116" t="n"/>
      <c r="D6909" s="116" t="n"/>
    </row>
    <row r="6910">
      <c r="A6910" s="116" t="n"/>
      <c r="B6910" s="116" t="n"/>
      <c r="C6910" s="116" t="n"/>
      <c r="D6910" s="116" t="n"/>
    </row>
    <row r="6911">
      <c r="A6911" s="116" t="n"/>
      <c r="B6911" s="116" t="n"/>
      <c r="C6911" s="116" t="n"/>
      <c r="D6911" s="116" t="n"/>
    </row>
    <row r="6912">
      <c r="A6912" s="116" t="n"/>
      <c r="B6912" s="116" t="n"/>
      <c r="C6912" s="116" t="n"/>
      <c r="D6912" s="116" t="n"/>
    </row>
    <row r="6913">
      <c r="A6913" s="116" t="n"/>
      <c r="B6913" s="116" t="n"/>
      <c r="C6913" s="116" t="n"/>
      <c r="D6913" s="116" t="n"/>
    </row>
    <row r="6914">
      <c r="A6914" s="116" t="n"/>
      <c r="B6914" s="116" t="n"/>
      <c r="C6914" s="116" t="n"/>
      <c r="D6914" s="116" t="n"/>
    </row>
    <row r="6915">
      <c r="A6915" s="116" t="n"/>
      <c r="B6915" s="116" t="n"/>
      <c r="C6915" s="116" t="n"/>
      <c r="D6915" s="116" t="n"/>
    </row>
    <row r="6916">
      <c r="A6916" s="116" t="n"/>
      <c r="B6916" s="116" t="n"/>
      <c r="C6916" s="116" t="n"/>
      <c r="D6916" s="116" t="n"/>
    </row>
    <row r="6917">
      <c r="A6917" s="116" t="n"/>
      <c r="B6917" s="116" t="n"/>
      <c r="C6917" s="116" t="n"/>
      <c r="D6917" s="116" t="n"/>
    </row>
    <row r="6918">
      <c r="A6918" s="116" t="n"/>
      <c r="B6918" s="116" t="n"/>
      <c r="C6918" s="116" t="n"/>
      <c r="D6918" s="116" t="n"/>
    </row>
    <row r="6919">
      <c r="A6919" s="116" t="n"/>
      <c r="B6919" s="116" t="n"/>
      <c r="C6919" s="116" t="n"/>
      <c r="D6919" s="116" t="n"/>
    </row>
    <row r="6920">
      <c r="A6920" s="116" t="n"/>
      <c r="B6920" s="116" t="n"/>
      <c r="C6920" s="116" t="n"/>
      <c r="D6920" s="116" t="n"/>
    </row>
    <row r="6921">
      <c r="A6921" s="116" t="n"/>
      <c r="B6921" s="116" t="n"/>
      <c r="C6921" s="116" t="n"/>
      <c r="D6921" s="116" t="n"/>
    </row>
    <row r="6922">
      <c r="A6922" s="116" t="n"/>
      <c r="B6922" s="116" t="n"/>
      <c r="C6922" s="116" t="n"/>
      <c r="D6922" s="116" t="n"/>
    </row>
    <row r="6923">
      <c r="A6923" s="116" t="n"/>
      <c r="B6923" s="116" t="n"/>
      <c r="C6923" s="116" t="n"/>
      <c r="D6923" s="116" t="n"/>
    </row>
    <row r="6924">
      <c r="A6924" s="116" t="n"/>
      <c r="B6924" s="116" t="n"/>
      <c r="C6924" s="116" t="n"/>
      <c r="D6924" s="116" t="n"/>
    </row>
    <row r="6925">
      <c r="A6925" s="116" t="n"/>
      <c r="B6925" s="116" t="n"/>
      <c r="C6925" s="116" t="n"/>
      <c r="D6925" s="116" t="n"/>
    </row>
    <row r="6926">
      <c r="A6926" s="116" t="n"/>
      <c r="B6926" s="116" t="n"/>
      <c r="C6926" s="116" t="n"/>
      <c r="D6926" s="116" t="n"/>
    </row>
    <row r="6927">
      <c r="A6927" s="116" t="n"/>
      <c r="B6927" s="116" t="n"/>
      <c r="C6927" s="116" t="n"/>
      <c r="D6927" s="116" t="n"/>
    </row>
    <row r="6928">
      <c r="A6928" s="116" t="n"/>
      <c r="B6928" s="116" t="n"/>
      <c r="C6928" s="116" t="n"/>
      <c r="D6928" s="116" t="n"/>
    </row>
    <row r="6929">
      <c r="A6929" s="116" t="n"/>
      <c r="B6929" s="116" t="n"/>
      <c r="C6929" s="116" t="n"/>
      <c r="D6929" s="116" t="n"/>
    </row>
    <row r="6930">
      <c r="A6930" s="116" t="n"/>
      <c r="B6930" s="116" t="n"/>
      <c r="C6930" s="116" t="n"/>
      <c r="D6930" s="116" t="n"/>
    </row>
    <row r="6931">
      <c r="A6931" s="116" t="n"/>
      <c r="B6931" s="116" t="n"/>
      <c r="C6931" s="116" t="n"/>
      <c r="D6931" s="116" t="n"/>
    </row>
    <row r="6932">
      <c r="A6932" s="116" t="n"/>
      <c r="B6932" s="116" t="n"/>
      <c r="C6932" s="116" t="n"/>
      <c r="D6932" s="116" t="n"/>
    </row>
    <row r="6933">
      <c r="A6933" s="116" t="n"/>
      <c r="B6933" s="116" t="n"/>
      <c r="C6933" s="116" t="n"/>
      <c r="D6933" s="116" t="n"/>
    </row>
    <row r="6934">
      <c r="A6934" s="116" t="n"/>
      <c r="B6934" s="116" t="n"/>
      <c r="C6934" s="116" t="n"/>
      <c r="D6934" s="116" t="n"/>
    </row>
    <row r="6935">
      <c r="A6935" s="116" t="n"/>
      <c r="B6935" s="116" t="n"/>
      <c r="C6935" s="116" t="n"/>
      <c r="D6935" s="116" t="n"/>
    </row>
    <row r="6936">
      <c r="A6936" s="116" t="n"/>
      <c r="B6936" s="116" t="n"/>
      <c r="C6936" s="116" t="n"/>
      <c r="D6936" s="116" t="n"/>
    </row>
    <row r="6937">
      <c r="A6937" s="116" t="n"/>
      <c r="B6937" s="116" t="n"/>
      <c r="C6937" s="116" t="n"/>
      <c r="D6937" s="116" t="n"/>
    </row>
    <row r="6938">
      <c r="A6938" s="116" t="n"/>
      <c r="B6938" s="116" t="n"/>
      <c r="C6938" s="116" t="n"/>
      <c r="D6938" s="116" t="n"/>
    </row>
    <row r="6939">
      <c r="A6939" s="116" t="n"/>
      <c r="B6939" s="116" t="n"/>
      <c r="C6939" s="116" t="n"/>
      <c r="D6939" s="116" t="n"/>
    </row>
    <row r="6940">
      <c r="A6940" s="116" t="n"/>
      <c r="B6940" s="116" t="n"/>
      <c r="C6940" s="116" t="n"/>
      <c r="D6940" s="116" t="n"/>
    </row>
    <row r="6941">
      <c r="A6941" s="116" t="n"/>
      <c r="B6941" s="116" t="n"/>
      <c r="C6941" s="116" t="n"/>
      <c r="D6941" s="116" t="n"/>
    </row>
    <row r="6942">
      <c r="A6942" s="116" t="n"/>
      <c r="B6942" s="116" t="n"/>
      <c r="C6942" s="116" t="n"/>
      <c r="D6942" s="116" t="n"/>
    </row>
    <row r="6943">
      <c r="A6943" s="116" t="n"/>
      <c r="B6943" s="116" t="n"/>
      <c r="C6943" s="116" t="n"/>
      <c r="D6943" s="116" t="n"/>
    </row>
    <row r="6944">
      <c r="A6944" s="116" t="n"/>
      <c r="B6944" s="116" t="n"/>
      <c r="C6944" s="116" t="n"/>
      <c r="D6944" s="116" t="n"/>
    </row>
    <row r="6945">
      <c r="A6945" s="116" t="n"/>
      <c r="B6945" s="116" t="n"/>
      <c r="C6945" s="116" t="n"/>
      <c r="D6945" s="116" t="n"/>
    </row>
    <row r="6946">
      <c r="A6946" s="116" t="n"/>
      <c r="B6946" s="116" t="n"/>
      <c r="C6946" s="116" t="n"/>
      <c r="D6946" s="116" t="n"/>
    </row>
    <row r="6947">
      <c r="A6947" s="116" t="n"/>
      <c r="B6947" s="116" t="n"/>
      <c r="C6947" s="116" t="n"/>
      <c r="D6947" s="116" t="n"/>
    </row>
    <row r="6948">
      <c r="A6948" s="116" t="n"/>
      <c r="B6948" s="116" t="n"/>
      <c r="C6948" s="116" t="n"/>
      <c r="D6948" s="116" t="n"/>
    </row>
    <row r="6949">
      <c r="A6949" s="116" t="n"/>
      <c r="B6949" s="116" t="n"/>
      <c r="C6949" s="116" t="n"/>
      <c r="D6949" s="116" t="n"/>
    </row>
    <row r="6950">
      <c r="A6950" s="116" t="n"/>
      <c r="B6950" s="116" t="n"/>
      <c r="C6950" s="116" t="n"/>
      <c r="D6950" s="116" t="n"/>
    </row>
    <row r="6951">
      <c r="A6951" s="116" t="n"/>
      <c r="B6951" s="116" t="n"/>
      <c r="C6951" s="116" t="n"/>
      <c r="D6951" s="116" t="n"/>
    </row>
    <row r="6952">
      <c r="A6952" s="116" t="n"/>
      <c r="B6952" s="116" t="n"/>
      <c r="C6952" s="116" t="n"/>
      <c r="D6952" s="116" t="n"/>
    </row>
    <row r="6953">
      <c r="A6953" s="116" t="n"/>
      <c r="B6953" s="116" t="n"/>
      <c r="C6953" s="116" t="n"/>
      <c r="D6953" s="116" t="n"/>
    </row>
    <row r="6954">
      <c r="A6954" s="116" t="n"/>
      <c r="B6954" s="116" t="n"/>
      <c r="C6954" s="116" t="n"/>
      <c r="D6954" s="116" t="n"/>
    </row>
    <row r="6955">
      <c r="A6955" s="116" t="n"/>
      <c r="B6955" s="116" t="n"/>
      <c r="C6955" s="116" t="n"/>
      <c r="D6955" s="116" t="n"/>
    </row>
    <row r="6956">
      <c r="A6956" s="116" t="n"/>
      <c r="B6956" s="116" t="n"/>
      <c r="C6956" s="116" t="n"/>
      <c r="D6956" s="116" t="n"/>
    </row>
    <row r="6957">
      <c r="A6957" s="116" t="n"/>
      <c r="B6957" s="116" t="n"/>
      <c r="C6957" s="116" t="n"/>
      <c r="D6957" s="116" t="n"/>
    </row>
    <row r="6958">
      <c r="A6958" s="116" t="n"/>
      <c r="B6958" s="116" t="n"/>
      <c r="C6958" s="116" t="n"/>
      <c r="D6958" s="116" t="n"/>
    </row>
    <row r="6959">
      <c r="A6959" s="116" t="n"/>
      <c r="B6959" s="116" t="n"/>
      <c r="C6959" s="116" t="n"/>
      <c r="D6959" s="116" t="n"/>
    </row>
    <row r="6960">
      <c r="A6960" s="116" t="n"/>
      <c r="B6960" s="116" t="n"/>
      <c r="C6960" s="116" t="n"/>
      <c r="D6960" s="116" t="n"/>
    </row>
    <row r="6961">
      <c r="A6961" s="116" t="n"/>
      <c r="B6961" s="116" t="n"/>
      <c r="C6961" s="116" t="n"/>
      <c r="D6961" s="116" t="n"/>
    </row>
    <row r="6962">
      <c r="A6962" s="116" t="n"/>
      <c r="B6962" s="116" t="n"/>
      <c r="C6962" s="116" t="n"/>
      <c r="D6962" s="116" t="n"/>
    </row>
    <row r="6963">
      <c r="A6963" s="116" t="n"/>
      <c r="B6963" s="116" t="n"/>
      <c r="C6963" s="116" t="n"/>
      <c r="D6963" s="116" t="n"/>
    </row>
    <row r="6964">
      <c r="A6964" s="116" t="n"/>
      <c r="B6964" s="116" t="n"/>
      <c r="C6964" s="116" t="n"/>
      <c r="D6964" s="116" t="n"/>
    </row>
    <row r="6965">
      <c r="A6965" s="116" t="n"/>
      <c r="B6965" s="116" t="n"/>
      <c r="C6965" s="116" t="n"/>
      <c r="D6965" s="116" t="n"/>
    </row>
    <row r="6966">
      <c r="A6966" s="116" t="n"/>
      <c r="B6966" s="116" t="n"/>
      <c r="C6966" s="116" t="n"/>
      <c r="D6966" s="116" t="n"/>
    </row>
    <row r="6967">
      <c r="A6967" s="116" t="n"/>
      <c r="B6967" s="116" t="n"/>
      <c r="C6967" s="116" t="n"/>
      <c r="D6967" s="116" t="n"/>
    </row>
    <row r="6968">
      <c r="A6968" s="116" t="n"/>
      <c r="B6968" s="116" t="n"/>
      <c r="C6968" s="116" t="n"/>
      <c r="D6968" s="116" t="n"/>
    </row>
    <row r="6969">
      <c r="A6969" s="116" t="n"/>
      <c r="B6969" s="116" t="n"/>
      <c r="C6969" s="116" t="n"/>
      <c r="D6969" s="116" t="n"/>
    </row>
    <row r="6970">
      <c r="A6970" s="116" t="n"/>
      <c r="B6970" s="116" t="n"/>
      <c r="C6970" s="116" t="n"/>
      <c r="D6970" s="116" t="n"/>
    </row>
    <row r="6971">
      <c r="A6971" s="116" t="n"/>
      <c r="B6971" s="116" t="n"/>
      <c r="C6971" s="116" t="n"/>
      <c r="D6971" s="116" t="n"/>
    </row>
    <row r="6972">
      <c r="A6972" s="116" t="n"/>
      <c r="B6972" s="116" t="n"/>
      <c r="C6972" s="116" t="n"/>
      <c r="D6972" s="116" t="n"/>
    </row>
    <row r="6973">
      <c r="A6973" s="116" t="n"/>
      <c r="B6973" s="116" t="n"/>
      <c r="C6973" s="116" t="n"/>
      <c r="D6973" s="116" t="n"/>
    </row>
    <row r="6974">
      <c r="A6974" s="116" t="n"/>
      <c r="B6974" s="116" t="n"/>
      <c r="C6974" s="116" t="n"/>
      <c r="D6974" s="116" t="n"/>
    </row>
    <row r="6975">
      <c r="A6975" s="116" t="n"/>
      <c r="B6975" s="116" t="n"/>
      <c r="C6975" s="116" t="n"/>
      <c r="D6975" s="116" t="n"/>
    </row>
    <row r="6976">
      <c r="A6976" s="116" t="n"/>
      <c r="B6976" s="116" t="n"/>
      <c r="C6976" s="116" t="n"/>
      <c r="D6976" s="116" t="n"/>
    </row>
    <row r="6977">
      <c r="A6977" s="116" t="n"/>
      <c r="B6977" s="116" t="n"/>
      <c r="C6977" s="116" t="n"/>
      <c r="D6977" s="116" t="n"/>
    </row>
    <row r="6978">
      <c r="A6978" s="116" t="n"/>
      <c r="B6978" s="116" t="n"/>
      <c r="C6978" s="116" t="n"/>
      <c r="D6978" s="116" t="n"/>
    </row>
    <row r="6979">
      <c r="A6979" s="116" t="n"/>
      <c r="B6979" s="116" t="n"/>
      <c r="C6979" s="116" t="n"/>
      <c r="D6979" s="116" t="n"/>
    </row>
    <row r="6980">
      <c r="A6980" s="116" t="n"/>
      <c r="B6980" s="116" t="n"/>
      <c r="C6980" s="116" t="n"/>
      <c r="D6980" s="116" t="n"/>
    </row>
    <row r="6981">
      <c r="A6981" s="116" t="n"/>
      <c r="B6981" s="116" t="n"/>
      <c r="C6981" s="116" t="n"/>
      <c r="D6981" s="116" t="n"/>
    </row>
    <row r="6982">
      <c r="A6982" s="116" t="n"/>
      <c r="B6982" s="116" t="n"/>
      <c r="C6982" s="116" t="n"/>
      <c r="D6982" s="116" t="n"/>
    </row>
    <row r="6983">
      <c r="A6983" s="116" t="n"/>
      <c r="B6983" s="116" t="n"/>
      <c r="C6983" s="116" t="n"/>
      <c r="D6983" s="116" t="n"/>
    </row>
    <row r="6984">
      <c r="A6984" s="116" t="n"/>
      <c r="B6984" s="116" t="n"/>
      <c r="C6984" s="116" t="n"/>
      <c r="D6984" s="116" t="n"/>
    </row>
    <row r="6985">
      <c r="A6985" s="116" t="n"/>
      <c r="B6985" s="116" t="n"/>
      <c r="C6985" s="116" t="n"/>
      <c r="D6985" s="116" t="n"/>
    </row>
    <row r="6986">
      <c r="A6986" s="116" t="n"/>
      <c r="B6986" s="116" t="n"/>
      <c r="C6986" s="116" t="n"/>
      <c r="D6986" s="116" t="n"/>
    </row>
    <row r="6987">
      <c r="A6987" s="116" t="n"/>
      <c r="B6987" s="116" t="n"/>
      <c r="C6987" s="116" t="n"/>
      <c r="D6987" s="116" t="n"/>
    </row>
    <row r="6988">
      <c r="A6988" s="116" t="n"/>
      <c r="B6988" s="116" t="n"/>
      <c r="C6988" s="116" t="n"/>
      <c r="D6988" s="116" t="n"/>
    </row>
    <row r="6989">
      <c r="A6989" s="116" t="n"/>
      <c r="B6989" s="116" t="n"/>
      <c r="C6989" s="116" t="n"/>
      <c r="D6989" s="116" t="n"/>
    </row>
    <row r="6990">
      <c r="A6990" s="116" t="n"/>
      <c r="B6990" s="116" t="n"/>
      <c r="C6990" s="116" t="n"/>
      <c r="D6990" s="116" t="n"/>
    </row>
    <row r="6991">
      <c r="A6991" s="116" t="n"/>
      <c r="B6991" s="116" t="n"/>
      <c r="C6991" s="116" t="n"/>
      <c r="D6991" s="116" t="n"/>
    </row>
    <row r="6992">
      <c r="A6992" s="116" t="n"/>
      <c r="B6992" s="116" t="n"/>
      <c r="C6992" s="116" t="n"/>
      <c r="D6992" s="116" t="n"/>
    </row>
    <row r="6993">
      <c r="A6993" s="116" t="n"/>
      <c r="B6993" s="116" t="n"/>
      <c r="C6993" s="116" t="n"/>
      <c r="D6993" s="116" t="n"/>
    </row>
    <row r="6994">
      <c r="A6994" s="116" t="n"/>
      <c r="B6994" s="116" t="n"/>
      <c r="C6994" s="116" t="n"/>
      <c r="D6994" s="116" t="n"/>
    </row>
    <row r="6995">
      <c r="A6995" s="116" t="n"/>
      <c r="B6995" s="116" t="n"/>
      <c r="C6995" s="116" t="n"/>
      <c r="D6995" s="116" t="n"/>
    </row>
    <row r="6996">
      <c r="A6996" s="116" t="n"/>
      <c r="B6996" s="116" t="n"/>
      <c r="C6996" s="116" t="n"/>
      <c r="D6996" s="116" t="n"/>
    </row>
    <row r="6997">
      <c r="A6997" s="116" t="n"/>
      <c r="B6997" s="116" t="n"/>
      <c r="C6997" s="116" t="n"/>
      <c r="D6997" s="116" t="n"/>
    </row>
    <row r="6998">
      <c r="A6998" s="116" t="n"/>
      <c r="B6998" s="116" t="n"/>
      <c r="C6998" s="116" t="n"/>
      <c r="D6998" s="116" t="n"/>
    </row>
    <row r="6999">
      <c r="A6999" s="116" t="n"/>
      <c r="B6999" s="116" t="n"/>
      <c r="C6999" s="116" t="n"/>
      <c r="D6999" s="116" t="n"/>
    </row>
    <row r="7000">
      <c r="A7000" s="116" t="n"/>
      <c r="B7000" s="116" t="n"/>
      <c r="C7000" s="116" t="n"/>
      <c r="D7000" s="116" t="n"/>
    </row>
    <row r="7001">
      <c r="A7001" s="116" t="n"/>
      <c r="B7001" s="116" t="n"/>
      <c r="C7001" s="116" t="n"/>
      <c r="D7001" s="116" t="n"/>
    </row>
    <row r="7002">
      <c r="A7002" s="116" t="n"/>
      <c r="B7002" s="116" t="n"/>
      <c r="C7002" s="116" t="n"/>
      <c r="D7002" s="116" t="n"/>
    </row>
    <row r="7003">
      <c r="A7003" s="116" t="n"/>
      <c r="B7003" s="116" t="n"/>
      <c r="C7003" s="116" t="n"/>
      <c r="D7003" s="116" t="n"/>
    </row>
    <row r="7004">
      <c r="A7004" s="116" t="n"/>
      <c r="B7004" s="116" t="n"/>
      <c r="C7004" s="116" t="n"/>
      <c r="D7004" s="116" t="n"/>
    </row>
    <row r="7005">
      <c r="A7005" s="116" t="n"/>
      <c r="B7005" s="116" t="n"/>
      <c r="C7005" s="116" t="n"/>
      <c r="D7005" s="116" t="n"/>
    </row>
    <row r="7006">
      <c r="A7006" s="116" t="n"/>
      <c r="B7006" s="116" t="n"/>
      <c r="C7006" s="116" t="n"/>
      <c r="D7006" s="116" t="n"/>
    </row>
    <row r="7007">
      <c r="A7007" s="116" t="n"/>
      <c r="B7007" s="116" t="n"/>
      <c r="C7007" s="116" t="n"/>
      <c r="D7007" s="116" t="n"/>
    </row>
    <row r="7008">
      <c r="A7008" s="116" t="n"/>
      <c r="B7008" s="116" t="n"/>
      <c r="C7008" s="116" t="n"/>
      <c r="D7008" s="116" t="n"/>
    </row>
    <row r="7009">
      <c r="A7009" s="116" t="n"/>
      <c r="B7009" s="116" t="n"/>
      <c r="C7009" s="116" t="n"/>
      <c r="D7009" s="116" t="n"/>
    </row>
    <row r="7010">
      <c r="A7010" s="116" t="n"/>
      <c r="B7010" s="116" t="n"/>
      <c r="C7010" s="116" t="n"/>
      <c r="D7010" s="116" t="n"/>
    </row>
    <row r="7011">
      <c r="A7011" s="116" t="n"/>
      <c r="B7011" s="116" t="n"/>
      <c r="C7011" s="116" t="n"/>
      <c r="D7011" s="116" t="n"/>
    </row>
    <row r="7012">
      <c r="A7012" s="116" t="n"/>
      <c r="B7012" s="116" t="n"/>
      <c r="C7012" s="116" t="n"/>
      <c r="D7012" s="116" t="n"/>
    </row>
    <row r="7013">
      <c r="A7013" s="116" t="n"/>
      <c r="B7013" s="116" t="n"/>
      <c r="C7013" s="116" t="n"/>
      <c r="D7013" s="116" t="n"/>
    </row>
    <row r="7014">
      <c r="A7014" s="116" t="n"/>
      <c r="B7014" s="116" t="n"/>
      <c r="C7014" s="116" t="n"/>
      <c r="D7014" s="116" t="n"/>
    </row>
    <row r="7015">
      <c r="A7015" s="116" t="n"/>
      <c r="B7015" s="116" t="n"/>
      <c r="C7015" s="116" t="n"/>
      <c r="D7015" s="116" t="n"/>
    </row>
    <row r="7016">
      <c r="A7016" s="116" t="n"/>
      <c r="B7016" s="116" t="n"/>
      <c r="C7016" s="116" t="n"/>
      <c r="D7016" s="116" t="n"/>
    </row>
    <row r="7017">
      <c r="A7017" s="116" t="n"/>
      <c r="B7017" s="116" t="n"/>
      <c r="C7017" s="116" t="n"/>
      <c r="D7017" s="116" t="n"/>
    </row>
    <row r="7018">
      <c r="A7018" s="116" t="n"/>
      <c r="B7018" s="116" t="n"/>
      <c r="C7018" s="116" t="n"/>
      <c r="D7018" s="116" t="n"/>
    </row>
    <row r="7019">
      <c r="A7019" s="116" t="n"/>
      <c r="B7019" s="116" t="n"/>
      <c r="C7019" s="116" t="n"/>
      <c r="D7019" s="116" t="n"/>
    </row>
    <row r="7020">
      <c r="A7020" s="116" t="n"/>
      <c r="B7020" s="116" t="n"/>
      <c r="C7020" s="116" t="n"/>
      <c r="D7020" s="116" t="n"/>
    </row>
    <row r="7021">
      <c r="A7021" s="116" t="n"/>
      <c r="B7021" s="116" t="n"/>
      <c r="C7021" s="116" t="n"/>
      <c r="D7021" s="116" t="n"/>
    </row>
    <row r="7022">
      <c r="A7022" s="116" t="n"/>
      <c r="B7022" s="116" t="n"/>
      <c r="C7022" s="116" t="n"/>
      <c r="D7022" s="116" t="n"/>
    </row>
    <row r="7023">
      <c r="A7023" s="116" t="n"/>
      <c r="B7023" s="116" t="n"/>
      <c r="C7023" s="116" t="n"/>
      <c r="D7023" s="116" t="n"/>
    </row>
    <row r="7024">
      <c r="A7024" s="116" t="n"/>
      <c r="B7024" s="116" t="n"/>
      <c r="C7024" s="116" t="n"/>
      <c r="D7024" s="116" t="n"/>
    </row>
    <row r="7025">
      <c r="A7025" s="116" t="n"/>
      <c r="B7025" s="116" t="n"/>
      <c r="C7025" s="116" t="n"/>
      <c r="D7025" s="116" t="n"/>
    </row>
    <row r="7026">
      <c r="A7026" s="116" t="n"/>
      <c r="B7026" s="116" t="n"/>
      <c r="C7026" s="116" t="n"/>
      <c r="D7026" s="116" t="n"/>
    </row>
    <row r="7027">
      <c r="A7027" s="116" t="n"/>
      <c r="B7027" s="116" t="n"/>
      <c r="C7027" s="116" t="n"/>
      <c r="D7027" s="116" t="n"/>
    </row>
    <row r="7028">
      <c r="A7028" s="116" t="n"/>
      <c r="B7028" s="116" t="n"/>
      <c r="C7028" s="116" t="n"/>
      <c r="D7028" s="116" t="n"/>
    </row>
    <row r="7029">
      <c r="A7029" s="116" t="n"/>
      <c r="B7029" s="116" t="n"/>
      <c r="C7029" s="116" t="n"/>
      <c r="D7029" s="116" t="n"/>
    </row>
    <row r="7030">
      <c r="A7030" s="116" t="n"/>
      <c r="B7030" s="116" t="n"/>
      <c r="C7030" s="116" t="n"/>
      <c r="D7030" s="116" t="n"/>
    </row>
    <row r="7031">
      <c r="A7031" s="116" t="n"/>
      <c r="B7031" s="116" t="n"/>
      <c r="C7031" s="116" t="n"/>
      <c r="D7031" s="116" t="n"/>
    </row>
    <row r="7032">
      <c r="A7032" s="116" t="n"/>
      <c r="B7032" s="116" t="n"/>
      <c r="C7032" s="116" t="n"/>
      <c r="D7032" s="116" t="n"/>
    </row>
    <row r="7033">
      <c r="A7033" s="116" t="n"/>
      <c r="B7033" s="116" t="n"/>
      <c r="C7033" s="116" t="n"/>
      <c r="D7033" s="116" t="n"/>
    </row>
    <row r="7034">
      <c r="A7034" s="116" t="n"/>
      <c r="B7034" s="116" t="n"/>
      <c r="C7034" s="116" t="n"/>
      <c r="D7034" s="116" t="n"/>
    </row>
    <row r="7035">
      <c r="A7035" s="116" t="n"/>
      <c r="B7035" s="116" t="n"/>
      <c r="C7035" s="116" t="n"/>
      <c r="D7035" s="116" t="n"/>
    </row>
    <row r="7036">
      <c r="A7036" s="116" t="n"/>
      <c r="B7036" s="116" t="n"/>
      <c r="C7036" s="116" t="n"/>
      <c r="D7036" s="116" t="n"/>
    </row>
    <row r="7037">
      <c r="A7037" s="116" t="n"/>
      <c r="B7037" s="116" t="n"/>
      <c r="C7037" s="116" t="n"/>
      <c r="D7037" s="116" t="n"/>
    </row>
    <row r="7038">
      <c r="A7038" s="116" t="n"/>
      <c r="B7038" s="116" t="n"/>
      <c r="C7038" s="116" t="n"/>
      <c r="D7038" s="116" t="n"/>
    </row>
    <row r="7039">
      <c r="A7039" s="116" t="n"/>
      <c r="B7039" s="116" t="n"/>
      <c r="C7039" s="116" t="n"/>
      <c r="D7039" s="116" t="n"/>
    </row>
    <row r="7040">
      <c r="A7040" s="116" t="n"/>
      <c r="B7040" s="116" t="n"/>
      <c r="C7040" s="116" t="n"/>
      <c r="D7040" s="116" t="n"/>
    </row>
    <row r="7041">
      <c r="A7041" s="116" t="n"/>
      <c r="B7041" s="116" t="n"/>
      <c r="C7041" s="116" t="n"/>
      <c r="D7041" s="116" t="n"/>
    </row>
    <row r="7042">
      <c r="A7042" s="116" t="n"/>
      <c r="B7042" s="116" t="n"/>
      <c r="C7042" s="116" t="n"/>
      <c r="D7042" s="116" t="n"/>
    </row>
    <row r="7043">
      <c r="A7043" s="116" t="n"/>
      <c r="B7043" s="116" t="n"/>
      <c r="C7043" s="116" t="n"/>
      <c r="D7043" s="116" t="n"/>
    </row>
    <row r="7044">
      <c r="A7044" s="116" t="n"/>
      <c r="B7044" s="116" t="n"/>
      <c r="C7044" s="116" t="n"/>
      <c r="D7044" s="116" t="n"/>
    </row>
    <row r="7045">
      <c r="A7045" s="116" t="n"/>
      <c r="B7045" s="116" t="n"/>
      <c r="C7045" s="116" t="n"/>
      <c r="D7045" s="116" t="n"/>
    </row>
    <row r="7046">
      <c r="A7046" s="116" t="n"/>
      <c r="B7046" s="116" t="n"/>
      <c r="C7046" s="116" t="n"/>
      <c r="D7046" s="116" t="n"/>
    </row>
    <row r="7047">
      <c r="A7047" s="116" t="n"/>
      <c r="B7047" s="116" t="n"/>
      <c r="C7047" s="116" t="n"/>
      <c r="D7047" s="116" t="n"/>
    </row>
    <row r="7048">
      <c r="A7048" s="116" t="n"/>
      <c r="B7048" s="116" t="n"/>
      <c r="C7048" s="116" t="n"/>
      <c r="D7048" s="116" t="n"/>
    </row>
    <row r="7049">
      <c r="A7049" s="116" t="n"/>
      <c r="B7049" s="116" t="n"/>
      <c r="C7049" s="116" t="n"/>
      <c r="D7049" s="116" t="n"/>
    </row>
    <row r="7050">
      <c r="A7050" s="116" t="n"/>
      <c r="B7050" s="116" t="n"/>
      <c r="C7050" s="116" t="n"/>
      <c r="D7050" s="116" t="n"/>
    </row>
    <row r="7051">
      <c r="A7051" s="116" t="n"/>
      <c r="B7051" s="116" t="n"/>
      <c r="C7051" s="116" t="n"/>
      <c r="D7051" s="116" t="n"/>
    </row>
    <row r="7052">
      <c r="A7052" s="116" t="n"/>
      <c r="B7052" s="116" t="n"/>
      <c r="C7052" s="116" t="n"/>
      <c r="D7052" s="116" t="n"/>
    </row>
    <row r="7053">
      <c r="A7053" s="116" t="n"/>
      <c r="B7053" s="116" t="n"/>
      <c r="C7053" s="116" t="n"/>
      <c r="D7053" s="116" t="n"/>
    </row>
    <row r="7054">
      <c r="A7054" s="116" t="n"/>
      <c r="B7054" s="116" t="n"/>
      <c r="C7054" s="116" t="n"/>
      <c r="D7054" s="116" t="n"/>
    </row>
    <row r="7055">
      <c r="A7055" s="116" t="n"/>
      <c r="B7055" s="116" t="n"/>
      <c r="C7055" s="116" t="n"/>
      <c r="D7055" s="116" t="n"/>
    </row>
    <row r="7056">
      <c r="A7056" s="116" t="n"/>
      <c r="B7056" s="116" t="n"/>
      <c r="C7056" s="116" t="n"/>
      <c r="D7056" s="116" t="n"/>
    </row>
    <row r="7057">
      <c r="A7057" s="116" t="n"/>
      <c r="B7057" s="116" t="n"/>
      <c r="C7057" s="116" t="n"/>
      <c r="D7057" s="116" t="n"/>
    </row>
    <row r="7058">
      <c r="A7058" s="116" t="n"/>
      <c r="B7058" s="116" t="n"/>
      <c r="C7058" s="116" t="n"/>
      <c r="D7058" s="116" t="n"/>
    </row>
    <row r="7059">
      <c r="A7059" s="116" t="n"/>
      <c r="B7059" s="116" t="n"/>
      <c r="C7059" s="116" t="n"/>
      <c r="D7059" s="116" t="n"/>
    </row>
    <row r="7060">
      <c r="A7060" s="116" t="n"/>
      <c r="B7060" s="116" t="n"/>
      <c r="C7060" s="116" t="n"/>
      <c r="D7060" s="116" t="n"/>
    </row>
    <row r="7061">
      <c r="A7061" s="116" t="n"/>
      <c r="B7061" s="116" t="n"/>
      <c r="C7061" s="116" t="n"/>
      <c r="D7061" s="116" t="n"/>
    </row>
    <row r="7062">
      <c r="A7062" s="116" t="n"/>
      <c r="B7062" s="116" t="n"/>
      <c r="C7062" s="116" t="n"/>
      <c r="D7062" s="116" t="n"/>
    </row>
    <row r="7063">
      <c r="A7063" s="116" t="n"/>
      <c r="B7063" s="116" t="n"/>
      <c r="C7063" s="116" t="n"/>
      <c r="D7063" s="116" t="n"/>
    </row>
    <row r="7064">
      <c r="A7064" s="116" t="n"/>
      <c r="B7064" s="116" t="n"/>
      <c r="C7064" s="116" t="n"/>
      <c r="D7064" s="116" t="n"/>
    </row>
    <row r="7065">
      <c r="A7065" s="116" t="n"/>
      <c r="B7065" s="116" t="n"/>
      <c r="C7065" s="116" t="n"/>
      <c r="D7065" s="116" t="n"/>
    </row>
    <row r="7066">
      <c r="A7066" s="116" t="n"/>
      <c r="B7066" s="116" t="n"/>
      <c r="C7066" s="116" t="n"/>
      <c r="D7066" s="116" t="n"/>
    </row>
    <row r="7067">
      <c r="A7067" s="116" t="n"/>
      <c r="B7067" s="116" t="n"/>
      <c r="C7067" s="116" t="n"/>
      <c r="D7067" s="116" t="n"/>
    </row>
    <row r="7068">
      <c r="A7068" s="116" t="n"/>
      <c r="B7068" s="116" t="n"/>
      <c r="C7068" s="116" t="n"/>
      <c r="D7068" s="116" t="n"/>
    </row>
    <row r="7069">
      <c r="A7069" s="116" t="n"/>
      <c r="B7069" s="116" t="n"/>
      <c r="C7069" s="116" t="n"/>
      <c r="D7069" s="116" t="n"/>
    </row>
    <row r="7070">
      <c r="A7070" s="116" t="n"/>
      <c r="B7070" s="116" t="n"/>
      <c r="C7070" s="116" t="n"/>
      <c r="D7070" s="116" t="n"/>
    </row>
    <row r="7071">
      <c r="A7071" s="116" t="n"/>
      <c r="B7071" s="116" t="n"/>
      <c r="C7071" s="116" t="n"/>
      <c r="D7071" s="116" t="n"/>
    </row>
    <row r="7072">
      <c r="A7072" s="116" t="n"/>
      <c r="B7072" s="116" t="n"/>
      <c r="C7072" s="116" t="n"/>
      <c r="D7072" s="116" t="n"/>
    </row>
    <row r="7073">
      <c r="A7073" s="116" t="n"/>
      <c r="B7073" s="116" t="n"/>
      <c r="C7073" s="116" t="n"/>
      <c r="D7073" s="116" t="n"/>
    </row>
    <row r="7074">
      <c r="A7074" s="116" t="n"/>
      <c r="B7074" s="116" t="n"/>
      <c r="C7074" s="116" t="n"/>
      <c r="D7074" s="116" t="n"/>
    </row>
    <row r="7075">
      <c r="A7075" s="116" t="n"/>
      <c r="B7075" s="116" t="n"/>
      <c r="C7075" s="116" t="n"/>
      <c r="D7075" s="116" t="n"/>
    </row>
    <row r="7076">
      <c r="A7076" s="116" t="n"/>
      <c r="B7076" s="116" t="n"/>
      <c r="C7076" s="116" t="n"/>
      <c r="D7076" s="116" t="n"/>
    </row>
    <row r="7077">
      <c r="A7077" s="116" t="n"/>
      <c r="B7077" s="116" t="n"/>
      <c r="C7077" s="116" t="n"/>
      <c r="D7077" s="116" t="n"/>
    </row>
    <row r="7078">
      <c r="A7078" s="116" t="n"/>
      <c r="B7078" s="116" t="n"/>
      <c r="C7078" s="116" t="n"/>
      <c r="D7078" s="116" t="n"/>
    </row>
    <row r="7079">
      <c r="A7079" s="116" t="n"/>
      <c r="B7079" s="116" t="n"/>
      <c r="C7079" s="116" t="n"/>
      <c r="D7079" s="116" t="n"/>
    </row>
    <row r="7080">
      <c r="A7080" s="116" t="n"/>
      <c r="B7080" s="116" t="n"/>
      <c r="C7080" s="116" t="n"/>
      <c r="D7080" s="116" t="n"/>
    </row>
    <row r="7081">
      <c r="A7081" s="116" t="n"/>
      <c r="B7081" s="116" t="n"/>
      <c r="C7081" s="116" t="n"/>
      <c r="D7081" s="116" t="n"/>
    </row>
    <row r="7082">
      <c r="A7082" s="116" t="n"/>
      <c r="B7082" s="116" t="n"/>
      <c r="C7082" s="116" t="n"/>
      <c r="D7082" s="116" t="n"/>
    </row>
    <row r="7083">
      <c r="A7083" s="116" t="n"/>
      <c r="B7083" s="116" t="n"/>
      <c r="C7083" s="116" t="n"/>
      <c r="D7083" s="116" t="n"/>
    </row>
    <row r="7084">
      <c r="A7084" s="116" t="n"/>
      <c r="B7084" s="116" t="n"/>
      <c r="C7084" s="116" t="n"/>
      <c r="D7084" s="116" t="n"/>
    </row>
    <row r="7085">
      <c r="A7085" s="116" t="n"/>
      <c r="B7085" s="116" t="n"/>
      <c r="C7085" s="116" t="n"/>
      <c r="D7085" s="116" t="n"/>
    </row>
    <row r="7086">
      <c r="A7086" s="116" t="n"/>
      <c r="B7086" s="116" t="n"/>
      <c r="C7086" s="116" t="n"/>
      <c r="D7086" s="116" t="n"/>
    </row>
    <row r="7087">
      <c r="A7087" s="116" t="n"/>
      <c r="B7087" s="116" t="n"/>
      <c r="C7087" s="116" t="n"/>
      <c r="D7087" s="116" t="n"/>
    </row>
    <row r="7088">
      <c r="A7088" s="116" t="n"/>
      <c r="B7088" s="116" t="n"/>
      <c r="C7088" s="116" t="n"/>
      <c r="D7088" s="116" t="n"/>
    </row>
    <row r="7089">
      <c r="A7089" s="116" t="n"/>
      <c r="B7089" s="116" t="n"/>
      <c r="C7089" s="116" t="n"/>
      <c r="D7089" s="116" t="n"/>
    </row>
    <row r="7090">
      <c r="A7090" s="116" t="n"/>
      <c r="B7090" s="116" t="n"/>
      <c r="C7090" s="116" t="n"/>
      <c r="D7090" s="116" t="n"/>
    </row>
    <row r="7091">
      <c r="A7091" s="116" t="n"/>
      <c r="B7091" s="116" t="n"/>
      <c r="C7091" s="116" t="n"/>
      <c r="D7091" s="116" t="n"/>
    </row>
    <row r="7092">
      <c r="A7092" s="116" t="n"/>
      <c r="B7092" s="116" t="n"/>
      <c r="C7092" s="116" t="n"/>
      <c r="D7092" s="116" t="n"/>
    </row>
    <row r="7093">
      <c r="A7093" s="116" t="n"/>
      <c r="B7093" s="116" t="n"/>
      <c r="C7093" s="116" t="n"/>
      <c r="D7093" s="116" t="n"/>
    </row>
    <row r="7094">
      <c r="A7094" s="116" t="n"/>
      <c r="B7094" s="116" t="n"/>
      <c r="C7094" s="116" t="n"/>
      <c r="D7094" s="116" t="n"/>
    </row>
    <row r="7095">
      <c r="A7095" s="116" t="n"/>
      <c r="B7095" s="116" t="n"/>
      <c r="C7095" s="116" t="n"/>
      <c r="D7095" s="116" t="n"/>
    </row>
    <row r="7096">
      <c r="A7096" s="116" t="n"/>
      <c r="B7096" s="116" t="n"/>
      <c r="C7096" s="116" t="n"/>
      <c r="D7096" s="116" t="n"/>
    </row>
    <row r="7097">
      <c r="A7097" s="116" t="n"/>
      <c r="B7097" s="116" t="n"/>
      <c r="C7097" s="116" t="n"/>
      <c r="D7097" s="116" t="n"/>
    </row>
    <row r="7098">
      <c r="A7098" s="116" t="n"/>
      <c r="B7098" s="116" t="n"/>
      <c r="C7098" s="116" t="n"/>
      <c r="D7098" s="116" t="n"/>
    </row>
    <row r="7099">
      <c r="A7099" s="116" t="n"/>
      <c r="B7099" s="116" t="n"/>
      <c r="C7099" s="116" t="n"/>
      <c r="D7099" s="116" t="n"/>
    </row>
    <row r="7100">
      <c r="A7100" s="116" t="n"/>
      <c r="B7100" s="116" t="n"/>
      <c r="C7100" s="116" t="n"/>
      <c r="D7100" s="116" t="n"/>
    </row>
    <row r="7101">
      <c r="A7101" s="116" t="n"/>
      <c r="B7101" s="116" t="n"/>
      <c r="C7101" s="116" t="n"/>
      <c r="D7101" s="116" t="n"/>
    </row>
    <row r="7102">
      <c r="A7102" s="116" t="n"/>
      <c r="B7102" s="116" t="n"/>
      <c r="C7102" s="116" t="n"/>
      <c r="D7102" s="116" t="n"/>
    </row>
    <row r="7103">
      <c r="A7103" s="116" t="n"/>
      <c r="B7103" s="116" t="n"/>
      <c r="C7103" s="116" t="n"/>
      <c r="D7103" s="116" t="n"/>
    </row>
    <row r="7104">
      <c r="A7104" s="116" t="n"/>
      <c r="B7104" s="116" t="n"/>
      <c r="C7104" s="116" t="n"/>
      <c r="D7104" s="116" t="n"/>
    </row>
    <row r="7105">
      <c r="A7105" s="116" t="n"/>
      <c r="B7105" s="116" t="n"/>
      <c r="C7105" s="116" t="n"/>
      <c r="D7105" s="116" t="n"/>
    </row>
    <row r="7106">
      <c r="A7106" s="116" t="n"/>
      <c r="B7106" s="116" t="n"/>
      <c r="C7106" s="116" t="n"/>
      <c r="D7106" s="116" t="n"/>
    </row>
    <row r="7107">
      <c r="A7107" s="116" t="n"/>
      <c r="B7107" s="116" t="n"/>
      <c r="C7107" s="116" t="n"/>
      <c r="D7107" s="116" t="n"/>
    </row>
    <row r="7108">
      <c r="A7108" s="116" t="n"/>
      <c r="B7108" s="116" t="n"/>
      <c r="C7108" s="116" t="n"/>
      <c r="D7108" s="116" t="n"/>
    </row>
    <row r="7109">
      <c r="A7109" s="116" t="n"/>
      <c r="B7109" s="116" t="n"/>
      <c r="C7109" s="116" t="n"/>
      <c r="D7109" s="116" t="n"/>
    </row>
    <row r="7110">
      <c r="A7110" s="116" t="n"/>
      <c r="B7110" s="116" t="n"/>
      <c r="C7110" s="116" t="n"/>
      <c r="D7110" s="116" t="n"/>
    </row>
    <row r="7111">
      <c r="A7111" s="116" t="n"/>
      <c r="B7111" s="116" t="n"/>
      <c r="C7111" s="116" t="n"/>
      <c r="D7111" s="116" t="n"/>
    </row>
    <row r="7112">
      <c r="A7112" s="116" t="n"/>
      <c r="B7112" s="116" t="n"/>
      <c r="C7112" s="116" t="n"/>
      <c r="D7112" s="116" t="n"/>
    </row>
    <row r="7113">
      <c r="A7113" s="116" t="n"/>
      <c r="B7113" s="116" t="n"/>
      <c r="C7113" s="116" t="n"/>
      <c r="D7113" s="116" t="n"/>
    </row>
    <row r="7114">
      <c r="A7114" s="116" t="n"/>
      <c r="B7114" s="116" t="n"/>
      <c r="C7114" s="116" t="n"/>
      <c r="D7114" s="116" t="n"/>
    </row>
    <row r="7115">
      <c r="A7115" s="116" t="n"/>
      <c r="B7115" s="116" t="n"/>
      <c r="C7115" s="116" t="n"/>
      <c r="D7115" s="116" t="n"/>
    </row>
    <row r="7116">
      <c r="A7116" s="116" t="n"/>
      <c r="B7116" s="116" t="n"/>
      <c r="C7116" s="116" t="n"/>
      <c r="D7116" s="116" t="n"/>
    </row>
    <row r="7117">
      <c r="A7117" s="116" t="n"/>
      <c r="B7117" s="116" t="n"/>
      <c r="C7117" s="116" t="n"/>
      <c r="D7117" s="116" t="n"/>
    </row>
    <row r="7118">
      <c r="A7118" s="116" t="n"/>
      <c r="B7118" s="116" t="n"/>
      <c r="C7118" s="116" t="n"/>
      <c r="D7118" s="116" t="n"/>
    </row>
    <row r="7119">
      <c r="A7119" s="116" t="n"/>
      <c r="B7119" s="116" t="n"/>
      <c r="C7119" s="116" t="n"/>
      <c r="D7119" s="116" t="n"/>
    </row>
    <row r="7120">
      <c r="A7120" s="116" t="n"/>
      <c r="B7120" s="116" t="n"/>
      <c r="C7120" s="116" t="n"/>
      <c r="D7120" s="116" t="n"/>
    </row>
    <row r="7121">
      <c r="A7121" s="116" t="n"/>
      <c r="B7121" s="116" t="n"/>
      <c r="C7121" s="116" t="n"/>
      <c r="D7121" s="116" t="n"/>
    </row>
    <row r="7122">
      <c r="A7122" s="116" t="n"/>
      <c r="B7122" s="116" t="n"/>
      <c r="C7122" s="116" t="n"/>
      <c r="D7122" s="116" t="n"/>
    </row>
    <row r="7123">
      <c r="A7123" s="116" t="n"/>
      <c r="B7123" s="116" t="n"/>
      <c r="C7123" s="116" t="n"/>
      <c r="D7123" s="116" t="n"/>
    </row>
    <row r="7124">
      <c r="A7124" s="116" t="n"/>
      <c r="B7124" s="116" t="n"/>
      <c r="C7124" s="116" t="n"/>
      <c r="D7124" s="116" t="n"/>
    </row>
    <row r="7125">
      <c r="A7125" s="116" t="n"/>
      <c r="B7125" s="116" t="n"/>
      <c r="C7125" s="116" t="n"/>
      <c r="D7125" s="116" t="n"/>
    </row>
    <row r="7126">
      <c r="A7126" s="116" t="n"/>
      <c r="B7126" s="116" t="n"/>
      <c r="C7126" s="116" t="n"/>
      <c r="D7126" s="116" t="n"/>
    </row>
    <row r="7127">
      <c r="A7127" s="116" t="n"/>
      <c r="B7127" s="116" t="n"/>
      <c r="C7127" s="116" t="n"/>
      <c r="D7127" s="116" t="n"/>
    </row>
    <row r="7128">
      <c r="A7128" s="116" t="n"/>
      <c r="B7128" s="116" t="n"/>
      <c r="C7128" s="116" t="n"/>
      <c r="D7128" s="116" t="n"/>
    </row>
    <row r="7129">
      <c r="A7129" s="116" t="n"/>
      <c r="B7129" s="116" t="n"/>
      <c r="C7129" s="116" t="n"/>
      <c r="D7129" s="116" t="n"/>
    </row>
    <row r="7130">
      <c r="A7130" s="116" t="n"/>
      <c r="B7130" s="116" t="n"/>
      <c r="C7130" s="116" t="n"/>
      <c r="D7130" s="116" t="n"/>
    </row>
    <row r="7131">
      <c r="A7131" s="116" t="n"/>
      <c r="B7131" s="116" t="n"/>
      <c r="C7131" s="116" t="n"/>
      <c r="D7131" s="116" t="n"/>
    </row>
    <row r="7132">
      <c r="A7132" s="116" t="n"/>
      <c r="B7132" s="116" t="n"/>
      <c r="C7132" s="116" t="n"/>
      <c r="D7132" s="116" t="n"/>
    </row>
    <row r="7133">
      <c r="A7133" s="116" t="n"/>
      <c r="B7133" s="116" t="n"/>
      <c r="C7133" s="116" t="n"/>
      <c r="D7133" s="116" t="n"/>
    </row>
    <row r="7134">
      <c r="A7134" s="116" t="n"/>
      <c r="B7134" s="116" t="n"/>
      <c r="C7134" s="116" t="n"/>
      <c r="D7134" s="116" t="n"/>
    </row>
    <row r="7135">
      <c r="A7135" s="116" t="n"/>
      <c r="B7135" s="116" t="n"/>
      <c r="C7135" s="116" t="n"/>
      <c r="D7135" s="116" t="n"/>
    </row>
    <row r="7136">
      <c r="A7136" s="116" t="n"/>
      <c r="B7136" s="116" t="n"/>
      <c r="C7136" s="116" t="n"/>
      <c r="D7136" s="116" t="n"/>
    </row>
    <row r="7137">
      <c r="A7137" s="116" t="n"/>
      <c r="B7137" s="116" t="n"/>
      <c r="C7137" s="116" t="n"/>
      <c r="D7137" s="116" t="n"/>
    </row>
    <row r="7138">
      <c r="A7138" s="116" t="n"/>
      <c r="B7138" s="116" t="n"/>
      <c r="C7138" s="116" t="n"/>
      <c r="D7138" s="116" t="n"/>
    </row>
    <row r="7139">
      <c r="A7139" s="116" t="n"/>
      <c r="B7139" s="116" t="n"/>
      <c r="C7139" s="116" t="n"/>
      <c r="D7139" s="116" t="n"/>
    </row>
    <row r="7140">
      <c r="A7140" s="116" t="n"/>
      <c r="B7140" s="116" t="n"/>
      <c r="C7140" s="116" t="n"/>
      <c r="D7140" s="116" t="n"/>
    </row>
    <row r="7141">
      <c r="A7141" s="116" t="n"/>
      <c r="B7141" s="116" t="n"/>
      <c r="C7141" s="116" t="n"/>
      <c r="D7141" s="116" t="n"/>
    </row>
    <row r="7142">
      <c r="A7142" s="116" t="n"/>
      <c r="B7142" s="116" t="n"/>
      <c r="C7142" s="116" t="n"/>
      <c r="D7142" s="116" t="n"/>
    </row>
    <row r="7143">
      <c r="A7143" s="116" t="n"/>
      <c r="B7143" s="116" t="n"/>
      <c r="C7143" s="116" t="n"/>
      <c r="D7143" s="116" t="n"/>
    </row>
    <row r="7144">
      <c r="A7144" s="116" t="n"/>
      <c r="B7144" s="116" t="n"/>
      <c r="C7144" s="116" t="n"/>
      <c r="D7144" s="116" t="n"/>
    </row>
    <row r="7145">
      <c r="A7145" s="116" t="n"/>
      <c r="B7145" s="116" t="n"/>
      <c r="C7145" s="116" t="n"/>
      <c r="D7145" s="116" t="n"/>
    </row>
    <row r="7146">
      <c r="A7146" s="116" t="n"/>
      <c r="B7146" s="116" t="n"/>
      <c r="C7146" s="116" t="n"/>
      <c r="D7146" s="116" t="n"/>
    </row>
    <row r="7147">
      <c r="A7147" s="116" t="n"/>
      <c r="B7147" s="116" t="n"/>
      <c r="C7147" s="116" t="n"/>
      <c r="D7147" s="116" t="n"/>
    </row>
    <row r="7148">
      <c r="A7148" s="116" t="n"/>
      <c r="B7148" s="116" t="n"/>
      <c r="C7148" s="116" t="n"/>
      <c r="D7148" s="116" t="n"/>
    </row>
    <row r="7149">
      <c r="A7149" s="116" t="n"/>
      <c r="B7149" s="116" t="n"/>
      <c r="C7149" s="116" t="n"/>
      <c r="D7149" s="116" t="n"/>
    </row>
    <row r="7150">
      <c r="A7150" s="116" t="n"/>
      <c r="B7150" s="116" t="n"/>
      <c r="C7150" s="116" t="n"/>
      <c r="D7150" s="116" t="n"/>
    </row>
    <row r="7151">
      <c r="A7151" s="116" t="n"/>
      <c r="B7151" s="116" t="n"/>
      <c r="C7151" s="116" t="n"/>
      <c r="D7151" s="116" t="n"/>
    </row>
    <row r="7152">
      <c r="A7152" s="116" t="n"/>
      <c r="B7152" s="116" t="n"/>
      <c r="C7152" s="116" t="n"/>
      <c r="D7152" s="116" t="n"/>
    </row>
    <row r="7153">
      <c r="A7153" s="116" t="n"/>
      <c r="B7153" s="116" t="n"/>
      <c r="C7153" s="116" t="n"/>
      <c r="D7153" s="116" t="n"/>
    </row>
    <row r="7154">
      <c r="A7154" s="116" t="n"/>
      <c r="B7154" s="116" t="n"/>
      <c r="C7154" s="116" t="n"/>
      <c r="D7154" s="116" t="n"/>
    </row>
    <row r="7155">
      <c r="A7155" s="116" t="n"/>
      <c r="B7155" s="116" t="n"/>
      <c r="C7155" s="116" t="n"/>
      <c r="D7155" s="116" t="n"/>
    </row>
    <row r="7156">
      <c r="A7156" s="116" t="n"/>
      <c r="B7156" s="116" t="n"/>
      <c r="C7156" s="116" t="n"/>
      <c r="D7156" s="116" t="n"/>
    </row>
    <row r="7157">
      <c r="A7157" s="116" t="n"/>
      <c r="B7157" s="116" t="n"/>
      <c r="C7157" s="116" t="n"/>
      <c r="D7157" s="116" t="n"/>
    </row>
    <row r="7158">
      <c r="A7158" s="116" t="n"/>
      <c r="B7158" s="116" t="n"/>
      <c r="C7158" s="116" t="n"/>
      <c r="D7158" s="116" t="n"/>
    </row>
    <row r="7159">
      <c r="A7159" s="116" t="n"/>
      <c r="B7159" s="116" t="n"/>
      <c r="C7159" s="116" t="n"/>
      <c r="D7159" s="116" t="n"/>
    </row>
    <row r="7160">
      <c r="A7160" s="116" t="n"/>
      <c r="B7160" s="116" t="n"/>
      <c r="C7160" s="116" t="n"/>
      <c r="D7160" s="116" t="n"/>
    </row>
    <row r="7161">
      <c r="A7161" s="116" t="n"/>
      <c r="B7161" s="116" t="n"/>
      <c r="C7161" s="116" t="n"/>
      <c r="D7161" s="116" t="n"/>
    </row>
    <row r="7162">
      <c r="A7162" s="116" t="n"/>
      <c r="B7162" s="116" t="n"/>
      <c r="C7162" s="116" t="n"/>
      <c r="D7162" s="116" t="n"/>
    </row>
    <row r="7163">
      <c r="A7163" s="116" t="n"/>
      <c r="B7163" s="116" t="n"/>
      <c r="C7163" s="116" t="n"/>
      <c r="D7163" s="116" t="n"/>
    </row>
    <row r="7164">
      <c r="A7164" s="116" t="n"/>
      <c r="B7164" s="116" t="n"/>
      <c r="C7164" s="116" t="n"/>
      <c r="D7164" s="116" t="n"/>
    </row>
    <row r="7165">
      <c r="A7165" s="116" t="n"/>
      <c r="B7165" s="116" t="n"/>
      <c r="C7165" s="116" t="n"/>
      <c r="D7165" s="116" t="n"/>
    </row>
    <row r="7166">
      <c r="A7166" s="116" t="n"/>
      <c r="B7166" s="116" t="n"/>
      <c r="C7166" s="116" t="n"/>
      <c r="D7166" s="116" t="n"/>
    </row>
    <row r="7167">
      <c r="A7167" s="116" t="n"/>
      <c r="B7167" s="116" t="n"/>
      <c r="C7167" s="116" t="n"/>
      <c r="D7167" s="116" t="n"/>
    </row>
    <row r="7168">
      <c r="A7168" s="116" t="n"/>
      <c r="B7168" s="116" t="n"/>
      <c r="C7168" s="116" t="n"/>
      <c r="D7168" s="116" t="n"/>
    </row>
    <row r="7169">
      <c r="A7169" s="116" t="n"/>
      <c r="B7169" s="116" t="n"/>
      <c r="C7169" s="116" t="n"/>
      <c r="D7169" s="116" t="n"/>
    </row>
    <row r="7170">
      <c r="A7170" s="116" t="n"/>
      <c r="B7170" s="116" t="n"/>
      <c r="C7170" s="116" t="n"/>
      <c r="D7170" s="116" t="n"/>
    </row>
    <row r="7171">
      <c r="A7171" s="116" t="n"/>
      <c r="B7171" s="116" t="n"/>
      <c r="C7171" s="116" t="n"/>
      <c r="D7171" s="116" t="n"/>
    </row>
    <row r="7172">
      <c r="A7172" s="116" t="n"/>
      <c r="B7172" s="116" t="n"/>
      <c r="C7172" s="116" t="n"/>
      <c r="D7172" s="116" t="n"/>
    </row>
    <row r="7173">
      <c r="A7173" s="116" t="n"/>
      <c r="B7173" s="116" t="n"/>
      <c r="C7173" s="116" t="n"/>
      <c r="D7173" s="116" t="n"/>
    </row>
    <row r="7174">
      <c r="A7174" s="116" t="n"/>
      <c r="B7174" s="116" t="n"/>
      <c r="C7174" s="116" t="n"/>
      <c r="D7174" s="116" t="n"/>
    </row>
    <row r="7175">
      <c r="A7175" s="116" t="n"/>
      <c r="B7175" s="116" t="n"/>
      <c r="C7175" s="116" t="n"/>
      <c r="D7175" s="116" t="n"/>
    </row>
    <row r="7176">
      <c r="A7176" s="116" t="n"/>
      <c r="B7176" s="116" t="n"/>
      <c r="C7176" s="116" t="n"/>
      <c r="D7176" s="116" t="n"/>
    </row>
    <row r="7177">
      <c r="A7177" s="116" t="n"/>
      <c r="B7177" s="116" t="n"/>
      <c r="C7177" s="116" t="n"/>
      <c r="D7177" s="116" t="n"/>
    </row>
    <row r="7178">
      <c r="A7178" s="116" t="n"/>
      <c r="B7178" s="116" t="n"/>
      <c r="C7178" s="116" t="n"/>
      <c r="D7178" s="116" t="n"/>
    </row>
    <row r="7179">
      <c r="A7179" s="116" t="n"/>
      <c r="B7179" s="116" t="n"/>
      <c r="C7179" s="116" t="n"/>
      <c r="D7179" s="116" t="n"/>
    </row>
    <row r="7180">
      <c r="A7180" s="116" t="n"/>
      <c r="B7180" s="116" t="n"/>
      <c r="C7180" s="116" t="n"/>
      <c r="D7180" s="116" t="n"/>
    </row>
    <row r="7181">
      <c r="A7181" s="116" t="n"/>
      <c r="B7181" s="116" t="n"/>
      <c r="C7181" s="116" t="n"/>
      <c r="D7181" s="116" t="n"/>
    </row>
    <row r="7182">
      <c r="A7182" s="116" t="n"/>
      <c r="B7182" s="116" t="n"/>
      <c r="C7182" s="116" t="n"/>
      <c r="D7182" s="116" t="n"/>
    </row>
    <row r="7183">
      <c r="A7183" s="116" t="n"/>
      <c r="B7183" s="116" t="n"/>
      <c r="C7183" s="116" t="n"/>
      <c r="D7183" s="116" t="n"/>
    </row>
    <row r="7184">
      <c r="A7184" s="116" t="n"/>
      <c r="B7184" s="116" t="n"/>
      <c r="C7184" s="116" t="n"/>
      <c r="D7184" s="116" t="n"/>
    </row>
    <row r="7185">
      <c r="A7185" s="116" t="n"/>
      <c r="B7185" s="116" t="n"/>
      <c r="C7185" s="116" t="n"/>
      <c r="D7185" s="116" t="n"/>
    </row>
    <row r="7186">
      <c r="A7186" s="116" t="n"/>
      <c r="B7186" s="116" t="n"/>
      <c r="C7186" s="116" t="n"/>
      <c r="D7186" s="116" t="n"/>
    </row>
    <row r="7187">
      <c r="A7187" s="116" t="n"/>
      <c r="B7187" s="116" t="n"/>
      <c r="C7187" s="116" t="n"/>
      <c r="D7187" s="116" t="n"/>
    </row>
    <row r="7188">
      <c r="A7188" s="116" t="n"/>
      <c r="B7188" s="116" t="n"/>
      <c r="C7188" s="116" t="n"/>
      <c r="D7188" s="116" t="n"/>
    </row>
    <row r="7189">
      <c r="A7189" s="116" t="n"/>
      <c r="B7189" s="116" t="n"/>
      <c r="C7189" s="116" t="n"/>
      <c r="D7189" s="116" t="n"/>
    </row>
    <row r="7190">
      <c r="A7190" s="116" t="n"/>
      <c r="B7190" s="116" t="n"/>
      <c r="C7190" s="116" t="n"/>
      <c r="D7190" s="116" t="n"/>
    </row>
    <row r="7191">
      <c r="A7191" s="116" t="n"/>
      <c r="B7191" s="116" t="n"/>
      <c r="C7191" s="116" t="n"/>
      <c r="D7191" s="116" t="n"/>
    </row>
    <row r="7192">
      <c r="A7192" s="116" t="n"/>
      <c r="B7192" s="116" t="n"/>
      <c r="C7192" s="116" t="n"/>
      <c r="D7192" s="116" t="n"/>
    </row>
    <row r="7193">
      <c r="A7193" s="116" t="n"/>
      <c r="B7193" s="116" t="n"/>
      <c r="C7193" s="116" t="n"/>
      <c r="D7193" s="116" t="n"/>
    </row>
    <row r="7194">
      <c r="A7194" s="116" t="n"/>
      <c r="B7194" s="116" t="n"/>
      <c r="C7194" s="116" t="n"/>
      <c r="D7194" s="116" t="n"/>
    </row>
    <row r="7195">
      <c r="A7195" s="116" t="n"/>
      <c r="B7195" s="116" t="n"/>
      <c r="C7195" s="116" t="n"/>
      <c r="D7195" s="116" t="n"/>
    </row>
    <row r="7196">
      <c r="A7196" s="116" t="n"/>
      <c r="B7196" s="116" t="n"/>
      <c r="C7196" s="116" t="n"/>
      <c r="D7196" s="116" t="n"/>
    </row>
    <row r="7197">
      <c r="A7197" s="116" t="n"/>
      <c r="B7197" s="116" t="n"/>
      <c r="C7197" s="116" t="n"/>
      <c r="D7197" s="116" t="n"/>
    </row>
    <row r="7198">
      <c r="A7198" s="116" t="n"/>
      <c r="B7198" s="116" t="n"/>
      <c r="C7198" s="116" t="n"/>
      <c r="D7198" s="116" t="n"/>
    </row>
    <row r="7199">
      <c r="A7199" s="116" t="n"/>
      <c r="B7199" s="116" t="n"/>
      <c r="C7199" s="116" t="n"/>
      <c r="D7199" s="116" t="n"/>
    </row>
    <row r="7200">
      <c r="A7200" s="116" t="n"/>
      <c r="B7200" s="116" t="n"/>
      <c r="C7200" s="116" t="n"/>
      <c r="D7200" s="116" t="n"/>
    </row>
    <row r="7201">
      <c r="A7201" s="116" t="n"/>
      <c r="B7201" s="116" t="n"/>
      <c r="C7201" s="116" t="n"/>
      <c r="D7201" s="116" t="n"/>
    </row>
    <row r="7202">
      <c r="A7202" s="116" t="n"/>
      <c r="B7202" s="116" t="n"/>
      <c r="C7202" s="116" t="n"/>
      <c r="D7202" s="116" t="n"/>
    </row>
    <row r="7203">
      <c r="A7203" s="116" t="n"/>
      <c r="B7203" s="116" t="n"/>
      <c r="C7203" s="116" t="n"/>
      <c r="D7203" s="116" t="n"/>
    </row>
    <row r="7204">
      <c r="A7204" s="116" t="n"/>
      <c r="B7204" s="116" t="n"/>
      <c r="C7204" s="116" t="n"/>
      <c r="D7204" s="116" t="n"/>
    </row>
    <row r="7205">
      <c r="A7205" s="116" t="n"/>
      <c r="B7205" s="116" t="n"/>
      <c r="C7205" s="116" t="n"/>
      <c r="D7205" s="116" t="n"/>
    </row>
    <row r="7206">
      <c r="A7206" s="116" t="n"/>
      <c r="B7206" s="116" t="n"/>
      <c r="C7206" s="116" t="n"/>
      <c r="D7206" s="116" t="n"/>
    </row>
    <row r="7207">
      <c r="A7207" s="116" t="n"/>
      <c r="B7207" s="116" t="n"/>
      <c r="C7207" s="116" t="n"/>
      <c r="D7207" s="116" t="n"/>
    </row>
    <row r="7208">
      <c r="A7208" s="116" t="n"/>
      <c r="B7208" s="116" t="n"/>
      <c r="C7208" s="116" t="n"/>
      <c r="D7208" s="116" t="n"/>
    </row>
    <row r="7209">
      <c r="A7209" s="116" t="n"/>
      <c r="B7209" s="116" t="n"/>
      <c r="C7209" s="116" t="n"/>
      <c r="D7209" s="116" t="n"/>
    </row>
    <row r="7210">
      <c r="A7210" s="116" t="n"/>
      <c r="B7210" s="116" t="n"/>
      <c r="C7210" s="116" t="n"/>
      <c r="D7210" s="116" t="n"/>
    </row>
    <row r="7211">
      <c r="A7211" s="116" t="n"/>
      <c r="B7211" s="116" t="n"/>
      <c r="C7211" s="116" t="n"/>
      <c r="D7211" s="116" t="n"/>
    </row>
    <row r="7212">
      <c r="A7212" s="116" t="n"/>
      <c r="B7212" s="116" t="n"/>
      <c r="C7212" s="116" t="n"/>
      <c r="D7212" s="116" t="n"/>
    </row>
    <row r="7213">
      <c r="A7213" s="116" t="n"/>
      <c r="B7213" s="116" t="n"/>
      <c r="C7213" s="116" t="n"/>
      <c r="D7213" s="116" t="n"/>
    </row>
    <row r="7214">
      <c r="A7214" s="116" t="n"/>
      <c r="B7214" s="116" t="n"/>
      <c r="C7214" s="116" t="n"/>
      <c r="D7214" s="116" t="n"/>
    </row>
    <row r="7215">
      <c r="A7215" s="116" t="n"/>
      <c r="B7215" s="116" t="n"/>
      <c r="C7215" s="116" t="n"/>
      <c r="D7215" s="116" t="n"/>
    </row>
    <row r="7216">
      <c r="A7216" s="116" t="n"/>
      <c r="B7216" s="116" t="n"/>
      <c r="C7216" s="116" t="n"/>
      <c r="D7216" s="116" t="n"/>
    </row>
    <row r="7217">
      <c r="A7217" s="116" t="n"/>
      <c r="B7217" s="116" t="n"/>
      <c r="C7217" s="116" t="n"/>
      <c r="D7217" s="116" t="n"/>
    </row>
    <row r="7218">
      <c r="A7218" s="116" t="n"/>
      <c r="B7218" s="116" t="n"/>
      <c r="C7218" s="116" t="n"/>
      <c r="D7218" s="116" t="n"/>
    </row>
    <row r="7219">
      <c r="A7219" s="116" t="n"/>
      <c r="B7219" s="116" t="n"/>
      <c r="C7219" s="116" t="n"/>
      <c r="D7219" s="116" t="n"/>
    </row>
    <row r="7220">
      <c r="A7220" s="116" t="n"/>
      <c r="B7220" s="116" t="n"/>
      <c r="C7220" s="116" t="n"/>
      <c r="D7220" s="116" t="n"/>
    </row>
    <row r="7221">
      <c r="A7221" s="116" t="n"/>
      <c r="B7221" s="116" t="n"/>
      <c r="C7221" s="116" t="n"/>
      <c r="D7221" s="116" t="n"/>
    </row>
    <row r="7222">
      <c r="A7222" s="116" t="n"/>
      <c r="B7222" s="116" t="n"/>
      <c r="C7222" s="116" t="n"/>
      <c r="D7222" s="116" t="n"/>
    </row>
    <row r="7223">
      <c r="A7223" s="116" t="n"/>
      <c r="B7223" s="116" t="n"/>
      <c r="C7223" s="116" t="n"/>
      <c r="D7223" s="116" t="n"/>
    </row>
    <row r="7224">
      <c r="A7224" s="116" t="n"/>
      <c r="B7224" s="116" t="n"/>
      <c r="C7224" s="116" t="n"/>
      <c r="D7224" s="116" t="n"/>
    </row>
    <row r="7225">
      <c r="A7225" s="116" t="n"/>
      <c r="B7225" s="116" t="n"/>
      <c r="C7225" s="116" t="n"/>
      <c r="D7225" s="116" t="n"/>
    </row>
    <row r="7226">
      <c r="A7226" s="116" t="n"/>
      <c r="B7226" s="116" t="n"/>
      <c r="C7226" s="116" t="n"/>
      <c r="D7226" s="116" t="n"/>
    </row>
    <row r="7227">
      <c r="A7227" s="116" t="n"/>
      <c r="B7227" s="116" t="n"/>
      <c r="C7227" s="116" t="n"/>
      <c r="D7227" s="116" t="n"/>
    </row>
    <row r="7228">
      <c r="A7228" s="116" t="n"/>
      <c r="B7228" s="116" t="n"/>
      <c r="C7228" s="116" t="n"/>
      <c r="D7228" s="116" t="n"/>
    </row>
    <row r="7229">
      <c r="A7229" s="116" t="n"/>
      <c r="B7229" s="116" t="n"/>
      <c r="C7229" s="116" t="n"/>
      <c r="D7229" s="116" t="n"/>
    </row>
    <row r="7230">
      <c r="A7230" s="116" t="n"/>
      <c r="B7230" s="116" t="n"/>
      <c r="C7230" s="116" t="n"/>
      <c r="D7230" s="116" t="n"/>
    </row>
    <row r="7231">
      <c r="A7231" s="116" t="n"/>
      <c r="B7231" s="116" t="n"/>
      <c r="C7231" s="116" t="n"/>
      <c r="D7231" s="116" t="n"/>
    </row>
    <row r="7232">
      <c r="A7232" s="116" t="n"/>
      <c r="B7232" s="116" t="n"/>
      <c r="C7232" s="116" t="n"/>
      <c r="D7232" s="116" t="n"/>
    </row>
    <row r="7233">
      <c r="A7233" s="116" t="n"/>
      <c r="B7233" s="116" t="n"/>
      <c r="C7233" s="116" t="n"/>
      <c r="D7233" s="116" t="n"/>
    </row>
    <row r="7234">
      <c r="A7234" s="116" t="n"/>
      <c r="B7234" s="116" t="n"/>
      <c r="C7234" s="116" t="n"/>
      <c r="D7234" s="116" t="n"/>
    </row>
    <row r="7235">
      <c r="A7235" s="116" t="n"/>
      <c r="B7235" s="116" t="n"/>
      <c r="C7235" s="116" t="n"/>
      <c r="D7235" s="116" t="n"/>
    </row>
    <row r="7236">
      <c r="A7236" s="116" t="n"/>
      <c r="B7236" s="116" t="n"/>
      <c r="C7236" s="116" t="n"/>
      <c r="D7236" s="116" t="n"/>
    </row>
    <row r="7237">
      <c r="A7237" s="116" t="n"/>
      <c r="B7237" s="116" t="n"/>
      <c r="C7237" s="116" t="n"/>
      <c r="D7237" s="116" t="n"/>
    </row>
    <row r="7238">
      <c r="A7238" s="116" t="n"/>
      <c r="B7238" s="116" t="n"/>
      <c r="C7238" s="116" t="n"/>
      <c r="D7238" s="116" t="n"/>
    </row>
    <row r="7239">
      <c r="A7239" s="116" t="n"/>
      <c r="B7239" s="116" t="n"/>
      <c r="C7239" s="116" t="n"/>
      <c r="D7239" s="116" t="n"/>
    </row>
    <row r="7240">
      <c r="A7240" s="116" t="n"/>
      <c r="B7240" s="116" t="n"/>
      <c r="C7240" s="116" t="n"/>
      <c r="D7240" s="116" t="n"/>
    </row>
    <row r="7241">
      <c r="A7241" s="116" t="n"/>
      <c r="B7241" s="116" t="n"/>
      <c r="C7241" s="116" t="n"/>
      <c r="D7241" s="116" t="n"/>
    </row>
    <row r="7242">
      <c r="A7242" s="116" t="n"/>
      <c r="B7242" s="116" t="n"/>
      <c r="C7242" s="116" t="n"/>
      <c r="D7242" s="116" t="n"/>
    </row>
    <row r="7243">
      <c r="A7243" s="116" t="n"/>
      <c r="B7243" s="116" t="n"/>
      <c r="C7243" s="116" t="n"/>
      <c r="D7243" s="116" t="n"/>
    </row>
    <row r="7244">
      <c r="A7244" s="116" t="n"/>
      <c r="B7244" s="116" t="n"/>
      <c r="C7244" s="116" t="n"/>
      <c r="D7244" s="116" t="n"/>
    </row>
    <row r="7245">
      <c r="A7245" s="116" t="n"/>
      <c r="B7245" s="116" t="n"/>
      <c r="C7245" s="116" t="n"/>
      <c r="D7245" s="116" t="n"/>
    </row>
    <row r="7246">
      <c r="A7246" s="116" t="n"/>
      <c r="B7246" s="116" t="n"/>
      <c r="C7246" s="116" t="n"/>
      <c r="D7246" s="116" t="n"/>
    </row>
    <row r="7247">
      <c r="A7247" s="116" t="n"/>
      <c r="B7247" s="116" t="n"/>
      <c r="C7247" s="116" t="n"/>
      <c r="D7247" s="116" t="n"/>
    </row>
    <row r="7248">
      <c r="A7248" s="116" t="n"/>
      <c r="B7248" s="116" t="n"/>
      <c r="C7248" s="116" t="n"/>
      <c r="D7248" s="116" t="n"/>
    </row>
    <row r="7249">
      <c r="A7249" s="116" t="n"/>
      <c r="B7249" s="116" t="n"/>
      <c r="C7249" s="116" t="n"/>
      <c r="D7249" s="116" t="n"/>
    </row>
    <row r="7250">
      <c r="A7250" s="116" t="n"/>
      <c r="B7250" s="116" t="n"/>
      <c r="C7250" s="116" t="n"/>
      <c r="D7250" s="116" t="n"/>
    </row>
    <row r="7251">
      <c r="A7251" s="116" t="n"/>
      <c r="B7251" s="116" t="n"/>
      <c r="C7251" s="116" t="n"/>
      <c r="D7251" s="116" t="n"/>
    </row>
    <row r="7252">
      <c r="A7252" s="116" t="n"/>
      <c r="B7252" s="116" t="n"/>
      <c r="C7252" s="116" t="n"/>
      <c r="D7252" s="116" t="n"/>
    </row>
    <row r="7253">
      <c r="A7253" s="116" t="n"/>
      <c r="B7253" s="116" t="n"/>
      <c r="C7253" s="116" t="n"/>
      <c r="D7253" s="116" t="n"/>
    </row>
    <row r="7254">
      <c r="A7254" s="116" t="n"/>
      <c r="B7254" s="116" t="n"/>
      <c r="C7254" s="116" t="n"/>
      <c r="D7254" s="116" t="n"/>
    </row>
    <row r="7255">
      <c r="A7255" s="116" t="n"/>
      <c r="B7255" s="116" t="n"/>
      <c r="C7255" s="116" t="n"/>
      <c r="D7255" s="116" t="n"/>
    </row>
    <row r="7256">
      <c r="A7256" s="116" t="n"/>
      <c r="B7256" s="116" t="n"/>
      <c r="C7256" s="116" t="n"/>
      <c r="D7256" s="116" t="n"/>
    </row>
    <row r="7257">
      <c r="A7257" s="116" t="n"/>
      <c r="B7257" s="116" t="n"/>
      <c r="C7257" s="116" t="n"/>
      <c r="D7257" s="116" t="n"/>
    </row>
    <row r="7258">
      <c r="A7258" s="116" t="n"/>
      <c r="B7258" s="116" t="n"/>
      <c r="C7258" s="116" t="n"/>
      <c r="D7258" s="116" t="n"/>
    </row>
    <row r="7259">
      <c r="A7259" s="116" t="n"/>
      <c r="B7259" s="116" t="n"/>
      <c r="C7259" s="116" t="n"/>
      <c r="D7259" s="116" t="n"/>
    </row>
    <row r="7260">
      <c r="A7260" s="116" t="n"/>
      <c r="B7260" s="116" t="n"/>
      <c r="C7260" s="116" t="n"/>
      <c r="D7260" s="116" t="n"/>
    </row>
    <row r="7261">
      <c r="A7261" s="116" t="n"/>
      <c r="B7261" s="116" t="n"/>
      <c r="C7261" s="116" t="n"/>
      <c r="D7261" s="116" t="n"/>
    </row>
    <row r="7262">
      <c r="A7262" s="116" t="n"/>
      <c r="B7262" s="116" t="n"/>
      <c r="C7262" s="116" t="n"/>
      <c r="D7262" s="116" t="n"/>
    </row>
    <row r="7263">
      <c r="A7263" s="116" t="n"/>
      <c r="B7263" s="116" t="n"/>
      <c r="C7263" s="116" t="n"/>
      <c r="D7263" s="116" t="n"/>
    </row>
    <row r="7264">
      <c r="A7264" s="116" t="n"/>
      <c r="B7264" s="116" t="n"/>
      <c r="C7264" s="116" t="n"/>
      <c r="D7264" s="116" t="n"/>
    </row>
    <row r="7265">
      <c r="A7265" s="116" t="n"/>
      <c r="B7265" s="116" t="n"/>
      <c r="C7265" s="116" t="n"/>
      <c r="D7265" s="116" t="n"/>
    </row>
    <row r="7266">
      <c r="A7266" s="116" t="n"/>
      <c r="B7266" s="116" t="n"/>
      <c r="C7266" s="116" t="n"/>
      <c r="D7266" s="116" t="n"/>
    </row>
    <row r="7267">
      <c r="A7267" s="116" t="n"/>
      <c r="B7267" s="116" t="n"/>
      <c r="C7267" s="116" t="n"/>
      <c r="D7267" s="116" t="n"/>
    </row>
    <row r="7268">
      <c r="A7268" s="116" t="n"/>
      <c r="B7268" s="116" t="n"/>
      <c r="C7268" s="116" t="n"/>
      <c r="D7268" s="116" t="n"/>
    </row>
    <row r="7269">
      <c r="A7269" s="116" t="n"/>
      <c r="B7269" s="116" t="n"/>
      <c r="C7269" s="116" t="n"/>
      <c r="D7269" s="116" t="n"/>
    </row>
    <row r="7270">
      <c r="A7270" s="116" t="n"/>
      <c r="B7270" s="116" t="n"/>
      <c r="C7270" s="116" t="n"/>
      <c r="D7270" s="116" t="n"/>
    </row>
    <row r="7271">
      <c r="A7271" s="116" t="n"/>
      <c r="B7271" s="116" t="n"/>
      <c r="C7271" s="116" t="n"/>
      <c r="D7271" s="116" t="n"/>
    </row>
    <row r="7272">
      <c r="A7272" s="116" t="n"/>
      <c r="B7272" s="116" t="n"/>
      <c r="C7272" s="116" t="n"/>
      <c r="D7272" s="116" t="n"/>
    </row>
    <row r="7273">
      <c r="A7273" s="116" t="n"/>
      <c r="B7273" s="116" t="n"/>
      <c r="C7273" s="116" t="n"/>
      <c r="D7273" s="116" t="n"/>
    </row>
    <row r="7274">
      <c r="A7274" s="116" t="n"/>
      <c r="B7274" s="116" t="n"/>
      <c r="C7274" s="116" t="n"/>
      <c r="D7274" s="116" t="n"/>
    </row>
    <row r="7275">
      <c r="A7275" s="116" t="n"/>
      <c r="B7275" s="116" t="n"/>
      <c r="C7275" s="116" t="n"/>
      <c r="D7275" s="116" t="n"/>
    </row>
    <row r="7276">
      <c r="A7276" s="116" t="n"/>
      <c r="B7276" s="116" t="n"/>
      <c r="C7276" s="116" t="n"/>
      <c r="D7276" s="116" t="n"/>
    </row>
    <row r="7277">
      <c r="A7277" s="116" t="n"/>
      <c r="B7277" s="116" t="n"/>
      <c r="C7277" s="116" t="n"/>
      <c r="D7277" s="116" t="n"/>
    </row>
    <row r="7278">
      <c r="A7278" s="116" t="n"/>
      <c r="B7278" s="116" t="n"/>
      <c r="C7278" s="116" t="n"/>
      <c r="D7278" s="116" t="n"/>
    </row>
    <row r="7279">
      <c r="A7279" s="116" t="n"/>
      <c r="B7279" s="116" t="n"/>
      <c r="C7279" s="116" t="n"/>
      <c r="D7279" s="116" t="n"/>
    </row>
    <row r="7280">
      <c r="A7280" s="116" t="n"/>
      <c r="B7280" s="116" t="n"/>
      <c r="C7280" s="116" t="n"/>
      <c r="D7280" s="116" t="n"/>
    </row>
    <row r="7281">
      <c r="A7281" s="116" t="n"/>
      <c r="B7281" s="116" t="n"/>
      <c r="C7281" s="116" t="n"/>
      <c r="D7281" s="116" t="n"/>
    </row>
    <row r="7282">
      <c r="A7282" s="116" t="n"/>
      <c r="B7282" s="116" t="n"/>
      <c r="C7282" s="116" t="n"/>
      <c r="D7282" s="116" t="n"/>
    </row>
    <row r="7283">
      <c r="A7283" s="116" t="n"/>
      <c r="B7283" s="116" t="n"/>
      <c r="C7283" s="116" t="n"/>
      <c r="D7283" s="116" t="n"/>
    </row>
    <row r="7284">
      <c r="A7284" s="116" t="n"/>
      <c r="B7284" s="116" t="n"/>
      <c r="C7284" s="116" t="n"/>
      <c r="D7284" s="116" t="n"/>
    </row>
    <row r="7285">
      <c r="A7285" s="116" t="n"/>
      <c r="B7285" s="116" t="n"/>
      <c r="C7285" s="116" t="n"/>
      <c r="D7285" s="116" t="n"/>
    </row>
    <row r="7286">
      <c r="A7286" s="116" t="n"/>
      <c r="B7286" s="116" t="n"/>
      <c r="C7286" s="116" t="n"/>
      <c r="D7286" s="116" t="n"/>
    </row>
    <row r="7287">
      <c r="A7287" s="116" t="n"/>
      <c r="B7287" s="116" t="n"/>
      <c r="C7287" s="116" t="n"/>
      <c r="D7287" s="116" t="n"/>
    </row>
    <row r="7288">
      <c r="A7288" s="116" t="n"/>
      <c r="B7288" s="116" t="n"/>
      <c r="C7288" s="116" t="n"/>
      <c r="D7288" s="116" t="n"/>
    </row>
    <row r="7289">
      <c r="A7289" s="116" t="n"/>
      <c r="B7289" s="116" t="n"/>
      <c r="C7289" s="116" t="n"/>
      <c r="D7289" s="116" t="n"/>
    </row>
    <row r="7290">
      <c r="A7290" s="116" t="n"/>
      <c r="B7290" s="116" t="n"/>
      <c r="C7290" s="116" t="n"/>
      <c r="D7290" s="116" t="n"/>
    </row>
    <row r="7291">
      <c r="A7291" s="116" t="n"/>
      <c r="B7291" s="116" t="n"/>
      <c r="C7291" s="116" t="n"/>
      <c r="D7291" s="116" t="n"/>
    </row>
    <row r="7292">
      <c r="A7292" s="116" t="n"/>
      <c r="B7292" s="116" t="n"/>
      <c r="C7292" s="116" t="n"/>
      <c r="D7292" s="116" t="n"/>
    </row>
    <row r="7293">
      <c r="A7293" s="116" t="n"/>
      <c r="B7293" s="116" t="n"/>
      <c r="C7293" s="116" t="n"/>
      <c r="D7293" s="116" t="n"/>
    </row>
    <row r="7294">
      <c r="A7294" s="116" t="n"/>
      <c r="B7294" s="116" t="n"/>
      <c r="C7294" s="116" t="n"/>
      <c r="D7294" s="116" t="n"/>
    </row>
    <row r="7295">
      <c r="A7295" s="116" t="n"/>
      <c r="B7295" s="116" t="n"/>
      <c r="C7295" s="116" t="n"/>
      <c r="D7295" s="116" t="n"/>
    </row>
    <row r="7296">
      <c r="A7296" s="116" t="n"/>
      <c r="B7296" s="116" t="n"/>
      <c r="C7296" s="116" t="n"/>
      <c r="D7296" s="116" t="n"/>
    </row>
    <row r="7297">
      <c r="A7297" s="116" t="n"/>
      <c r="B7297" s="116" t="n"/>
      <c r="C7297" s="116" t="n"/>
      <c r="D7297" s="116" t="n"/>
    </row>
    <row r="7298">
      <c r="A7298" s="116" t="n"/>
      <c r="B7298" s="116" t="n"/>
      <c r="C7298" s="116" t="n"/>
      <c r="D7298" s="116" t="n"/>
    </row>
    <row r="7299">
      <c r="A7299" s="116" t="n"/>
      <c r="B7299" s="116" t="n"/>
      <c r="C7299" s="116" t="n"/>
      <c r="D7299" s="116" t="n"/>
    </row>
    <row r="7300">
      <c r="A7300" s="116" t="n"/>
      <c r="B7300" s="116" t="n"/>
      <c r="C7300" s="116" t="n"/>
      <c r="D7300" s="116" t="n"/>
    </row>
    <row r="7301">
      <c r="A7301" s="116" t="n"/>
      <c r="B7301" s="116" t="n"/>
      <c r="C7301" s="116" t="n"/>
      <c r="D7301" s="116" t="n"/>
    </row>
    <row r="7302">
      <c r="A7302" s="116" t="n"/>
      <c r="B7302" s="116" t="n"/>
      <c r="C7302" s="116" t="n"/>
      <c r="D7302" s="116" t="n"/>
    </row>
    <row r="7303">
      <c r="A7303" s="116" t="n"/>
      <c r="B7303" s="116" t="n"/>
      <c r="C7303" s="116" t="n"/>
      <c r="D7303" s="116" t="n"/>
    </row>
    <row r="7304">
      <c r="A7304" s="116" t="n"/>
      <c r="B7304" s="116" t="n"/>
      <c r="C7304" s="116" t="n"/>
      <c r="D7304" s="116" t="n"/>
    </row>
    <row r="7305">
      <c r="A7305" s="116" t="n"/>
      <c r="B7305" s="116" t="n"/>
      <c r="C7305" s="116" t="n"/>
      <c r="D7305" s="116" t="n"/>
    </row>
    <row r="7306">
      <c r="A7306" s="116" t="n"/>
      <c r="B7306" s="116" t="n"/>
      <c r="C7306" s="116" t="n"/>
      <c r="D7306" s="116" t="n"/>
    </row>
    <row r="7307">
      <c r="A7307" s="116" t="n"/>
      <c r="B7307" s="116" t="n"/>
      <c r="C7307" s="116" t="n"/>
      <c r="D7307" s="116" t="n"/>
    </row>
    <row r="7308">
      <c r="A7308" s="116" t="n"/>
      <c r="B7308" s="116" t="n"/>
      <c r="C7308" s="116" t="n"/>
      <c r="D7308" s="116" t="n"/>
    </row>
    <row r="7309">
      <c r="A7309" s="116" t="n"/>
      <c r="B7309" s="116" t="n"/>
      <c r="C7309" s="116" t="n"/>
      <c r="D7309" s="116" t="n"/>
    </row>
    <row r="7310">
      <c r="A7310" s="116" t="n"/>
      <c r="B7310" s="116" t="n"/>
      <c r="C7310" s="116" t="n"/>
      <c r="D7310" s="116" t="n"/>
    </row>
    <row r="7311">
      <c r="A7311" s="116" t="n"/>
      <c r="B7311" s="116" t="n"/>
      <c r="C7311" s="116" t="n"/>
      <c r="D7311" s="116" t="n"/>
    </row>
    <row r="7312">
      <c r="A7312" s="116" t="n"/>
      <c r="B7312" s="116" t="n"/>
      <c r="C7312" s="116" t="n"/>
      <c r="D7312" s="116" t="n"/>
    </row>
    <row r="7313">
      <c r="A7313" s="116" t="n"/>
      <c r="B7313" s="116" t="n"/>
      <c r="C7313" s="116" t="n"/>
      <c r="D7313" s="116" t="n"/>
    </row>
    <row r="7314">
      <c r="A7314" s="116" t="n"/>
      <c r="B7314" s="116" t="n"/>
      <c r="C7314" s="116" t="n"/>
      <c r="D7314" s="116" t="n"/>
    </row>
    <row r="7315">
      <c r="A7315" s="116" t="n"/>
      <c r="B7315" s="116" t="n"/>
      <c r="C7315" s="116" t="n"/>
      <c r="D7315" s="116" t="n"/>
    </row>
    <row r="7316">
      <c r="A7316" s="116" t="n"/>
      <c r="B7316" s="116" t="n"/>
      <c r="C7316" s="116" t="n"/>
      <c r="D7316" s="116" t="n"/>
    </row>
    <row r="7317">
      <c r="A7317" s="116" t="n"/>
      <c r="B7317" s="116" t="n"/>
      <c r="C7317" s="116" t="n"/>
      <c r="D7317" s="116" t="n"/>
    </row>
    <row r="7318">
      <c r="A7318" s="116" t="n"/>
      <c r="B7318" s="116" t="n"/>
      <c r="C7318" s="116" t="n"/>
      <c r="D7318" s="116" t="n"/>
    </row>
    <row r="7319">
      <c r="A7319" s="116" t="n"/>
      <c r="B7319" s="116" t="n"/>
      <c r="C7319" s="116" t="n"/>
      <c r="D7319" s="116" t="n"/>
    </row>
    <row r="7320">
      <c r="A7320" s="116" t="n"/>
      <c r="B7320" s="116" t="n"/>
      <c r="C7320" s="116" t="n"/>
      <c r="D7320" s="116" t="n"/>
    </row>
    <row r="7321">
      <c r="A7321" s="116" t="n"/>
      <c r="B7321" s="116" t="n"/>
      <c r="C7321" s="116" t="n"/>
      <c r="D7321" s="116" t="n"/>
    </row>
    <row r="7322">
      <c r="A7322" s="116" t="n"/>
      <c r="B7322" s="116" t="n"/>
      <c r="C7322" s="116" t="n"/>
      <c r="D7322" s="116" t="n"/>
    </row>
    <row r="7323">
      <c r="A7323" s="116" t="n"/>
      <c r="B7323" s="116" t="n"/>
      <c r="C7323" s="116" t="n"/>
      <c r="D7323" s="116" t="n"/>
    </row>
    <row r="7324">
      <c r="A7324" s="116" t="n"/>
      <c r="B7324" s="116" t="n"/>
      <c r="C7324" s="116" t="n"/>
      <c r="D7324" s="116" t="n"/>
    </row>
    <row r="7325">
      <c r="A7325" s="116" t="n"/>
      <c r="B7325" s="116" t="n"/>
      <c r="C7325" s="116" t="n"/>
      <c r="D7325" s="116" t="n"/>
    </row>
    <row r="7326">
      <c r="A7326" s="116" t="n"/>
      <c r="B7326" s="116" t="n"/>
      <c r="C7326" s="116" t="n"/>
      <c r="D7326" s="116" t="n"/>
    </row>
    <row r="7327">
      <c r="A7327" s="116" t="n"/>
      <c r="B7327" s="116" t="n"/>
      <c r="C7327" s="116" t="n"/>
      <c r="D7327" s="116" t="n"/>
    </row>
    <row r="7328">
      <c r="A7328" s="116" t="n"/>
      <c r="B7328" s="116" t="n"/>
      <c r="C7328" s="116" t="n"/>
      <c r="D7328" s="116" t="n"/>
    </row>
    <row r="7329">
      <c r="A7329" s="116" t="n"/>
      <c r="B7329" s="116" t="n"/>
      <c r="C7329" s="116" t="n"/>
      <c r="D7329" s="116" t="n"/>
    </row>
    <row r="7330">
      <c r="A7330" s="116" t="n"/>
      <c r="B7330" s="116" t="n"/>
      <c r="C7330" s="116" t="n"/>
      <c r="D7330" s="116" t="n"/>
    </row>
    <row r="7331">
      <c r="A7331" s="116" t="n"/>
      <c r="B7331" s="116" t="n"/>
      <c r="C7331" s="116" t="n"/>
      <c r="D7331" s="116" t="n"/>
    </row>
    <row r="7332">
      <c r="A7332" s="116" t="n"/>
      <c r="B7332" s="116" t="n"/>
      <c r="C7332" s="116" t="n"/>
      <c r="D7332" s="116" t="n"/>
    </row>
    <row r="7333">
      <c r="A7333" s="116" t="n"/>
      <c r="B7333" s="116" t="n"/>
      <c r="C7333" s="116" t="n"/>
      <c r="D7333" s="116" t="n"/>
    </row>
    <row r="7334">
      <c r="A7334" s="116" t="n"/>
      <c r="B7334" s="116" t="n"/>
      <c r="C7334" s="116" t="n"/>
      <c r="D7334" s="116" t="n"/>
    </row>
    <row r="7335">
      <c r="A7335" s="116" t="n"/>
      <c r="B7335" s="116" t="n"/>
      <c r="C7335" s="116" t="n"/>
      <c r="D7335" s="116" t="n"/>
    </row>
    <row r="7336">
      <c r="A7336" s="116" t="n"/>
      <c r="B7336" s="116" t="n"/>
      <c r="C7336" s="116" t="n"/>
      <c r="D7336" s="116" t="n"/>
    </row>
    <row r="7337">
      <c r="A7337" s="116" t="n"/>
      <c r="B7337" s="116" t="n"/>
      <c r="C7337" s="116" t="n"/>
      <c r="D7337" s="116" t="n"/>
    </row>
    <row r="7338">
      <c r="A7338" s="116" t="n"/>
      <c r="B7338" s="116" t="n"/>
      <c r="C7338" s="116" t="n"/>
      <c r="D7338" s="116" t="n"/>
    </row>
    <row r="7339">
      <c r="A7339" s="116" t="n"/>
      <c r="B7339" s="116" t="n"/>
      <c r="C7339" s="116" t="n"/>
      <c r="D7339" s="116" t="n"/>
    </row>
    <row r="7340">
      <c r="A7340" s="116" t="n"/>
      <c r="B7340" s="116" t="n"/>
      <c r="C7340" s="116" t="n"/>
      <c r="D7340" s="116" t="n"/>
    </row>
    <row r="7341">
      <c r="A7341" s="116" t="n"/>
      <c r="B7341" s="116" t="n"/>
      <c r="C7341" s="116" t="n"/>
      <c r="D7341" s="116" t="n"/>
    </row>
    <row r="7342">
      <c r="A7342" s="116" t="n"/>
      <c r="B7342" s="116" t="n"/>
      <c r="C7342" s="116" t="n"/>
      <c r="D7342" s="116" t="n"/>
    </row>
    <row r="7343">
      <c r="A7343" s="116" t="n"/>
      <c r="B7343" s="116" t="n"/>
      <c r="C7343" s="116" t="n"/>
      <c r="D7343" s="116" t="n"/>
    </row>
    <row r="7344">
      <c r="A7344" s="116" t="n"/>
      <c r="B7344" s="116" t="n"/>
      <c r="C7344" s="116" t="n"/>
      <c r="D7344" s="116" t="n"/>
    </row>
    <row r="7345">
      <c r="A7345" s="116" t="n"/>
      <c r="B7345" s="116" t="n"/>
      <c r="C7345" s="116" t="n"/>
      <c r="D7345" s="116" t="n"/>
    </row>
    <row r="7346">
      <c r="A7346" s="116" t="n"/>
      <c r="B7346" s="116" t="n"/>
      <c r="C7346" s="116" t="n"/>
      <c r="D7346" s="116" t="n"/>
    </row>
    <row r="7347">
      <c r="A7347" s="116" t="n"/>
      <c r="B7347" s="116" t="n"/>
      <c r="C7347" s="116" t="n"/>
      <c r="D7347" s="116" t="n"/>
    </row>
    <row r="7348">
      <c r="A7348" s="116" t="n"/>
      <c r="B7348" s="116" t="n"/>
      <c r="C7348" s="116" t="n"/>
      <c r="D7348" s="116" t="n"/>
    </row>
    <row r="7349">
      <c r="A7349" s="116" t="n"/>
      <c r="B7349" s="116" t="n"/>
      <c r="C7349" s="116" t="n"/>
      <c r="D7349" s="116" t="n"/>
    </row>
    <row r="7350">
      <c r="A7350" s="116" t="n"/>
      <c r="B7350" s="116" t="n"/>
      <c r="C7350" s="116" t="n"/>
      <c r="D7350" s="116" t="n"/>
    </row>
    <row r="7351">
      <c r="A7351" s="116" t="n"/>
      <c r="B7351" s="116" t="n"/>
      <c r="C7351" s="116" t="n"/>
      <c r="D7351" s="116" t="n"/>
    </row>
    <row r="7352">
      <c r="A7352" s="116" t="n"/>
      <c r="B7352" s="116" t="n"/>
      <c r="C7352" s="116" t="n"/>
      <c r="D7352" s="116" t="n"/>
    </row>
    <row r="7353">
      <c r="A7353" s="116" t="n"/>
      <c r="B7353" s="116" t="n"/>
      <c r="C7353" s="116" t="n"/>
      <c r="D7353" s="116" t="n"/>
    </row>
    <row r="7354">
      <c r="A7354" s="116" t="n"/>
      <c r="B7354" s="116" t="n"/>
      <c r="C7354" s="116" t="n"/>
      <c r="D7354" s="116" t="n"/>
    </row>
    <row r="7355">
      <c r="A7355" s="116" t="n"/>
      <c r="B7355" s="116" t="n"/>
      <c r="C7355" s="116" t="n"/>
      <c r="D7355" s="116" t="n"/>
    </row>
    <row r="7356">
      <c r="A7356" s="116" t="n"/>
      <c r="B7356" s="116" t="n"/>
      <c r="C7356" s="116" t="n"/>
      <c r="D7356" s="116" t="n"/>
    </row>
    <row r="7357">
      <c r="A7357" s="116" t="n"/>
      <c r="B7357" s="116" t="n"/>
      <c r="C7357" s="116" t="n"/>
      <c r="D7357" s="116" t="n"/>
    </row>
    <row r="7358">
      <c r="A7358" s="116" t="n"/>
      <c r="B7358" s="116" t="n"/>
      <c r="C7358" s="116" t="n"/>
      <c r="D7358" s="116" t="n"/>
    </row>
    <row r="7359">
      <c r="A7359" s="116" t="n"/>
      <c r="B7359" s="116" t="n"/>
      <c r="C7359" s="116" t="n"/>
      <c r="D7359" s="116" t="n"/>
    </row>
    <row r="7360">
      <c r="A7360" s="116" t="n"/>
      <c r="B7360" s="116" t="n"/>
      <c r="C7360" s="116" t="n"/>
      <c r="D7360" s="116" t="n"/>
    </row>
    <row r="7361">
      <c r="A7361" s="116" t="n"/>
      <c r="B7361" s="116" t="n"/>
      <c r="C7361" s="116" t="n"/>
      <c r="D7361" s="116" t="n"/>
    </row>
    <row r="7362">
      <c r="A7362" s="116" t="n"/>
      <c r="B7362" s="116" t="n"/>
      <c r="C7362" s="116" t="n"/>
      <c r="D7362" s="116" t="n"/>
    </row>
    <row r="7363">
      <c r="A7363" s="116" t="n"/>
      <c r="B7363" s="116" t="n"/>
      <c r="C7363" s="116" t="n"/>
      <c r="D7363" s="116" t="n"/>
    </row>
    <row r="7364">
      <c r="A7364" s="116" t="n"/>
      <c r="B7364" s="116" t="n"/>
      <c r="C7364" s="116" t="n"/>
      <c r="D7364" s="116" t="n"/>
    </row>
    <row r="7365">
      <c r="A7365" s="116" t="n"/>
      <c r="B7365" s="116" t="n"/>
      <c r="C7365" s="116" t="n"/>
      <c r="D7365" s="116" t="n"/>
    </row>
    <row r="7366">
      <c r="A7366" s="116" t="n"/>
      <c r="B7366" s="116" t="n"/>
      <c r="C7366" s="116" t="n"/>
      <c r="D7366" s="116" t="n"/>
    </row>
    <row r="7367">
      <c r="A7367" s="116" t="n"/>
      <c r="B7367" s="116" t="n"/>
      <c r="C7367" s="116" t="n"/>
      <c r="D7367" s="116" t="n"/>
    </row>
    <row r="7368">
      <c r="A7368" s="116" t="n"/>
      <c r="B7368" s="116" t="n"/>
      <c r="C7368" s="116" t="n"/>
      <c r="D7368" s="116" t="n"/>
    </row>
    <row r="7369">
      <c r="A7369" s="116" t="n"/>
      <c r="B7369" s="116" t="n"/>
      <c r="C7369" s="116" t="n"/>
      <c r="D7369" s="116" t="n"/>
    </row>
    <row r="7370">
      <c r="A7370" s="116" t="n"/>
      <c r="B7370" s="116" t="n"/>
      <c r="C7370" s="116" t="n"/>
      <c r="D7370" s="116" t="n"/>
    </row>
    <row r="7371">
      <c r="A7371" s="116" t="n"/>
      <c r="B7371" s="116" t="n"/>
      <c r="C7371" s="116" t="n"/>
      <c r="D7371" s="116" t="n"/>
    </row>
    <row r="7372">
      <c r="A7372" s="116" t="n"/>
      <c r="B7372" s="116" t="n"/>
      <c r="C7372" s="116" t="n"/>
      <c r="D7372" s="116" t="n"/>
    </row>
    <row r="7373">
      <c r="A7373" s="116" t="n"/>
      <c r="B7373" s="116" t="n"/>
      <c r="C7373" s="116" t="n"/>
      <c r="D7373" s="116" t="n"/>
    </row>
    <row r="7374">
      <c r="A7374" s="116" t="n"/>
      <c r="B7374" s="116" t="n"/>
      <c r="C7374" s="116" t="n"/>
      <c r="D7374" s="116" t="n"/>
    </row>
    <row r="7375">
      <c r="A7375" s="116" t="n"/>
      <c r="B7375" s="116" t="n"/>
      <c r="C7375" s="116" t="n"/>
      <c r="D7375" s="116" t="n"/>
    </row>
    <row r="7376">
      <c r="A7376" s="116" t="n"/>
      <c r="B7376" s="116" t="n"/>
      <c r="C7376" s="116" t="n"/>
      <c r="D7376" s="116" t="n"/>
    </row>
    <row r="7377">
      <c r="A7377" s="116" t="n"/>
      <c r="B7377" s="116" t="n"/>
      <c r="C7377" s="116" t="n"/>
      <c r="D7377" s="116" t="n"/>
    </row>
    <row r="7378">
      <c r="A7378" s="116" t="n"/>
      <c r="B7378" s="116" t="n"/>
      <c r="C7378" s="116" t="n"/>
      <c r="D7378" s="116" t="n"/>
    </row>
    <row r="7379">
      <c r="A7379" s="116" t="n"/>
      <c r="B7379" s="116" t="n"/>
      <c r="C7379" s="116" t="n"/>
      <c r="D7379" s="116" t="n"/>
    </row>
    <row r="7380">
      <c r="A7380" s="116" t="n"/>
      <c r="B7380" s="116" t="n"/>
      <c r="C7380" s="116" t="n"/>
      <c r="D7380" s="116" t="n"/>
    </row>
    <row r="7381">
      <c r="A7381" s="116" t="n"/>
      <c r="B7381" s="116" t="n"/>
      <c r="C7381" s="116" t="n"/>
      <c r="D7381" s="116" t="n"/>
    </row>
    <row r="7382">
      <c r="A7382" s="116" t="n"/>
      <c r="B7382" s="116" t="n"/>
      <c r="C7382" s="116" t="n"/>
      <c r="D7382" s="116" t="n"/>
    </row>
    <row r="7383">
      <c r="A7383" s="116" t="n"/>
      <c r="B7383" s="116" t="n"/>
      <c r="C7383" s="116" t="n"/>
      <c r="D7383" s="116" t="n"/>
    </row>
    <row r="7384">
      <c r="A7384" s="116" t="n"/>
      <c r="B7384" s="116" t="n"/>
      <c r="C7384" s="116" t="n"/>
      <c r="D7384" s="116" t="n"/>
    </row>
    <row r="7385">
      <c r="A7385" s="116" t="n"/>
      <c r="B7385" s="116" t="n"/>
      <c r="C7385" s="116" t="n"/>
      <c r="D7385" s="116" t="n"/>
    </row>
    <row r="7386">
      <c r="A7386" s="116" t="n"/>
      <c r="B7386" s="116" t="n"/>
      <c r="C7386" s="116" t="n"/>
      <c r="D7386" s="116" t="n"/>
    </row>
    <row r="7387">
      <c r="A7387" s="116" t="n"/>
      <c r="B7387" s="116" t="n"/>
      <c r="C7387" s="116" t="n"/>
      <c r="D7387" s="116" t="n"/>
    </row>
    <row r="7388">
      <c r="A7388" s="116" t="n"/>
      <c r="B7388" s="116" t="n"/>
      <c r="C7388" s="116" t="n"/>
      <c r="D7388" s="116" t="n"/>
    </row>
    <row r="7389">
      <c r="A7389" s="116" t="n"/>
      <c r="B7389" s="116" t="n"/>
      <c r="C7389" s="116" t="n"/>
      <c r="D7389" s="116" t="n"/>
    </row>
    <row r="7390">
      <c r="A7390" s="116" t="n"/>
      <c r="B7390" s="116" t="n"/>
      <c r="C7390" s="116" t="n"/>
      <c r="D7390" s="116" t="n"/>
    </row>
    <row r="7391">
      <c r="A7391" s="116" t="n"/>
      <c r="B7391" s="116" t="n"/>
      <c r="C7391" s="116" t="n"/>
      <c r="D7391" s="116" t="n"/>
    </row>
    <row r="7392">
      <c r="A7392" s="116" t="n"/>
      <c r="B7392" s="116" t="n"/>
      <c r="C7392" s="116" t="n"/>
      <c r="D7392" s="116" t="n"/>
    </row>
    <row r="7393">
      <c r="A7393" s="116" t="n"/>
      <c r="B7393" s="116" t="n"/>
      <c r="C7393" s="116" t="n"/>
      <c r="D7393" s="116" t="n"/>
    </row>
    <row r="7394">
      <c r="A7394" s="116" t="n"/>
      <c r="B7394" s="116" t="n"/>
      <c r="C7394" s="116" t="n"/>
      <c r="D7394" s="116" t="n"/>
    </row>
    <row r="7395">
      <c r="A7395" s="116" t="n"/>
      <c r="B7395" s="116" t="n"/>
      <c r="C7395" s="116" t="n"/>
      <c r="D7395" s="116" t="n"/>
    </row>
    <row r="7396">
      <c r="A7396" s="116" t="n"/>
      <c r="B7396" s="116" t="n"/>
      <c r="C7396" s="116" t="n"/>
      <c r="D7396" s="116" t="n"/>
    </row>
    <row r="7397">
      <c r="A7397" s="116" t="n"/>
      <c r="B7397" s="116" t="n"/>
      <c r="C7397" s="116" t="n"/>
      <c r="D7397" s="116" t="n"/>
    </row>
    <row r="7398">
      <c r="A7398" s="116" t="n"/>
      <c r="B7398" s="116" t="n"/>
      <c r="C7398" s="116" t="n"/>
      <c r="D7398" s="116" t="n"/>
    </row>
    <row r="7399">
      <c r="A7399" s="116" t="n"/>
      <c r="B7399" s="116" t="n"/>
      <c r="C7399" s="116" t="n"/>
      <c r="D7399" s="116" t="n"/>
    </row>
    <row r="7400">
      <c r="A7400" s="116" t="n"/>
      <c r="B7400" s="116" t="n"/>
      <c r="C7400" s="116" t="n"/>
      <c r="D7400" s="116" t="n"/>
    </row>
    <row r="7401">
      <c r="A7401" s="116" t="n"/>
      <c r="B7401" s="116" t="n"/>
      <c r="C7401" s="116" t="n"/>
      <c r="D7401" s="116" t="n"/>
    </row>
    <row r="7402">
      <c r="A7402" s="116" t="n"/>
      <c r="B7402" s="116" t="n"/>
      <c r="C7402" s="116" t="n"/>
      <c r="D7402" s="116" t="n"/>
    </row>
    <row r="7403">
      <c r="A7403" s="116" t="n"/>
      <c r="B7403" s="116" t="n"/>
      <c r="C7403" s="116" t="n"/>
      <c r="D7403" s="116" t="n"/>
    </row>
    <row r="7404">
      <c r="A7404" s="116" t="n"/>
      <c r="B7404" s="116" t="n"/>
      <c r="C7404" s="116" t="n"/>
      <c r="D7404" s="116" t="n"/>
    </row>
    <row r="7405">
      <c r="A7405" s="116" t="n"/>
      <c r="B7405" s="116" t="n"/>
      <c r="C7405" s="116" t="n"/>
      <c r="D7405" s="116" t="n"/>
    </row>
    <row r="7406">
      <c r="A7406" s="116" t="n"/>
      <c r="B7406" s="116" t="n"/>
      <c r="C7406" s="116" t="n"/>
      <c r="D7406" s="116" t="n"/>
    </row>
    <row r="7407">
      <c r="A7407" s="116" t="n"/>
      <c r="B7407" s="116" t="n"/>
      <c r="C7407" s="116" t="n"/>
      <c r="D7407" s="116" t="n"/>
    </row>
    <row r="7408">
      <c r="A7408" s="116" t="n"/>
      <c r="B7408" s="116" t="n"/>
      <c r="C7408" s="116" t="n"/>
      <c r="D7408" s="116" t="n"/>
    </row>
    <row r="7409">
      <c r="A7409" s="116" t="n"/>
      <c r="B7409" s="116" t="n"/>
      <c r="C7409" s="116" t="n"/>
      <c r="D7409" s="116" t="n"/>
    </row>
    <row r="7410">
      <c r="A7410" s="116" t="n"/>
      <c r="B7410" s="116" t="n"/>
      <c r="C7410" s="116" t="n"/>
      <c r="D7410" s="116" t="n"/>
    </row>
    <row r="7411">
      <c r="A7411" s="116" t="n"/>
      <c r="B7411" s="116" t="n"/>
      <c r="C7411" s="116" t="n"/>
      <c r="D7411" s="116" t="n"/>
    </row>
    <row r="7412">
      <c r="A7412" s="116" t="n"/>
      <c r="B7412" s="116" t="n"/>
      <c r="C7412" s="116" t="n"/>
      <c r="D7412" s="116" t="n"/>
    </row>
    <row r="7413">
      <c r="A7413" s="116" t="n"/>
      <c r="B7413" s="116" t="n"/>
      <c r="C7413" s="116" t="n"/>
      <c r="D7413" s="116" t="n"/>
    </row>
    <row r="7414">
      <c r="A7414" s="116" t="n"/>
      <c r="B7414" s="116" t="n"/>
      <c r="C7414" s="116" t="n"/>
      <c r="D7414" s="116" t="n"/>
    </row>
    <row r="7415">
      <c r="A7415" s="116" t="n"/>
      <c r="B7415" s="116" t="n"/>
      <c r="C7415" s="116" t="n"/>
      <c r="D7415" s="116" t="n"/>
    </row>
    <row r="7416">
      <c r="A7416" s="116" t="n"/>
      <c r="B7416" s="116" t="n"/>
      <c r="C7416" s="116" t="n"/>
      <c r="D7416" s="116" t="n"/>
    </row>
    <row r="7417">
      <c r="A7417" s="116" t="n"/>
      <c r="B7417" s="116" t="n"/>
      <c r="C7417" s="116" t="n"/>
      <c r="D7417" s="116" t="n"/>
    </row>
    <row r="7418">
      <c r="A7418" s="116" t="n"/>
      <c r="B7418" s="116" t="n"/>
      <c r="C7418" s="116" t="n"/>
      <c r="D7418" s="116" t="n"/>
    </row>
    <row r="7419">
      <c r="A7419" s="116" t="n"/>
      <c r="B7419" s="116" t="n"/>
      <c r="C7419" s="116" t="n"/>
      <c r="D7419" s="116" t="n"/>
    </row>
    <row r="7420">
      <c r="A7420" s="116" t="n"/>
      <c r="B7420" s="116" t="n"/>
      <c r="C7420" s="116" t="n"/>
      <c r="D7420" s="116" t="n"/>
    </row>
    <row r="7421">
      <c r="A7421" s="116" t="n"/>
      <c r="B7421" s="116" t="n"/>
      <c r="C7421" s="116" t="n"/>
      <c r="D7421" s="116" t="n"/>
    </row>
    <row r="7422">
      <c r="A7422" s="116" t="n"/>
      <c r="B7422" s="116" t="n"/>
      <c r="C7422" s="116" t="n"/>
      <c r="D7422" s="116" t="n"/>
    </row>
    <row r="7423">
      <c r="A7423" s="116" t="n"/>
      <c r="B7423" s="116" t="n"/>
      <c r="C7423" s="116" t="n"/>
      <c r="D7423" s="116" t="n"/>
    </row>
    <row r="7424">
      <c r="A7424" s="116" t="n"/>
      <c r="B7424" s="116" t="n"/>
      <c r="C7424" s="116" t="n"/>
      <c r="D7424" s="116" t="n"/>
    </row>
    <row r="7425">
      <c r="A7425" s="116" t="n"/>
      <c r="B7425" s="116" t="n"/>
      <c r="C7425" s="116" t="n"/>
      <c r="D7425" s="116" t="n"/>
    </row>
    <row r="7426">
      <c r="A7426" s="116" t="n"/>
      <c r="B7426" s="116" t="n"/>
      <c r="C7426" s="116" t="n"/>
      <c r="D7426" s="116" t="n"/>
    </row>
    <row r="7427">
      <c r="A7427" s="116" t="n"/>
      <c r="B7427" s="116" t="n"/>
      <c r="C7427" s="116" t="n"/>
      <c r="D7427" s="116" t="n"/>
    </row>
    <row r="7428">
      <c r="A7428" s="116" t="n"/>
      <c r="B7428" s="116" t="n"/>
      <c r="C7428" s="116" t="n"/>
      <c r="D7428" s="116" t="n"/>
    </row>
    <row r="7429">
      <c r="A7429" s="116" t="n"/>
      <c r="B7429" s="116" t="n"/>
      <c r="C7429" s="116" t="n"/>
      <c r="D7429" s="116" t="n"/>
    </row>
    <row r="7430">
      <c r="A7430" s="116" t="n"/>
      <c r="B7430" s="116" t="n"/>
      <c r="C7430" s="116" t="n"/>
      <c r="D7430" s="116" t="n"/>
    </row>
    <row r="7431">
      <c r="A7431" s="116" t="n"/>
      <c r="B7431" s="116" t="n"/>
      <c r="C7431" s="116" t="n"/>
      <c r="D7431" s="116" t="n"/>
    </row>
    <row r="7432">
      <c r="A7432" s="116" t="n"/>
      <c r="B7432" s="116" t="n"/>
      <c r="C7432" s="116" t="n"/>
      <c r="D7432" s="116" t="n"/>
    </row>
    <row r="7433">
      <c r="A7433" s="116" t="n"/>
      <c r="B7433" s="116" t="n"/>
      <c r="C7433" s="116" t="n"/>
      <c r="D7433" s="116" t="n"/>
    </row>
    <row r="7434">
      <c r="A7434" s="116" t="n"/>
      <c r="B7434" s="116" t="n"/>
      <c r="C7434" s="116" t="n"/>
      <c r="D7434" s="116" t="n"/>
    </row>
    <row r="7435">
      <c r="A7435" s="116" t="n"/>
      <c r="B7435" s="116" t="n"/>
      <c r="C7435" s="116" t="n"/>
      <c r="D7435" s="116" t="n"/>
    </row>
    <row r="7436">
      <c r="A7436" s="116" t="n"/>
      <c r="B7436" s="116" t="n"/>
      <c r="C7436" s="116" t="n"/>
      <c r="D7436" s="116" t="n"/>
    </row>
    <row r="7437">
      <c r="A7437" s="116" t="n"/>
      <c r="B7437" s="116" t="n"/>
      <c r="C7437" s="116" t="n"/>
      <c r="D7437" s="116" t="n"/>
    </row>
    <row r="7438">
      <c r="A7438" s="116" t="n"/>
      <c r="B7438" s="116" t="n"/>
      <c r="C7438" s="116" t="n"/>
      <c r="D7438" s="116" t="n"/>
    </row>
    <row r="7439">
      <c r="A7439" s="116" t="n"/>
      <c r="B7439" s="116" t="n"/>
      <c r="C7439" s="116" t="n"/>
      <c r="D7439" s="116" t="n"/>
    </row>
    <row r="7440">
      <c r="A7440" s="116" t="n"/>
      <c r="B7440" s="116" t="n"/>
      <c r="C7440" s="116" t="n"/>
      <c r="D7440" s="116" t="n"/>
    </row>
    <row r="7441">
      <c r="A7441" s="116" t="n"/>
      <c r="B7441" s="116" t="n"/>
      <c r="C7441" s="116" t="n"/>
      <c r="D7441" s="116" t="n"/>
    </row>
    <row r="7442">
      <c r="A7442" s="116" t="n"/>
      <c r="B7442" s="116" t="n"/>
      <c r="C7442" s="116" t="n"/>
      <c r="D7442" s="116" t="n"/>
    </row>
    <row r="7443">
      <c r="A7443" s="116" t="n"/>
      <c r="B7443" s="116" t="n"/>
      <c r="C7443" s="116" t="n"/>
      <c r="D7443" s="116" t="n"/>
    </row>
    <row r="7444">
      <c r="A7444" s="116" t="n"/>
      <c r="B7444" s="116" t="n"/>
      <c r="C7444" s="116" t="n"/>
      <c r="D7444" s="116" t="n"/>
    </row>
    <row r="7445">
      <c r="A7445" s="116" t="n"/>
      <c r="B7445" s="116" t="n"/>
      <c r="C7445" s="116" t="n"/>
      <c r="D7445" s="116" t="n"/>
    </row>
    <row r="7446">
      <c r="A7446" s="116" t="n"/>
      <c r="B7446" s="116" t="n"/>
      <c r="C7446" s="116" t="n"/>
      <c r="D7446" s="116" t="n"/>
    </row>
    <row r="7447">
      <c r="A7447" s="116" t="n"/>
      <c r="B7447" s="116" t="n"/>
      <c r="C7447" s="116" t="n"/>
      <c r="D7447" s="116" t="n"/>
    </row>
    <row r="7448">
      <c r="A7448" s="116" t="n"/>
      <c r="B7448" s="116" t="n"/>
      <c r="C7448" s="116" t="n"/>
      <c r="D7448" s="116" t="n"/>
    </row>
    <row r="7449">
      <c r="A7449" s="116" t="n"/>
      <c r="B7449" s="116" t="n"/>
      <c r="C7449" s="116" t="n"/>
      <c r="D7449" s="116" t="n"/>
    </row>
    <row r="7450">
      <c r="A7450" s="116" t="n"/>
      <c r="B7450" s="116" t="n"/>
      <c r="C7450" s="116" t="n"/>
      <c r="D7450" s="116" t="n"/>
    </row>
    <row r="7451">
      <c r="A7451" s="116" t="n"/>
      <c r="B7451" s="116" t="n"/>
      <c r="C7451" s="116" t="n"/>
      <c r="D7451" s="116" t="n"/>
    </row>
    <row r="7452">
      <c r="A7452" s="116" t="n"/>
      <c r="B7452" s="116" t="n"/>
      <c r="C7452" s="116" t="n"/>
      <c r="D7452" s="116" t="n"/>
    </row>
    <row r="7453">
      <c r="A7453" s="116" t="n"/>
      <c r="B7453" s="116" t="n"/>
      <c r="C7453" s="116" t="n"/>
      <c r="D7453" s="116" t="n"/>
    </row>
    <row r="7454">
      <c r="A7454" s="116" t="n"/>
      <c r="B7454" s="116" t="n"/>
      <c r="C7454" s="116" t="n"/>
      <c r="D7454" s="116" t="n"/>
    </row>
    <row r="7455">
      <c r="A7455" s="116" t="n"/>
      <c r="B7455" s="116" t="n"/>
      <c r="C7455" s="116" t="n"/>
      <c r="D7455" s="116" t="n"/>
    </row>
    <row r="7456">
      <c r="A7456" s="116" t="n"/>
      <c r="B7456" s="116" t="n"/>
      <c r="C7456" s="116" t="n"/>
      <c r="D7456" s="116" t="n"/>
    </row>
    <row r="7457">
      <c r="A7457" s="116" t="n"/>
      <c r="B7457" s="116" t="n"/>
      <c r="C7457" s="116" t="n"/>
      <c r="D7457" s="116" t="n"/>
    </row>
    <row r="7458">
      <c r="A7458" s="116" t="n"/>
      <c r="B7458" s="116" t="n"/>
      <c r="C7458" s="116" t="n"/>
      <c r="D7458" s="116" t="n"/>
    </row>
    <row r="7459">
      <c r="A7459" s="116" t="n"/>
      <c r="B7459" s="116" t="n"/>
      <c r="C7459" s="116" t="n"/>
      <c r="D7459" s="116" t="n"/>
    </row>
    <row r="7460">
      <c r="A7460" s="116" t="n"/>
      <c r="B7460" s="116" t="n"/>
      <c r="C7460" s="116" t="n"/>
      <c r="D7460" s="116" t="n"/>
    </row>
    <row r="7461">
      <c r="A7461" s="116" t="n"/>
      <c r="B7461" s="116" t="n"/>
      <c r="C7461" s="116" t="n"/>
      <c r="D7461" s="116" t="n"/>
    </row>
    <row r="7462">
      <c r="A7462" s="116" t="n"/>
      <c r="B7462" s="116" t="n"/>
      <c r="C7462" s="116" t="n"/>
      <c r="D7462" s="116" t="n"/>
    </row>
    <row r="7463">
      <c r="A7463" s="116" t="n"/>
      <c r="B7463" s="116" t="n"/>
      <c r="C7463" s="116" t="n"/>
      <c r="D7463" s="116" t="n"/>
    </row>
    <row r="7464">
      <c r="A7464" s="116" t="n"/>
      <c r="B7464" s="116" t="n"/>
      <c r="C7464" s="116" t="n"/>
      <c r="D7464" s="116" t="n"/>
    </row>
    <row r="7465">
      <c r="A7465" s="116" t="n"/>
      <c r="B7465" s="116" t="n"/>
      <c r="C7465" s="116" t="n"/>
      <c r="D7465" s="116" t="n"/>
    </row>
    <row r="7466">
      <c r="A7466" s="116" t="n"/>
      <c r="B7466" s="116" t="n"/>
      <c r="C7466" s="116" t="n"/>
      <c r="D7466" s="116" t="n"/>
    </row>
    <row r="7467">
      <c r="A7467" s="116" t="n"/>
      <c r="B7467" s="116" t="n"/>
      <c r="C7467" s="116" t="n"/>
      <c r="D7467" s="116" t="n"/>
    </row>
    <row r="7468">
      <c r="A7468" s="116" t="n"/>
      <c r="B7468" s="116" t="n"/>
      <c r="C7468" s="116" t="n"/>
      <c r="D7468" s="116" t="n"/>
    </row>
    <row r="7469">
      <c r="A7469" s="116" t="n"/>
      <c r="B7469" s="116" t="n"/>
      <c r="C7469" s="116" t="n"/>
      <c r="D7469" s="116" t="n"/>
    </row>
    <row r="7470">
      <c r="A7470" s="116" t="n"/>
      <c r="B7470" s="116" t="n"/>
      <c r="C7470" s="116" t="n"/>
      <c r="D7470" s="116" t="n"/>
    </row>
    <row r="7471">
      <c r="A7471" s="116" t="n"/>
      <c r="B7471" s="116" t="n"/>
      <c r="C7471" s="116" t="n"/>
      <c r="D7471" s="116" t="n"/>
    </row>
    <row r="7472">
      <c r="A7472" s="116" t="n"/>
      <c r="B7472" s="116" t="n"/>
      <c r="C7472" s="116" t="n"/>
      <c r="D7472" s="116" t="n"/>
    </row>
    <row r="7473">
      <c r="A7473" s="116" t="n"/>
      <c r="B7473" s="116" t="n"/>
      <c r="C7473" s="116" t="n"/>
      <c r="D7473" s="116" t="n"/>
    </row>
    <row r="7474">
      <c r="A7474" s="116" t="n"/>
      <c r="B7474" s="116" t="n"/>
      <c r="C7474" s="116" t="n"/>
      <c r="D7474" s="116" t="n"/>
    </row>
    <row r="7475">
      <c r="A7475" s="116" t="n"/>
      <c r="B7475" s="116" t="n"/>
      <c r="C7475" s="116" t="n"/>
      <c r="D7475" s="116" t="n"/>
    </row>
    <row r="7476">
      <c r="A7476" s="116" t="n"/>
      <c r="B7476" s="116" t="n"/>
      <c r="C7476" s="116" t="n"/>
      <c r="D7476" s="116" t="n"/>
    </row>
    <row r="7477">
      <c r="A7477" s="116" t="n"/>
      <c r="B7477" s="116" t="n"/>
      <c r="C7477" s="116" t="n"/>
      <c r="D7477" s="116" t="n"/>
    </row>
    <row r="7478">
      <c r="A7478" s="116" t="n"/>
      <c r="B7478" s="116" t="n"/>
      <c r="C7478" s="116" t="n"/>
      <c r="D7478" s="116" t="n"/>
    </row>
    <row r="7479">
      <c r="A7479" s="116" t="n"/>
      <c r="B7479" s="116" t="n"/>
      <c r="C7479" s="116" t="n"/>
      <c r="D7479" s="116" t="n"/>
    </row>
    <row r="7480">
      <c r="A7480" s="116" t="n"/>
      <c r="B7480" s="116" t="n"/>
      <c r="C7480" s="116" t="n"/>
      <c r="D7480" s="116" t="n"/>
    </row>
    <row r="7481">
      <c r="A7481" s="116" t="n"/>
      <c r="B7481" s="116" t="n"/>
      <c r="C7481" s="116" t="n"/>
      <c r="D7481" s="116" t="n"/>
    </row>
    <row r="7482">
      <c r="A7482" s="116" t="n"/>
      <c r="B7482" s="116" t="n"/>
      <c r="C7482" s="116" t="n"/>
      <c r="D7482" s="116" t="n"/>
    </row>
    <row r="7483">
      <c r="A7483" s="116" t="n"/>
      <c r="B7483" s="116" t="n"/>
      <c r="C7483" s="116" t="n"/>
      <c r="D7483" s="116" t="n"/>
    </row>
    <row r="7484">
      <c r="A7484" s="116" t="n"/>
      <c r="B7484" s="116" t="n"/>
      <c r="C7484" s="116" t="n"/>
      <c r="D7484" s="116" t="n"/>
    </row>
    <row r="7485">
      <c r="A7485" s="116" t="n"/>
      <c r="B7485" s="116" t="n"/>
      <c r="C7485" s="116" t="n"/>
      <c r="D7485" s="116" t="n"/>
    </row>
    <row r="7486">
      <c r="A7486" s="116" t="n"/>
      <c r="B7486" s="116" t="n"/>
      <c r="C7486" s="116" t="n"/>
      <c r="D7486" s="116" t="n"/>
    </row>
    <row r="7487">
      <c r="A7487" s="116" t="n"/>
      <c r="B7487" s="116" t="n"/>
      <c r="C7487" s="116" t="n"/>
      <c r="D7487" s="116" t="n"/>
    </row>
    <row r="7488">
      <c r="A7488" s="116" t="n"/>
      <c r="B7488" s="116" t="n"/>
      <c r="C7488" s="116" t="n"/>
      <c r="D7488" s="116" t="n"/>
    </row>
    <row r="7489">
      <c r="A7489" s="116" t="n"/>
      <c r="B7489" s="116" t="n"/>
      <c r="C7489" s="116" t="n"/>
      <c r="D7489" s="116" t="n"/>
    </row>
    <row r="7490">
      <c r="A7490" s="116" t="n"/>
      <c r="B7490" s="116" t="n"/>
      <c r="C7490" s="116" t="n"/>
      <c r="D7490" s="116" t="n"/>
    </row>
    <row r="7491">
      <c r="A7491" s="116" t="n"/>
      <c r="B7491" s="116" t="n"/>
      <c r="C7491" s="116" t="n"/>
      <c r="D7491" s="116" t="n"/>
    </row>
    <row r="7492">
      <c r="A7492" s="116" t="n"/>
      <c r="B7492" s="116" t="n"/>
      <c r="C7492" s="116" t="n"/>
      <c r="D7492" s="116" t="n"/>
    </row>
    <row r="7493">
      <c r="A7493" s="116" t="n"/>
      <c r="B7493" s="116" t="n"/>
      <c r="C7493" s="116" t="n"/>
      <c r="D7493" s="116" t="n"/>
    </row>
    <row r="7494">
      <c r="A7494" s="116" t="n"/>
      <c r="B7494" s="116" t="n"/>
      <c r="C7494" s="116" t="n"/>
      <c r="D7494" s="116" t="n"/>
    </row>
    <row r="7495">
      <c r="A7495" s="116" t="n"/>
      <c r="B7495" s="116" t="n"/>
      <c r="C7495" s="116" t="n"/>
      <c r="D7495" s="116" t="n"/>
    </row>
    <row r="7496">
      <c r="A7496" s="116" t="n"/>
      <c r="B7496" s="116" t="n"/>
      <c r="C7496" s="116" t="n"/>
      <c r="D7496" s="116" t="n"/>
    </row>
    <row r="7497">
      <c r="A7497" s="116" t="n"/>
      <c r="B7497" s="116" t="n"/>
      <c r="C7497" s="116" t="n"/>
      <c r="D7497" s="116" t="n"/>
    </row>
    <row r="7498">
      <c r="A7498" s="116" t="n"/>
      <c r="B7498" s="116" t="n"/>
      <c r="C7498" s="116" t="n"/>
      <c r="D7498" s="116" t="n"/>
    </row>
    <row r="7499">
      <c r="A7499" s="116" t="n"/>
      <c r="B7499" s="116" t="n"/>
      <c r="C7499" s="116" t="n"/>
      <c r="D7499" s="116" t="n"/>
    </row>
    <row r="7500">
      <c r="A7500" s="116" t="n"/>
      <c r="B7500" s="116" t="n"/>
      <c r="C7500" s="116" t="n"/>
      <c r="D7500" s="116" t="n"/>
    </row>
    <row r="7501">
      <c r="A7501" s="116" t="n"/>
      <c r="B7501" s="116" t="n"/>
      <c r="C7501" s="116" t="n"/>
      <c r="D7501" s="116" t="n"/>
    </row>
    <row r="7502">
      <c r="A7502" s="116" t="n"/>
      <c r="B7502" s="116" t="n"/>
      <c r="C7502" s="116" t="n"/>
      <c r="D7502" s="116" t="n"/>
    </row>
    <row r="7503">
      <c r="A7503" s="116" t="n"/>
      <c r="B7503" s="116" t="n"/>
      <c r="C7503" s="116" t="n"/>
      <c r="D7503" s="116" t="n"/>
    </row>
    <row r="7504">
      <c r="A7504" s="116" t="n"/>
      <c r="B7504" s="116" t="n"/>
      <c r="C7504" s="116" t="n"/>
      <c r="D7504" s="116" t="n"/>
    </row>
    <row r="7505">
      <c r="A7505" s="116" t="n"/>
      <c r="B7505" s="116" t="n"/>
      <c r="C7505" s="116" t="n"/>
      <c r="D7505" s="116" t="n"/>
    </row>
    <row r="7506">
      <c r="A7506" s="116" t="n"/>
      <c r="B7506" s="116" t="n"/>
      <c r="C7506" s="116" t="n"/>
      <c r="D7506" s="116" t="n"/>
    </row>
    <row r="7507">
      <c r="A7507" s="116" t="n"/>
      <c r="B7507" s="116" t="n"/>
      <c r="C7507" s="116" t="n"/>
      <c r="D7507" s="116" t="n"/>
    </row>
    <row r="7508">
      <c r="A7508" s="116" t="n"/>
      <c r="B7508" s="116" t="n"/>
      <c r="C7508" s="116" t="n"/>
      <c r="D7508" s="116" t="n"/>
    </row>
    <row r="7509">
      <c r="A7509" s="116" t="n"/>
      <c r="B7509" s="116" t="n"/>
      <c r="C7509" s="116" t="n"/>
      <c r="D7509" s="116" t="n"/>
    </row>
    <row r="7510">
      <c r="A7510" s="116" t="n"/>
      <c r="B7510" s="116" t="n"/>
      <c r="C7510" s="116" t="n"/>
      <c r="D7510" s="116" t="n"/>
    </row>
    <row r="7511">
      <c r="A7511" s="116" t="n"/>
      <c r="B7511" s="116" t="n"/>
      <c r="C7511" s="116" t="n"/>
      <c r="D7511" s="116" t="n"/>
    </row>
    <row r="7512">
      <c r="A7512" s="116" t="n"/>
      <c r="B7512" s="116" t="n"/>
      <c r="C7512" s="116" t="n"/>
      <c r="D7512" s="116" t="n"/>
    </row>
    <row r="7513">
      <c r="A7513" s="116" t="n"/>
      <c r="B7513" s="116" t="n"/>
      <c r="C7513" s="116" t="n"/>
      <c r="D7513" s="116" t="n"/>
    </row>
    <row r="7514">
      <c r="A7514" s="116" t="n"/>
      <c r="B7514" s="116" t="n"/>
      <c r="C7514" s="116" t="n"/>
      <c r="D7514" s="116" t="n"/>
    </row>
    <row r="7515">
      <c r="A7515" s="116" t="n"/>
      <c r="B7515" s="116" t="n"/>
      <c r="C7515" s="116" t="n"/>
      <c r="D7515" s="116" t="n"/>
    </row>
    <row r="7516">
      <c r="A7516" s="116" t="n"/>
      <c r="B7516" s="116" t="n"/>
      <c r="C7516" s="116" t="n"/>
      <c r="D7516" s="116" t="n"/>
    </row>
    <row r="7517">
      <c r="A7517" s="116" t="n"/>
      <c r="B7517" s="116" t="n"/>
      <c r="C7517" s="116" t="n"/>
      <c r="D7517" s="116" t="n"/>
    </row>
    <row r="7518">
      <c r="A7518" s="116" t="n"/>
      <c r="B7518" s="116" t="n"/>
      <c r="C7518" s="116" t="n"/>
      <c r="D7518" s="116" t="n"/>
    </row>
    <row r="7519">
      <c r="A7519" s="116" t="n"/>
      <c r="B7519" s="116" t="n"/>
      <c r="C7519" s="116" t="n"/>
      <c r="D7519" s="116" t="n"/>
    </row>
    <row r="7520">
      <c r="A7520" s="116" t="n"/>
      <c r="B7520" s="116" t="n"/>
      <c r="C7520" s="116" t="n"/>
      <c r="D7520" s="116" t="n"/>
    </row>
    <row r="7521">
      <c r="A7521" s="116" t="n"/>
      <c r="B7521" s="116" t="n"/>
      <c r="C7521" s="116" t="n"/>
      <c r="D7521" s="116" t="n"/>
    </row>
    <row r="7522">
      <c r="A7522" s="116" t="n"/>
      <c r="B7522" s="116" t="n"/>
      <c r="C7522" s="116" t="n"/>
      <c r="D7522" s="116" t="n"/>
    </row>
    <row r="7523">
      <c r="A7523" s="116" t="n"/>
      <c r="B7523" s="116" t="n"/>
      <c r="C7523" s="116" t="n"/>
      <c r="D7523" s="116" t="n"/>
    </row>
    <row r="7524">
      <c r="A7524" s="116" t="n"/>
      <c r="B7524" s="116" t="n"/>
      <c r="C7524" s="116" t="n"/>
      <c r="D7524" s="116" t="n"/>
    </row>
    <row r="7525">
      <c r="A7525" s="116" t="n"/>
      <c r="B7525" s="116" t="n"/>
      <c r="C7525" s="116" t="n"/>
      <c r="D7525" s="116" t="n"/>
    </row>
    <row r="7526">
      <c r="A7526" s="116" t="n"/>
      <c r="B7526" s="116" t="n"/>
      <c r="C7526" s="116" t="n"/>
      <c r="D7526" s="116" t="n"/>
    </row>
    <row r="7527">
      <c r="A7527" s="116" t="n"/>
      <c r="B7527" s="116" t="n"/>
      <c r="C7527" s="116" t="n"/>
      <c r="D7527" s="116" t="n"/>
    </row>
    <row r="7528">
      <c r="A7528" s="116" t="n"/>
      <c r="B7528" s="116" t="n"/>
      <c r="C7528" s="116" t="n"/>
      <c r="D7528" s="116" t="n"/>
    </row>
    <row r="7529">
      <c r="A7529" s="116" t="n"/>
      <c r="B7529" s="116" t="n"/>
      <c r="C7529" s="116" t="n"/>
      <c r="D7529" s="116" t="n"/>
    </row>
    <row r="7530">
      <c r="A7530" s="116" t="n"/>
      <c r="B7530" s="116" t="n"/>
      <c r="C7530" s="116" t="n"/>
      <c r="D7530" s="116" t="n"/>
    </row>
    <row r="7531">
      <c r="A7531" s="116" t="n"/>
      <c r="B7531" s="116" t="n"/>
      <c r="C7531" s="116" t="n"/>
      <c r="D7531" s="116" t="n"/>
    </row>
    <row r="7532">
      <c r="A7532" s="116" t="n"/>
      <c r="B7532" s="116" t="n"/>
      <c r="C7532" s="116" t="n"/>
      <c r="D7532" s="116" t="n"/>
    </row>
    <row r="7533">
      <c r="A7533" s="116" t="n"/>
      <c r="B7533" s="116" t="n"/>
      <c r="C7533" s="116" t="n"/>
      <c r="D7533" s="116" t="n"/>
    </row>
    <row r="7534">
      <c r="A7534" s="116" t="n"/>
      <c r="B7534" s="116" t="n"/>
      <c r="C7534" s="116" t="n"/>
      <c r="D7534" s="116" t="n"/>
    </row>
    <row r="7535">
      <c r="A7535" s="116" t="n"/>
      <c r="B7535" s="116" t="n"/>
      <c r="C7535" s="116" t="n"/>
      <c r="D7535" s="116" t="n"/>
    </row>
    <row r="7536">
      <c r="A7536" s="116" t="n"/>
      <c r="B7536" s="116" t="n"/>
      <c r="C7536" s="116" t="n"/>
      <c r="D7536" s="116" t="n"/>
    </row>
    <row r="7537">
      <c r="A7537" s="116" t="n"/>
      <c r="B7537" s="116" t="n"/>
      <c r="C7537" s="116" t="n"/>
      <c r="D7537" s="116" t="n"/>
    </row>
    <row r="7538">
      <c r="A7538" s="116" t="n"/>
      <c r="B7538" s="116" t="n"/>
      <c r="C7538" s="116" t="n"/>
      <c r="D7538" s="116" t="n"/>
    </row>
    <row r="7539">
      <c r="A7539" s="116" t="n"/>
      <c r="B7539" s="116" t="n"/>
      <c r="C7539" s="116" t="n"/>
      <c r="D7539" s="116" t="n"/>
    </row>
    <row r="7540">
      <c r="A7540" s="116" t="n"/>
      <c r="B7540" s="116" t="n"/>
      <c r="C7540" s="116" t="n"/>
      <c r="D7540" s="116" t="n"/>
    </row>
    <row r="7541">
      <c r="A7541" s="116" t="n"/>
      <c r="B7541" s="116" t="n"/>
      <c r="C7541" s="116" t="n"/>
      <c r="D7541" s="116" t="n"/>
    </row>
    <row r="7542">
      <c r="A7542" s="116" t="n"/>
      <c r="B7542" s="116" t="n"/>
      <c r="C7542" s="116" t="n"/>
      <c r="D7542" s="116" t="n"/>
    </row>
    <row r="7543">
      <c r="A7543" s="116" t="n"/>
      <c r="B7543" s="116" t="n"/>
      <c r="C7543" s="116" t="n"/>
      <c r="D7543" s="116" t="n"/>
    </row>
    <row r="7544">
      <c r="A7544" s="116" t="n"/>
      <c r="B7544" s="116" t="n"/>
      <c r="C7544" s="116" t="n"/>
      <c r="D7544" s="116" t="n"/>
    </row>
    <row r="7545">
      <c r="A7545" s="116" t="n"/>
      <c r="B7545" s="116" t="n"/>
      <c r="C7545" s="116" t="n"/>
      <c r="D7545" s="116" t="n"/>
    </row>
    <row r="7546">
      <c r="A7546" s="116" t="n"/>
      <c r="B7546" s="116" t="n"/>
      <c r="C7546" s="116" t="n"/>
      <c r="D7546" s="116" t="n"/>
    </row>
    <row r="7547">
      <c r="A7547" s="116" t="n"/>
      <c r="B7547" s="116" t="n"/>
      <c r="C7547" s="116" t="n"/>
      <c r="D7547" s="116" t="n"/>
    </row>
    <row r="7548">
      <c r="A7548" s="116" t="n"/>
      <c r="B7548" s="116" t="n"/>
      <c r="C7548" s="116" t="n"/>
      <c r="D7548" s="116" t="n"/>
    </row>
    <row r="7549">
      <c r="A7549" s="116" t="n"/>
      <c r="B7549" s="116" t="n"/>
      <c r="C7549" s="116" t="n"/>
      <c r="D7549" s="116" t="n"/>
    </row>
    <row r="7550">
      <c r="A7550" s="116" t="n"/>
      <c r="B7550" s="116" t="n"/>
      <c r="C7550" s="116" t="n"/>
      <c r="D7550" s="116" t="n"/>
    </row>
    <row r="7551">
      <c r="A7551" s="116" t="n"/>
      <c r="B7551" s="116" t="n"/>
      <c r="C7551" s="116" t="n"/>
      <c r="D7551" s="116" t="n"/>
    </row>
    <row r="7552">
      <c r="A7552" s="116" t="n"/>
      <c r="B7552" s="116" t="n"/>
      <c r="C7552" s="116" t="n"/>
      <c r="D7552" s="116" t="n"/>
    </row>
    <row r="7553">
      <c r="A7553" s="116" t="n"/>
      <c r="B7553" s="116" t="n"/>
      <c r="C7553" s="116" t="n"/>
      <c r="D7553" s="116" t="n"/>
    </row>
    <row r="7554">
      <c r="A7554" s="116" t="n"/>
      <c r="B7554" s="116" t="n"/>
      <c r="C7554" s="116" t="n"/>
      <c r="D7554" s="116" t="n"/>
    </row>
    <row r="7555">
      <c r="A7555" s="116" t="n"/>
      <c r="B7555" s="116" t="n"/>
      <c r="C7555" s="116" t="n"/>
      <c r="D7555" s="116" t="n"/>
    </row>
    <row r="7556">
      <c r="A7556" s="116" t="n"/>
      <c r="B7556" s="116" t="n"/>
      <c r="C7556" s="116" t="n"/>
      <c r="D7556" s="116" t="n"/>
    </row>
    <row r="7557">
      <c r="A7557" s="116" t="n"/>
      <c r="B7557" s="116" t="n"/>
      <c r="C7557" s="116" t="n"/>
      <c r="D7557" s="116" t="n"/>
    </row>
    <row r="7558">
      <c r="A7558" s="116" t="n"/>
      <c r="B7558" s="116" t="n"/>
      <c r="C7558" s="116" t="n"/>
      <c r="D7558" s="116" t="n"/>
    </row>
    <row r="7559">
      <c r="A7559" s="116" t="n"/>
      <c r="B7559" s="116" t="n"/>
      <c r="C7559" s="116" t="n"/>
      <c r="D7559" s="116" t="n"/>
    </row>
    <row r="7560">
      <c r="A7560" s="116" t="n"/>
      <c r="B7560" s="116" t="n"/>
      <c r="C7560" s="116" t="n"/>
      <c r="D7560" s="116" t="n"/>
    </row>
    <row r="7561">
      <c r="A7561" s="116" t="n"/>
      <c r="B7561" s="116" t="n"/>
      <c r="C7561" s="116" t="n"/>
      <c r="D7561" s="116" t="n"/>
    </row>
    <row r="7562">
      <c r="A7562" s="116" t="n"/>
      <c r="B7562" s="116" t="n"/>
      <c r="C7562" s="116" t="n"/>
      <c r="D7562" s="116" t="n"/>
    </row>
    <row r="7563">
      <c r="A7563" s="116" t="n"/>
      <c r="B7563" s="116" t="n"/>
      <c r="C7563" s="116" t="n"/>
      <c r="D7563" s="116" t="n"/>
    </row>
    <row r="7564">
      <c r="A7564" s="116" t="n"/>
      <c r="B7564" s="116" t="n"/>
      <c r="C7564" s="116" t="n"/>
      <c r="D7564" s="116" t="n"/>
    </row>
    <row r="7565">
      <c r="A7565" s="116" t="n"/>
      <c r="B7565" s="116" t="n"/>
      <c r="C7565" s="116" t="n"/>
      <c r="D7565" s="116" t="n"/>
    </row>
    <row r="7566">
      <c r="A7566" s="116" t="n"/>
      <c r="B7566" s="116" t="n"/>
      <c r="C7566" s="116" t="n"/>
      <c r="D7566" s="116" t="n"/>
    </row>
    <row r="7567">
      <c r="A7567" s="116" t="n"/>
      <c r="B7567" s="116" t="n"/>
      <c r="C7567" s="116" t="n"/>
      <c r="D7567" s="116" t="n"/>
    </row>
    <row r="7568">
      <c r="A7568" s="116" t="n"/>
      <c r="B7568" s="116" t="n"/>
      <c r="C7568" s="116" t="n"/>
      <c r="D7568" s="116" t="n"/>
    </row>
    <row r="7569">
      <c r="A7569" s="116" t="n"/>
      <c r="B7569" s="116" t="n"/>
      <c r="C7569" s="116" t="n"/>
      <c r="D7569" s="116" t="n"/>
    </row>
    <row r="7570">
      <c r="A7570" s="116" t="n"/>
      <c r="B7570" s="116" t="n"/>
      <c r="C7570" s="116" t="n"/>
      <c r="D7570" s="116" t="n"/>
    </row>
    <row r="7571">
      <c r="A7571" s="116" t="n"/>
      <c r="B7571" s="116" t="n"/>
      <c r="C7571" s="116" t="n"/>
      <c r="D7571" s="116" t="n"/>
    </row>
    <row r="7572">
      <c r="A7572" s="116" t="n"/>
      <c r="B7572" s="116" t="n"/>
      <c r="C7572" s="116" t="n"/>
      <c r="D7572" s="116" t="n"/>
    </row>
    <row r="7573">
      <c r="A7573" s="116" t="n"/>
      <c r="B7573" s="116" t="n"/>
      <c r="C7573" s="116" t="n"/>
      <c r="D7573" s="116" t="n"/>
    </row>
    <row r="7574">
      <c r="A7574" s="116" t="n"/>
      <c r="B7574" s="116" t="n"/>
      <c r="C7574" s="116" t="n"/>
      <c r="D7574" s="116" t="n"/>
    </row>
    <row r="7575">
      <c r="A7575" s="116" t="n"/>
      <c r="B7575" s="116" t="n"/>
      <c r="C7575" s="116" t="n"/>
      <c r="D7575" s="116" t="n"/>
    </row>
    <row r="7576">
      <c r="A7576" s="116" t="n"/>
      <c r="B7576" s="116" t="n"/>
      <c r="C7576" s="116" t="n"/>
      <c r="D7576" s="116" t="n"/>
    </row>
    <row r="7577">
      <c r="A7577" s="116" t="n"/>
      <c r="B7577" s="116" t="n"/>
      <c r="C7577" s="116" t="n"/>
      <c r="D7577" s="116" t="n"/>
    </row>
    <row r="7578">
      <c r="A7578" s="116" t="n"/>
      <c r="B7578" s="116" t="n"/>
      <c r="C7578" s="116" t="n"/>
      <c r="D7578" s="116" t="n"/>
    </row>
    <row r="7579">
      <c r="A7579" s="116" t="n"/>
      <c r="B7579" s="116" t="n"/>
      <c r="C7579" s="116" t="n"/>
      <c r="D7579" s="116" t="n"/>
    </row>
    <row r="7580">
      <c r="A7580" s="116" t="n"/>
      <c r="B7580" s="116" t="n"/>
      <c r="C7580" s="116" t="n"/>
      <c r="D7580" s="116" t="n"/>
    </row>
    <row r="7581">
      <c r="A7581" s="116" t="n"/>
      <c r="B7581" s="116" t="n"/>
      <c r="C7581" s="116" t="n"/>
      <c r="D7581" s="116" t="n"/>
    </row>
    <row r="7582">
      <c r="A7582" s="116" t="n"/>
      <c r="B7582" s="116" t="n"/>
      <c r="C7582" s="116" t="n"/>
      <c r="D7582" s="116" t="n"/>
    </row>
    <row r="7583">
      <c r="A7583" s="116" t="n"/>
      <c r="B7583" s="116" t="n"/>
      <c r="C7583" s="116" t="n"/>
      <c r="D7583" s="116" t="n"/>
    </row>
    <row r="7584">
      <c r="A7584" s="116" t="n"/>
      <c r="B7584" s="116" t="n"/>
      <c r="C7584" s="116" t="n"/>
      <c r="D7584" s="116" t="n"/>
    </row>
    <row r="7585">
      <c r="A7585" s="116" t="n"/>
      <c r="B7585" s="116" t="n"/>
      <c r="C7585" s="116" t="n"/>
      <c r="D7585" s="116" t="n"/>
    </row>
    <row r="7586">
      <c r="A7586" s="116" t="n"/>
      <c r="B7586" s="116" t="n"/>
      <c r="C7586" s="116" t="n"/>
      <c r="D7586" s="116" t="n"/>
    </row>
    <row r="7587">
      <c r="A7587" s="116" t="n"/>
      <c r="B7587" s="116" t="n"/>
      <c r="C7587" s="116" t="n"/>
      <c r="D7587" s="116" t="n"/>
    </row>
    <row r="7588">
      <c r="A7588" s="116" t="n"/>
      <c r="B7588" s="116" t="n"/>
      <c r="C7588" s="116" t="n"/>
      <c r="D7588" s="116" t="n"/>
    </row>
    <row r="7589">
      <c r="A7589" s="116" t="n"/>
      <c r="B7589" s="116" t="n"/>
      <c r="C7589" s="116" t="n"/>
      <c r="D7589" s="116" t="n"/>
    </row>
    <row r="7590">
      <c r="A7590" s="116" t="n"/>
      <c r="B7590" s="116" t="n"/>
      <c r="C7590" s="116" t="n"/>
      <c r="D7590" s="116" t="n"/>
    </row>
    <row r="7591">
      <c r="A7591" s="116" t="n"/>
      <c r="B7591" s="116" t="n"/>
      <c r="C7591" s="116" t="n"/>
      <c r="D7591" s="116" t="n"/>
    </row>
    <row r="7592">
      <c r="A7592" s="116" t="n"/>
      <c r="B7592" s="116" t="n"/>
      <c r="C7592" s="116" t="n"/>
      <c r="D7592" s="116" t="n"/>
    </row>
    <row r="7593">
      <c r="A7593" s="116" t="n"/>
      <c r="B7593" s="116" t="n"/>
      <c r="C7593" s="116" t="n"/>
      <c r="D7593" s="116" t="n"/>
    </row>
    <row r="7594">
      <c r="A7594" s="116" t="n"/>
      <c r="B7594" s="116" t="n"/>
      <c r="C7594" s="116" t="n"/>
      <c r="D7594" s="116" t="n"/>
    </row>
    <row r="7595">
      <c r="A7595" s="116" t="n"/>
      <c r="B7595" s="116" t="n"/>
      <c r="C7595" s="116" t="n"/>
      <c r="D7595" s="116" t="n"/>
    </row>
    <row r="7596">
      <c r="A7596" s="116" t="n"/>
      <c r="B7596" s="116" t="n"/>
      <c r="C7596" s="116" t="n"/>
      <c r="D7596" s="116" t="n"/>
    </row>
    <row r="7597">
      <c r="A7597" s="116" t="n"/>
      <c r="B7597" s="116" t="n"/>
      <c r="C7597" s="116" t="n"/>
      <c r="D7597" s="116" t="n"/>
    </row>
    <row r="7598">
      <c r="A7598" s="116" t="n"/>
      <c r="B7598" s="116" t="n"/>
      <c r="C7598" s="116" t="n"/>
      <c r="D7598" s="116" t="n"/>
    </row>
    <row r="7599">
      <c r="A7599" s="116" t="n"/>
      <c r="B7599" s="116" t="n"/>
      <c r="C7599" s="116" t="n"/>
      <c r="D7599" s="116" t="n"/>
    </row>
    <row r="7600">
      <c r="A7600" s="116" t="n"/>
      <c r="B7600" s="116" t="n"/>
      <c r="C7600" s="116" t="n"/>
      <c r="D7600" s="116" t="n"/>
    </row>
    <row r="7601">
      <c r="A7601" s="116" t="n"/>
      <c r="B7601" s="116" t="n"/>
      <c r="C7601" s="116" t="n"/>
      <c r="D7601" s="116" t="n"/>
    </row>
    <row r="7602">
      <c r="A7602" s="116" t="n"/>
      <c r="B7602" s="116" t="n"/>
      <c r="C7602" s="116" t="n"/>
      <c r="D7602" s="116" t="n"/>
    </row>
    <row r="7603">
      <c r="A7603" s="116" t="n"/>
      <c r="B7603" s="116" t="n"/>
      <c r="C7603" s="116" t="n"/>
      <c r="D7603" s="116" t="n"/>
    </row>
    <row r="7604">
      <c r="A7604" s="116" t="n"/>
      <c r="B7604" s="116" t="n"/>
      <c r="C7604" s="116" t="n"/>
      <c r="D7604" s="116" t="n"/>
    </row>
    <row r="7605">
      <c r="A7605" s="116" t="n"/>
      <c r="B7605" s="116" t="n"/>
      <c r="C7605" s="116" t="n"/>
      <c r="D7605" s="116" t="n"/>
    </row>
    <row r="7606">
      <c r="A7606" s="116" t="n"/>
      <c r="B7606" s="116" t="n"/>
      <c r="C7606" s="116" t="n"/>
      <c r="D7606" s="116" t="n"/>
    </row>
    <row r="7607">
      <c r="A7607" s="116" t="n"/>
      <c r="B7607" s="116" t="n"/>
      <c r="C7607" s="116" t="n"/>
      <c r="D7607" s="116" t="n"/>
    </row>
    <row r="7608">
      <c r="A7608" s="116" t="n"/>
      <c r="B7608" s="116" t="n"/>
      <c r="C7608" s="116" t="n"/>
      <c r="D7608" s="116" t="n"/>
    </row>
    <row r="7609">
      <c r="A7609" s="116" t="n"/>
      <c r="B7609" s="116" t="n"/>
      <c r="C7609" s="116" t="n"/>
      <c r="D7609" s="116" t="n"/>
    </row>
    <row r="7610">
      <c r="A7610" s="116" t="n"/>
      <c r="B7610" s="116" t="n"/>
      <c r="C7610" s="116" t="n"/>
      <c r="D7610" s="116" t="n"/>
    </row>
    <row r="7611">
      <c r="A7611" s="116" t="n"/>
      <c r="B7611" s="116" t="n"/>
      <c r="C7611" s="116" t="n"/>
      <c r="D7611" s="116" t="n"/>
    </row>
    <row r="7612">
      <c r="A7612" s="116" t="n"/>
      <c r="B7612" s="116" t="n"/>
      <c r="C7612" s="116" t="n"/>
      <c r="D7612" s="116" t="n"/>
    </row>
    <row r="7613">
      <c r="A7613" s="116" t="n"/>
      <c r="B7613" s="116" t="n"/>
      <c r="C7613" s="116" t="n"/>
      <c r="D7613" s="116" t="n"/>
    </row>
    <row r="7614">
      <c r="A7614" s="116" t="n"/>
      <c r="B7614" s="116" t="n"/>
      <c r="C7614" s="116" t="n"/>
      <c r="D7614" s="116" t="n"/>
    </row>
    <row r="7615">
      <c r="A7615" s="116" t="n"/>
      <c r="B7615" s="116" t="n"/>
      <c r="C7615" s="116" t="n"/>
      <c r="D7615" s="116" t="n"/>
    </row>
    <row r="7616">
      <c r="A7616" s="116" t="n"/>
      <c r="B7616" s="116" t="n"/>
      <c r="C7616" s="116" t="n"/>
      <c r="D7616" s="116" t="n"/>
    </row>
    <row r="7617">
      <c r="A7617" s="116" t="n"/>
      <c r="B7617" s="116" t="n"/>
      <c r="C7617" s="116" t="n"/>
      <c r="D7617" s="116" t="n"/>
    </row>
    <row r="7618">
      <c r="A7618" s="116" t="n"/>
      <c r="B7618" s="116" t="n"/>
      <c r="C7618" s="116" t="n"/>
      <c r="D7618" s="116" t="n"/>
    </row>
    <row r="7619">
      <c r="A7619" s="116" t="n"/>
      <c r="B7619" s="116" t="n"/>
      <c r="C7619" s="116" t="n"/>
      <c r="D7619" s="116" t="n"/>
    </row>
    <row r="7620">
      <c r="A7620" s="116" t="n"/>
      <c r="B7620" s="116" t="n"/>
      <c r="C7620" s="116" t="n"/>
      <c r="D7620" s="116" t="n"/>
    </row>
    <row r="7621">
      <c r="A7621" s="116" t="n"/>
      <c r="B7621" s="116" t="n"/>
      <c r="C7621" s="116" t="n"/>
      <c r="D7621" s="116" t="n"/>
    </row>
    <row r="7622">
      <c r="A7622" s="116" t="n"/>
      <c r="B7622" s="116" t="n"/>
      <c r="C7622" s="116" t="n"/>
      <c r="D7622" s="116" t="n"/>
    </row>
    <row r="7623">
      <c r="A7623" s="116" t="n"/>
      <c r="B7623" s="116" t="n"/>
      <c r="C7623" s="116" t="n"/>
      <c r="D7623" s="116" t="n"/>
    </row>
    <row r="7624">
      <c r="A7624" s="116" t="n"/>
      <c r="B7624" s="116" t="n"/>
      <c r="C7624" s="116" t="n"/>
      <c r="D7624" s="116" t="n"/>
    </row>
    <row r="7625">
      <c r="A7625" s="116" t="n"/>
      <c r="B7625" s="116" t="n"/>
      <c r="C7625" s="116" t="n"/>
      <c r="D7625" s="116" t="n"/>
    </row>
    <row r="7626">
      <c r="A7626" s="116" t="n"/>
      <c r="B7626" s="116" t="n"/>
      <c r="C7626" s="116" t="n"/>
      <c r="D7626" s="116" t="n"/>
    </row>
    <row r="7627">
      <c r="A7627" s="116" t="n"/>
      <c r="B7627" s="116" t="n"/>
      <c r="C7627" s="116" t="n"/>
      <c r="D7627" s="116" t="n"/>
    </row>
    <row r="7628">
      <c r="A7628" s="116" t="n"/>
      <c r="B7628" s="116" t="n"/>
      <c r="C7628" s="116" t="n"/>
      <c r="D7628" s="116" t="n"/>
    </row>
    <row r="7629">
      <c r="A7629" s="116" t="n"/>
      <c r="B7629" s="116" t="n"/>
      <c r="C7629" s="116" t="n"/>
      <c r="D7629" s="116" t="n"/>
    </row>
    <row r="7630">
      <c r="A7630" s="116" t="n"/>
      <c r="B7630" s="116" t="n"/>
      <c r="C7630" s="116" t="n"/>
      <c r="D7630" s="116" t="n"/>
    </row>
    <row r="7631">
      <c r="A7631" s="116" t="n"/>
      <c r="B7631" s="116" t="n"/>
      <c r="C7631" s="116" t="n"/>
      <c r="D7631" s="116" t="n"/>
    </row>
    <row r="7632">
      <c r="A7632" s="116" t="n"/>
      <c r="B7632" s="116" t="n"/>
      <c r="C7632" s="116" t="n"/>
      <c r="D7632" s="116" t="n"/>
    </row>
    <row r="7633">
      <c r="A7633" s="116" t="n"/>
      <c r="B7633" s="116" t="n"/>
      <c r="C7633" s="116" t="n"/>
      <c r="D7633" s="116" t="n"/>
    </row>
    <row r="7634">
      <c r="A7634" s="116" t="n"/>
      <c r="B7634" s="116" t="n"/>
      <c r="C7634" s="116" t="n"/>
      <c r="D7634" s="116" t="n"/>
    </row>
    <row r="7635">
      <c r="A7635" s="116" t="n"/>
      <c r="B7635" s="116" t="n"/>
      <c r="C7635" s="116" t="n"/>
      <c r="D7635" s="116" t="n"/>
    </row>
    <row r="7636">
      <c r="A7636" s="116" t="n"/>
      <c r="B7636" s="116" t="n"/>
      <c r="C7636" s="116" t="n"/>
      <c r="D7636" s="116" t="n"/>
    </row>
    <row r="7637">
      <c r="A7637" s="116" t="n"/>
      <c r="B7637" s="116" t="n"/>
      <c r="C7637" s="116" t="n"/>
      <c r="D7637" s="116" t="n"/>
    </row>
    <row r="7638">
      <c r="A7638" s="116" t="n"/>
      <c r="B7638" s="116" t="n"/>
      <c r="C7638" s="116" t="n"/>
      <c r="D7638" s="116" t="n"/>
    </row>
    <row r="7639">
      <c r="A7639" s="116" t="n"/>
      <c r="B7639" s="116" t="n"/>
      <c r="C7639" s="116" t="n"/>
      <c r="D7639" s="116" t="n"/>
    </row>
    <row r="7640">
      <c r="A7640" s="116" t="n"/>
      <c r="B7640" s="116" t="n"/>
      <c r="C7640" s="116" t="n"/>
      <c r="D7640" s="116" t="n"/>
    </row>
    <row r="7641">
      <c r="A7641" s="116" t="n"/>
      <c r="B7641" s="116" t="n"/>
      <c r="C7641" s="116" t="n"/>
      <c r="D7641" s="116" t="n"/>
    </row>
    <row r="7642">
      <c r="A7642" s="116" t="n"/>
      <c r="B7642" s="116" t="n"/>
      <c r="C7642" s="116" t="n"/>
      <c r="D7642" s="116" t="n"/>
    </row>
    <row r="7643">
      <c r="A7643" s="116" t="n"/>
      <c r="B7643" s="116" t="n"/>
      <c r="C7643" s="116" t="n"/>
      <c r="D7643" s="116" t="n"/>
    </row>
    <row r="7644">
      <c r="A7644" s="116" t="n"/>
      <c r="B7644" s="116" t="n"/>
      <c r="C7644" s="116" t="n"/>
      <c r="D7644" s="116" t="n"/>
    </row>
    <row r="7645">
      <c r="A7645" s="116" t="n"/>
      <c r="B7645" s="116" t="n"/>
      <c r="C7645" s="116" t="n"/>
      <c r="D7645" s="116" t="n"/>
    </row>
    <row r="7646">
      <c r="A7646" s="116" t="n"/>
      <c r="B7646" s="116" t="n"/>
      <c r="C7646" s="116" t="n"/>
      <c r="D7646" s="116" t="n"/>
    </row>
    <row r="7647">
      <c r="A7647" s="116" t="n"/>
      <c r="B7647" s="116" t="n"/>
      <c r="C7647" s="116" t="n"/>
      <c r="D7647" s="116" t="n"/>
    </row>
    <row r="7648">
      <c r="A7648" s="116" t="n"/>
      <c r="B7648" s="116" t="n"/>
      <c r="C7648" s="116" t="n"/>
      <c r="D7648" s="116" t="n"/>
    </row>
    <row r="7649">
      <c r="A7649" s="116" t="n"/>
      <c r="B7649" s="116" t="n"/>
      <c r="C7649" s="116" t="n"/>
      <c r="D7649" s="116" t="n"/>
    </row>
    <row r="7650">
      <c r="A7650" s="116" t="n"/>
      <c r="B7650" s="116" t="n"/>
      <c r="C7650" s="116" t="n"/>
      <c r="D7650" s="116" t="n"/>
    </row>
    <row r="7651">
      <c r="A7651" s="116" t="n"/>
      <c r="B7651" s="116" t="n"/>
      <c r="C7651" s="116" t="n"/>
      <c r="D7651" s="116" t="n"/>
    </row>
    <row r="7652">
      <c r="A7652" s="116" t="n"/>
      <c r="B7652" s="116" t="n"/>
      <c r="C7652" s="116" t="n"/>
      <c r="D7652" s="116" t="n"/>
    </row>
    <row r="7653">
      <c r="A7653" s="116" t="n"/>
      <c r="B7653" s="116" t="n"/>
      <c r="C7653" s="116" t="n"/>
      <c r="D7653" s="116" t="n"/>
    </row>
    <row r="7654">
      <c r="A7654" s="116" t="n"/>
      <c r="B7654" s="116" t="n"/>
      <c r="C7654" s="116" t="n"/>
      <c r="D7654" s="116" t="n"/>
    </row>
    <row r="7655">
      <c r="A7655" s="116" t="n"/>
      <c r="B7655" s="116" t="n"/>
      <c r="C7655" s="116" t="n"/>
      <c r="D7655" s="116" t="n"/>
    </row>
    <row r="7656">
      <c r="A7656" s="116" t="n"/>
      <c r="B7656" s="116" t="n"/>
      <c r="C7656" s="116" t="n"/>
      <c r="D7656" s="116" t="n"/>
    </row>
    <row r="7657">
      <c r="A7657" s="116" t="n"/>
      <c r="B7657" s="116" t="n"/>
      <c r="C7657" s="116" t="n"/>
      <c r="D7657" s="116" t="n"/>
    </row>
    <row r="7658">
      <c r="A7658" s="116" t="n"/>
      <c r="B7658" s="116" t="n"/>
      <c r="C7658" s="116" t="n"/>
      <c r="D7658" s="116" t="n"/>
    </row>
    <row r="7659">
      <c r="A7659" s="116" t="n"/>
      <c r="B7659" s="116" t="n"/>
      <c r="C7659" s="116" t="n"/>
      <c r="D7659" s="116" t="n"/>
    </row>
    <row r="7660">
      <c r="A7660" s="116" t="n"/>
      <c r="B7660" s="116" t="n"/>
      <c r="C7660" s="116" t="n"/>
      <c r="D7660" s="116" t="n"/>
    </row>
    <row r="7661">
      <c r="A7661" s="116" t="n"/>
      <c r="B7661" s="116" t="n"/>
      <c r="C7661" s="116" t="n"/>
      <c r="D7661" s="116" t="n"/>
    </row>
    <row r="7662">
      <c r="A7662" s="116" t="n"/>
      <c r="B7662" s="116" t="n"/>
      <c r="C7662" s="116" t="n"/>
      <c r="D7662" s="116" t="n"/>
    </row>
    <row r="7663">
      <c r="A7663" s="116" t="n"/>
      <c r="B7663" s="116" t="n"/>
      <c r="C7663" s="116" t="n"/>
      <c r="D7663" s="116" t="n"/>
    </row>
    <row r="7664">
      <c r="A7664" s="116" t="n"/>
      <c r="B7664" s="116" t="n"/>
      <c r="C7664" s="116" t="n"/>
      <c r="D7664" s="116" t="n"/>
    </row>
    <row r="7665">
      <c r="A7665" s="116" t="n"/>
      <c r="B7665" s="116" t="n"/>
      <c r="C7665" s="116" t="n"/>
      <c r="D7665" s="116" t="n"/>
    </row>
    <row r="7666">
      <c r="A7666" s="116" t="n"/>
      <c r="B7666" s="116" t="n"/>
      <c r="C7666" s="116" t="n"/>
      <c r="D7666" s="116" t="n"/>
    </row>
    <row r="7667">
      <c r="A7667" s="116" t="n"/>
      <c r="B7667" s="116" t="n"/>
      <c r="C7667" s="116" t="n"/>
      <c r="D7667" s="116" t="n"/>
    </row>
    <row r="7668">
      <c r="A7668" s="116" t="n"/>
      <c r="B7668" s="116" t="n"/>
      <c r="C7668" s="116" t="n"/>
      <c r="D7668" s="116" t="n"/>
    </row>
    <row r="7669">
      <c r="A7669" s="116" t="n"/>
      <c r="B7669" s="116" t="n"/>
      <c r="C7669" s="116" t="n"/>
      <c r="D7669" s="116" t="n"/>
    </row>
    <row r="7670">
      <c r="A7670" s="116" t="n"/>
      <c r="B7670" s="116" t="n"/>
      <c r="C7670" s="116" t="n"/>
      <c r="D7670" s="116" t="n"/>
    </row>
    <row r="7671">
      <c r="A7671" s="116" t="n"/>
      <c r="B7671" s="116" t="n"/>
      <c r="C7671" s="116" t="n"/>
      <c r="D7671" s="116" t="n"/>
    </row>
    <row r="7672">
      <c r="A7672" s="116" t="n"/>
      <c r="B7672" s="116" t="n"/>
      <c r="C7672" s="116" t="n"/>
      <c r="D7672" s="116" t="n"/>
    </row>
    <row r="7673">
      <c r="A7673" s="116" t="n"/>
      <c r="B7673" s="116" t="n"/>
      <c r="C7673" s="116" t="n"/>
      <c r="D7673" s="116" t="n"/>
    </row>
    <row r="7674">
      <c r="A7674" s="116" t="n"/>
      <c r="B7674" s="116" t="n"/>
      <c r="C7674" s="116" t="n"/>
      <c r="D7674" s="116" t="n"/>
    </row>
    <row r="7675">
      <c r="A7675" s="116" t="n"/>
      <c r="B7675" s="116" t="n"/>
      <c r="C7675" s="116" t="n"/>
      <c r="D7675" s="116" t="n"/>
    </row>
    <row r="7676">
      <c r="A7676" s="116" t="n"/>
      <c r="B7676" s="116" t="n"/>
      <c r="C7676" s="116" t="n"/>
      <c r="D7676" s="116" t="n"/>
    </row>
    <row r="7677">
      <c r="A7677" s="116" t="n"/>
      <c r="B7677" s="116" t="n"/>
      <c r="C7677" s="116" t="n"/>
      <c r="D7677" s="116" t="n"/>
    </row>
    <row r="7678">
      <c r="A7678" s="116" t="n"/>
      <c r="B7678" s="116" t="n"/>
      <c r="C7678" s="116" t="n"/>
      <c r="D7678" s="116" t="n"/>
    </row>
    <row r="7679">
      <c r="A7679" s="116" t="n"/>
      <c r="B7679" s="116" t="n"/>
      <c r="C7679" s="116" t="n"/>
      <c r="D7679" s="116" t="n"/>
    </row>
    <row r="7680">
      <c r="A7680" s="116" t="n"/>
      <c r="B7680" s="116" t="n"/>
      <c r="C7680" s="116" t="n"/>
      <c r="D7680" s="116" t="n"/>
    </row>
    <row r="7681">
      <c r="A7681" s="116" t="n"/>
      <c r="B7681" s="116" t="n"/>
      <c r="C7681" s="116" t="n"/>
      <c r="D7681" s="116" t="n"/>
    </row>
    <row r="7682">
      <c r="A7682" s="116" t="n"/>
      <c r="B7682" s="116" t="n"/>
      <c r="C7682" s="116" t="n"/>
      <c r="D7682" s="116" t="n"/>
    </row>
    <row r="7683">
      <c r="A7683" s="116" t="n"/>
      <c r="B7683" s="116" t="n"/>
      <c r="C7683" s="116" t="n"/>
      <c r="D7683" s="116" t="n"/>
    </row>
    <row r="7684">
      <c r="A7684" s="116" t="n"/>
      <c r="B7684" s="116" t="n"/>
      <c r="C7684" s="116" t="n"/>
      <c r="D7684" s="116" t="n"/>
    </row>
    <row r="7685">
      <c r="A7685" s="116" t="n"/>
      <c r="B7685" s="116" t="n"/>
      <c r="C7685" s="116" t="n"/>
      <c r="D7685" s="116" t="n"/>
    </row>
    <row r="7686">
      <c r="A7686" s="116" t="n"/>
      <c r="B7686" s="116" t="n"/>
      <c r="C7686" s="116" t="n"/>
      <c r="D7686" s="116" t="n"/>
    </row>
    <row r="7687">
      <c r="A7687" s="116" t="n"/>
      <c r="B7687" s="116" t="n"/>
      <c r="C7687" s="116" t="n"/>
      <c r="D7687" s="116" t="n"/>
    </row>
    <row r="7688">
      <c r="A7688" s="116" t="n"/>
      <c r="B7688" s="116" t="n"/>
      <c r="C7688" s="116" t="n"/>
      <c r="D7688" s="116" t="n"/>
    </row>
    <row r="7689">
      <c r="A7689" s="116" t="n"/>
      <c r="B7689" s="116" t="n"/>
      <c r="C7689" s="116" t="n"/>
      <c r="D7689" s="116" t="n"/>
    </row>
    <row r="7690">
      <c r="A7690" s="116" t="n"/>
      <c r="B7690" s="116" t="n"/>
      <c r="C7690" s="116" t="n"/>
      <c r="D7690" s="116" t="n"/>
    </row>
    <row r="7691">
      <c r="A7691" s="116" t="n"/>
      <c r="B7691" s="116" t="n"/>
      <c r="C7691" s="116" t="n"/>
      <c r="D7691" s="116" t="n"/>
    </row>
    <row r="7692">
      <c r="A7692" s="116" t="n"/>
      <c r="B7692" s="116" t="n"/>
      <c r="C7692" s="116" t="n"/>
      <c r="D7692" s="116" t="n"/>
    </row>
    <row r="7693">
      <c r="A7693" s="116" t="n"/>
      <c r="B7693" s="116" t="n"/>
      <c r="C7693" s="116" t="n"/>
      <c r="D7693" s="116" t="n"/>
    </row>
    <row r="7694">
      <c r="A7694" s="116" t="n"/>
      <c r="B7694" s="116" t="n"/>
      <c r="C7694" s="116" t="n"/>
      <c r="D7694" s="116" t="n"/>
    </row>
    <row r="7695">
      <c r="A7695" s="116" t="n"/>
      <c r="B7695" s="116" t="n"/>
      <c r="C7695" s="116" t="n"/>
      <c r="D7695" s="116" t="n"/>
    </row>
    <row r="7696">
      <c r="A7696" s="116" t="n"/>
      <c r="B7696" s="116" t="n"/>
      <c r="C7696" s="116" t="n"/>
      <c r="D7696" s="116" t="n"/>
    </row>
    <row r="7697">
      <c r="A7697" s="116" t="n"/>
      <c r="B7697" s="116" t="n"/>
      <c r="C7697" s="116" t="n"/>
      <c r="D7697" s="116" t="n"/>
    </row>
    <row r="7698">
      <c r="A7698" s="116" t="n"/>
      <c r="B7698" s="116" t="n"/>
      <c r="C7698" s="116" t="n"/>
      <c r="D7698" s="116" t="n"/>
    </row>
    <row r="7699">
      <c r="A7699" s="116" t="n"/>
      <c r="B7699" s="116" t="n"/>
      <c r="C7699" s="116" t="n"/>
      <c r="D7699" s="116" t="n"/>
    </row>
    <row r="7700">
      <c r="A7700" s="116" t="n"/>
      <c r="B7700" s="116" t="n"/>
      <c r="C7700" s="116" t="n"/>
      <c r="D7700" s="116" t="n"/>
    </row>
    <row r="7701">
      <c r="A7701" s="116" t="n"/>
      <c r="B7701" s="116" t="n"/>
      <c r="C7701" s="116" t="n"/>
      <c r="D7701" s="116" t="n"/>
    </row>
    <row r="7702">
      <c r="A7702" s="116" t="n"/>
      <c r="B7702" s="116" t="n"/>
      <c r="C7702" s="116" t="n"/>
      <c r="D7702" s="116" t="n"/>
    </row>
    <row r="7703">
      <c r="A7703" s="116" t="n"/>
      <c r="B7703" s="116" t="n"/>
      <c r="C7703" s="116" t="n"/>
      <c r="D7703" s="116" t="n"/>
    </row>
    <row r="7704">
      <c r="A7704" s="116" t="n"/>
      <c r="B7704" s="116" t="n"/>
      <c r="C7704" s="116" t="n"/>
      <c r="D7704" s="116" t="n"/>
    </row>
    <row r="7705">
      <c r="A7705" s="116" t="n"/>
      <c r="B7705" s="116" t="n"/>
      <c r="C7705" s="116" t="n"/>
      <c r="D7705" s="116" t="n"/>
    </row>
    <row r="7706">
      <c r="A7706" s="116" t="n"/>
      <c r="B7706" s="116" t="n"/>
      <c r="C7706" s="116" t="n"/>
      <c r="D7706" s="116" t="n"/>
    </row>
    <row r="7707">
      <c r="A7707" s="116" t="n"/>
      <c r="B7707" s="116" t="n"/>
      <c r="C7707" s="116" t="n"/>
      <c r="D7707" s="116" t="n"/>
    </row>
    <row r="7708">
      <c r="A7708" s="116" t="n"/>
      <c r="B7708" s="116" t="n"/>
      <c r="C7708" s="116" t="n"/>
      <c r="D7708" s="116" t="n"/>
    </row>
    <row r="7709">
      <c r="A7709" s="116" t="n"/>
      <c r="B7709" s="116" t="n"/>
      <c r="C7709" s="116" t="n"/>
      <c r="D7709" s="116" t="n"/>
    </row>
    <row r="7710">
      <c r="A7710" s="116" t="n"/>
      <c r="B7710" s="116" t="n"/>
      <c r="C7710" s="116" t="n"/>
      <c r="D7710" s="116" t="n"/>
    </row>
    <row r="7711">
      <c r="A7711" s="116" t="n"/>
      <c r="B7711" s="116" t="n"/>
      <c r="C7711" s="116" t="n"/>
      <c r="D7711" s="116" t="n"/>
    </row>
    <row r="7712">
      <c r="A7712" s="116" t="n"/>
      <c r="B7712" s="116" t="n"/>
      <c r="C7712" s="116" t="n"/>
      <c r="D7712" s="116" t="n"/>
    </row>
    <row r="7713">
      <c r="A7713" s="116" t="n"/>
      <c r="B7713" s="116" t="n"/>
      <c r="C7713" s="116" t="n"/>
      <c r="D7713" s="116" t="n"/>
    </row>
    <row r="7714">
      <c r="A7714" s="116" t="n"/>
      <c r="B7714" s="116" t="n"/>
      <c r="C7714" s="116" t="n"/>
      <c r="D7714" s="116" t="n"/>
    </row>
    <row r="7715">
      <c r="A7715" s="116" t="n"/>
      <c r="B7715" s="116" t="n"/>
      <c r="C7715" s="116" t="n"/>
      <c r="D7715" s="116" t="n"/>
    </row>
    <row r="7716">
      <c r="A7716" s="116" t="n"/>
      <c r="B7716" s="116" t="n"/>
      <c r="C7716" s="116" t="n"/>
      <c r="D7716" s="116" t="n"/>
    </row>
    <row r="7717">
      <c r="A7717" s="116" t="n"/>
      <c r="B7717" s="116" t="n"/>
      <c r="C7717" s="116" t="n"/>
      <c r="D7717" s="116" t="n"/>
    </row>
    <row r="7718">
      <c r="A7718" s="116" t="n"/>
      <c r="B7718" s="116" t="n"/>
      <c r="C7718" s="116" t="n"/>
      <c r="D7718" s="116" t="n"/>
    </row>
    <row r="7719">
      <c r="A7719" s="116" t="n"/>
      <c r="B7719" s="116" t="n"/>
      <c r="C7719" s="116" t="n"/>
      <c r="D7719" s="116" t="n"/>
    </row>
    <row r="7720">
      <c r="A7720" s="116" t="n"/>
      <c r="B7720" s="116" t="n"/>
      <c r="C7720" s="116" t="n"/>
      <c r="D7720" s="116" t="n"/>
    </row>
    <row r="7721">
      <c r="A7721" s="116" t="n"/>
      <c r="B7721" s="116" t="n"/>
      <c r="C7721" s="116" t="n"/>
      <c r="D7721" s="116" t="n"/>
    </row>
    <row r="7722">
      <c r="A7722" s="116" t="n"/>
      <c r="B7722" s="116" t="n"/>
      <c r="C7722" s="116" t="n"/>
      <c r="D7722" s="116" t="n"/>
    </row>
    <row r="7723">
      <c r="A7723" s="116" t="n"/>
      <c r="B7723" s="116" t="n"/>
      <c r="C7723" s="116" t="n"/>
      <c r="D7723" s="116" t="n"/>
    </row>
    <row r="7724">
      <c r="A7724" s="116" t="n"/>
      <c r="B7724" s="116" t="n"/>
      <c r="C7724" s="116" t="n"/>
      <c r="D7724" s="116" t="n"/>
    </row>
    <row r="7725">
      <c r="A7725" s="116" t="n"/>
      <c r="B7725" s="116" t="n"/>
      <c r="C7725" s="116" t="n"/>
      <c r="D7725" s="116" t="n"/>
    </row>
    <row r="7726">
      <c r="A7726" s="116" t="n"/>
      <c r="B7726" s="116" t="n"/>
      <c r="C7726" s="116" t="n"/>
      <c r="D7726" s="116" t="n"/>
    </row>
    <row r="7727">
      <c r="A7727" s="116" t="n"/>
      <c r="B7727" s="116" t="n"/>
      <c r="C7727" s="116" t="n"/>
      <c r="D7727" s="116" t="n"/>
    </row>
    <row r="7728">
      <c r="A7728" s="116" t="n"/>
      <c r="B7728" s="116" t="n"/>
      <c r="C7728" s="116" t="n"/>
      <c r="D7728" s="116" t="n"/>
    </row>
    <row r="7729">
      <c r="A7729" s="116" t="n"/>
      <c r="B7729" s="116" t="n"/>
      <c r="C7729" s="116" t="n"/>
      <c r="D7729" s="116" t="n"/>
    </row>
    <row r="7730">
      <c r="A7730" s="116" t="n"/>
      <c r="B7730" s="116" t="n"/>
      <c r="C7730" s="116" t="n"/>
      <c r="D7730" s="116" t="n"/>
    </row>
    <row r="7731">
      <c r="A7731" s="116" t="n"/>
      <c r="B7731" s="116" t="n"/>
      <c r="C7731" s="116" t="n"/>
      <c r="D7731" s="116" t="n"/>
    </row>
    <row r="7732">
      <c r="A7732" s="116" t="n"/>
      <c r="B7732" s="116" t="n"/>
      <c r="C7732" s="116" t="n"/>
      <c r="D7732" s="116" t="n"/>
    </row>
    <row r="7733">
      <c r="A7733" s="116" t="n"/>
      <c r="B7733" s="116" t="n"/>
      <c r="C7733" s="116" t="n"/>
      <c r="D7733" s="116" t="n"/>
    </row>
    <row r="7734">
      <c r="A7734" s="116" t="n"/>
      <c r="B7734" s="116" t="n"/>
      <c r="C7734" s="116" t="n"/>
      <c r="D7734" s="116" t="n"/>
    </row>
    <row r="7735">
      <c r="A7735" s="116" t="n"/>
      <c r="B7735" s="116" t="n"/>
      <c r="C7735" s="116" t="n"/>
      <c r="D7735" s="116" t="n"/>
    </row>
    <row r="7736">
      <c r="A7736" s="116" t="n"/>
      <c r="B7736" s="116" t="n"/>
      <c r="C7736" s="116" t="n"/>
      <c r="D7736" s="116" t="n"/>
    </row>
    <row r="7737">
      <c r="A7737" s="116" t="n"/>
      <c r="B7737" s="116" t="n"/>
      <c r="C7737" s="116" t="n"/>
      <c r="D7737" s="116" t="n"/>
    </row>
    <row r="7738">
      <c r="A7738" s="116" t="n"/>
      <c r="B7738" s="116" t="n"/>
      <c r="C7738" s="116" t="n"/>
      <c r="D7738" s="116" t="n"/>
    </row>
    <row r="7739">
      <c r="A7739" s="116" t="n"/>
      <c r="B7739" s="116" t="n"/>
      <c r="C7739" s="116" t="n"/>
      <c r="D7739" s="116" t="n"/>
    </row>
    <row r="7740">
      <c r="A7740" s="116" t="n"/>
      <c r="B7740" s="116" t="n"/>
      <c r="C7740" s="116" t="n"/>
      <c r="D7740" s="116" t="n"/>
    </row>
    <row r="7741">
      <c r="A7741" s="116" t="n"/>
      <c r="B7741" s="116" t="n"/>
      <c r="C7741" s="116" t="n"/>
      <c r="D7741" s="116" t="n"/>
    </row>
    <row r="7742">
      <c r="A7742" s="116" t="n"/>
      <c r="B7742" s="116" t="n"/>
      <c r="C7742" s="116" t="n"/>
      <c r="D7742" s="116" t="n"/>
    </row>
    <row r="7743">
      <c r="A7743" s="116" t="n"/>
      <c r="B7743" s="116" t="n"/>
      <c r="C7743" s="116" t="n"/>
      <c r="D7743" s="116" t="n"/>
    </row>
    <row r="7744">
      <c r="A7744" s="116" t="n"/>
      <c r="B7744" s="116" t="n"/>
      <c r="C7744" s="116" t="n"/>
      <c r="D7744" s="116" t="n"/>
    </row>
    <row r="7745">
      <c r="A7745" s="116" t="n"/>
      <c r="B7745" s="116" t="n"/>
      <c r="C7745" s="116" t="n"/>
      <c r="D7745" s="116" t="n"/>
    </row>
    <row r="7746">
      <c r="A7746" s="116" t="n"/>
      <c r="B7746" s="116" t="n"/>
      <c r="C7746" s="116" t="n"/>
      <c r="D7746" s="116" t="n"/>
    </row>
    <row r="7747">
      <c r="A7747" s="116" t="n"/>
      <c r="B7747" s="116" t="n"/>
      <c r="C7747" s="116" t="n"/>
      <c r="D7747" s="116" t="n"/>
    </row>
    <row r="7748">
      <c r="A7748" s="116" t="n"/>
      <c r="B7748" s="116" t="n"/>
      <c r="C7748" s="116" t="n"/>
      <c r="D7748" s="116" t="n"/>
    </row>
    <row r="7749">
      <c r="A7749" s="116" t="n"/>
      <c r="B7749" s="116" t="n"/>
      <c r="C7749" s="116" t="n"/>
      <c r="D7749" s="116" t="n"/>
    </row>
    <row r="7750">
      <c r="A7750" s="116" t="n"/>
      <c r="B7750" s="116" t="n"/>
      <c r="C7750" s="116" t="n"/>
      <c r="D7750" s="116" t="n"/>
    </row>
    <row r="7751">
      <c r="A7751" s="116" t="n"/>
      <c r="B7751" s="116" t="n"/>
      <c r="C7751" s="116" t="n"/>
      <c r="D7751" s="116" t="n"/>
    </row>
    <row r="7752">
      <c r="A7752" s="116" t="n"/>
      <c r="B7752" s="116" t="n"/>
      <c r="C7752" s="116" t="n"/>
      <c r="D7752" s="116" t="n"/>
    </row>
    <row r="7753">
      <c r="A7753" s="116" t="n"/>
      <c r="B7753" s="116" t="n"/>
      <c r="C7753" s="116" t="n"/>
      <c r="D7753" s="116" t="n"/>
    </row>
    <row r="7754">
      <c r="A7754" s="116" t="n"/>
      <c r="B7754" s="116" t="n"/>
      <c r="C7754" s="116" t="n"/>
      <c r="D7754" s="116" t="n"/>
    </row>
    <row r="7755">
      <c r="A7755" s="116" t="n"/>
      <c r="B7755" s="116" t="n"/>
      <c r="C7755" s="116" t="n"/>
      <c r="D7755" s="116" t="n"/>
    </row>
    <row r="7756">
      <c r="A7756" s="116" t="n"/>
      <c r="B7756" s="116" t="n"/>
      <c r="C7756" s="116" t="n"/>
      <c r="D7756" s="116" t="n"/>
    </row>
    <row r="7757">
      <c r="A7757" s="116" t="n"/>
      <c r="B7757" s="116" t="n"/>
      <c r="C7757" s="116" t="n"/>
      <c r="D7757" s="116" t="n"/>
    </row>
    <row r="7758">
      <c r="A7758" s="116" t="n"/>
      <c r="B7758" s="116" t="n"/>
      <c r="C7758" s="116" t="n"/>
      <c r="D7758" s="116" t="n"/>
    </row>
    <row r="7759">
      <c r="A7759" s="116" t="n"/>
      <c r="B7759" s="116" t="n"/>
      <c r="C7759" s="116" t="n"/>
      <c r="D7759" s="116" t="n"/>
    </row>
    <row r="7760">
      <c r="A7760" s="116" t="n"/>
      <c r="B7760" s="116" t="n"/>
      <c r="C7760" s="116" t="n"/>
      <c r="D7760" s="116" t="n"/>
    </row>
    <row r="7761">
      <c r="A7761" s="116" t="n"/>
      <c r="B7761" s="116" t="n"/>
      <c r="C7761" s="116" t="n"/>
      <c r="D7761" s="116" t="n"/>
    </row>
    <row r="7762">
      <c r="A7762" s="116" t="n"/>
      <c r="B7762" s="116" t="n"/>
      <c r="C7762" s="116" t="n"/>
      <c r="D7762" s="116" t="n"/>
    </row>
    <row r="7763">
      <c r="A7763" s="116" t="n"/>
      <c r="B7763" s="116" t="n"/>
      <c r="C7763" s="116" t="n"/>
      <c r="D7763" s="116" t="n"/>
    </row>
    <row r="7764">
      <c r="A7764" s="116" t="n"/>
      <c r="B7764" s="116" t="n"/>
      <c r="C7764" s="116" t="n"/>
      <c r="D7764" s="116" t="n"/>
    </row>
    <row r="7765">
      <c r="A7765" s="116" t="n"/>
      <c r="B7765" s="116" t="n"/>
      <c r="C7765" s="116" t="n"/>
      <c r="D7765" s="116" t="n"/>
    </row>
    <row r="7766">
      <c r="A7766" s="116" t="n"/>
      <c r="B7766" s="116" t="n"/>
      <c r="C7766" s="116" t="n"/>
      <c r="D7766" s="116" t="n"/>
    </row>
    <row r="7767">
      <c r="A7767" s="116" t="n"/>
      <c r="B7767" s="116" t="n"/>
      <c r="C7767" s="116" t="n"/>
      <c r="D7767" s="116" t="n"/>
    </row>
    <row r="7768">
      <c r="A7768" s="116" t="n"/>
      <c r="B7768" s="116" t="n"/>
      <c r="C7768" s="116" t="n"/>
      <c r="D7768" s="116" t="n"/>
    </row>
    <row r="7769">
      <c r="A7769" s="116" t="n"/>
      <c r="B7769" s="116" t="n"/>
      <c r="C7769" s="116" t="n"/>
      <c r="D7769" s="116" t="n"/>
    </row>
    <row r="7770">
      <c r="A7770" s="116" t="n"/>
      <c r="B7770" s="116" t="n"/>
      <c r="C7770" s="116" t="n"/>
      <c r="D7770" s="116" t="n"/>
    </row>
    <row r="7771">
      <c r="A7771" s="116" t="n"/>
      <c r="B7771" s="116" t="n"/>
      <c r="C7771" s="116" t="n"/>
      <c r="D7771" s="116" t="n"/>
    </row>
    <row r="7772">
      <c r="A7772" s="116" t="n"/>
      <c r="B7772" s="116" t="n"/>
      <c r="C7772" s="116" t="n"/>
      <c r="D7772" s="116" t="n"/>
    </row>
    <row r="7773">
      <c r="A7773" s="116" t="n"/>
      <c r="B7773" s="116" t="n"/>
      <c r="C7773" s="116" t="n"/>
      <c r="D7773" s="116" t="n"/>
    </row>
    <row r="7774">
      <c r="A7774" s="116" t="n"/>
      <c r="B7774" s="116" t="n"/>
      <c r="C7774" s="116" t="n"/>
      <c r="D7774" s="116" t="n"/>
    </row>
    <row r="7775">
      <c r="A7775" s="116" t="n"/>
      <c r="B7775" s="116" t="n"/>
      <c r="C7775" s="116" t="n"/>
      <c r="D7775" s="116" t="n"/>
    </row>
    <row r="7776">
      <c r="A7776" s="116" t="n"/>
      <c r="B7776" s="116" t="n"/>
      <c r="C7776" s="116" t="n"/>
      <c r="D7776" s="116" t="n"/>
    </row>
    <row r="7777">
      <c r="A7777" s="116" t="n"/>
      <c r="B7777" s="116" t="n"/>
      <c r="C7777" s="116" t="n"/>
      <c r="D7777" s="116" t="n"/>
    </row>
    <row r="7778">
      <c r="A7778" s="116" t="n"/>
      <c r="B7778" s="116" t="n"/>
      <c r="C7778" s="116" t="n"/>
      <c r="D7778" s="116" t="n"/>
    </row>
    <row r="7779">
      <c r="A7779" s="116" t="n"/>
      <c r="B7779" s="116" t="n"/>
      <c r="C7779" s="116" t="n"/>
      <c r="D7779" s="116" t="n"/>
    </row>
    <row r="7780">
      <c r="A7780" s="116" t="n"/>
      <c r="B7780" s="116" t="n"/>
      <c r="C7780" s="116" t="n"/>
      <c r="D7780" s="116" t="n"/>
    </row>
    <row r="7781">
      <c r="A7781" s="116" t="n"/>
      <c r="B7781" s="116" t="n"/>
      <c r="C7781" s="116" t="n"/>
      <c r="D7781" s="116" t="n"/>
    </row>
    <row r="7782">
      <c r="A7782" s="116" t="n"/>
      <c r="B7782" s="116" t="n"/>
      <c r="C7782" s="116" t="n"/>
      <c r="D7782" s="116" t="n"/>
    </row>
    <row r="7783">
      <c r="A7783" s="116" t="n"/>
      <c r="B7783" s="116" t="n"/>
      <c r="C7783" s="116" t="n"/>
      <c r="D7783" s="116" t="n"/>
    </row>
    <row r="7784">
      <c r="A7784" s="116" t="n"/>
      <c r="B7784" s="116" t="n"/>
      <c r="C7784" s="116" t="n"/>
      <c r="D7784" s="116" t="n"/>
    </row>
    <row r="7785">
      <c r="A7785" s="116" t="n"/>
      <c r="B7785" s="116" t="n"/>
      <c r="C7785" s="116" t="n"/>
      <c r="D7785" s="116" t="n"/>
    </row>
    <row r="7786">
      <c r="A7786" s="116" t="n"/>
      <c r="B7786" s="116" t="n"/>
      <c r="C7786" s="116" t="n"/>
      <c r="D7786" s="116" t="n"/>
    </row>
    <row r="7787">
      <c r="A7787" s="116" t="n"/>
      <c r="B7787" s="116" t="n"/>
      <c r="C7787" s="116" t="n"/>
      <c r="D7787" s="116" t="n"/>
    </row>
    <row r="7788">
      <c r="A7788" s="116" t="n"/>
      <c r="B7788" s="116" t="n"/>
      <c r="C7788" s="116" t="n"/>
      <c r="D7788" s="116" t="n"/>
    </row>
    <row r="7789">
      <c r="A7789" s="116" t="n"/>
      <c r="B7789" s="116" t="n"/>
      <c r="C7789" s="116" t="n"/>
      <c r="D7789" s="116" t="n"/>
    </row>
    <row r="7790">
      <c r="A7790" s="116" t="n"/>
      <c r="B7790" s="116" t="n"/>
      <c r="C7790" s="116" t="n"/>
      <c r="D7790" s="116" t="n"/>
    </row>
    <row r="7791">
      <c r="A7791" s="116" t="n"/>
      <c r="B7791" s="116" t="n"/>
      <c r="C7791" s="116" t="n"/>
      <c r="D7791" s="116" t="n"/>
    </row>
    <row r="7792">
      <c r="A7792" s="116" t="n"/>
      <c r="B7792" s="116" t="n"/>
      <c r="C7792" s="116" t="n"/>
      <c r="D7792" s="116" t="n"/>
    </row>
    <row r="7793">
      <c r="A7793" s="116" t="n"/>
      <c r="B7793" s="116" t="n"/>
      <c r="C7793" s="116" t="n"/>
      <c r="D7793" s="116" t="n"/>
    </row>
    <row r="7794">
      <c r="A7794" s="116" t="n"/>
      <c r="B7794" s="116" t="n"/>
      <c r="C7794" s="116" t="n"/>
      <c r="D7794" s="116" t="n"/>
    </row>
    <row r="7795">
      <c r="A7795" s="116" t="n"/>
      <c r="B7795" s="116" t="n"/>
      <c r="C7795" s="116" t="n"/>
      <c r="D7795" s="116" t="n"/>
    </row>
    <row r="7796">
      <c r="A7796" s="116" t="n"/>
      <c r="B7796" s="116" t="n"/>
      <c r="C7796" s="116" t="n"/>
      <c r="D7796" s="116" t="n"/>
    </row>
    <row r="7797">
      <c r="A7797" s="116" t="n"/>
      <c r="B7797" s="116" t="n"/>
      <c r="C7797" s="116" t="n"/>
      <c r="D7797" s="116" t="n"/>
    </row>
    <row r="7798">
      <c r="A7798" s="116" t="n"/>
      <c r="B7798" s="116" t="n"/>
      <c r="C7798" s="116" t="n"/>
      <c r="D7798" s="116" t="n"/>
    </row>
    <row r="7799">
      <c r="A7799" s="116" t="n"/>
      <c r="B7799" s="116" t="n"/>
      <c r="C7799" s="116" t="n"/>
      <c r="D7799" s="116" t="n"/>
    </row>
    <row r="7800">
      <c r="A7800" s="116" t="n"/>
      <c r="B7800" s="116" t="n"/>
      <c r="C7800" s="116" t="n"/>
      <c r="D7800" s="116" t="n"/>
    </row>
    <row r="7801">
      <c r="A7801" s="116" t="n"/>
      <c r="B7801" s="116" t="n"/>
      <c r="C7801" s="116" t="n"/>
      <c r="D7801" s="116" t="n"/>
    </row>
    <row r="7802">
      <c r="A7802" s="116" t="n"/>
      <c r="B7802" s="116" t="n"/>
      <c r="C7802" s="116" t="n"/>
      <c r="D7802" s="116" t="n"/>
    </row>
    <row r="7803">
      <c r="A7803" s="116" t="n"/>
      <c r="B7803" s="116" t="n"/>
      <c r="C7803" s="116" t="n"/>
      <c r="D7803" s="116" t="n"/>
    </row>
    <row r="7804">
      <c r="A7804" s="116" t="n"/>
      <c r="B7804" s="116" t="n"/>
      <c r="C7804" s="116" t="n"/>
      <c r="D7804" s="116" t="n"/>
    </row>
    <row r="7805">
      <c r="A7805" s="116" t="n"/>
      <c r="B7805" s="116" t="n"/>
      <c r="C7805" s="116" t="n"/>
      <c r="D7805" s="116" t="n"/>
    </row>
    <row r="7806">
      <c r="A7806" s="116" t="n"/>
      <c r="B7806" s="116" t="n"/>
      <c r="C7806" s="116" t="n"/>
      <c r="D7806" s="116" t="n"/>
    </row>
    <row r="7807">
      <c r="A7807" s="116" t="n"/>
      <c r="B7807" s="116" t="n"/>
      <c r="C7807" s="116" t="n"/>
      <c r="D7807" s="116" t="n"/>
    </row>
    <row r="7808">
      <c r="A7808" s="116" t="n"/>
      <c r="B7808" s="116" t="n"/>
      <c r="C7808" s="116" t="n"/>
      <c r="D7808" s="116" t="n"/>
    </row>
    <row r="7809">
      <c r="A7809" s="116" t="n"/>
      <c r="B7809" s="116" t="n"/>
      <c r="C7809" s="116" t="n"/>
      <c r="D7809" s="116" t="n"/>
    </row>
    <row r="7810">
      <c r="A7810" s="116" t="n"/>
      <c r="B7810" s="116" t="n"/>
      <c r="C7810" s="116" t="n"/>
      <c r="D7810" s="116" t="n"/>
    </row>
    <row r="7811">
      <c r="A7811" s="116" t="n"/>
      <c r="B7811" s="116" t="n"/>
      <c r="C7811" s="116" t="n"/>
      <c r="D7811" s="116" t="n"/>
    </row>
    <row r="7812">
      <c r="A7812" s="116" t="n"/>
      <c r="B7812" s="116" t="n"/>
      <c r="C7812" s="116" t="n"/>
      <c r="D7812" s="116" t="n"/>
    </row>
    <row r="7813">
      <c r="A7813" s="116" t="n"/>
      <c r="B7813" s="116" t="n"/>
      <c r="C7813" s="116" t="n"/>
      <c r="D7813" s="116" t="n"/>
    </row>
    <row r="7814">
      <c r="A7814" s="116" t="n"/>
      <c r="B7814" s="116" t="n"/>
      <c r="C7814" s="116" t="n"/>
      <c r="D7814" s="116" t="n"/>
    </row>
    <row r="7815">
      <c r="A7815" s="116" t="n"/>
      <c r="B7815" s="116" t="n"/>
      <c r="C7815" s="116" t="n"/>
      <c r="D7815" s="116" t="n"/>
    </row>
    <row r="7816">
      <c r="A7816" s="116" t="n"/>
      <c r="B7816" s="116" t="n"/>
      <c r="C7816" s="116" t="n"/>
      <c r="D7816" s="116" t="n"/>
    </row>
    <row r="7817">
      <c r="A7817" s="116" t="n"/>
      <c r="B7817" s="116" t="n"/>
      <c r="C7817" s="116" t="n"/>
      <c r="D7817" s="116" t="n"/>
    </row>
    <row r="7818">
      <c r="A7818" s="116" t="n"/>
      <c r="B7818" s="116" t="n"/>
      <c r="C7818" s="116" t="n"/>
      <c r="D7818" s="116" t="n"/>
    </row>
    <row r="7819">
      <c r="A7819" s="116" t="n"/>
      <c r="B7819" s="116" t="n"/>
      <c r="C7819" s="116" t="n"/>
      <c r="D7819" s="116" t="n"/>
    </row>
    <row r="7820">
      <c r="A7820" s="116" t="n"/>
      <c r="B7820" s="116" t="n"/>
      <c r="C7820" s="116" t="n"/>
      <c r="D7820" s="116" t="n"/>
    </row>
    <row r="7821">
      <c r="A7821" s="116" t="n"/>
      <c r="B7821" s="116" t="n"/>
      <c r="C7821" s="116" t="n"/>
      <c r="D7821" s="116" t="n"/>
    </row>
    <row r="7822">
      <c r="A7822" s="116" t="n"/>
      <c r="B7822" s="116" t="n"/>
      <c r="C7822" s="116" t="n"/>
      <c r="D7822" s="116" t="n"/>
    </row>
    <row r="7823">
      <c r="A7823" s="116" t="n"/>
      <c r="B7823" s="116" t="n"/>
      <c r="C7823" s="116" t="n"/>
      <c r="D7823" s="116" t="n"/>
    </row>
    <row r="7824">
      <c r="A7824" s="116" t="n"/>
      <c r="B7824" s="116" t="n"/>
      <c r="C7824" s="116" t="n"/>
      <c r="D7824" s="116" t="n"/>
    </row>
    <row r="7825">
      <c r="A7825" s="116" t="n"/>
      <c r="B7825" s="116" t="n"/>
      <c r="C7825" s="116" t="n"/>
      <c r="D7825" s="116" t="n"/>
    </row>
    <row r="7826">
      <c r="A7826" s="116" t="n"/>
      <c r="B7826" s="116" t="n"/>
      <c r="C7826" s="116" t="n"/>
      <c r="D7826" s="116" t="n"/>
    </row>
    <row r="7827">
      <c r="A7827" s="116" t="n"/>
      <c r="B7827" s="116" t="n"/>
      <c r="C7827" s="116" t="n"/>
      <c r="D7827" s="116" t="n"/>
    </row>
    <row r="7828">
      <c r="A7828" s="116" t="n"/>
      <c r="B7828" s="116" t="n"/>
      <c r="C7828" s="116" t="n"/>
      <c r="D7828" s="116" t="n"/>
    </row>
    <row r="7829">
      <c r="A7829" s="116" t="n"/>
      <c r="B7829" s="116" t="n"/>
      <c r="C7829" s="116" t="n"/>
      <c r="D7829" s="116" t="n"/>
    </row>
    <row r="7830">
      <c r="A7830" s="116" t="n"/>
      <c r="B7830" s="116" t="n"/>
      <c r="C7830" s="116" t="n"/>
      <c r="D7830" s="116" t="n"/>
    </row>
    <row r="7831">
      <c r="A7831" s="116" t="n"/>
      <c r="B7831" s="116" t="n"/>
      <c r="C7831" s="116" t="n"/>
      <c r="D7831" s="116" t="n"/>
    </row>
    <row r="7832">
      <c r="A7832" s="116" t="n"/>
      <c r="B7832" s="116" t="n"/>
      <c r="C7832" s="116" t="n"/>
      <c r="D7832" s="116" t="n"/>
    </row>
    <row r="7833">
      <c r="A7833" s="116" t="n"/>
      <c r="B7833" s="116" t="n"/>
      <c r="C7833" s="116" t="n"/>
      <c r="D7833" s="116" t="n"/>
    </row>
    <row r="7834">
      <c r="A7834" s="116" t="n"/>
      <c r="B7834" s="116" t="n"/>
      <c r="C7834" s="116" t="n"/>
      <c r="D7834" s="116" t="n"/>
    </row>
    <row r="7835">
      <c r="A7835" s="116" t="n"/>
      <c r="B7835" s="116" t="n"/>
      <c r="C7835" s="116" t="n"/>
      <c r="D7835" s="116" t="n"/>
    </row>
    <row r="7836">
      <c r="A7836" s="116" t="n"/>
      <c r="B7836" s="116" t="n"/>
      <c r="C7836" s="116" t="n"/>
      <c r="D7836" s="116" t="n"/>
    </row>
    <row r="7837">
      <c r="A7837" s="116" t="n"/>
      <c r="B7837" s="116" t="n"/>
      <c r="C7837" s="116" t="n"/>
      <c r="D7837" s="116" t="n"/>
    </row>
    <row r="7838">
      <c r="A7838" s="116" t="n"/>
      <c r="B7838" s="116" t="n"/>
      <c r="C7838" s="116" t="n"/>
      <c r="D7838" s="116" t="n"/>
    </row>
    <row r="7839">
      <c r="A7839" s="116" t="n"/>
      <c r="B7839" s="116" t="n"/>
      <c r="C7839" s="116" t="n"/>
      <c r="D7839" s="116" t="n"/>
    </row>
    <row r="7840">
      <c r="A7840" s="116" t="n"/>
      <c r="B7840" s="116" t="n"/>
      <c r="C7840" s="116" t="n"/>
      <c r="D7840" s="116" t="n"/>
    </row>
    <row r="7841">
      <c r="A7841" s="116" t="n"/>
      <c r="B7841" s="116" t="n"/>
      <c r="C7841" s="116" t="n"/>
      <c r="D7841" s="116" t="n"/>
    </row>
    <row r="7842">
      <c r="A7842" s="116" t="n"/>
      <c r="B7842" s="116" t="n"/>
      <c r="C7842" s="116" t="n"/>
      <c r="D7842" s="116" t="n"/>
    </row>
    <row r="7843">
      <c r="A7843" s="116" t="n"/>
      <c r="B7843" s="116" t="n"/>
      <c r="C7843" s="116" t="n"/>
      <c r="D7843" s="116" t="n"/>
    </row>
    <row r="7844">
      <c r="A7844" s="116" t="n"/>
      <c r="B7844" s="116" t="n"/>
      <c r="C7844" s="116" t="n"/>
      <c r="D7844" s="116" t="n"/>
    </row>
    <row r="7845">
      <c r="A7845" s="116" t="n"/>
      <c r="B7845" s="116" t="n"/>
      <c r="C7845" s="116" t="n"/>
      <c r="D7845" s="116" t="n"/>
    </row>
    <row r="7846">
      <c r="A7846" s="116" t="n"/>
      <c r="B7846" s="116" t="n"/>
      <c r="C7846" s="116" t="n"/>
      <c r="D7846" s="116" t="n"/>
    </row>
    <row r="7847">
      <c r="A7847" s="116" t="n"/>
      <c r="B7847" s="116" t="n"/>
      <c r="C7847" s="116" t="n"/>
      <c r="D7847" s="116" t="n"/>
    </row>
    <row r="7848">
      <c r="A7848" s="116" t="n"/>
      <c r="B7848" s="116" t="n"/>
      <c r="C7848" s="116" t="n"/>
      <c r="D7848" s="116" t="n"/>
    </row>
    <row r="7849">
      <c r="A7849" s="116" t="n"/>
      <c r="B7849" s="116" t="n"/>
      <c r="C7849" s="116" t="n"/>
      <c r="D7849" s="116" t="n"/>
    </row>
    <row r="7850">
      <c r="A7850" s="116" t="n"/>
      <c r="B7850" s="116" t="n"/>
      <c r="C7850" s="116" t="n"/>
      <c r="D7850" s="116" t="n"/>
    </row>
    <row r="7851">
      <c r="A7851" s="116" t="n"/>
      <c r="B7851" s="116" t="n"/>
      <c r="C7851" s="116" t="n"/>
      <c r="D7851" s="116" t="n"/>
    </row>
    <row r="7852">
      <c r="A7852" s="116" t="n"/>
      <c r="B7852" s="116" t="n"/>
      <c r="C7852" s="116" t="n"/>
      <c r="D7852" s="116" t="n"/>
    </row>
    <row r="7853">
      <c r="A7853" s="116" t="n"/>
      <c r="B7853" s="116" t="n"/>
      <c r="C7853" s="116" t="n"/>
      <c r="D7853" s="116" t="n"/>
    </row>
    <row r="7854">
      <c r="A7854" s="116" t="n"/>
      <c r="B7854" s="116" t="n"/>
      <c r="C7854" s="116" t="n"/>
      <c r="D7854" s="116" t="n"/>
    </row>
    <row r="7855">
      <c r="A7855" s="116" t="n"/>
      <c r="B7855" s="116" t="n"/>
      <c r="C7855" s="116" t="n"/>
      <c r="D7855" s="116" t="n"/>
    </row>
    <row r="7856">
      <c r="A7856" s="116" t="n"/>
      <c r="B7856" s="116" t="n"/>
      <c r="C7856" s="116" t="n"/>
      <c r="D7856" s="116" t="n"/>
    </row>
    <row r="7857">
      <c r="A7857" s="116" t="n"/>
      <c r="B7857" s="116" t="n"/>
      <c r="C7857" s="116" t="n"/>
      <c r="D7857" s="116" t="n"/>
    </row>
    <row r="7858">
      <c r="A7858" s="116" t="n"/>
      <c r="B7858" s="116" t="n"/>
      <c r="C7858" s="116" t="n"/>
      <c r="D7858" s="116" t="n"/>
    </row>
    <row r="7859">
      <c r="A7859" s="116" t="n"/>
      <c r="B7859" s="116" t="n"/>
      <c r="C7859" s="116" t="n"/>
      <c r="D7859" s="116" t="n"/>
    </row>
    <row r="7860">
      <c r="A7860" s="116" t="n"/>
      <c r="B7860" s="116" t="n"/>
      <c r="C7860" s="116" t="n"/>
      <c r="D7860" s="116" t="n"/>
    </row>
    <row r="7861">
      <c r="A7861" s="116" t="n"/>
      <c r="B7861" s="116" t="n"/>
      <c r="C7861" s="116" t="n"/>
      <c r="D7861" s="116" t="n"/>
    </row>
    <row r="7862">
      <c r="A7862" s="116" t="n"/>
      <c r="B7862" s="116" t="n"/>
      <c r="C7862" s="116" t="n"/>
      <c r="D7862" s="116" t="n"/>
    </row>
    <row r="7863">
      <c r="A7863" s="116" t="n"/>
      <c r="B7863" s="116" t="n"/>
      <c r="C7863" s="116" t="n"/>
      <c r="D7863" s="116" t="n"/>
    </row>
    <row r="7864">
      <c r="A7864" s="116" t="n"/>
      <c r="B7864" s="116" t="n"/>
      <c r="C7864" s="116" t="n"/>
      <c r="D7864" s="116" t="n"/>
    </row>
    <row r="7865">
      <c r="A7865" s="116" t="n"/>
      <c r="B7865" s="116" t="n"/>
      <c r="C7865" s="116" t="n"/>
      <c r="D7865" s="116" t="n"/>
    </row>
    <row r="7866">
      <c r="A7866" s="116" t="n"/>
      <c r="B7866" s="116" t="n"/>
      <c r="C7866" s="116" t="n"/>
      <c r="D7866" s="116" t="n"/>
    </row>
    <row r="7867">
      <c r="A7867" s="116" t="n"/>
      <c r="B7867" s="116" t="n"/>
      <c r="C7867" s="116" t="n"/>
      <c r="D7867" s="116" t="n"/>
    </row>
    <row r="7868">
      <c r="A7868" s="116" t="n"/>
      <c r="B7868" s="116" t="n"/>
      <c r="C7868" s="116" t="n"/>
      <c r="D7868" s="116" t="n"/>
    </row>
    <row r="7869">
      <c r="A7869" s="116" t="n"/>
      <c r="B7869" s="116" t="n"/>
      <c r="C7869" s="116" t="n"/>
      <c r="D7869" s="116" t="n"/>
    </row>
    <row r="7870">
      <c r="A7870" s="116" t="n"/>
      <c r="B7870" s="116" t="n"/>
      <c r="C7870" s="116" t="n"/>
      <c r="D7870" s="116" t="n"/>
    </row>
    <row r="7871">
      <c r="A7871" s="116" t="n"/>
      <c r="B7871" s="116" t="n"/>
      <c r="C7871" s="116" t="n"/>
      <c r="D7871" s="116" t="n"/>
    </row>
    <row r="7872">
      <c r="A7872" s="116" t="n"/>
      <c r="B7872" s="116" t="n"/>
      <c r="C7872" s="116" t="n"/>
      <c r="D7872" s="116" t="n"/>
    </row>
    <row r="7873">
      <c r="A7873" s="116" t="n"/>
      <c r="B7873" s="116" t="n"/>
      <c r="C7873" s="116" t="n"/>
      <c r="D7873" s="116" t="n"/>
    </row>
    <row r="7874">
      <c r="A7874" s="116" t="n"/>
      <c r="B7874" s="116" t="n"/>
      <c r="C7874" s="116" t="n"/>
      <c r="D7874" s="116" t="n"/>
    </row>
    <row r="7875">
      <c r="A7875" s="116" t="n"/>
      <c r="B7875" s="116" t="n"/>
      <c r="C7875" s="116" t="n"/>
      <c r="D7875" s="116" t="n"/>
    </row>
    <row r="7876">
      <c r="A7876" s="116" t="n"/>
      <c r="B7876" s="116" t="n"/>
      <c r="C7876" s="116" t="n"/>
      <c r="D7876" s="116" t="n"/>
    </row>
    <row r="7877">
      <c r="A7877" s="116" t="n"/>
      <c r="B7877" s="116" t="n"/>
      <c r="C7877" s="116" t="n"/>
      <c r="D7877" s="116" t="n"/>
    </row>
    <row r="7878">
      <c r="A7878" s="116" t="n"/>
      <c r="B7878" s="116" t="n"/>
      <c r="C7878" s="116" t="n"/>
      <c r="D7878" s="116" t="n"/>
    </row>
    <row r="7879">
      <c r="A7879" s="116" t="n"/>
      <c r="B7879" s="116" t="n"/>
      <c r="C7879" s="116" t="n"/>
      <c r="D7879" s="116" t="n"/>
    </row>
    <row r="7880">
      <c r="A7880" s="116" t="n"/>
      <c r="B7880" s="116" t="n"/>
      <c r="C7880" s="116" t="n"/>
      <c r="D7880" s="116" t="n"/>
    </row>
    <row r="7881">
      <c r="A7881" s="116" t="n"/>
      <c r="B7881" s="116" t="n"/>
      <c r="C7881" s="116" t="n"/>
      <c r="D7881" s="116" t="n"/>
    </row>
    <row r="7882">
      <c r="A7882" s="116" t="n"/>
      <c r="B7882" s="116" t="n"/>
      <c r="C7882" s="116" t="n"/>
      <c r="D7882" s="116" t="n"/>
    </row>
    <row r="7883">
      <c r="A7883" s="116" t="n"/>
      <c r="B7883" s="116" t="n"/>
      <c r="C7883" s="116" t="n"/>
      <c r="D7883" s="116" t="n"/>
    </row>
    <row r="7884">
      <c r="A7884" s="116" t="n"/>
      <c r="B7884" s="116" t="n"/>
      <c r="C7884" s="116" t="n"/>
      <c r="D7884" s="116" t="n"/>
    </row>
    <row r="7885">
      <c r="A7885" s="116" t="n"/>
      <c r="B7885" s="116" t="n"/>
      <c r="C7885" s="116" t="n"/>
      <c r="D7885" s="116" t="n"/>
    </row>
    <row r="7886">
      <c r="A7886" s="116" t="n"/>
      <c r="B7886" s="116" t="n"/>
      <c r="C7886" s="116" t="n"/>
      <c r="D7886" s="116" t="n"/>
    </row>
    <row r="7887">
      <c r="A7887" s="116" t="n"/>
      <c r="B7887" s="116" t="n"/>
      <c r="C7887" s="116" t="n"/>
      <c r="D7887" s="116" t="n"/>
    </row>
    <row r="7888">
      <c r="A7888" s="116" t="n"/>
      <c r="B7888" s="116" t="n"/>
      <c r="C7888" s="116" t="n"/>
      <c r="D7888" s="116" t="n"/>
    </row>
    <row r="7889">
      <c r="A7889" s="116" t="n"/>
      <c r="B7889" s="116" t="n"/>
      <c r="C7889" s="116" t="n"/>
      <c r="D7889" s="116" t="n"/>
    </row>
    <row r="7890">
      <c r="A7890" s="116" t="n"/>
      <c r="B7890" s="116" t="n"/>
      <c r="C7890" s="116" t="n"/>
      <c r="D7890" s="116" t="n"/>
    </row>
    <row r="7891">
      <c r="A7891" s="116" t="n"/>
      <c r="B7891" s="116" t="n"/>
      <c r="C7891" s="116" t="n"/>
      <c r="D7891" s="116" t="n"/>
    </row>
    <row r="7892">
      <c r="A7892" s="116" t="n"/>
      <c r="B7892" s="116" t="n"/>
      <c r="C7892" s="116" t="n"/>
      <c r="D7892" s="116" t="n"/>
    </row>
    <row r="7893">
      <c r="A7893" s="116" t="n"/>
      <c r="B7893" s="116" t="n"/>
      <c r="C7893" s="116" t="n"/>
      <c r="D7893" s="116" t="n"/>
    </row>
    <row r="7894">
      <c r="A7894" s="116" t="n"/>
      <c r="B7894" s="116" t="n"/>
      <c r="C7894" s="116" t="n"/>
      <c r="D7894" s="116" t="n"/>
    </row>
    <row r="7895">
      <c r="A7895" s="116" t="n"/>
      <c r="B7895" s="116" t="n"/>
      <c r="C7895" s="116" t="n"/>
      <c r="D7895" s="116" t="n"/>
    </row>
    <row r="7896">
      <c r="A7896" s="116" t="n"/>
      <c r="B7896" s="116" t="n"/>
      <c r="C7896" s="116" t="n"/>
      <c r="D7896" s="116" t="n"/>
    </row>
    <row r="7897">
      <c r="A7897" s="116" t="n"/>
      <c r="B7897" s="116" t="n"/>
      <c r="C7897" s="116" t="n"/>
      <c r="D7897" s="116" t="n"/>
    </row>
    <row r="7898">
      <c r="A7898" s="116" t="n"/>
      <c r="B7898" s="116" t="n"/>
      <c r="C7898" s="116" t="n"/>
      <c r="D7898" s="116" t="n"/>
    </row>
    <row r="7899">
      <c r="A7899" s="116" t="n"/>
      <c r="B7899" s="116" t="n"/>
      <c r="C7899" s="116" t="n"/>
      <c r="D7899" s="116" t="n"/>
    </row>
    <row r="7900">
      <c r="A7900" s="116" t="n"/>
      <c r="B7900" s="116" t="n"/>
      <c r="C7900" s="116" t="n"/>
      <c r="D7900" s="116" t="n"/>
    </row>
    <row r="7901">
      <c r="A7901" s="116" t="n"/>
      <c r="B7901" s="116" t="n"/>
      <c r="C7901" s="116" t="n"/>
      <c r="D7901" s="116" t="n"/>
    </row>
    <row r="7902">
      <c r="A7902" s="116" t="n"/>
      <c r="B7902" s="116" t="n"/>
      <c r="C7902" s="116" t="n"/>
      <c r="D7902" s="116" t="n"/>
    </row>
    <row r="7903">
      <c r="A7903" s="116" t="n"/>
      <c r="B7903" s="116" t="n"/>
      <c r="C7903" s="116" t="n"/>
      <c r="D7903" s="116" t="n"/>
    </row>
    <row r="7904">
      <c r="A7904" s="116" t="n"/>
      <c r="B7904" s="116" t="n"/>
      <c r="C7904" s="116" t="n"/>
      <c r="D7904" s="116" t="n"/>
    </row>
    <row r="7905">
      <c r="A7905" s="116" t="n"/>
      <c r="B7905" s="116" t="n"/>
      <c r="C7905" s="116" t="n"/>
      <c r="D7905" s="116" t="n"/>
    </row>
    <row r="7906">
      <c r="A7906" s="116" t="n"/>
      <c r="B7906" s="116" t="n"/>
      <c r="C7906" s="116" t="n"/>
      <c r="D7906" s="116" t="n"/>
    </row>
    <row r="7907">
      <c r="A7907" s="116" t="n"/>
      <c r="B7907" s="116" t="n"/>
      <c r="C7907" s="116" t="n"/>
      <c r="D7907" s="116" t="n"/>
    </row>
    <row r="7908">
      <c r="A7908" s="116" t="n"/>
      <c r="B7908" s="116" t="n"/>
      <c r="C7908" s="116" t="n"/>
      <c r="D7908" s="116" t="n"/>
    </row>
    <row r="7909">
      <c r="A7909" s="116" t="n"/>
      <c r="B7909" s="116" t="n"/>
      <c r="C7909" s="116" t="n"/>
      <c r="D7909" s="116" t="n"/>
    </row>
    <row r="7910">
      <c r="A7910" s="116" t="n"/>
      <c r="B7910" s="116" t="n"/>
      <c r="C7910" s="116" t="n"/>
      <c r="D7910" s="116" t="n"/>
    </row>
    <row r="7911">
      <c r="A7911" s="116" t="n"/>
      <c r="B7911" s="116" t="n"/>
      <c r="C7911" s="116" t="n"/>
      <c r="D7911" s="116" t="n"/>
    </row>
    <row r="7912">
      <c r="A7912" s="116" t="n"/>
      <c r="B7912" s="116" t="n"/>
      <c r="C7912" s="116" t="n"/>
      <c r="D7912" s="116" t="n"/>
    </row>
    <row r="7913">
      <c r="A7913" s="116" t="n"/>
      <c r="B7913" s="116" t="n"/>
      <c r="C7913" s="116" t="n"/>
      <c r="D7913" s="116" t="n"/>
    </row>
    <row r="7914">
      <c r="A7914" s="116" t="n"/>
      <c r="B7914" s="116" t="n"/>
      <c r="C7914" s="116" t="n"/>
      <c r="D7914" s="116" t="n"/>
    </row>
    <row r="7915">
      <c r="A7915" s="116" t="n"/>
      <c r="B7915" s="116" t="n"/>
      <c r="C7915" s="116" t="n"/>
      <c r="D7915" s="116" t="n"/>
    </row>
    <row r="7916">
      <c r="A7916" s="116" t="n"/>
      <c r="B7916" s="116" t="n"/>
      <c r="C7916" s="116" t="n"/>
      <c r="D7916" s="116" t="n"/>
    </row>
    <row r="7917">
      <c r="A7917" s="116" t="n"/>
      <c r="B7917" s="116" t="n"/>
      <c r="C7917" s="116" t="n"/>
      <c r="D7917" s="116" t="n"/>
    </row>
    <row r="7918">
      <c r="A7918" s="116" t="n"/>
      <c r="B7918" s="116" t="n"/>
      <c r="C7918" s="116" t="n"/>
      <c r="D7918" s="116" t="n"/>
    </row>
    <row r="7919">
      <c r="A7919" s="116" t="n"/>
      <c r="B7919" s="116" t="n"/>
      <c r="C7919" s="116" t="n"/>
      <c r="D7919" s="116" t="n"/>
    </row>
    <row r="7920">
      <c r="A7920" s="116" t="n"/>
      <c r="B7920" s="116" t="n"/>
      <c r="C7920" s="116" t="n"/>
      <c r="D7920" s="116" t="n"/>
    </row>
    <row r="7921">
      <c r="A7921" s="116" t="n"/>
      <c r="B7921" s="116" t="n"/>
      <c r="C7921" s="116" t="n"/>
      <c r="D7921" s="116" t="n"/>
    </row>
    <row r="7922">
      <c r="A7922" s="116" t="n"/>
      <c r="B7922" s="116" t="n"/>
      <c r="C7922" s="116" t="n"/>
      <c r="D7922" s="116" t="n"/>
    </row>
    <row r="7923">
      <c r="A7923" s="116" t="n"/>
      <c r="B7923" s="116" t="n"/>
      <c r="C7923" s="116" t="n"/>
      <c r="D7923" s="116" t="n"/>
    </row>
    <row r="7924">
      <c r="A7924" s="116" t="n"/>
      <c r="B7924" s="116" t="n"/>
      <c r="C7924" s="116" t="n"/>
      <c r="D7924" s="116" t="n"/>
    </row>
    <row r="7925">
      <c r="A7925" s="116" t="n"/>
      <c r="B7925" s="116" t="n"/>
      <c r="C7925" s="116" t="n"/>
      <c r="D7925" s="116" t="n"/>
    </row>
    <row r="7926">
      <c r="A7926" s="116" t="n"/>
      <c r="B7926" s="116" t="n"/>
      <c r="C7926" s="116" t="n"/>
      <c r="D7926" s="116" t="n"/>
    </row>
    <row r="7927">
      <c r="A7927" s="116" t="n"/>
      <c r="B7927" s="116" t="n"/>
      <c r="C7927" s="116" t="n"/>
      <c r="D7927" s="116" t="n"/>
    </row>
    <row r="7928">
      <c r="A7928" s="116" t="n"/>
      <c r="B7928" s="116" t="n"/>
      <c r="C7928" s="116" t="n"/>
      <c r="D7928" s="116" t="n"/>
    </row>
    <row r="7929">
      <c r="A7929" s="116" t="n"/>
      <c r="B7929" s="116" t="n"/>
      <c r="C7929" s="116" t="n"/>
      <c r="D7929" s="116" t="n"/>
    </row>
    <row r="7930">
      <c r="A7930" s="116" t="n"/>
      <c r="B7930" s="116" t="n"/>
      <c r="C7930" s="116" t="n"/>
      <c r="D7930" s="116" t="n"/>
    </row>
    <row r="7931">
      <c r="A7931" s="116" t="n"/>
      <c r="B7931" s="116" t="n"/>
      <c r="C7931" s="116" t="n"/>
      <c r="D7931" s="116" t="n"/>
    </row>
    <row r="7932">
      <c r="A7932" s="116" t="n"/>
      <c r="B7932" s="116" t="n"/>
      <c r="C7932" s="116" t="n"/>
      <c r="D7932" s="116" t="n"/>
    </row>
    <row r="7933">
      <c r="A7933" s="116" t="n"/>
      <c r="B7933" s="116" t="n"/>
      <c r="C7933" s="116" t="n"/>
      <c r="D7933" s="116" t="n"/>
    </row>
    <row r="7934">
      <c r="A7934" s="116" t="n"/>
      <c r="B7934" s="116" t="n"/>
      <c r="C7934" s="116" t="n"/>
      <c r="D7934" s="116" t="n"/>
    </row>
    <row r="7935">
      <c r="A7935" s="116" t="n"/>
      <c r="B7935" s="116" t="n"/>
      <c r="C7935" s="116" t="n"/>
      <c r="D7935" s="116" t="n"/>
    </row>
    <row r="7936">
      <c r="A7936" s="116" t="n"/>
      <c r="B7936" s="116" t="n"/>
      <c r="C7936" s="116" t="n"/>
      <c r="D7936" s="116" t="n"/>
    </row>
    <row r="7937">
      <c r="A7937" s="116" t="n"/>
      <c r="B7937" s="116" t="n"/>
      <c r="C7937" s="116" t="n"/>
      <c r="D7937" s="116" t="n"/>
    </row>
    <row r="7938">
      <c r="A7938" s="116" t="n"/>
      <c r="B7938" s="116" t="n"/>
      <c r="C7938" s="116" t="n"/>
      <c r="D7938" s="116" t="n"/>
    </row>
    <row r="7939">
      <c r="A7939" s="116" t="n"/>
      <c r="B7939" s="116" t="n"/>
      <c r="C7939" s="116" t="n"/>
      <c r="D7939" s="116" t="n"/>
    </row>
    <row r="7940">
      <c r="A7940" s="116" t="n"/>
      <c r="B7940" s="116" t="n"/>
      <c r="C7940" s="116" t="n"/>
      <c r="D7940" s="116" t="n"/>
    </row>
    <row r="7941">
      <c r="A7941" s="116" t="n"/>
      <c r="B7941" s="116" t="n"/>
      <c r="C7941" s="116" t="n"/>
      <c r="D7941" s="116" t="n"/>
    </row>
    <row r="7942">
      <c r="A7942" s="116" t="n"/>
      <c r="B7942" s="116" t="n"/>
      <c r="C7942" s="116" t="n"/>
      <c r="D7942" s="116" t="n"/>
    </row>
    <row r="7943">
      <c r="A7943" s="116" t="n"/>
      <c r="B7943" s="116" t="n"/>
      <c r="C7943" s="116" t="n"/>
      <c r="D7943" s="116" t="n"/>
    </row>
    <row r="7944">
      <c r="A7944" s="116" t="n"/>
      <c r="B7944" s="116" t="n"/>
      <c r="C7944" s="116" t="n"/>
      <c r="D7944" s="116" t="n"/>
    </row>
    <row r="7945">
      <c r="A7945" s="116" t="n"/>
      <c r="B7945" s="116" t="n"/>
      <c r="C7945" s="116" t="n"/>
      <c r="D7945" s="116" t="n"/>
    </row>
    <row r="7946">
      <c r="A7946" s="116" t="n"/>
      <c r="B7946" s="116" t="n"/>
      <c r="C7946" s="116" t="n"/>
      <c r="D7946" s="116" t="n"/>
    </row>
    <row r="7947">
      <c r="A7947" s="116" t="n"/>
      <c r="B7947" s="116" t="n"/>
      <c r="C7947" s="116" t="n"/>
      <c r="D7947" s="116" t="n"/>
    </row>
    <row r="7948">
      <c r="A7948" s="116" t="n"/>
      <c r="B7948" s="116" t="n"/>
      <c r="C7948" s="116" t="n"/>
      <c r="D7948" s="116" t="n"/>
    </row>
    <row r="7949">
      <c r="A7949" s="116" t="n"/>
      <c r="B7949" s="116" t="n"/>
      <c r="C7949" s="116" t="n"/>
      <c r="D7949" s="116" t="n"/>
    </row>
    <row r="7950">
      <c r="A7950" s="116" t="n"/>
      <c r="B7950" s="116" t="n"/>
      <c r="C7950" s="116" t="n"/>
      <c r="D7950" s="116" t="n"/>
    </row>
    <row r="7951">
      <c r="A7951" s="116" t="n"/>
      <c r="B7951" s="116" t="n"/>
      <c r="C7951" s="116" t="n"/>
      <c r="D7951" s="116" t="n"/>
    </row>
    <row r="7952">
      <c r="A7952" s="116" t="n"/>
      <c r="B7952" s="116" t="n"/>
      <c r="C7952" s="116" t="n"/>
      <c r="D7952" s="116" t="n"/>
    </row>
    <row r="7953">
      <c r="A7953" s="116" t="n"/>
      <c r="B7953" s="116" t="n"/>
      <c r="C7953" s="116" t="n"/>
      <c r="D7953" s="116" t="n"/>
    </row>
    <row r="7954">
      <c r="A7954" s="116" t="n"/>
      <c r="B7954" s="116" t="n"/>
      <c r="C7954" s="116" t="n"/>
      <c r="D7954" s="116" t="n"/>
    </row>
    <row r="7955">
      <c r="A7955" s="116" t="n"/>
      <c r="B7955" s="116" t="n"/>
      <c r="C7955" s="116" t="n"/>
      <c r="D7955" s="116" t="n"/>
    </row>
    <row r="7956">
      <c r="A7956" s="116" t="n"/>
      <c r="B7956" s="116" t="n"/>
      <c r="C7956" s="116" t="n"/>
      <c r="D7956" s="116" t="n"/>
    </row>
    <row r="7957">
      <c r="A7957" s="116" t="n"/>
      <c r="B7957" s="116" t="n"/>
      <c r="C7957" s="116" t="n"/>
      <c r="D7957" s="116" t="n"/>
    </row>
    <row r="7958">
      <c r="A7958" s="116" t="n"/>
      <c r="B7958" s="116" t="n"/>
      <c r="C7958" s="116" t="n"/>
      <c r="D7958" s="116" t="n"/>
    </row>
    <row r="7959">
      <c r="A7959" s="116" t="n"/>
      <c r="B7959" s="116" t="n"/>
      <c r="C7959" s="116" t="n"/>
      <c r="D7959" s="116" t="n"/>
    </row>
    <row r="7960">
      <c r="A7960" s="116" t="n"/>
      <c r="B7960" s="116" t="n"/>
      <c r="C7960" s="116" t="n"/>
      <c r="D7960" s="116" t="n"/>
    </row>
    <row r="7961">
      <c r="A7961" s="116" t="n"/>
      <c r="B7961" s="116" t="n"/>
      <c r="C7961" s="116" t="n"/>
      <c r="D7961" s="116" t="n"/>
    </row>
    <row r="7962">
      <c r="A7962" s="116" t="n"/>
      <c r="B7962" s="116" t="n"/>
      <c r="C7962" s="116" t="n"/>
      <c r="D7962" s="116" t="n"/>
    </row>
    <row r="7963">
      <c r="A7963" s="116" t="n"/>
      <c r="B7963" s="116" t="n"/>
      <c r="C7963" s="116" t="n"/>
      <c r="D7963" s="116" t="n"/>
    </row>
    <row r="7964">
      <c r="A7964" s="116" t="n"/>
      <c r="B7964" s="116" t="n"/>
      <c r="C7964" s="116" t="n"/>
      <c r="D7964" s="116" t="n"/>
    </row>
    <row r="7965">
      <c r="A7965" s="116" t="n"/>
      <c r="B7965" s="116" t="n"/>
      <c r="C7965" s="116" t="n"/>
      <c r="D7965" s="116" t="n"/>
    </row>
    <row r="7966">
      <c r="A7966" s="116" t="n"/>
      <c r="B7966" s="116" t="n"/>
      <c r="C7966" s="116" t="n"/>
      <c r="D7966" s="116" t="n"/>
    </row>
    <row r="7967">
      <c r="A7967" s="116" t="n"/>
      <c r="B7967" s="116" t="n"/>
      <c r="C7967" s="116" t="n"/>
      <c r="D7967" s="116" t="n"/>
    </row>
    <row r="7968">
      <c r="A7968" s="116" t="n"/>
      <c r="B7968" s="116" t="n"/>
      <c r="C7968" s="116" t="n"/>
      <c r="D7968" s="116" t="n"/>
    </row>
    <row r="7969">
      <c r="A7969" s="116" t="n"/>
      <c r="B7969" s="116" t="n"/>
      <c r="C7969" s="116" t="n"/>
      <c r="D7969" s="116" t="n"/>
    </row>
    <row r="7970">
      <c r="A7970" s="116" t="n"/>
      <c r="B7970" s="116" t="n"/>
      <c r="C7970" s="116" t="n"/>
      <c r="D7970" s="116" t="n"/>
    </row>
    <row r="7971">
      <c r="A7971" s="116" t="n"/>
      <c r="B7971" s="116" t="n"/>
      <c r="C7971" s="116" t="n"/>
      <c r="D7971" s="116" t="n"/>
    </row>
    <row r="7972">
      <c r="A7972" s="116" t="n"/>
      <c r="B7972" s="116" t="n"/>
      <c r="C7972" s="116" t="n"/>
      <c r="D7972" s="116" t="n"/>
    </row>
    <row r="7973">
      <c r="A7973" s="116" t="n"/>
      <c r="B7973" s="116" t="n"/>
      <c r="C7973" s="116" t="n"/>
      <c r="D7973" s="116" t="n"/>
    </row>
    <row r="7974">
      <c r="A7974" s="116" t="n"/>
      <c r="B7974" s="116" t="n"/>
      <c r="C7974" s="116" t="n"/>
      <c r="D7974" s="116" t="n"/>
    </row>
    <row r="7975">
      <c r="A7975" s="116" t="n"/>
      <c r="B7975" s="116" t="n"/>
      <c r="C7975" s="116" t="n"/>
      <c r="D7975" s="116" t="n"/>
    </row>
    <row r="7976">
      <c r="A7976" s="116" t="n"/>
      <c r="B7976" s="116" t="n"/>
      <c r="C7976" s="116" t="n"/>
      <c r="D7976" s="116" t="n"/>
    </row>
    <row r="7977">
      <c r="A7977" s="116" t="n"/>
      <c r="B7977" s="116" t="n"/>
      <c r="C7977" s="116" t="n"/>
      <c r="D7977" s="116" t="n"/>
    </row>
    <row r="7978">
      <c r="A7978" s="116" t="n"/>
      <c r="B7978" s="116" t="n"/>
      <c r="C7978" s="116" t="n"/>
      <c r="D7978" s="116" t="n"/>
    </row>
    <row r="7979">
      <c r="A7979" s="116" t="n"/>
      <c r="B7979" s="116" t="n"/>
      <c r="C7979" s="116" t="n"/>
      <c r="D7979" s="116" t="n"/>
    </row>
    <row r="7980">
      <c r="A7980" s="116" t="n"/>
      <c r="B7980" s="116" t="n"/>
      <c r="C7980" s="116" t="n"/>
      <c r="D7980" s="116" t="n"/>
    </row>
    <row r="7981">
      <c r="A7981" s="116" t="n"/>
      <c r="B7981" s="116" t="n"/>
      <c r="C7981" s="116" t="n"/>
      <c r="D7981" s="116" t="n"/>
    </row>
    <row r="7982">
      <c r="A7982" s="116" t="n"/>
      <c r="B7982" s="116" t="n"/>
      <c r="C7982" s="116" t="n"/>
      <c r="D7982" s="116" t="n"/>
    </row>
    <row r="7983">
      <c r="A7983" s="116" t="n"/>
      <c r="B7983" s="116" t="n"/>
      <c r="C7983" s="116" t="n"/>
      <c r="D7983" s="116" t="n"/>
    </row>
    <row r="7984">
      <c r="A7984" s="116" t="n"/>
      <c r="B7984" s="116" t="n"/>
      <c r="C7984" s="116" t="n"/>
      <c r="D7984" s="116" t="n"/>
    </row>
    <row r="7985">
      <c r="A7985" s="116" t="n"/>
      <c r="B7985" s="116" t="n"/>
      <c r="C7985" s="116" t="n"/>
      <c r="D7985" s="116" t="n"/>
    </row>
    <row r="7986">
      <c r="A7986" s="116" t="n"/>
      <c r="B7986" s="116" t="n"/>
      <c r="C7986" s="116" t="n"/>
      <c r="D7986" s="116" t="n"/>
    </row>
    <row r="7987">
      <c r="A7987" s="116" t="n"/>
      <c r="B7987" s="116" t="n"/>
      <c r="C7987" s="116" t="n"/>
      <c r="D7987" s="116" t="n"/>
    </row>
    <row r="7988">
      <c r="A7988" s="116" t="n"/>
      <c r="B7988" s="116" t="n"/>
      <c r="C7988" s="116" t="n"/>
      <c r="D7988" s="116" t="n"/>
    </row>
    <row r="7989">
      <c r="A7989" s="116" t="n"/>
      <c r="B7989" s="116" t="n"/>
      <c r="C7989" s="116" t="n"/>
      <c r="D7989" s="116" t="n"/>
    </row>
    <row r="7990">
      <c r="A7990" s="116" t="n"/>
      <c r="B7990" s="116" t="n"/>
      <c r="C7990" s="116" t="n"/>
      <c r="D7990" s="116" t="n"/>
    </row>
    <row r="7991">
      <c r="A7991" s="116" t="n"/>
      <c r="B7991" s="116" t="n"/>
      <c r="C7991" s="116" t="n"/>
      <c r="D7991" s="116" t="n"/>
    </row>
    <row r="7992">
      <c r="A7992" s="116" t="n"/>
      <c r="B7992" s="116" t="n"/>
      <c r="C7992" s="116" t="n"/>
      <c r="D7992" s="116" t="n"/>
    </row>
    <row r="7993">
      <c r="A7993" s="116" t="n"/>
      <c r="B7993" s="116" t="n"/>
      <c r="C7993" s="116" t="n"/>
      <c r="D7993" s="116" t="n"/>
    </row>
    <row r="7994">
      <c r="A7994" s="116" t="n"/>
      <c r="B7994" s="116" t="n"/>
      <c r="C7994" s="116" t="n"/>
      <c r="D7994" s="116" t="n"/>
    </row>
    <row r="7995">
      <c r="A7995" s="116" t="n"/>
      <c r="B7995" s="116" t="n"/>
      <c r="C7995" s="116" t="n"/>
      <c r="D7995" s="116" t="n"/>
    </row>
    <row r="7996">
      <c r="A7996" s="116" t="n"/>
      <c r="B7996" s="116" t="n"/>
      <c r="C7996" s="116" t="n"/>
      <c r="D7996" s="116" t="n"/>
    </row>
    <row r="7997">
      <c r="A7997" s="116" t="n"/>
      <c r="B7997" s="116" t="n"/>
      <c r="C7997" s="116" t="n"/>
      <c r="D7997" s="116" t="n"/>
    </row>
    <row r="7998">
      <c r="A7998" s="116" t="n"/>
      <c r="B7998" s="116" t="n"/>
      <c r="C7998" s="116" t="n"/>
      <c r="D7998" s="116" t="n"/>
    </row>
    <row r="7999">
      <c r="A7999" s="116" t="n"/>
      <c r="B7999" s="116" t="n"/>
      <c r="C7999" s="116" t="n"/>
      <c r="D7999" s="116" t="n"/>
    </row>
    <row r="8000">
      <c r="A8000" s="116" t="n"/>
      <c r="B8000" s="116" t="n"/>
      <c r="C8000" s="116" t="n"/>
      <c r="D8000" s="116" t="n"/>
    </row>
    <row r="8001">
      <c r="A8001" s="116" t="n"/>
      <c r="B8001" s="116" t="n"/>
      <c r="C8001" s="116" t="n"/>
      <c r="D8001" s="116" t="n"/>
    </row>
    <row r="8002">
      <c r="A8002" s="116" t="n"/>
      <c r="B8002" s="116" t="n"/>
      <c r="C8002" s="116" t="n"/>
      <c r="D8002" s="116" t="n"/>
    </row>
    <row r="8003">
      <c r="A8003" s="116" t="n"/>
      <c r="B8003" s="116" t="n"/>
      <c r="C8003" s="116" t="n"/>
      <c r="D8003" s="116" t="n"/>
    </row>
    <row r="8004">
      <c r="A8004" s="116" t="n"/>
      <c r="B8004" s="116" t="n"/>
      <c r="C8004" s="116" t="n"/>
      <c r="D8004" s="116" t="n"/>
    </row>
    <row r="8005">
      <c r="A8005" s="116" t="n"/>
      <c r="B8005" s="116" t="n"/>
      <c r="C8005" s="116" t="n"/>
      <c r="D8005" s="116" t="n"/>
    </row>
    <row r="8006">
      <c r="A8006" s="116" t="n"/>
      <c r="B8006" s="116" t="n"/>
      <c r="C8006" s="116" t="n"/>
      <c r="D8006" s="116" t="n"/>
    </row>
    <row r="8007">
      <c r="A8007" s="116" t="n"/>
      <c r="B8007" s="116" t="n"/>
      <c r="C8007" s="116" t="n"/>
      <c r="D8007" s="116" t="n"/>
    </row>
    <row r="8008">
      <c r="A8008" s="116" t="n"/>
      <c r="B8008" s="116" t="n"/>
      <c r="C8008" s="116" t="n"/>
      <c r="D8008" s="116" t="n"/>
    </row>
    <row r="8009">
      <c r="A8009" s="116" t="n"/>
      <c r="B8009" s="116" t="n"/>
      <c r="C8009" s="116" t="n"/>
      <c r="D8009" s="116" t="n"/>
    </row>
    <row r="8010">
      <c r="A8010" s="116" t="n"/>
      <c r="B8010" s="116" t="n"/>
      <c r="C8010" s="116" t="n"/>
      <c r="D8010" s="116" t="n"/>
    </row>
    <row r="8011">
      <c r="A8011" s="116" t="n"/>
      <c r="B8011" s="116" t="n"/>
      <c r="C8011" s="116" t="n"/>
      <c r="D8011" s="116" t="n"/>
    </row>
    <row r="8012">
      <c r="A8012" s="116" t="n"/>
      <c r="B8012" s="116" t="n"/>
      <c r="C8012" s="116" t="n"/>
      <c r="D8012" s="116" t="n"/>
    </row>
    <row r="8013">
      <c r="A8013" s="116" t="n"/>
      <c r="B8013" s="116" t="n"/>
      <c r="C8013" s="116" t="n"/>
      <c r="D8013" s="116" t="n"/>
    </row>
    <row r="8014">
      <c r="A8014" s="116" t="n"/>
      <c r="B8014" s="116" t="n"/>
      <c r="C8014" s="116" t="n"/>
      <c r="D8014" s="116" t="n"/>
    </row>
    <row r="8015">
      <c r="A8015" s="116" t="n"/>
      <c r="B8015" s="116" t="n"/>
      <c r="C8015" s="116" t="n"/>
      <c r="D8015" s="116" t="n"/>
    </row>
    <row r="8016">
      <c r="A8016" s="116" t="n"/>
      <c r="B8016" s="116" t="n"/>
      <c r="C8016" s="116" t="n"/>
      <c r="D8016" s="116" t="n"/>
    </row>
    <row r="8017">
      <c r="A8017" s="116" t="n"/>
      <c r="B8017" s="116" t="n"/>
      <c r="C8017" s="116" t="n"/>
      <c r="D8017" s="116" t="n"/>
    </row>
    <row r="8018">
      <c r="A8018" s="116" t="n"/>
      <c r="B8018" s="116" t="n"/>
      <c r="C8018" s="116" t="n"/>
      <c r="D8018" s="116" t="n"/>
    </row>
    <row r="8019">
      <c r="A8019" s="116" t="n"/>
      <c r="B8019" s="116" t="n"/>
      <c r="C8019" s="116" t="n"/>
      <c r="D8019" s="116" t="n"/>
    </row>
    <row r="8020">
      <c r="A8020" s="116" t="n"/>
      <c r="B8020" s="116" t="n"/>
      <c r="C8020" s="116" t="n"/>
      <c r="D8020" s="116" t="n"/>
    </row>
    <row r="8021">
      <c r="A8021" s="116" t="n"/>
      <c r="B8021" s="116" t="n"/>
      <c r="C8021" s="116" t="n"/>
      <c r="D8021" s="116" t="n"/>
    </row>
    <row r="8022">
      <c r="A8022" s="116" t="n"/>
      <c r="B8022" s="116" t="n"/>
      <c r="C8022" s="116" t="n"/>
      <c r="D8022" s="116" t="n"/>
    </row>
    <row r="8023">
      <c r="A8023" s="116" t="n"/>
      <c r="B8023" s="116" t="n"/>
      <c r="C8023" s="116" t="n"/>
      <c r="D8023" s="116" t="n"/>
    </row>
    <row r="8024">
      <c r="A8024" s="116" t="n"/>
      <c r="B8024" s="116" t="n"/>
      <c r="C8024" s="116" t="n"/>
      <c r="D8024" s="116" t="n"/>
    </row>
    <row r="8025">
      <c r="A8025" s="116" t="n"/>
      <c r="B8025" s="116" t="n"/>
      <c r="C8025" s="116" t="n"/>
      <c r="D8025" s="116" t="n"/>
    </row>
    <row r="8026">
      <c r="A8026" s="116" t="n"/>
      <c r="B8026" s="116" t="n"/>
      <c r="C8026" s="116" t="n"/>
      <c r="D8026" s="116" t="n"/>
    </row>
    <row r="8027">
      <c r="A8027" s="116" t="n"/>
      <c r="B8027" s="116" t="n"/>
      <c r="C8027" s="116" t="n"/>
      <c r="D8027" s="116" t="n"/>
    </row>
    <row r="8028">
      <c r="A8028" s="116" t="n"/>
      <c r="B8028" s="116" t="n"/>
      <c r="C8028" s="116" t="n"/>
      <c r="D8028" s="116" t="n"/>
    </row>
    <row r="8029">
      <c r="A8029" s="116" t="n"/>
      <c r="B8029" s="116" t="n"/>
      <c r="C8029" s="116" t="n"/>
      <c r="D8029" s="116" t="n"/>
    </row>
    <row r="8030">
      <c r="A8030" s="116" t="n"/>
      <c r="B8030" s="116" t="n"/>
      <c r="C8030" s="116" t="n"/>
      <c r="D8030" s="116" t="n"/>
    </row>
    <row r="8031">
      <c r="A8031" s="116" t="n"/>
      <c r="B8031" s="116" t="n"/>
      <c r="C8031" s="116" t="n"/>
      <c r="D8031" s="116" t="n"/>
    </row>
    <row r="8032">
      <c r="A8032" s="116" t="n"/>
      <c r="B8032" s="116" t="n"/>
      <c r="C8032" s="116" t="n"/>
      <c r="D8032" s="116" t="n"/>
    </row>
    <row r="8033">
      <c r="A8033" s="116" t="n"/>
      <c r="B8033" s="116" t="n"/>
      <c r="C8033" s="116" t="n"/>
      <c r="D8033" s="116" t="n"/>
    </row>
    <row r="8034">
      <c r="A8034" s="116" t="n"/>
      <c r="B8034" s="116" t="n"/>
      <c r="C8034" s="116" t="n"/>
      <c r="D8034" s="116" t="n"/>
    </row>
    <row r="8035">
      <c r="A8035" s="116" t="n"/>
      <c r="B8035" s="116" t="n"/>
      <c r="C8035" s="116" t="n"/>
      <c r="D8035" s="116" t="n"/>
    </row>
    <row r="8036">
      <c r="A8036" s="116" t="n"/>
      <c r="B8036" s="116" t="n"/>
      <c r="C8036" s="116" t="n"/>
      <c r="D8036" s="116" t="n"/>
    </row>
    <row r="8037">
      <c r="A8037" s="116" t="n"/>
      <c r="B8037" s="116" t="n"/>
      <c r="C8037" s="116" t="n"/>
      <c r="D8037" s="116" t="n"/>
    </row>
    <row r="8038">
      <c r="A8038" s="116" t="n"/>
      <c r="B8038" s="116" t="n"/>
      <c r="C8038" s="116" t="n"/>
      <c r="D8038" s="116" t="n"/>
    </row>
    <row r="8039">
      <c r="A8039" s="116" t="n"/>
      <c r="B8039" s="116" t="n"/>
      <c r="C8039" s="116" t="n"/>
      <c r="D8039" s="116" t="n"/>
    </row>
    <row r="8040">
      <c r="A8040" s="116" t="n"/>
      <c r="B8040" s="116" t="n"/>
      <c r="C8040" s="116" t="n"/>
      <c r="D8040" s="116" t="n"/>
    </row>
    <row r="8041">
      <c r="A8041" s="116" t="n"/>
      <c r="B8041" s="116" t="n"/>
      <c r="C8041" s="116" t="n"/>
      <c r="D8041" s="116" t="n"/>
    </row>
    <row r="8042">
      <c r="A8042" s="116" t="n"/>
      <c r="B8042" s="116" t="n"/>
      <c r="C8042" s="116" t="n"/>
      <c r="D8042" s="116" t="n"/>
    </row>
    <row r="8043">
      <c r="A8043" s="116" t="n"/>
      <c r="B8043" s="116" t="n"/>
      <c r="C8043" s="116" t="n"/>
      <c r="D8043" s="116" t="n"/>
    </row>
    <row r="8044">
      <c r="A8044" s="116" t="n"/>
      <c r="B8044" s="116" t="n"/>
      <c r="C8044" s="116" t="n"/>
      <c r="D8044" s="116" t="n"/>
    </row>
    <row r="8045">
      <c r="A8045" s="116" t="n"/>
      <c r="B8045" s="116" t="n"/>
      <c r="C8045" s="116" t="n"/>
      <c r="D8045" s="116" t="n"/>
    </row>
    <row r="8046">
      <c r="A8046" s="116" t="n"/>
      <c r="B8046" s="116" t="n"/>
      <c r="C8046" s="116" t="n"/>
      <c r="D8046" s="116" t="n"/>
    </row>
    <row r="8047">
      <c r="A8047" s="116" t="n"/>
      <c r="B8047" s="116" t="n"/>
      <c r="C8047" s="116" t="n"/>
      <c r="D8047" s="116" t="n"/>
    </row>
    <row r="8048">
      <c r="A8048" s="116" t="n"/>
      <c r="B8048" s="116" t="n"/>
      <c r="C8048" s="116" t="n"/>
      <c r="D8048" s="116" t="n"/>
    </row>
    <row r="8049">
      <c r="A8049" s="116" t="n"/>
      <c r="B8049" s="116" t="n"/>
      <c r="C8049" s="116" t="n"/>
      <c r="D8049" s="116" t="n"/>
    </row>
    <row r="8050">
      <c r="A8050" s="116" t="n"/>
      <c r="B8050" s="116" t="n"/>
      <c r="C8050" s="116" t="n"/>
      <c r="D8050" s="116" t="n"/>
    </row>
    <row r="8051">
      <c r="A8051" s="116" t="n"/>
      <c r="B8051" s="116" t="n"/>
      <c r="C8051" s="116" t="n"/>
      <c r="D8051" s="116" t="n"/>
    </row>
    <row r="8052">
      <c r="A8052" s="116" t="n"/>
      <c r="B8052" s="116" t="n"/>
      <c r="C8052" s="116" t="n"/>
      <c r="D8052" s="116" t="n"/>
    </row>
    <row r="8053">
      <c r="A8053" s="116" t="n"/>
      <c r="B8053" s="116" t="n"/>
      <c r="C8053" s="116" t="n"/>
      <c r="D8053" s="116" t="n"/>
    </row>
    <row r="8054">
      <c r="A8054" s="116" t="n"/>
      <c r="B8054" s="116" t="n"/>
      <c r="C8054" s="116" t="n"/>
      <c r="D8054" s="116" t="n"/>
    </row>
    <row r="8055">
      <c r="A8055" s="116" t="n"/>
      <c r="B8055" s="116" t="n"/>
      <c r="C8055" s="116" t="n"/>
      <c r="D8055" s="116" t="n"/>
    </row>
    <row r="8056">
      <c r="A8056" s="116" t="n"/>
      <c r="B8056" s="116" t="n"/>
      <c r="C8056" s="116" t="n"/>
      <c r="D8056" s="116" t="n"/>
    </row>
    <row r="8057">
      <c r="A8057" s="116" t="n"/>
      <c r="B8057" s="116" t="n"/>
      <c r="C8057" s="116" t="n"/>
      <c r="D8057" s="116" t="n"/>
    </row>
    <row r="8058">
      <c r="A8058" s="116" t="n"/>
      <c r="B8058" s="116" t="n"/>
      <c r="C8058" s="116" t="n"/>
      <c r="D8058" s="116" t="n"/>
    </row>
    <row r="8059">
      <c r="A8059" s="116" t="n"/>
      <c r="B8059" s="116" t="n"/>
      <c r="C8059" s="116" t="n"/>
      <c r="D8059" s="116" t="n"/>
    </row>
    <row r="8060">
      <c r="A8060" s="116" t="n"/>
      <c r="B8060" s="116" t="n"/>
      <c r="C8060" s="116" t="n"/>
      <c r="D8060" s="116" t="n"/>
    </row>
    <row r="8061">
      <c r="A8061" s="116" t="n"/>
      <c r="B8061" s="116" t="n"/>
      <c r="C8061" s="116" t="n"/>
      <c r="D8061" s="116" t="n"/>
    </row>
    <row r="8062">
      <c r="A8062" s="116" t="n"/>
      <c r="B8062" s="116" t="n"/>
      <c r="C8062" s="116" t="n"/>
      <c r="D8062" s="116" t="n"/>
    </row>
    <row r="8063">
      <c r="A8063" s="116" t="n"/>
      <c r="B8063" s="116" t="n"/>
      <c r="C8063" s="116" t="n"/>
      <c r="D8063" s="116" t="n"/>
    </row>
    <row r="8064">
      <c r="A8064" s="116" t="n"/>
      <c r="B8064" s="116" t="n"/>
      <c r="C8064" s="116" t="n"/>
      <c r="D8064" s="116" t="n"/>
    </row>
    <row r="8065">
      <c r="A8065" s="116" t="n"/>
      <c r="B8065" s="116" t="n"/>
      <c r="C8065" s="116" t="n"/>
      <c r="D8065" s="116" t="n"/>
    </row>
    <row r="8066">
      <c r="A8066" s="116" t="n"/>
      <c r="B8066" s="116" t="n"/>
      <c r="C8066" s="116" t="n"/>
      <c r="D8066" s="116" t="n"/>
    </row>
    <row r="8067">
      <c r="A8067" s="116" t="n"/>
      <c r="B8067" s="116" t="n"/>
      <c r="C8067" s="116" t="n"/>
      <c r="D8067" s="116" t="n"/>
    </row>
    <row r="8068">
      <c r="A8068" s="116" t="n"/>
      <c r="B8068" s="116" t="n"/>
      <c r="C8068" s="116" t="n"/>
      <c r="D8068" s="116" t="n"/>
    </row>
    <row r="8069">
      <c r="A8069" s="116" t="n"/>
      <c r="B8069" s="116" t="n"/>
      <c r="C8069" s="116" t="n"/>
      <c r="D8069" s="116" t="n"/>
    </row>
    <row r="8070">
      <c r="A8070" s="116" t="n"/>
      <c r="B8070" s="116" t="n"/>
      <c r="C8070" s="116" t="n"/>
      <c r="D8070" s="116" t="n"/>
    </row>
    <row r="8071">
      <c r="A8071" s="116" t="n"/>
      <c r="B8071" s="116" t="n"/>
      <c r="C8071" s="116" t="n"/>
      <c r="D8071" s="116" t="n"/>
    </row>
    <row r="8072">
      <c r="A8072" s="116" t="n"/>
      <c r="B8072" s="116" t="n"/>
      <c r="C8072" s="116" t="n"/>
      <c r="D8072" s="116" t="n"/>
    </row>
    <row r="8073">
      <c r="A8073" s="116" t="n"/>
      <c r="B8073" s="116" t="n"/>
      <c r="C8073" s="116" t="n"/>
      <c r="D8073" s="116" t="n"/>
    </row>
    <row r="8074">
      <c r="A8074" s="116" t="n"/>
      <c r="B8074" s="116" t="n"/>
      <c r="C8074" s="116" t="n"/>
      <c r="D8074" s="116" t="n"/>
    </row>
    <row r="8075">
      <c r="A8075" s="116" t="n"/>
      <c r="B8075" s="116" t="n"/>
      <c r="C8075" s="116" t="n"/>
      <c r="D8075" s="116" t="n"/>
    </row>
    <row r="8076">
      <c r="A8076" s="116" t="n"/>
      <c r="B8076" s="116" t="n"/>
      <c r="C8076" s="116" t="n"/>
      <c r="D8076" s="116" t="n"/>
    </row>
    <row r="8077">
      <c r="A8077" s="116" t="n"/>
      <c r="B8077" s="116" t="n"/>
      <c r="C8077" s="116" t="n"/>
      <c r="D8077" s="116" t="n"/>
    </row>
    <row r="8078">
      <c r="A8078" s="116" t="n"/>
      <c r="B8078" s="116" t="n"/>
      <c r="C8078" s="116" t="n"/>
      <c r="D8078" s="116" t="n"/>
    </row>
    <row r="8079">
      <c r="A8079" s="116" t="n"/>
      <c r="B8079" s="116" t="n"/>
      <c r="C8079" s="116" t="n"/>
      <c r="D8079" s="116" t="n"/>
    </row>
    <row r="8080">
      <c r="A8080" s="116" t="n"/>
      <c r="B8080" s="116" t="n"/>
      <c r="C8080" s="116" t="n"/>
      <c r="D8080" s="116" t="n"/>
    </row>
    <row r="8081">
      <c r="A8081" s="116" t="n"/>
      <c r="B8081" s="116" t="n"/>
      <c r="C8081" s="116" t="n"/>
      <c r="D8081" s="116" t="n"/>
    </row>
    <row r="8082">
      <c r="A8082" s="116" t="n"/>
      <c r="B8082" s="116" t="n"/>
      <c r="C8082" s="116" t="n"/>
      <c r="D8082" s="116" t="n"/>
    </row>
    <row r="8083">
      <c r="A8083" s="116" t="n"/>
      <c r="B8083" s="116" t="n"/>
      <c r="C8083" s="116" t="n"/>
      <c r="D8083" s="116" t="n"/>
    </row>
    <row r="8084">
      <c r="A8084" s="116" t="n"/>
      <c r="B8084" s="116" t="n"/>
      <c r="C8084" s="116" t="n"/>
      <c r="D8084" s="116" t="n"/>
    </row>
    <row r="8085">
      <c r="A8085" s="116" t="n"/>
      <c r="B8085" s="116" t="n"/>
      <c r="C8085" s="116" t="n"/>
      <c r="D8085" s="116" t="n"/>
    </row>
    <row r="8086">
      <c r="A8086" s="116" t="n"/>
      <c r="B8086" s="116" t="n"/>
      <c r="C8086" s="116" t="n"/>
      <c r="D8086" s="116" t="n"/>
    </row>
    <row r="8087">
      <c r="A8087" s="116" t="n"/>
      <c r="B8087" s="116" t="n"/>
      <c r="C8087" s="116" t="n"/>
      <c r="D8087" s="116" t="n"/>
    </row>
    <row r="8088">
      <c r="A8088" s="116" t="n"/>
      <c r="B8088" s="116" t="n"/>
      <c r="C8088" s="116" t="n"/>
      <c r="D8088" s="116" t="n"/>
    </row>
    <row r="8089">
      <c r="A8089" s="116" t="n"/>
      <c r="B8089" s="116" t="n"/>
      <c r="C8089" s="116" t="n"/>
      <c r="D8089" s="116" t="n"/>
    </row>
    <row r="8090">
      <c r="A8090" s="116" t="n"/>
      <c r="B8090" s="116" t="n"/>
      <c r="C8090" s="116" t="n"/>
      <c r="D8090" s="116" t="n"/>
    </row>
    <row r="8091">
      <c r="A8091" s="116" t="n"/>
      <c r="B8091" s="116" t="n"/>
      <c r="C8091" s="116" t="n"/>
      <c r="D8091" s="116" t="n"/>
    </row>
    <row r="8092">
      <c r="A8092" s="116" t="n"/>
      <c r="B8092" s="116" t="n"/>
      <c r="C8092" s="116" t="n"/>
      <c r="D8092" s="116" t="n"/>
    </row>
    <row r="8093">
      <c r="A8093" s="116" t="n"/>
      <c r="B8093" s="116" t="n"/>
      <c r="C8093" s="116" t="n"/>
      <c r="D8093" s="116" t="n"/>
    </row>
    <row r="8094">
      <c r="A8094" s="116" t="n"/>
      <c r="B8094" s="116" t="n"/>
      <c r="C8094" s="116" t="n"/>
      <c r="D8094" s="116" t="n"/>
    </row>
    <row r="8095">
      <c r="A8095" s="116" t="n"/>
      <c r="B8095" s="116" t="n"/>
      <c r="C8095" s="116" t="n"/>
      <c r="D8095" s="116" t="n"/>
    </row>
    <row r="8096">
      <c r="A8096" s="116" t="n"/>
      <c r="B8096" s="116" t="n"/>
      <c r="C8096" s="116" t="n"/>
      <c r="D8096" s="116" t="n"/>
    </row>
    <row r="8097">
      <c r="A8097" s="116" t="n"/>
      <c r="B8097" s="116" t="n"/>
      <c r="C8097" s="116" t="n"/>
      <c r="D8097" s="116" t="n"/>
    </row>
    <row r="8098">
      <c r="A8098" s="116" t="n"/>
      <c r="B8098" s="116" t="n"/>
      <c r="C8098" s="116" t="n"/>
      <c r="D8098" s="116" t="n"/>
    </row>
    <row r="8099">
      <c r="A8099" s="116" t="n"/>
      <c r="B8099" s="116" t="n"/>
      <c r="C8099" s="116" t="n"/>
      <c r="D8099" s="116" t="n"/>
    </row>
    <row r="8100">
      <c r="A8100" s="116" t="n"/>
      <c r="B8100" s="116" t="n"/>
      <c r="C8100" s="116" t="n"/>
      <c r="D8100" s="116" t="n"/>
    </row>
    <row r="8101">
      <c r="A8101" s="116" t="n"/>
      <c r="B8101" s="116" t="n"/>
      <c r="C8101" s="116" t="n"/>
      <c r="D8101" s="116" t="n"/>
    </row>
    <row r="8102">
      <c r="A8102" s="116" t="n"/>
      <c r="B8102" s="116" t="n"/>
      <c r="C8102" s="116" t="n"/>
      <c r="D8102" s="116" t="n"/>
    </row>
    <row r="8103">
      <c r="A8103" s="116" t="n"/>
      <c r="B8103" s="116" t="n"/>
      <c r="C8103" s="116" t="n"/>
      <c r="D8103" s="116" t="n"/>
    </row>
    <row r="8104">
      <c r="A8104" s="116" t="n"/>
      <c r="B8104" s="116" t="n"/>
      <c r="C8104" s="116" t="n"/>
      <c r="D8104" s="116" t="n"/>
    </row>
    <row r="8105">
      <c r="A8105" s="116" t="n"/>
      <c r="B8105" s="116" t="n"/>
      <c r="C8105" s="116" t="n"/>
      <c r="D8105" s="116" t="n"/>
    </row>
    <row r="8106">
      <c r="A8106" s="116" t="n"/>
      <c r="B8106" s="116" t="n"/>
      <c r="C8106" s="116" t="n"/>
      <c r="D8106" s="116" t="n"/>
    </row>
    <row r="8107">
      <c r="A8107" s="116" t="n"/>
      <c r="B8107" s="116" t="n"/>
      <c r="C8107" s="116" t="n"/>
      <c r="D8107" s="116" t="n"/>
    </row>
    <row r="8108">
      <c r="A8108" s="116" t="n"/>
      <c r="B8108" s="116" t="n"/>
      <c r="C8108" s="116" t="n"/>
      <c r="D8108" s="116" t="n"/>
    </row>
    <row r="8109">
      <c r="A8109" s="116" t="n"/>
      <c r="B8109" s="116" t="n"/>
      <c r="C8109" s="116" t="n"/>
      <c r="D8109" s="116" t="n"/>
    </row>
    <row r="8110">
      <c r="A8110" s="116" t="n"/>
      <c r="B8110" s="116" t="n"/>
      <c r="C8110" s="116" t="n"/>
      <c r="D8110" s="116" t="n"/>
    </row>
    <row r="8111">
      <c r="A8111" s="116" t="n"/>
      <c r="B8111" s="116" t="n"/>
      <c r="C8111" s="116" t="n"/>
      <c r="D8111" s="116" t="n"/>
    </row>
    <row r="8112">
      <c r="A8112" s="116" t="n"/>
      <c r="B8112" s="116" t="n"/>
      <c r="C8112" s="116" t="n"/>
      <c r="D8112" s="116" t="n"/>
    </row>
    <row r="8113">
      <c r="A8113" s="116" t="n"/>
      <c r="B8113" s="116" t="n"/>
      <c r="C8113" s="116" t="n"/>
      <c r="D8113" s="116" t="n"/>
    </row>
    <row r="8114">
      <c r="A8114" s="116" t="n"/>
      <c r="B8114" s="116" t="n"/>
      <c r="C8114" s="116" t="n"/>
      <c r="D8114" s="116" t="n"/>
    </row>
    <row r="8115">
      <c r="A8115" s="116" t="n"/>
      <c r="B8115" s="116" t="n"/>
      <c r="C8115" s="116" t="n"/>
      <c r="D8115" s="116" t="n"/>
    </row>
    <row r="8116">
      <c r="A8116" s="116" t="n"/>
      <c r="B8116" s="116" t="n"/>
      <c r="C8116" s="116" t="n"/>
      <c r="D8116" s="116" t="n"/>
    </row>
    <row r="8117">
      <c r="A8117" s="116" t="n"/>
      <c r="B8117" s="116" t="n"/>
      <c r="C8117" s="116" t="n"/>
      <c r="D8117" s="116" t="n"/>
    </row>
    <row r="8118">
      <c r="A8118" s="116" t="n"/>
      <c r="B8118" s="116" t="n"/>
      <c r="C8118" s="116" t="n"/>
      <c r="D8118" s="116" t="n"/>
    </row>
    <row r="8119">
      <c r="A8119" s="116" t="n"/>
      <c r="B8119" s="116" t="n"/>
      <c r="C8119" s="116" t="n"/>
      <c r="D8119" s="116" t="n"/>
    </row>
    <row r="8120">
      <c r="A8120" s="116" t="n"/>
      <c r="B8120" s="116" t="n"/>
      <c r="C8120" s="116" t="n"/>
      <c r="D8120" s="116" t="n"/>
    </row>
    <row r="8121">
      <c r="A8121" s="116" t="n"/>
      <c r="B8121" s="116" t="n"/>
      <c r="C8121" s="116" t="n"/>
      <c r="D8121" s="116" t="n"/>
    </row>
    <row r="8122">
      <c r="A8122" s="116" t="n"/>
      <c r="B8122" s="116" t="n"/>
      <c r="C8122" s="116" t="n"/>
      <c r="D8122" s="116" t="n"/>
    </row>
    <row r="8123">
      <c r="A8123" s="116" t="n"/>
      <c r="B8123" s="116" t="n"/>
      <c r="C8123" s="116" t="n"/>
      <c r="D8123" s="116" t="n"/>
    </row>
    <row r="8124">
      <c r="A8124" s="116" t="n"/>
      <c r="B8124" s="116" t="n"/>
      <c r="C8124" s="116" t="n"/>
      <c r="D8124" s="116" t="n"/>
    </row>
    <row r="8125">
      <c r="A8125" s="116" t="n"/>
      <c r="B8125" s="116" t="n"/>
      <c r="C8125" s="116" t="n"/>
      <c r="D8125" s="116" t="n"/>
    </row>
    <row r="8126">
      <c r="A8126" s="116" t="n"/>
      <c r="B8126" s="116" t="n"/>
      <c r="C8126" s="116" t="n"/>
      <c r="D8126" s="116" t="n"/>
    </row>
    <row r="8127">
      <c r="A8127" s="116" t="n"/>
      <c r="B8127" s="116" t="n"/>
      <c r="C8127" s="116" t="n"/>
      <c r="D8127" s="116" t="n"/>
    </row>
    <row r="8128">
      <c r="A8128" s="116" t="n"/>
      <c r="B8128" s="116" t="n"/>
      <c r="C8128" s="116" t="n"/>
      <c r="D8128" s="116" t="n"/>
    </row>
    <row r="8129">
      <c r="A8129" s="116" t="n"/>
      <c r="B8129" s="116" t="n"/>
      <c r="C8129" s="116" t="n"/>
      <c r="D8129" s="116" t="n"/>
    </row>
    <row r="8130">
      <c r="A8130" s="116" t="n"/>
      <c r="B8130" s="116" t="n"/>
      <c r="C8130" s="116" t="n"/>
      <c r="D8130" s="116" t="n"/>
    </row>
    <row r="8131">
      <c r="A8131" s="116" t="n"/>
      <c r="B8131" s="116" t="n"/>
      <c r="C8131" s="116" t="n"/>
      <c r="D8131" s="116" t="n"/>
    </row>
    <row r="8132">
      <c r="A8132" s="116" t="n"/>
      <c r="B8132" s="116" t="n"/>
      <c r="C8132" s="116" t="n"/>
      <c r="D8132" s="116" t="n"/>
    </row>
    <row r="8133">
      <c r="A8133" s="116" t="n"/>
      <c r="B8133" s="116" t="n"/>
      <c r="C8133" s="116" t="n"/>
      <c r="D8133" s="116" t="n"/>
    </row>
    <row r="8134">
      <c r="A8134" s="116" t="n"/>
      <c r="B8134" s="116" t="n"/>
      <c r="C8134" s="116" t="n"/>
      <c r="D8134" s="116" t="n"/>
    </row>
    <row r="8135">
      <c r="A8135" s="116" t="n"/>
      <c r="B8135" s="116" t="n"/>
      <c r="C8135" s="116" t="n"/>
      <c r="D8135" s="116" t="n"/>
    </row>
    <row r="8136">
      <c r="A8136" s="116" t="n"/>
      <c r="B8136" s="116" t="n"/>
      <c r="C8136" s="116" t="n"/>
      <c r="D8136" s="116" t="n"/>
    </row>
    <row r="8137">
      <c r="A8137" s="116" t="n"/>
      <c r="B8137" s="116" t="n"/>
      <c r="C8137" s="116" t="n"/>
      <c r="D8137" s="116" t="n"/>
    </row>
    <row r="8138">
      <c r="A8138" s="116" t="n"/>
      <c r="B8138" s="116" t="n"/>
      <c r="C8138" s="116" t="n"/>
      <c r="D8138" s="116" t="n"/>
    </row>
    <row r="8139">
      <c r="A8139" s="116" t="n"/>
      <c r="B8139" s="116" t="n"/>
      <c r="C8139" s="116" t="n"/>
      <c r="D8139" s="116" t="n"/>
    </row>
    <row r="8140">
      <c r="A8140" s="116" t="n"/>
      <c r="B8140" s="116" t="n"/>
      <c r="C8140" s="116" t="n"/>
      <c r="D8140" s="116" t="n"/>
    </row>
    <row r="8141">
      <c r="A8141" s="116" t="n"/>
      <c r="B8141" s="116" t="n"/>
      <c r="C8141" s="116" t="n"/>
      <c r="D8141" s="116" t="n"/>
    </row>
    <row r="8142">
      <c r="A8142" s="116" t="n"/>
      <c r="B8142" s="116" t="n"/>
      <c r="C8142" s="116" t="n"/>
      <c r="D8142" s="116" t="n"/>
    </row>
    <row r="8143">
      <c r="A8143" s="116" t="n"/>
      <c r="B8143" s="116" t="n"/>
      <c r="C8143" s="116" t="n"/>
      <c r="D8143" s="116" t="n"/>
    </row>
    <row r="8144">
      <c r="A8144" s="116" t="n"/>
      <c r="B8144" s="116" t="n"/>
      <c r="C8144" s="116" t="n"/>
      <c r="D8144" s="116" t="n"/>
    </row>
    <row r="8145">
      <c r="A8145" s="116" t="n"/>
      <c r="B8145" s="116" t="n"/>
      <c r="C8145" s="116" t="n"/>
      <c r="D8145" s="116" t="n"/>
    </row>
    <row r="8146">
      <c r="A8146" s="116" t="n"/>
      <c r="B8146" s="116" t="n"/>
      <c r="C8146" s="116" t="n"/>
      <c r="D8146" s="116" t="n"/>
    </row>
    <row r="8147">
      <c r="A8147" s="116" t="n"/>
      <c r="B8147" s="116" t="n"/>
      <c r="C8147" s="116" t="n"/>
      <c r="D8147" s="116" t="n"/>
    </row>
    <row r="8148">
      <c r="A8148" s="116" t="n"/>
      <c r="B8148" s="116" t="n"/>
      <c r="C8148" s="116" t="n"/>
      <c r="D8148" s="116" t="n"/>
    </row>
    <row r="8149">
      <c r="A8149" s="116" t="n"/>
      <c r="B8149" s="116" t="n"/>
      <c r="C8149" s="116" t="n"/>
      <c r="D8149" s="116" t="n"/>
    </row>
    <row r="8150">
      <c r="A8150" s="116" t="n"/>
      <c r="B8150" s="116" t="n"/>
      <c r="C8150" s="116" t="n"/>
      <c r="D8150" s="116" t="n"/>
    </row>
    <row r="8151">
      <c r="A8151" s="116" t="n"/>
      <c r="B8151" s="116" t="n"/>
      <c r="C8151" s="116" t="n"/>
      <c r="D8151" s="116" t="n"/>
    </row>
    <row r="8152">
      <c r="A8152" s="116" t="n"/>
      <c r="B8152" s="116" t="n"/>
      <c r="C8152" s="116" t="n"/>
      <c r="D8152" s="116" t="n"/>
    </row>
    <row r="8153">
      <c r="A8153" s="116" t="n"/>
      <c r="B8153" s="116" t="n"/>
      <c r="C8153" s="116" t="n"/>
      <c r="D8153" s="116" t="n"/>
    </row>
    <row r="8154">
      <c r="A8154" s="116" t="n"/>
      <c r="B8154" s="116" t="n"/>
      <c r="C8154" s="116" t="n"/>
      <c r="D8154" s="116" t="n"/>
    </row>
    <row r="8155">
      <c r="A8155" s="116" t="n"/>
      <c r="B8155" s="116" t="n"/>
      <c r="C8155" s="116" t="n"/>
      <c r="D8155" s="116" t="n"/>
    </row>
    <row r="8156">
      <c r="A8156" s="116" t="n"/>
      <c r="B8156" s="116" t="n"/>
      <c r="C8156" s="116" t="n"/>
      <c r="D8156" s="116" t="n"/>
    </row>
    <row r="8157">
      <c r="A8157" s="116" t="n"/>
      <c r="B8157" s="116" t="n"/>
      <c r="C8157" s="116" t="n"/>
      <c r="D8157" s="116" t="n"/>
    </row>
    <row r="8158">
      <c r="A8158" s="116" t="n"/>
      <c r="B8158" s="116" t="n"/>
      <c r="C8158" s="116" t="n"/>
      <c r="D8158" s="116" t="n"/>
    </row>
    <row r="8159">
      <c r="A8159" s="116" t="n"/>
      <c r="B8159" s="116" t="n"/>
      <c r="C8159" s="116" t="n"/>
      <c r="D8159" s="116" t="n"/>
    </row>
    <row r="8160">
      <c r="A8160" s="116" t="n"/>
      <c r="B8160" s="116" t="n"/>
      <c r="C8160" s="116" t="n"/>
      <c r="D8160" s="116" t="n"/>
    </row>
    <row r="8161">
      <c r="A8161" s="116" t="n"/>
      <c r="B8161" s="116" t="n"/>
      <c r="C8161" s="116" t="n"/>
      <c r="D8161" s="116" t="n"/>
    </row>
    <row r="8162">
      <c r="A8162" s="116" t="n"/>
      <c r="B8162" s="116" t="n"/>
      <c r="C8162" s="116" t="n"/>
      <c r="D8162" s="116" t="n"/>
    </row>
    <row r="8163">
      <c r="A8163" s="116" t="n"/>
      <c r="B8163" s="116" t="n"/>
      <c r="C8163" s="116" t="n"/>
      <c r="D8163" s="116" t="n"/>
    </row>
    <row r="8164">
      <c r="A8164" s="116" t="n"/>
      <c r="B8164" s="116" t="n"/>
      <c r="C8164" s="116" t="n"/>
      <c r="D8164" s="116" t="n"/>
    </row>
    <row r="8165">
      <c r="A8165" s="116" t="n"/>
      <c r="B8165" s="116" t="n"/>
      <c r="C8165" s="116" t="n"/>
      <c r="D8165" s="116" t="n"/>
    </row>
    <row r="8166">
      <c r="A8166" s="116" t="n"/>
      <c r="B8166" s="116" t="n"/>
      <c r="C8166" s="116" t="n"/>
      <c r="D8166" s="116" t="n"/>
    </row>
    <row r="8167">
      <c r="A8167" s="116" t="n"/>
      <c r="B8167" s="116" t="n"/>
      <c r="C8167" s="116" t="n"/>
      <c r="D8167" s="116" t="n"/>
    </row>
    <row r="8168">
      <c r="A8168" s="116" t="n"/>
      <c r="B8168" s="116" t="n"/>
      <c r="C8168" s="116" t="n"/>
      <c r="D8168" s="116" t="n"/>
    </row>
    <row r="8169">
      <c r="A8169" s="116" t="n"/>
      <c r="B8169" s="116" t="n"/>
      <c r="C8169" s="116" t="n"/>
      <c r="D8169" s="116" t="n"/>
    </row>
    <row r="8170">
      <c r="A8170" s="116" t="n"/>
      <c r="B8170" s="116" t="n"/>
      <c r="C8170" s="116" t="n"/>
      <c r="D8170" s="116" t="n"/>
    </row>
    <row r="8171">
      <c r="A8171" s="116" t="n"/>
      <c r="B8171" s="116" t="n"/>
      <c r="C8171" s="116" t="n"/>
      <c r="D8171" s="116" t="n"/>
    </row>
    <row r="8172">
      <c r="A8172" s="116" t="n"/>
      <c r="B8172" s="116" t="n"/>
      <c r="C8172" s="116" t="n"/>
      <c r="D8172" s="116" t="n"/>
    </row>
    <row r="8173">
      <c r="A8173" s="116" t="n"/>
      <c r="B8173" s="116" t="n"/>
      <c r="C8173" s="116" t="n"/>
      <c r="D8173" s="116" t="n"/>
    </row>
    <row r="8174">
      <c r="A8174" s="116" t="n"/>
      <c r="B8174" s="116" t="n"/>
      <c r="C8174" s="116" t="n"/>
      <c r="D8174" s="116" t="n"/>
    </row>
    <row r="8175">
      <c r="A8175" s="116" t="n"/>
      <c r="B8175" s="116" t="n"/>
      <c r="C8175" s="116" t="n"/>
      <c r="D8175" s="116" t="n"/>
    </row>
    <row r="8176">
      <c r="A8176" s="116" t="n"/>
      <c r="B8176" s="116" t="n"/>
      <c r="C8176" s="116" t="n"/>
      <c r="D8176" s="116" t="n"/>
    </row>
    <row r="8177">
      <c r="A8177" s="116" t="n"/>
      <c r="B8177" s="116" t="n"/>
      <c r="C8177" s="116" t="n"/>
      <c r="D8177" s="116" t="n"/>
    </row>
    <row r="8178">
      <c r="A8178" s="116" t="n"/>
      <c r="B8178" s="116" t="n"/>
      <c r="C8178" s="116" t="n"/>
      <c r="D8178" s="116" t="n"/>
    </row>
    <row r="8179">
      <c r="A8179" s="116" t="n"/>
      <c r="B8179" s="116" t="n"/>
      <c r="C8179" s="116" t="n"/>
      <c r="D8179" s="116" t="n"/>
    </row>
    <row r="8180">
      <c r="A8180" s="116" t="n"/>
      <c r="B8180" s="116" t="n"/>
      <c r="C8180" s="116" t="n"/>
      <c r="D8180" s="116" t="n"/>
    </row>
    <row r="8181">
      <c r="A8181" s="116" t="n"/>
      <c r="B8181" s="116" t="n"/>
      <c r="C8181" s="116" t="n"/>
      <c r="D8181" s="116" t="n"/>
    </row>
    <row r="8182">
      <c r="A8182" s="116" t="n"/>
      <c r="B8182" s="116" t="n"/>
      <c r="C8182" s="116" t="n"/>
      <c r="D8182" s="116" t="n"/>
    </row>
    <row r="8183">
      <c r="A8183" s="116" t="n"/>
      <c r="B8183" s="116" t="n"/>
      <c r="C8183" s="116" t="n"/>
      <c r="D8183" s="116" t="n"/>
    </row>
    <row r="8184">
      <c r="A8184" s="116" t="n"/>
      <c r="B8184" s="116" t="n"/>
      <c r="C8184" s="116" t="n"/>
      <c r="D8184" s="116" t="n"/>
    </row>
    <row r="8185">
      <c r="A8185" s="116" t="n"/>
      <c r="B8185" s="116" t="n"/>
      <c r="C8185" s="116" t="n"/>
      <c r="D8185" s="116" t="n"/>
    </row>
    <row r="8186">
      <c r="A8186" s="116" t="n"/>
      <c r="B8186" s="116" t="n"/>
      <c r="C8186" s="116" t="n"/>
      <c r="D8186" s="116" t="n"/>
    </row>
    <row r="8187">
      <c r="A8187" s="116" t="n"/>
      <c r="B8187" s="116" t="n"/>
      <c r="C8187" s="116" t="n"/>
      <c r="D8187" s="116" t="n"/>
    </row>
    <row r="8188">
      <c r="A8188" s="116" t="n"/>
      <c r="B8188" s="116" t="n"/>
      <c r="C8188" s="116" t="n"/>
      <c r="D8188" s="116" t="n"/>
    </row>
    <row r="8189">
      <c r="A8189" s="116" t="n"/>
      <c r="B8189" s="116" t="n"/>
      <c r="C8189" s="116" t="n"/>
      <c r="D8189" s="116" t="n"/>
    </row>
    <row r="8190">
      <c r="A8190" s="116" t="n"/>
      <c r="B8190" s="116" t="n"/>
      <c r="C8190" s="116" t="n"/>
      <c r="D8190" s="116" t="n"/>
    </row>
    <row r="8191">
      <c r="A8191" s="116" t="n"/>
      <c r="B8191" s="116" t="n"/>
      <c r="C8191" s="116" t="n"/>
      <c r="D8191" s="116" t="n"/>
    </row>
    <row r="8192">
      <c r="A8192" s="116" t="n"/>
      <c r="B8192" s="116" t="n"/>
      <c r="C8192" s="116" t="n"/>
      <c r="D8192" s="116" t="n"/>
    </row>
    <row r="8193">
      <c r="A8193" s="116" t="n"/>
      <c r="B8193" s="116" t="n"/>
      <c r="C8193" s="116" t="n"/>
      <c r="D8193" s="116" t="n"/>
    </row>
    <row r="8194">
      <c r="A8194" s="116" t="n"/>
      <c r="B8194" s="116" t="n"/>
      <c r="C8194" s="116" t="n"/>
      <c r="D8194" s="116" t="n"/>
    </row>
    <row r="8195">
      <c r="A8195" s="116" t="n"/>
      <c r="B8195" s="116" t="n"/>
      <c r="C8195" s="116" t="n"/>
      <c r="D8195" s="116" t="n"/>
    </row>
    <row r="8196">
      <c r="A8196" s="116" t="n"/>
      <c r="B8196" s="116" t="n"/>
      <c r="C8196" s="116" t="n"/>
      <c r="D8196" s="116" t="n"/>
    </row>
    <row r="8197">
      <c r="A8197" s="116" t="n"/>
      <c r="B8197" s="116" t="n"/>
      <c r="C8197" s="116" t="n"/>
      <c r="D8197" s="116" t="n"/>
    </row>
    <row r="8198">
      <c r="A8198" s="116" t="n"/>
      <c r="B8198" s="116" t="n"/>
      <c r="C8198" s="116" t="n"/>
      <c r="D8198" s="116" t="n"/>
    </row>
    <row r="8199">
      <c r="A8199" s="116" t="n"/>
      <c r="B8199" s="116" t="n"/>
      <c r="C8199" s="116" t="n"/>
      <c r="D8199" s="116" t="n"/>
    </row>
    <row r="8200">
      <c r="A8200" s="116" t="n"/>
      <c r="B8200" s="116" t="n"/>
      <c r="C8200" s="116" t="n"/>
      <c r="D8200" s="116" t="n"/>
    </row>
    <row r="8201">
      <c r="A8201" s="116" t="n"/>
      <c r="B8201" s="116" t="n"/>
      <c r="C8201" s="116" t="n"/>
      <c r="D8201" s="116" t="n"/>
    </row>
    <row r="8202">
      <c r="A8202" s="116" t="n"/>
      <c r="B8202" s="116" t="n"/>
      <c r="C8202" s="116" t="n"/>
      <c r="D8202" s="116" t="n"/>
    </row>
    <row r="8203">
      <c r="A8203" s="116" t="n"/>
      <c r="B8203" s="116" t="n"/>
      <c r="C8203" s="116" t="n"/>
      <c r="D8203" s="116" t="n"/>
    </row>
    <row r="8204">
      <c r="A8204" s="116" t="n"/>
      <c r="B8204" s="116" t="n"/>
      <c r="C8204" s="116" t="n"/>
      <c r="D8204" s="116" t="n"/>
    </row>
    <row r="8205">
      <c r="A8205" s="116" t="n"/>
      <c r="B8205" s="116" t="n"/>
      <c r="C8205" s="116" t="n"/>
      <c r="D8205" s="116" t="n"/>
    </row>
    <row r="8206">
      <c r="A8206" s="116" t="n"/>
      <c r="B8206" s="116" t="n"/>
      <c r="C8206" s="116" t="n"/>
      <c r="D8206" s="116" t="n"/>
    </row>
    <row r="8207">
      <c r="A8207" s="116" t="n"/>
      <c r="B8207" s="116" t="n"/>
      <c r="C8207" s="116" t="n"/>
      <c r="D8207" s="116" t="n"/>
    </row>
    <row r="8208">
      <c r="A8208" s="116" t="n"/>
      <c r="B8208" s="116" t="n"/>
      <c r="C8208" s="116" t="n"/>
      <c r="D8208" s="116" t="n"/>
    </row>
    <row r="8209">
      <c r="A8209" s="116" t="n"/>
      <c r="B8209" s="116" t="n"/>
      <c r="C8209" s="116" t="n"/>
      <c r="D8209" s="116" t="n"/>
    </row>
    <row r="8210">
      <c r="A8210" s="116" t="n"/>
      <c r="B8210" s="116" t="n"/>
      <c r="C8210" s="116" t="n"/>
      <c r="D8210" s="116" t="n"/>
    </row>
    <row r="8211">
      <c r="A8211" s="116" t="n"/>
      <c r="B8211" s="116" t="n"/>
      <c r="C8211" s="116" t="n"/>
      <c r="D8211" s="116" t="n"/>
    </row>
    <row r="8212">
      <c r="A8212" s="116" t="n"/>
      <c r="B8212" s="116" t="n"/>
      <c r="C8212" s="116" t="n"/>
      <c r="D8212" s="116" t="n"/>
    </row>
    <row r="8213">
      <c r="A8213" s="116" t="n"/>
      <c r="B8213" s="116" t="n"/>
      <c r="C8213" s="116" t="n"/>
      <c r="D8213" s="116" t="n"/>
    </row>
    <row r="8214">
      <c r="A8214" s="116" t="n"/>
      <c r="B8214" s="116" t="n"/>
      <c r="C8214" s="116" t="n"/>
      <c r="D8214" s="116" t="n"/>
    </row>
    <row r="8215">
      <c r="A8215" s="116" t="n"/>
      <c r="B8215" s="116" t="n"/>
      <c r="C8215" s="116" t="n"/>
      <c r="D8215" s="116" t="n"/>
    </row>
    <row r="8216">
      <c r="A8216" s="116" t="n"/>
      <c r="B8216" s="116" t="n"/>
      <c r="C8216" s="116" t="n"/>
      <c r="D8216" s="116" t="n"/>
    </row>
    <row r="8217">
      <c r="A8217" s="116" t="n"/>
      <c r="B8217" s="116" t="n"/>
      <c r="C8217" s="116" t="n"/>
      <c r="D8217" s="116" t="n"/>
    </row>
    <row r="8218">
      <c r="A8218" s="116" t="n"/>
      <c r="B8218" s="116" t="n"/>
      <c r="C8218" s="116" t="n"/>
      <c r="D8218" s="116" t="n"/>
    </row>
    <row r="8219">
      <c r="A8219" s="116" t="n"/>
      <c r="B8219" s="116" t="n"/>
      <c r="C8219" s="116" t="n"/>
      <c r="D8219" s="116" t="n"/>
    </row>
    <row r="8220">
      <c r="A8220" s="116" t="n"/>
      <c r="B8220" s="116" t="n"/>
      <c r="C8220" s="116" t="n"/>
      <c r="D8220" s="116" t="n"/>
    </row>
    <row r="8221">
      <c r="A8221" s="116" t="n"/>
      <c r="B8221" s="116" t="n"/>
      <c r="C8221" s="116" t="n"/>
      <c r="D8221" s="116" t="n"/>
    </row>
    <row r="8222">
      <c r="A8222" s="116" t="n"/>
      <c r="B8222" s="116" t="n"/>
      <c r="C8222" s="116" t="n"/>
      <c r="D8222" s="116" t="n"/>
    </row>
    <row r="8223">
      <c r="A8223" s="116" t="n"/>
      <c r="B8223" s="116" t="n"/>
      <c r="C8223" s="116" t="n"/>
      <c r="D8223" s="116" t="n"/>
    </row>
    <row r="8224">
      <c r="A8224" s="116" t="n"/>
      <c r="B8224" s="116" t="n"/>
      <c r="C8224" s="116" t="n"/>
      <c r="D8224" s="116" t="n"/>
    </row>
    <row r="8225">
      <c r="A8225" s="116" t="n"/>
      <c r="B8225" s="116" t="n"/>
      <c r="C8225" s="116" t="n"/>
      <c r="D8225" s="116" t="n"/>
    </row>
    <row r="8226">
      <c r="A8226" s="116" t="n"/>
      <c r="B8226" s="116" t="n"/>
      <c r="C8226" s="116" t="n"/>
      <c r="D8226" s="116" t="n"/>
    </row>
    <row r="8227">
      <c r="A8227" s="116" t="n"/>
      <c r="B8227" s="116" t="n"/>
      <c r="C8227" s="116" t="n"/>
      <c r="D8227" s="116" t="n"/>
    </row>
    <row r="8228">
      <c r="A8228" s="116" t="n"/>
      <c r="B8228" s="116" t="n"/>
      <c r="C8228" s="116" t="n"/>
      <c r="D8228" s="116" t="n"/>
    </row>
    <row r="8229">
      <c r="A8229" s="116" t="n"/>
      <c r="B8229" s="116" t="n"/>
      <c r="C8229" s="116" t="n"/>
      <c r="D8229" s="116" t="n"/>
    </row>
    <row r="8230">
      <c r="A8230" s="116" t="n"/>
      <c r="B8230" s="116" t="n"/>
      <c r="C8230" s="116" t="n"/>
      <c r="D8230" s="116" t="n"/>
    </row>
    <row r="8231">
      <c r="A8231" s="116" t="n"/>
      <c r="B8231" s="116" t="n"/>
      <c r="C8231" s="116" t="n"/>
      <c r="D8231" s="116" t="n"/>
    </row>
    <row r="8232">
      <c r="A8232" s="116" t="n"/>
      <c r="B8232" s="116" t="n"/>
      <c r="C8232" s="116" t="n"/>
      <c r="D8232" s="116" t="n"/>
    </row>
    <row r="8233">
      <c r="A8233" s="116" t="n"/>
      <c r="B8233" s="116" t="n"/>
      <c r="C8233" s="116" t="n"/>
      <c r="D8233" s="116" t="n"/>
    </row>
    <row r="8234">
      <c r="A8234" s="116" t="n"/>
      <c r="B8234" s="116" t="n"/>
      <c r="C8234" s="116" t="n"/>
      <c r="D8234" s="116" t="n"/>
    </row>
    <row r="8235">
      <c r="A8235" s="116" t="n"/>
      <c r="B8235" s="116" t="n"/>
      <c r="C8235" s="116" t="n"/>
      <c r="D8235" s="116" t="n"/>
    </row>
    <row r="8236">
      <c r="A8236" s="116" t="n"/>
      <c r="B8236" s="116" t="n"/>
      <c r="C8236" s="116" t="n"/>
      <c r="D8236" s="116" t="n"/>
    </row>
    <row r="8237">
      <c r="A8237" s="116" t="n"/>
      <c r="B8237" s="116" t="n"/>
      <c r="C8237" s="116" t="n"/>
      <c r="D8237" s="116" t="n"/>
    </row>
    <row r="8238">
      <c r="A8238" s="116" t="n"/>
      <c r="B8238" s="116" t="n"/>
      <c r="C8238" s="116" t="n"/>
      <c r="D8238" s="116" t="n"/>
    </row>
    <row r="8239">
      <c r="A8239" s="116" t="n"/>
      <c r="B8239" s="116" t="n"/>
      <c r="C8239" s="116" t="n"/>
      <c r="D8239" s="116" t="n"/>
    </row>
    <row r="8240">
      <c r="A8240" s="116" t="n"/>
      <c r="B8240" s="116" t="n"/>
      <c r="C8240" s="116" t="n"/>
      <c r="D8240" s="116" t="n"/>
    </row>
    <row r="8241">
      <c r="A8241" s="116" t="n"/>
      <c r="B8241" s="116" t="n"/>
      <c r="C8241" s="116" t="n"/>
      <c r="D8241" s="116" t="n"/>
    </row>
    <row r="8242">
      <c r="A8242" s="116" t="n"/>
      <c r="B8242" s="116" t="n"/>
      <c r="C8242" s="116" t="n"/>
      <c r="D8242" s="116" t="n"/>
    </row>
    <row r="8243">
      <c r="A8243" s="116" t="n"/>
      <c r="B8243" s="116" t="n"/>
      <c r="C8243" s="116" t="n"/>
      <c r="D8243" s="116" t="n"/>
    </row>
    <row r="8244">
      <c r="A8244" s="116" t="n"/>
      <c r="B8244" s="116" t="n"/>
      <c r="C8244" s="116" t="n"/>
      <c r="D8244" s="116" t="n"/>
    </row>
    <row r="8245">
      <c r="A8245" s="116" t="n"/>
      <c r="B8245" s="116" t="n"/>
      <c r="C8245" s="116" t="n"/>
      <c r="D8245" s="116" t="n"/>
    </row>
    <row r="8246">
      <c r="A8246" s="116" t="n"/>
      <c r="B8246" s="116" t="n"/>
      <c r="C8246" s="116" t="n"/>
      <c r="D8246" s="116" t="n"/>
    </row>
    <row r="8247">
      <c r="A8247" s="116" t="n"/>
      <c r="B8247" s="116" t="n"/>
      <c r="C8247" s="116" t="n"/>
      <c r="D8247" s="116" t="n"/>
    </row>
    <row r="8248">
      <c r="A8248" s="116" t="n"/>
      <c r="B8248" s="116" t="n"/>
      <c r="C8248" s="116" t="n"/>
      <c r="D8248" s="116" t="n"/>
    </row>
    <row r="8249">
      <c r="A8249" s="116" t="n"/>
      <c r="B8249" s="116" t="n"/>
      <c r="C8249" s="116" t="n"/>
      <c r="D8249" s="116" t="n"/>
    </row>
    <row r="8250">
      <c r="A8250" s="116" t="n"/>
      <c r="B8250" s="116" t="n"/>
      <c r="C8250" s="116" t="n"/>
      <c r="D8250" s="116" t="n"/>
    </row>
    <row r="8251">
      <c r="A8251" s="116" t="n"/>
      <c r="B8251" s="116" t="n"/>
      <c r="C8251" s="116" t="n"/>
      <c r="D8251" s="116" t="n"/>
    </row>
    <row r="8252">
      <c r="A8252" s="116" t="n"/>
      <c r="B8252" s="116" t="n"/>
      <c r="C8252" s="116" t="n"/>
      <c r="D8252" s="116" t="n"/>
    </row>
    <row r="8253">
      <c r="A8253" s="116" t="n"/>
      <c r="B8253" s="116" t="n"/>
      <c r="C8253" s="116" t="n"/>
      <c r="D8253" s="116" t="n"/>
    </row>
    <row r="8254">
      <c r="A8254" s="116" t="n"/>
      <c r="B8254" s="116" t="n"/>
      <c r="C8254" s="116" t="n"/>
      <c r="D8254" s="116" t="n"/>
    </row>
    <row r="8255">
      <c r="A8255" s="116" t="n"/>
      <c r="B8255" s="116" t="n"/>
      <c r="C8255" s="116" t="n"/>
      <c r="D8255" s="116" t="n"/>
    </row>
    <row r="8256">
      <c r="A8256" s="116" t="n"/>
      <c r="B8256" s="116" t="n"/>
      <c r="C8256" s="116" t="n"/>
      <c r="D8256" s="116" t="n"/>
    </row>
    <row r="8257">
      <c r="A8257" s="116" t="n"/>
      <c r="B8257" s="116" t="n"/>
      <c r="C8257" s="116" t="n"/>
      <c r="D8257" s="116" t="n"/>
    </row>
    <row r="8258">
      <c r="A8258" s="116" t="n"/>
      <c r="B8258" s="116" t="n"/>
      <c r="C8258" s="116" t="n"/>
      <c r="D8258" s="116" t="n"/>
    </row>
    <row r="8259">
      <c r="A8259" s="116" t="n"/>
      <c r="B8259" s="116" t="n"/>
      <c r="C8259" s="116" t="n"/>
      <c r="D8259" s="116" t="n"/>
    </row>
    <row r="8260">
      <c r="A8260" s="116" t="n"/>
      <c r="B8260" s="116" t="n"/>
      <c r="C8260" s="116" t="n"/>
      <c r="D8260" s="116" t="n"/>
    </row>
    <row r="8261">
      <c r="A8261" s="116" t="n"/>
      <c r="B8261" s="116" t="n"/>
      <c r="C8261" s="116" t="n"/>
      <c r="D8261" s="116" t="n"/>
    </row>
    <row r="8262">
      <c r="A8262" s="116" t="n"/>
      <c r="B8262" s="116" t="n"/>
      <c r="C8262" s="116" t="n"/>
      <c r="D8262" s="116" t="n"/>
    </row>
    <row r="8263">
      <c r="A8263" s="116" t="n"/>
      <c r="B8263" s="116" t="n"/>
      <c r="C8263" s="116" t="n"/>
      <c r="D8263" s="116" t="n"/>
    </row>
    <row r="8264">
      <c r="A8264" s="116" t="n"/>
      <c r="B8264" s="116" t="n"/>
      <c r="C8264" s="116" t="n"/>
      <c r="D8264" s="116" t="n"/>
    </row>
    <row r="8265">
      <c r="A8265" s="116" t="n"/>
      <c r="B8265" s="116" t="n"/>
      <c r="C8265" s="116" t="n"/>
      <c r="D8265" s="116" t="n"/>
    </row>
    <row r="8266">
      <c r="A8266" s="116" t="n"/>
      <c r="B8266" s="116" t="n"/>
      <c r="C8266" s="116" t="n"/>
      <c r="D8266" s="116" t="n"/>
    </row>
    <row r="8267">
      <c r="A8267" s="116" t="n"/>
      <c r="B8267" s="116" t="n"/>
      <c r="C8267" s="116" t="n"/>
      <c r="D8267" s="116" t="n"/>
    </row>
    <row r="8268">
      <c r="A8268" s="116" t="n"/>
      <c r="B8268" s="116" t="n"/>
      <c r="C8268" s="116" t="n"/>
      <c r="D8268" s="116" t="n"/>
    </row>
    <row r="8269">
      <c r="A8269" s="116" t="n"/>
      <c r="B8269" s="116" t="n"/>
      <c r="C8269" s="116" t="n"/>
      <c r="D8269" s="116" t="n"/>
    </row>
    <row r="8270">
      <c r="A8270" s="116" t="n"/>
      <c r="B8270" s="116" t="n"/>
      <c r="C8270" s="116" t="n"/>
      <c r="D8270" s="116" t="n"/>
    </row>
    <row r="8271">
      <c r="A8271" s="116" t="n"/>
      <c r="B8271" s="116" t="n"/>
      <c r="C8271" s="116" t="n"/>
      <c r="D8271" s="116" t="n"/>
    </row>
    <row r="8272">
      <c r="A8272" s="116" t="n"/>
      <c r="B8272" s="116" t="n"/>
      <c r="C8272" s="116" t="n"/>
      <c r="D8272" s="116" t="n"/>
    </row>
    <row r="8273">
      <c r="A8273" s="116" t="n"/>
      <c r="B8273" s="116" t="n"/>
      <c r="C8273" s="116" t="n"/>
      <c r="D8273" s="116" t="n"/>
    </row>
    <row r="8274">
      <c r="A8274" s="116" t="n"/>
      <c r="B8274" s="116" t="n"/>
      <c r="C8274" s="116" t="n"/>
      <c r="D8274" s="116" t="n"/>
    </row>
    <row r="8275">
      <c r="A8275" s="116" t="n"/>
      <c r="B8275" s="116" t="n"/>
      <c r="C8275" s="116" t="n"/>
      <c r="D8275" s="116" t="n"/>
    </row>
    <row r="8276">
      <c r="A8276" s="116" t="n"/>
      <c r="B8276" s="116" t="n"/>
      <c r="C8276" s="116" t="n"/>
      <c r="D8276" s="116" t="n"/>
    </row>
    <row r="8277">
      <c r="A8277" s="116" t="n"/>
      <c r="B8277" s="116" t="n"/>
      <c r="C8277" s="116" t="n"/>
      <c r="D8277" s="116" t="n"/>
    </row>
    <row r="8278">
      <c r="A8278" s="116" t="n"/>
      <c r="B8278" s="116" t="n"/>
      <c r="C8278" s="116" t="n"/>
      <c r="D8278" s="116" t="n"/>
    </row>
    <row r="8279">
      <c r="A8279" s="116" t="n"/>
      <c r="B8279" s="116" t="n"/>
      <c r="C8279" s="116" t="n"/>
      <c r="D8279" s="116" t="n"/>
    </row>
    <row r="8280">
      <c r="A8280" s="116" t="n"/>
      <c r="B8280" s="116" t="n"/>
      <c r="C8280" s="116" t="n"/>
      <c r="D8280" s="116" t="n"/>
    </row>
    <row r="8281">
      <c r="A8281" s="116" t="n"/>
      <c r="B8281" s="116" t="n"/>
      <c r="C8281" s="116" t="n"/>
      <c r="D8281" s="116" t="n"/>
    </row>
    <row r="8282">
      <c r="A8282" s="116" t="n"/>
      <c r="B8282" s="116" t="n"/>
      <c r="C8282" s="116" t="n"/>
      <c r="D8282" s="116" t="n"/>
    </row>
    <row r="8283">
      <c r="A8283" s="116" t="n"/>
      <c r="B8283" s="116" t="n"/>
      <c r="C8283" s="116" t="n"/>
      <c r="D8283" s="116" t="n"/>
    </row>
    <row r="8284">
      <c r="A8284" s="116" t="n"/>
      <c r="B8284" s="116" t="n"/>
      <c r="C8284" s="116" t="n"/>
      <c r="D8284" s="116" t="n"/>
    </row>
    <row r="8285">
      <c r="A8285" s="116" t="n"/>
      <c r="B8285" s="116" t="n"/>
      <c r="C8285" s="116" t="n"/>
      <c r="D8285" s="116" t="n"/>
    </row>
    <row r="8286">
      <c r="A8286" s="116" t="n"/>
      <c r="B8286" s="116" t="n"/>
      <c r="C8286" s="116" t="n"/>
      <c r="D8286" s="116" t="n"/>
    </row>
    <row r="8287">
      <c r="A8287" s="116" t="n"/>
      <c r="B8287" s="116" t="n"/>
      <c r="C8287" s="116" t="n"/>
      <c r="D8287" s="116" t="n"/>
    </row>
    <row r="8288">
      <c r="A8288" s="116" t="n"/>
      <c r="B8288" s="116" t="n"/>
      <c r="C8288" s="116" t="n"/>
      <c r="D8288" s="116" t="n"/>
    </row>
    <row r="8289">
      <c r="A8289" s="116" t="n"/>
      <c r="B8289" s="116" t="n"/>
      <c r="C8289" s="116" t="n"/>
      <c r="D8289" s="116" t="n"/>
    </row>
    <row r="8290">
      <c r="A8290" s="116" t="n"/>
      <c r="B8290" s="116" t="n"/>
      <c r="C8290" s="116" t="n"/>
      <c r="D8290" s="116" t="n"/>
    </row>
    <row r="8291">
      <c r="A8291" s="116" t="n"/>
      <c r="B8291" s="116" t="n"/>
      <c r="C8291" s="116" t="n"/>
      <c r="D8291" s="116" t="n"/>
    </row>
    <row r="8292">
      <c r="A8292" s="116" t="n"/>
      <c r="B8292" s="116" t="n"/>
      <c r="C8292" s="116" t="n"/>
      <c r="D8292" s="116" t="n"/>
    </row>
    <row r="8293">
      <c r="A8293" s="116" t="n"/>
      <c r="B8293" s="116" t="n"/>
      <c r="C8293" s="116" t="n"/>
      <c r="D8293" s="116" t="n"/>
    </row>
    <row r="8294">
      <c r="A8294" s="116" t="n"/>
      <c r="B8294" s="116" t="n"/>
      <c r="C8294" s="116" t="n"/>
      <c r="D8294" s="116" t="n"/>
    </row>
    <row r="8295">
      <c r="A8295" s="116" t="n"/>
      <c r="B8295" s="116" t="n"/>
      <c r="C8295" s="116" t="n"/>
      <c r="D8295" s="116" t="n"/>
    </row>
    <row r="8296">
      <c r="A8296" s="116" t="n"/>
      <c r="B8296" s="116" t="n"/>
      <c r="C8296" s="116" t="n"/>
      <c r="D8296" s="116" t="n"/>
    </row>
    <row r="8297">
      <c r="A8297" s="116" t="n"/>
      <c r="B8297" s="116" t="n"/>
      <c r="C8297" s="116" t="n"/>
      <c r="D8297" s="116" t="n"/>
    </row>
    <row r="8298">
      <c r="A8298" s="116" t="n"/>
      <c r="B8298" s="116" t="n"/>
      <c r="C8298" s="116" t="n"/>
      <c r="D8298" s="116" t="n"/>
    </row>
    <row r="8299">
      <c r="A8299" s="116" t="n"/>
      <c r="B8299" s="116" t="n"/>
      <c r="C8299" s="116" t="n"/>
      <c r="D8299" s="116" t="n"/>
    </row>
    <row r="8300">
      <c r="A8300" s="116" t="n"/>
      <c r="B8300" s="116" t="n"/>
      <c r="C8300" s="116" t="n"/>
      <c r="D8300" s="116" t="n"/>
    </row>
    <row r="8301">
      <c r="A8301" s="116" t="n"/>
      <c r="B8301" s="116" t="n"/>
      <c r="C8301" s="116" t="n"/>
      <c r="D8301" s="116" t="n"/>
    </row>
    <row r="8302">
      <c r="A8302" s="116" t="n"/>
      <c r="B8302" s="116" t="n"/>
      <c r="C8302" s="116" t="n"/>
      <c r="D8302" s="116" t="n"/>
    </row>
    <row r="8303">
      <c r="A8303" s="116" t="n"/>
      <c r="B8303" s="116" t="n"/>
      <c r="C8303" s="116" t="n"/>
      <c r="D8303" s="116" t="n"/>
    </row>
    <row r="8304">
      <c r="A8304" s="116" t="n"/>
      <c r="B8304" s="116" t="n"/>
      <c r="C8304" s="116" t="n"/>
      <c r="D8304" s="116" t="n"/>
    </row>
    <row r="8305">
      <c r="A8305" s="116" t="n"/>
      <c r="B8305" s="116" t="n"/>
      <c r="C8305" s="116" t="n"/>
      <c r="D8305" s="116" t="n"/>
    </row>
    <row r="8306">
      <c r="A8306" s="116" t="n"/>
      <c r="B8306" s="116" t="n"/>
      <c r="C8306" s="116" t="n"/>
      <c r="D8306" s="116" t="n"/>
    </row>
    <row r="8307">
      <c r="A8307" s="116" t="n"/>
      <c r="B8307" s="116" t="n"/>
      <c r="C8307" s="116" t="n"/>
      <c r="D8307" s="116" t="n"/>
    </row>
    <row r="8308">
      <c r="A8308" s="116" t="n"/>
      <c r="B8308" s="116" t="n"/>
      <c r="C8308" s="116" t="n"/>
      <c r="D8308" s="116" t="n"/>
    </row>
    <row r="8309">
      <c r="A8309" s="116" t="n"/>
      <c r="B8309" s="116" t="n"/>
      <c r="C8309" s="116" t="n"/>
      <c r="D8309" s="116" t="n"/>
    </row>
    <row r="8310">
      <c r="A8310" s="116" t="n"/>
      <c r="B8310" s="116" t="n"/>
      <c r="C8310" s="116" t="n"/>
      <c r="D8310" s="116" t="n"/>
    </row>
    <row r="8311">
      <c r="A8311" s="116" t="n"/>
      <c r="B8311" s="116" t="n"/>
      <c r="C8311" s="116" t="n"/>
      <c r="D8311" s="116" t="n"/>
    </row>
    <row r="8312">
      <c r="A8312" s="116" t="n"/>
      <c r="B8312" s="116" t="n"/>
      <c r="C8312" s="116" t="n"/>
      <c r="D8312" s="116" t="n"/>
    </row>
    <row r="8313">
      <c r="A8313" s="116" t="n"/>
      <c r="B8313" s="116" t="n"/>
      <c r="C8313" s="116" t="n"/>
      <c r="D8313" s="116" t="n"/>
    </row>
    <row r="8314">
      <c r="A8314" s="116" t="n"/>
      <c r="B8314" s="116" t="n"/>
      <c r="C8314" s="116" t="n"/>
      <c r="D8314" s="116" t="n"/>
    </row>
    <row r="8315">
      <c r="A8315" s="116" t="n"/>
      <c r="B8315" s="116" t="n"/>
      <c r="C8315" s="116" t="n"/>
      <c r="D8315" s="116" t="n"/>
    </row>
    <row r="8316">
      <c r="A8316" s="116" t="n"/>
      <c r="B8316" s="116" t="n"/>
      <c r="C8316" s="116" t="n"/>
      <c r="D8316" s="116" t="n"/>
    </row>
    <row r="8317">
      <c r="A8317" s="116" t="n"/>
      <c r="B8317" s="116" t="n"/>
      <c r="C8317" s="116" t="n"/>
      <c r="D8317" s="116" t="n"/>
    </row>
    <row r="8318">
      <c r="A8318" s="116" t="n"/>
      <c r="B8318" s="116" t="n"/>
      <c r="C8318" s="116" t="n"/>
      <c r="D8318" s="116" t="n"/>
    </row>
    <row r="8319">
      <c r="A8319" s="116" t="n"/>
      <c r="B8319" s="116" t="n"/>
      <c r="C8319" s="116" t="n"/>
      <c r="D8319" s="116" t="n"/>
    </row>
    <row r="8320">
      <c r="A8320" s="116" t="n"/>
      <c r="B8320" s="116" t="n"/>
      <c r="C8320" s="116" t="n"/>
      <c r="D8320" s="116" t="n"/>
    </row>
    <row r="8321">
      <c r="A8321" s="116" t="n"/>
      <c r="B8321" s="116" t="n"/>
      <c r="C8321" s="116" t="n"/>
      <c r="D8321" s="116" t="n"/>
    </row>
    <row r="8322">
      <c r="A8322" s="116" t="n"/>
      <c r="B8322" s="116" t="n"/>
      <c r="C8322" s="116" t="n"/>
      <c r="D8322" s="116" t="n"/>
    </row>
    <row r="8323">
      <c r="A8323" s="116" t="n"/>
      <c r="B8323" s="116" t="n"/>
      <c r="C8323" s="116" t="n"/>
      <c r="D8323" s="116" t="n"/>
    </row>
    <row r="8324">
      <c r="A8324" s="116" t="n"/>
      <c r="B8324" s="116" t="n"/>
      <c r="C8324" s="116" t="n"/>
      <c r="D8324" s="116" t="n"/>
    </row>
    <row r="8325">
      <c r="A8325" s="116" t="n"/>
      <c r="B8325" s="116" t="n"/>
      <c r="C8325" s="116" t="n"/>
      <c r="D8325" s="116" t="n"/>
    </row>
    <row r="8326">
      <c r="A8326" s="116" t="n"/>
      <c r="B8326" s="116" t="n"/>
      <c r="C8326" s="116" t="n"/>
      <c r="D8326" s="116" t="n"/>
    </row>
    <row r="8327">
      <c r="A8327" s="116" t="n"/>
      <c r="B8327" s="116" t="n"/>
      <c r="C8327" s="116" t="n"/>
      <c r="D8327" s="116" t="n"/>
    </row>
    <row r="8328">
      <c r="A8328" s="116" t="n"/>
      <c r="B8328" s="116" t="n"/>
      <c r="C8328" s="116" t="n"/>
      <c r="D8328" s="116" t="n"/>
    </row>
    <row r="8329">
      <c r="A8329" s="116" t="n"/>
      <c r="B8329" s="116" t="n"/>
      <c r="C8329" s="116" t="n"/>
      <c r="D8329" s="116" t="n"/>
    </row>
    <row r="8330">
      <c r="A8330" s="116" t="n"/>
      <c r="B8330" s="116" t="n"/>
      <c r="C8330" s="116" t="n"/>
      <c r="D8330" s="116" t="n"/>
    </row>
    <row r="8331">
      <c r="A8331" s="116" t="n"/>
      <c r="B8331" s="116" t="n"/>
      <c r="C8331" s="116" t="n"/>
      <c r="D8331" s="116" t="n"/>
    </row>
    <row r="8332">
      <c r="A8332" s="116" t="n"/>
      <c r="B8332" s="116" t="n"/>
      <c r="C8332" s="116" t="n"/>
      <c r="D8332" s="116" t="n"/>
    </row>
    <row r="8333">
      <c r="A8333" s="116" t="n"/>
      <c r="B8333" s="116" t="n"/>
      <c r="C8333" s="116" t="n"/>
      <c r="D8333" s="116" t="n"/>
    </row>
    <row r="8334">
      <c r="A8334" s="116" t="n"/>
      <c r="B8334" s="116" t="n"/>
      <c r="C8334" s="116" t="n"/>
      <c r="D8334" s="116" t="n"/>
    </row>
    <row r="8335">
      <c r="A8335" s="116" t="n"/>
      <c r="B8335" s="116" t="n"/>
      <c r="C8335" s="116" t="n"/>
      <c r="D8335" s="116" t="n"/>
    </row>
    <row r="8336">
      <c r="A8336" s="116" t="n"/>
      <c r="B8336" s="116" t="n"/>
      <c r="C8336" s="116" t="n"/>
      <c r="D8336" s="116" t="n"/>
    </row>
    <row r="8337">
      <c r="A8337" s="116" t="n"/>
      <c r="B8337" s="116" t="n"/>
      <c r="C8337" s="116" t="n"/>
      <c r="D8337" s="116" t="n"/>
    </row>
    <row r="8338">
      <c r="A8338" s="116" t="n"/>
      <c r="B8338" s="116" t="n"/>
      <c r="C8338" s="116" t="n"/>
      <c r="D8338" s="116" t="n"/>
    </row>
    <row r="8339">
      <c r="A8339" s="116" t="n"/>
      <c r="B8339" s="116" t="n"/>
      <c r="C8339" s="116" t="n"/>
      <c r="D8339" s="116" t="n"/>
    </row>
    <row r="8340">
      <c r="A8340" s="116" t="n"/>
      <c r="B8340" s="116" t="n"/>
      <c r="C8340" s="116" t="n"/>
      <c r="D8340" s="116" t="n"/>
    </row>
    <row r="8341">
      <c r="A8341" s="116" t="n"/>
      <c r="B8341" s="116" t="n"/>
      <c r="C8341" s="116" t="n"/>
      <c r="D8341" s="116" t="n"/>
    </row>
    <row r="8342">
      <c r="A8342" s="116" t="n"/>
      <c r="B8342" s="116" t="n"/>
      <c r="C8342" s="116" t="n"/>
      <c r="D8342" s="116" t="n"/>
    </row>
    <row r="8343">
      <c r="A8343" s="116" t="n"/>
      <c r="B8343" s="116" t="n"/>
      <c r="C8343" s="116" t="n"/>
      <c r="D8343" s="116" t="n"/>
    </row>
    <row r="8344">
      <c r="A8344" s="116" t="n"/>
      <c r="B8344" s="116" t="n"/>
      <c r="C8344" s="116" t="n"/>
      <c r="D8344" s="116" t="n"/>
    </row>
    <row r="8345">
      <c r="A8345" s="116" t="n"/>
      <c r="B8345" s="116" t="n"/>
      <c r="C8345" s="116" t="n"/>
      <c r="D8345" s="116" t="n"/>
    </row>
    <row r="8346">
      <c r="A8346" s="116" t="n"/>
      <c r="B8346" s="116" t="n"/>
      <c r="C8346" s="116" t="n"/>
      <c r="D8346" s="116" t="n"/>
    </row>
    <row r="8347">
      <c r="A8347" s="116" t="n"/>
      <c r="B8347" s="116" t="n"/>
      <c r="C8347" s="116" t="n"/>
      <c r="D8347" s="116" t="n"/>
    </row>
    <row r="8348">
      <c r="A8348" s="116" t="n"/>
      <c r="B8348" s="116" t="n"/>
      <c r="C8348" s="116" t="n"/>
      <c r="D8348" s="116" t="n"/>
    </row>
    <row r="8349">
      <c r="A8349" s="116" t="n"/>
      <c r="B8349" s="116" t="n"/>
      <c r="C8349" s="116" t="n"/>
      <c r="D8349" s="116" t="n"/>
    </row>
    <row r="8350">
      <c r="A8350" s="116" t="n"/>
      <c r="B8350" s="116" t="n"/>
      <c r="C8350" s="116" t="n"/>
      <c r="D8350" s="116" t="n"/>
    </row>
    <row r="8351">
      <c r="A8351" s="116" t="n"/>
      <c r="B8351" s="116" t="n"/>
      <c r="C8351" s="116" t="n"/>
      <c r="D8351" s="116" t="n"/>
    </row>
    <row r="8352">
      <c r="A8352" s="116" t="n"/>
      <c r="B8352" s="116" t="n"/>
      <c r="C8352" s="116" t="n"/>
      <c r="D8352" s="116" t="n"/>
    </row>
    <row r="8353">
      <c r="A8353" s="116" t="n"/>
      <c r="B8353" s="116" t="n"/>
      <c r="C8353" s="116" t="n"/>
      <c r="D8353" s="116" t="n"/>
    </row>
    <row r="8354">
      <c r="A8354" s="116" t="n"/>
      <c r="B8354" s="116" t="n"/>
      <c r="C8354" s="116" t="n"/>
      <c r="D8354" s="116" t="n"/>
    </row>
    <row r="8355">
      <c r="A8355" s="116" t="n"/>
      <c r="B8355" s="116" t="n"/>
      <c r="C8355" s="116" t="n"/>
      <c r="D8355" s="116" t="n"/>
    </row>
    <row r="8356">
      <c r="A8356" s="116" t="n"/>
      <c r="B8356" s="116" t="n"/>
      <c r="C8356" s="116" t="n"/>
      <c r="D8356" s="116" t="n"/>
    </row>
    <row r="8357">
      <c r="A8357" s="116" t="n"/>
      <c r="B8357" s="116" t="n"/>
      <c r="C8357" s="116" t="n"/>
      <c r="D8357" s="116" t="n"/>
    </row>
    <row r="8358">
      <c r="A8358" s="116" t="n"/>
      <c r="B8358" s="116" t="n"/>
      <c r="C8358" s="116" t="n"/>
      <c r="D8358" s="116" t="n"/>
    </row>
    <row r="8359">
      <c r="A8359" s="116" t="n"/>
      <c r="B8359" s="116" t="n"/>
      <c r="C8359" s="116" t="n"/>
      <c r="D8359" s="116" t="n"/>
    </row>
    <row r="8360">
      <c r="A8360" s="116" t="n"/>
      <c r="B8360" s="116" t="n"/>
      <c r="C8360" s="116" t="n"/>
      <c r="D8360" s="116" t="n"/>
    </row>
    <row r="8361">
      <c r="A8361" s="116" t="n"/>
      <c r="B8361" s="116" t="n"/>
      <c r="C8361" s="116" t="n"/>
      <c r="D8361" s="116" t="n"/>
    </row>
    <row r="8362">
      <c r="A8362" s="116" t="n"/>
      <c r="B8362" s="116" t="n"/>
      <c r="C8362" s="116" t="n"/>
      <c r="D8362" s="116" t="n"/>
    </row>
    <row r="8363">
      <c r="A8363" s="116" t="n"/>
      <c r="B8363" s="116" t="n"/>
      <c r="C8363" s="116" t="n"/>
      <c r="D8363" s="116" t="n"/>
    </row>
    <row r="8364">
      <c r="A8364" s="116" t="n"/>
      <c r="B8364" s="116" t="n"/>
      <c r="C8364" s="116" t="n"/>
      <c r="D8364" s="116" t="n"/>
    </row>
    <row r="8365">
      <c r="A8365" s="116" t="n"/>
      <c r="B8365" s="116" t="n"/>
      <c r="C8365" s="116" t="n"/>
      <c r="D8365" s="116" t="n"/>
    </row>
    <row r="8366">
      <c r="A8366" s="116" t="n"/>
      <c r="B8366" s="116" t="n"/>
      <c r="C8366" s="116" t="n"/>
      <c r="D8366" s="116" t="n"/>
    </row>
    <row r="8367">
      <c r="A8367" s="116" t="n"/>
      <c r="B8367" s="116" t="n"/>
      <c r="C8367" s="116" t="n"/>
      <c r="D8367" s="116" t="n"/>
    </row>
    <row r="8368">
      <c r="A8368" s="116" t="n"/>
      <c r="B8368" s="116" t="n"/>
      <c r="C8368" s="116" t="n"/>
      <c r="D8368" s="116" t="n"/>
    </row>
    <row r="8369">
      <c r="A8369" s="116" t="n"/>
      <c r="B8369" s="116" t="n"/>
      <c r="C8369" s="116" t="n"/>
      <c r="D8369" s="116" t="n"/>
    </row>
    <row r="8370">
      <c r="A8370" s="116" t="n"/>
      <c r="B8370" s="116" t="n"/>
      <c r="C8370" s="116" t="n"/>
      <c r="D8370" s="116" t="n"/>
    </row>
    <row r="8371">
      <c r="A8371" s="116" t="n"/>
      <c r="B8371" s="116" t="n"/>
      <c r="C8371" s="116" t="n"/>
      <c r="D8371" s="116" t="n"/>
    </row>
    <row r="8372">
      <c r="A8372" s="116" t="n"/>
      <c r="B8372" s="116" t="n"/>
      <c r="C8372" s="116" t="n"/>
      <c r="D8372" s="116" t="n"/>
    </row>
    <row r="8373">
      <c r="A8373" s="116" t="n"/>
      <c r="B8373" s="116" t="n"/>
      <c r="C8373" s="116" t="n"/>
      <c r="D8373" s="116" t="n"/>
    </row>
    <row r="8374">
      <c r="A8374" s="116" t="n"/>
      <c r="B8374" s="116" t="n"/>
      <c r="C8374" s="116" t="n"/>
      <c r="D8374" s="116" t="n"/>
    </row>
    <row r="8375">
      <c r="A8375" s="116" t="n"/>
      <c r="B8375" s="116" t="n"/>
      <c r="C8375" s="116" t="n"/>
      <c r="D8375" s="116" t="n"/>
    </row>
    <row r="8376">
      <c r="A8376" s="116" t="n"/>
      <c r="B8376" s="116" t="n"/>
      <c r="C8376" s="116" t="n"/>
      <c r="D8376" s="116" t="n"/>
    </row>
    <row r="8377">
      <c r="A8377" s="116" t="n"/>
      <c r="B8377" s="116" t="n"/>
      <c r="C8377" s="116" t="n"/>
      <c r="D8377" s="116" t="n"/>
    </row>
    <row r="8378">
      <c r="A8378" s="116" t="n"/>
      <c r="B8378" s="116" t="n"/>
      <c r="C8378" s="116" t="n"/>
      <c r="D8378" s="116" t="n"/>
    </row>
    <row r="8379">
      <c r="A8379" s="116" t="n"/>
      <c r="B8379" s="116" t="n"/>
      <c r="C8379" s="116" t="n"/>
      <c r="D8379" s="116" t="n"/>
    </row>
    <row r="8380">
      <c r="A8380" s="116" t="n"/>
      <c r="B8380" s="116" t="n"/>
      <c r="C8380" s="116" t="n"/>
      <c r="D8380" s="116" t="n"/>
    </row>
    <row r="8381">
      <c r="A8381" s="116" t="n"/>
      <c r="B8381" s="116" t="n"/>
      <c r="C8381" s="116" t="n"/>
      <c r="D8381" s="116" t="n"/>
    </row>
    <row r="8382">
      <c r="A8382" s="116" t="n"/>
      <c r="B8382" s="116" t="n"/>
      <c r="C8382" s="116" t="n"/>
      <c r="D8382" s="116" t="n"/>
    </row>
    <row r="8383">
      <c r="A8383" s="116" t="n"/>
      <c r="B8383" s="116" t="n"/>
      <c r="C8383" s="116" t="n"/>
      <c r="D8383" s="116" t="n"/>
    </row>
    <row r="8384">
      <c r="A8384" s="116" t="n"/>
      <c r="B8384" s="116" t="n"/>
      <c r="C8384" s="116" t="n"/>
      <c r="D8384" s="116" t="n"/>
    </row>
    <row r="8385">
      <c r="A8385" s="116" t="n"/>
      <c r="B8385" s="116" t="n"/>
      <c r="C8385" s="116" t="n"/>
      <c r="D8385" s="116" t="n"/>
    </row>
    <row r="8386">
      <c r="A8386" s="116" t="n"/>
      <c r="B8386" s="116" t="n"/>
      <c r="C8386" s="116" t="n"/>
      <c r="D8386" s="116" t="n"/>
    </row>
    <row r="8387">
      <c r="A8387" s="116" t="n"/>
      <c r="B8387" s="116" t="n"/>
      <c r="C8387" s="116" t="n"/>
      <c r="D8387" s="116" t="n"/>
    </row>
    <row r="8388">
      <c r="A8388" s="116" t="n"/>
      <c r="B8388" s="116" t="n"/>
      <c r="C8388" s="116" t="n"/>
      <c r="D8388" s="116" t="n"/>
    </row>
    <row r="8389">
      <c r="A8389" s="116" t="n"/>
      <c r="B8389" s="116" t="n"/>
      <c r="C8389" s="116" t="n"/>
      <c r="D8389" s="116" t="n"/>
    </row>
    <row r="8390">
      <c r="A8390" s="116" t="n"/>
      <c r="B8390" s="116" t="n"/>
      <c r="C8390" s="116" t="n"/>
      <c r="D8390" s="116" t="n"/>
    </row>
    <row r="8391">
      <c r="A8391" s="116" t="n"/>
      <c r="B8391" s="116" t="n"/>
      <c r="C8391" s="116" t="n"/>
      <c r="D8391" s="116" t="n"/>
    </row>
    <row r="8392">
      <c r="A8392" s="116" t="n"/>
      <c r="B8392" s="116" t="n"/>
      <c r="C8392" s="116" t="n"/>
      <c r="D8392" s="116" t="n"/>
    </row>
    <row r="8393">
      <c r="A8393" s="116" t="n"/>
      <c r="B8393" s="116" t="n"/>
      <c r="C8393" s="116" t="n"/>
      <c r="D8393" s="116" t="n"/>
    </row>
    <row r="8394">
      <c r="A8394" s="116" t="n"/>
      <c r="B8394" s="116" t="n"/>
      <c r="C8394" s="116" t="n"/>
      <c r="D8394" s="116" t="n"/>
    </row>
    <row r="8395">
      <c r="A8395" s="116" t="n"/>
      <c r="B8395" s="116" t="n"/>
      <c r="C8395" s="116" t="n"/>
      <c r="D8395" s="116" t="n"/>
    </row>
    <row r="8396">
      <c r="A8396" s="116" t="n"/>
      <c r="B8396" s="116" t="n"/>
      <c r="C8396" s="116" t="n"/>
      <c r="D8396" s="116" t="n"/>
    </row>
    <row r="8397">
      <c r="A8397" s="116" t="n"/>
      <c r="B8397" s="116" t="n"/>
      <c r="C8397" s="116" t="n"/>
      <c r="D8397" s="116" t="n"/>
    </row>
    <row r="8398">
      <c r="A8398" s="116" t="n"/>
      <c r="B8398" s="116" t="n"/>
      <c r="C8398" s="116" t="n"/>
      <c r="D8398" s="116" t="n"/>
    </row>
    <row r="8399">
      <c r="A8399" s="116" t="n"/>
      <c r="B8399" s="116" t="n"/>
      <c r="C8399" s="116" t="n"/>
      <c r="D8399" s="116" t="n"/>
    </row>
    <row r="8400">
      <c r="A8400" s="116" t="n"/>
      <c r="B8400" s="116" t="n"/>
      <c r="C8400" s="116" t="n"/>
      <c r="D8400" s="116" t="n"/>
    </row>
    <row r="8401">
      <c r="A8401" s="116" t="n"/>
      <c r="B8401" s="116" t="n"/>
      <c r="C8401" s="116" t="n"/>
      <c r="D8401" s="116" t="n"/>
    </row>
    <row r="8402">
      <c r="A8402" s="116" t="n"/>
      <c r="B8402" s="116" t="n"/>
      <c r="C8402" s="116" t="n"/>
      <c r="D8402" s="116" t="n"/>
    </row>
    <row r="8403">
      <c r="A8403" s="116" t="n"/>
      <c r="B8403" s="116" t="n"/>
      <c r="C8403" s="116" t="n"/>
      <c r="D8403" s="116" t="n"/>
    </row>
    <row r="8404">
      <c r="A8404" s="116" t="n"/>
      <c r="B8404" s="116" t="n"/>
      <c r="C8404" s="116" t="n"/>
      <c r="D8404" s="116" t="n"/>
    </row>
    <row r="8405">
      <c r="A8405" s="116" t="n"/>
      <c r="B8405" s="116" t="n"/>
      <c r="C8405" s="116" t="n"/>
      <c r="D8405" s="116" t="n"/>
    </row>
    <row r="8406">
      <c r="A8406" s="116" t="n"/>
      <c r="B8406" s="116" t="n"/>
      <c r="C8406" s="116" t="n"/>
      <c r="D8406" s="116" t="n"/>
    </row>
    <row r="8407">
      <c r="A8407" s="116" t="n"/>
      <c r="B8407" s="116" t="n"/>
      <c r="C8407" s="116" t="n"/>
      <c r="D8407" s="116" t="n"/>
    </row>
    <row r="8408">
      <c r="A8408" s="116" t="n"/>
      <c r="B8408" s="116" t="n"/>
      <c r="C8408" s="116" t="n"/>
      <c r="D8408" s="116" t="n"/>
    </row>
    <row r="8409">
      <c r="A8409" s="116" t="n"/>
      <c r="B8409" s="116" t="n"/>
      <c r="C8409" s="116" t="n"/>
      <c r="D8409" s="116" t="n"/>
    </row>
    <row r="8410">
      <c r="A8410" s="116" t="n"/>
      <c r="B8410" s="116" t="n"/>
      <c r="C8410" s="116" t="n"/>
      <c r="D8410" s="116" t="n"/>
    </row>
    <row r="8411">
      <c r="A8411" s="116" t="n"/>
      <c r="B8411" s="116" t="n"/>
      <c r="C8411" s="116" t="n"/>
      <c r="D8411" s="116" t="n"/>
    </row>
    <row r="8412">
      <c r="A8412" s="116" t="n"/>
      <c r="B8412" s="116" t="n"/>
      <c r="C8412" s="116" t="n"/>
      <c r="D8412" s="116" t="n"/>
    </row>
    <row r="8413">
      <c r="A8413" s="116" t="n"/>
      <c r="B8413" s="116" t="n"/>
      <c r="C8413" s="116" t="n"/>
      <c r="D8413" s="116" t="n"/>
    </row>
    <row r="8414">
      <c r="A8414" s="116" t="n"/>
      <c r="B8414" s="116" t="n"/>
      <c r="C8414" s="116" t="n"/>
      <c r="D8414" s="116" t="n"/>
    </row>
    <row r="8415">
      <c r="A8415" s="116" t="n"/>
      <c r="B8415" s="116" t="n"/>
      <c r="C8415" s="116" t="n"/>
      <c r="D8415" s="116" t="n"/>
    </row>
    <row r="8416">
      <c r="A8416" s="116" t="n"/>
      <c r="B8416" s="116" t="n"/>
      <c r="C8416" s="116" t="n"/>
      <c r="D8416" s="116" t="n"/>
    </row>
    <row r="8417">
      <c r="A8417" s="116" t="n"/>
      <c r="B8417" s="116" t="n"/>
      <c r="C8417" s="116" t="n"/>
      <c r="D8417" s="116" t="n"/>
    </row>
    <row r="8418">
      <c r="A8418" s="116" t="n"/>
      <c r="B8418" s="116" t="n"/>
      <c r="C8418" s="116" t="n"/>
      <c r="D8418" s="116" t="n"/>
    </row>
    <row r="8419">
      <c r="A8419" s="116" t="n"/>
      <c r="B8419" s="116" t="n"/>
      <c r="C8419" s="116" t="n"/>
      <c r="D8419" s="116" t="n"/>
    </row>
    <row r="8420">
      <c r="A8420" s="116" t="n"/>
      <c r="B8420" s="116" t="n"/>
      <c r="C8420" s="116" t="n"/>
      <c r="D8420" s="116" t="n"/>
    </row>
    <row r="8421">
      <c r="A8421" s="116" t="n"/>
      <c r="B8421" s="116" t="n"/>
      <c r="C8421" s="116" t="n"/>
      <c r="D8421" s="116" t="n"/>
    </row>
    <row r="8422">
      <c r="A8422" s="116" t="n"/>
      <c r="B8422" s="116" t="n"/>
      <c r="C8422" s="116" t="n"/>
      <c r="D8422" s="116" t="n"/>
    </row>
    <row r="8423">
      <c r="A8423" s="116" t="n"/>
      <c r="B8423" s="116" t="n"/>
      <c r="C8423" s="116" t="n"/>
      <c r="D8423" s="116" t="n"/>
    </row>
    <row r="8424">
      <c r="A8424" s="116" t="n"/>
      <c r="B8424" s="116" t="n"/>
      <c r="C8424" s="116" t="n"/>
      <c r="D8424" s="116" t="n"/>
    </row>
    <row r="8425">
      <c r="A8425" s="116" t="n"/>
      <c r="B8425" s="116" t="n"/>
      <c r="C8425" s="116" t="n"/>
      <c r="D8425" s="116" t="n"/>
    </row>
    <row r="8426">
      <c r="A8426" s="116" t="n"/>
      <c r="B8426" s="116" t="n"/>
      <c r="C8426" s="116" t="n"/>
      <c r="D8426" s="116" t="n"/>
    </row>
    <row r="8427">
      <c r="A8427" s="116" t="n"/>
      <c r="B8427" s="116" t="n"/>
      <c r="C8427" s="116" t="n"/>
      <c r="D8427" s="116" t="n"/>
    </row>
    <row r="8428">
      <c r="A8428" s="116" t="n"/>
      <c r="B8428" s="116" t="n"/>
      <c r="C8428" s="116" t="n"/>
      <c r="D8428" s="116" t="n"/>
    </row>
    <row r="8429">
      <c r="A8429" s="116" t="n"/>
      <c r="B8429" s="116" t="n"/>
      <c r="C8429" s="116" t="n"/>
      <c r="D8429" s="116" t="n"/>
    </row>
    <row r="8430">
      <c r="A8430" s="116" t="n"/>
      <c r="B8430" s="116" t="n"/>
      <c r="C8430" s="116" t="n"/>
      <c r="D8430" s="116" t="n"/>
    </row>
    <row r="8431">
      <c r="A8431" s="116" t="n"/>
      <c r="B8431" s="116" t="n"/>
      <c r="C8431" s="116" t="n"/>
      <c r="D8431" s="116" t="n"/>
    </row>
    <row r="8432">
      <c r="A8432" s="116" t="n"/>
      <c r="B8432" s="116" t="n"/>
      <c r="C8432" s="116" t="n"/>
      <c r="D8432" s="116" t="n"/>
    </row>
    <row r="8433">
      <c r="A8433" s="116" t="n"/>
      <c r="B8433" s="116" t="n"/>
      <c r="C8433" s="116" t="n"/>
      <c r="D8433" s="116" t="n"/>
    </row>
    <row r="8434">
      <c r="A8434" s="116" t="n"/>
      <c r="B8434" s="116" t="n"/>
      <c r="C8434" s="116" t="n"/>
      <c r="D8434" s="116" t="n"/>
    </row>
    <row r="8435">
      <c r="A8435" s="116" t="n"/>
      <c r="B8435" s="116" t="n"/>
      <c r="C8435" s="116" t="n"/>
      <c r="D8435" s="116" t="n"/>
    </row>
    <row r="8436">
      <c r="A8436" s="116" t="n"/>
      <c r="B8436" s="116" t="n"/>
      <c r="C8436" s="116" t="n"/>
      <c r="D8436" s="116" t="n"/>
    </row>
    <row r="8437">
      <c r="A8437" s="116" t="n"/>
      <c r="B8437" s="116" t="n"/>
      <c r="C8437" s="116" t="n"/>
      <c r="D8437" s="116" t="n"/>
    </row>
    <row r="8438">
      <c r="A8438" s="116" t="n"/>
      <c r="B8438" s="116" t="n"/>
      <c r="C8438" s="116" t="n"/>
      <c r="D8438" s="116" t="n"/>
    </row>
    <row r="8439">
      <c r="A8439" s="116" t="n"/>
      <c r="B8439" s="116" t="n"/>
      <c r="C8439" s="116" t="n"/>
      <c r="D8439" s="116" t="n"/>
    </row>
    <row r="8440">
      <c r="A8440" s="116" t="n"/>
      <c r="B8440" s="116" t="n"/>
      <c r="C8440" s="116" t="n"/>
      <c r="D8440" s="116" t="n"/>
    </row>
    <row r="8441">
      <c r="A8441" s="116" t="n"/>
      <c r="B8441" s="116" t="n"/>
      <c r="C8441" s="116" t="n"/>
      <c r="D8441" s="116" t="n"/>
    </row>
    <row r="8442">
      <c r="A8442" s="116" t="n"/>
      <c r="B8442" s="116" t="n"/>
      <c r="C8442" s="116" t="n"/>
      <c r="D8442" s="116" t="n"/>
    </row>
    <row r="8443">
      <c r="A8443" s="116" t="n"/>
      <c r="B8443" s="116" t="n"/>
      <c r="C8443" s="116" t="n"/>
      <c r="D8443" s="116" t="n"/>
    </row>
    <row r="8444">
      <c r="A8444" s="116" t="n"/>
      <c r="B8444" s="116" t="n"/>
      <c r="C8444" s="116" t="n"/>
      <c r="D8444" s="116" t="n"/>
    </row>
    <row r="8445">
      <c r="A8445" s="116" t="n"/>
      <c r="B8445" s="116" t="n"/>
      <c r="C8445" s="116" t="n"/>
      <c r="D8445" s="116" t="n"/>
    </row>
    <row r="8446">
      <c r="A8446" s="116" t="n"/>
      <c r="B8446" s="116" t="n"/>
      <c r="C8446" s="116" t="n"/>
      <c r="D8446" s="116" t="n"/>
    </row>
    <row r="8447">
      <c r="A8447" s="116" t="n"/>
      <c r="B8447" s="116" t="n"/>
      <c r="C8447" s="116" t="n"/>
      <c r="D8447" s="116" t="n"/>
    </row>
    <row r="8448">
      <c r="A8448" s="116" t="n"/>
      <c r="B8448" s="116" t="n"/>
      <c r="C8448" s="116" t="n"/>
      <c r="D8448" s="116" t="n"/>
    </row>
    <row r="8449">
      <c r="A8449" s="116" t="n"/>
      <c r="B8449" s="116" t="n"/>
      <c r="C8449" s="116" t="n"/>
      <c r="D8449" s="116" t="n"/>
    </row>
    <row r="8450">
      <c r="A8450" s="116" t="n"/>
      <c r="B8450" s="116" t="n"/>
      <c r="C8450" s="116" t="n"/>
      <c r="D8450" s="116" t="n"/>
    </row>
    <row r="8451">
      <c r="A8451" s="116" t="n"/>
      <c r="B8451" s="116" t="n"/>
      <c r="C8451" s="116" t="n"/>
      <c r="D8451" s="116" t="n"/>
    </row>
    <row r="8452">
      <c r="A8452" s="116" t="n"/>
      <c r="B8452" s="116" t="n"/>
      <c r="C8452" s="116" t="n"/>
      <c r="D8452" s="116" t="n"/>
    </row>
    <row r="8453">
      <c r="A8453" s="116" t="n"/>
      <c r="B8453" s="116" t="n"/>
      <c r="C8453" s="116" t="n"/>
      <c r="D8453" s="116" t="n"/>
    </row>
    <row r="8454">
      <c r="A8454" s="116" t="n"/>
      <c r="B8454" s="116" t="n"/>
      <c r="C8454" s="116" t="n"/>
      <c r="D8454" s="116" t="n"/>
    </row>
    <row r="8455">
      <c r="A8455" s="116" t="n"/>
      <c r="B8455" s="116" t="n"/>
      <c r="C8455" s="116" t="n"/>
      <c r="D8455" s="116" t="n"/>
    </row>
    <row r="8456">
      <c r="A8456" s="116" t="n"/>
      <c r="B8456" s="116" t="n"/>
      <c r="C8456" s="116" t="n"/>
      <c r="D8456" s="116" t="n"/>
    </row>
    <row r="8457">
      <c r="A8457" s="116" t="n"/>
      <c r="B8457" s="116" t="n"/>
      <c r="C8457" s="116" t="n"/>
      <c r="D8457" s="116" t="n"/>
    </row>
    <row r="8458">
      <c r="A8458" s="116" t="n"/>
      <c r="B8458" s="116" t="n"/>
      <c r="C8458" s="116" t="n"/>
      <c r="D8458" s="116" t="n"/>
    </row>
    <row r="8459">
      <c r="A8459" s="116" t="n"/>
      <c r="B8459" s="116" t="n"/>
      <c r="C8459" s="116" t="n"/>
      <c r="D8459" s="116" t="n"/>
    </row>
    <row r="8460">
      <c r="A8460" s="116" t="n"/>
      <c r="B8460" s="116" t="n"/>
      <c r="C8460" s="116" t="n"/>
      <c r="D8460" s="116" t="n"/>
    </row>
    <row r="8461">
      <c r="A8461" s="116" t="n"/>
      <c r="B8461" s="116" t="n"/>
      <c r="C8461" s="116" t="n"/>
      <c r="D8461" s="116" t="n"/>
    </row>
    <row r="8462">
      <c r="A8462" s="116" t="n"/>
      <c r="B8462" s="116" t="n"/>
      <c r="C8462" s="116" t="n"/>
      <c r="D8462" s="116" t="n"/>
    </row>
    <row r="8463">
      <c r="A8463" s="116" t="n"/>
      <c r="B8463" s="116" t="n"/>
      <c r="C8463" s="116" t="n"/>
      <c r="D8463" s="116" t="n"/>
    </row>
    <row r="8464">
      <c r="A8464" s="116" t="n"/>
      <c r="B8464" s="116" t="n"/>
      <c r="C8464" s="116" t="n"/>
      <c r="D8464" s="116" t="n"/>
    </row>
    <row r="8465">
      <c r="A8465" s="116" t="n"/>
      <c r="B8465" s="116" t="n"/>
      <c r="C8465" s="116" t="n"/>
      <c r="D8465" s="116" t="n"/>
    </row>
    <row r="8466">
      <c r="A8466" s="116" t="n"/>
      <c r="B8466" s="116" t="n"/>
      <c r="C8466" s="116" t="n"/>
      <c r="D8466" s="116" t="n"/>
    </row>
    <row r="8467">
      <c r="A8467" s="116" t="n"/>
      <c r="B8467" s="116" t="n"/>
      <c r="C8467" s="116" t="n"/>
      <c r="D8467" s="116" t="n"/>
    </row>
    <row r="8468">
      <c r="A8468" s="116" t="n"/>
      <c r="B8468" s="116" t="n"/>
      <c r="C8468" s="116" t="n"/>
      <c r="D8468" s="116" t="n"/>
    </row>
    <row r="8469">
      <c r="A8469" s="116" t="n"/>
      <c r="B8469" s="116" t="n"/>
      <c r="C8469" s="116" t="n"/>
      <c r="D8469" s="116" t="n"/>
    </row>
    <row r="8470">
      <c r="A8470" s="116" t="n"/>
      <c r="B8470" s="116" t="n"/>
      <c r="C8470" s="116" t="n"/>
      <c r="D8470" s="116" t="n"/>
    </row>
    <row r="8471">
      <c r="A8471" s="116" t="n"/>
      <c r="B8471" s="116" t="n"/>
      <c r="C8471" s="116" t="n"/>
      <c r="D8471" s="116" t="n"/>
    </row>
    <row r="8472">
      <c r="A8472" s="116" t="n"/>
      <c r="B8472" s="116" t="n"/>
      <c r="C8472" s="116" t="n"/>
      <c r="D8472" s="116" t="n"/>
    </row>
    <row r="8473">
      <c r="A8473" s="116" t="n"/>
      <c r="B8473" s="116" t="n"/>
      <c r="C8473" s="116" t="n"/>
      <c r="D8473" s="116" t="n"/>
    </row>
    <row r="8474">
      <c r="A8474" s="116" t="n"/>
      <c r="B8474" s="116" t="n"/>
      <c r="C8474" s="116" t="n"/>
      <c r="D8474" s="116" t="n"/>
    </row>
    <row r="8475">
      <c r="A8475" s="116" t="n"/>
      <c r="B8475" s="116" t="n"/>
      <c r="C8475" s="116" t="n"/>
      <c r="D8475" s="116" t="n"/>
    </row>
    <row r="8476">
      <c r="A8476" s="116" t="n"/>
      <c r="B8476" s="116" t="n"/>
      <c r="C8476" s="116" t="n"/>
      <c r="D8476" s="116" t="n"/>
    </row>
    <row r="8477">
      <c r="A8477" s="116" t="n"/>
      <c r="B8477" s="116" t="n"/>
      <c r="C8477" s="116" t="n"/>
      <c r="D8477" s="116" t="n"/>
    </row>
    <row r="8478">
      <c r="A8478" s="116" t="n"/>
      <c r="B8478" s="116" t="n"/>
      <c r="C8478" s="116" t="n"/>
      <c r="D8478" s="116" t="n"/>
    </row>
    <row r="8479">
      <c r="A8479" s="116" t="n"/>
      <c r="B8479" s="116" t="n"/>
      <c r="C8479" s="116" t="n"/>
      <c r="D8479" s="116" t="n"/>
    </row>
    <row r="8480">
      <c r="A8480" s="116" t="n"/>
      <c r="B8480" s="116" t="n"/>
      <c r="C8480" s="116" t="n"/>
      <c r="D8480" s="116" t="n"/>
    </row>
    <row r="8481">
      <c r="A8481" s="116" t="n"/>
      <c r="B8481" s="116" t="n"/>
      <c r="C8481" s="116" t="n"/>
      <c r="D8481" s="116" t="n"/>
    </row>
    <row r="8482">
      <c r="A8482" s="116" t="n"/>
      <c r="B8482" s="116" t="n"/>
      <c r="C8482" s="116" t="n"/>
      <c r="D8482" s="116" t="n"/>
    </row>
    <row r="8483">
      <c r="A8483" s="116" t="n"/>
      <c r="B8483" s="116" t="n"/>
      <c r="C8483" s="116" t="n"/>
      <c r="D8483" s="116" t="n"/>
    </row>
    <row r="8484">
      <c r="A8484" s="116" t="n"/>
      <c r="B8484" s="116" t="n"/>
      <c r="C8484" s="116" t="n"/>
      <c r="D8484" s="116" t="n"/>
    </row>
    <row r="8485">
      <c r="A8485" s="116" t="n"/>
      <c r="B8485" s="116" t="n"/>
      <c r="C8485" s="116" t="n"/>
      <c r="D8485" s="116" t="n"/>
    </row>
    <row r="8486">
      <c r="A8486" s="116" t="n"/>
      <c r="B8486" s="116" t="n"/>
      <c r="C8486" s="116" t="n"/>
      <c r="D8486" s="116" t="n"/>
    </row>
    <row r="8487">
      <c r="A8487" s="116" t="n"/>
      <c r="B8487" s="116" t="n"/>
      <c r="C8487" s="116" t="n"/>
      <c r="D8487" s="116" t="n"/>
    </row>
    <row r="8488">
      <c r="A8488" s="116" t="n"/>
      <c r="B8488" s="116" t="n"/>
      <c r="C8488" s="116" t="n"/>
      <c r="D8488" s="116" t="n"/>
    </row>
    <row r="8489">
      <c r="A8489" s="116" t="n"/>
      <c r="B8489" s="116" t="n"/>
      <c r="C8489" s="116" t="n"/>
      <c r="D8489" s="116" t="n"/>
    </row>
    <row r="8490">
      <c r="A8490" s="116" t="n"/>
      <c r="B8490" s="116" t="n"/>
      <c r="C8490" s="116" t="n"/>
      <c r="D8490" s="116" t="n"/>
    </row>
    <row r="8491">
      <c r="A8491" s="116" t="n"/>
      <c r="B8491" s="116" t="n"/>
      <c r="C8491" s="116" t="n"/>
      <c r="D8491" s="116" t="n"/>
    </row>
    <row r="8492">
      <c r="A8492" s="116" t="n"/>
      <c r="B8492" s="116" t="n"/>
      <c r="C8492" s="116" t="n"/>
      <c r="D8492" s="116" t="n"/>
    </row>
    <row r="8493">
      <c r="A8493" s="116" t="n"/>
      <c r="B8493" s="116" t="n"/>
      <c r="C8493" s="116" t="n"/>
      <c r="D8493" s="116" t="n"/>
    </row>
    <row r="8494">
      <c r="A8494" s="116" t="n"/>
      <c r="B8494" s="116" t="n"/>
      <c r="C8494" s="116" t="n"/>
      <c r="D8494" s="116" t="n"/>
    </row>
    <row r="8495">
      <c r="A8495" s="116" t="n"/>
      <c r="B8495" s="116" t="n"/>
      <c r="C8495" s="116" t="n"/>
      <c r="D8495" s="116" t="n"/>
    </row>
    <row r="8496">
      <c r="A8496" s="116" t="n"/>
      <c r="B8496" s="116" t="n"/>
      <c r="C8496" s="116" t="n"/>
      <c r="D8496" s="116" t="n"/>
    </row>
    <row r="8497">
      <c r="A8497" s="116" t="n"/>
      <c r="B8497" s="116" t="n"/>
      <c r="C8497" s="116" t="n"/>
      <c r="D8497" s="116" t="n"/>
    </row>
    <row r="8498">
      <c r="A8498" s="116" t="n"/>
      <c r="B8498" s="116" t="n"/>
      <c r="C8498" s="116" t="n"/>
      <c r="D8498" s="116" t="n"/>
    </row>
    <row r="8499">
      <c r="A8499" s="116" t="n"/>
      <c r="B8499" s="116" t="n"/>
      <c r="C8499" s="116" t="n"/>
      <c r="D8499" s="116" t="n"/>
    </row>
    <row r="8500">
      <c r="A8500" s="116" t="n"/>
      <c r="B8500" s="116" t="n"/>
      <c r="C8500" s="116" t="n"/>
      <c r="D8500" s="116" t="n"/>
    </row>
    <row r="8501">
      <c r="A8501" s="116" t="n"/>
      <c r="B8501" s="116" t="n"/>
      <c r="C8501" s="116" t="n"/>
      <c r="D8501" s="116" t="n"/>
    </row>
    <row r="8502">
      <c r="A8502" s="116" t="n"/>
      <c r="B8502" s="116" t="n"/>
      <c r="C8502" s="116" t="n"/>
      <c r="D8502" s="116" t="n"/>
    </row>
    <row r="8503">
      <c r="A8503" s="116" t="n"/>
      <c r="B8503" s="116" t="n"/>
      <c r="C8503" s="116" t="n"/>
      <c r="D8503" s="116" t="n"/>
    </row>
    <row r="8504">
      <c r="A8504" s="116" t="n"/>
      <c r="B8504" s="116" t="n"/>
      <c r="C8504" s="116" t="n"/>
      <c r="D8504" s="116" t="n"/>
    </row>
    <row r="8505">
      <c r="A8505" s="116" t="n"/>
      <c r="B8505" s="116" t="n"/>
      <c r="C8505" s="116" t="n"/>
      <c r="D8505" s="116" t="n"/>
    </row>
    <row r="8506">
      <c r="A8506" s="116" t="n"/>
      <c r="B8506" s="116" t="n"/>
      <c r="C8506" s="116" t="n"/>
      <c r="D8506" s="116" t="n"/>
    </row>
    <row r="8507">
      <c r="A8507" s="116" t="n"/>
      <c r="B8507" s="116" t="n"/>
      <c r="C8507" s="116" t="n"/>
      <c r="D8507" s="116" t="n"/>
    </row>
    <row r="8508">
      <c r="A8508" s="116" t="n"/>
      <c r="B8508" s="116" t="n"/>
      <c r="C8508" s="116" t="n"/>
      <c r="D8508" s="116" t="n"/>
    </row>
    <row r="8509">
      <c r="A8509" s="116" t="n"/>
      <c r="B8509" s="116" t="n"/>
      <c r="C8509" s="116" t="n"/>
      <c r="D8509" s="116" t="n"/>
    </row>
    <row r="8510">
      <c r="A8510" s="116" t="n"/>
      <c r="B8510" s="116" t="n"/>
      <c r="C8510" s="116" t="n"/>
      <c r="D8510" s="116" t="n"/>
    </row>
    <row r="8511">
      <c r="A8511" s="116" t="n"/>
      <c r="B8511" s="116" t="n"/>
      <c r="C8511" s="116" t="n"/>
      <c r="D8511" s="116" t="n"/>
    </row>
    <row r="8512">
      <c r="A8512" s="116" t="n"/>
      <c r="B8512" s="116" t="n"/>
      <c r="C8512" s="116" t="n"/>
      <c r="D8512" s="116" t="n"/>
    </row>
    <row r="8513">
      <c r="A8513" s="116" t="n"/>
      <c r="B8513" s="116" t="n"/>
      <c r="C8513" s="116" t="n"/>
      <c r="D8513" s="116" t="n"/>
    </row>
    <row r="8514">
      <c r="A8514" s="116" t="n"/>
      <c r="B8514" s="116" t="n"/>
      <c r="C8514" s="116" t="n"/>
      <c r="D8514" s="116" t="n"/>
    </row>
    <row r="8515">
      <c r="A8515" s="116" t="n"/>
      <c r="B8515" s="116" t="n"/>
      <c r="C8515" s="116" t="n"/>
      <c r="D8515" s="116" t="n"/>
    </row>
    <row r="8516">
      <c r="A8516" s="116" t="n"/>
      <c r="B8516" s="116" t="n"/>
      <c r="C8516" s="116" t="n"/>
      <c r="D8516" s="116" t="n"/>
    </row>
    <row r="8517">
      <c r="A8517" s="116" t="n"/>
      <c r="B8517" s="116" t="n"/>
      <c r="C8517" s="116" t="n"/>
      <c r="D8517" s="116" t="n"/>
    </row>
    <row r="8518">
      <c r="A8518" s="116" t="n"/>
      <c r="B8518" s="116" t="n"/>
      <c r="C8518" s="116" t="n"/>
      <c r="D8518" s="116" t="n"/>
    </row>
    <row r="8519">
      <c r="A8519" s="116" t="n"/>
      <c r="B8519" s="116" t="n"/>
      <c r="C8519" s="116" t="n"/>
      <c r="D8519" s="116" t="n"/>
    </row>
    <row r="8520">
      <c r="A8520" s="116" t="n"/>
      <c r="B8520" s="116" t="n"/>
      <c r="C8520" s="116" t="n"/>
      <c r="D8520" s="116" t="n"/>
    </row>
    <row r="8521">
      <c r="A8521" s="116" t="n"/>
      <c r="B8521" s="116" t="n"/>
      <c r="C8521" s="116" t="n"/>
      <c r="D8521" s="116" t="n"/>
    </row>
    <row r="8522">
      <c r="A8522" s="116" t="n"/>
      <c r="B8522" s="116" t="n"/>
      <c r="C8522" s="116" t="n"/>
      <c r="D8522" s="116" t="n"/>
    </row>
    <row r="8523">
      <c r="A8523" s="116" t="n"/>
      <c r="B8523" s="116" t="n"/>
      <c r="C8523" s="116" t="n"/>
      <c r="D8523" s="116" t="n"/>
    </row>
    <row r="8524">
      <c r="A8524" s="116" t="n"/>
      <c r="B8524" s="116" t="n"/>
      <c r="C8524" s="116" t="n"/>
      <c r="D8524" s="116" t="n"/>
    </row>
    <row r="8525">
      <c r="A8525" s="116" t="n"/>
      <c r="B8525" s="116" t="n"/>
      <c r="C8525" s="116" t="n"/>
      <c r="D8525" s="116" t="n"/>
    </row>
    <row r="8526">
      <c r="A8526" s="116" t="n"/>
      <c r="B8526" s="116" t="n"/>
      <c r="C8526" s="116" t="n"/>
      <c r="D8526" s="116" t="n"/>
    </row>
    <row r="8527">
      <c r="A8527" s="116" t="n"/>
      <c r="B8527" s="116" t="n"/>
      <c r="C8527" s="116" t="n"/>
      <c r="D8527" s="116" t="n"/>
    </row>
    <row r="8528">
      <c r="A8528" s="116" t="n"/>
      <c r="B8528" s="116" t="n"/>
      <c r="C8528" s="116" t="n"/>
      <c r="D8528" s="116" t="n"/>
    </row>
    <row r="8529">
      <c r="A8529" s="116" t="n"/>
      <c r="B8529" s="116" t="n"/>
      <c r="C8529" s="116" t="n"/>
      <c r="D8529" s="116" t="n"/>
    </row>
    <row r="8530">
      <c r="A8530" s="116" t="n"/>
      <c r="B8530" s="116" t="n"/>
      <c r="C8530" s="116" t="n"/>
      <c r="D8530" s="116" t="n"/>
    </row>
    <row r="8531">
      <c r="A8531" s="116" t="n"/>
      <c r="B8531" s="116" t="n"/>
      <c r="C8531" s="116" t="n"/>
      <c r="D8531" s="116" t="n"/>
    </row>
    <row r="8532">
      <c r="A8532" s="116" t="n"/>
      <c r="B8532" s="116" t="n"/>
      <c r="C8532" s="116" t="n"/>
      <c r="D8532" s="116" t="n"/>
    </row>
    <row r="8533">
      <c r="A8533" s="116" t="n"/>
      <c r="B8533" s="116" t="n"/>
      <c r="C8533" s="116" t="n"/>
      <c r="D8533" s="116" t="n"/>
    </row>
    <row r="8534">
      <c r="A8534" s="116" t="n"/>
      <c r="B8534" s="116" t="n"/>
      <c r="C8534" s="116" t="n"/>
      <c r="D8534" s="116" t="n"/>
    </row>
    <row r="8535">
      <c r="A8535" s="116" t="n"/>
      <c r="B8535" s="116" t="n"/>
      <c r="C8535" s="116" t="n"/>
      <c r="D8535" s="116" t="n"/>
    </row>
    <row r="8536">
      <c r="A8536" s="116" t="n"/>
      <c r="B8536" s="116" t="n"/>
      <c r="C8536" s="116" t="n"/>
      <c r="D8536" s="116" t="n"/>
    </row>
    <row r="8537">
      <c r="A8537" s="116" t="n"/>
      <c r="B8537" s="116" t="n"/>
      <c r="C8537" s="116" t="n"/>
      <c r="D8537" s="116" t="n"/>
    </row>
    <row r="8538">
      <c r="A8538" s="116" t="n"/>
      <c r="B8538" s="116" t="n"/>
      <c r="C8538" s="116" t="n"/>
      <c r="D8538" s="116" t="n"/>
    </row>
    <row r="8539">
      <c r="A8539" s="116" t="n"/>
      <c r="B8539" s="116" t="n"/>
      <c r="C8539" s="116" t="n"/>
      <c r="D8539" s="116" t="n"/>
    </row>
    <row r="8540">
      <c r="A8540" s="116" t="n"/>
      <c r="B8540" s="116" t="n"/>
      <c r="C8540" s="116" t="n"/>
      <c r="D8540" s="116" t="n"/>
    </row>
    <row r="8541">
      <c r="A8541" s="116" t="n"/>
      <c r="B8541" s="116" t="n"/>
      <c r="C8541" s="116" t="n"/>
      <c r="D8541" s="116" t="n"/>
    </row>
    <row r="8542">
      <c r="A8542" s="116" t="n"/>
      <c r="B8542" s="116" t="n"/>
      <c r="C8542" s="116" t="n"/>
      <c r="D8542" s="116" t="n"/>
    </row>
    <row r="8543">
      <c r="A8543" s="116" t="n"/>
      <c r="B8543" s="116" t="n"/>
      <c r="C8543" s="116" t="n"/>
      <c r="D8543" s="116" t="n"/>
    </row>
    <row r="8544">
      <c r="A8544" s="116" t="n"/>
      <c r="B8544" s="116" t="n"/>
      <c r="C8544" s="116" t="n"/>
      <c r="D8544" s="116" t="n"/>
    </row>
    <row r="8545">
      <c r="A8545" s="116" t="n"/>
      <c r="B8545" s="116" t="n"/>
      <c r="C8545" s="116" t="n"/>
      <c r="D8545" s="116" t="n"/>
    </row>
    <row r="8546">
      <c r="A8546" s="116" t="n"/>
      <c r="B8546" s="116" t="n"/>
      <c r="C8546" s="116" t="n"/>
      <c r="D8546" s="116" t="n"/>
    </row>
    <row r="8547">
      <c r="A8547" s="116" t="n"/>
      <c r="B8547" s="116" t="n"/>
      <c r="C8547" s="116" t="n"/>
      <c r="D8547" s="116" t="n"/>
    </row>
    <row r="8548">
      <c r="A8548" s="116" t="n"/>
      <c r="B8548" s="116" t="n"/>
      <c r="C8548" s="116" t="n"/>
      <c r="D8548" s="116" t="n"/>
    </row>
    <row r="8549">
      <c r="A8549" s="116" t="n"/>
      <c r="B8549" s="116" t="n"/>
      <c r="C8549" s="116" t="n"/>
      <c r="D8549" s="116" t="n"/>
    </row>
    <row r="8550">
      <c r="A8550" s="116" t="n"/>
      <c r="B8550" s="116" t="n"/>
      <c r="C8550" s="116" t="n"/>
      <c r="D8550" s="116" t="n"/>
    </row>
    <row r="8551">
      <c r="A8551" s="116" t="n"/>
      <c r="B8551" s="116" t="n"/>
      <c r="C8551" s="116" t="n"/>
      <c r="D8551" s="116" t="n"/>
    </row>
    <row r="8552">
      <c r="A8552" s="116" t="n"/>
      <c r="B8552" s="116" t="n"/>
      <c r="C8552" s="116" t="n"/>
      <c r="D8552" s="116" t="n"/>
    </row>
    <row r="8553">
      <c r="A8553" s="116" t="n"/>
      <c r="B8553" s="116" t="n"/>
      <c r="C8553" s="116" t="n"/>
      <c r="D8553" s="116" t="n"/>
    </row>
    <row r="8554">
      <c r="A8554" s="116" t="n"/>
      <c r="B8554" s="116" t="n"/>
      <c r="C8554" s="116" t="n"/>
      <c r="D8554" s="116" t="n"/>
    </row>
    <row r="8555">
      <c r="A8555" s="116" t="n"/>
      <c r="B8555" s="116" t="n"/>
      <c r="C8555" s="116" t="n"/>
      <c r="D8555" s="116" t="n"/>
    </row>
    <row r="8556">
      <c r="A8556" s="116" t="n"/>
      <c r="B8556" s="116" t="n"/>
      <c r="C8556" s="116" t="n"/>
      <c r="D8556" s="116" t="n"/>
    </row>
    <row r="8557">
      <c r="A8557" s="116" t="n"/>
      <c r="B8557" s="116" t="n"/>
      <c r="C8557" s="116" t="n"/>
      <c r="D8557" s="116" t="n"/>
    </row>
    <row r="8558">
      <c r="A8558" s="116" t="n"/>
      <c r="B8558" s="116" t="n"/>
      <c r="C8558" s="116" t="n"/>
      <c r="D8558" s="116" t="n"/>
    </row>
    <row r="8559">
      <c r="A8559" s="116" t="n"/>
      <c r="B8559" s="116" t="n"/>
      <c r="C8559" s="116" t="n"/>
      <c r="D8559" s="116" t="n"/>
    </row>
    <row r="8560">
      <c r="A8560" s="116" t="n"/>
      <c r="B8560" s="116" t="n"/>
      <c r="C8560" s="116" t="n"/>
      <c r="D8560" s="116" t="n"/>
    </row>
    <row r="8561">
      <c r="A8561" s="116" t="n"/>
      <c r="B8561" s="116" t="n"/>
      <c r="C8561" s="116" t="n"/>
      <c r="D8561" s="116" t="n"/>
    </row>
    <row r="8562">
      <c r="A8562" s="116" t="n"/>
      <c r="B8562" s="116" t="n"/>
      <c r="C8562" s="116" t="n"/>
      <c r="D8562" s="116" t="n"/>
    </row>
    <row r="8563">
      <c r="A8563" s="116" t="n"/>
      <c r="B8563" s="116" t="n"/>
      <c r="C8563" s="116" t="n"/>
      <c r="D8563" s="116" t="n"/>
    </row>
    <row r="8564">
      <c r="A8564" s="116" t="n"/>
      <c r="B8564" s="116" t="n"/>
      <c r="C8564" s="116" t="n"/>
      <c r="D8564" s="116" t="n"/>
    </row>
    <row r="8565">
      <c r="A8565" s="116" t="n"/>
      <c r="B8565" s="116" t="n"/>
      <c r="C8565" s="116" t="n"/>
      <c r="D8565" s="116" t="n"/>
    </row>
    <row r="8566">
      <c r="A8566" s="116" t="n"/>
      <c r="B8566" s="116" t="n"/>
      <c r="C8566" s="116" t="n"/>
      <c r="D8566" s="116" t="n"/>
    </row>
    <row r="8567">
      <c r="A8567" s="116" t="n"/>
      <c r="B8567" s="116" t="n"/>
      <c r="C8567" s="116" t="n"/>
      <c r="D8567" s="116" t="n"/>
    </row>
    <row r="8568">
      <c r="A8568" s="116" t="n"/>
      <c r="B8568" s="116" t="n"/>
      <c r="C8568" s="116" t="n"/>
      <c r="D8568" s="116" t="n"/>
    </row>
    <row r="8569">
      <c r="A8569" s="116" t="n"/>
      <c r="B8569" s="116" t="n"/>
      <c r="C8569" s="116" t="n"/>
      <c r="D8569" s="116" t="n"/>
    </row>
    <row r="8570">
      <c r="A8570" s="116" t="n"/>
      <c r="B8570" s="116" t="n"/>
      <c r="C8570" s="116" t="n"/>
      <c r="D8570" s="116" t="n"/>
    </row>
    <row r="8571">
      <c r="A8571" s="116" t="n"/>
      <c r="B8571" s="116" t="n"/>
      <c r="C8571" s="116" t="n"/>
      <c r="D8571" s="116" t="n"/>
    </row>
    <row r="8572">
      <c r="A8572" s="116" t="n"/>
      <c r="B8572" s="116" t="n"/>
      <c r="C8572" s="116" t="n"/>
      <c r="D8572" s="116" t="n"/>
    </row>
    <row r="8573">
      <c r="A8573" s="116" t="n"/>
      <c r="B8573" s="116" t="n"/>
      <c r="C8573" s="116" t="n"/>
      <c r="D8573" s="116" t="n"/>
    </row>
    <row r="8574">
      <c r="A8574" s="116" t="n"/>
      <c r="B8574" s="116" t="n"/>
      <c r="C8574" s="116" t="n"/>
      <c r="D8574" s="116" t="n"/>
    </row>
    <row r="8575">
      <c r="A8575" s="116" t="n"/>
      <c r="B8575" s="116" t="n"/>
      <c r="C8575" s="116" t="n"/>
      <c r="D8575" s="116" t="n"/>
    </row>
    <row r="8576">
      <c r="A8576" s="116" t="n"/>
      <c r="B8576" s="116" t="n"/>
      <c r="C8576" s="116" t="n"/>
      <c r="D8576" s="116" t="n"/>
    </row>
    <row r="8577">
      <c r="A8577" s="116" t="n"/>
      <c r="B8577" s="116" t="n"/>
      <c r="C8577" s="116" t="n"/>
      <c r="D8577" s="116" t="n"/>
    </row>
    <row r="8578">
      <c r="A8578" s="116" t="n"/>
      <c r="B8578" s="116" t="n"/>
      <c r="C8578" s="116" t="n"/>
      <c r="D8578" s="116" t="n"/>
    </row>
    <row r="8579">
      <c r="A8579" s="116" t="n"/>
      <c r="B8579" s="116" t="n"/>
      <c r="C8579" s="116" t="n"/>
      <c r="D8579" s="116" t="n"/>
    </row>
    <row r="8580">
      <c r="A8580" s="116" t="n"/>
      <c r="B8580" s="116" t="n"/>
      <c r="C8580" s="116" t="n"/>
      <c r="D8580" s="116" t="n"/>
    </row>
    <row r="8581">
      <c r="A8581" s="116" t="n"/>
      <c r="B8581" s="116" t="n"/>
      <c r="C8581" s="116" t="n"/>
      <c r="D8581" s="116" t="n"/>
    </row>
    <row r="8582">
      <c r="A8582" s="116" t="n"/>
      <c r="B8582" s="116" t="n"/>
      <c r="C8582" s="116" t="n"/>
      <c r="D8582" s="116" t="n"/>
    </row>
    <row r="8583">
      <c r="A8583" s="116" t="n"/>
      <c r="B8583" s="116" t="n"/>
      <c r="C8583" s="116" t="n"/>
      <c r="D8583" s="116" t="n"/>
    </row>
    <row r="8584">
      <c r="A8584" s="116" t="n"/>
      <c r="B8584" s="116" t="n"/>
      <c r="C8584" s="116" t="n"/>
      <c r="D8584" s="116" t="n"/>
    </row>
    <row r="8585">
      <c r="A8585" s="116" t="n"/>
      <c r="B8585" s="116" t="n"/>
      <c r="C8585" s="116" t="n"/>
      <c r="D8585" s="116" t="n"/>
    </row>
    <row r="8586">
      <c r="A8586" s="116" t="n"/>
      <c r="B8586" s="116" t="n"/>
      <c r="C8586" s="116" t="n"/>
      <c r="D8586" s="116" t="n"/>
    </row>
    <row r="8587">
      <c r="A8587" s="116" t="n"/>
      <c r="B8587" s="116" t="n"/>
      <c r="C8587" s="116" t="n"/>
      <c r="D8587" s="116" t="n"/>
    </row>
    <row r="8588">
      <c r="A8588" s="116" t="n"/>
      <c r="B8588" s="116" t="n"/>
      <c r="C8588" s="116" t="n"/>
      <c r="D8588" s="116" t="n"/>
    </row>
    <row r="8589">
      <c r="A8589" s="116" t="n"/>
      <c r="B8589" s="116" t="n"/>
      <c r="C8589" s="116" t="n"/>
      <c r="D8589" s="116" t="n"/>
    </row>
    <row r="8590">
      <c r="A8590" s="116" t="n"/>
      <c r="B8590" s="116" t="n"/>
      <c r="C8590" s="116" t="n"/>
      <c r="D8590" s="116" t="n"/>
    </row>
    <row r="8591">
      <c r="A8591" s="116" t="n"/>
      <c r="B8591" s="116" t="n"/>
      <c r="C8591" s="116" t="n"/>
      <c r="D8591" s="116" t="n"/>
    </row>
    <row r="8592">
      <c r="A8592" s="116" t="n"/>
      <c r="B8592" s="116" t="n"/>
      <c r="C8592" s="116" t="n"/>
      <c r="D8592" s="116" t="n"/>
    </row>
    <row r="8593">
      <c r="A8593" s="116" t="n"/>
      <c r="B8593" s="116" t="n"/>
      <c r="C8593" s="116" t="n"/>
      <c r="D8593" s="116" t="n"/>
    </row>
    <row r="8594">
      <c r="A8594" s="116" t="n"/>
      <c r="B8594" s="116" t="n"/>
      <c r="C8594" s="116" t="n"/>
      <c r="D8594" s="116" t="n"/>
    </row>
    <row r="8595">
      <c r="A8595" s="116" t="n"/>
      <c r="B8595" s="116" t="n"/>
      <c r="C8595" s="116" t="n"/>
      <c r="D8595" s="116" t="n"/>
    </row>
    <row r="8596">
      <c r="A8596" s="116" t="n"/>
      <c r="B8596" s="116" t="n"/>
      <c r="C8596" s="116" t="n"/>
      <c r="D8596" s="116" t="n"/>
    </row>
    <row r="8597">
      <c r="A8597" s="116" t="n"/>
      <c r="B8597" s="116" t="n"/>
      <c r="C8597" s="116" t="n"/>
      <c r="D8597" s="116" t="n"/>
    </row>
    <row r="8598">
      <c r="A8598" s="116" t="n"/>
      <c r="B8598" s="116" t="n"/>
      <c r="C8598" s="116" t="n"/>
      <c r="D8598" s="116" t="n"/>
    </row>
    <row r="8599">
      <c r="A8599" s="116" t="n"/>
      <c r="B8599" s="116" t="n"/>
      <c r="C8599" s="116" t="n"/>
      <c r="D8599" s="116" t="n"/>
    </row>
    <row r="8600">
      <c r="A8600" s="116" t="n"/>
      <c r="B8600" s="116" t="n"/>
      <c r="C8600" s="116" t="n"/>
      <c r="D8600" s="116" t="n"/>
    </row>
    <row r="8601">
      <c r="A8601" s="116" t="n"/>
      <c r="B8601" s="116" t="n"/>
      <c r="C8601" s="116" t="n"/>
      <c r="D8601" s="116" t="n"/>
    </row>
    <row r="8602">
      <c r="A8602" s="116" t="n"/>
      <c r="B8602" s="116" t="n"/>
      <c r="C8602" s="116" t="n"/>
      <c r="D8602" s="116" t="n"/>
    </row>
    <row r="8603">
      <c r="A8603" s="116" t="n"/>
      <c r="B8603" s="116" t="n"/>
      <c r="C8603" s="116" t="n"/>
      <c r="D8603" s="116" t="n"/>
    </row>
    <row r="8604">
      <c r="A8604" s="116" t="n"/>
      <c r="B8604" s="116" t="n"/>
      <c r="C8604" s="116" t="n"/>
      <c r="D8604" s="116" t="n"/>
    </row>
    <row r="8605">
      <c r="A8605" s="116" t="n"/>
      <c r="B8605" s="116" t="n"/>
      <c r="C8605" s="116" t="n"/>
      <c r="D8605" s="116" t="n"/>
    </row>
    <row r="8606">
      <c r="A8606" s="116" t="n"/>
      <c r="B8606" s="116" t="n"/>
      <c r="C8606" s="116" t="n"/>
      <c r="D8606" s="116" t="n"/>
    </row>
    <row r="8607">
      <c r="A8607" s="116" t="n"/>
      <c r="B8607" s="116" t="n"/>
      <c r="C8607" s="116" t="n"/>
      <c r="D8607" s="116" t="n"/>
    </row>
    <row r="8608">
      <c r="A8608" s="116" t="n"/>
      <c r="B8608" s="116" t="n"/>
      <c r="C8608" s="116" t="n"/>
      <c r="D8608" s="116" t="n"/>
    </row>
    <row r="8609">
      <c r="A8609" s="116" t="n"/>
      <c r="B8609" s="116" t="n"/>
      <c r="C8609" s="116" t="n"/>
      <c r="D8609" s="116" t="n"/>
    </row>
    <row r="8610">
      <c r="A8610" s="116" t="n"/>
      <c r="B8610" s="116" t="n"/>
      <c r="C8610" s="116" t="n"/>
      <c r="D8610" s="116" t="n"/>
    </row>
    <row r="8611">
      <c r="A8611" s="116" t="n"/>
      <c r="B8611" s="116" t="n"/>
      <c r="C8611" s="116" t="n"/>
      <c r="D8611" s="116" t="n"/>
    </row>
    <row r="8612">
      <c r="A8612" s="116" t="n"/>
      <c r="B8612" s="116" t="n"/>
      <c r="C8612" s="116" t="n"/>
      <c r="D8612" s="116" t="n"/>
    </row>
    <row r="8613">
      <c r="A8613" s="116" t="n"/>
      <c r="B8613" s="116" t="n"/>
      <c r="C8613" s="116" t="n"/>
      <c r="D8613" s="116" t="n"/>
    </row>
    <row r="8614">
      <c r="A8614" s="116" t="n"/>
      <c r="B8614" s="116" t="n"/>
      <c r="C8614" s="116" t="n"/>
      <c r="D8614" s="116" t="n"/>
    </row>
    <row r="8615">
      <c r="A8615" s="116" t="n"/>
      <c r="B8615" s="116" t="n"/>
      <c r="C8615" s="116" t="n"/>
      <c r="D8615" s="116" t="n"/>
    </row>
    <row r="8616">
      <c r="A8616" s="116" t="n"/>
      <c r="B8616" s="116" t="n"/>
      <c r="C8616" s="116" t="n"/>
      <c r="D8616" s="116" t="n"/>
    </row>
    <row r="8617">
      <c r="A8617" s="116" t="n"/>
      <c r="B8617" s="116" t="n"/>
      <c r="C8617" s="116" t="n"/>
      <c r="D8617" s="116" t="n"/>
    </row>
    <row r="8618">
      <c r="A8618" s="116" t="n"/>
      <c r="B8618" s="116" t="n"/>
      <c r="C8618" s="116" t="n"/>
      <c r="D8618" s="116" t="n"/>
    </row>
    <row r="8619">
      <c r="A8619" s="116" t="n"/>
      <c r="B8619" s="116" t="n"/>
      <c r="C8619" s="116" t="n"/>
      <c r="D8619" s="116" t="n"/>
    </row>
    <row r="8620">
      <c r="A8620" s="116" t="n"/>
      <c r="B8620" s="116" t="n"/>
      <c r="C8620" s="116" t="n"/>
      <c r="D8620" s="116" t="n"/>
    </row>
    <row r="8621">
      <c r="A8621" s="116" t="n"/>
      <c r="B8621" s="116" t="n"/>
      <c r="C8621" s="116" t="n"/>
      <c r="D8621" s="116" t="n"/>
    </row>
    <row r="8622">
      <c r="A8622" s="116" t="n"/>
      <c r="B8622" s="116" t="n"/>
      <c r="C8622" s="116" t="n"/>
      <c r="D8622" s="116" t="n"/>
    </row>
    <row r="8623">
      <c r="A8623" s="116" t="n"/>
      <c r="B8623" s="116" t="n"/>
      <c r="C8623" s="116" t="n"/>
      <c r="D8623" s="116" t="n"/>
    </row>
    <row r="8624">
      <c r="A8624" s="116" t="n"/>
      <c r="B8624" s="116" t="n"/>
      <c r="C8624" s="116" t="n"/>
      <c r="D8624" s="116" t="n"/>
    </row>
    <row r="8625">
      <c r="A8625" s="116" t="n"/>
      <c r="B8625" s="116" t="n"/>
      <c r="C8625" s="116" t="n"/>
      <c r="D8625" s="116" t="n"/>
    </row>
    <row r="8626">
      <c r="A8626" s="116" t="n"/>
      <c r="B8626" s="116" t="n"/>
      <c r="C8626" s="116" t="n"/>
      <c r="D8626" s="116" t="n"/>
    </row>
    <row r="8627">
      <c r="A8627" s="116" t="n"/>
      <c r="B8627" s="116" t="n"/>
      <c r="C8627" s="116" t="n"/>
      <c r="D8627" s="116" t="n"/>
    </row>
    <row r="8628">
      <c r="A8628" s="116" t="n"/>
      <c r="B8628" s="116" t="n"/>
      <c r="C8628" s="116" t="n"/>
      <c r="D8628" s="116" t="n"/>
    </row>
    <row r="8629">
      <c r="A8629" s="116" t="n"/>
      <c r="B8629" s="116" t="n"/>
      <c r="C8629" s="116" t="n"/>
      <c r="D8629" s="116" t="n"/>
    </row>
    <row r="8630">
      <c r="A8630" s="116" t="n"/>
      <c r="B8630" s="116" t="n"/>
      <c r="C8630" s="116" t="n"/>
      <c r="D8630" s="116" t="n"/>
    </row>
    <row r="8631">
      <c r="A8631" s="116" t="n"/>
      <c r="B8631" s="116" t="n"/>
      <c r="C8631" s="116" t="n"/>
      <c r="D8631" s="116" t="n"/>
    </row>
    <row r="8632">
      <c r="A8632" s="116" t="n"/>
      <c r="B8632" s="116" t="n"/>
      <c r="C8632" s="116" t="n"/>
      <c r="D8632" s="116" t="n"/>
    </row>
    <row r="8633">
      <c r="A8633" s="116" t="n"/>
      <c r="B8633" s="116" t="n"/>
      <c r="C8633" s="116" t="n"/>
      <c r="D8633" s="116" t="n"/>
    </row>
    <row r="8634">
      <c r="A8634" s="116" t="n"/>
      <c r="B8634" s="116" t="n"/>
      <c r="C8634" s="116" t="n"/>
      <c r="D8634" s="116" t="n"/>
    </row>
    <row r="8635">
      <c r="A8635" s="116" t="n"/>
      <c r="B8635" s="116" t="n"/>
      <c r="C8635" s="116" t="n"/>
      <c r="D8635" s="116" t="n"/>
    </row>
    <row r="8636">
      <c r="A8636" s="116" t="n"/>
      <c r="B8636" s="116" t="n"/>
      <c r="C8636" s="116" t="n"/>
      <c r="D8636" s="116" t="n"/>
    </row>
    <row r="8637">
      <c r="A8637" s="116" t="n"/>
      <c r="B8637" s="116" t="n"/>
      <c r="C8637" s="116" t="n"/>
      <c r="D8637" s="116" t="n"/>
    </row>
    <row r="8638">
      <c r="A8638" s="116" t="n"/>
      <c r="B8638" s="116" t="n"/>
      <c r="C8638" s="116" t="n"/>
      <c r="D8638" s="116" t="n"/>
    </row>
    <row r="8639">
      <c r="A8639" s="116" t="n"/>
      <c r="B8639" s="116" t="n"/>
      <c r="C8639" s="116" t="n"/>
      <c r="D8639" s="116" t="n"/>
    </row>
    <row r="8640">
      <c r="A8640" s="116" t="n"/>
      <c r="B8640" s="116" t="n"/>
      <c r="C8640" s="116" t="n"/>
      <c r="D8640" s="116" t="n"/>
    </row>
    <row r="8641">
      <c r="A8641" s="116" t="n"/>
      <c r="B8641" s="116" t="n"/>
      <c r="C8641" s="116" t="n"/>
      <c r="D8641" s="116" t="n"/>
    </row>
    <row r="8642">
      <c r="A8642" s="116" t="n"/>
      <c r="B8642" s="116" t="n"/>
      <c r="C8642" s="116" t="n"/>
      <c r="D8642" s="116" t="n"/>
    </row>
    <row r="8643">
      <c r="A8643" s="116" t="n"/>
      <c r="B8643" s="116" t="n"/>
      <c r="C8643" s="116" t="n"/>
      <c r="D8643" s="116" t="n"/>
    </row>
    <row r="8644">
      <c r="A8644" s="116" t="n"/>
      <c r="B8644" s="116" t="n"/>
      <c r="C8644" s="116" t="n"/>
      <c r="D8644" s="116" t="n"/>
    </row>
    <row r="8645">
      <c r="A8645" s="116" t="n"/>
      <c r="B8645" s="116" t="n"/>
      <c r="C8645" s="116" t="n"/>
      <c r="D8645" s="116" t="n"/>
    </row>
    <row r="8646">
      <c r="A8646" s="116" t="n"/>
      <c r="B8646" s="116" t="n"/>
      <c r="C8646" s="116" t="n"/>
      <c r="D8646" s="116" t="n"/>
    </row>
    <row r="8647">
      <c r="A8647" s="116" t="n"/>
      <c r="B8647" s="116" t="n"/>
      <c r="C8647" s="116" t="n"/>
      <c r="D8647" s="116" t="n"/>
    </row>
    <row r="8648">
      <c r="A8648" s="116" t="n"/>
      <c r="B8648" s="116" t="n"/>
      <c r="C8648" s="116" t="n"/>
      <c r="D8648" s="116" t="n"/>
    </row>
    <row r="8649">
      <c r="A8649" s="116" t="n"/>
      <c r="B8649" s="116" t="n"/>
      <c r="C8649" s="116" t="n"/>
      <c r="D8649" s="116" t="n"/>
    </row>
    <row r="8650">
      <c r="A8650" s="116" t="n"/>
      <c r="B8650" s="116" t="n"/>
      <c r="C8650" s="116" t="n"/>
      <c r="D8650" s="116" t="n"/>
    </row>
    <row r="8651">
      <c r="A8651" s="116" t="n"/>
      <c r="B8651" s="116" t="n"/>
      <c r="C8651" s="116" t="n"/>
      <c r="D8651" s="116" t="n"/>
    </row>
    <row r="8652">
      <c r="A8652" s="116" t="n"/>
      <c r="B8652" s="116" t="n"/>
      <c r="C8652" s="116" t="n"/>
      <c r="D8652" s="116" t="n"/>
    </row>
    <row r="8653">
      <c r="A8653" s="116" t="n"/>
      <c r="B8653" s="116" t="n"/>
      <c r="C8653" s="116" t="n"/>
      <c r="D8653" s="116" t="n"/>
    </row>
    <row r="8654">
      <c r="A8654" s="116" t="n"/>
      <c r="B8654" s="116" t="n"/>
      <c r="C8654" s="116" t="n"/>
      <c r="D8654" s="116" t="n"/>
    </row>
    <row r="8655">
      <c r="A8655" s="116" t="n"/>
      <c r="B8655" s="116" t="n"/>
      <c r="C8655" s="116" t="n"/>
      <c r="D8655" s="116" t="n"/>
    </row>
    <row r="8656">
      <c r="A8656" s="116" t="n"/>
      <c r="B8656" s="116" t="n"/>
      <c r="C8656" s="116" t="n"/>
      <c r="D8656" s="116" t="n"/>
    </row>
    <row r="8657">
      <c r="A8657" s="116" t="n"/>
      <c r="B8657" s="116" t="n"/>
      <c r="C8657" s="116" t="n"/>
      <c r="D8657" s="116" t="n"/>
    </row>
    <row r="8658">
      <c r="A8658" s="116" t="n"/>
      <c r="B8658" s="116" t="n"/>
      <c r="C8658" s="116" t="n"/>
      <c r="D8658" s="116" t="n"/>
    </row>
    <row r="8659">
      <c r="A8659" s="116" t="n"/>
      <c r="B8659" s="116" t="n"/>
      <c r="C8659" s="116" t="n"/>
      <c r="D8659" s="116" t="n"/>
    </row>
    <row r="8660">
      <c r="A8660" s="116" t="n"/>
      <c r="B8660" s="116" t="n"/>
      <c r="C8660" s="116" t="n"/>
      <c r="D8660" s="116" t="n"/>
    </row>
    <row r="8661">
      <c r="A8661" s="116" t="n"/>
      <c r="B8661" s="116" t="n"/>
      <c r="C8661" s="116" t="n"/>
      <c r="D8661" s="116" t="n"/>
    </row>
    <row r="8662">
      <c r="A8662" s="116" t="n"/>
      <c r="B8662" s="116" t="n"/>
      <c r="C8662" s="116" t="n"/>
      <c r="D8662" s="116" t="n"/>
    </row>
    <row r="8663">
      <c r="A8663" s="116" t="n"/>
      <c r="B8663" s="116" t="n"/>
      <c r="C8663" s="116" t="n"/>
      <c r="D8663" s="116" t="n"/>
    </row>
    <row r="8664">
      <c r="A8664" s="116" t="n"/>
      <c r="B8664" s="116" t="n"/>
      <c r="C8664" s="116" t="n"/>
      <c r="D8664" s="116" t="n"/>
    </row>
    <row r="8665">
      <c r="A8665" s="116" t="n"/>
      <c r="B8665" s="116" t="n"/>
      <c r="C8665" s="116" t="n"/>
      <c r="D8665" s="116" t="n"/>
    </row>
    <row r="8666">
      <c r="A8666" s="116" t="n"/>
      <c r="B8666" s="116" t="n"/>
      <c r="C8666" s="116" t="n"/>
      <c r="D8666" s="116" t="n"/>
    </row>
    <row r="8667">
      <c r="A8667" s="116" t="n"/>
      <c r="B8667" s="116" t="n"/>
      <c r="C8667" s="116" t="n"/>
      <c r="D8667" s="116" t="n"/>
    </row>
    <row r="8668">
      <c r="A8668" s="116" t="n"/>
      <c r="B8668" s="116" t="n"/>
      <c r="C8668" s="116" t="n"/>
      <c r="D8668" s="116" t="n"/>
    </row>
    <row r="8669">
      <c r="A8669" s="116" t="n"/>
      <c r="B8669" s="116" t="n"/>
      <c r="C8669" s="116" t="n"/>
      <c r="D8669" s="116" t="n"/>
    </row>
    <row r="8670">
      <c r="A8670" s="116" t="n"/>
      <c r="B8670" s="116" t="n"/>
      <c r="C8670" s="116" t="n"/>
      <c r="D8670" s="116" t="n"/>
    </row>
    <row r="8671">
      <c r="A8671" s="116" t="n"/>
      <c r="B8671" s="116" t="n"/>
      <c r="C8671" s="116" t="n"/>
      <c r="D8671" s="116" t="n"/>
    </row>
    <row r="8672">
      <c r="A8672" s="116" t="n"/>
      <c r="B8672" s="116" t="n"/>
      <c r="C8672" s="116" t="n"/>
      <c r="D8672" s="116" t="n"/>
    </row>
    <row r="8673">
      <c r="A8673" s="116" t="n"/>
      <c r="B8673" s="116" t="n"/>
      <c r="C8673" s="116" t="n"/>
      <c r="D8673" s="116" t="n"/>
    </row>
    <row r="8674">
      <c r="A8674" s="116" t="n"/>
      <c r="B8674" s="116" t="n"/>
      <c r="C8674" s="116" t="n"/>
      <c r="D8674" s="116" t="n"/>
    </row>
    <row r="8675">
      <c r="A8675" s="116" t="n"/>
      <c r="B8675" s="116" t="n"/>
      <c r="C8675" s="116" t="n"/>
      <c r="D8675" s="116" t="n"/>
    </row>
    <row r="8676">
      <c r="A8676" s="116" t="n"/>
      <c r="B8676" s="116" t="n"/>
      <c r="C8676" s="116" t="n"/>
      <c r="D8676" s="116" t="n"/>
    </row>
    <row r="8677">
      <c r="A8677" s="116" t="n"/>
      <c r="B8677" s="116" t="n"/>
      <c r="C8677" s="116" t="n"/>
      <c r="D8677" s="116" t="n"/>
    </row>
    <row r="8678">
      <c r="A8678" s="116" t="n"/>
      <c r="B8678" s="116" t="n"/>
      <c r="C8678" s="116" t="n"/>
      <c r="D8678" s="116" t="n"/>
    </row>
    <row r="8679">
      <c r="A8679" s="116" t="n"/>
      <c r="B8679" s="116" t="n"/>
      <c r="C8679" s="116" t="n"/>
      <c r="D8679" s="116" t="n"/>
    </row>
    <row r="8680">
      <c r="A8680" s="116" t="n"/>
      <c r="B8680" s="116" t="n"/>
      <c r="C8680" s="116" t="n"/>
      <c r="D8680" s="116" t="n"/>
    </row>
    <row r="8681">
      <c r="A8681" s="116" t="n"/>
      <c r="B8681" s="116" t="n"/>
      <c r="C8681" s="116" t="n"/>
      <c r="D8681" s="116" t="n"/>
    </row>
    <row r="8682">
      <c r="A8682" s="116" t="n"/>
      <c r="B8682" s="116" t="n"/>
      <c r="C8682" s="116" t="n"/>
      <c r="D8682" s="116" t="n"/>
    </row>
    <row r="8683">
      <c r="A8683" s="116" t="n"/>
      <c r="B8683" s="116" t="n"/>
      <c r="C8683" s="116" t="n"/>
      <c r="D8683" s="116" t="n"/>
    </row>
    <row r="8684">
      <c r="A8684" s="116" t="n"/>
      <c r="B8684" s="116" t="n"/>
      <c r="C8684" s="116" t="n"/>
      <c r="D8684" s="116" t="n"/>
    </row>
    <row r="8685">
      <c r="A8685" s="116" t="n"/>
      <c r="B8685" s="116" t="n"/>
      <c r="C8685" s="116" t="n"/>
      <c r="D8685" s="116" t="n"/>
    </row>
    <row r="8686">
      <c r="A8686" s="116" t="n"/>
      <c r="B8686" s="116" t="n"/>
      <c r="C8686" s="116" t="n"/>
      <c r="D8686" s="116" t="n"/>
    </row>
    <row r="8687">
      <c r="A8687" s="116" t="n"/>
      <c r="B8687" s="116" t="n"/>
      <c r="C8687" s="116" t="n"/>
      <c r="D8687" s="116" t="n"/>
    </row>
    <row r="8688">
      <c r="A8688" s="116" t="n"/>
      <c r="B8688" s="116" t="n"/>
      <c r="C8688" s="116" t="n"/>
      <c r="D8688" s="116" t="n"/>
    </row>
    <row r="8689">
      <c r="A8689" s="116" t="n"/>
      <c r="B8689" s="116" t="n"/>
      <c r="C8689" s="116" t="n"/>
      <c r="D8689" s="116" t="n"/>
    </row>
    <row r="8690">
      <c r="A8690" s="116" t="n"/>
      <c r="B8690" s="116" t="n"/>
      <c r="C8690" s="116" t="n"/>
      <c r="D8690" s="116" t="n"/>
    </row>
    <row r="8691">
      <c r="A8691" s="116" t="n"/>
      <c r="B8691" s="116" t="n"/>
      <c r="C8691" s="116" t="n"/>
      <c r="D8691" s="116" t="n"/>
    </row>
    <row r="8692">
      <c r="A8692" s="116" t="n"/>
      <c r="B8692" s="116" t="n"/>
      <c r="C8692" s="116" t="n"/>
      <c r="D8692" s="116" t="n"/>
    </row>
    <row r="8693">
      <c r="A8693" s="116" t="n"/>
      <c r="B8693" s="116" t="n"/>
      <c r="C8693" s="116" t="n"/>
      <c r="D8693" s="116" t="n"/>
    </row>
    <row r="8694">
      <c r="A8694" s="116" t="n"/>
      <c r="B8694" s="116" t="n"/>
      <c r="C8694" s="116" t="n"/>
      <c r="D8694" s="116" t="n"/>
    </row>
    <row r="8695">
      <c r="A8695" s="116" t="n"/>
      <c r="B8695" s="116" t="n"/>
      <c r="C8695" s="116" t="n"/>
      <c r="D8695" s="116" t="n"/>
    </row>
    <row r="8696">
      <c r="A8696" s="116" t="n"/>
      <c r="B8696" s="116" t="n"/>
      <c r="C8696" s="116" t="n"/>
      <c r="D8696" s="116" t="n"/>
    </row>
    <row r="8697">
      <c r="A8697" s="116" t="n"/>
      <c r="B8697" s="116" t="n"/>
      <c r="C8697" s="116" t="n"/>
      <c r="D8697" s="116" t="n"/>
    </row>
    <row r="8698">
      <c r="A8698" s="116" t="n"/>
      <c r="B8698" s="116" t="n"/>
      <c r="C8698" s="116" t="n"/>
      <c r="D8698" s="116" t="n"/>
    </row>
    <row r="8699">
      <c r="A8699" s="116" t="n"/>
      <c r="B8699" s="116" t="n"/>
      <c r="C8699" s="116" t="n"/>
      <c r="D8699" s="116" t="n"/>
    </row>
    <row r="8700">
      <c r="A8700" s="116" t="n"/>
      <c r="B8700" s="116" t="n"/>
      <c r="C8700" s="116" t="n"/>
      <c r="D8700" s="116" t="n"/>
    </row>
    <row r="8701">
      <c r="A8701" s="116" t="n"/>
      <c r="B8701" s="116" t="n"/>
      <c r="C8701" s="116" t="n"/>
      <c r="D8701" s="116" t="n"/>
    </row>
    <row r="8702">
      <c r="A8702" s="116" t="n"/>
      <c r="B8702" s="116" t="n"/>
      <c r="C8702" s="116" t="n"/>
      <c r="D8702" s="116" t="n"/>
    </row>
    <row r="8703">
      <c r="A8703" s="116" t="n"/>
      <c r="B8703" s="116" t="n"/>
      <c r="C8703" s="116" t="n"/>
      <c r="D8703" s="116" t="n"/>
    </row>
    <row r="8704">
      <c r="A8704" s="116" t="n"/>
      <c r="B8704" s="116" t="n"/>
      <c r="C8704" s="116" t="n"/>
      <c r="D8704" s="116" t="n"/>
    </row>
    <row r="8705">
      <c r="A8705" s="116" t="n"/>
      <c r="B8705" s="116" t="n"/>
      <c r="C8705" s="116" t="n"/>
      <c r="D8705" s="116" t="n"/>
    </row>
    <row r="8706">
      <c r="A8706" s="116" t="n"/>
      <c r="B8706" s="116" t="n"/>
      <c r="C8706" s="116" t="n"/>
      <c r="D8706" s="116" t="n"/>
    </row>
    <row r="8707">
      <c r="A8707" s="116" t="n"/>
      <c r="B8707" s="116" t="n"/>
      <c r="C8707" s="116" t="n"/>
      <c r="D8707" s="116" t="n"/>
    </row>
    <row r="8708">
      <c r="A8708" s="116" t="n"/>
      <c r="B8708" s="116" t="n"/>
      <c r="C8708" s="116" t="n"/>
      <c r="D8708" s="116" t="n"/>
    </row>
    <row r="8709">
      <c r="A8709" s="116" t="n"/>
      <c r="B8709" s="116" t="n"/>
      <c r="C8709" s="116" t="n"/>
      <c r="D8709" s="116" t="n"/>
    </row>
    <row r="8710">
      <c r="A8710" s="116" t="n"/>
      <c r="B8710" s="116" t="n"/>
      <c r="C8710" s="116" t="n"/>
      <c r="D8710" s="116" t="n"/>
    </row>
    <row r="8711">
      <c r="A8711" s="116" t="n"/>
      <c r="B8711" s="116" t="n"/>
      <c r="C8711" s="116" t="n"/>
      <c r="D8711" s="116" t="n"/>
    </row>
    <row r="8712">
      <c r="A8712" s="116" t="n"/>
      <c r="B8712" s="116" t="n"/>
      <c r="C8712" s="116" t="n"/>
      <c r="D8712" s="116" t="n"/>
    </row>
    <row r="8713">
      <c r="A8713" s="116" t="n"/>
      <c r="B8713" s="116" t="n"/>
      <c r="C8713" s="116" t="n"/>
      <c r="D8713" s="116" t="n"/>
    </row>
    <row r="8714">
      <c r="A8714" s="116" t="n"/>
      <c r="B8714" s="116" t="n"/>
      <c r="C8714" s="116" t="n"/>
      <c r="D8714" s="116" t="n"/>
    </row>
    <row r="8715">
      <c r="A8715" s="116" t="n"/>
      <c r="B8715" s="116" t="n"/>
      <c r="C8715" s="116" t="n"/>
      <c r="D8715" s="116" t="n"/>
    </row>
    <row r="8716">
      <c r="A8716" s="116" t="n"/>
      <c r="B8716" s="116" t="n"/>
      <c r="C8716" s="116" t="n"/>
      <c r="D8716" s="116" t="n"/>
    </row>
    <row r="8717">
      <c r="A8717" s="116" t="n"/>
      <c r="B8717" s="116" t="n"/>
      <c r="C8717" s="116" t="n"/>
      <c r="D8717" s="116" t="n"/>
    </row>
    <row r="8718">
      <c r="A8718" s="116" t="n"/>
      <c r="B8718" s="116" t="n"/>
      <c r="C8718" s="116" t="n"/>
      <c r="D8718" s="116" t="n"/>
    </row>
    <row r="8719">
      <c r="A8719" s="116" t="n"/>
      <c r="B8719" s="116" t="n"/>
      <c r="C8719" s="116" t="n"/>
      <c r="D8719" s="116" t="n"/>
    </row>
    <row r="8720">
      <c r="A8720" s="116" t="n"/>
      <c r="B8720" s="116" t="n"/>
      <c r="C8720" s="116" t="n"/>
      <c r="D8720" s="116" t="n"/>
    </row>
    <row r="8721">
      <c r="A8721" s="116" t="n"/>
      <c r="B8721" s="116" t="n"/>
      <c r="C8721" s="116" t="n"/>
      <c r="D8721" s="116" t="n"/>
    </row>
    <row r="8722">
      <c r="A8722" s="116" t="n"/>
      <c r="B8722" s="116" t="n"/>
      <c r="C8722" s="116" t="n"/>
      <c r="D8722" s="116" t="n"/>
    </row>
    <row r="8723">
      <c r="A8723" s="116" t="n"/>
      <c r="B8723" s="116" t="n"/>
      <c r="C8723" s="116" t="n"/>
      <c r="D8723" s="116" t="n"/>
    </row>
    <row r="8724">
      <c r="A8724" s="116" t="n"/>
      <c r="B8724" s="116" t="n"/>
      <c r="C8724" s="116" t="n"/>
      <c r="D8724" s="116" t="n"/>
    </row>
    <row r="8725">
      <c r="A8725" s="116" t="n"/>
      <c r="B8725" s="116" t="n"/>
      <c r="C8725" s="116" t="n"/>
      <c r="D8725" s="116" t="n"/>
    </row>
    <row r="8726">
      <c r="A8726" s="116" t="n"/>
      <c r="B8726" s="116" t="n"/>
      <c r="C8726" s="116" t="n"/>
      <c r="D8726" s="116" t="n"/>
    </row>
    <row r="8727">
      <c r="A8727" s="116" t="n"/>
      <c r="B8727" s="116" t="n"/>
      <c r="C8727" s="116" t="n"/>
      <c r="D8727" s="116" t="n"/>
    </row>
    <row r="8728">
      <c r="A8728" s="116" t="n"/>
      <c r="B8728" s="116" t="n"/>
      <c r="C8728" s="116" t="n"/>
      <c r="D8728" s="116" t="n"/>
    </row>
    <row r="8729">
      <c r="A8729" s="116" t="n"/>
      <c r="B8729" s="116" t="n"/>
      <c r="C8729" s="116" t="n"/>
      <c r="D8729" s="116" t="n"/>
    </row>
    <row r="8730">
      <c r="A8730" s="116" t="n"/>
      <c r="B8730" s="116" t="n"/>
      <c r="C8730" s="116" t="n"/>
      <c r="D8730" s="116" t="n"/>
    </row>
    <row r="8731">
      <c r="A8731" s="116" t="n"/>
      <c r="B8731" s="116" t="n"/>
      <c r="C8731" s="116" t="n"/>
      <c r="D8731" s="116" t="n"/>
    </row>
    <row r="8732">
      <c r="A8732" s="116" t="n"/>
      <c r="B8732" s="116" t="n"/>
      <c r="C8732" s="116" t="n"/>
      <c r="D8732" s="116" t="n"/>
    </row>
    <row r="8733">
      <c r="A8733" s="116" t="n"/>
      <c r="B8733" s="116" t="n"/>
      <c r="C8733" s="116" t="n"/>
      <c r="D8733" s="116" t="n"/>
    </row>
    <row r="8734">
      <c r="A8734" s="116" t="n"/>
      <c r="B8734" s="116" t="n"/>
      <c r="C8734" s="116" t="n"/>
      <c r="D8734" s="116" t="n"/>
    </row>
    <row r="8735">
      <c r="A8735" s="116" t="n"/>
      <c r="B8735" s="116" t="n"/>
      <c r="C8735" s="116" t="n"/>
      <c r="D8735" s="116" t="n"/>
    </row>
    <row r="8736">
      <c r="A8736" s="116" t="n"/>
      <c r="B8736" s="116" t="n"/>
      <c r="C8736" s="116" t="n"/>
      <c r="D8736" s="116" t="n"/>
    </row>
    <row r="8737">
      <c r="A8737" s="116" t="n"/>
      <c r="B8737" s="116" t="n"/>
      <c r="C8737" s="116" t="n"/>
      <c r="D8737" s="116" t="n"/>
    </row>
    <row r="8738">
      <c r="A8738" s="116" t="n"/>
      <c r="B8738" s="116" t="n"/>
      <c r="C8738" s="116" t="n"/>
      <c r="D8738" s="116" t="n"/>
    </row>
    <row r="8739">
      <c r="A8739" s="116" t="n"/>
      <c r="B8739" s="116" t="n"/>
      <c r="C8739" s="116" t="n"/>
      <c r="D8739" s="116" t="n"/>
    </row>
    <row r="8740">
      <c r="A8740" s="116" t="n"/>
      <c r="B8740" s="116" t="n"/>
      <c r="C8740" s="116" t="n"/>
      <c r="D8740" s="116" t="n"/>
    </row>
    <row r="8741">
      <c r="A8741" s="116" t="n"/>
      <c r="B8741" s="116" t="n"/>
      <c r="C8741" s="116" t="n"/>
      <c r="D8741" s="116" t="n"/>
    </row>
    <row r="8742">
      <c r="A8742" s="116" t="n"/>
      <c r="B8742" s="116" t="n"/>
      <c r="C8742" s="116" t="n"/>
      <c r="D8742" s="116" t="n"/>
    </row>
    <row r="8743">
      <c r="A8743" s="116" t="n"/>
      <c r="B8743" s="116" t="n"/>
      <c r="C8743" s="116" t="n"/>
      <c r="D8743" s="116" t="n"/>
    </row>
    <row r="8744">
      <c r="A8744" s="116" t="n"/>
      <c r="B8744" s="116" t="n"/>
      <c r="C8744" s="116" t="n"/>
      <c r="D8744" s="116" t="n"/>
    </row>
    <row r="8745">
      <c r="A8745" s="116" t="n"/>
      <c r="B8745" s="116" t="n"/>
      <c r="C8745" s="116" t="n"/>
      <c r="D8745" s="116" t="n"/>
    </row>
    <row r="8746">
      <c r="A8746" s="116" t="n"/>
      <c r="B8746" s="116" t="n"/>
      <c r="C8746" s="116" t="n"/>
      <c r="D8746" s="116" t="n"/>
    </row>
    <row r="8747">
      <c r="A8747" s="116" t="n"/>
      <c r="B8747" s="116" t="n"/>
      <c r="C8747" s="116" t="n"/>
      <c r="D8747" s="116" t="n"/>
    </row>
    <row r="8748">
      <c r="A8748" s="116" t="n"/>
      <c r="B8748" s="116" t="n"/>
      <c r="C8748" s="116" t="n"/>
      <c r="D8748" s="116" t="n"/>
    </row>
    <row r="8749">
      <c r="A8749" s="116" t="n"/>
      <c r="B8749" s="116" t="n"/>
      <c r="C8749" s="116" t="n"/>
      <c r="D8749" s="116" t="n"/>
    </row>
    <row r="8750">
      <c r="A8750" s="116" t="n"/>
      <c r="B8750" s="116" t="n"/>
      <c r="C8750" s="116" t="n"/>
      <c r="D8750" s="116" t="n"/>
    </row>
    <row r="8751">
      <c r="A8751" s="116" t="n"/>
      <c r="B8751" s="116" t="n"/>
      <c r="C8751" s="116" t="n"/>
      <c r="D8751" s="116" t="n"/>
    </row>
    <row r="8752">
      <c r="A8752" s="116" t="n"/>
      <c r="B8752" s="116" t="n"/>
      <c r="C8752" s="116" t="n"/>
      <c r="D8752" s="116" t="n"/>
    </row>
    <row r="8753">
      <c r="A8753" s="116" t="n"/>
      <c r="B8753" s="116" t="n"/>
      <c r="C8753" s="116" t="n"/>
      <c r="D8753" s="116" t="n"/>
    </row>
    <row r="8754">
      <c r="A8754" s="116" t="n"/>
      <c r="B8754" s="116" t="n"/>
      <c r="C8754" s="116" t="n"/>
      <c r="D8754" s="116" t="n"/>
    </row>
    <row r="8755">
      <c r="A8755" s="116" t="n"/>
      <c r="B8755" s="116" t="n"/>
      <c r="C8755" s="116" t="n"/>
      <c r="D8755" s="116" t="n"/>
    </row>
    <row r="8756">
      <c r="A8756" s="116" t="n"/>
      <c r="B8756" s="116" t="n"/>
      <c r="C8756" s="116" t="n"/>
      <c r="D8756" s="116" t="n"/>
    </row>
    <row r="8757">
      <c r="A8757" s="116" t="n"/>
      <c r="B8757" s="116" t="n"/>
      <c r="C8757" s="116" t="n"/>
      <c r="D8757" s="116" t="n"/>
    </row>
    <row r="8758">
      <c r="A8758" s="116" t="n"/>
      <c r="B8758" s="116" t="n"/>
      <c r="C8758" s="116" t="n"/>
      <c r="D8758" s="116" t="n"/>
    </row>
    <row r="8759">
      <c r="A8759" s="116" t="n"/>
      <c r="B8759" s="116" t="n"/>
      <c r="C8759" s="116" t="n"/>
      <c r="D8759" s="116" t="n"/>
    </row>
    <row r="8760">
      <c r="A8760" s="116" t="n"/>
      <c r="B8760" s="116" t="n"/>
      <c r="C8760" s="116" t="n"/>
      <c r="D8760" s="116" t="n"/>
    </row>
    <row r="8761">
      <c r="A8761" s="116" t="n"/>
      <c r="B8761" s="116" t="n"/>
      <c r="C8761" s="116" t="n"/>
      <c r="D8761" s="116" t="n"/>
    </row>
    <row r="8762">
      <c r="A8762" s="116" t="n"/>
      <c r="B8762" s="116" t="n"/>
      <c r="C8762" s="116" t="n"/>
      <c r="D8762" s="116" t="n"/>
    </row>
    <row r="8763">
      <c r="A8763" s="116" t="n"/>
      <c r="B8763" s="116" t="n"/>
      <c r="C8763" s="116" t="n"/>
      <c r="D8763" s="116" t="n"/>
    </row>
    <row r="8764">
      <c r="A8764" s="116" t="n"/>
      <c r="B8764" s="116" t="n"/>
      <c r="C8764" s="116" t="n"/>
      <c r="D8764" s="116" t="n"/>
    </row>
    <row r="8765">
      <c r="A8765" s="116" t="n"/>
      <c r="B8765" s="116" t="n"/>
      <c r="C8765" s="116" t="n"/>
      <c r="D8765" s="116" t="n"/>
    </row>
    <row r="8766">
      <c r="A8766" s="116" t="n"/>
      <c r="B8766" s="116" t="n"/>
      <c r="C8766" s="116" t="n"/>
      <c r="D8766" s="116" t="n"/>
    </row>
    <row r="8767">
      <c r="A8767" s="116" t="n"/>
      <c r="B8767" s="116" t="n"/>
      <c r="C8767" s="116" t="n"/>
      <c r="D8767" s="116" t="n"/>
    </row>
    <row r="8768">
      <c r="A8768" s="116" t="n"/>
      <c r="B8768" s="116" t="n"/>
      <c r="C8768" s="116" t="n"/>
      <c r="D8768" s="116" t="n"/>
    </row>
    <row r="8769">
      <c r="A8769" s="116" t="n"/>
      <c r="B8769" s="116" t="n"/>
      <c r="C8769" s="116" t="n"/>
      <c r="D8769" s="116" t="n"/>
    </row>
    <row r="8770">
      <c r="A8770" s="116" t="n"/>
      <c r="B8770" s="116" t="n"/>
      <c r="C8770" s="116" t="n"/>
      <c r="D8770" s="116" t="n"/>
    </row>
    <row r="8771">
      <c r="A8771" s="116" t="n"/>
      <c r="B8771" s="116" t="n"/>
      <c r="C8771" s="116" t="n"/>
      <c r="D8771" s="116" t="n"/>
    </row>
    <row r="8772">
      <c r="A8772" s="116" t="n"/>
      <c r="B8772" s="116" t="n"/>
      <c r="C8772" s="116" t="n"/>
      <c r="D8772" s="116" t="n"/>
    </row>
    <row r="8773">
      <c r="A8773" s="116" t="n"/>
      <c r="B8773" s="116" t="n"/>
      <c r="C8773" s="116" t="n"/>
      <c r="D8773" s="116" t="n"/>
    </row>
    <row r="8774">
      <c r="A8774" s="116" t="n"/>
      <c r="B8774" s="116" t="n"/>
      <c r="C8774" s="116" t="n"/>
      <c r="D8774" s="116" t="n"/>
    </row>
    <row r="8775">
      <c r="A8775" s="116" t="n"/>
      <c r="B8775" s="116" t="n"/>
      <c r="C8775" s="116" t="n"/>
      <c r="D8775" s="116" t="n"/>
    </row>
    <row r="8776">
      <c r="A8776" s="116" t="n"/>
      <c r="B8776" s="116" t="n"/>
      <c r="C8776" s="116" t="n"/>
      <c r="D8776" s="116" t="n"/>
    </row>
    <row r="8777">
      <c r="A8777" s="116" t="n"/>
      <c r="B8777" s="116" t="n"/>
      <c r="C8777" s="116" t="n"/>
      <c r="D8777" s="116" t="n"/>
    </row>
    <row r="8778">
      <c r="A8778" s="116" t="n"/>
      <c r="B8778" s="116" t="n"/>
      <c r="C8778" s="116" t="n"/>
      <c r="D8778" s="116" t="n"/>
    </row>
    <row r="8779">
      <c r="A8779" s="116" t="n"/>
      <c r="B8779" s="116" t="n"/>
      <c r="C8779" s="116" t="n"/>
      <c r="D8779" s="116" t="n"/>
    </row>
    <row r="8780">
      <c r="A8780" s="116" t="n"/>
      <c r="B8780" s="116" t="n"/>
      <c r="C8780" s="116" t="n"/>
      <c r="D8780" s="116" t="n"/>
    </row>
    <row r="8781">
      <c r="A8781" s="116" t="n"/>
      <c r="B8781" s="116" t="n"/>
      <c r="C8781" s="116" t="n"/>
      <c r="D8781" s="116" t="n"/>
    </row>
    <row r="8782">
      <c r="A8782" s="116" t="n"/>
      <c r="B8782" s="116" t="n"/>
      <c r="C8782" s="116" t="n"/>
      <c r="D8782" s="116" t="n"/>
    </row>
    <row r="8783">
      <c r="A8783" s="116" t="n"/>
      <c r="B8783" s="116" t="n"/>
      <c r="C8783" s="116" t="n"/>
      <c r="D8783" s="116" t="n"/>
    </row>
    <row r="8784">
      <c r="A8784" s="116" t="n"/>
      <c r="B8784" s="116" t="n"/>
      <c r="C8784" s="116" t="n"/>
      <c r="D8784" s="116" t="n"/>
    </row>
    <row r="8785">
      <c r="A8785" s="116" t="n"/>
      <c r="B8785" s="116" t="n"/>
      <c r="C8785" s="116" t="n"/>
      <c r="D8785" s="116" t="n"/>
    </row>
    <row r="8786">
      <c r="A8786" s="116" t="n"/>
      <c r="B8786" s="116" t="n"/>
      <c r="C8786" s="116" t="n"/>
      <c r="D8786" s="116" t="n"/>
    </row>
    <row r="8787">
      <c r="A8787" s="116" t="n"/>
      <c r="B8787" s="116" t="n"/>
      <c r="C8787" s="116" t="n"/>
      <c r="D8787" s="116" t="n"/>
    </row>
    <row r="8788">
      <c r="A8788" s="116" t="n"/>
      <c r="B8788" s="116" t="n"/>
      <c r="C8788" s="116" t="n"/>
      <c r="D8788" s="116" t="n"/>
    </row>
    <row r="8789">
      <c r="A8789" s="116" t="n"/>
      <c r="B8789" s="116" t="n"/>
      <c r="C8789" s="116" t="n"/>
      <c r="D8789" s="116" t="n"/>
    </row>
    <row r="8790">
      <c r="A8790" s="116" t="n"/>
      <c r="B8790" s="116" t="n"/>
      <c r="C8790" s="116" t="n"/>
      <c r="D8790" s="116" t="n"/>
    </row>
    <row r="8791">
      <c r="A8791" s="116" t="n"/>
      <c r="B8791" s="116" t="n"/>
      <c r="C8791" s="116" t="n"/>
      <c r="D8791" s="116" t="n"/>
    </row>
    <row r="8792">
      <c r="A8792" s="116" t="n"/>
      <c r="B8792" s="116" t="n"/>
      <c r="C8792" s="116" t="n"/>
      <c r="D8792" s="116" t="n"/>
    </row>
    <row r="8793">
      <c r="A8793" s="116" t="n"/>
      <c r="B8793" s="116" t="n"/>
      <c r="C8793" s="116" t="n"/>
      <c r="D8793" s="116" t="n"/>
    </row>
    <row r="8794">
      <c r="A8794" s="116" t="n"/>
      <c r="B8794" s="116" t="n"/>
      <c r="C8794" s="116" t="n"/>
      <c r="D8794" s="116" t="n"/>
    </row>
    <row r="8795">
      <c r="A8795" s="116" t="n"/>
      <c r="B8795" s="116" t="n"/>
      <c r="C8795" s="116" t="n"/>
      <c r="D8795" s="116" t="n"/>
    </row>
    <row r="8796">
      <c r="A8796" s="116" t="n"/>
      <c r="B8796" s="116" t="n"/>
      <c r="C8796" s="116" t="n"/>
      <c r="D8796" s="116" t="n"/>
    </row>
    <row r="8797">
      <c r="A8797" s="116" t="n"/>
      <c r="B8797" s="116" t="n"/>
      <c r="C8797" s="116" t="n"/>
      <c r="D8797" s="116" t="n"/>
    </row>
    <row r="8798">
      <c r="A8798" s="116" t="n"/>
      <c r="B8798" s="116" t="n"/>
      <c r="C8798" s="116" t="n"/>
      <c r="D8798" s="116" t="n"/>
    </row>
    <row r="8799">
      <c r="A8799" s="116" t="n"/>
      <c r="B8799" s="116" t="n"/>
      <c r="C8799" s="116" t="n"/>
      <c r="D8799" s="116" t="n"/>
    </row>
    <row r="8800">
      <c r="A8800" s="116" t="n"/>
      <c r="B8800" s="116" t="n"/>
      <c r="C8800" s="116" t="n"/>
      <c r="D8800" s="116" t="n"/>
    </row>
    <row r="8801">
      <c r="A8801" s="116" t="n"/>
      <c r="B8801" s="116" t="n"/>
      <c r="C8801" s="116" t="n"/>
      <c r="D8801" s="116" t="n"/>
    </row>
    <row r="8802">
      <c r="A8802" s="116" t="n"/>
      <c r="B8802" s="116" t="n"/>
      <c r="C8802" s="116" t="n"/>
      <c r="D8802" s="116" t="n"/>
    </row>
    <row r="8803">
      <c r="A8803" s="116" t="n"/>
      <c r="B8803" s="116" t="n"/>
      <c r="C8803" s="116" t="n"/>
      <c r="D8803" s="116" t="n"/>
    </row>
    <row r="8804">
      <c r="A8804" s="116" t="n"/>
      <c r="B8804" s="116" t="n"/>
      <c r="C8804" s="116" t="n"/>
      <c r="D8804" s="116" t="n"/>
    </row>
    <row r="8805">
      <c r="A8805" s="116" t="n"/>
      <c r="B8805" s="116" t="n"/>
      <c r="C8805" s="116" t="n"/>
      <c r="D8805" s="116" t="n"/>
    </row>
    <row r="8806">
      <c r="A8806" s="116" t="n"/>
      <c r="B8806" s="116" t="n"/>
      <c r="C8806" s="116" t="n"/>
      <c r="D8806" s="116" t="n"/>
    </row>
    <row r="8807">
      <c r="A8807" s="116" t="n"/>
      <c r="B8807" s="116" t="n"/>
      <c r="C8807" s="116" t="n"/>
      <c r="D8807" s="116" t="n"/>
    </row>
    <row r="8808">
      <c r="A8808" s="116" t="n"/>
      <c r="B8808" s="116" t="n"/>
      <c r="C8808" s="116" t="n"/>
      <c r="D8808" s="116" t="n"/>
    </row>
    <row r="8809">
      <c r="A8809" s="116" t="n"/>
      <c r="B8809" s="116" t="n"/>
      <c r="C8809" s="116" t="n"/>
      <c r="D8809" s="116" t="n"/>
    </row>
    <row r="8810">
      <c r="A8810" s="116" t="n"/>
      <c r="B8810" s="116" t="n"/>
      <c r="C8810" s="116" t="n"/>
      <c r="D8810" s="116" t="n"/>
    </row>
    <row r="8811">
      <c r="A8811" s="116" t="n"/>
      <c r="B8811" s="116" t="n"/>
      <c r="C8811" s="116" t="n"/>
      <c r="D8811" s="116" t="n"/>
    </row>
    <row r="8812">
      <c r="A8812" s="116" t="n"/>
      <c r="B8812" s="116" t="n"/>
      <c r="C8812" s="116" t="n"/>
      <c r="D8812" s="116" t="n"/>
    </row>
    <row r="8813">
      <c r="A8813" s="116" t="n"/>
      <c r="B8813" s="116" t="n"/>
      <c r="C8813" s="116" t="n"/>
      <c r="D8813" s="116" t="n"/>
    </row>
    <row r="8814">
      <c r="A8814" s="116" t="n"/>
      <c r="B8814" s="116" t="n"/>
      <c r="C8814" s="116" t="n"/>
      <c r="D8814" s="116" t="n"/>
    </row>
    <row r="8815">
      <c r="A8815" s="116" t="n"/>
      <c r="B8815" s="116" t="n"/>
      <c r="C8815" s="116" t="n"/>
      <c r="D8815" s="116" t="n"/>
    </row>
    <row r="8816">
      <c r="A8816" s="116" t="n"/>
      <c r="B8816" s="116" t="n"/>
      <c r="C8816" s="116" t="n"/>
      <c r="D8816" s="116" t="n"/>
    </row>
    <row r="8817">
      <c r="A8817" s="116" t="n"/>
      <c r="B8817" s="116" t="n"/>
      <c r="C8817" s="116" t="n"/>
      <c r="D8817" s="116" t="n"/>
    </row>
    <row r="8818">
      <c r="A8818" s="116" t="n"/>
      <c r="B8818" s="116" t="n"/>
      <c r="C8818" s="116" t="n"/>
      <c r="D8818" s="116" t="n"/>
    </row>
    <row r="8819">
      <c r="A8819" s="116" t="n"/>
      <c r="B8819" s="116" t="n"/>
      <c r="C8819" s="116" t="n"/>
      <c r="D8819" s="116" t="n"/>
    </row>
    <row r="8820">
      <c r="A8820" s="116" t="n"/>
      <c r="B8820" s="116" t="n"/>
      <c r="C8820" s="116" t="n"/>
      <c r="D8820" s="116" t="n"/>
    </row>
    <row r="8821">
      <c r="A8821" s="116" t="n"/>
      <c r="B8821" s="116" t="n"/>
      <c r="C8821" s="116" t="n"/>
      <c r="D8821" s="116" t="n"/>
    </row>
    <row r="8822">
      <c r="A8822" s="116" t="n"/>
      <c r="B8822" s="116" t="n"/>
      <c r="C8822" s="116" t="n"/>
      <c r="D8822" s="116" t="n"/>
    </row>
    <row r="8823">
      <c r="A8823" s="116" t="n"/>
      <c r="B8823" s="116" t="n"/>
      <c r="C8823" s="116" t="n"/>
      <c r="D8823" s="116" t="n"/>
    </row>
    <row r="8824">
      <c r="A8824" s="116" t="n"/>
      <c r="B8824" s="116" t="n"/>
      <c r="C8824" s="116" t="n"/>
      <c r="D8824" s="116" t="n"/>
    </row>
    <row r="8825">
      <c r="A8825" s="116" t="n"/>
      <c r="B8825" s="116" t="n"/>
      <c r="C8825" s="116" t="n"/>
      <c r="D8825" s="116" t="n"/>
    </row>
    <row r="8826">
      <c r="A8826" s="116" t="n"/>
      <c r="B8826" s="116" t="n"/>
      <c r="C8826" s="116" t="n"/>
      <c r="D8826" s="116" t="n"/>
    </row>
    <row r="8827">
      <c r="A8827" s="116" t="n"/>
      <c r="B8827" s="116" t="n"/>
      <c r="C8827" s="116" t="n"/>
      <c r="D8827" s="116" t="n"/>
    </row>
    <row r="8828">
      <c r="A8828" s="116" t="n"/>
      <c r="B8828" s="116" t="n"/>
      <c r="C8828" s="116" t="n"/>
      <c r="D8828" s="116" t="n"/>
    </row>
    <row r="8829">
      <c r="A8829" s="116" t="n"/>
      <c r="B8829" s="116" t="n"/>
      <c r="C8829" s="116" t="n"/>
      <c r="D8829" s="116" t="n"/>
    </row>
    <row r="8830">
      <c r="A8830" s="116" t="n"/>
      <c r="B8830" s="116" t="n"/>
      <c r="C8830" s="116" t="n"/>
      <c r="D8830" s="116" t="n"/>
    </row>
    <row r="8831">
      <c r="A8831" s="116" t="n"/>
      <c r="B8831" s="116" t="n"/>
      <c r="C8831" s="116" t="n"/>
      <c r="D8831" s="116" t="n"/>
    </row>
    <row r="8832">
      <c r="A8832" s="116" t="n"/>
      <c r="B8832" s="116" t="n"/>
      <c r="C8832" s="116" t="n"/>
      <c r="D8832" s="116" t="n"/>
    </row>
    <row r="8833">
      <c r="A8833" s="116" t="n"/>
      <c r="B8833" s="116" t="n"/>
      <c r="C8833" s="116" t="n"/>
      <c r="D8833" s="116" t="n"/>
    </row>
    <row r="8834">
      <c r="A8834" s="116" t="n"/>
      <c r="B8834" s="116" t="n"/>
      <c r="C8834" s="116" t="n"/>
      <c r="D8834" s="116" t="n"/>
    </row>
    <row r="8835">
      <c r="A8835" s="116" t="n"/>
      <c r="B8835" s="116" t="n"/>
      <c r="C8835" s="116" t="n"/>
      <c r="D8835" s="116" t="n"/>
    </row>
    <row r="8836">
      <c r="A8836" s="116" t="n"/>
      <c r="B8836" s="116" t="n"/>
      <c r="C8836" s="116" t="n"/>
      <c r="D8836" s="116" t="n"/>
    </row>
    <row r="8837">
      <c r="A8837" s="116" t="n"/>
      <c r="B8837" s="116" t="n"/>
      <c r="C8837" s="116" t="n"/>
      <c r="D8837" s="116" t="n"/>
    </row>
    <row r="8838">
      <c r="A8838" s="116" t="n"/>
      <c r="B8838" s="116" t="n"/>
      <c r="C8838" s="116" t="n"/>
      <c r="D8838" s="116" t="n"/>
    </row>
    <row r="8839">
      <c r="A8839" s="116" t="n"/>
      <c r="B8839" s="116" t="n"/>
      <c r="C8839" s="116" t="n"/>
      <c r="D8839" s="116" t="n"/>
    </row>
    <row r="8840">
      <c r="A8840" s="116" t="n"/>
      <c r="B8840" s="116" t="n"/>
      <c r="C8840" s="116" t="n"/>
      <c r="D8840" s="116" t="n"/>
    </row>
    <row r="8841">
      <c r="A8841" s="116" t="n"/>
      <c r="B8841" s="116" t="n"/>
      <c r="C8841" s="116" t="n"/>
      <c r="D8841" s="116" t="n"/>
    </row>
    <row r="8842">
      <c r="A8842" s="116" t="n"/>
      <c r="B8842" s="116" t="n"/>
      <c r="C8842" s="116" t="n"/>
      <c r="D8842" s="116" t="n"/>
    </row>
    <row r="8843">
      <c r="A8843" s="116" t="n"/>
      <c r="B8843" s="116" t="n"/>
      <c r="C8843" s="116" t="n"/>
      <c r="D8843" s="116" t="n"/>
    </row>
    <row r="8844">
      <c r="A8844" s="116" t="n"/>
      <c r="B8844" s="116" t="n"/>
      <c r="C8844" s="116" t="n"/>
      <c r="D8844" s="116" t="n"/>
    </row>
    <row r="8845">
      <c r="A8845" s="116" t="n"/>
      <c r="B8845" s="116" t="n"/>
      <c r="C8845" s="116" t="n"/>
      <c r="D8845" s="116" t="n"/>
    </row>
    <row r="8846">
      <c r="A8846" s="116" t="n"/>
      <c r="B8846" s="116" t="n"/>
      <c r="C8846" s="116" t="n"/>
      <c r="D8846" s="116" t="n"/>
    </row>
    <row r="8847">
      <c r="A8847" s="116" t="n"/>
      <c r="B8847" s="116" t="n"/>
      <c r="C8847" s="116" t="n"/>
      <c r="D8847" s="116" t="n"/>
    </row>
    <row r="8848">
      <c r="A8848" s="116" t="n"/>
      <c r="B8848" s="116" t="n"/>
      <c r="C8848" s="116" t="n"/>
      <c r="D8848" s="116" t="n"/>
    </row>
    <row r="8849">
      <c r="A8849" s="116" t="n"/>
      <c r="B8849" s="116" t="n"/>
      <c r="C8849" s="116" t="n"/>
      <c r="D8849" s="116" t="n"/>
    </row>
    <row r="8850">
      <c r="A8850" s="116" t="n"/>
      <c r="B8850" s="116" t="n"/>
      <c r="C8850" s="116" t="n"/>
      <c r="D8850" s="116" t="n"/>
    </row>
    <row r="8851">
      <c r="A8851" s="116" t="n"/>
      <c r="B8851" s="116" t="n"/>
      <c r="C8851" s="116" t="n"/>
      <c r="D8851" s="116" t="n"/>
    </row>
    <row r="8852">
      <c r="A8852" s="116" t="n"/>
      <c r="B8852" s="116" t="n"/>
      <c r="C8852" s="116" t="n"/>
      <c r="D8852" s="116" t="n"/>
    </row>
    <row r="8853">
      <c r="A8853" s="116" t="n"/>
      <c r="B8853" s="116" t="n"/>
      <c r="C8853" s="116" t="n"/>
      <c r="D8853" s="116" t="n"/>
    </row>
    <row r="8854">
      <c r="A8854" s="116" t="n"/>
      <c r="B8854" s="116" t="n"/>
      <c r="C8854" s="116" t="n"/>
      <c r="D8854" s="116" t="n"/>
    </row>
    <row r="8855">
      <c r="A8855" s="116" t="n"/>
      <c r="B8855" s="116" t="n"/>
      <c r="C8855" s="116" t="n"/>
      <c r="D8855" s="116" t="n"/>
    </row>
    <row r="8856">
      <c r="A8856" s="116" t="n"/>
      <c r="B8856" s="116" t="n"/>
      <c r="C8856" s="116" t="n"/>
      <c r="D8856" s="116" t="n"/>
    </row>
    <row r="8857">
      <c r="A8857" s="116" t="n"/>
      <c r="B8857" s="116" t="n"/>
      <c r="C8857" s="116" t="n"/>
      <c r="D8857" s="116" t="n"/>
    </row>
    <row r="8858">
      <c r="A8858" s="116" t="n"/>
      <c r="B8858" s="116" t="n"/>
      <c r="C8858" s="116" t="n"/>
      <c r="D8858" s="116" t="n"/>
    </row>
    <row r="8859">
      <c r="A8859" s="116" t="n"/>
      <c r="B8859" s="116" t="n"/>
      <c r="C8859" s="116" t="n"/>
      <c r="D8859" s="116" t="n"/>
    </row>
    <row r="8860">
      <c r="A8860" s="116" t="n"/>
      <c r="B8860" s="116" t="n"/>
      <c r="C8860" s="116" t="n"/>
      <c r="D8860" s="116" t="n"/>
    </row>
    <row r="8861">
      <c r="A8861" s="116" t="n"/>
      <c r="B8861" s="116" t="n"/>
      <c r="C8861" s="116" t="n"/>
      <c r="D8861" s="116" t="n"/>
    </row>
    <row r="8862">
      <c r="A8862" s="116" t="n"/>
      <c r="B8862" s="116" t="n"/>
      <c r="C8862" s="116" t="n"/>
      <c r="D8862" s="116" t="n"/>
    </row>
    <row r="8863">
      <c r="A8863" s="116" t="n"/>
      <c r="B8863" s="116" t="n"/>
      <c r="C8863" s="116" t="n"/>
      <c r="D8863" s="116" t="n"/>
    </row>
    <row r="8864">
      <c r="A8864" s="116" t="n"/>
      <c r="B8864" s="116" t="n"/>
      <c r="C8864" s="116" t="n"/>
      <c r="D8864" s="116" t="n"/>
    </row>
    <row r="8865">
      <c r="A8865" s="116" t="n"/>
      <c r="B8865" s="116" t="n"/>
      <c r="C8865" s="116" t="n"/>
      <c r="D8865" s="116" t="n"/>
    </row>
    <row r="8866">
      <c r="A8866" s="116" t="n"/>
      <c r="B8866" s="116" t="n"/>
      <c r="C8866" s="116" t="n"/>
      <c r="D8866" s="116" t="n"/>
    </row>
    <row r="8867">
      <c r="A8867" s="116" t="n"/>
      <c r="B8867" s="116" t="n"/>
      <c r="C8867" s="116" t="n"/>
      <c r="D8867" s="116" t="n"/>
    </row>
    <row r="8868">
      <c r="A8868" s="116" t="n"/>
      <c r="B8868" s="116" t="n"/>
      <c r="C8868" s="116" t="n"/>
      <c r="D8868" s="116" t="n"/>
    </row>
    <row r="8869">
      <c r="A8869" s="116" t="n"/>
      <c r="B8869" s="116" t="n"/>
      <c r="C8869" s="116" t="n"/>
      <c r="D8869" s="116" t="n"/>
    </row>
    <row r="8870">
      <c r="A8870" s="116" t="n"/>
      <c r="B8870" s="116" t="n"/>
      <c r="C8870" s="116" t="n"/>
      <c r="D8870" s="116" t="n"/>
    </row>
    <row r="8871">
      <c r="A8871" s="116" t="n"/>
      <c r="B8871" s="116" t="n"/>
      <c r="C8871" s="116" t="n"/>
      <c r="D8871" s="116" t="n"/>
    </row>
    <row r="8872">
      <c r="A8872" s="116" t="n"/>
      <c r="B8872" s="116" t="n"/>
      <c r="C8872" s="116" t="n"/>
      <c r="D8872" s="116" t="n"/>
    </row>
    <row r="8873">
      <c r="A8873" s="116" t="n"/>
      <c r="B8873" s="116" t="n"/>
      <c r="C8873" s="116" t="n"/>
      <c r="D8873" s="116" t="n"/>
    </row>
    <row r="8874">
      <c r="A8874" s="116" t="n"/>
      <c r="B8874" s="116" t="n"/>
      <c r="C8874" s="116" t="n"/>
      <c r="D8874" s="116" t="n"/>
    </row>
    <row r="8875">
      <c r="A8875" s="116" t="n"/>
      <c r="B8875" s="116" t="n"/>
      <c r="C8875" s="116" t="n"/>
      <c r="D8875" s="116" t="n"/>
    </row>
    <row r="8876">
      <c r="A8876" s="116" t="n"/>
      <c r="B8876" s="116" t="n"/>
      <c r="C8876" s="116" t="n"/>
      <c r="D8876" s="116" t="n"/>
    </row>
    <row r="8877">
      <c r="A8877" s="116" t="n"/>
      <c r="B8877" s="116" t="n"/>
      <c r="C8877" s="116" t="n"/>
      <c r="D8877" s="116" t="n"/>
    </row>
    <row r="8878">
      <c r="A8878" s="116" t="n"/>
      <c r="B8878" s="116" t="n"/>
      <c r="C8878" s="116" t="n"/>
      <c r="D8878" s="116" t="n"/>
    </row>
    <row r="8879">
      <c r="A8879" s="116" t="n"/>
      <c r="B8879" s="116" t="n"/>
      <c r="C8879" s="116" t="n"/>
      <c r="D8879" s="116" t="n"/>
    </row>
    <row r="8880">
      <c r="A8880" s="116" t="n"/>
      <c r="B8880" s="116" t="n"/>
      <c r="C8880" s="116" t="n"/>
      <c r="D8880" s="116" t="n"/>
    </row>
    <row r="8881">
      <c r="A8881" s="116" t="n"/>
      <c r="B8881" s="116" t="n"/>
      <c r="C8881" s="116" t="n"/>
      <c r="D8881" s="116" t="n"/>
    </row>
    <row r="8882">
      <c r="A8882" s="116" t="n"/>
      <c r="B8882" s="116" t="n"/>
      <c r="C8882" s="116" t="n"/>
      <c r="D8882" s="116" t="n"/>
    </row>
    <row r="8883">
      <c r="A8883" s="116" t="n"/>
      <c r="B8883" s="116" t="n"/>
      <c r="C8883" s="116" t="n"/>
      <c r="D8883" s="116" t="n"/>
    </row>
    <row r="8884">
      <c r="A8884" s="116" t="n"/>
      <c r="B8884" s="116" t="n"/>
      <c r="C8884" s="116" t="n"/>
      <c r="D8884" s="116" t="n"/>
    </row>
    <row r="8885">
      <c r="A8885" s="116" t="n"/>
      <c r="B8885" s="116" t="n"/>
      <c r="C8885" s="116" t="n"/>
      <c r="D8885" s="116" t="n"/>
    </row>
    <row r="8886">
      <c r="A8886" s="116" t="n"/>
      <c r="B8886" s="116" t="n"/>
      <c r="C8886" s="116" t="n"/>
      <c r="D8886" s="116" t="n"/>
    </row>
    <row r="8887">
      <c r="A8887" s="116" t="n"/>
      <c r="B8887" s="116" t="n"/>
      <c r="C8887" s="116" t="n"/>
      <c r="D8887" s="116" t="n"/>
    </row>
    <row r="8888">
      <c r="A8888" s="116" t="n"/>
      <c r="B8888" s="116" t="n"/>
      <c r="C8888" s="116" t="n"/>
      <c r="D8888" s="116" t="n"/>
    </row>
    <row r="8889">
      <c r="A8889" s="116" t="n"/>
      <c r="B8889" s="116" t="n"/>
      <c r="C8889" s="116" t="n"/>
      <c r="D8889" s="116" t="n"/>
    </row>
    <row r="8890">
      <c r="A8890" s="116" t="n"/>
      <c r="B8890" s="116" t="n"/>
      <c r="C8890" s="116" t="n"/>
      <c r="D8890" s="116" t="n"/>
    </row>
    <row r="8891">
      <c r="A8891" s="116" t="n"/>
      <c r="B8891" s="116" t="n"/>
      <c r="C8891" s="116" t="n"/>
      <c r="D8891" s="116" t="n"/>
    </row>
    <row r="8892">
      <c r="A8892" s="116" t="n"/>
      <c r="B8892" s="116" t="n"/>
      <c r="C8892" s="116" t="n"/>
      <c r="D8892" s="116" t="n"/>
    </row>
    <row r="8893">
      <c r="A8893" s="116" t="n"/>
      <c r="B8893" s="116" t="n"/>
      <c r="C8893" s="116" t="n"/>
      <c r="D8893" s="116" t="n"/>
    </row>
    <row r="8894">
      <c r="A8894" s="116" t="n"/>
      <c r="B8894" s="116" t="n"/>
      <c r="C8894" s="116" t="n"/>
      <c r="D8894" s="116" t="n"/>
    </row>
    <row r="8895">
      <c r="A8895" s="116" t="n"/>
      <c r="B8895" s="116" t="n"/>
      <c r="C8895" s="116" t="n"/>
      <c r="D8895" s="116" t="n"/>
    </row>
    <row r="8896">
      <c r="A8896" s="116" t="n"/>
      <c r="B8896" s="116" t="n"/>
      <c r="C8896" s="116" t="n"/>
      <c r="D8896" s="116" t="n"/>
    </row>
    <row r="8897">
      <c r="A8897" s="116" t="n"/>
      <c r="B8897" s="116" t="n"/>
      <c r="C8897" s="116" t="n"/>
      <c r="D8897" s="116" t="n"/>
    </row>
    <row r="8898">
      <c r="A8898" s="116" t="n"/>
      <c r="B8898" s="116" t="n"/>
      <c r="C8898" s="116" t="n"/>
      <c r="D8898" s="116" t="n"/>
    </row>
    <row r="8899">
      <c r="A8899" s="116" t="n"/>
      <c r="B8899" s="116" t="n"/>
      <c r="C8899" s="116" t="n"/>
      <c r="D8899" s="116" t="n"/>
    </row>
    <row r="8900">
      <c r="A8900" s="116" t="n"/>
      <c r="B8900" s="116" t="n"/>
      <c r="C8900" s="116" t="n"/>
      <c r="D8900" s="116" t="n"/>
    </row>
    <row r="8901">
      <c r="A8901" s="116" t="n"/>
      <c r="B8901" s="116" t="n"/>
      <c r="C8901" s="116" t="n"/>
      <c r="D8901" s="116" t="n"/>
    </row>
    <row r="8902">
      <c r="A8902" s="116" t="n"/>
      <c r="B8902" s="116" t="n"/>
      <c r="C8902" s="116" t="n"/>
      <c r="D8902" s="116" t="n"/>
    </row>
    <row r="8903">
      <c r="A8903" s="116" t="n"/>
      <c r="B8903" s="116" t="n"/>
      <c r="C8903" s="116" t="n"/>
      <c r="D8903" s="116" t="n"/>
    </row>
    <row r="8904">
      <c r="A8904" s="116" t="n"/>
      <c r="B8904" s="116" t="n"/>
      <c r="C8904" s="116" t="n"/>
      <c r="D8904" s="116" t="n"/>
    </row>
    <row r="8905">
      <c r="A8905" s="116" t="n"/>
      <c r="B8905" s="116" t="n"/>
      <c r="C8905" s="116" t="n"/>
      <c r="D8905" s="116" t="n"/>
    </row>
    <row r="8906">
      <c r="A8906" s="116" t="n"/>
      <c r="B8906" s="116" t="n"/>
      <c r="C8906" s="116" t="n"/>
      <c r="D8906" s="116" t="n"/>
    </row>
    <row r="8907">
      <c r="A8907" s="116" t="n"/>
      <c r="B8907" s="116" t="n"/>
      <c r="C8907" s="116" t="n"/>
      <c r="D8907" s="116" t="n"/>
    </row>
    <row r="8908">
      <c r="A8908" s="116" t="n"/>
      <c r="B8908" s="116" t="n"/>
      <c r="C8908" s="116" t="n"/>
      <c r="D8908" s="116" t="n"/>
    </row>
    <row r="8909">
      <c r="A8909" s="116" t="n"/>
      <c r="B8909" s="116" t="n"/>
      <c r="C8909" s="116" t="n"/>
      <c r="D8909" s="116" t="n"/>
    </row>
    <row r="8910">
      <c r="A8910" s="116" t="n"/>
      <c r="B8910" s="116" t="n"/>
      <c r="C8910" s="116" t="n"/>
      <c r="D8910" s="116" t="n"/>
    </row>
    <row r="8911">
      <c r="A8911" s="116" t="n"/>
      <c r="B8911" s="116" t="n"/>
      <c r="C8911" s="116" t="n"/>
      <c r="D8911" s="116" t="n"/>
    </row>
    <row r="8912">
      <c r="A8912" s="116" t="n"/>
      <c r="B8912" s="116" t="n"/>
      <c r="C8912" s="116" t="n"/>
      <c r="D8912" s="116" t="n"/>
    </row>
    <row r="8913">
      <c r="A8913" s="116" t="n"/>
      <c r="B8913" s="116" t="n"/>
      <c r="C8913" s="116" t="n"/>
      <c r="D8913" s="116" t="n"/>
    </row>
    <row r="8914">
      <c r="A8914" s="116" t="n"/>
      <c r="B8914" s="116" t="n"/>
      <c r="C8914" s="116" t="n"/>
      <c r="D8914" s="116" t="n"/>
    </row>
    <row r="8915">
      <c r="A8915" s="116" t="n"/>
      <c r="B8915" s="116" t="n"/>
      <c r="C8915" s="116" t="n"/>
      <c r="D8915" s="116" t="n"/>
    </row>
    <row r="8916">
      <c r="A8916" s="116" t="n"/>
      <c r="B8916" s="116" t="n"/>
      <c r="C8916" s="116" t="n"/>
      <c r="D8916" s="116" t="n"/>
    </row>
    <row r="8917">
      <c r="A8917" s="116" t="n"/>
      <c r="B8917" s="116" t="n"/>
      <c r="C8917" s="116" t="n"/>
      <c r="D8917" s="116" t="n"/>
    </row>
    <row r="8918">
      <c r="A8918" s="116" t="n"/>
      <c r="B8918" s="116" t="n"/>
      <c r="C8918" s="116" t="n"/>
      <c r="D8918" s="116" t="n"/>
    </row>
    <row r="8919">
      <c r="A8919" s="116" t="n"/>
      <c r="B8919" s="116" t="n"/>
      <c r="C8919" s="116" t="n"/>
      <c r="D8919" s="116" t="n"/>
    </row>
    <row r="8920">
      <c r="A8920" s="116" t="n"/>
      <c r="B8920" s="116" t="n"/>
      <c r="C8920" s="116" t="n"/>
      <c r="D8920" s="116" t="n"/>
    </row>
    <row r="8921">
      <c r="A8921" s="116" t="n"/>
      <c r="B8921" s="116" t="n"/>
      <c r="C8921" s="116" t="n"/>
      <c r="D8921" s="116" t="n"/>
    </row>
    <row r="8922">
      <c r="A8922" s="116" t="n"/>
      <c r="B8922" s="116" t="n"/>
      <c r="C8922" s="116" t="n"/>
      <c r="D8922" s="116" t="n"/>
    </row>
    <row r="8923">
      <c r="A8923" s="116" t="n"/>
      <c r="B8923" s="116" t="n"/>
      <c r="C8923" s="116" t="n"/>
      <c r="D8923" s="116" t="n"/>
    </row>
    <row r="8924">
      <c r="A8924" s="116" t="n"/>
      <c r="B8924" s="116" t="n"/>
      <c r="C8924" s="116" t="n"/>
      <c r="D8924" s="116" t="n"/>
    </row>
    <row r="8925">
      <c r="A8925" s="116" t="n"/>
      <c r="B8925" s="116" t="n"/>
      <c r="C8925" s="116" t="n"/>
      <c r="D8925" s="116" t="n"/>
    </row>
    <row r="8926">
      <c r="A8926" s="116" t="n"/>
      <c r="B8926" s="116" t="n"/>
      <c r="C8926" s="116" t="n"/>
      <c r="D8926" s="116" t="n"/>
    </row>
    <row r="8927">
      <c r="A8927" s="116" t="n"/>
      <c r="B8927" s="116" t="n"/>
      <c r="C8927" s="116" t="n"/>
      <c r="D8927" s="116" t="n"/>
    </row>
    <row r="8928">
      <c r="A8928" s="116" t="n"/>
      <c r="B8928" s="116" t="n"/>
      <c r="C8928" s="116" t="n"/>
      <c r="D8928" s="116" t="n"/>
    </row>
    <row r="8929">
      <c r="A8929" s="116" t="n"/>
      <c r="B8929" s="116" t="n"/>
      <c r="C8929" s="116" t="n"/>
      <c r="D8929" s="116" t="n"/>
    </row>
    <row r="8930">
      <c r="A8930" s="116" t="n"/>
      <c r="B8930" s="116" t="n"/>
      <c r="C8930" s="116" t="n"/>
      <c r="D8930" s="116" t="n"/>
    </row>
    <row r="8931">
      <c r="A8931" s="116" t="n"/>
      <c r="B8931" s="116" t="n"/>
      <c r="C8931" s="116" t="n"/>
      <c r="D8931" s="116" t="n"/>
    </row>
    <row r="8932">
      <c r="A8932" s="116" t="n"/>
      <c r="B8932" s="116" t="n"/>
      <c r="C8932" s="116" t="n"/>
      <c r="D8932" s="116" t="n"/>
    </row>
    <row r="8933">
      <c r="A8933" s="116" t="n"/>
      <c r="B8933" s="116" t="n"/>
      <c r="C8933" s="116" t="n"/>
      <c r="D8933" s="116" t="n"/>
    </row>
    <row r="8934">
      <c r="A8934" s="116" t="n"/>
      <c r="B8934" s="116" t="n"/>
      <c r="C8934" s="116" t="n"/>
      <c r="D8934" s="116" t="n"/>
    </row>
    <row r="8935">
      <c r="A8935" s="116" t="n"/>
      <c r="B8935" s="116" t="n"/>
      <c r="C8935" s="116" t="n"/>
      <c r="D8935" s="116" t="n"/>
    </row>
    <row r="8936">
      <c r="A8936" s="116" t="n"/>
      <c r="B8936" s="116" t="n"/>
      <c r="C8936" s="116" t="n"/>
      <c r="D8936" s="116" t="n"/>
    </row>
    <row r="8937">
      <c r="A8937" s="116" t="n"/>
      <c r="B8937" s="116" t="n"/>
      <c r="C8937" s="116" t="n"/>
      <c r="D8937" s="116" t="n"/>
    </row>
    <row r="8938">
      <c r="A8938" s="116" t="n"/>
      <c r="B8938" s="116" t="n"/>
      <c r="C8938" s="116" t="n"/>
      <c r="D8938" s="116" t="n"/>
    </row>
    <row r="8939">
      <c r="A8939" s="116" t="n"/>
      <c r="B8939" s="116" t="n"/>
      <c r="C8939" s="116" t="n"/>
      <c r="D8939" s="116" t="n"/>
    </row>
    <row r="8940">
      <c r="A8940" s="116" t="n"/>
      <c r="B8940" s="116" t="n"/>
      <c r="C8940" s="116" t="n"/>
      <c r="D8940" s="116" t="n"/>
    </row>
    <row r="8941">
      <c r="A8941" s="116" t="n"/>
      <c r="B8941" s="116" t="n"/>
      <c r="C8941" s="116" t="n"/>
      <c r="D8941" s="116" t="n"/>
    </row>
    <row r="8942">
      <c r="A8942" s="116" t="n"/>
      <c r="B8942" s="116" t="n"/>
      <c r="C8942" s="116" t="n"/>
      <c r="D8942" s="116" t="n"/>
    </row>
    <row r="8943">
      <c r="A8943" s="116" t="n"/>
      <c r="B8943" s="116" t="n"/>
      <c r="C8943" s="116" t="n"/>
      <c r="D8943" s="116" t="n"/>
    </row>
    <row r="8944">
      <c r="A8944" s="116" t="n"/>
      <c r="B8944" s="116" t="n"/>
      <c r="C8944" s="116" t="n"/>
      <c r="D8944" s="116" t="n"/>
    </row>
    <row r="8945">
      <c r="A8945" s="116" t="n"/>
      <c r="B8945" s="116" t="n"/>
      <c r="C8945" s="116" t="n"/>
      <c r="D8945" s="116" t="n"/>
    </row>
    <row r="8946">
      <c r="A8946" s="116" t="n"/>
      <c r="B8946" s="116" t="n"/>
      <c r="C8946" s="116" t="n"/>
      <c r="D8946" s="116" t="n"/>
    </row>
    <row r="8947">
      <c r="A8947" s="116" t="n"/>
      <c r="B8947" s="116" t="n"/>
      <c r="C8947" s="116" t="n"/>
      <c r="D8947" s="116" t="n"/>
    </row>
    <row r="8948">
      <c r="A8948" s="116" t="n"/>
      <c r="B8948" s="116" t="n"/>
      <c r="C8948" s="116" t="n"/>
      <c r="D8948" s="116" t="n"/>
    </row>
    <row r="8949">
      <c r="A8949" s="116" t="n"/>
      <c r="B8949" s="116" t="n"/>
      <c r="C8949" s="116" t="n"/>
      <c r="D8949" s="116" t="n"/>
    </row>
    <row r="8950">
      <c r="A8950" s="116" t="n"/>
      <c r="B8950" s="116" t="n"/>
      <c r="C8950" s="116" t="n"/>
      <c r="D8950" s="116" t="n"/>
    </row>
    <row r="8951">
      <c r="A8951" s="116" t="n"/>
      <c r="B8951" s="116" t="n"/>
      <c r="C8951" s="116" t="n"/>
      <c r="D8951" s="116" t="n"/>
    </row>
    <row r="8952">
      <c r="A8952" s="116" t="n"/>
      <c r="B8952" s="116" t="n"/>
      <c r="C8952" s="116" t="n"/>
      <c r="D8952" s="116" t="n"/>
    </row>
    <row r="8953">
      <c r="A8953" s="116" t="n"/>
      <c r="B8953" s="116" t="n"/>
      <c r="C8953" s="116" t="n"/>
      <c r="D8953" s="116" t="n"/>
    </row>
    <row r="8954">
      <c r="A8954" s="116" t="n"/>
      <c r="B8954" s="116" t="n"/>
      <c r="C8954" s="116" t="n"/>
      <c r="D8954" s="116" t="n"/>
    </row>
    <row r="8955">
      <c r="A8955" s="116" t="n"/>
      <c r="B8955" s="116" t="n"/>
      <c r="C8955" s="116" t="n"/>
      <c r="D8955" s="116" t="n"/>
    </row>
    <row r="8956">
      <c r="A8956" s="116" t="n"/>
      <c r="B8956" s="116" t="n"/>
      <c r="C8956" s="116" t="n"/>
      <c r="D8956" s="116" t="n"/>
    </row>
    <row r="8957">
      <c r="A8957" s="116" t="n"/>
      <c r="B8957" s="116" t="n"/>
      <c r="C8957" s="116" t="n"/>
      <c r="D8957" s="116" t="n"/>
    </row>
    <row r="8958">
      <c r="A8958" s="116" t="n"/>
      <c r="B8958" s="116" t="n"/>
      <c r="C8958" s="116" t="n"/>
      <c r="D8958" s="116" t="n"/>
    </row>
    <row r="8959">
      <c r="A8959" s="116" t="n"/>
      <c r="B8959" s="116" t="n"/>
      <c r="C8959" s="116" t="n"/>
      <c r="D8959" s="116" t="n"/>
    </row>
    <row r="8960">
      <c r="A8960" s="116" t="n"/>
      <c r="B8960" s="116" t="n"/>
      <c r="C8960" s="116" t="n"/>
      <c r="D8960" s="116" t="n"/>
    </row>
    <row r="8961">
      <c r="A8961" s="116" t="n"/>
      <c r="B8961" s="116" t="n"/>
      <c r="C8961" s="116" t="n"/>
      <c r="D8961" s="116" t="n"/>
    </row>
    <row r="8962">
      <c r="A8962" s="116" t="n"/>
      <c r="B8962" s="116" t="n"/>
      <c r="C8962" s="116" t="n"/>
      <c r="D8962" s="116" t="n"/>
    </row>
    <row r="8963">
      <c r="A8963" s="116" t="n"/>
      <c r="B8963" s="116" t="n"/>
      <c r="C8963" s="116" t="n"/>
      <c r="D8963" s="116" t="n"/>
    </row>
    <row r="8964">
      <c r="A8964" s="116" t="n"/>
      <c r="B8964" s="116" t="n"/>
      <c r="C8964" s="116" t="n"/>
      <c r="D8964" s="116" t="n"/>
    </row>
    <row r="8965">
      <c r="A8965" s="116" t="n"/>
      <c r="B8965" s="116" t="n"/>
      <c r="C8965" s="116" t="n"/>
      <c r="D8965" s="116" t="n"/>
    </row>
    <row r="8966">
      <c r="A8966" s="116" t="n"/>
      <c r="B8966" s="116" t="n"/>
      <c r="C8966" s="116" t="n"/>
      <c r="D8966" s="116" t="n"/>
    </row>
    <row r="8967">
      <c r="A8967" s="116" t="n"/>
      <c r="B8967" s="116" t="n"/>
      <c r="C8967" s="116" t="n"/>
      <c r="D8967" s="116" t="n"/>
    </row>
    <row r="8968">
      <c r="A8968" s="116" t="n"/>
      <c r="B8968" s="116" t="n"/>
      <c r="C8968" s="116" t="n"/>
      <c r="D8968" s="116" t="n"/>
    </row>
    <row r="8969">
      <c r="A8969" s="116" t="n"/>
      <c r="B8969" s="116" t="n"/>
      <c r="C8969" s="116" t="n"/>
      <c r="D8969" s="116" t="n"/>
    </row>
    <row r="8970">
      <c r="A8970" s="116" t="n"/>
      <c r="B8970" s="116" t="n"/>
      <c r="C8970" s="116" t="n"/>
      <c r="D8970" s="116" t="n"/>
    </row>
    <row r="8971">
      <c r="A8971" s="116" t="n"/>
      <c r="B8971" s="116" t="n"/>
      <c r="C8971" s="116" t="n"/>
      <c r="D8971" s="116" t="n"/>
    </row>
    <row r="8972">
      <c r="A8972" s="116" t="n"/>
      <c r="B8972" s="116" t="n"/>
      <c r="C8972" s="116" t="n"/>
      <c r="D8972" s="116" t="n"/>
    </row>
    <row r="8973">
      <c r="A8973" s="116" t="n"/>
      <c r="B8973" s="116" t="n"/>
      <c r="C8973" s="116" t="n"/>
      <c r="D8973" s="116" t="n"/>
    </row>
    <row r="8974">
      <c r="A8974" s="116" t="n"/>
      <c r="B8974" s="116" t="n"/>
      <c r="C8974" s="116" t="n"/>
      <c r="D8974" s="116" t="n"/>
    </row>
    <row r="8975">
      <c r="A8975" s="116" t="n"/>
      <c r="B8975" s="116" t="n"/>
      <c r="C8975" s="116" t="n"/>
      <c r="D8975" s="116" t="n"/>
    </row>
    <row r="8976">
      <c r="A8976" s="116" t="n"/>
      <c r="B8976" s="116" t="n"/>
      <c r="C8976" s="116" t="n"/>
      <c r="D8976" s="116" t="n"/>
    </row>
    <row r="8977">
      <c r="A8977" s="116" t="n"/>
      <c r="B8977" s="116" t="n"/>
      <c r="C8977" s="116" t="n"/>
      <c r="D8977" s="116" t="n"/>
    </row>
    <row r="8978">
      <c r="A8978" s="116" t="n"/>
      <c r="B8978" s="116" t="n"/>
      <c r="C8978" s="116" t="n"/>
      <c r="D8978" s="116" t="n"/>
    </row>
    <row r="8979">
      <c r="A8979" s="116" t="n"/>
      <c r="B8979" s="116" t="n"/>
      <c r="C8979" s="116" t="n"/>
      <c r="D8979" s="116" t="n"/>
    </row>
    <row r="8980">
      <c r="A8980" s="116" t="n"/>
      <c r="B8980" s="116" t="n"/>
      <c r="C8980" s="116" t="n"/>
      <c r="D8980" s="116" t="n"/>
    </row>
    <row r="8981">
      <c r="A8981" s="116" t="n"/>
      <c r="B8981" s="116" t="n"/>
      <c r="C8981" s="116" t="n"/>
      <c r="D8981" s="116" t="n"/>
    </row>
    <row r="8982">
      <c r="A8982" s="116" t="n"/>
      <c r="B8982" s="116" t="n"/>
      <c r="C8982" s="116" t="n"/>
      <c r="D8982" s="116" t="n"/>
    </row>
    <row r="8983">
      <c r="A8983" s="116" t="n"/>
      <c r="B8983" s="116" t="n"/>
      <c r="C8983" s="116" t="n"/>
      <c r="D8983" s="116" t="n"/>
    </row>
    <row r="8984">
      <c r="A8984" s="116" t="n"/>
      <c r="B8984" s="116" t="n"/>
      <c r="C8984" s="116" t="n"/>
      <c r="D8984" s="116" t="n"/>
    </row>
    <row r="8985">
      <c r="A8985" s="116" t="n"/>
      <c r="B8985" s="116" t="n"/>
      <c r="C8985" s="116" t="n"/>
      <c r="D8985" s="116" t="n"/>
    </row>
    <row r="8986">
      <c r="A8986" s="116" t="n"/>
      <c r="B8986" s="116" t="n"/>
      <c r="C8986" s="116" t="n"/>
      <c r="D8986" s="116" t="n"/>
    </row>
    <row r="8987">
      <c r="A8987" s="116" t="n"/>
      <c r="B8987" s="116" t="n"/>
      <c r="C8987" s="116" t="n"/>
      <c r="D8987" s="116" t="n"/>
    </row>
    <row r="8988">
      <c r="A8988" s="116" t="n"/>
      <c r="B8988" s="116" t="n"/>
      <c r="C8988" s="116" t="n"/>
      <c r="D8988" s="116" t="n"/>
    </row>
    <row r="8989">
      <c r="A8989" s="116" t="n"/>
      <c r="B8989" s="116" t="n"/>
      <c r="C8989" s="116" t="n"/>
      <c r="D8989" s="116" t="n"/>
    </row>
    <row r="8990">
      <c r="A8990" s="116" t="n"/>
      <c r="B8990" s="116" t="n"/>
      <c r="C8990" s="116" t="n"/>
      <c r="D8990" s="116" t="n"/>
    </row>
    <row r="8991">
      <c r="A8991" s="116" t="n"/>
      <c r="B8991" s="116" t="n"/>
      <c r="C8991" s="116" t="n"/>
      <c r="D8991" s="116" t="n"/>
    </row>
    <row r="8992">
      <c r="A8992" s="116" t="n"/>
      <c r="B8992" s="116" t="n"/>
      <c r="C8992" s="116" t="n"/>
      <c r="D8992" s="116" t="n"/>
    </row>
    <row r="8993">
      <c r="A8993" s="116" t="n"/>
      <c r="B8993" s="116" t="n"/>
      <c r="C8993" s="116" t="n"/>
      <c r="D8993" s="116" t="n"/>
    </row>
    <row r="8994">
      <c r="A8994" s="116" t="n"/>
      <c r="B8994" s="116" t="n"/>
      <c r="C8994" s="116" t="n"/>
      <c r="D8994" s="116" t="n"/>
    </row>
    <row r="8995">
      <c r="A8995" s="116" t="n"/>
      <c r="B8995" s="116" t="n"/>
      <c r="C8995" s="116" t="n"/>
      <c r="D8995" s="116" t="n"/>
    </row>
    <row r="8996">
      <c r="A8996" s="116" t="n"/>
      <c r="B8996" s="116" t="n"/>
      <c r="C8996" s="116" t="n"/>
      <c r="D8996" s="116" t="n"/>
    </row>
    <row r="8997">
      <c r="A8997" s="116" t="n"/>
      <c r="B8997" s="116" t="n"/>
      <c r="C8997" s="116" t="n"/>
      <c r="D8997" s="116" t="n"/>
    </row>
    <row r="8998">
      <c r="A8998" s="116" t="n"/>
      <c r="B8998" s="116" t="n"/>
      <c r="C8998" s="116" t="n"/>
      <c r="D8998" s="116" t="n"/>
    </row>
    <row r="8999">
      <c r="A8999" s="116" t="n"/>
      <c r="B8999" s="116" t="n"/>
      <c r="C8999" s="116" t="n"/>
      <c r="D8999" s="116" t="n"/>
    </row>
    <row r="9000">
      <c r="A9000" s="116" t="n"/>
      <c r="B9000" s="116" t="n"/>
      <c r="C9000" s="116" t="n"/>
      <c r="D9000" s="116" t="n"/>
    </row>
    <row r="9001">
      <c r="A9001" s="116" t="n"/>
      <c r="B9001" s="116" t="n"/>
      <c r="C9001" s="116" t="n"/>
      <c r="D9001" s="116" t="n"/>
    </row>
    <row r="9002">
      <c r="A9002" s="116" t="n"/>
      <c r="B9002" s="116" t="n"/>
      <c r="C9002" s="116" t="n"/>
      <c r="D9002" s="116" t="n"/>
    </row>
    <row r="9003">
      <c r="A9003" s="116" t="n"/>
      <c r="B9003" s="116" t="n"/>
      <c r="C9003" s="116" t="n"/>
      <c r="D9003" s="116" t="n"/>
    </row>
    <row r="9004">
      <c r="A9004" s="116" t="n"/>
      <c r="B9004" s="116" t="n"/>
      <c r="C9004" s="116" t="n"/>
      <c r="D9004" s="116" t="n"/>
    </row>
    <row r="9005">
      <c r="A9005" s="116" t="n"/>
      <c r="B9005" s="116" t="n"/>
      <c r="C9005" s="116" t="n"/>
      <c r="D9005" s="116" t="n"/>
    </row>
    <row r="9006">
      <c r="A9006" s="116" t="n"/>
      <c r="B9006" s="116" t="n"/>
      <c r="C9006" s="116" t="n"/>
      <c r="D9006" s="116" t="n"/>
    </row>
    <row r="9007">
      <c r="A9007" s="116" t="n"/>
      <c r="B9007" s="116" t="n"/>
      <c r="C9007" s="116" t="n"/>
      <c r="D9007" s="116" t="n"/>
    </row>
    <row r="9008">
      <c r="A9008" s="116" t="n"/>
      <c r="B9008" s="116" t="n"/>
      <c r="C9008" s="116" t="n"/>
      <c r="D9008" s="116" t="n"/>
    </row>
    <row r="9009">
      <c r="A9009" s="116" t="n"/>
      <c r="B9009" s="116" t="n"/>
      <c r="C9009" s="116" t="n"/>
      <c r="D9009" s="116" t="n"/>
    </row>
    <row r="9010">
      <c r="A9010" s="116" t="n"/>
      <c r="B9010" s="116" t="n"/>
      <c r="C9010" s="116" t="n"/>
      <c r="D9010" s="116" t="n"/>
    </row>
    <row r="9011">
      <c r="A9011" s="116" t="n"/>
      <c r="B9011" s="116" t="n"/>
      <c r="C9011" s="116" t="n"/>
      <c r="D9011" s="116" t="n"/>
    </row>
    <row r="9012">
      <c r="A9012" s="116" t="n"/>
      <c r="B9012" s="116" t="n"/>
      <c r="C9012" s="116" t="n"/>
      <c r="D9012" s="116" t="n"/>
    </row>
    <row r="9013">
      <c r="A9013" s="116" t="n"/>
      <c r="B9013" s="116" t="n"/>
      <c r="C9013" s="116" t="n"/>
      <c r="D9013" s="116" t="n"/>
    </row>
    <row r="9014">
      <c r="A9014" s="116" t="n"/>
      <c r="B9014" s="116" t="n"/>
      <c r="C9014" s="116" t="n"/>
      <c r="D9014" s="116" t="n"/>
    </row>
    <row r="9015">
      <c r="A9015" s="116" t="n"/>
      <c r="B9015" s="116" t="n"/>
      <c r="C9015" s="116" t="n"/>
      <c r="D9015" s="116" t="n"/>
    </row>
    <row r="9016">
      <c r="A9016" s="116" t="n"/>
      <c r="B9016" s="116" t="n"/>
      <c r="C9016" s="116" t="n"/>
      <c r="D9016" s="116" t="n"/>
    </row>
    <row r="9017">
      <c r="A9017" s="116" t="n"/>
      <c r="B9017" s="116" t="n"/>
      <c r="C9017" s="116" t="n"/>
      <c r="D9017" s="116" t="n"/>
    </row>
    <row r="9018">
      <c r="A9018" s="116" t="n"/>
      <c r="B9018" s="116" t="n"/>
      <c r="C9018" s="116" t="n"/>
      <c r="D9018" s="116" t="n"/>
    </row>
    <row r="9019">
      <c r="A9019" s="116" t="n"/>
      <c r="B9019" s="116" t="n"/>
      <c r="C9019" s="116" t="n"/>
      <c r="D9019" s="116" t="n"/>
    </row>
    <row r="9020">
      <c r="A9020" s="116" t="n"/>
      <c r="B9020" s="116" t="n"/>
      <c r="C9020" s="116" t="n"/>
      <c r="D9020" s="116" t="n"/>
    </row>
    <row r="9021">
      <c r="A9021" s="116" t="n"/>
      <c r="B9021" s="116" t="n"/>
      <c r="C9021" s="116" t="n"/>
      <c r="D9021" s="116" t="n"/>
    </row>
    <row r="9022">
      <c r="A9022" s="116" t="n"/>
      <c r="B9022" s="116" t="n"/>
      <c r="C9022" s="116" t="n"/>
      <c r="D9022" s="116" t="n"/>
    </row>
    <row r="9023">
      <c r="A9023" s="116" t="n"/>
      <c r="B9023" s="116" t="n"/>
      <c r="C9023" s="116" t="n"/>
      <c r="D9023" s="116" t="n"/>
    </row>
    <row r="9024">
      <c r="A9024" s="116" t="n"/>
      <c r="B9024" s="116" t="n"/>
      <c r="C9024" s="116" t="n"/>
      <c r="D9024" s="116" t="n"/>
    </row>
    <row r="9025">
      <c r="A9025" s="116" t="n"/>
      <c r="B9025" s="116" t="n"/>
      <c r="C9025" s="116" t="n"/>
      <c r="D9025" s="116" t="n"/>
    </row>
    <row r="9026">
      <c r="A9026" s="116" t="n"/>
      <c r="B9026" s="116" t="n"/>
      <c r="C9026" s="116" t="n"/>
      <c r="D9026" s="116" t="n"/>
    </row>
    <row r="9027">
      <c r="A9027" s="116" t="n"/>
      <c r="B9027" s="116" t="n"/>
      <c r="C9027" s="116" t="n"/>
      <c r="D9027" s="116" t="n"/>
    </row>
    <row r="9028">
      <c r="A9028" s="116" t="n"/>
      <c r="B9028" s="116" t="n"/>
      <c r="C9028" s="116" t="n"/>
      <c r="D9028" s="116" t="n"/>
    </row>
    <row r="9029">
      <c r="A9029" s="116" t="n"/>
      <c r="B9029" s="116" t="n"/>
      <c r="C9029" s="116" t="n"/>
      <c r="D9029" s="116" t="n"/>
    </row>
    <row r="9030">
      <c r="A9030" s="116" t="n"/>
      <c r="B9030" s="116" t="n"/>
      <c r="C9030" s="116" t="n"/>
      <c r="D9030" s="116" t="n"/>
    </row>
    <row r="9031">
      <c r="A9031" s="116" t="n"/>
      <c r="B9031" s="116" t="n"/>
      <c r="C9031" s="116" t="n"/>
      <c r="D9031" s="116" t="n"/>
    </row>
    <row r="9032">
      <c r="A9032" s="116" t="n"/>
      <c r="B9032" s="116" t="n"/>
      <c r="C9032" s="116" t="n"/>
      <c r="D9032" s="116" t="n"/>
    </row>
    <row r="9033">
      <c r="A9033" s="116" t="n"/>
      <c r="B9033" s="116" t="n"/>
      <c r="C9033" s="116" t="n"/>
      <c r="D9033" s="116" t="n"/>
    </row>
    <row r="9034">
      <c r="A9034" s="116" t="n"/>
      <c r="B9034" s="116" t="n"/>
      <c r="C9034" s="116" t="n"/>
      <c r="D9034" s="116" t="n"/>
    </row>
    <row r="9035">
      <c r="A9035" s="116" t="n"/>
      <c r="B9035" s="116" t="n"/>
      <c r="C9035" s="116" t="n"/>
      <c r="D9035" s="116" t="n"/>
    </row>
    <row r="9036">
      <c r="A9036" s="116" t="n"/>
      <c r="B9036" s="116" t="n"/>
      <c r="C9036" s="116" t="n"/>
      <c r="D9036" s="116" t="n"/>
    </row>
    <row r="9037">
      <c r="A9037" s="116" t="n"/>
      <c r="B9037" s="116" t="n"/>
      <c r="C9037" s="116" t="n"/>
      <c r="D9037" s="116" t="n"/>
    </row>
    <row r="9038">
      <c r="A9038" s="116" t="n"/>
      <c r="B9038" s="116" t="n"/>
      <c r="C9038" s="116" t="n"/>
      <c r="D9038" s="116" t="n"/>
    </row>
    <row r="9039">
      <c r="A9039" s="116" t="n"/>
      <c r="B9039" s="116" t="n"/>
      <c r="C9039" s="116" t="n"/>
      <c r="D9039" s="116" t="n"/>
    </row>
    <row r="9040">
      <c r="A9040" s="116" t="n"/>
      <c r="B9040" s="116" t="n"/>
      <c r="C9040" s="116" t="n"/>
      <c r="D9040" s="116" t="n"/>
    </row>
    <row r="9041">
      <c r="A9041" s="116" t="n"/>
      <c r="B9041" s="116" t="n"/>
      <c r="C9041" s="116" t="n"/>
      <c r="D9041" s="116" t="n"/>
    </row>
    <row r="9042">
      <c r="A9042" s="116" t="n"/>
      <c r="B9042" s="116" t="n"/>
      <c r="C9042" s="116" t="n"/>
      <c r="D9042" s="116" t="n"/>
    </row>
    <row r="9043">
      <c r="A9043" s="116" t="n"/>
      <c r="B9043" s="116" t="n"/>
      <c r="C9043" s="116" t="n"/>
      <c r="D9043" s="116" t="n"/>
    </row>
    <row r="9044">
      <c r="A9044" s="116" t="n"/>
      <c r="B9044" s="116" t="n"/>
      <c r="C9044" s="116" t="n"/>
      <c r="D9044" s="116" t="n"/>
    </row>
    <row r="9045">
      <c r="A9045" s="116" t="n"/>
      <c r="B9045" s="116" t="n"/>
      <c r="C9045" s="116" t="n"/>
      <c r="D9045" s="116" t="n"/>
    </row>
    <row r="9046">
      <c r="A9046" s="116" t="n"/>
      <c r="B9046" s="116" t="n"/>
      <c r="C9046" s="116" t="n"/>
      <c r="D9046" s="116" t="n"/>
    </row>
    <row r="9047">
      <c r="A9047" s="116" t="n"/>
      <c r="B9047" s="116" t="n"/>
      <c r="C9047" s="116" t="n"/>
      <c r="D9047" s="116" t="n"/>
    </row>
    <row r="9048">
      <c r="A9048" s="116" t="n"/>
      <c r="B9048" s="116" t="n"/>
      <c r="C9048" s="116" t="n"/>
      <c r="D9048" s="116" t="n"/>
    </row>
    <row r="9049">
      <c r="A9049" s="116" t="n"/>
      <c r="B9049" s="116" t="n"/>
      <c r="C9049" s="116" t="n"/>
      <c r="D9049" s="116" t="n"/>
    </row>
    <row r="9050">
      <c r="A9050" s="116" t="n"/>
      <c r="B9050" s="116" t="n"/>
      <c r="C9050" s="116" t="n"/>
      <c r="D9050" s="116" t="n"/>
    </row>
    <row r="9051">
      <c r="A9051" s="116" t="n"/>
      <c r="B9051" s="116" t="n"/>
      <c r="C9051" s="116" t="n"/>
      <c r="D9051" s="116" t="n"/>
    </row>
    <row r="9052">
      <c r="A9052" s="116" t="n"/>
      <c r="B9052" s="116" t="n"/>
      <c r="C9052" s="116" t="n"/>
      <c r="D9052" s="116" t="n"/>
    </row>
    <row r="9053">
      <c r="A9053" s="116" t="n"/>
      <c r="B9053" s="116" t="n"/>
      <c r="C9053" s="116" t="n"/>
      <c r="D9053" s="116" t="n"/>
    </row>
    <row r="9054">
      <c r="A9054" s="116" t="n"/>
      <c r="B9054" s="116" t="n"/>
      <c r="C9054" s="116" t="n"/>
      <c r="D9054" s="116" t="n"/>
    </row>
    <row r="9055">
      <c r="A9055" s="116" t="n"/>
      <c r="B9055" s="116" t="n"/>
      <c r="C9055" s="116" t="n"/>
      <c r="D9055" s="116" t="n"/>
    </row>
    <row r="9056">
      <c r="A9056" s="116" t="n"/>
      <c r="B9056" s="116" t="n"/>
      <c r="C9056" s="116" t="n"/>
      <c r="D9056" s="116" t="n"/>
    </row>
    <row r="9057">
      <c r="A9057" s="116" t="n"/>
      <c r="B9057" s="116" t="n"/>
      <c r="C9057" s="116" t="n"/>
      <c r="D9057" s="116" t="n"/>
    </row>
    <row r="9058">
      <c r="A9058" s="116" t="n"/>
      <c r="B9058" s="116" t="n"/>
      <c r="C9058" s="116" t="n"/>
      <c r="D9058" s="116" t="n"/>
    </row>
    <row r="9059">
      <c r="A9059" s="116" t="n"/>
      <c r="B9059" s="116" t="n"/>
      <c r="C9059" s="116" t="n"/>
      <c r="D9059" s="116" t="n"/>
    </row>
    <row r="9060">
      <c r="A9060" s="116" t="n"/>
      <c r="B9060" s="116" t="n"/>
      <c r="C9060" s="116" t="n"/>
      <c r="D9060" s="116" t="n"/>
    </row>
    <row r="9061">
      <c r="A9061" s="116" t="n"/>
      <c r="B9061" s="116" t="n"/>
      <c r="C9061" s="116" t="n"/>
      <c r="D9061" s="116" t="n"/>
    </row>
    <row r="9062">
      <c r="A9062" s="116" t="n"/>
      <c r="B9062" s="116" t="n"/>
      <c r="C9062" s="116" t="n"/>
      <c r="D9062" s="116" t="n"/>
    </row>
    <row r="9063">
      <c r="A9063" s="116" t="n"/>
      <c r="B9063" s="116" t="n"/>
      <c r="C9063" s="116" t="n"/>
      <c r="D9063" s="116" t="n"/>
    </row>
    <row r="9064">
      <c r="A9064" s="116" t="n"/>
      <c r="B9064" s="116" t="n"/>
      <c r="C9064" s="116" t="n"/>
      <c r="D9064" s="116" t="n"/>
    </row>
    <row r="9065">
      <c r="A9065" s="116" t="n"/>
      <c r="B9065" s="116" t="n"/>
      <c r="C9065" s="116" t="n"/>
      <c r="D9065" s="116" t="n"/>
    </row>
    <row r="9066">
      <c r="A9066" s="116" t="n"/>
      <c r="B9066" s="116" t="n"/>
      <c r="C9066" s="116" t="n"/>
      <c r="D9066" s="116" t="n"/>
    </row>
    <row r="9067">
      <c r="A9067" s="116" t="n"/>
      <c r="B9067" s="116" t="n"/>
      <c r="C9067" s="116" t="n"/>
      <c r="D9067" s="116" t="n"/>
    </row>
    <row r="9068">
      <c r="A9068" s="116" t="n"/>
      <c r="B9068" s="116" t="n"/>
      <c r="C9068" s="116" t="n"/>
      <c r="D9068" s="116" t="n"/>
    </row>
    <row r="9069">
      <c r="A9069" s="116" t="n"/>
      <c r="B9069" s="116" t="n"/>
      <c r="C9069" s="116" t="n"/>
      <c r="D9069" s="116" t="n"/>
    </row>
    <row r="9070">
      <c r="A9070" s="116" t="n"/>
      <c r="B9070" s="116" t="n"/>
      <c r="C9070" s="116" t="n"/>
      <c r="D9070" s="116" t="n"/>
    </row>
    <row r="9071">
      <c r="A9071" s="116" t="n"/>
      <c r="B9071" s="116" t="n"/>
      <c r="C9071" s="116" t="n"/>
      <c r="D9071" s="116" t="n"/>
    </row>
    <row r="9072">
      <c r="A9072" s="116" t="n"/>
      <c r="B9072" s="116" t="n"/>
      <c r="C9072" s="116" t="n"/>
      <c r="D9072" s="116" t="n"/>
    </row>
    <row r="9073">
      <c r="A9073" s="116" t="n"/>
      <c r="B9073" s="116" t="n"/>
      <c r="C9073" s="116" t="n"/>
      <c r="D9073" s="116" t="n"/>
    </row>
    <row r="9074">
      <c r="A9074" s="116" t="n"/>
      <c r="B9074" s="116" t="n"/>
      <c r="C9074" s="116" t="n"/>
      <c r="D9074" s="116" t="n"/>
    </row>
    <row r="9075">
      <c r="A9075" s="116" t="n"/>
      <c r="B9075" s="116" t="n"/>
      <c r="C9075" s="116" t="n"/>
      <c r="D9075" s="116" t="n"/>
    </row>
    <row r="9076">
      <c r="A9076" s="116" t="n"/>
      <c r="B9076" s="116" t="n"/>
      <c r="C9076" s="116" t="n"/>
      <c r="D9076" s="116" t="n"/>
    </row>
    <row r="9077">
      <c r="A9077" s="116" t="n"/>
      <c r="B9077" s="116" t="n"/>
      <c r="C9077" s="116" t="n"/>
      <c r="D9077" s="116" t="n"/>
    </row>
    <row r="9078">
      <c r="A9078" s="116" t="n"/>
      <c r="B9078" s="116" t="n"/>
      <c r="C9078" s="116" t="n"/>
      <c r="D9078" s="116" t="n"/>
    </row>
    <row r="9079">
      <c r="A9079" s="116" t="n"/>
      <c r="B9079" s="116" t="n"/>
      <c r="C9079" s="116" t="n"/>
      <c r="D9079" s="116" t="n"/>
    </row>
    <row r="9080">
      <c r="A9080" s="116" t="n"/>
      <c r="B9080" s="116" t="n"/>
      <c r="C9080" s="116" t="n"/>
      <c r="D9080" s="116" t="n"/>
    </row>
    <row r="9081">
      <c r="A9081" s="116" t="n"/>
      <c r="B9081" s="116" t="n"/>
      <c r="C9081" s="116" t="n"/>
      <c r="D9081" s="116" t="n"/>
    </row>
    <row r="9082">
      <c r="A9082" s="116" t="n"/>
      <c r="B9082" s="116" t="n"/>
      <c r="C9082" s="116" t="n"/>
      <c r="D9082" s="116" t="n"/>
    </row>
    <row r="9083">
      <c r="A9083" s="116" t="n"/>
      <c r="B9083" s="116" t="n"/>
      <c r="C9083" s="116" t="n"/>
      <c r="D9083" s="116" t="n"/>
    </row>
    <row r="9084">
      <c r="A9084" s="116" t="n"/>
      <c r="B9084" s="116" t="n"/>
      <c r="C9084" s="116" t="n"/>
      <c r="D9084" s="116" t="n"/>
    </row>
    <row r="9085">
      <c r="A9085" s="116" t="n"/>
      <c r="B9085" s="116" t="n"/>
      <c r="C9085" s="116" t="n"/>
      <c r="D9085" s="116" t="n"/>
    </row>
    <row r="9086">
      <c r="A9086" s="116" t="n"/>
      <c r="B9086" s="116" t="n"/>
      <c r="C9086" s="116" t="n"/>
      <c r="D9086" s="116" t="n"/>
    </row>
    <row r="9087">
      <c r="A9087" s="116" t="n"/>
      <c r="B9087" s="116" t="n"/>
      <c r="C9087" s="116" t="n"/>
      <c r="D9087" s="116" t="n"/>
    </row>
    <row r="9088">
      <c r="A9088" s="116" t="n"/>
      <c r="B9088" s="116" t="n"/>
      <c r="C9088" s="116" t="n"/>
      <c r="D9088" s="116" t="n"/>
    </row>
    <row r="9089">
      <c r="A9089" s="116" t="n"/>
      <c r="B9089" s="116" t="n"/>
      <c r="C9089" s="116" t="n"/>
      <c r="D9089" s="116" t="n"/>
    </row>
    <row r="9090">
      <c r="A9090" s="116" t="n"/>
      <c r="B9090" s="116" t="n"/>
      <c r="C9090" s="116" t="n"/>
      <c r="D9090" s="116" t="n"/>
    </row>
    <row r="9091">
      <c r="A9091" s="116" t="n"/>
      <c r="B9091" s="116" t="n"/>
      <c r="C9091" s="116" t="n"/>
      <c r="D9091" s="116" t="n"/>
    </row>
    <row r="9092">
      <c r="A9092" s="116" t="n"/>
      <c r="B9092" s="116" t="n"/>
      <c r="C9092" s="116" t="n"/>
      <c r="D9092" s="116" t="n"/>
    </row>
    <row r="9093">
      <c r="A9093" s="116" t="n"/>
      <c r="B9093" s="116" t="n"/>
      <c r="C9093" s="116" t="n"/>
      <c r="D9093" s="116" t="n"/>
    </row>
    <row r="9094">
      <c r="A9094" s="116" t="n"/>
      <c r="B9094" s="116" t="n"/>
      <c r="C9094" s="116" t="n"/>
      <c r="D9094" s="116" t="n"/>
    </row>
    <row r="9095">
      <c r="A9095" s="116" t="n"/>
      <c r="B9095" s="116" t="n"/>
      <c r="C9095" s="116" t="n"/>
      <c r="D9095" s="116" t="n"/>
    </row>
    <row r="9096">
      <c r="A9096" s="116" t="n"/>
      <c r="B9096" s="116" t="n"/>
      <c r="C9096" s="116" t="n"/>
      <c r="D9096" s="116" t="n"/>
    </row>
    <row r="9097">
      <c r="A9097" s="116" t="n"/>
      <c r="B9097" s="116" t="n"/>
      <c r="C9097" s="116" t="n"/>
      <c r="D9097" s="116" t="n"/>
    </row>
    <row r="9098">
      <c r="A9098" s="116" t="n"/>
      <c r="B9098" s="116" t="n"/>
      <c r="C9098" s="116" t="n"/>
      <c r="D9098" s="116" t="n"/>
    </row>
    <row r="9099">
      <c r="A9099" s="116" t="n"/>
      <c r="B9099" s="116" t="n"/>
      <c r="C9099" s="116" t="n"/>
      <c r="D9099" s="116" t="n"/>
    </row>
    <row r="9100">
      <c r="A9100" s="116" t="n"/>
      <c r="B9100" s="116" t="n"/>
      <c r="C9100" s="116" t="n"/>
      <c r="D9100" s="116" t="n"/>
    </row>
    <row r="9101">
      <c r="A9101" s="116" t="n"/>
      <c r="B9101" s="116" t="n"/>
      <c r="C9101" s="116" t="n"/>
      <c r="D9101" s="116" t="n"/>
    </row>
    <row r="9102">
      <c r="A9102" s="116" t="n"/>
      <c r="B9102" s="116" t="n"/>
      <c r="C9102" s="116" t="n"/>
      <c r="D9102" s="116" t="n"/>
    </row>
    <row r="9103">
      <c r="A9103" s="116" t="n"/>
      <c r="B9103" s="116" t="n"/>
      <c r="C9103" s="116" t="n"/>
      <c r="D9103" s="116" t="n"/>
    </row>
    <row r="9104">
      <c r="A9104" s="116" t="n"/>
      <c r="B9104" s="116" t="n"/>
      <c r="C9104" s="116" t="n"/>
      <c r="D9104" s="116" t="n"/>
    </row>
    <row r="9105">
      <c r="A9105" s="116" t="n"/>
      <c r="B9105" s="116" t="n"/>
      <c r="C9105" s="116" t="n"/>
      <c r="D9105" s="116" t="n"/>
    </row>
    <row r="9106">
      <c r="A9106" s="116" t="n"/>
      <c r="B9106" s="116" t="n"/>
      <c r="C9106" s="116" t="n"/>
      <c r="D9106" s="116" t="n"/>
    </row>
    <row r="9107">
      <c r="A9107" s="116" t="n"/>
      <c r="B9107" s="116" t="n"/>
      <c r="C9107" s="116" t="n"/>
      <c r="D9107" s="116" t="n"/>
    </row>
    <row r="9108">
      <c r="A9108" s="116" t="n"/>
      <c r="B9108" s="116" t="n"/>
      <c r="C9108" s="116" t="n"/>
      <c r="D9108" s="116" t="n"/>
    </row>
    <row r="9109">
      <c r="A9109" s="116" t="n"/>
      <c r="B9109" s="116" t="n"/>
      <c r="C9109" s="116" t="n"/>
      <c r="D9109" s="116" t="n"/>
    </row>
    <row r="9110">
      <c r="A9110" s="116" t="n"/>
      <c r="B9110" s="116" t="n"/>
      <c r="C9110" s="116" t="n"/>
      <c r="D9110" s="116" t="n"/>
    </row>
    <row r="9111">
      <c r="A9111" s="116" t="n"/>
      <c r="B9111" s="116" t="n"/>
      <c r="C9111" s="116" t="n"/>
      <c r="D9111" s="116" t="n"/>
    </row>
    <row r="9112">
      <c r="A9112" s="116" t="n"/>
      <c r="B9112" s="116" t="n"/>
      <c r="C9112" s="116" t="n"/>
      <c r="D9112" s="116" t="n"/>
    </row>
    <row r="9113">
      <c r="A9113" s="116" t="n"/>
      <c r="B9113" s="116" t="n"/>
      <c r="C9113" s="116" t="n"/>
      <c r="D9113" s="116" t="n"/>
    </row>
    <row r="9114">
      <c r="A9114" s="116" t="n"/>
      <c r="B9114" s="116" t="n"/>
      <c r="C9114" s="116" t="n"/>
      <c r="D9114" s="116" t="n"/>
    </row>
    <row r="9115">
      <c r="A9115" s="116" t="n"/>
      <c r="B9115" s="116" t="n"/>
      <c r="C9115" s="116" t="n"/>
      <c r="D9115" s="116" t="n"/>
    </row>
    <row r="9116">
      <c r="A9116" s="116" t="n"/>
      <c r="B9116" s="116" t="n"/>
      <c r="C9116" s="116" t="n"/>
      <c r="D9116" s="116" t="n"/>
    </row>
    <row r="9117">
      <c r="A9117" s="116" t="n"/>
      <c r="B9117" s="116" t="n"/>
      <c r="C9117" s="116" t="n"/>
      <c r="D9117" s="116" t="n"/>
    </row>
    <row r="9118">
      <c r="A9118" s="116" t="n"/>
      <c r="B9118" s="116" t="n"/>
      <c r="C9118" s="116" t="n"/>
      <c r="D9118" s="116" t="n"/>
    </row>
    <row r="9119">
      <c r="A9119" s="116" t="n"/>
      <c r="B9119" s="116" t="n"/>
      <c r="C9119" s="116" t="n"/>
      <c r="D9119" s="116" t="n"/>
    </row>
    <row r="9120">
      <c r="A9120" s="116" t="n"/>
      <c r="B9120" s="116" t="n"/>
      <c r="C9120" s="116" t="n"/>
      <c r="D9120" s="116" t="n"/>
    </row>
    <row r="9121">
      <c r="A9121" s="116" t="n"/>
      <c r="B9121" s="116" t="n"/>
      <c r="C9121" s="116" t="n"/>
      <c r="D9121" s="116" t="n"/>
    </row>
    <row r="9122">
      <c r="A9122" s="116" t="n"/>
      <c r="B9122" s="116" t="n"/>
      <c r="C9122" s="116" t="n"/>
      <c r="D9122" s="116" t="n"/>
    </row>
    <row r="9123">
      <c r="A9123" s="116" t="n"/>
      <c r="B9123" s="116" t="n"/>
      <c r="C9123" s="116" t="n"/>
      <c r="D9123" s="116" t="n"/>
    </row>
    <row r="9124">
      <c r="A9124" s="116" t="n"/>
      <c r="B9124" s="116" t="n"/>
      <c r="C9124" s="116" t="n"/>
      <c r="D9124" s="116" t="n"/>
    </row>
    <row r="9125">
      <c r="A9125" s="116" t="n"/>
      <c r="B9125" s="116" t="n"/>
      <c r="C9125" s="116" t="n"/>
      <c r="D9125" s="116" t="n"/>
    </row>
    <row r="9126">
      <c r="A9126" s="116" t="n"/>
      <c r="B9126" s="116" t="n"/>
      <c r="C9126" s="116" t="n"/>
      <c r="D9126" s="116" t="n"/>
    </row>
    <row r="9127">
      <c r="A9127" s="116" t="n"/>
      <c r="B9127" s="116" t="n"/>
      <c r="C9127" s="116" t="n"/>
      <c r="D9127" s="116" t="n"/>
    </row>
    <row r="9128">
      <c r="A9128" s="116" t="n"/>
      <c r="B9128" s="116" t="n"/>
      <c r="C9128" s="116" t="n"/>
      <c r="D9128" s="116" t="n"/>
    </row>
    <row r="9129">
      <c r="A9129" s="116" t="n"/>
      <c r="B9129" s="116" t="n"/>
      <c r="C9129" s="116" t="n"/>
      <c r="D9129" s="116" t="n"/>
    </row>
    <row r="9130">
      <c r="A9130" s="116" t="n"/>
      <c r="B9130" s="116" t="n"/>
      <c r="C9130" s="116" t="n"/>
      <c r="D9130" s="116" t="n"/>
    </row>
    <row r="9131">
      <c r="A9131" s="116" t="n"/>
      <c r="B9131" s="116" t="n"/>
      <c r="C9131" s="116" t="n"/>
      <c r="D9131" s="116" t="n"/>
    </row>
    <row r="9132">
      <c r="A9132" s="116" t="n"/>
      <c r="B9132" s="116" t="n"/>
      <c r="C9132" s="116" t="n"/>
      <c r="D9132" s="116" t="n"/>
    </row>
    <row r="9133">
      <c r="A9133" s="116" t="n"/>
      <c r="B9133" s="116" t="n"/>
      <c r="C9133" s="116" t="n"/>
      <c r="D9133" s="116" t="n"/>
    </row>
    <row r="9134">
      <c r="A9134" s="116" t="n"/>
      <c r="B9134" s="116" t="n"/>
      <c r="C9134" s="116" t="n"/>
      <c r="D9134" s="116" t="n"/>
    </row>
    <row r="9135">
      <c r="A9135" s="116" t="n"/>
      <c r="B9135" s="116" t="n"/>
      <c r="C9135" s="116" t="n"/>
      <c r="D9135" s="116" t="n"/>
    </row>
    <row r="9136">
      <c r="A9136" s="116" t="n"/>
      <c r="B9136" s="116" t="n"/>
      <c r="C9136" s="116" t="n"/>
      <c r="D9136" s="116" t="n"/>
    </row>
    <row r="9137">
      <c r="A9137" s="116" t="n"/>
      <c r="B9137" s="116" t="n"/>
      <c r="C9137" s="116" t="n"/>
      <c r="D9137" s="116" t="n"/>
    </row>
    <row r="9138">
      <c r="A9138" s="116" t="n"/>
      <c r="B9138" s="116" t="n"/>
      <c r="C9138" s="116" t="n"/>
      <c r="D9138" s="116" t="n"/>
    </row>
    <row r="9139">
      <c r="A9139" s="116" t="n"/>
      <c r="B9139" s="116" t="n"/>
      <c r="C9139" s="116" t="n"/>
      <c r="D9139" s="116" t="n"/>
    </row>
    <row r="9140">
      <c r="A9140" s="116" t="n"/>
      <c r="B9140" s="116" t="n"/>
      <c r="C9140" s="116" t="n"/>
      <c r="D9140" s="116" t="n"/>
    </row>
    <row r="9141">
      <c r="A9141" s="116" t="n"/>
      <c r="B9141" s="116" t="n"/>
      <c r="C9141" s="116" t="n"/>
      <c r="D9141" s="116" t="n"/>
    </row>
    <row r="9142">
      <c r="A9142" s="116" t="n"/>
      <c r="B9142" s="116" t="n"/>
      <c r="C9142" s="116" t="n"/>
      <c r="D9142" s="116" t="n"/>
    </row>
    <row r="9143">
      <c r="A9143" s="116" t="n"/>
      <c r="B9143" s="116" t="n"/>
      <c r="C9143" s="116" t="n"/>
      <c r="D9143" s="116" t="n"/>
    </row>
    <row r="9144">
      <c r="A9144" s="116" t="n"/>
      <c r="B9144" s="116" t="n"/>
      <c r="C9144" s="116" t="n"/>
      <c r="D9144" s="116" t="n"/>
    </row>
    <row r="9145">
      <c r="A9145" s="116" t="n"/>
      <c r="B9145" s="116" t="n"/>
      <c r="C9145" s="116" t="n"/>
      <c r="D9145" s="116" t="n"/>
    </row>
    <row r="9146">
      <c r="A9146" s="116" t="n"/>
      <c r="B9146" s="116" t="n"/>
      <c r="C9146" s="116" t="n"/>
      <c r="D9146" s="116" t="n"/>
    </row>
    <row r="9147">
      <c r="A9147" s="116" t="n"/>
      <c r="B9147" s="116" t="n"/>
      <c r="C9147" s="116" t="n"/>
      <c r="D9147" s="116" t="n"/>
    </row>
    <row r="9148">
      <c r="A9148" s="116" t="n"/>
      <c r="B9148" s="116" t="n"/>
      <c r="C9148" s="116" t="n"/>
      <c r="D9148" s="116" t="n"/>
    </row>
    <row r="9149">
      <c r="A9149" s="116" t="n"/>
      <c r="B9149" s="116" t="n"/>
      <c r="C9149" s="116" t="n"/>
      <c r="D9149" s="116" t="n"/>
    </row>
    <row r="9150">
      <c r="A9150" s="116" t="n"/>
      <c r="B9150" s="116" t="n"/>
      <c r="C9150" s="116" t="n"/>
      <c r="D9150" s="116" t="n"/>
    </row>
    <row r="9151">
      <c r="A9151" s="116" t="n"/>
      <c r="B9151" s="116" t="n"/>
      <c r="C9151" s="116" t="n"/>
      <c r="D9151" s="116" t="n"/>
    </row>
    <row r="9152">
      <c r="A9152" s="116" t="n"/>
      <c r="B9152" s="116" t="n"/>
      <c r="C9152" s="116" t="n"/>
      <c r="D9152" s="116" t="n"/>
    </row>
    <row r="9153">
      <c r="A9153" s="116" t="n"/>
      <c r="B9153" s="116" t="n"/>
      <c r="C9153" s="116" t="n"/>
      <c r="D9153" s="116" t="n"/>
    </row>
    <row r="9154">
      <c r="A9154" s="116" t="n"/>
      <c r="B9154" s="116" t="n"/>
      <c r="C9154" s="116" t="n"/>
      <c r="D9154" s="116" t="n"/>
    </row>
    <row r="9155">
      <c r="A9155" s="116" t="n"/>
      <c r="B9155" s="116" t="n"/>
      <c r="C9155" s="116" t="n"/>
      <c r="D9155" s="116" t="n"/>
    </row>
    <row r="9156">
      <c r="A9156" s="116" t="n"/>
      <c r="B9156" s="116" t="n"/>
      <c r="C9156" s="116" t="n"/>
      <c r="D9156" s="116" t="n"/>
    </row>
    <row r="9157">
      <c r="A9157" s="116" t="n"/>
      <c r="B9157" s="116" t="n"/>
      <c r="C9157" s="116" t="n"/>
      <c r="D9157" s="116" t="n"/>
    </row>
    <row r="9158">
      <c r="A9158" s="116" t="n"/>
      <c r="B9158" s="116" t="n"/>
      <c r="C9158" s="116" t="n"/>
      <c r="D9158" s="116" t="n"/>
    </row>
    <row r="9159">
      <c r="A9159" s="116" t="n"/>
      <c r="B9159" s="116" t="n"/>
      <c r="C9159" s="116" t="n"/>
      <c r="D9159" s="116" t="n"/>
    </row>
    <row r="9160">
      <c r="A9160" s="116" t="n"/>
      <c r="B9160" s="116" t="n"/>
      <c r="C9160" s="116" t="n"/>
      <c r="D9160" s="116" t="n"/>
    </row>
    <row r="9161">
      <c r="A9161" s="116" t="n"/>
      <c r="B9161" s="116" t="n"/>
      <c r="C9161" s="116" t="n"/>
      <c r="D9161" s="116" t="n"/>
    </row>
    <row r="9162">
      <c r="A9162" s="116" t="n"/>
      <c r="B9162" s="116" t="n"/>
      <c r="C9162" s="116" t="n"/>
      <c r="D9162" s="116" t="n"/>
    </row>
    <row r="9163">
      <c r="A9163" s="116" t="n"/>
      <c r="B9163" s="116" t="n"/>
      <c r="C9163" s="116" t="n"/>
      <c r="D9163" s="116" t="n"/>
    </row>
    <row r="9164">
      <c r="A9164" s="116" t="n"/>
      <c r="B9164" s="116" t="n"/>
      <c r="C9164" s="116" t="n"/>
      <c r="D9164" s="116" t="n"/>
    </row>
    <row r="9165">
      <c r="A9165" s="116" t="n"/>
      <c r="B9165" s="116" t="n"/>
      <c r="C9165" s="116" t="n"/>
      <c r="D9165" s="116" t="n"/>
    </row>
    <row r="9166">
      <c r="A9166" s="116" t="n"/>
      <c r="B9166" s="116" t="n"/>
      <c r="C9166" s="116" t="n"/>
      <c r="D9166" s="116" t="n"/>
    </row>
    <row r="9167">
      <c r="A9167" s="116" t="n"/>
      <c r="B9167" s="116" t="n"/>
      <c r="C9167" s="116" t="n"/>
      <c r="D9167" s="116" t="n"/>
    </row>
    <row r="9168">
      <c r="A9168" s="116" t="n"/>
      <c r="B9168" s="116" t="n"/>
      <c r="C9168" s="116" t="n"/>
      <c r="D9168" s="116" t="n"/>
    </row>
    <row r="9169">
      <c r="A9169" s="116" t="n"/>
      <c r="B9169" s="116" t="n"/>
      <c r="C9169" s="116" t="n"/>
      <c r="D9169" s="116" t="n"/>
    </row>
    <row r="9170">
      <c r="A9170" s="116" t="n"/>
      <c r="B9170" s="116" t="n"/>
      <c r="C9170" s="116" t="n"/>
      <c r="D9170" s="116" t="n"/>
    </row>
    <row r="9171">
      <c r="A9171" s="116" t="n"/>
      <c r="B9171" s="116" t="n"/>
      <c r="C9171" s="116" t="n"/>
      <c r="D9171" s="116" t="n"/>
    </row>
    <row r="9172">
      <c r="A9172" s="116" t="n"/>
      <c r="B9172" s="116" t="n"/>
      <c r="C9172" s="116" t="n"/>
      <c r="D9172" s="116" t="n"/>
    </row>
    <row r="9173">
      <c r="A9173" s="116" t="n"/>
      <c r="B9173" s="116" t="n"/>
      <c r="C9173" s="116" t="n"/>
      <c r="D9173" s="116" t="n"/>
    </row>
    <row r="9174">
      <c r="A9174" s="116" t="n"/>
      <c r="B9174" s="116" t="n"/>
      <c r="C9174" s="116" t="n"/>
      <c r="D9174" s="116" t="n"/>
    </row>
    <row r="9175">
      <c r="A9175" s="116" t="n"/>
      <c r="B9175" s="116" t="n"/>
      <c r="C9175" s="116" t="n"/>
      <c r="D9175" s="116" t="n"/>
    </row>
    <row r="9176">
      <c r="A9176" s="116" t="n"/>
      <c r="B9176" s="116" t="n"/>
      <c r="C9176" s="116" t="n"/>
      <c r="D9176" s="116" t="n"/>
    </row>
    <row r="9177">
      <c r="A9177" s="116" t="n"/>
      <c r="B9177" s="116" t="n"/>
      <c r="C9177" s="116" t="n"/>
      <c r="D9177" s="116" t="n"/>
    </row>
    <row r="9178">
      <c r="A9178" s="116" t="n"/>
      <c r="B9178" s="116" t="n"/>
      <c r="C9178" s="116" t="n"/>
      <c r="D9178" s="116" t="n"/>
    </row>
    <row r="9179">
      <c r="A9179" s="116" t="n"/>
      <c r="B9179" s="116" t="n"/>
      <c r="C9179" s="116" t="n"/>
      <c r="D9179" s="116" t="n"/>
    </row>
    <row r="9180">
      <c r="A9180" s="116" t="n"/>
      <c r="B9180" s="116" t="n"/>
      <c r="C9180" s="116" t="n"/>
      <c r="D9180" s="116" t="n"/>
    </row>
    <row r="9181">
      <c r="A9181" s="116" t="n"/>
      <c r="B9181" s="116" t="n"/>
      <c r="C9181" s="116" t="n"/>
      <c r="D9181" s="116" t="n"/>
    </row>
    <row r="9182">
      <c r="A9182" s="116" t="n"/>
      <c r="B9182" s="116" t="n"/>
      <c r="C9182" s="116" t="n"/>
      <c r="D9182" s="116" t="n"/>
    </row>
    <row r="9183">
      <c r="A9183" s="116" t="n"/>
      <c r="B9183" s="116" t="n"/>
      <c r="C9183" s="116" t="n"/>
      <c r="D9183" s="116" t="n"/>
    </row>
    <row r="9184">
      <c r="A9184" s="116" t="n"/>
      <c r="B9184" s="116" t="n"/>
      <c r="C9184" s="116" t="n"/>
      <c r="D9184" s="116" t="n"/>
    </row>
    <row r="9185">
      <c r="A9185" s="116" t="n"/>
      <c r="B9185" s="116" t="n"/>
      <c r="C9185" s="116" t="n"/>
      <c r="D9185" s="116" t="n"/>
    </row>
    <row r="9186">
      <c r="A9186" s="116" t="n"/>
      <c r="B9186" s="116" t="n"/>
      <c r="C9186" s="116" t="n"/>
      <c r="D9186" s="116" t="n"/>
    </row>
    <row r="9187">
      <c r="A9187" s="116" t="n"/>
      <c r="B9187" s="116" t="n"/>
      <c r="C9187" s="116" t="n"/>
      <c r="D9187" s="116" t="n"/>
    </row>
    <row r="9188">
      <c r="A9188" s="116" t="n"/>
      <c r="B9188" s="116" t="n"/>
      <c r="C9188" s="116" t="n"/>
      <c r="D9188" s="116" t="n"/>
    </row>
    <row r="9189">
      <c r="A9189" s="116" t="n"/>
      <c r="B9189" s="116" t="n"/>
      <c r="C9189" s="116" t="n"/>
      <c r="D9189" s="116" t="n"/>
    </row>
    <row r="9190">
      <c r="A9190" s="116" t="n"/>
      <c r="B9190" s="116" t="n"/>
      <c r="C9190" s="116" t="n"/>
      <c r="D9190" s="116" t="n"/>
    </row>
    <row r="9191">
      <c r="A9191" s="116" t="n"/>
      <c r="B9191" s="116" t="n"/>
      <c r="C9191" s="116" t="n"/>
      <c r="D9191" s="116" t="n"/>
    </row>
    <row r="9192">
      <c r="A9192" s="116" t="n"/>
      <c r="B9192" s="116" t="n"/>
      <c r="C9192" s="116" t="n"/>
      <c r="D9192" s="116" t="n"/>
    </row>
    <row r="9193">
      <c r="A9193" s="116" t="n"/>
      <c r="B9193" s="116" t="n"/>
      <c r="C9193" s="116" t="n"/>
      <c r="D9193" s="116" t="n"/>
    </row>
    <row r="9194">
      <c r="A9194" s="116" t="n"/>
      <c r="B9194" s="116" t="n"/>
      <c r="C9194" s="116" t="n"/>
      <c r="D9194" s="116" t="n"/>
    </row>
    <row r="9195">
      <c r="A9195" s="116" t="n"/>
      <c r="B9195" s="116" t="n"/>
      <c r="C9195" s="116" t="n"/>
      <c r="D9195" s="116" t="n"/>
    </row>
    <row r="9196">
      <c r="A9196" s="116" t="n"/>
      <c r="B9196" s="116" t="n"/>
      <c r="C9196" s="116" t="n"/>
      <c r="D9196" s="116" t="n"/>
    </row>
    <row r="9197">
      <c r="A9197" s="116" t="n"/>
      <c r="B9197" s="116" t="n"/>
      <c r="C9197" s="116" t="n"/>
      <c r="D9197" s="116" t="n"/>
    </row>
    <row r="9198">
      <c r="A9198" s="116" t="n"/>
      <c r="B9198" s="116" t="n"/>
      <c r="C9198" s="116" t="n"/>
      <c r="D9198" s="116" t="n"/>
    </row>
    <row r="9199">
      <c r="A9199" s="116" t="n"/>
      <c r="B9199" s="116" t="n"/>
      <c r="C9199" s="116" t="n"/>
      <c r="D9199" s="116" t="n"/>
    </row>
    <row r="9200">
      <c r="A9200" s="116" t="n"/>
      <c r="B9200" s="116" t="n"/>
      <c r="C9200" s="116" t="n"/>
      <c r="D9200" s="116" t="n"/>
    </row>
    <row r="9201">
      <c r="A9201" s="116" t="n"/>
      <c r="B9201" s="116" t="n"/>
      <c r="C9201" s="116" t="n"/>
      <c r="D9201" s="116" t="n"/>
    </row>
    <row r="9202">
      <c r="A9202" s="116" t="n"/>
      <c r="B9202" s="116" t="n"/>
      <c r="C9202" s="116" t="n"/>
      <c r="D9202" s="116" t="n"/>
    </row>
    <row r="9203">
      <c r="A9203" s="116" t="n"/>
      <c r="B9203" s="116" t="n"/>
      <c r="C9203" s="116" t="n"/>
      <c r="D9203" s="116" t="n"/>
    </row>
    <row r="9204">
      <c r="A9204" s="116" t="n"/>
      <c r="B9204" s="116" t="n"/>
      <c r="C9204" s="116" t="n"/>
      <c r="D9204" s="116" t="n"/>
    </row>
    <row r="9205">
      <c r="A9205" s="116" t="n"/>
      <c r="B9205" s="116" t="n"/>
      <c r="C9205" s="116" t="n"/>
      <c r="D9205" s="116" t="n"/>
    </row>
    <row r="9206">
      <c r="A9206" s="116" t="n"/>
      <c r="B9206" s="116" t="n"/>
      <c r="C9206" s="116" t="n"/>
      <c r="D9206" s="116" t="n"/>
    </row>
    <row r="9207">
      <c r="A9207" s="116" t="n"/>
      <c r="B9207" s="116" t="n"/>
      <c r="C9207" s="116" t="n"/>
      <c r="D9207" s="116" t="n"/>
    </row>
    <row r="9208">
      <c r="A9208" s="116" t="n"/>
      <c r="B9208" s="116" t="n"/>
      <c r="C9208" s="116" t="n"/>
      <c r="D9208" s="116" t="n"/>
    </row>
    <row r="9209">
      <c r="A9209" s="116" t="n"/>
      <c r="B9209" s="116" t="n"/>
      <c r="C9209" s="116" t="n"/>
      <c r="D9209" s="116" t="n"/>
    </row>
    <row r="9210">
      <c r="A9210" s="116" t="n"/>
      <c r="B9210" s="116" t="n"/>
      <c r="C9210" s="116" t="n"/>
      <c r="D9210" s="116" t="n"/>
    </row>
    <row r="9211">
      <c r="A9211" s="116" t="n"/>
      <c r="B9211" s="116" t="n"/>
      <c r="C9211" s="116" t="n"/>
      <c r="D9211" s="116" t="n"/>
    </row>
    <row r="9212">
      <c r="A9212" s="116" t="n"/>
      <c r="B9212" s="116" t="n"/>
      <c r="C9212" s="116" t="n"/>
      <c r="D9212" s="116" t="n"/>
    </row>
    <row r="9213">
      <c r="A9213" s="116" t="n"/>
      <c r="B9213" s="116" t="n"/>
      <c r="C9213" s="116" t="n"/>
      <c r="D9213" s="116" t="n"/>
    </row>
    <row r="9214">
      <c r="A9214" s="116" t="n"/>
      <c r="B9214" s="116" t="n"/>
      <c r="C9214" s="116" t="n"/>
      <c r="D9214" s="116" t="n"/>
    </row>
    <row r="9215">
      <c r="A9215" s="116" t="n"/>
      <c r="B9215" s="116" t="n"/>
      <c r="C9215" s="116" t="n"/>
      <c r="D9215" s="116" t="n"/>
    </row>
    <row r="9216">
      <c r="A9216" s="116" t="n"/>
      <c r="B9216" s="116" t="n"/>
      <c r="C9216" s="116" t="n"/>
      <c r="D9216" s="116" t="n"/>
    </row>
    <row r="9217">
      <c r="A9217" s="116" t="n"/>
      <c r="B9217" s="116" t="n"/>
      <c r="C9217" s="116" t="n"/>
      <c r="D9217" s="116" t="n"/>
    </row>
    <row r="9218">
      <c r="A9218" s="116" t="n"/>
      <c r="B9218" s="116" t="n"/>
      <c r="C9218" s="116" t="n"/>
      <c r="D9218" s="116" t="n"/>
    </row>
    <row r="9219">
      <c r="A9219" s="116" t="n"/>
      <c r="B9219" s="116" t="n"/>
      <c r="C9219" s="116" t="n"/>
      <c r="D9219" s="116" t="n"/>
    </row>
    <row r="9220">
      <c r="A9220" s="116" t="n"/>
      <c r="B9220" s="116" t="n"/>
      <c r="C9220" s="116" t="n"/>
      <c r="D9220" s="116" t="n"/>
    </row>
    <row r="9221">
      <c r="A9221" s="116" t="n"/>
      <c r="B9221" s="116" t="n"/>
      <c r="C9221" s="116" t="n"/>
      <c r="D9221" s="116" t="n"/>
    </row>
    <row r="9222">
      <c r="A9222" s="116" t="n"/>
      <c r="B9222" s="116" t="n"/>
      <c r="C9222" s="116" t="n"/>
      <c r="D9222" s="116" t="n"/>
    </row>
    <row r="9223">
      <c r="A9223" s="116" t="n"/>
      <c r="B9223" s="116" t="n"/>
      <c r="C9223" s="116" t="n"/>
      <c r="D9223" s="116" t="n"/>
    </row>
    <row r="9224">
      <c r="A9224" s="116" t="n"/>
      <c r="B9224" s="116" t="n"/>
      <c r="C9224" s="116" t="n"/>
      <c r="D9224" s="116" t="n"/>
    </row>
    <row r="9225">
      <c r="A9225" s="116" t="n"/>
      <c r="B9225" s="116" t="n"/>
      <c r="C9225" s="116" t="n"/>
      <c r="D9225" s="116" t="n"/>
    </row>
    <row r="9226">
      <c r="A9226" s="116" t="n"/>
      <c r="B9226" s="116" t="n"/>
      <c r="C9226" s="116" t="n"/>
      <c r="D9226" s="116" t="n"/>
    </row>
    <row r="9227">
      <c r="A9227" s="116" t="n"/>
      <c r="B9227" s="116" t="n"/>
      <c r="C9227" s="116" t="n"/>
      <c r="D9227" s="116" t="n"/>
    </row>
    <row r="9228">
      <c r="A9228" s="116" t="n"/>
      <c r="B9228" s="116" t="n"/>
      <c r="C9228" s="116" t="n"/>
      <c r="D9228" s="116" t="n"/>
    </row>
    <row r="9229">
      <c r="A9229" s="116" t="n"/>
      <c r="B9229" s="116" t="n"/>
      <c r="C9229" s="116" t="n"/>
      <c r="D9229" s="116" t="n"/>
    </row>
    <row r="9230">
      <c r="A9230" s="116" t="n"/>
      <c r="B9230" s="116" t="n"/>
      <c r="C9230" s="116" t="n"/>
      <c r="D9230" s="116" t="n"/>
    </row>
    <row r="9231">
      <c r="A9231" s="116" t="n"/>
      <c r="B9231" s="116" t="n"/>
      <c r="C9231" s="116" t="n"/>
      <c r="D9231" s="116" t="n"/>
    </row>
    <row r="9232">
      <c r="A9232" s="116" t="n"/>
      <c r="B9232" s="116" t="n"/>
      <c r="C9232" s="116" t="n"/>
      <c r="D9232" s="116" t="n"/>
    </row>
    <row r="9233">
      <c r="A9233" s="116" t="n"/>
      <c r="B9233" s="116" t="n"/>
      <c r="C9233" s="116" t="n"/>
      <c r="D9233" s="116" t="n"/>
    </row>
    <row r="9234">
      <c r="A9234" s="116" t="n"/>
      <c r="B9234" s="116" t="n"/>
      <c r="C9234" s="116" t="n"/>
      <c r="D9234" s="116" t="n"/>
    </row>
    <row r="9235">
      <c r="A9235" s="116" t="n"/>
      <c r="B9235" s="116" t="n"/>
      <c r="C9235" s="116" t="n"/>
      <c r="D9235" s="116" t="n"/>
    </row>
    <row r="9236">
      <c r="A9236" s="116" t="n"/>
      <c r="B9236" s="116" t="n"/>
      <c r="C9236" s="116" t="n"/>
      <c r="D9236" s="116" t="n"/>
    </row>
    <row r="9237">
      <c r="A9237" s="116" t="n"/>
      <c r="B9237" s="116" t="n"/>
      <c r="C9237" s="116" t="n"/>
      <c r="D9237" s="116" t="n"/>
    </row>
    <row r="9238">
      <c r="A9238" s="116" t="n"/>
      <c r="B9238" s="116" t="n"/>
      <c r="C9238" s="116" t="n"/>
      <c r="D9238" s="116" t="n"/>
    </row>
    <row r="9239">
      <c r="A9239" s="116" t="n"/>
      <c r="B9239" s="116" t="n"/>
      <c r="C9239" s="116" t="n"/>
      <c r="D9239" s="116" t="n"/>
    </row>
    <row r="9240">
      <c r="A9240" s="116" t="n"/>
      <c r="B9240" s="116" t="n"/>
      <c r="C9240" s="116" t="n"/>
      <c r="D9240" s="116" t="n"/>
    </row>
    <row r="9241">
      <c r="A9241" s="116" t="n"/>
      <c r="B9241" s="116" t="n"/>
      <c r="C9241" s="116" t="n"/>
      <c r="D9241" s="116" t="n"/>
    </row>
    <row r="9242">
      <c r="A9242" s="116" t="n"/>
      <c r="B9242" s="116" t="n"/>
      <c r="C9242" s="116" t="n"/>
      <c r="D9242" s="116" t="n"/>
    </row>
    <row r="9243">
      <c r="A9243" s="116" t="n"/>
      <c r="B9243" s="116" t="n"/>
      <c r="C9243" s="116" t="n"/>
      <c r="D9243" s="116" t="n"/>
    </row>
    <row r="9244">
      <c r="A9244" s="116" t="n"/>
      <c r="B9244" s="116" t="n"/>
      <c r="C9244" s="116" t="n"/>
      <c r="D9244" s="116" t="n"/>
    </row>
    <row r="9245">
      <c r="A9245" s="116" t="n"/>
      <c r="B9245" s="116" t="n"/>
      <c r="C9245" s="116" t="n"/>
      <c r="D9245" s="116" t="n"/>
    </row>
    <row r="9246">
      <c r="A9246" s="116" t="n"/>
      <c r="B9246" s="116" t="n"/>
      <c r="C9246" s="116" t="n"/>
      <c r="D9246" s="116" t="n"/>
    </row>
    <row r="9247">
      <c r="A9247" s="116" t="n"/>
      <c r="B9247" s="116" t="n"/>
      <c r="C9247" s="116" t="n"/>
      <c r="D9247" s="116" t="n"/>
    </row>
    <row r="9248">
      <c r="A9248" s="116" t="n"/>
      <c r="B9248" s="116" t="n"/>
      <c r="C9248" s="116" t="n"/>
      <c r="D9248" s="116" t="n"/>
    </row>
    <row r="9249">
      <c r="A9249" s="116" t="n"/>
      <c r="B9249" s="116" t="n"/>
      <c r="C9249" s="116" t="n"/>
      <c r="D9249" s="116" t="n"/>
    </row>
    <row r="9250">
      <c r="A9250" s="116" t="n"/>
      <c r="B9250" s="116" t="n"/>
      <c r="C9250" s="116" t="n"/>
      <c r="D9250" s="116" t="n"/>
    </row>
    <row r="9251">
      <c r="A9251" s="116" t="n"/>
      <c r="B9251" s="116" t="n"/>
      <c r="C9251" s="116" t="n"/>
      <c r="D9251" s="116" t="n"/>
    </row>
    <row r="9252">
      <c r="A9252" s="116" t="n"/>
      <c r="B9252" s="116" t="n"/>
      <c r="C9252" s="116" t="n"/>
      <c r="D9252" s="116" t="n"/>
    </row>
    <row r="9253">
      <c r="A9253" s="116" t="n"/>
      <c r="B9253" s="116" t="n"/>
      <c r="C9253" s="116" t="n"/>
      <c r="D9253" s="116" t="n"/>
    </row>
    <row r="9254">
      <c r="A9254" s="116" t="n"/>
      <c r="B9254" s="116" t="n"/>
      <c r="C9254" s="116" t="n"/>
      <c r="D9254" s="116" t="n"/>
    </row>
    <row r="9255">
      <c r="A9255" s="116" t="n"/>
      <c r="B9255" s="116" t="n"/>
      <c r="C9255" s="116" t="n"/>
      <c r="D9255" s="116" t="n"/>
    </row>
    <row r="9256">
      <c r="A9256" s="116" t="n"/>
      <c r="B9256" s="116" t="n"/>
      <c r="C9256" s="116" t="n"/>
      <c r="D9256" s="116" t="n"/>
    </row>
    <row r="9257">
      <c r="A9257" s="116" t="n"/>
      <c r="B9257" s="116" t="n"/>
      <c r="C9257" s="116" t="n"/>
      <c r="D9257" s="116" t="n"/>
    </row>
    <row r="9258">
      <c r="A9258" s="116" t="n"/>
      <c r="B9258" s="116" t="n"/>
      <c r="C9258" s="116" t="n"/>
      <c r="D9258" s="116" t="n"/>
    </row>
    <row r="9259">
      <c r="A9259" s="116" t="n"/>
      <c r="B9259" s="116" t="n"/>
      <c r="C9259" s="116" t="n"/>
      <c r="D9259" s="116" t="n"/>
    </row>
    <row r="9260">
      <c r="A9260" s="116" t="n"/>
      <c r="B9260" s="116" t="n"/>
      <c r="C9260" s="116" t="n"/>
      <c r="D9260" s="116" t="n"/>
    </row>
    <row r="9261">
      <c r="A9261" s="116" t="n"/>
      <c r="B9261" s="116" t="n"/>
      <c r="C9261" s="116" t="n"/>
      <c r="D9261" s="116" t="n"/>
    </row>
    <row r="9262">
      <c r="A9262" s="116" t="n"/>
      <c r="B9262" s="116" t="n"/>
      <c r="C9262" s="116" t="n"/>
      <c r="D9262" s="116" t="n"/>
    </row>
    <row r="9263">
      <c r="A9263" s="116" t="n"/>
      <c r="B9263" s="116" t="n"/>
      <c r="C9263" s="116" t="n"/>
      <c r="D9263" s="116" t="n"/>
    </row>
    <row r="9264">
      <c r="A9264" s="116" t="n"/>
      <c r="B9264" s="116" t="n"/>
      <c r="C9264" s="116" t="n"/>
      <c r="D9264" s="116" t="n"/>
    </row>
    <row r="9265">
      <c r="A9265" s="116" t="n"/>
      <c r="B9265" s="116" t="n"/>
      <c r="C9265" s="116" t="n"/>
      <c r="D9265" s="116" t="n"/>
    </row>
    <row r="9266">
      <c r="A9266" s="116" t="n"/>
      <c r="B9266" s="116" t="n"/>
      <c r="C9266" s="116" t="n"/>
      <c r="D9266" s="116" t="n"/>
    </row>
    <row r="9267">
      <c r="A9267" s="116" t="n"/>
      <c r="B9267" s="116" t="n"/>
      <c r="C9267" s="116" t="n"/>
      <c r="D9267" s="116" t="n"/>
    </row>
    <row r="9268">
      <c r="A9268" s="116" t="n"/>
      <c r="B9268" s="116" t="n"/>
      <c r="C9268" s="116" t="n"/>
      <c r="D9268" s="116" t="n"/>
    </row>
    <row r="9269">
      <c r="A9269" s="116" t="n"/>
      <c r="B9269" s="116" t="n"/>
      <c r="C9269" s="116" t="n"/>
      <c r="D9269" s="116" t="n"/>
    </row>
    <row r="9270">
      <c r="A9270" s="116" t="n"/>
      <c r="B9270" s="116" t="n"/>
      <c r="C9270" s="116" t="n"/>
      <c r="D9270" s="116" t="n"/>
    </row>
    <row r="9271">
      <c r="A9271" s="116" t="n"/>
      <c r="B9271" s="116" t="n"/>
      <c r="C9271" s="116" t="n"/>
      <c r="D9271" s="116" t="n"/>
    </row>
    <row r="9272">
      <c r="A9272" s="116" t="n"/>
      <c r="B9272" s="116" t="n"/>
      <c r="C9272" s="116" t="n"/>
      <c r="D9272" s="116" t="n"/>
    </row>
    <row r="9273">
      <c r="A9273" s="116" t="n"/>
      <c r="B9273" s="116" t="n"/>
      <c r="C9273" s="116" t="n"/>
      <c r="D9273" s="116" t="n"/>
    </row>
    <row r="9274">
      <c r="A9274" s="116" t="n"/>
      <c r="B9274" s="116" t="n"/>
      <c r="C9274" s="116" t="n"/>
      <c r="D9274" s="116" t="n"/>
    </row>
    <row r="9275">
      <c r="A9275" s="116" t="n"/>
      <c r="B9275" s="116" t="n"/>
      <c r="C9275" s="116" t="n"/>
      <c r="D9275" s="116" t="n"/>
    </row>
    <row r="9276">
      <c r="A9276" s="116" t="n"/>
      <c r="B9276" s="116" t="n"/>
      <c r="C9276" s="116" t="n"/>
      <c r="D9276" s="116" t="n"/>
    </row>
    <row r="9277">
      <c r="A9277" s="116" t="n"/>
      <c r="B9277" s="116" t="n"/>
      <c r="C9277" s="116" t="n"/>
      <c r="D9277" s="116" t="n"/>
    </row>
    <row r="9278">
      <c r="A9278" s="116" t="n"/>
      <c r="B9278" s="116" t="n"/>
      <c r="C9278" s="116" t="n"/>
      <c r="D9278" s="116" t="n"/>
    </row>
    <row r="9279">
      <c r="A9279" s="116" t="n"/>
      <c r="B9279" s="116" t="n"/>
      <c r="C9279" s="116" t="n"/>
      <c r="D9279" s="116" t="n"/>
    </row>
    <row r="9280">
      <c r="A9280" s="116" t="n"/>
      <c r="B9280" s="116" t="n"/>
      <c r="C9280" s="116" t="n"/>
      <c r="D9280" s="116" t="n"/>
    </row>
    <row r="9281">
      <c r="A9281" s="116" t="n"/>
      <c r="B9281" s="116" t="n"/>
      <c r="C9281" s="116" t="n"/>
      <c r="D9281" s="116" t="n"/>
    </row>
    <row r="9282">
      <c r="A9282" s="116" t="n"/>
      <c r="B9282" s="116" t="n"/>
      <c r="C9282" s="116" t="n"/>
      <c r="D9282" s="116" t="n"/>
    </row>
    <row r="9283">
      <c r="A9283" s="116" t="n"/>
      <c r="B9283" s="116" t="n"/>
      <c r="C9283" s="116" t="n"/>
      <c r="D9283" s="116" t="n"/>
    </row>
    <row r="9284">
      <c r="A9284" s="116" t="n"/>
      <c r="B9284" s="116" t="n"/>
      <c r="C9284" s="116" t="n"/>
      <c r="D9284" s="116" t="n"/>
    </row>
    <row r="9285">
      <c r="A9285" s="116" t="n"/>
      <c r="B9285" s="116" t="n"/>
      <c r="C9285" s="116" t="n"/>
      <c r="D9285" s="116" t="n"/>
    </row>
    <row r="9286">
      <c r="A9286" s="116" t="n"/>
      <c r="B9286" s="116" t="n"/>
      <c r="C9286" s="116" t="n"/>
      <c r="D9286" s="116" t="n"/>
    </row>
    <row r="9287">
      <c r="A9287" s="116" t="n"/>
      <c r="B9287" s="116" t="n"/>
      <c r="C9287" s="116" t="n"/>
      <c r="D9287" s="116" t="n"/>
    </row>
    <row r="9288">
      <c r="A9288" s="116" t="n"/>
      <c r="B9288" s="116" t="n"/>
      <c r="C9288" s="116" t="n"/>
      <c r="D9288" s="116" t="n"/>
    </row>
    <row r="9289">
      <c r="A9289" s="116" t="n"/>
      <c r="B9289" s="116" t="n"/>
      <c r="C9289" s="116" t="n"/>
      <c r="D9289" s="116" t="n"/>
    </row>
    <row r="9290">
      <c r="A9290" s="116" t="n"/>
      <c r="B9290" s="116" t="n"/>
      <c r="C9290" s="116" t="n"/>
      <c r="D9290" s="116" t="n"/>
    </row>
    <row r="9291">
      <c r="A9291" s="116" t="n"/>
      <c r="B9291" s="116" t="n"/>
      <c r="C9291" s="116" t="n"/>
      <c r="D9291" s="116" t="n"/>
    </row>
    <row r="9292">
      <c r="A9292" s="116" t="n"/>
      <c r="B9292" s="116" t="n"/>
      <c r="C9292" s="116" t="n"/>
      <c r="D9292" s="116" t="n"/>
    </row>
    <row r="9293">
      <c r="A9293" s="116" t="n"/>
      <c r="B9293" s="116" t="n"/>
      <c r="C9293" s="116" t="n"/>
      <c r="D9293" s="116" t="n"/>
    </row>
    <row r="9294">
      <c r="A9294" s="116" t="n"/>
      <c r="B9294" s="116" t="n"/>
      <c r="C9294" s="116" t="n"/>
      <c r="D9294" s="116" t="n"/>
    </row>
    <row r="9295">
      <c r="A9295" s="116" t="n"/>
      <c r="B9295" s="116" t="n"/>
      <c r="C9295" s="116" t="n"/>
      <c r="D9295" s="116" t="n"/>
    </row>
    <row r="9296">
      <c r="A9296" s="116" t="n"/>
      <c r="B9296" s="116" t="n"/>
      <c r="C9296" s="116" t="n"/>
      <c r="D9296" s="116" t="n"/>
    </row>
    <row r="9297">
      <c r="A9297" s="116" t="n"/>
      <c r="B9297" s="116" t="n"/>
      <c r="C9297" s="116" t="n"/>
      <c r="D9297" s="116" t="n"/>
    </row>
    <row r="9298">
      <c r="A9298" s="116" t="n"/>
      <c r="B9298" s="116" t="n"/>
      <c r="C9298" s="116" t="n"/>
      <c r="D9298" s="116" t="n"/>
    </row>
    <row r="9299">
      <c r="A9299" s="116" t="n"/>
      <c r="B9299" s="116" t="n"/>
      <c r="C9299" s="116" t="n"/>
      <c r="D9299" s="116" t="n"/>
    </row>
    <row r="9300">
      <c r="A9300" s="116" t="n"/>
      <c r="B9300" s="116" t="n"/>
      <c r="C9300" s="116" t="n"/>
      <c r="D9300" s="116" t="n"/>
    </row>
    <row r="9301">
      <c r="A9301" s="116" t="n"/>
      <c r="B9301" s="116" t="n"/>
      <c r="C9301" s="116" t="n"/>
      <c r="D9301" s="116" t="n"/>
    </row>
    <row r="9302">
      <c r="A9302" s="116" t="n"/>
      <c r="B9302" s="116" t="n"/>
      <c r="C9302" s="116" t="n"/>
      <c r="D9302" s="116" t="n"/>
    </row>
    <row r="9303">
      <c r="A9303" s="116" t="n"/>
      <c r="B9303" s="116" t="n"/>
      <c r="C9303" s="116" t="n"/>
      <c r="D9303" s="116" t="n"/>
    </row>
    <row r="9304">
      <c r="A9304" s="116" t="n"/>
      <c r="B9304" s="116" t="n"/>
      <c r="C9304" s="116" t="n"/>
      <c r="D9304" s="116" t="n"/>
    </row>
    <row r="9305">
      <c r="A9305" s="116" t="n"/>
      <c r="B9305" s="116" t="n"/>
      <c r="C9305" s="116" t="n"/>
      <c r="D9305" s="116" t="n"/>
    </row>
    <row r="9306">
      <c r="A9306" s="116" t="n"/>
      <c r="B9306" s="116" t="n"/>
      <c r="C9306" s="116" t="n"/>
      <c r="D9306" s="116" t="n"/>
    </row>
    <row r="9307">
      <c r="A9307" s="116" t="n"/>
      <c r="B9307" s="116" t="n"/>
      <c r="C9307" s="116" t="n"/>
      <c r="D9307" s="116" t="n"/>
    </row>
    <row r="9308">
      <c r="A9308" s="116" t="n"/>
      <c r="B9308" s="116" t="n"/>
      <c r="C9308" s="116" t="n"/>
      <c r="D9308" s="116" t="n"/>
    </row>
    <row r="9309">
      <c r="A9309" s="116" t="n"/>
      <c r="B9309" s="116" t="n"/>
      <c r="C9309" s="116" t="n"/>
      <c r="D9309" s="116" t="n"/>
    </row>
    <row r="9310">
      <c r="A9310" s="116" t="n"/>
      <c r="B9310" s="116" t="n"/>
      <c r="C9310" s="116" t="n"/>
      <c r="D9310" s="116" t="n"/>
    </row>
    <row r="9311">
      <c r="A9311" s="116" t="n"/>
      <c r="B9311" s="116" t="n"/>
      <c r="C9311" s="116" t="n"/>
      <c r="D9311" s="116" t="n"/>
    </row>
    <row r="9312">
      <c r="A9312" s="116" t="n"/>
      <c r="B9312" s="116" t="n"/>
      <c r="C9312" s="116" t="n"/>
      <c r="D9312" s="116" t="n"/>
    </row>
    <row r="9313">
      <c r="A9313" s="116" t="n"/>
      <c r="B9313" s="116" t="n"/>
      <c r="C9313" s="116" t="n"/>
      <c r="D9313" s="116" t="n"/>
    </row>
    <row r="9314">
      <c r="A9314" s="116" t="n"/>
      <c r="B9314" s="116" t="n"/>
      <c r="C9314" s="116" t="n"/>
      <c r="D9314" s="116" t="n"/>
    </row>
    <row r="9315">
      <c r="A9315" s="116" t="n"/>
      <c r="B9315" s="116" t="n"/>
      <c r="C9315" s="116" t="n"/>
      <c r="D9315" s="116" t="n"/>
    </row>
    <row r="9316">
      <c r="A9316" s="116" t="n"/>
      <c r="B9316" s="116" t="n"/>
      <c r="C9316" s="116" t="n"/>
      <c r="D9316" s="116" t="n"/>
    </row>
    <row r="9317">
      <c r="A9317" s="116" t="n"/>
      <c r="B9317" s="116" t="n"/>
      <c r="C9317" s="116" t="n"/>
      <c r="D9317" s="116" t="n"/>
    </row>
    <row r="9318">
      <c r="A9318" s="116" t="n"/>
      <c r="B9318" s="116" t="n"/>
      <c r="C9318" s="116" t="n"/>
      <c r="D9318" s="116" t="n"/>
    </row>
    <row r="9319">
      <c r="A9319" s="116" t="n"/>
      <c r="B9319" s="116" t="n"/>
      <c r="C9319" s="116" t="n"/>
      <c r="D9319" s="116" t="n"/>
    </row>
    <row r="9320">
      <c r="A9320" s="116" t="n"/>
      <c r="B9320" s="116" t="n"/>
      <c r="C9320" s="116" t="n"/>
      <c r="D9320" s="116" t="n"/>
    </row>
    <row r="9321">
      <c r="A9321" s="116" t="n"/>
      <c r="B9321" s="116" t="n"/>
      <c r="C9321" s="116" t="n"/>
      <c r="D9321" s="116" t="n"/>
    </row>
    <row r="9322">
      <c r="A9322" s="116" t="n"/>
      <c r="B9322" s="116" t="n"/>
      <c r="C9322" s="116" t="n"/>
      <c r="D9322" s="116" t="n"/>
    </row>
    <row r="9323">
      <c r="A9323" s="116" t="n"/>
      <c r="B9323" s="116" t="n"/>
      <c r="C9323" s="116" t="n"/>
      <c r="D9323" s="116" t="n"/>
    </row>
    <row r="9324">
      <c r="A9324" s="116" t="n"/>
      <c r="B9324" s="116" t="n"/>
      <c r="C9324" s="116" t="n"/>
      <c r="D9324" s="116" t="n"/>
    </row>
    <row r="9325">
      <c r="A9325" s="116" t="n"/>
      <c r="B9325" s="116" t="n"/>
      <c r="C9325" s="116" t="n"/>
      <c r="D9325" s="116" t="n"/>
    </row>
    <row r="9326">
      <c r="A9326" s="116" t="n"/>
      <c r="B9326" s="116" t="n"/>
      <c r="C9326" s="116" t="n"/>
      <c r="D9326" s="116" t="n"/>
    </row>
    <row r="9327">
      <c r="A9327" s="116" t="n"/>
      <c r="B9327" s="116" t="n"/>
      <c r="C9327" s="116" t="n"/>
      <c r="D9327" s="116" t="n"/>
    </row>
    <row r="9328">
      <c r="A9328" s="116" t="n"/>
      <c r="B9328" s="116" t="n"/>
      <c r="C9328" s="116" t="n"/>
      <c r="D9328" s="116" t="n"/>
    </row>
    <row r="9329">
      <c r="A9329" s="116" t="n"/>
      <c r="B9329" s="116" t="n"/>
      <c r="C9329" s="116" t="n"/>
      <c r="D9329" s="116" t="n"/>
    </row>
    <row r="9330">
      <c r="A9330" s="116" t="n"/>
      <c r="B9330" s="116" t="n"/>
      <c r="C9330" s="116" t="n"/>
      <c r="D9330" s="116" t="n"/>
    </row>
    <row r="9331">
      <c r="A9331" s="116" t="n"/>
      <c r="B9331" s="116" t="n"/>
      <c r="C9331" s="116" t="n"/>
      <c r="D9331" s="116" t="n"/>
    </row>
    <row r="9332">
      <c r="A9332" s="116" t="n"/>
      <c r="B9332" s="116" t="n"/>
      <c r="C9332" s="116" t="n"/>
      <c r="D9332" s="116" t="n"/>
    </row>
    <row r="9333">
      <c r="A9333" s="116" t="n"/>
      <c r="B9333" s="116" t="n"/>
      <c r="C9333" s="116" t="n"/>
      <c r="D9333" s="116" t="n"/>
    </row>
    <row r="9334">
      <c r="A9334" s="116" t="n"/>
      <c r="B9334" s="116" t="n"/>
      <c r="C9334" s="116" t="n"/>
      <c r="D9334" s="116" t="n"/>
    </row>
    <row r="9335">
      <c r="A9335" s="116" t="n"/>
      <c r="B9335" s="116" t="n"/>
      <c r="C9335" s="116" t="n"/>
      <c r="D9335" s="116" t="n"/>
    </row>
    <row r="9336">
      <c r="A9336" s="116" t="n"/>
      <c r="B9336" s="116" t="n"/>
      <c r="C9336" s="116" t="n"/>
      <c r="D9336" s="116" t="n"/>
    </row>
    <row r="9337">
      <c r="A9337" s="116" t="n"/>
      <c r="B9337" s="116" t="n"/>
      <c r="C9337" s="116" t="n"/>
      <c r="D9337" s="116" t="n"/>
    </row>
    <row r="9338">
      <c r="A9338" s="116" t="n"/>
      <c r="B9338" s="116" t="n"/>
      <c r="C9338" s="116" t="n"/>
      <c r="D9338" s="116" t="n"/>
    </row>
    <row r="9339">
      <c r="A9339" s="116" t="n"/>
      <c r="B9339" s="116" t="n"/>
      <c r="C9339" s="116" t="n"/>
      <c r="D9339" s="116" t="n"/>
    </row>
    <row r="9340">
      <c r="A9340" s="116" t="n"/>
      <c r="B9340" s="116" t="n"/>
      <c r="C9340" s="116" t="n"/>
      <c r="D9340" s="116" t="n"/>
    </row>
    <row r="9341">
      <c r="A9341" s="116" t="n"/>
      <c r="B9341" s="116" t="n"/>
      <c r="C9341" s="116" t="n"/>
      <c r="D9341" s="116" t="n"/>
    </row>
    <row r="9342">
      <c r="A9342" s="116" t="n"/>
      <c r="B9342" s="116" t="n"/>
      <c r="C9342" s="116" t="n"/>
      <c r="D9342" s="116" t="n"/>
    </row>
    <row r="9343">
      <c r="A9343" s="116" t="n"/>
      <c r="B9343" s="116" t="n"/>
      <c r="C9343" s="116" t="n"/>
      <c r="D9343" s="116" t="n"/>
    </row>
    <row r="9344">
      <c r="A9344" s="116" t="n"/>
      <c r="B9344" s="116" t="n"/>
      <c r="C9344" s="116" t="n"/>
      <c r="D9344" s="116" t="n"/>
    </row>
    <row r="9345">
      <c r="A9345" s="116" t="n"/>
      <c r="B9345" s="116" t="n"/>
      <c r="C9345" s="116" t="n"/>
      <c r="D9345" s="116" t="n"/>
    </row>
    <row r="9346">
      <c r="A9346" s="116" t="n"/>
      <c r="B9346" s="116" t="n"/>
      <c r="C9346" s="116" t="n"/>
      <c r="D9346" s="116" t="n"/>
    </row>
    <row r="9347">
      <c r="A9347" s="116" t="n"/>
      <c r="B9347" s="116" t="n"/>
      <c r="C9347" s="116" t="n"/>
      <c r="D9347" s="116" t="n"/>
    </row>
    <row r="9348">
      <c r="A9348" s="116" t="n"/>
      <c r="B9348" s="116" t="n"/>
      <c r="C9348" s="116" t="n"/>
      <c r="D9348" s="116" t="n"/>
    </row>
    <row r="9349">
      <c r="A9349" s="116" t="n"/>
      <c r="B9349" s="116" t="n"/>
      <c r="C9349" s="116" t="n"/>
      <c r="D9349" s="116" t="n"/>
    </row>
    <row r="9350">
      <c r="A9350" s="116" t="n"/>
      <c r="B9350" s="116" t="n"/>
      <c r="C9350" s="116" t="n"/>
      <c r="D9350" s="116" t="n"/>
    </row>
    <row r="9351">
      <c r="A9351" s="116" t="n"/>
      <c r="B9351" s="116" t="n"/>
      <c r="C9351" s="116" t="n"/>
      <c r="D9351" s="116" t="n"/>
    </row>
    <row r="9352">
      <c r="A9352" s="116" t="n"/>
      <c r="B9352" s="116" t="n"/>
      <c r="C9352" s="116" t="n"/>
      <c r="D9352" s="116" t="n"/>
    </row>
    <row r="9353">
      <c r="A9353" s="116" t="n"/>
      <c r="B9353" s="116" t="n"/>
      <c r="C9353" s="116" t="n"/>
      <c r="D9353" s="116" t="n"/>
    </row>
    <row r="9354">
      <c r="A9354" s="116" t="n"/>
      <c r="B9354" s="116" t="n"/>
      <c r="C9354" s="116" t="n"/>
      <c r="D9354" s="116" t="n"/>
    </row>
    <row r="9355">
      <c r="A9355" s="116" t="n"/>
      <c r="B9355" s="116" t="n"/>
      <c r="C9355" s="116" t="n"/>
      <c r="D9355" s="116" t="n"/>
    </row>
    <row r="9356">
      <c r="A9356" s="116" t="n"/>
      <c r="B9356" s="116" t="n"/>
      <c r="C9356" s="116" t="n"/>
      <c r="D9356" s="116" t="n"/>
    </row>
    <row r="9357">
      <c r="A9357" s="116" t="n"/>
      <c r="B9357" s="116" t="n"/>
      <c r="C9357" s="116" t="n"/>
      <c r="D9357" s="116" t="n"/>
    </row>
    <row r="9358">
      <c r="A9358" s="116" t="n"/>
      <c r="B9358" s="116" t="n"/>
      <c r="C9358" s="116" t="n"/>
      <c r="D9358" s="116" t="n"/>
    </row>
    <row r="9359">
      <c r="A9359" s="116" t="n"/>
      <c r="B9359" s="116" t="n"/>
      <c r="C9359" s="116" t="n"/>
      <c r="D9359" s="116" t="n"/>
    </row>
    <row r="9360">
      <c r="A9360" s="116" t="n"/>
      <c r="B9360" s="116" t="n"/>
      <c r="C9360" s="116" t="n"/>
      <c r="D9360" s="116" t="n"/>
    </row>
    <row r="9361">
      <c r="A9361" s="116" t="n"/>
      <c r="B9361" s="116" t="n"/>
      <c r="C9361" s="116" t="n"/>
      <c r="D9361" s="116" t="n"/>
    </row>
    <row r="9362">
      <c r="A9362" s="116" t="n"/>
      <c r="B9362" s="116" t="n"/>
      <c r="C9362" s="116" t="n"/>
      <c r="D9362" s="116" t="n"/>
    </row>
    <row r="9363">
      <c r="A9363" s="116" t="n"/>
      <c r="B9363" s="116" t="n"/>
      <c r="C9363" s="116" t="n"/>
      <c r="D9363" s="116" t="n"/>
    </row>
    <row r="9364">
      <c r="A9364" s="116" t="n"/>
      <c r="B9364" s="116" t="n"/>
      <c r="C9364" s="116" t="n"/>
      <c r="D9364" s="116" t="n"/>
    </row>
    <row r="9365">
      <c r="A9365" s="116" t="n"/>
      <c r="B9365" s="116" t="n"/>
      <c r="C9365" s="116" t="n"/>
      <c r="D9365" s="116" t="n"/>
    </row>
    <row r="9366">
      <c r="A9366" s="116" t="n"/>
      <c r="B9366" s="116" t="n"/>
      <c r="C9366" s="116" t="n"/>
      <c r="D9366" s="116" t="n"/>
    </row>
    <row r="9367">
      <c r="A9367" s="116" t="n"/>
      <c r="B9367" s="116" t="n"/>
      <c r="C9367" s="116" t="n"/>
      <c r="D9367" s="116" t="n"/>
    </row>
    <row r="9368">
      <c r="A9368" s="116" t="n"/>
      <c r="B9368" s="116" t="n"/>
      <c r="C9368" s="116" t="n"/>
      <c r="D9368" s="116" t="n"/>
    </row>
    <row r="9369">
      <c r="A9369" s="116" t="n"/>
      <c r="B9369" s="116" t="n"/>
      <c r="C9369" s="116" t="n"/>
      <c r="D9369" s="116" t="n"/>
    </row>
    <row r="9370">
      <c r="A9370" s="116" t="n"/>
      <c r="B9370" s="116" t="n"/>
      <c r="C9370" s="116" t="n"/>
      <c r="D9370" s="116" t="n"/>
    </row>
    <row r="9371">
      <c r="A9371" s="116" t="n"/>
      <c r="B9371" s="116" t="n"/>
      <c r="C9371" s="116" t="n"/>
      <c r="D9371" s="116" t="n"/>
    </row>
    <row r="9372">
      <c r="A9372" s="116" t="n"/>
      <c r="B9372" s="116" t="n"/>
      <c r="C9372" s="116" t="n"/>
      <c r="D9372" s="116" t="n"/>
    </row>
    <row r="9373">
      <c r="A9373" s="116" t="n"/>
      <c r="B9373" s="116" t="n"/>
      <c r="C9373" s="116" t="n"/>
      <c r="D9373" s="116" t="n"/>
    </row>
    <row r="9374">
      <c r="A9374" s="116" t="n"/>
      <c r="B9374" s="116" t="n"/>
      <c r="C9374" s="116" t="n"/>
      <c r="D9374" s="116" t="n"/>
    </row>
    <row r="9375">
      <c r="A9375" s="116" t="n"/>
      <c r="B9375" s="116" t="n"/>
      <c r="C9375" s="116" t="n"/>
      <c r="D9375" s="116" t="n"/>
    </row>
    <row r="9376">
      <c r="A9376" s="116" t="n"/>
      <c r="B9376" s="116" t="n"/>
      <c r="C9376" s="116" t="n"/>
      <c r="D9376" s="116" t="n"/>
    </row>
    <row r="9377">
      <c r="A9377" s="116" t="n"/>
      <c r="B9377" s="116" t="n"/>
      <c r="C9377" s="116" t="n"/>
      <c r="D9377" s="116" t="n"/>
    </row>
    <row r="9378">
      <c r="A9378" s="116" t="n"/>
      <c r="B9378" s="116" t="n"/>
      <c r="C9378" s="116" t="n"/>
      <c r="D9378" s="116" t="n"/>
    </row>
    <row r="9379">
      <c r="A9379" s="116" t="n"/>
      <c r="B9379" s="116" t="n"/>
      <c r="C9379" s="116" t="n"/>
      <c r="D9379" s="116" t="n"/>
    </row>
    <row r="9380">
      <c r="A9380" s="116" t="n"/>
      <c r="B9380" s="116" t="n"/>
      <c r="C9380" s="116" t="n"/>
      <c r="D9380" s="116" t="n"/>
    </row>
    <row r="9381">
      <c r="A9381" s="116" t="n"/>
      <c r="B9381" s="116" t="n"/>
      <c r="C9381" s="116" t="n"/>
      <c r="D9381" s="116" t="n"/>
    </row>
    <row r="9382">
      <c r="A9382" s="116" t="n"/>
      <c r="B9382" s="116" t="n"/>
      <c r="C9382" s="116" t="n"/>
      <c r="D9382" s="116" t="n"/>
    </row>
    <row r="9383">
      <c r="A9383" s="116" t="n"/>
      <c r="B9383" s="116" t="n"/>
      <c r="C9383" s="116" t="n"/>
      <c r="D9383" s="116" t="n"/>
    </row>
    <row r="9384">
      <c r="A9384" s="116" t="n"/>
      <c r="B9384" s="116" t="n"/>
      <c r="C9384" s="116" t="n"/>
      <c r="D9384" s="116" t="n"/>
    </row>
    <row r="9385">
      <c r="A9385" s="116" t="n"/>
      <c r="B9385" s="116" t="n"/>
      <c r="C9385" s="116" t="n"/>
      <c r="D9385" s="116" t="n"/>
    </row>
    <row r="9386">
      <c r="A9386" s="116" t="n"/>
      <c r="B9386" s="116" t="n"/>
      <c r="C9386" s="116" t="n"/>
      <c r="D9386" s="116" t="n"/>
    </row>
    <row r="9387">
      <c r="A9387" s="116" t="n"/>
      <c r="B9387" s="116" t="n"/>
      <c r="C9387" s="116" t="n"/>
      <c r="D9387" s="116" t="n"/>
    </row>
    <row r="9388">
      <c r="A9388" s="116" t="n"/>
      <c r="B9388" s="116" t="n"/>
      <c r="C9388" s="116" t="n"/>
      <c r="D9388" s="116" t="n"/>
    </row>
    <row r="9389">
      <c r="A9389" s="116" t="n"/>
      <c r="B9389" s="116" t="n"/>
      <c r="C9389" s="116" t="n"/>
      <c r="D9389" s="116" t="n"/>
    </row>
    <row r="9390">
      <c r="A9390" s="116" t="n"/>
      <c r="B9390" s="116" t="n"/>
      <c r="C9390" s="116" t="n"/>
      <c r="D9390" s="116" t="n"/>
    </row>
    <row r="9391">
      <c r="A9391" s="116" t="n"/>
      <c r="B9391" s="116" t="n"/>
      <c r="C9391" s="116" t="n"/>
      <c r="D9391" s="116" t="n"/>
    </row>
    <row r="9392">
      <c r="A9392" s="116" t="n"/>
      <c r="B9392" s="116" t="n"/>
      <c r="C9392" s="116" t="n"/>
      <c r="D9392" s="116" t="n"/>
    </row>
    <row r="9393">
      <c r="A9393" s="116" t="n"/>
      <c r="B9393" s="116" t="n"/>
      <c r="C9393" s="116" t="n"/>
      <c r="D9393" s="116" t="n"/>
    </row>
    <row r="9394">
      <c r="A9394" s="116" t="n"/>
      <c r="B9394" s="116" t="n"/>
      <c r="C9394" s="116" t="n"/>
      <c r="D9394" s="116" t="n"/>
    </row>
    <row r="9395">
      <c r="A9395" s="116" t="n"/>
      <c r="B9395" s="116" t="n"/>
      <c r="C9395" s="116" t="n"/>
      <c r="D9395" s="116" t="n"/>
    </row>
    <row r="9396">
      <c r="A9396" s="116" t="n"/>
      <c r="B9396" s="116" t="n"/>
      <c r="C9396" s="116" t="n"/>
      <c r="D9396" s="116" t="n"/>
    </row>
    <row r="9397">
      <c r="A9397" s="116" t="n"/>
      <c r="B9397" s="116" t="n"/>
      <c r="C9397" s="116" t="n"/>
      <c r="D9397" s="116" t="n"/>
    </row>
    <row r="9398">
      <c r="A9398" s="116" t="n"/>
      <c r="B9398" s="116" t="n"/>
      <c r="C9398" s="116" t="n"/>
      <c r="D9398" s="116" t="n"/>
    </row>
    <row r="9399">
      <c r="A9399" s="116" t="n"/>
      <c r="B9399" s="116" t="n"/>
      <c r="C9399" s="116" t="n"/>
      <c r="D9399" s="116" t="n"/>
    </row>
    <row r="9400">
      <c r="A9400" s="116" t="n"/>
      <c r="B9400" s="116" t="n"/>
      <c r="C9400" s="116" t="n"/>
      <c r="D9400" s="116" t="n"/>
    </row>
    <row r="9401">
      <c r="A9401" s="116" t="n"/>
      <c r="B9401" s="116" t="n"/>
      <c r="C9401" s="116" t="n"/>
      <c r="D9401" s="116" t="n"/>
    </row>
    <row r="9402">
      <c r="A9402" s="116" t="n"/>
      <c r="B9402" s="116" t="n"/>
      <c r="C9402" s="116" t="n"/>
      <c r="D9402" s="116" t="n"/>
    </row>
    <row r="9403">
      <c r="A9403" s="116" t="n"/>
      <c r="B9403" s="116" t="n"/>
      <c r="C9403" s="116" t="n"/>
      <c r="D9403" s="116" t="n"/>
    </row>
    <row r="9404">
      <c r="A9404" s="116" t="n"/>
      <c r="B9404" s="116" t="n"/>
      <c r="C9404" s="116" t="n"/>
      <c r="D9404" s="116" t="n"/>
    </row>
    <row r="9405">
      <c r="A9405" s="116" t="n"/>
      <c r="B9405" s="116" t="n"/>
      <c r="C9405" s="116" t="n"/>
      <c r="D9405" s="116" t="n"/>
    </row>
    <row r="9406">
      <c r="A9406" s="116" t="n"/>
      <c r="B9406" s="116" t="n"/>
      <c r="C9406" s="116" t="n"/>
      <c r="D9406" s="116" t="n"/>
    </row>
    <row r="9407">
      <c r="A9407" s="116" t="n"/>
      <c r="B9407" s="116" t="n"/>
      <c r="C9407" s="116" t="n"/>
      <c r="D9407" s="116" t="n"/>
    </row>
    <row r="9408">
      <c r="A9408" s="116" t="n"/>
      <c r="B9408" s="116" t="n"/>
      <c r="C9408" s="116" t="n"/>
      <c r="D9408" s="116" t="n"/>
    </row>
    <row r="9409">
      <c r="A9409" s="116" t="n"/>
      <c r="B9409" s="116" t="n"/>
      <c r="C9409" s="116" t="n"/>
      <c r="D9409" s="116" t="n"/>
    </row>
    <row r="9410">
      <c r="A9410" s="116" t="n"/>
      <c r="B9410" s="116" t="n"/>
      <c r="C9410" s="116" t="n"/>
      <c r="D9410" s="116" t="n"/>
    </row>
    <row r="9411">
      <c r="A9411" s="116" t="n"/>
      <c r="B9411" s="116" t="n"/>
      <c r="C9411" s="116" t="n"/>
      <c r="D9411" s="116" t="n"/>
    </row>
    <row r="9412">
      <c r="A9412" s="116" t="n"/>
      <c r="B9412" s="116" t="n"/>
      <c r="C9412" s="116" t="n"/>
      <c r="D9412" s="116" t="n"/>
    </row>
    <row r="9413">
      <c r="A9413" s="116" t="n"/>
      <c r="B9413" s="116" t="n"/>
      <c r="C9413" s="116" t="n"/>
      <c r="D9413" s="116" t="n"/>
    </row>
    <row r="9414">
      <c r="A9414" s="116" t="n"/>
      <c r="B9414" s="116" t="n"/>
      <c r="C9414" s="116" t="n"/>
      <c r="D9414" s="116" t="n"/>
    </row>
    <row r="9415">
      <c r="A9415" s="116" t="n"/>
      <c r="B9415" s="116" t="n"/>
      <c r="C9415" s="116" t="n"/>
      <c r="D9415" s="116" t="n"/>
    </row>
    <row r="9416">
      <c r="A9416" s="116" t="n"/>
      <c r="B9416" s="116" t="n"/>
      <c r="C9416" s="116" t="n"/>
      <c r="D9416" s="116" t="n"/>
    </row>
    <row r="9417">
      <c r="A9417" s="116" t="n"/>
      <c r="B9417" s="116" t="n"/>
      <c r="C9417" s="116" t="n"/>
      <c r="D9417" s="116" t="n"/>
    </row>
    <row r="9418">
      <c r="A9418" s="116" t="n"/>
      <c r="B9418" s="116" t="n"/>
      <c r="C9418" s="116" t="n"/>
      <c r="D9418" s="116" t="n"/>
    </row>
    <row r="9419">
      <c r="A9419" s="116" t="n"/>
      <c r="B9419" s="116" t="n"/>
      <c r="C9419" s="116" t="n"/>
      <c r="D9419" s="116" t="n"/>
    </row>
    <row r="9420">
      <c r="A9420" s="116" t="n"/>
      <c r="B9420" s="116" t="n"/>
      <c r="C9420" s="116" t="n"/>
      <c r="D9420" s="116" t="n"/>
    </row>
    <row r="9421">
      <c r="A9421" s="116" t="n"/>
      <c r="B9421" s="116" t="n"/>
      <c r="C9421" s="116" t="n"/>
      <c r="D9421" s="116" t="n"/>
    </row>
    <row r="9422">
      <c r="A9422" s="116" t="n"/>
      <c r="B9422" s="116" t="n"/>
      <c r="C9422" s="116" t="n"/>
      <c r="D9422" s="116" t="n"/>
    </row>
    <row r="9423">
      <c r="A9423" s="116" t="n"/>
      <c r="B9423" s="116" t="n"/>
      <c r="C9423" s="116" t="n"/>
      <c r="D9423" s="116" t="n"/>
    </row>
    <row r="9424">
      <c r="A9424" s="116" t="n"/>
      <c r="B9424" s="116" t="n"/>
      <c r="C9424" s="116" t="n"/>
      <c r="D9424" s="116" t="n"/>
    </row>
    <row r="9425">
      <c r="A9425" s="116" t="n"/>
      <c r="B9425" s="116" t="n"/>
      <c r="C9425" s="116" t="n"/>
      <c r="D9425" s="116" t="n"/>
    </row>
    <row r="9426">
      <c r="A9426" s="116" t="n"/>
      <c r="B9426" s="116" t="n"/>
      <c r="C9426" s="116" t="n"/>
      <c r="D9426" s="116" t="n"/>
    </row>
    <row r="9427">
      <c r="A9427" s="116" t="n"/>
      <c r="B9427" s="116" t="n"/>
      <c r="C9427" s="116" t="n"/>
      <c r="D9427" s="116" t="n"/>
    </row>
    <row r="9428">
      <c r="A9428" s="116" t="n"/>
      <c r="B9428" s="116" t="n"/>
      <c r="C9428" s="116" t="n"/>
      <c r="D9428" s="116" t="n"/>
    </row>
    <row r="9429">
      <c r="A9429" s="116" t="n"/>
      <c r="B9429" s="116" t="n"/>
      <c r="C9429" s="116" t="n"/>
      <c r="D9429" s="116" t="n"/>
    </row>
    <row r="9430">
      <c r="A9430" s="116" t="n"/>
      <c r="B9430" s="116" t="n"/>
      <c r="C9430" s="116" t="n"/>
      <c r="D9430" s="116" t="n"/>
    </row>
    <row r="9431">
      <c r="A9431" s="116" t="n"/>
      <c r="B9431" s="116" t="n"/>
      <c r="C9431" s="116" t="n"/>
      <c r="D9431" s="116" t="n"/>
    </row>
    <row r="9432">
      <c r="A9432" s="116" t="n"/>
      <c r="B9432" s="116" t="n"/>
      <c r="C9432" s="116" t="n"/>
      <c r="D9432" s="116" t="n"/>
    </row>
    <row r="9433">
      <c r="A9433" s="116" t="n"/>
      <c r="B9433" s="116" t="n"/>
      <c r="C9433" s="116" t="n"/>
      <c r="D9433" s="116" t="n"/>
    </row>
    <row r="9434">
      <c r="A9434" s="116" t="n"/>
      <c r="B9434" s="116" t="n"/>
      <c r="C9434" s="116" t="n"/>
      <c r="D9434" s="116" t="n"/>
    </row>
    <row r="9435">
      <c r="A9435" s="116" t="n"/>
      <c r="B9435" s="116" t="n"/>
      <c r="C9435" s="116" t="n"/>
      <c r="D9435" s="116" t="n"/>
    </row>
    <row r="9436">
      <c r="A9436" s="116" t="n"/>
      <c r="B9436" s="116" t="n"/>
      <c r="C9436" s="116" t="n"/>
      <c r="D9436" s="116" t="n"/>
    </row>
    <row r="9437">
      <c r="A9437" s="116" t="n"/>
      <c r="B9437" s="116" t="n"/>
      <c r="C9437" s="116" t="n"/>
      <c r="D9437" s="116" t="n"/>
    </row>
    <row r="9438">
      <c r="A9438" s="116" t="n"/>
      <c r="B9438" s="116" t="n"/>
      <c r="C9438" s="116" t="n"/>
      <c r="D9438" s="116" t="n"/>
    </row>
    <row r="9439">
      <c r="A9439" s="116" t="n"/>
      <c r="B9439" s="116" t="n"/>
      <c r="C9439" s="116" t="n"/>
      <c r="D9439" s="116" t="n"/>
    </row>
    <row r="9440">
      <c r="A9440" s="116" t="n"/>
      <c r="B9440" s="116" t="n"/>
      <c r="C9440" s="116" t="n"/>
      <c r="D9440" s="116" t="n"/>
    </row>
    <row r="9441">
      <c r="A9441" s="116" t="n"/>
      <c r="B9441" s="116" t="n"/>
      <c r="C9441" s="116" t="n"/>
      <c r="D9441" s="116" t="n"/>
    </row>
    <row r="9442">
      <c r="A9442" s="116" t="n"/>
      <c r="B9442" s="116" t="n"/>
      <c r="C9442" s="116" t="n"/>
      <c r="D9442" s="116" t="n"/>
    </row>
    <row r="9443">
      <c r="A9443" s="116" t="n"/>
      <c r="B9443" s="116" t="n"/>
      <c r="C9443" s="116" t="n"/>
      <c r="D9443" s="116" t="n"/>
    </row>
    <row r="9444">
      <c r="A9444" s="116" t="n"/>
      <c r="B9444" s="116" t="n"/>
      <c r="C9444" s="116" t="n"/>
      <c r="D9444" s="116" t="n"/>
    </row>
    <row r="9445">
      <c r="A9445" s="116" t="n"/>
      <c r="B9445" s="116" t="n"/>
      <c r="C9445" s="116" t="n"/>
      <c r="D9445" s="116" t="n"/>
    </row>
    <row r="9446">
      <c r="A9446" s="116" t="n"/>
      <c r="B9446" s="116" t="n"/>
      <c r="C9446" s="116" t="n"/>
      <c r="D9446" s="116" t="n"/>
    </row>
    <row r="9447">
      <c r="A9447" s="116" t="n"/>
      <c r="B9447" s="116" t="n"/>
      <c r="C9447" s="116" t="n"/>
      <c r="D9447" s="116" t="n"/>
    </row>
    <row r="9448">
      <c r="A9448" s="116" t="n"/>
      <c r="B9448" s="116" t="n"/>
      <c r="C9448" s="116" t="n"/>
      <c r="D9448" s="116" t="n"/>
    </row>
    <row r="9449">
      <c r="A9449" s="116" t="n"/>
      <c r="B9449" s="116" t="n"/>
      <c r="C9449" s="116" t="n"/>
      <c r="D9449" s="116" t="n"/>
    </row>
    <row r="9450">
      <c r="A9450" s="116" t="n"/>
      <c r="B9450" s="116" t="n"/>
      <c r="C9450" s="116" t="n"/>
      <c r="D9450" s="116" t="n"/>
    </row>
    <row r="9451">
      <c r="A9451" s="116" t="n"/>
      <c r="B9451" s="116" t="n"/>
      <c r="C9451" s="116" t="n"/>
      <c r="D9451" s="116" t="n"/>
    </row>
    <row r="9452">
      <c r="A9452" s="116" t="n"/>
      <c r="B9452" s="116" t="n"/>
      <c r="C9452" s="116" t="n"/>
      <c r="D9452" s="116" t="n"/>
    </row>
    <row r="9453">
      <c r="A9453" s="116" t="n"/>
      <c r="B9453" s="116" t="n"/>
      <c r="C9453" s="116" t="n"/>
      <c r="D9453" s="116" t="n"/>
    </row>
    <row r="9454">
      <c r="A9454" s="116" t="n"/>
      <c r="B9454" s="116" t="n"/>
      <c r="C9454" s="116" t="n"/>
      <c r="D9454" s="116" t="n"/>
    </row>
    <row r="9455">
      <c r="A9455" s="116" t="n"/>
      <c r="B9455" s="116" t="n"/>
      <c r="C9455" s="116" t="n"/>
      <c r="D9455" s="116" t="n"/>
    </row>
    <row r="9456">
      <c r="A9456" s="116" t="n"/>
      <c r="B9456" s="116" t="n"/>
      <c r="C9456" s="116" t="n"/>
      <c r="D9456" s="116" t="n"/>
    </row>
    <row r="9457">
      <c r="A9457" s="116" t="n"/>
      <c r="B9457" s="116" t="n"/>
      <c r="C9457" s="116" t="n"/>
      <c r="D9457" s="116" t="n"/>
    </row>
    <row r="9458">
      <c r="A9458" s="116" t="n"/>
      <c r="B9458" s="116" t="n"/>
      <c r="C9458" s="116" t="n"/>
      <c r="D9458" s="116" t="n"/>
    </row>
    <row r="9459">
      <c r="A9459" s="116" t="n"/>
      <c r="B9459" s="116" t="n"/>
      <c r="C9459" s="116" t="n"/>
      <c r="D9459" s="116" t="n"/>
    </row>
    <row r="9460">
      <c r="A9460" s="116" t="n"/>
      <c r="B9460" s="116" t="n"/>
      <c r="C9460" s="116" t="n"/>
      <c r="D9460" s="116" t="n"/>
    </row>
    <row r="9461">
      <c r="A9461" s="116" t="n"/>
      <c r="B9461" s="116" t="n"/>
      <c r="C9461" s="116" t="n"/>
      <c r="D9461" s="116" t="n"/>
    </row>
    <row r="9462">
      <c r="A9462" s="116" t="n"/>
      <c r="B9462" s="116" t="n"/>
      <c r="C9462" s="116" t="n"/>
      <c r="D9462" s="116" t="n"/>
    </row>
    <row r="9463">
      <c r="A9463" s="116" t="n"/>
      <c r="B9463" s="116" t="n"/>
      <c r="C9463" s="116" t="n"/>
      <c r="D9463" s="116" t="n"/>
    </row>
    <row r="9464">
      <c r="A9464" s="116" t="n"/>
      <c r="B9464" s="116" t="n"/>
      <c r="C9464" s="116" t="n"/>
      <c r="D9464" s="116" t="n"/>
    </row>
    <row r="9465">
      <c r="A9465" s="116" t="n"/>
      <c r="B9465" s="116" t="n"/>
      <c r="C9465" s="116" t="n"/>
      <c r="D9465" s="116" t="n"/>
    </row>
    <row r="9466">
      <c r="A9466" s="116" t="n"/>
      <c r="B9466" s="116" t="n"/>
      <c r="C9466" s="116" t="n"/>
      <c r="D9466" s="116" t="n"/>
    </row>
    <row r="9467">
      <c r="A9467" s="116" t="n"/>
      <c r="B9467" s="116" t="n"/>
      <c r="C9467" s="116" t="n"/>
      <c r="D9467" s="116" t="n"/>
    </row>
    <row r="9468">
      <c r="A9468" s="116" t="n"/>
      <c r="B9468" s="116" t="n"/>
      <c r="C9468" s="116" t="n"/>
      <c r="D9468" s="116" t="n"/>
    </row>
    <row r="9469">
      <c r="A9469" s="116" t="n"/>
      <c r="B9469" s="116" t="n"/>
      <c r="C9469" s="116" t="n"/>
      <c r="D9469" s="116" t="n"/>
    </row>
    <row r="9470">
      <c r="A9470" s="116" t="n"/>
      <c r="B9470" s="116" t="n"/>
      <c r="C9470" s="116" t="n"/>
      <c r="D9470" s="116" t="n"/>
    </row>
    <row r="9471">
      <c r="A9471" s="116" t="n"/>
      <c r="B9471" s="116" t="n"/>
      <c r="C9471" s="116" t="n"/>
      <c r="D9471" s="116" t="n"/>
    </row>
    <row r="9472">
      <c r="A9472" s="116" t="n"/>
      <c r="B9472" s="116" t="n"/>
      <c r="C9472" s="116" t="n"/>
      <c r="D9472" s="116" t="n"/>
    </row>
    <row r="9473">
      <c r="A9473" s="116" t="n"/>
      <c r="B9473" s="116" t="n"/>
      <c r="C9473" s="116" t="n"/>
      <c r="D9473" s="116" t="n"/>
    </row>
    <row r="9474">
      <c r="A9474" s="116" t="n"/>
      <c r="B9474" s="116" t="n"/>
      <c r="C9474" s="116" t="n"/>
      <c r="D9474" s="116" t="n"/>
    </row>
    <row r="9475">
      <c r="A9475" s="116" t="n"/>
      <c r="B9475" s="116" t="n"/>
      <c r="C9475" s="116" t="n"/>
      <c r="D9475" s="116" t="n"/>
    </row>
    <row r="9476">
      <c r="A9476" s="116" t="n"/>
      <c r="B9476" s="116" t="n"/>
      <c r="C9476" s="116" t="n"/>
      <c r="D9476" s="116" t="n"/>
    </row>
    <row r="9477">
      <c r="A9477" s="116" t="n"/>
      <c r="B9477" s="116" t="n"/>
      <c r="C9477" s="116" t="n"/>
      <c r="D9477" s="116" t="n"/>
    </row>
    <row r="9478">
      <c r="A9478" s="116" t="n"/>
      <c r="B9478" s="116" t="n"/>
      <c r="C9478" s="116" t="n"/>
      <c r="D9478" s="116" t="n"/>
    </row>
    <row r="9479">
      <c r="A9479" s="116" t="n"/>
      <c r="B9479" s="116" t="n"/>
      <c r="C9479" s="116" t="n"/>
      <c r="D9479" s="116" t="n"/>
    </row>
    <row r="9480">
      <c r="A9480" s="116" t="n"/>
      <c r="B9480" s="116" t="n"/>
      <c r="C9480" s="116" t="n"/>
      <c r="D9480" s="116" t="n"/>
    </row>
    <row r="9481">
      <c r="A9481" s="116" t="n"/>
      <c r="B9481" s="116" t="n"/>
      <c r="C9481" s="116" t="n"/>
      <c r="D9481" s="116" t="n"/>
    </row>
    <row r="9482">
      <c r="A9482" s="116" t="n"/>
      <c r="B9482" s="116" t="n"/>
      <c r="C9482" s="116" t="n"/>
      <c r="D9482" s="116" t="n"/>
    </row>
    <row r="9483">
      <c r="A9483" s="116" t="n"/>
      <c r="B9483" s="116" t="n"/>
      <c r="C9483" s="116" t="n"/>
      <c r="D9483" s="116" t="n"/>
    </row>
    <row r="9484">
      <c r="A9484" s="116" t="n"/>
      <c r="B9484" s="116" t="n"/>
      <c r="C9484" s="116" t="n"/>
      <c r="D9484" s="116" t="n"/>
    </row>
    <row r="9485">
      <c r="A9485" s="116" t="n"/>
      <c r="B9485" s="116" t="n"/>
      <c r="C9485" s="116" t="n"/>
      <c r="D9485" s="116" t="n"/>
    </row>
    <row r="9486">
      <c r="A9486" s="116" t="n"/>
      <c r="B9486" s="116" t="n"/>
      <c r="C9486" s="116" t="n"/>
      <c r="D9486" s="116" t="n"/>
    </row>
    <row r="9487">
      <c r="A9487" s="116" t="n"/>
      <c r="B9487" s="116" t="n"/>
      <c r="C9487" s="116" t="n"/>
      <c r="D9487" s="116" t="n"/>
    </row>
    <row r="9488">
      <c r="A9488" s="116" t="n"/>
      <c r="B9488" s="116" t="n"/>
      <c r="C9488" s="116" t="n"/>
      <c r="D9488" s="116" t="n"/>
    </row>
    <row r="9489">
      <c r="A9489" s="116" t="n"/>
      <c r="B9489" s="116" t="n"/>
      <c r="C9489" s="116" t="n"/>
      <c r="D9489" s="116" t="n"/>
    </row>
    <row r="9490">
      <c r="A9490" s="116" t="n"/>
      <c r="B9490" s="116" t="n"/>
      <c r="C9490" s="116" t="n"/>
      <c r="D9490" s="116" t="n"/>
    </row>
    <row r="9491">
      <c r="A9491" s="116" t="n"/>
      <c r="B9491" s="116" t="n"/>
      <c r="C9491" s="116" t="n"/>
      <c r="D9491" s="116" t="n"/>
    </row>
    <row r="9492">
      <c r="A9492" s="116" t="n"/>
      <c r="B9492" s="116" t="n"/>
      <c r="C9492" s="116" t="n"/>
      <c r="D9492" s="116" t="n"/>
    </row>
    <row r="9493">
      <c r="A9493" s="116" t="n"/>
      <c r="B9493" s="116" t="n"/>
      <c r="C9493" s="116" t="n"/>
      <c r="D9493" s="116" t="n"/>
    </row>
    <row r="9494">
      <c r="A9494" s="116" t="n"/>
      <c r="B9494" s="116" t="n"/>
      <c r="C9494" s="116" t="n"/>
      <c r="D9494" s="116" t="n"/>
    </row>
    <row r="9495">
      <c r="A9495" s="116" t="n"/>
      <c r="B9495" s="116" t="n"/>
      <c r="C9495" s="116" t="n"/>
      <c r="D9495" s="116" t="n"/>
    </row>
    <row r="9496">
      <c r="A9496" s="116" t="n"/>
      <c r="B9496" s="116" t="n"/>
      <c r="C9496" s="116" t="n"/>
      <c r="D9496" s="116" t="n"/>
    </row>
    <row r="9497">
      <c r="A9497" s="116" t="n"/>
      <c r="B9497" s="116" t="n"/>
      <c r="C9497" s="116" t="n"/>
      <c r="D9497" s="116" t="n"/>
    </row>
    <row r="9498">
      <c r="A9498" s="116" t="n"/>
      <c r="B9498" s="116" t="n"/>
      <c r="C9498" s="116" t="n"/>
      <c r="D9498" s="116" t="n"/>
    </row>
    <row r="9499">
      <c r="A9499" s="116" t="n"/>
      <c r="B9499" s="116" t="n"/>
      <c r="C9499" s="116" t="n"/>
      <c r="D9499" s="116" t="n"/>
    </row>
    <row r="9500">
      <c r="A9500" s="116" t="n"/>
      <c r="B9500" s="116" t="n"/>
      <c r="C9500" s="116" t="n"/>
      <c r="D9500" s="116" t="n"/>
    </row>
    <row r="9501">
      <c r="A9501" s="116" t="n"/>
      <c r="B9501" s="116" t="n"/>
      <c r="C9501" s="116" t="n"/>
      <c r="D9501" s="116" t="n"/>
    </row>
    <row r="9502">
      <c r="A9502" s="116" t="n"/>
      <c r="B9502" s="116" t="n"/>
      <c r="C9502" s="116" t="n"/>
      <c r="D9502" s="116" t="n"/>
    </row>
    <row r="9503">
      <c r="A9503" s="116" t="n"/>
      <c r="B9503" s="116" t="n"/>
      <c r="C9503" s="116" t="n"/>
      <c r="D9503" s="116" t="n"/>
    </row>
    <row r="9504">
      <c r="A9504" s="116" t="n"/>
      <c r="B9504" s="116" t="n"/>
      <c r="C9504" s="116" t="n"/>
      <c r="D9504" s="116" t="n"/>
    </row>
    <row r="9505">
      <c r="A9505" s="116" t="n"/>
      <c r="B9505" s="116" t="n"/>
      <c r="C9505" s="116" t="n"/>
      <c r="D9505" s="116" t="n"/>
    </row>
    <row r="9506">
      <c r="A9506" s="116" t="n"/>
      <c r="B9506" s="116" t="n"/>
      <c r="C9506" s="116" t="n"/>
      <c r="D9506" s="116" t="n"/>
    </row>
    <row r="9507">
      <c r="A9507" s="116" t="n"/>
      <c r="B9507" s="116" t="n"/>
      <c r="C9507" s="116" t="n"/>
      <c r="D9507" s="116" t="n"/>
    </row>
    <row r="9508">
      <c r="A9508" s="116" t="n"/>
      <c r="B9508" s="116" t="n"/>
      <c r="C9508" s="116" t="n"/>
      <c r="D9508" s="116" t="n"/>
    </row>
    <row r="9509">
      <c r="A9509" s="116" t="n"/>
      <c r="B9509" s="116" t="n"/>
      <c r="C9509" s="116" t="n"/>
      <c r="D9509" s="116" t="n"/>
    </row>
    <row r="9510">
      <c r="A9510" s="116" t="n"/>
      <c r="B9510" s="116" t="n"/>
      <c r="C9510" s="116" t="n"/>
      <c r="D9510" s="116" t="n"/>
    </row>
    <row r="9511">
      <c r="A9511" s="116" t="n"/>
      <c r="B9511" s="116" t="n"/>
      <c r="C9511" s="116" t="n"/>
      <c r="D9511" s="116" t="n"/>
    </row>
    <row r="9512">
      <c r="A9512" s="116" t="n"/>
      <c r="B9512" s="116" t="n"/>
      <c r="C9512" s="116" t="n"/>
      <c r="D9512" s="116" t="n"/>
    </row>
    <row r="9513">
      <c r="A9513" s="116" t="n"/>
      <c r="B9513" s="116" t="n"/>
      <c r="C9513" s="116" t="n"/>
      <c r="D9513" s="116" t="n"/>
    </row>
    <row r="9514">
      <c r="A9514" s="116" t="n"/>
      <c r="B9514" s="116" t="n"/>
      <c r="C9514" s="116" t="n"/>
      <c r="D9514" s="116" t="n"/>
    </row>
    <row r="9515">
      <c r="A9515" s="116" t="n"/>
      <c r="B9515" s="116" t="n"/>
      <c r="C9515" s="116" t="n"/>
      <c r="D9515" s="116" t="n"/>
    </row>
    <row r="9516">
      <c r="A9516" s="116" t="n"/>
      <c r="B9516" s="116" t="n"/>
      <c r="C9516" s="116" t="n"/>
      <c r="D9516" s="116" t="n"/>
    </row>
    <row r="9517">
      <c r="A9517" s="116" t="n"/>
      <c r="B9517" s="116" t="n"/>
      <c r="C9517" s="116" t="n"/>
      <c r="D9517" s="116" t="n"/>
    </row>
    <row r="9518">
      <c r="A9518" s="116" t="n"/>
      <c r="B9518" s="116" t="n"/>
      <c r="C9518" s="116" t="n"/>
      <c r="D9518" s="116" t="n"/>
    </row>
    <row r="9519">
      <c r="A9519" s="116" t="n"/>
      <c r="B9519" s="116" t="n"/>
      <c r="C9519" s="116" t="n"/>
      <c r="D9519" s="116" t="n"/>
    </row>
    <row r="9520">
      <c r="A9520" s="116" t="n"/>
      <c r="B9520" s="116" t="n"/>
      <c r="C9520" s="116" t="n"/>
      <c r="D9520" s="116" t="n"/>
    </row>
    <row r="9521">
      <c r="A9521" s="116" t="n"/>
      <c r="B9521" s="116" t="n"/>
      <c r="C9521" s="116" t="n"/>
      <c r="D9521" s="116" t="n"/>
    </row>
    <row r="9522">
      <c r="A9522" s="116" t="n"/>
      <c r="B9522" s="116" t="n"/>
      <c r="C9522" s="116" t="n"/>
      <c r="D9522" s="116" t="n"/>
    </row>
    <row r="9523">
      <c r="A9523" s="116" t="n"/>
      <c r="B9523" s="116" t="n"/>
      <c r="C9523" s="116" t="n"/>
      <c r="D9523" s="116" t="n"/>
    </row>
    <row r="9524">
      <c r="A9524" s="116" t="n"/>
      <c r="B9524" s="116" t="n"/>
      <c r="C9524" s="116" t="n"/>
      <c r="D9524" s="116" t="n"/>
    </row>
    <row r="9525">
      <c r="A9525" s="116" t="n"/>
      <c r="B9525" s="116" t="n"/>
      <c r="C9525" s="116" t="n"/>
      <c r="D9525" s="116" t="n"/>
    </row>
    <row r="9526">
      <c r="A9526" s="116" t="n"/>
      <c r="B9526" s="116" t="n"/>
      <c r="C9526" s="116" t="n"/>
      <c r="D9526" s="116" t="n"/>
    </row>
    <row r="9527">
      <c r="A9527" s="116" t="n"/>
      <c r="B9527" s="116" t="n"/>
      <c r="C9527" s="116" t="n"/>
      <c r="D9527" s="116" t="n"/>
    </row>
    <row r="9528">
      <c r="A9528" s="116" t="n"/>
      <c r="B9528" s="116" t="n"/>
      <c r="C9528" s="116" t="n"/>
      <c r="D9528" s="116" t="n"/>
    </row>
    <row r="9529">
      <c r="A9529" s="116" t="n"/>
      <c r="B9529" s="116" t="n"/>
      <c r="C9529" s="116" t="n"/>
      <c r="D9529" s="116" t="n"/>
    </row>
    <row r="9530">
      <c r="A9530" s="116" t="n"/>
      <c r="B9530" s="116" t="n"/>
      <c r="C9530" s="116" t="n"/>
      <c r="D9530" s="116" t="n"/>
    </row>
    <row r="9531">
      <c r="A9531" s="116" t="n"/>
      <c r="B9531" s="116" t="n"/>
      <c r="C9531" s="116" t="n"/>
      <c r="D9531" s="116" t="n"/>
    </row>
    <row r="9532">
      <c r="A9532" s="116" t="n"/>
      <c r="B9532" s="116" t="n"/>
      <c r="C9532" s="116" t="n"/>
      <c r="D9532" s="116" t="n"/>
    </row>
    <row r="9533">
      <c r="A9533" s="116" t="n"/>
      <c r="B9533" s="116" t="n"/>
      <c r="C9533" s="116" t="n"/>
      <c r="D9533" s="116" t="n"/>
    </row>
    <row r="9534">
      <c r="A9534" s="116" t="n"/>
      <c r="B9534" s="116" t="n"/>
      <c r="C9534" s="116" t="n"/>
      <c r="D9534" s="116" t="n"/>
    </row>
    <row r="9535">
      <c r="A9535" s="116" t="n"/>
      <c r="B9535" s="116" t="n"/>
      <c r="C9535" s="116" t="n"/>
      <c r="D9535" s="116" t="n"/>
    </row>
    <row r="9536">
      <c r="A9536" s="116" t="n"/>
      <c r="B9536" s="116" t="n"/>
      <c r="C9536" s="116" t="n"/>
      <c r="D9536" s="116" t="n"/>
    </row>
    <row r="9537">
      <c r="A9537" s="116" t="n"/>
      <c r="B9537" s="116" t="n"/>
      <c r="C9537" s="116" t="n"/>
      <c r="D9537" s="116" t="n"/>
    </row>
    <row r="9538">
      <c r="A9538" s="116" t="n"/>
      <c r="B9538" s="116" t="n"/>
      <c r="C9538" s="116" t="n"/>
      <c r="D9538" s="116" t="n"/>
    </row>
    <row r="9539">
      <c r="A9539" s="116" t="n"/>
      <c r="B9539" s="116" t="n"/>
      <c r="C9539" s="116" t="n"/>
      <c r="D9539" s="116" t="n"/>
    </row>
    <row r="9540">
      <c r="A9540" s="116" t="n"/>
      <c r="B9540" s="116" t="n"/>
      <c r="C9540" s="116" t="n"/>
      <c r="D9540" s="116" t="n"/>
    </row>
    <row r="9541">
      <c r="A9541" s="116" t="n"/>
      <c r="B9541" s="116" t="n"/>
      <c r="C9541" s="116" t="n"/>
      <c r="D9541" s="116" t="n"/>
    </row>
    <row r="9542">
      <c r="A9542" s="116" t="n"/>
      <c r="B9542" s="116" t="n"/>
      <c r="C9542" s="116" t="n"/>
      <c r="D9542" s="116" t="n"/>
    </row>
    <row r="9543">
      <c r="A9543" s="116" t="n"/>
      <c r="B9543" s="116" t="n"/>
      <c r="C9543" s="116" t="n"/>
      <c r="D9543" s="116" t="n"/>
    </row>
    <row r="9544">
      <c r="A9544" s="116" t="n"/>
      <c r="B9544" s="116" t="n"/>
      <c r="C9544" s="116" t="n"/>
      <c r="D9544" s="116" t="n"/>
    </row>
    <row r="9545">
      <c r="A9545" s="116" t="n"/>
      <c r="B9545" s="116" t="n"/>
      <c r="C9545" s="116" t="n"/>
      <c r="D9545" s="116" t="n"/>
    </row>
    <row r="9546">
      <c r="A9546" s="116" t="n"/>
      <c r="B9546" s="116" t="n"/>
      <c r="C9546" s="116" t="n"/>
      <c r="D9546" s="116" t="n"/>
    </row>
    <row r="9547">
      <c r="A9547" s="116" t="n"/>
      <c r="B9547" s="116" t="n"/>
      <c r="C9547" s="116" t="n"/>
      <c r="D9547" s="116" t="n"/>
    </row>
    <row r="9548">
      <c r="A9548" s="116" t="n"/>
      <c r="B9548" s="116" t="n"/>
      <c r="C9548" s="116" t="n"/>
      <c r="D9548" s="116" t="n"/>
    </row>
    <row r="9549">
      <c r="A9549" s="116" t="n"/>
      <c r="B9549" s="116" t="n"/>
      <c r="C9549" s="116" t="n"/>
      <c r="D9549" s="116" t="n"/>
    </row>
    <row r="9550">
      <c r="A9550" s="116" t="n"/>
      <c r="B9550" s="116" t="n"/>
      <c r="C9550" s="116" t="n"/>
      <c r="D9550" s="116" t="n"/>
    </row>
    <row r="9551">
      <c r="A9551" s="116" t="n"/>
      <c r="B9551" s="116" t="n"/>
      <c r="C9551" s="116" t="n"/>
      <c r="D9551" s="116" t="n"/>
    </row>
    <row r="9552">
      <c r="A9552" s="116" t="n"/>
      <c r="B9552" s="116" t="n"/>
      <c r="C9552" s="116" t="n"/>
      <c r="D9552" s="116" t="n"/>
    </row>
    <row r="9553">
      <c r="A9553" s="116" t="n"/>
      <c r="B9553" s="116" t="n"/>
      <c r="C9553" s="116" t="n"/>
      <c r="D9553" s="116" t="n"/>
    </row>
    <row r="9554">
      <c r="A9554" s="116" t="n"/>
      <c r="B9554" s="116" t="n"/>
      <c r="C9554" s="116" t="n"/>
      <c r="D9554" s="116" t="n"/>
    </row>
    <row r="9555">
      <c r="A9555" s="116" t="n"/>
      <c r="B9555" s="116" t="n"/>
      <c r="C9555" s="116" t="n"/>
      <c r="D9555" s="116" t="n"/>
    </row>
    <row r="9556">
      <c r="A9556" s="116" t="n"/>
      <c r="B9556" s="116" t="n"/>
      <c r="C9556" s="116" t="n"/>
      <c r="D9556" s="116" t="n"/>
    </row>
    <row r="9557">
      <c r="A9557" s="116" t="n"/>
      <c r="B9557" s="116" t="n"/>
      <c r="C9557" s="116" t="n"/>
      <c r="D9557" s="116" t="n"/>
    </row>
    <row r="9558">
      <c r="A9558" s="116" t="n"/>
      <c r="B9558" s="116" t="n"/>
      <c r="C9558" s="116" t="n"/>
      <c r="D9558" s="116" t="n"/>
    </row>
    <row r="9559">
      <c r="A9559" s="116" t="n"/>
      <c r="B9559" s="116" t="n"/>
      <c r="C9559" s="116" t="n"/>
      <c r="D9559" s="116" t="n"/>
    </row>
    <row r="9560">
      <c r="A9560" s="116" t="n"/>
      <c r="B9560" s="116" t="n"/>
      <c r="C9560" s="116" t="n"/>
      <c r="D9560" s="116" t="n"/>
    </row>
    <row r="9561">
      <c r="A9561" s="116" t="n"/>
      <c r="B9561" s="116" t="n"/>
      <c r="C9561" s="116" t="n"/>
      <c r="D9561" s="116" t="n"/>
    </row>
    <row r="9562">
      <c r="A9562" s="116" t="n"/>
      <c r="B9562" s="116" t="n"/>
      <c r="C9562" s="116" t="n"/>
      <c r="D9562" s="116" t="n"/>
    </row>
    <row r="9563">
      <c r="A9563" s="116" t="n"/>
      <c r="B9563" s="116" t="n"/>
      <c r="C9563" s="116" t="n"/>
      <c r="D9563" s="116" t="n"/>
    </row>
    <row r="9564">
      <c r="A9564" s="116" t="n"/>
      <c r="B9564" s="116" t="n"/>
      <c r="C9564" s="116" t="n"/>
      <c r="D9564" s="116" t="n"/>
    </row>
    <row r="9565">
      <c r="A9565" s="116" t="n"/>
      <c r="B9565" s="116" t="n"/>
      <c r="C9565" s="116" t="n"/>
      <c r="D9565" s="116" t="n"/>
    </row>
    <row r="9566">
      <c r="A9566" s="116" t="n"/>
      <c r="B9566" s="116" t="n"/>
      <c r="C9566" s="116" t="n"/>
      <c r="D9566" s="116" t="n"/>
    </row>
    <row r="9567">
      <c r="A9567" s="116" t="n"/>
      <c r="B9567" s="116" t="n"/>
      <c r="C9567" s="116" t="n"/>
      <c r="D9567" s="116" t="n"/>
    </row>
    <row r="9568">
      <c r="A9568" s="116" t="n"/>
      <c r="B9568" s="116" t="n"/>
      <c r="C9568" s="116" t="n"/>
      <c r="D9568" s="116" t="n"/>
    </row>
    <row r="9569">
      <c r="A9569" s="116" t="n"/>
      <c r="B9569" s="116" t="n"/>
      <c r="C9569" s="116" t="n"/>
      <c r="D9569" s="116" t="n"/>
    </row>
    <row r="9570">
      <c r="A9570" s="116" t="n"/>
      <c r="B9570" s="116" t="n"/>
      <c r="C9570" s="116" t="n"/>
      <c r="D9570" s="116" t="n"/>
    </row>
    <row r="9571">
      <c r="A9571" s="116" t="n"/>
      <c r="B9571" s="116" t="n"/>
      <c r="C9571" s="116" t="n"/>
      <c r="D9571" s="116" t="n"/>
    </row>
    <row r="9572">
      <c r="A9572" s="116" t="n"/>
      <c r="B9572" s="116" t="n"/>
      <c r="C9572" s="116" t="n"/>
      <c r="D9572" s="116" t="n"/>
    </row>
    <row r="9573">
      <c r="A9573" s="116" t="n"/>
      <c r="B9573" s="116" t="n"/>
      <c r="C9573" s="116" t="n"/>
      <c r="D9573" s="116" t="n"/>
    </row>
    <row r="9574">
      <c r="A9574" s="116" t="n"/>
      <c r="B9574" s="116" t="n"/>
      <c r="C9574" s="116" t="n"/>
      <c r="D9574" s="116" t="n"/>
    </row>
    <row r="9575">
      <c r="A9575" s="116" t="n"/>
      <c r="B9575" s="116" t="n"/>
      <c r="C9575" s="116" t="n"/>
      <c r="D9575" s="116" t="n"/>
    </row>
    <row r="9576">
      <c r="A9576" s="116" t="n"/>
      <c r="B9576" s="116" t="n"/>
      <c r="C9576" s="116" t="n"/>
      <c r="D9576" s="116" t="n"/>
    </row>
    <row r="9577">
      <c r="A9577" s="116" t="n"/>
      <c r="B9577" s="116" t="n"/>
      <c r="C9577" s="116" t="n"/>
      <c r="D9577" s="116" t="n"/>
    </row>
    <row r="9578">
      <c r="A9578" s="116" t="n"/>
      <c r="B9578" s="116" t="n"/>
      <c r="C9578" s="116" t="n"/>
      <c r="D9578" s="116" t="n"/>
    </row>
    <row r="9579">
      <c r="A9579" s="116" t="n"/>
      <c r="B9579" s="116" t="n"/>
      <c r="C9579" s="116" t="n"/>
      <c r="D9579" s="116" t="n"/>
    </row>
    <row r="9580">
      <c r="A9580" s="116" t="n"/>
      <c r="B9580" s="116" t="n"/>
      <c r="C9580" s="116" t="n"/>
      <c r="D9580" s="116" t="n"/>
    </row>
    <row r="9581">
      <c r="A9581" s="116" t="n"/>
      <c r="B9581" s="116" t="n"/>
      <c r="C9581" s="116" t="n"/>
      <c r="D9581" s="116" t="n"/>
    </row>
    <row r="9582">
      <c r="A9582" s="116" t="n"/>
      <c r="B9582" s="116" t="n"/>
      <c r="C9582" s="116" t="n"/>
      <c r="D9582" s="116" t="n"/>
    </row>
    <row r="9583">
      <c r="A9583" s="116" t="n"/>
      <c r="B9583" s="116" t="n"/>
      <c r="C9583" s="116" t="n"/>
      <c r="D9583" s="116" t="n"/>
    </row>
    <row r="9584">
      <c r="A9584" s="116" t="n"/>
      <c r="B9584" s="116" t="n"/>
      <c r="C9584" s="116" t="n"/>
      <c r="D9584" s="116" t="n"/>
    </row>
    <row r="9585">
      <c r="A9585" s="116" t="n"/>
      <c r="B9585" s="116" t="n"/>
      <c r="C9585" s="116" t="n"/>
      <c r="D9585" s="116" t="n"/>
    </row>
    <row r="9586">
      <c r="A9586" s="116" t="n"/>
      <c r="B9586" s="116" t="n"/>
      <c r="C9586" s="116" t="n"/>
      <c r="D9586" s="116" t="n"/>
    </row>
    <row r="9587">
      <c r="A9587" s="116" t="n"/>
      <c r="B9587" s="116" t="n"/>
      <c r="C9587" s="116" t="n"/>
      <c r="D9587" s="116" t="n"/>
    </row>
    <row r="9588">
      <c r="A9588" s="116" t="n"/>
      <c r="B9588" s="116" t="n"/>
      <c r="C9588" s="116" t="n"/>
      <c r="D9588" s="116" t="n"/>
    </row>
    <row r="9589">
      <c r="A9589" s="116" t="n"/>
      <c r="B9589" s="116" t="n"/>
      <c r="C9589" s="116" t="n"/>
      <c r="D9589" s="116" t="n"/>
    </row>
    <row r="9590">
      <c r="A9590" s="116" t="n"/>
      <c r="B9590" s="116" t="n"/>
      <c r="C9590" s="116" t="n"/>
      <c r="D9590" s="116" t="n"/>
    </row>
    <row r="9591">
      <c r="A9591" s="116" t="n"/>
      <c r="B9591" s="116" t="n"/>
      <c r="C9591" s="116" t="n"/>
      <c r="D9591" s="116" t="n"/>
    </row>
    <row r="9592">
      <c r="A9592" s="116" t="n"/>
      <c r="B9592" s="116" t="n"/>
      <c r="C9592" s="116" t="n"/>
      <c r="D9592" s="116" t="n"/>
    </row>
    <row r="9593">
      <c r="A9593" s="116" t="n"/>
      <c r="B9593" s="116" t="n"/>
      <c r="C9593" s="116" t="n"/>
      <c r="D9593" s="116" t="n"/>
    </row>
    <row r="9594">
      <c r="A9594" s="116" t="n"/>
      <c r="B9594" s="116" t="n"/>
      <c r="C9594" s="116" t="n"/>
      <c r="D9594" s="116" t="n"/>
    </row>
    <row r="9595">
      <c r="A9595" s="116" t="n"/>
      <c r="B9595" s="116" t="n"/>
      <c r="C9595" s="116" t="n"/>
      <c r="D9595" s="116" t="n"/>
    </row>
    <row r="9596">
      <c r="A9596" s="116" t="n"/>
      <c r="B9596" s="116" t="n"/>
      <c r="C9596" s="116" t="n"/>
      <c r="D9596" s="116" t="n"/>
    </row>
    <row r="9597">
      <c r="A9597" s="116" t="n"/>
      <c r="B9597" s="116" t="n"/>
      <c r="C9597" s="116" t="n"/>
      <c r="D9597" s="116" t="n"/>
    </row>
    <row r="9598">
      <c r="A9598" s="116" t="n"/>
      <c r="B9598" s="116" t="n"/>
      <c r="C9598" s="116" t="n"/>
      <c r="D9598" s="116" t="n"/>
    </row>
    <row r="9599">
      <c r="A9599" s="116" t="n"/>
      <c r="B9599" s="116" t="n"/>
      <c r="C9599" s="116" t="n"/>
      <c r="D9599" s="116" t="n"/>
    </row>
    <row r="9600">
      <c r="A9600" s="116" t="n"/>
      <c r="B9600" s="116" t="n"/>
      <c r="C9600" s="116" t="n"/>
      <c r="D9600" s="116" t="n"/>
    </row>
    <row r="9601">
      <c r="A9601" s="116" t="n"/>
      <c r="B9601" s="116" t="n"/>
      <c r="C9601" s="116" t="n"/>
      <c r="D9601" s="116" t="n"/>
    </row>
    <row r="9602">
      <c r="A9602" s="116" t="n"/>
      <c r="B9602" s="116" t="n"/>
      <c r="C9602" s="116" t="n"/>
      <c r="D9602" s="116" t="n"/>
    </row>
    <row r="9603">
      <c r="A9603" s="116" t="n"/>
      <c r="B9603" s="116" t="n"/>
      <c r="C9603" s="116" t="n"/>
      <c r="D9603" s="116" t="n"/>
    </row>
    <row r="9604">
      <c r="A9604" s="116" t="n"/>
      <c r="B9604" s="116" t="n"/>
      <c r="C9604" s="116" t="n"/>
      <c r="D9604" s="116" t="n"/>
    </row>
    <row r="9605">
      <c r="A9605" s="116" t="n"/>
      <c r="B9605" s="116" t="n"/>
      <c r="C9605" s="116" t="n"/>
      <c r="D9605" s="116" t="n"/>
    </row>
    <row r="9606">
      <c r="A9606" s="116" t="n"/>
      <c r="B9606" s="116" t="n"/>
      <c r="C9606" s="116" t="n"/>
      <c r="D9606" s="116" t="n"/>
    </row>
    <row r="9607">
      <c r="A9607" s="116" t="n"/>
      <c r="B9607" s="116" t="n"/>
      <c r="C9607" s="116" t="n"/>
      <c r="D9607" s="116" t="n"/>
    </row>
    <row r="9608">
      <c r="A9608" s="116" t="n"/>
      <c r="B9608" s="116" t="n"/>
      <c r="C9608" s="116" t="n"/>
      <c r="D9608" s="116" t="n"/>
    </row>
    <row r="9609">
      <c r="A9609" s="116" t="n"/>
      <c r="B9609" s="116" t="n"/>
      <c r="C9609" s="116" t="n"/>
      <c r="D9609" s="116" t="n"/>
    </row>
    <row r="9610">
      <c r="A9610" s="116" t="n"/>
      <c r="B9610" s="116" t="n"/>
      <c r="C9610" s="116" t="n"/>
      <c r="D9610" s="116" t="n"/>
    </row>
    <row r="9611">
      <c r="A9611" s="116" t="n"/>
      <c r="B9611" s="116" t="n"/>
      <c r="C9611" s="116" t="n"/>
      <c r="D9611" s="116" t="n"/>
    </row>
    <row r="9612">
      <c r="A9612" s="116" t="n"/>
      <c r="B9612" s="116" t="n"/>
      <c r="C9612" s="116" t="n"/>
      <c r="D9612" s="116" t="n"/>
    </row>
    <row r="9613">
      <c r="A9613" s="116" t="n"/>
      <c r="B9613" s="116" t="n"/>
      <c r="C9613" s="116" t="n"/>
      <c r="D9613" s="116" t="n"/>
    </row>
    <row r="9614">
      <c r="A9614" s="116" t="n"/>
      <c r="B9614" s="116" t="n"/>
      <c r="C9614" s="116" t="n"/>
      <c r="D9614" s="116" t="n"/>
    </row>
    <row r="9615">
      <c r="A9615" s="116" t="n"/>
      <c r="B9615" s="116" t="n"/>
      <c r="C9615" s="116" t="n"/>
      <c r="D9615" s="116" t="n"/>
    </row>
    <row r="9616">
      <c r="A9616" s="116" t="n"/>
      <c r="B9616" s="116" t="n"/>
      <c r="C9616" s="116" t="n"/>
      <c r="D9616" s="116" t="n"/>
    </row>
    <row r="9617">
      <c r="A9617" s="116" t="n"/>
      <c r="B9617" s="116" t="n"/>
      <c r="C9617" s="116" t="n"/>
      <c r="D9617" s="116" t="n"/>
    </row>
    <row r="9618">
      <c r="A9618" s="116" t="n"/>
      <c r="B9618" s="116" t="n"/>
      <c r="C9618" s="116" t="n"/>
      <c r="D9618" s="116" t="n"/>
    </row>
    <row r="9619">
      <c r="A9619" s="116" t="n"/>
      <c r="B9619" s="116" t="n"/>
      <c r="C9619" s="116" t="n"/>
      <c r="D9619" s="116" t="n"/>
    </row>
    <row r="9620">
      <c r="A9620" s="116" t="n"/>
      <c r="B9620" s="116" t="n"/>
      <c r="C9620" s="116" t="n"/>
      <c r="D9620" s="116" t="n"/>
    </row>
    <row r="9621">
      <c r="A9621" s="116" t="n"/>
      <c r="B9621" s="116" t="n"/>
      <c r="C9621" s="116" t="n"/>
      <c r="D9621" s="116" t="n"/>
    </row>
    <row r="9622">
      <c r="A9622" s="116" t="n"/>
      <c r="B9622" s="116" t="n"/>
      <c r="C9622" s="116" t="n"/>
      <c r="D9622" s="116" t="n"/>
    </row>
    <row r="9623">
      <c r="A9623" s="116" t="n"/>
      <c r="B9623" s="116" t="n"/>
      <c r="C9623" s="116" t="n"/>
      <c r="D9623" s="116" t="n"/>
    </row>
    <row r="9624">
      <c r="A9624" s="116" t="n"/>
      <c r="B9624" s="116" t="n"/>
      <c r="C9624" s="116" t="n"/>
      <c r="D9624" s="116" t="n"/>
    </row>
    <row r="9625">
      <c r="A9625" s="116" t="n"/>
      <c r="B9625" s="116" t="n"/>
      <c r="C9625" s="116" t="n"/>
      <c r="D9625" s="116" t="n"/>
    </row>
    <row r="9626">
      <c r="A9626" s="116" t="n"/>
      <c r="B9626" s="116" t="n"/>
      <c r="C9626" s="116" t="n"/>
      <c r="D9626" s="116" t="n"/>
    </row>
    <row r="9627">
      <c r="A9627" s="116" t="n"/>
      <c r="B9627" s="116" t="n"/>
      <c r="C9627" s="116" t="n"/>
      <c r="D9627" s="116" t="n"/>
    </row>
    <row r="9628">
      <c r="A9628" s="116" t="n"/>
      <c r="B9628" s="116" t="n"/>
      <c r="C9628" s="116" t="n"/>
      <c r="D9628" s="116" t="n"/>
    </row>
    <row r="9629">
      <c r="A9629" s="116" t="n"/>
      <c r="B9629" s="116" t="n"/>
      <c r="C9629" s="116" t="n"/>
      <c r="D9629" s="116" t="n"/>
    </row>
    <row r="9630">
      <c r="A9630" s="116" t="n"/>
      <c r="B9630" s="116" t="n"/>
      <c r="C9630" s="116" t="n"/>
      <c r="D9630" s="116" t="n"/>
    </row>
    <row r="9631">
      <c r="A9631" s="116" t="n"/>
      <c r="B9631" s="116" t="n"/>
      <c r="C9631" s="116" t="n"/>
      <c r="D9631" s="116" t="n"/>
    </row>
    <row r="9632">
      <c r="A9632" s="116" t="n"/>
      <c r="B9632" s="116" t="n"/>
      <c r="C9632" s="116" t="n"/>
      <c r="D9632" s="116" t="n"/>
    </row>
    <row r="9633">
      <c r="A9633" s="116" t="n"/>
      <c r="B9633" s="116" t="n"/>
      <c r="C9633" s="116" t="n"/>
      <c r="D9633" s="116" t="n"/>
    </row>
    <row r="9634">
      <c r="A9634" s="116" t="n"/>
      <c r="B9634" s="116" t="n"/>
      <c r="C9634" s="116" t="n"/>
      <c r="D9634" s="116" t="n"/>
    </row>
    <row r="9635">
      <c r="A9635" s="116" t="n"/>
      <c r="B9635" s="116" t="n"/>
      <c r="C9635" s="116" t="n"/>
      <c r="D9635" s="116" t="n"/>
    </row>
    <row r="9636">
      <c r="A9636" s="116" t="n"/>
      <c r="B9636" s="116" t="n"/>
      <c r="C9636" s="116" t="n"/>
      <c r="D9636" s="116" t="n"/>
    </row>
    <row r="9637">
      <c r="A9637" s="116" t="n"/>
      <c r="B9637" s="116" t="n"/>
      <c r="C9637" s="116" t="n"/>
      <c r="D9637" s="116" t="n"/>
    </row>
    <row r="9638">
      <c r="A9638" s="116" t="n"/>
      <c r="B9638" s="116" t="n"/>
      <c r="C9638" s="116" t="n"/>
      <c r="D9638" s="116" t="n"/>
    </row>
    <row r="9639">
      <c r="A9639" s="116" t="n"/>
      <c r="B9639" s="116" t="n"/>
      <c r="C9639" s="116" t="n"/>
      <c r="D9639" s="116" t="n"/>
    </row>
    <row r="9640">
      <c r="A9640" s="116" t="n"/>
      <c r="B9640" s="116" t="n"/>
      <c r="C9640" s="116" t="n"/>
      <c r="D9640" s="116" t="n"/>
    </row>
    <row r="9641">
      <c r="A9641" s="116" t="n"/>
      <c r="B9641" s="116" t="n"/>
      <c r="C9641" s="116" t="n"/>
      <c r="D9641" s="116" t="n"/>
    </row>
    <row r="9642">
      <c r="A9642" s="116" t="n"/>
      <c r="B9642" s="116" t="n"/>
      <c r="C9642" s="116" t="n"/>
      <c r="D9642" s="116" t="n"/>
    </row>
    <row r="9643">
      <c r="A9643" s="116" t="n"/>
      <c r="B9643" s="116" t="n"/>
      <c r="C9643" s="116" t="n"/>
      <c r="D9643" s="116" t="n"/>
    </row>
    <row r="9644">
      <c r="A9644" s="116" t="n"/>
      <c r="B9644" s="116" t="n"/>
      <c r="C9644" s="116" t="n"/>
      <c r="D9644" s="116" t="n"/>
    </row>
    <row r="9645">
      <c r="A9645" s="116" t="n"/>
      <c r="B9645" s="116" t="n"/>
      <c r="C9645" s="116" t="n"/>
      <c r="D9645" s="116" t="n"/>
    </row>
    <row r="9646">
      <c r="A9646" s="116" t="n"/>
      <c r="B9646" s="116" t="n"/>
      <c r="C9646" s="116" t="n"/>
      <c r="D9646" s="116" t="n"/>
    </row>
    <row r="9647">
      <c r="A9647" s="116" t="n"/>
      <c r="B9647" s="116" t="n"/>
      <c r="C9647" s="116" t="n"/>
      <c r="D9647" s="116" t="n"/>
    </row>
    <row r="9648">
      <c r="A9648" s="116" t="n"/>
      <c r="B9648" s="116" t="n"/>
      <c r="C9648" s="116" t="n"/>
      <c r="D9648" s="116" t="n"/>
    </row>
    <row r="9649">
      <c r="A9649" s="116" t="n"/>
      <c r="B9649" s="116" t="n"/>
      <c r="C9649" s="116" t="n"/>
      <c r="D9649" s="116" t="n"/>
    </row>
    <row r="9650">
      <c r="A9650" s="116" t="n"/>
      <c r="B9650" s="116" t="n"/>
      <c r="C9650" s="116" t="n"/>
      <c r="D9650" s="116" t="n"/>
    </row>
    <row r="9651">
      <c r="A9651" s="116" t="n"/>
      <c r="B9651" s="116" t="n"/>
      <c r="C9651" s="116" t="n"/>
      <c r="D9651" s="116" t="n"/>
    </row>
    <row r="9652">
      <c r="A9652" s="116" t="n"/>
      <c r="B9652" s="116" t="n"/>
      <c r="C9652" s="116" t="n"/>
      <c r="D9652" s="116" t="n"/>
    </row>
    <row r="9653">
      <c r="A9653" s="116" t="n"/>
      <c r="B9653" s="116" t="n"/>
      <c r="C9653" s="116" t="n"/>
      <c r="D9653" s="116" t="n"/>
    </row>
    <row r="9654">
      <c r="A9654" s="116" t="n"/>
      <c r="B9654" s="116" t="n"/>
      <c r="C9654" s="116" t="n"/>
      <c r="D9654" s="116" t="n"/>
    </row>
    <row r="9655">
      <c r="A9655" s="116" t="n"/>
      <c r="B9655" s="116" t="n"/>
      <c r="C9655" s="116" t="n"/>
      <c r="D9655" s="116" t="n"/>
    </row>
    <row r="9656">
      <c r="A9656" s="116" t="n"/>
      <c r="B9656" s="116" t="n"/>
      <c r="C9656" s="116" t="n"/>
      <c r="D9656" s="116" t="n"/>
    </row>
    <row r="9657">
      <c r="A9657" s="116" t="n"/>
      <c r="B9657" s="116" t="n"/>
      <c r="C9657" s="116" t="n"/>
      <c r="D9657" s="116" t="n"/>
    </row>
    <row r="9658">
      <c r="A9658" s="116" t="n"/>
      <c r="B9658" s="116" t="n"/>
      <c r="C9658" s="116" t="n"/>
      <c r="D9658" s="116" t="n"/>
    </row>
    <row r="9659">
      <c r="A9659" s="116" t="n"/>
      <c r="B9659" s="116" t="n"/>
      <c r="C9659" s="116" t="n"/>
      <c r="D9659" s="116" t="n"/>
    </row>
    <row r="9660">
      <c r="A9660" s="116" t="n"/>
      <c r="B9660" s="116" t="n"/>
      <c r="C9660" s="116" t="n"/>
      <c r="D9660" s="116" t="n"/>
    </row>
    <row r="9661">
      <c r="A9661" s="116" t="n"/>
      <c r="B9661" s="116" t="n"/>
      <c r="C9661" s="116" t="n"/>
      <c r="D9661" s="116" t="n"/>
    </row>
    <row r="9662">
      <c r="A9662" s="116" t="n"/>
      <c r="B9662" s="116" t="n"/>
      <c r="C9662" s="116" t="n"/>
      <c r="D9662" s="116" t="n"/>
    </row>
    <row r="9663">
      <c r="A9663" s="116" t="n"/>
      <c r="B9663" s="116" t="n"/>
      <c r="C9663" s="116" t="n"/>
      <c r="D9663" s="116" t="n"/>
    </row>
    <row r="9664">
      <c r="A9664" s="116" t="n"/>
      <c r="B9664" s="116" t="n"/>
      <c r="C9664" s="116" t="n"/>
      <c r="D9664" s="116" t="n"/>
    </row>
    <row r="9665">
      <c r="A9665" s="116" t="n"/>
      <c r="B9665" s="116" t="n"/>
      <c r="C9665" s="116" t="n"/>
      <c r="D9665" s="116" t="n"/>
    </row>
    <row r="9666">
      <c r="A9666" s="116" t="n"/>
      <c r="B9666" s="116" t="n"/>
      <c r="C9666" s="116" t="n"/>
      <c r="D9666" s="116" t="n"/>
    </row>
    <row r="9667">
      <c r="A9667" s="116" t="n"/>
      <c r="B9667" s="116" t="n"/>
      <c r="C9667" s="116" t="n"/>
      <c r="D9667" s="116" t="n"/>
    </row>
    <row r="9668">
      <c r="A9668" s="116" t="n"/>
      <c r="B9668" s="116" t="n"/>
      <c r="C9668" s="116" t="n"/>
      <c r="D9668" s="116" t="n"/>
    </row>
    <row r="9669">
      <c r="A9669" s="116" t="n"/>
      <c r="B9669" s="116" t="n"/>
      <c r="C9669" s="116" t="n"/>
      <c r="D9669" s="116" t="n"/>
    </row>
    <row r="9670">
      <c r="A9670" s="116" t="n"/>
      <c r="B9670" s="116" t="n"/>
      <c r="C9670" s="116" t="n"/>
      <c r="D9670" s="116" t="n"/>
    </row>
    <row r="9671">
      <c r="A9671" s="116" t="n"/>
      <c r="B9671" s="116" t="n"/>
      <c r="C9671" s="116" t="n"/>
      <c r="D9671" s="116" t="n"/>
    </row>
    <row r="9672">
      <c r="A9672" s="116" t="n"/>
      <c r="B9672" s="116" t="n"/>
      <c r="C9672" s="116" t="n"/>
      <c r="D9672" s="116" t="n"/>
    </row>
    <row r="9673">
      <c r="A9673" s="116" t="n"/>
      <c r="B9673" s="116" t="n"/>
      <c r="C9673" s="116" t="n"/>
      <c r="D9673" s="116" t="n"/>
    </row>
    <row r="9674">
      <c r="A9674" s="116" t="n"/>
      <c r="B9674" s="116" t="n"/>
      <c r="C9674" s="116" t="n"/>
      <c r="D9674" s="116" t="n"/>
    </row>
    <row r="9675">
      <c r="A9675" s="116" t="n"/>
      <c r="B9675" s="116" t="n"/>
      <c r="C9675" s="116" t="n"/>
      <c r="D9675" s="116" t="n"/>
    </row>
    <row r="9676">
      <c r="A9676" s="116" t="n"/>
      <c r="B9676" s="116" t="n"/>
      <c r="C9676" s="116" t="n"/>
      <c r="D9676" s="116" t="n"/>
    </row>
    <row r="9677">
      <c r="A9677" s="116" t="n"/>
      <c r="B9677" s="116" t="n"/>
      <c r="C9677" s="116" t="n"/>
      <c r="D9677" s="116" t="n"/>
    </row>
    <row r="9678">
      <c r="A9678" s="116" t="n"/>
      <c r="B9678" s="116" t="n"/>
      <c r="C9678" s="116" t="n"/>
      <c r="D9678" s="116" t="n"/>
    </row>
    <row r="9679">
      <c r="A9679" s="116" t="n"/>
      <c r="B9679" s="116" t="n"/>
      <c r="C9679" s="116" t="n"/>
      <c r="D9679" s="116" t="n"/>
    </row>
    <row r="9680">
      <c r="A9680" s="116" t="n"/>
      <c r="B9680" s="116" t="n"/>
      <c r="C9680" s="116" t="n"/>
      <c r="D9680" s="116" t="n"/>
    </row>
    <row r="9681">
      <c r="A9681" s="116" t="n"/>
      <c r="B9681" s="116" t="n"/>
      <c r="C9681" s="116" t="n"/>
      <c r="D9681" s="116" t="n"/>
    </row>
    <row r="9682">
      <c r="A9682" s="116" t="n"/>
      <c r="B9682" s="116" t="n"/>
      <c r="C9682" s="116" t="n"/>
      <c r="D9682" s="116" t="n"/>
    </row>
    <row r="9683">
      <c r="A9683" s="116" t="n"/>
      <c r="B9683" s="116" t="n"/>
      <c r="C9683" s="116" t="n"/>
      <c r="D9683" s="116" t="n"/>
    </row>
    <row r="9684">
      <c r="A9684" s="116" t="n"/>
      <c r="B9684" s="116" t="n"/>
      <c r="C9684" s="116" t="n"/>
      <c r="D9684" s="116" t="n"/>
    </row>
    <row r="9685">
      <c r="A9685" s="116" t="n"/>
      <c r="B9685" s="116" t="n"/>
      <c r="C9685" s="116" t="n"/>
      <c r="D9685" s="116" t="n"/>
    </row>
    <row r="9686">
      <c r="A9686" s="116" t="n"/>
      <c r="B9686" s="116" t="n"/>
      <c r="C9686" s="116" t="n"/>
      <c r="D9686" s="116" t="n"/>
    </row>
    <row r="9687">
      <c r="A9687" s="116" t="n"/>
      <c r="B9687" s="116" t="n"/>
      <c r="C9687" s="116" t="n"/>
      <c r="D9687" s="116" t="n"/>
    </row>
    <row r="9688">
      <c r="A9688" s="116" t="n"/>
      <c r="B9688" s="116" t="n"/>
      <c r="C9688" s="116" t="n"/>
      <c r="D9688" s="116" t="n"/>
    </row>
    <row r="9689">
      <c r="A9689" s="116" t="n"/>
      <c r="B9689" s="116" t="n"/>
      <c r="C9689" s="116" t="n"/>
      <c r="D9689" s="116" t="n"/>
    </row>
    <row r="9690">
      <c r="A9690" s="116" t="n"/>
      <c r="B9690" s="116" t="n"/>
      <c r="C9690" s="116" t="n"/>
      <c r="D9690" s="116" t="n"/>
    </row>
    <row r="9691">
      <c r="A9691" s="116" t="n"/>
      <c r="B9691" s="116" t="n"/>
      <c r="C9691" s="116" t="n"/>
      <c r="D9691" s="116" t="n"/>
    </row>
    <row r="9692">
      <c r="A9692" s="116" t="n"/>
      <c r="B9692" s="116" t="n"/>
      <c r="C9692" s="116" t="n"/>
      <c r="D9692" s="116" t="n"/>
    </row>
    <row r="9693">
      <c r="A9693" s="116" t="n"/>
      <c r="B9693" s="116" t="n"/>
      <c r="C9693" s="116" t="n"/>
      <c r="D9693" s="116" t="n"/>
    </row>
    <row r="9694">
      <c r="A9694" s="116" t="n"/>
      <c r="B9694" s="116" t="n"/>
      <c r="C9694" s="116" t="n"/>
      <c r="D9694" s="116" t="n"/>
    </row>
    <row r="9695">
      <c r="A9695" s="116" t="n"/>
      <c r="B9695" s="116" t="n"/>
      <c r="C9695" s="116" t="n"/>
      <c r="D9695" s="116" t="n"/>
    </row>
    <row r="9696">
      <c r="A9696" s="116" t="n"/>
      <c r="B9696" s="116" t="n"/>
      <c r="C9696" s="116" t="n"/>
      <c r="D9696" s="116" t="n"/>
    </row>
    <row r="9697">
      <c r="A9697" s="116" t="n"/>
      <c r="B9697" s="116" t="n"/>
      <c r="C9697" s="116" t="n"/>
      <c r="D9697" s="116" t="n"/>
    </row>
    <row r="9698">
      <c r="A9698" s="116" t="n"/>
      <c r="B9698" s="116" t="n"/>
      <c r="C9698" s="116" t="n"/>
      <c r="D9698" s="116" t="n"/>
    </row>
    <row r="9699">
      <c r="A9699" s="116" t="n"/>
      <c r="B9699" s="116" t="n"/>
      <c r="C9699" s="116" t="n"/>
      <c r="D9699" s="116" t="n"/>
    </row>
    <row r="9700">
      <c r="A9700" s="116" t="n"/>
      <c r="B9700" s="116" t="n"/>
      <c r="C9700" s="116" t="n"/>
      <c r="D9700" s="116" t="n"/>
    </row>
    <row r="9701">
      <c r="A9701" s="116" t="n"/>
      <c r="B9701" s="116" t="n"/>
      <c r="C9701" s="116" t="n"/>
      <c r="D9701" s="116" t="n"/>
    </row>
    <row r="9702">
      <c r="A9702" s="116" t="n"/>
      <c r="B9702" s="116" t="n"/>
      <c r="C9702" s="116" t="n"/>
      <c r="D9702" s="116" t="n"/>
    </row>
    <row r="9703">
      <c r="A9703" s="116" t="n"/>
      <c r="B9703" s="116" t="n"/>
      <c r="C9703" s="116" t="n"/>
      <c r="D9703" s="116" t="n"/>
    </row>
    <row r="9704">
      <c r="A9704" s="116" t="n"/>
      <c r="B9704" s="116" t="n"/>
      <c r="C9704" s="116" t="n"/>
      <c r="D9704" s="116" t="n"/>
    </row>
    <row r="9705">
      <c r="A9705" s="116" t="n"/>
      <c r="B9705" s="116" t="n"/>
      <c r="C9705" s="116" t="n"/>
      <c r="D9705" s="116" t="n"/>
    </row>
    <row r="9706">
      <c r="A9706" s="116" t="n"/>
      <c r="B9706" s="116" t="n"/>
      <c r="C9706" s="116" t="n"/>
      <c r="D9706" s="116" t="n"/>
    </row>
    <row r="9707">
      <c r="A9707" s="116" t="n"/>
      <c r="B9707" s="116" t="n"/>
      <c r="C9707" s="116" t="n"/>
      <c r="D9707" s="116" t="n"/>
    </row>
    <row r="9708">
      <c r="A9708" s="116" t="n"/>
      <c r="B9708" s="116" t="n"/>
      <c r="C9708" s="116" t="n"/>
      <c r="D9708" s="116" t="n"/>
    </row>
    <row r="9709">
      <c r="A9709" s="116" t="n"/>
      <c r="B9709" s="116" t="n"/>
      <c r="C9709" s="116" t="n"/>
      <c r="D9709" s="116" t="n"/>
    </row>
    <row r="9710">
      <c r="A9710" s="116" t="n"/>
      <c r="B9710" s="116" t="n"/>
      <c r="C9710" s="116" t="n"/>
      <c r="D9710" s="116" t="n"/>
    </row>
    <row r="9711">
      <c r="A9711" s="116" t="n"/>
      <c r="B9711" s="116" t="n"/>
      <c r="C9711" s="116" t="n"/>
      <c r="D9711" s="116" t="n"/>
    </row>
    <row r="9712">
      <c r="A9712" s="116" t="n"/>
      <c r="B9712" s="116" t="n"/>
      <c r="C9712" s="116" t="n"/>
      <c r="D9712" s="116" t="n"/>
    </row>
    <row r="9713">
      <c r="A9713" s="116" t="n"/>
      <c r="B9713" s="116" t="n"/>
      <c r="C9713" s="116" t="n"/>
      <c r="D9713" s="116" t="n"/>
    </row>
    <row r="9714">
      <c r="A9714" s="116" t="n"/>
      <c r="B9714" s="116" t="n"/>
      <c r="C9714" s="116" t="n"/>
      <c r="D9714" s="116" t="n"/>
    </row>
    <row r="9715">
      <c r="A9715" s="116" t="n"/>
      <c r="B9715" s="116" t="n"/>
      <c r="C9715" s="116" t="n"/>
      <c r="D9715" s="116" t="n"/>
    </row>
    <row r="9716">
      <c r="A9716" s="116" t="n"/>
      <c r="B9716" s="116" t="n"/>
      <c r="C9716" s="116" t="n"/>
      <c r="D9716" s="116" t="n"/>
    </row>
    <row r="9717">
      <c r="A9717" s="116" t="n"/>
      <c r="B9717" s="116" t="n"/>
      <c r="C9717" s="116" t="n"/>
      <c r="D9717" s="116" t="n"/>
    </row>
    <row r="9718">
      <c r="A9718" s="116" t="n"/>
      <c r="B9718" s="116" t="n"/>
      <c r="C9718" s="116" t="n"/>
      <c r="D9718" s="116" t="n"/>
    </row>
    <row r="9719">
      <c r="A9719" s="116" t="n"/>
      <c r="B9719" s="116" t="n"/>
      <c r="C9719" s="116" t="n"/>
      <c r="D9719" s="116" t="n"/>
    </row>
    <row r="9720">
      <c r="A9720" s="116" t="n"/>
      <c r="B9720" s="116" t="n"/>
      <c r="C9720" s="116" t="n"/>
      <c r="D9720" s="116" t="n"/>
    </row>
    <row r="9721">
      <c r="A9721" s="116" t="n"/>
      <c r="B9721" s="116" t="n"/>
      <c r="C9721" s="116" t="n"/>
      <c r="D9721" s="116" t="n"/>
    </row>
    <row r="9722">
      <c r="A9722" s="116" t="n"/>
      <c r="B9722" s="116" t="n"/>
      <c r="C9722" s="116" t="n"/>
      <c r="D9722" s="116" t="n"/>
    </row>
    <row r="9723">
      <c r="A9723" s="116" t="n"/>
      <c r="B9723" s="116" t="n"/>
      <c r="C9723" s="116" t="n"/>
      <c r="D9723" s="116" t="n"/>
    </row>
    <row r="9724">
      <c r="A9724" s="116" t="n"/>
      <c r="B9724" s="116" t="n"/>
      <c r="C9724" s="116" t="n"/>
      <c r="D9724" s="116" t="n"/>
    </row>
    <row r="9725">
      <c r="A9725" s="116" t="n"/>
      <c r="B9725" s="116" t="n"/>
      <c r="C9725" s="116" t="n"/>
      <c r="D9725" s="116" t="n"/>
    </row>
    <row r="9726">
      <c r="A9726" s="116" t="n"/>
      <c r="B9726" s="116" t="n"/>
      <c r="C9726" s="116" t="n"/>
      <c r="D9726" s="116" t="n"/>
    </row>
    <row r="9727">
      <c r="A9727" s="116" t="n"/>
      <c r="B9727" s="116" t="n"/>
      <c r="C9727" s="116" t="n"/>
      <c r="D9727" s="116" t="n"/>
    </row>
    <row r="9728">
      <c r="A9728" s="116" t="n"/>
      <c r="B9728" s="116" t="n"/>
      <c r="C9728" s="116" t="n"/>
      <c r="D9728" s="116" t="n"/>
    </row>
    <row r="9729">
      <c r="A9729" s="116" t="n"/>
      <c r="B9729" s="116" t="n"/>
      <c r="C9729" s="116" t="n"/>
      <c r="D9729" s="116" t="n"/>
    </row>
    <row r="9730">
      <c r="A9730" s="116" t="n"/>
      <c r="B9730" s="116" t="n"/>
      <c r="C9730" s="116" t="n"/>
      <c r="D9730" s="116" t="n"/>
    </row>
    <row r="9731">
      <c r="A9731" s="116" t="n"/>
      <c r="B9731" s="116" t="n"/>
      <c r="C9731" s="116" t="n"/>
      <c r="D9731" s="116" t="n"/>
    </row>
    <row r="9732">
      <c r="A9732" s="116" t="n"/>
      <c r="B9732" s="116" t="n"/>
      <c r="C9732" s="116" t="n"/>
      <c r="D9732" s="116" t="n"/>
    </row>
    <row r="9733">
      <c r="A9733" s="116" t="n"/>
      <c r="B9733" s="116" t="n"/>
      <c r="C9733" s="116" t="n"/>
      <c r="D9733" s="116" t="n"/>
    </row>
    <row r="9734">
      <c r="A9734" s="116" t="n"/>
      <c r="B9734" s="116" t="n"/>
      <c r="C9734" s="116" t="n"/>
      <c r="D9734" s="116" t="n"/>
    </row>
    <row r="9735">
      <c r="A9735" s="116" t="n"/>
      <c r="B9735" s="116" t="n"/>
      <c r="C9735" s="116" t="n"/>
      <c r="D9735" s="116" t="n"/>
    </row>
    <row r="9736">
      <c r="A9736" s="116" t="n"/>
      <c r="B9736" s="116" t="n"/>
      <c r="C9736" s="116" t="n"/>
      <c r="D9736" s="116" t="n"/>
    </row>
    <row r="9737">
      <c r="A9737" s="116" t="n"/>
      <c r="B9737" s="116" t="n"/>
      <c r="C9737" s="116" t="n"/>
      <c r="D9737" s="116" t="n"/>
    </row>
    <row r="9738">
      <c r="A9738" s="116" t="n"/>
      <c r="B9738" s="116" t="n"/>
      <c r="C9738" s="116" t="n"/>
      <c r="D9738" s="116" t="n"/>
    </row>
    <row r="9739">
      <c r="A9739" s="116" t="n"/>
      <c r="B9739" s="116" t="n"/>
      <c r="C9739" s="116" t="n"/>
      <c r="D9739" s="116" t="n"/>
    </row>
    <row r="9740">
      <c r="A9740" s="116" t="n"/>
      <c r="B9740" s="116" t="n"/>
      <c r="C9740" s="116" t="n"/>
      <c r="D9740" s="116" t="n"/>
    </row>
    <row r="9741">
      <c r="A9741" s="116" t="n"/>
      <c r="B9741" s="116" t="n"/>
      <c r="C9741" s="116" t="n"/>
      <c r="D9741" s="116" t="n"/>
    </row>
    <row r="9742">
      <c r="A9742" s="116" t="n"/>
      <c r="B9742" s="116" t="n"/>
      <c r="C9742" s="116" t="n"/>
      <c r="D9742" s="116" t="n"/>
    </row>
    <row r="9743">
      <c r="A9743" s="116" t="n"/>
      <c r="B9743" s="116" t="n"/>
      <c r="C9743" s="116" t="n"/>
      <c r="D9743" s="116" t="n"/>
    </row>
    <row r="9744">
      <c r="A9744" s="116" t="n"/>
      <c r="B9744" s="116" t="n"/>
      <c r="C9744" s="116" t="n"/>
      <c r="D9744" s="116" t="n"/>
    </row>
    <row r="9745">
      <c r="A9745" s="116" t="n"/>
      <c r="B9745" s="116" t="n"/>
      <c r="C9745" s="116" t="n"/>
      <c r="D9745" s="116" t="n"/>
    </row>
    <row r="9746">
      <c r="A9746" s="116" t="n"/>
      <c r="B9746" s="116" t="n"/>
      <c r="C9746" s="116" t="n"/>
      <c r="D9746" s="116" t="n"/>
    </row>
    <row r="9747">
      <c r="A9747" s="116" t="n"/>
      <c r="B9747" s="116" t="n"/>
      <c r="C9747" s="116" t="n"/>
      <c r="D9747" s="116" t="n"/>
    </row>
    <row r="9748">
      <c r="A9748" s="116" t="n"/>
      <c r="B9748" s="116" t="n"/>
      <c r="C9748" s="116" t="n"/>
      <c r="D9748" s="116" t="n"/>
    </row>
    <row r="9749">
      <c r="A9749" s="116" t="n"/>
      <c r="B9749" s="116" t="n"/>
      <c r="C9749" s="116" t="n"/>
      <c r="D9749" s="116" t="n"/>
    </row>
    <row r="9750">
      <c r="A9750" s="116" t="n"/>
      <c r="B9750" s="116" t="n"/>
      <c r="C9750" s="116" t="n"/>
      <c r="D9750" s="116" t="n"/>
    </row>
    <row r="9751">
      <c r="A9751" s="116" t="n"/>
      <c r="B9751" s="116" t="n"/>
      <c r="C9751" s="116" t="n"/>
      <c r="D9751" s="116" t="n"/>
    </row>
    <row r="9752">
      <c r="A9752" s="116" t="n"/>
      <c r="B9752" s="116" t="n"/>
      <c r="C9752" s="116" t="n"/>
      <c r="D9752" s="116" t="n"/>
    </row>
    <row r="9753">
      <c r="A9753" s="116" t="n"/>
      <c r="B9753" s="116" t="n"/>
      <c r="C9753" s="116" t="n"/>
      <c r="D9753" s="116" t="n"/>
    </row>
    <row r="9754">
      <c r="A9754" s="116" t="n"/>
      <c r="B9754" s="116" t="n"/>
      <c r="C9754" s="116" t="n"/>
      <c r="D9754" s="116" t="n"/>
    </row>
    <row r="9755">
      <c r="A9755" s="116" t="n"/>
      <c r="B9755" s="116" t="n"/>
      <c r="C9755" s="116" t="n"/>
      <c r="D9755" s="116" t="n"/>
    </row>
    <row r="9756">
      <c r="A9756" s="116" t="n"/>
      <c r="B9756" s="116" t="n"/>
      <c r="C9756" s="116" t="n"/>
      <c r="D9756" s="116" t="n"/>
    </row>
    <row r="9757">
      <c r="A9757" s="116" t="n"/>
      <c r="B9757" s="116" t="n"/>
      <c r="C9757" s="116" t="n"/>
      <c r="D9757" s="116" t="n"/>
    </row>
    <row r="9758">
      <c r="A9758" s="116" t="n"/>
      <c r="B9758" s="116" t="n"/>
      <c r="C9758" s="116" t="n"/>
      <c r="D9758" s="116" t="n"/>
    </row>
    <row r="9759">
      <c r="A9759" s="116" t="n"/>
      <c r="B9759" s="116" t="n"/>
      <c r="C9759" s="116" t="n"/>
      <c r="D9759" s="116" t="n"/>
    </row>
    <row r="9760">
      <c r="A9760" s="116" t="n"/>
      <c r="B9760" s="116" t="n"/>
      <c r="C9760" s="116" t="n"/>
      <c r="D9760" s="116" t="n"/>
    </row>
    <row r="9761">
      <c r="A9761" s="116" t="n"/>
      <c r="B9761" s="116" t="n"/>
      <c r="C9761" s="116" t="n"/>
      <c r="D9761" s="116" t="n"/>
    </row>
    <row r="9762">
      <c r="A9762" s="116" t="n"/>
      <c r="B9762" s="116" t="n"/>
      <c r="C9762" s="116" t="n"/>
      <c r="D9762" s="116" t="n"/>
    </row>
    <row r="9763">
      <c r="A9763" s="116" t="n"/>
      <c r="B9763" s="116" t="n"/>
      <c r="C9763" s="116" t="n"/>
      <c r="D9763" s="116" t="n"/>
    </row>
    <row r="9764">
      <c r="A9764" s="116" t="n"/>
      <c r="B9764" s="116" t="n"/>
      <c r="C9764" s="116" t="n"/>
      <c r="D9764" s="116" t="n"/>
    </row>
    <row r="9765">
      <c r="A9765" s="116" t="n"/>
      <c r="B9765" s="116" t="n"/>
      <c r="C9765" s="116" t="n"/>
      <c r="D9765" s="116" t="n"/>
    </row>
    <row r="9766">
      <c r="A9766" s="116" t="n"/>
      <c r="B9766" s="116" t="n"/>
      <c r="C9766" s="116" t="n"/>
      <c r="D9766" s="116" t="n"/>
    </row>
    <row r="9767">
      <c r="A9767" s="116" t="n"/>
      <c r="B9767" s="116" t="n"/>
      <c r="C9767" s="116" t="n"/>
      <c r="D9767" s="116" t="n"/>
    </row>
    <row r="9768">
      <c r="A9768" s="116" t="n"/>
      <c r="B9768" s="116" t="n"/>
      <c r="C9768" s="116" t="n"/>
      <c r="D9768" s="116" t="n"/>
    </row>
    <row r="9769">
      <c r="A9769" s="116" t="n"/>
      <c r="B9769" s="116" t="n"/>
      <c r="C9769" s="116" t="n"/>
      <c r="D9769" s="116" t="n"/>
    </row>
    <row r="9770">
      <c r="A9770" s="116" t="n"/>
      <c r="B9770" s="116" t="n"/>
      <c r="C9770" s="116" t="n"/>
      <c r="D9770" s="116" t="n"/>
    </row>
    <row r="9771">
      <c r="A9771" s="116" t="n"/>
      <c r="B9771" s="116" t="n"/>
      <c r="C9771" s="116" t="n"/>
      <c r="D9771" s="116" t="n"/>
    </row>
    <row r="9772">
      <c r="A9772" s="116" t="n"/>
      <c r="B9772" s="116" t="n"/>
      <c r="C9772" s="116" t="n"/>
      <c r="D9772" s="116" t="n"/>
    </row>
    <row r="9773">
      <c r="A9773" s="116" t="n"/>
      <c r="B9773" s="116" t="n"/>
      <c r="C9773" s="116" t="n"/>
      <c r="D9773" s="116" t="n"/>
    </row>
    <row r="9774">
      <c r="A9774" s="116" t="n"/>
      <c r="B9774" s="116" t="n"/>
      <c r="C9774" s="116" t="n"/>
      <c r="D9774" s="116" t="n"/>
    </row>
    <row r="9775">
      <c r="A9775" s="116" t="n"/>
      <c r="B9775" s="116" t="n"/>
      <c r="C9775" s="116" t="n"/>
      <c r="D9775" s="116" t="n"/>
    </row>
    <row r="9776">
      <c r="A9776" s="116" t="n"/>
      <c r="B9776" s="116" t="n"/>
      <c r="C9776" s="116" t="n"/>
      <c r="D9776" s="116" t="n"/>
    </row>
    <row r="9777">
      <c r="A9777" s="116" t="n"/>
      <c r="B9777" s="116" t="n"/>
      <c r="C9777" s="116" t="n"/>
      <c r="D9777" s="116" t="n"/>
    </row>
    <row r="9778">
      <c r="A9778" s="116" t="n"/>
      <c r="B9778" s="116" t="n"/>
      <c r="C9778" s="116" t="n"/>
      <c r="D9778" s="116" t="n"/>
    </row>
    <row r="9779">
      <c r="A9779" s="116" t="n"/>
      <c r="B9779" s="116" t="n"/>
      <c r="C9779" s="116" t="n"/>
      <c r="D9779" s="116" t="n"/>
    </row>
    <row r="9780">
      <c r="A9780" s="116" t="n"/>
      <c r="B9780" s="116" t="n"/>
      <c r="C9780" s="116" t="n"/>
      <c r="D9780" s="116" t="n"/>
    </row>
    <row r="9781">
      <c r="A9781" s="116" t="n"/>
      <c r="B9781" s="116" t="n"/>
      <c r="C9781" s="116" t="n"/>
      <c r="D9781" s="116" t="n"/>
    </row>
    <row r="9782">
      <c r="A9782" s="116" t="n"/>
      <c r="B9782" s="116" t="n"/>
      <c r="C9782" s="116" t="n"/>
      <c r="D9782" s="116" t="n"/>
    </row>
    <row r="9783">
      <c r="A9783" s="116" t="n"/>
      <c r="B9783" s="116" t="n"/>
      <c r="C9783" s="116" t="n"/>
      <c r="D9783" s="116" t="n"/>
    </row>
    <row r="9784">
      <c r="A9784" s="116" t="n"/>
      <c r="B9784" s="116" t="n"/>
      <c r="C9784" s="116" t="n"/>
      <c r="D9784" s="116" t="n"/>
    </row>
    <row r="9785">
      <c r="A9785" s="116" t="n"/>
      <c r="B9785" s="116" t="n"/>
      <c r="C9785" s="116" t="n"/>
      <c r="D9785" s="116" t="n"/>
    </row>
    <row r="9786">
      <c r="A9786" s="116" t="n"/>
      <c r="B9786" s="116" t="n"/>
      <c r="C9786" s="116" t="n"/>
      <c r="D9786" s="116" t="n"/>
    </row>
    <row r="9787">
      <c r="A9787" s="116" t="n"/>
      <c r="B9787" s="116" t="n"/>
      <c r="C9787" s="116" t="n"/>
      <c r="D9787" s="116" t="n"/>
    </row>
    <row r="9788">
      <c r="A9788" s="116" t="n"/>
      <c r="B9788" s="116" t="n"/>
      <c r="C9788" s="116" t="n"/>
      <c r="D9788" s="116" t="n"/>
    </row>
    <row r="9789">
      <c r="A9789" s="116" t="n"/>
      <c r="B9789" s="116" t="n"/>
      <c r="C9789" s="116" t="n"/>
      <c r="D9789" s="116" t="n"/>
    </row>
    <row r="9790">
      <c r="A9790" s="116" t="n"/>
      <c r="B9790" s="116" t="n"/>
      <c r="C9790" s="116" t="n"/>
      <c r="D9790" s="116" t="n"/>
    </row>
    <row r="9791">
      <c r="A9791" s="116" t="n"/>
      <c r="B9791" s="116" t="n"/>
      <c r="C9791" s="116" t="n"/>
      <c r="D9791" s="116" t="n"/>
    </row>
    <row r="9792">
      <c r="A9792" s="116" t="n"/>
      <c r="B9792" s="116" t="n"/>
      <c r="C9792" s="116" t="n"/>
      <c r="D9792" s="116" t="n"/>
    </row>
    <row r="9793">
      <c r="A9793" s="116" t="n"/>
      <c r="B9793" s="116" t="n"/>
      <c r="C9793" s="116" t="n"/>
      <c r="D9793" s="116" t="n"/>
    </row>
    <row r="9794">
      <c r="A9794" s="116" t="n"/>
      <c r="B9794" s="116" t="n"/>
      <c r="C9794" s="116" t="n"/>
      <c r="D9794" s="116" t="n"/>
    </row>
    <row r="9795">
      <c r="A9795" s="116" t="n"/>
      <c r="B9795" s="116" t="n"/>
      <c r="C9795" s="116" t="n"/>
      <c r="D9795" s="116" t="n"/>
    </row>
    <row r="9796">
      <c r="A9796" s="116" t="n"/>
      <c r="B9796" s="116" t="n"/>
      <c r="C9796" s="116" t="n"/>
      <c r="D9796" s="116" t="n"/>
    </row>
    <row r="9797">
      <c r="A9797" s="116" t="n"/>
      <c r="B9797" s="116" t="n"/>
      <c r="C9797" s="116" t="n"/>
      <c r="D9797" s="116" t="n"/>
    </row>
    <row r="9798">
      <c r="A9798" s="116" t="n"/>
      <c r="B9798" s="116" t="n"/>
      <c r="C9798" s="116" t="n"/>
      <c r="D9798" s="116" t="n"/>
    </row>
    <row r="9799">
      <c r="A9799" s="116" t="n"/>
      <c r="B9799" s="116" t="n"/>
      <c r="C9799" s="116" t="n"/>
      <c r="D9799" s="116" t="n"/>
    </row>
    <row r="9800">
      <c r="A9800" s="116" t="n"/>
      <c r="B9800" s="116" t="n"/>
      <c r="C9800" s="116" t="n"/>
      <c r="D9800" s="116" t="n"/>
    </row>
    <row r="9801">
      <c r="A9801" s="116" t="n"/>
      <c r="B9801" s="116" t="n"/>
      <c r="C9801" s="116" t="n"/>
      <c r="D9801" s="116" t="n"/>
    </row>
    <row r="9802">
      <c r="A9802" s="116" t="n"/>
      <c r="B9802" s="116" t="n"/>
      <c r="C9802" s="116" t="n"/>
      <c r="D9802" s="116" t="n"/>
    </row>
    <row r="9803">
      <c r="A9803" s="116" t="n"/>
      <c r="B9803" s="116" t="n"/>
      <c r="C9803" s="116" t="n"/>
      <c r="D9803" s="116" t="n"/>
    </row>
    <row r="9804">
      <c r="A9804" s="116" t="n"/>
      <c r="B9804" s="116" t="n"/>
      <c r="C9804" s="116" t="n"/>
      <c r="D9804" s="116" t="n"/>
    </row>
    <row r="9805">
      <c r="A9805" s="116" t="n"/>
      <c r="B9805" s="116" t="n"/>
      <c r="C9805" s="116" t="n"/>
      <c r="D9805" s="116" t="n"/>
    </row>
    <row r="9806">
      <c r="A9806" s="116" t="n"/>
      <c r="B9806" s="116" t="n"/>
      <c r="C9806" s="116" t="n"/>
      <c r="D9806" s="116" t="n"/>
    </row>
    <row r="9807">
      <c r="A9807" s="116" t="n"/>
      <c r="B9807" s="116" t="n"/>
      <c r="C9807" s="116" t="n"/>
      <c r="D9807" s="116" t="n"/>
    </row>
    <row r="9808">
      <c r="A9808" s="116" t="n"/>
      <c r="B9808" s="116" t="n"/>
      <c r="C9808" s="116" t="n"/>
      <c r="D9808" s="116" t="n"/>
    </row>
    <row r="9809">
      <c r="A9809" s="116" t="n"/>
      <c r="B9809" s="116" t="n"/>
      <c r="C9809" s="116" t="n"/>
      <c r="D9809" s="116" t="n"/>
    </row>
    <row r="9810">
      <c r="A9810" s="116" t="n"/>
      <c r="B9810" s="116" t="n"/>
      <c r="C9810" s="116" t="n"/>
      <c r="D9810" s="116" t="n"/>
    </row>
    <row r="9811">
      <c r="A9811" s="116" t="n"/>
      <c r="B9811" s="116" t="n"/>
      <c r="C9811" s="116" t="n"/>
      <c r="D9811" s="116" t="n"/>
    </row>
    <row r="9812">
      <c r="A9812" s="116" t="n"/>
      <c r="B9812" s="116" t="n"/>
      <c r="C9812" s="116" t="n"/>
      <c r="D9812" s="116" t="n"/>
    </row>
    <row r="9813">
      <c r="A9813" s="116" t="n"/>
      <c r="B9813" s="116" t="n"/>
      <c r="C9813" s="116" t="n"/>
      <c r="D9813" s="116" t="n"/>
    </row>
    <row r="9814">
      <c r="A9814" s="116" t="n"/>
      <c r="B9814" s="116" t="n"/>
      <c r="C9814" s="116" t="n"/>
      <c r="D9814" s="116" t="n"/>
    </row>
    <row r="9815">
      <c r="A9815" s="116" t="n"/>
      <c r="B9815" s="116" t="n"/>
      <c r="C9815" s="116" t="n"/>
      <c r="D9815" s="116" t="n"/>
    </row>
    <row r="9816">
      <c r="A9816" s="116" t="n"/>
      <c r="B9816" s="116" t="n"/>
      <c r="C9816" s="116" t="n"/>
      <c r="D9816" s="116" t="n"/>
    </row>
    <row r="9817">
      <c r="A9817" s="116" t="n"/>
      <c r="B9817" s="116" t="n"/>
      <c r="C9817" s="116" t="n"/>
      <c r="D9817" s="116" t="n"/>
    </row>
    <row r="9818">
      <c r="A9818" s="116" t="n"/>
      <c r="B9818" s="116" t="n"/>
      <c r="C9818" s="116" t="n"/>
      <c r="D9818" s="116" t="n"/>
    </row>
    <row r="9819">
      <c r="A9819" s="116" t="n"/>
      <c r="B9819" s="116" t="n"/>
      <c r="C9819" s="116" t="n"/>
      <c r="D9819" s="116" t="n"/>
    </row>
    <row r="9820">
      <c r="A9820" s="116" t="n"/>
      <c r="B9820" s="116" t="n"/>
      <c r="C9820" s="116" t="n"/>
      <c r="D9820" s="116" t="n"/>
    </row>
    <row r="9821">
      <c r="A9821" s="116" t="n"/>
      <c r="B9821" s="116" t="n"/>
      <c r="C9821" s="116" t="n"/>
      <c r="D9821" s="116" t="n"/>
    </row>
    <row r="9822">
      <c r="A9822" s="116" t="n"/>
      <c r="B9822" s="116" t="n"/>
      <c r="C9822" s="116" t="n"/>
      <c r="D9822" s="116" t="n"/>
    </row>
    <row r="9823">
      <c r="A9823" s="116" t="n"/>
      <c r="B9823" s="116" t="n"/>
      <c r="C9823" s="116" t="n"/>
      <c r="D9823" s="116" t="n"/>
    </row>
    <row r="9824">
      <c r="A9824" s="116" t="n"/>
      <c r="B9824" s="116" t="n"/>
      <c r="C9824" s="116" t="n"/>
      <c r="D9824" s="116" t="n"/>
    </row>
    <row r="9825">
      <c r="A9825" s="116" t="n"/>
      <c r="B9825" s="116" t="n"/>
      <c r="C9825" s="116" t="n"/>
      <c r="D9825" s="116" t="n"/>
    </row>
    <row r="9826">
      <c r="A9826" s="116" t="n"/>
      <c r="B9826" s="116" t="n"/>
      <c r="C9826" s="116" t="n"/>
      <c r="D9826" s="116" t="n"/>
    </row>
    <row r="9827">
      <c r="A9827" s="116" t="n"/>
      <c r="B9827" s="116" t="n"/>
      <c r="C9827" s="116" t="n"/>
      <c r="D9827" s="116" t="n"/>
    </row>
    <row r="9828">
      <c r="A9828" s="116" t="n"/>
      <c r="B9828" s="116" t="n"/>
      <c r="C9828" s="116" t="n"/>
      <c r="D9828" s="116" t="n"/>
    </row>
    <row r="9829">
      <c r="A9829" s="116" t="n"/>
      <c r="B9829" s="116" t="n"/>
      <c r="C9829" s="116" t="n"/>
      <c r="D9829" s="116" t="n"/>
    </row>
    <row r="9830">
      <c r="A9830" s="116" t="n"/>
      <c r="B9830" s="116" t="n"/>
      <c r="C9830" s="116" t="n"/>
      <c r="D9830" s="116" t="n"/>
    </row>
    <row r="9831">
      <c r="A9831" s="116" t="n"/>
      <c r="B9831" s="116" t="n"/>
      <c r="C9831" s="116" t="n"/>
      <c r="D9831" s="116" t="n"/>
    </row>
    <row r="9832">
      <c r="A9832" s="116" t="n"/>
      <c r="B9832" s="116" t="n"/>
      <c r="C9832" s="116" t="n"/>
      <c r="D9832" s="116" t="n"/>
    </row>
    <row r="9833">
      <c r="A9833" s="116" t="n"/>
      <c r="B9833" s="116" t="n"/>
      <c r="C9833" s="116" t="n"/>
      <c r="D9833" s="116" t="n"/>
    </row>
    <row r="9834">
      <c r="A9834" s="116" t="n"/>
      <c r="B9834" s="116" t="n"/>
      <c r="C9834" s="116" t="n"/>
      <c r="D9834" s="116" t="n"/>
    </row>
    <row r="9835">
      <c r="A9835" s="116" t="n"/>
      <c r="B9835" s="116" t="n"/>
      <c r="C9835" s="116" t="n"/>
      <c r="D9835" s="116" t="n"/>
    </row>
    <row r="9836">
      <c r="A9836" s="116" t="n"/>
      <c r="B9836" s="116" t="n"/>
      <c r="C9836" s="116" t="n"/>
      <c r="D9836" s="116" t="n"/>
    </row>
    <row r="9837">
      <c r="A9837" s="116" t="n"/>
      <c r="B9837" s="116" t="n"/>
      <c r="C9837" s="116" t="n"/>
      <c r="D9837" s="116" t="n"/>
    </row>
    <row r="9838">
      <c r="A9838" s="116" t="n"/>
      <c r="B9838" s="116" t="n"/>
      <c r="C9838" s="116" t="n"/>
      <c r="D9838" s="116" t="n"/>
    </row>
    <row r="9839">
      <c r="A9839" s="116" t="n"/>
      <c r="B9839" s="116" t="n"/>
      <c r="C9839" s="116" t="n"/>
      <c r="D9839" s="116" t="n"/>
    </row>
    <row r="9840">
      <c r="A9840" s="116" t="n"/>
      <c r="B9840" s="116" t="n"/>
      <c r="C9840" s="116" t="n"/>
      <c r="D9840" s="116" t="n"/>
    </row>
    <row r="9841">
      <c r="A9841" s="116" t="n"/>
      <c r="B9841" s="116" t="n"/>
      <c r="C9841" s="116" t="n"/>
      <c r="D9841" s="116" t="n"/>
    </row>
    <row r="9842">
      <c r="A9842" s="116" t="n"/>
      <c r="B9842" s="116" t="n"/>
      <c r="C9842" s="116" t="n"/>
      <c r="D9842" s="116" t="n"/>
    </row>
    <row r="9843">
      <c r="A9843" s="116" t="n"/>
      <c r="B9843" s="116" t="n"/>
      <c r="C9843" s="116" t="n"/>
      <c r="D9843" s="116" t="n"/>
    </row>
    <row r="9844">
      <c r="A9844" s="116" t="n"/>
      <c r="B9844" s="116" t="n"/>
      <c r="C9844" s="116" t="n"/>
      <c r="D9844" s="116" t="n"/>
    </row>
    <row r="9845">
      <c r="A9845" s="116" t="n"/>
      <c r="B9845" s="116" t="n"/>
      <c r="C9845" s="116" t="n"/>
      <c r="D9845" s="116" t="n"/>
    </row>
    <row r="9846">
      <c r="A9846" s="116" t="n"/>
      <c r="B9846" s="116" t="n"/>
      <c r="C9846" s="116" t="n"/>
      <c r="D9846" s="116" t="n"/>
    </row>
    <row r="9847">
      <c r="A9847" s="116" t="n"/>
      <c r="B9847" s="116" t="n"/>
      <c r="C9847" s="116" t="n"/>
      <c r="D9847" s="116" t="n"/>
    </row>
    <row r="9848">
      <c r="A9848" s="116" t="n"/>
      <c r="B9848" s="116" t="n"/>
      <c r="C9848" s="116" t="n"/>
      <c r="D9848" s="116" t="n"/>
    </row>
    <row r="9849">
      <c r="A9849" s="116" t="n"/>
      <c r="B9849" s="116" t="n"/>
      <c r="C9849" s="116" t="n"/>
      <c r="D9849" s="116" t="n"/>
    </row>
    <row r="9850">
      <c r="A9850" s="116" t="n"/>
      <c r="B9850" s="116" t="n"/>
      <c r="C9850" s="116" t="n"/>
      <c r="D9850" s="116" t="n"/>
    </row>
    <row r="9851">
      <c r="A9851" s="116" t="n"/>
      <c r="B9851" s="116" t="n"/>
      <c r="C9851" s="116" t="n"/>
      <c r="D9851" s="116" t="n"/>
    </row>
    <row r="9852">
      <c r="A9852" s="116" t="n"/>
      <c r="B9852" s="116" t="n"/>
      <c r="C9852" s="116" t="n"/>
      <c r="D9852" s="116" t="n"/>
    </row>
    <row r="9853">
      <c r="A9853" s="116" t="n"/>
      <c r="B9853" s="116" t="n"/>
      <c r="C9853" s="116" t="n"/>
      <c r="D9853" s="116" t="n"/>
    </row>
    <row r="9854">
      <c r="A9854" s="116" t="n"/>
      <c r="B9854" s="116" t="n"/>
      <c r="C9854" s="116" t="n"/>
      <c r="D9854" s="116" t="n"/>
    </row>
    <row r="9855">
      <c r="A9855" s="116" t="n"/>
      <c r="B9855" s="116" t="n"/>
      <c r="C9855" s="116" t="n"/>
      <c r="D9855" s="116" t="n"/>
    </row>
    <row r="9856">
      <c r="A9856" s="116" t="n"/>
      <c r="B9856" s="116" t="n"/>
      <c r="C9856" s="116" t="n"/>
      <c r="D9856" s="116" t="n"/>
    </row>
    <row r="9857">
      <c r="A9857" s="116" t="n"/>
      <c r="B9857" s="116" t="n"/>
      <c r="C9857" s="116" t="n"/>
      <c r="D9857" s="116" t="n"/>
    </row>
    <row r="9858">
      <c r="A9858" s="116" t="n"/>
      <c r="B9858" s="116" t="n"/>
      <c r="C9858" s="116" t="n"/>
      <c r="D9858" s="116" t="n"/>
    </row>
    <row r="9859">
      <c r="A9859" s="116" t="n"/>
      <c r="B9859" s="116" t="n"/>
      <c r="C9859" s="116" t="n"/>
      <c r="D9859" s="116" t="n"/>
    </row>
    <row r="9860">
      <c r="A9860" s="116" t="n"/>
      <c r="B9860" s="116" t="n"/>
      <c r="C9860" s="116" t="n"/>
      <c r="D9860" s="116" t="n"/>
    </row>
    <row r="9861">
      <c r="A9861" s="116" t="n"/>
      <c r="B9861" s="116" t="n"/>
      <c r="C9861" s="116" t="n"/>
      <c r="D9861" s="116" t="n"/>
    </row>
    <row r="9862">
      <c r="A9862" s="116" t="n"/>
      <c r="B9862" s="116" t="n"/>
      <c r="C9862" s="116" t="n"/>
      <c r="D9862" s="116" t="n"/>
    </row>
    <row r="9863">
      <c r="A9863" s="116" t="n"/>
      <c r="B9863" s="116" t="n"/>
      <c r="C9863" s="116" t="n"/>
      <c r="D9863" s="116" t="n"/>
    </row>
    <row r="9864">
      <c r="A9864" s="116" t="n"/>
      <c r="B9864" s="116" t="n"/>
      <c r="C9864" s="116" t="n"/>
      <c r="D9864" s="116" t="n"/>
    </row>
    <row r="9865">
      <c r="A9865" s="116" t="n"/>
      <c r="B9865" s="116" t="n"/>
      <c r="C9865" s="116" t="n"/>
      <c r="D9865" s="116" t="n"/>
    </row>
    <row r="9866">
      <c r="A9866" s="116" t="n"/>
      <c r="B9866" s="116" t="n"/>
      <c r="C9866" s="116" t="n"/>
      <c r="D9866" s="116" t="n"/>
    </row>
    <row r="9867">
      <c r="A9867" s="116" t="n"/>
      <c r="B9867" s="116" t="n"/>
      <c r="C9867" s="116" t="n"/>
      <c r="D9867" s="116" t="n"/>
    </row>
    <row r="9868">
      <c r="A9868" s="116" t="n"/>
      <c r="B9868" s="116" t="n"/>
      <c r="C9868" s="116" t="n"/>
      <c r="D9868" s="116" t="n"/>
    </row>
    <row r="9869">
      <c r="A9869" s="116" t="n"/>
      <c r="B9869" s="116" t="n"/>
      <c r="C9869" s="116" t="n"/>
      <c r="D9869" s="116" t="n"/>
    </row>
    <row r="9870">
      <c r="A9870" s="116" t="n"/>
      <c r="B9870" s="116" t="n"/>
      <c r="C9870" s="116" t="n"/>
      <c r="D9870" s="116" t="n"/>
    </row>
    <row r="9871">
      <c r="A9871" s="116" t="n"/>
      <c r="B9871" s="116" t="n"/>
      <c r="C9871" s="116" t="n"/>
      <c r="D9871" s="116" t="n"/>
    </row>
    <row r="9872">
      <c r="A9872" s="116" t="n"/>
      <c r="B9872" s="116" t="n"/>
      <c r="C9872" s="116" t="n"/>
      <c r="D9872" s="116" t="n"/>
    </row>
    <row r="9873">
      <c r="A9873" s="116" t="n"/>
      <c r="B9873" s="116" t="n"/>
      <c r="C9873" s="116" t="n"/>
      <c r="D9873" s="116" t="n"/>
    </row>
    <row r="9874">
      <c r="A9874" s="116" t="n"/>
      <c r="B9874" s="116" t="n"/>
      <c r="C9874" s="116" t="n"/>
      <c r="D9874" s="116" t="n"/>
    </row>
    <row r="9875">
      <c r="A9875" s="116" t="n"/>
      <c r="B9875" s="116" t="n"/>
      <c r="C9875" s="116" t="n"/>
      <c r="D9875" s="116" t="n"/>
    </row>
    <row r="9876">
      <c r="A9876" s="116" t="n"/>
      <c r="B9876" s="116" t="n"/>
      <c r="C9876" s="116" t="n"/>
      <c r="D9876" s="116" t="n"/>
    </row>
    <row r="9877">
      <c r="A9877" s="116" t="n"/>
      <c r="B9877" s="116" t="n"/>
      <c r="C9877" s="116" t="n"/>
      <c r="D9877" s="116" t="n"/>
    </row>
    <row r="9878">
      <c r="A9878" s="116" t="n"/>
      <c r="B9878" s="116" t="n"/>
      <c r="C9878" s="116" t="n"/>
      <c r="D9878" s="116" t="n"/>
    </row>
    <row r="9879">
      <c r="A9879" s="116" t="n"/>
      <c r="B9879" s="116" t="n"/>
      <c r="C9879" s="116" t="n"/>
      <c r="D9879" s="116" t="n"/>
    </row>
    <row r="9880">
      <c r="A9880" s="116" t="n"/>
      <c r="B9880" s="116" t="n"/>
      <c r="C9880" s="116" t="n"/>
      <c r="D9880" s="116" t="n"/>
    </row>
    <row r="9881">
      <c r="A9881" s="116" t="n"/>
      <c r="B9881" s="116" t="n"/>
      <c r="C9881" s="116" t="n"/>
      <c r="D9881" s="116" t="n"/>
    </row>
    <row r="9882">
      <c r="A9882" s="116" t="n"/>
      <c r="B9882" s="116" t="n"/>
      <c r="C9882" s="116" t="n"/>
      <c r="D9882" s="116" t="n"/>
    </row>
    <row r="9883">
      <c r="A9883" s="116" t="n"/>
      <c r="B9883" s="116" t="n"/>
      <c r="C9883" s="116" t="n"/>
      <c r="D9883" s="116" t="n"/>
    </row>
    <row r="9884">
      <c r="A9884" s="116" t="n"/>
      <c r="B9884" s="116" t="n"/>
      <c r="C9884" s="116" t="n"/>
      <c r="D9884" s="116" t="n"/>
    </row>
    <row r="9885">
      <c r="A9885" s="116" t="n"/>
      <c r="B9885" s="116" t="n"/>
      <c r="C9885" s="116" t="n"/>
      <c r="D9885" s="116" t="n"/>
    </row>
    <row r="9886">
      <c r="A9886" s="116" t="n"/>
      <c r="B9886" s="116" t="n"/>
      <c r="C9886" s="116" t="n"/>
      <c r="D9886" s="116" t="n"/>
    </row>
    <row r="9887">
      <c r="A9887" s="116" t="n"/>
      <c r="B9887" s="116" t="n"/>
      <c r="C9887" s="116" t="n"/>
      <c r="D9887" s="116" t="n"/>
    </row>
    <row r="9888">
      <c r="A9888" s="116" t="n"/>
      <c r="B9888" s="116" t="n"/>
      <c r="C9888" s="116" t="n"/>
      <c r="D9888" s="116" t="n"/>
    </row>
    <row r="9889">
      <c r="A9889" s="116" t="n"/>
      <c r="B9889" s="116" t="n"/>
      <c r="C9889" s="116" t="n"/>
      <c r="D9889" s="116" t="n"/>
    </row>
    <row r="9890">
      <c r="A9890" s="116" t="n"/>
      <c r="B9890" s="116" t="n"/>
      <c r="C9890" s="116" t="n"/>
      <c r="D9890" s="116" t="n"/>
    </row>
    <row r="9891">
      <c r="A9891" s="116" t="n"/>
      <c r="B9891" s="116" t="n"/>
      <c r="C9891" s="116" t="n"/>
      <c r="D9891" s="116" t="n"/>
    </row>
    <row r="9892">
      <c r="A9892" s="116" t="n"/>
      <c r="B9892" s="116" t="n"/>
      <c r="C9892" s="116" t="n"/>
      <c r="D9892" s="116" t="n"/>
    </row>
    <row r="9893">
      <c r="A9893" s="116" t="n"/>
      <c r="B9893" s="116" t="n"/>
      <c r="C9893" s="116" t="n"/>
      <c r="D9893" s="116" t="n"/>
    </row>
    <row r="9894">
      <c r="A9894" s="116" t="n"/>
      <c r="B9894" s="116" t="n"/>
      <c r="C9894" s="116" t="n"/>
      <c r="D9894" s="116" t="n"/>
    </row>
    <row r="9895">
      <c r="A9895" s="116" t="n"/>
      <c r="B9895" s="116" t="n"/>
      <c r="C9895" s="116" t="n"/>
      <c r="D9895" s="116" t="n"/>
    </row>
    <row r="9896">
      <c r="A9896" s="116" t="n"/>
      <c r="B9896" s="116" t="n"/>
      <c r="C9896" s="116" t="n"/>
      <c r="D9896" s="116" t="n"/>
    </row>
    <row r="9897">
      <c r="A9897" s="116" t="n"/>
      <c r="B9897" s="116" t="n"/>
      <c r="C9897" s="116" t="n"/>
      <c r="D9897" s="116" t="n"/>
    </row>
    <row r="9898">
      <c r="A9898" s="116" t="n"/>
      <c r="B9898" s="116" t="n"/>
      <c r="C9898" s="116" t="n"/>
      <c r="D9898" s="116" t="n"/>
    </row>
    <row r="9899">
      <c r="A9899" s="116" t="n"/>
      <c r="B9899" s="116" t="n"/>
      <c r="C9899" s="116" t="n"/>
      <c r="D9899" s="116" t="n"/>
    </row>
    <row r="9900">
      <c r="A9900" s="116" t="n"/>
      <c r="B9900" s="116" t="n"/>
      <c r="C9900" s="116" t="n"/>
      <c r="D9900" s="116" t="n"/>
    </row>
    <row r="9901">
      <c r="A9901" s="116" t="n"/>
      <c r="B9901" s="116" t="n"/>
      <c r="C9901" s="116" t="n"/>
      <c r="D9901" s="116" t="n"/>
    </row>
    <row r="9902">
      <c r="A9902" s="116" t="n"/>
      <c r="B9902" s="116" t="n"/>
      <c r="C9902" s="116" t="n"/>
      <c r="D9902" s="116" t="n"/>
    </row>
    <row r="9903">
      <c r="A9903" s="116" t="n"/>
      <c r="B9903" s="116" t="n"/>
      <c r="C9903" s="116" t="n"/>
      <c r="D9903" s="116" t="n"/>
    </row>
    <row r="9904">
      <c r="A9904" s="116" t="n"/>
      <c r="B9904" s="116" t="n"/>
      <c r="C9904" s="116" t="n"/>
      <c r="D9904" s="116" t="n"/>
    </row>
    <row r="9905">
      <c r="A9905" s="116" t="n"/>
      <c r="B9905" s="116" t="n"/>
      <c r="C9905" s="116" t="n"/>
      <c r="D9905" s="116" t="n"/>
    </row>
    <row r="9906">
      <c r="A9906" s="116" t="n"/>
      <c r="B9906" s="116" t="n"/>
      <c r="C9906" s="116" t="n"/>
      <c r="D9906" s="116" t="n"/>
    </row>
    <row r="9907">
      <c r="A9907" s="116" t="n"/>
      <c r="B9907" s="116" t="n"/>
      <c r="C9907" s="116" t="n"/>
      <c r="D9907" s="116" t="n"/>
    </row>
    <row r="9908">
      <c r="A9908" s="116" t="n"/>
      <c r="B9908" s="116" t="n"/>
      <c r="C9908" s="116" t="n"/>
      <c r="D9908" s="116" t="n"/>
    </row>
    <row r="9909">
      <c r="A9909" s="116" t="n"/>
      <c r="B9909" s="116" t="n"/>
      <c r="C9909" s="116" t="n"/>
      <c r="D9909" s="116" t="n"/>
    </row>
    <row r="9910">
      <c r="A9910" s="116" t="n"/>
      <c r="B9910" s="116" t="n"/>
      <c r="C9910" s="116" t="n"/>
      <c r="D9910" s="116" t="n"/>
    </row>
    <row r="9911">
      <c r="A9911" s="116" t="n"/>
      <c r="B9911" s="116" t="n"/>
      <c r="C9911" s="116" t="n"/>
      <c r="D9911" s="116" t="n"/>
    </row>
    <row r="9912">
      <c r="A9912" s="116" t="n"/>
      <c r="B9912" s="116" t="n"/>
      <c r="C9912" s="116" t="n"/>
      <c r="D9912" s="116" t="n"/>
    </row>
    <row r="9913">
      <c r="A9913" s="116" t="n"/>
      <c r="B9913" s="116" t="n"/>
      <c r="C9913" s="116" t="n"/>
      <c r="D9913" s="116" t="n"/>
    </row>
    <row r="9914">
      <c r="A9914" s="116" t="n"/>
      <c r="B9914" s="116" t="n"/>
      <c r="C9914" s="116" t="n"/>
      <c r="D9914" s="116" t="n"/>
    </row>
    <row r="9915">
      <c r="A9915" s="116" t="n"/>
      <c r="B9915" s="116" t="n"/>
      <c r="C9915" s="116" t="n"/>
      <c r="D9915" s="116" t="n"/>
    </row>
    <row r="9916">
      <c r="A9916" s="116" t="n"/>
      <c r="B9916" s="116" t="n"/>
      <c r="C9916" s="116" t="n"/>
      <c r="D9916" s="116" t="n"/>
    </row>
    <row r="9917">
      <c r="A9917" s="116" t="n"/>
      <c r="B9917" s="116" t="n"/>
      <c r="C9917" s="116" t="n"/>
      <c r="D9917" s="116" t="n"/>
    </row>
    <row r="9918">
      <c r="A9918" s="116" t="n"/>
      <c r="B9918" s="116" t="n"/>
      <c r="C9918" s="116" t="n"/>
      <c r="D9918" s="116" t="n"/>
    </row>
    <row r="9919">
      <c r="A9919" s="116" t="n"/>
      <c r="B9919" s="116" t="n"/>
      <c r="C9919" s="116" t="n"/>
      <c r="D9919" s="116" t="n"/>
    </row>
    <row r="9920">
      <c r="A9920" s="116" t="n"/>
      <c r="B9920" s="116" t="n"/>
      <c r="C9920" s="116" t="n"/>
      <c r="D9920" s="116" t="n"/>
    </row>
    <row r="9921">
      <c r="A9921" s="116" t="n"/>
      <c r="B9921" s="116" t="n"/>
      <c r="C9921" s="116" t="n"/>
      <c r="D9921" s="116" t="n"/>
    </row>
    <row r="9922">
      <c r="A9922" s="116" t="n"/>
      <c r="B9922" s="116" t="n"/>
      <c r="C9922" s="116" t="n"/>
      <c r="D9922" s="116" t="n"/>
    </row>
    <row r="9923">
      <c r="A9923" s="116" t="n"/>
      <c r="B9923" s="116" t="n"/>
      <c r="C9923" s="116" t="n"/>
      <c r="D9923" s="116" t="n"/>
    </row>
    <row r="9924">
      <c r="A9924" s="116" t="n"/>
      <c r="B9924" s="116" t="n"/>
      <c r="C9924" s="116" t="n"/>
      <c r="D9924" s="116" t="n"/>
    </row>
    <row r="9925">
      <c r="A9925" s="116" t="n"/>
      <c r="B9925" s="116" t="n"/>
      <c r="C9925" s="116" t="n"/>
      <c r="D9925" s="116" t="n"/>
    </row>
    <row r="9926">
      <c r="A9926" s="116" t="n"/>
      <c r="B9926" s="116" t="n"/>
      <c r="C9926" s="116" t="n"/>
      <c r="D9926" s="116" t="n"/>
    </row>
    <row r="9927">
      <c r="A9927" s="116" t="n"/>
      <c r="B9927" s="116" t="n"/>
      <c r="C9927" s="116" t="n"/>
      <c r="D9927" s="116" t="n"/>
    </row>
    <row r="9928">
      <c r="A9928" s="116" t="n"/>
      <c r="B9928" s="116" t="n"/>
      <c r="C9928" s="116" t="n"/>
      <c r="D9928" s="116" t="n"/>
    </row>
    <row r="9929">
      <c r="A9929" s="116" t="n"/>
      <c r="B9929" s="116" t="n"/>
      <c r="C9929" s="116" t="n"/>
      <c r="D9929" s="116" t="n"/>
    </row>
    <row r="9930">
      <c r="A9930" s="116" t="n"/>
      <c r="B9930" s="116" t="n"/>
      <c r="C9930" s="116" t="n"/>
      <c r="D9930" s="116" t="n"/>
    </row>
    <row r="9931">
      <c r="A9931" s="116" t="n"/>
      <c r="B9931" s="116" t="n"/>
      <c r="C9931" s="116" t="n"/>
      <c r="D9931" s="116" t="n"/>
    </row>
    <row r="9932">
      <c r="A9932" s="116" t="n"/>
      <c r="B9932" s="116" t="n"/>
      <c r="C9932" s="116" t="n"/>
      <c r="D9932" s="116" t="n"/>
    </row>
    <row r="9933">
      <c r="A9933" s="116" t="n"/>
      <c r="B9933" s="116" t="n"/>
      <c r="C9933" s="116" t="n"/>
      <c r="D9933" s="116" t="n"/>
    </row>
    <row r="9934">
      <c r="A9934" s="116" t="n"/>
      <c r="B9934" s="116" t="n"/>
      <c r="C9934" s="116" t="n"/>
      <c r="D9934" s="116" t="n"/>
    </row>
    <row r="9935">
      <c r="A9935" s="116" t="n"/>
      <c r="B9935" s="116" t="n"/>
      <c r="C9935" s="116" t="n"/>
      <c r="D9935" s="116" t="n"/>
    </row>
    <row r="9936">
      <c r="A9936" s="116" t="n"/>
      <c r="B9936" s="116" t="n"/>
      <c r="C9936" s="116" t="n"/>
      <c r="D9936" s="116" t="n"/>
    </row>
    <row r="9937">
      <c r="A9937" s="116" t="n"/>
      <c r="B9937" s="116" t="n"/>
      <c r="C9937" s="116" t="n"/>
      <c r="D9937" s="116" t="n"/>
    </row>
    <row r="9938">
      <c r="A9938" s="116" t="n"/>
      <c r="B9938" s="116" t="n"/>
      <c r="C9938" s="116" t="n"/>
      <c r="D9938" s="116" t="n"/>
    </row>
    <row r="9939">
      <c r="A9939" s="116" t="n"/>
      <c r="B9939" s="116" t="n"/>
      <c r="C9939" s="116" t="n"/>
      <c r="D9939" s="116" t="n"/>
    </row>
    <row r="9940">
      <c r="A9940" s="116" t="n"/>
      <c r="B9940" s="116" t="n"/>
      <c r="C9940" s="116" t="n"/>
      <c r="D9940" s="116" t="n"/>
    </row>
    <row r="9941">
      <c r="A9941" s="116" t="n"/>
      <c r="B9941" s="116" t="n"/>
      <c r="C9941" s="116" t="n"/>
      <c r="D9941" s="116" t="n"/>
    </row>
    <row r="9942">
      <c r="A9942" s="116" t="n"/>
      <c r="B9942" s="116" t="n"/>
      <c r="C9942" s="116" t="n"/>
      <c r="D9942" s="116" t="n"/>
    </row>
    <row r="9943">
      <c r="A9943" s="116" t="n"/>
      <c r="B9943" s="116" t="n"/>
      <c r="C9943" s="116" t="n"/>
      <c r="D9943" s="116" t="n"/>
    </row>
    <row r="9944">
      <c r="A9944" s="116" t="n"/>
      <c r="B9944" s="116" t="n"/>
      <c r="C9944" s="116" t="n"/>
      <c r="D9944" s="116" t="n"/>
    </row>
    <row r="9945">
      <c r="A9945" s="116" t="n"/>
      <c r="B9945" s="116" t="n"/>
      <c r="C9945" s="116" t="n"/>
      <c r="D9945" s="116" t="n"/>
    </row>
    <row r="9946">
      <c r="A9946" s="116" t="n"/>
      <c r="B9946" s="116" t="n"/>
      <c r="C9946" s="116" t="n"/>
      <c r="D9946" s="116" t="n"/>
    </row>
    <row r="9947">
      <c r="A9947" s="116" t="n"/>
      <c r="B9947" s="116" t="n"/>
      <c r="C9947" s="116" t="n"/>
      <c r="D9947" s="116" t="n"/>
    </row>
    <row r="9948">
      <c r="A9948" s="116" t="n"/>
      <c r="B9948" s="116" t="n"/>
      <c r="C9948" s="116" t="n"/>
      <c r="D9948" s="116" t="n"/>
    </row>
    <row r="9949">
      <c r="A9949" s="116" t="n"/>
      <c r="B9949" s="116" t="n"/>
      <c r="C9949" s="116" t="n"/>
      <c r="D9949" s="116" t="n"/>
    </row>
    <row r="9950">
      <c r="A9950" s="116" t="n"/>
      <c r="B9950" s="116" t="n"/>
      <c r="C9950" s="116" t="n"/>
      <c r="D9950" s="116" t="n"/>
    </row>
    <row r="9951">
      <c r="A9951" s="116" t="n"/>
      <c r="B9951" s="116" t="n"/>
      <c r="C9951" s="116" t="n"/>
      <c r="D9951" s="116" t="n"/>
    </row>
    <row r="9952">
      <c r="A9952" s="116" t="n"/>
      <c r="B9952" s="116" t="n"/>
      <c r="C9952" s="116" t="n"/>
      <c r="D9952" s="116" t="n"/>
    </row>
    <row r="9953">
      <c r="A9953" s="116" t="n"/>
      <c r="B9953" s="116" t="n"/>
      <c r="C9953" s="116" t="n"/>
      <c r="D9953" s="116" t="n"/>
    </row>
    <row r="9954">
      <c r="A9954" s="116" t="n"/>
      <c r="B9954" s="116" t="n"/>
      <c r="C9954" s="116" t="n"/>
      <c r="D9954" s="116" t="n"/>
    </row>
    <row r="9955">
      <c r="A9955" s="116" t="n"/>
      <c r="B9955" s="116" t="n"/>
      <c r="C9955" s="116" t="n"/>
      <c r="D9955" s="116" t="n"/>
    </row>
    <row r="9956">
      <c r="A9956" s="116" t="n"/>
      <c r="B9956" s="116" t="n"/>
      <c r="C9956" s="116" t="n"/>
      <c r="D9956" s="116" t="n"/>
    </row>
    <row r="9957">
      <c r="A9957" s="116" t="n"/>
      <c r="B9957" s="116" t="n"/>
      <c r="C9957" s="116" t="n"/>
      <c r="D9957" s="116" t="n"/>
    </row>
    <row r="9958">
      <c r="A9958" s="116" t="n"/>
      <c r="B9958" s="116" t="n"/>
      <c r="C9958" s="116" t="n"/>
      <c r="D9958" s="116" t="n"/>
    </row>
    <row r="9959">
      <c r="A9959" s="116" t="n"/>
      <c r="B9959" s="116" t="n"/>
      <c r="C9959" s="116" t="n"/>
      <c r="D9959" s="116" t="n"/>
    </row>
    <row r="9960">
      <c r="A9960" s="116" t="n"/>
      <c r="B9960" s="116" t="n"/>
      <c r="C9960" s="116" t="n"/>
      <c r="D9960" s="116" t="n"/>
    </row>
    <row r="9961">
      <c r="A9961" s="116" t="n"/>
      <c r="B9961" s="116" t="n"/>
      <c r="C9961" s="116" t="n"/>
      <c r="D9961" s="116" t="n"/>
    </row>
    <row r="9962">
      <c r="A9962" s="116" t="n"/>
      <c r="B9962" s="116" t="n"/>
      <c r="C9962" s="116" t="n"/>
      <c r="D9962" s="116" t="n"/>
    </row>
    <row r="9963">
      <c r="A9963" s="116" t="n"/>
      <c r="B9963" s="116" t="n"/>
      <c r="C9963" s="116" t="n"/>
      <c r="D9963" s="116" t="n"/>
    </row>
    <row r="9964">
      <c r="A9964" s="116" t="n"/>
      <c r="B9964" s="116" t="n"/>
      <c r="C9964" s="116" t="n"/>
      <c r="D9964" s="116" t="n"/>
    </row>
    <row r="9965">
      <c r="A9965" s="116" t="n"/>
      <c r="B9965" s="116" t="n"/>
      <c r="C9965" s="116" t="n"/>
      <c r="D9965" s="116" t="n"/>
    </row>
    <row r="9966">
      <c r="A9966" s="116" t="n"/>
      <c r="B9966" s="116" t="n"/>
      <c r="C9966" s="116" t="n"/>
      <c r="D9966" s="116" t="n"/>
    </row>
    <row r="9967">
      <c r="A9967" s="116" t="n"/>
      <c r="B9967" s="116" t="n"/>
      <c r="C9967" s="116" t="n"/>
      <c r="D9967" s="116" t="n"/>
    </row>
    <row r="9968">
      <c r="A9968" s="116" t="n"/>
      <c r="B9968" s="116" t="n"/>
      <c r="C9968" s="116" t="n"/>
      <c r="D9968" s="116" t="n"/>
    </row>
    <row r="9969">
      <c r="A9969" s="116" t="n"/>
      <c r="B9969" s="116" t="n"/>
      <c r="C9969" s="116" t="n"/>
      <c r="D9969" s="116" t="n"/>
    </row>
    <row r="9970">
      <c r="A9970" s="116" t="n"/>
      <c r="B9970" s="116" t="n"/>
      <c r="C9970" s="116" t="n"/>
      <c r="D9970" s="116" t="n"/>
    </row>
    <row r="9971">
      <c r="A9971" s="116" t="n"/>
      <c r="B9971" s="116" t="n"/>
      <c r="C9971" s="116" t="n"/>
      <c r="D9971" s="116" t="n"/>
    </row>
    <row r="9972">
      <c r="A9972" s="116" t="n"/>
      <c r="B9972" s="116" t="n"/>
      <c r="C9972" s="116" t="n"/>
      <c r="D9972" s="116" t="n"/>
    </row>
    <row r="9973">
      <c r="A9973" s="116" t="n"/>
      <c r="B9973" s="116" t="n"/>
      <c r="C9973" s="116" t="n"/>
      <c r="D9973" s="116" t="n"/>
    </row>
    <row r="9974">
      <c r="A9974" s="116" t="n"/>
      <c r="B9974" s="116" t="n"/>
      <c r="C9974" s="116" t="n"/>
      <c r="D9974" s="116" t="n"/>
    </row>
    <row r="9975">
      <c r="A9975" s="116" t="n"/>
      <c r="B9975" s="116" t="n"/>
      <c r="C9975" s="116" t="n"/>
      <c r="D9975" s="116" t="n"/>
    </row>
    <row r="9976">
      <c r="A9976" s="116" t="n"/>
      <c r="B9976" s="116" t="n"/>
      <c r="C9976" s="116" t="n"/>
      <c r="D9976" s="116" t="n"/>
    </row>
    <row r="9977">
      <c r="A9977" s="116" t="n"/>
      <c r="B9977" s="116" t="n"/>
      <c r="C9977" s="116" t="n"/>
      <c r="D9977" s="116" t="n"/>
    </row>
    <row r="9978">
      <c r="A9978" s="116" t="n"/>
      <c r="B9978" s="116" t="n"/>
      <c r="C9978" s="116" t="n"/>
      <c r="D9978" s="116" t="n"/>
    </row>
    <row r="9979">
      <c r="A9979" s="116" t="n"/>
      <c r="B9979" s="116" t="n"/>
      <c r="C9979" s="116" t="n"/>
      <c r="D9979" s="116" t="n"/>
    </row>
    <row r="9980">
      <c r="A9980" s="116" t="n"/>
      <c r="B9980" s="116" t="n"/>
      <c r="C9980" s="116" t="n"/>
      <c r="D9980" s="116" t="n"/>
    </row>
    <row r="9981">
      <c r="A9981" s="116" t="n"/>
      <c r="B9981" s="116" t="n"/>
      <c r="C9981" s="116" t="n"/>
      <c r="D9981" s="116" t="n"/>
    </row>
    <row r="9982">
      <c r="A9982" s="116" t="n"/>
      <c r="B9982" s="116" t="n"/>
      <c r="C9982" s="116" t="n"/>
      <c r="D9982" s="116" t="n"/>
    </row>
    <row r="9983">
      <c r="A9983" s="116" t="n"/>
      <c r="B9983" s="116" t="n"/>
      <c r="C9983" s="116" t="n"/>
      <c r="D9983" s="116" t="n"/>
    </row>
    <row r="9984">
      <c r="A9984" s="116" t="n"/>
      <c r="B9984" s="116" t="n"/>
      <c r="C9984" s="116" t="n"/>
      <c r="D9984" s="116" t="n"/>
    </row>
    <row r="9985">
      <c r="A9985" s="116" t="n"/>
      <c r="B9985" s="116" t="n"/>
      <c r="C9985" s="116" t="n"/>
      <c r="D9985" s="116" t="n"/>
    </row>
    <row r="9986">
      <c r="A9986" s="116" t="n"/>
      <c r="B9986" s="116" t="n"/>
      <c r="C9986" s="116" t="n"/>
      <c r="D9986" s="116" t="n"/>
    </row>
    <row r="9987">
      <c r="A9987" s="116" t="n"/>
      <c r="B9987" s="116" t="n"/>
      <c r="C9987" s="116" t="n"/>
      <c r="D9987" s="116" t="n"/>
    </row>
    <row r="9988">
      <c r="A9988" s="116" t="n"/>
      <c r="B9988" s="116" t="n"/>
      <c r="C9988" s="116" t="n"/>
      <c r="D9988" s="116" t="n"/>
    </row>
    <row r="9989">
      <c r="A9989" s="116" t="n"/>
      <c r="B9989" s="116" t="n"/>
      <c r="C9989" s="116" t="n"/>
      <c r="D9989" s="116" t="n"/>
    </row>
    <row r="9990">
      <c r="A9990" s="116" t="n"/>
      <c r="B9990" s="116" t="n"/>
      <c r="C9990" s="116" t="n"/>
      <c r="D9990" s="116" t="n"/>
    </row>
    <row r="9991">
      <c r="A9991" s="116" t="n"/>
      <c r="B9991" s="116" t="n"/>
      <c r="C9991" s="116" t="n"/>
      <c r="D9991" s="116" t="n"/>
    </row>
    <row r="9992">
      <c r="A9992" s="116" t="n"/>
      <c r="B9992" s="116" t="n"/>
      <c r="C9992" s="116" t="n"/>
      <c r="D9992" s="116" t="n"/>
    </row>
    <row r="9993">
      <c r="A9993" s="116" t="n"/>
      <c r="B9993" s="116" t="n"/>
      <c r="C9993" s="116" t="n"/>
      <c r="D9993" s="116" t="n"/>
    </row>
    <row r="9994">
      <c r="A9994" s="116" t="n"/>
      <c r="B9994" s="116" t="n"/>
      <c r="C9994" s="116" t="n"/>
      <c r="D9994" s="116" t="n"/>
    </row>
    <row r="9995">
      <c r="A9995" s="116" t="n"/>
      <c r="B9995" s="116" t="n"/>
      <c r="C9995" s="116" t="n"/>
      <c r="D9995" s="116" t="n"/>
    </row>
    <row r="9996">
      <c r="A9996" s="116" t="n"/>
      <c r="B9996" s="116" t="n"/>
      <c r="C9996" s="116" t="n"/>
      <c r="D9996" s="116" t="n"/>
    </row>
    <row r="9997">
      <c r="A9997" s="116" t="n"/>
      <c r="B9997" s="116" t="n"/>
      <c r="C9997" s="116" t="n"/>
      <c r="D9997" s="116" t="n"/>
    </row>
    <row r="9998">
      <c r="A9998" s="116" t="n"/>
      <c r="B9998" s="116" t="n"/>
      <c r="C9998" s="116" t="n"/>
      <c r="D9998" s="116" t="n"/>
    </row>
    <row r="9999">
      <c r="A9999" s="116" t="n"/>
      <c r="B9999" s="116" t="n"/>
      <c r="C9999" s="116" t="n"/>
      <c r="D9999" s="116" t="n"/>
    </row>
    <row r="10000">
      <c r="A10000" s="116" t="n"/>
      <c r="B10000" s="116" t="n"/>
      <c r="C10000" s="116" t="n"/>
      <c r="D10000" s="116" t="n"/>
    </row>
    <row r="10001">
      <c r="A10001" s="116" t="n"/>
      <c r="B10001" s="116" t="n"/>
      <c r="C10001" s="116" t="n"/>
      <c r="D10001" s="116" t="n"/>
    </row>
    <row r="10002">
      <c r="A10002" s="116" t="n"/>
      <c r="B10002" s="116" t="n"/>
      <c r="C10002" s="116" t="n"/>
      <c r="D10002" s="116" t="n"/>
    </row>
    <row r="10003">
      <c r="A10003" s="116" t="n"/>
      <c r="B10003" s="116" t="n"/>
      <c r="C10003" s="116" t="n"/>
      <c r="D10003" s="116" t="n"/>
    </row>
    <row r="10004">
      <c r="A10004" s="116" t="n"/>
      <c r="B10004" s="116" t="n"/>
      <c r="C10004" s="116" t="n"/>
      <c r="D10004" s="116" t="n"/>
    </row>
    <row r="10005">
      <c r="A10005" s="116" t="n"/>
      <c r="B10005" s="116" t="n"/>
      <c r="C10005" s="116" t="n"/>
      <c r="D10005" s="116" t="n"/>
    </row>
    <row r="10006">
      <c r="A10006" s="116" t="n"/>
      <c r="B10006" s="116" t="n"/>
      <c r="C10006" s="116" t="n"/>
      <c r="D10006" s="116" t="n"/>
    </row>
    <row r="10007">
      <c r="A10007" s="116" t="n"/>
      <c r="B10007" s="116" t="n"/>
      <c r="C10007" s="116" t="n"/>
      <c r="D10007" s="116" t="n"/>
    </row>
    <row r="10008">
      <c r="A10008" s="116" t="n"/>
      <c r="B10008" s="116" t="n"/>
      <c r="C10008" s="116" t="n"/>
      <c r="D10008" s="116" t="n"/>
    </row>
    <row r="10009">
      <c r="A10009" s="116" t="n"/>
      <c r="B10009" s="116" t="n"/>
      <c r="C10009" s="116" t="n"/>
      <c r="D10009" s="116" t="n"/>
    </row>
    <row r="10010">
      <c r="A10010" s="116" t="n"/>
      <c r="B10010" s="116" t="n"/>
      <c r="C10010" s="116" t="n"/>
      <c r="D10010" s="116" t="n"/>
    </row>
    <row r="10011">
      <c r="A10011" s="116" t="n"/>
      <c r="B10011" s="116" t="n"/>
      <c r="C10011" s="116" t="n"/>
      <c r="D10011" s="116" t="n"/>
    </row>
    <row r="10012">
      <c r="A10012" s="116" t="n"/>
      <c r="B10012" s="116" t="n"/>
      <c r="C10012" s="116" t="n"/>
      <c r="D10012" s="116" t="n"/>
    </row>
    <row r="10013">
      <c r="A10013" s="116" t="n"/>
      <c r="B10013" s="116" t="n"/>
      <c r="C10013" s="116" t="n"/>
      <c r="D10013" s="116" t="n"/>
    </row>
    <row r="10014">
      <c r="A10014" s="116" t="n"/>
      <c r="B10014" s="116" t="n"/>
      <c r="C10014" s="116" t="n"/>
      <c r="D10014" s="116" t="n"/>
    </row>
    <row r="10015">
      <c r="A10015" s="116" t="n"/>
      <c r="B10015" s="116" t="n"/>
      <c r="C10015" s="116" t="n"/>
      <c r="D10015" s="116" t="n"/>
    </row>
    <row r="10016">
      <c r="A10016" s="116" t="n"/>
      <c r="B10016" s="116" t="n"/>
      <c r="C10016" s="116" t="n"/>
      <c r="D10016" s="116" t="n"/>
    </row>
    <row r="10017">
      <c r="A10017" s="116" t="n"/>
      <c r="B10017" s="116" t="n"/>
      <c r="C10017" s="116" t="n"/>
      <c r="D10017" s="116" t="n"/>
    </row>
    <row r="10018">
      <c r="A10018" s="116" t="n"/>
      <c r="B10018" s="116" t="n"/>
      <c r="C10018" s="116" t="n"/>
      <c r="D10018" s="116" t="n"/>
    </row>
    <row r="10019">
      <c r="A10019" s="116" t="n"/>
      <c r="B10019" s="116" t="n"/>
      <c r="C10019" s="116" t="n"/>
      <c r="D10019" s="116" t="n"/>
    </row>
    <row r="10020">
      <c r="A10020" s="116" t="n"/>
      <c r="B10020" s="116" t="n"/>
      <c r="C10020" s="116" t="n"/>
      <c r="D10020" s="116" t="n"/>
    </row>
    <row r="10021">
      <c r="A10021" s="116" t="n"/>
      <c r="B10021" s="116" t="n"/>
      <c r="C10021" s="116" t="n"/>
      <c r="D10021" s="116" t="n"/>
    </row>
    <row r="10022">
      <c r="A10022" s="116" t="n"/>
      <c r="B10022" s="116" t="n"/>
      <c r="C10022" s="116" t="n"/>
      <c r="D10022" s="116" t="n"/>
    </row>
    <row r="10023">
      <c r="A10023" s="116" t="n"/>
      <c r="B10023" s="116" t="n"/>
      <c r="C10023" s="116" t="n"/>
      <c r="D10023" s="116" t="n"/>
    </row>
    <row r="10024">
      <c r="A10024" s="116" t="n"/>
      <c r="B10024" s="116" t="n"/>
      <c r="C10024" s="116" t="n"/>
      <c r="D10024" s="116" t="n"/>
    </row>
    <row r="10025">
      <c r="A10025" s="116" t="n"/>
      <c r="B10025" s="116" t="n"/>
      <c r="C10025" s="116" t="n"/>
      <c r="D10025" s="116" t="n"/>
    </row>
    <row r="10026">
      <c r="A10026" s="116" t="n"/>
      <c r="B10026" s="116" t="n"/>
      <c r="C10026" s="116" t="n"/>
      <c r="D10026" s="116" t="n"/>
    </row>
    <row r="10027">
      <c r="A10027" s="116" t="n"/>
      <c r="B10027" s="116" t="n"/>
      <c r="C10027" s="116" t="n"/>
      <c r="D10027" s="116" t="n"/>
    </row>
    <row r="10028">
      <c r="A10028" s="116" t="n"/>
      <c r="B10028" s="116" t="n"/>
      <c r="C10028" s="116" t="n"/>
      <c r="D10028" s="116" t="n"/>
    </row>
    <row r="10029">
      <c r="A10029" s="116" t="n"/>
      <c r="B10029" s="116" t="n"/>
      <c r="C10029" s="116" t="n"/>
      <c r="D10029" s="116" t="n"/>
    </row>
    <row r="10030">
      <c r="A10030" s="116" t="n"/>
      <c r="B10030" s="116" t="n"/>
      <c r="C10030" s="116" t="n"/>
      <c r="D10030" s="116" t="n"/>
    </row>
    <row r="10031">
      <c r="A10031" s="116" t="n"/>
      <c r="B10031" s="116" t="n"/>
      <c r="C10031" s="116" t="n"/>
      <c r="D10031" s="116" t="n"/>
    </row>
    <row r="10032">
      <c r="A10032" s="116" t="n"/>
      <c r="B10032" s="116" t="n"/>
      <c r="C10032" s="116" t="n"/>
      <c r="D10032" s="116" t="n"/>
    </row>
    <row r="10033">
      <c r="A10033" s="116" t="n"/>
      <c r="B10033" s="116" t="n"/>
      <c r="C10033" s="116" t="n"/>
      <c r="D10033" s="116" t="n"/>
    </row>
    <row r="10034">
      <c r="A10034" s="116" t="n"/>
      <c r="B10034" s="116" t="n"/>
      <c r="C10034" s="116" t="n"/>
      <c r="D10034" s="116" t="n"/>
    </row>
    <row r="10035">
      <c r="A10035" s="116" t="n"/>
      <c r="B10035" s="116" t="n"/>
      <c r="C10035" s="116" t="n"/>
      <c r="D10035" s="116" t="n"/>
    </row>
    <row r="10036">
      <c r="A10036" s="116" t="n"/>
      <c r="B10036" s="116" t="n"/>
      <c r="C10036" s="116" t="n"/>
      <c r="D10036" s="116" t="n"/>
    </row>
    <row r="10037">
      <c r="A10037" s="116" t="n"/>
      <c r="B10037" s="116" t="n"/>
      <c r="C10037" s="116" t="n"/>
      <c r="D10037" s="116" t="n"/>
    </row>
    <row r="10038">
      <c r="A10038" s="116" t="n"/>
      <c r="B10038" s="116" t="n"/>
      <c r="C10038" s="116" t="n"/>
      <c r="D10038" s="116" t="n"/>
    </row>
    <row r="10039">
      <c r="A10039" s="116" t="n"/>
      <c r="B10039" s="116" t="n"/>
      <c r="C10039" s="116" t="n"/>
      <c r="D10039" s="116" t="n"/>
    </row>
    <row r="10040">
      <c r="A10040" s="116" t="n"/>
      <c r="B10040" s="116" t="n"/>
      <c r="C10040" s="116" t="n"/>
      <c r="D10040" s="116" t="n"/>
    </row>
    <row r="10041">
      <c r="A10041" s="116" t="n"/>
      <c r="B10041" s="116" t="n"/>
      <c r="C10041" s="116" t="n"/>
      <c r="D10041" s="116" t="n"/>
    </row>
    <row r="10042">
      <c r="A10042" s="116" t="n"/>
      <c r="B10042" s="116" t="n"/>
      <c r="C10042" s="116" t="n"/>
      <c r="D10042" s="116" t="n"/>
    </row>
    <row r="10043">
      <c r="A10043" s="116" t="n"/>
      <c r="B10043" s="116" t="n"/>
      <c r="C10043" s="116" t="n"/>
      <c r="D10043" s="116" t="n"/>
    </row>
    <row r="10044">
      <c r="A10044" s="116" t="n"/>
      <c r="B10044" s="116" t="n"/>
      <c r="C10044" s="116" t="n"/>
      <c r="D10044" s="116" t="n"/>
    </row>
    <row r="10045">
      <c r="A10045" s="116" t="n"/>
      <c r="B10045" s="116" t="n"/>
      <c r="C10045" s="116" t="n"/>
      <c r="D10045" s="116" t="n"/>
    </row>
    <row r="10046">
      <c r="A10046" s="116" t="n"/>
      <c r="B10046" s="116" t="n"/>
      <c r="C10046" s="116" t="n"/>
      <c r="D10046" s="116" t="n"/>
    </row>
    <row r="10047">
      <c r="A10047" s="116" t="n"/>
      <c r="B10047" s="116" t="n"/>
      <c r="C10047" s="116" t="n"/>
      <c r="D10047" s="116" t="n"/>
    </row>
    <row r="10048">
      <c r="A10048" s="116" t="n"/>
      <c r="B10048" s="116" t="n"/>
      <c r="C10048" s="116" t="n"/>
      <c r="D10048" s="116" t="n"/>
    </row>
    <row r="10049">
      <c r="A10049" s="116" t="n"/>
      <c r="B10049" s="116" t="n"/>
      <c r="C10049" s="116" t="n"/>
      <c r="D10049" s="116" t="n"/>
    </row>
    <row r="10050">
      <c r="A10050" s="116" t="n"/>
      <c r="B10050" s="116" t="n"/>
      <c r="C10050" s="116" t="n"/>
      <c r="D10050" s="116" t="n"/>
    </row>
    <row r="10051">
      <c r="A10051" s="116" t="n"/>
      <c r="B10051" s="116" t="n"/>
      <c r="C10051" s="116" t="n"/>
      <c r="D10051" s="116" t="n"/>
    </row>
    <row r="10052">
      <c r="A10052" s="116" t="n"/>
      <c r="B10052" s="116" t="n"/>
      <c r="C10052" s="116" t="n"/>
      <c r="D10052" s="116" t="n"/>
    </row>
    <row r="10053">
      <c r="A10053" s="116" t="n"/>
      <c r="B10053" s="116" t="n"/>
      <c r="C10053" s="116" t="n"/>
      <c r="D10053" s="116" t="n"/>
    </row>
    <row r="10054">
      <c r="A10054" s="116" t="n"/>
      <c r="B10054" s="116" t="n"/>
      <c r="C10054" s="116" t="n"/>
      <c r="D10054" s="116" t="n"/>
    </row>
    <row r="10055">
      <c r="A10055" s="116" t="n"/>
      <c r="B10055" s="116" t="n"/>
      <c r="C10055" s="116" t="n"/>
      <c r="D10055" s="116" t="n"/>
    </row>
    <row r="10056">
      <c r="A10056" s="116" t="n"/>
      <c r="B10056" s="116" t="n"/>
      <c r="C10056" s="116" t="n"/>
      <c r="D10056" s="116" t="n"/>
    </row>
    <row r="10057">
      <c r="A10057" s="116" t="n"/>
      <c r="B10057" s="116" t="n"/>
      <c r="C10057" s="116" t="n"/>
      <c r="D10057" s="116" t="n"/>
    </row>
    <row r="10058">
      <c r="A10058" s="116" t="n"/>
      <c r="B10058" s="116" t="n"/>
      <c r="C10058" s="116" t="n"/>
      <c r="D10058" s="116" t="n"/>
    </row>
    <row r="10059">
      <c r="A10059" s="116" t="n"/>
      <c r="B10059" s="116" t="n"/>
      <c r="C10059" s="116" t="n"/>
      <c r="D10059" s="116" t="n"/>
    </row>
    <row r="10060">
      <c r="A10060" s="116" t="n"/>
      <c r="B10060" s="116" t="n"/>
      <c r="C10060" s="116" t="n"/>
      <c r="D10060" s="116" t="n"/>
    </row>
    <row r="10061">
      <c r="A10061" s="116" t="n"/>
      <c r="B10061" s="116" t="n"/>
      <c r="C10061" s="116" t="n"/>
      <c r="D10061" s="116" t="n"/>
    </row>
    <row r="10062">
      <c r="A10062" s="116" t="n"/>
      <c r="B10062" s="116" t="n"/>
      <c r="C10062" s="116" t="n"/>
      <c r="D10062" s="116" t="n"/>
    </row>
    <row r="10063">
      <c r="A10063" s="116" t="n"/>
      <c r="B10063" s="116" t="n"/>
      <c r="C10063" s="116" t="n"/>
      <c r="D10063" s="116" t="n"/>
    </row>
    <row r="10064">
      <c r="A10064" s="116" t="n"/>
      <c r="B10064" s="116" t="n"/>
      <c r="C10064" s="116" t="n"/>
      <c r="D10064" s="116" t="n"/>
    </row>
    <row r="10065">
      <c r="A10065" s="116" t="n"/>
      <c r="B10065" s="116" t="n"/>
      <c r="C10065" s="116" t="n"/>
      <c r="D10065" s="116" t="n"/>
    </row>
    <row r="10066">
      <c r="A10066" s="116" t="n"/>
      <c r="B10066" s="116" t="n"/>
      <c r="C10066" s="116" t="n"/>
      <c r="D10066" s="116" t="n"/>
    </row>
    <row r="10067">
      <c r="A10067" s="116" t="n"/>
      <c r="B10067" s="116" t="n"/>
      <c r="C10067" s="116" t="n"/>
      <c r="D10067" s="116" t="n"/>
    </row>
    <row r="10068">
      <c r="A10068" s="116" t="n"/>
      <c r="B10068" s="116" t="n"/>
      <c r="C10068" s="116" t="n"/>
      <c r="D10068" s="116" t="n"/>
    </row>
    <row r="10069">
      <c r="A10069" s="116" t="n"/>
      <c r="B10069" s="116" t="n"/>
      <c r="C10069" s="116" t="n"/>
      <c r="D10069" s="116" t="n"/>
    </row>
    <row r="10070">
      <c r="A10070" s="116" t="n"/>
      <c r="B10070" s="116" t="n"/>
      <c r="C10070" s="116" t="n"/>
      <c r="D10070" s="116" t="n"/>
    </row>
    <row r="10071">
      <c r="A10071" s="116" t="n"/>
      <c r="B10071" s="116" t="n"/>
      <c r="C10071" s="116" t="n"/>
      <c r="D10071" s="116" t="n"/>
    </row>
    <row r="10072">
      <c r="A10072" s="116" t="n"/>
      <c r="B10072" s="116" t="n"/>
      <c r="C10072" s="116" t="n"/>
      <c r="D10072" s="116" t="n"/>
    </row>
    <row r="10073">
      <c r="A10073" s="116" t="n"/>
      <c r="B10073" s="116" t="n"/>
      <c r="C10073" s="116" t="n"/>
      <c r="D10073" s="116" t="n"/>
    </row>
    <row r="10074">
      <c r="A10074" s="116" t="n"/>
      <c r="B10074" s="116" t="n"/>
      <c r="C10074" s="116" t="n"/>
      <c r="D10074" s="116" t="n"/>
    </row>
    <row r="10075">
      <c r="A10075" s="116" t="n"/>
      <c r="B10075" s="116" t="n"/>
      <c r="C10075" s="116" t="n"/>
      <c r="D10075" s="116" t="n"/>
    </row>
    <row r="10076">
      <c r="A10076" s="116" t="n"/>
      <c r="B10076" s="116" t="n"/>
      <c r="C10076" s="116" t="n"/>
      <c r="D10076" s="116" t="n"/>
    </row>
    <row r="10077">
      <c r="A10077" s="116" t="n"/>
      <c r="B10077" s="116" t="n"/>
      <c r="C10077" s="116" t="n"/>
      <c r="D10077" s="116" t="n"/>
    </row>
    <row r="10078">
      <c r="A10078" s="116" t="n"/>
      <c r="B10078" s="116" t="n"/>
      <c r="C10078" s="116" t="n"/>
      <c r="D10078" s="116" t="n"/>
    </row>
    <row r="10079">
      <c r="A10079" s="116" t="n"/>
      <c r="B10079" s="116" t="n"/>
      <c r="C10079" s="116" t="n"/>
      <c r="D10079" s="116" t="n"/>
    </row>
    <row r="10080">
      <c r="A10080" s="116" t="n"/>
      <c r="B10080" s="116" t="n"/>
      <c r="C10080" s="116" t="n"/>
      <c r="D10080" s="116" t="n"/>
    </row>
    <row r="10081">
      <c r="A10081" s="116" t="n"/>
      <c r="B10081" s="116" t="n"/>
      <c r="C10081" s="116" t="n"/>
      <c r="D10081" s="116" t="n"/>
    </row>
    <row r="10082">
      <c r="A10082" s="116" t="n"/>
      <c r="B10082" s="116" t="n"/>
      <c r="C10082" s="116" t="n"/>
      <c r="D10082" s="116" t="n"/>
    </row>
    <row r="10083">
      <c r="A10083" s="116" t="n"/>
      <c r="B10083" s="116" t="n"/>
      <c r="C10083" s="116" t="n"/>
      <c r="D10083" s="116" t="n"/>
    </row>
    <row r="10084">
      <c r="A10084" s="116" t="n"/>
      <c r="B10084" s="116" t="n"/>
      <c r="C10084" s="116" t="n"/>
      <c r="D10084" s="116" t="n"/>
    </row>
    <row r="10085">
      <c r="A10085" s="116" t="n"/>
      <c r="B10085" s="116" t="n"/>
      <c r="C10085" s="116" t="n"/>
      <c r="D10085" s="116" t="n"/>
    </row>
    <row r="10086">
      <c r="A10086" s="116" t="n"/>
      <c r="B10086" s="116" t="n"/>
      <c r="C10086" s="116" t="n"/>
      <c r="D10086" s="116" t="n"/>
    </row>
    <row r="10087">
      <c r="A10087" s="116" t="n"/>
      <c r="B10087" s="116" t="n"/>
      <c r="C10087" s="116" t="n"/>
      <c r="D10087" s="116" t="n"/>
    </row>
    <row r="10088">
      <c r="A10088" s="116" t="n"/>
      <c r="B10088" s="116" t="n"/>
      <c r="C10088" s="116" t="n"/>
      <c r="D10088" s="116" t="n"/>
    </row>
    <row r="10089">
      <c r="A10089" s="116" t="n"/>
      <c r="B10089" s="116" t="n"/>
      <c r="C10089" s="116" t="n"/>
      <c r="D10089" s="116" t="n"/>
    </row>
    <row r="10090">
      <c r="A10090" s="116" t="n"/>
      <c r="B10090" s="116" t="n"/>
      <c r="C10090" s="116" t="n"/>
      <c r="D10090" s="116" t="n"/>
    </row>
    <row r="10091">
      <c r="A10091" s="116" t="n"/>
      <c r="B10091" s="116" t="n"/>
      <c r="C10091" s="116" t="n"/>
      <c r="D10091" s="116" t="n"/>
    </row>
    <row r="10092">
      <c r="A10092" s="116" t="n"/>
      <c r="B10092" s="116" t="n"/>
      <c r="C10092" s="116" t="n"/>
      <c r="D10092" s="116" t="n"/>
    </row>
    <row r="10093">
      <c r="A10093" s="116" t="n"/>
      <c r="B10093" s="116" t="n"/>
      <c r="C10093" s="116" t="n"/>
      <c r="D10093" s="116" t="n"/>
    </row>
    <row r="10094">
      <c r="A10094" s="116" t="n"/>
      <c r="B10094" s="116" t="n"/>
      <c r="C10094" s="116" t="n"/>
      <c r="D10094" s="116" t="n"/>
    </row>
    <row r="10095">
      <c r="A10095" s="116" t="n"/>
      <c r="B10095" s="116" t="n"/>
      <c r="C10095" s="116" t="n"/>
      <c r="D10095" s="116" t="n"/>
    </row>
    <row r="10096">
      <c r="A10096" s="116" t="n"/>
      <c r="B10096" s="116" t="n"/>
      <c r="C10096" s="116" t="n"/>
      <c r="D10096" s="116" t="n"/>
    </row>
    <row r="10097">
      <c r="A10097" s="116" t="n"/>
      <c r="B10097" s="116" t="n"/>
      <c r="C10097" s="116" t="n"/>
      <c r="D10097" s="116" t="n"/>
    </row>
    <row r="10098">
      <c r="A10098" s="116" t="n"/>
      <c r="B10098" s="116" t="n"/>
      <c r="C10098" s="116" t="n"/>
      <c r="D10098" s="116" t="n"/>
    </row>
    <row r="10099">
      <c r="A10099" s="116" t="n"/>
      <c r="B10099" s="116" t="n"/>
      <c r="C10099" s="116" t="n"/>
      <c r="D10099" s="116" t="n"/>
    </row>
    <row r="10100">
      <c r="A10100" s="116" t="n"/>
      <c r="B10100" s="116" t="n"/>
      <c r="C10100" s="116" t="n"/>
      <c r="D10100" s="116" t="n"/>
    </row>
    <row r="10101">
      <c r="A10101" s="116" t="n"/>
      <c r="B10101" s="116" t="n"/>
      <c r="C10101" s="116" t="n"/>
      <c r="D10101" s="116" t="n"/>
    </row>
    <row r="10102">
      <c r="A10102" s="116" t="n"/>
      <c r="B10102" s="116" t="n"/>
      <c r="C10102" s="116" t="n"/>
      <c r="D10102" s="116" t="n"/>
    </row>
    <row r="10103">
      <c r="A10103" s="116" t="n"/>
      <c r="B10103" s="116" t="n"/>
      <c r="C10103" s="116" t="n"/>
      <c r="D10103" s="116" t="n"/>
    </row>
    <row r="10104">
      <c r="A10104" s="116" t="n"/>
      <c r="B10104" s="116" t="n"/>
      <c r="C10104" s="116" t="n"/>
      <c r="D10104" s="116" t="n"/>
    </row>
    <row r="10105">
      <c r="A10105" s="116" t="n"/>
      <c r="B10105" s="116" t="n"/>
      <c r="C10105" s="116" t="n"/>
      <c r="D10105" s="116" t="n"/>
    </row>
    <row r="10106">
      <c r="A10106" s="116" t="n"/>
      <c r="B10106" s="116" t="n"/>
      <c r="C10106" s="116" t="n"/>
      <c r="D10106" s="116" t="n"/>
    </row>
    <row r="10107">
      <c r="A10107" s="116" t="n"/>
      <c r="B10107" s="116" t="n"/>
      <c r="C10107" s="116" t="n"/>
      <c r="D10107" s="116" t="n"/>
    </row>
    <row r="10108">
      <c r="A10108" s="116" t="n"/>
      <c r="B10108" s="116" t="n"/>
      <c r="C10108" s="116" t="n"/>
      <c r="D10108" s="116" t="n"/>
    </row>
    <row r="10109">
      <c r="A10109" s="116" t="n"/>
      <c r="B10109" s="116" t="n"/>
      <c r="C10109" s="116" t="n"/>
      <c r="D10109" s="116" t="n"/>
    </row>
    <row r="10110">
      <c r="A10110" s="116" t="n"/>
      <c r="B10110" s="116" t="n"/>
      <c r="C10110" s="116" t="n"/>
      <c r="D10110" s="116" t="n"/>
    </row>
    <row r="10111">
      <c r="A10111" s="116" t="n"/>
      <c r="B10111" s="116" t="n"/>
      <c r="C10111" s="116" t="n"/>
      <c r="D10111" s="116" t="n"/>
    </row>
    <row r="10112">
      <c r="A10112" s="116" t="n"/>
      <c r="B10112" s="116" t="n"/>
      <c r="C10112" s="116" t="n"/>
      <c r="D10112" s="116" t="n"/>
    </row>
    <row r="10113">
      <c r="A10113" s="116" t="n"/>
      <c r="B10113" s="116" t="n"/>
      <c r="C10113" s="116" t="n"/>
      <c r="D10113" s="116" t="n"/>
    </row>
    <row r="10114">
      <c r="A10114" s="116" t="n"/>
      <c r="B10114" s="116" t="n"/>
      <c r="C10114" s="116" t="n"/>
      <c r="D10114" s="116" t="n"/>
    </row>
    <row r="10115">
      <c r="A10115" s="116" t="n"/>
      <c r="B10115" s="116" t="n"/>
      <c r="C10115" s="116" t="n"/>
      <c r="D10115" s="116" t="n"/>
    </row>
    <row r="10116">
      <c r="A10116" s="116" t="n"/>
      <c r="B10116" s="116" t="n"/>
      <c r="C10116" s="116" t="n"/>
      <c r="D10116" s="116" t="n"/>
    </row>
    <row r="10117">
      <c r="A10117" s="116" t="n"/>
      <c r="B10117" s="116" t="n"/>
      <c r="C10117" s="116" t="n"/>
      <c r="D10117" s="116" t="n"/>
    </row>
    <row r="10118">
      <c r="A10118" s="116" t="n"/>
      <c r="B10118" s="116" t="n"/>
      <c r="C10118" s="116" t="n"/>
      <c r="D10118" s="116" t="n"/>
    </row>
    <row r="10119">
      <c r="A10119" s="116" t="n"/>
      <c r="B10119" s="116" t="n"/>
      <c r="C10119" s="116" t="n"/>
      <c r="D10119" s="116" t="n"/>
    </row>
    <row r="10120">
      <c r="A10120" s="116" t="n"/>
      <c r="B10120" s="116" t="n"/>
      <c r="C10120" s="116" t="n"/>
      <c r="D10120" s="116" t="n"/>
    </row>
    <row r="10121">
      <c r="A10121" s="116" t="n"/>
      <c r="B10121" s="116" t="n"/>
      <c r="C10121" s="116" t="n"/>
      <c r="D10121" s="116" t="n"/>
    </row>
    <row r="10122">
      <c r="A10122" s="116" t="n"/>
      <c r="B10122" s="116" t="n"/>
      <c r="C10122" s="116" t="n"/>
      <c r="D10122" s="116" t="n"/>
    </row>
    <row r="10123">
      <c r="A10123" s="116" t="n"/>
      <c r="B10123" s="116" t="n"/>
      <c r="C10123" s="116" t="n"/>
      <c r="D10123" s="116" t="n"/>
    </row>
    <row r="10124">
      <c r="A10124" s="116" t="n"/>
      <c r="B10124" s="116" t="n"/>
      <c r="C10124" s="116" t="n"/>
      <c r="D10124" s="116" t="n"/>
    </row>
    <row r="10125">
      <c r="A10125" s="116" t="n"/>
      <c r="B10125" s="116" t="n"/>
      <c r="C10125" s="116" t="n"/>
      <c r="D10125" s="116" t="n"/>
    </row>
    <row r="10126">
      <c r="A10126" s="116" t="n"/>
      <c r="B10126" s="116" t="n"/>
      <c r="C10126" s="116" t="n"/>
      <c r="D10126" s="116" t="n"/>
    </row>
    <row r="10127">
      <c r="A10127" s="116" t="n"/>
      <c r="B10127" s="116" t="n"/>
      <c r="C10127" s="116" t="n"/>
      <c r="D10127" s="116" t="n"/>
    </row>
    <row r="10128">
      <c r="A10128" s="116" t="n"/>
      <c r="B10128" s="116" t="n"/>
      <c r="C10128" s="116" t="n"/>
      <c r="D10128" s="116" t="n"/>
    </row>
    <row r="10129">
      <c r="A10129" s="116" t="n"/>
      <c r="B10129" s="116" t="n"/>
      <c r="C10129" s="116" t="n"/>
      <c r="D10129" s="116" t="n"/>
    </row>
    <row r="10130">
      <c r="A10130" s="116" t="n"/>
      <c r="B10130" s="116" t="n"/>
      <c r="C10130" s="116" t="n"/>
      <c r="D10130" s="116" t="n"/>
    </row>
    <row r="10131">
      <c r="A10131" s="116" t="n"/>
      <c r="B10131" s="116" t="n"/>
      <c r="C10131" s="116" t="n"/>
      <c r="D10131" s="116" t="n"/>
    </row>
    <row r="10132">
      <c r="A10132" s="116" t="n"/>
      <c r="B10132" s="116" t="n"/>
      <c r="C10132" s="116" t="n"/>
      <c r="D10132" s="116" t="n"/>
    </row>
    <row r="10133">
      <c r="A10133" s="116" t="n"/>
      <c r="B10133" s="116" t="n"/>
      <c r="C10133" s="116" t="n"/>
      <c r="D10133" s="116" t="n"/>
    </row>
    <row r="10134">
      <c r="A10134" s="116" t="n"/>
      <c r="B10134" s="116" t="n"/>
      <c r="C10134" s="116" t="n"/>
      <c r="D10134" s="116" t="n"/>
    </row>
    <row r="10135">
      <c r="A10135" s="116" t="n"/>
      <c r="B10135" s="116" t="n"/>
      <c r="C10135" s="116" t="n"/>
      <c r="D10135" s="116" t="n"/>
    </row>
    <row r="10136">
      <c r="A10136" s="116" t="n"/>
      <c r="B10136" s="116" t="n"/>
      <c r="C10136" s="116" t="n"/>
      <c r="D10136" s="116" t="n"/>
    </row>
    <row r="10137">
      <c r="A10137" s="116" t="n"/>
      <c r="B10137" s="116" t="n"/>
      <c r="C10137" s="116" t="n"/>
      <c r="D10137" s="116" t="n"/>
    </row>
    <row r="10138">
      <c r="A10138" s="116" t="n"/>
      <c r="B10138" s="116" t="n"/>
      <c r="C10138" s="116" t="n"/>
      <c r="D10138" s="116" t="n"/>
    </row>
    <row r="10139">
      <c r="A10139" s="116" t="n"/>
      <c r="B10139" s="116" t="n"/>
      <c r="C10139" s="116" t="n"/>
      <c r="D10139" s="116" t="n"/>
    </row>
    <row r="10140">
      <c r="A10140" s="116" t="n"/>
      <c r="B10140" s="116" t="n"/>
      <c r="C10140" s="116" t="n"/>
      <c r="D10140" s="116" t="n"/>
    </row>
    <row r="10141">
      <c r="A10141" s="116" t="n"/>
      <c r="B10141" s="116" t="n"/>
      <c r="C10141" s="116" t="n"/>
      <c r="D10141" s="116" t="n"/>
    </row>
    <row r="10142">
      <c r="A10142" s="116" t="n"/>
      <c r="B10142" s="116" t="n"/>
      <c r="C10142" s="116" t="n"/>
      <c r="D10142" s="116" t="n"/>
    </row>
    <row r="10143">
      <c r="A10143" s="116" t="n"/>
      <c r="B10143" s="116" t="n"/>
      <c r="C10143" s="116" t="n"/>
      <c r="D10143" s="116" t="n"/>
    </row>
    <row r="10144">
      <c r="A10144" s="116" t="n"/>
      <c r="B10144" s="116" t="n"/>
      <c r="C10144" s="116" t="n"/>
      <c r="D10144" s="116" t="n"/>
    </row>
    <row r="10145">
      <c r="A10145" s="116" t="n"/>
      <c r="B10145" s="116" t="n"/>
      <c r="C10145" s="116" t="n"/>
      <c r="D10145" s="116" t="n"/>
    </row>
    <row r="10146">
      <c r="A10146" s="116" t="n"/>
      <c r="B10146" s="116" t="n"/>
      <c r="C10146" s="116" t="n"/>
      <c r="D10146" s="116" t="n"/>
    </row>
    <row r="10147">
      <c r="A10147" s="116" t="n"/>
      <c r="B10147" s="116" t="n"/>
      <c r="C10147" s="116" t="n"/>
      <c r="D10147" s="116" t="n"/>
    </row>
    <row r="10148">
      <c r="A10148" s="116" t="n"/>
      <c r="B10148" s="116" t="n"/>
      <c r="C10148" s="116" t="n"/>
      <c r="D10148" s="116" t="n"/>
    </row>
    <row r="10149">
      <c r="A10149" s="116" t="n"/>
      <c r="B10149" s="116" t="n"/>
      <c r="C10149" s="116" t="n"/>
      <c r="D10149" s="116" t="n"/>
    </row>
    <row r="10150">
      <c r="A10150" s="116" t="n"/>
      <c r="B10150" s="116" t="n"/>
      <c r="C10150" s="116" t="n"/>
      <c r="D10150" s="116" t="n"/>
    </row>
    <row r="10151">
      <c r="A10151" s="116" t="n"/>
      <c r="B10151" s="116" t="n"/>
      <c r="C10151" s="116" t="n"/>
      <c r="D10151" s="116" t="n"/>
    </row>
    <row r="10152">
      <c r="A10152" s="116" t="n"/>
      <c r="B10152" s="116" t="n"/>
      <c r="C10152" s="116" t="n"/>
      <c r="D10152" s="116" t="n"/>
    </row>
    <row r="10153">
      <c r="A10153" s="116" t="n"/>
      <c r="B10153" s="116" t="n"/>
      <c r="C10153" s="116" t="n"/>
      <c r="D10153" s="116" t="n"/>
    </row>
    <row r="10154">
      <c r="A10154" s="116" t="n"/>
      <c r="B10154" s="116" t="n"/>
      <c r="C10154" s="116" t="n"/>
      <c r="D10154" s="116" t="n"/>
    </row>
    <row r="10155">
      <c r="A10155" s="116" t="n"/>
      <c r="B10155" s="116" t="n"/>
      <c r="C10155" s="116" t="n"/>
      <c r="D10155" s="116" t="n"/>
    </row>
    <row r="10156">
      <c r="A10156" s="116" t="n"/>
      <c r="B10156" s="116" t="n"/>
      <c r="C10156" s="116" t="n"/>
      <c r="D10156" s="116" t="n"/>
    </row>
    <row r="10157">
      <c r="A10157" s="116" t="n"/>
      <c r="B10157" s="116" t="n"/>
      <c r="C10157" s="116" t="n"/>
      <c r="D10157" s="116" t="n"/>
    </row>
    <row r="10158">
      <c r="A10158" s="116" t="n"/>
      <c r="B10158" s="116" t="n"/>
      <c r="C10158" s="116" t="n"/>
      <c r="D10158" s="116" t="n"/>
    </row>
    <row r="10159">
      <c r="A10159" s="116" t="n"/>
      <c r="B10159" s="116" t="n"/>
      <c r="C10159" s="116" t="n"/>
      <c r="D10159" s="116" t="n"/>
    </row>
    <row r="10160">
      <c r="A10160" s="116" t="n"/>
      <c r="B10160" s="116" t="n"/>
      <c r="C10160" s="116" t="n"/>
      <c r="D10160" s="116" t="n"/>
    </row>
    <row r="10161">
      <c r="A10161" s="116" t="n"/>
      <c r="B10161" s="116" t="n"/>
      <c r="C10161" s="116" t="n"/>
      <c r="D10161" s="116" t="n"/>
    </row>
    <row r="10162">
      <c r="A10162" s="116" t="n"/>
      <c r="B10162" s="116" t="n"/>
      <c r="C10162" s="116" t="n"/>
      <c r="D10162" s="116" t="n"/>
    </row>
    <row r="10163">
      <c r="A10163" s="116" t="n"/>
      <c r="B10163" s="116" t="n"/>
      <c r="C10163" s="116" t="n"/>
      <c r="D10163" s="116" t="n"/>
    </row>
    <row r="10164">
      <c r="A10164" s="116" t="n"/>
      <c r="B10164" s="116" t="n"/>
      <c r="C10164" s="116" t="n"/>
      <c r="D10164" s="116" t="n"/>
    </row>
    <row r="10165">
      <c r="A10165" s="116" t="n"/>
      <c r="B10165" s="116" t="n"/>
      <c r="C10165" s="116" t="n"/>
      <c r="D10165" s="116" t="n"/>
    </row>
    <row r="10166">
      <c r="A10166" s="116" t="n"/>
      <c r="B10166" s="116" t="n"/>
      <c r="C10166" s="116" t="n"/>
      <c r="D10166" s="116" t="n"/>
    </row>
    <row r="10167">
      <c r="A10167" s="116" t="n"/>
      <c r="B10167" s="116" t="n"/>
      <c r="C10167" s="116" t="n"/>
      <c r="D10167" s="116" t="n"/>
    </row>
    <row r="10168">
      <c r="A10168" s="116" t="n"/>
      <c r="B10168" s="116" t="n"/>
      <c r="C10168" s="116" t="n"/>
      <c r="D10168" s="116" t="n"/>
    </row>
    <row r="10169">
      <c r="A10169" s="116" t="n"/>
      <c r="B10169" s="116" t="n"/>
      <c r="C10169" s="116" t="n"/>
      <c r="D10169" s="116" t="n"/>
    </row>
    <row r="10170">
      <c r="A10170" s="116" t="n"/>
      <c r="B10170" s="116" t="n"/>
      <c r="C10170" s="116" t="n"/>
      <c r="D10170" s="116" t="n"/>
    </row>
    <row r="10171">
      <c r="A10171" s="116" t="n"/>
      <c r="B10171" s="116" t="n"/>
      <c r="C10171" s="116" t="n"/>
      <c r="D10171" s="116" t="n"/>
    </row>
    <row r="10172">
      <c r="A10172" s="116" t="n"/>
      <c r="B10172" s="116" t="n"/>
      <c r="C10172" s="116" t="n"/>
      <c r="D10172" s="116" t="n"/>
    </row>
    <row r="10173">
      <c r="A10173" s="116" t="n"/>
      <c r="B10173" s="116" t="n"/>
      <c r="C10173" s="116" t="n"/>
      <c r="D10173" s="116" t="n"/>
    </row>
    <row r="10174">
      <c r="A10174" s="116" t="n"/>
      <c r="B10174" s="116" t="n"/>
      <c r="C10174" s="116" t="n"/>
      <c r="D10174" s="116" t="n"/>
    </row>
    <row r="10175">
      <c r="A10175" s="116" t="n"/>
      <c r="B10175" s="116" t="n"/>
      <c r="C10175" s="116" t="n"/>
      <c r="D10175" s="116" t="n"/>
    </row>
    <row r="10176">
      <c r="A10176" s="116" t="n"/>
      <c r="B10176" s="116" t="n"/>
      <c r="C10176" s="116" t="n"/>
      <c r="D10176" s="116" t="n"/>
    </row>
    <row r="10177">
      <c r="A10177" s="116" t="n"/>
      <c r="B10177" s="116" t="n"/>
      <c r="C10177" s="116" t="n"/>
      <c r="D10177" s="116" t="n"/>
    </row>
    <row r="10178">
      <c r="A10178" s="116" t="n"/>
      <c r="B10178" s="116" t="n"/>
      <c r="C10178" s="116" t="n"/>
      <c r="D10178" s="116" t="n"/>
    </row>
    <row r="10179">
      <c r="A10179" s="116" t="n"/>
      <c r="B10179" s="116" t="n"/>
      <c r="C10179" s="116" t="n"/>
      <c r="D10179" s="116" t="n"/>
    </row>
    <row r="10180">
      <c r="A10180" s="116" t="n"/>
      <c r="B10180" s="116" t="n"/>
      <c r="C10180" s="116" t="n"/>
      <c r="D10180" s="116" t="n"/>
    </row>
    <row r="10181">
      <c r="A10181" s="116" t="n"/>
      <c r="B10181" s="116" t="n"/>
      <c r="C10181" s="116" t="n"/>
      <c r="D10181" s="116" t="n"/>
    </row>
    <row r="10182">
      <c r="A10182" s="116" t="n"/>
      <c r="B10182" s="116" t="n"/>
      <c r="C10182" s="116" t="n"/>
      <c r="D10182" s="116" t="n"/>
    </row>
    <row r="10183">
      <c r="A10183" s="116" t="n"/>
      <c r="B10183" s="116" t="n"/>
      <c r="C10183" s="116" t="n"/>
      <c r="D10183" s="116" t="n"/>
    </row>
    <row r="10184">
      <c r="A10184" s="116" t="n"/>
      <c r="B10184" s="116" t="n"/>
      <c r="C10184" s="116" t="n"/>
      <c r="D10184" s="116" t="n"/>
    </row>
    <row r="10185">
      <c r="A10185" s="116" t="n"/>
      <c r="B10185" s="116" t="n"/>
      <c r="C10185" s="116" t="n"/>
      <c r="D10185" s="116" t="n"/>
    </row>
    <row r="10186">
      <c r="A10186" s="116" t="n"/>
      <c r="B10186" s="116" t="n"/>
      <c r="C10186" s="116" t="n"/>
      <c r="D10186" s="116" t="n"/>
    </row>
    <row r="10187">
      <c r="A10187" s="116" t="n"/>
      <c r="B10187" s="116" t="n"/>
      <c r="C10187" s="116" t="n"/>
      <c r="D10187" s="116" t="n"/>
    </row>
    <row r="10188">
      <c r="A10188" s="116" t="n"/>
      <c r="B10188" s="116" t="n"/>
      <c r="C10188" s="116" t="n"/>
      <c r="D10188" s="116" t="n"/>
    </row>
    <row r="10189">
      <c r="A10189" s="116" t="n"/>
      <c r="B10189" s="116" t="n"/>
      <c r="C10189" s="116" t="n"/>
      <c r="D10189" s="116" t="n"/>
    </row>
    <row r="10190">
      <c r="A10190" s="116" t="n"/>
      <c r="B10190" s="116" t="n"/>
      <c r="C10190" s="116" t="n"/>
      <c r="D10190" s="116" t="n"/>
    </row>
    <row r="10191">
      <c r="A10191" s="116" t="n"/>
      <c r="B10191" s="116" t="n"/>
      <c r="C10191" s="116" t="n"/>
      <c r="D10191" s="116" t="n"/>
    </row>
    <row r="10192">
      <c r="A10192" s="116" t="n"/>
      <c r="B10192" s="116" t="n"/>
      <c r="C10192" s="116" t="n"/>
      <c r="D10192" s="116" t="n"/>
    </row>
    <row r="10193">
      <c r="A10193" s="116" t="n"/>
      <c r="B10193" s="116" t="n"/>
      <c r="C10193" s="116" t="n"/>
      <c r="D10193" s="116" t="n"/>
    </row>
    <row r="10194">
      <c r="A10194" s="116" t="n"/>
      <c r="B10194" s="116" t="n"/>
      <c r="C10194" s="116" t="n"/>
      <c r="D10194" s="116" t="n"/>
    </row>
    <row r="10195">
      <c r="A10195" s="116" t="n"/>
      <c r="B10195" s="116" t="n"/>
      <c r="C10195" s="116" t="n"/>
      <c r="D10195" s="116" t="n"/>
    </row>
    <row r="10196">
      <c r="A10196" s="116" t="n"/>
      <c r="B10196" s="116" t="n"/>
      <c r="C10196" s="116" t="n"/>
      <c r="D10196" s="116" t="n"/>
    </row>
    <row r="10197">
      <c r="A10197" s="116" t="n"/>
      <c r="B10197" s="116" t="n"/>
      <c r="C10197" s="116" t="n"/>
      <c r="D10197" s="116" t="n"/>
    </row>
    <row r="10198">
      <c r="A10198" s="116" t="n"/>
      <c r="B10198" s="116" t="n"/>
      <c r="C10198" s="116" t="n"/>
      <c r="D10198" s="116" t="n"/>
    </row>
    <row r="10199">
      <c r="A10199" s="116" t="n"/>
      <c r="B10199" s="116" t="n"/>
      <c r="C10199" s="116" t="n"/>
      <c r="D10199" s="116" t="n"/>
    </row>
    <row r="10200">
      <c r="A10200" s="116" t="n"/>
      <c r="B10200" s="116" t="n"/>
      <c r="C10200" s="116" t="n"/>
      <c r="D10200" s="116" t="n"/>
    </row>
    <row r="10201">
      <c r="A10201" s="116" t="n"/>
      <c r="B10201" s="116" t="n"/>
      <c r="C10201" s="116" t="n"/>
      <c r="D10201" s="116" t="n"/>
    </row>
    <row r="10202">
      <c r="A10202" s="116" t="n"/>
      <c r="B10202" s="116" t="n"/>
      <c r="C10202" s="116" t="n"/>
      <c r="D10202" s="116" t="n"/>
    </row>
    <row r="10203">
      <c r="A10203" s="116" t="n"/>
      <c r="B10203" s="116" t="n"/>
      <c r="C10203" s="116" t="n"/>
      <c r="D10203" s="116" t="n"/>
    </row>
    <row r="10204">
      <c r="A10204" s="116" t="n"/>
      <c r="B10204" s="116" t="n"/>
      <c r="C10204" s="116" t="n"/>
      <c r="D10204" s="116" t="n"/>
    </row>
    <row r="10205">
      <c r="A10205" s="116" t="n"/>
      <c r="B10205" s="116" t="n"/>
      <c r="C10205" s="116" t="n"/>
      <c r="D10205" s="116" t="n"/>
    </row>
    <row r="10206">
      <c r="A10206" s="116" t="n"/>
      <c r="B10206" s="116" t="n"/>
      <c r="C10206" s="116" t="n"/>
      <c r="D10206" s="116" t="n"/>
    </row>
    <row r="10207">
      <c r="A10207" s="116" t="n"/>
      <c r="B10207" s="116" t="n"/>
      <c r="C10207" s="116" t="n"/>
      <c r="D10207" s="116" t="n"/>
    </row>
    <row r="10208">
      <c r="A10208" s="116" t="n"/>
      <c r="B10208" s="116" t="n"/>
      <c r="C10208" s="116" t="n"/>
      <c r="D10208" s="116" t="n"/>
    </row>
    <row r="10209">
      <c r="A10209" s="116" t="n"/>
      <c r="B10209" s="116" t="n"/>
      <c r="C10209" s="116" t="n"/>
      <c r="D10209" s="116" t="n"/>
    </row>
    <row r="10210">
      <c r="A10210" s="116" t="n"/>
      <c r="B10210" s="116" t="n"/>
      <c r="C10210" s="116" t="n"/>
      <c r="D10210" s="116" t="n"/>
    </row>
    <row r="10211">
      <c r="A10211" s="116" t="n"/>
      <c r="B10211" s="116" t="n"/>
      <c r="C10211" s="116" t="n"/>
      <c r="D10211" s="116" t="n"/>
    </row>
    <row r="10212">
      <c r="A10212" s="116" t="n"/>
      <c r="B10212" s="116" t="n"/>
      <c r="C10212" s="116" t="n"/>
      <c r="D10212" s="116" t="n"/>
    </row>
    <row r="10213">
      <c r="A10213" s="116" t="n"/>
      <c r="B10213" s="116" t="n"/>
      <c r="C10213" s="116" t="n"/>
      <c r="D10213" s="116" t="n"/>
    </row>
    <row r="10214">
      <c r="A10214" s="116" t="n"/>
      <c r="B10214" s="116" t="n"/>
      <c r="C10214" s="116" t="n"/>
      <c r="D10214" s="116" t="n"/>
    </row>
    <row r="10215">
      <c r="A10215" s="116" t="n"/>
      <c r="B10215" s="116" t="n"/>
      <c r="C10215" s="116" t="n"/>
      <c r="D10215" s="116" t="n"/>
    </row>
    <row r="10216">
      <c r="A10216" s="116" t="n"/>
      <c r="B10216" s="116" t="n"/>
      <c r="C10216" s="116" t="n"/>
      <c r="D10216" s="116" t="n"/>
    </row>
    <row r="10217">
      <c r="A10217" s="116" t="n"/>
      <c r="B10217" s="116" t="n"/>
      <c r="C10217" s="116" t="n"/>
      <c r="D10217" s="116" t="n"/>
    </row>
    <row r="10218">
      <c r="A10218" s="116" t="n"/>
      <c r="B10218" s="116" t="n"/>
      <c r="C10218" s="116" t="n"/>
      <c r="D10218" s="116" t="n"/>
    </row>
    <row r="10219">
      <c r="A10219" s="116" t="n"/>
      <c r="B10219" s="116" t="n"/>
      <c r="C10219" s="116" t="n"/>
      <c r="D10219" s="116" t="n"/>
    </row>
    <row r="10220">
      <c r="A10220" s="116" t="n"/>
      <c r="B10220" s="116" t="n"/>
      <c r="C10220" s="116" t="n"/>
      <c r="D10220" s="116" t="n"/>
    </row>
    <row r="10221">
      <c r="A10221" s="116" t="n"/>
      <c r="B10221" s="116" t="n"/>
      <c r="C10221" s="116" t="n"/>
      <c r="D10221" s="116" t="n"/>
    </row>
    <row r="10222">
      <c r="A10222" s="116" t="n"/>
      <c r="B10222" s="116" t="n"/>
      <c r="C10222" s="116" t="n"/>
      <c r="D10222" s="116" t="n"/>
    </row>
    <row r="10223">
      <c r="A10223" s="116" t="n"/>
      <c r="B10223" s="116" t="n"/>
      <c r="C10223" s="116" t="n"/>
      <c r="D10223" s="116" t="n"/>
    </row>
    <row r="10224">
      <c r="A10224" s="116" t="n"/>
      <c r="B10224" s="116" t="n"/>
      <c r="C10224" s="116" t="n"/>
      <c r="D10224" s="116" t="n"/>
    </row>
    <row r="10225">
      <c r="A10225" s="116" t="n"/>
      <c r="B10225" s="116" t="n"/>
      <c r="C10225" s="116" t="n"/>
      <c r="D10225" s="116" t="n"/>
    </row>
    <row r="10226">
      <c r="A10226" s="116" t="n"/>
      <c r="B10226" s="116" t="n"/>
      <c r="C10226" s="116" t="n"/>
      <c r="D10226" s="116" t="n"/>
    </row>
    <row r="10227">
      <c r="A10227" s="116" t="n"/>
      <c r="B10227" s="116" t="n"/>
      <c r="C10227" s="116" t="n"/>
      <c r="D10227" s="116" t="n"/>
    </row>
    <row r="10228">
      <c r="A10228" s="116" t="n"/>
      <c r="B10228" s="116" t="n"/>
      <c r="C10228" s="116" t="n"/>
      <c r="D10228" s="116" t="n"/>
    </row>
    <row r="10229">
      <c r="A10229" s="116" t="n"/>
      <c r="B10229" s="116" t="n"/>
      <c r="C10229" s="116" t="n"/>
      <c r="D10229" s="116" t="n"/>
    </row>
    <row r="10230">
      <c r="A10230" s="116" t="n"/>
      <c r="B10230" s="116" t="n"/>
      <c r="C10230" s="116" t="n"/>
      <c r="D10230" s="116" t="n"/>
    </row>
    <row r="10231">
      <c r="A10231" s="116" t="n"/>
      <c r="B10231" s="116" t="n"/>
      <c r="C10231" s="116" t="n"/>
      <c r="D10231" s="116" t="n"/>
    </row>
    <row r="10232">
      <c r="A10232" s="116" t="n"/>
      <c r="B10232" s="116" t="n"/>
      <c r="C10232" s="116" t="n"/>
      <c r="D10232" s="116" t="n"/>
    </row>
    <row r="10233">
      <c r="A10233" s="116" t="n"/>
      <c r="B10233" s="116" t="n"/>
      <c r="C10233" s="116" t="n"/>
      <c r="D10233" s="116" t="n"/>
    </row>
    <row r="10234">
      <c r="A10234" s="116" t="n"/>
      <c r="B10234" s="116" t="n"/>
      <c r="C10234" s="116" t="n"/>
      <c r="D10234" s="116" t="n"/>
    </row>
    <row r="10235">
      <c r="A10235" s="116" t="n"/>
      <c r="B10235" s="116" t="n"/>
      <c r="C10235" s="116" t="n"/>
      <c r="D10235" s="116" t="n"/>
    </row>
    <row r="10236">
      <c r="A10236" s="116" t="n"/>
      <c r="B10236" s="116" t="n"/>
      <c r="C10236" s="116" t="n"/>
      <c r="D10236" s="116" t="n"/>
    </row>
    <row r="10237">
      <c r="A10237" s="116" t="n"/>
      <c r="B10237" s="116" t="n"/>
      <c r="C10237" s="116" t="n"/>
      <c r="D10237" s="116" t="n"/>
    </row>
    <row r="10238">
      <c r="A10238" s="116" t="n"/>
      <c r="B10238" s="116" t="n"/>
      <c r="C10238" s="116" t="n"/>
      <c r="D10238" s="116" t="n"/>
    </row>
    <row r="10239">
      <c r="A10239" s="116" t="n"/>
      <c r="B10239" s="116" t="n"/>
      <c r="C10239" s="116" t="n"/>
      <c r="D10239" s="116" t="n"/>
    </row>
    <row r="10240">
      <c r="A10240" s="116" t="n"/>
      <c r="B10240" s="116" t="n"/>
      <c r="C10240" s="116" t="n"/>
      <c r="D10240" s="116" t="n"/>
    </row>
    <row r="10241">
      <c r="A10241" s="116" t="n"/>
      <c r="B10241" s="116" t="n"/>
      <c r="C10241" s="116" t="n"/>
      <c r="D10241" s="116" t="n"/>
    </row>
    <row r="10242">
      <c r="A10242" s="116" t="n"/>
      <c r="B10242" s="116" t="n"/>
      <c r="C10242" s="116" t="n"/>
      <c r="D10242" s="116" t="n"/>
    </row>
    <row r="10243">
      <c r="A10243" s="116" t="n"/>
      <c r="B10243" s="116" t="n"/>
      <c r="C10243" s="116" t="n"/>
      <c r="D10243" s="116" t="n"/>
    </row>
    <row r="10244">
      <c r="A10244" s="116" t="n"/>
      <c r="B10244" s="116" t="n"/>
      <c r="C10244" s="116" t="n"/>
      <c r="D10244" s="116" t="n"/>
    </row>
    <row r="10245">
      <c r="A10245" s="116" t="n"/>
      <c r="B10245" s="116" t="n"/>
      <c r="C10245" s="116" t="n"/>
      <c r="D10245" s="116" t="n"/>
    </row>
    <row r="10246">
      <c r="A10246" s="116" t="n"/>
      <c r="B10246" s="116" t="n"/>
      <c r="C10246" s="116" t="n"/>
      <c r="D10246" s="116" t="n"/>
    </row>
    <row r="10247">
      <c r="A10247" s="116" t="n"/>
      <c r="B10247" s="116" t="n"/>
      <c r="C10247" s="116" t="n"/>
      <c r="D10247" s="116" t="n"/>
    </row>
    <row r="10248">
      <c r="A10248" s="116" t="n"/>
      <c r="B10248" s="116" t="n"/>
      <c r="C10248" s="116" t="n"/>
      <c r="D10248" s="116" t="n"/>
    </row>
    <row r="10249">
      <c r="A10249" s="116" t="n"/>
      <c r="B10249" s="116" t="n"/>
      <c r="C10249" s="116" t="n"/>
      <c r="D10249" s="116" t="n"/>
    </row>
    <row r="10250">
      <c r="A10250" s="116" t="n"/>
      <c r="B10250" s="116" t="n"/>
      <c r="C10250" s="116" t="n"/>
      <c r="D10250" s="116" t="n"/>
    </row>
    <row r="10251">
      <c r="A10251" s="116" t="n"/>
      <c r="B10251" s="116" t="n"/>
      <c r="C10251" s="116" t="n"/>
      <c r="D10251" s="116" t="n"/>
    </row>
    <row r="10252">
      <c r="A10252" s="116" t="n"/>
      <c r="B10252" s="116" t="n"/>
      <c r="C10252" s="116" t="n"/>
      <c r="D10252" s="116" t="n"/>
    </row>
    <row r="10253">
      <c r="A10253" s="116" t="n"/>
      <c r="B10253" s="116" t="n"/>
      <c r="C10253" s="116" t="n"/>
      <c r="D10253" s="116" t="n"/>
    </row>
    <row r="10254">
      <c r="A10254" s="116" t="n"/>
      <c r="B10254" s="116" t="n"/>
      <c r="C10254" s="116" t="n"/>
      <c r="D10254" s="116" t="n"/>
    </row>
    <row r="10255">
      <c r="A10255" s="116" t="n"/>
      <c r="B10255" s="116" t="n"/>
      <c r="C10255" s="116" t="n"/>
      <c r="D10255" s="116" t="n"/>
    </row>
    <row r="10256">
      <c r="A10256" s="116" t="n"/>
      <c r="B10256" s="116" t="n"/>
      <c r="C10256" s="116" t="n"/>
      <c r="D10256" s="116" t="n"/>
    </row>
    <row r="10257">
      <c r="A10257" s="116" t="n"/>
      <c r="B10257" s="116" t="n"/>
      <c r="C10257" s="116" t="n"/>
      <c r="D10257" s="116" t="n"/>
    </row>
    <row r="10258">
      <c r="A10258" s="116" t="n"/>
      <c r="B10258" s="116" t="n"/>
      <c r="C10258" s="116" t="n"/>
      <c r="D10258" s="116" t="n"/>
    </row>
    <row r="10259">
      <c r="A10259" s="116" t="n"/>
      <c r="B10259" s="116" t="n"/>
      <c r="C10259" s="116" t="n"/>
      <c r="D10259" s="116" t="n"/>
    </row>
    <row r="10260">
      <c r="A10260" s="116" t="n"/>
      <c r="B10260" s="116" t="n"/>
      <c r="C10260" s="116" t="n"/>
      <c r="D10260" s="116" t="n"/>
    </row>
    <row r="10261">
      <c r="A10261" s="116" t="n"/>
      <c r="B10261" s="116" t="n"/>
      <c r="C10261" s="116" t="n"/>
      <c r="D10261" s="116" t="n"/>
    </row>
    <row r="10262">
      <c r="A10262" s="116" t="n"/>
      <c r="B10262" s="116" t="n"/>
      <c r="C10262" s="116" t="n"/>
      <c r="D10262" s="116" t="n"/>
    </row>
    <row r="10263">
      <c r="A10263" s="116" t="n"/>
      <c r="B10263" s="116" t="n"/>
      <c r="C10263" s="116" t="n"/>
      <c r="D10263" s="116" t="n"/>
    </row>
    <row r="10264">
      <c r="A10264" s="116" t="n"/>
      <c r="B10264" s="116" t="n"/>
      <c r="C10264" s="116" t="n"/>
      <c r="D10264" s="116" t="n"/>
    </row>
    <row r="10265">
      <c r="A10265" s="116" t="n"/>
      <c r="B10265" s="116" t="n"/>
      <c r="C10265" s="116" t="n"/>
      <c r="D10265" s="116" t="n"/>
    </row>
    <row r="10266">
      <c r="A10266" s="116" t="n"/>
      <c r="B10266" s="116" t="n"/>
      <c r="C10266" s="116" t="n"/>
      <c r="D10266" s="116" t="n"/>
    </row>
    <row r="10267">
      <c r="A10267" s="116" t="n"/>
      <c r="B10267" s="116" t="n"/>
      <c r="C10267" s="116" t="n"/>
      <c r="D10267" s="116" t="n"/>
    </row>
    <row r="10268">
      <c r="A10268" s="116" t="n"/>
      <c r="B10268" s="116" t="n"/>
      <c r="C10268" s="116" t="n"/>
      <c r="D10268" s="116" t="n"/>
    </row>
    <row r="10269">
      <c r="A10269" s="116" t="n"/>
      <c r="B10269" s="116" t="n"/>
      <c r="C10269" s="116" t="n"/>
      <c r="D10269" s="116" t="n"/>
    </row>
    <row r="10270">
      <c r="A10270" s="116" t="n"/>
      <c r="B10270" s="116" t="n"/>
      <c r="C10270" s="116" t="n"/>
      <c r="D10270" s="116" t="n"/>
    </row>
    <row r="10271">
      <c r="A10271" s="116" t="n"/>
      <c r="B10271" s="116" t="n"/>
      <c r="C10271" s="116" t="n"/>
      <c r="D10271" s="116" t="n"/>
    </row>
    <row r="10272">
      <c r="A10272" s="116" t="n"/>
      <c r="B10272" s="116" t="n"/>
      <c r="C10272" s="116" t="n"/>
      <c r="D10272" s="116" t="n"/>
    </row>
    <row r="10273">
      <c r="A10273" s="116" t="n"/>
      <c r="B10273" s="116" t="n"/>
      <c r="C10273" s="116" t="n"/>
      <c r="D10273" s="116" t="n"/>
    </row>
    <row r="10274">
      <c r="A10274" s="116" t="n"/>
      <c r="B10274" s="116" t="n"/>
      <c r="C10274" s="116" t="n"/>
      <c r="D10274" s="116" t="n"/>
    </row>
    <row r="10275">
      <c r="A10275" s="116" t="n"/>
      <c r="B10275" s="116" t="n"/>
      <c r="C10275" s="116" t="n"/>
      <c r="D10275" s="116" t="n"/>
    </row>
    <row r="10276">
      <c r="A10276" s="116" t="n"/>
      <c r="B10276" s="116" t="n"/>
      <c r="C10276" s="116" t="n"/>
      <c r="D10276" s="116" t="n"/>
    </row>
    <row r="10277">
      <c r="A10277" s="116" t="n"/>
      <c r="B10277" s="116" t="n"/>
      <c r="C10277" s="116" t="n"/>
      <c r="D10277" s="116" t="n"/>
    </row>
    <row r="10278">
      <c r="A10278" s="116" t="n"/>
      <c r="B10278" s="116" t="n"/>
      <c r="C10278" s="116" t="n"/>
      <c r="D10278" s="116" t="n"/>
    </row>
    <row r="10279">
      <c r="A10279" s="116" t="n"/>
      <c r="B10279" s="116" t="n"/>
      <c r="C10279" s="116" t="n"/>
      <c r="D10279" s="116" t="n"/>
    </row>
    <row r="10280">
      <c r="A10280" s="116" t="n"/>
      <c r="B10280" s="116" t="n"/>
      <c r="C10280" s="116" t="n"/>
      <c r="D10280" s="116" t="n"/>
    </row>
    <row r="10281">
      <c r="A10281" s="116" t="n"/>
      <c r="B10281" s="116" t="n"/>
      <c r="C10281" s="116" t="n"/>
      <c r="D10281" s="116" t="n"/>
    </row>
    <row r="10282">
      <c r="A10282" s="116" t="n"/>
      <c r="B10282" s="116" t="n"/>
      <c r="C10282" s="116" t="n"/>
      <c r="D10282" s="116" t="n"/>
    </row>
    <row r="10283">
      <c r="A10283" s="116" t="n"/>
      <c r="B10283" s="116" t="n"/>
      <c r="C10283" s="116" t="n"/>
      <c r="D10283" s="116" t="n"/>
    </row>
    <row r="10284">
      <c r="A10284" s="116" t="n"/>
      <c r="B10284" s="116" t="n"/>
      <c r="C10284" s="116" t="n"/>
      <c r="D10284" s="116" t="n"/>
    </row>
    <row r="10285">
      <c r="A10285" s="116" t="n"/>
      <c r="B10285" s="116" t="n"/>
      <c r="C10285" s="116" t="n"/>
      <c r="D10285" s="116" t="n"/>
    </row>
    <row r="10286">
      <c r="A10286" s="116" t="n"/>
      <c r="B10286" s="116" t="n"/>
      <c r="C10286" s="116" t="n"/>
      <c r="D10286" s="116" t="n"/>
    </row>
    <row r="10287">
      <c r="A10287" s="116" t="n"/>
      <c r="B10287" s="116" t="n"/>
      <c r="C10287" s="116" t="n"/>
      <c r="D10287" s="116" t="n"/>
    </row>
    <row r="10288">
      <c r="A10288" s="116" t="n"/>
      <c r="B10288" s="116" t="n"/>
      <c r="C10288" s="116" t="n"/>
      <c r="D10288" s="116" t="n"/>
    </row>
    <row r="10289">
      <c r="A10289" s="116" t="n"/>
      <c r="B10289" s="116" t="n"/>
      <c r="C10289" s="116" t="n"/>
      <c r="D10289" s="116" t="n"/>
    </row>
    <row r="10290">
      <c r="A10290" s="116" t="n"/>
      <c r="B10290" s="116" t="n"/>
      <c r="C10290" s="116" t="n"/>
      <c r="D10290" s="116" t="n"/>
    </row>
    <row r="10291">
      <c r="A10291" s="116" t="n"/>
      <c r="B10291" s="116" t="n"/>
      <c r="C10291" s="116" t="n"/>
      <c r="D10291" s="116" t="n"/>
    </row>
    <row r="10292">
      <c r="A10292" s="116" t="n"/>
      <c r="B10292" s="116" t="n"/>
      <c r="C10292" s="116" t="n"/>
      <c r="D10292" s="116" t="n"/>
    </row>
    <row r="10293">
      <c r="A10293" s="116" t="n"/>
      <c r="B10293" s="116" t="n"/>
      <c r="C10293" s="116" t="n"/>
      <c r="D10293" s="116" t="n"/>
    </row>
    <row r="10294">
      <c r="A10294" s="116" t="n"/>
      <c r="B10294" s="116" t="n"/>
      <c r="C10294" s="116" t="n"/>
      <c r="D10294" s="116" t="n"/>
    </row>
    <row r="10295">
      <c r="A10295" s="116" t="n"/>
      <c r="B10295" s="116" t="n"/>
      <c r="C10295" s="116" t="n"/>
      <c r="D10295" s="116" t="n"/>
    </row>
    <row r="10296">
      <c r="A10296" s="116" t="n"/>
      <c r="B10296" s="116" t="n"/>
      <c r="C10296" s="116" t="n"/>
      <c r="D10296" s="116" t="n"/>
    </row>
    <row r="10297">
      <c r="A10297" s="116" t="n"/>
      <c r="B10297" s="116" t="n"/>
      <c r="C10297" s="116" t="n"/>
      <c r="D10297" s="116" t="n"/>
    </row>
    <row r="10298">
      <c r="A10298" s="116" t="n"/>
      <c r="B10298" s="116" t="n"/>
      <c r="C10298" s="116" t="n"/>
      <c r="D10298" s="116" t="n"/>
    </row>
    <row r="10299">
      <c r="A10299" s="116" t="n"/>
      <c r="B10299" s="116" t="n"/>
      <c r="C10299" s="116" t="n"/>
      <c r="D10299" s="116" t="n"/>
    </row>
    <row r="10300">
      <c r="A10300" s="116" t="n"/>
      <c r="B10300" s="116" t="n"/>
      <c r="C10300" s="116" t="n"/>
      <c r="D10300" s="116" t="n"/>
    </row>
    <row r="10301">
      <c r="A10301" s="116" t="n"/>
      <c r="B10301" s="116" t="n"/>
      <c r="C10301" s="116" t="n"/>
      <c r="D10301" s="116" t="n"/>
    </row>
    <row r="10302">
      <c r="A10302" s="116" t="n"/>
      <c r="B10302" s="116" t="n"/>
      <c r="C10302" s="116" t="n"/>
      <c r="D10302" s="116" t="n"/>
    </row>
    <row r="10303">
      <c r="A10303" s="116" t="n"/>
      <c r="B10303" s="116" t="n"/>
      <c r="C10303" s="116" t="n"/>
      <c r="D10303" s="116" t="n"/>
    </row>
    <row r="10304">
      <c r="A10304" s="116" t="n"/>
      <c r="B10304" s="116" t="n"/>
      <c r="C10304" s="116" t="n"/>
      <c r="D10304" s="116" t="n"/>
    </row>
    <row r="10305">
      <c r="A10305" s="116" t="n"/>
      <c r="B10305" s="116" t="n"/>
      <c r="C10305" s="116" t="n"/>
      <c r="D10305" s="116" t="n"/>
    </row>
    <row r="10306">
      <c r="A10306" s="116" t="n"/>
      <c r="B10306" s="116" t="n"/>
      <c r="C10306" s="116" t="n"/>
      <c r="D10306" s="116" t="n"/>
    </row>
    <row r="10307">
      <c r="A10307" s="116" t="n"/>
      <c r="B10307" s="116" t="n"/>
      <c r="C10307" s="116" t="n"/>
      <c r="D10307" s="116" t="n"/>
    </row>
    <row r="10308">
      <c r="A10308" s="116" t="n"/>
      <c r="B10308" s="116" t="n"/>
      <c r="C10308" s="116" t="n"/>
      <c r="D10308" s="116" t="n"/>
    </row>
    <row r="10309">
      <c r="A10309" s="116" t="n"/>
      <c r="B10309" s="116" t="n"/>
      <c r="C10309" s="116" t="n"/>
      <c r="D10309" s="116" t="n"/>
    </row>
    <row r="10310">
      <c r="A10310" s="116" t="n"/>
      <c r="B10310" s="116" t="n"/>
      <c r="C10310" s="116" t="n"/>
      <c r="D10310" s="116" t="n"/>
    </row>
    <row r="10311">
      <c r="A10311" s="116" t="n"/>
      <c r="B10311" s="116" t="n"/>
      <c r="C10311" s="116" t="n"/>
      <c r="D10311" s="116" t="n"/>
    </row>
    <row r="10312">
      <c r="A10312" s="116" t="n"/>
      <c r="B10312" s="116" t="n"/>
      <c r="C10312" s="116" t="n"/>
      <c r="D10312" s="116" t="n"/>
    </row>
    <row r="10313">
      <c r="A10313" s="116" t="n"/>
      <c r="B10313" s="116" t="n"/>
      <c r="C10313" s="116" t="n"/>
      <c r="D10313" s="116" t="n"/>
    </row>
    <row r="10314">
      <c r="A10314" s="116" t="n"/>
      <c r="B10314" s="116" t="n"/>
      <c r="C10314" s="116" t="n"/>
      <c r="D10314" s="116" t="n"/>
    </row>
    <row r="10315">
      <c r="A10315" s="116" t="n"/>
      <c r="B10315" s="116" t="n"/>
      <c r="C10315" s="116" t="n"/>
      <c r="D10315" s="116" t="n"/>
    </row>
    <row r="10316">
      <c r="A10316" s="116" t="n"/>
      <c r="B10316" s="116" t="n"/>
      <c r="C10316" s="116" t="n"/>
      <c r="D10316" s="116" t="n"/>
    </row>
    <row r="10317">
      <c r="A10317" s="116" t="n"/>
      <c r="B10317" s="116" t="n"/>
      <c r="C10317" s="116" t="n"/>
      <c r="D10317" s="116" t="n"/>
    </row>
    <row r="10318">
      <c r="A10318" s="116" t="n"/>
      <c r="B10318" s="116" t="n"/>
      <c r="C10318" s="116" t="n"/>
      <c r="D10318" s="116" t="n"/>
    </row>
    <row r="10319">
      <c r="A10319" s="116" t="n"/>
      <c r="B10319" s="116" t="n"/>
      <c r="C10319" s="116" t="n"/>
      <c r="D10319" s="116" t="n"/>
    </row>
    <row r="10320">
      <c r="A10320" s="116" t="n"/>
      <c r="B10320" s="116" t="n"/>
      <c r="C10320" s="116" t="n"/>
      <c r="D10320" s="116" t="n"/>
    </row>
    <row r="10321">
      <c r="A10321" s="116" t="n"/>
      <c r="B10321" s="116" t="n"/>
      <c r="C10321" s="116" t="n"/>
      <c r="D10321" s="116" t="n"/>
    </row>
    <row r="10322">
      <c r="A10322" s="116" t="n"/>
      <c r="B10322" s="116" t="n"/>
      <c r="C10322" s="116" t="n"/>
      <c r="D10322" s="116" t="n"/>
    </row>
    <row r="10323">
      <c r="A10323" s="116" t="n"/>
      <c r="B10323" s="116" t="n"/>
      <c r="C10323" s="116" t="n"/>
      <c r="D10323" s="116" t="n"/>
    </row>
    <row r="10324">
      <c r="A10324" s="116" t="n"/>
      <c r="B10324" s="116" t="n"/>
      <c r="C10324" s="116" t="n"/>
      <c r="D10324" s="116" t="n"/>
    </row>
    <row r="10325">
      <c r="A10325" s="116" t="n"/>
      <c r="B10325" s="116" t="n"/>
      <c r="C10325" s="116" t="n"/>
      <c r="D10325" s="116" t="n"/>
    </row>
    <row r="10326">
      <c r="A10326" s="116" t="n"/>
      <c r="B10326" s="116" t="n"/>
      <c r="C10326" s="116" t="n"/>
      <c r="D10326" s="116" t="n"/>
    </row>
    <row r="10327">
      <c r="A10327" s="116" t="n"/>
      <c r="B10327" s="116" t="n"/>
      <c r="C10327" s="116" t="n"/>
      <c r="D10327" s="116" t="n"/>
    </row>
    <row r="10328">
      <c r="A10328" s="116" t="n"/>
      <c r="B10328" s="116" t="n"/>
      <c r="C10328" s="116" t="n"/>
      <c r="D10328" s="116" t="n"/>
    </row>
    <row r="10329">
      <c r="A10329" s="116" t="n"/>
      <c r="B10329" s="116" t="n"/>
      <c r="C10329" s="116" t="n"/>
      <c r="D10329" s="116" t="n"/>
    </row>
    <row r="10330">
      <c r="A10330" s="116" t="n"/>
      <c r="B10330" s="116" t="n"/>
      <c r="C10330" s="116" t="n"/>
      <c r="D10330" s="116" t="n"/>
    </row>
    <row r="10331">
      <c r="A10331" s="116" t="n"/>
      <c r="B10331" s="116" t="n"/>
      <c r="C10331" s="116" t="n"/>
      <c r="D10331" s="116" t="n"/>
    </row>
    <row r="10332">
      <c r="A10332" s="116" t="n"/>
      <c r="B10332" s="116" t="n"/>
      <c r="C10332" s="116" t="n"/>
      <c r="D10332" s="116" t="n"/>
    </row>
    <row r="10333">
      <c r="A10333" s="116" t="n"/>
      <c r="B10333" s="116" t="n"/>
      <c r="C10333" s="116" t="n"/>
      <c r="D10333" s="116" t="n"/>
    </row>
    <row r="10334">
      <c r="A10334" s="116" t="n"/>
      <c r="B10334" s="116" t="n"/>
      <c r="C10334" s="116" t="n"/>
      <c r="D10334" s="116" t="n"/>
    </row>
    <row r="10335">
      <c r="A10335" s="116" t="n"/>
      <c r="B10335" s="116" t="n"/>
      <c r="C10335" s="116" t="n"/>
      <c r="D10335" s="116" t="n"/>
    </row>
    <row r="10336">
      <c r="A10336" s="116" t="n"/>
      <c r="B10336" s="116" t="n"/>
      <c r="C10336" s="116" t="n"/>
      <c r="D10336" s="116" t="n"/>
    </row>
    <row r="10337">
      <c r="A10337" s="116" t="n"/>
      <c r="B10337" s="116" t="n"/>
      <c r="C10337" s="116" t="n"/>
      <c r="D10337" s="116" t="n"/>
    </row>
    <row r="10338">
      <c r="A10338" s="116" t="n"/>
      <c r="B10338" s="116" t="n"/>
      <c r="C10338" s="116" t="n"/>
      <c r="D10338" s="116" t="n"/>
    </row>
    <row r="10339">
      <c r="A10339" s="116" t="n"/>
      <c r="B10339" s="116" t="n"/>
      <c r="C10339" s="116" t="n"/>
      <c r="D10339" s="116" t="n"/>
    </row>
    <row r="10340">
      <c r="A10340" s="116" t="n"/>
      <c r="B10340" s="116" t="n"/>
      <c r="C10340" s="116" t="n"/>
      <c r="D10340" s="116" t="n"/>
    </row>
    <row r="10341">
      <c r="A10341" s="116" t="n"/>
      <c r="B10341" s="116" t="n"/>
      <c r="C10341" s="116" t="n"/>
      <c r="D10341" s="116" t="n"/>
    </row>
    <row r="10342">
      <c r="A10342" s="116" t="n"/>
      <c r="B10342" s="116" t="n"/>
      <c r="C10342" s="116" t="n"/>
      <c r="D10342" s="116" t="n"/>
    </row>
    <row r="10343">
      <c r="A10343" s="116" t="n"/>
      <c r="B10343" s="116" t="n"/>
      <c r="C10343" s="116" t="n"/>
      <c r="D10343" s="116" t="n"/>
    </row>
    <row r="10344">
      <c r="A10344" s="116" t="n"/>
      <c r="B10344" s="116" t="n"/>
      <c r="C10344" s="116" t="n"/>
      <c r="D10344" s="116" t="n"/>
    </row>
    <row r="10345">
      <c r="A10345" s="116" t="n"/>
      <c r="B10345" s="116" t="n"/>
      <c r="C10345" s="116" t="n"/>
      <c r="D10345" s="116" t="n"/>
    </row>
    <row r="10346">
      <c r="A10346" s="116" t="n"/>
      <c r="B10346" s="116" t="n"/>
      <c r="C10346" s="116" t="n"/>
      <c r="D10346" s="116" t="n"/>
    </row>
    <row r="10347">
      <c r="A10347" s="116" t="n"/>
      <c r="B10347" s="116" t="n"/>
      <c r="C10347" s="116" t="n"/>
      <c r="D10347" s="116" t="n"/>
    </row>
    <row r="10348">
      <c r="A10348" s="116" t="n"/>
      <c r="B10348" s="116" t="n"/>
      <c r="C10348" s="116" t="n"/>
      <c r="D10348" s="116" t="n"/>
    </row>
    <row r="10349">
      <c r="A10349" s="116" t="n"/>
      <c r="B10349" s="116" t="n"/>
      <c r="C10349" s="116" t="n"/>
      <c r="D10349" s="116" t="n"/>
    </row>
    <row r="10350">
      <c r="A10350" s="116" t="n"/>
      <c r="B10350" s="116" t="n"/>
      <c r="C10350" s="116" t="n"/>
      <c r="D10350" s="116" t="n"/>
    </row>
    <row r="10351">
      <c r="A10351" s="116" t="n"/>
      <c r="B10351" s="116" t="n"/>
      <c r="C10351" s="116" t="n"/>
      <c r="D10351" s="116" t="n"/>
    </row>
    <row r="10352">
      <c r="A10352" s="116" t="n"/>
      <c r="B10352" s="116" t="n"/>
      <c r="C10352" s="116" t="n"/>
      <c r="D10352" s="116" t="n"/>
    </row>
    <row r="10353">
      <c r="A10353" s="116" t="n"/>
      <c r="B10353" s="116" t="n"/>
      <c r="C10353" s="116" t="n"/>
      <c r="D10353" s="116" t="n"/>
    </row>
    <row r="10354">
      <c r="A10354" s="116" t="n"/>
      <c r="B10354" s="116" t="n"/>
      <c r="C10354" s="116" t="n"/>
      <c r="D10354" s="116" t="n"/>
    </row>
    <row r="10355">
      <c r="A10355" s="116" t="n"/>
      <c r="B10355" s="116" t="n"/>
      <c r="C10355" s="116" t="n"/>
      <c r="D10355" s="116" t="n"/>
    </row>
    <row r="10356">
      <c r="A10356" s="116" t="n"/>
      <c r="B10356" s="116" t="n"/>
      <c r="C10356" s="116" t="n"/>
      <c r="D10356" s="116" t="n"/>
    </row>
    <row r="10357">
      <c r="A10357" s="116" t="n"/>
      <c r="B10357" s="116" t="n"/>
      <c r="C10357" s="116" t="n"/>
      <c r="D10357" s="116" t="n"/>
    </row>
    <row r="10358">
      <c r="A10358" s="116" t="n"/>
      <c r="B10358" s="116" t="n"/>
      <c r="C10358" s="116" t="n"/>
      <c r="D10358" s="116" t="n"/>
    </row>
    <row r="10359">
      <c r="A10359" s="116" t="n"/>
      <c r="B10359" s="116" t="n"/>
      <c r="C10359" s="116" t="n"/>
      <c r="D10359" s="116" t="n"/>
    </row>
    <row r="10360">
      <c r="A10360" s="116" t="n"/>
      <c r="B10360" s="116" t="n"/>
      <c r="C10360" s="116" t="n"/>
      <c r="D10360" s="116" t="n"/>
    </row>
    <row r="10361">
      <c r="A10361" s="116" t="n"/>
      <c r="B10361" s="116" t="n"/>
      <c r="C10361" s="116" t="n"/>
      <c r="D10361" s="116" t="n"/>
    </row>
    <row r="10362">
      <c r="A10362" s="116" t="n"/>
      <c r="B10362" s="116" t="n"/>
      <c r="C10362" s="116" t="n"/>
      <c r="D10362" s="116" t="n"/>
    </row>
    <row r="10363">
      <c r="A10363" s="116" t="n"/>
      <c r="B10363" s="116" t="n"/>
      <c r="C10363" s="116" t="n"/>
      <c r="D10363" s="116" t="n"/>
    </row>
    <row r="10364">
      <c r="A10364" s="116" t="n"/>
      <c r="B10364" s="116" t="n"/>
      <c r="C10364" s="116" t="n"/>
      <c r="D10364" s="116" t="n"/>
    </row>
    <row r="10365">
      <c r="A10365" s="116" t="n"/>
      <c r="B10365" s="116" t="n"/>
      <c r="C10365" s="116" t="n"/>
      <c r="D10365" s="116" t="n"/>
    </row>
    <row r="10366">
      <c r="A10366" s="116" t="n"/>
      <c r="B10366" s="116" t="n"/>
      <c r="C10366" s="116" t="n"/>
      <c r="D10366" s="116" t="n"/>
    </row>
    <row r="10367">
      <c r="A10367" s="116" t="n"/>
      <c r="B10367" s="116" t="n"/>
      <c r="C10367" s="116" t="n"/>
      <c r="D10367" s="116" t="n"/>
    </row>
    <row r="10368">
      <c r="A10368" s="116" t="n"/>
      <c r="B10368" s="116" t="n"/>
      <c r="C10368" s="116" t="n"/>
      <c r="D10368" s="116" t="n"/>
    </row>
    <row r="10369">
      <c r="A10369" s="116" t="n"/>
      <c r="B10369" s="116" t="n"/>
      <c r="C10369" s="116" t="n"/>
      <c r="D10369" s="116" t="n"/>
    </row>
    <row r="10370">
      <c r="A10370" s="116" t="n"/>
      <c r="B10370" s="116" t="n"/>
      <c r="C10370" s="116" t="n"/>
      <c r="D10370" s="116" t="n"/>
    </row>
    <row r="10371">
      <c r="A10371" s="116" t="n"/>
      <c r="B10371" s="116" t="n"/>
      <c r="C10371" s="116" t="n"/>
      <c r="D10371" s="116" t="n"/>
    </row>
    <row r="10372">
      <c r="A10372" s="116" t="n"/>
      <c r="B10372" s="116" t="n"/>
      <c r="C10372" s="116" t="n"/>
      <c r="D10372" s="116" t="n"/>
    </row>
    <row r="10373">
      <c r="A10373" s="116" t="n"/>
      <c r="B10373" s="116" t="n"/>
      <c r="C10373" s="116" t="n"/>
      <c r="D10373" s="116" t="n"/>
    </row>
    <row r="10374">
      <c r="A10374" s="116" t="n"/>
      <c r="B10374" s="116" t="n"/>
      <c r="C10374" s="116" t="n"/>
      <c r="D10374" s="116" t="n"/>
    </row>
    <row r="10375">
      <c r="A10375" s="116" t="n"/>
      <c r="B10375" s="116" t="n"/>
      <c r="C10375" s="116" t="n"/>
      <c r="D10375" s="116" t="n"/>
    </row>
    <row r="10376">
      <c r="A10376" s="116" t="n"/>
      <c r="B10376" s="116" t="n"/>
      <c r="C10376" s="116" t="n"/>
      <c r="D10376" s="116" t="n"/>
    </row>
    <row r="10377">
      <c r="A10377" s="116" t="n"/>
      <c r="B10377" s="116" t="n"/>
      <c r="C10377" s="116" t="n"/>
      <c r="D10377" s="116" t="n"/>
    </row>
    <row r="10378">
      <c r="A10378" s="116" t="n"/>
      <c r="B10378" s="116" t="n"/>
      <c r="C10378" s="116" t="n"/>
      <c r="D10378" s="116" t="n"/>
    </row>
    <row r="10379">
      <c r="A10379" s="116" t="n"/>
      <c r="B10379" s="116" t="n"/>
      <c r="C10379" s="116" t="n"/>
      <c r="D10379" s="116" t="n"/>
    </row>
    <row r="10380">
      <c r="A10380" s="116" t="n"/>
      <c r="B10380" s="116" t="n"/>
      <c r="C10380" s="116" t="n"/>
      <c r="D10380" s="116" t="n"/>
    </row>
    <row r="10381">
      <c r="A10381" s="116" t="n"/>
      <c r="B10381" s="116" t="n"/>
      <c r="C10381" s="116" t="n"/>
      <c r="D10381" s="116" t="n"/>
    </row>
    <row r="10382">
      <c r="A10382" s="116" t="n"/>
      <c r="B10382" s="116" t="n"/>
      <c r="C10382" s="116" t="n"/>
      <c r="D10382" s="116" t="n"/>
    </row>
    <row r="10383">
      <c r="A10383" s="116" t="n"/>
      <c r="B10383" s="116" t="n"/>
      <c r="C10383" s="116" t="n"/>
      <c r="D10383" s="116" t="n"/>
    </row>
    <row r="10384">
      <c r="A10384" s="116" t="n"/>
      <c r="B10384" s="116" t="n"/>
      <c r="C10384" s="116" t="n"/>
      <c r="D10384" s="116" t="n"/>
    </row>
    <row r="10385">
      <c r="A10385" s="116" t="n"/>
      <c r="B10385" s="116" t="n"/>
      <c r="C10385" s="116" t="n"/>
      <c r="D10385" s="116" t="n"/>
    </row>
    <row r="10386">
      <c r="A10386" s="116" t="n"/>
      <c r="B10386" s="116" t="n"/>
      <c r="C10386" s="116" t="n"/>
      <c r="D10386" s="116" t="n"/>
    </row>
    <row r="10387">
      <c r="A10387" s="116" t="n"/>
      <c r="B10387" s="116" t="n"/>
      <c r="C10387" s="116" t="n"/>
      <c r="D10387" s="116" t="n"/>
    </row>
    <row r="10388">
      <c r="A10388" s="116" t="n"/>
      <c r="B10388" s="116" t="n"/>
      <c r="C10388" s="116" t="n"/>
      <c r="D10388" s="116" t="n"/>
    </row>
    <row r="10389">
      <c r="A10389" s="116" t="n"/>
      <c r="B10389" s="116" t="n"/>
      <c r="C10389" s="116" t="n"/>
      <c r="D10389" s="116" t="n"/>
    </row>
    <row r="10390">
      <c r="A10390" s="116" t="n"/>
      <c r="B10390" s="116" t="n"/>
      <c r="C10390" s="116" t="n"/>
      <c r="D10390" s="116" t="n"/>
    </row>
    <row r="10391">
      <c r="A10391" s="116" t="n"/>
      <c r="B10391" s="116" t="n"/>
      <c r="C10391" s="116" t="n"/>
      <c r="D10391" s="116" t="n"/>
    </row>
    <row r="10392">
      <c r="A10392" s="116" t="n"/>
      <c r="B10392" s="116" t="n"/>
      <c r="C10392" s="116" t="n"/>
      <c r="D10392" s="116" t="n"/>
    </row>
    <row r="10393">
      <c r="A10393" s="116" t="n"/>
      <c r="B10393" s="116" t="n"/>
      <c r="C10393" s="116" t="n"/>
      <c r="D10393" s="116" t="n"/>
    </row>
    <row r="10394">
      <c r="A10394" s="116" t="n"/>
      <c r="B10394" s="116" t="n"/>
      <c r="C10394" s="116" t="n"/>
      <c r="D10394" s="116" t="n"/>
    </row>
    <row r="10395">
      <c r="A10395" s="116" t="n"/>
      <c r="B10395" s="116" t="n"/>
      <c r="C10395" s="116" t="n"/>
      <c r="D10395" s="116" t="n"/>
    </row>
    <row r="10396">
      <c r="A10396" s="116" t="n"/>
      <c r="B10396" s="116" t="n"/>
      <c r="C10396" s="116" t="n"/>
      <c r="D10396" s="116" t="n"/>
    </row>
    <row r="10397">
      <c r="A10397" s="116" t="n"/>
      <c r="B10397" s="116" t="n"/>
      <c r="C10397" s="116" t="n"/>
      <c r="D10397" s="116" t="n"/>
    </row>
    <row r="10398">
      <c r="A10398" s="116" t="n"/>
      <c r="B10398" s="116" t="n"/>
      <c r="C10398" s="116" t="n"/>
      <c r="D10398" s="116" t="n"/>
    </row>
    <row r="10399">
      <c r="A10399" s="116" t="n"/>
      <c r="B10399" s="116" t="n"/>
      <c r="C10399" s="116" t="n"/>
      <c r="D10399" s="116" t="n"/>
    </row>
    <row r="10400">
      <c r="A10400" s="116" t="n"/>
      <c r="B10400" s="116" t="n"/>
      <c r="C10400" s="116" t="n"/>
      <c r="D10400" s="116" t="n"/>
    </row>
    <row r="10401">
      <c r="A10401" s="116" t="n"/>
      <c r="B10401" s="116" t="n"/>
      <c r="C10401" s="116" t="n"/>
      <c r="D10401" s="116" t="n"/>
    </row>
    <row r="10402">
      <c r="A10402" s="116" t="n"/>
      <c r="B10402" s="116" t="n"/>
      <c r="C10402" s="116" t="n"/>
      <c r="D10402" s="116" t="n"/>
    </row>
    <row r="10403">
      <c r="A10403" s="116" t="n"/>
      <c r="B10403" s="116" t="n"/>
      <c r="C10403" s="116" t="n"/>
      <c r="D10403" s="116" t="n"/>
    </row>
    <row r="10404">
      <c r="A10404" s="116" t="n"/>
      <c r="B10404" s="116" t="n"/>
      <c r="C10404" s="116" t="n"/>
      <c r="D10404" s="116" t="n"/>
    </row>
    <row r="10405">
      <c r="A10405" s="116" t="n"/>
      <c r="B10405" s="116" t="n"/>
      <c r="C10405" s="116" t="n"/>
      <c r="D10405" s="116" t="n"/>
    </row>
    <row r="10406">
      <c r="A10406" s="116" t="n"/>
      <c r="B10406" s="116" t="n"/>
      <c r="C10406" s="116" t="n"/>
      <c r="D10406" s="116" t="n"/>
    </row>
    <row r="10407">
      <c r="A10407" s="116" t="n"/>
      <c r="B10407" s="116" t="n"/>
      <c r="C10407" s="116" t="n"/>
      <c r="D10407" s="116" t="n"/>
    </row>
    <row r="10408">
      <c r="A10408" s="116" t="n"/>
      <c r="B10408" s="116" t="n"/>
      <c r="C10408" s="116" t="n"/>
      <c r="D10408" s="116" t="n"/>
    </row>
    <row r="10409">
      <c r="A10409" s="116" t="n"/>
      <c r="B10409" s="116" t="n"/>
      <c r="C10409" s="116" t="n"/>
      <c r="D10409" s="116" t="n"/>
    </row>
    <row r="10410">
      <c r="A10410" s="116" t="n"/>
      <c r="B10410" s="116" t="n"/>
      <c r="C10410" s="116" t="n"/>
      <c r="D10410" s="116" t="n"/>
    </row>
    <row r="10411">
      <c r="A10411" s="116" t="n"/>
      <c r="B10411" s="116" t="n"/>
      <c r="C10411" s="116" t="n"/>
      <c r="D10411" s="116" t="n"/>
    </row>
    <row r="10412">
      <c r="A10412" s="116" t="n"/>
      <c r="B10412" s="116" t="n"/>
      <c r="C10412" s="116" t="n"/>
      <c r="D10412" s="116" t="n"/>
    </row>
    <row r="10413">
      <c r="A10413" s="116" t="n"/>
      <c r="B10413" s="116" t="n"/>
      <c r="C10413" s="116" t="n"/>
      <c r="D10413" s="116" t="n"/>
    </row>
    <row r="10414">
      <c r="A10414" s="116" t="n"/>
      <c r="B10414" s="116" t="n"/>
      <c r="C10414" s="116" t="n"/>
      <c r="D10414" s="116" t="n"/>
    </row>
    <row r="10415">
      <c r="A10415" s="116" t="n"/>
      <c r="B10415" s="116" t="n"/>
      <c r="C10415" s="116" t="n"/>
      <c r="D10415" s="116" t="n"/>
    </row>
    <row r="10416">
      <c r="A10416" s="116" t="n"/>
      <c r="B10416" s="116" t="n"/>
      <c r="C10416" s="116" t="n"/>
      <c r="D10416" s="116" t="n"/>
    </row>
    <row r="10417">
      <c r="A10417" s="116" t="n"/>
      <c r="B10417" s="116" t="n"/>
      <c r="C10417" s="116" t="n"/>
      <c r="D10417" s="116" t="n"/>
    </row>
    <row r="10418">
      <c r="A10418" s="116" t="n"/>
      <c r="B10418" s="116" t="n"/>
      <c r="C10418" s="116" t="n"/>
      <c r="D10418" s="116" t="n"/>
    </row>
    <row r="10419">
      <c r="A10419" s="116" t="n"/>
      <c r="B10419" s="116" t="n"/>
      <c r="C10419" s="116" t="n"/>
      <c r="D10419" s="116" t="n"/>
    </row>
    <row r="10420">
      <c r="A10420" s="116" t="n"/>
      <c r="B10420" s="116" t="n"/>
      <c r="C10420" s="116" t="n"/>
      <c r="D10420" s="116" t="n"/>
    </row>
    <row r="10421">
      <c r="A10421" s="116" t="n"/>
      <c r="B10421" s="116" t="n"/>
      <c r="C10421" s="116" t="n"/>
      <c r="D10421" s="116" t="n"/>
    </row>
    <row r="10422">
      <c r="A10422" s="116" t="n"/>
      <c r="B10422" s="116" t="n"/>
      <c r="C10422" s="116" t="n"/>
      <c r="D10422" s="116" t="n"/>
    </row>
    <row r="10423">
      <c r="A10423" s="116" t="n"/>
      <c r="B10423" s="116" t="n"/>
      <c r="C10423" s="116" t="n"/>
      <c r="D10423" s="116" t="n"/>
    </row>
    <row r="10424">
      <c r="A10424" s="116" t="n"/>
      <c r="B10424" s="116" t="n"/>
      <c r="C10424" s="116" t="n"/>
      <c r="D10424" s="116" t="n"/>
    </row>
    <row r="10425">
      <c r="A10425" s="116" t="n"/>
      <c r="B10425" s="116" t="n"/>
      <c r="C10425" s="116" t="n"/>
      <c r="D10425" s="116" t="n"/>
    </row>
    <row r="10426">
      <c r="A10426" s="116" t="n"/>
      <c r="B10426" s="116" t="n"/>
      <c r="C10426" s="116" t="n"/>
      <c r="D10426" s="116" t="n"/>
    </row>
    <row r="10427">
      <c r="A10427" s="116" t="n"/>
      <c r="B10427" s="116" t="n"/>
      <c r="C10427" s="116" t="n"/>
      <c r="D10427" s="116" t="n"/>
    </row>
    <row r="10428">
      <c r="A10428" s="116" t="n"/>
      <c r="B10428" s="116" t="n"/>
      <c r="C10428" s="116" t="n"/>
      <c r="D10428" s="116" t="n"/>
    </row>
    <row r="10429">
      <c r="A10429" s="116" t="n"/>
      <c r="B10429" s="116" t="n"/>
      <c r="C10429" s="116" t="n"/>
      <c r="D10429" s="116" t="n"/>
    </row>
    <row r="10430">
      <c r="A10430" s="116" t="n"/>
      <c r="B10430" s="116" t="n"/>
      <c r="C10430" s="116" t="n"/>
      <c r="D10430" s="116" t="n"/>
    </row>
    <row r="10431">
      <c r="A10431" s="116" t="n"/>
      <c r="B10431" s="116" t="n"/>
      <c r="C10431" s="116" t="n"/>
      <c r="D10431" s="116" t="n"/>
    </row>
    <row r="10432">
      <c r="A10432" s="116" t="n"/>
      <c r="B10432" s="116" t="n"/>
      <c r="C10432" s="116" t="n"/>
      <c r="D10432" s="116" t="n"/>
    </row>
    <row r="10433">
      <c r="A10433" s="116" t="n"/>
      <c r="B10433" s="116" t="n"/>
      <c r="C10433" s="116" t="n"/>
      <c r="D10433" s="116" t="n"/>
    </row>
    <row r="10434">
      <c r="A10434" s="116" t="n"/>
      <c r="B10434" s="116" t="n"/>
      <c r="C10434" s="116" t="n"/>
      <c r="D10434" s="116" t="n"/>
    </row>
    <row r="10435">
      <c r="A10435" s="116" t="n"/>
      <c r="B10435" s="116" t="n"/>
      <c r="C10435" s="116" t="n"/>
      <c r="D10435" s="116" t="n"/>
    </row>
    <row r="10436">
      <c r="A10436" s="116" t="n"/>
      <c r="B10436" s="116" t="n"/>
      <c r="C10436" s="116" t="n"/>
      <c r="D10436" s="116" t="n"/>
    </row>
    <row r="10437">
      <c r="A10437" s="116" t="n"/>
      <c r="B10437" s="116" t="n"/>
      <c r="C10437" s="116" t="n"/>
      <c r="D10437" s="116" t="n"/>
    </row>
    <row r="10438">
      <c r="A10438" s="116" t="n"/>
      <c r="B10438" s="116" t="n"/>
      <c r="C10438" s="116" t="n"/>
      <c r="D10438" s="116" t="n"/>
    </row>
    <row r="10439">
      <c r="A10439" s="116" t="n"/>
      <c r="B10439" s="116" t="n"/>
      <c r="C10439" s="116" t="n"/>
      <c r="D10439" s="116" t="n"/>
    </row>
    <row r="10440">
      <c r="A10440" s="116" t="n"/>
      <c r="B10440" s="116" t="n"/>
      <c r="C10440" s="116" t="n"/>
      <c r="D10440" s="116" t="n"/>
    </row>
    <row r="10441">
      <c r="A10441" s="116" t="n"/>
      <c r="B10441" s="116" t="n"/>
      <c r="C10441" s="116" t="n"/>
      <c r="D10441" s="116" t="n"/>
    </row>
    <row r="10442">
      <c r="A10442" s="116" t="n"/>
      <c r="B10442" s="116" t="n"/>
      <c r="C10442" s="116" t="n"/>
      <c r="D10442" s="116" t="n"/>
    </row>
    <row r="10443">
      <c r="A10443" s="116" t="n"/>
      <c r="B10443" s="116" t="n"/>
      <c r="C10443" s="116" t="n"/>
      <c r="D10443" s="116" t="n"/>
    </row>
    <row r="10444">
      <c r="A10444" s="116" t="n"/>
      <c r="B10444" s="116" t="n"/>
      <c r="C10444" s="116" t="n"/>
      <c r="D10444" s="116" t="n"/>
    </row>
    <row r="10445">
      <c r="A10445" s="116" t="n"/>
      <c r="B10445" s="116" t="n"/>
      <c r="C10445" s="116" t="n"/>
      <c r="D10445" s="116" t="n"/>
    </row>
    <row r="10446">
      <c r="A10446" s="116" t="n"/>
      <c r="B10446" s="116" t="n"/>
      <c r="C10446" s="116" t="n"/>
      <c r="D10446" s="116" t="n"/>
    </row>
    <row r="10447">
      <c r="A10447" s="116" t="n"/>
      <c r="B10447" s="116" t="n"/>
      <c r="C10447" s="116" t="n"/>
      <c r="D10447" s="116" t="n"/>
    </row>
    <row r="10448">
      <c r="A10448" s="116" t="n"/>
      <c r="B10448" s="116" t="n"/>
      <c r="C10448" s="116" t="n"/>
      <c r="D10448" s="116" t="n"/>
    </row>
    <row r="10449">
      <c r="A10449" s="116" t="n"/>
      <c r="B10449" s="116" t="n"/>
      <c r="C10449" s="116" t="n"/>
      <c r="D10449" s="116" t="n"/>
    </row>
    <row r="10450">
      <c r="A10450" s="116" t="n"/>
      <c r="B10450" s="116" t="n"/>
      <c r="C10450" s="116" t="n"/>
      <c r="D10450" s="116" t="n"/>
    </row>
    <row r="10451">
      <c r="A10451" s="116" t="n"/>
      <c r="B10451" s="116" t="n"/>
      <c r="C10451" s="116" t="n"/>
      <c r="D10451" s="116" t="n"/>
    </row>
    <row r="10452">
      <c r="A10452" s="116" t="n"/>
      <c r="B10452" s="116" t="n"/>
      <c r="C10452" s="116" t="n"/>
      <c r="D10452" s="116" t="n"/>
    </row>
    <row r="10453">
      <c r="A10453" s="116" t="n"/>
      <c r="B10453" s="116" t="n"/>
      <c r="C10453" s="116" t="n"/>
      <c r="D10453" s="116" t="n"/>
    </row>
    <row r="10454">
      <c r="A10454" s="116" t="n"/>
      <c r="B10454" s="116" t="n"/>
      <c r="C10454" s="116" t="n"/>
      <c r="D10454" s="116" t="n"/>
    </row>
    <row r="10455">
      <c r="A10455" s="116" t="n"/>
      <c r="B10455" s="116" t="n"/>
      <c r="C10455" s="116" t="n"/>
      <c r="D10455" s="116" t="n"/>
    </row>
    <row r="10456">
      <c r="A10456" s="116" t="n"/>
      <c r="B10456" s="116" t="n"/>
      <c r="C10456" s="116" t="n"/>
      <c r="D10456" s="116" t="n"/>
    </row>
    <row r="10457">
      <c r="A10457" s="116" t="n"/>
      <c r="B10457" s="116" t="n"/>
      <c r="C10457" s="116" t="n"/>
      <c r="D10457" s="116" t="n"/>
    </row>
    <row r="10458">
      <c r="A10458" s="116" t="n"/>
      <c r="B10458" s="116" t="n"/>
      <c r="C10458" s="116" t="n"/>
      <c r="D10458" s="116" t="n"/>
    </row>
    <row r="10459">
      <c r="A10459" s="116" t="n"/>
      <c r="B10459" s="116" t="n"/>
      <c r="C10459" s="116" t="n"/>
      <c r="D10459" s="116" t="n"/>
    </row>
    <row r="10460">
      <c r="A10460" s="116" t="n"/>
      <c r="B10460" s="116" t="n"/>
      <c r="C10460" s="116" t="n"/>
      <c r="D10460" s="116" t="n"/>
    </row>
    <row r="10461">
      <c r="A10461" s="116" t="n"/>
      <c r="B10461" s="116" t="n"/>
      <c r="C10461" s="116" t="n"/>
      <c r="D10461" s="116" t="n"/>
    </row>
    <row r="10462">
      <c r="A10462" s="116" t="n"/>
      <c r="B10462" s="116" t="n"/>
      <c r="C10462" s="116" t="n"/>
      <c r="D10462" s="116" t="n"/>
    </row>
    <row r="10463">
      <c r="A10463" s="116" t="n"/>
      <c r="B10463" s="116" t="n"/>
      <c r="C10463" s="116" t="n"/>
      <c r="D10463" s="116" t="n"/>
    </row>
    <row r="10464">
      <c r="A10464" s="116" t="n"/>
      <c r="B10464" s="116" t="n"/>
      <c r="C10464" s="116" t="n"/>
      <c r="D10464" s="116" t="n"/>
    </row>
    <row r="10465">
      <c r="A10465" s="116" t="n"/>
      <c r="B10465" s="116" t="n"/>
      <c r="C10465" s="116" t="n"/>
      <c r="D10465" s="116" t="n"/>
    </row>
    <row r="10466">
      <c r="A10466" s="116" t="n"/>
      <c r="B10466" s="116" t="n"/>
      <c r="C10466" s="116" t="n"/>
      <c r="D10466" s="116" t="n"/>
    </row>
    <row r="10467">
      <c r="A10467" s="116" t="n"/>
      <c r="B10467" s="116" t="n"/>
      <c r="C10467" s="116" t="n"/>
      <c r="D10467" s="116" t="n"/>
    </row>
    <row r="10468">
      <c r="A10468" s="116" t="n"/>
      <c r="B10468" s="116" t="n"/>
      <c r="C10468" s="116" t="n"/>
      <c r="D10468" s="116" t="n"/>
    </row>
    <row r="10469">
      <c r="A10469" s="116" t="n"/>
      <c r="B10469" s="116" t="n"/>
      <c r="C10469" s="116" t="n"/>
      <c r="D10469" s="116" t="n"/>
    </row>
    <row r="10470">
      <c r="A10470" s="116" t="n"/>
      <c r="B10470" s="116" t="n"/>
      <c r="C10470" s="116" t="n"/>
      <c r="D10470" s="116" t="n"/>
    </row>
    <row r="10471">
      <c r="A10471" s="116" t="n"/>
      <c r="B10471" s="116" t="n"/>
      <c r="C10471" s="116" t="n"/>
      <c r="D10471" s="116" t="n"/>
    </row>
    <row r="10472">
      <c r="A10472" s="116" t="n"/>
      <c r="B10472" s="116" t="n"/>
      <c r="C10472" s="116" t="n"/>
      <c r="D10472" s="116" t="n"/>
    </row>
    <row r="10473">
      <c r="A10473" s="116" t="n"/>
      <c r="B10473" s="116" t="n"/>
      <c r="C10473" s="116" t="n"/>
      <c r="D10473" s="116" t="n"/>
    </row>
    <row r="10474">
      <c r="A10474" s="116" t="n"/>
      <c r="B10474" s="116" t="n"/>
      <c r="C10474" s="116" t="n"/>
      <c r="D10474" s="116" t="n"/>
    </row>
    <row r="10475">
      <c r="A10475" s="116" t="n"/>
      <c r="B10475" s="116" t="n"/>
      <c r="C10475" s="116" t="n"/>
      <c r="D10475" s="116" t="n"/>
    </row>
    <row r="10476">
      <c r="A10476" s="116" t="n"/>
      <c r="B10476" s="116" t="n"/>
      <c r="C10476" s="116" t="n"/>
      <c r="D10476" s="116" t="n"/>
    </row>
    <row r="10477">
      <c r="A10477" s="116" t="n"/>
      <c r="B10477" s="116" t="n"/>
      <c r="C10477" s="116" t="n"/>
      <c r="D10477" s="116" t="n"/>
    </row>
    <row r="10478">
      <c r="A10478" s="116" t="n"/>
      <c r="B10478" s="116" t="n"/>
      <c r="C10478" s="116" t="n"/>
      <c r="D10478" s="116" t="n"/>
    </row>
    <row r="10479">
      <c r="A10479" s="116" t="n"/>
      <c r="B10479" s="116" t="n"/>
      <c r="C10479" s="116" t="n"/>
      <c r="D10479" s="116" t="n"/>
    </row>
    <row r="10480">
      <c r="A10480" s="116" t="n"/>
      <c r="B10480" s="116" t="n"/>
      <c r="C10480" s="116" t="n"/>
      <c r="D10480" s="116" t="n"/>
    </row>
    <row r="10481">
      <c r="A10481" s="116" t="n"/>
      <c r="B10481" s="116" t="n"/>
      <c r="C10481" s="116" t="n"/>
      <c r="D10481" s="116" t="n"/>
    </row>
    <row r="10482">
      <c r="A10482" s="116" t="n"/>
      <c r="B10482" s="116" t="n"/>
      <c r="C10482" s="116" t="n"/>
      <c r="D10482" s="116" t="n"/>
    </row>
    <row r="10483">
      <c r="A10483" s="116" t="n"/>
      <c r="B10483" s="116" t="n"/>
      <c r="C10483" s="116" t="n"/>
      <c r="D10483" s="116" t="n"/>
    </row>
    <row r="10484">
      <c r="A10484" s="116" t="n"/>
      <c r="B10484" s="116" t="n"/>
      <c r="C10484" s="116" t="n"/>
      <c r="D10484" s="116" t="n"/>
    </row>
    <row r="10485">
      <c r="A10485" s="116" t="n"/>
      <c r="B10485" s="116" t="n"/>
      <c r="C10485" s="116" t="n"/>
      <c r="D10485" s="116" t="n"/>
    </row>
    <row r="10486">
      <c r="A10486" s="116" t="n"/>
      <c r="B10486" s="116" t="n"/>
      <c r="C10486" s="116" t="n"/>
      <c r="D10486" s="116" t="n"/>
    </row>
    <row r="10487">
      <c r="A10487" s="116" t="n"/>
      <c r="B10487" s="116" t="n"/>
      <c r="C10487" s="116" t="n"/>
      <c r="D10487" s="116" t="n"/>
    </row>
    <row r="10488">
      <c r="A10488" s="116" t="n"/>
      <c r="B10488" s="116" t="n"/>
      <c r="C10488" s="116" t="n"/>
      <c r="D10488" s="116" t="n"/>
    </row>
    <row r="10489">
      <c r="A10489" s="116" t="n"/>
      <c r="B10489" s="116" t="n"/>
      <c r="C10489" s="116" t="n"/>
      <c r="D10489" s="116" t="n"/>
    </row>
    <row r="10490">
      <c r="A10490" s="116" t="n"/>
      <c r="B10490" s="116" t="n"/>
      <c r="C10490" s="116" t="n"/>
      <c r="D10490" s="116" t="n"/>
    </row>
    <row r="10491">
      <c r="A10491" s="116" t="n"/>
      <c r="B10491" s="116" t="n"/>
      <c r="C10491" s="116" t="n"/>
      <c r="D10491" s="116" t="n"/>
    </row>
    <row r="10492">
      <c r="A10492" s="116" t="n"/>
      <c r="B10492" s="116" t="n"/>
      <c r="C10492" s="116" t="n"/>
      <c r="D10492" s="116" t="n"/>
    </row>
    <row r="10493">
      <c r="A10493" s="116" t="n"/>
      <c r="B10493" s="116" t="n"/>
      <c r="C10493" s="116" t="n"/>
      <c r="D10493" s="116" t="n"/>
    </row>
    <row r="10494">
      <c r="A10494" s="116" t="n"/>
      <c r="B10494" s="116" t="n"/>
      <c r="C10494" s="116" t="n"/>
      <c r="D10494" s="116" t="n"/>
    </row>
    <row r="10495">
      <c r="A10495" s="116" t="n"/>
      <c r="B10495" s="116" t="n"/>
      <c r="C10495" s="116" t="n"/>
      <c r="D10495" s="116" t="n"/>
    </row>
    <row r="10496">
      <c r="A10496" s="116" t="n"/>
      <c r="B10496" s="116" t="n"/>
      <c r="C10496" s="116" t="n"/>
      <c r="D10496" s="116" t="n"/>
    </row>
    <row r="10497">
      <c r="A10497" s="116" t="n"/>
      <c r="B10497" s="116" t="n"/>
      <c r="C10497" s="116" t="n"/>
      <c r="D10497" s="116" t="n"/>
    </row>
    <row r="10498">
      <c r="A10498" s="116" t="n"/>
      <c r="B10498" s="116" t="n"/>
      <c r="C10498" s="116" t="n"/>
      <c r="D10498" s="116" t="n"/>
    </row>
    <row r="10499">
      <c r="A10499" s="116" t="n"/>
      <c r="B10499" s="116" t="n"/>
      <c r="C10499" s="116" t="n"/>
      <c r="D10499" s="116" t="n"/>
    </row>
    <row r="10500">
      <c r="A10500" s="116" t="n"/>
      <c r="B10500" s="116" t="n"/>
      <c r="C10500" s="116" t="n"/>
      <c r="D10500" s="116" t="n"/>
    </row>
    <row r="10501">
      <c r="A10501" s="116" t="n"/>
      <c r="B10501" s="116" t="n"/>
      <c r="C10501" s="116" t="n"/>
      <c r="D10501" s="116" t="n"/>
    </row>
    <row r="10502">
      <c r="A10502" s="116" t="n"/>
      <c r="B10502" s="116" t="n"/>
      <c r="C10502" s="116" t="n"/>
      <c r="D10502" s="116" t="n"/>
    </row>
    <row r="10503">
      <c r="A10503" s="116" t="n"/>
      <c r="B10503" s="116" t="n"/>
      <c r="C10503" s="116" t="n"/>
      <c r="D10503" s="116" t="n"/>
    </row>
    <row r="10504">
      <c r="A10504" s="116" t="n"/>
      <c r="B10504" s="116" t="n"/>
      <c r="C10504" s="116" t="n"/>
      <c r="D10504" s="116" t="n"/>
    </row>
    <row r="10505">
      <c r="A10505" s="116" t="n"/>
      <c r="B10505" s="116" t="n"/>
      <c r="C10505" s="116" t="n"/>
      <c r="D10505" s="116" t="n"/>
    </row>
    <row r="10506">
      <c r="A10506" s="116" t="n"/>
      <c r="B10506" s="116" t="n"/>
      <c r="C10506" s="116" t="n"/>
      <c r="D10506" s="116" t="n"/>
    </row>
    <row r="10507">
      <c r="A10507" s="116" t="n"/>
      <c r="B10507" s="116" t="n"/>
      <c r="C10507" s="116" t="n"/>
      <c r="D10507" s="116" t="n"/>
    </row>
    <row r="10508">
      <c r="A10508" s="116" t="n"/>
      <c r="B10508" s="116" t="n"/>
      <c r="C10508" s="116" t="n"/>
      <c r="D10508" s="116" t="n"/>
    </row>
    <row r="10509">
      <c r="A10509" s="116" t="n"/>
      <c r="B10509" s="116" t="n"/>
      <c r="C10509" s="116" t="n"/>
      <c r="D10509" s="116" t="n"/>
    </row>
    <row r="10510">
      <c r="A10510" s="116" t="n"/>
      <c r="B10510" s="116" t="n"/>
      <c r="C10510" s="116" t="n"/>
      <c r="D10510" s="116" t="n"/>
    </row>
    <row r="10511">
      <c r="A10511" s="116" t="n"/>
      <c r="B10511" s="116" t="n"/>
      <c r="C10511" s="116" t="n"/>
      <c r="D10511" s="116" t="n"/>
    </row>
    <row r="10512">
      <c r="A10512" s="116" t="n"/>
      <c r="B10512" s="116" t="n"/>
      <c r="C10512" s="116" t="n"/>
      <c r="D10512" s="116" t="n"/>
    </row>
    <row r="10513">
      <c r="A10513" s="116" t="n"/>
      <c r="B10513" s="116" t="n"/>
      <c r="C10513" s="116" t="n"/>
      <c r="D10513" s="116" t="n"/>
    </row>
    <row r="10514">
      <c r="A10514" s="116" t="n"/>
      <c r="B10514" s="116" t="n"/>
      <c r="C10514" s="116" t="n"/>
      <c r="D10514" s="116" t="n"/>
    </row>
    <row r="10515">
      <c r="A10515" s="116" t="n"/>
      <c r="B10515" s="116" t="n"/>
      <c r="C10515" s="116" t="n"/>
      <c r="D10515" s="116" t="n"/>
    </row>
    <row r="10516">
      <c r="A10516" s="116" t="n"/>
      <c r="B10516" s="116" t="n"/>
      <c r="C10516" s="116" t="n"/>
      <c r="D10516" s="116" t="n"/>
    </row>
    <row r="10517">
      <c r="A10517" s="116" t="n"/>
      <c r="B10517" s="116" t="n"/>
      <c r="C10517" s="116" t="n"/>
      <c r="D10517" s="116" t="n"/>
    </row>
    <row r="10518">
      <c r="A10518" s="116" t="n"/>
      <c r="B10518" s="116" t="n"/>
      <c r="C10518" s="116" t="n"/>
      <c r="D10518" s="116" t="n"/>
    </row>
    <row r="10519">
      <c r="A10519" s="116" t="n"/>
      <c r="B10519" s="116" t="n"/>
      <c r="C10519" s="116" t="n"/>
      <c r="D10519" s="116" t="n"/>
    </row>
    <row r="10520">
      <c r="A10520" s="116" t="n"/>
      <c r="B10520" s="116" t="n"/>
      <c r="C10520" s="116" t="n"/>
      <c r="D10520" s="116" t="n"/>
    </row>
    <row r="10521">
      <c r="A10521" s="116" t="n"/>
      <c r="B10521" s="116" t="n"/>
      <c r="C10521" s="116" t="n"/>
      <c r="D10521" s="116" t="n"/>
    </row>
    <row r="10522">
      <c r="A10522" s="116" t="n"/>
      <c r="B10522" s="116" t="n"/>
      <c r="C10522" s="116" t="n"/>
      <c r="D10522" s="116" t="n"/>
    </row>
    <row r="10523">
      <c r="A10523" s="116" t="n"/>
      <c r="B10523" s="116" t="n"/>
      <c r="C10523" s="116" t="n"/>
      <c r="D10523" s="116" t="n"/>
    </row>
    <row r="10524">
      <c r="A10524" s="116" t="n"/>
      <c r="B10524" s="116" t="n"/>
      <c r="C10524" s="116" t="n"/>
      <c r="D10524" s="116" t="n"/>
    </row>
    <row r="10525">
      <c r="A10525" s="116" t="n"/>
      <c r="B10525" s="116" t="n"/>
      <c r="C10525" s="116" t="n"/>
      <c r="D10525" s="116" t="n"/>
    </row>
    <row r="10526">
      <c r="A10526" s="116" t="n"/>
      <c r="B10526" s="116" t="n"/>
      <c r="C10526" s="116" t="n"/>
      <c r="D10526" s="116" t="n"/>
    </row>
    <row r="10527">
      <c r="A10527" s="116" t="n"/>
      <c r="B10527" s="116" t="n"/>
      <c r="C10527" s="116" t="n"/>
      <c r="D10527" s="116" t="n"/>
    </row>
    <row r="10528">
      <c r="A10528" s="116" t="n"/>
      <c r="B10528" s="116" t="n"/>
      <c r="C10528" s="116" t="n"/>
      <c r="D10528" s="116" t="n"/>
    </row>
    <row r="10529">
      <c r="A10529" s="116" t="n"/>
      <c r="B10529" s="116" t="n"/>
      <c r="C10529" s="116" t="n"/>
      <c r="D10529" s="116" t="n"/>
    </row>
    <row r="10530">
      <c r="A10530" s="116" t="n"/>
      <c r="B10530" s="116" t="n"/>
      <c r="C10530" s="116" t="n"/>
      <c r="D10530" s="116" t="n"/>
    </row>
    <row r="10531">
      <c r="A10531" s="116" t="n"/>
      <c r="B10531" s="116" t="n"/>
      <c r="C10531" s="116" t="n"/>
      <c r="D10531" s="116" t="n"/>
    </row>
    <row r="10532">
      <c r="A10532" s="116" t="n"/>
      <c r="B10532" s="116" t="n"/>
      <c r="C10532" s="116" t="n"/>
      <c r="D10532" s="116" t="n"/>
    </row>
    <row r="10533">
      <c r="A10533" s="116" t="n"/>
      <c r="B10533" s="116" t="n"/>
      <c r="C10533" s="116" t="n"/>
      <c r="D10533" s="116" t="n"/>
    </row>
    <row r="10534">
      <c r="A10534" s="116" t="n"/>
      <c r="B10534" s="116" t="n"/>
      <c r="C10534" s="116" t="n"/>
      <c r="D10534" s="116" t="n"/>
    </row>
    <row r="10535">
      <c r="A10535" s="116" t="n"/>
      <c r="B10535" s="116" t="n"/>
      <c r="C10535" s="116" t="n"/>
      <c r="D10535" s="116" t="n"/>
    </row>
    <row r="10536">
      <c r="A10536" s="116" t="n"/>
      <c r="B10536" s="116" t="n"/>
      <c r="C10536" s="116" t="n"/>
      <c r="D10536" s="116" t="n"/>
    </row>
    <row r="10537">
      <c r="A10537" s="116" t="n"/>
      <c r="B10537" s="116" t="n"/>
      <c r="C10537" s="116" t="n"/>
      <c r="D10537" s="116" t="n"/>
    </row>
    <row r="10538">
      <c r="A10538" s="116" t="n"/>
      <c r="B10538" s="116" t="n"/>
      <c r="C10538" s="116" t="n"/>
      <c r="D10538" s="116" t="n"/>
    </row>
    <row r="10539">
      <c r="A10539" s="116" t="n"/>
      <c r="B10539" s="116" t="n"/>
      <c r="C10539" s="116" t="n"/>
      <c r="D10539" s="116" t="n"/>
    </row>
    <row r="10540">
      <c r="A10540" s="116" t="n"/>
      <c r="B10540" s="116" t="n"/>
      <c r="C10540" s="116" t="n"/>
      <c r="D10540" s="116" t="n"/>
    </row>
    <row r="10541">
      <c r="A10541" s="116" t="n"/>
      <c r="B10541" s="116" t="n"/>
      <c r="C10541" s="116" t="n"/>
      <c r="D10541" s="116" t="n"/>
    </row>
    <row r="10542">
      <c r="A10542" s="116" t="n"/>
      <c r="B10542" s="116" t="n"/>
      <c r="C10542" s="116" t="n"/>
      <c r="D10542" s="116" t="n"/>
    </row>
    <row r="10543">
      <c r="A10543" s="116" t="n"/>
      <c r="B10543" s="116" t="n"/>
      <c r="C10543" s="116" t="n"/>
      <c r="D10543" s="116" t="n"/>
    </row>
    <row r="10544">
      <c r="A10544" s="116" t="n"/>
      <c r="B10544" s="116" t="n"/>
      <c r="C10544" s="116" t="n"/>
      <c r="D10544" s="116" t="n"/>
    </row>
    <row r="10545">
      <c r="A10545" s="116" t="n"/>
      <c r="B10545" s="116" t="n"/>
      <c r="C10545" s="116" t="n"/>
      <c r="D10545" s="116" t="n"/>
    </row>
    <row r="10546">
      <c r="A10546" s="116" t="n"/>
      <c r="B10546" s="116" t="n"/>
      <c r="C10546" s="116" t="n"/>
      <c r="D10546" s="116" t="n"/>
    </row>
    <row r="10547">
      <c r="A10547" s="116" t="n"/>
      <c r="B10547" s="116" t="n"/>
      <c r="C10547" s="116" t="n"/>
      <c r="D10547" s="116" t="n"/>
    </row>
    <row r="10548">
      <c r="A10548" s="116" t="n"/>
      <c r="B10548" s="116" t="n"/>
      <c r="C10548" s="116" t="n"/>
      <c r="D10548" s="116" t="n"/>
    </row>
    <row r="10549">
      <c r="A10549" s="116" t="n"/>
      <c r="B10549" s="116" t="n"/>
      <c r="C10549" s="116" t="n"/>
      <c r="D10549" s="116" t="n"/>
    </row>
    <row r="10550">
      <c r="A10550" s="116" t="n"/>
      <c r="B10550" s="116" t="n"/>
      <c r="C10550" s="116" t="n"/>
      <c r="D10550" s="116" t="n"/>
    </row>
    <row r="10551">
      <c r="A10551" s="116" t="n"/>
      <c r="B10551" s="116" t="n"/>
      <c r="C10551" s="116" t="n"/>
      <c r="D10551" s="116" t="n"/>
    </row>
    <row r="10552">
      <c r="A10552" s="116" t="n"/>
      <c r="B10552" s="116" t="n"/>
      <c r="C10552" s="116" t="n"/>
      <c r="D10552" s="116" t="n"/>
    </row>
    <row r="10553">
      <c r="A10553" s="116" t="n"/>
      <c r="B10553" s="116" t="n"/>
      <c r="C10553" s="116" t="n"/>
      <c r="D10553" s="116" t="n"/>
    </row>
    <row r="10554">
      <c r="A10554" s="116" t="n"/>
      <c r="B10554" s="116" t="n"/>
      <c r="C10554" s="116" t="n"/>
      <c r="D10554" s="116" t="n"/>
    </row>
    <row r="10555">
      <c r="A10555" s="116" t="n"/>
      <c r="B10555" s="116" t="n"/>
      <c r="C10555" s="116" t="n"/>
      <c r="D10555" s="116" t="n"/>
    </row>
    <row r="10556">
      <c r="A10556" s="116" t="n"/>
      <c r="B10556" s="116" t="n"/>
      <c r="C10556" s="116" t="n"/>
      <c r="D10556" s="116" t="n"/>
    </row>
    <row r="10557">
      <c r="A10557" s="116" t="n"/>
      <c r="B10557" s="116" t="n"/>
      <c r="C10557" s="116" t="n"/>
      <c r="D10557" s="116" t="n"/>
    </row>
    <row r="10558">
      <c r="A10558" s="116" t="n"/>
      <c r="B10558" s="116" t="n"/>
      <c r="C10558" s="116" t="n"/>
      <c r="D10558" s="116" t="n"/>
    </row>
    <row r="10559">
      <c r="A10559" s="116" t="n"/>
      <c r="B10559" s="116" t="n"/>
      <c r="C10559" s="116" t="n"/>
      <c r="D10559" s="116" t="n"/>
    </row>
    <row r="10560">
      <c r="A10560" s="116" t="n"/>
      <c r="B10560" s="116" t="n"/>
      <c r="C10560" s="116" t="n"/>
      <c r="D10560" s="116" t="n"/>
    </row>
    <row r="10561">
      <c r="A10561" s="116" t="n"/>
      <c r="B10561" s="116" t="n"/>
      <c r="C10561" s="116" t="n"/>
      <c r="D10561" s="116" t="n"/>
    </row>
    <row r="10562">
      <c r="A10562" s="116" t="n"/>
      <c r="B10562" s="116" t="n"/>
      <c r="C10562" s="116" t="n"/>
      <c r="D10562" s="116" t="n"/>
    </row>
    <row r="10563">
      <c r="A10563" s="116" t="n"/>
      <c r="B10563" s="116" t="n"/>
      <c r="C10563" s="116" t="n"/>
      <c r="D10563" s="116" t="n"/>
    </row>
    <row r="10564">
      <c r="A10564" s="116" t="n"/>
      <c r="B10564" s="116" t="n"/>
      <c r="C10564" s="116" t="n"/>
      <c r="D10564" s="116" t="n"/>
    </row>
    <row r="10565">
      <c r="A10565" s="116" t="n"/>
      <c r="B10565" s="116" t="n"/>
      <c r="C10565" s="116" t="n"/>
      <c r="D10565" s="116" t="n"/>
    </row>
    <row r="10566">
      <c r="A10566" s="116" t="n"/>
      <c r="B10566" s="116" t="n"/>
      <c r="C10566" s="116" t="n"/>
      <c r="D10566" s="116" t="n"/>
    </row>
    <row r="10567">
      <c r="A10567" s="116" t="n"/>
      <c r="B10567" s="116" t="n"/>
      <c r="C10567" s="116" t="n"/>
      <c r="D10567" s="116" t="n"/>
    </row>
    <row r="10568">
      <c r="A10568" s="116" t="n"/>
      <c r="B10568" s="116" t="n"/>
      <c r="C10568" s="116" t="n"/>
      <c r="D10568" s="116" t="n"/>
    </row>
    <row r="10569">
      <c r="A10569" s="116" t="n"/>
      <c r="B10569" s="116" t="n"/>
      <c r="C10569" s="116" t="n"/>
      <c r="D10569" s="116" t="n"/>
    </row>
    <row r="10570">
      <c r="A10570" s="116" t="n"/>
      <c r="B10570" s="116" t="n"/>
      <c r="C10570" s="116" t="n"/>
      <c r="D10570" s="116" t="n"/>
    </row>
    <row r="10571">
      <c r="A10571" s="116" t="n"/>
      <c r="B10571" s="116" t="n"/>
      <c r="C10571" s="116" t="n"/>
      <c r="D10571" s="116" t="n"/>
    </row>
    <row r="10572">
      <c r="A10572" s="116" t="n"/>
      <c r="B10572" s="116" t="n"/>
      <c r="C10572" s="116" t="n"/>
      <c r="D10572" s="116" t="n"/>
    </row>
    <row r="10573">
      <c r="A10573" s="116" t="n"/>
      <c r="B10573" s="116" t="n"/>
      <c r="C10573" s="116" t="n"/>
      <c r="D10573" s="116" t="n"/>
    </row>
    <row r="10574">
      <c r="A10574" s="116" t="n"/>
      <c r="B10574" s="116" t="n"/>
      <c r="C10574" s="116" t="n"/>
      <c r="D10574" s="116" t="n"/>
    </row>
    <row r="10575">
      <c r="A10575" s="116" t="n"/>
      <c r="B10575" s="116" t="n"/>
      <c r="C10575" s="116" t="n"/>
      <c r="D10575" s="116" t="n"/>
    </row>
    <row r="10576">
      <c r="A10576" s="116" t="n"/>
      <c r="B10576" s="116" t="n"/>
      <c r="C10576" s="116" t="n"/>
      <c r="D10576" s="116" t="n"/>
    </row>
    <row r="10577">
      <c r="A10577" s="116" t="n"/>
      <c r="B10577" s="116" t="n"/>
      <c r="C10577" s="116" t="n"/>
      <c r="D10577" s="116" t="n"/>
    </row>
    <row r="10578">
      <c r="A10578" s="116" t="n"/>
      <c r="B10578" s="116" t="n"/>
      <c r="C10578" s="116" t="n"/>
      <c r="D10578" s="116" t="n"/>
    </row>
    <row r="10579">
      <c r="A10579" s="116" t="n"/>
      <c r="B10579" s="116" t="n"/>
      <c r="C10579" s="116" t="n"/>
      <c r="D10579" s="116" t="n"/>
    </row>
    <row r="10580">
      <c r="A10580" s="116" t="n"/>
      <c r="B10580" s="116" t="n"/>
      <c r="C10580" s="116" t="n"/>
      <c r="D10580" s="116" t="n"/>
    </row>
    <row r="10581">
      <c r="A10581" s="116" t="n"/>
      <c r="B10581" s="116" t="n"/>
      <c r="C10581" s="116" t="n"/>
      <c r="D10581" s="116" t="n"/>
    </row>
    <row r="10582">
      <c r="A10582" s="116" t="n"/>
      <c r="B10582" s="116" t="n"/>
      <c r="C10582" s="116" t="n"/>
      <c r="D10582" s="116" t="n"/>
    </row>
    <row r="10583">
      <c r="A10583" s="116" t="n"/>
      <c r="B10583" s="116" t="n"/>
      <c r="C10583" s="116" t="n"/>
      <c r="D10583" s="116" t="n"/>
    </row>
    <row r="10584">
      <c r="A10584" s="116" t="n"/>
      <c r="B10584" s="116" t="n"/>
      <c r="C10584" s="116" t="n"/>
      <c r="D10584" s="116" t="n"/>
    </row>
    <row r="10585">
      <c r="A10585" s="116" t="n"/>
      <c r="B10585" s="116" t="n"/>
      <c r="C10585" s="116" t="n"/>
      <c r="D10585" s="116" t="n"/>
    </row>
    <row r="10586">
      <c r="A10586" s="116" t="n"/>
      <c r="B10586" s="116" t="n"/>
      <c r="C10586" s="116" t="n"/>
      <c r="D10586" s="116" t="n"/>
    </row>
    <row r="10587">
      <c r="A10587" s="116" t="n"/>
      <c r="B10587" s="116" t="n"/>
      <c r="C10587" s="116" t="n"/>
      <c r="D10587" s="116" t="n"/>
    </row>
    <row r="10588">
      <c r="A10588" s="116" t="n"/>
      <c r="B10588" s="116" t="n"/>
      <c r="C10588" s="116" t="n"/>
      <c r="D10588" s="116" t="n"/>
    </row>
    <row r="10589">
      <c r="A10589" s="116" t="n"/>
      <c r="B10589" s="116" t="n"/>
      <c r="C10589" s="116" t="n"/>
      <c r="D10589" s="116" t="n"/>
    </row>
    <row r="10590">
      <c r="A10590" s="116" t="n"/>
      <c r="B10590" s="116" t="n"/>
      <c r="C10590" s="116" t="n"/>
      <c r="D10590" s="116" t="n"/>
    </row>
    <row r="10591">
      <c r="A10591" s="116" t="n"/>
      <c r="B10591" s="116" t="n"/>
      <c r="C10591" s="116" t="n"/>
      <c r="D10591" s="116" t="n"/>
    </row>
    <row r="10592">
      <c r="A10592" s="116" t="n"/>
      <c r="B10592" s="116" t="n"/>
      <c r="C10592" s="116" t="n"/>
      <c r="D10592" s="116" t="n"/>
    </row>
    <row r="10593">
      <c r="A10593" s="116" t="n"/>
      <c r="B10593" s="116" t="n"/>
      <c r="C10593" s="116" t="n"/>
      <c r="D10593" s="116" t="n"/>
    </row>
    <row r="10594">
      <c r="A10594" s="116" t="n"/>
      <c r="B10594" s="116" t="n"/>
      <c r="C10594" s="116" t="n"/>
      <c r="D10594" s="116" t="n"/>
    </row>
    <row r="10595">
      <c r="A10595" s="116" t="n"/>
      <c r="B10595" s="116" t="n"/>
      <c r="C10595" s="116" t="n"/>
      <c r="D10595" s="116" t="n"/>
    </row>
    <row r="10596">
      <c r="A10596" s="116" t="n"/>
      <c r="B10596" s="116" t="n"/>
      <c r="C10596" s="116" t="n"/>
      <c r="D10596" s="116" t="n"/>
    </row>
    <row r="10597">
      <c r="A10597" s="116" t="n"/>
      <c r="B10597" s="116" t="n"/>
      <c r="C10597" s="116" t="n"/>
      <c r="D10597" s="116" t="n"/>
    </row>
    <row r="10598">
      <c r="A10598" s="116" t="n"/>
      <c r="B10598" s="116" t="n"/>
      <c r="C10598" s="116" t="n"/>
      <c r="D10598" s="116" t="n"/>
    </row>
    <row r="10599">
      <c r="A10599" s="116" t="n"/>
      <c r="B10599" s="116" t="n"/>
      <c r="C10599" s="116" t="n"/>
      <c r="D10599" s="116" t="n"/>
    </row>
    <row r="10600">
      <c r="A10600" s="116" t="n"/>
      <c r="B10600" s="116" t="n"/>
      <c r="C10600" s="116" t="n"/>
      <c r="D10600" s="116" t="n"/>
    </row>
    <row r="10601">
      <c r="A10601" s="116" t="n"/>
      <c r="B10601" s="116" t="n"/>
      <c r="C10601" s="116" t="n"/>
      <c r="D10601" s="116" t="n"/>
    </row>
    <row r="10602">
      <c r="A10602" s="116" t="n"/>
      <c r="B10602" s="116" t="n"/>
      <c r="C10602" s="116" t="n"/>
      <c r="D10602" s="116" t="n"/>
    </row>
    <row r="10603">
      <c r="A10603" s="116" t="n"/>
      <c r="B10603" s="116" t="n"/>
      <c r="C10603" s="116" t="n"/>
      <c r="D10603" s="116" t="n"/>
    </row>
    <row r="10604">
      <c r="A10604" s="116" t="n"/>
      <c r="B10604" s="116" t="n"/>
      <c r="C10604" s="116" t="n"/>
      <c r="D10604" s="116" t="n"/>
    </row>
    <row r="10605">
      <c r="A10605" s="116" t="n"/>
      <c r="B10605" s="116" t="n"/>
      <c r="C10605" s="116" t="n"/>
      <c r="D10605" s="116" t="n"/>
    </row>
    <row r="10606">
      <c r="A10606" s="116" t="n"/>
      <c r="B10606" s="116" t="n"/>
      <c r="C10606" s="116" t="n"/>
      <c r="D10606" s="116" t="n"/>
    </row>
    <row r="10607">
      <c r="A10607" s="116" t="n"/>
      <c r="B10607" s="116" t="n"/>
      <c r="C10607" s="116" t="n"/>
      <c r="D10607" s="116" t="n"/>
    </row>
    <row r="10608">
      <c r="A10608" s="116" t="n"/>
      <c r="B10608" s="116" t="n"/>
      <c r="C10608" s="116" t="n"/>
      <c r="D10608" s="116" t="n"/>
    </row>
    <row r="10609">
      <c r="A10609" s="116" t="n"/>
      <c r="B10609" s="116" t="n"/>
      <c r="C10609" s="116" t="n"/>
      <c r="D10609" s="116" t="n"/>
    </row>
    <row r="10610">
      <c r="A10610" s="116" t="n"/>
      <c r="B10610" s="116" t="n"/>
      <c r="C10610" s="116" t="n"/>
      <c r="D10610" s="116" t="n"/>
    </row>
    <row r="10611">
      <c r="A10611" s="116" t="n"/>
      <c r="B10611" s="116" t="n"/>
      <c r="C10611" s="116" t="n"/>
      <c r="D10611" s="116" t="n"/>
    </row>
    <row r="10612">
      <c r="A10612" s="116" t="n"/>
      <c r="B10612" s="116" t="n"/>
      <c r="C10612" s="116" t="n"/>
      <c r="D10612" s="116" t="n"/>
    </row>
    <row r="10613">
      <c r="A10613" s="116" t="n"/>
      <c r="B10613" s="116" t="n"/>
      <c r="C10613" s="116" t="n"/>
      <c r="D10613" s="116" t="n"/>
    </row>
    <row r="10614">
      <c r="A10614" s="116" t="n"/>
      <c r="B10614" s="116" t="n"/>
      <c r="C10614" s="116" t="n"/>
      <c r="D10614" s="116" t="n"/>
    </row>
    <row r="10615">
      <c r="A10615" s="116" t="n"/>
      <c r="B10615" s="116" t="n"/>
      <c r="C10615" s="116" t="n"/>
      <c r="D10615" s="116" t="n"/>
    </row>
    <row r="10616">
      <c r="A10616" s="116" t="n"/>
      <c r="B10616" s="116" t="n"/>
      <c r="C10616" s="116" t="n"/>
      <c r="D10616" s="116" t="n"/>
    </row>
    <row r="10617">
      <c r="A10617" s="116" t="n"/>
      <c r="B10617" s="116" t="n"/>
      <c r="C10617" s="116" t="n"/>
      <c r="D10617" s="116" t="n"/>
    </row>
    <row r="10618">
      <c r="A10618" s="116" t="n"/>
      <c r="B10618" s="116" t="n"/>
      <c r="C10618" s="116" t="n"/>
      <c r="D10618" s="116" t="n"/>
    </row>
    <row r="10619">
      <c r="A10619" s="116" t="n"/>
      <c r="B10619" s="116" t="n"/>
      <c r="C10619" s="116" t="n"/>
      <c r="D10619" s="116" t="n"/>
    </row>
    <row r="10620">
      <c r="A10620" s="116" t="n"/>
      <c r="B10620" s="116" t="n"/>
      <c r="C10620" s="116" t="n"/>
      <c r="D10620" s="116" t="n"/>
    </row>
    <row r="10621">
      <c r="A10621" s="116" t="n"/>
      <c r="B10621" s="116" t="n"/>
      <c r="C10621" s="116" t="n"/>
      <c r="D10621" s="116" t="n"/>
    </row>
    <row r="10622">
      <c r="A10622" s="116" t="n"/>
      <c r="B10622" s="116" t="n"/>
      <c r="C10622" s="116" t="n"/>
      <c r="D10622" s="116" t="n"/>
    </row>
    <row r="10623">
      <c r="A10623" s="116" t="n"/>
      <c r="B10623" s="116" t="n"/>
      <c r="C10623" s="116" t="n"/>
      <c r="D10623" s="116" t="n"/>
    </row>
    <row r="10624">
      <c r="A10624" s="116" t="n"/>
      <c r="B10624" s="116" t="n"/>
      <c r="C10624" s="116" t="n"/>
      <c r="D10624" s="116" t="n"/>
    </row>
    <row r="10625">
      <c r="A10625" s="116" t="n"/>
      <c r="B10625" s="116" t="n"/>
      <c r="C10625" s="116" t="n"/>
      <c r="D10625" s="116" t="n"/>
    </row>
    <row r="10626">
      <c r="A10626" s="116" t="n"/>
      <c r="B10626" s="116" t="n"/>
      <c r="C10626" s="116" t="n"/>
      <c r="D10626" s="116" t="n"/>
    </row>
    <row r="10627">
      <c r="A10627" s="116" t="n"/>
      <c r="B10627" s="116" t="n"/>
      <c r="C10627" s="116" t="n"/>
      <c r="D10627" s="116" t="n"/>
    </row>
    <row r="10628">
      <c r="A10628" s="116" t="n"/>
      <c r="B10628" s="116" t="n"/>
      <c r="C10628" s="116" t="n"/>
      <c r="D10628" s="116" t="n"/>
    </row>
    <row r="10629">
      <c r="A10629" s="116" t="n"/>
      <c r="B10629" s="116" t="n"/>
      <c r="C10629" s="116" t="n"/>
      <c r="D10629" s="116" t="n"/>
    </row>
    <row r="10630">
      <c r="A10630" s="116" t="n"/>
      <c r="B10630" s="116" t="n"/>
      <c r="C10630" s="116" t="n"/>
      <c r="D10630" s="116" t="n"/>
    </row>
    <row r="10631">
      <c r="A10631" s="116" t="n"/>
      <c r="B10631" s="116" t="n"/>
      <c r="C10631" s="116" t="n"/>
      <c r="D10631" s="116" t="n"/>
    </row>
    <row r="10632">
      <c r="A10632" s="116" t="n"/>
      <c r="B10632" s="116" t="n"/>
      <c r="C10632" s="116" t="n"/>
      <c r="D10632" s="116" t="n"/>
    </row>
    <row r="10633">
      <c r="A10633" s="116" t="n"/>
      <c r="B10633" s="116" t="n"/>
      <c r="C10633" s="116" t="n"/>
      <c r="D10633" s="116" t="n"/>
    </row>
    <row r="10634">
      <c r="A10634" s="116" t="n"/>
      <c r="B10634" s="116" t="n"/>
      <c r="C10634" s="116" t="n"/>
      <c r="D10634" s="116" t="n"/>
    </row>
    <row r="10635">
      <c r="A10635" s="116" t="n"/>
      <c r="B10635" s="116" t="n"/>
      <c r="C10635" s="116" t="n"/>
      <c r="D10635" s="116" t="n"/>
    </row>
    <row r="10636">
      <c r="A10636" s="116" t="n"/>
      <c r="B10636" s="116" t="n"/>
      <c r="C10636" s="116" t="n"/>
      <c r="D10636" s="116" t="n"/>
    </row>
    <row r="10637">
      <c r="A10637" s="116" t="n"/>
      <c r="B10637" s="116" t="n"/>
      <c r="C10637" s="116" t="n"/>
      <c r="D10637" s="116" t="n"/>
    </row>
    <row r="10638">
      <c r="A10638" s="116" t="n"/>
      <c r="B10638" s="116" t="n"/>
      <c r="C10638" s="116" t="n"/>
      <c r="D10638" s="116" t="n"/>
    </row>
    <row r="10639">
      <c r="A10639" s="116" t="n"/>
      <c r="B10639" s="116" t="n"/>
      <c r="C10639" s="116" t="n"/>
      <c r="D10639" s="116" t="n"/>
    </row>
    <row r="10640">
      <c r="A10640" s="116" t="n"/>
      <c r="B10640" s="116" t="n"/>
      <c r="C10640" s="116" t="n"/>
      <c r="D10640" s="116" t="n"/>
    </row>
    <row r="10641">
      <c r="A10641" s="116" t="n"/>
      <c r="B10641" s="116" t="n"/>
      <c r="C10641" s="116" t="n"/>
      <c r="D10641" s="116" t="n"/>
    </row>
    <row r="10642">
      <c r="A10642" s="116" t="n"/>
      <c r="B10642" s="116" t="n"/>
      <c r="C10642" s="116" t="n"/>
      <c r="D10642" s="116" t="n"/>
    </row>
    <row r="10643">
      <c r="A10643" s="116" t="n"/>
      <c r="B10643" s="116" t="n"/>
      <c r="C10643" s="116" t="n"/>
      <c r="D10643" s="116" t="n"/>
    </row>
    <row r="10644">
      <c r="A10644" s="116" t="n"/>
      <c r="B10644" s="116" t="n"/>
      <c r="C10644" s="116" t="n"/>
      <c r="D10644" s="116" t="n"/>
    </row>
    <row r="10645">
      <c r="A10645" s="116" t="n"/>
      <c r="B10645" s="116" t="n"/>
      <c r="C10645" s="116" t="n"/>
      <c r="D10645" s="116" t="n"/>
    </row>
    <row r="10646">
      <c r="A10646" s="116" t="n"/>
      <c r="B10646" s="116" t="n"/>
      <c r="C10646" s="116" t="n"/>
      <c r="D10646" s="116" t="n"/>
    </row>
    <row r="10647">
      <c r="A10647" s="116" t="n"/>
      <c r="B10647" s="116" t="n"/>
      <c r="C10647" s="116" t="n"/>
      <c r="D10647" s="116" t="n"/>
    </row>
    <row r="10648">
      <c r="A10648" s="116" t="n"/>
      <c r="B10648" s="116" t="n"/>
      <c r="C10648" s="116" t="n"/>
      <c r="D10648" s="116" t="n"/>
    </row>
    <row r="10649">
      <c r="A10649" s="116" t="n"/>
      <c r="B10649" s="116" t="n"/>
      <c r="C10649" s="116" t="n"/>
      <c r="D10649" s="116" t="n"/>
    </row>
    <row r="10650">
      <c r="A10650" s="116" t="n"/>
      <c r="B10650" s="116" t="n"/>
      <c r="C10650" s="116" t="n"/>
      <c r="D10650" s="116" t="n"/>
    </row>
    <row r="10651">
      <c r="A10651" s="116" t="n"/>
      <c r="B10651" s="116" t="n"/>
      <c r="C10651" s="116" t="n"/>
      <c r="D10651" s="116" t="n"/>
    </row>
    <row r="10652">
      <c r="A10652" s="116" t="n"/>
      <c r="B10652" s="116" t="n"/>
      <c r="C10652" s="116" t="n"/>
      <c r="D10652" s="116" t="n"/>
    </row>
    <row r="10653">
      <c r="A10653" s="116" t="n"/>
      <c r="B10653" s="116" t="n"/>
      <c r="C10653" s="116" t="n"/>
      <c r="D10653" s="116" t="n"/>
    </row>
    <row r="10654">
      <c r="A10654" s="116" t="n"/>
      <c r="B10654" s="116" t="n"/>
      <c r="C10654" s="116" t="n"/>
      <c r="D10654" s="116" t="n"/>
    </row>
    <row r="10655">
      <c r="A10655" s="116" t="n"/>
      <c r="B10655" s="116" t="n"/>
      <c r="C10655" s="116" t="n"/>
      <c r="D10655" s="116" t="n"/>
    </row>
    <row r="10656">
      <c r="A10656" s="116" t="n"/>
      <c r="B10656" s="116" t="n"/>
      <c r="C10656" s="116" t="n"/>
      <c r="D10656" s="116" t="n"/>
    </row>
    <row r="10657">
      <c r="A10657" s="116" t="n"/>
      <c r="B10657" s="116" t="n"/>
      <c r="C10657" s="116" t="n"/>
      <c r="D10657" s="116" t="n"/>
    </row>
    <row r="10658">
      <c r="A10658" s="116" t="n"/>
      <c r="B10658" s="116" t="n"/>
      <c r="C10658" s="116" t="n"/>
      <c r="D10658" s="116" t="n"/>
    </row>
    <row r="10659">
      <c r="A10659" s="116" t="n"/>
      <c r="B10659" s="116" t="n"/>
      <c r="C10659" s="116" t="n"/>
      <c r="D10659" s="116" t="n"/>
    </row>
    <row r="10660">
      <c r="A10660" s="116" t="n"/>
      <c r="B10660" s="116" t="n"/>
      <c r="C10660" s="116" t="n"/>
      <c r="D10660" s="116" t="n"/>
    </row>
    <row r="10661">
      <c r="A10661" s="116" t="n"/>
      <c r="B10661" s="116" t="n"/>
      <c r="C10661" s="116" t="n"/>
      <c r="D10661" s="116" t="n"/>
    </row>
    <row r="10662">
      <c r="A10662" s="116" t="n"/>
      <c r="B10662" s="116" t="n"/>
      <c r="C10662" s="116" t="n"/>
      <c r="D10662" s="116" t="n"/>
    </row>
    <row r="10663">
      <c r="A10663" s="116" t="n"/>
      <c r="B10663" s="116" t="n"/>
      <c r="C10663" s="116" t="n"/>
      <c r="D10663" s="116" t="n"/>
    </row>
    <row r="10664">
      <c r="A10664" s="116" t="n"/>
      <c r="B10664" s="116" t="n"/>
      <c r="C10664" s="116" t="n"/>
      <c r="D10664" s="116" t="n"/>
    </row>
    <row r="10665">
      <c r="A10665" s="116" t="n"/>
      <c r="B10665" s="116" t="n"/>
      <c r="C10665" s="116" t="n"/>
      <c r="D10665" s="116" t="n"/>
    </row>
    <row r="10666">
      <c r="A10666" s="116" t="n"/>
      <c r="B10666" s="116" t="n"/>
      <c r="C10666" s="116" t="n"/>
      <c r="D10666" s="116" t="n"/>
    </row>
    <row r="10667">
      <c r="A10667" s="116" t="n"/>
      <c r="B10667" s="116" t="n"/>
      <c r="C10667" s="116" t="n"/>
      <c r="D10667" s="116" t="n"/>
    </row>
    <row r="10668">
      <c r="A10668" s="116" t="n"/>
      <c r="B10668" s="116" t="n"/>
      <c r="C10668" s="116" t="n"/>
      <c r="D10668" s="116" t="n"/>
    </row>
    <row r="10669">
      <c r="A10669" s="116" t="n"/>
      <c r="B10669" s="116" t="n"/>
      <c r="C10669" s="116" t="n"/>
      <c r="D10669" s="116" t="n"/>
    </row>
    <row r="10670">
      <c r="A10670" s="116" t="n"/>
      <c r="B10670" s="116" t="n"/>
      <c r="C10670" s="116" t="n"/>
      <c r="D10670" s="116" t="n"/>
    </row>
    <row r="10671">
      <c r="A10671" s="116" t="n"/>
      <c r="B10671" s="116" t="n"/>
      <c r="C10671" s="116" t="n"/>
      <c r="D10671" s="116" t="n"/>
    </row>
    <row r="10672">
      <c r="A10672" s="116" t="n"/>
      <c r="B10672" s="116" t="n"/>
      <c r="C10672" s="116" t="n"/>
      <c r="D10672" s="116" t="n"/>
    </row>
    <row r="10673">
      <c r="A10673" s="116" t="n"/>
      <c r="B10673" s="116" t="n"/>
      <c r="C10673" s="116" t="n"/>
      <c r="D10673" s="116" t="n"/>
    </row>
    <row r="10674">
      <c r="A10674" s="116" t="n"/>
      <c r="B10674" s="116" t="n"/>
      <c r="C10674" s="116" t="n"/>
      <c r="D10674" s="116" t="n"/>
    </row>
    <row r="10675">
      <c r="A10675" s="116" t="n"/>
      <c r="B10675" s="116" t="n"/>
      <c r="C10675" s="116" t="n"/>
      <c r="D10675" s="116" t="n"/>
    </row>
    <row r="10676">
      <c r="A10676" s="116" t="n"/>
      <c r="B10676" s="116" t="n"/>
      <c r="C10676" s="116" t="n"/>
      <c r="D10676" s="116" t="n"/>
    </row>
    <row r="10677">
      <c r="A10677" s="116" t="n"/>
      <c r="B10677" s="116" t="n"/>
      <c r="C10677" s="116" t="n"/>
      <c r="D10677" s="116" t="n"/>
    </row>
    <row r="10678">
      <c r="A10678" s="116" t="n"/>
      <c r="B10678" s="116" t="n"/>
      <c r="C10678" s="116" t="n"/>
      <c r="D10678" s="116" t="n"/>
    </row>
    <row r="10679">
      <c r="A10679" s="116" t="n"/>
      <c r="B10679" s="116" t="n"/>
      <c r="C10679" s="116" t="n"/>
      <c r="D10679" s="116" t="n"/>
    </row>
    <row r="10680">
      <c r="A10680" s="116" t="n"/>
      <c r="B10680" s="116" t="n"/>
      <c r="C10680" s="116" t="n"/>
      <c r="D10680" s="116" t="n"/>
    </row>
    <row r="10681">
      <c r="A10681" s="116" t="n"/>
      <c r="B10681" s="116" t="n"/>
      <c r="C10681" s="116" t="n"/>
      <c r="D10681" s="116" t="n"/>
    </row>
    <row r="10682">
      <c r="A10682" s="116" t="n"/>
      <c r="B10682" s="116" t="n"/>
      <c r="C10682" s="116" t="n"/>
      <c r="D10682" s="116" t="n"/>
    </row>
    <row r="10683">
      <c r="A10683" s="116" t="n"/>
      <c r="B10683" s="116" t="n"/>
      <c r="C10683" s="116" t="n"/>
      <c r="D10683" s="116" t="n"/>
    </row>
    <row r="10684">
      <c r="A10684" s="116" t="n"/>
      <c r="B10684" s="116" t="n"/>
      <c r="C10684" s="116" t="n"/>
      <c r="D10684" s="116" t="n"/>
    </row>
    <row r="10685">
      <c r="A10685" s="116" t="n"/>
      <c r="B10685" s="116" t="n"/>
      <c r="C10685" s="116" t="n"/>
      <c r="D10685" s="116" t="n"/>
    </row>
    <row r="10686">
      <c r="A10686" s="116" t="n"/>
      <c r="B10686" s="116" t="n"/>
      <c r="C10686" s="116" t="n"/>
      <c r="D10686" s="116" t="n"/>
    </row>
    <row r="10687">
      <c r="A10687" s="116" t="n"/>
      <c r="B10687" s="116" t="n"/>
      <c r="C10687" s="116" t="n"/>
      <c r="D10687" s="116" t="n"/>
    </row>
    <row r="10688">
      <c r="A10688" s="116" t="n"/>
      <c r="B10688" s="116" t="n"/>
      <c r="C10688" s="116" t="n"/>
      <c r="D10688" s="116" t="n"/>
    </row>
    <row r="10689">
      <c r="A10689" s="116" t="n"/>
      <c r="B10689" s="116" t="n"/>
      <c r="C10689" s="116" t="n"/>
      <c r="D10689" s="116" t="n"/>
    </row>
    <row r="10690">
      <c r="A10690" s="116" t="n"/>
      <c r="B10690" s="116" t="n"/>
      <c r="C10690" s="116" t="n"/>
      <c r="D10690" s="116" t="n"/>
    </row>
    <row r="10691">
      <c r="A10691" s="116" t="n"/>
      <c r="B10691" s="116" t="n"/>
      <c r="C10691" s="116" t="n"/>
      <c r="D10691" s="116" t="n"/>
    </row>
    <row r="10692">
      <c r="A10692" s="116" t="n"/>
      <c r="B10692" s="116" t="n"/>
      <c r="C10692" s="116" t="n"/>
      <c r="D10692" s="116" t="n"/>
    </row>
    <row r="10693">
      <c r="A10693" s="116" t="n"/>
      <c r="B10693" s="116" t="n"/>
      <c r="C10693" s="116" t="n"/>
      <c r="D10693" s="116" t="n"/>
    </row>
    <row r="10694">
      <c r="A10694" s="116" t="n"/>
      <c r="B10694" s="116" t="n"/>
      <c r="C10694" s="116" t="n"/>
      <c r="D10694" s="116" t="n"/>
    </row>
    <row r="10695">
      <c r="A10695" s="116" t="n"/>
      <c r="B10695" s="116" t="n"/>
      <c r="C10695" s="116" t="n"/>
      <c r="D10695" s="116" t="n"/>
    </row>
    <row r="10696">
      <c r="A10696" s="116" t="n"/>
      <c r="B10696" s="116" t="n"/>
      <c r="C10696" s="116" t="n"/>
      <c r="D10696" s="116" t="n"/>
    </row>
    <row r="10697">
      <c r="A10697" s="116" t="n"/>
      <c r="B10697" s="116" t="n"/>
      <c r="C10697" s="116" t="n"/>
      <c r="D10697" s="116" t="n"/>
    </row>
    <row r="10698">
      <c r="A10698" s="116" t="n"/>
      <c r="B10698" s="116" t="n"/>
      <c r="C10698" s="116" t="n"/>
      <c r="D10698" s="116" t="n"/>
    </row>
    <row r="10699">
      <c r="A10699" s="116" t="n"/>
      <c r="B10699" s="116" t="n"/>
      <c r="C10699" s="116" t="n"/>
      <c r="D10699" s="116" t="n"/>
    </row>
    <row r="10700">
      <c r="A10700" s="116" t="n"/>
      <c r="B10700" s="116" t="n"/>
      <c r="C10700" s="116" t="n"/>
      <c r="D10700" s="116" t="n"/>
    </row>
    <row r="10701">
      <c r="A10701" s="116" t="n"/>
      <c r="B10701" s="116" t="n"/>
      <c r="C10701" s="116" t="n"/>
      <c r="D10701" s="116" t="n"/>
    </row>
    <row r="10702">
      <c r="A10702" s="116" t="n"/>
      <c r="B10702" s="116" t="n"/>
      <c r="C10702" s="116" t="n"/>
      <c r="D10702" s="116" t="n"/>
    </row>
    <row r="10703">
      <c r="A10703" s="116" t="n"/>
      <c r="B10703" s="116" t="n"/>
      <c r="C10703" s="116" t="n"/>
      <c r="D10703" s="116" t="n"/>
    </row>
    <row r="10704">
      <c r="A10704" s="116" t="n"/>
      <c r="B10704" s="116" t="n"/>
      <c r="C10704" s="116" t="n"/>
      <c r="D10704" s="116" t="n"/>
    </row>
    <row r="10705">
      <c r="A10705" s="116" t="n"/>
      <c r="B10705" s="116" t="n"/>
      <c r="C10705" s="116" t="n"/>
      <c r="D10705" s="116" t="n"/>
    </row>
    <row r="10706">
      <c r="A10706" s="116" t="n"/>
      <c r="B10706" s="116" t="n"/>
      <c r="C10706" s="116" t="n"/>
      <c r="D10706" s="116" t="n"/>
    </row>
    <row r="10707">
      <c r="A10707" s="116" t="n"/>
      <c r="B10707" s="116" t="n"/>
      <c r="C10707" s="116" t="n"/>
      <c r="D10707" s="116" t="n"/>
    </row>
    <row r="10708">
      <c r="A10708" s="116" t="n"/>
      <c r="B10708" s="116" t="n"/>
      <c r="C10708" s="116" t="n"/>
      <c r="D10708" s="116" t="n"/>
    </row>
    <row r="10709">
      <c r="A10709" s="116" t="n"/>
      <c r="B10709" s="116" t="n"/>
      <c r="C10709" s="116" t="n"/>
      <c r="D10709" s="116" t="n"/>
    </row>
    <row r="10710">
      <c r="A10710" s="116" t="n"/>
      <c r="B10710" s="116" t="n"/>
      <c r="C10710" s="116" t="n"/>
      <c r="D10710" s="116" t="n"/>
    </row>
    <row r="10711">
      <c r="A10711" s="116" t="n"/>
      <c r="B10711" s="116" t="n"/>
      <c r="C10711" s="116" t="n"/>
      <c r="D10711" s="116" t="n"/>
    </row>
    <row r="10712">
      <c r="A10712" s="116" t="n"/>
      <c r="B10712" s="116" t="n"/>
      <c r="C10712" s="116" t="n"/>
      <c r="D10712" s="116" t="n"/>
    </row>
    <row r="10713">
      <c r="A10713" s="116" t="n"/>
      <c r="B10713" s="116" t="n"/>
      <c r="C10713" s="116" t="n"/>
      <c r="D10713" s="116" t="n"/>
    </row>
    <row r="10714">
      <c r="A10714" s="116" t="n"/>
      <c r="B10714" s="116" t="n"/>
      <c r="C10714" s="116" t="n"/>
      <c r="D10714" s="116" t="n"/>
    </row>
    <row r="10715">
      <c r="A10715" s="116" t="n"/>
      <c r="B10715" s="116" t="n"/>
      <c r="C10715" s="116" t="n"/>
      <c r="D10715" s="116" t="n"/>
    </row>
    <row r="10716">
      <c r="A10716" s="116" t="n"/>
      <c r="B10716" s="116" t="n"/>
      <c r="C10716" s="116" t="n"/>
      <c r="D10716" s="116" t="n"/>
    </row>
    <row r="10717">
      <c r="A10717" s="116" t="n"/>
      <c r="B10717" s="116" t="n"/>
      <c r="C10717" s="116" t="n"/>
      <c r="D10717" s="116" t="n"/>
    </row>
    <row r="10718">
      <c r="A10718" s="116" t="n"/>
      <c r="B10718" s="116" t="n"/>
      <c r="C10718" s="116" t="n"/>
      <c r="D10718" s="116" t="n"/>
    </row>
    <row r="10719">
      <c r="A10719" s="116" t="n"/>
      <c r="B10719" s="116" t="n"/>
      <c r="C10719" s="116" t="n"/>
      <c r="D10719" s="116" t="n"/>
    </row>
    <row r="10720">
      <c r="A10720" s="116" t="n"/>
      <c r="B10720" s="116" t="n"/>
      <c r="C10720" s="116" t="n"/>
      <c r="D10720" s="116" t="n"/>
    </row>
    <row r="10721">
      <c r="A10721" s="116" t="n"/>
      <c r="B10721" s="116" t="n"/>
      <c r="C10721" s="116" t="n"/>
      <c r="D10721" s="116" t="n"/>
    </row>
    <row r="10722">
      <c r="A10722" s="116" t="n"/>
      <c r="B10722" s="116" t="n"/>
      <c r="C10722" s="116" t="n"/>
      <c r="D10722" s="116" t="n"/>
    </row>
    <row r="10723">
      <c r="A10723" s="116" t="n"/>
      <c r="B10723" s="116" t="n"/>
      <c r="C10723" s="116" t="n"/>
      <c r="D10723" s="116" t="n"/>
    </row>
    <row r="10724">
      <c r="A10724" s="116" t="n"/>
      <c r="B10724" s="116" t="n"/>
      <c r="C10724" s="116" t="n"/>
      <c r="D10724" s="116" t="n"/>
    </row>
    <row r="10725">
      <c r="A10725" s="116" t="n"/>
      <c r="B10725" s="116" t="n"/>
      <c r="C10725" s="116" t="n"/>
      <c r="D10725" s="116" t="n"/>
    </row>
    <row r="10726">
      <c r="A10726" s="116" t="n"/>
      <c r="B10726" s="116" t="n"/>
      <c r="C10726" s="116" t="n"/>
      <c r="D10726" s="116" t="n"/>
    </row>
    <row r="10727">
      <c r="A10727" s="116" t="n"/>
      <c r="B10727" s="116" t="n"/>
      <c r="C10727" s="116" t="n"/>
      <c r="D10727" s="116" t="n"/>
    </row>
    <row r="10728">
      <c r="A10728" s="116" t="n"/>
      <c r="B10728" s="116" t="n"/>
      <c r="C10728" s="116" t="n"/>
      <c r="D10728" s="116" t="n"/>
    </row>
    <row r="10729">
      <c r="A10729" s="116" t="n"/>
      <c r="B10729" s="116" t="n"/>
      <c r="C10729" s="116" t="n"/>
      <c r="D10729" s="116" t="n"/>
    </row>
    <row r="10730">
      <c r="A10730" s="116" t="n"/>
      <c r="B10730" s="116" t="n"/>
      <c r="C10730" s="116" t="n"/>
      <c r="D10730" s="116" t="n"/>
    </row>
    <row r="10731">
      <c r="A10731" s="116" t="n"/>
      <c r="B10731" s="116" t="n"/>
      <c r="C10731" s="116" t="n"/>
      <c r="D10731" s="116" t="n"/>
    </row>
    <row r="10732">
      <c r="A10732" s="116" t="n"/>
      <c r="B10732" s="116" t="n"/>
      <c r="C10732" s="116" t="n"/>
      <c r="D10732" s="116" t="n"/>
    </row>
    <row r="10733">
      <c r="A10733" s="116" t="n"/>
      <c r="B10733" s="116" t="n"/>
      <c r="C10733" s="116" t="n"/>
      <c r="D10733" s="116" t="n"/>
    </row>
    <row r="10734">
      <c r="A10734" s="116" t="n"/>
      <c r="B10734" s="116" t="n"/>
      <c r="C10734" s="116" t="n"/>
      <c r="D10734" s="116" t="n"/>
    </row>
    <row r="10735">
      <c r="A10735" s="116" t="n"/>
      <c r="B10735" s="116" t="n"/>
      <c r="C10735" s="116" t="n"/>
      <c r="D10735" s="116" t="n"/>
    </row>
    <row r="10736">
      <c r="A10736" s="116" t="n"/>
      <c r="B10736" s="116" t="n"/>
      <c r="C10736" s="116" t="n"/>
      <c r="D10736" s="116" t="n"/>
    </row>
    <row r="10737">
      <c r="A10737" s="116" t="n"/>
      <c r="B10737" s="116" t="n"/>
      <c r="C10737" s="116" t="n"/>
      <c r="D10737" s="116" t="n"/>
    </row>
    <row r="10738">
      <c r="A10738" s="116" t="n"/>
      <c r="B10738" s="116" t="n"/>
      <c r="C10738" s="116" t="n"/>
      <c r="D10738" s="116" t="n"/>
    </row>
    <row r="10739">
      <c r="A10739" s="116" t="n"/>
      <c r="B10739" s="116" t="n"/>
      <c r="C10739" s="116" t="n"/>
      <c r="D10739" s="116" t="n"/>
    </row>
    <row r="10740">
      <c r="A10740" s="116" t="n"/>
      <c r="B10740" s="116" t="n"/>
      <c r="C10740" s="116" t="n"/>
      <c r="D10740" s="116" t="n"/>
    </row>
    <row r="10741">
      <c r="A10741" s="116" t="n"/>
      <c r="B10741" s="116" t="n"/>
      <c r="C10741" s="116" t="n"/>
      <c r="D10741" s="116" t="n"/>
    </row>
    <row r="10742">
      <c r="A10742" s="116" t="n"/>
      <c r="B10742" s="116" t="n"/>
      <c r="C10742" s="116" t="n"/>
      <c r="D10742" s="116" t="n"/>
    </row>
    <row r="10743">
      <c r="A10743" s="116" t="n"/>
      <c r="B10743" s="116" t="n"/>
      <c r="C10743" s="116" t="n"/>
      <c r="D10743" s="116" t="n"/>
    </row>
    <row r="10744">
      <c r="A10744" s="116" t="n"/>
      <c r="B10744" s="116" t="n"/>
      <c r="C10744" s="116" t="n"/>
      <c r="D10744" s="116" t="n"/>
    </row>
    <row r="10745">
      <c r="A10745" s="116" t="n"/>
      <c r="B10745" s="116" t="n"/>
      <c r="C10745" s="116" t="n"/>
      <c r="D10745" s="116" t="n"/>
    </row>
    <row r="10746">
      <c r="A10746" s="116" t="n"/>
      <c r="B10746" s="116" t="n"/>
      <c r="C10746" s="116" t="n"/>
      <c r="D10746" s="116" t="n"/>
    </row>
    <row r="10747">
      <c r="A10747" s="116" t="n"/>
      <c r="B10747" s="116" t="n"/>
      <c r="C10747" s="116" t="n"/>
      <c r="D10747" s="116" t="n"/>
    </row>
    <row r="10748">
      <c r="A10748" s="116" t="n"/>
      <c r="B10748" s="116" t="n"/>
      <c r="C10748" s="116" t="n"/>
      <c r="D10748" s="116" t="n"/>
    </row>
    <row r="10749">
      <c r="A10749" s="116" t="n"/>
      <c r="B10749" s="116" t="n"/>
      <c r="C10749" s="116" t="n"/>
      <c r="D10749" s="116" t="n"/>
    </row>
    <row r="10750">
      <c r="A10750" s="116" t="n"/>
      <c r="B10750" s="116" t="n"/>
      <c r="C10750" s="116" t="n"/>
      <c r="D10750" s="116" t="n"/>
    </row>
    <row r="10751">
      <c r="A10751" s="116" t="n"/>
      <c r="B10751" s="116" t="n"/>
      <c r="C10751" s="116" t="n"/>
      <c r="D10751" s="116" t="n"/>
    </row>
    <row r="10752">
      <c r="A10752" s="116" t="n"/>
      <c r="B10752" s="116" t="n"/>
      <c r="C10752" s="116" t="n"/>
      <c r="D10752" s="116" t="n"/>
    </row>
    <row r="10753">
      <c r="A10753" s="116" t="n"/>
      <c r="B10753" s="116" t="n"/>
      <c r="C10753" s="116" t="n"/>
      <c r="D10753" s="116" t="n"/>
    </row>
    <row r="10754">
      <c r="A10754" s="116" t="n"/>
      <c r="B10754" s="116" t="n"/>
      <c r="C10754" s="116" t="n"/>
      <c r="D10754" s="116" t="n"/>
    </row>
    <row r="10755">
      <c r="A10755" s="116" t="n"/>
      <c r="B10755" s="116" t="n"/>
      <c r="C10755" s="116" t="n"/>
      <c r="D10755" s="116" t="n"/>
    </row>
    <row r="10756">
      <c r="A10756" s="116" t="n"/>
      <c r="B10756" s="116" t="n"/>
      <c r="C10756" s="116" t="n"/>
      <c r="D10756" s="116" t="n"/>
    </row>
    <row r="10757">
      <c r="A10757" s="116" t="n"/>
      <c r="B10757" s="116" t="n"/>
      <c r="C10757" s="116" t="n"/>
      <c r="D10757" s="116" t="n"/>
    </row>
    <row r="10758">
      <c r="A10758" s="116" t="n"/>
      <c r="B10758" s="116" t="n"/>
      <c r="C10758" s="116" t="n"/>
      <c r="D10758" s="116" t="n"/>
    </row>
    <row r="10759">
      <c r="A10759" s="116" t="n"/>
      <c r="B10759" s="116" t="n"/>
      <c r="C10759" s="116" t="n"/>
      <c r="D10759" s="116" t="n"/>
    </row>
    <row r="10760">
      <c r="A10760" s="116" t="n"/>
      <c r="B10760" s="116" t="n"/>
      <c r="C10760" s="116" t="n"/>
      <c r="D10760" s="116" t="n"/>
    </row>
    <row r="10761">
      <c r="A10761" s="116" t="n"/>
      <c r="B10761" s="116" t="n"/>
      <c r="C10761" s="116" t="n"/>
      <c r="D10761" s="116" t="n"/>
    </row>
    <row r="10762">
      <c r="A10762" s="116" t="n"/>
      <c r="B10762" s="116" t="n"/>
      <c r="C10762" s="116" t="n"/>
      <c r="D10762" s="116" t="n"/>
    </row>
    <row r="10763">
      <c r="A10763" s="116" t="n"/>
      <c r="B10763" s="116" t="n"/>
      <c r="C10763" s="116" t="n"/>
      <c r="D10763" s="116" t="n"/>
    </row>
    <row r="10764">
      <c r="A10764" s="116" t="n"/>
      <c r="B10764" s="116" t="n"/>
      <c r="C10764" s="116" t="n"/>
      <c r="D10764" s="116" t="n"/>
    </row>
    <row r="10765">
      <c r="A10765" s="116" t="n"/>
      <c r="B10765" s="116" t="n"/>
      <c r="C10765" s="116" t="n"/>
      <c r="D10765" s="116" t="n"/>
    </row>
    <row r="10766">
      <c r="A10766" s="116" t="n"/>
      <c r="B10766" s="116" t="n"/>
      <c r="C10766" s="116" t="n"/>
      <c r="D10766" s="116" t="n"/>
    </row>
    <row r="10767">
      <c r="A10767" s="116" t="n"/>
      <c r="B10767" s="116" t="n"/>
      <c r="C10767" s="116" t="n"/>
      <c r="D10767" s="116" t="n"/>
    </row>
    <row r="10768">
      <c r="A10768" s="116" t="n"/>
      <c r="B10768" s="116" t="n"/>
      <c r="C10768" s="116" t="n"/>
      <c r="D10768" s="116" t="n"/>
    </row>
    <row r="10769">
      <c r="A10769" s="116" t="n"/>
      <c r="B10769" s="116" t="n"/>
      <c r="C10769" s="116" t="n"/>
      <c r="D10769" s="116" t="n"/>
    </row>
    <row r="10770">
      <c r="A10770" s="116" t="n"/>
      <c r="B10770" s="116" t="n"/>
      <c r="C10770" s="116" t="n"/>
      <c r="D10770" s="116" t="n"/>
    </row>
    <row r="10771">
      <c r="A10771" s="116" t="n"/>
      <c r="B10771" s="116" t="n"/>
      <c r="C10771" s="116" t="n"/>
      <c r="D10771" s="116" t="n"/>
    </row>
    <row r="10772">
      <c r="A10772" s="116" t="n"/>
      <c r="B10772" s="116" t="n"/>
      <c r="C10772" s="116" t="n"/>
      <c r="D10772" s="116" t="n"/>
    </row>
    <row r="10773">
      <c r="A10773" s="116" t="n"/>
      <c r="B10773" s="116" t="n"/>
      <c r="C10773" s="116" t="n"/>
      <c r="D10773" s="116" t="n"/>
    </row>
    <row r="10774">
      <c r="A10774" s="116" t="n"/>
      <c r="B10774" s="116" t="n"/>
      <c r="C10774" s="116" t="n"/>
      <c r="D10774" s="116" t="n"/>
    </row>
    <row r="10775">
      <c r="A10775" s="116" t="n"/>
      <c r="B10775" s="116" t="n"/>
      <c r="C10775" s="116" t="n"/>
      <c r="D10775" s="116" t="n"/>
    </row>
    <row r="10776">
      <c r="A10776" s="116" t="n"/>
      <c r="B10776" s="116" t="n"/>
      <c r="C10776" s="116" t="n"/>
      <c r="D10776" s="116" t="n"/>
    </row>
    <row r="10777">
      <c r="A10777" s="116" t="n"/>
      <c r="B10777" s="116" t="n"/>
      <c r="C10777" s="116" t="n"/>
      <c r="D10777" s="116" t="n"/>
    </row>
    <row r="10778">
      <c r="A10778" s="116" t="n"/>
      <c r="B10778" s="116" t="n"/>
      <c r="C10778" s="116" t="n"/>
      <c r="D10778" s="116" t="n"/>
    </row>
    <row r="10779">
      <c r="A10779" s="116" t="n"/>
      <c r="B10779" s="116" t="n"/>
      <c r="C10779" s="116" t="n"/>
      <c r="D10779" s="116" t="n"/>
    </row>
    <row r="10780">
      <c r="A10780" s="116" t="n"/>
      <c r="B10780" s="116" t="n"/>
      <c r="C10780" s="116" t="n"/>
      <c r="D10780" s="116" t="n"/>
    </row>
    <row r="10781">
      <c r="A10781" s="116" t="n"/>
      <c r="B10781" s="116" t="n"/>
      <c r="C10781" s="116" t="n"/>
      <c r="D10781" s="116" t="n"/>
    </row>
    <row r="10782">
      <c r="A10782" s="116" t="n"/>
      <c r="B10782" s="116" t="n"/>
      <c r="C10782" s="116" t="n"/>
      <c r="D10782" s="116" t="n"/>
    </row>
    <row r="10783">
      <c r="A10783" s="116" t="n"/>
      <c r="B10783" s="116" t="n"/>
      <c r="C10783" s="116" t="n"/>
      <c r="D10783" s="116" t="n"/>
    </row>
    <row r="10784">
      <c r="A10784" s="116" t="n"/>
      <c r="B10784" s="116" t="n"/>
      <c r="C10784" s="116" t="n"/>
      <c r="D10784" s="116" t="n"/>
    </row>
    <row r="10785">
      <c r="A10785" s="116" t="n"/>
      <c r="B10785" s="116" t="n"/>
      <c r="C10785" s="116" t="n"/>
      <c r="D10785" s="116" t="n"/>
    </row>
    <row r="10786">
      <c r="A10786" s="116" t="n"/>
      <c r="B10786" s="116" t="n"/>
      <c r="C10786" s="116" t="n"/>
      <c r="D10786" s="116" t="n"/>
    </row>
    <row r="10787">
      <c r="A10787" s="116" t="n"/>
      <c r="B10787" s="116" t="n"/>
      <c r="C10787" s="116" t="n"/>
      <c r="D10787" s="116" t="n"/>
    </row>
    <row r="10788">
      <c r="A10788" s="116" t="n"/>
      <c r="B10788" s="116" t="n"/>
      <c r="C10788" s="116" t="n"/>
      <c r="D10788" s="116" t="n"/>
    </row>
    <row r="10789">
      <c r="A10789" s="116" t="n"/>
      <c r="B10789" s="116" t="n"/>
      <c r="C10789" s="116" t="n"/>
      <c r="D10789" s="116" t="n"/>
    </row>
    <row r="10790">
      <c r="A10790" s="116" t="n"/>
      <c r="B10790" s="116" t="n"/>
      <c r="C10790" s="116" t="n"/>
      <c r="D10790" s="116" t="n"/>
    </row>
    <row r="10791">
      <c r="A10791" s="116" t="n"/>
      <c r="B10791" s="116" t="n"/>
      <c r="C10791" s="116" t="n"/>
      <c r="D10791" s="116" t="n"/>
    </row>
    <row r="10792">
      <c r="A10792" s="116" t="n"/>
      <c r="B10792" s="116" t="n"/>
      <c r="C10792" s="116" t="n"/>
      <c r="D10792" s="116" t="n"/>
    </row>
    <row r="10793">
      <c r="A10793" s="116" t="n"/>
      <c r="B10793" s="116" t="n"/>
      <c r="C10793" s="116" t="n"/>
      <c r="D10793" s="116" t="n"/>
    </row>
    <row r="10794">
      <c r="A10794" s="116" t="n"/>
      <c r="B10794" s="116" t="n"/>
      <c r="C10794" s="116" t="n"/>
      <c r="D10794" s="116" t="n"/>
    </row>
    <row r="10795">
      <c r="A10795" s="116" t="n"/>
      <c r="B10795" s="116" t="n"/>
      <c r="C10795" s="116" t="n"/>
      <c r="D10795" s="116" t="n"/>
    </row>
    <row r="10796">
      <c r="A10796" s="116" t="n"/>
      <c r="B10796" s="116" t="n"/>
      <c r="C10796" s="116" t="n"/>
      <c r="D10796" s="116" t="n"/>
    </row>
    <row r="10797">
      <c r="A10797" s="116" t="n"/>
      <c r="B10797" s="116" t="n"/>
      <c r="C10797" s="116" t="n"/>
      <c r="D10797" s="116" t="n"/>
    </row>
    <row r="10798">
      <c r="A10798" s="116" t="n"/>
      <c r="B10798" s="116" t="n"/>
      <c r="C10798" s="116" t="n"/>
      <c r="D10798" s="116" t="n"/>
    </row>
    <row r="10799">
      <c r="A10799" s="116" t="n"/>
      <c r="B10799" s="116" t="n"/>
      <c r="C10799" s="116" t="n"/>
      <c r="D10799" s="116" t="n"/>
    </row>
    <row r="10800">
      <c r="A10800" s="116" t="n"/>
      <c r="B10800" s="116" t="n"/>
      <c r="C10800" s="116" t="n"/>
      <c r="D10800" s="116" t="n"/>
    </row>
    <row r="10801">
      <c r="A10801" s="116" t="n"/>
      <c r="B10801" s="116" t="n"/>
      <c r="C10801" s="116" t="n"/>
      <c r="D10801" s="116" t="n"/>
    </row>
    <row r="10802">
      <c r="A10802" s="116" t="n"/>
      <c r="B10802" s="116" t="n"/>
      <c r="C10802" s="116" t="n"/>
      <c r="D10802" s="116" t="n"/>
    </row>
    <row r="10803">
      <c r="A10803" s="116" t="n"/>
      <c r="B10803" s="116" t="n"/>
      <c r="C10803" s="116" t="n"/>
      <c r="D10803" s="116" t="n"/>
    </row>
    <row r="10804">
      <c r="A10804" s="116" t="n"/>
      <c r="B10804" s="116" t="n"/>
      <c r="C10804" s="116" t="n"/>
      <c r="D10804" s="116" t="n"/>
    </row>
    <row r="10805">
      <c r="A10805" s="116" t="n"/>
      <c r="B10805" s="116" t="n"/>
      <c r="C10805" s="116" t="n"/>
      <c r="D10805" s="116" t="n"/>
    </row>
    <row r="10806">
      <c r="A10806" s="116" t="n"/>
      <c r="B10806" s="116" t="n"/>
      <c r="C10806" s="116" t="n"/>
      <c r="D10806" s="116" t="n"/>
    </row>
    <row r="10807">
      <c r="A10807" s="116" t="n"/>
      <c r="B10807" s="116" t="n"/>
      <c r="C10807" s="116" t="n"/>
      <c r="D10807" s="116" t="n"/>
    </row>
    <row r="10808">
      <c r="A10808" s="116" t="n"/>
      <c r="B10808" s="116" t="n"/>
      <c r="C10808" s="116" t="n"/>
      <c r="D10808" s="116" t="n"/>
    </row>
    <row r="10809">
      <c r="A10809" s="116" t="n"/>
      <c r="B10809" s="116" t="n"/>
      <c r="C10809" s="116" t="n"/>
      <c r="D10809" s="116" t="n"/>
    </row>
    <row r="10810">
      <c r="A10810" s="116" t="n"/>
      <c r="B10810" s="116" t="n"/>
      <c r="C10810" s="116" t="n"/>
      <c r="D10810" s="116" t="n"/>
    </row>
    <row r="10811">
      <c r="A10811" s="116" t="n"/>
      <c r="B10811" s="116" t="n"/>
      <c r="C10811" s="116" t="n"/>
      <c r="D10811" s="116" t="n"/>
    </row>
    <row r="10812">
      <c r="A10812" s="116" t="n"/>
      <c r="B10812" s="116" t="n"/>
      <c r="C10812" s="116" t="n"/>
      <c r="D10812" s="116" t="n"/>
    </row>
    <row r="10813">
      <c r="A10813" s="116" t="n"/>
      <c r="B10813" s="116" t="n"/>
      <c r="C10813" s="116" t="n"/>
      <c r="D10813" s="116" t="n"/>
    </row>
    <row r="10814">
      <c r="A10814" s="116" t="n"/>
      <c r="B10814" s="116" t="n"/>
      <c r="C10814" s="116" t="n"/>
      <c r="D10814" s="116" t="n"/>
    </row>
    <row r="10815">
      <c r="A10815" s="116" t="n"/>
      <c r="B10815" s="116" t="n"/>
      <c r="C10815" s="116" t="n"/>
      <c r="D10815" s="116" t="n"/>
    </row>
    <row r="10816">
      <c r="A10816" s="116" t="n"/>
      <c r="B10816" s="116" t="n"/>
      <c r="C10816" s="116" t="n"/>
      <c r="D10816" s="116" t="n"/>
    </row>
    <row r="10817">
      <c r="A10817" s="116" t="n"/>
      <c r="B10817" s="116" t="n"/>
      <c r="C10817" s="116" t="n"/>
      <c r="D10817" s="116" t="n"/>
    </row>
    <row r="10818">
      <c r="A10818" s="116" t="n"/>
      <c r="B10818" s="116" t="n"/>
      <c r="C10818" s="116" t="n"/>
      <c r="D10818" s="116" t="n"/>
    </row>
    <row r="10819">
      <c r="A10819" s="116" t="n"/>
      <c r="B10819" s="116" t="n"/>
      <c r="C10819" s="116" t="n"/>
      <c r="D10819" s="116" t="n"/>
    </row>
    <row r="10820">
      <c r="A10820" s="116" t="n"/>
      <c r="B10820" s="116" t="n"/>
      <c r="C10820" s="116" t="n"/>
      <c r="D10820" s="116" t="n"/>
    </row>
    <row r="10821">
      <c r="A10821" s="116" t="n"/>
      <c r="B10821" s="116" t="n"/>
      <c r="C10821" s="116" t="n"/>
      <c r="D10821" s="116" t="n"/>
    </row>
    <row r="10822">
      <c r="A10822" s="116" t="n"/>
      <c r="B10822" s="116" t="n"/>
      <c r="C10822" s="116" t="n"/>
      <c r="D10822" s="116" t="n"/>
    </row>
    <row r="10823">
      <c r="A10823" s="116" t="n"/>
      <c r="B10823" s="116" t="n"/>
      <c r="C10823" s="116" t="n"/>
      <c r="D10823" s="116" t="n"/>
    </row>
    <row r="10824">
      <c r="A10824" s="116" t="n"/>
      <c r="B10824" s="116" t="n"/>
      <c r="C10824" s="116" t="n"/>
      <c r="D10824" s="116" t="n"/>
    </row>
    <row r="10825">
      <c r="A10825" s="116" t="n"/>
      <c r="B10825" s="116" t="n"/>
      <c r="C10825" s="116" t="n"/>
      <c r="D10825" s="116" t="n"/>
    </row>
    <row r="10826">
      <c r="A10826" s="116" t="n"/>
      <c r="B10826" s="116" t="n"/>
      <c r="C10826" s="116" t="n"/>
      <c r="D10826" s="116" t="n"/>
    </row>
    <row r="10827">
      <c r="A10827" s="116" t="n"/>
      <c r="B10827" s="116" t="n"/>
      <c r="C10827" s="116" t="n"/>
      <c r="D10827" s="116" t="n"/>
    </row>
    <row r="10828">
      <c r="A10828" s="116" t="n"/>
      <c r="B10828" s="116" t="n"/>
      <c r="C10828" s="116" t="n"/>
      <c r="D10828" s="116" t="n"/>
    </row>
    <row r="10829">
      <c r="A10829" s="116" t="n"/>
      <c r="B10829" s="116" t="n"/>
      <c r="C10829" s="116" t="n"/>
      <c r="D10829" s="116" t="n"/>
    </row>
    <row r="10830">
      <c r="A10830" s="116" t="n"/>
      <c r="B10830" s="116" t="n"/>
      <c r="C10830" s="116" t="n"/>
      <c r="D10830" s="116" t="n"/>
    </row>
    <row r="10831">
      <c r="A10831" s="116" t="n"/>
      <c r="B10831" s="116" t="n"/>
      <c r="C10831" s="116" t="n"/>
      <c r="D10831" s="116" t="n"/>
    </row>
    <row r="10832">
      <c r="A10832" s="116" t="n"/>
      <c r="B10832" s="116" t="n"/>
      <c r="C10832" s="116" t="n"/>
      <c r="D10832" s="116" t="n"/>
    </row>
    <row r="10833">
      <c r="A10833" s="116" t="n"/>
      <c r="B10833" s="116" t="n"/>
      <c r="C10833" s="116" t="n"/>
      <c r="D10833" s="116" t="n"/>
    </row>
    <row r="10834">
      <c r="A10834" s="116" t="n"/>
      <c r="B10834" s="116" t="n"/>
      <c r="C10834" s="116" t="n"/>
      <c r="D10834" s="116" t="n"/>
    </row>
    <row r="10835">
      <c r="A10835" s="116" t="n"/>
      <c r="B10835" s="116" t="n"/>
      <c r="C10835" s="116" t="n"/>
      <c r="D10835" s="116" t="n"/>
    </row>
    <row r="10836">
      <c r="A10836" s="116" t="n"/>
      <c r="B10836" s="116" t="n"/>
      <c r="C10836" s="116" t="n"/>
      <c r="D10836" s="116" t="n"/>
    </row>
    <row r="10837">
      <c r="A10837" s="116" t="n"/>
      <c r="B10837" s="116" t="n"/>
      <c r="C10837" s="116" t="n"/>
      <c r="D10837" s="116" t="n"/>
    </row>
    <row r="10838">
      <c r="A10838" s="116" t="n"/>
      <c r="B10838" s="116" t="n"/>
      <c r="C10838" s="116" t="n"/>
      <c r="D10838" s="116" t="n"/>
    </row>
    <row r="10839">
      <c r="A10839" s="116" t="n"/>
      <c r="B10839" s="116" t="n"/>
      <c r="C10839" s="116" t="n"/>
      <c r="D10839" s="116" t="n"/>
    </row>
    <row r="10840">
      <c r="A10840" s="116" t="n"/>
      <c r="B10840" s="116" t="n"/>
      <c r="C10840" s="116" t="n"/>
      <c r="D10840" s="116" t="n"/>
    </row>
    <row r="10841">
      <c r="A10841" s="116" t="n"/>
      <c r="B10841" s="116" t="n"/>
      <c r="C10841" s="116" t="n"/>
      <c r="D10841" s="116" t="n"/>
    </row>
    <row r="10842">
      <c r="A10842" s="116" t="n"/>
      <c r="B10842" s="116" t="n"/>
      <c r="C10842" s="116" t="n"/>
      <c r="D10842" s="116" t="n"/>
    </row>
    <row r="10843">
      <c r="A10843" s="116" t="n"/>
      <c r="B10843" s="116" t="n"/>
      <c r="C10843" s="116" t="n"/>
      <c r="D10843" s="116" t="n"/>
    </row>
    <row r="10844">
      <c r="A10844" s="116" t="n"/>
      <c r="B10844" s="116" t="n"/>
      <c r="C10844" s="116" t="n"/>
      <c r="D10844" s="116" t="n"/>
    </row>
    <row r="10845">
      <c r="A10845" s="116" t="n"/>
      <c r="B10845" s="116" t="n"/>
      <c r="C10845" s="116" t="n"/>
      <c r="D10845" s="116" t="n"/>
    </row>
    <row r="10846">
      <c r="A10846" s="116" t="n"/>
      <c r="B10846" s="116" t="n"/>
      <c r="C10846" s="116" t="n"/>
      <c r="D10846" s="116" t="n"/>
    </row>
    <row r="10847">
      <c r="A10847" s="116" t="n"/>
      <c r="B10847" s="116" t="n"/>
      <c r="C10847" s="116" t="n"/>
      <c r="D10847" s="116" t="n"/>
    </row>
    <row r="10848">
      <c r="A10848" s="116" t="n"/>
      <c r="B10848" s="116" t="n"/>
      <c r="C10848" s="116" t="n"/>
      <c r="D10848" s="116" t="n"/>
    </row>
    <row r="10849">
      <c r="A10849" s="116" t="n"/>
      <c r="B10849" s="116" t="n"/>
      <c r="C10849" s="116" t="n"/>
      <c r="D10849" s="116" t="n"/>
    </row>
    <row r="10850">
      <c r="A10850" s="116" t="n"/>
      <c r="B10850" s="116" t="n"/>
      <c r="C10850" s="116" t="n"/>
      <c r="D10850" s="116" t="n"/>
    </row>
    <row r="10851">
      <c r="A10851" s="116" t="n"/>
      <c r="B10851" s="116" t="n"/>
      <c r="C10851" s="116" t="n"/>
      <c r="D10851" s="116" t="n"/>
    </row>
    <row r="10852">
      <c r="A10852" s="116" t="n"/>
      <c r="B10852" s="116" t="n"/>
      <c r="C10852" s="116" t="n"/>
      <c r="D10852" s="116" t="n"/>
    </row>
    <row r="10853">
      <c r="A10853" s="116" t="n"/>
      <c r="B10853" s="116" t="n"/>
      <c r="C10853" s="116" t="n"/>
      <c r="D10853" s="116" t="n"/>
    </row>
    <row r="10854">
      <c r="A10854" s="116" t="n"/>
      <c r="B10854" s="116" t="n"/>
      <c r="C10854" s="116" t="n"/>
      <c r="D10854" s="116" t="n"/>
    </row>
    <row r="10855">
      <c r="A10855" s="116" t="n"/>
      <c r="B10855" s="116" t="n"/>
      <c r="C10855" s="116" t="n"/>
      <c r="D10855" s="116" t="n"/>
    </row>
    <row r="10856">
      <c r="A10856" s="116" t="n"/>
      <c r="B10856" s="116" t="n"/>
      <c r="C10856" s="116" t="n"/>
      <c r="D10856" s="116" t="n"/>
    </row>
    <row r="10857">
      <c r="A10857" s="116" t="n"/>
      <c r="B10857" s="116" t="n"/>
      <c r="C10857" s="116" t="n"/>
      <c r="D10857" s="116" t="n"/>
    </row>
    <row r="10858">
      <c r="A10858" s="116" t="n"/>
      <c r="B10858" s="116" t="n"/>
      <c r="C10858" s="116" t="n"/>
      <c r="D10858" s="116" t="n"/>
    </row>
    <row r="10859">
      <c r="A10859" s="116" t="n"/>
      <c r="B10859" s="116" t="n"/>
      <c r="C10859" s="116" t="n"/>
      <c r="D10859" s="116" t="n"/>
    </row>
    <row r="10860">
      <c r="A10860" s="116" t="n"/>
      <c r="B10860" s="116" t="n"/>
      <c r="C10860" s="116" t="n"/>
      <c r="D10860" s="116" t="n"/>
    </row>
    <row r="10861">
      <c r="A10861" s="116" t="n"/>
      <c r="B10861" s="116" t="n"/>
      <c r="C10861" s="116" t="n"/>
      <c r="D10861" s="116" t="n"/>
    </row>
    <row r="10862">
      <c r="A10862" s="116" t="n"/>
      <c r="B10862" s="116" t="n"/>
      <c r="C10862" s="116" t="n"/>
      <c r="D10862" s="116" t="n"/>
    </row>
    <row r="10863">
      <c r="A10863" s="116" t="n"/>
      <c r="B10863" s="116" t="n"/>
      <c r="C10863" s="116" t="n"/>
      <c r="D10863" s="116" t="n"/>
    </row>
    <row r="10864">
      <c r="A10864" s="116" t="n"/>
      <c r="B10864" s="116" t="n"/>
      <c r="C10864" s="116" t="n"/>
      <c r="D10864" s="116" t="n"/>
    </row>
    <row r="10865">
      <c r="A10865" s="116" t="n"/>
      <c r="B10865" s="116" t="n"/>
      <c r="C10865" s="116" t="n"/>
      <c r="D10865" s="116" t="n"/>
    </row>
    <row r="10866">
      <c r="A10866" s="116" t="n"/>
      <c r="B10866" s="116" t="n"/>
      <c r="C10866" s="116" t="n"/>
      <c r="D10866" s="116" t="n"/>
    </row>
    <row r="10867">
      <c r="A10867" s="116" t="n"/>
      <c r="B10867" s="116" t="n"/>
      <c r="C10867" s="116" t="n"/>
      <c r="D10867" s="116" t="n"/>
    </row>
    <row r="10868">
      <c r="A10868" s="116" t="n"/>
      <c r="B10868" s="116" t="n"/>
      <c r="C10868" s="116" t="n"/>
      <c r="D10868" s="116" t="n"/>
    </row>
    <row r="10869">
      <c r="A10869" s="116" t="n"/>
      <c r="B10869" s="116" t="n"/>
      <c r="C10869" s="116" t="n"/>
      <c r="D10869" s="116" t="n"/>
    </row>
    <row r="10870">
      <c r="A10870" s="116" t="n"/>
      <c r="B10870" s="116" t="n"/>
      <c r="C10870" s="116" t="n"/>
      <c r="D10870" s="116" t="n"/>
    </row>
    <row r="10871">
      <c r="A10871" s="116" t="n"/>
      <c r="B10871" s="116" t="n"/>
      <c r="C10871" s="116" t="n"/>
      <c r="D10871" s="116" t="n"/>
    </row>
    <row r="10872">
      <c r="A10872" s="116" t="n"/>
      <c r="B10872" s="116" t="n"/>
      <c r="C10872" s="116" t="n"/>
      <c r="D10872" s="116" t="n"/>
    </row>
    <row r="10873">
      <c r="A10873" s="116" t="n"/>
      <c r="B10873" s="116" t="n"/>
      <c r="C10873" s="116" t="n"/>
      <c r="D10873" s="116" t="n"/>
    </row>
    <row r="10874">
      <c r="A10874" s="116" t="n"/>
      <c r="B10874" s="116" t="n"/>
      <c r="C10874" s="116" t="n"/>
      <c r="D10874" s="116" t="n"/>
    </row>
    <row r="10875">
      <c r="A10875" s="116" t="n"/>
      <c r="B10875" s="116" t="n"/>
      <c r="C10875" s="116" t="n"/>
      <c r="D10875" s="116" t="n"/>
    </row>
    <row r="10876">
      <c r="A10876" s="116" t="n"/>
      <c r="B10876" s="116" t="n"/>
      <c r="C10876" s="116" t="n"/>
      <c r="D10876" s="116" t="n"/>
    </row>
    <row r="10877">
      <c r="A10877" s="116" t="n"/>
      <c r="B10877" s="116" t="n"/>
      <c r="C10877" s="116" t="n"/>
      <c r="D10877" s="116" t="n"/>
    </row>
    <row r="10878">
      <c r="A10878" s="116" t="n"/>
      <c r="B10878" s="116" t="n"/>
      <c r="C10878" s="116" t="n"/>
      <c r="D10878" s="116" t="n"/>
    </row>
    <row r="10879">
      <c r="A10879" s="116" t="n"/>
      <c r="B10879" s="116" t="n"/>
      <c r="C10879" s="116" t="n"/>
      <c r="D10879" s="116" t="n"/>
    </row>
    <row r="10880">
      <c r="A10880" s="116" t="n"/>
      <c r="B10880" s="116" t="n"/>
      <c r="C10880" s="116" t="n"/>
      <c r="D10880" s="116" t="n"/>
    </row>
    <row r="10881">
      <c r="A10881" s="116" t="n"/>
      <c r="B10881" s="116" t="n"/>
      <c r="C10881" s="116" t="n"/>
      <c r="D10881" s="116" t="n"/>
    </row>
    <row r="10882">
      <c r="A10882" s="116" t="n"/>
      <c r="B10882" s="116" t="n"/>
      <c r="C10882" s="116" t="n"/>
      <c r="D10882" s="116" t="n"/>
    </row>
    <row r="10883">
      <c r="A10883" s="116" t="n"/>
      <c r="B10883" s="116" t="n"/>
      <c r="C10883" s="116" t="n"/>
      <c r="D10883" s="116" t="n"/>
    </row>
    <row r="10884">
      <c r="A10884" s="116" t="n"/>
      <c r="B10884" s="116" t="n"/>
      <c r="C10884" s="116" t="n"/>
      <c r="D10884" s="116" t="n"/>
    </row>
    <row r="10885">
      <c r="A10885" s="116" t="n"/>
      <c r="B10885" s="116" t="n"/>
      <c r="C10885" s="116" t="n"/>
      <c r="D10885" s="116" t="n"/>
    </row>
    <row r="10886">
      <c r="A10886" s="116" t="n"/>
      <c r="B10886" s="116" t="n"/>
      <c r="C10886" s="116" t="n"/>
      <c r="D10886" s="116" t="n"/>
    </row>
    <row r="10887">
      <c r="A10887" s="116" t="n"/>
      <c r="B10887" s="116" t="n"/>
      <c r="C10887" s="116" t="n"/>
      <c r="D10887" s="116" t="n"/>
    </row>
    <row r="10888">
      <c r="A10888" s="116" t="n"/>
      <c r="B10888" s="116" t="n"/>
      <c r="C10888" s="116" t="n"/>
      <c r="D10888" s="116" t="n"/>
    </row>
    <row r="10889">
      <c r="A10889" s="116" t="n"/>
      <c r="B10889" s="116" t="n"/>
      <c r="C10889" s="116" t="n"/>
      <c r="D10889" s="116" t="n"/>
    </row>
    <row r="10890">
      <c r="A10890" s="116" t="n"/>
      <c r="B10890" s="116" t="n"/>
      <c r="C10890" s="116" t="n"/>
      <c r="D10890" s="116" t="n"/>
    </row>
    <row r="10891">
      <c r="A10891" s="116" t="n"/>
      <c r="B10891" s="116" t="n"/>
      <c r="C10891" s="116" t="n"/>
      <c r="D10891" s="116" t="n"/>
    </row>
    <row r="10892">
      <c r="A10892" s="116" t="n"/>
      <c r="B10892" s="116" t="n"/>
      <c r="C10892" s="116" t="n"/>
      <c r="D10892" s="116" t="n"/>
    </row>
    <row r="10893">
      <c r="A10893" s="116" t="n"/>
      <c r="B10893" s="116" t="n"/>
      <c r="C10893" s="116" t="n"/>
      <c r="D10893" s="116" t="n"/>
    </row>
    <row r="10894">
      <c r="A10894" s="116" t="n"/>
      <c r="B10894" s="116" t="n"/>
      <c r="C10894" s="116" t="n"/>
      <c r="D10894" s="116" t="n"/>
    </row>
    <row r="10895">
      <c r="A10895" s="116" t="n"/>
      <c r="B10895" s="116" t="n"/>
      <c r="C10895" s="116" t="n"/>
      <c r="D10895" s="116" t="n"/>
    </row>
    <row r="10896">
      <c r="A10896" s="116" t="n"/>
      <c r="B10896" s="116" t="n"/>
      <c r="C10896" s="116" t="n"/>
      <c r="D10896" s="116" t="n"/>
    </row>
    <row r="10897">
      <c r="A10897" s="116" t="n"/>
      <c r="B10897" s="116" t="n"/>
      <c r="C10897" s="116" t="n"/>
      <c r="D10897" s="116" t="n"/>
    </row>
    <row r="10898">
      <c r="A10898" s="116" t="n"/>
      <c r="B10898" s="116" t="n"/>
      <c r="C10898" s="116" t="n"/>
      <c r="D10898" s="116" t="n"/>
    </row>
    <row r="10899">
      <c r="A10899" s="116" t="n"/>
      <c r="B10899" s="116" t="n"/>
      <c r="C10899" s="116" t="n"/>
      <c r="D10899" s="116" t="n"/>
    </row>
    <row r="10900">
      <c r="A10900" s="116" t="n"/>
      <c r="B10900" s="116" t="n"/>
      <c r="C10900" s="116" t="n"/>
      <c r="D10900" s="116" t="n"/>
    </row>
    <row r="10901">
      <c r="A10901" s="116" t="n"/>
      <c r="B10901" s="116" t="n"/>
      <c r="C10901" s="116" t="n"/>
      <c r="D10901" s="116" t="n"/>
    </row>
    <row r="10902">
      <c r="A10902" s="116" t="n"/>
      <c r="B10902" s="116" t="n"/>
      <c r="C10902" s="116" t="n"/>
      <c r="D10902" s="116" t="n"/>
    </row>
    <row r="10903">
      <c r="A10903" s="116" t="n"/>
      <c r="B10903" s="116" t="n"/>
      <c r="C10903" s="116" t="n"/>
      <c r="D10903" s="116" t="n"/>
    </row>
    <row r="10904">
      <c r="A10904" s="116" t="n"/>
      <c r="B10904" s="116" t="n"/>
      <c r="C10904" s="116" t="n"/>
      <c r="D10904" s="116" t="n"/>
    </row>
    <row r="10905">
      <c r="A10905" s="116" t="n"/>
      <c r="B10905" s="116" t="n"/>
      <c r="C10905" s="116" t="n"/>
      <c r="D10905" s="116" t="n"/>
    </row>
    <row r="10906">
      <c r="A10906" s="116" t="n"/>
      <c r="B10906" s="116" t="n"/>
      <c r="C10906" s="116" t="n"/>
      <c r="D10906" s="116" t="n"/>
    </row>
    <row r="10907">
      <c r="A10907" s="116" t="n"/>
      <c r="B10907" s="116" t="n"/>
      <c r="C10907" s="116" t="n"/>
      <c r="D10907" s="116" t="n"/>
    </row>
    <row r="10908">
      <c r="A10908" s="116" t="n"/>
      <c r="B10908" s="116" t="n"/>
      <c r="C10908" s="116" t="n"/>
      <c r="D10908" s="116" t="n"/>
    </row>
    <row r="10909">
      <c r="A10909" s="116" t="n"/>
      <c r="B10909" s="116" t="n"/>
      <c r="C10909" s="116" t="n"/>
      <c r="D10909" s="116" t="n"/>
    </row>
    <row r="10910">
      <c r="A10910" s="116" t="n"/>
      <c r="B10910" s="116" t="n"/>
      <c r="C10910" s="116" t="n"/>
      <c r="D10910" s="116" t="n"/>
    </row>
    <row r="10911">
      <c r="A10911" s="116" t="n"/>
      <c r="B10911" s="116" t="n"/>
      <c r="C10911" s="116" t="n"/>
      <c r="D10911" s="116" t="n"/>
    </row>
    <row r="10912">
      <c r="A10912" s="116" t="n"/>
      <c r="B10912" s="116" t="n"/>
      <c r="C10912" s="116" t="n"/>
      <c r="D10912" s="116" t="n"/>
    </row>
    <row r="10913">
      <c r="A10913" s="116" t="n"/>
      <c r="B10913" s="116" t="n"/>
      <c r="C10913" s="116" t="n"/>
      <c r="D10913" s="116" t="n"/>
    </row>
    <row r="10914">
      <c r="A10914" s="116" t="n"/>
      <c r="B10914" s="116" t="n"/>
      <c r="C10914" s="116" t="n"/>
      <c r="D10914" s="116" t="n"/>
    </row>
    <row r="10915">
      <c r="A10915" s="116" t="n"/>
      <c r="B10915" s="116" t="n"/>
      <c r="C10915" s="116" t="n"/>
      <c r="D10915" s="116" t="n"/>
    </row>
    <row r="10916">
      <c r="A10916" s="116" t="n"/>
      <c r="B10916" s="116" t="n"/>
      <c r="C10916" s="116" t="n"/>
      <c r="D10916" s="116" t="n"/>
    </row>
    <row r="10917">
      <c r="A10917" s="116" t="n"/>
      <c r="B10917" s="116" t="n"/>
      <c r="C10917" s="116" t="n"/>
      <c r="D10917" s="116" t="n"/>
    </row>
    <row r="10918">
      <c r="A10918" s="116" t="n"/>
      <c r="B10918" s="116" t="n"/>
      <c r="C10918" s="116" t="n"/>
      <c r="D10918" s="116" t="n"/>
    </row>
    <row r="10919">
      <c r="A10919" s="116" t="n"/>
      <c r="B10919" s="116" t="n"/>
      <c r="C10919" s="116" t="n"/>
      <c r="D10919" s="116" t="n"/>
    </row>
    <row r="10920">
      <c r="A10920" s="116" t="n"/>
      <c r="B10920" s="116" t="n"/>
      <c r="C10920" s="116" t="n"/>
      <c r="D10920" s="116" t="n"/>
    </row>
    <row r="10921">
      <c r="A10921" s="116" t="n"/>
      <c r="B10921" s="116" t="n"/>
      <c r="C10921" s="116" t="n"/>
      <c r="D10921" s="116" t="n"/>
    </row>
    <row r="10922">
      <c r="A10922" s="116" t="n"/>
      <c r="B10922" s="116" t="n"/>
      <c r="C10922" s="116" t="n"/>
      <c r="D10922" s="116" t="n"/>
    </row>
    <row r="10923">
      <c r="A10923" s="116" t="n"/>
      <c r="B10923" s="116" t="n"/>
      <c r="C10923" s="116" t="n"/>
      <c r="D10923" s="116" t="n"/>
    </row>
    <row r="10924">
      <c r="A10924" s="116" t="n"/>
      <c r="B10924" s="116" t="n"/>
      <c r="C10924" s="116" t="n"/>
      <c r="D10924" s="116" t="n"/>
    </row>
    <row r="10925">
      <c r="A10925" s="116" t="n"/>
      <c r="B10925" s="116" t="n"/>
      <c r="C10925" s="116" t="n"/>
      <c r="D10925" s="116" t="n"/>
    </row>
    <row r="10926">
      <c r="A10926" s="116" t="n"/>
      <c r="B10926" s="116" t="n"/>
      <c r="C10926" s="116" t="n"/>
      <c r="D10926" s="116" t="n"/>
    </row>
    <row r="10927">
      <c r="A10927" s="116" t="n"/>
      <c r="B10927" s="116" t="n"/>
      <c r="C10927" s="116" t="n"/>
      <c r="D10927" s="116" t="n"/>
    </row>
    <row r="10928">
      <c r="A10928" s="116" t="n"/>
      <c r="B10928" s="116" t="n"/>
      <c r="C10928" s="116" t="n"/>
      <c r="D10928" s="116" t="n"/>
    </row>
    <row r="10929">
      <c r="A10929" s="116" t="n"/>
      <c r="B10929" s="116" t="n"/>
      <c r="C10929" s="116" t="n"/>
      <c r="D10929" s="116" t="n"/>
    </row>
    <row r="10930">
      <c r="A10930" s="116" t="n"/>
      <c r="B10930" s="116" t="n"/>
      <c r="C10930" s="116" t="n"/>
      <c r="D10930" s="116" t="n"/>
    </row>
    <row r="10931">
      <c r="A10931" s="116" t="n"/>
      <c r="B10931" s="116" t="n"/>
      <c r="C10931" s="116" t="n"/>
      <c r="D10931" s="116" t="n"/>
    </row>
    <row r="10932">
      <c r="A10932" s="116" t="n"/>
      <c r="B10932" s="116" t="n"/>
      <c r="C10932" s="116" t="n"/>
      <c r="D10932" s="116" t="n"/>
    </row>
    <row r="10933">
      <c r="A10933" s="116" t="n"/>
      <c r="B10933" s="116" t="n"/>
      <c r="C10933" s="116" t="n"/>
      <c r="D10933" s="116" t="n"/>
    </row>
    <row r="10934">
      <c r="A10934" s="116" t="n"/>
      <c r="B10934" s="116" t="n"/>
      <c r="C10934" s="116" t="n"/>
      <c r="D10934" s="116" t="n"/>
    </row>
    <row r="10935">
      <c r="A10935" s="116" t="n"/>
      <c r="B10935" s="116" t="n"/>
      <c r="C10935" s="116" t="n"/>
      <c r="D10935" s="116" t="n"/>
    </row>
    <row r="10936">
      <c r="A10936" s="116" t="n"/>
      <c r="B10936" s="116" t="n"/>
      <c r="C10936" s="116" t="n"/>
      <c r="D10936" s="116" t="n"/>
    </row>
    <row r="10937">
      <c r="A10937" s="116" t="n"/>
      <c r="B10937" s="116" t="n"/>
      <c r="C10937" s="116" t="n"/>
      <c r="D10937" s="116" t="n"/>
    </row>
    <row r="10938">
      <c r="A10938" s="116" t="n"/>
      <c r="B10938" s="116" t="n"/>
      <c r="C10938" s="116" t="n"/>
      <c r="D10938" s="116" t="n"/>
    </row>
    <row r="10939">
      <c r="A10939" s="116" t="n"/>
      <c r="B10939" s="116" t="n"/>
      <c r="C10939" s="116" t="n"/>
      <c r="D10939" s="116" t="n"/>
    </row>
    <row r="10940">
      <c r="A10940" s="116" t="n"/>
      <c r="B10940" s="116" t="n"/>
      <c r="C10940" s="116" t="n"/>
      <c r="D10940" s="116" t="n"/>
    </row>
    <row r="10941">
      <c r="A10941" s="116" t="n"/>
      <c r="B10941" s="116" t="n"/>
      <c r="C10941" s="116" t="n"/>
      <c r="D10941" s="116" t="n"/>
    </row>
    <row r="10942">
      <c r="A10942" s="116" t="n"/>
      <c r="B10942" s="116" t="n"/>
      <c r="C10942" s="116" t="n"/>
      <c r="D10942" s="116" t="n"/>
    </row>
    <row r="10943">
      <c r="A10943" s="116" t="n"/>
      <c r="B10943" s="116" t="n"/>
      <c r="C10943" s="116" t="n"/>
      <c r="D10943" s="116" t="n"/>
    </row>
    <row r="10944">
      <c r="A10944" s="116" t="n"/>
      <c r="B10944" s="116" t="n"/>
      <c r="C10944" s="116" t="n"/>
      <c r="D10944" s="116" t="n"/>
    </row>
    <row r="10945">
      <c r="A10945" s="116" t="n"/>
      <c r="B10945" s="116" t="n"/>
      <c r="C10945" s="116" t="n"/>
      <c r="D10945" s="116" t="n"/>
    </row>
    <row r="10946">
      <c r="A10946" s="116" t="n"/>
      <c r="B10946" s="116" t="n"/>
      <c r="C10946" s="116" t="n"/>
      <c r="D10946" s="116" t="n"/>
    </row>
    <row r="10947">
      <c r="A10947" s="116" t="n"/>
      <c r="B10947" s="116" t="n"/>
      <c r="C10947" s="116" t="n"/>
      <c r="D10947" s="116" t="n"/>
    </row>
    <row r="10948">
      <c r="A10948" s="116" t="n"/>
      <c r="B10948" s="116" t="n"/>
      <c r="C10948" s="116" t="n"/>
      <c r="D10948" s="116" t="n"/>
    </row>
    <row r="10949">
      <c r="A10949" s="116" t="n"/>
      <c r="B10949" s="116" t="n"/>
      <c r="C10949" s="116" t="n"/>
      <c r="D10949" s="116" t="n"/>
    </row>
    <row r="10950">
      <c r="A10950" s="116" t="n"/>
      <c r="B10950" s="116" t="n"/>
      <c r="C10950" s="116" t="n"/>
      <c r="D10950" s="116" t="n"/>
    </row>
    <row r="10951">
      <c r="A10951" s="116" t="n"/>
      <c r="B10951" s="116" t="n"/>
      <c r="C10951" s="116" t="n"/>
      <c r="D10951" s="116" t="n"/>
    </row>
    <row r="10952">
      <c r="A10952" s="116" t="n"/>
      <c r="B10952" s="116" t="n"/>
      <c r="C10952" s="116" t="n"/>
      <c r="D10952" s="116" t="n"/>
    </row>
    <row r="10953">
      <c r="A10953" s="116" t="n"/>
      <c r="B10953" s="116" t="n"/>
      <c r="C10953" s="116" t="n"/>
      <c r="D10953" s="116" t="n"/>
    </row>
    <row r="10954">
      <c r="A10954" s="116" t="n"/>
      <c r="B10954" s="116" t="n"/>
      <c r="C10954" s="116" t="n"/>
      <c r="D10954" s="116" t="n"/>
    </row>
    <row r="10955">
      <c r="A10955" s="116" t="n"/>
      <c r="B10955" s="116" t="n"/>
      <c r="C10955" s="116" t="n"/>
      <c r="D10955" s="116" t="n"/>
    </row>
    <row r="10956">
      <c r="A10956" s="116" t="n"/>
      <c r="B10956" s="116" t="n"/>
      <c r="C10956" s="116" t="n"/>
      <c r="D10956" s="116" t="n"/>
    </row>
    <row r="10957">
      <c r="A10957" s="116" t="n"/>
      <c r="B10957" s="116" t="n"/>
      <c r="C10957" s="116" t="n"/>
      <c r="D10957" s="116" t="n"/>
    </row>
    <row r="10958">
      <c r="A10958" s="116" t="n"/>
      <c r="B10958" s="116" t="n"/>
      <c r="C10958" s="116" t="n"/>
      <c r="D10958" s="116" t="n"/>
    </row>
    <row r="10959">
      <c r="A10959" s="116" t="n"/>
      <c r="B10959" s="116" t="n"/>
      <c r="C10959" s="116" t="n"/>
      <c r="D10959" s="116" t="n"/>
    </row>
    <row r="10960">
      <c r="A10960" s="116" t="n"/>
      <c r="B10960" s="116" t="n"/>
      <c r="C10960" s="116" t="n"/>
      <c r="D10960" s="116" t="n"/>
    </row>
    <row r="10961">
      <c r="A10961" s="116" t="n"/>
      <c r="B10961" s="116" t="n"/>
      <c r="C10961" s="116" t="n"/>
      <c r="D10961" s="116" t="n"/>
    </row>
    <row r="10962">
      <c r="A10962" s="116" t="n"/>
      <c r="B10962" s="116" t="n"/>
      <c r="C10962" s="116" t="n"/>
      <c r="D10962" s="116" t="n"/>
    </row>
    <row r="10963">
      <c r="A10963" s="116" t="n"/>
      <c r="B10963" s="116" t="n"/>
      <c r="C10963" s="116" t="n"/>
      <c r="D10963" s="116" t="n"/>
    </row>
    <row r="10964">
      <c r="A10964" s="116" t="n"/>
      <c r="B10964" s="116" t="n"/>
      <c r="C10964" s="116" t="n"/>
      <c r="D10964" s="116" t="n"/>
    </row>
    <row r="10965">
      <c r="A10965" s="116" t="n"/>
      <c r="B10965" s="116" t="n"/>
      <c r="C10965" s="116" t="n"/>
      <c r="D10965" s="116" t="n"/>
    </row>
    <row r="10966">
      <c r="A10966" s="116" t="n"/>
      <c r="B10966" s="116" t="n"/>
      <c r="C10966" s="116" t="n"/>
      <c r="D10966" s="116" t="n"/>
    </row>
    <row r="10967">
      <c r="A10967" s="116" t="n"/>
      <c r="B10967" s="116" t="n"/>
      <c r="C10967" s="116" t="n"/>
      <c r="D10967" s="116" t="n"/>
    </row>
    <row r="10968">
      <c r="A10968" s="116" t="n"/>
      <c r="B10968" s="116" t="n"/>
      <c r="C10968" s="116" t="n"/>
      <c r="D10968" s="116" t="n"/>
    </row>
    <row r="10969">
      <c r="A10969" s="116" t="n"/>
      <c r="B10969" s="116" t="n"/>
      <c r="C10969" s="116" t="n"/>
      <c r="D10969" s="116" t="n"/>
    </row>
    <row r="10970">
      <c r="A10970" s="116" t="n"/>
      <c r="B10970" s="116" t="n"/>
      <c r="C10970" s="116" t="n"/>
      <c r="D10970" s="116" t="n"/>
    </row>
    <row r="10971">
      <c r="A10971" s="116" t="n"/>
      <c r="B10971" s="116" t="n"/>
      <c r="C10971" s="116" t="n"/>
      <c r="D10971" s="116" t="n"/>
    </row>
    <row r="10972">
      <c r="A10972" s="116" t="n"/>
      <c r="B10972" s="116" t="n"/>
      <c r="C10972" s="116" t="n"/>
      <c r="D10972" s="116" t="n"/>
    </row>
    <row r="10973">
      <c r="A10973" s="116" t="n"/>
      <c r="B10973" s="116" t="n"/>
      <c r="C10973" s="116" t="n"/>
      <c r="D10973" s="116" t="n"/>
    </row>
    <row r="10974">
      <c r="A10974" s="116" t="n"/>
      <c r="B10974" s="116" t="n"/>
      <c r="C10974" s="116" t="n"/>
      <c r="D10974" s="116" t="n"/>
    </row>
    <row r="10975">
      <c r="A10975" s="116" t="n"/>
      <c r="B10975" s="116" t="n"/>
      <c r="C10975" s="116" t="n"/>
      <c r="D10975" s="116" t="n"/>
    </row>
    <row r="10976">
      <c r="A10976" s="116" t="n"/>
      <c r="B10976" s="116" t="n"/>
      <c r="C10976" s="116" t="n"/>
      <c r="D10976" s="116" t="n"/>
    </row>
    <row r="10977">
      <c r="A10977" s="116" t="n"/>
      <c r="B10977" s="116" t="n"/>
      <c r="C10977" s="116" t="n"/>
      <c r="D10977" s="116" t="n"/>
    </row>
    <row r="10978">
      <c r="A10978" s="116" t="n"/>
      <c r="B10978" s="116" t="n"/>
      <c r="C10978" s="116" t="n"/>
      <c r="D10978" s="116" t="n"/>
    </row>
    <row r="10979">
      <c r="A10979" s="116" t="n"/>
      <c r="B10979" s="116" t="n"/>
      <c r="C10979" s="116" t="n"/>
      <c r="D10979" s="116" t="n"/>
    </row>
    <row r="10980">
      <c r="A10980" s="116" t="n"/>
      <c r="B10980" s="116" t="n"/>
      <c r="C10980" s="116" t="n"/>
      <c r="D10980" s="116" t="n"/>
    </row>
    <row r="10981">
      <c r="A10981" s="116" t="n"/>
      <c r="B10981" s="116" t="n"/>
      <c r="C10981" s="116" t="n"/>
      <c r="D10981" s="116" t="n"/>
    </row>
    <row r="10982">
      <c r="A10982" s="116" t="n"/>
      <c r="B10982" s="116" t="n"/>
      <c r="C10982" s="116" t="n"/>
      <c r="D10982" s="116" t="n"/>
    </row>
    <row r="10983">
      <c r="A10983" s="116" t="n"/>
      <c r="B10983" s="116" t="n"/>
      <c r="C10983" s="116" t="n"/>
      <c r="D10983" s="116" t="n"/>
    </row>
    <row r="10984">
      <c r="A10984" s="116" t="n"/>
      <c r="B10984" s="116" t="n"/>
      <c r="C10984" s="116" t="n"/>
      <c r="D10984" s="116" t="n"/>
    </row>
    <row r="10985">
      <c r="A10985" s="116" t="n"/>
      <c r="B10985" s="116" t="n"/>
      <c r="C10985" s="116" t="n"/>
      <c r="D10985" s="116" t="n"/>
    </row>
    <row r="10986">
      <c r="A10986" s="116" t="n"/>
      <c r="B10986" s="116" t="n"/>
      <c r="C10986" s="116" t="n"/>
      <c r="D10986" s="116" t="n"/>
    </row>
    <row r="10987">
      <c r="A10987" s="116" t="n"/>
      <c r="B10987" s="116" t="n"/>
      <c r="C10987" s="116" t="n"/>
      <c r="D10987" s="116" t="n"/>
    </row>
    <row r="10988">
      <c r="A10988" s="116" t="n"/>
      <c r="B10988" s="116" t="n"/>
      <c r="C10988" s="116" t="n"/>
      <c r="D10988" s="116" t="n"/>
    </row>
    <row r="10989">
      <c r="A10989" s="116" t="n"/>
      <c r="B10989" s="116" t="n"/>
      <c r="C10989" s="116" t="n"/>
      <c r="D10989" s="116" t="n"/>
    </row>
    <row r="10990">
      <c r="A10990" s="116" t="n"/>
      <c r="B10990" s="116" t="n"/>
      <c r="C10990" s="116" t="n"/>
      <c r="D10990" s="116" t="n"/>
    </row>
    <row r="10991">
      <c r="A10991" s="116" t="n"/>
      <c r="B10991" s="116" t="n"/>
      <c r="C10991" s="116" t="n"/>
      <c r="D10991" s="116" t="n"/>
    </row>
    <row r="10992">
      <c r="A10992" s="116" t="n"/>
      <c r="B10992" s="116" t="n"/>
      <c r="C10992" s="116" t="n"/>
      <c r="D10992" s="116" t="n"/>
    </row>
    <row r="10993">
      <c r="A10993" s="116" t="n"/>
      <c r="B10993" s="116" t="n"/>
      <c r="C10993" s="116" t="n"/>
      <c r="D10993" s="116" t="n"/>
    </row>
    <row r="10994">
      <c r="A10994" s="116" t="n"/>
      <c r="B10994" s="116" t="n"/>
      <c r="C10994" s="116" t="n"/>
      <c r="D10994" s="116" t="n"/>
    </row>
    <row r="10995">
      <c r="A10995" s="116" t="n"/>
      <c r="B10995" s="116" t="n"/>
      <c r="C10995" s="116" t="n"/>
      <c r="D10995" s="116" t="n"/>
    </row>
    <row r="10996">
      <c r="A10996" s="116" t="n"/>
      <c r="B10996" s="116" t="n"/>
      <c r="C10996" s="116" t="n"/>
      <c r="D10996" s="116" t="n"/>
    </row>
    <row r="10997">
      <c r="A10997" s="116" t="n"/>
      <c r="B10997" s="116" t="n"/>
      <c r="C10997" s="116" t="n"/>
      <c r="D10997" s="116" t="n"/>
    </row>
    <row r="10998">
      <c r="A10998" s="116" t="n"/>
      <c r="B10998" s="116" t="n"/>
      <c r="C10998" s="116" t="n"/>
      <c r="D10998" s="116" t="n"/>
    </row>
    <row r="10999">
      <c r="A10999" s="116" t="n"/>
      <c r="B10999" s="116" t="n"/>
      <c r="C10999" s="116" t="n"/>
      <c r="D10999" s="116" t="n"/>
    </row>
    <row r="11000">
      <c r="A11000" s="116" t="n"/>
      <c r="B11000" s="116" t="n"/>
      <c r="C11000" s="116" t="n"/>
      <c r="D11000" s="116" t="n"/>
    </row>
    <row r="11001">
      <c r="A11001" s="116" t="n"/>
      <c r="B11001" s="116" t="n"/>
      <c r="C11001" s="116" t="n"/>
      <c r="D11001" s="116" t="n"/>
    </row>
    <row r="11002">
      <c r="A11002" s="116" t="n"/>
      <c r="B11002" s="116" t="n"/>
      <c r="C11002" s="116" t="n"/>
      <c r="D11002" s="116" t="n"/>
    </row>
    <row r="11003">
      <c r="A11003" s="116" t="n"/>
      <c r="B11003" s="116" t="n"/>
      <c r="C11003" s="116" t="n"/>
      <c r="D11003" s="116" t="n"/>
    </row>
    <row r="11004">
      <c r="A11004" s="116" t="n"/>
      <c r="B11004" s="116" t="n"/>
      <c r="C11004" s="116" t="n"/>
      <c r="D11004" s="116" t="n"/>
    </row>
    <row r="11005">
      <c r="A11005" s="116" t="n"/>
      <c r="B11005" s="116" t="n"/>
      <c r="C11005" s="116" t="n"/>
      <c r="D11005" s="116" t="n"/>
    </row>
    <row r="11006">
      <c r="A11006" s="116" t="n"/>
      <c r="B11006" s="116" t="n"/>
      <c r="C11006" s="116" t="n"/>
      <c r="D11006" s="116" t="n"/>
    </row>
    <row r="11007">
      <c r="A11007" s="116" t="n"/>
      <c r="B11007" s="116" t="n"/>
      <c r="C11007" s="116" t="n"/>
      <c r="D11007" s="116" t="n"/>
    </row>
    <row r="11008">
      <c r="A11008" s="116" t="n"/>
      <c r="B11008" s="116" t="n"/>
      <c r="C11008" s="116" t="n"/>
      <c r="D11008" s="116" t="n"/>
    </row>
    <row r="11009">
      <c r="A11009" s="116" t="n"/>
      <c r="B11009" s="116" t="n"/>
      <c r="C11009" s="116" t="n"/>
      <c r="D11009" s="116" t="n"/>
    </row>
    <row r="11010">
      <c r="A11010" s="116" t="n"/>
      <c r="B11010" s="116" t="n"/>
      <c r="C11010" s="116" t="n"/>
      <c r="D11010" s="116" t="n"/>
    </row>
    <row r="11011">
      <c r="A11011" s="116" t="n"/>
      <c r="B11011" s="116" t="n"/>
      <c r="C11011" s="116" t="n"/>
      <c r="D11011" s="116" t="n"/>
    </row>
    <row r="11012">
      <c r="A11012" s="116" t="n"/>
      <c r="B11012" s="116" t="n"/>
      <c r="C11012" s="116" t="n"/>
      <c r="D11012" s="116" t="n"/>
    </row>
    <row r="11013">
      <c r="A11013" s="116" t="n"/>
      <c r="B11013" s="116" t="n"/>
      <c r="C11013" s="116" t="n"/>
      <c r="D11013" s="116" t="n"/>
    </row>
    <row r="11014">
      <c r="A11014" s="116" t="n"/>
      <c r="B11014" s="116" t="n"/>
      <c r="C11014" s="116" t="n"/>
      <c r="D11014" s="116" t="n"/>
    </row>
    <row r="11015">
      <c r="A11015" s="116" t="n"/>
      <c r="B11015" s="116" t="n"/>
      <c r="C11015" s="116" t="n"/>
      <c r="D11015" s="116" t="n"/>
    </row>
    <row r="11016">
      <c r="A11016" s="116" t="n"/>
      <c r="B11016" s="116" t="n"/>
      <c r="C11016" s="116" t="n"/>
      <c r="D11016" s="116" t="n"/>
    </row>
    <row r="11017">
      <c r="A11017" s="116" t="n"/>
      <c r="B11017" s="116" t="n"/>
      <c r="C11017" s="116" t="n"/>
      <c r="D11017" s="116" t="n"/>
    </row>
    <row r="11018">
      <c r="A11018" s="116" t="n"/>
      <c r="B11018" s="116" t="n"/>
      <c r="C11018" s="116" t="n"/>
      <c r="D11018" s="116" t="n"/>
    </row>
    <row r="11019">
      <c r="A11019" s="116" t="n"/>
      <c r="B11019" s="116" t="n"/>
      <c r="C11019" s="116" t="n"/>
      <c r="D11019" s="116" t="n"/>
    </row>
    <row r="11020">
      <c r="A11020" s="116" t="n"/>
      <c r="B11020" s="116" t="n"/>
      <c r="C11020" s="116" t="n"/>
      <c r="D11020" s="116" t="n"/>
    </row>
    <row r="11021">
      <c r="A11021" s="116" t="n"/>
      <c r="B11021" s="116" t="n"/>
      <c r="C11021" s="116" t="n"/>
      <c r="D11021" s="116" t="n"/>
    </row>
    <row r="11022">
      <c r="A11022" s="116" t="n"/>
      <c r="B11022" s="116" t="n"/>
      <c r="C11022" s="116" t="n"/>
      <c r="D11022" s="116" t="n"/>
    </row>
    <row r="11023">
      <c r="A11023" s="116" t="n"/>
      <c r="B11023" s="116" t="n"/>
      <c r="C11023" s="116" t="n"/>
      <c r="D11023" s="116" t="n"/>
    </row>
    <row r="11024">
      <c r="A11024" s="116" t="n"/>
      <c r="B11024" s="116" t="n"/>
      <c r="C11024" s="116" t="n"/>
      <c r="D11024" s="116" t="n"/>
    </row>
    <row r="11025">
      <c r="A11025" s="116" t="n"/>
      <c r="B11025" s="116" t="n"/>
      <c r="C11025" s="116" t="n"/>
      <c r="D11025" s="116" t="n"/>
    </row>
    <row r="11026">
      <c r="A11026" s="116" t="n"/>
      <c r="B11026" s="116" t="n"/>
      <c r="C11026" s="116" t="n"/>
      <c r="D11026" s="116" t="n"/>
    </row>
    <row r="11027">
      <c r="A11027" s="116" t="n"/>
      <c r="B11027" s="116" t="n"/>
      <c r="C11027" s="116" t="n"/>
      <c r="D11027" s="116" t="n"/>
    </row>
    <row r="11028">
      <c r="A11028" s="116" t="n"/>
      <c r="B11028" s="116" t="n"/>
      <c r="C11028" s="116" t="n"/>
      <c r="D11028" s="116" t="n"/>
    </row>
    <row r="11029">
      <c r="A11029" s="116" t="n"/>
      <c r="B11029" s="116" t="n"/>
      <c r="C11029" s="116" t="n"/>
      <c r="D11029" s="116" t="n"/>
    </row>
    <row r="11030">
      <c r="A11030" s="116" t="n"/>
      <c r="B11030" s="116" t="n"/>
      <c r="C11030" s="116" t="n"/>
      <c r="D11030" s="116" t="n"/>
    </row>
    <row r="11031">
      <c r="A11031" s="116" t="n"/>
      <c r="B11031" s="116" t="n"/>
      <c r="C11031" s="116" t="n"/>
      <c r="D11031" s="116" t="n"/>
    </row>
    <row r="11032">
      <c r="A11032" s="116" t="n"/>
      <c r="B11032" s="116" t="n"/>
      <c r="C11032" s="116" t="n"/>
      <c r="D11032" s="116" t="n"/>
    </row>
    <row r="11033">
      <c r="A11033" s="116" t="n"/>
      <c r="B11033" s="116" t="n"/>
      <c r="C11033" s="116" t="n"/>
      <c r="D11033" s="116" t="n"/>
    </row>
    <row r="11034">
      <c r="A11034" s="116" t="n"/>
      <c r="B11034" s="116" t="n"/>
      <c r="C11034" s="116" t="n"/>
      <c r="D11034" s="116" t="n"/>
    </row>
    <row r="11035">
      <c r="A11035" s="116" t="n"/>
      <c r="B11035" s="116" t="n"/>
      <c r="C11035" s="116" t="n"/>
      <c r="D11035" s="116" t="n"/>
    </row>
    <row r="11036">
      <c r="A11036" s="116" t="n"/>
      <c r="B11036" s="116" t="n"/>
      <c r="C11036" s="116" t="n"/>
      <c r="D11036" s="116" t="n"/>
    </row>
    <row r="11037">
      <c r="A11037" s="116" t="n"/>
      <c r="B11037" s="116" t="n"/>
      <c r="C11037" s="116" t="n"/>
      <c r="D11037" s="116" t="n"/>
    </row>
    <row r="11038">
      <c r="A11038" s="116" t="n"/>
      <c r="B11038" s="116" t="n"/>
      <c r="C11038" s="116" t="n"/>
      <c r="D11038" s="116" t="n"/>
    </row>
    <row r="11039">
      <c r="A11039" s="116" t="n"/>
      <c r="B11039" s="116" t="n"/>
      <c r="C11039" s="116" t="n"/>
      <c r="D11039" s="116" t="n"/>
    </row>
    <row r="11040">
      <c r="A11040" s="116" t="n"/>
      <c r="B11040" s="116" t="n"/>
      <c r="C11040" s="116" t="n"/>
      <c r="D11040" s="116" t="n"/>
    </row>
    <row r="11041">
      <c r="A11041" s="116" t="n"/>
      <c r="B11041" s="116" t="n"/>
      <c r="C11041" s="116" t="n"/>
      <c r="D11041" s="116" t="n"/>
    </row>
    <row r="11042">
      <c r="A11042" s="116" t="n"/>
      <c r="B11042" s="116" t="n"/>
      <c r="C11042" s="116" t="n"/>
      <c r="D11042" s="116" t="n"/>
    </row>
    <row r="11043">
      <c r="A11043" s="116" t="n"/>
      <c r="B11043" s="116" t="n"/>
      <c r="C11043" s="116" t="n"/>
      <c r="D11043" s="116" t="n"/>
    </row>
    <row r="11044">
      <c r="A11044" s="116" t="n"/>
      <c r="B11044" s="116" t="n"/>
      <c r="C11044" s="116" t="n"/>
      <c r="D11044" s="116" t="n"/>
    </row>
    <row r="11045">
      <c r="A11045" s="116" t="n"/>
      <c r="B11045" s="116" t="n"/>
      <c r="C11045" s="116" t="n"/>
      <c r="D11045" s="116" t="n"/>
    </row>
    <row r="11046">
      <c r="A11046" s="116" t="n"/>
      <c r="B11046" s="116" t="n"/>
      <c r="C11046" s="116" t="n"/>
      <c r="D11046" s="116" t="n"/>
    </row>
    <row r="11047">
      <c r="A11047" s="116" t="n"/>
      <c r="B11047" s="116" t="n"/>
      <c r="C11047" s="116" t="n"/>
      <c r="D11047" s="116" t="n"/>
    </row>
    <row r="11048">
      <c r="A11048" s="116" t="n"/>
      <c r="B11048" s="116" t="n"/>
      <c r="C11048" s="116" t="n"/>
      <c r="D11048" s="116" t="n"/>
    </row>
    <row r="11049">
      <c r="A11049" s="116" t="n"/>
      <c r="B11049" s="116" t="n"/>
      <c r="C11049" s="116" t="n"/>
      <c r="D11049" s="116" t="n"/>
    </row>
    <row r="11050">
      <c r="A11050" s="116" t="n"/>
      <c r="B11050" s="116" t="n"/>
      <c r="C11050" s="116" t="n"/>
      <c r="D11050" s="116" t="n"/>
    </row>
    <row r="11051">
      <c r="A11051" s="116" t="n"/>
      <c r="B11051" s="116" t="n"/>
      <c r="C11051" s="116" t="n"/>
      <c r="D11051" s="116" t="n"/>
    </row>
    <row r="11052">
      <c r="A11052" s="116" t="n"/>
      <c r="B11052" s="116" t="n"/>
      <c r="C11052" s="116" t="n"/>
      <c r="D11052" s="116" t="n"/>
    </row>
    <row r="11053">
      <c r="A11053" s="116" t="n"/>
      <c r="B11053" s="116" t="n"/>
      <c r="C11053" s="116" t="n"/>
      <c r="D11053" s="116" t="n"/>
    </row>
    <row r="11054">
      <c r="A11054" s="116" t="n"/>
      <c r="B11054" s="116" t="n"/>
      <c r="C11054" s="116" t="n"/>
      <c r="D11054" s="116" t="n"/>
    </row>
    <row r="11055">
      <c r="A11055" s="116" t="n"/>
      <c r="B11055" s="116" t="n"/>
      <c r="C11055" s="116" t="n"/>
      <c r="D11055" s="116" t="n"/>
    </row>
    <row r="11056">
      <c r="A11056" s="116" t="n"/>
      <c r="B11056" s="116" t="n"/>
      <c r="C11056" s="116" t="n"/>
      <c r="D11056" s="116" t="n"/>
    </row>
    <row r="11057">
      <c r="A11057" s="116" t="n"/>
      <c r="B11057" s="116" t="n"/>
      <c r="C11057" s="116" t="n"/>
      <c r="D11057" s="116" t="n"/>
    </row>
    <row r="11058">
      <c r="A11058" s="116" t="n"/>
      <c r="B11058" s="116" t="n"/>
      <c r="C11058" s="116" t="n"/>
      <c r="D11058" s="116" t="n"/>
    </row>
    <row r="11059">
      <c r="A11059" s="116" t="n"/>
      <c r="B11059" s="116" t="n"/>
      <c r="C11059" s="116" t="n"/>
      <c r="D11059" s="116" t="n"/>
    </row>
    <row r="11060">
      <c r="A11060" s="116" t="n"/>
      <c r="B11060" s="116" t="n"/>
      <c r="C11060" s="116" t="n"/>
      <c r="D11060" s="116" t="n"/>
    </row>
    <row r="11061">
      <c r="A11061" s="116" t="n"/>
      <c r="B11061" s="116" t="n"/>
      <c r="C11061" s="116" t="n"/>
      <c r="D11061" s="116" t="n"/>
    </row>
    <row r="11062">
      <c r="A11062" s="116" t="n"/>
      <c r="B11062" s="116" t="n"/>
      <c r="C11062" s="116" t="n"/>
      <c r="D11062" s="116" t="n"/>
    </row>
    <row r="11063">
      <c r="A11063" s="116" t="n"/>
      <c r="B11063" s="116" t="n"/>
      <c r="C11063" s="116" t="n"/>
      <c r="D11063" s="116" t="n"/>
    </row>
    <row r="11064">
      <c r="A11064" s="116" t="n"/>
      <c r="B11064" s="116" t="n"/>
      <c r="C11064" s="116" t="n"/>
      <c r="D11064" s="116" t="n"/>
    </row>
    <row r="11065">
      <c r="A11065" s="116" t="n"/>
      <c r="B11065" s="116" t="n"/>
      <c r="C11065" s="116" t="n"/>
      <c r="D11065" s="116" t="n"/>
    </row>
    <row r="11066">
      <c r="A11066" s="116" t="n"/>
      <c r="B11066" s="116" t="n"/>
      <c r="C11066" s="116" t="n"/>
      <c r="D11066" s="116" t="n"/>
    </row>
    <row r="11067">
      <c r="A11067" s="116" t="n"/>
      <c r="B11067" s="116" t="n"/>
      <c r="C11067" s="116" t="n"/>
      <c r="D11067" s="116" t="n"/>
    </row>
    <row r="11068">
      <c r="A11068" s="116" t="n"/>
      <c r="B11068" s="116" t="n"/>
      <c r="C11068" s="116" t="n"/>
      <c r="D11068" s="116" t="n"/>
    </row>
    <row r="11069">
      <c r="A11069" s="116" t="n"/>
      <c r="B11069" s="116" t="n"/>
      <c r="C11069" s="116" t="n"/>
      <c r="D11069" s="116" t="n"/>
    </row>
    <row r="11070">
      <c r="A11070" s="116" t="n"/>
      <c r="B11070" s="116" t="n"/>
      <c r="C11070" s="116" t="n"/>
      <c r="D11070" s="116" t="n"/>
    </row>
    <row r="11071">
      <c r="A11071" s="116" t="n"/>
      <c r="B11071" s="116" t="n"/>
      <c r="C11071" s="116" t="n"/>
      <c r="D11071" s="116" t="n"/>
    </row>
    <row r="11072">
      <c r="A11072" s="116" t="n"/>
      <c r="B11072" s="116" t="n"/>
      <c r="C11072" s="116" t="n"/>
      <c r="D11072" s="116" t="n"/>
    </row>
    <row r="11073">
      <c r="A11073" s="116" t="n"/>
      <c r="B11073" s="116" t="n"/>
      <c r="C11073" s="116" t="n"/>
      <c r="D11073" s="116" t="n"/>
    </row>
    <row r="11074">
      <c r="A11074" s="116" t="n"/>
      <c r="B11074" s="116" t="n"/>
      <c r="C11074" s="116" t="n"/>
      <c r="D11074" s="116" t="n"/>
    </row>
    <row r="11075">
      <c r="A11075" s="116" t="n"/>
      <c r="B11075" s="116" t="n"/>
      <c r="C11075" s="116" t="n"/>
      <c r="D11075" s="116" t="n"/>
    </row>
    <row r="11076">
      <c r="A11076" s="116" t="n"/>
      <c r="B11076" s="116" t="n"/>
      <c r="C11076" s="116" t="n"/>
      <c r="D11076" s="116" t="n"/>
    </row>
    <row r="11077">
      <c r="A11077" s="116" t="n"/>
      <c r="B11077" s="116" t="n"/>
      <c r="C11077" s="116" t="n"/>
      <c r="D11077" s="116" t="n"/>
    </row>
    <row r="11078">
      <c r="A11078" s="116" t="n"/>
      <c r="B11078" s="116" t="n"/>
      <c r="C11078" s="116" t="n"/>
      <c r="D11078" s="116" t="n"/>
    </row>
    <row r="11079">
      <c r="A11079" s="116" t="n"/>
      <c r="B11079" s="116" t="n"/>
      <c r="C11079" s="116" t="n"/>
      <c r="D11079" s="116" t="n"/>
    </row>
    <row r="11080">
      <c r="A11080" s="116" t="n"/>
      <c r="B11080" s="116" t="n"/>
      <c r="C11080" s="116" t="n"/>
      <c r="D11080" s="116" t="n"/>
    </row>
    <row r="11081">
      <c r="A11081" s="116" t="n"/>
      <c r="B11081" s="116" t="n"/>
      <c r="C11081" s="116" t="n"/>
      <c r="D11081" s="116" t="n"/>
    </row>
    <row r="11082">
      <c r="A11082" s="116" t="n"/>
      <c r="B11082" s="116" t="n"/>
      <c r="C11082" s="116" t="n"/>
      <c r="D11082" s="116" t="n"/>
    </row>
    <row r="11083">
      <c r="A11083" s="116" t="n"/>
      <c r="B11083" s="116" t="n"/>
      <c r="C11083" s="116" t="n"/>
      <c r="D11083" s="116" t="n"/>
    </row>
    <row r="11084">
      <c r="A11084" s="116" t="n"/>
      <c r="B11084" s="116" t="n"/>
      <c r="C11084" s="116" t="n"/>
      <c r="D11084" s="116" t="n"/>
    </row>
    <row r="11085">
      <c r="A11085" s="116" t="n"/>
      <c r="B11085" s="116" t="n"/>
      <c r="C11085" s="116" t="n"/>
      <c r="D11085" s="116" t="n"/>
    </row>
    <row r="11086">
      <c r="A11086" s="116" t="n"/>
      <c r="B11086" s="116" t="n"/>
      <c r="C11086" s="116" t="n"/>
      <c r="D11086" s="116" t="n"/>
    </row>
    <row r="11087">
      <c r="A11087" s="116" t="n"/>
      <c r="B11087" s="116" t="n"/>
      <c r="C11087" s="116" t="n"/>
      <c r="D11087" s="116" t="n"/>
    </row>
    <row r="11088">
      <c r="A11088" s="116" t="n"/>
      <c r="B11088" s="116" t="n"/>
      <c r="C11088" s="116" t="n"/>
      <c r="D11088" s="116" t="n"/>
    </row>
    <row r="11089">
      <c r="A11089" s="116" t="n"/>
      <c r="B11089" s="116" t="n"/>
      <c r="C11089" s="116" t="n"/>
      <c r="D11089" s="116" t="n"/>
    </row>
    <row r="11090">
      <c r="A11090" s="116" t="n"/>
      <c r="B11090" s="116" t="n"/>
      <c r="C11090" s="116" t="n"/>
      <c r="D11090" s="116" t="n"/>
    </row>
    <row r="11091">
      <c r="A11091" s="116" t="n"/>
      <c r="B11091" s="116" t="n"/>
      <c r="C11091" s="116" t="n"/>
      <c r="D11091" s="116" t="n"/>
    </row>
    <row r="11092">
      <c r="A11092" s="116" t="n"/>
      <c r="B11092" s="116" t="n"/>
      <c r="C11092" s="116" t="n"/>
      <c r="D11092" s="116" t="n"/>
    </row>
    <row r="11093">
      <c r="A11093" s="116" t="n"/>
      <c r="B11093" s="116" t="n"/>
      <c r="C11093" s="116" t="n"/>
      <c r="D11093" s="116" t="n"/>
    </row>
    <row r="11094">
      <c r="A11094" s="116" t="n"/>
      <c r="B11094" s="116" t="n"/>
      <c r="C11094" s="116" t="n"/>
      <c r="D11094" s="116" t="n"/>
    </row>
    <row r="11095">
      <c r="A11095" s="116" t="n"/>
      <c r="B11095" s="116" t="n"/>
      <c r="C11095" s="116" t="n"/>
      <c r="D11095" s="116" t="n"/>
    </row>
    <row r="11096">
      <c r="A11096" s="116" t="n"/>
      <c r="B11096" s="116" t="n"/>
      <c r="C11096" s="116" t="n"/>
      <c r="D11096" s="116" t="n"/>
    </row>
    <row r="11097">
      <c r="A11097" s="116" t="n"/>
      <c r="B11097" s="116" t="n"/>
      <c r="C11097" s="116" t="n"/>
      <c r="D11097" s="116" t="n"/>
    </row>
    <row r="11098">
      <c r="A11098" s="116" t="n"/>
      <c r="B11098" s="116" t="n"/>
      <c r="C11098" s="116" t="n"/>
      <c r="D11098" s="116" t="n"/>
    </row>
    <row r="11099">
      <c r="A11099" s="116" t="n"/>
      <c r="B11099" s="116" t="n"/>
      <c r="C11099" s="116" t="n"/>
      <c r="D11099" s="116" t="n"/>
    </row>
    <row r="11100">
      <c r="A11100" s="116" t="n"/>
      <c r="B11100" s="116" t="n"/>
      <c r="C11100" s="116" t="n"/>
      <c r="D11100" s="116" t="n"/>
    </row>
    <row r="11101">
      <c r="A11101" s="116" t="n"/>
      <c r="B11101" s="116" t="n"/>
      <c r="C11101" s="116" t="n"/>
      <c r="D11101" s="116" t="n"/>
    </row>
    <row r="11102">
      <c r="A11102" s="116" t="n"/>
      <c r="B11102" s="116" t="n"/>
      <c r="C11102" s="116" t="n"/>
      <c r="D11102" s="116" t="n"/>
    </row>
    <row r="11103">
      <c r="A11103" s="116" t="n"/>
      <c r="B11103" s="116" t="n"/>
      <c r="C11103" s="116" t="n"/>
      <c r="D11103" s="116" t="n"/>
    </row>
    <row r="11104">
      <c r="A11104" s="116" t="n"/>
      <c r="B11104" s="116" t="n"/>
      <c r="C11104" s="116" t="n"/>
      <c r="D11104" s="116" t="n"/>
    </row>
    <row r="11105">
      <c r="A11105" s="116" t="n"/>
      <c r="B11105" s="116" t="n"/>
      <c r="C11105" s="116" t="n"/>
      <c r="D11105" s="116" t="n"/>
    </row>
    <row r="11106">
      <c r="A11106" s="116" t="n"/>
      <c r="B11106" s="116" t="n"/>
      <c r="C11106" s="116" t="n"/>
      <c r="D11106" s="116" t="n"/>
    </row>
    <row r="11107">
      <c r="A11107" s="116" t="n"/>
      <c r="B11107" s="116" t="n"/>
      <c r="C11107" s="116" t="n"/>
      <c r="D11107" s="116" t="n"/>
    </row>
    <row r="11108">
      <c r="A11108" s="116" t="n"/>
      <c r="B11108" s="116" t="n"/>
      <c r="C11108" s="116" t="n"/>
      <c r="D11108" s="116" t="n"/>
    </row>
    <row r="11109">
      <c r="A11109" s="116" t="n"/>
      <c r="B11109" s="116" t="n"/>
      <c r="C11109" s="116" t="n"/>
      <c r="D11109" s="116" t="n"/>
    </row>
    <row r="11110">
      <c r="A11110" s="116" t="n"/>
      <c r="B11110" s="116" t="n"/>
      <c r="C11110" s="116" t="n"/>
      <c r="D11110" s="116" t="n"/>
    </row>
    <row r="11111">
      <c r="A11111" s="116" t="n"/>
      <c r="B11111" s="116" t="n"/>
      <c r="C11111" s="116" t="n"/>
      <c r="D11111" s="116" t="n"/>
    </row>
    <row r="11112">
      <c r="A11112" s="116" t="n"/>
      <c r="B11112" s="116" t="n"/>
      <c r="C11112" s="116" t="n"/>
      <c r="D11112" s="116" t="n"/>
    </row>
    <row r="11113">
      <c r="A11113" s="116" t="n"/>
      <c r="B11113" s="116" t="n"/>
      <c r="C11113" s="116" t="n"/>
      <c r="D11113" s="116" t="n"/>
    </row>
    <row r="11114">
      <c r="A11114" s="116" t="n"/>
      <c r="B11114" s="116" t="n"/>
      <c r="C11114" s="116" t="n"/>
      <c r="D11114" s="116" t="n"/>
    </row>
    <row r="11115">
      <c r="A11115" s="116" t="n"/>
      <c r="B11115" s="116" t="n"/>
      <c r="C11115" s="116" t="n"/>
      <c r="D11115" s="116" t="n"/>
    </row>
    <row r="11116">
      <c r="A11116" s="116" t="n"/>
      <c r="B11116" s="116" t="n"/>
      <c r="C11116" s="116" t="n"/>
      <c r="D11116" s="116" t="n"/>
    </row>
    <row r="11117">
      <c r="A11117" s="116" t="n"/>
      <c r="B11117" s="116" t="n"/>
      <c r="C11117" s="116" t="n"/>
      <c r="D11117" s="116" t="n"/>
    </row>
    <row r="11118">
      <c r="A11118" s="116" t="n"/>
      <c r="B11118" s="116" t="n"/>
      <c r="C11118" s="116" t="n"/>
      <c r="D11118" s="116" t="n"/>
    </row>
    <row r="11119">
      <c r="A11119" s="116" t="n"/>
      <c r="B11119" s="116" t="n"/>
      <c r="C11119" s="116" t="n"/>
      <c r="D11119" s="116" t="n"/>
    </row>
    <row r="11120">
      <c r="A11120" s="116" t="n"/>
      <c r="B11120" s="116" t="n"/>
      <c r="C11120" s="116" t="n"/>
      <c r="D11120" s="116" t="n"/>
    </row>
    <row r="11121">
      <c r="A11121" s="116" t="n"/>
      <c r="B11121" s="116" t="n"/>
      <c r="C11121" s="116" t="n"/>
      <c r="D11121" s="116" t="n"/>
    </row>
    <row r="11122">
      <c r="A11122" s="116" t="n"/>
      <c r="B11122" s="116" t="n"/>
      <c r="C11122" s="116" t="n"/>
      <c r="D11122" s="116" t="n"/>
    </row>
    <row r="11123">
      <c r="A11123" s="116" t="n"/>
      <c r="B11123" s="116" t="n"/>
      <c r="C11123" s="116" t="n"/>
      <c r="D11123" s="116" t="n"/>
    </row>
    <row r="11124">
      <c r="A11124" s="116" t="n"/>
      <c r="B11124" s="116" t="n"/>
      <c r="C11124" s="116" t="n"/>
      <c r="D11124" s="116" t="n"/>
    </row>
    <row r="11125">
      <c r="A11125" s="116" t="n"/>
      <c r="B11125" s="116" t="n"/>
      <c r="C11125" s="116" t="n"/>
      <c r="D11125" s="116" t="n"/>
    </row>
    <row r="11126">
      <c r="A11126" s="116" t="n"/>
      <c r="B11126" s="116" t="n"/>
      <c r="C11126" s="116" t="n"/>
      <c r="D11126" s="116" t="n"/>
    </row>
    <row r="11127">
      <c r="A11127" s="116" t="n"/>
      <c r="B11127" s="116" t="n"/>
      <c r="C11127" s="116" t="n"/>
      <c r="D11127" s="116" t="n"/>
    </row>
    <row r="11128">
      <c r="A11128" s="116" t="n"/>
      <c r="B11128" s="116" t="n"/>
      <c r="C11128" s="116" t="n"/>
      <c r="D11128" s="116" t="n"/>
    </row>
    <row r="11129">
      <c r="A11129" s="116" t="n"/>
      <c r="B11129" s="116" t="n"/>
      <c r="C11129" s="116" t="n"/>
      <c r="D11129" s="116" t="n"/>
    </row>
    <row r="11130">
      <c r="A11130" s="116" t="n"/>
      <c r="B11130" s="116" t="n"/>
      <c r="C11130" s="116" t="n"/>
      <c r="D11130" s="116" t="n"/>
    </row>
    <row r="11131">
      <c r="A11131" s="116" t="n"/>
      <c r="B11131" s="116" t="n"/>
      <c r="C11131" s="116" t="n"/>
      <c r="D11131" s="116" t="n"/>
    </row>
    <row r="11132">
      <c r="A11132" s="116" t="n"/>
      <c r="B11132" s="116" t="n"/>
      <c r="C11132" s="116" t="n"/>
      <c r="D11132" s="116" t="n"/>
    </row>
    <row r="11133">
      <c r="A11133" s="116" t="n"/>
      <c r="B11133" s="116" t="n"/>
      <c r="C11133" s="116" t="n"/>
      <c r="D11133" s="116" t="n"/>
    </row>
    <row r="11134">
      <c r="A11134" s="116" t="n"/>
      <c r="B11134" s="116" t="n"/>
      <c r="C11134" s="116" t="n"/>
      <c r="D11134" s="116" t="n"/>
    </row>
    <row r="11135">
      <c r="A11135" s="116" t="n"/>
      <c r="B11135" s="116" t="n"/>
      <c r="C11135" s="116" t="n"/>
      <c r="D11135" s="116" t="n"/>
    </row>
    <row r="11136">
      <c r="A11136" s="116" t="n"/>
      <c r="B11136" s="116" t="n"/>
      <c r="C11136" s="116" t="n"/>
      <c r="D11136" s="116" t="n"/>
    </row>
    <row r="11137">
      <c r="A11137" s="116" t="n"/>
      <c r="B11137" s="116" t="n"/>
      <c r="C11137" s="116" t="n"/>
      <c r="D11137" s="116" t="n"/>
    </row>
    <row r="11138">
      <c r="A11138" s="116" t="n"/>
      <c r="B11138" s="116" t="n"/>
      <c r="C11138" s="116" t="n"/>
      <c r="D11138" s="116" t="n"/>
    </row>
    <row r="11139">
      <c r="A11139" s="116" t="n"/>
      <c r="B11139" s="116" t="n"/>
      <c r="C11139" s="116" t="n"/>
      <c r="D11139" s="116" t="n"/>
    </row>
    <row r="11140">
      <c r="A11140" s="116" t="n"/>
      <c r="B11140" s="116" t="n"/>
      <c r="C11140" s="116" t="n"/>
      <c r="D11140" s="116" t="n"/>
    </row>
    <row r="11141">
      <c r="A11141" s="116" t="n"/>
      <c r="B11141" s="116" t="n"/>
      <c r="C11141" s="116" t="n"/>
      <c r="D11141" s="116" t="n"/>
    </row>
    <row r="11142">
      <c r="A11142" s="116" t="n"/>
      <c r="B11142" s="116" t="n"/>
      <c r="C11142" s="116" t="n"/>
      <c r="D11142" s="116" t="n"/>
    </row>
    <row r="11143">
      <c r="A11143" s="116" t="n"/>
      <c r="B11143" s="116" t="n"/>
      <c r="C11143" s="116" t="n"/>
      <c r="D11143" s="116" t="n"/>
    </row>
    <row r="11144">
      <c r="A11144" s="116" t="n"/>
      <c r="B11144" s="116" t="n"/>
      <c r="C11144" s="116" t="n"/>
      <c r="D11144" s="116" t="n"/>
    </row>
    <row r="11145">
      <c r="A11145" s="116" t="n"/>
      <c r="B11145" s="116" t="n"/>
      <c r="C11145" s="116" t="n"/>
      <c r="D11145" s="116" t="n"/>
    </row>
    <row r="11146">
      <c r="A11146" s="116" t="n"/>
      <c r="B11146" s="116" t="n"/>
      <c r="C11146" s="116" t="n"/>
      <c r="D11146" s="116" t="n"/>
    </row>
    <row r="11147">
      <c r="A11147" s="116" t="n"/>
      <c r="B11147" s="116" t="n"/>
      <c r="C11147" s="116" t="n"/>
      <c r="D11147" s="116" t="n"/>
    </row>
    <row r="11148">
      <c r="A11148" s="116" t="n"/>
      <c r="B11148" s="116" t="n"/>
      <c r="C11148" s="116" t="n"/>
      <c r="D11148" s="116" t="n"/>
    </row>
    <row r="11149">
      <c r="A11149" s="116" t="n"/>
      <c r="B11149" s="116" t="n"/>
      <c r="C11149" s="116" t="n"/>
      <c r="D11149" s="116" t="n"/>
    </row>
    <row r="11150">
      <c r="A11150" s="116" t="n"/>
      <c r="B11150" s="116" t="n"/>
      <c r="C11150" s="116" t="n"/>
      <c r="D11150" s="116" t="n"/>
    </row>
    <row r="11151">
      <c r="A11151" s="116" t="n"/>
      <c r="B11151" s="116" t="n"/>
      <c r="C11151" s="116" t="n"/>
      <c r="D11151" s="116" t="n"/>
    </row>
    <row r="11152">
      <c r="A11152" s="116" t="n"/>
      <c r="B11152" s="116" t="n"/>
      <c r="C11152" s="116" t="n"/>
      <c r="D11152" s="116" t="n"/>
    </row>
    <row r="11153">
      <c r="A11153" s="116" t="n"/>
      <c r="B11153" s="116" t="n"/>
      <c r="C11153" s="116" t="n"/>
      <c r="D11153" s="116" t="n"/>
    </row>
    <row r="11154">
      <c r="A11154" s="116" t="n"/>
      <c r="B11154" s="116" t="n"/>
      <c r="C11154" s="116" t="n"/>
      <c r="D11154" s="116" t="n"/>
    </row>
    <row r="11155">
      <c r="A11155" s="116" t="n"/>
      <c r="B11155" s="116" t="n"/>
      <c r="C11155" s="116" t="n"/>
      <c r="D11155" s="116" t="n"/>
    </row>
    <row r="11156">
      <c r="A11156" s="116" t="n"/>
      <c r="B11156" s="116" t="n"/>
      <c r="C11156" s="116" t="n"/>
      <c r="D11156" s="116" t="n"/>
    </row>
    <row r="11157">
      <c r="A11157" s="116" t="n"/>
      <c r="B11157" s="116" t="n"/>
      <c r="C11157" s="116" t="n"/>
      <c r="D11157" s="116" t="n"/>
    </row>
    <row r="11158">
      <c r="A11158" s="116" t="n"/>
      <c r="B11158" s="116" t="n"/>
      <c r="C11158" s="116" t="n"/>
      <c r="D11158" s="116" t="n"/>
    </row>
    <row r="11159">
      <c r="A11159" s="116" t="n"/>
      <c r="B11159" s="116" t="n"/>
      <c r="C11159" s="116" t="n"/>
      <c r="D11159" s="116" t="n"/>
    </row>
    <row r="11160">
      <c r="A11160" s="116" t="n"/>
      <c r="B11160" s="116" t="n"/>
      <c r="C11160" s="116" t="n"/>
      <c r="D11160" s="116" t="n"/>
    </row>
    <row r="11161">
      <c r="A11161" s="116" t="n"/>
      <c r="B11161" s="116" t="n"/>
      <c r="C11161" s="116" t="n"/>
      <c r="D11161" s="116" t="n"/>
    </row>
    <row r="11162">
      <c r="A11162" s="116" t="n"/>
      <c r="B11162" s="116" t="n"/>
      <c r="C11162" s="116" t="n"/>
      <c r="D11162" s="116" t="n"/>
    </row>
    <row r="11163">
      <c r="A11163" s="116" t="n"/>
      <c r="B11163" s="116" t="n"/>
      <c r="C11163" s="116" t="n"/>
      <c r="D11163" s="116" t="n"/>
    </row>
    <row r="11164">
      <c r="A11164" s="116" t="n"/>
      <c r="B11164" s="116" t="n"/>
      <c r="C11164" s="116" t="n"/>
      <c r="D11164" s="116" t="n"/>
    </row>
    <row r="11165">
      <c r="A11165" s="116" t="n"/>
      <c r="B11165" s="116" t="n"/>
      <c r="C11165" s="116" t="n"/>
      <c r="D11165" s="116" t="n"/>
    </row>
    <row r="11166">
      <c r="A11166" s="116" t="n"/>
      <c r="B11166" s="116" t="n"/>
      <c r="C11166" s="116" t="n"/>
      <c r="D11166" s="116" t="n"/>
    </row>
    <row r="11167">
      <c r="A11167" s="116" t="n"/>
      <c r="B11167" s="116" t="n"/>
      <c r="C11167" s="116" t="n"/>
      <c r="D11167" s="116" t="n"/>
    </row>
    <row r="11168">
      <c r="A11168" s="116" t="n"/>
      <c r="B11168" s="116" t="n"/>
      <c r="C11168" s="116" t="n"/>
      <c r="D11168" s="116" t="n"/>
    </row>
    <row r="11169">
      <c r="A11169" s="116" t="n"/>
      <c r="B11169" s="116" t="n"/>
      <c r="C11169" s="116" t="n"/>
      <c r="D11169" s="116" t="n"/>
    </row>
    <row r="11170">
      <c r="A11170" s="116" t="n"/>
      <c r="B11170" s="116" t="n"/>
      <c r="C11170" s="116" t="n"/>
      <c r="D11170" s="116" t="n"/>
    </row>
    <row r="11171">
      <c r="A11171" s="116" t="n"/>
      <c r="B11171" s="116" t="n"/>
      <c r="C11171" s="116" t="n"/>
      <c r="D11171" s="116" t="n"/>
    </row>
    <row r="11172">
      <c r="A11172" s="116" t="n"/>
      <c r="B11172" s="116" t="n"/>
      <c r="C11172" s="116" t="n"/>
      <c r="D11172" s="116" t="n"/>
    </row>
    <row r="11173">
      <c r="A11173" s="116" t="n"/>
      <c r="B11173" s="116" t="n"/>
      <c r="C11173" s="116" t="n"/>
      <c r="D11173" s="116" t="n"/>
    </row>
    <row r="11174">
      <c r="A11174" s="116" t="n"/>
      <c r="B11174" s="116" t="n"/>
      <c r="C11174" s="116" t="n"/>
      <c r="D11174" s="116" t="n"/>
    </row>
    <row r="11175">
      <c r="A11175" s="116" t="n"/>
      <c r="B11175" s="116" t="n"/>
      <c r="C11175" s="116" t="n"/>
      <c r="D11175" s="116" t="n"/>
    </row>
    <row r="11176">
      <c r="A11176" s="116" t="n"/>
      <c r="B11176" s="116" t="n"/>
      <c r="C11176" s="116" t="n"/>
      <c r="D11176" s="116" t="n"/>
    </row>
    <row r="11177">
      <c r="A11177" s="116" t="n"/>
      <c r="B11177" s="116" t="n"/>
      <c r="C11177" s="116" t="n"/>
      <c r="D11177" s="116" t="n"/>
    </row>
    <row r="11178">
      <c r="A11178" s="116" t="n"/>
      <c r="B11178" s="116" t="n"/>
      <c r="C11178" s="116" t="n"/>
      <c r="D11178" s="116" t="n"/>
    </row>
    <row r="11179">
      <c r="A11179" s="116" t="n"/>
      <c r="B11179" s="116" t="n"/>
      <c r="C11179" s="116" t="n"/>
      <c r="D11179" s="116" t="n"/>
    </row>
    <row r="11180">
      <c r="A11180" s="116" t="n"/>
      <c r="B11180" s="116" t="n"/>
      <c r="C11180" s="116" t="n"/>
      <c r="D11180" s="116" t="n"/>
    </row>
    <row r="11181">
      <c r="A11181" s="116" t="n"/>
      <c r="B11181" s="116" t="n"/>
      <c r="C11181" s="116" t="n"/>
      <c r="D11181" s="116" t="n"/>
    </row>
    <row r="11182">
      <c r="A11182" s="116" t="n"/>
      <c r="B11182" s="116" t="n"/>
      <c r="C11182" s="116" t="n"/>
      <c r="D11182" s="116" t="n"/>
    </row>
    <row r="11183">
      <c r="A11183" s="116" t="n"/>
      <c r="B11183" s="116" t="n"/>
      <c r="C11183" s="116" t="n"/>
      <c r="D11183" s="116" t="n"/>
    </row>
    <row r="11184">
      <c r="A11184" s="116" t="n"/>
      <c r="B11184" s="116" t="n"/>
      <c r="C11184" s="116" t="n"/>
      <c r="D11184" s="116" t="n"/>
    </row>
    <row r="11185">
      <c r="A11185" s="116" t="n"/>
      <c r="B11185" s="116" t="n"/>
      <c r="C11185" s="116" t="n"/>
      <c r="D11185" s="116" t="n"/>
    </row>
    <row r="11186">
      <c r="A11186" s="116" t="n"/>
      <c r="B11186" s="116" t="n"/>
      <c r="C11186" s="116" t="n"/>
      <c r="D11186" s="116" t="n"/>
    </row>
    <row r="11187">
      <c r="A11187" s="116" t="n"/>
      <c r="B11187" s="116" t="n"/>
      <c r="C11187" s="116" t="n"/>
      <c r="D11187" s="116" t="n"/>
    </row>
    <row r="11188">
      <c r="A11188" s="116" t="n"/>
      <c r="B11188" s="116" t="n"/>
      <c r="C11188" s="116" t="n"/>
      <c r="D11188" s="116" t="n"/>
    </row>
    <row r="11189">
      <c r="A11189" s="116" t="n"/>
      <c r="B11189" s="116" t="n"/>
      <c r="C11189" s="116" t="n"/>
      <c r="D11189" s="116" t="n"/>
    </row>
    <row r="11190">
      <c r="A11190" s="116" t="n"/>
      <c r="B11190" s="116" t="n"/>
      <c r="C11190" s="116" t="n"/>
      <c r="D11190" s="116" t="n"/>
    </row>
    <row r="11191">
      <c r="A11191" s="116" t="n"/>
      <c r="B11191" s="116" t="n"/>
      <c r="C11191" s="116" t="n"/>
      <c r="D11191" s="116" t="n"/>
    </row>
    <row r="11192">
      <c r="A11192" s="116" t="n"/>
      <c r="B11192" s="116" t="n"/>
      <c r="C11192" s="116" t="n"/>
      <c r="D11192" s="116" t="n"/>
    </row>
    <row r="11193">
      <c r="A11193" s="116" t="n"/>
      <c r="B11193" s="116" t="n"/>
      <c r="C11193" s="116" t="n"/>
      <c r="D11193" s="116" t="n"/>
    </row>
    <row r="11194">
      <c r="A11194" s="116" t="n"/>
      <c r="B11194" s="116" t="n"/>
      <c r="C11194" s="116" t="n"/>
      <c r="D11194" s="116" t="n"/>
    </row>
    <row r="11195">
      <c r="A11195" s="116" t="n"/>
      <c r="B11195" s="116" t="n"/>
      <c r="C11195" s="116" t="n"/>
      <c r="D11195" s="116" t="n"/>
    </row>
    <row r="11196">
      <c r="A11196" s="116" t="n"/>
      <c r="B11196" s="116" t="n"/>
      <c r="C11196" s="116" t="n"/>
      <c r="D11196" s="116" t="n"/>
    </row>
    <row r="11197">
      <c r="A11197" s="116" t="n"/>
      <c r="B11197" s="116" t="n"/>
      <c r="C11197" s="116" t="n"/>
      <c r="D11197" s="116" t="n"/>
    </row>
    <row r="11198">
      <c r="A11198" s="116" t="n"/>
      <c r="B11198" s="116" t="n"/>
      <c r="C11198" s="116" t="n"/>
      <c r="D11198" s="116" t="n"/>
    </row>
    <row r="11199">
      <c r="A11199" s="116" t="n"/>
      <c r="B11199" s="116" t="n"/>
      <c r="C11199" s="116" t="n"/>
      <c r="D11199" s="116" t="n"/>
    </row>
    <row r="11200">
      <c r="A11200" s="116" t="n"/>
      <c r="B11200" s="116" t="n"/>
      <c r="C11200" s="116" t="n"/>
      <c r="D11200" s="116" t="n"/>
    </row>
    <row r="11201">
      <c r="A11201" s="116" t="n"/>
      <c r="B11201" s="116" t="n"/>
      <c r="C11201" s="116" t="n"/>
      <c r="D11201" s="116" t="n"/>
    </row>
    <row r="11202">
      <c r="A11202" s="116" t="n"/>
      <c r="B11202" s="116" t="n"/>
      <c r="C11202" s="116" t="n"/>
      <c r="D11202" s="116" t="n"/>
    </row>
    <row r="11203">
      <c r="A11203" s="116" t="n"/>
      <c r="B11203" s="116" t="n"/>
      <c r="C11203" s="116" t="n"/>
      <c r="D11203" s="116" t="n"/>
    </row>
    <row r="11204">
      <c r="A11204" s="116" t="n"/>
      <c r="B11204" s="116" t="n"/>
      <c r="C11204" s="116" t="n"/>
      <c r="D11204" s="116" t="n"/>
    </row>
    <row r="11205">
      <c r="A11205" s="116" t="n"/>
      <c r="B11205" s="116" t="n"/>
      <c r="C11205" s="116" t="n"/>
      <c r="D11205" s="116" t="n"/>
    </row>
    <row r="11206">
      <c r="A11206" s="116" t="n"/>
      <c r="B11206" s="116" t="n"/>
      <c r="C11206" s="116" t="n"/>
      <c r="D11206" s="116" t="n"/>
    </row>
    <row r="11207">
      <c r="A11207" s="116" t="n"/>
      <c r="B11207" s="116" t="n"/>
      <c r="C11207" s="116" t="n"/>
      <c r="D11207" s="116" t="n"/>
    </row>
    <row r="11208">
      <c r="A11208" s="116" t="n"/>
      <c r="B11208" s="116" t="n"/>
      <c r="C11208" s="116" t="n"/>
      <c r="D11208" s="116" t="n"/>
    </row>
    <row r="11209">
      <c r="A11209" s="116" t="n"/>
      <c r="B11209" s="116" t="n"/>
      <c r="C11209" s="116" t="n"/>
      <c r="D11209" s="116" t="n"/>
    </row>
    <row r="11210">
      <c r="A11210" s="116" t="n"/>
      <c r="B11210" s="116" t="n"/>
      <c r="C11210" s="116" t="n"/>
      <c r="D11210" s="116" t="n"/>
    </row>
    <row r="11211">
      <c r="A11211" s="116" t="n"/>
      <c r="B11211" s="116" t="n"/>
      <c r="C11211" s="116" t="n"/>
      <c r="D11211" s="116" t="n"/>
    </row>
    <row r="11212">
      <c r="A11212" s="116" t="n"/>
      <c r="B11212" s="116" t="n"/>
      <c r="C11212" s="116" t="n"/>
      <c r="D11212" s="116" t="n"/>
    </row>
    <row r="11213">
      <c r="A11213" s="116" t="n"/>
      <c r="B11213" s="116" t="n"/>
      <c r="C11213" s="116" t="n"/>
      <c r="D11213" s="116" t="n"/>
    </row>
    <row r="11214">
      <c r="A11214" s="116" t="n"/>
      <c r="B11214" s="116" t="n"/>
      <c r="C11214" s="116" t="n"/>
      <c r="D11214" s="116" t="n"/>
    </row>
    <row r="11215">
      <c r="A11215" s="116" t="n"/>
      <c r="B11215" s="116" t="n"/>
      <c r="C11215" s="116" t="n"/>
      <c r="D11215" s="116" t="n"/>
    </row>
    <row r="11216">
      <c r="A11216" s="116" t="n"/>
      <c r="B11216" s="116" t="n"/>
      <c r="C11216" s="116" t="n"/>
      <c r="D11216" s="116" t="n"/>
    </row>
    <row r="11217">
      <c r="A11217" s="116" t="n"/>
      <c r="B11217" s="116" t="n"/>
      <c r="C11217" s="116" t="n"/>
      <c r="D11217" s="116" t="n"/>
    </row>
    <row r="11218">
      <c r="A11218" s="116" t="n"/>
      <c r="B11218" s="116" t="n"/>
      <c r="C11218" s="116" t="n"/>
      <c r="D11218" s="116" t="n"/>
    </row>
    <row r="11219">
      <c r="A11219" s="116" t="n"/>
      <c r="B11219" s="116" t="n"/>
      <c r="C11219" s="116" t="n"/>
      <c r="D11219" s="116" t="n"/>
    </row>
    <row r="11220">
      <c r="A11220" s="116" t="n"/>
      <c r="B11220" s="116" t="n"/>
      <c r="C11220" s="116" t="n"/>
      <c r="D11220" s="116" t="n"/>
    </row>
    <row r="11221">
      <c r="A11221" s="116" t="n"/>
      <c r="B11221" s="116" t="n"/>
      <c r="C11221" s="116" t="n"/>
      <c r="D11221" s="116" t="n"/>
    </row>
    <row r="11222">
      <c r="A11222" s="116" t="n"/>
      <c r="B11222" s="116" t="n"/>
      <c r="C11222" s="116" t="n"/>
      <c r="D11222" s="116" t="n"/>
    </row>
    <row r="11223">
      <c r="A11223" s="116" t="n"/>
      <c r="B11223" s="116" t="n"/>
      <c r="C11223" s="116" t="n"/>
      <c r="D11223" s="116" t="n"/>
    </row>
    <row r="11224">
      <c r="A11224" s="116" t="n"/>
      <c r="B11224" s="116" t="n"/>
      <c r="C11224" s="116" t="n"/>
      <c r="D11224" s="116" t="n"/>
    </row>
    <row r="11225">
      <c r="A11225" s="116" t="n"/>
      <c r="B11225" s="116" t="n"/>
      <c r="C11225" s="116" t="n"/>
      <c r="D11225" s="116" t="n"/>
    </row>
    <row r="11226">
      <c r="A11226" s="116" t="n"/>
      <c r="B11226" s="116" t="n"/>
      <c r="C11226" s="116" t="n"/>
      <c r="D11226" s="116" t="n"/>
    </row>
    <row r="11227">
      <c r="A11227" s="116" t="n"/>
      <c r="B11227" s="116" t="n"/>
      <c r="C11227" s="116" t="n"/>
      <c r="D11227" s="116" t="n"/>
    </row>
    <row r="11228">
      <c r="A11228" s="116" t="n"/>
      <c r="B11228" s="116" t="n"/>
      <c r="C11228" s="116" t="n"/>
      <c r="D11228" s="116" t="n"/>
    </row>
    <row r="11229">
      <c r="A11229" s="116" t="n"/>
      <c r="B11229" s="116" t="n"/>
      <c r="C11229" s="116" t="n"/>
      <c r="D11229" s="116" t="n"/>
    </row>
    <row r="11230">
      <c r="A11230" s="116" t="n"/>
      <c r="B11230" s="116" t="n"/>
      <c r="C11230" s="116" t="n"/>
      <c r="D11230" s="116" t="n"/>
    </row>
    <row r="11231">
      <c r="A11231" s="116" t="n"/>
      <c r="B11231" s="116" t="n"/>
      <c r="C11231" s="116" t="n"/>
      <c r="D11231" s="116" t="n"/>
    </row>
    <row r="11232">
      <c r="A11232" s="116" t="n"/>
      <c r="B11232" s="116" t="n"/>
      <c r="C11232" s="116" t="n"/>
      <c r="D11232" s="116" t="n"/>
    </row>
    <row r="11233">
      <c r="A11233" s="116" t="n"/>
      <c r="B11233" s="116" t="n"/>
      <c r="C11233" s="116" t="n"/>
      <c r="D11233" s="116" t="n"/>
    </row>
    <row r="11234">
      <c r="A11234" s="116" t="n"/>
      <c r="B11234" s="116" t="n"/>
      <c r="C11234" s="116" t="n"/>
      <c r="D11234" s="116" t="n"/>
    </row>
    <row r="11235">
      <c r="A11235" s="116" t="n"/>
      <c r="B11235" s="116" t="n"/>
      <c r="C11235" s="116" t="n"/>
      <c r="D11235" s="116" t="n"/>
    </row>
    <row r="11236">
      <c r="A11236" s="116" t="n"/>
      <c r="B11236" s="116" t="n"/>
      <c r="C11236" s="116" t="n"/>
      <c r="D11236" s="116" t="n"/>
    </row>
    <row r="11237">
      <c r="A11237" s="116" t="n"/>
      <c r="B11237" s="116" t="n"/>
      <c r="C11237" s="116" t="n"/>
      <c r="D11237" s="116" t="n"/>
    </row>
    <row r="11238">
      <c r="A11238" s="116" t="n"/>
      <c r="B11238" s="116" t="n"/>
      <c r="C11238" s="116" t="n"/>
      <c r="D11238" s="116" t="n"/>
    </row>
    <row r="11239">
      <c r="A11239" s="116" t="n"/>
      <c r="B11239" s="116" t="n"/>
      <c r="C11239" s="116" t="n"/>
      <c r="D11239" s="116" t="n"/>
    </row>
    <row r="11240">
      <c r="A11240" s="116" t="n"/>
      <c r="B11240" s="116" t="n"/>
      <c r="C11240" s="116" t="n"/>
      <c r="D11240" s="116" t="n"/>
    </row>
    <row r="11241">
      <c r="A11241" s="116" t="n"/>
      <c r="B11241" s="116" t="n"/>
      <c r="C11241" s="116" t="n"/>
      <c r="D11241" s="116" t="n"/>
    </row>
    <row r="11242">
      <c r="A11242" s="116" t="n"/>
      <c r="B11242" s="116" t="n"/>
      <c r="C11242" s="116" t="n"/>
      <c r="D11242" s="116" t="n"/>
    </row>
    <row r="11243">
      <c r="A11243" s="116" t="n"/>
      <c r="B11243" s="116" t="n"/>
      <c r="C11243" s="116" t="n"/>
      <c r="D11243" s="116" t="n"/>
    </row>
    <row r="11244">
      <c r="A11244" s="116" t="n"/>
      <c r="B11244" s="116" t="n"/>
      <c r="C11244" s="116" t="n"/>
      <c r="D11244" s="116" t="n"/>
    </row>
    <row r="11245">
      <c r="A11245" s="116" t="n"/>
      <c r="B11245" s="116" t="n"/>
      <c r="C11245" s="116" t="n"/>
      <c r="D11245" s="116" t="n"/>
    </row>
    <row r="11246">
      <c r="A11246" s="116" t="n"/>
      <c r="B11246" s="116" t="n"/>
      <c r="C11246" s="116" t="n"/>
      <c r="D11246" s="116" t="n"/>
    </row>
    <row r="11247">
      <c r="A11247" s="116" t="n"/>
      <c r="B11247" s="116" t="n"/>
      <c r="C11247" s="116" t="n"/>
      <c r="D11247" s="116" t="n"/>
    </row>
    <row r="11248">
      <c r="A11248" s="116" t="n"/>
      <c r="B11248" s="116" t="n"/>
      <c r="C11248" s="116" t="n"/>
      <c r="D11248" s="116" t="n"/>
    </row>
    <row r="11249">
      <c r="A11249" s="116" t="n"/>
      <c r="B11249" s="116" t="n"/>
      <c r="C11249" s="116" t="n"/>
      <c r="D11249" s="116" t="n"/>
    </row>
    <row r="11250">
      <c r="A11250" s="116" t="n"/>
      <c r="B11250" s="116" t="n"/>
      <c r="C11250" s="116" t="n"/>
      <c r="D11250" s="116" t="n"/>
    </row>
    <row r="11251">
      <c r="A11251" s="116" t="n"/>
      <c r="B11251" s="116" t="n"/>
      <c r="C11251" s="116" t="n"/>
      <c r="D11251" s="116" t="n"/>
    </row>
    <row r="11252">
      <c r="A11252" s="116" t="n"/>
      <c r="B11252" s="116" t="n"/>
      <c r="C11252" s="116" t="n"/>
      <c r="D11252" s="116" t="n"/>
    </row>
    <row r="11253">
      <c r="A11253" s="116" t="n"/>
      <c r="B11253" s="116" t="n"/>
      <c r="C11253" s="116" t="n"/>
      <c r="D11253" s="116" t="n"/>
    </row>
    <row r="11254">
      <c r="A11254" s="116" t="n"/>
      <c r="B11254" s="116" t="n"/>
      <c r="C11254" s="116" t="n"/>
      <c r="D11254" s="116" t="n"/>
    </row>
    <row r="11255">
      <c r="A11255" s="116" t="n"/>
      <c r="B11255" s="116" t="n"/>
      <c r="C11255" s="116" t="n"/>
      <c r="D11255" s="116" t="n"/>
    </row>
    <row r="11256">
      <c r="A11256" s="116" t="n"/>
      <c r="B11256" s="116" t="n"/>
      <c r="C11256" s="116" t="n"/>
      <c r="D11256" s="116" t="n"/>
    </row>
    <row r="11257">
      <c r="A11257" s="116" t="n"/>
      <c r="B11257" s="116" t="n"/>
      <c r="C11257" s="116" t="n"/>
      <c r="D11257" s="116" t="n"/>
    </row>
    <row r="11258">
      <c r="A11258" s="116" t="n"/>
      <c r="B11258" s="116" t="n"/>
      <c r="C11258" s="116" t="n"/>
      <c r="D11258" s="116" t="n"/>
    </row>
    <row r="11259">
      <c r="A11259" s="116" t="n"/>
      <c r="B11259" s="116" t="n"/>
      <c r="C11259" s="116" t="n"/>
      <c r="D11259" s="116" t="n"/>
    </row>
    <row r="11260">
      <c r="A11260" s="116" t="n"/>
      <c r="B11260" s="116" t="n"/>
      <c r="C11260" s="116" t="n"/>
      <c r="D11260" s="116" t="n"/>
    </row>
    <row r="11261">
      <c r="A11261" s="116" t="n"/>
      <c r="B11261" s="116" t="n"/>
      <c r="C11261" s="116" t="n"/>
      <c r="D11261" s="116" t="n"/>
    </row>
    <row r="11262">
      <c r="A11262" s="116" t="n"/>
      <c r="B11262" s="116" t="n"/>
      <c r="C11262" s="116" t="n"/>
      <c r="D11262" s="116" t="n"/>
    </row>
    <row r="11263">
      <c r="A11263" s="116" t="n"/>
      <c r="B11263" s="116" t="n"/>
      <c r="C11263" s="116" t="n"/>
      <c r="D11263" s="116" t="n"/>
    </row>
    <row r="11264">
      <c r="A11264" s="116" t="n"/>
      <c r="B11264" s="116" t="n"/>
      <c r="C11264" s="116" t="n"/>
      <c r="D11264" s="116" t="n"/>
    </row>
    <row r="11265">
      <c r="A11265" s="116" t="n"/>
      <c r="B11265" s="116" t="n"/>
      <c r="C11265" s="116" t="n"/>
      <c r="D11265" s="116" t="n"/>
    </row>
    <row r="11266">
      <c r="A11266" s="116" t="n"/>
      <c r="B11266" s="116" t="n"/>
      <c r="C11266" s="116" t="n"/>
      <c r="D11266" s="116" t="n"/>
    </row>
    <row r="11267">
      <c r="A11267" s="116" t="n"/>
      <c r="B11267" s="116" t="n"/>
      <c r="C11267" s="116" t="n"/>
      <c r="D11267" s="116" t="n"/>
    </row>
    <row r="11268">
      <c r="A11268" s="116" t="n"/>
      <c r="B11268" s="116" t="n"/>
      <c r="C11268" s="116" t="n"/>
      <c r="D11268" s="116" t="n"/>
    </row>
    <row r="11269">
      <c r="A11269" s="116" t="n"/>
      <c r="B11269" s="116" t="n"/>
      <c r="C11269" s="116" t="n"/>
      <c r="D11269" s="116" t="n"/>
    </row>
    <row r="11270">
      <c r="A11270" s="116" t="n"/>
      <c r="B11270" s="116" t="n"/>
      <c r="C11270" s="116" t="n"/>
      <c r="D11270" s="116" t="n"/>
    </row>
    <row r="11271">
      <c r="A11271" s="116" t="n"/>
      <c r="B11271" s="116" t="n"/>
      <c r="C11271" s="116" t="n"/>
      <c r="D11271" s="116" t="n"/>
    </row>
    <row r="11272">
      <c r="A11272" s="116" t="n"/>
      <c r="B11272" s="116" t="n"/>
      <c r="C11272" s="116" t="n"/>
      <c r="D11272" s="116" t="n"/>
    </row>
    <row r="11273">
      <c r="A11273" s="116" t="n"/>
      <c r="B11273" s="116" t="n"/>
      <c r="C11273" s="116" t="n"/>
      <c r="D11273" s="116" t="n"/>
    </row>
    <row r="11274">
      <c r="A11274" s="116" t="n"/>
      <c r="B11274" s="116" t="n"/>
      <c r="C11274" s="116" t="n"/>
      <c r="D11274" s="116" t="n"/>
    </row>
    <row r="11275">
      <c r="A11275" s="116" t="n"/>
      <c r="B11275" s="116" t="n"/>
      <c r="C11275" s="116" t="n"/>
      <c r="D11275" s="116" t="n"/>
    </row>
    <row r="11276">
      <c r="A11276" s="116" t="n"/>
      <c r="B11276" s="116" t="n"/>
      <c r="C11276" s="116" t="n"/>
      <c r="D11276" s="116" t="n"/>
    </row>
    <row r="11277">
      <c r="A11277" s="116" t="n"/>
      <c r="B11277" s="116" t="n"/>
      <c r="C11277" s="116" t="n"/>
      <c r="D11277" s="116" t="n"/>
    </row>
    <row r="11278">
      <c r="A11278" s="116" t="n"/>
      <c r="B11278" s="116" t="n"/>
      <c r="C11278" s="116" t="n"/>
      <c r="D11278" s="116" t="n"/>
    </row>
    <row r="11279">
      <c r="A11279" s="116" t="n"/>
      <c r="B11279" s="116" t="n"/>
      <c r="C11279" s="116" t="n"/>
      <c r="D11279" s="116" t="n"/>
    </row>
    <row r="11280">
      <c r="A11280" s="116" t="n"/>
      <c r="B11280" s="116" t="n"/>
      <c r="C11280" s="116" t="n"/>
      <c r="D11280" s="116" t="n"/>
    </row>
    <row r="11281">
      <c r="A11281" s="116" t="n"/>
      <c r="B11281" s="116" t="n"/>
      <c r="C11281" s="116" t="n"/>
      <c r="D11281" s="116" t="n"/>
    </row>
    <row r="11282">
      <c r="A11282" s="116" t="n"/>
      <c r="B11282" s="116" t="n"/>
      <c r="C11282" s="116" t="n"/>
      <c r="D11282" s="116" t="n"/>
    </row>
    <row r="11283">
      <c r="A11283" s="116" t="n"/>
      <c r="B11283" s="116" t="n"/>
      <c r="C11283" s="116" t="n"/>
      <c r="D11283" s="116" t="n"/>
    </row>
    <row r="11284">
      <c r="A11284" s="116" t="n"/>
      <c r="B11284" s="116" t="n"/>
      <c r="C11284" s="116" t="n"/>
      <c r="D11284" s="116" t="n"/>
    </row>
    <row r="11285">
      <c r="A11285" s="116" t="n"/>
      <c r="B11285" s="116" t="n"/>
      <c r="C11285" s="116" t="n"/>
      <c r="D11285" s="116" t="n"/>
    </row>
    <row r="11286">
      <c r="A11286" s="116" t="n"/>
      <c r="B11286" s="116" t="n"/>
      <c r="C11286" s="116" t="n"/>
      <c r="D11286" s="116" t="n"/>
    </row>
    <row r="11287">
      <c r="A11287" s="116" t="n"/>
      <c r="B11287" s="116" t="n"/>
      <c r="C11287" s="116" t="n"/>
      <c r="D11287" s="116" t="n"/>
    </row>
    <row r="11288">
      <c r="A11288" s="116" t="n"/>
      <c r="B11288" s="116" t="n"/>
      <c r="C11288" s="116" t="n"/>
      <c r="D11288" s="116" t="n"/>
    </row>
    <row r="11289">
      <c r="A11289" s="116" t="n"/>
      <c r="B11289" s="116" t="n"/>
      <c r="C11289" s="116" t="n"/>
      <c r="D11289" s="116" t="n"/>
    </row>
    <row r="11290">
      <c r="A11290" s="116" t="n"/>
      <c r="B11290" s="116" t="n"/>
      <c r="C11290" s="116" t="n"/>
      <c r="D11290" s="116" t="n"/>
    </row>
    <row r="11291">
      <c r="A11291" s="116" t="n"/>
      <c r="B11291" s="116" t="n"/>
      <c r="C11291" s="116" t="n"/>
      <c r="D11291" s="116" t="n"/>
    </row>
    <row r="11292">
      <c r="A11292" s="116" t="n"/>
      <c r="B11292" s="116" t="n"/>
      <c r="C11292" s="116" t="n"/>
      <c r="D11292" s="116" t="n"/>
    </row>
    <row r="11293">
      <c r="A11293" s="116" t="n"/>
      <c r="B11293" s="116" t="n"/>
      <c r="C11293" s="116" t="n"/>
      <c r="D11293" s="116" t="n"/>
    </row>
    <row r="11294">
      <c r="A11294" s="116" t="n"/>
      <c r="B11294" s="116" t="n"/>
      <c r="C11294" s="116" t="n"/>
      <c r="D11294" s="116" t="n"/>
    </row>
    <row r="11295">
      <c r="A11295" s="116" t="n"/>
      <c r="B11295" s="116" t="n"/>
      <c r="C11295" s="116" t="n"/>
      <c r="D11295" s="116" t="n"/>
    </row>
    <row r="11296">
      <c r="A11296" s="116" t="n"/>
      <c r="B11296" s="116" t="n"/>
      <c r="C11296" s="116" t="n"/>
      <c r="D11296" s="116" t="n"/>
    </row>
    <row r="11297">
      <c r="A11297" s="116" t="n"/>
      <c r="B11297" s="116" t="n"/>
      <c r="C11297" s="116" t="n"/>
      <c r="D11297" s="116" t="n"/>
    </row>
    <row r="11298">
      <c r="A11298" s="116" t="n"/>
      <c r="B11298" s="116" t="n"/>
      <c r="C11298" s="116" t="n"/>
      <c r="D11298" s="116" t="n"/>
    </row>
    <row r="11299">
      <c r="A11299" s="116" t="n"/>
      <c r="B11299" s="116" t="n"/>
      <c r="C11299" s="116" t="n"/>
      <c r="D11299" s="116" t="n"/>
    </row>
    <row r="11300">
      <c r="A11300" s="116" t="n"/>
      <c r="B11300" s="116" t="n"/>
      <c r="C11300" s="116" t="n"/>
      <c r="D11300" s="116" t="n"/>
    </row>
    <row r="11301">
      <c r="A11301" s="116" t="n"/>
      <c r="B11301" s="116" t="n"/>
      <c r="C11301" s="116" t="n"/>
      <c r="D11301" s="116" t="n"/>
    </row>
    <row r="11302">
      <c r="A11302" s="116" t="n"/>
      <c r="B11302" s="116" t="n"/>
      <c r="C11302" s="116" t="n"/>
      <c r="D11302" s="116" t="n"/>
    </row>
    <row r="11303">
      <c r="A11303" s="116" t="n"/>
      <c r="B11303" s="116" t="n"/>
      <c r="C11303" s="116" t="n"/>
      <c r="D11303" s="116" t="n"/>
    </row>
    <row r="11304">
      <c r="A11304" s="116" t="n"/>
      <c r="B11304" s="116" t="n"/>
      <c r="C11304" s="116" t="n"/>
      <c r="D11304" s="116" t="n"/>
    </row>
    <row r="11305">
      <c r="A11305" s="116" t="n"/>
      <c r="B11305" s="116" t="n"/>
      <c r="C11305" s="116" t="n"/>
      <c r="D11305" s="116" t="n"/>
    </row>
    <row r="11306">
      <c r="A11306" s="116" t="n"/>
      <c r="B11306" s="116" t="n"/>
      <c r="C11306" s="116" t="n"/>
      <c r="D11306" s="116" t="n"/>
    </row>
    <row r="11307">
      <c r="A11307" s="116" t="n"/>
      <c r="B11307" s="116" t="n"/>
      <c r="C11307" s="116" t="n"/>
      <c r="D11307" s="116" t="n"/>
    </row>
    <row r="11308">
      <c r="A11308" s="116" t="n"/>
      <c r="B11308" s="116" t="n"/>
      <c r="C11308" s="116" t="n"/>
      <c r="D11308" s="116" t="n"/>
    </row>
    <row r="11309">
      <c r="A11309" s="116" t="n"/>
      <c r="B11309" s="116" t="n"/>
      <c r="C11309" s="116" t="n"/>
      <c r="D11309" s="116" t="n"/>
    </row>
    <row r="11310">
      <c r="A11310" s="116" t="n"/>
      <c r="B11310" s="116" t="n"/>
      <c r="C11310" s="116" t="n"/>
      <c r="D11310" s="116" t="n"/>
    </row>
    <row r="11311">
      <c r="A11311" s="116" t="n"/>
      <c r="B11311" s="116" t="n"/>
      <c r="C11311" s="116" t="n"/>
      <c r="D11311" s="116" t="n"/>
    </row>
    <row r="11312">
      <c r="A11312" s="116" t="n"/>
      <c r="B11312" s="116" t="n"/>
      <c r="C11312" s="116" t="n"/>
      <c r="D11312" s="116" t="n"/>
    </row>
    <row r="11313">
      <c r="A11313" s="116" t="n"/>
      <c r="B11313" s="116" t="n"/>
      <c r="C11313" s="116" t="n"/>
      <c r="D11313" s="116" t="n"/>
    </row>
    <row r="11314">
      <c r="A11314" s="116" t="n"/>
      <c r="B11314" s="116" t="n"/>
      <c r="C11314" s="116" t="n"/>
      <c r="D11314" s="116" t="n"/>
    </row>
    <row r="11315">
      <c r="A11315" s="116" t="n"/>
      <c r="B11315" s="116" t="n"/>
      <c r="C11315" s="116" t="n"/>
      <c r="D11315" s="116" t="n"/>
    </row>
    <row r="11316">
      <c r="A11316" s="116" t="n"/>
      <c r="B11316" s="116" t="n"/>
      <c r="C11316" s="116" t="n"/>
      <c r="D11316" s="116" t="n"/>
    </row>
    <row r="11317">
      <c r="A11317" s="116" t="n"/>
      <c r="B11317" s="116" t="n"/>
      <c r="C11317" s="116" t="n"/>
      <c r="D11317" s="116" t="n"/>
    </row>
    <row r="11318">
      <c r="A11318" s="116" t="n"/>
      <c r="B11318" s="116" t="n"/>
      <c r="C11318" s="116" t="n"/>
      <c r="D11318" s="116" t="n"/>
    </row>
    <row r="11319">
      <c r="A11319" s="116" t="n"/>
      <c r="B11319" s="116" t="n"/>
      <c r="C11319" s="116" t="n"/>
      <c r="D11319" s="116" t="n"/>
    </row>
    <row r="11320">
      <c r="A11320" s="116" t="n"/>
      <c r="B11320" s="116" t="n"/>
      <c r="C11320" s="116" t="n"/>
      <c r="D11320" s="116" t="n"/>
    </row>
    <row r="11321">
      <c r="A11321" s="116" t="n"/>
      <c r="B11321" s="116" t="n"/>
      <c r="C11321" s="116" t="n"/>
      <c r="D11321" s="116" t="n"/>
    </row>
    <row r="11322">
      <c r="A11322" s="116" t="n"/>
      <c r="B11322" s="116" t="n"/>
      <c r="C11322" s="116" t="n"/>
      <c r="D11322" s="116" t="n"/>
    </row>
    <row r="11323">
      <c r="A11323" s="116" t="n"/>
      <c r="B11323" s="116" t="n"/>
      <c r="C11323" s="116" t="n"/>
      <c r="D11323" s="116" t="n"/>
    </row>
    <row r="11324">
      <c r="A11324" s="116" t="n"/>
      <c r="B11324" s="116" t="n"/>
      <c r="C11324" s="116" t="n"/>
      <c r="D11324" s="116" t="n"/>
    </row>
    <row r="11325">
      <c r="A11325" s="116" t="n"/>
      <c r="B11325" s="116" t="n"/>
      <c r="C11325" s="116" t="n"/>
      <c r="D11325" s="116" t="n"/>
    </row>
    <row r="11326">
      <c r="A11326" s="116" t="n"/>
      <c r="B11326" s="116" t="n"/>
      <c r="C11326" s="116" t="n"/>
      <c r="D11326" s="116" t="n"/>
    </row>
    <row r="11327">
      <c r="A11327" s="116" t="n"/>
      <c r="B11327" s="116" t="n"/>
      <c r="C11327" s="116" t="n"/>
      <c r="D11327" s="116" t="n"/>
    </row>
    <row r="11328">
      <c r="A11328" s="116" t="n"/>
      <c r="B11328" s="116" t="n"/>
      <c r="C11328" s="116" t="n"/>
      <c r="D11328" s="116" t="n"/>
    </row>
    <row r="11329">
      <c r="A11329" s="116" t="n"/>
      <c r="B11329" s="116" t="n"/>
      <c r="C11329" s="116" t="n"/>
      <c r="D11329" s="116" t="n"/>
    </row>
    <row r="11330">
      <c r="A11330" s="116" t="n"/>
      <c r="B11330" s="116" t="n"/>
      <c r="C11330" s="116" t="n"/>
      <c r="D11330" s="116" t="n"/>
    </row>
    <row r="11331">
      <c r="A11331" s="116" t="n"/>
      <c r="B11331" s="116" t="n"/>
      <c r="C11331" s="116" t="n"/>
      <c r="D11331" s="116" t="n"/>
    </row>
    <row r="11332">
      <c r="A11332" s="116" t="n"/>
      <c r="B11332" s="116" t="n"/>
      <c r="C11332" s="116" t="n"/>
      <c r="D11332" s="116" t="n"/>
    </row>
    <row r="11333">
      <c r="A11333" s="116" t="n"/>
      <c r="B11333" s="116" t="n"/>
      <c r="C11333" s="116" t="n"/>
      <c r="D11333" s="116" t="n"/>
    </row>
    <row r="11334">
      <c r="A11334" s="116" t="n"/>
      <c r="B11334" s="116" t="n"/>
      <c r="C11334" s="116" t="n"/>
      <c r="D11334" s="116" t="n"/>
    </row>
    <row r="11335">
      <c r="A11335" s="116" t="n"/>
      <c r="B11335" s="116" t="n"/>
      <c r="C11335" s="116" t="n"/>
      <c r="D11335" s="116" t="n"/>
    </row>
    <row r="11336">
      <c r="A11336" s="116" t="n"/>
      <c r="B11336" s="116" t="n"/>
      <c r="C11336" s="116" t="n"/>
      <c r="D11336" s="116" t="n"/>
    </row>
    <row r="11337">
      <c r="A11337" s="116" t="n"/>
      <c r="B11337" s="116" t="n"/>
      <c r="C11337" s="116" t="n"/>
      <c r="D11337" s="116" t="n"/>
    </row>
    <row r="11338">
      <c r="A11338" s="116" t="n"/>
      <c r="B11338" s="116" t="n"/>
      <c r="C11338" s="116" t="n"/>
      <c r="D11338" s="116" t="n"/>
    </row>
    <row r="11339">
      <c r="A11339" s="116" t="n"/>
      <c r="B11339" s="116" t="n"/>
      <c r="C11339" s="116" t="n"/>
      <c r="D11339" s="116" t="n"/>
    </row>
    <row r="11340">
      <c r="A11340" s="116" t="n"/>
      <c r="B11340" s="116" t="n"/>
      <c r="C11340" s="116" t="n"/>
      <c r="D11340" s="116" t="n"/>
    </row>
    <row r="11341">
      <c r="A11341" s="116" t="n"/>
      <c r="B11341" s="116" t="n"/>
      <c r="C11341" s="116" t="n"/>
      <c r="D11341" s="116" t="n"/>
    </row>
    <row r="11342">
      <c r="A11342" s="116" t="n"/>
      <c r="B11342" s="116" t="n"/>
      <c r="C11342" s="116" t="n"/>
      <c r="D11342" s="116" t="n"/>
    </row>
    <row r="11343">
      <c r="A11343" s="116" t="n"/>
      <c r="B11343" s="116" t="n"/>
      <c r="C11343" s="116" t="n"/>
      <c r="D11343" s="116" t="n"/>
    </row>
    <row r="11344">
      <c r="A11344" s="116" t="n"/>
      <c r="B11344" s="116" t="n"/>
      <c r="C11344" s="116" t="n"/>
      <c r="D11344" s="116" t="n"/>
    </row>
    <row r="11345">
      <c r="A11345" s="116" t="n"/>
      <c r="B11345" s="116" t="n"/>
      <c r="C11345" s="116" t="n"/>
      <c r="D11345" s="116" t="n"/>
    </row>
    <row r="11346">
      <c r="A11346" s="116" t="n"/>
      <c r="B11346" s="116" t="n"/>
      <c r="C11346" s="116" t="n"/>
      <c r="D11346" s="116" t="n"/>
    </row>
    <row r="11347">
      <c r="A11347" s="116" t="n"/>
      <c r="B11347" s="116" t="n"/>
      <c r="C11347" s="116" t="n"/>
      <c r="D11347" s="116" t="n"/>
    </row>
    <row r="11348">
      <c r="A11348" s="116" t="n"/>
      <c r="B11348" s="116" t="n"/>
      <c r="C11348" s="116" t="n"/>
      <c r="D11348" s="116" t="n"/>
    </row>
    <row r="11349">
      <c r="A11349" s="116" t="n"/>
      <c r="B11349" s="116" t="n"/>
      <c r="C11349" s="116" t="n"/>
      <c r="D11349" s="116" t="n"/>
    </row>
    <row r="11350">
      <c r="A11350" s="116" t="n"/>
      <c r="B11350" s="116" t="n"/>
      <c r="C11350" s="116" t="n"/>
      <c r="D11350" s="116" t="n"/>
    </row>
    <row r="11351">
      <c r="A11351" s="116" t="n"/>
      <c r="B11351" s="116" t="n"/>
      <c r="C11351" s="116" t="n"/>
      <c r="D11351" s="116" t="n"/>
    </row>
    <row r="11352">
      <c r="A11352" s="116" t="n"/>
      <c r="B11352" s="116" t="n"/>
      <c r="C11352" s="116" t="n"/>
      <c r="D11352" s="116" t="n"/>
    </row>
    <row r="11353">
      <c r="A11353" s="116" t="n"/>
      <c r="B11353" s="116" t="n"/>
      <c r="C11353" s="116" t="n"/>
      <c r="D11353" s="116" t="n"/>
    </row>
    <row r="11354">
      <c r="A11354" s="116" t="n"/>
      <c r="B11354" s="116" t="n"/>
      <c r="C11354" s="116" t="n"/>
      <c r="D11354" s="116" t="n"/>
    </row>
    <row r="11355">
      <c r="A11355" s="116" t="n"/>
      <c r="B11355" s="116" t="n"/>
      <c r="C11355" s="116" t="n"/>
      <c r="D11355" s="116" t="n"/>
    </row>
    <row r="11356">
      <c r="A11356" s="116" t="n"/>
      <c r="B11356" s="116" t="n"/>
      <c r="C11356" s="116" t="n"/>
      <c r="D11356" s="116" t="n"/>
    </row>
    <row r="11357">
      <c r="A11357" s="116" t="n"/>
      <c r="B11357" s="116" t="n"/>
      <c r="C11357" s="116" t="n"/>
      <c r="D11357" s="116" t="n"/>
    </row>
    <row r="11358">
      <c r="A11358" s="116" t="n"/>
      <c r="B11358" s="116" t="n"/>
      <c r="C11358" s="116" t="n"/>
      <c r="D11358" s="116" t="n"/>
    </row>
    <row r="11359">
      <c r="A11359" s="116" t="n"/>
      <c r="B11359" s="116" t="n"/>
      <c r="C11359" s="116" t="n"/>
      <c r="D11359" s="116" t="n"/>
    </row>
    <row r="11360">
      <c r="A11360" s="116" t="n"/>
      <c r="B11360" s="116" t="n"/>
      <c r="C11360" s="116" t="n"/>
      <c r="D11360" s="116" t="n"/>
    </row>
    <row r="11361">
      <c r="A11361" s="116" t="n"/>
      <c r="B11361" s="116" t="n"/>
      <c r="C11361" s="116" t="n"/>
      <c r="D11361" s="116" t="n"/>
    </row>
    <row r="11362">
      <c r="A11362" s="116" t="n"/>
      <c r="B11362" s="116" t="n"/>
      <c r="C11362" s="116" t="n"/>
      <c r="D11362" s="116" t="n"/>
    </row>
    <row r="11363">
      <c r="A11363" s="116" t="n"/>
      <c r="B11363" s="116" t="n"/>
      <c r="C11363" s="116" t="n"/>
      <c r="D11363" s="116" t="n"/>
    </row>
    <row r="11364">
      <c r="A11364" s="116" t="n"/>
      <c r="B11364" s="116" t="n"/>
      <c r="C11364" s="116" t="n"/>
      <c r="D11364" s="116" t="n"/>
    </row>
    <row r="11365">
      <c r="A11365" s="116" t="n"/>
      <c r="B11365" s="116" t="n"/>
      <c r="C11365" s="116" t="n"/>
      <c r="D11365" s="116" t="n"/>
    </row>
    <row r="11366">
      <c r="A11366" s="116" t="n"/>
      <c r="B11366" s="116" t="n"/>
      <c r="C11366" s="116" t="n"/>
      <c r="D11366" s="116" t="n"/>
    </row>
    <row r="11367">
      <c r="A11367" s="116" t="n"/>
      <c r="B11367" s="116" t="n"/>
      <c r="C11367" s="116" t="n"/>
      <c r="D11367" s="116" t="n"/>
    </row>
    <row r="11368">
      <c r="A11368" s="116" t="n"/>
      <c r="B11368" s="116" t="n"/>
      <c r="C11368" s="116" t="n"/>
      <c r="D11368" s="116" t="n"/>
    </row>
    <row r="11369">
      <c r="A11369" s="116" t="n"/>
      <c r="B11369" s="116" t="n"/>
      <c r="C11369" s="116" t="n"/>
      <c r="D11369" s="116" t="n"/>
    </row>
    <row r="11370">
      <c r="A11370" s="116" t="n"/>
      <c r="B11370" s="116" t="n"/>
      <c r="C11370" s="116" t="n"/>
      <c r="D11370" s="116" t="n"/>
    </row>
    <row r="11371">
      <c r="A11371" s="116" t="n"/>
      <c r="B11371" s="116" t="n"/>
      <c r="C11371" s="116" t="n"/>
      <c r="D11371" s="116" t="n"/>
    </row>
    <row r="11372">
      <c r="A11372" s="116" t="n"/>
      <c r="B11372" s="116" t="n"/>
      <c r="C11372" s="116" t="n"/>
      <c r="D11372" s="116" t="n"/>
    </row>
    <row r="11373">
      <c r="A11373" s="116" t="n"/>
      <c r="B11373" s="116" t="n"/>
      <c r="C11373" s="116" t="n"/>
      <c r="D11373" s="116" t="n"/>
    </row>
    <row r="11374">
      <c r="A11374" s="116" t="n"/>
      <c r="B11374" s="116" t="n"/>
      <c r="C11374" s="116" t="n"/>
      <c r="D11374" s="116" t="n"/>
    </row>
    <row r="11375">
      <c r="A11375" s="116" t="n"/>
      <c r="B11375" s="116" t="n"/>
      <c r="C11375" s="116" t="n"/>
      <c r="D11375" s="116" t="n"/>
    </row>
    <row r="11376">
      <c r="A11376" s="116" t="n"/>
      <c r="B11376" s="116" t="n"/>
      <c r="C11376" s="116" t="n"/>
      <c r="D11376" s="116" t="n"/>
    </row>
    <row r="11377">
      <c r="A11377" s="116" t="n"/>
      <c r="B11377" s="116" t="n"/>
      <c r="C11377" s="116" t="n"/>
      <c r="D11377" s="116" t="n"/>
    </row>
    <row r="11378">
      <c r="A11378" s="116" t="n"/>
      <c r="B11378" s="116" t="n"/>
      <c r="C11378" s="116" t="n"/>
      <c r="D11378" s="116" t="n"/>
    </row>
    <row r="11379">
      <c r="A11379" s="116" t="n"/>
      <c r="B11379" s="116" t="n"/>
      <c r="C11379" s="116" t="n"/>
      <c r="D11379" s="116" t="n"/>
    </row>
    <row r="11380">
      <c r="A11380" s="116" t="n"/>
      <c r="B11380" s="116" t="n"/>
      <c r="C11380" s="116" t="n"/>
      <c r="D11380" s="116" t="n"/>
    </row>
    <row r="11381">
      <c r="A11381" s="116" t="n"/>
      <c r="B11381" s="116" t="n"/>
      <c r="C11381" s="116" t="n"/>
      <c r="D11381" s="116" t="n"/>
    </row>
    <row r="11382">
      <c r="A11382" s="116" t="n"/>
      <c r="B11382" s="116" t="n"/>
      <c r="C11382" s="116" t="n"/>
      <c r="D11382" s="116" t="n"/>
    </row>
    <row r="11383">
      <c r="A11383" s="116" t="n"/>
      <c r="B11383" s="116" t="n"/>
      <c r="C11383" s="116" t="n"/>
      <c r="D11383" s="116" t="n"/>
    </row>
    <row r="11384">
      <c r="A11384" s="116" t="n"/>
      <c r="B11384" s="116" t="n"/>
      <c r="C11384" s="116" t="n"/>
      <c r="D11384" s="116" t="n"/>
    </row>
    <row r="11385">
      <c r="A11385" s="116" t="n"/>
      <c r="B11385" s="116" t="n"/>
      <c r="C11385" s="116" t="n"/>
      <c r="D11385" s="116" t="n"/>
    </row>
    <row r="11386">
      <c r="A11386" s="116" t="n"/>
      <c r="B11386" s="116" t="n"/>
      <c r="C11386" s="116" t="n"/>
      <c r="D11386" s="116" t="n"/>
    </row>
    <row r="11387">
      <c r="A11387" s="116" t="n"/>
      <c r="B11387" s="116" t="n"/>
      <c r="C11387" s="116" t="n"/>
      <c r="D11387" s="116" t="n"/>
    </row>
    <row r="11388">
      <c r="A11388" s="116" t="n"/>
      <c r="B11388" s="116" t="n"/>
      <c r="C11388" s="116" t="n"/>
      <c r="D11388" s="116" t="n"/>
    </row>
    <row r="11389">
      <c r="A11389" s="116" t="n"/>
      <c r="B11389" s="116" t="n"/>
      <c r="C11389" s="116" t="n"/>
      <c r="D11389" s="116" t="n"/>
    </row>
    <row r="11390">
      <c r="A11390" s="116" t="n"/>
      <c r="B11390" s="116" t="n"/>
      <c r="C11390" s="116" t="n"/>
      <c r="D11390" s="116" t="n"/>
    </row>
    <row r="11391">
      <c r="A11391" s="116" t="n"/>
      <c r="B11391" s="116" t="n"/>
      <c r="C11391" s="116" t="n"/>
      <c r="D11391" s="116" t="n"/>
    </row>
    <row r="11392">
      <c r="A11392" s="116" t="n"/>
      <c r="B11392" s="116" t="n"/>
      <c r="C11392" s="116" t="n"/>
      <c r="D11392" s="116" t="n"/>
    </row>
    <row r="11393">
      <c r="A11393" s="116" t="n"/>
      <c r="B11393" s="116" t="n"/>
      <c r="C11393" s="116" t="n"/>
      <c r="D11393" s="116" t="n"/>
    </row>
    <row r="11394">
      <c r="A11394" s="116" t="n"/>
      <c r="B11394" s="116" t="n"/>
      <c r="C11394" s="116" t="n"/>
      <c r="D11394" s="116" t="n"/>
    </row>
    <row r="11395">
      <c r="A11395" s="116" t="n"/>
      <c r="B11395" s="116" t="n"/>
      <c r="C11395" s="116" t="n"/>
      <c r="D11395" s="116" t="n"/>
    </row>
    <row r="11396">
      <c r="A11396" s="116" t="n"/>
      <c r="B11396" s="116" t="n"/>
      <c r="C11396" s="116" t="n"/>
      <c r="D11396" s="116" t="n"/>
    </row>
    <row r="11397">
      <c r="A11397" s="116" t="n"/>
      <c r="B11397" s="116" t="n"/>
      <c r="C11397" s="116" t="n"/>
      <c r="D11397" s="116" t="n"/>
    </row>
    <row r="11398">
      <c r="A11398" s="116" t="n"/>
      <c r="B11398" s="116" t="n"/>
      <c r="C11398" s="116" t="n"/>
      <c r="D11398" s="116" t="n"/>
    </row>
    <row r="11399">
      <c r="A11399" s="116" t="n"/>
      <c r="B11399" s="116" t="n"/>
      <c r="C11399" s="116" t="n"/>
      <c r="D11399" s="116" t="n"/>
    </row>
    <row r="11400">
      <c r="A11400" s="116" t="n"/>
      <c r="B11400" s="116" t="n"/>
      <c r="C11400" s="116" t="n"/>
      <c r="D11400" s="116" t="n"/>
    </row>
    <row r="11401">
      <c r="A11401" s="116" t="n"/>
      <c r="B11401" s="116" t="n"/>
      <c r="C11401" s="116" t="n"/>
      <c r="D11401" s="116" t="n"/>
    </row>
    <row r="11402">
      <c r="A11402" s="116" t="n"/>
      <c r="B11402" s="116" t="n"/>
      <c r="C11402" s="116" t="n"/>
      <c r="D11402" s="116" t="n"/>
    </row>
    <row r="11403">
      <c r="A11403" s="116" t="n"/>
      <c r="B11403" s="116" t="n"/>
      <c r="C11403" s="116" t="n"/>
      <c r="D11403" s="116" t="n"/>
    </row>
    <row r="11404">
      <c r="A11404" s="116" t="n"/>
      <c r="B11404" s="116" t="n"/>
      <c r="C11404" s="116" t="n"/>
      <c r="D11404" s="116" t="n"/>
    </row>
    <row r="11405">
      <c r="A11405" s="116" t="n"/>
      <c r="B11405" s="116" t="n"/>
      <c r="C11405" s="116" t="n"/>
      <c r="D11405" s="116" t="n"/>
    </row>
    <row r="11406">
      <c r="A11406" s="116" t="n"/>
      <c r="B11406" s="116" t="n"/>
      <c r="C11406" s="116" t="n"/>
      <c r="D11406" s="116" t="n"/>
    </row>
    <row r="11407">
      <c r="A11407" s="116" t="n"/>
      <c r="B11407" s="116" t="n"/>
      <c r="C11407" s="116" t="n"/>
      <c r="D11407" s="116" t="n"/>
    </row>
    <row r="11408">
      <c r="A11408" s="116" t="n"/>
      <c r="B11408" s="116" t="n"/>
      <c r="C11408" s="116" t="n"/>
      <c r="D11408" s="116" t="n"/>
    </row>
    <row r="11409">
      <c r="A11409" s="116" t="n"/>
      <c r="B11409" s="116" t="n"/>
      <c r="C11409" s="116" t="n"/>
      <c r="D11409" s="116" t="n"/>
    </row>
    <row r="11410">
      <c r="A11410" s="116" t="n"/>
      <c r="B11410" s="116" t="n"/>
      <c r="C11410" s="116" t="n"/>
      <c r="D11410" s="116" t="n"/>
    </row>
    <row r="11411">
      <c r="A11411" s="116" t="n"/>
      <c r="B11411" s="116" t="n"/>
      <c r="C11411" s="116" t="n"/>
      <c r="D11411" s="116" t="n"/>
    </row>
    <row r="11412">
      <c r="A11412" s="116" t="n"/>
      <c r="B11412" s="116" t="n"/>
      <c r="C11412" s="116" t="n"/>
      <c r="D11412" s="116" t="n"/>
    </row>
    <row r="11413">
      <c r="A11413" s="116" t="n"/>
      <c r="B11413" s="116" t="n"/>
      <c r="C11413" s="116" t="n"/>
      <c r="D11413" s="116" t="n"/>
    </row>
    <row r="11414">
      <c r="A11414" s="116" t="n"/>
      <c r="B11414" s="116" t="n"/>
      <c r="C11414" s="116" t="n"/>
      <c r="D11414" s="116" t="n"/>
    </row>
    <row r="11415">
      <c r="A11415" s="116" t="n"/>
      <c r="B11415" s="116" t="n"/>
      <c r="C11415" s="116" t="n"/>
      <c r="D11415" s="116" t="n"/>
    </row>
    <row r="11416">
      <c r="A11416" s="116" t="n"/>
      <c r="B11416" s="116" t="n"/>
      <c r="C11416" s="116" t="n"/>
      <c r="D11416" s="116" t="n"/>
    </row>
    <row r="11417">
      <c r="A11417" s="116" t="n"/>
      <c r="B11417" s="116" t="n"/>
      <c r="C11417" s="116" t="n"/>
      <c r="D11417" s="116" t="n"/>
    </row>
    <row r="11418">
      <c r="A11418" s="116" t="n"/>
      <c r="B11418" s="116" t="n"/>
      <c r="C11418" s="116" t="n"/>
      <c r="D11418" s="116" t="n"/>
    </row>
    <row r="11419">
      <c r="A11419" s="116" t="n"/>
      <c r="B11419" s="116" t="n"/>
      <c r="C11419" s="116" t="n"/>
      <c r="D11419" s="116" t="n"/>
    </row>
    <row r="11420">
      <c r="A11420" s="116" t="n"/>
      <c r="B11420" s="116" t="n"/>
      <c r="C11420" s="116" t="n"/>
      <c r="D11420" s="116" t="n"/>
    </row>
    <row r="11421">
      <c r="A11421" s="116" t="n"/>
      <c r="B11421" s="116" t="n"/>
      <c r="C11421" s="116" t="n"/>
      <c r="D11421" s="116" t="n"/>
    </row>
    <row r="11422">
      <c r="A11422" s="116" t="n"/>
      <c r="B11422" s="116" t="n"/>
      <c r="C11422" s="116" t="n"/>
      <c r="D11422" s="116" t="n"/>
    </row>
    <row r="11423">
      <c r="A11423" s="116" t="n"/>
      <c r="B11423" s="116" t="n"/>
      <c r="C11423" s="116" t="n"/>
      <c r="D11423" s="116" t="n"/>
    </row>
    <row r="11424">
      <c r="A11424" s="116" t="n"/>
      <c r="B11424" s="116" t="n"/>
      <c r="C11424" s="116" t="n"/>
      <c r="D11424" s="116" t="n"/>
    </row>
    <row r="11425">
      <c r="A11425" s="116" t="n"/>
      <c r="B11425" s="116" t="n"/>
      <c r="C11425" s="116" t="n"/>
      <c r="D11425" s="116" t="n"/>
    </row>
    <row r="11426">
      <c r="A11426" s="116" t="n"/>
      <c r="B11426" s="116" t="n"/>
      <c r="C11426" s="116" t="n"/>
      <c r="D11426" s="116" t="n"/>
    </row>
    <row r="11427">
      <c r="A11427" s="116" t="n"/>
      <c r="B11427" s="116" t="n"/>
      <c r="C11427" s="116" t="n"/>
      <c r="D11427" s="116" t="n"/>
    </row>
    <row r="11428">
      <c r="A11428" s="116" t="n"/>
      <c r="B11428" s="116" t="n"/>
      <c r="C11428" s="116" t="n"/>
      <c r="D11428" s="116" t="n"/>
    </row>
    <row r="11429">
      <c r="A11429" s="116" t="n"/>
      <c r="B11429" s="116" t="n"/>
      <c r="C11429" s="116" t="n"/>
      <c r="D11429" s="116" t="n"/>
    </row>
    <row r="11430">
      <c r="A11430" s="116" t="n"/>
      <c r="B11430" s="116" t="n"/>
      <c r="C11430" s="116" t="n"/>
      <c r="D11430" s="116" t="n"/>
    </row>
    <row r="11431">
      <c r="A11431" s="116" t="n"/>
      <c r="B11431" s="116" t="n"/>
      <c r="C11431" s="116" t="n"/>
      <c r="D11431" s="116" t="n"/>
    </row>
    <row r="11432">
      <c r="A11432" s="116" t="n"/>
      <c r="B11432" s="116" t="n"/>
      <c r="C11432" s="116" t="n"/>
      <c r="D11432" s="116" t="n"/>
    </row>
    <row r="11433">
      <c r="A11433" s="116" t="n"/>
      <c r="B11433" s="116" t="n"/>
      <c r="C11433" s="116" t="n"/>
      <c r="D11433" s="116" t="n"/>
    </row>
    <row r="11434">
      <c r="A11434" s="116" t="n"/>
      <c r="B11434" s="116" t="n"/>
      <c r="C11434" s="116" t="n"/>
      <c r="D11434" s="116" t="n"/>
    </row>
    <row r="11435">
      <c r="A11435" s="116" t="n"/>
      <c r="B11435" s="116" t="n"/>
      <c r="C11435" s="116" t="n"/>
      <c r="D11435" s="116" t="n"/>
    </row>
    <row r="11436">
      <c r="A11436" s="116" t="n"/>
      <c r="B11436" s="116" t="n"/>
      <c r="C11436" s="116" t="n"/>
      <c r="D11436" s="116" t="n"/>
    </row>
    <row r="11437">
      <c r="A11437" s="116" t="n"/>
      <c r="B11437" s="116" t="n"/>
      <c r="C11437" s="116" t="n"/>
      <c r="D11437" s="116" t="n"/>
    </row>
    <row r="11438">
      <c r="A11438" s="116" t="n"/>
      <c r="B11438" s="116" t="n"/>
      <c r="C11438" s="116" t="n"/>
      <c r="D11438" s="116" t="n"/>
    </row>
    <row r="11439">
      <c r="A11439" s="116" t="n"/>
      <c r="B11439" s="116" t="n"/>
      <c r="C11439" s="116" t="n"/>
      <c r="D11439" s="116" t="n"/>
    </row>
    <row r="11440">
      <c r="A11440" s="116" t="n"/>
      <c r="B11440" s="116" t="n"/>
      <c r="C11440" s="116" t="n"/>
      <c r="D11440" s="116" t="n"/>
    </row>
    <row r="11441">
      <c r="A11441" s="116" t="n"/>
      <c r="B11441" s="116" t="n"/>
      <c r="C11441" s="116" t="n"/>
      <c r="D11441" s="116" t="n"/>
    </row>
    <row r="11442">
      <c r="A11442" s="116" t="n"/>
      <c r="B11442" s="116" t="n"/>
      <c r="C11442" s="116" t="n"/>
      <c r="D11442" s="116" t="n"/>
    </row>
    <row r="11443">
      <c r="A11443" s="116" t="n"/>
      <c r="B11443" s="116" t="n"/>
      <c r="C11443" s="116" t="n"/>
      <c r="D11443" s="116" t="n"/>
    </row>
    <row r="11444">
      <c r="A11444" s="116" t="n"/>
      <c r="B11444" s="116" t="n"/>
      <c r="C11444" s="116" t="n"/>
      <c r="D11444" s="116" t="n"/>
    </row>
    <row r="11445">
      <c r="A11445" s="116" t="n"/>
      <c r="B11445" s="116" t="n"/>
      <c r="C11445" s="116" t="n"/>
      <c r="D11445" s="116" t="n"/>
    </row>
    <row r="11446">
      <c r="A11446" s="116" t="n"/>
      <c r="B11446" s="116" t="n"/>
      <c r="C11446" s="116" t="n"/>
      <c r="D11446" s="116" t="n"/>
    </row>
    <row r="11447">
      <c r="A11447" s="116" t="n"/>
      <c r="B11447" s="116" t="n"/>
      <c r="C11447" s="116" t="n"/>
      <c r="D11447" s="116" t="n"/>
    </row>
    <row r="11448">
      <c r="A11448" s="116" t="n"/>
      <c r="B11448" s="116" t="n"/>
      <c r="C11448" s="116" t="n"/>
      <c r="D11448" s="116" t="n"/>
    </row>
    <row r="11449">
      <c r="A11449" s="116" t="n"/>
      <c r="B11449" s="116" t="n"/>
      <c r="C11449" s="116" t="n"/>
      <c r="D11449" s="116" t="n"/>
    </row>
    <row r="11450">
      <c r="A11450" s="116" t="n"/>
      <c r="B11450" s="116" t="n"/>
      <c r="C11450" s="116" t="n"/>
      <c r="D11450" s="116" t="n"/>
    </row>
    <row r="11451">
      <c r="A11451" s="116" t="n"/>
      <c r="B11451" s="116" t="n"/>
      <c r="C11451" s="116" t="n"/>
      <c r="D11451" s="116" t="n"/>
    </row>
    <row r="11452">
      <c r="A11452" s="116" t="n"/>
      <c r="B11452" s="116" t="n"/>
      <c r="C11452" s="116" t="n"/>
      <c r="D11452" s="116" t="n"/>
    </row>
    <row r="11453">
      <c r="A11453" s="116" t="n"/>
      <c r="B11453" s="116" t="n"/>
      <c r="C11453" s="116" t="n"/>
      <c r="D11453" s="116" t="n"/>
    </row>
    <row r="11454">
      <c r="A11454" s="116" t="n"/>
      <c r="B11454" s="116" t="n"/>
      <c r="C11454" s="116" t="n"/>
      <c r="D11454" s="116" t="n"/>
    </row>
    <row r="11455">
      <c r="A11455" s="116" t="n"/>
      <c r="B11455" s="116" t="n"/>
      <c r="C11455" s="116" t="n"/>
      <c r="D11455" s="116" t="n"/>
    </row>
    <row r="11456">
      <c r="A11456" s="116" t="n"/>
      <c r="B11456" s="116" t="n"/>
      <c r="C11456" s="116" t="n"/>
      <c r="D11456" s="116" t="n"/>
    </row>
    <row r="11457">
      <c r="A11457" s="116" t="n"/>
      <c r="B11457" s="116" t="n"/>
      <c r="C11457" s="116" t="n"/>
      <c r="D11457" s="116" t="n"/>
    </row>
    <row r="11458">
      <c r="A11458" s="116" t="n"/>
      <c r="B11458" s="116" t="n"/>
      <c r="C11458" s="116" t="n"/>
      <c r="D11458" s="116" t="n"/>
    </row>
    <row r="11459">
      <c r="A11459" s="116" t="n"/>
      <c r="B11459" s="116" t="n"/>
      <c r="C11459" s="116" t="n"/>
      <c r="D11459" s="116" t="n"/>
    </row>
    <row r="11460">
      <c r="A11460" s="116" t="n"/>
      <c r="B11460" s="116" t="n"/>
      <c r="C11460" s="116" t="n"/>
      <c r="D11460" s="116" t="n"/>
    </row>
    <row r="11461">
      <c r="A11461" s="116" t="n"/>
      <c r="B11461" s="116" t="n"/>
      <c r="C11461" s="116" t="n"/>
      <c r="D11461" s="116" t="n"/>
    </row>
    <row r="11462">
      <c r="A11462" s="116" t="n"/>
      <c r="B11462" s="116" t="n"/>
      <c r="C11462" s="116" t="n"/>
      <c r="D11462" s="116" t="n"/>
    </row>
    <row r="11463">
      <c r="A11463" s="116" t="n"/>
      <c r="B11463" s="116" t="n"/>
      <c r="C11463" s="116" t="n"/>
      <c r="D11463" s="116" t="n"/>
    </row>
    <row r="11464">
      <c r="A11464" s="116" t="n"/>
      <c r="B11464" s="116" t="n"/>
      <c r="C11464" s="116" t="n"/>
      <c r="D11464" s="116" t="n"/>
    </row>
    <row r="11465">
      <c r="A11465" s="116" t="n"/>
      <c r="B11465" s="116" t="n"/>
      <c r="C11465" s="116" t="n"/>
      <c r="D11465" s="116" t="n"/>
    </row>
    <row r="11466">
      <c r="A11466" s="116" t="n"/>
      <c r="B11466" s="116" t="n"/>
      <c r="C11466" s="116" t="n"/>
      <c r="D11466" s="116" t="n"/>
    </row>
    <row r="11467">
      <c r="A11467" s="116" t="n"/>
      <c r="B11467" s="116" t="n"/>
      <c r="C11467" s="116" t="n"/>
      <c r="D11467" s="116" t="n"/>
    </row>
    <row r="11468">
      <c r="A11468" s="116" t="n"/>
      <c r="B11468" s="116" t="n"/>
      <c r="C11468" s="116" t="n"/>
      <c r="D11468" s="116" t="n"/>
    </row>
    <row r="11469">
      <c r="A11469" s="116" t="n"/>
      <c r="B11469" s="116" t="n"/>
      <c r="C11469" s="116" t="n"/>
      <c r="D11469" s="116" t="n"/>
    </row>
    <row r="11470">
      <c r="A11470" s="116" t="n"/>
      <c r="B11470" s="116" t="n"/>
      <c r="C11470" s="116" t="n"/>
      <c r="D11470" s="116" t="n"/>
    </row>
    <row r="11471">
      <c r="A11471" s="116" t="n"/>
      <c r="B11471" s="116" t="n"/>
      <c r="C11471" s="116" t="n"/>
      <c r="D11471" s="116" t="n"/>
    </row>
    <row r="11472">
      <c r="A11472" s="116" t="n"/>
      <c r="B11472" s="116" t="n"/>
      <c r="C11472" s="116" t="n"/>
      <c r="D11472" s="116" t="n"/>
    </row>
    <row r="11473">
      <c r="A11473" s="116" t="n"/>
      <c r="B11473" s="116" t="n"/>
      <c r="C11473" s="116" t="n"/>
      <c r="D11473" s="116" t="n"/>
    </row>
    <row r="11474">
      <c r="A11474" s="116" t="n"/>
      <c r="B11474" s="116" t="n"/>
      <c r="C11474" s="116" t="n"/>
      <c r="D11474" s="116" t="n"/>
    </row>
    <row r="11475">
      <c r="A11475" s="116" t="n"/>
      <c r="B11475" s="116" t="n"/>
      <c r="C11475" s="116" t="n"/>
      <c r="D11475" s="116" t="n"/>
    </row>
    <row r="11476">
      <c r="A11476" s="116" t="n"/>
      <c r="B11476" s="116" t="n"/>
      <c r="C11476" s="116" t="n"/>
      <c r="D11476" s="116" t="n"/>
    </row>
    <row r="11477">
      <c r="A11477" s="116" t="n"/>
      <c r="B11477" s="116" t="n"/>
      <c r="C11477" s="116" t="n"/>
      <c r="D11477" s="116" t="n"/>
    </row>
    <row r="11478">
      <c r="A11478" s="116" t="n"/>
      <c r="B11478" s="116" t="n"/>
      <c r="C11478" s="116" t="n"/>
      <c r="D11478" s="116" t="n"/>
    </row>
    <row r="11479">
      <c r="A11479" s="116" t="n"/>
      <c r="B11479" s="116" t="n"/>
      <c r="C11479" s="116" t="n"/>
      <c r="D11479" s="116" t="n"/>
    </row>
    <row r="11480">
      <c r="A11480" s="116" t="n"/>
      <c r="B11480" s="116" t="n"/>
      <c r="C11480" s="116" t="n"/>
      <c r="D11480" s="116" t="n"/>
    </row>
    <row r="11481">
      <c r="A11481" s="116" t="n"/>
      <c r="B11481" s="116" t="n"/>
      <c r="C11481" s="116" t="n"/>
      <c r="D11481" s="116" t="n"/>
    </row>
    <row r="11482">
      <c r="A11482" s="116" t="n"/>
      <c r="B11482" s="116" t="n"/>
      <c r="C11482" s="116" t="n"/>
      <c r="D11482" s="116" t="n"/>
    </row>
    <row r="11483">
      <c r="A11483" s="116" t="n"/>
      <c r="B11483" s="116" t="n"/>
      <c r="C11483" s="116" t="n"/>
      <c r="D11483" s="116" t="n"/>
    </row>
    <row r="11484">
      <c r="A11484" s="116" t="n"/>
      <c r="B11484" s="116" t="n"/>
      <c r="C11484" s="116" t="n"/>
      <c r="D11484" s="116" t="n"/>
    </row>
    <row r="11485">
      <c r="A11485" s="116" t="n"/>
      <c r="B11485" s="116" t="n"/>
      <c r="C11485" s="116" t="n"/>
      <c r="D11485" s="116" t="n"/>
    </row>
    <row r="11486">
      <c r="A11486" s="116" t="n"/>
      <c r="B11486" s="116" t="n"/>
      <c r="C11486" s="116" t="n"/>
      <c r="D11486" s="116" t="n"/>
    </row>
    <row r="11487">
      <c r="A11487" s="116" t="n"/>
      <c r="B11487" s="116" t="n"/>
      <c r="C11487" s="116" t="n"/>
      <c r="D11487" s="116" t="n"/>
    </row>
    <row r="11488">
      <c r="A11488" s="116" t="n"/>
      <c r="B11488" s="116" t="n"/>
      <c r="C11488" s="116" t="n"/>
      <c r="D11488" s="116" t="n"/>
    </row>
    <row r="11489">
      <c r="A11489" s="116" t="n"/>
      <c r="B11489" s="116" t="n"/>
      <c r="C11489" s="116" t="n"/>
      <c r="D11489" s="116" t="n"/>
    </row>
    <row r="11490">
      <c r="A11490" s="116" t="n"/>
      <c r="B11490" s="116" t="n"/>
      <c r="C11490" s="116" t="n"/>
      <c r="D11490" s="116" t="n"/>
    </row>
    <row r="11491">
      <c r="A11491" s="116" t="n"/>
      <c r="B11491" s="116" t="n"/>
      <c r="C11491" s="116" t="n"/>
      <c r="D11491" s="116" t="n"/>
    </row>
    <row r="11492">
      <c r="A11492" s="116" t="n"/>
      <c r="B11492" s="116" t="n"/>
      <c r="C11492" s="116" t="n"/>
      <c r="D11492" s="116" t="n"/>
    </row>
    <row r="11493">
      <c r="A11493" s="116" t="n"/>
      <c r="B11493" s="116" t="n"/>
      <c r="C11493" s="116" t="n"/>
      <c r="D11493" s="116" t="n"/>
    </row>
    <row r="11494">
      <c r="A11494" s="116" t="n"/>
      <c r="B11494" s="116" t="n"/>
      <c r="C11494" s="116" t="n"/>
      <c r="D11494" s="116" t="n"/>
    </row>
    <row r="11495">
      <c r="A11495" s="116" t="n"/>
      <c r="B11495" s="116" t="n"/>
      <c r="C11495" s="116" t="n"/>
      <c r="D11495" s="116" t="n"/>
    </row>
    <row r="11496">
      <c r="A11496" s="116" t="n"/>
      <c r="B11496" s="116" t="n"/>
      <c r="C11496" s="116" t="n"/>
      <c r="D11496" s="116" t="n"/>
    </row>
    <row r="11497">
      <c r="A11497" s="116" t="n"/>
      <c r="B11497" s="116" t="n"/>
      <c r="C11497" s="116" t="n"/>
      <c r="D11497" s="116" t="n"/>
    </row>
    <row r="11498">
      <c r="A11498" s="116" t="n"/>
      <c r="B11498" s="116" t="n"/>
      <c r="C11498" s="116" t="n"/>
      <c r="D11498" s="116" t="n"/>
    </row>
    <row r="11499">
      <c r="A11499" s="116" t="n"/>
      <c r="B11499" s="116" t="n"/>
      <c r="C11499" s="116" t="n"/>
      <c r="D11499" s="116" t="n"/>
    </row>
    <row r="11500">
      <c r="A11500" s="116" t="n"/>
      <c r="B11500" s="116" t="n"/>
      <c r="C11500" s="116" t="n"/>
      <c r="D11500" s="116" t="n"/>
    </row>
    <row r="11501">
      <c r="A11501" s="116" t="n"/>
      <c r="B11501" s="116" t="n"/>
      <c r="C11501" s="116" t="n"/>
      <c r="D11501" s="116" t="n"/>
    </row>
    <row r="11502">
      <c r="A11502" s="116" t="n"/>
      <c r="B11502" s="116" t="n"/>
      <c r="C11502" s="116" t="n"/>
      <c r="D11502" s="116" t="n"/>
    </row>
    <row r="11503">
      <c r="A11503" s="116" t="n"/>
      <c r="B11503" s="116" t="n"/>
      <c r="C11503" s="116" t="n"/>
      <c r="D11503" s="116" t="n"/>
    </row>
    <row r="11504">
      <c r="A11504" s="116" t="n"/>
      <c r="B11504" s="116" t="n"/>
      <c r="C11504" s="116" t="n"/>
      <c r="D11504" s="116" t="n"/>
    </row>
    <row r="11505">
      <c r="A11505" s="116" t="n"/>
      <c r="B11505" s="116" t="n"/>
      <c r="C11505" s="116" t="n"/>
      <c r="D11505" s="116" t="n"/>
    </row>
    <row r="11506">
      <c r="A11506" s="116" t="n"/>
      <c r="B11506" s="116" t="n"/>
      <c r="C11506" s="116" t="n"/>
      <c r="D11506" s="116" t="n"/>
    </row>
    <row r="11507">
      <c r="A11507" s="116" t="n"/>
      <c r="B11507" s="116" t="n"/>
      <c r="C11507" s="116" t="n"/>
      <c r="D11507" s="116" t="n"/>
    </row>
    <row r="11508">
      <c r="A11508" s="116" t="n"/>
      <c r="B11508" s="116" t="n"/>
      <c r="C11508" s="116" t="n"/>
      <c r="D11508" s="116" t="n"/>
    </row>
    <row r="11509">
      <c r="A11509" s="116" t="n"/>
      <c r="B11509" s="116" t="n"/>
      <c r="C11509" s="116" t="n"/>
      <c r="D11509" s="116" t="n"/>
    </row>
    <row r="11510">
      <c r="A11510" s="116" t="n"/>
      <c r="B11510" s="116" t="n"/>
      <c r="C11510" s="116" t="n"/>
      <c r="D11510" s="116" t="n"/>
    </row>
    <row r="11511">
      <c r="A11511" s="116" t="n"/>
      <c r="B11511" s="116" t="n"/>
      <c r="C11511" s="116" t="n"/>
      <c r="D11511" s="116" t="n"/>
    </row>
    <row r="11512">
      <c r="A11512" s="116" t="n"/>
      <c r="B11512" s="116" t="n"/>
      <c r="C11512" s="116" t="n"/>
      <c r="D11512" s="116" t="n"/>
    </row>
    <row r="11513">
      <c r="A11513" s="116" t="n"/>
      <c r="B11513" s="116" t="n"/>
      <c r="C11513" s="116" t="n"/>
      <c r="D11513" s="116" t="n"/>
    </row>
    <row r="11514">
      <c r="A11514" s="116" t="n"/>
      <c r="B11514" s="116" t="n"/>
      <c r="C11514" s="116" t="n"/>
      <c r="D11514" s="116" t="n"/>
    </row>
    <row r="11515">
      <c r="A11515" s="116" t="n"/>
      <c r="B11515" s="116" t="n"/>
      <c r="C11515" s="116" t="n"/>
      <c r="D11515" s="116" t="n"/>
    </row>
    <row r="11516">
      <c r="A11516" s="116" t="n"/>
      <c r="B11516" s="116" t="n"/>
      <c r="C11516" s="116" t="n"/>
      <c r="D11516" s="116" t="n"/>
    </row>
    <row r="11517">
      <c r="A11517" s="116" t="n"/>
      <c r="B11517" s="116" t="n"/>
      <c r="C11517" s="116" t="n"/>
      <c r="D11517" s="116" t="n"/>
    </row>
    <row r="11518">
      <c r="A11518" s="116" t="n"/>
      <c r="B11518" s="116" t="n"/>
      <c r="C11518" s="116" t="n"/>
      <c r="D11518" s="116" t="n"/>
    </row>
    <row r="11519">
      <c r="A11519" s="116" t="n"/>
      <c r="B11519" s="116" t="n"/>
      <c r="C11519" s="116" t="n"/>
      <c r="D11519" s="116" t="n"/>
    </row>
    <row r="11520">
      <c r="A11520" s="116" t="n"/>
      <c r="B11520" s="116" t="n"/>
      <c r="C11520" s="116" t="n"/>
      <c r="D11520" s="116" t="n"/>
    </row>
    <row r="11521">
      <c r="A11521" s="116" t="n"/>
      <c r="B11521" s="116" t="n"/>
      <c r="C11521" s="116" t="n"/>
      <c r="D11521" s="116" t="n"/>
    </row>
    <row r="11522">
      <c r="A11522" s="116" t="n"/>
      <c r="B11522" s="116" t="n"/>
      <c r="C11522" s="116" t="n"/>
      <c r="D11522" s="116" t="n"/>
    </row>
    <row r="11523">
      <c r="A11523" s="116" t="n"/>
      <c r="B11523" s="116" t="n"/>
      <c r="C11523" s="116" t="n"/>
      <c r="D11523" s="116" t="n"/>
    </row>
    <row r="11524">
      <c r="A11524" s="116" t="n"/>
      <c r="B11524" s="116" t="n"/>
      <c r="C11524" s="116" t="n"/>
      <c r="D11524" s="116" t="n"/>
    </row>
    <row r="11525">
      <c r="A11525" s="116" t="n"/>
      <c r="B11525" s="116" t="n"/>
      <c r="C11525" s="116" t="n"/>
      <c r="D11525" s="116" t="n"/>
    </row>
    <row r="11526">
      <c r="A11526" s="116" t="n"/>
      <c r="B11526" s="116" t="n"/>
      <c r="C11526" s="116" t="n"/>
      <c r="D11526" s="116" t="n"/>
    </row>
    <row r="11527">
      <c r="A11527" s="116" t="n"/>
      <c r="B11527" s="116" t="n"/>
      <c r="C11527" s="116" t="n"/>
      <c r="D11527" s="116" t="n"/>
    </row>
    <row r="11528">
      <c r="A11528" s="116" t="n"/>
      <c r="B11528" s="116" t="n"/>
      <c r="C11528" s="116" t="n"/>
      <c r="D11528" s="116" t="n"/>
    </row>
    <row r="11529">
      <c r="A11529" s="116" t="n"/>
      <c r="B11529" s="116" t="n"/>
      <c r="C11529" s="116" t="n"/>
      <c r="D11529" s="116" t="n"/>
    </row>
    <row r="11530">
      <c r="A11530" s="116" t="n"/>
      <c r="B11530" s="116" t="n"/>
      <c r="C11530" s="116" t="n"/>
      <c r="D11530" s="116" t="n"/>
    </row>
    <row r="11531">
      <c r="A11531" s="116" t="n"/>
      <c r="B11531" s="116" t="n"/>
      <c r="C11531" s="116" t="n"/>
      <c r="D11531" s="116" t="n"/>
    </row>
    <row r="11532">
      <c r="A11532" s="116" t="n"/>
      <c r="B11532" s="116" t="n"/>
      <c r="C11532" s="116" t="n"/>
      <c r="D11532" s="116" t="n"/>
    </row>
    <row r="11533">
      <c r="A11533" s="116" t="n"/>
      <c r="B11533" s="116" t="n"/>
      <c r="C11533" s="116" t="n"/>
      <c r="D11533" s="116" t="n"/>
    </row>
    <row r="11534">
      <c r="A11534" s="116" t="n"/>
      <c r="B11534" s="116" t="n"/>
      <c r="C11534" s="116" t="n"/>
      <c r="D11534" s="116" t="n"/>
    </row>
    <row r="11535">
      <c r="A11535" s="116" t="n"/>
      <c r="B11535" s="116" t="n"/>
      <c r="C11535" s="116" t="n"/>
      <c r="D11535" s="116" t="n"/>
    </row>
    <row r="11536">
      <c r="A11536" s="116" t="n"/>
      <c r="B11536" s="116" t="n"/>
      <c r="C11536" s="116" t="n"/>
      <c r="D11536" s="116" t="n"/>
    </row>
    <row r="11537">
      <c r="A11537" s="116" t="n"/>
      <c r="B11537" s="116" t="n"/>
      <c r="C11537" s="116" t="n"/>
      <c r="D11537" s="116" t="n"/>
    </row>
    <row r="11538">
      <c r="A11538" s="116" t="n"/>
      <c r="B11538" s="116" t="n"/>
      <c r="C11538" s="116" t="n"/>
      <c r="D11538" s="116" t="n"/>
    </row>
    <row r="11539">
      <c r="A11539" s="116" t="n"/>
      <c r="B11539" s="116" t="n"/>
      <c r="C11539" s="116" t="n"/>
      <c r="D11539" s="116" t="n"/>
    </row>
    <row r="11540">
      <c r="A11540" s="116" t="n"/>
      <c r="B11540" s="116" t="n"/>
      <c r="C11540" s="116" t="n"/>
      <c r="D11540" s="116" t="n"/>
    </row>
    <row r="11541">
      <c r="A11541" s="116" t="n"/>
      <c r="B11541" s="116" t="n"/>
      <c r="C11541" s="116" t="n"/>
      <c r="D11541" s="116" t="n"/>
    </row>
    <row r="11542">
      <c r="A11542" s="116" t="n"/>
      <c r="B11542" s="116" t="n"/>
      <c r="C11542" s="116" t="n"/>
      <c r="D11542" s="116" t="n"/>
    </row>
    <row r="11543">
      <c r="A11543" s="116" t="n"/>
      <c r="B11543" s="116" t="n"/>
      <c r="C11543" s="116" t="n"/>
      <c r="D11543" s="116" t="n"/>
    </row>
    <row r="11544">
      <c r="A11544" s="116" t="n"/>
      <c r="B11544" s="116" t="n"/>
      <c r="C11544" s="116" t="n"/>
      <c r="D11544" s="116" t="n"/>
    </row>
    <row r="11545">
      <c r="A11545" s="116" t="n"/>
      <c r="B11545" s="116" t="n"/>
      <c r="C11545" s="116" t="n"/>
      <c r="D11545" s="116" t="n"/>
    </row>
    <row r="11546">
      <c r="A11546" s="116" t="n"/>
      <c r="B11546" s="116" t="n"/>
      <c r="C11546" s="116" t="n"/>
      <c r="D11546" s="116" t="n"/>
    </row>
    <row r="11547">
      <c r="A11547" s="116" t="n"/>
      <c r="B11547" s="116" t="n"/>
      <c r="C11547" s="116" t="n"/>
      <c r="D11547" s="116" t="n"/>
    </row>
    <row r="11548">
      <c r="A11548" s="116" t="n"/>
      <c r="B11548" s="116" t="n"/>
      <c r="C11548" s="116" t="n"/>
      <c r="D11548" s="116" t="n"/>
    </row>
    <row r="11549">
      <c r="A11549" s="116" t="n"/>
      <c r="B11549" s="116" t="n"/>
      <c r="C11549" s="116" t="n"/>
      <c r="D11549" s="116" t="n"/>
    </row>
    <row r="11550">
      <c r="A11550" s="116" t="n"/>
      <c r="B11550" s="116" t="n"/>
      <c r="C11550" s="116" t="n"/>
      <c r="D11550" s="116" t="n"/>
    </row>
    <row r="11551">
      <c r="A11551" s="116" t="n"/>
      <c r="B11551" s="116" t="n"/>
      <c r="C11551" s="116" t="n"/>
      <c r="D11551" s="116" t="n"/>
    </row>
    <row r="11552">
      <c r="A11552" s="116" t="n"/>
      <c r="B11552" s="116" t="n"/>
      <c r="C11552" s="116" t="n"/>
      <c r="D11552" s="116" t="n"/>
    </row>
    <row r="11553">
      <c r="A11553" s="116" t="n"/>
      <c r="B11553" s="116" t="n"/>
      <c r="C11553" s="116" t="n"/>
      <c r="D11553" s="116" t="n"/>
    </row>
    <row r="11554">
      <c r="A11554" s="116" t="n"/>
      <c r="B11554" s="116" t="n"/>
      <c r="C11554" s="116" t="n"/>
      <c r="D11554" s="116" t="n"/>
    </row>
    <row r="11555">
      <c r="A11555" s="116" t="n"/>
      <c r="B11555" s="116" t="n"/>
      <c r="C11555" s="116" t="n"/>
      <c r="D11555" s="116" t="n"/>
    </row>
    <row r="11556">
      <c r="A11556" s="116" t="n"/>
      <c r="B11556" s="116" t="n"/>
      <c r="C11556" s="116" t="n"/>
      <c r="D11556" s="116" t="n"/>
    </row>
    <row r="11557">
      <c r="A11557" s="116" t="n"/>
      <c r="B11557" s="116" t="n"/>
      <c r="C11557" s="116" t="n"/>
      <c r="D11557" s="116" t="n"/>
    </row>
    <row r="11558">
      <c r="A11558" s="116" t="n"/>
      <c r="B11558" s="116" t="n"/>
      <c r="C11558" s="116" t="n"/>
      <c r="D11558" s="116" t="n"/>
    </row>
    <row r="11559">
      <c r="A11559" s="116" t="n"/>
      <c r="B11559" s="116" t="n"/>
      <c r="C11559" s="116" t="n"/>
      <c r="D11559" s="116" t="n"/>
    </row>
    <row r="11560">
      <c r="A11560" s="116" t="n"/>
      <c r="B11560" s="116" t="n"/>
      <c r="C11560" s="116" t="n"/>
      <c r="D11560" s="116" t="n"/>
    </row>
    <row r="11561">
      <c r="A11561" s="116" t="n"/>
      <c r="B11561" s="116" t="n"/>
      <c r="C11561" s="116" t="n"/>
      <c r="D11561" s="116" t="n"/>
    </row>
    <row r="11562">
      <c r="A11562" s="116" t="n"/>
      <c r="B11562" s="116" t="n"/>
      <c r="C11562" s="116" t="n"/>
      <c r="D11562" s="116" t="n"/>
    </row>
    <row r="11563">
      <c r="A11563" s="116" t="n"/>
      <c r="B11563" s="116" t="n"/>
      <c r="C11563" s="116" t="n"/>
      <c r="D11563" s="116" t="n"/>
    </row>
    <row r="11564">
      <c r="A11564" s="116" t="n"/>
      <c r="B11564" s="116" t="n"/>
      <c r="C11564" s="116" t="n"/>
      <c r="D11564" s="116" t="n"/>
    </row>
    <row r="11565">
      <c r="A11565" s="116" t="n"/>
      <c r="B11565" s="116" t="n"/>
      <c r="C11565" s="116" t="n"/>
      <c r="D11565" s="116" t="n"/>
    </row>
    <row r="11566">
      <c r="A11566" s="116" t="n"/>
      <c r="B11566" s="116" t="n"/>
      <c r="C11566" s="116" t="n"/>
      <c r="D11566" s="116" t="n"/>
    </row>
    <row r="11567">
      <c r="A11567" s="116" t="n"/>
      <c r="B11567" s="116" t="n"/>
      <c r="C11567" s="116" t="n"/>
      <c r="D11567" s="116" t="n"/>
    </row>
    <row r="11568">
      <c r="A11568" s="116" t="n"/>
      <c r="B11568" s="116" t="n"/>
      <c r="C11568" s="116" t="n"/>
      <c r="D11568" s="116" t="n"/>
    </row>
    <row r="11569">
      <c r="A11569" s="116" t="n"/>
      <c r="B11569" s="116" t="n"/>
      <c r="C11569" s="116" t="n"/>
      <c r="D11569" s="116" t="n"/>
    </row>
    <row r="11570">
      <c r="A11570" s="116" t="n"/>
      <c r="B11570" s="116" t="n"/>
      <c r="C11570" s="116" t="n"/>
      <c r="D11570" s="116" t="n"/>
    </row>
    <row r="11571">
      <c r="A11571" s="116" t="n"/>
      <c r="B11571" s="116" t="n"/>
      <c r="C11571" s="116" t="n"/>
      <c r="D11571" s="116" t="n"/>
    </row>
    <row r="11572">
      <c r="A11572" s="116" t="n"/>
      <c r="B11572" s="116" t="n"/>
      <c r="C11572" s="116" t="n"/>
      <c r="D11572" s="116" t="n"/>
    </row>
    <row r="11573">
      <c r="A11573" s="116" t="n"/>
      <c r="B11573" s="116" t="n"/>
      <c r="C11573" s="116" t="n"/>
      <c r="D11573" s="116" t="n"/>
    </row>
    <row r="11574">
      <c r="A11574" s="116" t="n"/>
      <c r="B11574" s="116" t="n"/>
      <c r="C11574" s="116" t="n"/>
      <c r="D11574" s="116" t="n"/>
    </row>
    <row r="11575">
      <c r="A11575" s="116" t="n"/>
      <c r="B11575" s="116" t="n"/>
      <c r="C11575" s="116" t="n"/>
      <c r="D11575" s="116" t="n"/>
    </row>
    <row r="11576">
      <c r="A11576" s="116" t="n"/>
      <c r="B11576" s="116" t="n"/>
      <c r="C11576" s="116" t="n"/>
      <c r="D11576" s="116" t="n"/>
    </row>
    <row r="11577">
      <c r="A11577" s="116" t="n"/>
      <c r="B11577" s="116" t="n"/>
      <c r="C11577" s="116" t="n"/>
      <c r="D11577" s="116" t="n"/>
    </row>
    <row r="11578">
      <c r="A11578" s="116" t="n"/>
      <c r="B11578" s="116" t="n"/>
      <c r="C11578" s="116" t="n"/>
      <c r="D11578" s="116" t="n"/>
    </row>
    <row r="11579">
      <c r="A11579" s="116" t="n"/>
      <c r="B11579" s="116" t="n"/>
      <c r="C11579" s="116" t="n"/>
      <c r="D11579" s="116" t="n"/>
    </row>
    <row r="11580">
      <c r="A11580" s="116" t="n"/>
      <c r="B11580" s="116" t="n"/>
      <c r="C11580" s="116" t="n"/>
      <c r="D11580" s="116" t="n"/>
    </row>
    <row r="11581">
      <c r="A11581" s="116" t="n"/>
      <c r="B11581" s="116" t="n"/>
      <c r="C11581" s="116" t="n"/>
      <c r="D11581" s="116" t="n"/>
    </row>
    <row r="11582">
      <c r="A11582" s="116" t="n"/>
      <c r="B11582" s="116" t="n"/>
      <c r="C11582" s="116" t="n"/>
      <c r="D11582" s="116" t="n"/>
    </row>
    <row r="11583">
      <c r="A11583" s="116" t="n"/>
      <c r="B11583" s="116" t="n"/>
      <c r="C11583" s="116" t="n"/>
      <c r="D11583" s="116" t="n"/>
    </row>
    <row r="11584">
      <c r="A11584" s="116" t="n"/>
      <c r="B11584" s="116" t="n"/>
      <c r="C11584" s="116" t="n"/>
      <c r="D11584" s="116" t="n"/>
    </row>
    <row r="11585">
      <c r="A11585" s="116" t="n"/>
      <c r="B11585" s="116" t="n"/>
      <c r="C11585" s="116" t="n"/>
      <c r="D11585" s="116" t="n"/>
    </row>
    <row r="11586">
      <c r="A11586" s="116" t="n"/>
      <c r="B11586" s="116" t="n"/>
      <c r="C11586" s="116" t="n"/>
      <c r="D11586" s="116" t="n"/>
    </row>
    <row r="11587">
      <c r="A11587" s="116" t="n"/>
      <c r="B11587" s="116" t="n"/>
      <c r="C11587" s="116" t="n"/>
      <c r="D11587" s="116" t="n"/>
    </row>
    <row r="11588">
      <c r="A11588" s="116" t="n"/>
      <c r="B11588" s="116" t="n"/>
      <c r="C11588" s="116" t="n"/>
      <c r="D11588" s="116" t="n"/>
    </row>
    <row r="11589">
      <c r="A11589" s="116" t="n"/>
      <c r="B11589" s="116" t="n"/>
      <c r="C11589" s="116" t="n"/>
      <c r="D11589" s="116" t="n"/>
    </row>
    <row r="11590">
      <c r="A11590" s="116" t="n"/>
      <c r="B11590" s="116" t="n"/>
      <c r="C11590" s="116" t="n"/>
      <c r="D11590" s="116" t="n"/>
    </row>
    <row r="11591">
      <c r="A11591" s="116" t="n"/>
      <c r="B11591" s="116" t="n"/>
      <c r="C11591" s="116" t="n"/>
      <c r="D11591" s="116" t="n"/>
    </row>
    <row r="11592">
      <c r="A11592" s="116" t="n"/>
      <c r="B11592" s="116" t="n"/>
      <c r="C11592" s="116" t="n"/>
      <c r="D11592" s="116" t="n"/>
    </row>
    <row r="11593">
      <c r="A11593" s="116" t="n"/>
      <c r="B11593" s="116" t="n"/>
      <c r="C11593" s="116" t="n"/>
      <c r="D11593" s="116" t="n"/>
    </row>
    <row r="11594">
      <c r="A11594" s="116" t="n"/>
      <c r="B11594" s="116" t="n"/>
      <c r="C11594" s="116" t="n"/>
      <c r="D11594" s="116" t="n"/>
    </row>
    <row r="11595">
      <c r="A11595" s="116" t="n"/>
      <c r="B11595" s="116" t="n"/>
      <c r="C11595" s="116" t="n"/>
      <c r="D11595" s="116" t="n"/>
    </row>
    <row r="11596">
      <c r="A11596" s="116" t="n"/>
      <c r="B11596" s="116" t="n"/>
      <c r="C11596" s="116" t="n"/>
      <c r="D11596" s="116" t="n"/>
    </row>
    <row r="11597">
      <c r="A11597" s="116" t="n"/>
      <c r="B11597" s="116" t="n"/>
      <c r="C11597" s="116" t="n"/>
      <c r="D11597" s="116" t="n"/>
    </row>
    <row r="11598">
      <c r="A11598" s="116" t="n"/>
      <c r="B11598" s="116" t="n"/>
      <c r="C11598" s="116" t="n"/>
      <c r="D11598" s="116" t="n"/>
    </row>
    <row r="11599">
      <c r="A11599" s="116" t="n"/>
      <c r="B11599" s="116" t="n"/>
      <c r="C11599" s="116" t="n"/>
      <c r="D11599" s="116" t="n"/>
    </row>
    <row r="11600">
      <c r="A11600" s="116" t="n"/>
      <c r="B11600" s="116" t="n"/>
      <c r="C11600" s="116" t="n"/>
      <c r="D11600" s="116" t="n"/>
    </row>
    <row r="11601">
      <c r="A11601" s="116" t="n"/>
      <c r="B11601" s="116" t="n"/>
      <c r="C11601" s="116" t="n"/>
      <c r="D11601" s="116" t="n"/>
    </row>
    <row r="11602">
      <c r="A11602" s="116" t="n"/>
      <c r="B11602" s="116" t="n"/>
      <c r="C11602" s="116" t="n"/>
      <c r="D11602" s="116" t="n"/>
    </row>
    <row r="11603">
      <c r="A11603" s="116" t="n"/>
      <c r="B11603" s="116" t="n"/>
      <c r="C11603" s="116" t="n"/>
      <c r="D11603" s="116" t="n"/>
    </row>
    <row r="11604">
      <c r="A11604" s="116" t="n"/>
      <c r="B11604" s="116" t="n"/>
      <c r="C11604" s="116" t="n"/>
      <c r="D11604" s="116" t="n"/>
    </row>
    <row r="11605">
      <c r="A11605" s="116" t="n"/>
      <c r="B11605" s="116" t="n"/>
      <c r="C11605" s="116" t="n"/>
      <c r="D11605" s="116" t="n"/>
    </row>
    <row r="11606">
      <c r="A11606" s="116" t="n"/>
      <c r="B11606" s="116" t="n"/>
      <c r="C11606" s="116" t="n"/>
      <c r="D11606" s="116" t="n"/>
    </row>
    <row r="11607">
      <c r="A11607" s="116" t="n"/>
      <c r="B11607" s="116" t="n"/>
      <c r="C11607" s="116" t="n"/>
      <c r="D11607" s="116" t="n"/>
    </row>
    <row r="11608">
      <c r="A11608" s="116" t="n"/>
      <c r="B11608" s="116" t="n"/>
      <c r="C11608" s="116" t="n"/>
      <c r="D11608" s="116" t="n"/>
    </row>
    <row r="11609">
      <c r="A11609" s="116" t="n"/>
      <c r="B11609" s="116" t="n"/>
      <c r="C11609" s="116" t="n"/>
      <c r="D11609" s="116" t="n"/>
    </row>
    <row r="11610">
      <c r="A11610" s="116" t="n"/>
      <c r="B11610" s="116" t="n"/>
      <c r="C11610" s="116" t="n"/>
      <c r="D11610" s="116" t="n"/>
    </row>
    <row r="11611">
      <c r="A11611" s="116" t="n"/>
      <c r="B11611" s="116" t="n"/>
      <c r="C11611" s="116" t="n"/>
      <c r="D11611" s="116" t="n"/>
    </row>
    <row r="11612">
      <c r="A11612" s="116" t="n"/>
      <c r="B11612" s="116" t="n"/>
      <c r="C11612" s="116" t="n"/>
      <c r="D11612" s="116" t="n"/>
    </row>
    <row r="11613">
      <c r="A11613" s="116" t="n"/>
      <c r="B11613" s="116" t="n"/>
      <c r="C11613" s="116" t="n"/>
      <c r="D11613" s="116" t="n"/>
    </row>
    <row r="11614">
      <c r="A11614" s="116" t="n"/>
      <c r="B11614" s="116" t="n"/>
      <c r="C11614" s="116" t="n"/>
      <c r="D11614" s="116" t="n"/>
    </row>
    <row r="11615">
      <c r="A11615" s="116" t="n"/>
      <c r="B11615" s="116" t="n"/>
      <c r="C11615" s="116" t="n"/>
      <c r="D11615" s="116" t="n"/>
    </row>
    <row r="11616">
      <c r="A11616" s="116" t="n"/>
      <c r="B11616" s="116" t="n"/>
      <c r="C11616" s="116" t="n"/>
      <c r="D11616" s="116" t="n"/>
    </row>
    <row r="11617">
      <c r="A11617" s="116" t="n"/>
      <c r="B11617" s="116" t="n"/>
      <c r="C11617" s="116" t="n"/>
      <c r="D11617" s="116" t="n"/>
    </row>
    <row r="11618">
      <c r="A11618" s="116" t="n"/>
      <c r="B11618" s="116" t="n"/>
      <c r="C11618" s="116" t="n"/>
      <c r="D11618" s="116" t="n"/>
    </row>
    <row r="11619">
      <c r="A11619" s="116" t="n"/>
      <c r="B11619" s="116" t="n"/>
      <c r="C11619" s="116" t="n"/>
      <c r="D11619" s="116" t="n"/>
    </row>
    <row r="11620">
      <c r="A11620" s="116" t="n"/>
      <c r="B11620" s="116" t="n"/>
      <c r="C11620" s="116" t="n"/>
      <c r="D11620" s="116" t="n"/>
    </row>
    <row r="11621">
      <c r="A11621" s="116" t="n"/>
      <c r="B11621" s="116" t="n"/>
      <c r="C11621" s="116" t="n"/>
      <c r="D11621" s="116" t="n"/>
    </row>
    <row r="11622">
      <c r="A11622" s="116" t="n"/>
      <c r="B11622" s="116" t="n"/>
      <c r="C11622" s="116" t="n"/>
      <c r="D11622" s="116" t="n"/>
    </row>
    <row r="11623">
      <c r="A11623" s="116" t="n"/>
      <c r="B11623" s="116" t="n"/>
      <c r="C11623" s="116" t="n"/>
      <c r="D11623" s="116" t="n"/>
    </row>
    <row r="11624">
      <c r="A11624" s="116" t="n"/>
      <c r="B11624" s="116" t="n"/>
      <c r="C11624" s="116" t="n"/>
      <c r="D11624" s="116" t="n"/>
    </row>
    <row r="11625">
      <c r="A11625" s="116" t="n"/>
      <c r="B11625" s="116" t="n"/>
      <c r="C11625" s="116" t="n"/>
      <c r="D11625" s="116" t="n"/>
    </row>
    <row r="11626">
      <c r="A11626" s="116" t="n"/>
      <c r="B11626" s="116" t="n"/>
      <c r="C11626" s="116" t="n"/>
      <c r="D11626" s="116" t="n"/>
    </row>
    <row r="11627">
      <c r="A11627" s="116" t="n"/>
      <c r="B11627" s="116" t="n"/>
      <c r="C11627" s="116" t="n"/>
      <c r="D11627" s="116" t="n"/>
    </row>
    <row r="11628">
      <c r="A11628" s="116" t="n"/>
      <c r="B11628" s="116" t="n"/>
      <c r="C11628" s="116" t="n"/>
      <c r="D11628" s="116" t="n"/>
    </row>
    <row r="11629">
      <c r="A11629" s="116" t="n"/>
      <c r="B11629" s="116" t="n"/>
      <c r="C11629" s="116" t="n"/>
      <c r="D11629" s="116" t="n"/>
    </row>
    <row r="11630">
      <c r="A11630" s="116" t="n"/>
      <c r="B11630" s="116" t="n"/>
      <c r="C11630" s="116" t="n"/>
      <c r="D11630" s="116" t="n"/>
    </row>
    <row r="11631">
      <c r="A11631" s="116" t="n"/>
      <c r="B11631" s="116" t="n"/>
      <c r="C11631" s="116" t="n"/>
      <c r="D11631" s="116" t="n"/>
    </row>
    <row r="11632">
      <c r="A11632" s="116" t="n"/>
      <c r="B11632" s="116" t="n"/>
      <c r="C11632" s="116" t="n"/>
      <c r="D11632" s="116" t="n"/>
    </row>
    <row r="11633">
      <c r="A11633" s="116" t="n"/>
      <c r="B11633" s="116" t="n"/>
      <c r="C11633" s="116" t="n"/>
      <c r="D11633" s="116" t="n"/>
    </row>
    <row r="11634">
      <c r="A11634" s="116" t="n"/>
      <c r="B11634" s="116" t="n"/>
      <c r="C11634" s="116" t="n"/>
      <c r="D11634" s="116" t="n"/>
    </row>
    <row r="11635">
      <c r="A11635" s="116" t="n"/>
      <c r="B11635" s="116" t="n"/>
      <c r="C11635" s="116" t="n"/>
      <c r="D11635" s="116" t="n"/>
    </row>
    <row r="11636">
      <c r="A11636" s="116" t="n"/>
      <c r="B11636" s="116" t="n"/>
      <c r="C11636" s="116" t="n"/>
      <c r="D11636" s="116" t="n"/>
    </row>
    <row r="11637">
      <c r="A11637" s="116" t="n"/>
      <c r="B11637" s="116" t="n"/>
      <c r="C11637" s="116" t="n"/>
      <c r="D11637" s="116" t="n"/>
    </row>
    <row r="11638">
      <c r="A11638" s="116" t="n"/>
      <c r="B11638" s="116" t="n"/>
      <c r="C11638" s="116" t="n"/>
      <c r="D11638" s="116" t="n"/>
    </row>
    <row r="11639">
      <c r="A11639" s="116" t="n"/>
      <c r="B11639" s="116" t="n"/>
      <c r="C11639" s="116" t="n"/>
      <c r="D11639" s="116" t="n"/>
    </row>
    <row r="11640">
      <c r="A11640" s="116" t="n"/>
      <c r="B11640" s="116" t="n"/>
      <c r="C11640" s="116" t="n"/>
      <c r="D11640" s="116" t="n"/>
    </row>
    <row r="11641">
      <c r="A11641" s="116" t="n"/>
      <c r="B11641" s="116" t="n"/>
      <c r="C11641" s="116" t="n"/>
      <c r="D11641" s="116" t="n"/>
    </row>
    <row r="11642">
      <c r="A11642" s="116" t="n"/>
      <c r="B11642" s="116" t="n"/>
      <c r="C11642" s="116" t="n"/>
      <c r="D11642" s="116" t="n"/>
    </row>
    <row r="11643">
      <c r="A11643" s="116" t="n"/>
      <c r="B11643" s="116" t="n"/>
      <c r="C11643" s="116" t="n"/>
      <c r="D11643" s="116" t="n"/>
    </row>
    <row r="11644">
      <c r="A11644" s="116" t="n"/>
      <c r="B11644" s="116" t="n"/>
      <c r="C11644" s="116" t="n"/>
      <c r="D11644" s="116" t="n"/>
    </row>
    <row r="11645">
      <c r="A11645" s="116" t="n"/>
      <c r="B11645" s="116" t="n"/>
      <c r="C11645" s="116" t="n"/>
      <c r="D11645" s="116" t="n"/>
    </row>
    <row r="11646">
      <c r="A11646" s="116" t="n"/>
      <c r="B11646" s="116" t="n"/>
      <c r="C11646" s="116" t="n"/>
      <c r="D11646" s="116" t="n"/>
    </row>
    <row r="11647">
      <c r="A11647" s="116" t="n"/>
      <c r="B11647" s="116" t="n"/>
      <c r="C11647" s="116" t="n"/>
      <c r="D11647" s="116" t="n"/>
    </row>
    <row r="11648">
      <c r="A11648" s="116" t="n"/>
      <c r="B11648" s="116" t="n"/>
      <c r="C11648" s="116" t="n"/>
      <c r="D11648" s="116" t="n"/>
    </row>
    <row r="11649">
      <c r="A11649" s="116" t="n"/>
      <c r="B11649" s="116" t="n"/>
      <c r="C11649" s="116" t="n"/>
      <c r="D11649" s="116" t="n"/>
    </row>
    <row r="11650">
      <c r="A11650" s="116" t="n"/>
      <c r="B11650" s="116" t="n"/>
      <c r="C11650" s="116" t="n"/>
      <c r="D11650" s="116" t="n"/>
    </row>
    <row r="11651">
      <c r="A11651" s="116" t="n"/>
      <c r="B11651" s="116" t="n"/>
      <c r="C11651" s="116" t="n"/>
      <c r="D11651" s="116" t="n"/>
    </row>
    <row r="11652">
      <c r="A11652" s="116" t="n"/>
      <c r="B11652" s="116" t="n"/>
      <c r="C11652" s="116" t="n"/>
      <c r="D11652" s="116" t="n"/>
    </row>
    <row r="11653">
      <c r="A11653" s="116" t="n"/>
      <c r="B11653" s="116" t="n"/>
      <c r="C11653" s="116" t="n"/>
      <c r="D11653" s="116" t="n"/>
    </row>
    <row r="11654">
      <c r="A11654" s="116" t="n"/>
      <c r="B11654" s="116" t="n"/>
      <c r="C11654" s="116" t="n"/>
      <c r="D11654" s="116" t="n"/>
    </row>
    <row r="11655">
      <c r="A11655" s="116" t="n"/>
      <c r="B11655" s="116" t="n"/>
      <c r="C11655" s="116" t="n"/>
      <c r="D11655" s="116" t="n"/>
    </row>
    <row r="11656">
      <c r="A11656" s="116" t="n"/>
      <c r="B11656" s="116" t="n"/>
      <c r="C11656" s="116" t="n"/>
      <c r="D11656" s="116" t="n"/>
    </row>
    <row r="11657">
      <c r="A11657" s="116" t="n"/>
      <c r="B11657" s="116" t="n"/>
      <c r="C11657" s="116" t="n"/>
      <c r="D11657" s="116" t="n"/>
    </row>
    <row r="11658">
      <c r="A11658" s="116" t="n"/>
      <c r="B11658" s="116" t="n"/>
      <c r="C11658" s="116" t="n"/>
      <c r="D11658" s="116" t="n"/>
    </row>
    <row r="11659">
      <c r="A11659" s="116" t="n"/>
      <c r="B11659" s="116" t="n"/>
      <c r="C11659" s="116" t="n"/>
      <c r="D11659" s="116" t="n"/>
    </row>
    <row r="11660">
      <c r="A11660" s="116" t="n"/>
      <c r="B11660" s="116" t="n"/>
      <c r="C11660" s="116" t="n"/>
      <c r="D11660" s="116" t="n"/>
    </row>
    <row r="11661">
      <c r="A11661" s="116" t="n"/>
      <c r="B11661" s="116" t="n"/>
      <c r="C11661" s="116" t="n"/>
      <c r="D11661" s="116" t="n"/>
    </row>
    <row r="11662">
      <c r="A11662" s="116" t="n"/>
      <c r="B11662" s="116" t="n"/>
      <c r="C11662" s="116" t="n"/>
      <c r="D11662" s="116" t="n"/>
    </row>
    <row r="11663">
      <c r="A11663" s="116" t="n"/>
      <c r="B11663" s="116" t="n"/>
      <c r="C11663" s="116" t="n"/>
      <c r="D11663" s="116" t="n"/>
    </row>
    <row r="11664">
      <c r="A11664" s="116" t="n"/>
      <c r="B11664" s="116" t="n"/>
      <c r="C11664" s="116" t="n"/>
      <c r="D11664" s="116" t="n"/>
    </row>
    <row r="11665">
      <c r="A11665" s="116" t="n"/>
      <c r="B11665" s="116" t="n"/>
      <c r="C11665" s="116" t="n"/>
      <c r="D11665" s="116" t="n"/>
    </row>
    <row r="11666">
      <c r="A11666" s="116" t="n"/>
      <c r="B11666" s="116" t="n"/>
      <c r="C11666" s="116" t="n"/>
      <c r="D11666" s="116" t="n"/>
    </row>
    <row r="11667">
      <c r="A11667" s="116" t="n"/>
      <c r="B11667" s="116" t="n"/>
      <c r="C11667" s="116" t="n"/>
      <c r="D11667" s="116" t="n"/>
    </row>
    <row r="11668">
      <c r="A11668" s="116" t="n"/>
      <c r="B11668" s="116" t="n"/>
      <c r="C11668" s="116" t="n"/>
      <c r="D11668" s="116" t="n"/>
    </row>
    <row r="11669">
      <c r="A11669" s="116" t="n"/>
      <c r="B11669" s="116" t="n"/>
      <c r="C11669" s="116" t="n"/>
      <c r="D11669" s="116" t="n"/>
    </row>
    <row r="11670">
      <c r="A11670" s="116" t="n"/>
      <c r="B11670" s="116" t="n"/>
      <c r="C11670" s="116" t="n"/>
      <c r="D11670" s="116" t="n"/>
    </row>
    <row r="11671">
      <c r="A11671" s="116" t="n"/>
      <c r="B11671" s="116" t="n"/>
      <c r="C11671" s="116" t="n"/>
      <c r="D11671" s="116" t="n"/>
    </row>
    <row r="11672">
      <c r="A11672" s="116" t="n"/>
      <c r="B11672" s="116" t="n"/>
      <c r="C11672" s="116" t="n"/>
      <c r="D11672" s="116" t="n"/>
    </row>
    <row r="11673">
      <c r="A11673" s="116" t="n"/>
      <c r="B11673" s="116" t="n"/>
      <c r="C11673" s="116" t="n"/>
      <c r="D11673" s="116" t="n"/>
    </row>
    <row r="11674">
      <c r="A11674" s="116" t="n"/>
      <c r="B11674" s="116" t="n"/>
      <c r="C11674" s="116" t="n"/>
      <c r="D11674" s="116" t="n"/>
    </row>
    <row r="11675">
      <c r="A11675" s="116" t="n"/>
      <c r="B11675" s="116" t="n"/>
      <c r="C11675" s="116" t="n"/>
      <c r="D11675" s="116" t="n"/>
    </row>
    <row r="11676">
      <c r="A11676" s="116" t="n"/>
      <c r="B11676" s="116" t="n"/>
      <c r="C11676" s="116" t="n"/>
      <c r="D11676" s="116" t="n"/>
    </row>
    <row r="11677">
      <c r="A11677" s="116" t="n"/>
      <c r="B11677" s="116" t="n"/>
      <c r="C11677" s="116" t="n"/>
      <c r="D11677" s="116" t="n"/>
    </row>
    <row r="11678">
      <c r="A11678" s="116" t="n"/>
      <c r="B11678" s="116" t="n"/>
      <c r="C11678" s="116" t="n"/>
      <c r="D11678" s="116" t="n"/>
    </row>
    <row r="11679">
      <c r="A11679" s="116" t="n"/>
      <c r="B11679" s="116" t="n"/>
      <c r="C11679" s="116" t="n"/>
      <c r="D11679" s="116" t="n"/>
    </row>
    <row r="11680">
      <c r="A11680" s="116" t="n"/>
      <c r="B11680" s="116" t="n"/>
      <c r="C11680" s="116" t="n"/>
      <c r="D11680" s="116" t="n"/>
    </row>
    <row r="11681">
      <c r="A11681" s="116" t="n"/>
      <c r="B11681" s="116" t="n"/>
      <c r="C11681" s="116" t="n"/>
      <c r="D11681" s="116" t="n"/>
    </row>
    <row r="11682">
      <c r="A11682" s="116" t="n"/>
      <c r="B11682" s="116" t="n"/>
      <c r="C11682" s="116" t="n"/>
      <c r="D11682" s="116" t="n"/>
    </row>
    <row r="11683">
      <c r="A11683" s="116" t="n"/>
      <c r="B11683" s="116" t="n"/>
      <c r="C11683" s="116" t="n"/>
      <c r="D11683" s="116" t="n"/>
    </row>
    <row r="11684">
      <c r="A11684" s="116" t="n"/>
      <c r="B11684" s="116" t="n"/>
      <c r="C11684" s="116" t="n"/>
      <c r="D11684" s="116" t="n"/>
    </row>
    <row r="11685">
      <c r="A11685" s="116" t="n"/>
      <c r="B11685" s="116" t="n"/>
      <c r="C11685" s="116" t="n"/>
      <c r="D11685" s="116" t="n"/>
    </row>
    <row r="11686">
      <c r="A11686" s="116" t="n"/>
      <c r="B11686" s="116" t="n"/>
      <c r="C11686" s="116" t="n"/>
      <c r="D11686" s="116" t="n"/>
    </row>
    <row r="11687">
      <c r="A11687" s="116" t="n"/>
      <c r="B11687" s="116" t="n"/>
      <c r="C11687" s="116" t="n"/>
      <c r="D11687" s="116" t="n"/>
    </row>
    <row r="11688">
      <c r="A11688" s="116" t="n"/>
      <c r="B11688" s="116" t="n"/>
      <c r="C11688" s="116" t="n"/>
      <c r="D11688" s="116" t="n"/>
    </row>
    <row r="11689">
      <c r="A11689" s="116" t="n"/>
      <c r="B11689" s="116" t="n"/>
      <c r="C11689" s="116" t="n"/>
      <c r="D11689" s="116" t="n"/>
    </row>
    <row r="11690">
      <c r="A11690" s="116" t="n"/>
      <c r="B11690" s="116" t="n"/>
      <c r="C11690" s="116" t="n"/>
      <c r="D11690" s="116" t="n"/>
    </row>
    <row r="11691">
      <c r="A11691" s="116" t="n"/>
      <c r="B11691" s="116" t="n"/>
      <c r="C11691" s="116" t="n"/>
      <c r="D11691" s="116" t="n"/>
    </row>
    <row r="11692">
      <c r="A11692" s="116" t="n"/>
      <c r="B11692" s="116" t="n"/>
      <c r="C11692" s="116" t="n"/>
      <c r="D11692" s="116" t="n"/>
    </row>
    <row r="11693">
      <c r="A11693" s="116" t="n"/>
      <c r="B11693" s="116" t="n"/>
      <c r="C11693" s="116" t="n"/>
      <c r="D11693" s="116" t="n"/>
    </row>
    <row r="11694">
      <c r="A11694" s="116" t="n"/>
      <c r="B11694" s="116" t="n"/>
      <c r="C11694" s="116" t="n"/>
      <c r="D11694" s="116" t="n"/>
    </row>
    <row r="11695">
      <c r="A11695" s="116" t="n"/>
      <c r="B11695" s="116" t="n"/>
      <c r="C11695" s="116" t="n"/>
      <c r="D11695" s="116" t="n"/>
    </row>
    <row r="11696">
      <c r="A11696" s="116" t="n"/>
      <c r="B11696" s="116" t="n"/>
      <c r="C11696" s="116" t="n"/>
      <c r="D11696" s="116" t="n"/>
    </row>
    <row r="11697">
      <c r="A11697" s="116" t="n"/>
      <c r="B11697" s="116" t="n"/>
      <c r="C11697" s="116" t="n"/>
      <c r="D11697" s="116" t="n"/>
    </row>
    <row r="11698">
      <c r="A11698" s="116" t="n"/>
      <c r="B11698" s="116" t="n"/>
      <c r="C11698" s="116" t="n"/>
      <c r="D11698" s="116" t="n"/>
    </row>
    <row r="11699">
      <c r="A11699" s="116" t="n"/>
      <c r="B11699" s="116" t="n"/>
      <c r="C11699" s="116" t="n"/>
      <c r="D11699" s="116" t="n"/>
    </row>
    <row r="11700">
      <c r="A11700" s="116" t="n"/>
      <c r="B11700" s="116" t="n"/>
      <c r="C11700" s="116" t="n"/>
      <c r="D11700" s="116" t="n"/>
    </row>
    <row r="11701">
      <c r="A11701" s="116" t="n"/>
      <c r="B11701" s="116" t="n"/>
      <c r="C11701" s="116" t="n"/>
      <c r="D11701" s="116" t="n"/>
    </row>
    <row r="11702">
      <c r="A11702" s="116" t="n"/>
      <c r="B11702" s="116" t="n"/>
      <c r="C11702" s="116" t="n"/>
      <c r="D11702" s="116" t="n"/>
    </row>
    <row r="11703">
      <c r="A11703" s="116" t="n"/>
      <c r="B11703" s="116" t="n"/>
      <c r="C11703" s="116" t="n"/>
      <c r="D11703" s="116" t="n"/>
    </row>
    <row r="11704">
      <c r="A11704" s="116" t="n"/>
      <c r="B11704" s="116" t="n"/>
      <c r="C11704" s="116" t="n"/>
      <c r="D11704" s="116" t="n"/>
    </row>
    <row r="11705">
      <c r="A11705" s="116" t="n"/>
      <c r="B11705" s="116" t="n"/>
      <c r="C11705" s="116" t="n"/>
      <c r="D11705" s="116" t="n"/>
    </row>
    <row r="11706">
      <c r="A11706" s="116" t="n"/>
      <c r="B11706" s="116" t="n"/>
      <c r="C11706" s="116" t="n"/>
      <c r="D11706" s="116" t="n"/>
    </row>
    <row r="11707">
      <c r="A11707" s="116" t="n"/>
      <c r="B11707" s="116" t="n"/>
      <c r="C11707" s="116" t="n"/>
      <c r="D11707" s="116" t="n"/>
    </row>
    <row r="11708">
      <c r="A11708" s="116" t="n"/>
      <c r="B11708" s="116" t="n"/>
      <c r="C11708" s="116" t="n"/>
      <c r="D11708" s="116" t="n"/>
    </row>
    <row r="11709">
      <c r="A11709" s="116" t="n"/>
      <c r="B11709" s="116" t="n"/>
      <c r="C11709" s="116" t="n"/>
      <c r="D11709" s="116" t="n"/>
    </row>
    <row r="11710">
      <c r="A11710" s="116" t="n"/>
      <c r="B11710" s="116" t="n"/>
      <c r="C11710" s="116" t="n"/>
      <c r="D11710" s="116" t="n"/>
    </row>
    <row r="11711">
      <c r="A11711" s="116" t="n"/>
      <c r="B11711" s="116" t="n"/>
      <c r="C11711" s="116" t="n"/>
      <c r="D11711" s="116" t="n"/>
    </row>
    <row r="11712">
      <c r="A11712" s="116" t="n"/>
      <c r="B11712" s="116" t="n"/>
      <c r="C11712" s="116" t="n"/>
      <c r="D11712" s="116" t="n"/>
    </row>
    <row r="11713">
      <c r="A11713" s="116" t="n"/>
      <c r="B11713" s="116" t="n"/>
      <c r="C11713" s="116" t="n"/>
      <c r="D11713" s="116" t="n"/>
    </row>
    <row r="11714">
      <c r="A11714" s="116" t="n"/>
      <c r="B11714" s="116" t="n"/>
      <c r="C11714" s="116" t="n"/>
      <c r="D11714" s="116" t="n"/>
    </row>
    <row r="11715">
      <c r="A11715" s="116" t="n"/>
      <c r="B11715" s="116" t="n"/>
      <c r="C11715" s="116" t="n"/>
      <c r="D11715" s="116" t="n"/>
    </row>
    <row r="11716">
      <c r="A11716" s="116" t="n"/>
      <c r="B11716" s="116" t="n"/>
      <c r="C11716" s="116" t="n"/>
      <c r="D11716" s="116" t="n"/>
    </row>
    <row r="11717">
      <c r="A11717" s="116" t="n"/>
      <c r="B11717" s="116" t="n"/>
      <c r="C11717" s="116" t="n"/>
      <c r="D11717" s="116" t="n"/>
    </row>
    <row r="11718">
      <c r="A11718" s="116" t="n"/>
      <c r="B11718" s="116" t="n"/>
      <c r="C11718" s="116" t="n"/>
      <c r="D11718" s="116" t="n"/>
    </row>
    <row r="11719">
      <c r="A11719" s="116" t="n"/>
      <c r="B11719" s="116" t="n"/>
      <c r="C11719" s="116" t="n"/>
      <c r="D11719" s="116" t="n"/>
    </row>
    <row r="11720">
      <c r="A11720" s="116" t="n"/>
      <c r="B11720" s="116" t="n"/>
      <c r="C11720" s="116" t="n"/>
      <c r="D11720" s="116" t="n"/>
    </row>
    <row r="11721">
      <c r="A11721" s="116" t="n"/>
      <c r="B11721" s="116" t="n"/>
      <c r="C11721" s="116" t="n"/>
      <c r="D11721" s="116" t="n"/>
    </row>
    <row r="11722">
      <c r="A11722" s="116" t="n"/>
      <c r="B11722" s="116" t="n"/>
      <c r="C11722" s="116" t="n"/>
      <c r="D11722" s="116" t="n"/>
    </row>
    <row r="11723">
      <c r="A11723" s="116" t="n"/>
      <c r="B11723" s="116" t="n"/>
      <c r="C11723" s="116" t="n"/>
      <c r="D11723" s="116" t="n"/>
    </row>
    <row r="11724">
      <c r="A11724" s="116" t="n"/>
      <c r="B11724" s="116" t="n"/>
      <c r="C11724" s="116" t="n"/>
      <c r="D11724" s="116" t="n"/>
    </row>
    <row r="11725">
      <c r="A11725" s="116" t="n"/>
      <c r="B11725" s="116" t="n"/>
      <c r="C11725" s="116" t="n"/>
      <c r="D11725" s="116" t="n"/>
    </row>
    <row r="11726">
      <c r="A11726" s="116" t="n"/>
      <c r="B11726" s="116" t="n"/>
      <c r="C11726" s="116" t="n"/>
      <c r="D11726" s="116" t="n"/>
    </row>
    <row r="11727">
      <c r="A11727" s="116" t="n"/>
      <c r="B11727" s="116" t="n"/>
      <c r="C11727" s="116" t="n"/>
      <c r="D11727" s="116" t="n"/>
    </row>
    <row r="11728">
      <c r="A11728" s="116" t="n"/>
      <c r="B11728" s="116" t="n"/>
      <c r="C11728" s="116" t="n"/>
      <c r="D11728" s="116" t="n"/>
    </row>
    <row r="11729">
      <c r="A11729" s="116" t="n"/>
      <c r="B11729" s="116" t="n"/>
      <c r="C11729" s="116" t="n"/>
      <c r="D11729" s="116" t="n"/>
    </row>
    <row r="11730">
      <c r="A11730" s="116" t="n"/>
      <c r="B11730" s="116" t="n"/>
      <c r="C11730" s="116" t="n"/>
      <c r="D11730" s="116" t="n"/>
    </row>
    <row r="11731">
      <c r="A11731" s="116" t="n"/>
      <c r="B11731" s="116" t="n"/>
      <c r="C11731" s="116" t="n"/>
      <c r="D11731" s="116" t="n"/>
    </row>
    <row r="11732">
      <c r="A11732" s="116" t="n"/>
      <c r="B11732" s="116" t="n"/>
      <c r="C11732" s="116" t="n"/>
      <c r="D11732" s="116" t="n"/>
    </row>
    <row r="11733">
      <c r="A11733" s="116" t="n"/>
      <c r="B11733" s="116" t="n"/>
      <c r="C11733" s="116" t="n"/>
      <c r="D11733" s="116" t="n"/>
    </row>
    <row r="11734">
      <c r="A11734" s="116" t="n"/>
      <c r="B11734" s="116" t="n"/>
      <c r="C11734" s="116" t="n"/>
      <c r="D11734" s="116" t="n"/>
    </row>
    <row r="11735">
      <c r="A11735" s="116" t="n"/>
      <c r="B11735" s="116" t="n"/>
      <c r="C11735" s="116" t="n"/>
      <c r="D11735" s="116" t="n"/>
    </row>
    <row r="11736">
      <c r="A11736" s="116" t="n"/>
      <c r="B11736" s="116" t="n"/>
      <c r="C11736" s="116" t="n"/>
      <c r="D11736" s="116" t="n"/>
    </row>
    <row r="11737">
      <c r="A11737" s="116" t="n"/>
      <c r="B11737" s="116" t="n"/>
      <c r="C11737" s="116" t="n"/>
      <c r="D11737" s="116" t="n"/>
    </row>
    <row r="11738">
      <c r="A11738" s="116" t="n"/>
      <c r="B11738" s="116" t="n"/>
      <c r="C11738" s="116" t="n"/>
      <c r="D11738" s="116" t="n"/>
    </row>
    <row r="11739">
      <c r="A11739" s="116" t="n"/>
      <c r="B11739" s="116" t="n"/>
      <c r="C11739" s="116" t="n"/>
      <c r="D11739" s="116" t="n"/>
    </row>
    <row r="11740">
      <c r="A11740" s="116" t="n"/>
      <c r="B11740" s="116" t="n"/>
      <c r="C11740" s="116" t="n"/>
      <c r="D11740" s="116" t="n"/>
    </row>
    <row r="11741">
      <c r="A11741" s="116" t="n"/>
      <c r="B11741" s="116" t="n"/>
      <c r="C11741" s="116" t="n"/>
      <c r="D11741" s="116" t="n"/>
    </row>
    <row r="11742">
      <c r="A11742" s="116" t="n"/>
      <c r="B11742" s="116" t="n"/>
      <c r="C11742" s="116" t="n"/>
      <c r="D11742" s="116" t="n"/>
    </row>
    <row r="11743">
      <c r="A11743" s="116" t="n"/>
      <c r="B11743" s="116" t="n"/>
      <c r="C11743" s="116" t="n"/>
      <c r="D11743" s="116" t="n"/>
    </row>
    <row r="11744">
      <c r="A11744" s="116" t="n"/>
      <c r="B11744" s="116" t="n"/>
      <c r="C11744" s="116" t="n"/>
      <c r="D11744" s="116" t="n"/>
    </row>
    <row r="11745">
      <c r="A11745" s="116" t="n"/>
      <c r="B11745" s="116" t="n"/>
      <c r="C11745" s="116" t="n"/>
      <c r="D11745" s="116" t="n"/>
    </row>
    <row r="11746">
      <c r="A11746" s="116" t="n"/>
      <c r="B11746" s="116" t="n"/>
      <c r="C11746" s="116" t="n"/>
      <c r="D11746" s="116" t="n"/>
    </row>
    <row r="11747">
      <c r="A11747" s="116" t="n"/>
      <c r="B11747" s="116" t="n"/>
      <c r="C11747" s="116" t="n"/>
      <c r="D11747" s="116" t="n"/>
    </row>
    <row r="11748">
      <c r="A11748" s="116" t="n"/>
      <c r="B11748" s="116" t="n"/>
      <c r="C11748" s="116" t="n"/>
      <c r="D11748" s="116" t="n"/>
    </row>
    <row r="11749">
      <c r="A11749" s="116" t="n"/>
      <c r="B11749" s="116" t="n"/>
      <c r="C11749" s="116" t="n"/>
      <c r="D11749" s="116" t="n"/>
    </row>
    <row r="11750">
      <c r="A11750" s="116" t="n"/>
      <c r="B11750" s="116" t="n"/>
      <c r="C11750" s="116" t="n"/>
      <c r="D11750" s="116" t="n"/>
    </row>
    <row r="11751">
      <c r="A11751" s="116" t="n"/>
      <c r="B11751" s="116" t="n"/>
      <c r="C11751" s="116" t="n"/>
      <c r="D11751" s="116" t="n"/>
    </row>
    <row r="11752">
      <c r="A11752" s="116" t="n"/>
      <c r="B11752" s="116" t="n"/>
      <c r="C11752" s="116" t="n"/>
      <c r="D11752" s="116" t="n"/>
    </row>
    <row r="11753">
      <c r="A11753" s="116" t="n"/>
      <c r="B11753" s="116" t="n"/>
      <c r="C11753" s="116" t="n"/>
      <c r="D11753" s="116" t="n"/>
    </row>
    <row r="11754">
      <c r="A11754" s="116" t="n"/>
      <c r="B11754" s="116" t="n"/>
      <c r="C11754" s="116" t="n"/>
      <c r="D11754" s="116" t="n"/>
    </row>
    <row r="11755">
      <c r="A11755" s="116" t="n"/>
      <c r="B11755" s="116" t="n"/>
      <c r="C11755" s="116" t="n"/>
      <c r="D11755" s="116" t="n"/>
    </row>
    <row r="11756">
      <c r="A11756" s="116" t="n"/>
      <c r="B11756" s="116" t="n"/>
      <c r="C11756" s="116" t="n"/>
      <c r="D11756" s="116" t="n"/>
    </row>
    <row r="11757">
      <c r="A11757" s="116" t="n"/>
      <c r="B11757" s="116" t="n"/>
      <c r="C11757" s="116" t="n"/>
      <c r="D11757" s="116" t="n"/>
    </row>
    <row r="11758">
      <c r="A11758" s="116" t="n"/>
      <c r="B11758" s="116" t="n"/>
      <c r="C11758" s="116" t="n"/>
      <c r="D11758" s="116" t="n"/>
    </row>
    <row r="11759">
      <c r="A11759" s="116" t="n"/>
      <c r="B11759" s="116" t="n"/>
      <c r="C11759" s="116" t="n"/>
      <c r="D11759" s="116" t="n"/>
    </row>
    <row r="11760">
      <c r="A11760" s="116" t="n"/>
      <c r="B11760" s="116" t="n"/>
      <c r="C11760" s="116" t="n"/>
      <c r="D11760" s="116" t="n"/>
    </row>
    <row r="11761">
      <c r="A11761" s="116" t="n"/>
      <c r="B11761" s="116" t="n"/>
      <c r="C11761" s="116" t="n"/>
      <c r="D11761" s="116" t="n"/>
    </row>
    <row r="11762">
      <c r="A11762" s="116" t="n"/>
      <c r="B11762" s="116" t="n"/>
      <c r="C11762" s="116" t="n"/>
      <c r="D11762" s="116" t="n"/>
    </row>
    <row r="11763">
      <c r="A11763" s="116" t="n"/>
      <c r="B11763" s="116" t="n"/>
      <c r="C11763" s="116" t="n"/>
      <c r="D11763" s="116" t="n"/>
    </row>
    <row r="11764">
      <c r="A11764" s="116" t="n"/>
      <c r="B11764" s="116" t="n"/>
      <c r="C11764" s="116" t="n"/>
      <c r="D11764" s="116" t="n"/>
    </row>
    <row r="11765">
      <c r="A11765" s="116" t="n"/>
      <c r="B11765" s="116" t="n"/>
      <c r="C11765" s="116" t="n"/>
      <c r="D11765" s="116" t="n"/>
    </row>
    <row r="11766">
      <c r="A11766" s="116" t="n"/>
      <c r="B11766" s="116" t="n"/>
      <c r="C11766" s="116" t="n"/>
      <c r="D11766" s="116" t="n"/>
    </row>
    <row r="11767">
      <c r="A11767" s="116" t="n"/>
      <c r="B11767" s="116" t="n"/>
      <c r="C11767" s="116" t="n"/>
      <c r="D11767" s="116" t="n"/>
    </row>
    <row r="11768">
      <c r="A11768" s="116" t="n"/>
      <c r="B11768" s="116" t="n"/>
      <c r="C11768" s="116" t="n"/>
      <c r="D11768" s="116" t="n"/>
    </row>
    <row r="11769">
      <c r="A11769" s="116" t="n"/>
      <c r="B11769" s="116" t="n"/>
      <c r="C11769" s="116" t="n"/>
      <c r="D11769" s="116" t="n"/>
    </row>
    <row r="11770">
      <c r="A11770" s="116" t="n"/>
      <c r="B11770" s="116" t="n"/>
      <c r="C11770" s="116" t="n"/>
      <c r="D11770" s="116" t="n"/>
    </row>
    <row r="11771">
      <c r="A11771" s="116" t="n"/>
      <c r="B11771" s="116" t="n"/>
      <c r="C11771" s="116" t="n"/>
      <c r="D11771" s="116" t="n"/>
    </row>
    <row r="11772">
      <c r="A11772" s="116" t="n"/>
      <c r="B11772" s="116" t="n"/>
      <c r="C11772" s="116" t="n"/>
      <c r="D11772" s="116" t="n"/>
    </row>
    <row r="11773">
      <c r="A11773" s="116" t="n"/>
      <c r="B11773" s="116" t="n"/>
      <c r="C11773" s="116" t="n"/>
      <c r="D11773" s="116" t="n"/>
    </row>
    <row r="11774">
      <c r="A11774" s="116" t="n"/>
      <c r="B11774" s="116" t="n"/>
      <c r="C11774" s="116" t="n"/>
      <c r="D11774" s="116" t="n"/>
    </row>
    <row r="11775">
      <c r="A11775" s="116" t="n"/>
      <c r="B11775" s="116" t="n"/>
      <c r="C11775" s="116" t="n"/>
      <c r="D11775" s="116" t="n"/>
    </row>
    <row r="11776">
      <c r="A11776" s="116" t="n"/>
      <c r="B11776" s="116" t="n"/>
      <c r="C11776" s="116" t="n"/>
      <c r="D11776" s="116" t="n"/>
    </row>
    <row r="11777">
      <c r="A11777" s="116" t="n"/>
      <c r="B11777" s="116" t="n"/>
      <c r="C11777" s="116" t="n"/>
      <c r="D11777" s="116" t="n"/>
    </row>
    <row r="11778">
      <c r="A11778" s="116" t="n"/>
      <c r="B11778" s="116" t="n"/>
      <c r="C11778" s="116" t="n"/>
      <c r="D11778" s="116" t="n"/>
    </row>
    <row r="11779">
      <c r="A11779" s="116" t="n"/>
      <c r="B11779" s="116" t="n"/>
      <c r="C11779" s="116" t="n"/>
      <c r="D11779" s="116" t="n"/>
    </row>
    <row r="11780">
      <c r="A11780" s="116" t="n"/>
      <c r="B11780" s="116" t="n"/>
      <c r="C11780" s="116" t="n"/>
      <c r="D11780" s="116" t="n"/>
    </row>
    <row r="11781">
      <c r="A11781" s="116" t="n"/>
      <c r="B11781" s="116" t="n"/>
      <c r="C11781" s="116" t="n"/>
      <c r="D11781" s="116" t="n"/>
    </row>
    <row r="11782">
      <c r="A11782" s="116" t="n"/>
      <c r="B11782" s="116" t="n"/>
      <c r="C11782" s="116" t="n"/>
      <c r="D11782" s="116" t="n"/>
    </row>
    <row r="11783">
      <c r="A11783" s="116" t="n"/>
      <c r="B11783" s="116" t="n"/>
      <c r="C11783" s="116" t="n"/>
      <c r="D11783" s="116" t="n"/>
    </row>
    <row r="11784">
      <c r="A11784" s="116" t="n"/>
      <c r="B11784" s="116" t="n"/>
      <c r="C11784" s="116" t="n"/>
      <c r="D11784" s="116" t="n"/>
    </row>
    <row r="11785">
      <c r="A11785" s="116" t="n"/>
      <c r="B11785" s="116" t="n"/>
      <c r="C11785" s="116" t="n"/>
      <c r="D11785" s="116" t="n"/>
    </row>
    <row r="11786">
      <c r="A11786" s="116" t="n"/>
      <c r="B11786" s="116" t="n"/>
      <c r="C11786" s="116" t="n"/>
      <c r="D11786" s="116" t="n"/>
    </row>
    <row r="11787">
      <c r="A11787" s="116" t="n"/>
      <c r="B11787" s="116" t="n"/>
      <c r="C11787" s="116" t="n"/>
      <c r="D11787" s="116" t="n"/>
    </row>
    <row r="11788">
      <c r="A11788" s="116" t="n"/>
      <c r="B11788" s="116" t="n"/>
      <c r="C11788" s="116" t="n"/>
      <c r="D11788" s="116" t="n"/>
    </row>
    <row r="11789">
      <c r="A11789" s="116" t="n"/>
      <c r="B11789" s="116" t="n"/>
      <c r="C11789" s="116" t="n"/>
      <c r="D11789" s="116" t="n"/>
    </row>
    <row r="11790">
      <c r="A11790" s="116" t="n"/>
      <c r="B11790" s="116" t="n"/>
      <c r="C11790" s="116" t="n"/>
      <c r="D11790" s="116" t="n"/>
    </row>
    <row r="11791">
      <c r="A11791" s="116" t="n"/>
      <c r="B11791" s="116" t="n"/>
      <c r="C11791" s="116" t="n"/>
      <c r="D11791" s="116" t="n"/>
    </row>
    <row r="11792">
      <c r="A11792" s="116" t="n"/>
      <c r="B11792" s="116" t="n"/>
      <c r="C11792" s="116" t="n"/>
      <c r="D11792" s="116" t="n"/>
    </row>
    <row r="11793">
      <c r="A11793" s="116" t="n"/>
      <c r="B11793" s="116" t="n"/>
      <c r="C11793" s="116" t="n"/>
      <c r="D11793" s="116" t="n"/>
    </row>
    <row r="11794">
      <c r="A11794" s="116" t="n"/>
      <c r="B11794" s="116" t="n"/>
      <c r="C11794" s="116" t="n"/>
      <c r="D11794" s="116" t="n"/>
    </row>
    <row r="11795">
      <c r="A11795" s="116" t="n"/>
      <c r="B11795" s="116" t="n"/>
      <c r="C11795" s="116" t="n"/>
      <c r="D11795" s="116" t="n"/>
    </row>
    <row r="11796">
      <c r="A11796" s="116" t="n"/>
      <c r="B11796" s="116" t="n"/>
      <c r="C11796" s="116" t="n"/>
      <c r="D11796" s="116" t="n"/>
    </row>
    <row r="11797">
      <c r="A11797" s="116" t="n"/>
      <c r="B11797" s="116" t="n"/>
      <c r="C11797" s="116" t="n"/>
      <c r="D11797" s="116" t="n"/>
    </row>
    <row r="11798">
      <c r="A11798" s="116" t="n"/>
      <c r="B11798" s="116" t="n"/>
      <c r="C11798" s="116" t="n"/>
      <c r="D11798" s="116" t="n"/>
    </row>
    <row r="11799">
      <c r="A11799" s="116" t="n"/>
      <c r="B11799" s="116" t="n"/>
      <c r="C11799" s="116" t="n"/>
      <c r="D11799" s="116" t="n"/>
    </row>
    <row r="11800">
      <c r="A11800" s="116" t="n"/>
      <c r="B11800" s="116" t="n"/>
      <c r="C11800" s="116" t="n"/>
      <c r="D11800" s="116" t="n"/>
    </row>
    <row r="11801">
      <c r="A11801" s="116" t="n"/>
      <c r="B11801" s="116" t="n"/>
      <c r="C11801" s="116" t="n"/>
      <c r="D11801" s="116" t="n"/>
    </row>
    <row r="11802">
      <c r="A11802" s="116" t="n"/>
      <c r="B11802" s="116" t="n"/>
      <c r="C11802" s="116" t="n"/>
      <c r="D11802" s="116" t="n"/>
    </row>
    <row r="11803">
      <c r="A11803" s="116" t="n"/>
      <c r="B11803" s="116" t="n"/>
      <c r="C11803" s="116" t="n"/>
      <c r="D11803" s="116" t="n"/>
    </row>
    <row r="11804">
      <c r="A11804" s="116" t="n"/>
      <c r="B11804" s="116" t="n"/>
      <c r="C11804" s="116" t="n"/>
      <c r="D11804" s="116" t="n"/>
    </row>
    <row r="11805">
      <c r="A11805" s="116" t="n"/>
      <c r="B11805" s="116" t="n"/>
      <c r="C11805" s="116" t="n"/>
      <c r="D11805" s="116" t="n"/>
    </row>
    <row r="11806">
      <c r="A11806" s="116" t="n"/>
      <c r="B11806" s="116" t="n"/>
      <c r="C11806" s="116" t="n"/>
      <c r="D11806" s="116" t="n"/>
    </row>
    <row r="11807">
      <c r="A11807" s="116" t="n"/>
      <c r="B11807" s="116" t="n"/>
      <c r="C11807" s="116" t="n"/>
      <c r="D11807" s="116" t="n"/>
    </row>
    <row r="11808">
      <c r="A11808" s="116" t="n"/>
      <c r="B11808" s="116" t="n"/>
      <c r="C11808" s="116" t="n"/>
      <c r="D11808" s="116" t="n"/>
    </row>
    <row r="11809">
      <c r="A11809" s="116" t="n"/>
      <c r="B11809" s="116" t="n"/>
      <c r="C11809" s="116" t="n"/>
      <c r="D11809" s="116" t="n"/>
    </row>
    <row r="11810">
      <c r="A11810" s="116" t="n"/>
      <c r="B11810" s="116" t="n"/>
      <c r="C11810" s="116" t="n"/>
      <c r="D11810" s="116" t="n"/>
    </row>
    <row r="11811">
      <c r="A11811" s="116" t="n"/>
      <c r="B11811" s="116" t="n"/>
      <c r="C11811" s="116" t="n"/>
      <c r="D11811" s="116" t="n"/>
    </row>
    <row r="11812">
      <c r="A11812" s="116" t="n"/>
      <c r="B11812" s="116" t="n"/>
      <c r="C11812" s="116" t="n"/>
      <c r="D11812" s="116" t="n"/>
    </row>
    <row r="11813">
      <c r="A11813" s="116" t="n"/>
      <c r="B11813" s="116" t="n"/>
      <c r="C11813" s="116" t="n"/>
      <c r="D11813" s="116" t="n"/>
    </row>
    <row r="11814">
      <c r="A11814" s="116" t="n"/>
      <c r="B11814" s="116" t="n"/>
      <c r="C11814" s="116" t="n"/>
      <c r="D11814" s="116" t="n"/>
    </row>
    <row r="11815">
      <c r="A11815" s="116" t="n"/>
      <c r="B11815" s="116" t="n"/>
      <c r="C11815" s="116" t="n"/>
      <c r="D11815" s="116" t="n"/>
    </row>
    <row r="11816">
      <c r="A11816" s="116" t="n"/>
      <c r="B11816" s="116" t="n"/>
      <c r="C11816" s="116" t="n"/>
      <c r="D11816" s="116" t="n"/>
    </row>
    <row r="11817">
      <c r="A11817" s="116" t="n"/>
      <c r="B11817" s="116" t="n"/>
      <c r="C11817" s="116" t="n"/>
      <c r="D11817" s="116" t="n"/>
    </row>
    <row r="11818">
      <c r="A11818" s="116" t="n"/>
      <c r="B11818" s="116" t="n"/>
      <c r="C11818" s="116" t="n"/>
      <c r="D11818" s="116" t="n"/>
    </row>
    <row r="11819">
      <c r="A11819" s="116" t="n"/>
      <c r="B11819" s="116" t="n"/>
      <c r="C11819" s="116" t="n"/>
      <c r="D11819" s="116" t="n"/>
    </row>
    <row r="11820">
      <c r="A11820" s="116" t="n"/>
      <c r="B11820" s="116" t="n"/>
      <c r="C11820" s="116" t="n"/>
      <c r="D11820" s="116" t="n"/>
    </row>
    <row r="11821">
      <c r="A11821" s="116" t="n"/>
      <c r="B11821" s="116" t="n"/>
      <c r="C11821" s="116" t="n"/>
      <c r="D11821" s="116" t="n"/>
    </row>
    <row r="11822">
      <c r="A11822" s="116" t="n"/>
      <c r="B11822" s="116" t="n"/>
      <c r="C11822" s="116" t="n"/>
      <c r="D11822" s="116" t="n"/>
    </row>
    <row r="11823">
      <c r="A11823" s="116" t="n"/>
      <c r="B11823" s="116" t="n"/>
      <c r="C11823" s="116" t="n"/>
      <c r="D11823" s="116" t="n"/>
    </row>
    <row r="11824">
      <c r="A11824" s="116" t="n"/>
      <c r="B11824" s="116" t="n"/>
      <c r="C11824" s="116" t="n"/>
      <c r="D11824" s="116" t="n"/>
    </row>
    <row r="11825">
      <c r="A11825" s="116" t="n"/>
      <c r="B11825" s="116" t="n"/>
      <c r="C11825" s="116" t="n"/>
      <c r="D11825" s="116" t="n"/>
    </row>
    <row r="11826">
      <c r="A11826" s="116" t="n"/>
      <c r="B11826" s="116" t="n"/>
      <c r="C11826" s="116" t="n"/>
      <c r="D11826" s="116" t="n"/>
    </row>
    <row r="11827">
      <c r="A11827" s="116" t="n"/>
      <c r="B11827" s="116" t="n"/>
      <c r="C11827" s="116" t="n"/>
      <c r="D11827" s="116" t="n"/>
    </row>
    <row r="11828">
      <c r="A11828" s="116" t="n"/>
      <c r="B11828" s="116" t="n"/>
      <c r="C11828" s="116" t="n"/>
      <c r="D11828" s="116" t="n"/>
    </row>
    <row r="11829">
      <c r="A11829" s="116" t="n"/>
      <c r="B11829" s="116" t="n"/>
      <c r="C11829" s="116" t="n"/>
      <c r="D11829" s="116" t="n"/>
    </row>
    <row r="11830">
      <c r="A11830" s="116" t="n"/>
      <c r="B11830" s="116" t="n"/>
      <c r="C11830" s="116" t="n"/>
      <c r="D11830" s="116" t="n"/>
    </row>
    <row r="11831">
      <c r="A11831" s="116" t="n"/>
      <c r="B11831" s="116" t="n"/>
      <c r="C11831" s="116" t="n"/>
      <c r="D11831" s="116" t="n"/>
    </row>
    <row r="11832">
      <c r="A11832" s="116" t="n"/>
      <c r="B11832" s="116" t="n"/>
      <c r="C11832" s="116" t="n"/>
      <c r="D11832" s="116" t="n"/>
    </row>
    <row r="11833">
      <c r="A11833" s="116" t="n"/>
      <c r="B11833" s="116" t="n"/>
      <c r="C11833" s="116" t="n"/>
      <c r="D11833" s="116" t="n"/>
    </row>
    <row r="11834">
      <c r="A11834" s="116" t="n"/>
      <c r="B11834" s="116" t="n"/>
      <c r="C11834" s="116" t="n"/>
      <c r="D11834" s="116" t="n"/>
    </row>
    <row r="11835">
      <c r="A11835" s="116" t="n"/>
      <c r="B11835" s="116" t="n"/>
      <c r="C11835" s="116" t="n"/>
      <c r="D11835" s="116" t="n"/>
    </row>
    <row r="11836">
      <c r="A11836" s="116" t="n"/>
      <c r="B11836" s="116" t="n"/>
      <c r="C11836" s="116" t="n"/>
      <c r="D11836" s="116" t="n"/>
    </row>
    <row r="11837">
      <c r="A11837" s="116" t="n"/>
      <c r="B11837" s="116" t="n"/>
      <c r="C11837" s="116" t="n"/>
      <c r="D11837" s="116" t="n"/>
    </row>
    <row r="11838">
      <c r="A11838" s="116" t="n"/>
      <c r="B11838" s="116" t="n"/>
      <c r="C11838" s="116" t="n"/>
      <c r="D11838" s="116" t="n"/>
    </row>
    <row r="11839">
      <c r="A11839" s="116" t="n"/>
      <c r="B11839" s="116" t="n"/>
      <c r="C11839" s="116" t="n"/>
      <c r="D11839" s="116" t="n"/>
    </row>
    <row r="11840">
      <c r="A11840" s="116" t="n"/>
      <c r="B11840" s="116" t="n"/>
      <c r="C11840" s="116" t="n"/>
      <c r="D11840" s="116" t="n"/>
    </row>
    <row r="11841">
      <c r="A11841" s="116" t="n"/>
      <c r="B11841" s="116" t="n"/>
      <c r="C11841" s="116" t="n"/>
      <c r="D11841" s="116" t="n"/>
    </row>
    <row r="11842">
      <c r="A11842" s="116" t="n"/>
      <c r="B11842" s="116" t="n"/>
      <c r="C11842" s="116" t="n"/>
      <c r="D11842" s="116" t="n"/>
    </row>
    <row r="11843">
      <c r="A11843" s="116" t="n"/>
      <c r="B11843" s="116" t="n"/>
      <c r="C11843" s="116" t="n"/>
      <c r="D11843" s="116" t="n"/>
    </row>
    <row r="11844">
      <c r="A11844" s="116" t="n"/>
      <c r="B11844" s="116" t="n"/>
      <c r="C11844" s="116" t="n"/>
      <c r="D11844" s="116" t="n"/>
    </row>
    <row r="11845">
      <c r="A11845" s="116" t="n"/>
      <c r="B11845" s="116" t="n"/>
      <c r="C11845" s="116" t="n"/>
      <c r="D11845" s="116" t="n"/>
    </row>
    <row r="11846">
      <c r="A11846" s="116" t="n"/>
      <c r="B11846" s="116" t="n"/>
      <c r="C11846" s="116" t="n"/>
      <c r="D11846" s="116" t="n"/>
    </row>
    <row r="11847">
      <c r="A11847" s="116" t="n"/>
      <c r="B11847" s="116" t="n"/>
      <c r="C11847" s="116" t="n"/>
      <c r="D11847" s="116" t="n"/>
    </row>
    <row r="11848">
      <c r="A11848" s="116" t="n"/>
      <c r="B11848" s="116" t="n"/>
      <c r="C11848" s="116" t="n"/>
      <c r="D11848" s="116" t="n"/>
    </row>
    <row r="11849">
      <c r="A11849" s="116" t="n"/>
      <c r="B11849" s="116" t="n"/>
      <c r="C11849" s="116" t="n"/>
      <c r="D11849" s="116" t="n"/>
    </row>
    <row r="11850">
      <c r="A11850" s="116" t="n"/>
      <c r="B11850" s="116" t="n"/>
      <c r="C11850" s="116" t="n"/>
      <c r="D11850" s="116" t="n"/>
    </row>
    <row r="11851">
      <c r="A11851" s="116" t="n"/>
      <c r="B11851" s="116" t="n"/>
      <c r="C11851" s="116" t="n"/>
      <c r="D11851" s="116" t="n"/>
    </row>
    <row r="11852">
      <c r="A11852" s="116" t="n"/>
      <c r="B11852" s="116" t="n"/>
      <c r="C11852" s="116" t="n"/>
      <c r="D11852" s="116" t="n"/>
    </row>
    <row r="11853">
      <c r="A11853" s="116" t="n"/>
      <c r="B11853" s="116" t="n"/>
      <c r="C11853" s="116" t="n"/>
      <c r="D11853" s="116" t="n"/>
    </row>
    <row r="11854">
      <c r="A11854" s="116" t="n"/>
      <c r="B11854" s="116" t="n"/>
      <c r="C11854" s="116" t="n"/>
      <c r="D11854" s="116" t="n"/>
    </row>
    <row r="11855">
      <c r="A11855" s="116" t="n"/>
      <c r="B11855" s="116" t="n"/>
      <c r="C11855" s="116" t="n"/>
      <c r="D11855" s="116" t="n"/>
    </row>
    <row r="11856">
      <c r="A11856" s="116" t="n"/>
      <c r="B11856" s="116" t="n"/>
      <c r="C11856" s="116" t="n"/>
      <c r="D11856" s="116" t="n"/>
    </row>
    <row r="11857">
      <c r="A11857" s="116" t="n"/>
      <c r="B11857" s="116" t="n"/>
      <c r="C11857" s="116" t="n"/>
      <c r="D11857" s="116" t="n"/>
    </row>
    <row r="11858">
      <c r="A11858" s="116" t="n"/>
      <c r="B11858" s="116" t="n"/>
      <c r="C11858" s="116" t="n"/>
      <c r="D11858" s="116" t="n"/>
    </row>
    <row r="11859">
      <c r="A11859" s="116" t="n"/>
      <c r="B11859" s="116" t="n"/>
      <c r="C11859" s="116" t="n"/>
      <c r="D11859" s="116" t="n"/>
    </row>
    <row r="11860">
      <c r="A11860" s="116" t="n"/>
      <c r="B11860" s="116" t="n"/>
      <c r="C11860" s="116" t="n"/>
      <c r="D11860" s="116" t="n"/>
    </row>
    <row r="11861">
      <c r="A11861" s="116" t="n"/>
      <c r="B11861" s="116" t="n"/>
      <c r="C11861" s="116" t="n"/>
      <c r="D11861" s="116" t="n"/>
    </row>
    <row r="11862">
      <c r="A11862" s="116" t="n"/>
      <c r="B11862" s="116" t="n"/>
      <c r="C11862" s="116" t="n"/>
      <c r="D11862" s="116" t="n"/>
    </row>
    <row r="11863">
      <c r="A11863" s="116" t="n"/>
      <c r="B11863" s="116" t="n"/>
      <c r="C11863" s="116" t="n"/>
      <c r="D11863" s="116" t="n"/>
    </row>
    <row r="11864">
      <c r="A11864" s="116" t="n"/>
      <c r="B11864" s="116" t="n"/>
      <c r="C11864" s="116" t="n"/>
      <c r="D11864" s="116" t="n"/>
    </row>
    <row r="11865">
      <c r="A11865" s="116" t="n"/>
      <c r="B11865" s="116" t="n"/>
      <c r="C11865" s="116" t="n"/>
      <c r="D11865" s="116" t="n"/>
    </row>
    <row r="11866">
      <c r="A11866" s="116" t="n"/>
      <c r="B11866" s="116" t="n"/>
      <c r="C11866" s="116" t="n"/>
      <c r="D11866" s="116" t="n"/>
    </row>
    <row r="11867">
      <c r="A11867" s="116" t="n"/>
      <c r="B11867" s="116" t="n"/>
      <c r="C11867" s="116" t="n"/>
      <c r="D11867" s="116" t="n"/>
    </row>
    <row r="11868">
      <c r="A11868" s="116" t="n"/>
      <c r="B11868" s="116" t="n"/>
      <c r="C11868" s="116" t="n"/>
      <c r="D11868" s="116" t="n"/>
    </row>
    <row r="11869">
      <c r="A11869" s="116" t="n"/>
      <c r="B11869" s="116" t="n"/>
      <c r="C11869" s="116" t="n"/>
      <c r="D11869" s="116" t="n"/>
    </row>
    <row r="11870">
      <c r="A11870" s="116" t="n"/>
      <c r="B11870" s="116" t="n"/>
      <c r="C11870" s="116" t="n"/>
      <c r="D11870" s="116" t="n"/>
    </row>
    <row r="11871">
      <c r="A11871" s="116" t="n"/>
      <c r="B11871" s="116" t="n"/>
      <c r="C11871" s="116" t="n"/>
      <c r="D11871" s="116" t="n"/>
    </row>
    <row r="11872">
      <c r="A11872" s="116" t="n"/>
      <c r="B11872" s="116" t="n"/>
      <c r="C11872" s="116" t="n"/>
      <c r="D11872" s="116" t="n"/>
    </row>
    <row r="11873">
      <c r="A11873" s="116" t="n"/>
      <c r="B11873" s="116" t="n"/>
      <c r="C11873" s="116" t="n"/>
      <c r="D11873" s="116" t="n"/>
    </row>
    <row r="11874">
      <c r="A11874" s="116" t="n"/>
      <c r="B11874" s="116" t="n"/>
      <c r="C11874" s="116" t="n"/>
      <c r="D11874" s="116" t="n"/>
    </row>
    <row r="11875">
      <c r="A11875" s="116" t="n"/>
      <c r="B11875" s="116" t="n"/>
      <c r="C11875" s="116" t="n"/>
      <c r="D11875" s="116" t="n"/>
    </row>
    <row r="11876">
      <c r="A11876" s="116" t="n"/>
      <c r="B11876" s="116" t="n"/>
      <c r="C11876" s="116" t="n"/>
      <c r="D11876" s="116" t="n"/>
    </row>
    <row r="11877">
      <c r="A11877" s="116" t="n"/>
      <c r="B11877" s="116" t="n"/>
      <c r="C11877" s="116" t="n"/>
      <c r="D11877" s="116" t="n"/>
    </row>
    <row r="11878">
      <c r="A11878" s="116" t="n"/>
      <c r="B11878" s="116" t="n"/>
      <c r="C11878" s="116" t="n"/>
      <c r="D11878" s="116" t="n"/>
    </row>
    <row r="11879">
      <c r="A11879" s="116" t="n"/>
      <c r="B11879" s="116" t="n"/>
      <c r="C11879" s="116" t="n"/>
      <c r="D11879" s="116" t="n"/>
    </row>
    <row r="11880">
      <c r="A11880" s="116" t="n"/>
      <c r="B11880" s="116" t="n"/>
      <c r="C11880" s="116" t="n"/>
      <c r="D11880" s="116" t="n"/>
    </row>
    <row r="11881">
      <c r="A11881" s="116" t="n"/>
      <c r="B11881" s="116" t="n"/>
      <c r="C11881" s="116" t="n"/>
      <c r="D11881" s="116" t="n"/>
    </row>
    <row r="11882">
      <c r="A11882" s="116" t="n"/>
      <c r="B11882" s="116" t="n"/>
      <c r="C11882" s="116" t="n"/>
      <c r="D11882" s="116" t="n"/>
    </row>
    <row r="11883">
      <c r="A11883" s="116" t="n"/>
      <c r="B11883" s="116" t="n"/>
      <c r="C11883" s="116" t="n"/>
      <c r="D11883" s="116" t="n"/>
    </row>
    <row r="11884">
      <c r="A11884" s="116" t="n"/>
      <c r="B11884" s="116" t="n"/>
      <c r="C11884" s="116" t="n"/>
      <c r="D11884" s="116" t="n"/>
    </row>
    <row r="11885">
      <c r="A11885" s="116" t="n"/>
      <c r="B11885" s="116" t="n"/>
      <c r="C11885" s="116" t="n"/>
      <c r="D11885" s="116" t="n"/>
    </row>
    <row r="11886">
      <c r="A11886" s="116" t="n"/>
      <c r="B11886" s="116" t="n"/>
      <c r="C11886" s="116" t="n"/>
      <c r="D11886" s="116" t="n"/>
    </row>
    <row r="11887">
      <c r="A11887" s="116" t="n"/>
      <c r="B11887" s="116" t="n"/>
      <c r="C11887" s="116" t="n"/>
      <c r="D11887" s="116" t="n"/>
    </row>
    <row r="11888">
      <c r="A11888" s="116" t="n"/>
      <c r="B11888" s="116" t="n"/>
      <c r="C11888" s="116" t="n"/>
      <c r="D11888" s="116" t="n"/>
    </row>
    <row r="11889">
      <c r="A11889" s="116" t="n"/>
      <c r="B11889" s="116" t="n"/>
      <c r="C11889" s="116" t="n"/>
      <c r="D11889" s="116" t="n"/>
    </row>
    <row r="11890">
      <c r="A11890" s="116" t="n"/>
      <c r="B11890" s="116" t="n"/>
      <c r="C11890" s="116" t="n"/>
      <c r="D11890" s="116" t="n"/>
    </row>
    <row r="11891">
      <c r="A11891" s="116" t="n"/>
      <c r="B11891" s="116" t="n"/>
      <c r="C11891" s="116" t="n"/>
      <c r="D11891" s="116" t="n"/>
    </row>
    <row r="11892">
      <c r="A11892" s="116" t="n"/>
      <c r="B11892" s="116" t="n"/>
      <c r="C11892" s="116" t="n"/>
      <c r="D11892" s="116" t="n"/>
    </row>
    <row r="11893">
      <c r="A11893" s="116" t="n"/>
      <c r="B11893" s="116" t="n"/>
      <c r="C11893" s="116" t="n"/>
      <c r="D11893" s="116" t="n"/>
    </row>
    <row r="11894">
      <c r="A11894" s="116" t="n"/>
      <c r="B11894" s="116" t="n"/>
      <c r="C11894" s="116" t="n"/>
      <c r="D11894" s="116" t="n"/>
    </row>
    <row r="11895">
      <c r="A11895" s="116" t="n"/>
      <c r="B11895" s="116" t="n"/>
      <c r="C11895" s="116" t="n"/>
      <c r="D11895" s="116" t="n"/>
    </row>
    <row r="11896">
      <c r="A11896" s="116" t="n"/>
      <c r="B11896" s="116" t="n"/>
      <c r="C11896" s="116" t="n"/>
      <c r="D11896" s="116" t="n"/>
    </row>
    <row r="11897">
      <c r="A11897" s="116" t="n"/>
      <c r="B11897" s="116" t="n"/>
      <c r="C11897" s="116" t="n"/>
      <c r="D11897" s="116" t="n"/>
    </row>
    <row r="11898">
      <c r="A11898" s="116" t="n"/>
      <c r="B11898" s="116" t="n"/>
      <c r="C11898" s="116" t="n"/>
      <c r="D11898" s="116" t="n"/>
    </row>
    <row r="11899">
      <c r="A11899" s="116" t="n"/>
      <c r="B11899" s="116" t="n"/>
      <c r="C11899" s="116" t="n"/>
      <c r="D11899" s="116" t="n"/>
    </row>
    <row r="11900">
      <c r="A11900" s="116" t="n"/>
      <c r="B11900" s="116" t="n"/>
      <c r="C11900" s="116" t="n"/>
      <c r="D11900" s="116" t="n"/>
    </row>
    <row r="11901">
      <c r="A11901" s="116" t="n"/>
      <c r="B11901" s="116" t="n"/>
      <c r="C11901" s="116" t="n"/>
      <c r="D11901" s="116" t="n"/>
    </row>
    <row r="11902">
      <c r="A11902" s="116" t="n"/>
      <c r="B11902" s="116" t="n"/>
      <c r="C11902" s="116" t="n"/>
      <c r="D11902" s="116" t="n"/>
    </row>
    <row r="11903">
      <c r="A11903" s="116" t="n"/>
      <c r="B11903" s="116" t="n"/>
      <c r="C11903" s="116" t="n"/>
      <c r="D11903" s="116" t="n"/>
    </row>
    <row r="11904">
      <c r="A11904" s="116" t="n"/>
      <c r="B11904" s="116" t="n"/>
      <c r="C11904" s="116" t="n"/>
      <c r="D11904" s="116" t="n"/>
    </row>
    <row r="11905">
      <c r="A11905" s="116" t="n"/>
      <c r="B11905" s="116" t="n"/>
      <c r="C11905" s="116" t="n"/>
      <c r="D11905" s="116" t="n"/>
    </row>
    <row r="11906">
      <c r="A11906" s="116" t="n"/>
      <c r="B11906" s="116" t="n"/>
      <c r="C11906" s="116" t="n"/>
      <c r="D11906" s="116" t="n"/>
    </row>
    <row r="11907">
      <c r="A11907" s="116" t="n"/>
      <c r="B11907" s="116" t="n"/>
      <c r="C11907" s="116" t="n"/>
      <c r="D11907" s="116" t="n"/>
    </row>
    <row r="11908">
      <c r="A11908" s="116" t="n"/>
      <c r="B11908" s="116" t="n"/>
      <c r="C11908" s="116" t="n"/>
      <c r="D11908" s="116" t="n"/>
    </row>
    <row r="11909">
      <c r="A11909" s="116" t="n"/>
      <c r="B11909" s="116" t="n"/>
      <c r="C11909" s="116" t="n"/>
      <c r="D11909" s="116" t="n"/>
    </row>
    <row r="11910">
      <c r="A11910" s="116" t="n"/>
      <c r="B11910" s="116" t="n"/>
      <c r="C11910" s="116" t="n"/>
      <c r="D11910" s="116" t="n"/>
    </row>
    <row r="11911">
      <c r="A11911" s="116" t="n"/>
      <c r="B11911" s="116" t="n"/>
      <c r="C11911" s="116" t="n"/>
      <c r="D11911" s="116" t="n"/>
    </row>
    <row r="11912">
      <c r="A11912" s="116" t="n"/>
      <c r="B11912" s="116" t="n"/>
      <c r="C11912" s="116" t="n"/>
      <c r="D11912" s="116" t="n"/>
    </row>
    <row r="11913">
      <c r="A11913" s="116" t="n"/>
      <c r="B11913" s="116" t="n"/>
      <c r="C11913" s="116" t="n"/>
      <c r="D11913" s="116" t="n"/>
    </row>
    <row r="11914">
      <c r="A11914" s="116" t="n"/>
      <c r="B11914" s="116" t="n"/>
      <c r="C11914" s="116" t="n"/>
      <c r="D11914" s="116" t="n"/>
    </row>
    <row r="11915">
      <c r="A11915" s="116" t="n"/>
      <c r="B11915" s="116" t="n"/>
      <c r="C11915" s="116" t="n"/>
      <c r="D11915" s="116" t="n"/>
    </row>
    <row r="11916">
      <c r="A11916" s="116" t="n"/>
      <c r="B11916" s="116" t="n"/>
      <c r="C11916" s="116" t="n"/>
      <c r="D11916" s="116" t="n"/>
    </row>
    <row r="11917">
      <c r="A11917" s="116" t="n"/>
      <c r="B11917" s="116" t="n"/>
      <c r="C11917" s="116" t="n"/>
      <c r="D11917" s="116" t="n"/>
    </row>
    <row r="11918">
      <c r="A11918" s="116" t="n"/>
      <c r="B11918" s="116" t="n"/>
      <c r="C11918" s="116" t="n"/>
      <c r="D11918" s="116" t="n"/>
    </row>
    <row r="11919">
      <c r="A11919" s="116" t="n"/>
      <c r="B11919" s="116" t="n"/>
      <c r="C11919" s="116" t="n"/>
      <c r="D11919" s="116" t="n"/>
    </row>
    <row r="11920">
      <c r="A11920" s="116" t="n"/>
      <c r="B11920" s="116" t="n"/>
      <c r="C11920" s="116" t="n"/>
      <c r="D11920" s="116" t="n"/>
    </row>
    <row r="11921">
      <c r="A11921" s="116" t="n"/>
      <c r="B11921" s="116" t="n"/>
      <c r="C11921" s="116" t="n"/>
      <c r="D11921" s="116" t="n"/>
    </row>
    <row r="11922">
      <c r="A11922" s="116" t="n"/>
      <c r="B11922" s="116" t="n"/>
      <c r="C11922" s="116" t="n"/>
      <c r="D11922" s="116" t="n"/>
    </row>
    <row r="11923">
      <c r="A11923" s="116" t="n"/>
      <c r="B11923" s="116" t="n"/>
      <c r="C11923" s="116" t="n"/>
      <c r="D11923" s="116" t="n"/>
    </row>
    <row r="11924">
      <c r="A11924" s="116" t="n"/>
      <c r="B11924" s="116" t="n"/>
      <c r="C11924" s="116" t="n"/>
      <c r="D11924" s="116" t="n"/>
    </row>
    <row r="11925">
      <c r="A11925" s="116" t="n"/>
      <c r="B11925" s="116" t="n"/>
      <c r="C11925" s="116" t="n"/>
      <c r="D11925" s="116" t="n"/>
    </row>
    <row r="11926">
      <c r="A11926" s="116" t="n"/>
      <c r="B11926" s="116" t="n"/>
      <c r="C11926" s="116" t="n"/>
      <c r="D11926" s="116" t="n"/>
    </row>
    <row r="11927">
      <c r="A11927" s="116" t="n"/>
      <c r="B11927" s="116" t="n"/>
      <c r="C11927" s="116" t="n"/>
      <c r="D11927" s="116" t="n"/>
    </row>
    <row r="11928">
      <c r="A11928" s="116" t="n"/>
      <c r="B11928" s="116" t="n"/>
      <c r="C11928" s="116" t="n"/>
      <c r="D11928" s="116" t="n"/>
    </row>
    <row r="11929">
      <c r="A11929" s="116" t="n"/>
      <c r="B11929" s="116" t="n"/>
      <c r="C11929" s="116" t="n"/>
      <c r="D11929" s="116" t="n"/>
    </row>
    <row r="11930">
      <c r="A11930" s="116" t="n"/>
      <c r="B11930" s="116" t="n"/>
      <c r="C11930" s="116" t="n"/>
      <c r="D11930" s="116" t="n"/>
    </row>
    <row r="11931">
      <c r="A11931" s="116" t="n"/>
      <c r="B11931" s="116" t="n"/>
      <c r="C11931" s="116" t="n"/>
      <c r="D11931" s="116" t="n"/>
    </row>
    <row r="11932">
      <c r="A11932" s="116" t="n"/>
      <c r="B11932" s="116" t="n"/>
      <c r="C11932" s="116" t="n"/>
      <c r="D11932" s="116" t="n"/>
    </row>
    <row r="11933">
      <c r="A11933" s="116" t="n"/>
      <c r="B11933" s="116" t="n"/>
      <c r="C11933" s="116" t="n"/>
      <c r="D11933" s="116" t="n"/>
    </row>
    <row r="11934">
      <c r="A11934" s="116" t="n"/>
      <c r="B11934" s="116" t="n"/>
      <c r="C11934" s="116" t="n"/>
      <c r="D11934" s="116" t="n"/>
    </row>
    <row r="11935">
      <c r="A11935" s="116" t="n"/>
      <c r="B11935" s="116" t="n"/>
      <c r="C11935" s="116" t="n"/>
      <c r="D11935" s="116" t="n"/>
    </row>
    <row r="11936">
      <c r="A11936" s="116" t="n"/>
      <c r="B11936" s="116" t="n"/>
      <c r="C11936" s="116" t="n"/>
      <c r="D11936" s="116" t="n"/>
    </row>
    <row r="11937">
      <c r="A11937" s="116" t="n"/>
      <c r="B11937" s="116" t="n"/>
      <c r="C11937" s="116" t="n"/>
      <c r="D11937" s="116" t="n"/>
    </row>
    <row r="11938">
      <c r="A11938" s="116" t="n"/>
      <c r="B11938" s="116" t="n"/>
      <c r="C11938" s="116" t="n"/>
      <c r="D11938" s="116" t="n"/>
    </row>
    <row r="11939">
      <c r="A11939" s="116" t="n"/>
      <c r="B11939" s="116" t="n"/>
      <c r="C11939" s="116" t="n"/>
      <c r="D11939" s="116" t="n"/>
    </row>
    <row r="11940">
      <c r="A11940" s="116" t="n"/>
      <c r="B11940" s="116" t="n"/>
      <c r="C11940" s="116" t="n"/>
      <c r="D11940" s="116" t="n"/>
    </row>
    <row r="11941">
      <c r="A11941" s="116" t="n"/>
      <c r="B11941" s="116" t="n"/>
      <c r="C11941" s="116" t="n"/>
      <c r="D11941" s="116" t="n"/>
    </row>
    <row r="11942">
      <c r="A11942" s="116" t="n"/>
      <c r="B11942" s="116" t="n"/>
      <c r="C11942" s="116" t="n"/>
      <c r="D11942" s="116" t="n"/>
    </row>
    <row r="11943">
      <c r="A11943" s="116" t="n"/>
      <c r="B11943" s="116" t="n"/>
      <c r="C11943" s="116" t="n"/>
      <c r="D11943" s="116" t="n"/>
    </row>
    <row r="11944">
      <c r="A11944" s="116" t="n"/>
      <c r="B11944" s="116" t="n"/>
      <c r="C11944" s="116" t="n"/>
      <c r="D11944" s="116" t="n"/>
    </row>
    <row r="11945">
      <c r="A11945" s="116" t="n"/>
      <c r="B11945" s="116" t="n"/>
      <c r="C11945" s="116" t="n"/>
      <c r="D11945" s="116" t="n"/>
    </row>
    <row r="11946">
      <c r="A11946" s="116" t="n"/>
      <c r="B11946" s="116" t="n"/>
      <c r="C11946" s="116" t="n"/>
      <c r="D11946" s="116" t="n"/>
    </row>
    <row r="11947">
      <c r="A11947" s="116" t="n"/>
      <c r="B11947" s="116" t="n"/>
      <c r="C11947" s="116" t="n"/>
      <c r="D11947" s="116" t="n"/>
    </row>
    <row r="11948">
      <c r="A11948" s="116" t="n"/>
      <c r="B11948" s="116" t="n"/>
      <c r="C11948" s="116" t="n"/>
      <c r="D11948" s="116" t="n"/>
    </row>
    <row r="11949">
      <c r="A11949" s="116" t="n"/>
      <c r="B11949" s="116" t="n"/>
      <c r="C11949" s="116" t="n"/>
      <c r="D11949" s="116" t="n"/>
    </row>
    <row r="11950">
      <c r="A11950" s="116" t="n"/>
      <c r="B11950" s="116" t="n"/>
      <c r="C11950" s="116" t="n"/>
      <c r="D11950" s="116" t="n"/>
    </row>
    <row r="11951">
      <c r="A11951" s="116" t="n"/>
      <c r="B11951" s="116" t="n"/>
      <c r="C11951" s="116" t="n"/>
      <c r="D11951" s="116" t="n"/>
    </row>
    <row r="11952">
      <c r="A11952" s="116" t="n"/>
      <c r="B11952" s="116" t="n"/>
      <c r="C11952" s="116" t="n"/>
      <c r="D11952" s="116" t="n"/>
    </row>
    <row r="11953">
      <c r="A11953" s="116" t="n"/>
      <c r="B11953" s="116" t="n"/>
      <c r="C11953" s="116" t="n"/>
      <c r="D11953" s="116" t="n"/>
    </row>
    <row r="11954">
      <c r="A11954" s="116" t="n"/>
      <c r="B11954" s="116" t="n"/>
      <c r="C11954" s="116" t="n"/>
      <c r="D11954" s="116" t="n"/>
    </row>
    <row r="11955">
      <c r="A11955" s="116" t="n"/>
      <c r="B11955" s="116" t="n"/>
      <c r="C11955" s="116" t="n"/>
      <c r="D11955" s="116" t="n"/>
    </row>
    <row r="11956">
      <c r="A11956" s="116" t="n"/>
      <c r="B11956" s="116" t="n"/>
      <c r="C11956" s="116" t="n"/>
      <c r="D11956" s="116" t="n"/>
    </row>
    <row r="11957">
      <c r="A11957" s="116" t="n"/>
      <c r="B11957" s="116" t="n"/>
      <c r="C11957" s="116" t="n"/>
      <c r="D11957" s="116" t="n"/>
    </row>
    <row r="11958">
      <c r="A11958" s="116" t="n"/>
      <c r="B11958" s="116" t="n"/>
      <c r="C11958" s="116" t="n"/>
      <c r="D11958" s="116" t="n"/>
    </row>
    <row r="11959">
      <c r="A11959" s="116" t="n"/>
      <c r="B11959" s="116" t="n"/>
      <c r="C11959" s="116" t="n"/>
      <c r="D11959" s="116" t="n"/>
    </row>
    <row r="11960">
      <c r="A11960" s="116" t="n"/>
      <c r="B11960" s="116" t="n"/>
      <c r="C11960" s="116" t="n"/>
      <c r="D11960" s="116" t="n"/>
    </row>
    <row r="11961">
      <c r="A11961" s="116" t="n"/>
      <c r="B11961" s="116" t="n"/>
      <c r="C11961" s="116" t="n"/>
      <c r="D11961" s="116" t="n"/>
    </row>
    <row r="11962">
      <c r="A11962" s="116" t="n"/>
      <c r="B11962" s="116" t="n"/>
      <c r="C11962" s="116" t="n"/>
      <c r="D11962" s="116" t="n"/>
    </row>
    <row r="11963">
      <c r="A11963" s="116" t="n"/>
      <c r="B11963" s="116" t="n"/>
      <c r="C11963" s="116" t="n"/>
      <c r="D11963" s="116" t="n"/>
    </row>
    <row r="11964">
      <c r="A11964" s="116" t="n"/>
      <c r="B11964" s="116" t="n"/>
      <c r="C11964" s="116" t="n"/>
      <c r="D11964" s="116" t="n"/>
    </row>
    <row r="11965">
      <c r="A11965" s="116" t="n"/>
      <c r="B11965" s="116" t="n"/>
      <c r="C11965" s="116" t="n"/>
      <c r="D11965" s="116" t="n"/>
    </row>
    <row r="11966">
      <c r="A11966" s="116" t="n"/>
      <c r="B11966" s="116" t="n"/>
      <c r="C11966" s="116" t="n"/>
      <c r="D11966" s="116" t="n"/>
    </row>
    <row r="11967">
      <c r="A11967" s="116" t="n"/>
      <c r="B11967" s="116" t="n"/>
      <c r="C11967" s="116" t="n"/>
      <c r="D11967" s="116" t="n"/>
    </row>
    <row r="11968">
      <c r="A11968" s="116" t="n"/>
      <c r="B11968" s="116" t="n"/>
      <c r="C11968" s="116" t="n"/>
      <c r="D11968" s="116" t="n"/>
    </row>
    <row r="11969">
      <c r="A11969" s="116" t="n"/>
      <c r="B11969" s="116" t="n"/>
      <c r="C11969" s="116" t="n"/>
      <c r="D11969" s="116" t="n"/>
    </row>
    <row r="11970">
      <c r="A11970" s="116" t="n"/>
      <c r="B11970" s="116" t="n"/>
      <c r="C11970" s="116" t="n"/>
      <c r="D11970" s="116" t="n"/>
    </row>
    <row r="11971">
      <c r="A11971" s="116" t="n"/>
      <c r="B11971" s="116" t="n"/>
      <c r="C11971" s="116" t="n"/>
      <c r="D11971" s="116" t="n"/>
    </row>
    <row r="11972">
      <c r="A11972" s="116" t="n"/>
      <c r="B11972" s="116" t="n"/>
      <c r="C11972" s="116" t="n"/>
      <c r="D11972" s="116" t="n"/>
    </row>
    <row r="11973">
      <c r="A11973" s="116" t="n"/>
      <c r="B11973" s="116" t="n"/>
      <c r="C11973" s="116" t="n"/>
      <c r="D11973" s="116" t="n"/>
    </row>
    <row r="11974">
      <c r="A11974" s="116" t="n"/>
      <c r="B11974" s="116" t="n"/>
      <c r="C11974" s="116" t="n"/>
      <c r="D11974" s="116" t="n"/>
    </row>
    <row r="11975">
      <c r="A11975" s="116" t="n"/>
      <c r="B11975" s="116" t="n"/>
      <c r="C11975" s="116" t="n"/>
      <c r="D11975" s="116" t="n"/>
    </row>
    <row r="11976">
      <c r="A11976" s="116" t="n"/>
      <c r="B11976" s="116" t="n"/>
      <c r="C11976" s="116" t="n"/>
      <c r="D11976" s="116" t="n"/>
    </row>
    <row r="11977">
      <c r="A11977" s="116" t="n"/>
      <c r="B11977" s="116" t="n"/>
      <c r="C11977" s="116" t="n"/>
      <c r="D11977" s="116" t="n"/>
    </row>
    <row r="11978">
      <c r="A11978" s="116" t="n"/>
      <c r="B11978" s="116" t="n"/>
      <c r="C11978" s="116" t="n"/>
      <c r="D11978" s="116" t="n"/>
    </row>
    <row r="11979">
      <c r="A11979" s="116" t="n"/>
      <c r="B11979" s="116" t="n"/>
      <c r="C11979" s="116" t="n"/>
      <c r="D11979" s="116" t="n"/>
    </row>
    <row r="11980">
      <c r="A11980" s="116" t="n"/>
      <c r="B11980" s="116" t="n"/>
      <c r="C11980" s="116" t="n"/>
      <c r="D11980" s="116" t="n"/>
    </row>
    <row r="11981">
      <c r="A11981" s="116" t="n"/>
      <c r="B11981" s="116" t="n"/>
      <c r="C11981" s="116" t="n"/>
      <c r="D11981" s="116" t="n"/>
    </row>
    <row r="11982">
      <c r="A11982" s="116" t="n"/>
      <c r="B11982" s="116" t="n"/>
      <c r="C11982" s="116" t="n"/>
      <c r="D11982" s="116" t="n"/>
    </row>
    <row r="11983">
      <c r="A11983" s="116" t="n"/>
      <c r="B11983" s="116" t="n"/>
      <c r="C11983" s="116" t="n"/>
      <c r="D11983" s="116" t="n"/>
    </row>
    <row r="11984">
      <c r="A11984" s="116" t="n"/>
      <c r="B11984" s="116" t="n"/>
      <c r="C11984" s="116" t="n"/>
      <c r="D11984" s="116" t="n"/>
    </row>
    <row r="11985">
      <c r="A11985" s="116" t="n"/>
      <c r="B11985" s="116" t="n"/>
      <c r="C11985" s="116" t="n"/>
      <c r="D11985" s="116" t="n"/>
    </row>
    <row r="11986">
      <c r="A11986" s="116" t="n"/>
      <c r="B11986" s="116" t="n"/>
      <c r="C11986" s="116" t="n"/>
      <c r="D11986" s="116" t="n"/>
    </row>
    <row r="11987">
      <c r="A11987" s="116" t="n"/>
      <c r="B11987" s="116" t="n"/>
      <c r="C11987" s="116" t="n"/>
      <c r="D11987" s="116" t="n"/>
    </row>
    <row r="11988">
      <c r="A11988" s="116" t="n"/>
      <c r="B11988" s="116" t="n"/>
      <c r="C11988" s="116" t="n"/>
      <c r="D11988" s="116" t="n"/>
    </row>
    <row r="11989">
      <c r="A11989" s="116" t="n"/>
      <c r="B11989" s="116" t="n"/>
      <c r="C11989" s="116" t="n"/>
      <c r="D11989" s="116" t="n"/>
    </row>
    <row r="11990">
      <c r="A11990" s="116" t="n"/>
      <c r="B11990" s="116" t="n"/>
      <c r="C11990" s="116" t="n"/>
      <c r="D11990" s="116" t="n"/>
    </row>
    <row r="11991">
      <c r="A11991" s="116" t="n"/>
      <c r="B11991" s="116" t="n"/>
      <c r="C11991" s="116" t="n"/>
      <c r="D11991" s="116" t="n"/>
    </row>
    <row r="11992">
      <c r="A11992" s="116" t="n"/>
      <c r="B11992" s="116" t="n"/>
      <c r="C11992" s="116" t="n"/>
      <c r="D11992" s="116" t="n"/>
    </row>
    <row r="11993">
      <c r="A11993" s="116" t="n"/>
      <c r="B11993" s="116" t="n"/>
      <c r="C11993" s="116" t="n"/>
      <c r="D11993" s="116" t="n"/>
    </row>
    <row r="11994">
      <c r="A11994" s="116" t="n"/>
      <c r="B11994" s="116" t="n"/>
      <c r="C11994" s="116" t="n"/>
      <c r="D11994" s="116" t="n"/>
    </row>
    <row r="11995">
      <c r="A11995" s="116" t="n"/>
      <c r="B11995" s="116" t="n"/>
      <c r="C11995" s="116" t="n"/>
      <c r="D11995" s="116" t="n"/>
    </row>
    <row r="11996">
      <c r="A11996" s="116" t="n"/>
      <c r="B11996" s="116" t="n"/>
      <c r="C11996" s="116" t="n"/>
      <c r="D11996" s="116" t="n"/>
    </row>
    <row r="11997">
      <c r="A11997" s="116" t="n"/>
      <c r="B11997" s="116" t="n"/>
      <c r="C11997" s="116" t="n"/>
      <c r="D11997" s="116" t="n"/>
    </row>
    <row r="11998">
      <c r="A11998" s="116" t="n"/>
      <c r="B11998" s="116" t="n"/>
      <c r="C11998" s="116" t="n"/>
      <c r="D11998" s="116" t="n"/>
    </row>
    <row r="11999">
      <c r="A11999" s="116" t="n"/>
      <c r="B11999" s="116" t="n"/>
      <c r="C11999" s="116" t="n"/>
      <c r="D11999" s="116" t="n"/>
    </row>
    <row r="12000">
      <c r="A12000" s="116" t="n"/>
      <c r="B12000" s="116" t="n"/>
      <c r="C12000" s="116" t="n"/>
      <c r="D12000" s="116" t="n"/>
    </row>
    <row r="12001">
      <c r="A12001" s="116" t="n"/>
      <c r="B12001" s="116" t="n"/>
      <c r="C12001" s="116" t="n"/>
      <c r="D12001" s="116" t="n"/>
    </row>
    <row r="12002">
      <c r="A12002" s="116" t="n"/>
      <c r="B12002" s="116" t="n"/>
      <c r="C12002" s="116" t="n"/>
      <c r="D12002" s="116" t="n"/>
    </row>
    <row r="12003">
      <c r="A12003" s="116" t="n"/>
      <c r="B12003" s="116" t="n"/>
      <c r="C12003" s="116" t="n"/>
      <c r="D12003" s="116" t="n"/>
    </row>
    <row r="12004">
      <c r="A12004" s="116" t="n"/>
      <c r="B12004" s="116" t="n"/>
      <c r="C12004" s="116" t="n"/>
      <c r="D12004" s="116" t="n"/>
    </row>
    <row r="12005">
      <c r="A12005" s="116" t="n"/>
      <c r="B12005" s="116" t="n"/>
      <c r="C12005" s="116" t="n"/>
      <c r="D12005" s="116" t="n"/>
    </row>
    <row r="12006">
      <c r="A12006" s="116" t="n"/>
      <c r="B12006" s="116" t="n"/>
      <c r="C12006" s="116" t="n"/>
      <c r="D12006" s="116" t="n"/>
    </row>
    <row r="12007">
      <c r="A12007" s="116" t="n"/>
      <c r="B12007" s="116" t="n"/>
      <c r="C12007" s="116" t="n"/>
      <c r="D12007" s="116" t="n"/>
    </row>
    <row r="12008">
      <c r="A12008" s="116" t="n"/>
      <c r="B12008" s="116" t="n"/>
      <c r="C12008" s="116" t="n"/>
      <c r="D12008" s="116" t="n"/>
    </row>
    <row r="12009">
      <c r="A12009" s="116" t="n"/>
      <c r="B12009" s="116" t="n"/>
      <c r="C12009" s="116" t="n"/>
      <c r="D12009" s="116" t="n"/>
    </row>
    <row r="12010">
      <c r="A12010" s="116" t="n"/>
      <c r="B12010" s="116" t="n"/>
      <c r="C12010" s="116" t="n"/>
      <c r="D12010" s="116" t="n"/>
    </row>
    <row r="12011">
      <c r="A12011" s="116" t="n"/>
      <c r="B12011" s="116" t="n"/>
      <c r="C12011" s="116" t="n"/>
      <c r="D12011" s="116" t="n"/>
    </row>
    <row r="12012">
      <c r="A12012" s="116" t="n"/>
      <c r="B12012" s="116" t="n"/>
      <c r="C12012" s="116" t="n"/>
      <c r="D12012" s="116" t="n"/>
    </row>
    <row r="12013">
      <c r="A12013" s="116" t="n"/>
      <c r="B12013" s="116" t="n"/>
      <c r="C12013" s="116" t="n"/>
      <c r="D12013" s="116" t="n"/>
    </row>
    <row r="12014">
      <c r="A12014" s="116" t="n"/>
      <c r="B12014" s="116" t="n"/>
      <c r="C12014" s="116" t="n"/>
      <c r="D12014" s="116" t="n"/>
    </row>
    <row r="12015">
      <c r="A12015" s="116" t="n"/>
      <c r="B12015" s="116" t="n"/>
      <c r="C12015" s="116" t="n"/>
      <c r="D12015" s="116" t="n"/>
    </row>
    <row r="12016">
      <c r="A12016" s="116" t="n"/>
      <c r="B12016" s="116" t="n"/>
      <c r="C12016" s="116" t="n"/>
      <c r="D12016" s="116" t="n"/>
    </row>
    <row r="12017">
      <c r="A12017" s="116" t="n"/>
      <c r="B12017" s="116" t="n"/>
      <c r="C12017" s="116" t="n"/>
      <c r="D12017" s="116" t="n"/>
    </row>
    <row r="12018">
      <c r="A12018" s="116" t="n"/>
      <c r="B12018" s="116" t="n"/>
      <c r="C12018" s="116" t="n"/>
      <c r="D12018" s="116" t="n"/>
    </row>
    <row r="12019">
      <c r="A12019" s="116" t="n"/>
      <c r="B12019" s="116" t="n"/>
      <c r="C12019" s="116" t="n"/>
      <c r="D12019" s="116" t="n"/>
    </row>
    <row r="12020">
      <c r="A12020" s="116" t="n"/>
      <c r="B12020" s="116" t="n"/>
      <c r="C12020" s="116" t="n"/>
      <c r="D12020" s="116" t="n"/>
    </row>
    <row r="12021">
      <c r="A12021" s="116" t="n"/>
      <c r="B12021" s="116" t="n"/>
      <c r="C12021" s="116" t="n"/>
      <c r="D12021" s="116" t="n"/>
    </row>
    <row r="12022">
      <c r="A12022" s="116" t="n"/>
      <c r="B12022" s="116" t="n"/>
      <c r="C12022" s="116" t="n"/>
      <c r="D12022" s="116" t="n"/>
    </row>
    <row r="12023">
      <c r="A12023" s="116" t="n"/>
      <c r="B12023" s="116" t="n"/>
      <c r="C12023" s="116" t="n"/>
      <c r="D12023" s="116" t="n"/>
    </row>
    <row r="12024">
      <c r="A12024" s="116" t="n"/>
      <c r="B12024" s="116" t="n"/>
      <c r="C12024" s="116" t="n"/>
      <c r="D12024" s="116" t="n"/>
    </row>
    <row r="12025">
      <c r="A12025" s="116" t="n"/>
      <c r="B12025" s="116" t="n"/>
      <c r="C12025" s="116" t="n"/>
      <c r="D12025" s="116" t="n"/>
    </row>
    <row r="12026">
      <c r="A12026" s="116" t="n"/>
      <c r="B12026" s="116" t="n"/>
      <c r="C12026" s="116" t="n"/>
      <c r="D12026" s="116" t="n"/>
    </row>
    <row r="12027">
      <c r="A12027" s="116" t="n"/>
      <c r="B12027" s="116" t="n"/>
      <c r="C12027" s="116" t="n"/>
      <c r="D12027" s="116" t="n"/>
    </row>
    <row r="12028">
      <c r="A12028" s="116" t="n"/>
      <c r="B12028" s="116" t="n"/>
      <c r="C12028" s="116" t="n"/>
      <c r="D12028" s="116" t="n"/>
    </row>
    <row r="12029">
      <c r="A12029" s="116" t="n"/>
      <c r="B12029" s="116" t="n"/>
      <c r="C12029" s="116" t="n"/>
      <c r="D12029" s="116" t="n"/>
    </row>
    <row r="12030">
      <c r="A12030" s="116" t="n"/>
      <c r="B12030" s="116" t="n"/>
      <c r="C12030" s="116" t="n"/>
      <c r="D12030" s="116" t="n"/>
    </row>
    <row r="12031">
      <c r="A12031" s="116" t="n"/>
      <c r="B12031" s="116" t="n"/>
      <c r="C12031" s="116" t="n"/>
      <c r="D12031" s="116" t="n"/>
    </row>
    <row r="12032">
      <c r="A12032" s="116" t="n"/>
      <c r="B12032" s="116" t="n"/>
      <c r="C12032" s="116" t="n"/>
      <c r="D12032" s="116" t="n"/>
    </row>
    <row r="12033">
      <c r="A12033" s="116" t="n"/>
      <c r="B12033" s="116" t="n"/>
      <c r="C12033" s="116" t="n"/>
      <c r="D12033" s="116" t="n"/>
    </row>
    <row r="12034">
      <c r="A12034" s="116" t="n"/>
      <c r="B12034" s="116" t="n"/>
      <c r="C12034" s="116" t="n"/>
      <c r="D12034" s="116" t="n"/>
    </row>
    <row r="12035">
      <c r="A12035" s="116" t="n"/>
      <c r="B12035" s="116" t="n"/>
      <c r="C12035" s="116" t="n"/>
      <c r="D12035" s="116" t="n"/>
    </row>
    <row r="12036">
      <c r="A12036" s="116" t="n"/>
      <c r="B12036" s="116" t="n"/>
      <c r="C12036" s="116" t="n"/>
      <c r="D12036" s="116" t="n"/>
    </row>
    <row r="12037">
      <c r="A12037" s="116" t="n"/>
      <c r="B12037" s="116" t="n"/>
      <c r="C12037" s="116" t="n"/>
      <c r="D12037" s="116" t="n"/>
    </row>
    <row r="12038">
      <c r="A12038" s="116" t="n"/>
      <c r="B12038" s="116" t="n"/>
      <c r="C12038" s="116" t="n"/>
      <c r="D12038" s="116" t="n"/>
    </row>
    <row r="12039">
      <c r="A12039" s="116" t="n"/>
      <c r="B12039" s="116" t="n"/>
      <c r="C12039" s="116" t="n"/>
      <c r="D12039" s="116" t="n"/>
    </row>
    <row r="12040">
      <c r="A12040" s="116" t="n"/>
      <c r="B12040" s="116" t="n"/>
      <c r="C12040" s="116" t="n"/>
      <c r="D12040" s="116" t="n"/>
    </row>
    <row r="12041">
      <c r="A12041" s="116" t="n"/>
      <c r="B12041" s="116" t="n"/>
      <c r="C12041" s="116" t="n"/>
      <c r="D12041" s="116" t="n"/>
    </row>
    <row r="12042">
      <c r="A12042" s="116" t="n"/>
      <c r="B12042" s="116" t="n"/>
      <c r="C12042" s="116" t="n"/>
      <c r="D12042" s="116" t="n"/>
    </row>
    <row r="12043">
      <c r="A12043" s="116" t="n"/>
      <c r="B12043" s="116" t="n"/>
      <c r="C12043" s="116" t="n"/>
      <c r="D12043" s="116" t="n"/>
    </row>
    <row r="12044">
      <c r="A12044" s="116" t="n"/>
      <c r="B12044" s="116" t="n"/>
      <c r="C12044" s="116" t="n"/>
      <c r="D12044" s="116" t="n"/>
    </row>
    <row r="12045">
      <c r="A12045" s="116" t="n"/>
      <c r="B12045" s="116" t="n"/>
      <c r="C12045" s="116" t="n"/>
      <c r="D12045" s="116" t="n"/>
    </row>
    <row r="12046">
      <c r="A12046" s="116" t="n"/>
      <c r="B12046" s="116" t="n"/>
      <c r="C12046" s="116" t="n"/>
      <c r="D12046" s="116" t="n"/>
    </row>
    <row r="12047">
      <c r="A12047" s="116" t="n"/>
      <c r="B12047" s="116" t="n"/>
      <c r="C12047" s="116" t="n"/>
      <c r="D12047" s="116" t="n"/>
    </row>
    <row r="12048">
      <c r="A12048" s="116" t="n"/>
      <c r="B12048" s="116" t="n"/>
      <c r="C12048" s="116" t="n"/>
      <c r="D12048" s="116" t="n"/>
    </row>
    <row r="12049">
      <c r="A12049" s="116" t="n"/>
      <c r="B12049" s="116" t="n"/>
      <c r="C12049" s="116" t="n"/>
      <c r="D12049" s="116" t="n"/>
    </row>
    <row r="12050">
      <c r="A12050" s="116" t="n"/>
      <c r="B12050" s="116" t="n"/>
      <c r="C12050" s="116" t="n"/>
      <c r="D12050" s="116" t="n"/>
    </row>
    <row r="12051">
      <c r="A12051" s="116" t="n"/>
      <c r="B12051" s="116" t="n"/>
      <c r="C12051" s="116" t="n"/>
      <c r="D12051" s="116" t="n"/>
    </row>
    <row r="12052">
      <c r="A12052" s="116" t="n"/>
      <c r="B12052" s="116" t="n"/>
      <c r="C12052" s="116" t="n"/>
      <c r="D12052" s="116" t="n"/>
    </row>
    <row r="12053">
      <c r="A12053" s="116" t="n"/>
      <c r="B12053" s="116" t="n"/>
      <c r="C12053" s="116" t="n"/>
      <c r="D12053" s="116" t="n"/>
    </row>
    <row r="12054">
      <c r="A12054" s="116" t="n"/>
      <c r="B12054" s="116" t="n"/>
      <c r="C12054" s="116" t="n"/>
      <c r="D12054" s="116" t="n"/>
    </row>
    <row r="12055">
      <c r="A12055" s="116" t="n"/>
      <c r="B12055" s="116" t="n"/>
      <c r="C12055" s="116" t="n"/>
      <c r="D12055" s="116" t="n"/>
    </row>
    <row r="12056">
      <c r="A12056" s="116" t="n"/>
      <c r="B12056" s="116" t="n"/>
      <c r="C12056" s="116" t="n"/>
      <c r="D12056" s="116" t="n"/>
    </row>
    <row r="12057">
      <c r="A12057" s="116" t="n"/>
      <c r="B12057" s="116" t="n"/>
      <c r="C12057" s="116" t="n"/>
      <c r="D12057" s="116" t="n"/>
    </row>
    <row r="12058">
      <c r="A12058" s="116" t="n"/>
      <c r="B12058" s="116" t="n"/>
      <c r="C12058" s="116" t="n"/>
      <c r="D12058" s="116" t="n"/>
    </row>
    <row r="12059">
      <c r="A12059" s="116" t="n"/>
      <c r="B12059" s="116" t="n"/>
      <c r="C12059" s="116" t="n"/>
      <c r="D12059" s="116" t="n"/>
    </row>
    <row r="12060">
      <c r="A12060" s="116" t="n"/>
      <c r="B12060" s="116" t="n"/>
      <c r="C12060" s="116" t="n"/>
      <c r="D12060" s="116" t="n"/>
    </row>
    <row r="12061">
      <c r="A12061" s="116" t="n"/>
      <c r="B12061" s="116" t="n"/>
      <c r="C12061" s="116" t="n"/>
      <c r="D12061" s="116" t="n"/>
    </row>
    <row r="12062">
      <c r="A12062" s="116" t="n"/>
      <c r="B12062" s="116" t="n"/>
      <c r="C12062" s="116" t="n"/>
      <c r="D12062" s="116" t="n"/>
    </row>
    <row r="12063">
      <c r="A12063" s="116" t="n"/>
      <c r="B12063" s="116" t="n"/>
      <c r="C12063" s="116" t="n"/>
      <c r="D12063" s="116" t="n"/>
    </row>
    <row r="12064">
      <c r="A12064" s="116" t="n"/>
      <c r="B12064" s="116" t="n"/>
      <c r="C12064" s="116" t="n"/>
      <c r="D12064" s="116" t="n"/>
    </row>
    <row r="12065">
      <c r="A12065" s="116" t="n"/>
      <c r="B12065" s="116" t="n"/>
      <c r="C12065" s="116" t="n"/>
      <c r="D12065" s="116" t="n"/>
    </row>
    <row r="12066">
      <c r="A12066" s="116" t="n"/>
      <c r="B12066" s="116" t="n"/>
      <c r="C12066" s="116" t="n"/>
      <c r="D12066" s="116" t="n"/>
    </row>
    <row r="12067">
      <c r="A12067" s="116" t="n"/>
      <c r="B12067" s="116" t="n"/>
      <c r="C12067" s="116" t="n"/>
      <c r="D12067" s="116" t="n"/>
    </row>
    <row r="12068">
      <c r="A12068" s="116" t="n"/>
      <c r="B12068" s="116" t="n"/>
      <c r="C12068" s="116" t="n"/>
      <c r="D12068" s="116" t="n"/>
    </row>
    <row r="12069">
      <c r="A12069" s="116" t="n"/>
      <c r="B12069" s="116" t="n"/>
      <c r="C12069" s="116" t="n"/>
      <c r="D12069" s="116" t="n"/>
    </row>
    <row r="12070">
      <c r="A12070" s="116" t="n"/>
      <c r="B12070" s="116" t="n"/>
      <c r="C12070" s="116" t="n"/>
      <c r="D12070" s="116" t="n"/>
    </row>
    <row r="12071">
      <c r="A12071" s="116" t="n"/>
      <c r="B12071" s="116" t="n"/>
      <c r="C12071" s="116" t="n"/>
      <c r="D12071" s="116" t="n"/>
    </row>
    <row r="12072">
      <c r="A12072" s="116" t="n"/>
      <c r="B12072" s="116" t="n"/>
      <c r="C12072" s="116" t="n"/>
      <c r="D12072" s="116" t="n"/>
    </row>
    <row r="12073">
      <c r="A12073" s="116" t="n"/>
      <c r="B12073" s="116" t="n"/>
      <c r="C12073" s="116" t="n"/>
      <c r="D12073" s="116" t="n"/>
    </row>
    <row r="12074">
      <c r="A12074" s="116" t="n"/>
      <c r="B12074" s="116" t="n"/>
      <c r="C12074" s="116" t="n"/>
      <c r="D12074" s="116" t="n"/>
    </row>
    <row r="12075">
      <c r="A12075" s="116" t="n"/>
      <c r="B12075" s="116" t="n"/>
      <c r="C12075" s="116" t="n"/>
      <c r="D12075" s="116" t="n"/>
    </row>
    <row r="12076">
      <c r="A12076" s="116" t="n"/>
      <c r="B12076" s="116" t="n"/>
      <c r="C12076" s="116" t="n"/>
      <c r="D12076" s="116" t="n"/>
    </row>
    <row r="12077">
      <c r="A12077" s="116" t="n"/>
      <c r="B12077" s="116" t="n"/>
      <c r="C12077" s="116" t="n"/>
      <c r="D12077" s="116" t="n"/>
    </row>
    <row r="12078">
      <c r="A12078" s="116" t="n"/>
      <c r="B12078" s="116" t="n"/>
      <c r="C12078" s="116" t="n"/>
      <c r="D12078" s="116" t="n"/>
    </row>
    <row r="12079">
      <c r="A12079" s="116" t="n"/>
      <c r="B12079" s="116" t="n"/>
      <c r="C12079" s="116" t="n"/>
      <c r="D12079" s="116" t="n"/>
    </row>
    <row r="12080">
      <c r="A12080" s="116" t="n"/>
      <c r="B12080" s="116" t="n"/>
      <c r="C12080" s="116" t="n"/>
      <c r="D12080" s="116" t="n"/>
    </row>
    <row r="12081">
      <c r="A12081" s="116" t="n"/>
      <c r="B12081" s="116" t="n"/>
      <c r="C12081" s="116" t="n"/>
      <c r="D12081" s="116" t="n"/>
    </row>
    <row r="12082">
      <c r="A12082" s="116" t="n"/>
      <c r="B12082" s="116" t="n"/>
      <c r="C12082" s="116" t="n"/>
      <c r="D12082" s="116" t="n"/>
    </row>
    <row r="12083">
      <c r="A12083" s="116" t="n"/>
      <c r="B12083" s="116" t="n"/>
      <c r="C12083" s="116" t="n"/>
      <c r="D12083" s="116" t="n"/>
    </row>
    <row r="12084">
      <c r="A12084" s="116" t="n"/>
      <c r="B12084" s="116" t="n"/>
      <c r="C12084" s="116" t="n"/>
      <c r="D12084" s="116" t="n"/>
    </row>
    <row r="12085">
      <c r="A12085" s="116" t="n"/>
      <c r="B12085" s="116" t="n"/>
      <c r="C12085" s="116" t="n"/>
      <c r="D12085" s="116" t="n"/>
    </row>
    <row r="12086">
      <c r="A12086" s="116" t="n"/>
      <c r="B12086" s="116" t="n"/>
      <c r="C12086" s="116" t="n"/>
      <c r="D12086" s="116" t="n"/>
    </row>
    <row r="12087">
      <c r="A12087" s="116" t="n"/>
      <c r="B12087" s="116" t="n"/>
      <c r="C12087" s="116" t="n"/>
      <c r="D12087" s="116" t="n"/>
    </row>
    <row r="12088">
      <c r="A12088" s="116" t="n"/>
      <c r="B12088" s="116" t="n"/>
      <c r="C12088" s="116" t="n"/>
      <c r="D12088" s="116" t="n"/>
    </row>
    <row r="12089">
      <c r="A12089" s="116" t="n"/>
      <c r="B12089" s="116" t="n"/>
      <c r="C12089" s="116" t="n"/>
      <c r="D12089" s="116" t="n"/>
    </row>
    <row r="12090">
      <c r="A12090" s="116" t="n"/>
      <c r="B12090" s="116" t="n"/>
      <c r="C12090" s="116" t="n"/>
      <c r="D12090" s="116" t="n"/>
    </row>
    <row r="12091">
      <c r="A12091" s="116" t="n"/>
      <c r="B12091" s="116" t="n"/>
      <c r="C12091" s="116" t="n"/>
      <c r="D12091" s="116" t="n"/>
    </row>
    <row r="12092">
      <c r="A12092" s="116" t="n"/>
      <c r="B12092" s="116" t="n"/>
      <c r="C12092" s="116" t="n"/>
      <c r="D12092" s="116" t="n"/>
    </row>
    <row r="12093">
      <c r="A12093" s="116" t="n"/>
      <c r="B12093" s="116" t="n"/>
      <c r="C12093" s="116" t="n"/>
      <c r="D12093" s="116" t="n"/>
    </row>
    <row r="12094">
      <c r="A12094" s="116" t="n"/>
      <c r="B12094" s="116" t="n"/>
      <c r="C12094" s="116" t="n"/>
      <c r="D12094" s="116" t="n"/>
    </row>
    <row r="12095">
      <c r="A12095" s="116" t="n"/>
      <c r="B12095" s="116" t="n"/>
      <c r="C12095" s="116" t="n"/>
      <c r="D12095" s="116" t="n"/>
    </row>
    <row r="12096">
      <c r="A12096" s="116" t="n"/>
      <c r="B12096" s="116" t="n"/>
      <c r="C12096" s="116" t="n"/>
      <c r="D12096" s="116" t="n"/>
    </row>
    <row r="12097">
      <c r="A12097" s="116" t="n"/>
      <c r="B12097" s="116" t="n"/>
      <c r="C12097" s="116" t="n"/>
      <c r="D12097" s="116" t="n"/>
    </row>
    <row r="12098">
      <c r="A12098" s="116" t="n"/>
      <c r="B12098" s="116" t="n"/>
      <c r="C12098" s="116" t="n"/>
      <c r="D12098" s="116" t="n"/>
    </row>
    <row r="12099">
      <c r="A12099" s="116" t="n"/>
      <c r="B12099" s="116" t="n"/>
      <c r="C12099" s="116" t="n"/>
      <c r="D12099" s="116" t="n"/>
    </row>
    <row r="12100">
      <c r="A12100" s="116" t="n"/>
      <c r="B12100" s="116" t="n"/>
      <c r="C12100" s="116" t="n"/>
      <c r="D12100" s="116" t="n"/>
    </row>
    <row r="12101">
      <c r="A12101" s="116" t="n"/>
      <c r="B12101" s="116" t="n"/>
      <c r="C12101" s="116" t="n"/>
      <c r="D12101" s="116" t="n"/>
    </row>
    <row r="12102">
      <c r="A12102" s="116" t="n"/>
      <c r="B12102" s="116" t="n"/>
      <c r="C12102" s="116" t="n"/>
      <c r="D12102" s="116" t="n"/>
    </row>
    <row r="12103">
      <c r="A12103" s="116" t="n"/>
      <c r="B12103" s="116" t="n"/>
      <c r="C12103" s="116" t="n"/>
      <c r="D12103" s="116" t="n"/>
    </row>
    <row r="12104">
      <c r="A12104" s="116" t="n"/>
      <c r="B12104" s="116" t="n"/>
      <c r="C12104" s="116" t="n"/>
      <c r="D12104" s="116" t="n"/>
    </row>
    <row r="12105">
      <c r="A12105" s="116" t="n"/>
      <c r="B12105" s="116" t="n"/>
      <c r="C12105" s="116" t="n"/>
      <c r="D12105" s="116" t="n"/>
    </row>
    <row r="12106">
      <c r="A12106" s="116" t="n"/>
      <c r="B12106" s="116" t="n"/>
      <c r="C12106" s="116" t="n"/>
      <c r="D12106" s="116" t="n"/>
    </row>
    <row r="12107">
      <c r="A12107" s="116" t="n"/>
      <c r="B12107" s="116" t="n"/>
      <c r="C12107" s="116" t="n"/>
      <c r="D12107" s="116" t="n"/>
    </row>
    <row r="12108">
      <c r="A12108" s="116" t="n"/>
      <c r="B12108" s="116" t="n"/>
      <c r="C12108" s="116" t="n"/>
      <c r="D12108" s="116" t="n"/>
    </row>
    <row r="12109">
      <c r="A12109" s="116" t="n"/>
      <c r="B12109" s="116" t="n"/>
      <c r="C12109" s="116" t="n"/>
      <c r="D12109" s="116" t="n"/>
    </row>
    <row r="12110">
      <c r="A12110" s="116" t="n"/>
      <c r="B12110" s="116" t="n"/>
      <c r="C12110" s="116" t="n"/>
      <c r="D12110" s="116" t="n"/>
    </row>
    <row r="12111">
      <c r="A12111" s="116" t="n"/>
      <c r="B12111" s="116" t="n"/>
      <c r="C12111" s="116" t="n"/>
      <c r="D12111" s="116" t="n"/>
    </row>
    <row r="12112">
      <c r="A12112" s="116" t="n"/>
      <c r="B12112" s="116" t="n"/>
      <c r="C12112" s="116" t="n"/>
      <c r="D12112" s="116" t="n"/>
    </row>
    <row r="12113">
      <c r="A12113" s="116" t="n"/>
      <c r="B12113" s="116" t="n"/>
      <c r="C12113" s="116" t="n"/>
      <c r="D12113" s="116" t="n"/>
    </row>
    <row r="12114">
      <c r="A12114" s="116" t="n"/>
      <c r="B12114" s="116" t="n"/>
      <c r="C12114" s="116" t="n"/>
      <c r="D12114" s="116" t="n"/>
    </row>
    <row r="12115">
      <c r="A12115" s="116" t="n"/>
      <c r="B12115" s="116" t="n"/>
      <c r="C12115" s="116" t="n"/>
      <c r="D12115" s="116" t="n"/>
    </row>
    <row r="12116">
      <c r="A12116" s="116" t="n"/>
      <c r="B12116" s="116" t="n"/>
      <c r="C12116" s="116" t="n"/>
      <c r="D12116" s="116" t="n"/>
    </row>
    <row r="12117">
      <c r="A12117" s="116" t="n"/>
      <c r="B12117" s="116" t="n"/>
      <c r="C12117" s="116" t="n"/>
      <c r="D12117" s="116" t="n"/>
    </row>
    <row r="12118">
      <c r="A12118" s="116" t="n"/>
      <c r="B12118" s="116" t="n"/>
      <c r="C12118" s="116" t="n"/>
      <c r="D12118" s="116" t="n"/>
    </row>
    <row r="12119">
      <c r="A12119" s="116" t="n"/>
      <c r="B12119" s="116" t="n"/>
      <c r="C12119" s="116" t="n"/>
      <c r="D12119" s="116" t="n"/>
    </row>
    <row r="12120">
      <c r="A12120" s="116" t="n"/>
      <c r="B12120" s="116" t="n"/>
      <c r="C12120" s="116" t="n"/>
      <c r="D12120" s="116" t="n"/>
    </row>
    <row r="12121">
      <c r="A12121" s="116" t="n"/>
      <c r="B12121" s="116" t="n"/>
      <c r="C12121" s="116" t="n"/>
      <c r="D12121" s="116" t="n"/>
    </row>
    <row r="12122">
      <c r="A12122" s="116" t="n"/>
      <c r="B12122" s="116" t="n"/>
      <c r="C12122" s="116" t="n"/>
      <c r="D12122" s="116" t="n"/>
    </row>
    <row r="12123">
      <c r="A12123" s="116" t="n"/>
      <c r="B12123" s="116" t="n"/>
      <c r="C12123" s="116" t="n"/>
      <c r="D12123" s="116" t="n"/>
    </row>
    <row r="12124">
      <c r="A12124" s="116" t="n"/>
      <c r="B12124" s="116" t="n"/>
      <c r="C12124" s="116" t="n"/>
      <c r="D12124" s="116" t="n"/>
    </row>
    <row r="12125">
      <c r="A12125" s="116" t="n"/>
      <c r="B12125" s="116" t="n"/>
      <c r="C12125" s="116" t="n"/>
      <c r="D12125" s="116" t="n"/>
    </row>
    <row r="12126">
      <c r="A12126" s="116" t="n"/>
      <c r="B12126" s="116" t="n"/>
      <c r="C12126" s="116" t="n"/>
      <c r="D12126" s="116" t="n"/>
    </row>
    <row r="12127">
      <c r="A12127" s="116" t="n"/>
      <c r="B12127" s="116" t="n"/>
      <c r="C12127" s="116" t="n"/>
      <c r="D12127" s="116" t="n"/>
    </row>
    <row r="12128">
      <c r="A12128" s="116" t="n"/>
      <c r="B12128" s="116" t="n"/>
      <c r="C12128" s="116" t="n"/>
      <c r="D12128" s="116" t="n"/>
    </row>
    <row r="12129">
      <c r="A12129" s="116" t="n"/>
      <c r="B12129" s="116" t="n"/>
      <c r="C12129" s="116" t="n"/>
      <c r="D12129" s="116" t="n"/>
    </row>
    <row r="12130">
      <c r="A12130" s="116" t="n"/>
      <c r="B12130" s="116" t="n"/>
      <c r="C12130" s="116" t="n"/>
      <c r="D12130" s="116" t="n"/>
    </row>
    <row r="12131">
      <c r="A12131" s="116" t="n"/>
      <c r="B12131" s="116" t="n"/>
      <c r="C12131" s="116" t="n"/>
      <c r="D12131" s="116" t="n"/>
    </row>
    <row r="12132">
      <c r="A12132" s="116" t="n"/>
      <c r="B12132" s="116" t="n"/>
      <c r="C12132" s="116" t="n"/>
      <c r="D12132" s="116" t="n"/>
    </row>
    <row r="12133">
      <c r="A12133" s="116" t="n"/>
      <c r="B12133" s="116" t="n"/>
      <c r="C12133" s="116" t="n"/>
      <c r="D12133" s="116" t="n"/>
    </row>
    <row r="12134">
      <c r="A12134" s="116" t="n"/>
      <c r="B12134" s="116" t="n"/>
      <c r="C12134" s="116" t="n"/>
      <c r="D12134" s="116" t="n"/>
    </row>
    <row r="12135">
      <c r="A12135" s="116" t="n"/>
      <c r="B12135" s="116" t="n"/>
      <c r="C12135" s="116" t="n"/>
      <c r="D12135" s="116" t="n"/>
    </row>
    <row r="12136">
      <c r="A12136" s="116" t="n"/>
      <c r="B12136" s="116" t="n"/>
      <c r="C12136" s="116" t="n"/>
      <c r="D12136" s="116" t="n"/>
    </row>
    <row r="12137">
      <c r="A12137" s="116" t="n"/>
      <c r="B12137" s="116" t="n"/>
      <c r="C12137" s="116" t="n"/>
      <c r="D12137" s="116" t="n"/>
    </row>
    <row r="12138">
      <c r="A12138" s="116" t="n"/>
      <c r="B12138" s="116" t="n"/>
      <c r="C12138" s="116" t="n"/>
      <c r="D12138" s="116" t="n"/>
    </row>
    <row r="12139">
      <c r="A12139" s="116" t="n"/>
      <c r="B12139" s="116" t="n"/>
      <c r="C12139" s="116" t="n"/>
      <c r="D12139" s="116" t="n"/>
    </row>
    <row r="12140">
      <c r="A12140" s="116" t="n"/>
      <c r="B12140" s="116" t="n"/>
      <c r="C12140" s="116" t="n"/>
      <c r="D12140" s="116" t="n"/>
    </row>
    <row r="12141">
      <c r="A12141" s="116" t="n"/>
      <c r="B12141" s="116" t="n"/>
      <c r="C12141" s="116" t="n"/>
      <c r="D12141" s="116" t="n"/>
    </row>
    <row r="12142">
      <c r="A12142" s="116" t="n"/>
      <c r="B12142" s="116" t="n"/>
      <c r="C12142" s="116" t="n"/>
      <c r="D12142" s="116" t="n"/>
    </row>
    <row r="12143">
      <c r="A12143" s="116" t="n"/>
      <c r="B12143" s="116" t="n"/>
      <c r="C12143" s="116" t="n"/>
      <c r="D12143" s="116" t="n"/>
    </row>
    <row r="12144">
      <c r="A12144" s="116" t="n"/>
      <c r="B12144" s="116" t="n"/>
      <c r="C12144" s="116" t="n"/>
      <c r="D12144" s="116" t="n"/>
    </row>
    <row r="12145">
      <c r="A12145" s="116" t="n"/>
      <c r="B12145" s="116" t="n"/>
      <c r="C12145" s="116" t="n"/>
      <c r="D12145" s="116" t="n"/>
    </row>
    <row r="12146">
      <c r="A12146" s="116" t="n"/>
      <c r="B12146" s="116" t="n"/>
      <c r="C12146" s="116" t="n"/>
      <c r="D12146" s="116" t="n"/>
    </row>
    <row r="12147">
      <c r="A12147" s="116" t="n"/>
      <c r="B12147" s="116" t="n"/>
      <c r="C12147" s="116" t="n"/>
      <c r="D12147" s="116" t="n"/>
    </row>
    <row r="12148">
      <c r="A12148" s="116" t="n"/>
      <c r="B12148" s="116" t="n"/>
      <c r="C12148" s="116" t="n"/>
      <c r="D12148" s="116" t="n"/>
    </row>
    <row r="12149">
      <c r="A12149" s="116" t="n"/>
      <c r="B12149" s="116" t="n"/>
      <c r="C12149" s="116" t="n"/>
      <c r="D12149" s="116" t="n"/>
    </row>
    <row r="12150">
      <c r="A12150" s="116" t="n"/>
      <c r="B12150" s="116" t="n"/>
      <c r="C12150" s="116" t="n"/>
      <c r="D12150" s="116" t="n"/>
    </row>
    <row r="12151">
      <c r="A12151" s="116" t="n"/>
      <c r="B12151" s="116" t="n"/>
      <c r="C12151" s="116" t="n"/>
      <c r="D12151" s="116" t="n"/>
    </row>
    <row r="12152">
      <c r="A12152" s="116" t="n"/>
      <c r="B12152" s="116" t="n"/>
      <c r="C12152" s="116" t="n"/>
      <c r="D12152" s="116" t="n"/>
    </row>
    <row r="12153">
      <c r="A12153" s="116" t="n"/>
      <c r="B12153" s="116" t="n"/>
      <c r="C12153" s="116" t="n"/>
      <c r="D12153" s="116" t="n"/>
    </row>
    <row r="12154">
      <c r="A12154" s="116" t="n"/>
      <c r="B12154" s="116" t="n"/>
      <c r="C12154" s="116" t="n"/>
      <c r="D12154" s="116" t="n"/>
    </row>
    <row r="12155">
      <c r="A12155" s="116" t="n"/>
      <c r="B12155" s="116" t="n"/>
      <c r="C12155" s="116" t="n"/>
      <c r="D12155" s="116" t="n"/>
    </row>
    <row r="12156">
      <c r="A12156" s="116" t="n"/>
      <c r="B12156" s="116" t="n"/>
      <c r="C12156" s="116" t="n"/>
      <c r="D12156" s="116" t="n"/>
    </row>
    <row r="12157">
      <c r="A12157" s="116" t="n"/>
      <c r="B12157" s="116" t="n"/>
      <c r="C12157" s="116" t="n"/>
      <c r="D12157" s="116" t="n"/>
    </row>
    <row r="12158">
      <c r="A12158" s="116" t="n"/>
      <c r="B12158" s="116" t="n"/>
      <c r="C12158" s="116" t="n"/>
      <c r="D12158" s="116" t="n"/>
    </row>
    <row r="12159">
      <c r="A12159" s="116" t="n"/>
      <c r="B12159" s="116" t="n"/>
      <c r="C12159" s="116" t="n"/>
      <c r="D12159" s="116" t="n"/>
    </row>
    <row r="12160">
      <c r="A12160" s="116" t="n"/>
      <c r="B12160" s="116" t="n"/>
      <c r="C12160" s="116" t="n"/>
      <c r="D12160" s="116" t="n"/>
    </row>
    <row r="12161">
      <c r="A12161" s="116" t="n"/>
      <c r="B12161" s="116" t="n"/>
      <c r="C12161" s="116" t="n"/>
      <c r="D12161" s="116" t="n"/>
    </row>
    <row r="12162">
      <c r="A12162" s="116" t="n"/>
      <c r="B12162" s="116" t="n"/>
      <c r="C12162" s="116" t="n"/>
      <c r="D12162" s="116" t="n"/>
    </row>
    <row r="12163">
      <c r="A12163" s="116" t="n"/>
      <c r="B12163" s="116" t="n"/>
      <c r="C12163" s="116" t="n"/>
      <c r="D12163" s="116" t="n"/>
    </row>
    <row r="12164">
      <c r="A12164" s="116" t="n"/>
      <c r="B12164" s="116" t="n"/>
      <c r="C12164" s="116" t="n"/>
      <c r="D12164" s="116" t="n"/>
    </row>
    <row r="12165">
      <c r="A12165" s="116" t="n"/>
      <c r="B12165" s="116" t="n"/>
      <c r="C12165" s="116" t="n"/>
      <c r="D12165" s="116" t="n"/>
    </row>
    <row r="12166">
      <c r="A12166" s="116" t="n"/>
      <c r="B12166" s="116" t="n"/>
      <c r="C12166" s="116" t="n"/>
      <c r="D12166" s="116" t="n"/>
    </row>
    <row r="12167">
      <c r="A12167" s="116" t="n"/>
      <c r="B12167" s="116" t="n"/>
      <c r="C12167" s="116" t="n"/>
      <c r="D12167" s="116" t="n"/>
    </row>
    <row r="12168">
      <c r="A12168" s="116" t="n"/>
      <c r="B12168" s="116" t="n"/>
      <c r="C12168" s="116" t="n"/>
      <c r="D12168" s="116" t="n"/>
    </row>
    <row r="12169">
      <c r="A12169" s="116" t="n"/>
      <c r="B12169" s="116" t="n"/>
      <c r="C12169" s="116" t="n"/>
      <c r="D12169" s="116" t="n"/>
    </row>
    <row r="12170">
      <c r="A12170" s="116" t="n"/>
      <c r="B12170" s="116" t="n"/>
      <c r="C12170" s="116" t="n"/>
      <c r="D12170" s="116" t="n"/>
    </row>
    <row r="12171">
      <c r="A12171" s="116" t="n"/>
      <c r="B12171" s="116" t="n"/>
      <c r="C12171" s="116" t="n"/>
      <c r="D12171" s="116" t="n"/>
    </row>
    <row r="12172">
      <c r="A12172" s="116" t="n"/>
      <c r="B12172" s="116" t="n"/>
      <c r="C12172" s="116" t="n"/>
      <c r="D12172" s="116" t="n"/>
    </row>
    <row r="12173">
      <c r="A12173" s="116" t="n"/>
      <c r="B12173" s="116" t="n"/>
      <c r="C12173" s="116" t="n"/>
      <c r="D12173" s="116" t="n"/>
    </row>
    <row r="12174">
      <c r="A12174" s="116" t="n"/>
      <c r="B12174" s="116" t="n"/>
      <c r="C12174" s="116" t="n"/>
      <c r="D12174" s="116" t="n"/>
    </row>
    <row r="12175">
      <c r="A12175" s="116" t="n"/>
      <c r="B12175" s="116" t="n"/>
      <c r="C12175" s="116" t="n"/>
      <c r="D12175" s="116" t="n"/>
    </row>
    <row r="12176">
      <c r="A12176" s="116" t="n"/>
      <c r="B12176" s="116" t="n"/>
      <c r="C12176" s="116" t="n"/>
      <c r="D12176" s="116" t="n"/>
    </row>
    <row r="12177">
      <c r="A12177" s="116" t="n"/>
      <c r="B12177" s="116" t="n"/>
      <c r="C12177" s="116" t="n"/>
      <c r="D12177" s="116" t="n"/>
    </row>
    <row r="12178">
      <c r="A12178" s="116" t="n"/>
      <c r="B12178" s="116" t="n"/>
      <c r="C12178" s="116" t="n"/>
      <c r="D12178" s="116" t="n"/>
    </row>
    <row r="12179">
      <c r="A12179" s="116" t="n"/>
      <c r="B12179" s="116" t="n"/>
      <c r="C12179" s="116" t="n"/>
      <c r="D12179" s="116" t="n"/>
    </row>
    <row r="12180">
      <c r="A12180" s="116" t="n"/>
      <c r="B12180" s="116" t="n"/>
      <c r="C12180" s="116" t="n"/>
      <c r="D12180" s="116" t="n"/>
    </row>
    <row r="12181">
      <c r="A12181" s="116" t="n"/>
      <c r="B12181" s="116" t="n"/>
      <c r="C12181" s="116" t="n"/>
      <c r="D12181" s="116" t="n"/>
    </row>
    <row r="12182">
      <c r="A12182" s="116" t="n"/>
      <c r="B12182" s="116" t="n"/>
      <c r="C12182" s="116" t="n"/>
      <c r="D12182" s="116" t="n"/>
    </row>
    <row r="12183">
      <c r="A12183" s="116" t="n"/>
      <c r="B12183" s="116" t="n"/>
      <c r="C12183" s="116" t="n"/>
      <c r="D12183" s="116" t="n"/>
    </row>
    <row r="12184">
      <c r="A12184" s="116" t="n"/>
      <c r="B12184" s="116" t="n"/>
      <c r="C12184" s="116" t="n"/>
      <c r="D12184" s="116" t="n"/>
    </row>
    <row r="12185">
      <c r="A12185" s="116" t="n"/>
      <c r="B12185" s="116" t="n"/>
      <c r="C12185" s="116" t="n"/>
      <c r="D12185" s="116" t="n"/>
    </row>
    <row r="12186">
      <c r="A12186" s="116" t="n"/>
      <c r="B12186" s="116" t="n"/>
      <c r="C12186" s="116" t="n"/>
      <c r="D12186" s="116" t="n"/>
    </row>
    <row r="12187">
      <c r="A12187" s="116" t="n"/>
      <c r="B12187" s="116" t="n"/>
      <c r="C12187" s="116" t="n"/>
      <c r="D12187" s="116" t="n"/>
    </row>
    <row r="12188">
      <c r="A12188" s="116" t="n"/>
      <c r="B12188" s="116" t="n"/>
      <c r="C12188" s="116" t="n"/>
      <c r="D12188" s="116" t="n"/>
    </row>
    <row r="12189">
      <c r="A12189" s="116" t="n"/>
      <c r="B12189" s="116" t="n"/>
      <c r="C12189" s="116" t="n"/>
      <c r="D12189" s="116" t="n"/>
    </row>
    <row r="12190">
      <c r="A12190" s="116" t="n"/>
      <c r="B12190" s="116" t="n"/>
      <c r="C12190" s="116" t="n"/>
      <c r="D12190" s="116" t="n"/>
    </row>
    <row r="12191">
      <c r="A12191" s="116" t="n"/>
      <c r="B12191" s="116" t="n"/>
      <c r="C12191" s="116" t="n"/>
      <c r="D12191" s="116" t="n"/>
    </row>
    <row r="12192">
      <c r="A12192" s="116" t="n"/>
      <c r="B12192" s="116" t="n"/>
      <c r="C12192" s="116" t="n"/>
      <c r="D12192" s="116" t="n"/>
    </row>
    <row r="12193">
      <c r="A12193" s="116" t="n"/>
      <c r="B12193" s="116" t="n"/>
      <c r="C12193" s="116" t="n"/>
      <c r="D12193" s="116" t="n"/>
    </row>
    <row r="12194">
      <c r="A12194" s="116" t="n"/>
      <c r="B12194" s="116" t="n"/>
      <c r="C12194" s="116" t="n"/>
      <c r="D12194" s="116" t="n"/>
    </row>
    <row r="12195">
      <c r="A12195" s="116" t="n"/>
      <c r="B12195" s="116" t="n"/>
      <c r="C12195" s="116" t="n"/>
      <c r="D12195" s="116" t="n"/>
    </row>
    <row r="12196">
      <c r="A12196" s="116" t="n"/>
      <c r="B12196" s="116" t="n"/>
      <c r="C12196" s="116" t="n"/>
      <c r="D12196" s="116" t="n"/>
    </row>
    <row r="12197">
      <c r="A12197" s="116" t="n"/>
      <c r="B12197" s="116" t="n"/>
      <c r="C12197" s="116" t="n"/>
      <c r="D12197" s="116" t="n"/>
    </row>
    <row r="12198">
      <c r="A12198" s="116" t="n"/>
      <c r="B12198" s="116" t="n"/>
      <c r="C12198" s="116" t="n"/>
      <c r="D12198" s="116" t="n"/>
    </row>
    <row r="12199">
      <c r="A12199" s="116" t="n"/>
      <c r="B12199" s="116" t="n"/>
      <c r="C12199" s="116" t="n"/>
      <c r="D12199" s="116" t="n"/>
    </row>
    <row r="12200">
      <c r="A12200" s="116" t="n"/>
      <c r="B12200" s="116" t="n"/>
      <c r="C12200" s="116" t="n"/>
      <c r="D12200" s="116" t="n"/>
    </row>
    <row r="12201">
      <c r="A12201" s="116" t="n"/>
      <c r="B12201" s="116" t="n"/>
      <c r="C12201" s="116" t="n"/>
      <c r="D12201" s="116" t="n"/>
    </row>
    <row r="12202">
      <c r="A12202" s="116" t="n"/>
      <c r="B12202" s="116" t="n"/>
      <c r="C12202" s="116" t="n"/>
      <c r="D12202" s="116" t="n"/>
    </row>
    <row r="12203">
      <c r="A12203" s="116" t="n"/>
      <c r="B12203" s="116" t="n"/>
      <c r="C12203" s="116" t="n"/>
      <c r="D12203" s="116" t="n"/>
    </row>
    <row r="12204">
      <c r="A12204" s="116" t="n"/>
      <c r="B12204" s="116" t="n"/>
      <c r="C12204" s="116" t="n"/>
      <c r="D12204" s="116" t="n"/>
    </row>
    <row r="12205">
      <c r="A12205" s="116" t="n"/>
      <c r="B12205" s="116" t="n"/>
      <c r="C12205" s="116" t="n"/>
      <c r="D12205" s="116" t="n"/>
    </row>
    <row r="12206">
      <c r="A12206" s="116" t="n"/>
      <c r="B12206" s="116" t="n"/>
      <c r="C12206" s="116" t="n"/>
      <c r="D12206" s="116" t="n"/>
    </row>
    <row r="12207">
      <c r="A12207" s="116" t="n"/>
      <c r="B12207" s="116" t="n"/>
      <c r="C12207" s="116" t="n"/>
      <c r="D12207" s="116" t="n"/>
    </row>
    <row r="12208">
      <c r="A12208" s="116" t="n"/>
      <c r="B12208" s="116" t="n"/>
      <c r="C12208" s="116" t="n"/>
      <c r="D12208" s="116" t="n"/>
    </row>
    <row r="12209">
      <c r="A12209" s="116" t="n"/>
      <c r="B12209" s="116" t="n"/>
      <c r="C12209" s="116" t="n"/>
      <c r="D12209" s="116" t="n"/>
    </row>
    <row r="12210">
      <c r="A12210" s="116" t="n"/>
      <c r="B12210" s="116" t="n"/>
      <c r="C12210" s="116" t="n"/>
      <c r="D12210" s="116" t="n"/>
    </row>
    <row r="12211">
      <c r="A12211" s="116" t="n"/>
      <c r="B12211" s="116" t="n"/>
      <c r="C12211" s="116" t="n"/>
      <c r="D12211" s="116" t="n"/>
    </row>
    <row r="12212">
      <c r="A12212" s="116" t="n"/>
      <c r="B12212" s="116" t="n"/>
      <c r="C12212" s="116" t="n"/>
      <c r="D12212" s="116" t="n"/>
    </row>
    <row r="12213">
      <c r="A12213" s="116" t="n"/>
      <c r="B12213" s="116" t="n"/>
      <c r="C12213" s="116" t="n"/>
      <c r="D12213" s="116" t="n"/>
    </row>
    <row r="12214">
      <c r="A12214" s="116" t="n"/>
      <c r="B12214" s="116" t="n"/>
      <c r="C12214" s="116" t="n"/>
      <c r="D12214" s="116" t="n"/>
    </row>
    <row r="12215">
      <c r="A12215" s="116" t="n"/>
      <c r="B12215" s="116" t="n"/>
      <c r="C12215" s="116" t="n"/>
      <c r="D12215" s="116" t="n"/>
    </row>
    <row r="12216">
      <c r="A12216" s="116" t="n"/>
      <c r="B12216" s="116" t="n"/>
      <c r="C12216" s="116" t="n"/>
      <c r="D12216" s="116" t="n"/>
    </row>
    <row r="12217">
      <c r="A12217" s="116" t="n"/>
      <c r="B12217" s="116" t="n"/>
      <c r="C12217" s="116" t="n"/>
      <c r="D12217" s="116" t="n"/>
    </row>
    <row r="12218">
      <c r="A12218" s="116" t="n"/>
      <c r="B12218" s="116" t="n"/>
      <c r="C12218" s="116" t="n"/>
      <c r="D12218" s="116" t="n"/>
    </row>
    <row r="12219">
      <c r="A12219" s="116" t="n"/>
      <c r="B12219" s="116" t="n"/>
      <c r="C12219" s="116" t="n"/>
      <c r="D12219" s="116" t="n"/>
    </row>
    <row r="12220">
      <c r="A12220" s="116" t="n"/>
      <c r="B12220" s="116" t="n"/>
      <c r="C12220" s="116" t="n"/>
      <c r="D12220" s="116" t="n"/>
    </row>
    <row r="12221">
      <c r="A12221" s="116" t="n"/>
      <c r="B12221" s="116" t="n"/>
      <c r="C12221" s="116" t="n"/>
      <c r="D12221" s="116" t="n"/>
    </row>
    <row r="12222">
      <c r="A12222" s="116" t="n"/>
      <c r="B12222" s="116" t="n"/>
      <c r="C12222" s="116" t="n"/>
      <c r="D12222" s="116" t="n"/>
    </row>
    <row r="12223">
      <c r="A12223" s="116" t="n"/>
      <c r="B12223" s="116" t="n"/>
      <c r="C12223" s="116" t="n"/>
      <c r="D12223" s="116" t="n"/>
    </row>
    <row r="12224">
      <c r="A12224" s="116" t="n"/>
      <c r="B12224" s="116" t="n"/>
      <c r="C12224" s="116" t="n"/>
      <c r="D12224" s="116" t="n"/>
    </row>
    <row r="12225">
      <c r="A12225" s="116" t="n"/>
      <c r="B12225" s="116" t="n"/>
      <c r="C12225" s="116" t="n"/>
      <c r="D12225" s="116" t="n"/>
    </row>
    <row r="12226">
      <c r="A12226" s="116" t="n"/>
      <c r="B12226" s="116" t="n"/>
      <c r="C12226" s="116" t="n"/>
      <c r="D12226" s="116" t="n"/>
    </row>
    <row r="12227">
      <c r="A12227" s="116" t="n"/>
      <c r="B12227" s="116" t="n"/>
      <c r="C12227" s="116" t="n"/>
      <c r="D12227" s="116" t="n"/>
    </row>
    <row r="12228">
      <c r="A12228" s="116" t="n"/>
      <c r="B12228" s="116" t="n"/>
      <c r="C12228" s="116" t="n"/>
      <c r="D12228" s="116" t="n"/>
    </row>
    <row r="12229">
      <c r="A12229" s="116" t="n"/>
      <c r="B12229" s="116" t="n"/>
      <c r="C12229" s="116" t="n"/>
      <c r="D12229" s="116" t="n"/>
    </row>
    <row r="12230">
      <c r="A12230" s="116" t="n"/>
      <c r="B12230" s="116" t="n"/>
      <c r="C12230" s="116" t="n"/>
      <c r="D12230" s="116" t="n"/>
    </row>
    <row r="12231">
      <c r="A12231" s="116" t="n"/>
      <c r="B12231" s="116" t="n"/>
      <c r="C12231" s="116" t="n"/>
      <c r="D12231" s="116" t="n"/>
    </row>
    <row r="12232">
      <c r="A12232" s="116" t="n"/>
      <c r="B12232" s="116" t="n"/>
      <c r="C12232" s="116" t="n"/>
      <c r="D12232" s="116" t="n"/>
    </row>
    <row r="12233">
      <c r="A12233" s="116" t="n"/>
      <c r="B12233" s="116" t="n"/>
      <c r="C12233" s="116" t="n"/>
      <c r="D12233" s="116" t="n"/>
    </row>
    <row r="12234">
      <c r="A12234" s="116" t="n"/>
      <c r="B12234" s="116" t="n"/>
      <c r="C12234" s="116" t="n"/>
      <c r="D12234" s="116" t="n"/>
    </row>
    <row r="12235">
      <c r="A12235" s="116" t="n"/>
      <c r="B12235" s="116" t="n"/>
      <c r="C12235" s="116" t="n"/>
      <c r="D12235" s="116" t="n"/>
    </row>
    <row r="12236">
      <c r="A12236" s="116" t="n"/>
      <c r="B12236" s="116" t="n"/>
      <c r="C12236" s="116" t="n"/>
      <c r="D12236" s="116" t="n"/>
    </row>
    <row r="12237">
      <c r="A12237" s="116" t="n"/>
      <c r="B12237" s="116" t="n"/>
      <c r="C12237" s="116" t="n"/>
      <c r="D12237" s="116" t="n"/>
    </row>
    <row r="12238">
      <c r="A12238" s="116" t="n"/>
      <c r="B12238" s="116" t="n"/>
      <c r="C12238" s="116" t="n"/>
      <c r="D12238" s="116" t="n"/>
    </row>
    <row r="12239">
      <c r="A12239" s="116" t="n"/>
      <c r="B12239" s="116" t="n"/>
      <c r="C12239" s="116" t="n"/>
      <c r="D12239" s="116" t="n"/>
    </row>
    <row r="12240">
      <c r="A12240" s="116" t="n"/>
      <c r="B12240" s="116" t="n"/>
      <c r="C12240" s="116" t="n"/>
      <c r="D12240" s="116" t="n"/>
    </row>
    <row r="12241">
      <c r="A12241" s="116" t="n"/>
      <c r="B12241" s="116" t="n"/>
      <c r="C12241" s="116" t="n"/>
      <c r="D12241" s="116" t="n"/>
    </row>
    <row r="12242">
      <c r="A12242" s="116" t="n"/>
      <c r="B12242" s="116" t="n"/>
      <c r="C12242" s="116" t="n"/>
      <c r="D12242" s="116" t="n"/>
    </row>
    <row r="12243">
      <c r="A12243" s="116" t="n"/>
      <c r="B12243" s="116" t="n"/>
      <c r="C12243" s="116" t="n"/>
      <c r="D12243" s="116" t="n"/>
    </row>
    <row r="12244">
      <c r="A12244" s="116" t="n"/>
      <c r="B12244" s="116" t="n"/>
      <c r="C12244" s="116" t="n"/>
      <c r="D12244" s="116" t="n"/>
    </row>
    <row r="12245">
      <c r="A12245" s="116" t="n"/>
      <c r="B12245" s="116" t="n"/>
      <c r="C12245" s="116" t="n"/>
      <c r="D12245" s="116" t="n"/>
    </row>
    <row r="12246">
      <c r="A12246" s="116" t="n"/>
      <c r="B12246" s="116" t="n"/>
      <c r="C12246" s="116" t="n"/>
      <c r="D12246" s="116" t="n"/>
    </row>
    <row r="12247">
      <c r="A12247" s="116" t="n"/>
      <c r="B12247" s="116" t="n"/>
      <c r="C12247" s="116" t="n"/>
      <c r="D12247" s="116" t="n"/>
    </row>
    <row r="12248">
      <c r="A12248" s="116" t="n"/>
      <c r="B12248" s="116" t="n"/>
      <c r="C12248" s="116" t="n"/>
      <c r="D12248" s="116" t="n"/>
    </row>
    <row r="12249">
      <c r="A12249" s="116" t="n"/>
      <c r="B12249" s="116" t="n"/>
      <c r="C12249" s="116" t="n"/>
      <c r="D12249" s="116" t="n"/>
    </row>
    <row r="12250">
      <c r="A12250" s="116" t="n"/>
      <c r="B12250" s="116" t="n"/>
      <c r="C12250" s="116" t="n"/>
      <c r="D12250" s="116" t="n"/>
    </row>
    <row r="12251">
      <c r="A12251" s="116" t="n"/>
      <c r="B12251" s="116" t="n"/>
      <c r="C12251" s="116" t="n"/>
      <c r="D12251" s="116" t="n"/>
    </row>
    <row r="12252">
      <c r="A12252" s="116" t="n"/>
      <c r="B12252" s="116" t="n"/>
      <c r="C12252" s="116" t="n"/>
      <c r="D12252" s="116" t="n"/>
    </row>
    <row r="12253">
      <c r="A12253" s="116" t="n"/>
      <c r="B12253" s="116" t="n"/>
      <c r="C12253" s="116" t="n"/>
      <c r="D12253" s="116" t="n"/>
    </row>
    <row r="12254">
      <c r="A12254" s="116" t="n"/>
      <c r="B12254" s="116" t="n"/>
      <c r="C12254" s="116" t="n"/>
      <c r="D12254" s="116" t="n"/>
    </row>
    <row r="12255">
      <c r="A12255" s="116" t="n"/>
      <c r="B12255" s="116" t="n"/>
      <c r="C12255" s="116" t="n"/>
      <c r="D12255" s="116" t="n"/>
    </row>
    <row r="12256">
      <c r="A12256" s="116" t="n"/>
      <c r="B12256" s="116" t="n"/>
      <c r="C12256" s="116" t="n"/>
      <c r="D12256" s="116" t="n"/>
    </row>
    <row r="12257">
      <c r="A12257" s="116" t="n"/>
      <c r="B12257" s="116" t="n"/>
      <c r="C12257" s="116" t="n"/>
      <c r="D12257" s="116" t="n"/>
    </row>
    <row r="12258">
      <c r="A12258" s="116" t="n"/>
      <c r="B12258" s="116" t="n"/>
      <c r="C12258" s="116" t="n"/>
      <c r="D12258" s="116" t="n"/>
    </row>
    <row r="12259">
      <c r="A12259" s="116" t="n"/>
      <c r="B12259" s="116" t="n"/>
      <c r="C12259" s="116" t="n"/>
      <c r="D12259" s="116" t="n"/>
    </row>
    <row r="12260">
      <c r="A12260" s="116" t="n"/>
      <c r="B12260" s="116" t="n"/>
      <c r="C12260" s="116" t="n"/>
      <c r="D12260" s="116" t="n"/>
    </row>
    <row r="12261">
      <c r="A12261" s="116" t="n"/>
      <c r="B12261" s="116" t="n"/>
      <c r="C12261" s="116" t="n"/>
      <c r="D12261" s="116" t="n"/>
    </row>
    <row r="12262">
      <c r="A12262" s="116" t="n"/>
      <c r="B12262" s="116" t="n"/>
      <c r="C12262" s="116" t="n"/>
      <c r="D12262" s="116" t="n"/>
    </row>
    <row r="12263">
      <c r="A12263" s="116" t="n"/>
      <c r="B12263" s="116" t="n"/>
      <c r="C12263" s="116" t="n"/>
      <c r="D12263" s="116" t="n"/>
    </row>
    <row r="12264">
      <c r="A12264" s="116" t="n"/>
      <c r="B12264" s="116" t="n"/>
      <c r="C12264" s="116" t="n"/>
      <c r="D12264" s="116" t="n"/>
    </row>
    <row r="12265">
      <c r="A12265" s="116" t="n"/>
      <c r="B12265" s="116" t="n"/>
      <c r="C12265" s="116" t="n"/>
      <c r="D12265" s="116" t="n"/>
    </row>
    <row r="12266">
      <c r="A12266" s="116" t="n"/>
      <c r="B12266" s="116" t="n"/>
      <c r="C12266" s="116" t="n"/>
      <c r="D12266" s="116" t="n"/>
    </row>
    <row r="12267">
      <c r="A12267" s="116" t="n"/>
      <c r="B12267" s="116" t="n"/>
      <c r="C12267" s="116" t="n"/>
      <c r="D12267" s="116" t="n"/>
    </row>
    <row r="12268">
      <c r="A12268" s="116" t="n"/>
      <c r="B12268" s="116" t="n"/>
      <c r="C12268" s="116" t="n"/>
      <c r="D12268" s="116" t="n"/>
    </row>
    <row r="12269">
      <c r="A12269" s="116" t="n"/>
      <c r="B12269" s="116" t="n"/>
      <c r="C12269" s="116" t="n"/>
      <c r="D12269" s="116" t="n"/>
    </row>
    <row r="12270">
      <c r="A12270" s="116" t="n"/>
      <c r="B12270" s="116" t="n"/>
      <c r="C12270" s="116" t="n"/>
      <c r="D12270" s="116" t="n"/>
    </row>
    <row r="12271">
      <c r="A12271" s="116" t="n"/>
      <c r="B12271" s="116" t="n"/>
      <c r="C12271" s="116" t="n"/>
      <c r="D12271" s="116" t="n"/>
    </row>
    <row r="12272">
      <c r="A12272" s="116" t="n"/>
      <c r="B12272" s="116" t="n"/>
      <c r="C12272" s="116" t="n"/>
      <c r="D12272" s="116" t="n"/>
    </row>
    <row r="12273">
      <c r="A12273" s="116" t="n"/>
      <c r="B12273" s="116" t="n"/>
      <c r="C12273" s="116" t="n"/>
      <c r="D12273" s="116" t="n"/>
    </row>
    <row r="12274">
      <c r="A12274" s="116" t="n"/>
      <c r="B12274" s="116" t="n"/>
      <c r="C12274" s="116" t="n"/>
      <c r="D12274" s="116" t="n"/>
    </row>
    <row r="12275">
      <c r="A12275" s="116" t="n"/>
      <c r="B12275" s="116" t="n"/>
      <c r="C12275" s="116" t="n"/>
      <c r="D12275" s="116" t="n"/>
    </row>
    <row r="12276">
      <c r="A12276" s="116" t="n"/>
      <c r="B12276" s="116" t="n"/>
      <c r="C12276" s="116" t="n"/>
      <c r="D12276" s="116" t="n"/>
    </row>
    <row r="12277">
      <c r="A12277" s="116" t="n"/>
      <c r="B12277" s="116" t="n"/>
      <c r="C12277" s="116" t="n"/>
      <c r="D12277" s="116" t="n"/>
    </row>
    <row r="12278">
      <c r="A12278" s="116" t="n"/>
      <c r="B12278" s="116" t="n"/>
      <c r="C12278" s="116" t="n"/>
      <c r="D12278" s="116" t="n"/>
    </row>
    <row r="12279">
      <c r="A12279" s="116" t="n"/>
      <c r="B12279" s="116" t="n"/>
      <c r="C12279" s="116" t="n"/>
      <c r="D12279" s="116" t="n"/>
    </row>
    <row r="12280">
      <c r="A12280" s="116" t="n"/>
      <c r="B12280" s="116" t="n"/>
      <c r="C12280" s="116" t="n"/>
      <c r="D12280" s="116" t="n"/>
    </row>
    <row r="12281">
      <c r="A12281" s="116" t="n"/>
      <c r="B12281" s="116" t="n"/>
      <c r="C12281" s="116" t="n"/>
      <c r="D12281" s="116" t="n"/>
    </row>
    <row r="12282">
      <c r="A12282" s="116" t="n"/>
      <c r="B12282" s="116" t="n"/>
      <c r="C12282" s="116" t="n"/>
      <c r="D12282" s="116" t="n"/>
    </row>
    <row r="12283">
      <c r="A12283" s="116" t="n"/>
      <c r="B12283" s="116" t="n"/>
      <c r="C12283" s="116" t="n"/>
      <c r="D12283" s="116" t="n"/>
    </row>
    <row r="12284">
      <c r="A12284" s="116" t="n"/>
      <c r="B12284" s="116" t="n"/>
      <c r="C12284" s="116" t="n"/>
      <c r="D12284" s="116" t="n"/>
    </row>
    <row r="12285">
      <c r="A12285" s="116" t="n"/>
      <c r="B12285" s="116" t="n"/>
      <c r="C12285" s="116" t="n"/>
      <c r="D12285" s="116" t="n"/>
    </row>
    <row r="12286">
      <c r="A12286" s="116" t="n"/>
      <c r="B12286" s="116" t="n"/>
      <c r="C12286" s="116" t="n"/>
      <c r="D12286" s="116" t="n"/>
    </row>
    <row r="12287">
      <c r="A12287" s="116" t="n"/>
      <c r="B12287" s="116" t="n"/>
      <c r="C12287" s="116" t="n"/>
      <c r="D12287" s="116" t="n"/>
    </row>
    <row r="12288">
      <c r="A12288" s="116" t="n"/>
      <c r="B12288" s="116" t="n"/>
      <c r="C12288" s="116" t="n"/>
      <c r="D12288" s="116" t="n"/>
    </row>
    <row r="12289">
      <c r="A12289" s="116" t="n"/>
      <c r="B12289" s="116" t="n"/>
      <c r="C12289" s="116" t="n"/>
      <c r="D12289" s="116" t="n"/>
    </row>
    <row r="12290">
      <c r="A12290" s="116" t="n"/>
      <c r="B12290" s="116" t="n"/>
      <c r="C12290" s="116" t="n"/>
      <c r="D12290" s="116" t="n"/>
    </row>
    <row r="12291">
      <c r="A12291" s="116" t="n"/>
      <c r="B12291" s="116" t="n"/>
      <c r="C12291" s="116" t="n"/>
      <c r="D12291" s="116" t="n"/>
    </row>
    <row r="12292">
      <c r="A12292" s="116" t="n"/>
      <c r="B12292" s="116" t="n"/>
      <c r="C12292" s="116" t="n"/>
      <c r="D12292" s="116" t="n"/>
    </row>
    <row r="12293">
      <c r="A12293" s="116" t="n"/>
      <c r="B12293" s="116" t="n"/>
      <c r="C12293" s="116" t="n"/>
      <c r="D12293" s="116" t="n"/>
    </row>
    <row r="12294">
      <c r="A12294" s="116" t="n"/>
      <c r="B12294" s="116" t="n"/>
      <c r="C12294" s="116" t="n"/>
      <c r="D12294" s="116" t="n"/>
    </row>
    <row r="12295">
      <c r="A12295" s="116" t="n"/>
      <c r="B12295" s="116" t="n"/>
      <c r="C12295" s="116" t="n"/>
      <c r="D12295" s="116" t="n"/>
    </row>
    <row r="12296">
      <c r="A12296" s="116" t="n"/>
      <c r="B12296" s="116" t="n"/>
      <c r="C12296" s="116" t="n"/>
      <c r="D12296" s="116" t="n"/>
    </row>
    <row r="12297">
      <c r="A12297" s="116" t="n"/>
      <c r="B12297" s="116" t="n"/>
      <c r="C12297" s="116" t="n"/>
      <c r="D12297" s="116" t="n"/>
    </row>
    <row r="12298">
      <c r="A12298" s="116" t="n"/>
      <c r="B12298" s="116" t="n"/>
      <c r="C12298" s="116" t="n"/>
      <c r="D12298" s="116" t="n"/>
    </row>
    <row r="12299">
      <c r="A12299" s="116" t="n"/>
      <c r="B12299" s="116" t="n"/>
      <c r="C12299" s="116" t="n"/>
      <c r="D12299" s="116" t="n"/>
    </row>
    <row r="12300">
      <c r="A12300" s="116" t="n"/>
      <c r="B12300" s="116" t="n"/>
      <c r="C12300" s="116" t="n"/>
      <c r="D12300" s="116" t="n"/>
    </row>
    <row r="12301">
      <c r="A12301" s="116" t="n"/>
      <c r="B12301" s="116" t="n"/>
      <c r="C12301" s="116" t="n"/>
      <c r="D12301" s="116" t="n"/>
    </row>
    <row r="12302">
      <c r="A12302" s="116" t="n"/>
      <c r="B12302" s="116" t="n"/>
      <c r="C12302" s="116" t="n"/>
      <c r="D12302" s="116" t="n"/>
    </row>
    <row r="12303">
      <c r="A12303" s="116" t="n"/>
      <c r="B12303" s="116" t="n"/>
      <c r="C12303" s="116" t="n"/>
      <c r="D12303" s="116" t="n"/>
    </row>
    <row r="12304">
      <c r="A12304" s="116" t="n"/>
      <c r="B12304" s="116" t="n"/>
      <c r="C12304" s="116" t="n"/>
      <c r="D12304" s="116" t="n"/>
    </row>
    <row r="12305">
      <c r="A12305" s="116" t="n"/>
      <c r="B12305" s="116" t="n"/>
      <c r="C12305" s="116" t="n"/>
      <c r="D12305" s="116" t="n"/>
    </row>
    <row r="12306">
      <c r="A12306" s="116" t="n"/>
      <c r="B12306" s="116" t="n"/>
      <c r="C12306" s="116" t="n"/>
      <c r="D12306" s="116" t="n"/>
    </row>
    <row r="12307">
      <c r="A12307" s="116" t="n"/>
      <c r="B12307" s="116" t="n"/>
      <c r="C12307" s="116" t="n"/>
      <c r="D12307" s="116" t="n"/>
    </row>
    <row r="12308">
      <c r="A12308" s="116" t="n"/>
      <c r="B12308" s="116" t="n"/>
      <c r="C12308" s="116" t="n"/>
      <c r="D12308" s="116" t="n"/>
    </row>
    <row r="12309">
      <c r="A12309" s="116" t="n"/>
      <c r="B12309" s="116" t="n"/>
      <c r="C12309" s="116" t="n"/>
      <c r="D12309" s="116" t="n"/>
    </row>
    <row r="12310">
      <c r="A12310" s="116" t="n"/>
      <c r="B12310" s="116" t="n"/>
      <c r="C12310" s="116" t="n"/>
      <c r="D12310" s="116" t="n"/>
    </row>
    <row r="12311">
      <c r="A12311" s="116" t="n"/>
      <c r="B12311" s="116" t="n"/>
      <c r="C12311" s="116" t="n"/>
      <c r="D12311" s="116" t="n"/>
    </row>
    <row r="12312">
      <c r="A12312" s="116" t="n"/>
      <c r="B12312" s="116" t="n"/>
      <c r="C12312" s="116" t="n"/>
      <c r="D12312" s="116" t="n"/>
    </row>
    <row r="12313">
      <c r="A12313" s="116" t="n"/>
      <c r="B12313" s="116" t="n"/>
      <c r="C12313" s="116" t="n"/>
      <c r="D12313" s="116" t="n"/>
    </row>
    <row r="12314">
      <c r="A12314" s="116" t="n"/>
      <c r="B12314" s="116" t="n"/>
      <c r="C12314" s="116" t="n"/>
      <c r="D12314" s="116" t="n"/>
    </row>
    <row r="12315">
      <c r="A12315" s="116" t="n"/>
      <c r="B12315" s="116" t="n"/>
      <c r="C12315" s="116" t="n"/>
      <c r="D12315" s="116" t="n"/>
    </row>
    <row r="12316">
      <c r="A12316" s="116" t="n"/>
      <c r="B12316" s="116" t="n"/>
      <c r="C12316" s="116" t="n"/>
      <c r="D12316" s="116" t="n"/>
    </row>
    <row r="12317">
      <c r="A12317" s="116" t="n"/>
      <c r="B12317" s="116" t="n"/>
      <c r="C12317" s="116" t="n"/>
      <c r="D12317" s="116" t="n"/>
    </row>
    <row r="12318">
      <c r="A12318" s="116" t="n"/>
      <c r="B12318" s="116" t="n"/>
      <c r="C12318" s="116" t="n"/>
      <c r="D12318" s="116" t="n"/>
    </row>
    <row r="12319">
      <c r="A12319" s="116" t="n"/>
      <c r="B12319" s="116" t="n"/>
      <c r="C12319" s="116" t="n"/>
      <c r="D12319" s="116" t="n"/>
    </row>
    <row r="12320">
      <c r="A12320" s="116" t="n"/>
      <c r="B12320" s="116" t="n"/>
      <c r="C12320" s="116" t="n"/>
      <c r="D12320" s="116" t="n"/>
    </row>
    <row r="12321">
      <c r="A12321" s="116" t="n"/>
      <c r="B12321" s="116" t="n"/>
      <c r="C12321" s="116" t="n"/>
      <c r="D12321" s="116" t="n"/>
    </row>
    <row r="12322">
      <c r="A12322" s="116" t="n"/>
      <c r="B12322" s="116" t="n"/>
      <c r="C12322" s="116" t="n"/>
      <c r="D12322" s="116" t="n"/>
    </row>
    <row r="12323">
      <c r="A12323" s="116" t="n"/>
      <c r="B12323" s="116" t="n"/>
      <c r="C12323" s="116" t="n"/>
      <c r="D12323" s="116" t="n"/>
    </row>
    <row r="12324">
      <c r="A12324" s="116" t="n"/>
      <c r="B12324" s="116" t="n"/>
      <c r="C12324" s="116" t="n"/>
      <c r="D12324" s="116" t="n"/>
    </row>
    <row r="12325">
      <c r="A12325" s="116" t="n"/>
      <c r="B12325" s="116" t="n"/>
      <c r="C12325" s="116" t="n"/>
      <c r="D12325" s="116" t="n"/>
    </row>
    <row r="12326">
      <c r="A12326" s="116" t="n"/>
      <c r="B12326" s="116" t="n"/>
      <c r="C12326" s="116" t="n"/>
      <c r="D12326" s="116" t="n"/>
    </row>
    <row r="12327">
      <c r="A12327" s="116" t="n"/>
      <c r="B12327" s="116" t="n"/>
      <c r="C12327" s="116" t="n"/>
      <c r="D12327" s="116" t="n"/>
    </row>
    <row r="12328">
      <c r="A12328" s="116" t="n"/>
      <c r="B12328" s="116" t="n"/>
      <c r="C12328" s="116" t="n"/>
      <c r="D12328" s="116" t="n"/>
    </row>
    <row r="12329">
      <c r="A12329" s="116" t="n"/>
      <c r="B12329" s="116" t="n"/>
      <c r="C12329" s="116" t="n"/>
      <c r="D12329" s="116" t="n"/>
    </row>
    <row r="12330">
      <c r="A12330" s="116" t="n"/>
      <c r="B12330" s="116" t="n"/>
      <c r="C12330" s="116" t="n"/>
      <c r="D12330" s="116" t="n"/>
    </row>
    <row r="12331">
      <c r="A12331" s="116" t="n"/>
      <c r="B12331" s="116" t="n"/>
      <c r="C12331" s="116" t="n"/>
      <c r="D12331" s="116" t="n"/>
    </row>
    <row r="12332">
      <c r="A12332" s="116" t="n"/>
      <c r="B12332" s="116" t="n"/>
      <c r="C12332" s="116" t="n"/>
      <c r="D12332" s="116" t="n"/>
    </row>
    <row r="12333">
      <c r="A12333" s="116" t="n"/>
      <c r="B12333" s="116" t="n"/>
      <c r="C12333" s="116" t="n"/>
      <c r="D12333" s="116" t="n"/>
    </row>
    <row r="12334">
      <c r="A12334" s="116" t="n"/>
      <c r="B12334" s="116" t="n"/>
      <c r="C12334" s="116" t="n"/>
      <c r="D12334" s="116" t="n"/>
    </row>
    <row r="12335">
      <c r="A12335" s="116" t="n"/>
      <c r="B12335" s="116" t="n"/>
      <c r="C12335" s="116" t="n"/>
      <c r="D12335" s="116" t="n"/>
    </row>
    <row r="12336">
      <c r="A12336" s="116" t="n"/>
      <c r="B12336" s="116" t="n"/>
      <c r="C12336" s="116" t="n"/>
      <c r="D12336" s="116" t="n"/>
    </row>
    <row r="12337">
      <c r="A12337" s="116" t="n"/>
      <c r="B12337" s="116" t="n"/>
      <c r="C12337" s="116" t="n"/>
      <c r="D12337" s="116" t="n"/>
    </row>
    <row r="12338">
      <c r="A12338" s="116" t="n"/>
      <c r="B12338" s="116" t="n"/>
      <c r="C12338" s="116" t="n"/>
      <c r="D12338" s="116" t="n"/>
    </row>
    <row r="12339">
      <c r="A12339" s="116" t="n"/>
      <c r="B12339" s="116" t="n"/>
      <c r="C12339" s="116" t="n"/>
      <c r="D12339" s="116" t="n"/>
    </row>
    <row r="12340">
      <c r="A12340" s="116" t="n"/>
      <c r="B12340" s="116" t="n"/>
      <c r="C12340" s="116" t="n"/>
      <c r="D12340" s="116" t="n"/>
    </row>
    <row r="12341">
      <c r="A12341" s="116" t="n"/>
      <c r="B12341" s="116" t="n"/>
      <c r="C12341" s="116" t="n"/>
      <c r="D12341" s="116" t="n"/>
    </row>
    <row r="12342">
      <c r="A12342" s="116" t="n"/>
      <c r="B12342" s="116" t="n"/>
      <c r="C12342" s="116" t="n"/>
      <c r="D12342" s="116" t="n"/>
    </row>
    <row r="12343">
      <c r="A12343" s="116" t="n"/>
      <c r="B12343" s="116" t="n"/>
      <c r="C12343" s="116" t="n"/>
      <c r="D12343" s="116" t="n"/>
    </row>
    <row r="12344">
      <c r="A12344" s="116" t="n"/>
      <c r="B12344" s="116" t="n"/>
      <c r="C12344" s="116" t="n"/>
      <c r="D12344" s="116" t="n"/>
    </row>
    <row r="12345">
      <c r="A12345" s="116" t="n"/>
      <c r="B12345" s="116" t="n"/>
      <c r="C12345" s="116" t="n"/>
      <c r="D12345" s="116" t="n"/>
    </row>
    <row r="12346">
      <c r="A12346" s="116" t="n"/>
      <c r="B12346" s="116" t="n"/>
      <c r="C12346" s="116" t="n"/>
      <c r="D12346" s="116" t="n"/>
    </row>
    <row r="12347">
      <c r="A12347" s="116" t="n"/>
      <c r="B12347" s="116" t="n"/>
      <c r="C12347" s="116" t="n"/>
      <c r="D12347" s="116" t="n"/>
    </row>
    <row r="12348">
      <c r="A12348" s="116" t="n"/>
      <c r="B12348" s="116" t="n"/>
      <c r="C12348" s="116" t="n"/>
      <c r="D12348" s="116" t="n"/>
    </row>
    <row r="12349">
      <c r="A12349" s="116" t="n"/>
      <c r="B12349" s="116" t="n"/>
      <c r="C12349" s="116" t="n"/>
      <c r="D12349" s="116" t="n"/>
    </row>
    <row r="12350">
      <c r="A12350" s="116" t="n"/>
      <c r="B12350" s="116" t="n"/>
      <c r="C12350" s="116" t="n"/>
      <c r="D12350" s="116" t="n"/>
    </row>
    <row r="12351">
      <c r="A12351" s="116" t="n"/>
      <c r="B12351" s="116" t="n"/>
      <c r="C12351" s="116" t="n"/>
      <c r="D12351" s="116" t="n"/>
    </row>
    <row r="12352">
      <c r="A12352" s="116" t="n"/>
      <c r="B12352" s="116" t="n"/>
      <c r="C12352" s="116" t="n"/>
      <c r="D12352" s="116" t="n"/>
    </row>
    <row r="12353">
      <c r="A12353" s="116" t="n"/>
      <c r="B12353" s="116" t="n"/>
      <c r="C12353" s="116" t="n"/>
      <c r="D12353" s="116" t="n"/>
    </row>
    <row r="12354">
      <c r="A12354" s="116" t="n"/>
      <c r="B12354" s="116" t="n"/>
      <c r="C12354" s="116" t="n"/>
      <c r="D12354" s="116" t="n"/>
    </row>
    <row r="12355">
      <c r="A12355" s="116" t="n"/>
      <c r="B12355" s="116" t="n"/>
      <c r="C12355" s="116" t="n"/>
      <c r="D12355" s="116" t="n"/>
    </row>
    <row r="12356">
      <c r="A12356" s="116" t="n"/>
      <c r="B12356" s="116" t="n"/>
      <c r="C12356" s="116" t="n"/>
      <c r="D12356" s="116" t="n"/>
    </row>
    <row r="12357">
      <c r="A12357" s="116" t="n"/>
      <c r="B12357" s="116" t="n"/>
      <c r="C12357" s="116" t="n"/>
      <c r="D12357" s="116" t="n"/>
    </row>
    <row r="12358">
      <c r="A12358" s="116" t="n"/>
      <c r="B12358" s="116" t="n"/>
      <c r="C12358" s="116" t="n"/>
      <c r="D12358" s="116" t="n"/>
    </row>
    <row r="12359">
      <c r="A12359" s="116" t="n"/>
      <c r="B12359" s="116" t="n"/>
      <c r="C12359" s="116" t="n"/>
      <c r="D12359" s="116" t="n"/>
    </row>
    <row r="12360">
      <c r="A12360" s="116" t="n"/>
      <c r="B12360" s="116" t="n"/>
      <c r="C12360" s="116" t="n"/>
      <c r="D12360" s="116" t="n"/>
    </row>
    <row r="12361">
      <c r="A12361" s="116" t="n"/>
      <c r="B12361" s="116" t="n"/>
      <c r="C12361" s="116" t="n"/>
      <c r="D12361" s="116" t="n"/>
    </row>
    <row r="12362">
      <c r="A12362" s="116" t="n"/>
      <c r="B12362" s="116" t="n"/>
      <c r="C12362" s="116" t="n"/>
      <c r="D12362" s="116" t="n"/>
    </row>
    <row r="12363">
      <c r="A12363" s="116" t="n"/>
      <c r="B12363" s="116" t="n"/>
      <c r="C12363" s="116" t="n"/>
      <c r="D12363" s="116" t="n"/>
    </row>
    <row r="12364">
      <c r="A12364" s="116" t="n"/>
      <c r="B12364" s="116" t="n"/>
      <c r="C12364" s="116" t="n"/>
      <c r="D12364" s="116" t="n"/>
    </row>
    <row r="12365">
      <c r="A12365" s="116" t="n"/>
      <c r="B12365" s="116" t="n"/>
      <c r="C12365" s="116" t="n"/>
      <c r="D12365" s="116" t="n"/>
    </row>
    <row r="12366">
      <c r="A12366" s="116" t="n"/>
      <c r="B12366" s="116" t="n"/>
      <c r="C12366" s="116" t="n"/>
      <c r="D12366" s="116" t="n"/>
    </row>
    <row r="12367">
      <c r="A12367" s="116" t="n"/>
      <c r="B12367" s="116" t="n"/>
      <c r="C12367" s="116" t="n"/>
      <c r="D12367" s="116" t="n"/>
    </row>
    <row r="12368">
      <c r="A12368" s="116" t="n"/>
      <c r="B12368" s="116" t="n"/>
      <c r="C12368" s="116" t="n"/>
      <c r="D12368" s="116" t="n"/>
    </row>
    <row r="12369">
      <c r="A12369" s="116" t="n"/>
      <c r="B12369" s="116" t="n"/>
      <c r="C12369" s="116" t="n"/>
      <c r="D12369" s="116" t="n"/>
    </row>
    <row r="12370">
      <c r="A12370" s="116" t="n"/>
      <c r="B12370" s="116" t="n"/>
      <c r="C12370" s="116" t="n"/>
      <c r="D12370" s="116" t="n"/>
    </row>
    <row r="12371">
      <c r="A12371" s="116" t="n"/>
      <c r="B12371" s="116" t="n"/>
      <c r="C12371" s="116" t="n"/>
      <c r="D12371" s="116" t="n"/>
    </row>
    <row r="12372">
      <c r="A12372" s="116" t="n"/>
      <c r="B12372" s="116" t="n"/>
      <c r="C12372" s="116" t="n"/>
      <c r="D12372" s="116" t="n"/>
    </row>
    <row r="12373">
      <c r="A12373" s="116" t="n"/>
      <c r="B12373" s="116" t="n"/>
      <c r="C12373" s="116" t="n"/>
      <c r="D12373" s="116" t="n"/>
    </row>
    <row r="12374">
      <c r="A12374" s="116" t="n"/>
      <c r="B12374" s="116" t="n"/>
      <c r="C12374" s="116" t="n"/>
      <c r="D12374" s="116" t="n"/>
    </row>
    <row r="12375">
      <c r="A12375" s="116" t="n"/>
      <c r="B12375" s="116" t="n"/>
      <c r="C12375" s="116" t="n"/>
      <c r="D12375" s="116" t="n"/>
    </row>
    <row r="12376">
      <c r="A12376" s="116" t="n"/>
      <c r="B12376" s="116" t="n"/>
      <c r="C12376" s="116" t="n"/>
      <c r="D12376" s="116" t="n"/>
    </row>
    <row r="12377">
      <c r="A12377" s="116" t="n"/>
      <c r="B12377" s="116" t="n"/>
      <c r="C12377" s="116" t="n"/>
      <c r="D12377" s="116" t="n"/>
    </row>
    <row r="12378">
      <c r="A12378" s="116" t="n"/>
      <c r="B12378" s="116" t="n"/>
      <c r="C12378" s="116" t="n"/>
      <c r="D12378" s="116" t="n"/>
    </row>
    <row r="12379">
      <c r="A12379" s="116" t="n"/>
      <c r="B12379" s="116" t="n"/>
      <c r="C12379" s="116" t="n"/>
      <c r="D12379" s="116" t="n"/>
    </row>
    <row r="12380">
      <c r="A12380" s="116" t="n"/>
      <c r="B12380" s="116" t="n"/>
      <c r="C12380" s="116" t="n"/>
      <c r="D12380" s="116" t="n"/>
    </row>
    <row r="12381">
      <c r="A12381" s="116" t="n"/>
      <c r="B12381" s="116" t="n"/>
      <c r="C12381" s="116" t="n"/>
      <c r="D12381" s="116" t="n"/>
    </row>
    <row r="12382">
      <c r="A12382" s="116" t="n"/>
      <c r="B12382" s="116" t="n"/>
      <c r="C12382" s="116" t="n"/>
      <c r="D12382" s="116" t="n"/>
    </row>
    <row r="12383">
      <c r="A12383" s="116" t="n"/>
      <c r="B12383" s="116" t="n"/>
      <c r="C12383" s="116" t="n"/>
      <c r="D12383" s="116" t="n"/>
    </row>
    <row r="12384">
      <c r="A12384" s="116" t="n"/>
      <c r="B12384" s="116" t="n"/>
      <c r="C12384" s="116" t="n"/>
      <c r="D12384" s="116" t="n"/>
    </row>
    <row r="12385">
      <c r="A12385" s="116" t="n"/>
      <c r="B12385" s="116" t="n"/>
      <c r="C12385" s="116" t="n"/>
      <c r="D12385" s="116" t="n"/>
    </row>
    <row r="12386">
      <c r="A12386" s="116" t="n"/>
      <c r="B12386" s="116" t="n"/>
      <c r="C12386" s="116" t="n"/>
      <c r="D12386" s="116" t="n"/>
    </row>
    <row r="12387">
      <c r="A12387" s="116" t="n"/>
      <c r="B12387" s="116" t="n"/>
      <c r="C12387" s="116" t="n"/>
      <c r="D12387" s="116" t="n"/>
    </row>
    <row r="12388">
      <c r="A12388" s="116" t="n"/>
      <c r="B12388" s="116" t="n"/>
      <c r="C12388" s="116" t="n"/>
      <c r="D12388" s="116" t="n"/>
    </row>
    <row r="12389">
      <c r="A12389" s="116" t="n"/>
      <c r="B12389" s="116" t="n"/>
      <c r="C12389" s="116" t="n"/>
      <c r="D12389" s="116" t="n"/>
    </row>
    <row r="12390">
      <c r="A12390" s="116" t="n"/>
      <c r="B12390" s="116" t="n"/>
      <c r="C12390" s="116" t="n"/>
      <c r="D12390" s="116" t="n"/>
    </row>
    <row r="12391">
      <c r="A12391" s="116" t="n"/>
      <c r="B12391" s="116" t="n"/>
      <c r="C12391" s="116" t="n"/>
      <c r="D12391" s="116" t="n"/>
    </row>
    <row r="12392">
      <c r="A12392" s="116" t="n"/>
      <c r="B12392" s="116" t="n"/>
      <c r="C12392" s="116" t="n"/>
      <c r="D12392" s="116" t="n"/>
    </row>
    <row r="12393">
      <c r="A12393" s="116" t="n"/>
      <c r="B12393" s="116" t="n"/>
      <c r="C12393" s="116" t="n"/>
      <c r="D12393" s="116" t="n"/>
    </row>
    <row r="12394">
      <c r="A12394" s="116" t="n"/>
      <c r="B12394" s="116" t="n"/>
      <c r="C12394" s="116" t="n"/>
      <c r="D12394" s="116" t="n"/>
    </row>
    <row r="12395">
      <c r="A12395" s="116" t="n"/>
      <c r="B12395" s="116" t="n"/>
      <c r="C12395" s="116" t="n"/>
      <c r="D12395" s="116" t="n"/>
    </row>
    <row r="12396">
      <c r="A12396" s="116" t="n"/>
      <c r="B12396" s="116" t="n"/>
      <c r="C12396" s="116" t="n"/>
      <c r="D12396" s="116" t="n"/>
    </row>
    <row r="12397">
      <c r="A12397" s="116" t="n"/>
      <c r="B12397" s="116" t="n"/>
      <c r="C12397" s="116" t="n"/>
      <c r="D12397" s="116" t="n"/>
    </row>
    <row r="12398">
      <c r="A12398" s="116" t="n"/>
      <c r="B12398" s="116" t="n"/>
      <c r="C12398" s="116" t="n"/>
      <c r="D12398" s="116" t="n"/>
    </row>
    <row r="12399">
      <c r="A12399" s="116" t="n"/>
      <c r="B12399" s="116" t="n"/>
      <c r="C12399" s="116" t="n"/>
      <c r="D12399" s="116" t="n"/>
    </row>
    <row r="12400">
      <c r="A12400" s="116" t="n"/>
      <c r="B12400" s="116" t="n"/>
      <c r="C12400" s="116" t="n"/>
      <c r="D12400" s="116" t="n"/>
    </row>
    <row r="12401">
      <c r="A12401" s="116" t="n"/>
      <c r="B12401" s="116" t="n"/>
      <c r="C12401" s="116" t="n"/>
      <c r="D12401" s="116" t="n"/>
    </row>
    <row r="12402">
      <c r="A12402" s="116" t="n"/>
      <c r="B12402" s="116" t="n"/>
      <c r="C12402" s="116" t="n"/>
      <c r="D12402" s="116" t="n"/>
    </row>
    <row r="12403">
      <c r="A12403" s="116" t="n"/>
      <c r="B12403" s="116" t="n"/>
      <c r="C12403" s="116" t="n"/>
      <c r="D12403" s="116" t="n"/>
    </row>
    <row r="12404">
      <c r="A12404" s="116" t="n"/>
      <c r="B12404" s="116" t="n"/>
      <c r="C12404" s="116" t="n"/>
      <c r="D12404" s="116" t="n"/>
    </row>
    <row r="12405">
      <c r="A12405" s="116" t="n"/>
      <c r="B12405" s="116" t="n"/>
      <c r="C12405" s="116" t="n"/>
      <c r="D12405" s="116" t="n"/>
    </row>
    <row r="12406">
      <c r="A12406" s="116" t="n"/>
      <c r="B12406" s="116" t="n"/>
      <c r="C12406" s="116" t="n"/>
      <c r="D12406" s="116" t="n"/>
    </row>
    <row r="12407">
      <c r="A12407" s="116" t="n"/>
      <c r="B12407" s="116" t="n"/>
      <c r="C12407" s="116" t="n"/>
      <c r="D12407" s="116" t="n"/>
    </row>
    <row r="12408">
      <c r="A12408" s="116" t="n"/>
      <c r="B12408" s="116" t="n"/>
      <c r="C12408" s="116" t="n"/>
      <c r="D12408" s="116" t="n"/>
    </row>
    <row r="12409">
      <c r="A12409" s="116" t="n"/>
      <c r="B12409" s="116" t="n"/>
      <c r="C12409" s="116" t="n"/>
      <c r="D12409" s="116" t="n"/>
    </row>
    <row r="12410">
      <c r="A12410" s="116" t="n"/>
      <c r="B12410" s="116" t="n"/>
      <c r="C12410" s="116" t="n"/>
      <c r="D12410" s="116" t="n"/>
    </row>
    <row r="12411">
      <c r="A12411" s="116" t="n"/>
      <c r="B12411" s="116" t="n"/>
      <c r="C12411" s="116" t="n"/>
      <c r="D12411" s="116" t="n"/>
    </row>
    <row r="12412">
      <c r="A12412" s="116" t="n"/>
      <c r="B12412" s="116" t="n"/>
      <c r="C12412" s="116" t="n"/>
      <c r="D12412" s="116" t="n"/>
    </row>
    <row r="12413">
      <c r="A12413" s="116" t="n"/>
      <c r="B12413" s="116" t="n"/>
      <c r="C12413" s="116" t="n"/>
      <c r="D12413" s="116" t="n"/>
    </row>
    <row r="12414">
      <c r="A12414" s="116" t="n"/>
      <c r="B12414" s="116" t="n"/>
      <c r="C12414" s="116" t="n"/>
      <c r="D12414" s="116" t="n"/>
    </row>
    <row r="12415">
      <c r="A12415" s="116" t="n"/>
      <c r="B12415" s="116" t="n"/>
      <c r="C12415" s="116" t="n"/>
      <c r="D12415" s="116" t="n"/>
    </row>
    <row r="12416">
      <c r="A12416" s="116" t="n"/>
      <c r="B12416" s="116" t="n"/>
      <c r="C12416" s="116" t="n"/>
      <c r="D12416" s="116" t="n"/>
    </row>
    <row r="12417">
      <c r="A12417" s="116" t="n"/>
      <c r="B12417" s="116" t="n"/>
      <c r="C12417" s="116" t="n"/>
      <c r="D12417" s="116" t="n"/>
    </row>
    <row r="12418">
      <c r="A12418" s="116" t="n"/>
      <c r="B12418" s="116" t="n"/>
      <c r="C12418" s="116" t="n"/>
      <c r="D12418" s="116" t="n"/>
    </row>
    <row r="12419">
      <c r="A12419" s="116" t="n"/>
      <c r="B12419" s="116" t="n"/>
      <c r="C12419" s="116" t="n"/>
      <c r="D12419" s="116" t="n"/>
    </row>
    <row r="12420">
      <c r="A12420" s="116" t="n"/>
      <c r="B12420" s="116" t="n"/>
      <c r="C12420" s="116" t="n"/>
      <c r="D12420" s="116" t="n"/>
    </row>
    <row r="12421">
      <c r="A12421" s="116" t="n"/>
      <c r="B12421" s="116" t="n"/>
      <c r="C12421" s="116" t="n"/>
      <c r="D12421" s="116" t="n"/>
    </row>
    <row r="12422">
      <c r="A12422" s="116" t="n"/>
      <c r="B12422" s="116" t="n"/>
      <c r="C12422" s="116" t="n"/>
      <c r="D12422" s="116" t="n"/>
    </row>
    <row r="12423">
      <c r="A12423" s="116" t="n"/>
      <c r="B12423" s="116" t="n"/>
      <c r="C12423" s="116" t="n"/>
      <c r="D12423" s="116" t="n"/>
    </row>
    <row r="12424">
      <c r="A12424" s="116" t="n"/>
      <c r="B12424" s="116" t="n"/>
      <c r="C12424" s="116" t="n"/>
      <c r="D12424" s="116" t="n"/>
    </row>
    <row r="12425">
      <c r="A12425" s="116" t="n"/>
      <c r="B12425" s="116" t="n"/>
      <c r="C12425" s="116" t="n"/>
      <c r="D12425" s="116" t="n"/>
    </row>
    <row r="12426">
      <c r="A12426" s="116" t="n"/>
      <c r="B12426" s="116" t="n"/>
      <c r="C12426" s="116" t="n"/>
      <c r="D12426" s="116" t="n"/>
    </row>
    <row r="12427">
      <c r="A12427" s="116" t="n"/>
      <c r="B12427" s="116" t="n"/>
      <c r="C12427" s="116" t="n"/>
      <c r="D12427" s="116" t="n"/>
    </row>
    <row r="12428">
      <c r="A12428" s="116" t="n"/>
      <c r="B12428" s="116" t="n"/>
      <c r="C12428" s="116" t="n"/>
      <c r="D12428" s="116" t="n"/>
    </row>
    <row r="12429">
      <c r="A12429" s="116" t="n"/>
      <c r="B12429" s="116" t="n"/>
      <c r="C12429" s="116" t="n"/>
      <c r="D12429" s="116" t="n"/>
    </row>
    <row r="12430">
      <c r="A12430" s="116" t="n"/>
      <c r="B12430" s="116" t="n"/>
      <c r="C12430" s="116" t="n"/>
      <c r="D12430" s="116" t="n"/>
    </row>
    <row r="12431">
      <c r="A12431" s="116" t="n"/>
      <c r="B12431" s="116" t="n"/>
      <c r="C12431" s="116" t="n"/>
      <c r="D12431" s="116" t="n"/>
    </row>
    <row r="12432">
      <c r="A12432" s="116" t="n"/>
      <c r="B12432" s="116" t="n"/>
      <c r="C12432" s="116" t="n"/>
      <c r="D12432" s="116" t="n"/>
    </row>
    <row r="12433">
      <c r="A12433" s="116" t="n"/>
      <c r="B12433" s="116" t="n"/>
      <c r="C12433" s="116" t="n"/>
      <c r="D12433" s="116" t="n"/>
    </row>
    <row r="12434">
      <c r="A12434" s="116" t="n"/>
      <c r="B12434" s="116" t="n"/>
      <c r="C12434" s="116" t="n"/>
      <c r="D12434" s="116" t="n"/>
    </row>
    <row r="12435">
      <c r="A12435" s="116" t="n"/>
      <c r="B12435" s="116" t="n"/>
      <c r="C12435" s="116" t="n"/>
      <c r="D12435" s="116" t="n"/>
    </row>
    <row r="12436">
      <c r="A12436" s="116" t="n"/>
      <c r="B12436" s="116" t="n"/>
      <c r="C12436" s="116" t="n"/>
      <c r="D12436" s="116" t="n"/>
    </row>
    <row r="12437">
      <c r="A12437" s="116" t="n"/>
      <c r="B12437" s="116" t="n"/>
      <c r="C12437" s="116" t="n"/>
      <c r="D12437" s="116" t="n"/>
    </row>
    <row r="12438">
      <c r="A12438" s="116" t="n"/>
      <c r="B12438" s="116" t="n"/>
      <c r="C12438" s="116" t="n"/>
      <c r="D12438" s="116" t="n"/>
    </row>
    <row r="12439">
      <c r="A12439" s="116" t="n"/>
      <c r="B12439" s="116" t="n"/>
      <c r="C12439" s="116" t="n"/>
      <c r="D12439" s="116" t="n"/>
    </row>
    <row r="12440">
      <c r="A12440" s="116" t="n"/>
      <c r="B12440" s="116" t="n"/>
      <c r="C12440" s="116" t="n"/>
      <c r="D12440" s="116" t="n"/>
    </row>
    <row r="12441">
      <c r="A12441" s="116" t="n"/>
      <c r="B12441" s="116" t="n"/>
      <c r="C12441" s="116" t="n"/>
      <c r="D12441" s="116" t="n"/>
    </row>
    <row r="12442">
      <c r="A12442" s="116" t="n"/>
      <c r="B12442" s="116" t="n"/>
      <c r="C12442" s="116" t="n"/>
      <c r="D12442" s="116" t="n"/>
    </row>
    <row r="12443">
      <c r="A12443" s="116" t="n"/>
      <c r="B12443" s="116" t="n"/>
      <c r="C12443" s="116" t="n"/>
      <c r="D12443" s="116" t="n"/>
    </row>
    <row r="12444">
      <c r="A12444" s="116" t="n"/>
      <c r="B12444" s="116" t="n"/>
      <c r="C12444" s="116" t="n"/>
      <c r="D12444" s="116" t="n"/>
    </row>
    <row r="12445">
      <c r="A12445" s="116" t="n"/>
      <c r="B12445" s="116" t="n"/>
      <c r="C12445" s="116" t="n"/>
      <c r="D12445" s="116" t="n"/>
    </row>
    <row r="12446">
      <c r="A12446" s="116" t="n"/>
      <c r="B12446" s="116" t="n"/>
      <c r="C12446" s="116" t="n"/>
      <c r="D12446" s="116" t="n"/>
    </row>
    <row r="12447">
      <c r="A12447" s="116" t="n"/>
      <c r="B12447" s="116" t="n"/>
      <c r="C12447" s="116" t="n"/>
      <c r="D12447" s="116" t="n"/>
    </row>
    <row r="12448">
      <c r="A12448" s="116" t="n"/>
      <c r="B12448" s="116" t="n"/>
      <c r="C12448" s="116" t="n"/>
      <c r="D12448" s="116" t="n"/>
    </row>
    <row r="12449">
      <c r="A12449" s="116" t="n"/>
      <c r="B12449" s="116" t="n"/>
      <c r="C12449" s="116" t="n"/>
      <c r="D12449" s="116" t="n"/>
    </row>
    <row r="12450">
      <c r="A12450" s="116" t="n"/>
      <c r="B12450" s="116" t="n"/>
      <c r="C12450" s="116" t="n"/>
      <c r="D12450" s="116" t="n"/>
    </row>
    <row r="12451">
      <c r="A12451" s="116" t="n"/>
      <c r="B12451" s="116" t="n"/>
      <c r="C12451" s="116" t="n"/>
      <c r="D12451" s="116" t="n"/>
    </row>
    <row r="12452">
      <c r="A12452" s="116" t="n"/>
      <c r="B12452" s="116" t="n"/>
      <c r="C12452" s="116" t="n"/>
      <c r="D12452" s="116" t="n"/>
    </row>
    <row r="12453">
      <c r="A12453" s="116" t="n"/>
      <c r="B12453" s="116" t="n"/>
      <c r="C12453" s="116" t="n"/>
      <c r="D12453" s="116" t="n"/>
    </row>
    <row r="12454">
      <c r="A12454" s="116" t="n"/>
      <c r="B12454" s="116" t="n"/>
      <c r="C12454" s="116" t="n"/>
      <c r="D12454" s="116" t="n"/>
    </row>
    <row r="12455">
      <c r="A12455" s="116" t="n"/>
      <c r="B12455" s="116" t="n"/>
      <c r="C12455" s="116" t="n"/>
      <c r="D12455" s="116" t="n"/>
    </row>
    <row r="12456">
      <c r="A12456" s="116" t="n"/>
      <c r="B12456" s="116" t="n"/>
      <c r="C12456" s="116" t="n"/>
      <c r="D12456" s="116" t="n"/>
    </row>
    <row r="12457">
      <c r="A12457" s="116" t="n"/>
      <c r="B12457" s="116" t="n"/>
      <c r="C12457" s="116" t="n"/>
      <c r="D12457" s="116" t="n"/>
    </row>
    <row r="12458">
      <c r="A12458" s="116" t="n"/>
      <c r="B12458" s="116" t="n"/>
      <c r="C12458" s="116" t="n"/>
      <c r="D12458" s="116" t="n"/>
    </row>
    <row r="12459">
      <c r="A12459" s="116" t="n"/>
      <c r="B12459" s="116" t="n"/>
      <c r="C12459" s="116" t="n"/>
      <c r="D12459" s="116" t="n"/>
    </row>
    <row r="12460">
      <c r="A12460" s="116" t="n"/>
      <c r="B12460" s="116" t="n"/>
      <c r="C12460" s="116" t="n"/>
      <c r="D12460" s="116" t="n"/>
    </row>
    <row r="12461">
      <c r="A12461" s="116" t="n"/>
      <c r="B12461" s="116" t="n"/>
      <c r="C12461" s="116" t="n"/>
      <c r="D12461" s="116" t="n"/>
    </row>
    <row r="12462">
      <c r="A12462" s="116" t="n"/>
      <c r="B12462" s="116" t="n"/>
      <c r="C12462" s="116" t="n"/>
      <c r="D12462" s="116" t="n"/>
    </row>
    <row r="12463">
      <c r="A12463" s="116" t="n"/>
      <c r="B12463" s="116" t="n"/>
      <c r="C12463" s="116" t="n"/>
      <c r="D12463" s="116" t="n"/>
    </row>
    <row r="12464">
      <c r="A12464" s="116" t="n"/>
      <c r="B12464" s="116" t="n"/>
      <c r="C12464" s="116" t="n"/>
      <c r="D12464" s="116" t="n"/>
    </row>
    <row r="12465">
      <c r="A12465" s="116" t="n"/>
      <c r="B12465" s="116" t="n"/>
      <c r="C12465" s="116" t="n"/>
      <c r="D12465" s="116" t="n"/>
    </row>
    <row r="12466">
      <c r="A12466" s="116" t="n"/>
      <c r="B12466" s="116" t="n"/>
      <c r="C12466" s="116" t="n"/>
      <c r="D12466" s="116" t="n"/>
    </row>
    <row r="12467">
      <c r="A12467" s="116" t="n"/>
      <c r="B12467" s="116" t="n"/>
      <c r="C12467" s="116" t="n"/>
      <c r="D12467" s="116" t="n"/>
    </row>
    <row r="12468">
      <c r="A12468" s="116" t="n"/>
      <c r="B12468" s="116" t="n"/>
      <c r="C12468" s="116" t="n"/>
      <c r="D12468" s="116" t="n"/>
    </row>
    <row r="12469">
      <c r="A12469" s="116" t="n"/>
      <c r="B12469" s="116" t="n"/>
      <c r="C12469" s="116" t="n"/>
      <c r="D12469" s="116" t="n"/>
    </row>
    <row r="12470">
      <c r="A12470" s="116" t="n"/>
      <c r="B12470" s="116" t="n"/>
      <c r="C12470" s="116" t="n"/>
      <c r="D12470" s="116" t="n"/>
    </row>
    <row r="12471">
      <c r="A12471" s="116" t="n"/>
      <c r="B12471" s="116" t="n"/>
      <c r="C12471" s="116" t="n"/>
      <c r="D12471" s="116" t="n"/>
    </row>
    <row r="12472">
      <c r="A12472" s="116" t="n"/>
      <c r="B12472" s="116" t="n"/>
      <c r="C12472" s="116" t="n"/>
      <c r="D12472" s="116" t="n"/>
    </row>
    <row r="12473">
      <c r="A12473" s="116" t="n"/>
      <c r="B12473" s="116" t="n"/>
      <c r="C12473" s="116" t="n"/>
      <c r="D12473" s="116" t="n"/>
    </row>
    <row r="12474">
      <c r="A12474" s="116" t="n"/>
      <c r="B12474" s="116" t="n"/>
      <c r="C12474" s="116" t="n"/>
      <c r="D12474" s="116" t="n"/>
    </row>
    <row r="12475">
      <c r="A12475" s="116" t="n"/>
      <c r="B12475" s="116" t="n"/>
      <c r="C12475" s="116" t="n"/>
      <c r="D12475" s="116" t="n"/>
    </row>
    <row r="12476">
      <c r="A12476" s="116" t="n"/>
      <c r="B12476" s="116" t="n"/>
      <c r="C12476" s="116" t="n"/>
      <c r="D12476" s="116" t="n"/>
    </row>
    <row r="12477">
      <c r="A12477" s="116" t="n"/>
      <c r="B12477" s="116" t="n"/>
      <c r="C12477" s="116" t="n"/>
      <c r="D12477" s="116" t="n"/>
    </row>
    <row r="12478">
      <c r="A12478" s="116" t="n"/>
      <c r="B12478" s="116" t="n"/>
      <c r="C12478" s="116" t="n"/>
      <c r="D12478" s="116" t="n"/>
    </row>
    <row r="12479">
      <c r="A12479" s="116" t="n"/>
      <c r="B12479" s="116" t="n"/>
      <c r="C12479" s="116" t="n"/>
      <c r="D12479" s="116" t="n"/>
    </row>
    <row r="12480">
      <c r="A12480" s="116" t="n"/>
      <c r="B12480" s="116" t="n"/>
      <c r="C12480" s="116" t="n"/>
      <c r="D12480" s="116" t="n"/>
    </row>
    <row r="12481">
      <c r="A12481" s="116" t="n"/>
      <c r="B12481" s="116" t="n"/>
      <c r="C12481" s="116" t="n"/>
      <c r="D12481" s="116" t="n"/>
    </row>
    <row r="12482">
      <c r="A12482" s="116" t="n"/>
      <c r="B12482" s="116" t="n"/>
      <c r="C12482" s="116" t="n"/>
      <c r="D12482" s="116" t="n"/>
    </row>
    <row r="12483">
      <c r="A12483" s="116" t="n"/>
      <c r="B12483" s="116" t="n"/>
      <c r="C12483" s="116" t="n"/>
      <c r="D12483" s="116" t="n"/>
    </row>
    <row r="12484">
      <c r="A12484" s="116" t="n"/>
      <c r="B12484" s="116" t="n"/>
      <c r="C12484" s="116" t="n"/>
      <c r="D12484" s="116" t="n"/>
    </row>
    <row r="12485">
      <c r="A12485" s="116" t="n"/>
      <c r="B12485" s="116" t="n"/>
      <c r="C12485" s="116" t="n"/>
      <c r="D12485" s="116" t="n"/>
    </row>
    <row r="12486">
      <c r="A12486" s="116" t="n"/>
      <c r="B12486" s="116" t="n"/>
      <c r="C12486" s="116" t="n"/>
      <c r="D12486" s="116" t="n"/>
    </row>
    <row r="12487">
      <c r="A12487" s="116" t="n"/>
      <c r="B12487" s="116" t="n"/>
      <c r="C12487" s="116" t="n"/>
      <c r="D12487" s="116" t="n"/>
    </row>
    <row r="12488">
      <c r="A12488" s="116" t="n"/>
      <c r="B12488" s="116" t="n"/>
      <c r="C12488" s="116" t="n"/>
      <c r="D12488" s="116" t="n"/>
    </row>
    <row r="12489">
      <c r="A12489" s="116" t="n"/>
      <c r="B12489" s="116" t="n"/>
      <c r="C12489" s="116" t="n"/>
      <c r="D12489" s="116" t="n"/>
    </row>
    <row r="12490">
      <c r="A12490" s="116" t="n"/>
      <c r="B12490" s="116" t="n"/>
      <c r="C12490" s="116" t="n"/>
      <c r="D12490" s="116" t="n"/>
    </row>
    <row r="12491">
      <c r="A12491" s="116" t="n"/>
      <c r="B12491" s="116" t="n"/>
      <c r="C12491" s="116" t="n"/>
      <c r="D12491" s="116" t="n"/>
    </row>
    <row r="12492">
      <c r="A12492" s="116" t="n"/>
      <c r="B12492" s="116" t="n"/>
      <c r="C12492" s="116" t="n"/>
      <c r="D12492" s="116" t="n"/>
    </row>
    <row r="12493">
      <c r="A12493" s="116" t="n"/>
      <c r="B12493" s="116" t="n"/>
      <c r="C12493" s="116" t="n"/>
      <c r="D12493" s="116" t="n"/>
    </row>
    <row r="12494">
      <c r="A12494" s="116" t="n"/>
      <c r="B12494" s="116" t="n"/>
      <c r="C12494" s="116" t="n"/>
      <c r="D12494" s="116" t="n"/>
    </row>
    <row r="12495">
      <c r="A12495" s="116" t="n"/>
      <c r="B12495" s="116" t="n"/>
      <c r="C12495" s="116" t="n"/>
      <c r="D12495" s="116" t="n"/>
    </row>
    <row r="12496">
      <c r="A12496" s="116" t="n"/>
      <c r="B12496" s="116" t="n"/>
      <c r="C12496" s="116" t="n"/>
      <c r="D12496" s="116" t="n"/>
    </row>
    <row r="12497">
      <c r="A12497" s="116" t="n"/>
      <c r="B12497" s="116" t="n"/>
      <c r="C12497" s="116" t="n"/>
      <c r="D12497" s="116" t="n"/>
    </row>
    <row r="12498">
      <c r="A12498" s="116" t="n"/>
      <c r="B12498" s="116" t="n"/>
      <c r="C12498" s="116" t="n"/>
      <c r="D12498" s="116" t="n"/>
    </row>
    <row r="12499">
      <c r="A12499" s="116" t="n"/>
      <c r="B12499" s="116" t="n"/>
      <c r="C12499" s="116" t="n"/>
      <c r="D12499" s="116" t="n"/>
    </row>
    <row r="12500">
      <c r="A12500" s="116" t="n"/>
      <c r="B12500" s="116" t="n"/>
      <c r="C12500" s="116" t="n"/>
      <c r="D12500" s="116" t="n"/>
    </row>
    <row r="12501">
      <c r="A12501" s="116" t="n"/>
      <c r="B12501" s="116" t="n"/>
      <c r="C12501" s="116" t="n"/>
      <c r="D12501" s="116" t="n"/>
    </row>
    <row r="12502">
      <c r="A12502" s="116" t="n"/>
      <c r="B12502" s="116" t="n"/>
      <c r="C12502" s="116" t="n"/>
      <c r="D12502" s="116" t="n"/>
    </row>
    <row r="12503">
      <c r="A12503" s="116" t="n"/>
      <c r="B12503" s="116" t="n"/>
      <c r="C12503" s="116" t="n"/>
      <c r="D12503" s="116" t="n"/>
    </row>
    <row r="12504">
      <c r="A12504" s="116" t="n"/>
      <c r="B12504" s="116" t="n"/>
      <c r="C12504" s="116" t="n"/>
      <c r="D12504" s="116" t="n"/>
    </row>
    <row r="12505">
      <c r="A12505" s="116" t="n"/>
      <c r="B12505" s="116" t="n"/>
      <c r="C12505" s="116" t="n"/>
      <c r="D12505" s="116" t="n"/>
    </row>
    <row r="12506">
      <c r="A12506" s="116" t="n"/>
      <c r="B12506" s="116" t="n"/>
      <c r="C12506" s="116" t="n"/>
      <c r="D12506" s="116" t="n"/>
    </row>
    <row r="12507">
      <c r="A12507" s="116" t="n"/>
      <c r="B12507" s="116" t="n"/>
      <c r="C12507" s="116" t="n"/>
      <c r="D12507" s="116" t="n"/>
    </row>
    <row r="12508">
      <c r="A12508" s="116" t="n"/>
      <c r="B12508" s="116" t="n"/>
      <c r="C12508" s="116" t="n"/>
      <c r="D12508" s="116" t="n"/>
    </row>
    <row r="12509">
      <c r="A12509" s="116" t="n"/>
      <c r="B12509" s="116" t="n"/>
      <c r="C12509" s="116" t="n"/>
      <c r="D12509" s="116" t="n"/>
    </row>
    <row r="12510">
      <c r="A12510" s="116" t="n"/>
      <c r="B12510" s="116" t="n"/>
      <c r="C12510" s="116" t="n"/>
      <c r="D12510" s="116" t="n"/>
    </row>
    <row r="12511">
      <c r="A12511" s="116" t="n"/>
      <c r="B12511" s="116" t="n"/>
      <c r="C12511" s="116" t="n"/>
      <c r="D12511" s="116" t="n"/>
    </row>
    <row r="12512">
      <c r="A12512" s="116" t="n"/>
      <c r="B12512" s="116" t="n"/>
      <c r="C12512" s="116" t="n"/>
      <c r="D12512" s="116" t="n"/>
    </row>
    <row r="12513">
      <c r="A12513" s="116" t="n"/>
      <c r="B12513" s="116" t="n"/>
      <c r="C12513" s="116" t="n"/>
      <c r="D12513" s="116" t="n"/>
    </row>
    <row r="12514">
      <c r="A12514" s="116" t="n"/>
      <c r="B12514" s="116" t="n"/>
      <c r="C12514" s="116" t="n"/>
      <c r="D12514" s="116" t="n"/>
    </row>
    <row r="12515">
      <c r="A12515" s="116" t="n"/>
      <c r="B12515" s="116" t="n"/>
      <c r="C12515" s="116" t="n"/>
      <c r="D12515" s="116" t="n"/>
    </row>
    <row r="12516">
      <c r="A12516" s="116" t="n"/>
      <c r="B12516" s="116" t="n"/>
      <c r="C12516" s="116" t="n"/>
      <c r="D12516" s="116" t="n"/>
    </row>
    <row r="12517">
      <c r="A12517" s="116" t="n"/>
      <c r="B12517" s="116" t="n"/>
      <c r="C12517" s="116" t="n"/>
      <c r="D12517" s="116" t="n"/>
    </row>
    <row r="12518">
      <c r="A12518" s="116" t="n"/>
      <c r="B12518" s="116" t="n"/>
      <c r="C12518" s="116" t="n"/>
      <c r="D12518" s="116" t="n"/>
    </row>
    <row r="12519">
      <c r="A12519" s="116" t="n"/>
      <c r="B12519" s="116" t="n"/>
      <c r="C12519" s="116" t="n"/>
      <c r="D12519" s="116" t="n"/>
    </row>
    <row r="12520">
      <c r="A12520" s="116" t="n"/>
      <c r="B12520" s="116" t="n"/>
      <c r="C12520" s="116" t="n"/>
      <c r="D12520" s="116" t="n"/>
    </row>
    <row r="12521">
      <c r="A12521" s="116" t="n"/>
      <c r="B12521" s="116" t="n"/>
      <c r="C12521" s="116" t="n"/>
      <c r="D12521" s="116" t="n"/>
    </row>
    <row r="12522">
      <c r="A12522" s="116" t="n"/>
      <c r="B12522" s="116" t="n"/>
      <c r="C12522" s="116" t="n"/>
      <c r="D12522" s="116" t="n"/>
    </row>
    <row r="12523">
      <c r="A12523" s="116" t="n"/>
      <c r="B12523" s="116" t="n"/>
      <c r="C12523" s="116" t="n"/>
      <c r="D12523" s="116" t="n"/>
    </row>
    <row r="12524">
      <c r="A12524" s="116" t="n"/>
      <c r="B12524" s="116" t="n"/>
      <c r="C12524" s="116" t="n"/>
      <c r="D12524" s="116" t="n"/>
    </row>
    <row r="12525">
      <c r="A12525" s="116" t="n"/>
      <c r="B12525" s="116" t="n"/>
      <c r="C12525" s="116" t="n"/>
      <c r="D12525" s="116" t="n"/>
    </row>
    <row r="12526">
      <c r="A12526" s="116" t="n"/>
      <c r="B12526" s="116" t="n"/>
      <c r="C12526" s="116" t="n"/>
      <c r="D12526" s="116" t="n"/>
    </row>
    <row r="12527">
      <c r="A12527" s="116" t="n"/>
      <c r="B12527" s="116" t="n"/>
      <c r="C12527" s="116" t="n"/>
      <c r="D12527" s="116" t="n"/>
    </row>
    <row r="12528">
      <c r="A12528" s="116" t="n"/>
      <c r="B12528" s="116" t="n"/>
      <c r="C12528" s="116" t="n"/>
      <c r="D12528" s="116" t="n"/>
    </row>
    <row r="12529">
      <c r="A12529" s="116" t="n"/>
      <c r="B12529" s="116" t="n"/>
      <c r="C12529" s="116" t="n"/>
      <c r="D12529" s="116" t="n"/>
    </row>
    <row r="12530">
      <c r="A12530" s="116" t="n"/>
      <c r="B12530" s="116" t="n"/>
      <c r="C12530" s="116" t="n"/>
      <c r="D12530" s="116" t="n"/>
    </row>
    <row r="12531">
      <c r="A12531" s="116" t="n"/>
      <c r="B12531" s="116" t="n"/>
      <c r="C12531" s="116" t="n"/>
      <c r="D12531" s="116" t="n"/>
    </row>
    <row r="12532">
      <c r="A12532" s="116" t="n"/>
      <c r="B12532" s="116" t="n"/>
      <c r="C12532" s="116" t="n"/>
      <c r="D12532" s="116" t="n"/>
    </row>
    <row r="12533">
      <c r="A12533" s="116" t="n"/>
      <c r="B12533" s="116" t="n"/>
      <c r="C12533" s="116" t="n"/>
      <c r="D12533" s="116" t="n"/>
    </row>
    <row r="12534">
      <c r="A12534" s="116" t="n"/>
      <c r="B12534" s="116" t="n"/>
      <c r="C12534" s="116" t="n"/>
      <c r="D12534" s="116" t="n"/>
    </row>
    <row r="12535">
      <c r="A12535" s="116" t="n"/>
      <c r="B12535" s="116" t="n"/>
      <c r="C12535" s="116" t="n"/>
      <c r="D12535" s="116" t="n"/>
    </row>
    <row r="12536">
      <c r="A12536" s="116" t="n"/>
      <c r="B12536" s="116" t="n"/>
      <c r="C12536" s="116" t="n"/>
      <c r="D12536" s="116" t="n"/>
    </row>
    <row r="12537">
      <c r="A12537" s="116" t="n"/>
      <c r="B12537" s="116" t="n"/>
      <c r="C12537" s="116" t="n"/>
      <c r="D12537" s="116" t="n"/>
    </row>
    <row r="12538">
      <c r="A12538" s="116" t="n"/>
      <c r="B12538" s="116" t="n"/>
      <c r="C12538" s="116" t="n"/>
      <c r="D12538" s="116" t="n"/>
    </row>
    <row r="12539">
      <c r="A12539" s="116" t="n"/>
      <c r="B12539" s="116" t="n"/>
      <c r="C12539" s="116" t="n"/>
      <c r="D12539" s="116" t="n"/>
    </row>
    <row r="12540">
      <c r="A12540" s="116" t="n"/>
      <c r="B12540" s="116" t="n"/>
      <c r="C12540" s="116" t="n"/>
      <c r="D12540" s="116" t="n"/>
    </row>
    <row r="12541">
      <c r="A12541" s="116" t="n"/>
      <c r="B12541" s="116" t="n"/>
      <c r="C12541" s="116" t="n"/>
      <c r="D12541" s="116" t="n"/>
    </row>
    <row r="12542">
      <c r="A12542" s="116" t="n"/>
      <c r="B12542" s="116" t="n"/>
      <c r="C12542" s="116" t="n"/>
      <c r="D12542" s="116" t="n"/>
    </row>
    <row r="12543">
      <c r="A12543" s="116" t="n"/>
      <c r="B12543" s="116" t="n"/>
      <c r="C12543" s="116" t="n"/>
      <c r="D12543" s="116" t="n"/>
    </row>
    <row r="12544">
      <c r="A12544" s="116" t="n"/>
      <c r="B12544" s="116" t="n"/>
      <c r="C12544" s="116" t="n"/>
      <c r="D12544" s="116" t="n"/>
    </row>
    <row r="12545">
      <c r="A12545" s="116" t="n"/>
      <c r="B12545" s="116" t="n"/>
      <c r="C12545" s="116" t="n"/>
      <c r="D12545" s="116" t="n"/>
    </row>
    <row r="12546">
      <c r="A12546" s="116" t="n"/>
      <c r="B12546" s="116" t="n"/>
      <c r="C12546" s="116" t="n"/>
      <c r="D12546" s="116" t="n"/>
    </row>
    <row r="12547">
      <c r="A12547" s="116" t="n"/>
      <c r="B12547" s="116" t="n"/>
      <c r="C12547" s="116" t="n"/>
      <c r="D12547" s="116" t="n"/>
    </row>
    <row r="12548">
      <c r="A12548" s="116" t="n"/>
      <c r="B12548" s="116" t="n"/>
      <c r="C12548" s="116" t="n"/>
      <c r="D12548" s="116" t="n"/>
    </row>
    <row r="12549">
      <c r="A12549" s="116" t="n"/>
      <c r="B12549" s="116" t="n"/>
      <c r="C12549" s="116" t="n"/>
      <c r="D12549" s="116" t="n"/>
    </row>
    <row r="12550">
      <c r="A12550" s="116" t="n"/>
      <c r="B12550" s="116" t="n"/>
      <c r="C12550" s="116" t="n"/>
      <c r="D12550" s="116" t="n"/>
    </row>
    <row r="12551">
      <c r="A12551" s="116" t="n"/>
      <c r="B12551" s="116" t="n"/>
      <c r="C12551" s="116" t="n"/>
      <c r="D12551" s="116" t="n"/>
    </row>
    <row r="12552">
      <c r="A12552" s="116" t="n"/>
      <c r="B12552" s="116" t="n"/>
      <c r="C12552" s="116" t="n"/>
      <c r="D12552" s="116" t="n"/>
    </row>
    <row r="12553">
      <c r="A12553" s="116" t="n"/>
      <c r="B12553" s="116" t="n"/>
      <c r="C12553" s="116" t="n"/>
      <c r="D12553" s="116" t="n"/>
    </row>
    <row r="12554">
      <c r="A12554" s="116" t="n"/>
      <c r="B12554" s="116" t="n"/>
      <c r="C12554" s="116" t="n"/>
      <c r="D12554" s="116" t="n"/>
    </row>
    <row r="12555">
      <c r="A12555" s="116" t="n"/>
      <c r="B12555" s="116" t="n"/>
      <c r="C12555" s="116" t="n"/>
      <c r="D12555" s="116" t="n"/>
    </row>
    <row r="12556">
      <c r="A12556" s="116" t="n"/>
      <c r="B12556" s="116" t="n"/>
      <c r="C12556" s="116" t="n"/>
      <c r="D12556" s="116" t="n"/>
    </row>
    <row r="12557">
      <c r="A12557" s="116" t="n"/>
      <c r="B12557" s="116" t="n"/>
      <c r="C12557" s="116" t="n"/>
      <c r="D12557" s="116" t="n"/>
    </row>
    <row r="12558">
      <c r="A12558" s="116" t="n"/>
      <c r="B12558" s="116" t="n"/>
      <c r="C12558" s="116" t="n"/>
      <c r="D12558" s="116" t="n"/>
    </row>
    <row r="12559">
      <c r="A12559" s="116" t="n"/>
      <c r="B12559" s="116" t="n"/>
      <c r="C12559" s="116" t="n"/>
      <c r="D12559" s="116" t="n"/>
    </row>
    <row r="12560">
      <c r="A12560" s="116" t="n"/>
      <c r="B12560" s="116" t="n"/>
      <c r="C12560" s="116" t="n"/>
      <c r="D12560" s="116" t="n"/>
    </row>
    <row r="12561">
      <c r="A12561" s="116" t="n"/>
      <c r="B12561" s="116" t="n"/>
      <c r="C12561" s="116" t="n"/>
      <c r="D12561" s="116" t="n"/>
    </row>
    <row r="12562">
      <c r="A12562" s="116" t="n"/>
      <c r="B12562" s="116" t="n"/>
      <c r="C12562" s="116" t="n"/>
      <c r="D12562" s="116" t="n"/>
    </row>
    <row r="12563">
      <c r="A12563" s="116" t="n"/>
      <c r="B12563" s="116" t="n"/>
      <c r="C12563" s="116" t="n"/>
      <c r="D12563" s="116" t="n"/>
    </row>
    <row r="12564">
      <c r="A12564" s="116" t="n"/>
      <c r="B12564" s="116" t="n"/>
      <c r="C12564" s="116" t="n"/>
      <c r="D12564" s="116" t="n"/>
    </row>
    <row r="12565">
      <c r="A12565" s="116" t="n"/>
      <c r="B12565" s="116" t="n"/>
      <c r="C12565" s="116" t="n"/>
      <c r="D12565" s="116" t="n"/>
    </row>
    <row r="12566">
      <c r="A12566" s="116" t="n"/>
      <c r="B12566" s="116" t="n"/>
      <c r="C12566" s="116" t="n"/>
      <c r="D12566" s="116" t="n"/>
    </row>
    <row r="12567">
      <c r="A12567" s="116" t="n"/>
      <c r="B12567" s="116" t="n"/>
      <c r="C12567" s="116" t="n"/>
      <c r="D12567" s="116" t="n"/>
    </row>
    <row r="12568">
      <c r="A12568" s="116" t="n"/>
      <c r="B12568" s="116" t="n"/>
      <c r="C12568" s="116" t="n"/>
      <c r="D12568" s="116" t="n"/>
    </row>
    <row r="12569">
      <c r="A12569" s="116" t="n"/>
      <c r="B12569" s="116" t="n"/>
      <c r="C12569" s="116" t="n"/>
      <c r="D12569" s="116" t="n"/>
    </row>
    <row r="12570">
      <c r="A12570" s="116" t="n"/>
      <c r="B12570" s="116" t="n"/>
      <c r="C12570" s="116" t="n"/>
      <c r="D12570" s="116" t="n"/>
    </row>
    <row r="12571">
      <c r="A12571" s="116" t="n"/>
      <c r="B12571" s="116" t="n"/>
      <c r="C12571" s="116" t="n"/>
      <c r="D12571" s="116" t="n"/>
    </row>
    <row r="12572">
      <c r="A12572" s="116" t="n"/>
      <c r="B12572" s="116" t="n"/>
      <c r="C12572" s="116" t="n"/>
      <c r="D12572" s="116" t="n"/>
    </row>
    <row r="12573">
      <c r="A12573" s="116" t="n"/>
      <c r="B12573" s="116" t="n"/>
      <c r="C12573" s="116" t="n"/>
      <c r="D12573" s="116" t="n"/>
    </row>
    <row r="12574">
      <c r="A12574" s="116" t="n"/>
      <c r="B12574" s="116" t="n"/>
      <c r="C12574" s="116" t="n"/>
      <c r="D12574" s="116" t="n"/>
    </row>
    <row r="12575">
      <c r="A12575" s="116" t="n"/>
      <c r="B12575" s="116" t="n"/>
      <c r="C12575" s="116" t="n"/>
      <c r="D12575" s="116" t="n"/>
    </row>
    <row r="12576">
      <c r="A12576" s="116" t="n"/>
      <c r="B12576" s="116" t="n"/>
      <c r="C12576" s="116" t="n"/>
      <c r="D12576" s="116" t="n"/>
    </row>
    <row r="12577">
      <c r="A12577" s="116" t="n"/>
      <c r="B12577" s="116" t="n"/>
      <c r="C12577" s="116" t="n"/>
      <c r="D12577" s="116" t="n"/>
    </row>
    <row r="12578">
      <c r="A12578" s="116" t="n"/>
      <c r="B12578" s="116" t="n"/>
      <c r="C12578" s="116" t="n"/>
      <c r="D12578" s="116" t="n"/>
    </row>
    <row r="12579">
      <c r="A12579" s="116" t="n"/>
      <c r="B12579" s="116" t="n"/>
      <c r="C12579" s="116" t="n"/>
      <c r="D12579" s="116" t="n"/>
    </row>
    <row r="12580">
      <c r="A12580" s="116" t="n"/>
      <c r="B12580" s="116" t="n"/>
      <c r="C12580" s="116" t="n"/>
      <c r="D12580" s="116" t="n"/>
    </row>
    <row r="12581">
      <c r="A12581" s="116" t="n"/>
      <c r="B12581" s="116" t="n"/>
      <c r="C12581" s="116" t="n"/>
      <c r="D12581" s="116" t="n"/>
    </row>
    <row r="12582">
      <c r="A12582" s="116" t="n"/>
      <c r="B12582" s="116" t="n"/>
      <c r="C12582" s="116" t="n"/>
      <c r="D12582" s="116" t="n"/>
    </row>
    <row r="12583">
      <c r="A12583" s="116" t="n"/>
      <c r="B12583" s="116" t="n"/>
      <c r="C12583" s="116" t="n"/>
      <c r="D12583" s="116" t="n"/>
    </row>
    <row r="12584">
      <c r="A12584" s="116" t="n"/>
      <c r="B12584" s="116" t="n"/>
      <c r="C12584" s="116" t="n"/>
      <c r="D12584" s="116" t="n"/>
    </row>
    <row r="12585">
      <c r="A12585" s="116" t="n"/>
      <c r="B12585" s="116" t="n"/>
      <c r="C12585" s="116" t="n"/>
      <c r="D12585" s="116" t="n"/>
    </row>
    <row r="12586">
      <c r="A12586" s="116" t="n"/>
      <c r="B12586" s="116" t="n"/>
      <c r="C12586" s="116" t="n"/>
      <c r="D12586" s="116" t="n"/>
    </row>
    <row r="12587">
      <c r="A12587" s="116" t="n"/>
      <c r="B12587" s="116" t="n"/>
      <c r="C12587" s="116" t="n"/>
      <c r="D12587" s="116" t="n"/>
    </row>
    <row r="12588">
      <c r="A12588" s="116" t="n"/>
      <c r="B12588" s="116" t="n"/>
      <c r="C12588" s="116" t="n"/>
      <c r="D12588" s="116" t="n"/>
    </row>
    <row r="12589">
      <c r="A12589" s="116" t="n"/>
      <c r="B12589" s="116" t="n"/>
      <c r="C12589" s="116" t="n"/>
      <c r="D12589" s="116" t="n"/>
    </row>
    <row r="12590">
      <c r="A12590" s="116" t="n"/>
      <c r="B12590" s="116" t="n"/>
      <c r="C12590" s="116" t="n"/>
      <c r="D12590" s="116" t="n"/>
    </row>
    <row r="12591">
      <c r="A12591" s="116" t="n"/>
      <c r="B12591" s="116" t="n"/>
      <c r="C12591" s="116" t="n"/>
      <c r="D12591" s="116" t="n"/>
    </row>
    <row r="12592">
      <c r="A12592" s="116" t="n"/>
      <c r="B12592" s="116" t="n"/>
      <c r="C12592" s="116" t="n"/>
      <c r="D12592" s="116" t="n"/>
    </row>
    <row r="12593">
      <c r="A12593" s="116" t="n"/>
      <c r="B12593" s="116" t="n"/>
      <c r="C12593" s="116" t="n"/>
      <c r="D12593" s="116" t="n"/>
    </row>
    <row r="12594">
      <c r="A12594" s="116" t="n"/>
      <c r="B12594" s="116" t="n"/>
      <c r="C12594" s="116" t="n"/>
      <c r="D12594" s="116" t="n"/>
    </row>
    <row r="12595">
      <c r="A12595" s="116" t="n"/>
      <c r="B12595" s="116" t="n"/>
      <c r="C12595" s="116" t="n"/>
      <c r="D12595" s="116" t="n"/>
    </row>
    <row r="12596">
      <c r="A12596" s="116" t="n"/>
      <c r="B12596" s="116" t="n"/>
      <c r="C12596" s="116" t="n"/>
      <c r="D12596" s="116" t="n"/>
    </row>
    <row r="12597">
      <c r="A12597" s="116" t="n"/>
      <c r="B12597" s="116" t="n"/>
      <c r="C12597" s="116" t="n"/>
      <c r="D12597" s="116" t="n"/>
    </row>
    <row r="12598">
      <c r="A12598" s="116" t="n"/>
      <c r="B12598" s="116" t="n"/>
      <c r="C12598" s="116" t="n"/>
      <c r="D12598" s="116" t="n"/>
    </row>
    <row r="12599">
      <c r="A12599" s="116" t="n"/>
      <c r="B12599" s="116" t="n"/>
      <c r="C12599" s="116" t="n"/>
      <c r="D12599" s="116" t="n"/>
    </row>
    <row r="12600">
      <c r="A12600" s="116" t="n"/>
      <c r="B12600" s="116" t="n"/>
      <c r="C12600" s="116" t="n"/>
      <c r="D12600" s="116" t="n"/>
    </row>
    <row r="12601">
      <c r="A12601" s="116" t="n"/>
      <c r="B12601" s="116" t="n"/>
      <c r="C12601" s="116" t="n"/>
      <c r="D12601" s="116" t="n"/>
    </row>
    <row r="12602">
      <c r="A12602" s="116" t="n"/>
      <c r="B12602" s="116" t="n"/>
      <c r="C12602" s="116" t="n"/>
      <c r="D12602" s="116" t="n"/>
    </row>
    <row r="12603">
      <c r="A12603" s="116" t="n"/>
      <c r="B12603" s="116" t="n"/>
      <c r="C12603" s="116" t="n"/>
      <c r="D12603" s="116" t="n"/>
    </row>
    <row r="12604">
      <c r="A12604" s="116" t="n"/>
      <c r="B12604" s="116" t="n"/>
      <c r="C12604" s="116" t="n"/>
      <c r="D12604" s="116" t="n"/>
    </row>
    <row r="12605">
      <c r="A12605" s="116" t="n"/>
      <c r="B12605" s="116" t="n"/>
      <c r="C12605" s="116" t="n"/>
      <c r="D12605" s="116" t="n"/>
    </row>
    <row r="12606">
      <c r="A12606" s="116" t="n"/>
      <c r="B12606" s="116" t="n"/>
      <c r="C12606" s="116" t="n"/>
      <c r="D12606" s="116" t="n"/>
    </row>
    <row r="12607">
      <c r="A12607" s="116" t="n"/>
      <c r="B12607" s="116" t="n"/>
      <c r="C12607" s="116" t="n"/>
      <c r="D12607" s="116" t="n"/>
    </row>
    <row r="12608">
      <c r="A12608" s="116" t="n"/>
      <c r="B12608" s="116" t="n"/>
      <c r="C12608" s="116" t="n"/>
      <c r="D12608" s="116" t="n"/>
    </row>
    <row r="12609">
      <c r="A12609" s="116" t="n"/>
      <c r="B12609" s="116" t="n"/>
      <c r="C12609" s="116" t="n"/>
      <c r="D12609" s="116" t="n"/>
    </row>
    <row r="12610">
      <c r="A12610" s="116" t="n"/>
      <c r="B12610" s="116" t="n"/>
      <c r="C12610" s="116" t="n"/>
      <c r="D12610" s="116" t="n"/>
    </row>
    <row r="12611">
      <c r="A12611" s="116" t="n"/>
      <c r="B12611" s="116" t="n"/>
      <c r="C12611" s="116" t="n"/>
      <c r="D12611" s="116" t="n"/>
    </row>
    <row r="12612">
      <c r="A12612" s="116" t="n"/>
      <c r="B12612" s="116" t="n"/>
      <c r="C12612" s="116" t="n"/>
      <c r="D12612" s="116" t="n"/>
    </row>
    <row r="12613">
      <c r="A12613" s="116" t="n"/>
      <c r="B12613" s="116" t="n"/>
      <c r="C12613" s="116" t="n"/>
      <c r="D12613" s="116" t="n"/>
    </row>
    <row r="12614">
      <c r="A12614" s="116" t="n"/>
      <c r="B12614" s="116" t="n"/>
      <c r="C12614" s="116" t="n"/>
      <c r="D12614" s="116" t="n"/>
    </row>
    <row r="12615">
      <c r="A12615" s="116" t="n"/>
      <c r="B12615" s="116" t="n"/>
      <c r="C12615" s="116" t="n"/>
      <c r="D12615" s="116" t="n"/>
    </row>
    <row r="12616">
      <c r="A12616" s="116" t="n"/>
      <c r="B12616" s="116" t="n"/>
      <c r="C12616" s="116" t="n"/>
      <c r="D12616" s="116" t="n"/>
    </row>
    <row r="12617">
      <c r="A12617" s="116" t="n"/>
      <c r="B12617" s="116" t="n"/>
      <c r="C12617" s="116" t="n"/>
      <c r="D12617" s="116" t="n"/>
    </row>
    <row r="12618">
      <c r="A12618" s="116" t="n"/>
      <c r="B12618" s="116" t="n"/>
      <c r="C12618" s="116" t="n"/>
      <c r="D12618" s="116" t="n"/>
    </row>
    <row r="12619">
      <c r="A12619" s="116" t="n"/>
      <c r="B12619" s="116" t="n"/>
      <c r="C12619" s="116" t="n"/>
      <c r="D12619" s="116" t="n"/>
    </row>
    <row r="12620">
      <c r="A12620" s="116" t="n"/>
      <c r="B12620" s="116" t="n"/>
      <c r="C12620" s="116" t="n"/>
      <c r="D12620" s="116" t="n"/>
    </row>
    <row r="12621">
      <c r="A12621" s="116" t="n"/>
      <c r="B12621" s="116" t="n"/>
      <c r="C12621" s="116" t="n"/>
      <c r="D12621" s="116" t="n"/>
    </row>
    <row r="12622">
      <c r="A12622" s="116" t="n"/>
      <c r="B12622" s="116" t="n"/>
      <c r="C12622" s="116" t="n"/>
      <c r="D12622" s="116" t="n"/>
    </row>
    <row r="12623">
      <c r="A12623" s="116" t="n"/>
      <c r="B12623" s="116" t="n"/>
      <c r="C12623" s="116" t="n"/>
      <c r="D12623" s="116" t="n"/>
    </row>
    <row r="12624">
      <c r="A12624" s="116" t="n"/>
      <c r="B12624" s="116" t="n"/>
      <c r="C12624" s="116" t="n"/>
      <c r="D12624" s="116" t="n"/>
    </row>
    <row r="12625">
      <c r="A12625" s="116" t="n"/>
      <c r="B12625" s="116" t="n"/>
      <c r="C12625" s="116" t="n"/>
      <c r="D12625" s="116" t="n"/>
    </row>
    <row r="12626">
      <c r="A12626" s="116" t="n"/>
      <c r="B12626" s="116" t="n"/>
      <c r="C12626" s="116" t="n"/>
      <c r="D12626" s="116" t="n"/>
    </row>
    <row r="12627">
      <c r="A12627" s="116" t="n"/>
      <c r="B12627" s="116" t="n"/>
      <c r="C12627" s="116" t="n"/>
      <c r="D12627" s="116" t="n"/>
    </row>
    <row r="12628">
      <c r="A12628" s="116" t="n"/>
      <c r="B12628" s="116" t="n"/>
      <c r="C12628" s="116" t="n"/>
      <c r="D12628" s="116" t="n"/>
    </row>
    <row r="12629">
      <c r="A12629" s="116" t="n"/>
      <c r="B12629" s="116" t="n"/>
      <c r="C12629" s="116" t="n"/>
      <c r="D12629" s="116" t="n"/>
    </row>
    <row r="12630">
      <c r="A12630" s="116" t="n"/>
      <c r="B12630" s="116" t="n"/>
      <c r="C12630" s="116" t="n"/>
      <c r="D12630" s="116" t="n"/>
    </row>
    <row r="12631">
      <c r="A12631" s="116" t="n"/>
      <c r="B12631" s="116" t="n"/>
      <c r="C12631" s="116" t="n"/>
      <c r="D12631" s="116" t="n"/>
    </row>
    <row r="12632">
      <c r="A12632" s="116" t="n"/>
      <c r="B12632" s="116" t="n"/>
      <c r="C12632" s="116" t="n"/>
      <c r="D12632" s="116" t="n"/>
    </row>
    <row r="12633">
      <c r="A12633" s="116" t="n"/>
      <c r="B12633" s="116" t="n"/>
      <c r="C12633" s="116" t="n"/>
      <c r="D12633" s="116" t="n"/>
    </row>
    <row r="12634">
      <c r="A12634" s="116" t="n"/>
      <c r="B12634" s="116" t="n"/>
      <c r="C12634" s="116" t="n"/>
      <c r="D12634" s="116" t="n"/>
    </row>
    <row r="12635">
      <c r="A12635" s="116" t="n"/>
      <c r="B12635" s="116" t="n"/>
      <c r="C12635" s="116" t="n"/>
      <c r="D12635" s="116" t="n"/>
    </row>
    <row r="12636">
      <c r="A12636" s="116" t="n"/>
      <c r="B12636" s="116" t="n"/>
      <c r="C12636" s="116" t="n"/>
      <c r="D12636" s="116" t="n"/>
    </row>
    <row r="12637">
      <c r="A12637" s="116" t="n"/>
      <c r="B12637" s="116" t="n"/>
      <c r="C12637" s="116" t="n"/>
      <c r="D12637" s="116" t="n"/>
    </row>
    <row r="12638">
      <c r="A12638" s="116" t="n"/>
      <c r="B12638" s="116" t="n"/>
      <c r="C12638" s="116" t="n"/>
      <c r="D12638" s="116" t="n"/>
    </row>
    <row r="12639">
      <c r="A12639" s="116" t="n"/>
      <c r="B12639" s="116" t="n"/>
      <c r="C12639" s="116" t="n"/>
      <c r="D12639" s="116" t="n"/>
    </row>
    <row r="12640">
      <c r="A12640" s="116" t="n"/>
      <c r="B12640" s="116" t="n"/>
      <c r="C12640" s="116" t="n"/>
      <c r="D12640" s="116" t="n"/>
    </row>
    <row r="12641">
      <c r="A12641" s="116" t="n"/>
      <c r="B12641" s="116" t="n"/>
      <c r="C12641" s="116" t="n"/>
      <c r="D12641" s="116" t="n"/>
    </row>
    <row r="12642">
      <c r="A12642" s="116" t="n"/>
      <c r="B12642" s="116" t="n"/>
      <c r="C12642" s="116" t="n"/>
      <c r="D12642" s="116" t="n"/>
    </row>
    <row r="12643">
      <c r="A12643" s="116" t="n"/>
      <c r="B12643" s="116" t="n"/>
      <c r="C12643" s="116" t="n"/>
      <c r="D12643" s="116" t="n"/>
    </row>
    <row r="12644">
      <c r="A12644" s="116" t="n"/>
      <c r="B12644" s="116" t="n"/>
      <c r="C12644" s="116" t="n"/>
      <c r="D12644" s="116" t="n"/>
    </row>
    <row r="12645">
      <c r="A12645" s="116" t="n"/>
      <c r="B12645" s="116" t="n"/>
      <c r="C12645" s="116" t="n"/>
      <c r="D12645" s="116" t="n"/>
    </row>
    <row r="12646">
      <c r="A12646" s="116" t="n"/>
      <c r="B12646" s="116" t="n"/>
      <c r="C12646" s="116" t="n"/>
      <c r="D12646" s="116" t="n"/>
    </row>
    <row r="12647">
      <c r="A12647" s="116" t="n"/>
      <c r="B12647" s="116" t="n"/>
      <c r="C12647" s="116" t="n"/>
      <c r="D12647" s="116" t="n"/>
    </row>
    <row r="12648">
      <c r="A12648" s="116" t="n"/>
      <c r="B12648" s="116" t="n"/>
      <c r="C12648" s="116" t="n"/>
      <c r="D12648" s="116" t="n"/>
    </row>
    <row r="12649">
      <c r="A12649" s="116" t="n"/>
      <c r="B12649" s="116" t="n"/>
      <c r="C12649" s="116" t="n"/>
      <c r="D12649" s="116" t="n"/>
    </row>
    <row r="12650">
      <c r="A12650" s="116" t="n"/>
      <c r="B12650" s="116" t="n"/>
      <c r="C12650" s="116" t="n"/>
      <c r="D12650" s="116" t="n"/>
    </row>
    <row r="12651">
      <c r="A12651" s="116" t="n"/>
      <c r="B12651" s="116" t="n"/>
      <c r="C12651" s="116" t="n"/>
      <c r="D12651" s="116" t="n"/>
    </row>
    <row r="12652">
      <c r="A12652" s="116" t="n"/>
      <c r="B12652" s="116" t="n"/>
      <c r="C12652" s="116" t="n"/>
      <c r="D12652" s="116" t="n"/>
    </row>
    <row r="12653">
      <c r="A12653" s="116" t="n"/>
      <c r="B12653" s="116" t="n"/>
      <c r="C12653" s="116" t="n"/>
      <c r="D12653" s="116" t="n"/>
    </row>
    <row r="12654">
      <c r="A12654" s="116" t="n"/>
      <c r="B12654" s="116" t="n"/>
      <c r="C12654" s="116" t="n"/>
      <c r="D12654" s="116" t="n"/>
    </row>
    <row r="12655">
      <c r="A12655" s="116" t="n"/>
      <c r="B12655" s="116" t="n"/>
      <c r="C12655" s="116" t="n"/>
      <c r="D12655" s="116" t="n"/>
    </row>
    <row r="12656">
      <c r="A12656" s="116" t="n"/>
      <c r="B12656" s="116" t="n"/>
      <c r="C12656" s="116" t="n"/>
      <c r="D12656" s="116" t="n"/>
    </row>
    <row r="12657">
      <c r="A12657" s="116" t="n"/>
      <c r="B12657" s="116" t="n"/>
      <c r="C12657" s="116" t="n"/>
      <c r="D12657" s="116" t="n"/>
    </row>
    <row r="12658">
      <c r="A12658" s="116" t="n"/>
      <c r="B12658" s="116" t="n"/>
      <c r="C12658" s="116" t="n"/>
      <c r="D12658" s="116" t="n"/>
    </row>
    <row r="12659">
      <c r="A12659" s="116" t="n"/>
      <c r="B12659" s="116" t="n"/>
      <c r="C12659" s="116" t="n"/>
      <c r="D12659" s="116" t="n"/>
    </row>
    <row r="12660">
      <c r="A12660" s="116" t="n"/>
      <c r="B12660" s="116" t="n"/>
      <c r="C12660" s="116" t="n"/>
      <c r="D12660" s="116" t="n"/>
    </row>
    <row r="12661">
      <c r="A12661" s="116" t="n"/>
      <c r="B12661" s="116" t="n"/>
      <c r="C12661" s="116" t="n"/>
      <c r="D12661" s="116" t="n"/>
    </row>
    <row r="12662">
      <c r="A12662" s="116" t="n"/>
      <c r="B12662" s="116" t="n"/>
      <c r="C12662" s="116" t="n"/>
      <c r="D12662" s="116" t="n"/>
    </row>
    <row r="12663">
      <c r="A12663" s="116" t="n"/>
      <c r="B12663" s="116" t="n"/>
      <c r="C12663" s="116" t="n"/>
      <c r="D12663" s="116" t="n"/>
    </row>
    <row r="12664">
      <c r="A12664" s="116" t="n"/>
      <c r="B12664" s="116" t="n"/>
      <c r="C12664" s="116" t="n"/>
      <c r="D12664" s="116" t="n"/>
    </row>
    <row r="12665">
      <c r="A12665" s="116" t="n"/>
      <c r="B12665" s="116" t="n"/>
      <c r="C12665" s="116" t="n"/>
      <c r="D12665" s="116" t="n"/>
    </row>
    <row r="12666">
      <c r="A12666" s="116" t="n"/>
      <c r="B12666" s="116" t="n"/>
      <c r="C12666" s="116" t="n"/>
      <c r="D12666" s="116" t="n"/>
    </row>
    <row r="12667">
      <c r="A12667" s="116" t="n"/>
      <c r="B12667" s="116" t="n"/>
      <c r="C12667" s="116" t="n"/>
      <c r="D12667" s="116" t="n"/>
    </row>
    <row r="12668">
      <c r="A12668" s="116" t="n"/>
      <c r="B12668" s="116" t="n"/>
      <c r="C12668" s="116" t="n"/>
      <c r="D12668" s="116" t="n"/>
    </row>
    <row r="12669">
      <c r="A12669" s="116" t="n"/>
      <c r="B12669" s="116" t="n"/>
      <c r="C12669" s="116" t="n"/>
      <c r="D12669" s="116" t="n"/>
    </row>
    <row r="12670">
      <c r="A12670" s="116" t="n"/>
      <c r="B12670" s="116" t="n"/>
      <c r="C12670" s="116" t="n"/>
      <c r="D12670" s="116" t="n"/>
    </row>
    <row r="12671">
      <c r="A12671" s="116" t="n"/>
      <c r="B12671" s="116" t="n"/>
      <c r="C12671" s="116" t="n"/>
      <c r="D12671" s="116" t="n"/>
    </row>
    <row r="12672">
      <c r="A12672" s="116" t="n"/>
      <c r="B12672" s="116" t="n"/>
      <c r="C12672" s="116" t="n"/>
      <c r="D12672" s="116" t="n"/>
    </row>
    <row r="12673">
      <c r="A12673" s="116" t="n"/>
      <c r="B12673" s="116" t="n"/>
      <c r="C12673" s="116" t="n"/>
      <c r="D12673" s="116" t="n"/>
    </row>
    <row r="12674">
      <c r="A12674" s="116" t="n"/>
      <c r="B12674" s="116" t="n"/>
      <c r="C12674" s="116" t="n"/>
      <c r="D12674" s="116" t="n"/>
    </row>
    <row r="12675">
      <c r="A12675" s="116" t="n"/>
      <c r="B12675" s="116" t="n"/>
      <c r="C12675" s="116" t="n"/>
      <c r="D12675" s="116" t="n"/>
    </row>
    <row r="12676">
      <c r="A12676" s="116" t="n"/>
      <c r="B12676" s="116" t="n"/>
      <c r="C12676" s="116" t="n"/>
      <c r="D12676" s="116" t="n"/>
    </row>
    <row r="12677">
      <c r="A12677" s="116" t="n"/>
      <c r="B12677" s="116" t="n"/>
      <c r="C12677" s="116" t="n"/>
      <c r="D12677" s="116" t="n"/>
    </row>
    <row r="12678">
      <c r="A12678" s="116" t="n"/>
      <c r="B12678" s="116" t="n"/>
      <c r="C12678" s="116" t="n"/>
      <c r="D12678" s="116" t="n"/>
    </row>
    <row r="12679">
      <c r="A12679" s="116" t="n"/>
      <c r="B12679" s="116" t="n"/>
      <c r="C12679" s="116" t="n"/>
      <c r="D12679" s="116" t="n"/>
    </row>
    <row r="12680">
      <c r="A12680" s="116" t="n"/>
      <c r="B12680" s="116" t="n"/>
      <c r="C12680" s="116" t="n"/>
      <c r="D12680" s="116" t="n"/>
    </row>
    <row r="12681">
      <c r="A12681" s="116" t="n"/>
      <c r="B12681" s="116" t="n"/>
      <c r="C12681" s="116" t="n"/>
      <c r="D12681" s="116" t="n"/>
    </row>
    <row r="12682">
      <c r="A12682" s="116" t="n"/>
      <c r="B12682" s="116" t="n"/>
      <c r="C12682" s="116" t="n"/>
      <c r="D12682" s="116" t="n"/>
    </row>
    <row r="12683">
      <c r="A12683" s="116" t="n"/>
      <c r="B12683" s="116" t="n"/>
      <c r="C12683" s="116" t="n"/>
      <c r="D12683" s="116" t="n"/>
    </row>
    <row r="12684">
      <c r="A12684" s="116" t="n"/>
      <c r="B12684" s="116" t="n"/>
      <c r="C12684" s="116" t="n"/>
      <c r="D12684" s="116" t="n"/>
    </row>
    <row r="12685">
      <c r="A12685" s="116" t="n"/>
      <c r="B12685" s="116" t="n"/>
      <c r="C12685" s="116" t="n"/>
      <c r="D12685" s="116" t="n"/>
    </row>
    <row r="12686">
      <c r="A12686" s="116" t="n"/>
      <c r="B12686" s="116" t="n"/>
      <c r="C12686" s="116" t="n"/>
      <c r="D12686" s="116" t="n"/>
    </row>
    <row r="12687">
      <c r="A12687" s="116" t="n"/>
      <c r="B12687" s="116" t="n"/>
      <c r="C12687" s="116" t="n"/>
      <c r="D12687" s="116" t="n"/>
    </row>
    <row r="12688">
      <c r="A12688" s="116" t="n"/>
      <c r="B12688" s="116" t="n"/>
      <c r="C12688" s="116" t="n"/>
      <c r="D12688" s="116" t="n"/>
    </row>
    <row r="12689">
      <c r="A12689" s="116" t="n"/>
      <c r="B12689" s="116" t="n"/>
      <c r="C12689" s="116" t="n"/>
      <c r="D12689" s="116" t="n"/>
    </row>
    <row r="12690">
      <c r="A12690" s="116" t="n"/>
      <c r="B12690" s="116" t="n"/>
      <c r="C12690" s="116" t="n"/>
      <c r="D12690" s="116" t="n"/>
    </row>
    <row r="12691">
      <c r="A12691" s="116" t="n"/>
      <c r="B12691" s="116" t="n"/>
      <c r="C12691" s="116" t="n"/>
      <c r="D12691" s="116" t="n"/>
    </row>
    <row r="12692">
      <c r="A12692" s="116" t="n"/>
      <c r="B12692" s="116" t="n"/>
      <c r="C12692" s="116" t="n"/>
      <c r="D12692" s="116" t="n"/>
    </row>
    <row r="12693">
      <c r="A12693" s="116" t="n"/>
      <c r="B12693" s="116" t="n"/>
      <c r="C12693" s="116" t="n"/>
      <c r="D12693" s="116" t="n"/>
    </row>
    <row r="12694">
      <c r="A12694" s="116" t="n"/>
      <c r="B12694" s="116" t="n"/>
      <c r="C12694" s="116" t="n"/>
      <c r="D12694" s="116" t="n"/>
    </row>
    <row r="12695">
      <c r="A12695" s="116" t="n"/>
      <c r="B12695" s="116" t="n"/>
      <c r="C12695" s="116" t="n"/>
      <c r="D12695" s="116" t="n"/>
    </row>
    <row r="12696">
      <c r="A12696" s="116" t="n"/>
      <c r="B12696" s="116" t="n"/>
      <c r="C12696" s="116" t="n"/>
      <c r="D12696" s="116" t="n"/>
    </row>
    <row r="12697">
      <c r="A12697" s="116" t="n"/>
      <c r="B12697" s="116" t="n"/>
      <c r="C12697" s="116" t="n"/>
      <c r="D12697" s="116" t="n"/>
    </row>
    <row r="12698">
      <c r="A12698" s="116" t="n"/>
      <c r="B12698" s="116" t="n"/>
      <c r="C12698" s="116" t="n"/>
      <c r="D12698" s="116" t="n"/>
    </row>
    <row r="12699">
      <c r="A12699" s="116" t="n"/>
      <c r="B12699" s="116" t="n"/>
      <c r="C12699" s="116" t="n"/>
      <c r="D12699" s="116" t="n"/>
    </row>
    <row r="12700">
      <c r="A12700" s="116" t="n"/>
      <c r="B12700" s="116" t="n"/>
      <c r="C12700" s="116" t="n"/>
      <c r="D12700" s="116" t="n"/>
    </row>
    <row r="12701">
      <c r="A12701" s="116" t="n"/>
      <c r="B12701" s="116" t="n"/>
      <c r="C12701" s="116" t="n"/>
      <c r="D12701" s="116" t="n"/>
    </row>
    <row r="12702">
      <c r="A12702" s="116" t="n"/>
      <c r="B12702" s="116" t="n"/>
      <c r="C12702" s="116" t="n"/>
      <c r="D12702" s="116" t="n"/>
    </row>
    <row r="12703">
      <c r="A12703" s="116" t="n"/>
      <c r="B12703" s="116" t="n"/>
      <c r="C12703" s="116" t="n"/>
      <c r="D12703" s="116" t="n"/>
    </row>
    <row r="12704">
      <c r="A12704" s="116" t="n"/>
      <c r="B12704" s="116" t="n"/>
      <c r="C12704" s="116" t="n"/>
      <c r="D12704" s="116" t="n"/>
    </row>
    <row r="12705">
      <c r="A12705" s="116" t="n"/>
      <c r="B12705" s="116" t="n"/>
      <c r="C12705" s="116" t="n"/>
      <c r="D12705" s="116" t="n"/>
    </row>
    <row r="12706">
      <c r="A12706" s="116" t="n"/>
      <c r="B12706" s="116" t="n"/>
      <c r="C12706" s="116" t="n"/>
      <c r="D12706" s="116" t="n"/>
    </row>
    <row r="12707">
      <c r="A12707" s="116" t="n"/>
      <c r="B12707" s="116" t="n"/>
      <c r="C12707" s="116" t="n"/>
      <c r="D12707" s="116" t="n"/>
    </row>
    <row r="12708">
      <c r="A12708" s="116" t="n"/>
      <c r="B12708" s="116" t="n"/>
      <c r="C12708" s="116" t="n"/>
      <c r="D12708" s="116" t="n"/>
    </row>
    <row r="12709">
      <c r="A12709" s="116" t="n"/>
      <c r="B12709" s="116" t="n"/>
      <c r="C12709" s="116" t="n"/>
      <c r="D12709" s="116" t="n"/>
    </row>
    <row r="12710">
      <c r="A12710" s="116" t="n"/>
      <c r="B12710" s="116" t="n"/>
      <c r="C12710" s="116" t="n"/>
      <c r="D12710" s="116" t="n"/>
    </row>
    <row r="12711">
      <c r="A12711" s="116" t="n"/>
      <c r="B12711" s="116" t="n"/>
      <c r="C12711" s="116" t="n"/>
      <c r="D12711" s="116" t="n"/>
    </row>
    <row r="12712">
      <c r="A12712" s="116" t="n"/>
      <c r="B12712" s="116" t="n"/>
      <c r="C12712" s="116" t="n"/>
      <c r="D12712" s="116" t="n"/>
    </row>
    <row r="12713">
      <c r="A12713" s="116" t="n"/>
      <c r="B12713" s="116" t="n"/>
      <c r="C12713" s="116" t="n"/>
      <c r="D12713" s="116" t="n"/>
    </row>
    <row r="12714">
      <c r="A12714" s="116" t="n"/>
      <c r="B12714" s="116" t="n"/>
      <c r="C12714" s="116" t="n"/>
      <c r="D12714" s="116" t="n"/>
    </row>
    <row r="12715">
      <c r="A12715" s="116" t="n"/>
      <c r="B12715" s="116" t="n"/>
      <c r="C12715" s="116" t="n"/>
      <c r="D12715" s="116" t="n"/>
    </row>
    <row r="12716">
      <c r="A12716" s="116" t="n"/>
      <c r="B12716" s="116" t="n"/>
      <c r="C12716" s="116" t="n"/>
      <c r="D12716" s="116" t="n"/>
    </row>
    <row r="12717">
      <c r="A12717" s="116" t="n"/>
      <c r="B12717" s="116" t="n"/>
      <c r="C12717" s="116" t="n"/>
      <c r="D12717" s="116" t="n"/>
    </row>
    <row r="12718">
      <c r="A12718" s="116" t="n"/>
      <c r="B12718" s="116" t="n"/>
      <c r="C12718" s="116" t="n"/>
      <c r="D12718" s="116" t="n"/>
    </row>
    <row r="12719">
      <c r="A12719" s="116" t="n"/>
      <c r="B12719" s="116" t="n"/>
      <c r="C12719" s="116" t="n"/>
      <c r="D12719" s="116" t="n"/>
    </row>
    <row r="12720">
      <c r="A12720" s="116" t="n"/>
      <c r="B12720" s="116" t="n"/>
      <c r="C12720" s="116" t="n"/>
      <c r="D12720" s="116" t="n"/>
    </row>
    <row r="12721">
      <c r="A12721" s="116" t="n"/>
      <c r="B12721" s="116" t="n"/>
      <c r="C12721" s="116" t="n"/>
      <c r="D12721" s="116" t="n"/>
    </row>
    <row r="12722">
      <c r="A12722" s="116" t="n"/>
      <c r="B12722" s="116" t="n"/>
      <c r="C12722" s="116" t="n"/>
      <c r="D12722" s="116" t="n"/>
    </row>
    <row r="12723">
      <c r="A12723" s="116" t="n"/>
      <c r="B12723" s="116" t="n"/>
      <c r="C12723" s="116" t="n"/>
      <c r="D12723" s="116" t="n"/>
    </row>
    <row r="12724">
      <c r="A12724" s="116" t="n"/>
      <c r="B12724" s="116" t="n"/>
      <c r="C12724" s="116" t="n"/>
      <c r="D12724" s="116" t="n"/>
    </row>
    <row r="12725">
      <c r="A12725" s="116" t="n"/>
      <c r="B12725" s="116" t="n"/>
      <c r="C12725" s="116" t="n"/>
      <c r="D12725" s="116" t="n"/>
    </row>
    <row r="12726">
      <c r="A12726" s="116" t="n"/>
      <c r="B12726" s="116" t="n"/>
      <c r="C12726" s="116" t="n"/>
      <c r="D12726" s="116" t="n"/>
    </row>
    <row r="12727">
      <c r="A12727" s="116" t="n"/>
      <c r="B12727" s="116" t="n"/>
      <c r="C12727" s="116" t="n"/>
      <c r="D12727" s="116" t="n"/>
    </row>
    <row r="12728">
      <c r="A12728" s="116" t="n"/>
      <c r="B12728" s="116" t="n"/>
      <c r="C12728" s="116" t="n"/>
      <c r="D12728" s="116" t="n"/>
    </row>
    <row r="12729">
      <c r="A12729" s="116" t="n"/>
      <c r="B12729" s="116" t="n"/>
      <c r="C12729" s="116" t="n"/>
      <c r="D12729" s="116" t="n"/>
    </row>
    <row r="12730">
      <c r="A12730" s="116" t="n"/>
      <c r="B12730" s="116" t="n"/>
      <c r="C12730" s="116" t="n"/>
      <c r="D12730" s="116" t="n"/>
    </row>
    <row r="12731">
      <c r="A12731" s="116" t="n"/>
      <c r="B12731" s="116" t="n"/>
      <c r="C12731" s="116" t="n"/>
      <c r="D12731" s="116" t="n"/>
    </row>
    <row r="12732">
      <c r="A12732" s="116" t="n"/>
      <c r="B12732" s="116" t="n"/>
      <c r="C12732" s="116" t="n"/>
      <c r="D12732" s="116" t="n"/>
    </row>
    <row r="12733">
      <c r="A12733" s="116" t="n"/>
      <c r="B12733" s="116" t="n"/>
      <c r="C12733" s="116" t="n"/>
      <c r="D12733" s="116" t="n"/>
    </row>
    <row r="12734">
      <c r="A12734" s="116" t="n"/>
      <c r="B12734" s="116" t="n"/>
      <c r="C12734" s="116" t="n"/>
      <c r="D12734" s="116" t="n"/>
    </row>
    <row r="12735">
      <c r="A12735" s="116" t="n"/>
      <c r="B12735" s="116" t="n"/>
      <c r="C12735" s="116" t="n"/>
      <c r="D12735" s="116" t="n"/>
    </row>
    <row r="12736">
      <c r="A12736" s="116" t="n"/>
      <c r="B12736" s="116" t="n"/>
      <c r="C12736" s="116" t="n"/>
      <c r="D12736" s="116" t="n"/>
    </row>
    <row r="12737">
      <c r="A12737" s="116" t="n"/>
      <c r="B12737" s="116" t="n"/>
      <c r="C12737" s="116" t="n"/>
      <c r="D12737" s="116" t="n"/>
    </row>
    <row r="12738">
      <c r="A12738" s="116" t="n"/>
      <c r="B12738" s="116" t="n"/>
      <c r="C12738" s="116" t="n"/>
      <c r="D12738" s="116" t="n"/>
    </row>
    <row r="12739">
      <c r="A12739" s="116" t="n"/>
      <c r="B12739" s="116" t="n"/>
      <c r="C12739" s="116" t="n"/>
      <c r="D12739" s="116" t="n"/>
    </row>
    <row r="12740">
      <c r="A12740" s="116" t="n"/>
      <c r="B12740" s="116" t="n"/>
      <c r="C12740" s="116" t="n"/>
      <c r="D12740" s="116" t="n"/>
    </row>
    <row r="12741">
      <c r="A12741" s="116" t="n"/>
      <c r="B12741" s="116" t="n"/>
      <c r="C12741" s="116" t="n"/>
      <c r="D12741" s="116" t="n"/>
    </row>
    <row r="12742">
      <c r="A12742" s="116" t="n"/>
      <c r="B12742" s="116" t="n"/>
      <c r="C12742" s="116" t="n"/>
      <c r="D12742" s="116" t="n"/>
    </row>
    <row r="12743">
      <c r="A12743" s="116" t="n"/>
      <c r="B12743" s="116" t="n"/>
      <c r="C12743" s="116" t="n"/>
      <c r="D12743" s="116" t="n"/>
    </row>
    <row r="12744">
      <c r="A12744" s="116" t="n"/>
      <c r="B12744" s="116" t="n"/>
      <c r="C12744" s="116" t="n"/>
      <c r="D12744" s="116" t="n"/>
    </row>
    <row r="12745">
      <c r="A12745" s="116" t="n"/>
      <c r="B12745" s="116" t="n"/>
      <c r="C12745" s="116" t="n"/>
      <c r="D12745" s="116" t="n"/>
    </row>
    <row r="12746">
      <c r="A12746" s="116" t="n"/>
      <c r="B12746" s="116" t="n"/>
      <c r="C12746" s="116" t="n"/>
      <c r="D12746" s="116" t="n"/>
    </row>
    <row r="12747">
      <c r="A12747" s="116" t="n"/>
      <c r="B12747" s="116" t="n"/>
      <c r="C12747" s="116" t="n"/>
      <c r="D12747" s="116" t="n"/>
    </row>
    <row r="12748">
      <c r="A12748" s="116" t="n"/>
      <c r="B12748" s="116" t="n"/>
      <c r="C12748" s="116" t="n"/>
      <c r="D12748" s="116" t="n"/>
    </row>
    <row r="12749">
      <c r="A12749" s="116" t="n"/>
      <c r="B12749" s="116" t="n"/>
      <c r="C12749" s="116" t="n"/>
      <c r="D12749" s="116" t="n"/>
    </row>
    <row r="12750">
      <c r="A12750" s="116" t="n"/>
      <c r="B12750" s="116" t="n"/>
      <c r="C12750" s="116" t="n"/>
      <c r="D12750" s="116" t="n"/>
    </row>
    <row r="12751">
      <c r="A12751" s="116" t="n"/>
      <c r="B12751" s="116" t="n"/>
      <c r="C12751" s="116" t="n"/>
      <c r="D12751" s="116" t="n"/>
    </row>
    <row r="12752">
      <c r="A12752" s="116" t="n"/>
      <c r="B12752" s="116" t="n"/>
      <c r="C12752" s="116" t="n"/>
      <c r="D12752" s="116" t="n"/>
    </row>
    <row r="12753">
      <c r="A12753" s="116" t="n"/>
      <c r="B12753" s="116" t="n"/>
      <c r="C12753" s="116" t="n"/>
      <c r="D12753" s="116" t="n"/>
    </row>
    <row r="12754">
      <c r="A12754" s="116" t="n"/>
      <c r="B12754" s="116" t="n"/>
      <c r="C12754" s="116" t="n"/>
      <c r="D12754" s="116" t="n"/>
    </row>
    <row r="12755">
      <c r="A12755" s="116" t="n"/>
      <c r="B12755" s="116" t="n"/>
      <c r="C12755" s="116" t="n"/>
      <c r="D12755" s="116" t="n"/>
    </row>
    <row r="12756">
      <c r="A12756" s="116" t="n"/>
      <c r="B12756" s="116" t="n"/>
      <c r="C12756" s="116" t="n"/>
      <c r="D12756" s="116" t="n"/>
    </row>
    <row r="12757">
      <c r="A12757" s="116" t="n"/>
      <c r="B12757" s="116" t="n"/>
      <c r="C12757" s="116" t="n"/>
      <c r="D12757" s="116" t="n"/>
    </row>
    <row r="12758">
      <c r="A12758" s="116" t="n"/>
      <c r="B12758" s="116" t="n"/>
      <c r="C12758" s="116" t="n"/>
      <c r="D12758" s="116" t="n"/>
    </row>
    <row r="12759">
      <c r="A12759" s="116" t="n"/>
      <c r="B12759" s="116" t="n"/>
      <c r="C12759" s="116" t="n"/>
      <c r="D12759" s="116" t="n"/>
    </row>
    <row r="12760">
      <c r="A12760" s="116" t="n"/>
      <c r="B12760" s="116" t="n"/>
      <c r="C12760" s="116" t="n"/>
      <c r="D12760" s="116" t="n"/>
    </row>
    <row r="12761">
      <c r="A12761" s="116" t="n"/>
      <c r="B12761" s="116" t="n"/>
      <c r="C12761" s="116" t="n"/>
      <c r="D12761" s="116" t="n"/>
    </row>
    <row r="12762">
      <c r="A12762" s="116" t="n"/>
      <c r="B12762" s="116" t="n"/>
      <c r="C12762" s="116" t="n"/>
      <c r="D12762" s="116" t="n"/>
    </row>
    <row r="12763">
      <c r="A12763" s="116" t="n"/>
      <c r="B12763" s="116" t="n"/>
      <c r="C12763" s="116" t="n"/>
      <c r="D12763" s="116" t="n"/>
    </row>
    <row r="12764">
      <c r="A12764" s="116" t="n"/>
      <c r="B12764" s="116" t="n"/>
      <c r="C12764" s="116" t="n"/>
      <c r="D12764" s="116" t="n"/>
    </row>
    <row r="12765">
      <c r="A12765" s="116" t="n"/>
      <c r="B12765" s="116" t="n"/>
      <c r="C12765" s="116" t="n"/>
      <c r="D12765" s="116" t="n"/>
    </row>
    <row r="12766">
      <c r="A12766" s="116" t="n"/>
      <c r="B12766" s="116" t="n"/>
      <c r="C12766" s="116" t="n"/>
      <c r="D12766" s="116" t="n"/>
    </row>
    <row r="12767">
      <c r="A12767" s="116" t="n"/>
      <c r="B12767" s="116" t="n"/>
      <c r="C12767" s="116" t="n"/>
      <c r="D12767" s="116" t="n"/>
    </row>
    <row r="12768">
      <c r="A12768" s="116" t="n"/>
      <c r="B12768" s="116" t="n"/>
      <c r="C12768" s="116" t="n"/>
      <c r="D12768" s="116" t="n"/>
    </row>
    <row r="12769">
      <c r="A12769" s="116" t="n"/>
      <c r="B12769" s="116" t="n"/>
      <c r="C12769" s="116" t="n"/>
      <c r="D12769" s="116" t="n"/>
    </row>
    <row r="12770">
      <c r="A12770" s="116" t="n"/>
      <c r="B12770" s="116" t="n"/>
      <c r="C12770" s="116" t="n"/>
      <c r="D12770" s="116" t="n"/>
    </row>
    <row r="12771">
      <c r="A12771" s="116" t="n"/>
      <c r="B12771" s="116" t="n"/>
      <c r="C12771" s="116" t="n"/>
      <c r="D12771" s="116" t="n"/>
    </row>
    <row r="12772">
      <c r="A12772" s="116" t="n"/>
      <c r="B12772" s="116" t="n"/>
      <c r="C12772" s="116" t="n"/>
      <c r="D12772" s="116" t="n"/>
    </row>
    <row r="12773">
      <c r="A12773" s="116" t="n"/>
      <c r="B12773" s="116" t="n"/>
      <c r="C12773" s="116" t="n"/>
      <c r="D12773" s="116" t="n"/>
    </row>
    <row r="12774">
      <c r="A12774" s="116" t="n"/>
      <c r="B12774" s="116" t="n"/>
      <c r="C12774" s="116" t="n"/>
      <c r="D12774" s="116" t="n"/>
    </row>
    <row r="12775">
      <c r="A12775" s="116" t="n"/>
      <c r="B12775" s="116" t="n"/>
      <c r="C12775" s="116" t="n"/>
      <c r="D12775" s="116" t="n"/>
    </row>
    <row r="12776">
      <c r="A12776" s="116" t="n"/>
      <c r="B12776" s="116" t="n"/>
      <c r="C12776" s="116" t="n"/>
      <c r="D12776" s="116" t="n"/>
    </row>
    <row r="12777">
      <c r="A12777" s="116" t="n"/>
      <c r="B12777" s="116" t="n"/>
      <c r="C12777" s="116" t="n"/>
      <c r="D12777" s="116" t="n"/>
    </row>
    <row r="12778">
      <c r="A12778" s="116" t="n"/>
      <c r="B12778" s="116" t="n"/>
      <c r="C12778" s="116" t="n"/>
      <c r="D12778" s="116" t="n"/>
    </row>
    <row r="12779">
      <c r="A12779" s="116" t="n"/>
      <c r="B12779" s="116" t="n"/>
      <c r="C12779" s="116" t="n"/>
      <c r="D12779" s="116" t="n"/>
    </row>
    <row r="12780">
      <c r="A12780" s="116" t="n"/>
      <c r="B12780" s="116" t="n"/>
      <c r="C12780" s="116" t="n"/>
      <c r="D12780" s="116" t="n"/>
    </row>
    <row r="12781">
      <c r="A12781" s="116" t="n"/>
      <c r="B12781" s="116" t="n"/>
      <c r="C12781" s="116" t="n"/>
      <c r="D12781" s="116" t="n"/>
    </row>
    <row r="12782">
      <c r="A12782" s="116" t="n"/>
      <c r="B12782" s="116" t="n"/>
      <c r="C12782" s="116" t="n"/>
      <c r="D12782" s="116" t="n"/>
    </row>
    <row r="12783">
      <c r="A12783" s="116" t="n"/>
      <c r="B12783" s="116" t="n"/>
      <c r="C12783" s="116" t="n"/>
      <c r="D12783" s="116" t="n"/>
    </row>
    <row r="12784">
      <c r="A12784" s="116" t="n"/>
      <c r="B12784" s="116" t="n"/>
      <c r="C12784" s="116" t="n"/>
      <c r="D12784" s="116" t="n"/>
    </row>
    <row r="12785">
      <c r="A12785" s="116" t="n"/>
      <c r="B12785" s="116" t="n"/>
      <c r="C12785" s="116" t="n"/>
      <c r="D12785" s="116" t="n"/>
    </row>
    <row r="12786">
      <c r="A12786" s="116" t="n"/>
      <c r="B12786" s="116" t="n"/>
      <c r="C12786" s="116" t="n"/>
      <c r="D12786" s="116" t="n"/>
    </row>
    <row r="12787">
      <c r="A12787" s="116" t="n"/>
      <c r="B12787" s="116" t="n"/>
      <c r="C12787" s="116" t="n"/>
      <c r="D12787" s="116" t="n"/>
    </row>
    <row r="12788">
      <c r="A12788" s="116" t="n"/>
      <c r="B12788" s="116" t="n"/>
      <c r="C12788" s="116" t="n"/>
      <c r="D12788" s="116" t="n"/>
    </row>
    <row r="12789">
      <c r="A12789" s="116" t="n"/>
      <c r="B12789" s="116" t="n"/>
      <c r="C12789" s="116" t="n"/>
      <c r="D12789" s="116" t="n"/>
    </row>
    <row r="12790">
      <c r="A12790" s="116" t="n"/>
      <c r="B12790" s="116" t="n"/>
      <c r="C12790" s="116" t="n"/>
      <c r="D12790" s="116" t="n"/>
    </row>
    <row r="12791">
      <c r="A12791" s="116" t="n"/>
      <c r="B12791" s="116" t="n"/>
      <c r="C12791" s="116" t="n"/>
      <c r="D12791" s="116" t="n"/>
    </row>
    <row r="12792">
      <c r="A12792" s="116" t="n"/>
      <c r="B12792" s="116" t="n"/>
      <c r="C12792" s="116" t="n"/>
      <c r="D12792" s="116" t="n"/>
    </row>
    <row r="12793">
      <c r="A12793" s="116" t="n"/>
      <c r="B12793" s="116" t="n"/>
      <c r="C12793" s="116" t="n"/>
      <c r="D12793" s="116" t="n"/>
    </row>
    <row r="12794">
      <c r="A12794" s="116" t="n"/>
      <c r="B12794" s="116" t="n"/>
      <c r="C12794" s="116" t="n"/>
      <c r="D12794" s="116" t="n"/>
    </row>
    <row r="12795">
      <c r="A12795" s="116" t="n"/>
      <c r="B12795" s="116" t="n"/>
      <c r="C12795" s="116" t="n"/>
      <c r="D12795" s="116" t="n"/>
    </row>
    <row r="12796">
      <c r="A12796" s="116" t="n"/>
      <c r="B12796" s="116" t="n"/>
      <c r="C12796" s="116" t="n"/>
      <c r="D12796" s="116" t="n"/>
    </row>
    <row r="12797">
      <c r="A12797" s="116" t="n"/>
      <c r="B12797" s="116" t="n"/>
      <c r="C12797" s="116" t="n"/>
      <c r="D12797" s="116" t="n"/>
    </row>
    <row r="12798">
      <c r="A12798" s="116" t="n"/>
      <c r="B12798" s="116" t="n"/>
      <c r="C12798" s="116" t="n"/>
      <c r="D12798" s="116" t="n"/>
    </row>
    <row r="12799">
      <c r="A12799" s="116" t="n"/>
      <c r="B12799" s="116" t="n"/>
      <c r="C12799" s="116" t="n"/>
      <c r="D12799" s="116" t="n"/>
    </row>
    <row r="12800">
      <c r="A12800" s="116" t="n"/>
      <c r="B12800" s="116" t="n"/>
      <c r="C12800" s="116" t="n"/>
      <c r="D12800" s="116" t="n"/>
    </row>
    <row r="12801">
      <c r="A12801" s="116" t="n"/>
      <c r="B12801" s="116" t="n"/>
      <c r="C12801" s="116" t="n"/>
      <c r="D12801" s="116" t="n"/>
    </row>
    <row r="12802">
      <c r="A12802" s="116" t="n"/>
      <c r="B12802" s="116" t="n"/>
      <c r="C12802" s="116" t="n"/>
      <c r="D12802" s="116" t="n"/>
    </row>
    <row r="12803">
      <c r="A12803" s="116" t="n"/>
      <c r="B12803" s="116" t="n"/>
      <c r="C12803" s="116" t="n"/>
      <c r="D12803" s="116" t="n"/>
    </row>
    <row r="12804">
      <c r="A12804" s="116" t="n"/>
      <c r="B12804" s="116" t="n"/>
      <c r="C12804" s="116" t="n"/>
      <c r="D12804" s="116" t="n"/>
    </row>
    <row r="12805">
      <c r="A12805" s="116" t="n"/>
      <c r="B12805" s="116" t="n"/>
      <c r="C12805" s="116" t="n"/>
      <c r="D12805" s="116" t="n"/>
    </row>
    <row r="12806">
      <c r="A12806" s="116" t="n"/>
      <c r="B12806" s="116" t="n"/>
      <c r="C12806" s="116" t="n"/>
      <c r="D12806" s="116" t="n"/>
    </row>
    <row r="12807">
      <c r="A12807" s="116" t="n"/>
      <c r="B12807" s="116" t="n"/>
      <c r="C12807" s="116" t="n"/>
      <c r="D12807" s="116" t="n"/>
    </row>
    <row r="12808">
      <c r="A12808" s="116" t="n"/>
      <c r="B12808" s="116" t="n"/>
      <c r="C12808" s="116" t="n"/>
      <c r="D12808" s="116" t="n"/>
    </row>
    <row r="12809">
      <c r="A12809" s="116" t="n"/>
      <c r="B12809" s="116" t="n"/>
      <c r="C12809" s="116" t="n"/>
      <c r="D12809" s="116" t="n"/>
    </row>
    <row r="12810">
      <c r="A12810" s="116" t="n"/>
      <c r="B12810" s="116" t="n"/>
      <c r="C12810" s="116" t="n"/>
      <c r="D12810" s="116" t="n"/>
    </row>
    <row r="12811">
      <c r="A12811" s="116" t="n"/>
      <c r="B12811" s="116" t="n"/>
      <c r="C12811" s="116" t="n"/>
      <c r="D12811" s="116" t="n"/>
    </row>
    <row r="12812">
      <c r="A12812" s="116" t="n"/>
      <c r="B12812" s="116" t="n"/>
      <c r="C12812" s="116" t="n"/>
      <c r="D12812" s="116" t="n"/>
    </row>
    <row r="12813">
      <c r="A12813" s="116" t="n"/>
      <c r="B12813" s="116" t="n"/>
      <c r="C12813" s="116" t="n"/>
      <c r="D12813" s="116" t="n"/>
    </row>
    <row r="12814">
      <c r="A12814" s="116" t="n"/>
      <c r="B12814" s="116" t="n"/>
      <c r="C12814" s="116" t="n"/>
      <c r="D12814" s="116" t="n"/>
    </row>
    <row r="12815">
      <c r="A12815" s="116" t="n"/>
      <c r="B12815" s="116" t="n"/>
      <c r="C12815" s="116" t="n"/>
      <c r="D12815" s="116" t="n"/>
    </row>
    <row r="12816">
      <c r="A12816" s="116" t="n"/>
      <c r="B12816" s="116" t="n"/>
      <c r="C12816" s="116" t="n"/>
      <c r="D12816" s="116" t="n"/>
    </row>
    <row r="12817">
      <c r="A12817" s="116" t="n"/>
      <c r="B12817" s="116" t="n"/>
      <c r="C12817" s="116" t="n"/>
      <c r="D12817" s="116" t="n"/>
    </row>
    <row r="12818">
      <c r="A12818" s="116" t="n"/>
      <c r="B12818" s="116" t="n"/>
      <c r="C12818" s="116" t="n"/>
      <c r="D12818" s="116" t="n"/>
    </row>
    <row r="12819">
      <c r="A12819" s="116" t="n"/>
      <c r="B12819" s="116" t="n"/>
      <c r="C12819" s="116" t="n"/>
      <c r="D12819" s="116" t="n"/>
    </row>
    <row r="12820">
      <c r="A12820" s="116" t="n"/>
      <c r="B12820" s="116" t="n"/>
      <c r="C12820" s="116" t="n"/>
      <c r="D12820" s="116" t="n"/>
    </row>
    <row r="12821">
      <c r="A12821" s="116" t="n"/>
      <c r="B12821" s="116" t="n"/>
      <c r="C12821" s="116" t="n"/>
      <c r="D12821" s="116" t="n"/>
    </row>
    <row r="12822">
      <c r="A12822" s="116" t="n"/>
      <c r="B12822" s="116" t="n"/>
      <c r="C12822" s="116" t="n"/>
      <c r="D12822" s="116" t="n"/>
    </row>
    <row r="12823">
      <c r="A12823" s="116" t="n"/>
      <c r="B12823" s="116" t="n"/>
      <c r="C12823" s="116" t="n"/>
      <c r="D12823" s="116" t="n"/>
    </row>
    <row r="12824">
      <c r="A12824" s="116" t="n"/>
      <c r="B12824" s="116" t="n"/>
      <c r="C12824" s="116" t="n"/>
      <c r="D12824" s="116" t="n"/>
    </row>
    <row r="12825">
      <c r="A12825" s="116" t="n"/>
      <c r="B12825" s="116" t="n"/>
      <c r="C12825" s="116" t="n"/>
      <c r="D12825" s="116" t="n"/>
    </row>
    <row r="12826">
      <c r="A12826" s="116" t="n"/>
      <c r="B12826" s="116" t="n"/>
      <c r="C12826" s="116" t="n"/>
      <c r="D12826" s="116" t="n"/>
    </row>
    <row r="12827">
      <c r="A12827" s="116" t="n"/>
      <c r="B12827" s="116" t="n"/>
      <c r="C12827" s="116" t="n"/>
      <c r="D12827" s="116" t="n"/>
    </row>
    <row r="12828">
      <c r="A12828" s="116" t="n"/>
      <c r="B12828" s="116" t="n"/>
      <c r="C12828" s="116" t="n"/>
      <c r="D12828" s="116" t="n"/>
    </row>
    <row r="12829">
      <c r="A12829" s="116" t="n"/>
      <c r="B12829" s="116" t="n"/>
      <c r="C12829" s="116" t="n"/>
      <c r="D12829" s="116" t="n"/>
    </row>
    <row r="12830">
      <c r="A12830" s="116" t="n"/>
      <c r="B12830" s="116" t="n"/>
      <c r="C12830" s="116" t="n"/>
      <c r="D12830" s="116" t="n"/>
    </row>
    <row r="12831">
      <c r="A12831" s="116" t="n"/>
      <c r="B12831" s="116" t="n"/>
      <c r="C12831" s="116" t="n"/>
      <c r="D12831" s="116" t="n"/>
    </row>
    <row r="12832">
      <c r="A12832" s="116" t="n"/>
      <c r="B12832" s="116" t="n"/>
      <c r="C12832" s="116" t="n"/>
      <c r="D12832" s="116" t="n"/>
    </row>
    <row r="12833">
      <c r="A12833" s="116" t="n"/>
      <c r="B12833" s="116" t="n"/>
      <c r="C12833" s="116" t="n"/>
      <c r="D12833" s="116" t="n"/>
    </row>
    <row r="12834">
      <c r="A12834" s="116" t="n"/>
      <c r="B12834" s="116" t="n"/>
      <c r="C12834" s="116" t="n"/>
      <c r="D12834" s="116" t="n"/>
    </row>
    <row r="12835">
      <c r="A12835" s="116" t="n"/>
      <c r="B12835" s="116" t="n"/>
      <c r="C12835" s="116" t="n"/>
      <c r="D12835" s="116" t="n"/>
    </row>
    <row r="12836">
      <c r="A12836" s="116" t="n"/>
      <c r="B12836" s="116" t="n"/>
      <c r="C12836" s="116" t="n"/>
      <c r="D12836" s="116" t="n"/>
    </row>
    <row r="12837">
      <c r="A12837" s="116" t="n"/>
      <c r="B12837" s="116" t="n"/>
      <c r="C12837" s="116" t="n"/>
      <c r="D12837" s="116" t="n"/>
    </row>
    <row r="12838">
      <c r="A12838" s="116" t="n"/>
      <c r="B12838" s="116" t="n"/>
      <c r="C12838" s="116" t="n"/>
      <c r="D12838" s="116" t="n"/>
    </row>
    <row r="12839">
      <c r="A12839" s="116" t="n"/>
      <c r="B12839" s="116" t="n"/>
      <c r="C12839" s="116" t="n"/>
      <c r="D12839" s="116" t="n"/>
    </row>
    <row r="12840">
      <c r="A12840" s="116" t="n"/>
      <c r="B12840" s="116" t="n"/>
      <c r="C12840" s="116" t="n"/>
      <c r="D12840" s="116" t="n"/>
    </row>
    <row r="12841">
      <c r="A12841" s="116" t="n"/>
      <c r="B12841" s="116" t="n"/>
      <c r="C12841" s="116" t="n"/>
      <c r="D12841" s="116" t="n"/>
    </row>
    <row r="12842">
      <c r="A12842" s="116" t="n"/>
      <c r="B12842" s="116" t="n"/>
      <c r="C12842" s="116" t="n"/>
      <c r="D12842" s="116" t="n"/>
    </row>
    <row r="12843">
      <c r="A12843" s="116" t="n"/>
      <c r="B12843" s="116" t="n"/>
      <c r="C12843" s="116" t="n"/>
      <c r="D12843" s="116" t="n"/>
    </row>
    <row r="12844">
      <c r="A12844" s="116" t="n"/>
      <c r="B12844" s="116" t="n"/>
      <c r="C12844" s="116" t="n"/>
      <c r="D12844" s="116" t="n"/>
    </row>
    <row r="12845">
      <c r="A12845" s="116" t="n"/>
      <c r="B12845" s="116" t="n"/>
      <c r="C12845" s="116" t="n"/>
      <c r="D12845" s="116" t="n"/>
    </row>
    <row r="12846">
      <c r="A12846" s="116" t="n"/>
      <c r="B12846" s="116" t="n"/>
      <c r="C12846" s="116" t="n"/>
      <c r="D12846" s="116" t="n"/>
    </row>
    <row r="12847">
      <c r="A12847" s="116" t="n"/>
      <c r="B12847" s="116" t="n"/>
      <c r="C12847" s="116" t="n"/>
      <c r="D12847" s="116" t="n"/>
    </row>
    <row r="12848">
      <c r="A12848" s="116" t="n"/>
      <c r="B12848" s="116" t="n"/>
      <c r="C12848" s="116" t="n"/>
      <c r="D12848" s="116" t="n"/>
    </row>
    <row r="12849">
      <c r="A12849" s="116" t="n"/>
      <c r="B12849" s="116" t="n"/>
      <c r="C12849" s="116" t="n"/>
      <c r="D12849" s="116" t="n"/>
    </row>
    <row r="12850">
      <c r="A12850" s="116" t="n"/>
      <c r="B12850" s="116" t="n"/>
      <c r="C12850" s="116" t="n"/>
      <c r="D12850" s="116" t="n"/>
    </row>
    <row r="12851">
      <c r="A12851" s="116" t="n"/>
      <c r="B12851" s="116" t="n"/>
      <c r="C12851" s="116" t="n"/>
      <c r="D12851" s="116" t="n"/>
    </row>
    <row r="12852">
      <c r="A12852" s="116" t="n"/>
      <c r="B12852" s="116" t="n"/>
      <c r="C12852" s="116" t="n"/>
      <c r="D12852" s="116" t="n"/>
    </row>
    <row r="12853">
      <c r="A12853" s="116" t="n"/>
      <c r="B12853" s="116" t="n"/>
      <c r="C12853" s="116" t="n"/>
      <c r="D12853" s="116" t="n"/>
    </row>
    <row r="12854">
      <c r="A12854" s="116" t="n"/>
      <c r="B12854" s="116" t="n"/>
      <c r="C12854" s="116" t="n"/>
      <c r="D12854" s="116" t="n"/>
    </row>
    <row r="12855">
      <c r="A12855" s="116" t="n"/>
      <c r="B12855" s="116" t="n"/>
      <c r="C12855" s="116" t="n"/>
      <c r="D12855" s="116" t="n"/>
    </row>
    <row r="12856">
      <c r="A12856" s="116" t="n"/>
      <c r="B12856" s="116" t="n"/>
      <c r="C12856" s="116" t="n"/>
      <c r="D12856" s="116" t="n"/>
    </row>
    <row r="12857">
      <c r="A12857" s="116" t="n"/>
      <c r="B12857" s="116" t="n"/>
      <c r="C12857" s="116" t="n"/>
      <c r="D12857" s="116" t="n"/>
    </row>
    <row r="12858">
      <c r="A12858" s="116" t="n"/>
      <c r="B12858" s="116" t="n"/>
      <c r="C12858" s="116" t="n"/>
      <c r="D12858" s="116" t="n"/>
    </row>
    <row r="12859">
      <c r="A12859" s="116" t="n"/>
      <c r="B12859" s="116" t="n"/>
      <c r="C12859" s="116" t="n"/>
      <c r="D12859" s="116" t="n"/>
    </row>
    <row r="12860">
      <c r="A12860" s="116" t="n"/>
      <c r="B12860" s="116" t="n"/>
      <c r="C12860" s="116" t="n"/>
      <c r="D12860" s="116" t="n"/>
    </row>
    <row r="12861">
      <c r="A12861" s="116" t="n"/>
      <c r="B12861" s="116" t="n"/>
      <c r="C12861" s="116" t="n"/>
      <c r="D12861" s="116" t="n"/>
    </row>
    <row r="12862">
      <c r="A12862" s="116" t="n"/>
      <c r="B12862" s="116" t="n"/>
      <c r="C12862" s="116" t="n"/>
      <c r="D12862" s="116" t="n"/>
    </row>
    <row r="12863">
      <c r="A12863" s="116" t="n"/>
      <c r="B12863" s="116" t="n"/>
      <c r="C12863" s="116" t="n"/>
      <c r="D12863" s="116" t="n"/>
    </row>
    <row r="12864">
      <c r="A12864" s="116" t="n"/>
      <c r="B12864" s="116" t="n"/>
      <c r="C12864" s="116" t="n"/>
      <c r="D12864" s="116" t="n"/>
    </row>
    <row r="12865">
      <c r="A12865" s="116" t="n"/>
      <c r="B12865" s="116" t="n"/>
      <c r="C12865" s="116" t="n"/>
      <c r="D12865" s="116" t="n"/>
    </row>
    <row r="12866">
      <c r="A12866" s="116" t="n"/>
      <c r="B12866" s="116" t="n"/>
      <c r="C12866" s="116" t="n"/>
      <c r="D12866" s="116" t="n"/>
    </row>
    <row r="12867">
      <c r="A12867" s="116" t="n"/>
      <c r="B12867" s="116" t="n"/>
      <c r="C12867" s="116" t="n"/>
      <c r="D12867" s="116" t="n"/>
    </row>
    <row r="12868">
      <c r="A12868" s="116" t="n"/>
      <c r="B12868" s="116" t="n"/>
      <c r="C12868" s="116" t="n"/>
      <c r="D12868" s="116" t="n"/>
    </row>
    <row r="12869">
      <c r="A12869" s="116" t="n"/>
      <c r="B12869" s="116" t="n"/>
      <c r="C12869" s="116" t="n"/>
      <c r="D12869" s="116" t="n"/>
    </row>
    <row r="12870">
      <c r="A12870" s="116" t="n"/>
      <c r="B12870" s="116" t="n"/>
      <c r="C12870" s="116" t="n"/>
      <c r="D12870" s="116" t="n"/>
    </row>
    <row r="12871">
      <c r="A12871" s="116" t="n"/>
      <c r="B12871" s="116" t="n"/>
      <c r="C12871" s="116" t="n"/>
      <c r="D12871" s="116" t="n"/>
    </row>
    <row r="12872">
      <c r="A12872" s="116" t="n"/>
      <c r="B12872" s="116" t="n"/>
      <c r="C12872" s="116" t="n"/>
      <c r="D12872" s="116" t="n"/>
    </row>
    <row r="12873">
      <c r="A12873" s="116" t="n"/>
      <c r="B12873" s="116" t="n"/>
      <c r="C12873" s="116" t="n"/>
      <c r="D12873" s="116" t="n"/>
    </row>
    <row r="12874">
      <c r="A12874" s="116" t="n"/>
      <c r="B12874" s="116" t="n"/>
      <c r="C12874" s="116" t="n"/>
      <c r="D12874" s="116" t="n"/>
    </row>
    <row r="12875">
      <c r="A12875" s="116" t="n"/>
      <c r="B12875" s="116" t="n"/>
      <c r="C12875" s="116" t="n"/>
      <c r="D12875" s="116" t="n"/>
    </row>
    <row r="12876">
      <c r="A12876" s="116" t="n"/>
      <c r="B12876" s="116" t="n"/>
      <c r="C12876" s="116" t="n"/>
      <c r="D12876" s="116" t="n"/>
    </row>
    <row r="12877">
      <c r="A12877" s="116" t="n"/>
      <c r="B12877" s="116" t="n"/>
      <c r="C12877" s="116" t="n"/>
      <c r="D12877" s="116" t="n"/>
    </row>
    <row r="12878">
      <c r="A12878" s="116" t="n"/>
      <c r="B12878" s="116" t="n"/>
      <c r="C12878" s="116" t="n"/>
      <c r="D12878" s="116" t="n"/>
    </row>
    <row r="12879">
      <c r="A12879" s="116" t="n"/>
      <c r="B12879" s="116" t="n"/>
      <c r="C12879" s="116" t="n"/>
      <c r="D12879" s="116" t="n"/>
    </row>
    <row r="12880">
      <c r="A12880" s="116" t="n"/>
      <c r="B12880" s="116" t="n"/>
      <c r="C12880" s="116" t="n"/>
      <c r="D12880" s="116" t="n"/>
    </row>
    <row r="12881">
      <c r="A12881" s="116" t="n"/>
      <c r="B12881" s="116" t="n"/>
      <c r="C12881" s="116" t="n"/>
      <c r="D12881" s="116" t="n"/>
    </row>
    <row r="12882">
      <c r="A12882" s="116" t="n"/>
      <c r="B12882" s="116" t="n"/>
      <c r="C12882" s="116" t="n"/>
      <c r="D12882" s="116" t="n"/>
    </row>
    <row r="12883">
      <c r="A12883" s="116" t="n"/>
      <c r="B12883" s="116" t="n"/>
      <c r="C12883" s="116" t="n"/>
      <c r="D12883" s="116" t="n"/>
    </row>
    <row r="12884">
      <c r="A12884" s="116" t="n"/>
      <c r="B12884" s="116" t="n"/>
      <c r="C12884" s="116" t="n"/>
      <c r="D12884" s="116" t="n"/>
    </row>
    <row r="12885">
      <c r="A12885" s="116" t="n"/>
      <c r="B12885" s="116" t="n"/>
      <c r="C12885" s="116" t="n"/>
      <c r="D12885" s="116" t="n"/>
    </row>
    <row r="12886">
      <c r="A12886" s="116" t="n"/>
      <c r="B12886" s="116" t="n"/>
      <c r="C12886" s="116" t="n"/>
      <c r="D12886" s="116" t="n"/>
    </row>
    <row r="12887">
      <c r="A12887" s="116" t="n"/>
      <c r="B12887" s="116" t="n"/>
      <c r="C12887" s="116" t="n"/>
      <c r="D12887" s="116" t="n"/>
    </row>
    <row r="12888">
      <c r="A12888" s="116" t="n"/>
      <c r="B12888" s="116" t="n"/>
      <c r="C12888" s="116" t="n"/>
      <c r="D12888" s="116" t="n"/>
    </row>
    <row r="12889">
      <c r="A12889" s="116" t="n"/>
      <c r="B12889" s="116" t="n"/>
      <c r="C12889" s="116" t="n"/>
      <c r="D12889" s="116" t="n"/>
    </row>
    <row r="12890">
      <c r="A12890" s="116" t="n"/>
      <c r="B12890" s="116" t="n"/>
      <c r="C12890" s="116" t="n"/>
      <c r="D12890" s="116" t="n"/>
    </row>
    <row r="12891">
      <c r="A12891" s="116" t="n"/>
      <c r="B12891" s="116" t="n"/>
      <c r="C12891" s="116" t="n"/>
      <c r="D12891" s="116" t="n"/>
    </row>
    <row r="12892">
      <c r="A12892" s="116" t="n"/>
      <c r="B12892" s="116" t="n"/>
      <c r="C12892" s="116" t="n"/>
      <c r="D12892" s="116" t="n"/>
    </row>
    <row r="12893">
      <c r="A12893" s="116" t="n"/>
      <c r="B12893" s="116" t="n"/>
      <c r="C12893" s="116" t="n"/>
      <c r="D12893" s="116" t="n"/>
    </row>
    <row r="12894">
      <c r="A12894" s="116" t="n"/>
      <c r="B12894" s="116" t="n"/>
      <c r="C12894" s="116" t="n"/>
      <c r="D12894" s="116" t="n"/>
    </row>
    <row r="12895">
      <c r="A12895" s="116" t="n"/>
      <c r="B12895" s="116" t="n"/>
      <c r="C12895" s="116" t="n"/>
      <c r="D12895" s="116" t="n"/>
    </row>
    <row r="12896">
      <c r="A12896" s="116" t="n"/>
      <c r="B12896" s="116" t="n"/>
      <c r="C12896" s="116" t="n"/>
      <c r="D12896" s="116" t="n"/>
    </row>
    <row r="12897">
      <c r="A12897" s="116" t="n"/>
      <c r="B12897" s="116" t="n"/>
      <c r="C12897" s="116" t="n"/>
      <c r="D12897" s="116" t="n"/>
    </row>
    <row r="12898">
      <c r="A12898" s="116" t="n"/>
      <c r="B12898" s="116" t="n"/>
      <c r="C12898" s="116" t="n"/>
      <c r="D12898" s="116" t="n"/>
    </row>
    <row r="12899">
      <c r="A12899" s="116" t="n"/>
      <c r="B12899" s="116" t="n"/>
      <c r="C12899" s="116" t="n"/>
      <c r="D12899" s="116" t="n"/>
    </row>
    <row r="12900">
      <c r="A12900" s="116" t="n"/>
      <c r="B12900" s="116" t="n"/>
      <c r="C12900" s="116" t="n"/>
      <c r="D12900" s="116" t="n"/>
    </row>
    <row r="12901">
      <c r="A12901" s="116" t="n"/>
      <c r="B12901" s="116" t="n"/>
      <c r="C12901" s="116" t="n"/>
      <c r="D12901" s="116" t="n"/>
    </row>
    <row r="12902">
      <c r="A12902" s="116" t="n"/>
      <c r="B12902" s="116" t="n"/>
      <c r="C12902" s="116" t="n"/>
      <c r="D12902" s="116" t="n"/>
    </row>
    <row r="12903">
      <c r="A12903" s="116" t="n"/>
      <c r="B12903" s="116" t="n"/>
      <c r="C12903" s="116" t="n"/>
      <c r="D12903" s="116" t="n"/>
    </row>
    <row r="12904">
      <c r="A12904" s="116" t="n"/>
      <c r="B12904" s="116" t="n"/>
      <c r="C12904" s="116" t="n"/>
      <c r="D12904" s="116" t="n"/>
    </row>
    <row r="12905">
      <c r="A12905" s="116" t="n"/>
      <c r="B12905" s="116" t="n"/>
      <c r="C12905" s="116" t="n"/>
      <c r="D12905" s="116" t="n"/>
    </row>
    <row r="12906">
      <c r="A12906" s="116" t="n"/>
      <c r="B12906" s="116" t="n"/>
      <c r="C12906" s="116" t="n"/>
      <c r="D12906" s="116" t="n"/>
    </row>
    <row r="12907">
      <c r="A12907" s="116" t="n"/>
      <c r="B12907" s="116" t="n"/>
      <c r="C12907" s="116" t="n"/>
      <c r="D12907" s="116" t="n"/>
    </row>
    <row r="12908">
      <c r="A12908" s="116" t="n"/>
      <c r="B12908" s="116" t="n"/>
      <c r="C12908" s="116" t="n"/>
      <c r="D12908" s="116" t="n"/>
    </row>
    <row r="12909">
      <c r="A12909" s="116" t="n"/>
      <c r="B12909" s="116" t="n"/>
      <c r="C12909" s="116" t="n"/>
      <c r="D12909" s="116" t="n"/>
    </row>
    <row r="12910">
      <c r="A12910" s="116" t="n"/>
      <c r="B12910" s="116" t="n"/>
      <c r="C12910" s="116" t="n"/>
      <c r="D12910" s="116" t="n"/>
    </row>
    <row r="12911">
      <c r="A12911" s="116" t="n"/>
      <c r="B12911" s="116" t="n"/>
      <c r="C12911" s="116" t="n"/>
      <c r="D12911" s="116" t="n"/>
    </row>
    <row r="12912">
      <c r="A12912" s="116" t="n"/>
      <c r="B12912" s="116" t="n"/>
      <c r="C12912" s="116" t="n"/>
      <c r="D12912" s="116" t="n"/>
    </row>
    <row r="12913">
      <c r="A12913" s="116" t="n"/>
      <c r="B12913" s="116" t="n"/>
      <c r="C12913" s="116" t="n"/>
      <c r="D12913" s="116" t="n"/>
    </row>
    <row r="12914">
      <c r="A12914" s="116" t="n"/>
      <c r="B12914" s="116" t="n"/>
      <c r="C12914" s="116" t="n"/>
      <c r="D12914" s="116" t="n"/>
    </row>
    <row r="12915">
      <c r="A12915" s="116" t="n"/>
      <c r="B12915" s="116" t="n"/>
      <c r="C12915" s="116" t="n"/>
      <c r="D12915" s="116" t="n"/>
    </row>
    <row r="12916">
      <c r="A12916" s="116" t="n"/>
      <c r="B12916" s="116" t="n"/>
      <c r="C12916" s="116" t="n"/>
      <c r="D12916" s="116" t="n"/>
    </row>
    <row r="12917">
      <c r="A12917" s="116" t="n"/>
      <c r="B12917" s="116" t="n"/>
      <c r="C12917" s="116" t="n"/>
      <c r="D12917" s="116" t="n"/>
    </row>
    <row r="12918">
      <c r="A12918" s="116" t="n"/>
      <c r="B12918" s="116" t="n"/>
      <c r="C12918" s="116" t="n"/>
      <c r="D12918" s="116" t="n"/>
    </row>
    <row r="12919">
      <c r="A12919" s="116" t="n"/>
      <c r="B12919" s="116" t="n"/>
      <c r="C12919" s="116" t="n"/>
      <c r="D12919" s="116" t="n"/>
    </row>
    <row r="12920">
      <c r="A12920" s="116" t="n"/>
      <c r="B12920" s="116" t="n"/>
      <c r="C12920" s="116" t="n"/>
      <c r="D12920" s="116" t="n"/>
    </row>
    <row r="12921">
      <c r="A12921" s="116" t="n"/>
      <c r="B12921" s="116" t="n"/>
      <c r="C12921" s="116" t="n"/>
      <c r="D12921" s="116" t="n"/>
    </row>
    <row r="12922">
      <c r="A12922" s="116" t="n"/>
      <c r="B12922" s="116" t="n"/>
      <c r="C12922" s="116" t="n"/>
      <c r="D12922" s="116" t="n"/>
    </row>
    <row r="12923">
      <c r="A12923" s="116" t="n"/>
      <c r="B12923" s="116" t="n"/>
      <c r="C12923" s="116" t="n"/>
      <c r="D12923" s="116" t="n"/>
    </row>
    <row r="12924">
      <c r="A12924" s="116" t="n"/>
      <c r="B12924" s="116" t="n"/>
      <c r="C12924" s="116" t="n"/>
      <c r="D12924" s="116" t="n"/>
    </row>
    <row r="12925">
      <c r="A12925" s="116" t="n"/>
      <c r="B12925" s="116" t="n"/>
      <c r="C12925" s="116" t="n"/>
      <c r="D12925" s="116" t="n"/>
    </row>
    <row r="12926">
      <c r="A12926" s="116" t="n"/>
      <c r="B12926" s="116" t="n"/>
      <c r="C12926" s="116" t="n"/>
      <c r="D12926" s="116" t="n"/>
    </row>
    <row r="12927">
      <c r="A12927" s="116" t="n"/>
      <c r="B12927" s="116" t="n"/>
      <c r="C12927" s="116" t="n"/>
      <c r="D12927" s="116" t="n"/>
    </row>
    <row r="12928">
      <c r="A12928" s="116" t="n"/>
      <c r="B12928" s="116" t="n"/>
      <c r="C12928" s="116" t="n"/>
      <c r="D12928" s="116" t="n"/>
    </row>
    <row r="12929">
      <c r="A12929" s="116" t="n"/>
      <c r="B12929" s="116" t="n"/>
      <c r="C12929" s="116" t="n"/>
      <c r="D12929" s="116" t="n"/>
    </row>
    <row r="12930">
      <c r="A12930" s="116" t="n"/>
      <c r="B12930" s="116" t="n"/>
      <c r="C12930" s="116" t="n"/>
      <c r="D12930" s="116" t="n"/>
    </row>
    <row r="12931">
      <c r="A12931" s="116" t="n"/>
      <c r="B12931" s="116" t="n"/>
      <c r="C12931" s="116" t="n"/>
      <c r="D12931" s="116" t="n"/>
    </row>
    <row r="12932">
      <c r="A12932" s="116" t="n"/>
      <c r="B12932" s="116" t="n"/>
      <c r="C12932" s="116" t="n"/>
      <c r="D12932" s="116" t="n"/>
    </row>
    <row r="12933">
      <c r="A12933" s="116" t="n"/>
      <c r="B12933" s="116" t="n"/>
      <c r="C12933" s="116" t="n"/>
      <c r="D12933" s="116" t="n"/>
    </row>
    <row r="12934">
      <c r="A12934" s="116" t="n"/>
      <c r="B12934" s="116" t="n"/>
      <c r="C12934" s="116" t="n"/>
      <c r="D12934" s="116" t="n"/>
    </row>
    <row r="12935">
      <c r="A12935" s="116" t="n"/>
      <c r="B12935" s="116" t="n"/>
      <c r="C12935" s="116" t="n"/>
      <c r="D12935" s="116" t="n"/>
    </row>
    <row r="12936">
      <c r="A12936" s="116" t="n"/>
      <c r="B12936" s="116" t="n"/>
      <c r="C12936" s="116" t="n"/>
      <c r="D12936" s="116" t="n"/>
    </row>
    <row r="12937">
      <c r="A12937" s="116" t="n"/>
      <c r="B12937" s="116" t="n"/>
      <c r="C12937" s="116" t="n"/>
      <c r="D12937" s="116" t="n"/>
    </row>
    <row r="12938">
      <c r="A12938" s="116" t="n"/>
      <c r="B12938" s="116" t="n"/>
      <c r="C12938" s="116" t="n"/>
      <c r="D12938" s="116" t="n"/>
    </row>
    <row r="12939">
      <c r="A12939" s="116" t="n"/>
      <c r="B12939" s="116" t="n"/>
      <c r="C12939" s="116" t="n"/>
      <c r="D12939" s="116" t="n"/>
    </row>
    <row r="12940">
      <c r="A12940" s="116" t="n"/>
      <c r="B12940" s="116" t="n"/>
      <c r="C12940" s="116" t="n"/>
      <c r="D12940" s="116" t="n"/>
    </row>
    <row r="12941">
      <c r="A12941" s="116" t="n"/>
      <c r="B12941" s="116" t="n"/>
      <c r="C12941" s="116" t="n"/>
      <c r="D12941" s="116" t="n"/>
    </row>
    <row r="12942">
      <c r="A12942" s="116" t="n"/>
      <c r="B12942" s="116" t="n"/>
      <c r="C12942" s="116" t="n"/>
      <c r="D12942" s="116" t="n"/>
    </row>
    <row r="12943">
      <c r="A12943" s="116" t="n"/>
      <c r="B12943" s="116" t="n"/>
      <c r="C12943" s="116" t="n"/>
      <c r="D12943" s="116" t="n"/>
    </row>
    <row r="12944">
      <c r="A12944" s="116" t="n"/>
      <c r="B12944" s="116" t="n"/>
      <c r="C12944" s="116" t="n"/>
      <c r="D12944" s="116" t="n"/>
    </row>
    <row r="12945">
      <c r="A12945" s="116" t="n"/>
      <c r="B12945" s="116" t="n"/>
      <c r="C12945" s="116" t="n"/>
      <c r="D12945" s="116" t="n"/>
    </row>
    <row r="12946">
      <c r="A12946" s="116" t="n"/>
      <c r="B12946" s="116" t="n"/>
      <c r="C12946" s="116" t="n"/>
      <c r="D12946" s="116" t="n"/>
    </row>
    <row r="12947">
      <c r="A12947" s="116" t="n"/>
      <c r="B12947" s="116" t="n"/>
      <c r="C12947" s="116" t="n"/>
      <c r="D12947" s="116" t="n"/>
    </row>
    <row r="12948">
      <c r="A12948" s="116" t="n"/>
      <c r="B12948" s="116" t="n"/>
      <c r="C12948" s="116" t="n"/>
      <c r="D12948" s="116" t="n"/>
    </row>
    <row r="12949">
      <c r="A12949" s="116" t="n"/>
      <c r="B12949" s="116" t="n"/>
      <c r="C12949" s="116" t="n"/>
      <c r="D12949" s="116" t="n"/>
    </row>
    <row r="12950">
      <c r="A12950" s="116" t="n"/>
      <c r="B12950" s="116" t="n"/>
      <c r="C12950" s="116" t="n"/>
      <c r="D12950" s="116" t="n"/>
    </row>
    <row r="12951">
      <c r="A12951" s="116" t="n"/>
      <c r="B12951" s="116" t="n"/>
      <c r="C12951" s="116" t="n"/>
      <c r="D12951" s="116" t="n"/>
    </row>
    <row r="12952">
      <c r="A12952" s="116" t="n"/>
      <c r="B12952" s="116" t="n"/>
      <c r="C12952" s="116" t="n"/>
      <c r="D12952" s="116" t="n"/>
    </row>
    <row r="12953">
      <c r="A12953" s="116" t="n"/>
      <c r="B12953" s="116" t="n"/>
      <c r="C12953" s="116" t="n"/>
      <c r="D12953" s="116" t="n"/>
    </row>
    <row r="12954">
      <c r="A12954" s="116" t="n"/>
      <c r="B12954" s="116" t="n"/>
      <c r="C12954" s="116" t="n"/>
      <c r="D12954" s="116" t="n"/>
    </row>
    <row r="12955">
      <c r="A12955" s="116" t="n"/>
      <c r="B12955" s="116" t="n"/>
      <c r="C12955" s="116" t="n"/>
      <c r="D12955" s="116" t="n"/>
    </row>
    <row r="12956">
      <c r="A12956" s="116" t="n"/>
      <c r="B12956" s="116" t="n"/>
      <c r="C12956" s="116" t="n"/>
      <c r="D12956" s="116" t="n"/>
    </row>
    <row r="12957">
      <c r="A12957" s="116" t="n"/>
      <c r="B12957" s="116" t="n"/>
      <c r="C12957" s="116" t="n"/>
      <c r="D12957" s="116" t="n"/>
    </row>
    <row r="12958">
      <c r="A12958" s="116" t="n"/>
      <c r="B12958" s="116" t="n"/>
      <c r="C12958" s="116" t="n"/>
      <c r="D12958" s="116" t="n"/>
    </row>
    <row r="12959">
      <c r="A12959" s="116" t="n"/>
      <c r="B12959" s="116" t="n"/>
      <c r="C12959" s="116" t="n"/>
      <c r="D12959" s="116" t="n"/>
    </row>
    <row r="12960">
      <c r="A12960" s="116" t="n"/>
      <c r="B12960" s="116" t="n"/>
      <c r="C12960" s="116" t="n"/>
      <c r="D12960" s="116" t="n"/>
    </row>
    <row r="12961">
      <c r="A12961" s="116" t="n"/>
      <c r="B12961" s="116" t="n"/>
      <c r="C12961" s="116" t="n"/>
      <c r="D12961" s="116" t="n"/>
    </row>
    <row r="12962">
      <c r="A12962" s="116" t="n"/>
      <c r="B12962" s="116" t="n"/>
      <c r="C12962" s="116" t="n"/>
      <c r="D12962" s="116" t="n"/>
    </row>
    <row r="12963">
      <c r="A12963" s="116" t="n"/>
      <c r="B12963" s="116" t="n"/>
      <c r="C12963" s="116" t="n"/>
      <c r="D12963" s="116" t="n"/>
    </row>
    <row r="12964">
      <c r="A12964" s="116" t="n"/>
      <c r="B12964" s="116" t="n"/>
      <c r="C12964" s="116" t="n"/>
      <c r="D12964" s="116" t="n"/>
    </row>
    <row r="12965">
      <c r="A12965" s="116" t="n"/>
      <c r="B12965" s="116" t="n"/>
      <c r="C12965" s="116" t="n"/>
      <c r="D12965" s="116" t="n"/>
    </row>
    <row r="12966">
      <c r="A12966" s="116" t="n"/>
      <c r="B12966" s="116" t="n"/>
      <c r="C12966" s="116" t="n"/>
      <c r="D12966" s="116" t="n"/>
    </row>
    <row r="12967">
      <c r="A12967" s="116" t="n"/>
      <c r="B12967" s="116" t="n"/>
      <c r="C12967" s="116" t="n"/>
      <c r="D12967" s="116" t="n"/>
    </row>
    <row r="12968">
      <c r="A12968" s="116" t="n"/>
      <c r="B12968" s="116" t="n"/>
      <c r="C12968" s="116" t="n"/>
      <c r="D12968" s="116" t="n"/>
    </row>
    <row r="12969">
      <c r="A12969" s="116" t="n"/>
      <c r="B12969" s="116" t="n"/>
      <c r="C12969" s="116" t="n"/>
      <c r="D12969" s="116" t="n"/>
    </row>
    <row r="12970">
      <c r="A12970" s="116" t="n"/>
      <c r="B12970" s="116" t="n"/>
      <c r="C12970" s="116" t="n"/>
      <c r="D12970" s="116" t="n"/>
    </row>
    <row r="12971">
      <c r="A12971" s="116" t="n"/>
      <c r="B12971" s="116" t="n"/>
      <c r="C12971" s="116" t="n"/>
      <c r="D12971" s="116" t="n"/>
    </row>
    <row r="12972">
      <c r="A12972" s="116" t="n"/>
      <c r="B12972" s="116" t="n"/>
      <c r="C12972" s="116" t="n"/>
      <c r="D12972" s="116" t="n"/>
    </row>
    <row r="12973">
      <c r="A12973" s="116" t="n"/>
      <c r="B12973" s="116" t="n"/>
      <c r="C12973" s="116" t="n"/>
      <c r="D12973" s="116" t="n"/>
    </row>
    <row r="12974">
      <c r="A12974" s="116" t="n"/>
      <c r="B12974" s="116" t="n"/>
      <c r="C12974" s="116" t="n"/>
      <c r="D12974" s="116" t="n"/>
    </row>
    <row r="12975">
      <c r="A12975" s="116" t="n"/>
      <c r="B12975" s="116" t="n"/>
      <c r="C12975" s="116" t="n"/>
      <c r="D12975" s="116" t="n"/>
    </row>
    <row r="12976">
      <c r="A12976" s="116" t="n"/>
      <c r="B12976" s="116" t="n"/>
      <c r="C12976" s="116" t="n"/>
      <c r="D12976" s="116" t="n"/>
    </row>
    <row r="12977">
      <c r="A12977" s="116" t="n"/>
      <c r="B12977" s="116" t="n"/>
      <c r="C12977" s="116" t="n"/>
      <c r="D12977" s="116" t="n"/>
    </row>
    <row r="12978">
      <c r="A12978" s="116" t="n"/>
      <c r="B12978" s="116" t="n"/>
      <c r="C12978" s="116" t="n"/>
      <c r="D12978" s="116" t="n"/>
    </row>
    <row r="12979">
      <c r="A12979" s="116" t="n"/>
      <c r="B12979" s="116" t="n"/>
      <c r="C12979" s="116" t="n"/>
      <c r="D12979" s="116" t="n"/>
    </row>
    <row r="12980">
      <c r="A12980" s="116" t="n"/>
      <c r="B12980" s="116" t="n"/>
      <c r="C12980" s="116" t="n"/>
      <c r="D12980" s="116" t="n"/>
    </row>
    <row r="12981">
      <c r="A12981" s="116" t="n"/>
      <c r="B12981" s="116" t="n"/>
      <c r="C12981" s="116" t="n"/>
      <c r="D12981" s="116" t="n"/>
    </row>
    <row r="12982">
      <c r="A12982" s="116" t="n"/>
      <c r="B12982" s="116" t="n"/>
      <c r="C12982" s="116" t="n"/>
      <c r="D12982" s="116" t="n"/>
    </row>
    <row r="12983">
      <c r="A12983" s="116" t="n"/>
      <c r="B12983" s="116" t="n"/>
      <c r="C12983" s="116" t="n"/>
      <c r="D12983" s="116" t="n"/>
    </row>
    <row r="12984">
      <c r="A12984" s="116" t="n"/>
      <c r="B12984" s="116" t="n"/>
      <c r="C12984" s="116" t="n"/>
      <c r="D12984" s="116" t="n"/>
    </row>
    <row r="12985">
      <c r="A12985" s="116" t="n"/>
      <c r="B12985" s="116" t="n"/>
      <c r="C12985" s="116" t="n"/>
      <c r="D12985" s="116" t="n"/>
    </row>
    <row r="12986">
      <c r="A12986" s="116" t="n"/>
      <c r="B12986" s="116" t="n"/>
      <c r="C12986" s="116" t="n"/>
      <c r="D12986" s="116" t="n"/>
    </row>
    <row r="12987">
      <c r="A12987" s="116" t="n"/>
      <c r="B12987" s="116" t="n"/>
      <c r="C12987" s="116" t="n"/>
      <c r="D12987" s="116" t="n"/>
    </row>
    <row r="12988">
      <c r="A12988" s="116" t="n"/>
      <c r="B12988" s="116" t="n"/>
      <c r="C12988" s="116" t="n"/>
      <c r="D12988" s="116" t="n"/>
    </row>
    <row r="12989">
      <c r="A12989" s="116" t="n"/>
      <c r="B12989" s="116" t="n"/>
      <c r="C12989" s="116" t="n"/>
      <c r="D12989" s="116" t="n"/>
    </row>
    <row r="12990">
      <c r="A12990" s="116" t="n"/>
      <c r="B12990" s="116" t="n"/>
      <c r="C12990" s="116" t="n"/>
      <c r="D12990" s="116" t="n"/>
    </row>
    <row r="12991">
      <c r="A12991" s="116" t="n"/>
      <c r="B12991" s="116" t="n"/>
      <c r="C12991" s="116" t="n"/>
      <c r="D12991" s="116" t="n"/>
    </row>
    <row r="12992">
      <c r="A12992" s="116" t="n"/>
      <c r="B12992" s="116" t="n"/>
      <c r="C12992" s="116" t="n"/>
      <c r="D12992" s="116" t="n"/>
    </row>
    <row r="12993">
      <c r="A12993" s="116" t="n"/>
      <c r="B12993" s="116" t="n"/>
      <c r="C12993" s="116" t="n"/>
      <c r="D12993" s="116" t="n"/>
    </row>
    <row r="12994">
      <c r="A12994" s="116" t="n"/>
      <c r="B12994" s="116" t="n"/>
      <c r="C12994" s="116" t="n"/>
      <c r="D12994" s="116" t="n"/>
    </row>
    <row r="12995">
      <c r="A12995" s="116" t="n"/>
      <c r="B12995" s="116" t="n"/>
      <c r="C12995" s="116" t="n"/>
      <c r="D12995" s="116" t="n"/>
    </row>
    <row r="12996">
      <c r="A12996" s="116" t="n"/>
      <c r="B12996" s="116" t="n"/>
      <c r="C12996" s="116" t="n"/>
      <c r="D12996" s="116" t="n"/>
    </row>
    <row r="12997">
      <c r="A12997" s="116" t="n"/>
      <c r="B12997" s="116" t="n"/>
      <c r="C12997" s="116" t="n"/>
      <c r="D12997" s="116" t="n"/>
    </row>
    <row r="12998">
      <c r="A12998" s="116" t="n"/>
      <c r="B12998" s="116" t="n"/>
      <c r="C12998" s="116" t="n"/>
      <c r="D12998" s="116" t="n"/>
    </row>
    <row r="12999">
      <c r="A12999" s="116" t="n"/>
      <c r="B12999" s="116" t="n"/>
      <c r="C12999" s="116" t="n"/>
      <c r="D12999" s="116" t="n"/>
    </row>
    <row r="13000">
      <c r="A13000" s="116" t="n"/>
      <c r="B13000" s="116" t="n"/>
      <c r="C13000" s="116" t="n"/>
      <c r="D13000" s="116" t="n"/>
    </row>
    <row r="13001">
      <c r="A13001" s="116" t="n"/>
      <c r="B13001" s="116" t="n"/>
      <c r="C13001" s="116" t="n"/>
      <c r="D13001" s="116" t="n"/>
    </row>
    <row r="13002">
      <c r="A13002" s="116" t="n"/>
      <c r="B13002" s="116" t="n"/>
      <c r="C13002" s="116" t="n"/>
      <c r="D13002" s="116" t="n"/>
    </row>
    <row r="13003">
      <c r="A13003" s="116" t="n"/>
      <c r="B13003" s="116" t="n"/>
      <c r="C13003" s="116" t="n"/>
      <c r="D13003" s="116" t="n"/>
    </row>
    <row r="13004">
      <c r="A13004" s="116" t="n"/>
      <c r="B13004" s="116" t="n"/>
      <c r="C13004" s="116" t="n"/>
      <c r="D13004" s="116" t="n"/>
    </row>
    <row r="13005">
      <c r="A13005" s="116" t="n"/>
      <c r="B13005" s="116" t="n"/>
      <c r="C13005" s="116" t="n"/>
      <c r="D13005" s="116" t="n"/>
    </row>
    <row r="13006">
      <c r="A13006" s="116" t="n"/>
      <c r="B13006" s="116" t="n"/>
      <c r="C13006" s="116" t="n"/>
      <c r="D13006" s="116" t="n"/>
    </row>
    <row r="13007">
      <c r="A13007" s="116" t="n"/>
      <c r="B13007" s="116" t="n"/>
      <c r="C13007" s="116" t="n"/>
      <c r="D13007" s="116" t="n"/>
    </row>
    <row r="13008">
      <c r="A13008" s="116" t="n"/>
      <c r="B13008" s="116" t="n"/>
      <c r="C13008" s="116" t="n"/>
      <c r="D13008" s="116" t="n"/>
    </row>
    <row r="13009">
      <c r="A13009" s="116" t="n"/>
      <c r="B13009" s="116" t="n"/>
      <c r="C13009" s="116" t="n"/>
      <c r="D13009" s="116" t="n"/>
    </row>
    <row r="13010">
      <c r="A13010" s="116" t="n"/>
      <c r="B13010" s="116" t="n"/>
      <c r="C13010" s="116" t="n"/>
      <c r="D13010" s="116" t="n"/>
    </row>
    <row r="13011">
      <c r="A13011" s="116" t="n"/>
      <c r="B13011" s="116" t="n"/>
      <c r="C13011" s="116" t="n"/>
      <c r="D13011" s="116" t="n"/>
    </row>
    <row r="13012">
      <c r="A13012" s="116" t="n"/>
      <c r="B13012" s="116" t="n"/>
      <c r="C13012" s="116" t="n"/>
      <c r="D13012" s="116" t="n"/>
    </row>
    <row r="13013">
      <c r="A13013" s="116" t="n"/>
      <c r="B13013" s="116" t="n"/>
      <c r="C13013" s="116" t="n"/>
      <c r="D13013" s="116" t="n"/>
    </row>
    <row r="13014">
      <c r="A13014" s="116" t="n"/>
      <c r="B13014" s="116" t="n"/>
      <c r="C13014" s="116" t="n"/>
      <c r="D13014" s="116" t="n"/>
    </row>
    <row r="13015">
      <c r="A13015" s="116" t="n"/>
      <c r="B13015" s="116" t="n"/>
      <c r="C13015" s="116" t="n"/>
      <c r="D13015" s="116" t="n"/>
    </row>
    <row r="13016">
      <c r="A13016" s="116" t="n"/>
      <c r="B13016" s="116" t="n"/>
      <c r="C13016" s="116" t="n"/>
      <c r="D13016" s="116" t="n"/>
    </row>
    <row r="13017">
      <c r="A13017" s="116" t="n"/>
      <c r="B13017" s="116" t="n"/>
      <c r="C13017" s="116" t="n"/>
      <c r="D13017" s="116" t="n"/>
    </row>
    <row r="13018">
      <c r="A13018" s="116" t="n"/>
      <c r="B13018" s="116" t="n"/>
      <c r="C13018" s="116" t="n"/>
      <c r="D13018" s="116" t="n"/>
    </row>
    <row r="13019">
      <c r="A13019" s="116" t="n"/>
      <c r="B13019" s="116" t="n"/>
      <c r="C13019" s="116" t="n"/>
      <c r="D13019" s="116" t="n"/>
    </row>
    <row r="13020">
      <c r="A13020" s="116" t="n"/>
      <c r="B13020" s="116" t="n"/>
      <c r="C13020" s="116" t="n"/>
      <c r="D13020" s="116" t="n"/>
    </row>
    <row r="13021">
      <c r="A13021" s="116" t="n"/>
      <c r="B13021" s="116" t="n"/>
      <c r="C13021" s="116" t="n"/>
      <c r="D13021" s="116" t="n"/>
    </row>
    <row r="13022">
      <c r="A13022" s="116" t="n"/>
      <c r="B13022" s="116" t="n"/>
      <c r="C13022" s="116" t="n"/>
      <c r="D13022" s="116" t="n"/>
    </row>
    <row r="13023">
      <c r="A13023" s="116" t="n"/>
      <c r="B13023" s="116" t="n"/>
      <c r="C13023" s="116" t="n"/>
      <c r="D13023" s="116" t="n"/>
    </row>
    <row r="13024">
      <c r="A13024" s="116" t="n"/>
      <c r="B13024" s="116" t="n"/>
      <c r="C13024" s="116" t="n"/>
      <c r="D13024" s="116" t="n"/>
    </row>
    <row r="13025">
      <c r="A13025" s="116" t="n"/>
      <c r="B13025" s="116" t="n"/>
      <c r="C13025" s="116" t="n"/>
      <c r="D13025" s="116" t="n"/>
    </row>
    <row r="13026">
      <c r="A13026" s="116" t="n"/>
      <c r="B13026" s="116" t="n"/>
      <c r="C13026" s="116" t="n"/>
      <c r="D13026" s="116" t="n"/>
    </row>
    <row r="13027">
      <c r="A13027" s="116" t="n"/>
      <c r="B13027" s="116" t="n"/>
      <c r="C13027" s="116" t="n"/>
      <c r="D13027" s="116" t="n"/>
    </row>
    <row r="13028">
      <c r="A13028" s="116" t="n"/>
      <c r="B13028" s="116" t="n"/>
      <c r="C13028" s="116" t="n"/>
      <c r="D13028" s="116" t="n"/>
    </row>
    <row r="13029">
      <c r="A13029" s="116" t="n"/>
      <c r="B13029" s="116" t="n"/>
      <c r="C13029" s="116" t="n"/>
      <c r="D13029" s="116" t="n"/>
    </row>
    <row r="13030">
      <c r="A13030" s="116" t="n"/>
      <c r="B13030" s="116" t="n"/>
      <c r="C13030" s="116" t="n"/>
      <c r="D13030" s="116" t="n"/>
    </row>
    <row r="13031">
      <c r="A13031" s="116" t="n"/>
      <c r="B13031" s="116" t="n"/>
      <c r="C13031" s="116" t="n"/>
      <c r="D13031" s="116" t="n"/>
    </row>
    <row r="13032">
      <c r="A13032" s="116" t="n"/>
      <c r="B13032" s="116" t="n"/>
      <c r="C13032" s="116" t="n"/>
      <c r="D13032" s="116" t="n"/>
    </row>
    <row r="13033">
      <c r="A13033" s="116" t="n"/>
      <c r="B13033" s="116" t="n"/>
      <c r="C13033" s="116" t="n"/>
      <c r="D13033" s="116" t="n"/>
    </row>
    <row r="13034">
      <c r="A13034" s="116" t="n"/>
      <c r="B13034" s="116" t="n"/>
      <c r="C13034" s="116" t="n"/>
      <c r="D13034" s="116" t="n"/>
    </row>
    <row r="13035">
      <c r="A13035" s="116" t="n"/>
      <c r="B13035" s="116" t="n"/>
      <c r="C13035" s="116" t="n"/>
      <c r="D13035" s="116" t="n"/>
    </row>
    <row r="13036">
      <c r="A13036" s="116" t="n"/>
      <c r="B13036" s="116" t="n"/>
      <c r="C13036" s="116" t="n"/>
      <c r="D13036" s="116" t="n"/>
    </row>
    <row r="13037">
      <c r="A13037" s="116" t="n"/>
      <c r="B13037" s="116" t="n"/>
      <c r="C13037" s="116" t="n"/>
      <c r="D13037" s="116" t="n"/>
    </row>
    <row r="13038">
      <c r="A13038" s="116" t="n"/>
      <c r="B13038" s="116" t="n"/>
      <c r="C13038" s="116" t="n"/>
      <c r="D13038" s="116" t="n"/>
    </row>
    <row r="13039">
      <c r="A13039" s="116" t="n"/>
      <c r="B13039" s="116" t="n"/>
      <c r="C13039" s="116" t="n"/>
      <c r="D13039" s="116" t="n"/>
    </row>
    <row r="13040">
      <c r="A13040" s="116" t="n"/>
      <c r="B13040" s="116" t="n"/>
      <c r="C13040" s="116" t="n"/>
      <c r="D13040" s="116" t="n"/>
    </row>
    <row r="13041">
      <c r="A13041" s="116" t="n"/>
      <c r="B13041" s="116" t="n"/>
      <c r="C13041" s="116" t="n"/>
      <c r="D13041" s="116" t="n"/>
    </row>
    <row r="13042">
      <c r="A13042" s="116" t="n"/>
      <c r="B13042" s="116" t="n"/>
      <c r="C13042" s="116" t="n"/>
      <c r="D13042" s="116" t="n"/>
    </row>
    <row r="13043">
      <c r="A13043" s="116" t="n"/>
      <c r="B13043" s="116" t="n"/>
      <c r="C13043" s="116" t="n"/>
      <c r="D13043" s="116" t="n"/>
    </row>
    <row r="13044">
      <c r="A13044" s="116" t="n"/>
      <c r="B13044" s="116" t="n"/>
      <c r="C13044" s="116" t="n"/>
      <c r="D13044" s="116" t="n"/>
    </row>
    <row r="13045">
      <c r="A13045" s="116" t="n"/>
      <c r="B13045" s="116" t="n"/>
      <c r="C13045" s="116" t="n"/>
      <c r="D13045" s="116" t="n"/>
    </row>
    <row r="13046">
      <c r="A13046" s="116" t="n"/>
      <c r="B13046" s="116" t="n"/>
      <c r="C13046" s="116" t="n"/>
      <c r="D13046" s="116" t="n"/>
    </row>
    <row r="13047">
      <c r="A13047" s="116" t="n"/>
      <c r="B13047" s="116" t="n"/>
      <c r="C13047" s="116" t="n"/>
      <c r="D13047" s="116" t="n"/>
    </row>
    <row r="13048">
      <c r="A13048" s="116" t="n"/>
      <c r="B13048" s="116" t="n"/>
      <c r="C13048" s="116" t="n"/>
      <c r="D13048" s="116" t="n"/>
    </row>
    <row r="13049">
      <c r="A13049" s="116" t="n"/>
      <c r="B13049" s="116" t="n"/>
      <c r="C13049" s="116" t="n"/>
      <c r="D13049" s="116" t="n"/>
    </row>
    <row r="13050">
      <c r="A13050" s="116" t="n"/>
      <c r="B13050" s="116" t="n"/>
      <c r="C13050" s="116" t="n"/>
      <c r="D13050" s="116" t="n"/>
    </row>
    <row r="13051">
      <c r="A13051" s="116" t="n"/>
      <c r="B13051" s="116" t="n"/>
      <c r="C13051" s="116" t="n"/>
      <c r="D13051" s="116" t="n"/>
    </row>
    <row r="13052">
      <c r="A13052" s="116" t="n"/>
      <c r="B13052" s="116" t="n"/>
      <c r="C13052" s="116" t="n"/>
      <c r="D13052" s="116" t="n"/>
    </row>
    <row r="13053">
      <c r="A13053" s="116" t="n"/>
      <c r="B13053" s="116" t="n"/>
      <c r="C13053" s="116" t="n"/>
      <c r="D13053" s="116" t="n"/>
    </row>
    <row r="13054">
      <c r="A13054" s="116" t="n"/>
      <c r="B13054" s="116" t="n"/>
      <c r="C13054" s="116" t="n"/>
      <c r="D13054" s="116" t="n"/>
    </row>
    <row r="13055">
      <c r="A13055" s="116" t="n"/>
      <c r="B13055" s="116" t="n"/>
      <c r="C13055" s="116" t="n"/>
      <c r="D13055" s="116" t="n"/>
    </row>
    <row r="13056">
      <c r="A13056" s="116" t="n"/>
      <c r="B13056" s="116" t="n"/>
      <c r="C13056" s="116" t="n"/>
      <c r="D13056" s="116" t="n"/>
    </row>
    <row r="13057">
      <c r="A13057" s="116" t="n"/>
      <c r="B13057" s="116" t="n"/>
      <c r="C13057" s="116" t="n"/>
      <c r="D13057" s="116" t="n"/>
    </row>
    <row r="13058">
      <c r="A13058" s="116" t="n"/>
      <c r="B13058" s="116" t="n"/>
      <c r="C13058" s="116" t="n"/>
      <c r="D13058" s="116" t="n"/>
    </row>
    <row r="13059">
      <c r="A13059" s="116" t="n"/>
      <c r="B13059" s="116" t="n"/>
      <c r="C13059" s="116" t="n"/>
      <c r="D13059" s="116" t="n"/>
    </row>
    <row r="13060">
      <c r="A13060" s="116" t="n"/>
      <c r="B13060" s="116" t="n"/>
      <c r="C13060" s="116" t="n"/>
      <c r="D13060" s="116" t="n"/>
    </row>
    <row r="13061">
      <c r="A13061" s="116" t="n"/>
      <c r="B13061" s="116" t="n"/>
      <c r="C13061" s="116" t="n"/>
      <c r="D13061" s="116" t="n"/>
    </row>
    <row r="13062">
      <c r="A13062" s="116" t="n"/>
      <c r="B13062" s="116" t="n"/>
      <c r="C13062" s="116" t="n"/>
      <c r="D13062" s="116" t="n"/>
    </row>
    <row r="13063">
      <c r="A13063" s="116" t="n"/>
      <c r="B13063" s="116" t="n"/>
      <c r="C13063" s="116" t="n"/>
      <c r="D13063" s="116" t="n"/>
    </row>
    <row r="13064">
      <c r="A13064" s="116" t="n"/>
      <c r="B13064" s="116" t="n"/>
      <c r="C13064" s="116" t="n"/>
      <c r="D13064" s="116" t="n"/>
    </row>
    <row r="13065">
      <c r="A13065" s="116" t="n"/>
      <c r="B13065" s="116" t="n"/>
      <c r="C13065" s="116" t="n"/>
      <c r="D13065" s="116" t="n"/>
    </row>
    <row r="13066">
      <c r="A13066" s="116" t="n"/>
      <c r="B13066" s="116" t="n"/>
      <c r="C13066" s="116" t="n"/>
      <c r="D13066" s="116" t="n"/>
    </row>
    <row r="13067">
      <c r="A13067" s="116" t="n"/>
      <c r="B13067" s="116" t="n"/>
      <c r="C13067" s="116" t="n"/>
      <c r="D13067" s="116" t="n"/>
    </row>
    <row r="13068">
      <c r="A13068" s="116" t="n"/>
      <c r="B13068" s="116" t="n"/>
      <c r="C13068" s="116" t="n"/>
      <c r="D13068" s="116" t="n"/>
    </row>
    <row r="13069">
      <c r="A13069" s="116" t="n"/>
      <c r="B13069" s="116" t="n"/>
      <c r="C13069" s="116" t="n"/>
      <c r="D13069" s="116" t="n"/>
    </row>
    <row r="13070">
      <c r="A13070" s="116" t="n"/>
      <c r="B13070" s="116" t="n"/>
      <c r="C13070" s="116" t="n"/>
      <c r="D13070" s="116" t="n"/>
    </row>
    <row r="13071">
      <c r="A13071" s="116" t="n"/>
      <c r="B13071" s="116" t="n"/>
      <c r="C13071" s="116" t="n"/>
      <c r="D13071" s="116" t="n"/>
    </row>
    <row r="13072">
      <c r="A13072" s="116" t="n"/>
      <c r="B13072" s="116" t="n"/>
      <c r="C13072" s="116" t="n"/>
      <c r="D13072" s="116" t="n"/>
    </row>
    <row r="13073">
      <c r="A13073" s="116" t="n"/>
      <c r="B13073" s="116" t="n"/>
      <c r="C13073" s="116" t="n"/>
      <c r="D13073" s="116" t="n"/>
    </row>
    <row r="13074">
      <c r="A13074" s="116" t="n"/>
      <c r="B13074" s="116" t="n"/>
      <c r="C13074" s="116" t="n"/>
      <c r="D13074" s="116" t="n"/>
    </row>
    <row r="13075">
      <c r="A13075" s="116" t="n"/>
      <c r="B13075" s="116" t="n"/>
      <c r="C13075" s="116" t="n"/>
      <c r="D13075" s="116" t="n"/>
    </row>
    <row r="13076">
      <c r="A13076" s="116" t="n"/>
      <c r="B13076" s="116" t="n"/>
      <c r="C13076" s="116" t="n"/>
      <c r="D13076" s="116" t="n"/>
    </row>
    <row r="13077">
      <c r="A13077" s="116" t="n"/>
      <c r="B13077" s="116" t="n"/>
      <c r="C13077" s="116" t="n"/>
      <c r="D13077" s="116" t="n"/>
    </row>
    <row r="13078">
      <c r="A13078" s="116" t="n"/>
      <c r="B13078" s="116" t="n"/>
      <c r="C13078" s="116" t="n"/>
      <c r="D13078" s="116" t="n"/>
    </row>
    <row r="13079">
      <c r="A13079" s="116" t="n"/>
      <c r="B13079" s="116" t="n"/>
      <c r="C13079" s="116" t="n"/>
      <c r="D13079" s="116" t="n"/>
    </row>
    <row r="13080">
      <c r="A13080" s="116" t="n"/>
      <c r="B13080" s="116" t="n"/>
      <c r="C13080" s="116" t="n"/>
      <c r="D13080" s="116" t="n"/>
    </row>
    <row r="13081">
      <c r="A13081" s="116" t="n"/>
      <c r="B13081" s="116" t="n"/>
      <c r="C13081" s="116" t="n"/>
      <c r="D13081" s="116" t="n"/>
    </row>
    <row r="13082">
      <c r="A13082" s="116" t="n"/>
      <c r="B13082" s="116" t="n"/>
      <c r="C13082" s="116" t="n"/>
      <c r="D13082" s="116" t="n"/>
    </row>
    <row r="13083">
      <c r="A13083" s="116" t="n"/>
      <c r="B13083" s="116" t="n"/>
      <c r="C13083" s="116" t="n"/>
      <c r="D13083" s="116" t="n"/>
    </row>
    <row r="13084">
      <c r="A13084" s="116" t="n"/>
      <c r="B13084" s="116" t="n"/>
      <c r="C13084" s="116" t="n"/>
      <c r="D13084" s="116" t="n"/>
    </row>
    <row r="13085">
      <c r="A13085" s="116" t="n"/>
      <c r="B13085" s="116" t="n"/>
      <c r="C13085" s="116" t="n"/>
      <c r="D13085" s="116" t="n"/>
    </row>
    <row r="13086">
      <c r="A13086" s="116" t="n"/>
      <c r="B13086" s="116" t="n"/>
      <c r="C13086" s="116" t="n"/>
      <c r="D13086" s="116" t="n"/>
    </row>
    <row r="13087">
      <c r="A13087" s="116" t="n"/>
      <c r="B13087" s="116" t="n"/>
      <c r="C13087" s="116" t="n"/>
      <c r="D13087" s="116" t="n"/>
    </row>
    <row r="13088">
      <c r="A13088" s="116" t="n"/>
      <c r="B13088" s="116" t="n"/>
      <c r="C13088" s="116" t="n"/>
      <c r="D13088" s="116" t="n"/>
    </row>
    <row r="13089">
      <c r="A13089" s="116" t="n"/>
      <c r="B13089" s="116" t="n"/>
      <c r="C13089" s="116" t="n"/>
      <c r="D13089" s="116" t="n"/>
    </row>
    <row r="13090">
      <c r="A13090" s="116" t="n"/>
      <c r="B13090" s="116" t="n"/>
      <c r="C13090" s="116" t="n"/>
      <c r="D13090" s="116" t="n"/>
    </row>
    <row r="13091">
      <c r="A13091" s="116" t="n"/>
      <c r="B13091" s="116" t="n"/>
      <c r="C13091" s="116" t="n"/>
      <c r="D13091" s="116" t="n"/>
    </row>
    <row r="13092">
      <c r="A13092" s="116" t="n"/>
      <c r="B13092" s="116" t="n"/>
      <c r="C13092" s="116" t="n"/>
      <c r="D13092" s="116" t="n"/>
    </row>
    <row r="13093">
      <c r="A13093" s="116" t="n"/>
      <c r="B13093" s="116" t="n"/>
      <c r="C13093" s="116" t="n"/>
      <c r="D13093" s="116" t="n"/>
    </row>
    <row r="13094">
      <c r="A13094" s="116" t="n"/>
      <c r="B13094" s="116" t="n"/>
      <c r="C13094" s="116" t="n"/>
      <c r="D13094" s="116" t="n"/>
    </row>
    <row r="13095">
      <c r="A13095" s="116" t="n"/>
      <c r="B13095" s="116" t="n"/>
      <c r="C13095" s="116" t="n"/>
      <c r="D13095" s="116" t="n"/>
    </row>
    <row r="13096">
      <c r="A13096" s="116" t="n"/>
      <c r="B13096" s="116" t="n"/>
      <c r="C13096" s="116" t="n"/>
      <c r="D13096" s="116" t="n"/>
    </row>
    <row r="13097">
      <c r="A13097" s="116" t="n"/>
      <c r="B13097" s="116" t="n"/>
      <c r="C13097" s="116" t="n"/>
      <c r="D13097" s="116" t="n"/>
    </row>
    <row r="13098">
      <c r="A13098" s="116" t="n"/>
      <c r="B13098" s="116" t="n"/>
      <c r="C13098" s="116" t="n"/>
      <c r="D13098" s="116" t="n"/>
    </row>
    <row r="13099">
      <c r="A13099" s="116" t="n"/>
      <c r="B13099" s="116" t="n"/>
      <c r="C13099" s="116" t="n"/>
      <c r="D13099" s="116" t="n"/>
    </row>
    <row r="13100">
      <c r="A13100" s="116" t="n"/>
      <c r="B13100" s="116" t="n"/>
      <c r="C13100" s="116" t="n"/>
      <c r="D13100" s="116" t="n"/>
    </row>
    <row r="13101">
      <c r="A13101" s="116" t="n"/>
      <c r="B13101" s="116" t="n"/>
      <c r="C13101" s="116" t="n"/>
      <c r="D13101" s="116" t="n"/>
    </row>
    <row r="13102">
      <c r="A13102" s="116" t="n"/>
      <c r="B13102" s="116" t="n"/>
      <c r="C13102" s="116" t="n"/>
      <c r="D13102" s="116" t="n"/>
    </row>
    <row r="13103">
      <c r="A13103" s="116" t="n"/>
      <c r="B13103" s="116" t="n"/>
      <c r="C13103" s="116" t="n"/>
      <c r="D13103" s="116" t="n"/>
    </row>
    <row r="13104">
      <c r="A13104" s="116" t="n"/>
      <c r="B13104" s="116" t="n"/>
      <c r="C13104" s="116" t="n"/>
      <c r="D13104" s="116" t="n"/>
    </row>
    <row r="13105">
      <c r="A13105" s="116" t="n"/>
      <c r="B13105" s="116" t="n"/>
      <c r="C13105" s="116" t="n"/>
      <c r="D13105" s="116" t="n"/>
    </row>
    <row r="13106">
      <c r="A13106" s="116" t="n"/>
      <c r="B13106" s="116" t="n"/>
      <c r="C13106" s="116" t="n"/>
      <c r="D13106" s="116" t="n"/>
    </row>
    <row r="13107">
      <c r="A13107" s="116" t="n"/>
      <c r="B13107" s="116" t="n"/>
      <c r="C13107" s="116" t="n"/>
      <c r="D13107" s="116" t="n"/>
    </row>
    <row r="13108">
      <c r="A13108" s="116" t="n"/>
      <c r="B13108" s="116" t="n"/>
      <c r="C13108" s="116" t="n"/>
      <c r="D13108" s="116" t="n"/>
    </row>
    <row r="13109">
      <c r="A13109" s="116" t="n"/>
      <c r="B13109" s="116" t="n"/>
      <c r="C13109" s="116" t="n"/>
      <c r="D13109" s="116" t="n"/>
    </row>
    <row r="13110">
      <c r="A13110" s="116" t="n"/>
      <c r="B13110" s="116" t="n"/>
      <c r="C13110" s="116" t="n"/>
      <c r="D13110" s="116" t="n"/>
    </row>
    <row r="13111">
      <c r="A13111" s="116" t="n"/>
      <c r="B13111" s="116" t="n"/>
      <c r="C13111" s="116" t="n"/>
      <c r="D13111" s="116" t="n"/>
    </row>
    <row r="13112">
      <c r="A13112" s="116" t="n"/>
      <c r="B13112" s="116" t="n"/>
      <c r="C13112" s="116" t="n"/>
      <c r="D13112" s="116" t="n"/>
    </row>
    <row r="13113">
      <c r="A13113" s="116" t="n"/>
      <c r="B13113" s="116" t="n"/>
      <c r="C13113" s="116" t="n"/>
      <c r="D13113" s="116" t="n"/>
    </row>
    <row r="13114">
      <c r="A13114" s="116" t="n"/>
      <c r="B13114" s="116" t="n"/>
      <c r="C13114" s="116" t="n"/>
      <c r="D13114" s="116" t="n"/>
    </row>
    <row r="13115">
      <c r="A13115" s="116" t="n"/>
      <c r="B13115" s="116" t="n"/>
      <c r="C13115" s="116" t="n"/>
      <c r="D13115" s="116" t="n"/>
    </row>
    <row r="13116">
      <c r="A13116" s="116" t="n"/>
      <c r="B13116" s="116" t="n"/>
      <c r="C13116" s="116" t="n"/>
      <c r="D13116" s="116" t="n"/>
    </row>
    <row r="13117">
      <c r="A13117" s="116" t="n"/>
      <c r="B13117" s="116" t="n"/>
      <c r="C13117" s="116" t="n"/>
      <c r="D13117" s="116" t="n"/>
    </row>
    <row r="13118">
      <c r="A13118" s="116" t="n"/>
      <c r="B13118" s="116" t="n"/>
      <c r="C13118" s="116" t="n"/>
      <c r="D13118" s="116" t="n"/>
    </row>
    <row r="13119">
      <c r="A13119" s="116" t="n"/>
      <c r="B13119" s="116" t="n"/>
      <c r="C13119" s="116" t="n"/>
      <c r="D13119" s="116" t="n"/>
    </row>
    <row r="13120">
      <c r="A13120" s="116" t="n"/>
      <c r="B13120" s="116" t="n"/>
      <c r="C13120" s="116" t="n"/>
      <c r="D13120" s="116" t="n"/>
    </row>
    <row r="13121">
      <c r="A13121" s="116" t="n"/>
      <c r="B13121" s="116" t="n"/>
      <c r="C13121" s="116" t="n"/>
      <c r="D13121" s="116" t="n"/>
    </row>
    <row r="13122">
      <c r="A13122" s="116" t="n"/>
      <c r="B13122" s="116" t="n"/>
      <c r="C13122" s="116" t="n"/>
      <c r="D13122" s="116" t="n"/>
    </row>
    <row r="13123">
      <c r="A13123" s="116" t="n"/>
      <c r="B13123" s="116" t="n"/>
      <c r="C13123" s="116" t="n"/>
      <c r="D13123" s="116" t="n"/>
    </row>
    <row r="13124">
      <c r="A13124" s="116" t="n"/>
      <c r="B13124" s="116" t="n"/>
      <c r="C13124" s="116" t="n"/>
      <c r="D13124" s="116" t="n"/>
    </row>
    <row r="13125">
      <c r="A13125" s="116" t="n"/>
      <c r="B13125" s="116" t="n"/>
      <c r="C13125" s="116" t="n"/>
      <c r="D13125" s="116" t="n"/>
    </row>
    <row r="13126">
      <c r="A13126" s="116" t="n"/>
      <c r="B13126" s="116" t="n"/>
      <c r="C13126" s="116" t="n"/>
      <c r="D13126" s="116" t="n"/>
    </row>
    <row r="13127">
      <c r="A13127" s="116" t="n"/>
      <c r="B13127" s="116" t="n"/>
      <c r="C13127" s="116" t="n"/>
      <c r="D13127" s="116" t="n"/>
    </row>
    <row r="13128">
      <c r="A13128" s="116" t="n"/>
      <c r="B13128" s="116" t="n"/>
      <c r="C13128" s="116" t="n"/>
      <c r="D13128" s="116" t="n"/>
    </row>
    <row r="13129">
      <c r="A13129" s="116" t="n"/>
      <c r="B13129" s="116" t="n"/>
      <c r="C13129" s="116" t="n"/>
      <c r="D13129" s="116" t="n"/>
    </row>
    <row r="13130">
      <c r="A13130" s="116" t="n"/>
      <c r="B13130" s="116" t="n"/>
      <c r="C13130" s="116" t="n"/>
      <c r="D13130" s="116" t="n"/>
    </row>
    <row r="13131">
      <c r="A13131" s="116" t="n"/>
      <c r="B13131" s="116" t="n"/>
      <c r="C13131" s="116" t="n"/>
      <c r="D13131" s="116" t="n"/>
    </row>
    <row r="13132">
      <c r="A13132" s="116" t="n"/>
      <c r="B13132" s="116" t="n"/>
      <c r="C13132" s="116" t="n"/>
      <c r="D13132" s="116" t="n"/>
    </row>
    <row r="13133">
      <c r="A13133" s="116" t="n"/>
      <c r="B13133" s="116" t="n"/>
      <c r="C13133" s="116" t="n"/>
      <c r="D13133" s="116" t="n"/>
    </row>
    <row r="13134">
      <c r="A13134" s="116" t="n"/>
      <c r="B13134" s="116" t="n"/>
      <c r="C13134" s="116" t="n"/>
      <c r="D13134" s="116" t="n"/>
    </row>
    <row r="13135">
      <c r="A13135" s="116" t="n"/>
      <c r="B13135" s="116" t="n"/>
      <c r="C13135" s="116" t="n"/>
      <c r="D13135" s="116" t="n"/>
    </row>
    <row r="13136">
      <c r="A13136" s="116" t="n"/>
      <c r="B13136" s="116" t="n"/>
      <c r="C13136" s="116" t="n"/>
      <c r="D13136" s="116" t="n"/>
    </row>
    <row r="13137">
      <c r="A13137" s="116" t="n"/>
      <c r="B13137" s="116" t="n"/>
      <c r="C13137" s="116" t="n"/>
      <c r="D13137" s="116" t="n"/>
    </row>
    <row r="13138">
      <c r="A13138" s="116" t="n"/>
      <c r="B13138" s="116" t="n"/>
      <c r="C13138" s="116" t="n"/>
      <c r="D13138" s="116" t="n"/>
    </row>
    <row r="13139">
      <c r="A13139" s="116" t="n"/>
      <c r="B13139" s="116" t="n"/>
      <c r="C13139" s="116" t="n"/>
      <c r="D13139" s="116" t="n"/>
    </row>
    <row r="13140">
      <c r="A13140" s="116" t="n"/>
      <c r="B13140" s="116" t="n"/>
      <c r="C13140" s="116" t="n"/>
      <c r="D13140" s="116" t="n"/>
    </row>
    <row r="13141">
      <c r="A13141" s="116" t="n"/>
      <c r="B13141" s="116" t="n"/>
      <c r="C13141" s="116" t="n"/>
      <c r="D13141" s="116" t="n"/>
    </row>
    <row r="13142">
      <c r="A13142" s="116" t="n"/>
      <c r="B13142" s="116" t="n"/>
      <c r="C13142" s="116" t="n"/>
      <c r="D13142" s="116" t="n"/>
    </row>
    <row r="13143">
      <c r="A13143" s="116" t="n"/>
      <c r="B13143" s="116" t="n"/>
      <c r="C13143" s="116" t="n"/>
      <c r="D13143" s="116" t="n"/>
    </row>
    <row r="13144">
      <c r="A13144" s="116" t="n"/>
      <c r="B13144" s="116" t="n"/>
      <c r="C13144" s="116" t="n"/>
      <c r="D13144" s="116" t="n"/>
    </row>
    <row r="13145">
      <c r="A13145" s="116" t="n"/>
      <c r="B13145" s="116" t="n"/>
      <c r="C13145" s="116" t="n"/>
      <c r="D13145" s="116" t="n"/>
    </row>
    <row r="13146">
      <c r="A13146" s="116" t="n"/>
      <c r="B13146" s="116" t="n"/>
      <c r="C13146" s="116" t="n"/>
      <c r="D13146" s="116" t="n"/>
    </row>
    <row r="13147">
      <c r="A13147" s="116" t="n"/>
      <c r="B13147" s="116" t="n"/>
      <c r="C13147" s="116" t="n"/>
      <c r="D13147" s="116" t="n"/>
    </row>
    <row r="13148">
      <c r="A13148" s="116" t="n"/>
      <c r="B13148" s="116" t="n"/>
      <c r="C13148" s="116" t="n"/>
      <c r="D13148" s="116" t="n"/>
    </row>
    <row r="13149">
      <c r="A13149" s="116" t="n"/>
      <c r="B13149" s="116" t="n"/>
      <c r="C13149" s="116" t="n"/>
      <c r="D13149" s="116" t="n"/>
    </row>
    <row r="13150">
      <c r="A13150" s="116" t="n"/>
      <c r="B13150" s="116" t="n"/>
      <c r="C13150" s="116" t="n"/>
      <c r="D13150" s="116" t="n"/>
    </row>
    <row r="13151">
      <c r="A13151" s="116" t="n"/>
      <c r="B13151" s="116" t="n"/>
      <c r="C13151" s="116" t="n"/>
      <c r="D13151" s="116" t="n"/>
    </row>
    <row r="13152">
      <c r="A13152" s="116" t="n"/>
      <c r="B13152" s="116" t="n"/>
      <c r="C13152" s="116" t="n"/>
      <c r="D13152" s="116" t="n"/>
    </row>
    <row r="13153">
      <c r="A13153" s="116" t="n"/>
      <c r="B13153" s="116" t="n"/>
      <c r="C13153" s="116" t="n"/>
      <c r="D13153" s="116" t="n"/>
    </row>
    <row r="13154">
      <c r="A13154" s="116" t="n"/>
      <c r="B13154" s="116" t="n"/>
      <c r="C13154" s="116" t="n"/>
      <c r="D13154" s="116" t="n"/>
    </row>
    <row r="13155">
      <c r="A13155" s="116" t="n"/>
      <c r="B13155" s="116" t="n"/>
      <c r="C13155" s="116" t="n"/>
      <c r="D13155" s="116" t="n"/>
    </row>
    <row r="13156">
      <c r="A13156" s="116" t="n"/>
      <c r="B13156" s="116" t="n"/>
      <c r="C13156" s="116" t="n"/>
      <c r="D13156" s="116" t="n"/>
    </row>
    <row r="13157">
      <c r="A13157" s="116" t="n"/>
      <c r="B13157" s="116" t="n"/>
      <c r="C13157" s="116" t="n"/>
      <c r="D13157" s="116" t="n"/>
    </row>
    <row r="13158">
      <c r="A13158" s="116" t="n"/>
      <c r="B13158" s="116" t="n"/>
      <c r="C13158" s="116" t="n"/>
      <c r="D13158" s="116" t="n"/>
    </row>
    <row r="13159">
      <c r="A13159" s="116" t="n"/>
      <c r="B13159" s="116" t="n"/>
      <c r="C13159" s="116" t="n"/>
      <c r="D13159" s="116" t="n"/>
    </row>
    <row r="13160">
      <c r="A13160" s="116" t="n"/>
      <c r="B13160" s="116" t="n"/>
      <c r="C13160" s="116" t="n"/>
      <c r="D13160" s="116" t="n"/>
    </row>
    <row r="13161">
      <c r="A13161" s="116" t="n"/>
      <c r="B13161" s="116" t="n"/>
      <c r="C13161" s="116" t="n"/>
      <c r="D13161" s="116" t="n"/>
    </row>
    <row r="13162">
      <c r="A13162" s="116" t="n"/>
      <c r="B13162" s="116" t="n"/>
      <c r="C13162" s="116" t="n"/>
      <c r="D13162" s="116" t="n"/>
    </row>
    <row r="13163">
      <c r="A13163" s="116" t="n"/>
      <c r="B13163" s="116" t="n"/>
      <c r="C13163" s="116" t="n"/>
      <c r="D13163" s="116" t="n"/>
    </row>
    <row r="13164">
      <c r="A13164" s="116" t="n"/>
      <c r="B13164" s="116" t="n"/>
      <c r="C13164" s="116" t="n"/>
      <c r="D13164" s="116" t="n"/>
    </row>
    <row r="13165">
      <c r="A13165" s="116" t="n"/>
      <c r="B13165" s="116" t="n"/>
      <c r="C13165" s="116" t="n"/>
      <c r="D13165" s="116" t="n"/>
    </row>
    <row r="13166">
      <c r="A13166" s="116" t="n"/>
      <c r="B13166" s="116" t="n"/>
      <c r="C13166" s="116" t="n"/>
      <c r="D13166" s="116" t="n"/>
    </row>
    <row r="13167">
      <c r="A13167" s="116" t="n"/>
      <c r="B13167" s="116" t="n"/>
      <c r="C13167" s="116" t="n"/>
      <c r="D13167" s="116" t="n"/>
    </row>
    <row r="13168">
      <c r="A13168" s="116" t="n"/>
      <c r="B13168" s="116" t="n"/>
      <c r="C13168" s="116" t="n"/>
      <c r="D13168" s="116" t="n"/>
    </row>
    <row r="13169">
      <c r="A13169" s="116" t="n"/>
      <c r="B13169" s="116" t="n"/>
      <c r="C13169" s="116" t="n"/>
      <c r="D13169" s="116" t="n"/>
    </row>
    <row r="13170">
      <c r="A13170" s="116" t="n"/>
      <c r="B13170" s="116" t="n"/>
      <c r="C13170" s="116" t="n"/>
      <c r="D13170" s="116" t="n"/>
    </row>
    <row r="13171">
      <c r="A13171" s="116" t="n"/>
      <c r="B13171" s="116" t="n"/>
      <c r="C13171" s="116" t="n"/>
      <c r="D13171" s="116" t="n"/>
    </row>
    <row r="13172">
      <c r="A13172" s="116" t="n"/>
      <c r="B13172" s="116" t="n"/>
      <c r="C13172" s="116" t="n"/>
      <c r="D13172" s="116" t="n"/>
    </row>
    <row r="13173">
      <c r="A13173" s="116" t="n"/>
      <c r="B13173" s="116" t="n"/>
      <c r="C13173" s="116" t="n"/>
      <c r="D13173" s="116" t="n"/>
    </row>
    <row r="13174">
      <c r="A13174" s="116" t="n"/>
      <c r="B13174" s="116" t="n"/>
      <c r="C13174" s="116" t="n"/>
      <c r="D13174" s="116" t="n"/>
    </row>
    <row r="13175">
      <c r="A13175" s="116" t="n"/>
      <c r="B13175" s="116" t="n"/>
      <c r="C13175" s="116" t="n"/>
      <c r="D13175" s="116" t="n"/>
    </row>
    <row r="13176">
      <c r="A13176" s="116" t="n"/>
      <c r="B13176" s="116" t="n"/>
      <c r="C13176" s="116" t="n"/>
      <c r="D13176" s="116" t="n"/>
    </row>
    <row r="13177">
      <c r="A13177" s="116" t="n"/>
      <c r="B13177" s="116" t="n"/>
      <c r="C13177" s="116" t="n"/>
      <c r="D13177" s="116" t="n"/>
    </row>
    <row r="13178">
      <c r="A13178" s="116" t="n"/>
      <c r="B13178" s="116" t="n"/>
      <c r="C13178" s="116" t="n"/>
      <c r="D13178" s="116" t="n"/>
    </row>
    <row r="13179">
      <c r="A13179" s="116" t="n"/>
      <c r="B13179" s="116" t="n"/>
      <c r="C13179" s="116" t="n"/>
      <c r="D13179" s="116" t="n"/>
    </row>
    <row r="13180">
      <c r="A13180" s="116" t="n"/>
      <c r="B13180" s="116" t="n"/>
      <c r="C13180" s="116" t="n"/>
      <c r="D13180" s="116" t="n"/>
    </row>
    <row r="13181">
      <c r="A13181" s="116" t="n"/>
      <c r="B13181" s="116" t="n"/>
      <c r="C13181" s="116" t="n"/>
      <c r="D13181" s="116" t="n"/>
    </row>
    <row r="13182">
      <c r="A13182" s="116" t="n"/>
      <c r="B13182" s="116" t="n"/>
      <c r="C13182" s="116" t="n"/>
      <c r="D13182" s="116" t="n"/>
    </row>
    <row r="13183">
      <c r="A13183" s="116" t="n"/>
      <c r="B13183" s="116" t="n"/>
      <c r="C13183" s="116" t="n"/>
      <c r="D13183" s="116" t="n"/>
    </row>
    <row r="13184">
      <c r="A13184" s="116" t="n"/>
      <c r="B13184" s="116" t="n"/>
      <c r="C13184" s="116" t="n"/>
      <c r="D13184" s="116" t="n"/>
    </row>
    <row r="13185">
      <c r="A13185" s="116" t="n"/>
      <c r="B13185" s="116" t="n"/>
      <c r="C13185" s="116" t="n"/>
      <c r="D13185" s="116" t="n"/>
    </row>
    <row r="13186">
      <c r="A13186" s="116" t="n"/>
      <c r="B13186" s="116" t="n"/>
      <c r="C13186" s="116" t="n"/>
      <c r="D13186" s="116" t="n"/>
    </row>
    <row r="13187">
      <c r="A13187" s="116" t="n"/>
      <c r="B13187" s="116" t="n"/>
      <c r="C13187" s="116" t="n"/>
      <c r="D13187" s="116" t="n"/>
    </row>
    <row r="13188">
      <c r="A13188" s="116" t="n"/>
      <c r="B13188" s="116" t="n"/>
      <c r="C13188" s="116" t="n"/>
      <c r="D13188" s="116" t="n"/>
    </row>
    <row r="13189">
      <c r="A13189" s="116" t="n"/>
      <c r="B13189" s="116" t="n"/>
      <c r="C13189" s="116" t="n"/>
      <c r="D13189" s="116" t="n"/>
    </row>
    <row r="13190">
      <c r="A13190" s="116" t="n"/>
      <c r="B13190" s="116" t="n"/>
      <c r="C13190" s="116" t="n"/>
      <c r="D13190" s="116" t="n"/>
    </row>
    <row r="13191">
      <c r="A13191" s="116" t="n"/>
      <c r="B13191" s="116" t="n"/>
      <c r="C13191" s="116" t="n"/>
      <c r="D13191" s="116" t="n"/>
    </row>
    <row r="13192">
      <c r="A13192" s="116" t="n"/>
      <c r="B13192" s="116" t="n"/>
      <c r="C13192" s="116" t="n"/>
      <c r="D13192" s="116" t="n"/>
    </row>
    <row r="13193">
      <c r="A13193" s="116" t="n"/>
      <c r="B13193" s="116" t="n"/>
      <c r="C13193" s="116" t="n"/>
      <c r="D13193" s="116" t="n"/>
    </row>
    <row r="13194">
      <c r="A13194" s="116" t="n"/>
      <c r="B13194" s="116" t="n"/>
      <c r="C13194" s="116" t="n"/>
      <c r="D13194" s="116" t="n"/>
    </row>
    <row r="13195">
      <c r="A13195" s="116" t="n"/>
      <c r="B13195" s="116" t="n"/>
      <c r="C13195" s="116" t="n"/>
      <c r="D13195" s="116" t="n"/>
    </row>
    <row r="13196">
      <c r="A13196" s="116" t="n"/>
      <c r="B13196" s="116" t="n"/>
      <c r="C13196" s="116" t="n"/>
      <c r="D13196" s="116" t="n"/>
    </row>
    <row r="13197">
      <c r="A13197" s="116" t="n"/>
      <c r="B13197" s="116" t="n"/>
      <c r="C13197" s="116" t="n"/>
      <c r="D13197" s="116" t="n"/>
    </row>
    <row r="13198">
      <c r="A13198" s="116" t="n"/>
      <c r="B13198" s="116" t="n"/>
      <c r="C13198" s="116" t="n"/>
      <c r="D13198" s="116" t="n"/>
    </row>
    <row r="13199">
      <c r="A13199" s="116" t="n"/>
      <c r="B13199" s="116" t="n"/>
      <c r="C13199" s="116" t="n"/>
      <c r="D13199" s="116" t="n"/>
    </row>
    <row r="13200">
      <c r="A13200" s="116" t="n"/>
      <c r="B13200" s="116" t="n"/>
      <c r="C13200" s="116" t="n"/>
      <c r="D13200" s="116" t="n"/>
    </row>
    <row r="13201">
      <c r="A13201" s="116" t="n"/>
      <c r="B13201" s="116" t="n"/>
      <c r="C13201" s="116" t="n"/>
      <c r="D13201" s="116" t="n"/>
    </row>
    <row r="13202">
      <c r="A13202" s="116" t="n"/>
      <c r="B13202" s="116" t="n"/>
      <c r="C13202" s="116" t="n"/>
      <c r="D13202" s="116" t="n"/>
    </row>
    <row r="13203">
      <c r="A13203" s="116" t="n"/>
      <c r="B13203" s="116" t="n"/>
      <c r="C13203" s="116" t="n"/>
      <c r="D13203" s="116" t="n"/>
    </row>
    <row r="13204">
      <c r="A13204" s="116" t="n"/>
      <c r="B13204" s="116" t="n"/>
      <c r="C13204" s="116" t="n"/>
      <c r="D13204" s="116" t="n"/>
    </row>
    <row r="13205">
      <c r="A13205" s="116" t="n"/>
      <c r="B13205" s="116" t="n"/>
      <c r="C13205" s="116" t="n"/>
      <c r="D13205" s="116" t="n"/>
    </row>
    <row r="13206">
      <c r="A13206" s="116" t="n"/>
      <c r="B13206" s="116" t="n"/>
      <c r="C13206" s="116" t="n"/>
      <c r="D13206" s="116" t="n"/>
    </row>
    <row r="13207">
      <c r="A13207" s="116" t="n"/>
      <c r="B13207" s="116" t="n"/>
      <c r="C13207" s="116" t="n"/>
      <c r="D13207" s="116" t="n"/>
    </row>
    <row r="13208">
      <c r="A13208" s="116" t="n"/>
      <c r="B13208" s="116" t="n"/>
      <c r="C13208" s="116" t="n"/>
      <c r="D13208" s="116" t="n"/>
    </row>
    <row r="13209">
      <c r="A13209" s="116" t="n"/>
      <c r="B13209" s="116" t="n"/>
      <c r="C13209" s="116" t="n"/>
      <c r="D13209" s="116" t="n"/>
    </row>
    <row r="13210">
      <c r="A13210" s="116" t="n"/>
      <c r="B13210" s="116" t="n"/>
      <c r="C13210" s="116" t="n"/>
      <c r="D13210" s="116" t="n"/>
    </row>
    <row r="13211">
      <c r="A13211" s="116" t="n"/>
      <c r="B13211" s="116" t="n"/>
      <c r="C13211" s="116" t="n"/>
      <c r="D13211" s="116" t="n"/>
    </row>
    <row r="13212">
      <c r="A13212" s="116" t="n"/>
      <c r="B13212" s="116" t="n"/>
      <c r="C13212" s="116" t="n"/>
      <c r="D13212" s="116" t="n"/>
    </row>
    <row r="13213">
      <c r="A13213" s="116" t="n"/>
      <c r="B13213" s="116" t="n"/>
      <c r="C13213" s="116" t="n"/>
      <c r="D13213" s="116" t="n"/>
    </row>
    <row r="13214">
      <c r="A13214" s="116" t="n"/>
      <c r="B13214" s="116" t="n"/>
      <c r="C13214" s="116" t="n"/>
      <c r="D13214" s="116" t="n"/>
    </row>
    <row r="13215">
      <c r="A13215" s="116" t="n"/>
      <c r="B13215" s="116" t="n"/>
      <c r="C13215" s="116" t="n"/>
      <c r="D13215" s="116" t="n"/>
    </row>
    <row r="13216">
      <c r="A13216" s="116" t="n"/>
      <c r="B13216" s="116" t="n"/>
      <c r="C13216" s="116" t="n"/>
      <c r="D13216" s="116" t="n"/>
    </row>
    <row r="13217">
      <c r="A13217" s="116" t="n"/>
      <c r="B13217" s="116" t="n"/>
      <c r="C13217" s="116" t="n"/>
      <c r="D13217" s="116" t="n"/>
    </row>
    <row r="13218">
      <c r="A13218" s="116" t="n"/>
      <c r="B13218" s="116" t="n"/>
      <c r="C13218" s="116" t="n"/>
      <c r="D13218" s="116" t="n"/>
    </row>
    <row r="13219">
      <c r="A13219" s="116" t="n"/>
      <c r="B13219" s="116" t="n"/>
      <c r="C13219" s="116" t="n"/>
      <c r="D13219" s="116" t="n"/>
    </row>
    <row r="13220">
      <c r="A13220" s="116" t="n"/>
      <c r="B13220" s="116" t="n"/>
      <c r="C13220" s="116" t="n"/>
      <c r="D13220" s="116" t="n"/>
    </row>
    <row r="13221">
      <c r="A13221" s="116" t="n"/>
      <c r="B13221" s="116" t="n"/>
      <c r="C13221" s="116" t="n"/>
      <c r="D13221" s="116" t="n"/>
    </row>
    <row r="13222">
      <c r="A13222" s="116" t="n"/>
      <c r="B13222" s="116" t="n"/>
      <c r="C13222" s="116" t="n"/>
      <c r="D13222" s="116" t="n"/>
    </row>
    <row r="13223">
      <c r="A13223" s="116" t="n"/>
      <c r="B13223" s="116" t="n"/>
      <c r="C13223" s="116" t="n"/>
      <c r="D13223" s="116" t="n"/>
    </row>
    <row r="13224">
      <c r="A13224" s="116" t="n"/>
      <c r="B13224" s="116" t="n"/>
      <c r="C13224" s="116" t="n"/>
      <c r="D13224" s="116" t="n"/>
    </row>
    <row r="13225">
      <c r="A13225" s="116" t="n"/>
      <c r="B13225" s="116" t="n"/>
      <c r="C13225" s="116" t="n"/>
      <c r="D13225" s="116" t="n"/>
    </row>
    <row r="13226">
      <c r="A13226" s="116" t="n"/>
      <c r="B13226" s="116" t="n"/>
      <c r="C13226" s="116" t="n"/>
      <c r="D13226" s="116" t="n"/>
    </row>
    <row r="13227">
      <c r="A13227" s="116" t="n"/>
      <c r="B13227" s="116" t="n"/>
      <c r="C13227" s="116" t="n"/>
      <c r="D13227" s="116" t="n"/>
    </row>
    <row r="13228">
      <c r="A13228" s="116" t="n"/>
      <c r="B13228" s="116" t="n"/>
      <c r="C13228" s="116" t="n"/>
      <c r="D13228" s="116" t="n"/>
    </row>
    <row r="13229">
      <c r="A13229" s="116" t="n"/>
      <c r="B13229" s="116" t="n"/>
      <c r="C13229" s="116" t="n"/>
      <c r="D13229" s="116" t="n"/>
    </row>
    <row r="13230">
      <c r="A13230" s="116" t="n"/>
      <c r="B13230" s="116" t="n"/>
      <c r="C13230" s="116" t="n"/>
      <c r="D13230" s="116" t="n"/>
    </row>
    <row r="13231">
      <c r="A13231" s="116" t="n"/>
      <c r="B13231" s="116" t="n"/>
      <c r="C13231" s="116" t="n"/>
      <c r="D13231" s="116" t="n"/>
    </row>
    <row r="13232">
      <c r="A13232" s="116" t="n"/>
      <c r="B13232" s="116" t="n"/>
      <c r="C13232" s="116" t="n"/>
      <c r="D13232" s="116" t="n"/>
    </row>
    <row r="13233">
      <c r="A13233" s="116" t="n"/>
      <c r="B13233" s="116" t="n"/>
      <c r="C13233" s="116" t="n"/>
      <c r="D13233" s="116" t="n"/>
    </row>
    <row r="13234">
      <c r="A13234" s="116" t="n"/>
      <c r="B13234" s="116" t="n"/>
      <c r="C13234" s="116" t="n"/>
      <c r="D13234" s="116" t="n"/>
    </row>
    <row r="13235">
      <c r="A13235" s="116" t="n"/>
      <c r="B13235" s="116" t="n"/>
      <c r="C13235" s="116" t="n"/>
      <c r="D13235" s="116" t="n"/>
    </row>
    <row r="13236">
      <c r="A13236" s="116" t="n"/>
      <c r="B13236" s="116" t="n"/>
      <c r="C13236" s="116" t="n"/>
      <c r="D13236" s="116" t="n"/>
    </row>
    <row r="13237">
      <c r="A13237" s="116" t="n"/>
      <c r="B13237" s="116" t="n"/>
      <c r="C13237" s="116" t="n"/>
      <c r="D13237" s="116" t="n"/>
    </row>
    <row r="13238">
      <c r="A13238" s="116" t="n"/>
      <c r="B13238" s="116" t="n"/>
      <c r="C13238" s="116" t="n"/>
      <c r="D13238" s="116" t="n"/>
    </row>
    <row r="13239">
      <c r="A13239" s="116" t="n"/>
      <c r="B13239" s="116" t="n"/>
      <c r="C13239" s="116" t="n"/>
      <c r="D13239" s="116" t="n"/>
    </row>
    <row r="13240">
      <c r="A13240" s="116" t="n"/>
      <c r="B13240" s="116" t="n"/>
      <c r="C13240" s="116" t="n"/>
      <c r="D13240" s="116" t="n"/>
    </row>
    <row r="13241">
      <c r="A13241" s="116" t="n"/>
      <c r="B13241" s="116" t="n"/>
      <c r="C13241" s="116" t="n"/>
      <c r="D13241" s="116" t="n"/>
    </row>
    <row r="13242">
      <c r="A13242" s="116" t="n"/>
      <c r="B13242" s="116" t="n"/>
      <c r="C13242" s="116" t="n"/>
      <c r="D13242" s="116" t="n"/>
    </row>
    <row r="13243">
      <c r="A13243" s="116" t="n"/>
      <c r="B13243" s="116" t="n"/>
      <c r="C13243" s="116" t="n"/>
      <c r="D13243" s="116" t="n"/>
    </row>
    <row r="13244">
      <c r="A13244" s="116" t="n"/>
      <c r="B13244" s="116" t="n"/>
      <c r="C13244" s="116" t="n"/>
      <c r="D13244" s="116" t="n"/>
    </row>
    <row r="13245">
      <c r="A13245" s="116" t="n"/>
      <c r="B13245" s="116" t="n"/>
      <c r="C13245" s="116" t="n"/>
      <c r="D13245" s="116" t="n"/>
    </row>
    <row r="13246">
      <c r="A13246" s="116" t="n"/>
      <c r="B13246" s="116" t="n"/>
      <c r="C13246" s="116" t="n"/>
      <c r="D13246" s="116" t="n"/>
    </row>
    <row r="13247">
      <c r="A13247" s="116" t="n"/>
      <c r="B13247" s="116" t="n"/>
      <c r="C13247" s="116" t="n"/>
      <c r="D13247" s="116" t="n"/>
    </row>
    <row r="13248">
      <c r="A13248" s="116" t="n"/>
      <c r="B13248" s="116" t="n"/>
      <c r="C13248" s="116" t="n"/>
      <c r="D13248" s="116" t="n"/>
    </row>
    <row r="13249">
      <c r="A13249" s="116" t="n"/>
      <c r="B13249" s="116" t="n"/>
      <c r="C13249" s="116" t="n"/>
      <c r="D13249" s="116" t="n"/>
    </row>
    <row r="13250">
      <c r="A13250" s="116" t="n"/>
      <c r="B13250" s="116" t="n"/>
      <c r="C13250" s="116" t="n"/>
      <c r="D13250" s="116" t="n"/>
    </row>
    <row r="13251">
      <c r="A13251" s="116" t="n"/>
      <c r="B13251" s="116" t="n"/>
      <c r="C13251" s="116" t="n"/>
      <c r="D13251" s="116" t="n"/>
    </row>
    <row r="13252">
      <c r="A13252" s="116" t="n"/>
      <c r="B13252" s="116" t="n"/>
      <c r="C13252" s="116" t="n"/>
      <c r="D13252" s="116" t="n"/>
    </row>
    <row r="13253">
      <c r="A13253" s="116" t="n"/>
      <c r="B13253" s="116" t="n"/>
      <c r="C13253" s="116" t="n"/>
      <c r="D13253" s="116" t="n"/>
    </row>
    <row r="13254">
      <c r="A13254" s="116" t="n"/>
      <c r="B13254" s="116" t="n"/>
      <c r="C13254" s="116" t="n"/>
      <c r="D13254" s="116" t="n"/>
    </row>
    <row r="13255">
      <c r="A13255" s="116" t="n"/>
      <c r="B13255" s="116" t="n"/>
      <c r="C13255" s="116" t="n"/>
      <c r="D13255" s="116" t="n"/>
    </row>
    <row r="13256">
      <c r="A13256" s="116" t="n"/>
      <c r="B13256" s="116" t="n"/>
      <c r="C13256" s="116" t="n"/>
      <c r="D13256" s="116" t="n"/>
    </row>
    <row r="13257">
      <c r="A13257" s="116" t="n"/>
      <c r="B13257" s="116" t="n"/>
      <c r="C13257" s="116" t="n"/>
      <c r="D13257" s="116" t="n"/>
    </row>
    <row r="13258">
      <c r="A13258" s="116" t="n"/>
      <c r="B13258" s="116" t="n"/>
      <c r="C13258" s="116" t="n"/>
      <c r="D13258" s="116" t="n"/>
    </row>
    <row r="13259">
      <c r="A13259" s="116" t="n"/>
      <c r="B13259" s="116" t="n"/>
      <c r="C13259" s="116" t="n"/>
      <c r="D13259" s="116" t="n"/>
    </row>
    <row r="13260">
      <c r="A13260" s="116" t="n"/>
      <c r="B13260" s="116" t="n"/>
      <c r="C13260" s="116" t="n"/>
      <c r="D13260" s="116" t="n"/>
    </row>
    <row r="13261">
      <c r="A13261" s="116" t="n"/>
      <c r="B13261" s="116" t="n"/>
      <c r="C13261" s="116" t="n"/>
      <c r="D13261" s="116" t="n"/>
    </row>
    <row r="13262">
      <c r="A13262" s="116" t="n"/>
      <c r="B13262" s="116" t="n"/>
      <c r="C13262" s="116" t="n"/>
      <c r="D13262" s="116" t="n"/>
    </row>
    <row r="13263">
      <c r="A13263" s="116" t="n"/>
      <c r="B13263" s="116" t="n"/>
      <c r="C13263" s="116" t="n"/>
      <c r="D13263" s="116" t="n"/>
    </row>
    <row r="13264">
      <c r="A13264" s="116" t="n"/>
      <c r="B13264" s="116" t="n"/>
      <c r="C13264" s="116" t="n"/>
      <c r="D13264" s="116" t="n"/>
    </row>
    <row r="13265">
      <c r="A13265" s="116" t="n"/>
      <c r="B13265" s="116" t="n"/>
      <c r="C13265" s="116" t="n"/>
      <c r="D13265" s="116" t="n"/>
    </row>
    <row r="13266">
      <c r="A13266" s="116" t="n"/>
      <c r="B13266" s="116" t="n"/>
      <c r="C13266" s="116" t="n"/>
      <c r="D13266" s="116" t="n"/>
    </row>
    <row r="13267">
      <c r="A13267" s="116" t="n"/>
      <c r="B13267" s="116" t="n"/>
      <c r="C13267" s="116" t="n"/>
      <c r="D13267" s="116" t="n"/>
    </row>
    <row r="13268">
      <c r="A13268" s="116" t="n"/>
      <c r="B13268" s="116" t="n"/>
      <c r="C13268" s="116" t="n"/>
      <c r="D13268" s="116" t="n"/>
    </row>
    <row r="13269">
      <c r="A13269" s="116" t="n"/>
      <c r="B13269" s="116" t="n"/>
      <c r="C13269" s="116" t="n"/>
      <c r="D13269" s="116" t="n"/>
    </row>
    <row r="13270">
      <c r="A13270" s="116" t="n"/>
      <c r="B13270" s="116" t="n"/>
      <c r="C13270" s="116" t="n"/>
      <c r="D13270" s="116" t="n"/>
    </row>
    <row r="13271">
      <c r="A13271" s="116" t="n"/>
      <c r="B13271" s="116" t="n"/>
      <c r="C13271" s="116" t="n"/>
      <c r="D13271" s="116" t="n"/>
    </row>
    <row r="13272">
      <c r="A13272" s="116" t="n"/>
      <c r="B13272" s="116" t="n"/>
      <c r="C13272" s="116" t="n"/>
      <c r="D13272" s="116" t="n"/>
    </row>
    <row r="13273">
      <c r="A13273" s="116" t="n"/>
      <c r="B13273" s="116" t="n"/>
      <c r="C13273" s="116" t="n"/>
      <c r="D13273" s="116" t="n"/>
    </row>
    <row r="13274">
      <c r="A13274" s="116" t="n"/>
      <c r="B13274" s="116" t="n"/>
      <c r="C13274" s="116" t="n"/>
      <c r="D13274" s="116" t="n"/>
    </row>
    <row r="13275">
      <c r="A13275" s="116" t="n"/>
      <c r="B13275" s="116" t="n"/>
      <c r="C13275" s="116" t="n"/>
      <c r="D13275" s="116" t="n"/>
    </row>
    <row r="13276">
      <c r="A13276" s="116" t="n"/>
      <c r="B13276" s="116" t="n"/>
      <c r="C13276" s="116" t="n"/>
      <c r="D13276" s="116" t="n"/>
    </row>
    <row r="13277">
      <c r="A13277" s="116" t="n"/>
      <c r="B13277" s="116" t="n"/>
      <c r="C13277" s="116" t="n"/>
      <c r="D13277" s="116" t="n"/>
    </row>
    <row r="13278">
      <c r="A13278" s="116" t="n"/>
      <c r="B13278" s="116" t="n"/>
      <c r="C13278" s="116" t="n"/>
      <c r="D13278" s="116" t="n"/>
    </row>
    <row r="13279">
      <c r="A13279" s="116" t="n"/>
      <c r="B13279" s="116" t="n"/>
      <c r="C13279" s="116" t="n"/>
      <c r="D13279" s="116" t="n"/>
    </row>
    <row r="13280">
      <c r="A13280" s="116" t="n"/>
      <c r="B13280" s="116" t="n"/>
      <c r="C13280" s="116" t="n"/>
      <c r="D13280" s="116" t="n"/>
    </row>
    <row r="13281">
      <c r="A13281" s="116" t="n"/>
      <c r="B13281" s="116" t="n"/>
      <c r="C13281" s="116" t="n"/>
      <c r="D13281" s="116" t="n"/>
    </row>
    <row r="13282">
      <c r="A13282" s="116" t="n"/>
      <c r="B13282" s="116" t="n"/>
      <c r="C13282" s="116" t="n"/>
      <c r="D13282" s="116" t="n"/>
    </row>
    <row r="13283">
      <c r="A13283" s="116" t="n"/>
      <c r="B13283" s="116" t="n"/>
      <c r="C13283" s="116" t="n"/>
      <c r="D13283" s="116" t="n"/>
    </row>
    <row r="13284">
      <c r="A13284" s="116" t="n"/>
      <c r="B13284" s="116" t="n"/>
      <c r="C13284" s="116" t="n"/>
      <c r="D13284" s="116" t="n"/>
    </row>
    <row r="13285">
      <c r="A13285" s="116" t="n"/>
      <c r="B13285" s="116" t="n"/>
      <c r="C13285" s="116" t="n"/>
      <c r="D13285" s="116" t="n"/>
    </row>
    <row r="13286">
      <c r="A13286" s="116" t="n"/>
      <c r="B13286" s="116" t="n"/>
      <c r="C13286" s="116" t="n"/>
      <c r="D13286" s="116" t="n"/>
    </row>
    <row r="13287">
      <c r="A13287" s="116" t="n"/>
      <c r="B13287" s="116" t="n"/>
      <c r="C13287" s="116" t="n"/>
      <c r="D13287" s="116" t="n"/>
    </row>
    <row r="13288">
      <c r="A13288" s="116" t="n"/>
      <c r="B13288" s="116" t="n"/>
      <c r="C13288" s="116" t="n"/>
      <c r="D13288" s="116" t="n"/>
    </row>
    <row r="13289">
      <c r="A13289" s="116" t="n"/>
      <c r="B13289" s="116" t="n"/>
      <c r="C13289" s="116" t="n"/>
      <c r="D13289" s="116" t="n"/>
    </row>
    <row r="13290">
      <c r="A13290" s="116" t="n"/>
      <c r="B13290" s="116" t="n"/>
      <c r="C13290" s="116" t="n"/>
      <c r="D13290" s="116" t="n"/>
    </row>
    <row r="13291">
      <c r="A13291" s="116" t="n"/>
      <c r="B13291" s="116" t="n"/>
      <c r="C13291" s="116" t="n"/>
      <c r="D13291" s="116" t="n"/>
    </row>
    <row r="13292">
      <c r="A13292" s="116" t="n"/>
      <c r="B13292" s="116" t="n"/>
      <c r="C13292" s="116" t="n"/>
      <c r="D13292" s="116" t="n"/>
    </row>
    <row r="13293">
      <c r="A13293" s="116" t="n"/>
      <c r="B13293" s="116" t="n"/>
      <c r="C13293" s="116" t="n"/>
      <c r="D13293" s="116" t="n"/>
    </row>
    <row r="13294">
      <c r="A13294" s="116" t="n"/>
      <c r="B13294" s="116" t="n"/>
      <c r="C13294" s="116" t="n"/>
      <c r="D13294" s="116" t="n"/>
    </row>
    <row r="13295">
      <c r="A13295" s="116" t="n"/>
      <c r="B13295" s="116" t="n"/>
      <c r="C13295" s="116" t="n"/>
      <c r="D13295" s="116" t="n"/>
    </row>
    <row r="13296">
      <c r="A13296" s="116" t="n"/>
      <c r="B13296" s="116" t="n"/>
      <c r="C13296" s="116" t="n"/>
      <c r="D13296" s="116" t="n"/>
    </row>
    <row r="13297">
      <c r="A13297" s="116" t="n"/>
      <c r="B13297" s="116" t="n"/>
      <c r="C13297" s="116" t="n"/>
      <c r="D13297" s="116" t="n"/>
    </row>
    <row r="13298">
      <c r="A13298" s="116" t="n"/>
      <c r="B13298" s="116" t="n"/>
      <c r="C13298" s="116" t="n"/>
      <c r="D13298" s="116" t="n"/>
    </row>
    <row r="13299">
      <c r="A13299" s="116" t="n"/>
      <c r="B13299" s="116" t="n"/>
      <c r="C13299" s="116" t="n"/>
      <c r="D13299" s="116" t="n"/>
    </row>
    <row r="13300">
      <c r="A13300" s="116" t="n"/>
      <c r="B13300" s="116" t="n"/>
      <c r="C13300" s="116" t="n"/>
      <c r="D13300" s="116" t="n"/>
    </row>
    <row r="13301">
      <c r="A13301" s="116" t="n"/>
      <c r="B13301" s="116" t="n"/>
      <c r="C13301" s="116" t="n"/>
      <c r="D13301" s="116" t="n"/>
    </row>
    <row r="13302">
      <c r="A13302" s="116" t="n"/>
      <c r="B13302" s="116" t="n"/>
      <c r="C13302" s="116" t="n"/>
      <c r="D13302" s="116" t="n"/>
    </row>
    <row r="13303">
      <c r="A13303" s="116" t="n"/>
      <c r="B13303" s="116" t="n"/>
      <c r="C13303" s="116" t="n"/>
      <c r="D13303" s="116" t="n"/>
    </row>
    <row r="13304">
      <c r="A13304" s="116" t="n"/>
      <c r="B13304" s="116" t="n"/>
      <c r="C13304" s="116" t="n"/>
      <c r="D13304" s="116" t="n"/>
    </row>
    <row r="13305">
      <c r="A13305" s="116" t="n"/>
      <c r="B13305" s="116" t="n"/>
      <c r="C13305" s="116" t="n"/>
      <c r="D13305" s="116" t="n"/>
    </row>
    <row r="13306">
      <c r="A13306" s="116" t="n"/>
      <c r="B13306" s="116" t="n"/>
      <c r="C13306" s="116" t="n"/>
      <c r="D13306" s="116" t="n"/>
    </row>
    <row r="13307">
      <c r="A13307" s="116" t="n"/>
      <c r="B13307" s="116" t="n"/>
      <c r="C13307" s="116" t="n"/>
      <c r="D13307" s="116" t="n"/>
    </row>
    <row r="13308">
      <c r="A13308" s="116" t="n"/>
      <c r="B13308" s="116" t="n"/>
      <c r="C13308" s="116" t="n"/>
      <c r="D13308" s="116" t="n"/>
    </row>
    <row r="13309">
      <c r="A13309" s="116" t="n"/>
      <c r="B13309" s="116" t="n"/>
      <c r="C13309" s="116" t="n"/>
      <c r="D13309" s="116" t="n"/>
    </row>
    <row r="13310">
      <c r="A13310" s="116" t="n"/>
      <c r="B13310" s="116" t="n"/>
      <c r="C13310" s="116" t="n"/>
      <c r="D13310" s="116" t="n"/>
    </row>
    <row r="13311">
      <c r="A13311" s="116" t="n"/>
      <c r="B13311" s="116" t="n"/>
      <c r="C13311" s="116" t="n"/>
      <c r="D13311" s="116" t="n"/>
    </row>
    <row r="13312">
      <c r="A13312" s="116" t="n"/>
      <c r="B13312" s="116" t="n"/>
      <c r="C13312" s="116" t="n"/>
      <c r="D13312" s="116" t="n"/>
    </row>
    <row r="13313">
      <c r="A13313" s="116" t="n"/>
      <c r="B13313" s="116" t="n"/>
      <c r="C13313" s="116" t="n"/>
      <c r="D13313" s="116" t="n"/>
    </row>
    <row r="13314">
      <c r="A13314" s="116" t="n"/>
      <c r="B13314" s="116" t="n"/>
      <c r="C13314" s="116" t="n"/>
      <c r="D13314" s="116" t="n"/>
    </row>
    <row r="13315">
      <c r="A13315" s="116" t="n"/>
      <c r="B13315" s="116" t="n"/>
      <c r="C13315" s="116" t="n"/>
      <c r="D13315" s="116" t="n"/>
    </row>
    <row r="13316">
      <c r="A13316" s="116" t="n"/>
      <c r="B13316" s="116" t="n"/>
      <c r="C13316" s="116" t="n"/>
      <c r="D13316" s="116" t="n"/>
    </row>
    <row r="13317">
      <c r="A13317" s="116" t="n"/>
      <c r="B13317" s="116" t="n"/>
      <c r="C13317" s="116" t="n"/>
      <c r="D13317" s="116" t="n"/>
    </row>
    <row r="13318">
      <c r="A13318" s="116" t="n"/>
      <c r="B13318" s="116" t="n"/>
      <c r="C13318" s="116" t="n"/>
      <c r="D13318" s="116" t="n"/>
    </row>
    <row r="13319">
      <c r="A13319" s="116" t="n"/>
      <c r="B13319" s="116" t="n"/>
      <c r="C13319" s="116" t="n"/>
      <c r="D13319" s="116" t="n"/>
    </row>
    <row r="13320">
      <c r="A13320" s="116" t="n"/>
      <c r="B13320" s="116" t="n"/>
      <c r="C13320" s="116" t="n"/>
      <c r="D13320" s="116" t="n"/>
    </row>
    <row r="13321">
      <c r="A13321" s="116" t="n"/>
      <c r="B13321" s="116" t="n"/>
      <c r="C13321" s="116" t="n"/>
      <c r="D13321" s="116" t="n"/>
    </row>
    <row r="13322">
      <c r="A13322" s="116" t="n"/>
      <c r="B13322" s="116" t="n"/>
      <c r="C13322" s="116" t="n"/>
      <c r="D13322" s="116" t="n"/>
    </row>
    <row r="13323">
      <c r="A13323" s="116" t="n"/>
      <c r="B13323" s="116" t="n"/>
      <c r="C13323" s="116" t="n"/>
      <c r="D13323" s="116" t="n"/>
    </row>
    <row r="13324">
      <c r="A13324" s="116" t="n"/>
      <c r="B13324" s="116" t="n"/>
      <c r="C13324" s="116" t="n"/>
      <c r="D13324" s="116" t="n"/>
    </row>
    <row r="13325">
      <c r="A13325" s="116" t="n"/>
      <c r="B13325" s="116" t="n"/>
      <c r="C13325" s="116" t="n"/>
      <c r="D13325" s="116" t="n"/>
    </row>
    <row r="13326">
      <c r="A13326" s="116" t="n"/>
      <c r="B13326" s="116" t="n"/>
      <c r="C13326" s="116" t="n"/>
      <c r="D13326" s="116" t="n"/>
    </row>
    <row r="13327">
      <c r="A13327" s="116" t="n"/>
      <c r="B13327" s="116" t="n"/>
      <c r="C13327" s="116" t="n"/>
      <c r="D13327" s="116" t="n"/>
    </row>
    <row r="13328">
      <c r="A13328" s="116" t="n"/>
      <c r="B13328" s="116" t="n"/>
      <c r="C13328" s="116" t="n"/>
      <c r="D13328" s="116" t="n"/>
    </row>
    <row r="13329">
      <c r="A13329" s="116" t="n"/>
      <c r="B13329" s="116" t="n"/>
      <c r="C13329" s="116" t="n"/>
      <c r="D13329" s="116" t="n"/>
    </row>
    <row r="13330">
      <c r="A13330" s="116" t="n"/>
      <c r="B13330" s="116" t="n"/>
      <c r="C13330" s="116" t="n"/>
      <c r="D13330" s="116" t="n"/>
    </row>
    <row r="13331">
      <c r="A13331" s="116" t="n"/>
      <c r="B13331" s="116" t="n"/>
      <c r="C13331" s="116" t="n"/>
      <c r="D13331" s="116" t="n"/>
    </row>
    <row r="13332">
      <c r="A13332" s="116" t="n"/>
      <c r="B13332" s="116" t="n"/>
      <c r="C13332" s="116" t="n"/>
      <c r="D13332" s="116" t="n"/>
    </row>
    <row r="13333">
      <c r="A13333" s="116" t="n"/>
      <c r="B13333" s="116" t="n"/>
      <c r="C13333" s="116" t="n"/>
      <c r="D13333" s="116" t="n"/>
    </row>
    <row r="13334">
      <c r="A13334" s="116" t="n"/>
      <c r="B13334" s="116" t="n"/>
      <c r="C13334" s="116" t="n"/>
      <c r="D13334" s="116" t="n"/>
    </row>
    <row r="13335">
      <c r="A13335" s="116" t="n"/>
      <c r="B13335" s="116" t="n"/>
      <c r="C13335" s="116" t="n"/>
      <c r="D13335" s="116" t="n"/>
    </row>
    <row r="13336">
      <c r="A13336" s="116" t="n"/>
      <c r="B13336" s="116" t="n"/>
      <c r="C13336" s="116" t="n"/>
      <c r="D13336" s="116" t="n"/>
    </row>
    <row r="13337">
      <c r="A13337" s="116" t="n"/>
      <c r="B13337" s="116" t="n"/>
      <c r="C13337" s="116" t="n"/>
      <c r="D13337" s="116" t="n"/>
    </row>
    <row r="13338">
      <c r="A13338" s="116" t="n"/>
      <c r="B13338" s="116" t="n"/>
      <c r="C13338" s="116" t="n"/>
      <c r="D13338" s="116" t="n"/>
    </row>
    <row r="13339">
      <c r="A13339" s="116" t="n"/>
      <c r="B13339" s="116" t="n"/>
      <c r="C13339" s="116" t="n"/>
      <c r="D13339" s="116" t="n"/>
    </row>
    <row r="13340">
      <c r="A13340" s="116" t="n"/>
      <c r="B13340" s="116" t="n"/>
      <c r="C13340" s="116" t="n"/>
      <c r="D13340" s="116" t="n"/>
    </row>
    <row r="13341">
      <c r="A13341" s="116" t="n"/>
      <c r="B13341" s="116" t="n"/>
      <c r="C13341" s="116" t="n"/>
      <c r="D13341" s="116" t="n"/>
    </row>
    <row r="13342">
      <c r="A13342" s="116" t="n"/>
      <c r="B13342" s="116" t="n"/>
      <c r="C13342" s="116" t="n"/>
      <c r="D13342" s="116" t="n"/>
    </row>
    <row r="13343">
      <c r="A13343" s="116" t="n"/>
      <c r="B13343" s="116" t="n"/>
      <c r="C13343" s="116" t="n"/>
      <c r="D13343" s="116" t="n"/>
    </row>
    <row r="13344">
      <c r="A13344" s="116" t="n"/>
      <c r="B13344" s="116" t="n"/>
      <c r="C13344" s="116" t="n"/>
      <c r="D13344" s="116" t="n"/>
    </row>
    <row r="13345">
      <c r="A13345" s="116" t="n"/>
      <c r="B13345" s="116" t="n"/>
      <c r="C13345" s="116" t="n"/>
      <c r="D13345" s="116" t="n"/>
    </row>
    <row r="13346">
      <c r="A13346" s="116" t="n"/>
      <c r="B13346" s="116" t="n"/>
      <c r="C13346" s="116" t="n"/>
      <c r="D13346" s="116" t="n"/>
    </row>
    <row r="13347">
      <c r="A13347" s="116" t="n"/>
      <c r="B13347" s="116" t="n"/>
      <c r="C13347" s="116" t="n"/>
      <c r="D13347" s="116" t="n"/>
    </row>
    <row r="13348">
      <c r="A13348" s="116" t="n"/>
      <c r="B13348" s="116" t="n"/>
      <c r="C13348" s="116" t="n"/>
      <c r="D13348" s="116" t="n"/>
    </row>
    <row r="13349">
      <c r="A13349" s="116" t="n"/>
      <c r="B13349" s="116" t="n"/>
      <c r="C13349" s="116" t="n"/>
      <c r="D13349" s="116" t="n"/>
    </row>
    <row r="13350">
      <c r="A13350" s="116" t="n"/>
      <c r="B13350" s="116" t="n"/>
      <c r="C13350" s="116" t="n"/>
      <c r="D13350" s="116" t="n"/>
    </row>
    <row r="13351">
      <c r="A13351" s="116" t="n"/>
      <c r="B13351" s="116" t="n"/>
      <c r="C13351" s="116" t="n"/>
      <c r="D13351" s="116" t="n"/>
    </row>
    <row r="13352">
      <c r="A13352" s="116" t="n"/>
      <c r="B13352" s="116" t="n"/>
      <c r="C13352" s="116" t="n"/>
      <c r="D13352" s="116" t="n"/>
    </row>
    <row r="13353">
      <c r="A13353" s="116" t="n"/>
      <c r="B13353" s="116" t="n"/>
      <c r="C13353" s="116" t="n"/>
      <c r="D13353" s="116" t="n"/>
    </row>
    <row r="13354">
      <c r="A13354" s="116" t="n"/>
      <c r="B13354" s="116" t="n"/>
      <c r="C13354" s="116" t="n"/>
      <c r="D13354" s="116" t="n"/>
    </row>
    <row r="13355">
      <c r="A13355" s="116" t="n"/>
      <c r="B13355" s="116" t="n"/>
      <c r="C13355" s="116" t="n"/>
      <c r="D13355" s="116" t="n"/>
    </row>
    <row r="13356">
      <c r="A13356" s="116" t="n"/>
      <c r="B13356" s="116" t="n"/>
      <c r="C13356" s="116" t="n"/>
      <c r="D13356" s="116" t="n"/>
    </row>
    <row r="13357">
      <c r="A13357" s="116" t="n"/>
      <c r="B13357" s="116" t="n"/>
      <c r="C13357" s="116" t="n"/>
      <c r="D13357" s="116" t="n"/>
    </row>
    <row r="13358">
      <c r="A13358" s="116" t="n"/>
      <c r="B13358" s="116" t="n"/>
      <c r="C13358" s="116" t="n"/>
      <c r="D13358" s="116" t="n"/>
    </row>
    <row r="13359">
      <c r="A13359" s="116" t="n"/>
      <c r="B13359" s="116" t="n"/>
      <c r="C13359" s="116" t="n"/>
      <c r="D13359" s="116" t="n"/>
    </row>
    <row r="13360">
      <c r="A13360" s="116" t="n"/>
      <c r="B13360" s="116" t="n"/>
      <c r="C13360" s="116" t="n"/>
      <c r="D13360" s="116" t="n"/>
    </row>
    <row r="13361">
      <c r="A13361" s="116" t="n"/>
      <c r="B13361" s="116" t="n"/>
      <c r="C13361" s="116" t="n"/>
      <c r="D13361" s="116" t="n"/>
    </row>
    <row r="13362">
      <c r="A13362" s="116" t="n"/>
      <c r="B13362" s="116" t="n"/>
      <c r="C13362" s="116" t="n"/>
      <c r="D13362" s="116" t="n"/>
    </row>
    <row r="13363">
      <c r="A13363" s="116" t="n"/>
      <c r="B13363" s="116" t="n"/>
      <c r="C13363" s="116" t="n"/>
      <c r="D13363" s="116" t="n"/>
    </row>
    <row r="13364">
      <c r="A13364" s="116" t="n"/>
      <c r="B13364" s="116" t="n"/>
      <c r="C13364" s="116" t="n"/>
      <c r="D13364" s="116" t="n"/>
    </row>
    <row r="13365">
      <c r="A13365" s="116" t="n"/>
      <c r="B13365" s="116" t="n"/>
      <c r="C13365" s="116" t="n"/>
      <c r="D13365" s="116" t="n"/>
    </row>
    <row r="13366">
      <c r="A13366" s="116" t="n"/>
      <c r="B13366" s="116" t="n"/>
      <c r="C13366" s="116" t="n"/>
      <c r="D13366" s="116" t="n"/>
    </row>
    <row r="13367">
      <c r="A13367" s="116" t="n"/>
      <c r="B13367" s="116" t="n"/>
      <c r="C13367" s="116" t="n"/>
      <c r="D13367" s="116" t="n"/>
    </row>
    <row r="13368">
      <c r="A13368" s="116" t="n"/>
      <c r="B13368" s="116" t="n"/>
      <c r="C13368" s="116" t="n"/>
      <c r="D13368" s="116" t="n"/>
    </row>
    <row r="13369">
      <c r="A13369" s="116" t="n"/>
      <c r="B13369" s="116" t="n"/>
      <c r="C13369" s="116" t="n"/>
      <c r="D13369" s="116" t="n"/>
    </row>
    <row r="13370">
      <c r="A13370" s="116" t="n"/>
      <c r="B13370" s="116" t="n"/>
      <c r="C13370" s="116" t="n"/>
      <c r="D13370" s="116" t="n"/>
    </row>
    <row r="13371">
      <c r="A13371" s="116" t="n"/>
      <c r="B13371" s="116" t="n"/>
      <c r="C13371" s="116" t="n"/>
      <c r="D13371" s="116" t="n"/>
    </row>
    <row r="13372">
      <c r="A13372" s="116" t="n"/>
      <c r="B13372" s="116" t="n"/>
      <c r="C13372" s="116" t="n"/>
      <c r="D13372" s="116" t="n"/>
    </row>
    <row r="13373">
      <c r="A13373" s="116" t="n"/>
      <c r="B13373" s="116" t="n"/>
      <c r="C13373" s="116" t="n"/>
      <c r="D13373" s="116" t="n"/>
    </row>
    <row r="13374">
      <c r="A13374" s="116" t="n"/>
      <c r="B13374" s="116" t="n"/>
      <c r="C13374" s="116" t="n"/>
      <c r="D13374" s="116" t="n"/>
    </row>
    <row r="13375">
      <c r="A13375" s="116" t="n"/>
      <c r="B13375" s="116" t="n"/>
      <c r="C13375" s="116" t="n"/>
      <c r="D13375" s="116" t="n"/>
    </row>
    <row r="13376">
      <c r="A13376" s="116" t="n"/>
      <c r="B13376" s="116" t="n"/>
      <c r="C13376" s="116" t="n"/>
      <c r="D13376" s="116" t="n"/>
    </row>
    <row r="13377">
      <c r="A13377" s="116" t="n"/>
      <c r="B13377" s="116" t="n"/>
      <c r="C13377" s="116" t="n"/>
      <c r="D13377" s="116" t="n"/>
    </row>
    <row r="13378">
      <c r="A13378" s="116" t="n"/>
      <c r="B13378" s="116" t="n"/>
      <c r="C13378" s="116" t="n"/>
      <c r="D13378" s="116" t="n"/>
    </row>
    <row r="13379">
      <c r="A13379" s="116" t="n"/>
      <c r="B13379" s="116" t="n"/>
      <c r="C13379" s="116" t="n"/>
      <c r="D13379" s="116" t="n"/>
    </row>
    <row r="13380">
      <c r="A13380" s="116" t="n"/>
      <c r="B13380" s="116" t="n"/>
      <c r="C13380" s="116" t="n"/>
      <c r="D13380" s="116" t="n"/>
    </row>
    <row r="13381">
      <c r="A13381" s="116" t="n"/>
      <c r="B13381" s="116" t="n"/>
      <c r="C13381" s="116" t="n"/>
      <c r="D13381" s="116" t="n"/>
    </row>
    <row r="13382">
      <c r="A13382" s="116" t="n"/>
      <c r="B13382" s="116" t="n"/>
      <c r="C13382" s="116" t="n"/>
      <c r="D13382" s="116" t="n"/>
    </row>
    <row r="13383">
      <c r="A13383" s="116" t="n"/>
      <c r="B13383" s="116" t="n"/>
      <c r="C13383" s="116" t="n"/>
      <c r="D13383" s="116" t="n"/>
    </row>
    <row r="13384">
      <c r="A13384" s="116" t="n"/>
      <c r="B13384" s="116" t="n"/>
      <c r="C13384" s="116" t="n"/>
      <c r="D13384" s="116" t="n"/>
    </row>
    <row r="13385">
      <c r="A13385" s="116" t="n"/>
      <c r="B13385" s="116" t="n"/>
      <c r="C13385" s="116" t="n"/>
      <c r="D13385" s="116" t="n"/>
    </row>
    <row r="13386">
      <c r="A13386" s="116" t="n"/>
      <c r="B13386" s="116" t="n"/>
      <c r="C13386" s="116" t="n"/>
      <c r="D13386" s="116" t="n"/>
    </row>
    <row r="13387">
      <c r="A13387" s="116" t="n"/>
      <c r="B13387" s="116" t="n"/>
      <c r="C13387" s="116" t="n"/>
      <c r="D13387" s="116" t="n"/>
    </row>
    <row r="13388">
      <c r="A13388" s="116" t="n"/>
      <c r="B13388" s="116" t="n"/>
      <c r="C13388" s="116" t="n"/>
      <c r="D13388" s="116" t="n"/>
    </row>
    <row r="13389">
      <c r="A13389" s="116" t="n"/>
      <c r="B13389" s="116" t="n"/>
      <c r="C13389" s="116" t="n"/>
      <c r="D13389" s="116" t="n"/>
    </row>
    <row r="13390">
      <c r="A13390" s="116" t="n"/>
      <c r="B13390" s="116" t="n"/>
      <c r="C13390" s="116" t="n"/>
      <c r="D13390" s="116" t="n"/>
    </row>
    <row r="13391">
      <c r="A13391" s="116" t="n"/>
      <c r="B13391" s="116" t="n"/>
      <c r="C13391" s="116" t="n"/>
      <c r="D13391" s="116" t="n"/>
    </row>
    <row r="13392">
      <c r="A13392" s="116" t="n"/>
      <c r="B13392" s="116" t="n"/>
      <c r="C13392" s="116" t="n"/>
      <c r="D13392" s="116" t="n"/>
    </row>
    <row r="13393">
      <c r="A13393" s="116" t="n"/>
      <c r="B13393" s="116" t="n"/>
      <c r="C13393" s="116" t="n"/>
      <c r="D13393" s="116" t="n"/>
    </row>
    <row r="13394">
      <c r="A13394" s="116" t="n"/>
      <c r="B13394" s="116" t="n"/>
      <c r="C13394" s="116" t="n"/>
      <c r="D13394" s="116" t="n"/>
    </row>
    <row r="13395">
      <c r="A13395" s="116" t="n"/>
      <c r="B13395" s="116" t="n"/>
      <c r="C13395" s="116" t="n"/>
      <c r="D13395" s="116" t="n"/>
    </row>
    <row r="13396">
      <c r="A13396" s="116" t="n"/>
      <c r="B13396" s="116" t="n"/>
      <c r="C13396" s="116" t="n"/>
      <c r="D13396" s="116" t="n"/>
    </row>
    <row r="13397">
      <c r="A13397" s="116" t="n"/>
      <c r="B13397" s="116" t="n"/>
      <c r="C13397" s="116" t="n"/>
      <c r="D13397" s="116" t="n"/>
    </row>
    <row r="13398">
      <c r="A13398" s="116" t="n"/>
      <c r="B13398" s="116" t="n"/>
      <c r="C13398" s="116" t="n"/>
      <c r="D13398" s="116" t="n"/>
    </row>
    <row r="13399">
      <c r="A13399" s="116" t="n"/>
      <c r="B13399" s="116" t="n"/>
      <c r="C13399" s="116" t="n"/>
      <c r="D13399" s="116" t="n"/>
    </row>
    <row r="13400">
      <c r="A13400" s="116" t="n"/>
      <c r="B13400" s="116" t="n"/>
      <c r="C13400" s="116" t="n"/>
      <c r="D13400" s="116" t="n"/>
    </row>
    <row r="13401">
      <c r="A13401" s="116" t="n"/>
      <c r="B13401" s="116" t="n"/>
      <c r="C13401" s="116" t="n"/>
      <c r="D13401" s="116" t="n"/>
    </row>
    <row r="13402">
      <c r="A13402" s="116" t="n"/>
      <c r="B13402" s="116" t="n"/>
      <c r="C13402" s="116" t="n"/>
      <c r="D13402" s="116" t="n"/>
    </row>
    <row r="13403">
      <c r="A13403" s="116" t="n"/>
      <c r="B13403" s="116" t="n"/>
      <c r="C13403" s="116" t="n"/>
      <c r="D13403" s="116" t="n"/>
    </row>
    <row r="13404">
      <c r="A13404" s="116" t="n"/>
      <c r="B13404" s="116" t="n"/>
      <c r="C13404" s="116" t="n"/>
      <c r="D13404" s="116" t="n"/>
    </row>
    <row r="13405">
      <c r="A13405" s="116" t="n"/>
      <c r="B13405" s="116" t="n"/>
      <c r="C13405" s="116" t="n"/>
      <c r="D13405" s="116" t="n"/>
    </row>
    <row r="13406">
      <c r="A13406" s="116" t="n"/>
      <c r="B13406" s="116" t="n"/>
      <c r="C13406" s="116" t="n"/>
      <c r="D13406" s="116" t="n"/>
    </row>
    <row r="13407">
      <c r="A13407" s="116" t="n"/>
      <c r="B13407" s="116" t="n"/>
      <c r="C13407" s="116" t="n"/>
      <c r="D13407" s="116" t="n"/>
    </row>
    <row r="13408">
      <c r="A13408" s="116" t="n"/>
      <c r="B13408" s="116" t="n"/>
      <c r="C13408" s="116" t="n"/>
      <c r="D13408" s="116" t="n"/>
    </row>
    <row r="13409">
      <c r="A13409" s="116" t="n"/>
      <c r="B13409" s="116" t="n"/>
      <c r="C13409" s="116" t="n"/>
      <c r="D13409" s="116" t="n"/>
    </row>
    <row r="13410">
      <c r="A13410" s="116" t="n"/>
      <c r="B13410" s="116" t="n"/>
      <c r="C13410" s="116" t="n"/>
      <c r="D13410" s="116" t="n"/>
    </row>
    <row r="13411">
      <c r="A13411" s="116" t="n"/>
      <c r="B13411" s="116" t="n"/>
      <c r="C13411" s="116" t="n"/>
      <c r="D13411" s="116" t="n"/>
    </row>
    <row r="13412">
      <c r="A13412" s="116" t="n"/>
      <c r="B13412" s="116" t="n"/>
      <c r="C13412" s="116" t="n"/>
      <c r="D13412" s="116" t="n"/>
    </row>
    <row r="13413">
      <c r="A13413" s="116" t="n"/>
      <c r="B13413" s="116" t="n"/>
      <c r="C13413" s="116" t="n"/>
      <c r="D13413" s="116" t="n"/>
    </row>
    <row r="13414">
      <c r="A13414" s="116" t="n"/>
      <c r="B13414" s="116" t="n"/>
      <c r="C13414" s="116" t="n"/>
      <c r="D13414" s="116" t="n"/>
    </row>
    <row r="13415">
      <c r="A13415" s="116" t="n"/>
      <c r="B13415" s="116" t="n"/>
      <c r="C13415" s="116" t="n"/>
      <c r="D13415" s="116" t="n"/>
    </row>
    <row r="13416">
      <c r="A13416" s="116" t="n"/>
      <c r="B13416" s="116" t="n"/>
      <c r="C13416" s="116" t="n"/>
      <c r="D13416" s="116" t="n"/>
    </row>
    <row r="13417">
      <c r="A13417" s="116" t="n"/>
      <c r="B13417" s="116" t="n"/>
      <c r="C13417" s="116" t="n"/>
      <c r="D13417" s="116" t="n"/>
    </row>
    <row r="13418">
      <c r="A13418" s="116" t="n"/>
      <c r="B13418" s="116" t="n"/>
      <c r="C13418" s="116" t="n"/>
      <c r="D13418" s="116" t="n"/>
    </row>
    <row r="13419">
      <c r="A13419" s="116" t="n"/>
      <c r="B13419" s="116" t="n"/>
      <c r="C13419" s="116" t="n"/>
      <c r="D13419" s="116" t="n"/>
    </row>
    <row r="13420">
      <c r="A13420" s="116" t="n"/>
      <c r="B13420" s="116" t="n"/>
      <c r="C13420" s="116" t="n"/>
      <c r="D13420" s="116" t="n"/>
    </row>
    <row r="13421">
      <c r="A13421" s="116" t="n"/>
      <c r="B13421" s="116" t="n"/>
      <c r="C13421" s="116" t="n"/>
      <c r="D13421" s="116" t="n"/>
    </row>
    <row r="13422">
      <c r="A13422" s="116" t="n"/>
      <c r="B13422" s="116" t="n"/>
      <c r="C13422" s="116" t="n"/>
      <c r="D13422" s="116" t="n"/>
    </row>
    <row r="13423">
      <c r="A13423" s="116" t="n"/>
      <c r="B13423" s="116" t="n"/>
      <c r="C13423" s="116" t="n"/>
      <c r="D13423" s="116" t="n"/>
    </row>
    <row r="13424">
      <c r="A13424" s="116" t="n"/>
      <c r="B13424" s="116" t="n"/>
      <c r="C13424" s="116" t="n"/>
      <c r="D13424" s="116" t="n"/>
    </row>
    <row r="13425">
      <c r="A13425" s="116" t="n"/>
      <c r="B13425" s="116" t="n"/>
      <c r="C13425" s="116" t="n"/>
      <c r="D13425" s="116" t="n"/>
    </row>
    <row r="13426">
      <c r="A13426" s="116" t="n"/>
      <c r="B13426" s="116" t="n"/>
      <c r="C13426" s="116" t="n"/>
      <c r="D13426" s="116" t="n"/>
    </row>
    <row r="13427">
      <c r="A13427" s="116" t="n"/>
      <c r="B13427" s="116" t="n"/>
      <c r="C13427" s="116" t="n"/>
      <c r="D13427" s="116" t="n"/>
    </row>
    <row r="13428">
      <c r="A13428" s="116" t="n"/>
      <c r="B13428" s="116" t="n"/>
      <c r="C13428" s="116" t="n"/>
      <c r="D13428" s="116" t="n"/>
    </row>
    <row r="13429">
      <c r="A13429" s="116" t="n"/>
      <c r="B13429" s="116" t="n"/>
      <c r="C13429" s="116" t="n"/>
      <c r="D13429" s="116" t="n"/>
    </row>
    <row r="13430">
      <c r="A13430" s="116" t="n"/>
      <c r="B13430" s="116" t="n"/>
      <c r="C13430" s="116" t="n"/>
      <c r="D13430" s="116" t="n"/>
    </row>
    <row r="13431">
      <c r="A13431" s="116" t="n"/>
      <c r="B13431" s="116" t="n"/>
      <c r="C13431" s="116" t="n"/>
      <c r="D13431" s="116" t="n"/>
    </row>
    <row r="13432">
      <c r="A13432" s="116" t="n"/>
      <c r="B13432" s="116" t="n"/>
      <c r="C13432" s="116" t="n"/>
      <c r="D13432" s="116" t="n"/>
    </row>
    <row r="13433">
      <c r="A13433" s="116" t="n"/>
      <c r="B13433" s="116" t="n"/>
      <c r="C13433" s="116" t="n"/>
      <c r="D13433" s="116" t="n"/>
    </row>
    <row r="13434">
      <c r="A13434" s="116" t="n"/>
      <c r="B13434" s="116" t="n"/>
      <c r="C13434" s="116" t="n"/>
      <c r="D13434" s="116" t="n"/>
    </row>
    <row r="13435">
      <c r="A13435" s="116" t="n"/>
      <c r="B13435" s="116" t="n"/>
      <c r="C13435" s="116" t="n"/>
      <c r="D13435" s="116" t="n"/>
    </row>
    <row r="13436">
      <c r="A13436" s="116" t="n"/>
      <c r="B13436" s="116" t="n"/>
      <c r="C13436" s="116" t="n"/>
      <c r="D13436" s="116" t="n"/>
    </row>
    <row r="13437">
      <c r="A13437" s="116" t="n"/>
      <c r="B13437" s="116" t="n"/>
      <c r="C13437" s="116" t="n"/>
      <c r="D13437" s="116" t="n"/>
    </row>
    <row r="13438">
      <c r="A13438" s="116" t="n"/>
      <c r="B13438" s="116" t="n"/>
      <c r="C13438" s="116" t="n"/>
      <c r="D13438" s="116" t="n"/>
    </row>
    <row r="13439">
      <c r="A13439" s="116" t="n"/>
      <c r="B13439" s="116" t="n"/>
      <c r="C13439" s="116" t="n"/>
      <c r="D13439" s="116" t="n"/>
    </row>
    <row r="13440">
      <c r="A13440" s="116" t="n"/>
      <c r="B13440" s="116" t="n"/>
      <c r="C13440" s="116" t="n"/>
      <c r="D13440" s="116" t="n"/>
    </row>
    <row r="13441">
      <c r="A13441" s="116" t="n"/>
      <c r="B13441" s="116" t="n"/>
      <c r="C13441" s="116" t="n"/>
      <c r="D13441" s="116" t="n"/>
    </row>
    <row r="13442">
      <c r="A13442" s="116" t="n"/>
      <c r="B13442" s="116" t="n"/>
      <c r="C13442" s="116" t="n"/>
      <c r="D13442" s="116" t="n"/>
    </row>
    <row r="13443">
      <c r="A13443" s="116" t="n"/>
      <c r="B13443" s="116" t="n"/>
      <c r="C13443" s="116" t="n"/>
      <c r="D13443" s="116" t="n"/>
    </row>
    <row r="13444">
      <c r="A13444" s="116" t="n"/>
      <c r="B13444" s="116" t="n"/>
      <c r="C13444" s="116" t="n"/>
      <c r="D13444" s="116" t="n"/>
    </row>
    <row r="13445">
      <c r="A13445" s="116" t="n"/>
      <c r="B13445" s="116" t="n"/>
      <c r="C13445" s="116" t="n"/>
      <c r="D13445" s="116" t="n"/>
    </row>
    <row r="13446">
      <c r="A13446" s="116" t="n"/>
      <c r="B13446" s="116" t="n"/>
      <c r="C13446" s="116" t="n"/>
      <c r="D13446" s="116" t="n"/>
    </row>
    <row r="13447">
      <c r="A13447" s="116" t="n"/>
      <c r="B13447" s="116" t="n"/>
      <c r="C13447" s="116" t="n"/>
      <c r="D13447" s="116" t="n"/>
    </row>
    <row r="13448">
      <c r="A13448" s="116" t="n"/>
      <c r="B13448" s="116" t="n"/>
      <c r="C13448" s="116" t="n"/>
      <c r="D13448" s="116" t="n"/>
    </row>
    <row r="13449">
      <c r="A13449" s="116" t="n"/>
      <c r="B13449" s="116" t="n"/>
      <c r="C13449" s="116" t="n"/>
      <c r="D13449" s="116" t="n"/>
    </row>
    <row r="13450">
      <c r="A13450" s="116" t="n"/>
      <c r="B13450" s="116" t="n"/>
      <c r="C13450" s="116" t="n"/>
      <c r="D13450" s="116" t="n"/>
    </row>
    <row r="13451">
      <c r="A13451" s="116" t="n"/>
      <c r="B13451" s="116" t="n"/>
      <c r="C13451" s="116" t="n"/>
      <c r="D13451" s="116" t="n"/>
    </row>
    <row r="13452">
      <c r="A13452" s="116" t="n"/>
      <c r="B13452" s="116" t="n"/>
      <c r="C13452" s="116" t="n"/>
      <c r="D13452" s="116" t="n"/>
    </row>
    <row r="13453">
      <c r="A13453" s="116" t="n"/>
      <c r="B13453" s="116" t="n"/>
      <c r="C13453" s="116" t="n"/>
      <c r="D13453" s="116" t="n"/>
    </row>
    <row r="13454">
      <c r="A13454" s="116" t="n"/>
      <c r="B13454" s="116" t="n"/>
      <c r="C13454" s="116" t="n"/>
      <c r="D13454" s="116" t="n"/>
    </row>
    <row r="13455">
      <c r="A13455" s="116" t="n"/>
      <c r="B13455" s="116" t="n"/>
      <c r="C13455" s="116" t="n"/>
      <c r="D13455" s="116" t="n"/>
    </row>
    <row r="13456">
      <c r="A13456" s="116" t="n"/>
      <c r="B13456" s="116" t="n"/>
      <c r="C13456" s="116" t="n"/>
      <c r="D13456" s="116" t="n"/>
    </row>
    <row r="13457">
      <c r="A13457" s="116" t="n"/>
      <c r="B13457" s="116" t="n"/>
      <c r="C13457" s="116" t="n"/>
      <c r="D13457" s="116" t="n"/>
    </row>
    <row r="13458">
      <c r="A13458" s="116" t="n"/>
      <c r="B13458" s="116" t="n"/>
      <c r="C13458" s="116" t="n"/>
      <c r="D13458" s="116" t="n"/>
    </row>
    <row r="13459">
      <c r="A13459" s="116" t="n"/>
      <c r="B13459" s="116" t="n"/>
      <c r="C13459" s="116" t="n"/>
      <c r="D13459" s="116" t="n"/>
    </row>
    <row r="13460">
      <c r="A13460" s="116" t="n"/>
      <c r="B13460" s="116" t="n"/>
      <c r="C13460" s="116" t="n"/>
      <c r="D13460" s="116" t="n"/>
    </row>
    <row r="13461">
      <c r="A13461" s="116" t="n"/>
      <c r="B13461" s="116" t="n"/>
      <c r="C13461" s="116" t="n"/>
      <c r="D13461" s="116" t="n"/>
    </row>
    <row r="13462">
      <c r="A13462" s="116" t="n"/>
      <c r="B13462" s="116" t="n"/>
      <c r="C13462" s="116" t="n"/>
      <c r="D13462" s="116" t="n"/>
    </row>
    <row r="13463">
      <c r="A13463" s="116" t="n"/>
      <c r="B13463" s="116" t="n"/>
      <c r="C13463" s="116" t="n"/>
      <c r="D13463" s="116" t="n"/>
    </row>
    <row r="13464">
      <c r="A13464" s="116" t="n"/>
      <c r="B13464" s="116" t="n"/>
      <c r="C13464" s="116" t="n"/>
      <c r="D13464" s="116" t="n"/>
    </row>
    <row r="13465">
      <c r="A13465" s="116" t="n"/>
      <c r="B13465" s="116" t="n"/>
      <c r="C13465" s="116" t="n"/>
      <c r="D13465" s="116" t="n"/>
    </row>
    <row r="13466">
      <c r="A13466" s="116" t="n"/>
      <c r="B13466" s="116" t="n"/>
      <c r="C13466" s="116" t="n"/>
      <c r="D13466" s="116" t="n"/>
    </row>
    <row r="13467">
      <c r="A13467" s="116" t="n"/>
      <c r="B13467" s="116" t="n"/>
      <c r="C13467" s="116" t="n"/>
      <c r="D13467" s="116" t="n"/>
    </row>
    <row r="13468">
      <c r="A13468" s="116" t="n"/>
      <c r="B13468" s="116" t="n"/>
      <c r="C13468" s="116" t="n"/>
      <c r="D13468" s="116" t="n"/>
    </row>
    <row r="13469">
      <c r="A13469" s="116" t="n"/>
      <c r="B13469" s="116" t="n"/>
      <c r="C13469" s="116" t="n"/>
      <c r="D13469" s="116" t="n"/>
    </row>
    <row r="13470">
      <c r="A13470" s="116" t="n"/>
      <c r="B13470" s="116" t="n"/>
      <c r="C13470" s="116" t="n"/>
      <c r="D13470" s="116" t="n"/>
    </row>
    <row r="13471">
      <c r="A13471" s="116" t="n"/>
      <c r="B13471" s="116" t="n"/>
      <c r="C13471" s="116" t="n"/>
      <c r="D13471" s="116" t="n"/>
    </row>
    <row r="13472">
      <c r="A13472" s="116" t="n"/>
      <c r="B13472" s="116" t="n"/>
      <c r="C13472" s="116" t="n"/>
      <c r="D13472" s="116" t="n"/>
    </row>
    <row r="13473">
      <c r="A13473" s="116" t="n"/>
      <c r="B13473" s="116" t="n"/>
      <c r="C13473" s="116" t="n"/>
      <c r="D13473" s="116" t="n"/>
    </row>
    <row r="13474">
      <c r="A13474" s="116" t="n"/>
      <c r="B13474" s="116" t="n"/>
      <c r="C13474" s="116" t="n"/>
      <c r="D13474" s="116" t="n"/>
    </row>
    <row r="13475">
      <c r="A13475" s="116" t="n"/>
      <c r="B13475" s="116" t="n"/>
      <c r="C13475" s="116" t="n"/>
      <c r="D13475" s="116" t="n"/>
    </row>
    <row r="13476">
      <c r="A13476" s="116" t="n"/>
      <c r="B13476" s="116" t="n"/>
      <c r="C13476" s="116" t="n"/>
      <c r="D13476" s="116" t="n"/>
    </row>
    <row r="13477">
      <c r="A13477" s="116" t="n"/>
      <c r="B13477" s="116" t="n"/>
      <c r="C13477" s="116" t="n"/>
      <c r="D13477" s="116" t="n"/>
    </row>
    <row r="13478">
      <c r="A13478" s="116" t="n"/>
      <c r="B13478" s="116" t="n"/>
      <c r="C13478" s="116" t="n"/>
      <c r="D13478" s="116" t="n"/>
    </row>
    <row r="13479">
      <c r="A13479" s="116" t="n"/>
      <c r="B13479" s="116" t="n"/>
      <c r="C13479" s="116" t="n"/>
      <c r="D13479" s="116" t="n"/>
    </row>
    <row r="13480">
      <c r="A13480" s="116" t="n"/>
      <c r="B13480" s="116" t="n"/>
      <c r="C13480" s="116" t="n"/>
      <c r="D13480" s="116" t="n"/>
    </row>
    <row r="13481">
      <c r="A13481" s="116" t="n"/>
      <c r="B13481" s="116" t="n"/>
      <c r="C13481" s="116" t="n"/>
      <c r="D13481" s="116" t="n"/>
    </row>
    <row r="13482">
      <c r="A13482" s="116" t="n"/>
      <c r="B13482" s="116" t="n"/>
      <c r="C13482" s="116" t="n"/>
      <c r="D13482" s="116" t="n"/>
    </row>
    <row r="13483">
      <c r="A13483" s="116" t="n"/>
      <c r="B13483" s="116" t="n"/>
      <c r="C13483" s="116" t="n"/>
      <c r="D13483" s="116" t="n"/>
    </row>
    <row r="13484">
      <c r="A13484" s="116" t="n"/>
      <c r="B13484" s="116" t="n"/>
      <c r="C13484" s="116" t="n"/>
      <c r="D13484" s="116" t="n"/>
    </row>
    <row r="13485">
      <c r="A13485" s="116" t="n"/>
      <c r="B13485" s="116" t="n"/>
      <c r="C13485" s="116" t="n"/>
      <c r="D13485" s="116" t="n"/>
    </row>
    <row r="13486">
      <c r="A13486" s="116" t="n"/>
      <c r="B13486" s="116" t="n"/>
      <c r="C13486" s="116" t="n"/>
      <c r="D13486" s="116" t="n"/>
    </row>
    <row r="13487">
      <c r="A13487" s="116" t="n"/>
      <c r="B13487" s="116" t="n"/>
      <c r="C13487" s="116" t="n"/>
      <c r="D13487" s="116" t="n"/>
    </row>
    <row r="13488">
      <c r="A13488" s="116" t="n"/>
      <c r="B13488" s="116" t="n"/>
      <c r="C13488" s="116" t="n"/>
      <c r="D13488" s="116" t="n"/>
    </row>
    <row r="13489">
      <c r="A13489" s="116" t="n"/>
      <c r="B13489" s="116" t="n"/>
      <c r="C13489" s="116" t="n"/>
      <c r="D13489" s="116" t="n"/>
    </row>
    <row r="13490">
      <c r="A13490" s="116" t="n"/>
      <c r="B13490" s="116" t="n"/>
      <c r="C13490" s="116" t="n"/>
      <c r="D13490" s="116" t="n"/>
    </row>
    <row r="13491">
      <c r="A13491" s="116" t="n"/>
      <c r="B13491" s="116" t="n"/>
      <c r="C13491" s="116" t="n"/>
      <c r="D13491" s="116" t="n"/>
    </row>
    <row r="13492">
      <c r="A13492" s="116" t="n"/>
      <c r="B13492" s="116" t="n"/>
      <c r="C13492" s="116" t="n"/>
      <c r="D13492" s="116" t="n"/>
    </row>
    <row r="13493">
      <c r="A13493" s="116" t="n"/>
      <c r="B13493" s="116" t="n"/>
      <c r="C13493" s="116" t="n"/>
      <c r="D13493" s="116" t="n"/>
    </row>
    <row r="13494">
      <c r="A13494" s="116" t="n"/>
      <c r="B13494" s="116" t="n"/>
      <c r="C13494" s="116" t="n"/>
      <c r="D13494" s="116" t="n"/>
    </row>
    <row r="13495">
      <c r="A13495" s="116" t="n"/>
      <c r="B13495" s="116" t="n"/>
      <c r="C13495" s="116" t="n"/>
      <c r="D13495" s="116" t="n"/>
    </row>
    <row r="13496">
      <c r="A13496" s="116" t="n"/>
      <c r="B13496" s="116" t="n"/>
      <c r="C13496" s="116" t="n"/>
      <c r="D13496" s="116" t="n"/>
    </row>
    <row r="13497">
      <c r="A13497" s="116" t="n"/>
      <c r="B13497" s="116" t="n"/>
      <c r="C13497" s="116" t="n"/>
      <c r="D13497" s="116" t="n"/>
    </row>
    <row r="13498">
      <c r="A13498" s="116" t="n"/>
      <c r="B13498" s="116" t="n"/>
      <c r="C13498" s="116" t="n"/>
      <c r="D13498" s="116" t="n"/>
    </row>
    <row r="13499">
      <c r="A13499" s="116" t="n"/>
      <c r="B13499" s="116" t="n"/>
      <c r="C13499" s="116" t="n"/>
      <c r="D13499" s="116" t="n"/>
    </row>
    <row r="13500">
      <c r="A13500" s="116" t="n"/>
      <c r="B13500" s="116" t="n"/>
      <c r="C13500" s="116" t="n"/>
      <c r="D13500" s="116" t="n"/>
    </row>
    <row r="13501">
      <c r="A13501" s="116" t="n"/>
      <c r="B13501" s="116" t="n"/>
      <c r="C13501" s="116" t="n"/>
      <c r="D13501" s="116" t="n"/>
    </row>
    <row r="13502">
      <c r="A13502" s="116" t="n"/>
      <c r="B13502" s="116" t="n"/>
      <c r="C13502" s="116" t="n"/>
      <c r="D13502" s="116" t="n"/>
    </row>
    <row r="13503">
      <c r="A13503" s="116" t="n"/>
      <c r="B13503" s="116" t="n"/>
      <c r="C13503" s="116" t="n"/>
      <c r="D13503" s="116" t="n"/>
    </row>
    <row r="13504">
      <c r="A13504" s="116" t="n"/>
      <c r="B13504" s="116" t="n"/>
      <c r="C13504" s="116" t="n"/>
      <c r="D13504" s="116" t="n"/>
    </row>
    <row r="13505">
      <c r="A13505" s="116" t="n"/>
      <c r="B13505" s="116" t="n"/>
      <c r="C13505" s="116" t="n"/>
      <c r="D13505" s="116" t="n"/>
    </row>
    <row r="13506">
      <c r="A13506" s="116" t="n"/>
      <c r="B13506" s="116" t="n"/>
      <c r="C13506" s="116" t="n"/>
      <c r="D13506" s="116" t="n"/>
    </row>
    <row r="13507">
      <c r="A13507" s="116" t="n"/>
      <c r="B13507" s="116" t="n"/>
      <c r="C13507" s="116" t="n"/>
      <c r="D13507" s="116" t="n"/>
    </row>
    <row r="13508">
      <c r="A13508" s="116" t="n"/>
      <c r="B13508" s="116" t="n"/>
      <c r="C13508" s="116" t="n"/>
      <c r="D13508" s="116" t="n"/>
    </row>
    <row r="13509">
      <c r="A13509" s="116" t="n"/>
      <c r="B13509" s="116" t="n"/>
      <c r="C13509" s="116" t="n"/>
      <c r="D13509" s="116" t="n"/>
    </row>
    <row r="13510">
      <c r="A13510" s="116" t="n"/>
      <c r="B13510" s="116" t="n"/>
      <c r="C13510" s="116" t="n"/>
      <c r="D13510" s="116" t="n"/>
    </row>
    <row r="13511">
      <c r="A13511" s="116" t="n"/>
      <c r="B13511" s="116" t="n"/>
      <c r="C13511" s="116" t="n"/>
      <c r="D13511" s="116" t="n"/>
    </row>
    <row r="13512">
      <c r="A13512" s="116" t="n"/>
      <c r="B13512" s="116" t="n"/>
      <c r="C13512" s="116" t="n"/>
      <c r="D13512" s="116" t="n"/>
    </row>
    <row r="13513">
      <c r="A13513" s="116" t="n"/>
      <c r="B13513" s="116" t="n"/>
      <c r="C13513" s="116" t="n"/>
      <c r="D13513" s="116" t="n"/>
    </row>
    <row r="13514">
      <c r="A13514" s="116" t="n"/>
      <c r="B13514" s="116" t="n"/>
      <c r="C13514" s="116" t="n"/>
      <c r="D13514" s="116" t="n"/>
    </row>
    <row r="13515">
      <c r="A13515" s="116" t="n"/>
      <c r="B13515" s="116" t="n"/>
      <c r="C13515" s="116" t="n"/>
      <c r="D13515" s="116" t="n"/>
    </row>
    <row r="13516">
      <c r="A13516" s="116" t="n"/>
      <c r="B13516" s="116" t="n"/>
      <c r="C13516" s="116" t="n"/>
      <c r="D13516" s="116" t="n"/>
    </row>
    <row r="13517">
      <c r="A13517" s="116" t="n"/>
      <c r="B13517" s="116" t="n"/>
      <c r="C13517" s="116" t="n"/>
      <c r="D13517" s="116" t="n"/>
    </row>
    <row r="13518">
      <c r="A13518" s="116" t="n"/>
      <c r="B13518" s="116" t="n"/>
      <c r="C13518" s="116" t="n"/>
      <c r="D13518" s="116" t="n"/>
    </row>
    <row r="13519">
      <c r="A13519" s="116" t="n"/>
      <c r="B13519" s="116" t="n"/>
      <c r="C13519" s="116" t="n"/>
      <c r="D13519" s="116" t="n"/>
    </row>
    <row r="13520">
      <c r="A13520" s="116" t="n"/>
      <c r="B13520" s="116" t="n"/>
      <c r="C13520" s="116" t="n"/>
      <c r="D13520" s="116" t="n"/>
    </row>
    <row r="13521">
      <c r="A13521" s="116" t="n"/>
      <c r="B13521" s="116" t="n"/>
      <c r="C13521" s="116" t="n"/>
      <c r="D13521" s="116" t="n"/>
    </row>
    <row r="13522">
      <c r="A13522" s="116" t="n"/>
      <c r="B13522" s="116" t="n"/>
      <c r="C13522" s="116" t="n"/>
      <c r="D13522" s="116" t="n"/>
    </row>
    <row r="13523">
      <c r="A13523" s="116" t="n"/>
      <c r="B13523" s="116" t="n"/>
      <c r="C13523" s="116" t="n"/>
      <c r="D13523" s="116" t="n"/>
    </row>
    <row r="13524">
      <c r="A13524" s="116" t="n"/>
      <c r="B13524" s="116" t="n"/>
      <c r="C13524" s="116" t="n"/>
      <c r="D13524" s="116" t="n"/>
    </row>
    <row r="13525">
      <c r="A13525" s="116" t="n"/>
      <c r="B13525" s="116" t="n"/>
      <c r="C13525" s="116" t="n"/>
      <c r="D13525" s="116" t="n"/>
    </row>
    <row r="13526">
      <c r="A13526" s="116" t="n"/>
      <c r="B13526" s="116" t="n"/>
      <c r="C13526" s="116" t="n"/>
      <c r="D13526" s="116" t="n"/>
    </row>
    <row r="13527">
      <c r="A13527" s="116" t="n"/>
      <c r="B13527" s="116" t="n"/>
      <c r="C13527" s="116" t="n"/>
      <c r="D13527" s="116" t="n"/>
    </row>
    <row r="13528">
      <c r="A13528" s="116" t="n"/>
      <c r="B13528" s="116" t="n"/>
      <c r="C13528" s="116" t="n"/>
      <c r="D13528" s="116" t="n"/>
    </row>
    <row r="13529">
      <c r="A13529" s="116" t="n"/>
      <c r="B13529" s="116" t="n"/>
      <c r="C13529" s="116" t="n"/>
      <c r="D13529" s="116" t="n"/>
    </row>
    <row r="13530">
      <c r="A13530" s="116" t="n"/>
      <c r="B13530" s="116" t="n"/>
      <c r="C13530" s="116" t="n"/>
      <c r="D13530" s="116" t="n"/>
    </row>
    <row r="13531">
      <c r="A13531" s="116" t="n"/>
      <c r="B13531" s="116" t="n"/>
      <c r="C13531" s="116" t="n"/>
      <c r="D13531" s="116" t="n"/>
    </row>
    <row r="13532">
      <c r="A13532" s="116" t="n"/>
      <c r="B13532" s="116" t="n"/>
      <c r="C13532" s="116" t="n"/>
      <c r="D13532" s="116" t="n"/>
    </row>
    <row r="13533">
      <c r="A13533" s="116" t="n"/>
      <c r="B13533" s="116" t="n"/>
      <c r="C13533" s="116" t="n"/>
      <c r="D13533" s="116" t="n"/>
    </row>
    <row r="13534">
      <c r="A13534" s="116" t="n"/>
      <c r="B13534" s="116" t="n"/>
      <c r="C13534" s="116" t="n"/>
      <c r="D13534" s="116" t="n"/>
    </row>
    <row r="13535">
      <c r="A13535" s="116" t="n"/>
      <c r="B13535" s="116" t="n"/>
      <c r="C13535" s="116" t="n"/>
      <c r="D13535" s="116" t="n"/>
    </row>
    <row r="13536">
      <c r="A13536" s="116" t="n"/>
      <c r="B13536" s="116" t="n"/>
      <c r="C13536" s="116" t="n"/>
      <c r="D13536" s="116" t="n"/>
    </row>
    <row r="13537">
      <c r="A13537" s="116" t="n"/>
      <c r="B13537" s="116" t="n"/>
      <c r="C13537" s="116" t="n"/>
      <c r="D13537" s="116" t="n"/>
    </row>
    <row r="13538">
      <c r="A13538" s="116" t="n"/>
      <c r="B13538" s="116" t="n"/>
      <c r="C13538" s="116" t="n"/>
      <c r="D13538" s="116" t="n"/>
    </row>
    <row r="13539">
      <c r="A13539" s="116" t="n"/>
      <c r="B13539" s="116" t="n"/>
      <c r="C13539" s="116" t="n"/>
      <c r="D13539" s="116" t="n"/>
    </row>
    <row r="13540">
      <c r="A13540" s="116" t="n"/>
      <c r="B13540" s="116" t="n"/>
      <c r="C13540" s="116" t="n"/>
      <c r="D13540" s="116" t="n"/>
    </row>
    <row r="13541">
      <c r="A13541" s="116" t="n"/>
      <c r="B13541" s="116" t="n"/>
      <c r="C13541" s="116" t="n"/>
      <c r="D13541" s="116" t="n"/>
    </row>
    <row r="13542">
      <c r="A13542" s="116" t="n"/>
      <c r="B13542" s="116" t="n"/>
      <c r="C13542" s="116" t="n"/>
      <c r="D13542" s="116" t="n"/>
    </row>
    <row r="13543">
      <c r="A13543" s="116" t="n"/>
      <c r="B13543" s="116" t="n"/>
      <c r="C13543" s="116" t="n"/>
      <c r="D13543" s="116" t="n"/>
    </row>
    <row r="13544">
      <c r="A13544" s="116" t="n"/>
      <c r="B13544" s="116" t="n"/>
      <c r="C13544" s="116" t="n"/>
      <c r="D13544" s="116" t="n"/>
    </row>
    <row r="13545">
      <c r="A13545" s="116" t="n"/>
      <c r="B13545" s="116" t="n"/>
      <c r="C13545" s="116" t="n"/>
      <c r="D13545" s="116" t="n"/>
    </row>
    <row r="13546">
      <c r="A13546" s="116" t="n"/>
      <c r="B13546" s="116" t="n"/>
      <c r="C13546" s="116" t="n"/>
      <c r="D13546" s="116" t="n"/>
    </row>
    <row r="13547">
      <c r="A13547" s="116" t="n"/>
      <c r="B13547" s="116" t="n"/>
      <c r="C13547" s="116" t="n"/>
      <c r="D13547" s="116" t="n"/>
    </row>
    <row r="13548">
      <c r="A13548" s="116" t="n"/>
      <c r="B13548" s="116" t="n"/>
      <c r="C13548" s="116" t="n"/>
      <c r="D13548" s="116" t="n"/>
    </row>
    <row r="13549">
      <c r="A13549" s="116" t="n"/>
      <c r="B13549" s="116" t="n"/>
      <c r="C13549" s="116" t="n"/>
      <c r="D13549" s="116" t="n"/>
    </row>
    <row r="13550">
      <c r="A13550" s="116" t="n"/>
      <c r="B13550" s="116" t="n"/>
      <c r="C13550" s="116" t="n"/>
      <c r="D13550" s="116" t="n"/>
    </row>
    <row r="13551">
      <c r="A13551" s="116" t="n"/>
      <c r="B13551" s="116" t="n"/>
      <c r="C13551" s="116" t="n"/>
      <c r="D13551" s="116" t="n"/>
    </row>
    <row r="13552">
      <c r="A13552" s="116" t="n"/>
      <c r="B13552" s="116" t="n"/>
      <c r="C13552" s="116" t="n"/>
      <c r="D13552" s="116" t="n"/>
    </row>
    <row r="13553">
      <c r="A13553" s="116" t="n"/>
      <c r="B13553" s="116" t="n"/>
      <c r="C13553" s="116" t="n"/>
      <c r="D13553" s="116" t="n"/>
    </row>
    <row r="13554">
      <c r="A13554" s="116" t="n"/>
      <c r="B13554" s="116" t="n"/>
      <c r="C13554" s="116" t="n"/>
      <c r="D13554" s="116" t="n"/>
    </row>
    <row r="13555">
      <c r="A13555" s="116" t="n"/>
      <c r="B13555" s="116" t="n"/>
      <c r="C13555" s="116" t="n"/>
      <c r="D13555" s="116" t="n"/>
    </row>
    <row r="13556">
      <c r="A13556" s="116" t="n"/>
      <c r="B13556" s="116" t="n"/>
      <c r="C13556" s="116" t="n"/>
      <c r="D13556" s="116" t="n"/>
    </row>
    <row r="13557">
      <c r="A13557" s="116" t="n"/>
      <c r="B13557" s="116" t="n"/>
      <c r="C13557" s="116" t="n"/>
      <c r="D13557" s="116" t="n"/>
    </row>
    <row r="13558">
      <c r="A13558" s="116" t="n"/>
      <c r="B13558" s="116" t="n"/>
      <c r="C13558" s="116" t="n"/>
      <c r="D13558" s="116" t="n"/>
    </row>
    <row r="13559">
      <c r="A13559" s="116" t="n"/>
      <c r="B13559" s="116" t="n"/>
      <c r="C13559" s="116" t="n"/>
      <c r="D13559" s="116" t="n"/>
    </row>
    <row r="13560">
      <c r="A13560" s="116" t="n"/>
      <c r="B13560" s="116" t="n"/>
      <c r="C13560" s="116" t="n"/>
      <c r="D13560" s="116" t="n"/>
    </row>
    <row r="13561">
      <c r="A13561" s="116" t="n"/>
      <c r="B13561" s="116" t="n"/>
      <c r="C13561" s="116" t="n"/>
      <c r="D13561" s="116" t="n"/>
    </row>
    <row r="13562">
      <c r="A13562" s="116" t="n"/>
      <c r="B13562" s="116" t="n"/>
      <c r="C13562" s="116" t="n"/>
      <c r="D13562" s="116" t="n"/>
    </row>
    <row r="13563">
      <c r="A13563" s="116" t="n"/>
      <c r="B13563" s="116" t="n"/>
      <c r="C13563" s="116" t="n"/>
      <c r="D13563" s="116" t="n"/>
    </row>
    <row r="13564">
      <c r="A13564" s="116" t="n"/>
      <c r="B13564" s="116" t="n"/>
      <c r="C13564" s="116" t="n"/>
      <c r="D13564" s="116" t="n"/>
    </row>
    <row r="13565">
      <c r="A13565" s="116" t="n"/>
      <c r="B13565" s="116" t="n"/>
      <c r="C13565" s="116" t="n"/>
      <c r="D13565" s="116" t="n"/>
    </row>
    <row r="13566">
      <c r="A13566" s="116" t="n"/>
      <c r="B13566" s="116" t="n"/>
      <c r="C13566" s="116" t="n"/>
      <c r="D13566" s="116" t="n"/>
    </row>
    <row r="13567">
      <c r="A13567" s="116" t="n"/>
      <c r="B13567" s="116" t="n"/>
      <c r="C13567" s="116" t="n"/>
      <c r="D13567" s="116" t="n"/>
    </row>
    <row r="13568">
      <c r="A13568" s="116" t="n"/>
      <c r="B13568" s="116" t="n"/>
      <c r="C13568" s="116" t="n"/>
      <c r="D13568" s="116" t="n"/>
    </row>
    <row r="13569">
      <c r="A13569" s="116" t="n"/>
      <c r="B13569" s="116" t="n"/>
      <c r="C13569" s="116" t="n"/>
      <c r="D13569" s="116" t="n"/>
    </row>
    <row r="13570">
      <c r="A13570" s="116" t="n"/>
      <c r="B13570" s="116" t="n"/>
      <c r="C13570" s="116" t="n"/>
      <c r="D13570" s="116" t="n"/>
    </row>
    <row r="13571">
      <c r="A13571" s="116" t="n"/>
      <c r="B13571" s="116" t="n"/>
      <c r="C13571" s="116" t="n"/>
      <c r="D13571" s="116" t="n"/>
    </row>
    <row r="13572">
      <c r="A13572" s="116" t="n"/>
      <c r="B13572" s="116" t="n"/>
      <c r="C13572" s="116" t="n"/>
      <c r="D13572" s="116" t="n"/>
    </row>
    <row r="13573">
      <c r="A13573" s="116" t="n"/>
      <c r="B13573" s="116" t="n"/>
      <c r="C13573" s="116" t="n"/>
      <c r="D13573" s="116" t="n"/>
    </row>
    <row r="13574">
      <c r="A13574" s="116" t="n"/>
      <c r="B13574" s="116" t="n"/>
      <c r="C13574" s="116" t="n"/>
      <c r="D13574" s="116" t="n"/>
    </row>
    <row r="13575">
      <c r="A13575" s="116" t="n"/>
      <c r="B13575" s="116" t="n"/>
      <c r="C13575" s="116" t="n"/>
      <c r="D13575" s="116" t="n"/>
    </row>
    <row r="13576">
      <c r="A13576" s="116" t="n"/>
      <c r="B13576" s="116" t="n"/>
      <c r="C13576" s="116" t="n"/>
      <c r="D13576" s="116" t="n"/>
    </row>
    <row r="13577">
      <c r="A13577" s="116" t="n"/>
      <c r="B13577" s="116" t="n"/>
      <c r="C13577" s="116" t="n"/>
      <c r="D13577" s="116" t="n"/>
    </row>
    <row r="13578">
      <c r="A13578" s="116" t="n"/>
      <c r="B13578" s="116" t="n"/>
      <c r="C13578" s="116" t="n"/>
      <c r="D13578" s="116" t="n"/>
    </row>
    <row r="13579">
      <c r="A13579" s="116" t="n"/>
      <c r="B13579" s="116" t="n"/>
      <c r="C13579" s="116" t="n"/>
      <c r="D13579" s="116" t="n"/>
    </row>
    <row r="13580">
      <c r="A13580" s="116" t="n"/>
      <c r="B13580" s="116" t="n"/>
      <c r="C13580" s="116" t="n"/>
      <c r="D13580" s="116" t="n"/>
    </row>
    <row r="13581">
      <c r="A13581" s="116" t="n"/>
      <c r="B13581" s="116" t="n"/>
      <c r="C13581" s="116" t="n"/>
      <c r="D13581" s="116" t="n"/>
    </row>
    <row r="13582">
      <c r="A13582" s="116" t="n"/>
      <c r="B13582" s="116" t="n"/>
      <c r="C13582" s="116" t="n"/>
      <c r="D13582" s="116" t="n"/>
    </row>
    <row r="13583">
      <c r="A13583" s="116" t="n"/>
      <c r="B13583" s="116" t="n"/>
      <c r="C13583" s="116" t="n"/>
      <c r="D13583" s="116" t="n"/>
    </row>
    <row r="13584">
      <c r="A13584" s="116" t="n"/>
      <c r="B13584" s="116" t="n"/>
      <c r="C13584" s="116" t="n"/>
      <c r="D13584" s="116" t="n"/>
    </row>
    <row r="13585">
      <c r="A13585" s="116" t="n"/>
      <c r="B13585" s="116" t="n"/>
      <c r="C13585" s="116" t="n"/>
      <c r="D13585" s="116" t="n"/>
    </row>
    <row r="13586">
      <c r="A13586" s="116" t="n"/>
      <c r="B13586" s="116" t="n"/>
      <c r="C13586" s="116" t="n"/>
      <c r="D13586" s="116" t="n"/>
    </row>
    <row r="13587">
      <c r="A13587" s="116" t="n"/>
      <c r="B13587" s="116" t="n"/>
      <c r="C13587" s="116" t="n"/>
      <c r="D13587" s="116" t="n"/>
    </row>
    <row r="13588">
      <c r="A13588" s="116" t="n"/>
      <c r="B13588" s="116" t="n"/>
      <c r="C13588" s="116" t="n"/>
      <c r="D13588" s="116" t="n"/>
    </row>
    <row r="13589">
      <c r="A13589" s="116" t="n"/>
      <c r="B13589" s="116" t="n"/>
      <c r="C13589" s="116" t="n"/>
      <c r="D13589" s="116" t="n"/>
    </row>
    <row r="13590">
      <c r="A13590" s="116" t="n"/>
      <c r="B13590" s="116" t="n"/>
      <c r="C13590" s="116" t="n"/>
      <c r="D13590" s="116" t="n"/>
    </row>
    <row r="13591">
      <c r="A13591" s="116" t="n"/>
      <c r="B13591" s="116" t="n"/>
      <c r="C13591" s="116" t="n"/>
      <c r="D13591" s="116" t="n"/>
    </row>
    <row r="13592">
      <c r="A13592" s="116" t="n"/>
      <c r="B13592" s="116" t="n"/>
      <c r="C13592" s="116" t="n"/>
      <c r="D13592" s="116" t="n"/>
    </row>
    <row r="13593">
      <c r="A13593" s="116" t="n"/>
      <c r="B13593" s="116" t="n"/>
      <c r="C13593" s="116" t="n"/>
      <c r="D13593" s="116" t="n"/>
    </row>
    <row r="13594">
      <c r="A13594" s="116" t="n"/>
      <c r="B13594" s="116" t="n"/>
      <c r="C13594" s="116" t="n"/>
      <c r="D13594" s="116" t="n"/>
    </row>
    <row r="13595">
      <c r="A13595" s="116" t="n"/>
      <c r="B13595" s="116" t="n"/>
      <c r="C13595" s="116" t="n"/>
      <c r="D13595" s="116" t="n"/>
    </row>
    <row r="13596">
      <c r="A13596" s="116" t="n"/>
      <c r="B13596" s="116" t="n"/>
      <c r="C13596" s="116" t="n"/>
      <c r="D13596" s="116" t="n"/>
    </row>
    <row r="13597">
      <c r="A13597" s="116" t="n"/>
      <c r="B13597" s="116" t="n"/>
      <c r="C13597" s="116" t="n"/>
      <c r="D13597" s="116" t="n"/>
    </row>
    <row r="13598">
      <c r="A13598" s="116" t="n"/>
      <c r="B13598" s="116" t="n"/>
      <c r="C13598" s="116" t="n"/>
      <c r="D13598" s="116" t="n"/>
    </row>
    <row r="13599">
      <c r="A13599" s="116" t="n"/>
      <c r="B13599" s="116" t="n"/>
      <c r="C13599" s="116" t="n"/>
      <c r="D13599" s="116" t="n"/>
    </row>
    <row r="13600">
      <c r="A13600" s="116" t="n"/>
      <c r="B13600" s="116" t="n"/>
      <c r="C13600" s="116" t="n"/>
      <c r="D13600" s="116" t="n"/>
    </row>
    <row r="13601">
      <c r="A13601" s="116" t="n"/>
      <c r="B13601" s="116" t="n"/>
      <c r="C13601" s="116" t="n"/>
      <c r="D13601" s="116" t="n"/>
    </row>
    <row r="13602">
      <c r="A13602" s="116" t="n"/>
      <c r="B13602" s="116" t="n"/>
      <c r="C13602" s="116" t="n"/>
      <c r="D13602" s="116" t="n"/>
    </row>
    <row r="13603">
      <c r="A13603" s="116" t="n"/>
      <c r="B13603" s="116" t="n"/>
      <c r="C13603" s="116" t="n"/>
      <c r="D13603" s="116" t="n"/>
    </row>
    <row r="13604">
      <c r="A13604" s="116" t="n"/>
      <c r="B13604" s="116" t="n"/>
      <c r="C13604" s="116" t="n"/>
      <c r="D13604" s="116" t="n"/>
    </row>
    <row r="13605">
      <c r="A13605" s="116" t="n"/>
      <c r="B13605" s="116" t="n"/>
      <c r="C13605" s="116" t="n"/>
      <c r="D13605" s="116" t="n"/>
    </row>
    <row r="13606">
      <c r="A13606" s="116" t="n"/>
      <c r="B13606" s="116" t="n"/>
      <c r="C13606" s="116" t="n"/>
      <c r="D13606" s="116" t="n"/>
    </row>
    <row r="13607">
      <c r="A13607" s="116" t="n"/>
      <c r="B13607" s="116" t="n"/>
      <c r="C13607" s="116" t="n"/>
      <c r="D13607" s="116" t="n"/>
    </row>
    <row r="13608">
      <c r="A13608" s="116" t="n"/>
      <c r="B13608" s="116" t="n"/>
      <c r="C13608" s="116" t="n"/>
      <c r="D13608" s="116" t="n"/>
    </row>
    <row r="13609">
      <c r="A13609" s="116" t="n"/>
      <c r="B13609" s="116" t="n"/>
      <c r="C13609" s="116" t="n"/>
      <c r="D13609" s="116" t="n"/>
    </row>
    <row r="13610">
      <c r="A13610" s="116" t="n"/>
      <c r="B13610" s="116" t="n"/>
      <c r="C13610" s="116" t="n"/>
      <c r="D13610" s="116" t="n"/>
    </row>
    <row r="13611">
      <c r="A13611" s="116" t="n"/>
      <c r="B13611" s="116" t="n"/>
      <c r="C13611" s="116" t="n"/>
      <c r="D13611" s="116" t="n"/>
    </row>
    <row r="13612">
      <c r="A13612" s="116" t="n"/>
      <c r="B13612" s="116" t="n"/>
      <c r="C13612" s="116" t="n"/>
      <c r="D13612" s="116" t="n"/>
    </row>
    <row r="13613">
      <c r="A13613" s="116" t="n"/>
      <c r="B13613" s="116" t="n"/>
      <c r="C13613" s="116" t="n"/>
      <c r="D13613" s="116" t="n"/>
    </row>
    <row r="13614">
      <c r="A13614" s="116" t="n"/>
      <c r="B13614" s="116" t="n"/>
      <c r="C13614" s="116" t="n"/>
      <c r="D13614" s="116" t="n"/>
    </row>
    <row r="13615">
      <c r="A13615" s="116" t="n"/>
      <c r="B13615" s="116" t="n"/>
      <c r="C13615" s="116" t="n"/>
      <c r="D13615" s="116" t="n"/>
    </row>
    <row r="13616">
      <c r="A13616" s="116" t="n"/>
      <c r="B13616" s="116" t="n"/>
      <c r="C13616" s="116" t="n"/>
      <c r="D13616" s="116" t="n"/>
    </row>
    <row r="13617">
      <c r="A13617" s="116" t="n"/>
      <c r="B13617" s="116" t="n"/>
      <c r="C13617" s="116" t="n"/>
      <c r="D13617" s="116" t="n"/>
    </row>
    <row r="13618">
      <c r="A13618" s="116" t="n"/>
      <c r="B13618" s="116" t="n"/>
      <c r="C13618" s="116" t="n"/>
      <c r="D13618" s="116" t="n"/>
    </row>
    <row r="13619">
      <c r="A13619" s="116" t="n"/>
      <c r="B13619" s="116" t="n"/>
      <c r="C13619" s="116" t="n"/>
      <c r="D13619" s="116" t="n"/>
    </row>
    <row r="13620">
      <c r="A13620" s="116" t="n"/>
      <c r="B13620" s="116" t="n"/>
      <c r="C13620" s="116" t="n"/>
      <c r="D13620" s="116" t="n"/>
    </row>
    <row r="13621">
      <c r="A13621" s="116" t="n"/>
      <c r="B13621" s="116" t="n"/>
      <c r="C13621" s="116" t="n"/>
      <c r="D13621" s="116" t="n"/>
    </row>
    <row r="13622">
      <c r="A13622" s="116" t="n"/>
      <c r="B13622" s="116" t="n"/>
      <c r="C13622" s="116" t="n"/>
      <c r="D13622" s="116" t="n"/>
    </row>
    <row r="13623">
      <c r="A13623" s="116" t="n"/>
      <c r="B13623" s="116" t="n"/>
      <c r="C13623" s="116" t="n"/>
      <c r="D13623" s="116" t="n"/>
    </row>
    <row r="13624">
      <c r="A13624" s="116" t="n"/>
      <c r="B13624" s="116" t="n"/>
      <c r="C13624" s="116" t="n"/>
      <c r="D13624" s="116" t="n"/>
    </row>
    <row r="13625">
      <c r="A13625" s="116" t="n"/>
      <c r="B13625" s="116" t="n"/>
      <c r="C13625" s="116" t="n"/>
      <c r="D13625" s="116" t="n"/>
    </row>
    <row r="13626">
      <c r="A13626" s="116" t="n"/>
      <c r="B13626" s="116" t="n"/>
      <c r="C13626" s="116" t="n"/>
      <c r="D13626" s="116" t="n"/>
    </row>
    <row r="13627">
      <c r="A13627" s="116" t="n"/>
      <c r="B13627" s="116" t="n"/>
      <c r="C13627" s="116" t="n"/>
      <c r="D13627" s="116" t="n"/>
    </row>
    <row r="13628">
      <c r="A13628" s="116" t="n"/>
      <c r="B13628" s="116" t="n"/>
      <c r="C13628" s="116" t="n"/>
      <c r="D13628" s="116" t="n"/>
    </row>
    <row r="13629">
      <c r="A13629" s="116" t="n"/>
      <c r="B13629" s="116" t="n"/>
      <c r="C13629" s="116" t="n"/>
      <c r="D13629" s="116" t="n"/>
    </row>
    <row r="13630">
      <c r="A13630" s="116" t="n"/>
      <c r="B13630" s="116" t="n"/>
      <c r="C13630" s="116" t="n"/>
      <c r="D13630" s="116" t="n"/>
    </row>
    <row r="13631">
      <c r="A13631" s="116" t="n"/>
      <c r="B13631" s="116" t="n"/>
      <c r="C13631" s="116" t="n"/>
      <c r="D13631" s="116" t="n"/>
    </row>
    <row r="13632">
      <c r="A13632" s="116" t="n"/>
      <c r="B13632" s="116" t="n"/>
      <c r="C13632" s="116" t="n"/>
      <c r="D13632" s="116" t="n"/>
    </row>
    <row r="13633">
      <c r="A13633" s="116" t="n"/>
      <c r="B13633" s="116" t="n"/>
      <c r="C13633" s="116" t="n"/>
      <c r="D13633" s="116" t="n"/>
    </row>
    <row r="13634">
      <c r="A13634" s="116" t="n"/>
      <c r="B13634" s="116" t="n"/>
      <c r="C13634" s="116" t="n"/>
      <c r="D13634" s="116" t="n"/>
    </row>
    <row r="13635">
      <c r="A13635" s="116" t="n"/>
      <c r="B13635" s="116" t="n"/>
      <c r="C13635" s="116" t="n"/>
      <c r="D13635" s="116" t="n"/>
    </row>
    <row r="13636">
      <c r="A13636" s="116" t="n"/>
      <c r="B13636" s="116" t="n"/>
      <c r="C13636" s="116" t="n"/>
      <c r="D13636" s="116" t="n"/>
    </row>
    <row r="13637">
      <c r="A13637" s="116" t="n"/>
      <c r="B13637" s="116" t="n"/>
      <c r="C13637" s="116" t="n"/>
      <c r="D13637" s="116" t="n"/>
    </row>
    <row r="13638">
      <c r="A13638" s="116" t="n"/>
      <c r="B13638" s="116" t="n"/>
      <c r="C13638" s="116" t="n"/>
      <c r="D13638" s="116" t="n"/>
    </row>
    <row r="13639">
      <c r="A13639" s="116" t="n"/>
      <c r="B13639" s="116" t="n"/>
      <c r="C13639" s="116" t="n"/>
      <c r="D13639" s="116" t="n"/>
    </row>
    <row r="13640">
      <c r="A13640" s="116" t="n"/>
      <c r="B13640" s="116" t="n"/>
      <c r="C13640" s="116" t="n"/>
      <c r="D13640" s="116" t="n"/>
    </row>
    <row r="13641">
      <c r="A13641" s="116" t="n"/>
      <c r="B13641" s="116" t="n"/>
      <c r="C13641" s="116" t="n"/>
      <c r="D13641" s="116" t="n"/>
    </row>
    <row r="13642">
      <c r="A13642" s="116" t="n"/>
      <c r="B13642" s="116" t="n"/>
      <c r="C13642" s="116" t="n"/>
      <c r="D13642" s="116" t="n"/>
    </row>
    <row r="13643">
      <c r="A13643" s="116" t="n"/>
      <c r="B13643" s="116" t="n"/>
      <c r="C13643" s="116" t="n"/>
      <c r="D13643" s="116" t="n"/>
    </row>
    <row r="13644">
      <c r="A13644" s="116" t="n"/>
      <c r="B13644" s="116" t="n"/>
      <c r="C13644" s="116" t="n"/>
      <c r="D13644" s="116" t="n"/>
    </row>
    <row r="13645">
      <c r="A13645" s="116" t="n"/>
      <c r="B13645" s="116" t="n"/>
      <c r="C13645" s="116" t="n"/>
      <c r="D13645" s="116" t="n"/>
    </row>
    <row r="13646">
      <c r="A13646" s="116" t="n"/>
      <c r="B13646" s="116" t="n"/>
      <c r="C13646" s="116" t="n"/>
      <c r="D13646" s="116" t="n"/>
    </row>
    <row r="13647">
      <c r="A13647" s="116" t="n"/>
      <c r="B13647" s="116" t="n"/>
      <c r="C13647" s="116" t="n"/>
      <c r="D13647" s="116" t="n"/>
    </row>
    <row r="13648">
      <c r="A13648" s="116" t="n"/>
      <c r="B13648" s="116" t="n"/>
      <c r="C13648" s="116" t="n"/>
      <c r="D13648" s="116" t="n"/>
    </row>
    <row r="13649">
      <c r="A13649" s="116" t="n"/>
      <c r="B13649" s="116" t="n"/>
      <c r="C13649" s="116" t="n"/>
      <c r="D13649" s="116" t="n"/>
    </row>
    <row r="13650">
      <c r="A13650" s="116" t="n"/>
      <c r="B13650" s="116" t="n"/>
      <c r="C13650" s="116" t="n"/>
      <c r="D13650" s="116" t="n"/>
    </row>
    <row r="13651">
      <c r="A13651" s="116" t="n"/>
      <c r="B13651" s="116" t="n"/>
      <c r="C13651" s="116" t="n"/>
      <c r="D13651" s="116" t="n"/>
    </row>
    <row r="13652">
      <c r="A13652" s="116" t="n"/>
      <c r="B13652" s="116" t="n"/>
      <c r="C13652" s="116" t="n"/>
      <c r="D13652" s="116" t="n"/>
    </row>
    <row r="13653">
      <c r="A13653" s="116" t="n"/>
      <c r="B13653" s="116" t="n"/>
      <c r="C13653" s="116" t="n"/>
      <c r="D13653" s="116" t="n"/>
    </row>
    <row r="13654">
      <c r="A13654" s="116" t="n"/>
      <c r="B13654" s="116" t="n"/>
      <c r="C13654" s="116" t="n"/>
      <c r="D13654" s="116" t="n"/>
    </row>
    <row r="13655">
      <c r="A13655" s="116" t="n"/>
      <c r="B13655" s="116" t="n"/>
      <c r="C13655" s="116" t="n"/>
      <c r="D13655" s="116" t="n"/>
    </row>
    <row r="13656">
      <c r="A13656" s="116" t="n"/>
      <c r="B13656" s="116" t="n"/>
      <c r="C13656" s="116" t="n"/>
      <c r="D13656" s="116" t="n"/>
    </row>
    <row r="13657">
      <c r="A13657" s="116" t="n"/>
      <c r="B13657" s="116" t="n"/>
      <c r="C13657" s="116" t="n"/>
      <c r="D13657" s="116" t="n"/>
    </row>
    <row r="13658">
      <c r="A13658" s="116" t="n"/>
      <c r="B13658" s="116" t="n"/>
      <c r="C13658" s="116" t="n"/>
      <c r="D13658" s="116" t="n"/>
    </row>
    <row r="13659">
      <c r="A13659" s="116" t="n"/>
      <c r="B13659" s="116" t="n"/>
      <c r="C13659" s="116" t="n"/>
      <c r="D13659" s="116" t="n"/>
    </row>
    <row r="13660">
      <c r="A13660" s="116" t="n"/>
      <c r="B13660" s="116" t="n"/>
      <c r="C13660" s="116" t="n"/>
      <c r="D13660" s="116" t="n"/>
    </row>
    <row r="13661">
      <c r="A13661" s="116" t="n"/>
      <c r="B13661" s="116" t="n"/>
      <c r="C13661" s="116" t="n"/>
      <c r="D13661" s="116" t="n"/>
    </row>
    <row r="13662">
      <c r="A13662" s="116" t="n"/>
      <c r="B13662" s="116" t="n"/>
      <c r="C13662" s="116" t="n"/>
      <c r="D13662" s="116" t="n"/>
    </row>
    <row r="13663">
      <c r="A13663" s="116" t="n"/>
      <c r="B13663" s="116" t="n"/>
      <c r="C13663" s="116" t="n"/>
      <c r="D13663" s="116" t="n"/>
    </row>
    <row r="13664">
      <c r="A13664" s="116" t="n"/>
      <c r="B13664" s="116" t="n"/>
      <c r="C13664" s="116" t="n"/>
      <c r="D13664" s="116" t="n"/>
    </row>
    <row r="13665">
      <c r="A13665" s="116" t="n"/>
      <c r="B13665" s="116" t="n"/>
      <c r="C13665" s="116" t="n"/>
      <c r="D13665" s="116" t="n"/>
    </row>
    <row r="13666">
      <c r="A13666" s="116" t="n"/>
      <c r="B13666" s="116" t="n"/>
      <c r="C13666" s="116" t="n"/>
      <c r="D13666" s="116" t="n"/>
    </row>
    <row r="13667">
      <c r="A13667" s="116" t="n"/>
      <c r="B13667" s="116" t="n"/>
      <c r="C13667" s="116" t="n"/>
      <c r="D13667" s="116" t="n"/>
    </row>
    <row r="13668">
      <c r="A13668" s="116" t="n"/>
      <c r="B13668" s="116" t="n"/>
      <c r="C13668" s="116" t="n"/>
      <c r="D13668" s="116" t="n"/>
    </row>
    <row r="13669">
      <c r="A13669" s="116" t="n"/>
      <c r="B13669" s="116" t="n"/>
      <c r="C13669" s="116" t="n"/>
      <c r="D13669" s="116" t="n"/>
    </row>
    <row r="13670">
      <c r="A13670" s="116" t="n"/>
      <c r="B13670" s="116" t="n"/>
      <c r="C13670" s="116" t="n"/>
      <c r="D13670" s="116" t="n"/>
    </row>
    <row r="13671">
      <c r="A13671" s="116" t="n"/>
      <c r="B13671" s="116" t="n"/>
      <c r="C13671" s="116" t="n"/>
      <c r="D13671" s="116" t="n"/>
    </row>
    <row r="13672">
      <c r="A13672" s="116" t="n"/>
      <c r="B13672" s="116" t="n"/>
      <c r="C13672" s="116" t="n"/>
      <c r="D13672" s="116" t="n"/>
    </row>
    <row r="13673">
      <c r="A13673" s="116" t="n"/>
      <c r="B13673" s="116" t="n"/>
      <c r="C13673" s="116" t="n"/>
      <c r="D13673" s="116" t="n"/>
    </row>
    <row r="13674">
      <c r="A13674" s="116" t="n"/>
      <c r="B13674" s="116" t="n"/>
      <c r="C13674" s="116" t="n"/>
      <c r="D13674" s="116" t="n"/>
    </row>
    <row r="13675">
      <c r="A13675" s="116" t="n"/>
      <c r="B13675" s="116" t="n"/>
      <c r="C13675" s="116" t="n"/>
      <c r="D13675" s="116" t="n"/>
    </row>
    <row r="13676">
      <c r="A13676" s="116" t="n"/>
      <c r="B13676" s="116" t="n"/>
      <c r="C13676" s="116" t="n"/>
      <c r="D13676" s="116" t="n"/>
    </row>
    <row r="13677">
      <c r="A13677" s="116" t="n"/>
      <c r="B13677" s="116" t="n"/>
      <c r="C13677" s="116" t="n"/>
      <c r="D13677" s="116" t="n"/>
    </row>
    <row r="13678">
      <c r="A13678" s="116" t="n"/>
      <c r="B13678" s="116" t="n"/>
      <c r="C13678" s="116" t="n"/>
      <c r="D13678" s="116" t="n"/>
    </row>
    <row r="13679">
      <c r="A13679" s="116" t="n"/>
      <c r="B13679" s="116" t="n"/>
      <c r="C13679" s="116" t="n"/>
      <c r="D13679" s="116" t="n"/>
    </row>
    <row r="13680">
      <c r="A13680" s="116" t="n"/>
      <c r="B13680" s="116" t="n"/>
      <c r="C13680" s="116" t="n"/>
      <c r="D13680" s="116" t="n"/>
    </row>
    <row r="13681">
      <c r="A13681" s="116" t="n"/>
      <c r="B13681" s="116" t="n"/>
      <c r="C13681" s="116" t="n"/>
      <c r="D13681" s="116" t="n"/>
    </row>
    <row r="13682">
      <c r="A13682" s="116" t="n"/>
      <c r="B13682" s="116" t="n"/>
      <c r="C13682" s="116" t="n"/>
      <c r="D13682" s="116" t="n"/>
    </row>
    <row r="13683">
      <c r="A13683" s="116" t="n"/>
      <c r="B13683" s="116" t="n"/>
      <c r="C13683" s="116" t="n"/>
      <c r="D13683" s="116" t="n"/>
    </row>
    <row r="13684">
      <c r="A13684" s="116" t="n"/>
      <c r="B13684" s="116" t="n"/>
      <c r="C13684" s="116" t="n"/>
      <c r="D13684" s="116" t="n"/>
    </row>
    <row r="13685">
      <c r="A13685" s="116" t="n"/>
      <c r="B13685" s="116" t="n"/>
      <c r="C13685" s="116" t="n"/>
      <c r="D13685" s="116" t="n"/>
    </row>
    <row r="13686">
      <c r="A13686" s="116" t="n"/>
      <c r="B13686" s="116" t="n"/>
      <c r="C13686" s="116" t="n"/>
      <c r="D13686" s="116" t="n"/>
    </row>
    <row r="13687">
      <c r="A13687" s="116" t="n"/>
      <c r="B13687" s="116" t="n"/>
      <c r="C13687" s="116" t="n"/>
      <c r="D13687" s="116" t="n"/>
    </row>
    <row r="13688">
      <c r="A13688" s="116" t="n"/>
      <c r="B13688" s="116" t="n"/>
      <c r="C13688" s="116" t="n"/>
      <c r="D13688" s="116" t="n"/>
    </row>
    <row r="13689">
      <c r="A13689" s="116" t="n"/>
      <c r="B13689" s="116" t="n"/>
      <c r="C13689" s="116" t="n"/>
      <c r="D13689" s="116" t="n"/>
    </row>
    <row r="13690">
      <c r="A13690" s="116" t="n"/>
      <c r="B13690" s="116" t="n"/>
      <c r="C13690" s="116" t="n"/>
      <c r="D13690" s="116" t="n"/>
    </row>
    <row r="13691">
      <c r="A13691" s="116" t="n"/>
      <c r="B13691" s="116" t="n"/>
      <c r="C13691" s="116" t="n"/>
      <c r="D13691" s="116" t="n"/>
    </row>
    <row r="13692">
      <c r="A13692" s="116" t="n"/>
      <c r="B13692" s="116" t="n"/>
      <c r="C13692" s="116" t="n"/>
      <c r="D13692" s="116" t="n"/>
    </row>
    <row r="13693">
      <c r="A13693" s="116" t="n"/>
      <c r="B13693" s="116" t="n"/>
      <c r="C13693" s="116" t="n"/>
      <c r="D13693" s="116" t="n"/>
    </row>
    <row r="13694">
      <c r="A13694" s="116" t="n"/>
      <c r="B13694" s="116" t="n"/>
      <c r="C13694" s="116" t="n"/>
      <c r="D13694" s="116" t="n"/>
    </row>
    <row r="13695">
      <c r="A13695" s="116" t="n"/>
      <c r="B13695" s="116" t="n"/>
      <c r="C13695" s="116" t="n"/>
      <c r="D13695" s="116" t="n"/>
    </row>
    <row r="13696">
      <c r="A13696" s="116" t="n"/>
      <c r="B13696" s="116" t="n"/>
      <c r="C13696" s="116" t="n"/>
      <c r="D13696" s="116" t="n"/>
    </row>
    <row r="13697">
      <c r="A13697" s="116" t="n"/>
      <c r="B13697" s="116" t="n"/>
      <c r="C13697" s="116" t="n"/>
      <c r="D13697" s="116" t="n"/>
    </row>
    <row r="13698">
      <c r="A13698" s="116" t="n"/>
      <c r="B13698" s="116" t="n"/>
      <c r="C13698" s="116" t="n"/>
      <c r="D13698" s="116" t="n"/>
    </row>
    <row r="13699">
      <c r="A13699" s="116" t="n"/>
      <c r="B13699" s="116" t="n"/>
      <c r="C13699" s="116" t="n"/>
      <c r="D13699" s="116" t="n"/>
    </row>
    <row r="13700">
      <c r="A13700" s="116" t="n"/>
      <c r="B13700" s="116" t="n"/>
      <c r="C13700" s="116" t="n"/>
      <c r="D13700" s="116" t="n"/>
    </row>
    <row r="13701">
      <c r="A13701" s="116" t="n"/>
      <c r="B13701" s="116" t="n"/>
      <c r="C13701" s="116" t="n"/>
      <c r="D13701" s="116" t="n"/>
    </row>
    <row r="13702">
      <c r="A13702" s="116" t="n"/>
      <c r="B13702" s="116" t="n"/>
      <c r="C13702" s="116" t="n"/>
      <c r="D13702" s="116" t="n"/>
    </row>
    <row r="13703">
      <c r="A13703" s="116" t="n"/>
      <c r="B13703" s="116" t="n"/>
      <c r="C13703" s="116" t="n"/>
      <c r="D13703" s="116" t="n"/>
    </row>
    <row r="13704">
      <c r="A13704" s="116" t="n"/>
      <c r="B13704" s="116" t="n"/>
      <c r="C13704" s="116" t="n"/>
      <c r="D13704" s="116" t="n"/>
    </row>
    <row r="13705">
      <c r="A13705" s="116" t="n"/>
      <c r="B13705" s="116" t="n"/>
      <c r="C13705" s="116" t="n"/>
      <c r="D13705" s="116" t="n"/>
    </row>
    <row r="13706">
      <c r="A13706" s="116" t="n"/>
      <c r="B13706" s="116" t="n"/>
      <c r="C13706" s="116" t="n"/>
      <c r="D13706" s="116" t="n"/>
    </row>
    <row r="13707">
      <c r="A13707" s="116" t="n"/>
      <c r="B13707" s="116" t="n"/>
      <c r="C13707" s="116" t="n"/>
      <c r="D13707" s="116" t="n"/>
    </row>
    <row r="13708">
      <c r="A13708" s="116" t="n"/>
      <c r="B13708" s="116" t="n"/>
      <c r="C13708" s="116" t="n"/>
      <c r="D13708" s="116" t="n"/>
    </row>
    <row r="13709">
      <c r="A13709" s="116" t="n"/>
      <c r="B13709" s="116" t="n"/>
      <c r="C13709" s="116" t="n"/>
      <c r="D13709" s="116" t="n"/>
    </row>
    <row r="13710">
      <c r="A13710" s="116" t="n"/>
      <c r="B13710" s="116" t="n"/>
      <c r="C13710" s="116" t="n"/>
      <c r="D13710" s="116" t="n"/>
    </row>
    <row r="13711">
      <c r="A13711" s="116" t="n"/>
      <c r="B13711" s="116" t="n"/>
      <c r="C13711" s="116" t="n"/>
      <c r="D13711" s="116" t="n"/>
    </row>
    <row r="13712">
      <c r="A13712" s="116" t="n"/>
      <c r="B13712" s="116" t="n"/>
      <c r="C13712" s="116" t="n"/>
      <c r="D13712" s="116" t="n"/>
    </row>
    <row r="13713">
      <c r="A13713" s="116" t="n"/>
      <c r="B13713" s="116" t="n"/>
      <c r="C13713" s="116" t="n"/>
      <c r="D13713" s="116" t="n"/>
    </row>
    <row r="13714">
      <c r="A13714" s="116" t="n"/>
      <c r="B13714" s="116" t="n"/>
      <c r="C13714" s="116" t="n"/>
      <c r="D13714" s="116" t="n"/>
    </row>
    <row r="13715">
      <c r="A13715" s="116" t="n"/>
      <c r="B13715" s="116" t="n"/>
      <c r="C13715" s="116" t="n"/>
      <c r="D13715" s="116" t="n"/>
    </row>
    <row r="13716">
      <c r="A13716" s="116" t="n"/>
      <c r="B13716" s="116" t="n"/>
      <c r="C13716" s="116" t="n"/>
      <c r="D13716" s="116" t="n"/>
    </row>
    <row r="13717">
      <c r="A13717" s="116" t="n"/>
      <c r="B13717" s="116" t="n"/>
      <c r="C13717" s="116" t="n"/>
      <c r="D13717" s="116" t="n"/>
    </row>
    <row r="13718">
      <c r="A13718" s="116" t="n"/>
      <c r="B13718" s="116" t="n"/>
      <c r="C13718" s="116" t="n"/>
      <c r="D13718" s="116" t="n"/>
    </row>
    <row r="13719">
      <c r="A13719" s="116" t="n"/>
      <c r="B13719" s="116" t="n"/>
      <c r="C13719" s="116" t="n"/>
      <c r="D13719" s="116" t="n"/>
    </row>
    <row r="13720">
      <c r="A13720" s="116" t="n"/>
      <c r="B13720" s="116" t="n"/>
      <c r="C13720" s="116" t="n"/>
      <c r="D13720" s="116" t="n"/>
    </row>
    <row r="13721">
      <c r="A13721" s="116" t="n"/>
      <c r="B13721" s="116" t="n"/>
      <c r="C13721" s="116" t="n"/>
      <c r="D13721" s="116" t="n"/>
    </row>
    <row r="13722">
      <c r="A13722" s="116" t="n"/>
      <c r="B13722" s="116" t="n"/>
      <c r="C13722" s="116" t="n"/>
      <c r="D13722" s="116" t="n"/>
    </row>
    <row r="13723">
      <c r="A13723" s="116" t="n"/>
      <c r="B13723" s="116" t="n"/>
      <c r="C13723" s="116" t="n"/>
      <c r="D13723" s="116" t="n"/>
    </row>
    <row r="13724">
      <c r="A13724" s="116" t="n"/>
      <c r="B13724" s="116" t="n"/>
      <c r="C13724" s="116" t="n"/>
      <c r="D13724" s="116" t="n"/>
    </row>
    <row r="13725">
      <c r="A13725" s="116" t="n"/>
      <c r="B13725" s="116" t="n"/>
      <c r="C13725" s="116" t="n"/>
      <c r="D13725" s="116" t="n"/>
    </row>
    <row r="13726">
      <c r="A13726" s="116" t="n"/>
      <c r="B13726" s="116" t="n"/>
      <c r="C13726" s="116" t="n"/>
      <c r="D13726" s="116" t="n"/>
    </row>
    <row r="13727">
      <c r="A13727" s="116" t="n"/>
      <c r="B13727" s="116" t="n"/>
      <c r="C13727" s="116" t="n"/>
      <c r="D13727" s="116" t="n"/>
    </row>
    <row r="13728">
      <c r="A13728" s="116" t="n"/>
      <c r="B13728" s="116" t="n"/>
      <c r="C13728" s="116" t="n"/>
      <c r="D13728" s="116" t="n"/>
    </row>
    <row r="13729">
      <c r="A13729" s="116" t="n"/>
      <c r="B13729" s="116" t="n"/>
      <c r="C13729" s="116" t="n"/>
      <c r="D13729" s="116" t="n"/>
    </row>
    <row r="13730">
      <c r="A13730" s="116" t="n"/>
      <c r="B13730" s="116" t="n"/>
      <c r="C13730" s="116" t="n"/>
      <c r="D13730" s="116" t="n"/>
    </row>
    <row r="13731">
      <c r="A13731" s="116" t="n"/>
      <c r="B13731" s="116" t="n"/>
      <c r="C13731" s="116" t="n"/>
      <c r="D13731" s="116" t="n"/>
    </row>
    <row r="13732">
      <c r="A13732" s="116" t="n"/>
      <c r="B13732" s="116" t="n"/>
      <c r="C13732" s="116" t="n"/>
      <c r="D13732" s="116" t="n"/>
    </row>
    <row r="13733">
      <c r="A13733" s="116" t="n"/>
      <c r="B13733" s="116" t="n"/>
      <c r="C13733" s="116" t="n"/>
      <c r="D13733" s="116" t="n"/>
    </row>
    <row r="13734">
      <c r="A13734" s="116" t="n"/>
      <c r="B13734" s="116" t="n"/>
      <c r="C13734" s="116" t="n"/>
      <c r="D13734" s="116" t="n"/>
    </row>
    <row r="13735">
      <c r="A13735" s="116" t="n"/>
      <c r="B13735" s="116" t="n"/>
      <c r="C13735" s="116" t="n"/>
      <c r="D13735" s="116" t="n"/>
    </row>
    <row r="13736">
      <c r="A13736" s="116" t="n"/>
      <c r="B13736" s="116" t="n"/>
      <c r="C13736" s="116" t="n"/>
      <c r="D13736" s="116" t="n"/>
    </row>
    <row r="13737">
      <c r="A13737" s="116" t="n"/>
      <c r="B13737" s="116" t="n"/>
      <c r="C13737" s="116" t="n"/>
      <c r="D13737" s="116" t="n"/>
    </row>
    <row r="13738">
      <c r="A13738" s="116" t="n"/>
      <c r="B13738" s="116" t="n"/>
      <c r="C13738" s="116" t="n"/>
      <c r="D13738" s="116" t="n"/>
    </row>
    <row r="13739">
      <c r="A13739" s="116" t="n"/>
      <c r="B13739" s="116" t="n"/>
      <c r="C13739" s="116" t="n"/>
      <c r="D13739" s="116" t="n"/>
    </row>
    <row r="13740">
      <c r="A13740" s="116" t="n"/>
      <c r="B13740" s="116" t="n"/>
      <c r="C13740" s="116" t="n"/>
      <c r="D13740" s="116" t="n"/>
    </row>
    <row r="13741">
      <c r="A13741" s="116" t="n"/>
      <c r="B13741" s="116" t="n"/>
      <c r="C13741" s="116" t="n"/>
      <c r="D13741" s="116" t="n"/>
    </row>
    <row r="13742">
      <c r="A13742" s="116" t="n"/>
      <c r="B13742" s="116" t="n"/>
      <c r="C13742" s="116" t="n"/>
      <c r="D13742" s="116" t="n"/>
    </row>
    <row r="13743">
      <c r="A13743" s="116" t="n"/>
      <c r="B13743" s="116" t="n"/>
      <c r="C13743" s="116" t="n"/>
      <c r="D13743" s="116" t="n"/>
    </row>
    <row r="13744">
      <c r="A13744" s="116" t="n"/>
      <c r="B13744" s="116" t="n"/>
      <c r="C13744" s="116" t="n"/>
      <c r="D13744" s="116" t="n"/>
    </row>
    <row r="13745">
      <c r="A13745" s="116" t="n"/>
      <c r="B13745" s="116" t="n"/>
      <c r="C13745" s="116" t="n"/>
      <c r="D13745" s="116" t="n"/>
    </row>
    <row r="13746">
      <c r="A13746" s="116" t="n"/>
      <c r="B13746" s="116" t="n"/>
      <c r="C13746" s="116" t="n"/>
      <c r="D13746" s="116" t="n"/>
    </row>
    <row r="13747">
      <c r="A13747" s="116" t="n"/>
      <c r="B13747" s="116" t="n"/>
      <c r="C13747" s="116" t="n"/>
      <c r="D13747" s="116" t="n"/>
    </row>
    <row r="13748">
      <c r="A13748" s="116" t="n"/>
      <c r="B13748" s="116" t="n"/>
      <c r="C13748" s="116" t="n"/>
      <c r="D13748" s="116" t="n"/>
    </row>
    <row r="13749">
      <c r="A13749" s="116" t="n"/>
      <c r="B13749" s="116" t="n"/>
      <c r="C13749" s="116" t="n"/>
      <c r="D13749" s="116" t="n"/>
    </row>
    <row r="13750">
      <c r="A13750" s="116" t="n"/>
      <c r="B13750" s="116" t="n"/>
      <c r="C13750" s="116" t="n"/>
      <c r="D13750" s="116" t="n"/>
    </row>
    <row r="13751">
      <c r="A13751" s="116" t="n"/>
      <c r="B13751" s="116" t="n"/>
      <c r="C13751" s="116" t="n"/>
      <c r="D13751" s="116" t="n"/>
    </row>
    <row r="13752">
      <c r="A13752" s="116" t="n"/>
      <c r="B13752" s="116" t="n"/>
      <c r="C13752" s="116" t="n"/>
      <c r="D13752" s="116" t="n"/>
    </row>
    <row r="13753">
      <c r="A13753" s="116" t="n"/>
      <c r="B13753" s="116" t="n"/>
      <c r="C13753" s="116" t="n"/>
      <c r="D13753" s="116" t="n"/>
    </row>
    <row r="13754">
      <c r="A13754" s="116" t="n"/>
      <c r="B13754" s="116" t="n"/>
      <c r="C13754" s="116" t="n"/>
      <c r="D13754" s="116" t="n"/>
    </row>
    <row r="13755">
      <c r="A13755" s="116" t="n"/>
      <c r="B13755" s="116" t="n"/>
      <c r="C13755" s="116" t="n"/>
      <c r="D13755" s="116" t="n"/>
    </row>
    <row r="13756">
      <c r="A13756" s="116" t="n"/>
      <c r="B13756" s="116" t="n"/>
      <c r="C13756" s="116" t="n"/>
      <c r="D13756" s="116" t="n"/>
    </row>
    <row r="13757">
      <c r="A13757" s="116" t="n"/>
      <c r="B13757" s="116" t="n"/>
      <c r="C13757" s="116" t="n"/>
      <c r="D13757" s="116" t="n"/>
    </row>
    <row r="13758">
      <c r="A13758" s="116" t="n"/>
      <c r="B13758" s="116" t="n"/>
      <c r="C13758" s="116" t="n"/>
      <c r="D13758" s="116" t="n"/>
    </row>
    <row r="13759">
      <c r="A13759" s="116" t="n"/>
      <c r="B13759" s="116" t="n"/>
      <c r="C13759" s="116" t="n"/>
      <c r="D13759" s="116" t="n"/>
    </row>
    <row r="13760">
      <c r="A13760" s="116" t="n"/>
      <c r="B13760" s="116" t="n"/>
      <c r="C13760" s="116" t="n"/>
      <c r="D13760" s="116" t="n"/>
    </row>
    <row r="13761">
      <c r="A13761" s="116" t="n"/>
      <c r="B13761" s="116" t="n"/>
      <c r="C13761" s="116" t="n"/>
      <c r="D13761" s="116" t="n"/>
    </row>
    <row r="13762">
      <c r="A13762" s="116" t="n"/>
      <c r="B13762" s="116" t="n"/>
      <c r="C13762" s="116" t="n"/>
      <c r="D13762" s="116" t="n"/>
    </row>
    <row r="13763">
      <c r="A13763" s="116" t="n"/>
      <c r="B13763" s="116" t="n"/>
      <c r="C13763" s="116" t="n"/>
      <c r="D13763" s="116" t="n"/>
    </row>
    <row r="13764">
      <c r="A13764" s="116" t="n"/>
      <c r="B13764" s="116" t="n"/>
      <c r="C13764" s="116" t="n"/>
      <c r="D13764" s="116" t="n"/>
    </row>
    <row r="13765">
      <c r="A13765" s="116" t="n"/>
      <c r="B13765" s="116" t="n"/>
      <c r="C13765" s="116" t="n"/>
      <c r="D13765" s="116" t="n"/>
    </row>
    <row r="13766">
      <c r="A13766" s="116" t="n"/>
      <c r="B13766" s="116" t="n"/>
      <c r="C13766" s="116" t="n"/>
      <c r="D13766" s="116" t="n"/>
    </row>
    <row r="13767">
      <c r="A13767" s="116" t="n"/>
      <c r="B13767" s="116" t="n"/>
      <c r="C13767" s="116" t="n"/>
      <c r="D13767" s="116" t="n"/>
    </row>
    <row r="13768">
      <c r="A13768" s="116" t="n"/>
      <c r="B13768" s="116" t="n"/>
      <c r="C13768" s="116" t="n"/>
      <c r="D13768" s="116" t="n"/>
    </row>
    <row r="13769">
      <c r="A13769" s="116" t="n"/>
      <c r="B13769" s="116" t="n"/>
      <c r="C13769" s="116" t="n"/>
      <c r="D13769" s="116" t="n"/>
    </row>
    <row r="13770">
      <c r="A13770" s="116" t="n"/>
      <c r="B13770" s="116" t="n"/>
      <c r="C13770" s="116" t="n"/>
      <c r="D13770" s="116" t="n"/>
    </row>
    <row r="13771">
      <c r="A13771" s="116" t="n"/>
      <c r="B13771" s="116" t="n"/>
      <c r="C13771" s="116" t="n"/>
      <c r="D13771" s="116" t="n"/>
    </row>
    <row r="13772">
      <c r="A13772" s="116" t="n"/>
      <c r="B13772" s="116" t="n"/>
      <c r="C13772" s="116" t="n"/>
      <c r="D13772" s="116" t="n"/>
    </row>
    <row r="13773">
      <c r="A13773" s="116" t="n"/>
      <c r="B13773" s="116" t="n"/>
      <c r="C13773" s="116" t="n"/>
      <c r="D13773" s="116" t="n"/>
    </row>
    <row r="13774">
      <c r="A13774" s="116" t="n"/>
      <c r="B13774" s="116" t="n"/>
      <c r="C13774" s="116" t="n"/>
      <c r="D13774" s="116" t="n"/>
    </row>
    <row r="13775">
      <c r="A13775" s="116" t="n"/>
      <c r="B13775" s="116" t="n"/>
      <c r="C13775" s="116" t="n"/>
      <c r="D13775" s="116" t="n"/>
    </row>
    <row r="13776">
      <c r="A13776" s="116" t="n"/>
      <c r="B13776" s="116" t="n"/>
      <c r="C13776" s="116" t="n"/>
      <c r="D13776" s="116" t="n"/>
    </row>
    <row r="13777">
      <c r="A13777" s="116" t="n"/>
      <c r="B13777" s="116" t="n"/>
      <c r="C13777" s="116" t="n"/>
      <c r="D13777" s="116" t="n"/>
    </row>
    <row r="13778">
      <c r="A13778" s="116" t="n"/>
      <c r="B13778" s="116" t="n"/>
      <c r="C13778" s="116" t="n"/>
      <c r="D13778" s="116" t="n"/>
    </row>
    <row r="13779">
      <c r="A13779" s="116" t="n"/>
      <c r="B13779" s="116" t="n"/>
      <c r="C13779" s="116" t="n"/>
      <c r="D13779" s="116" t="n"/>
    </row>
    <row r="13780">
      <c r="A13780" s="116" t="n"/>
      <c r="B13780" s="116" t="n"/>
      <c r="C13780" s="116" t="n"/>
      <c r="D13780" s="116" t="n"/>
    </row>
    <row r="13781">
      <c r="A13781" s="116" t="n"/>
      <c r="B13781" s="116" t="n"/>
      <c r="C13781" s="116" t="n"/>
      <c r="D13781" s="116" t="n"/>
    </row>
    <row r="13782">
      <c r="A13782" s="116" t="n"/>
      <c r="B13782" s="116" t="n"/>
      <c r="C13782" s="116" t="n"/>
      <c r="D13782" s="116" t="n"/>
    </row>
    <row r="13783">
      <c r="A13783" s="116" t="n"/>
      <c r="B13783" s="116" t="n"/>
      <c r="C13783" s="116" t="n"/>
      <c r="D13783" s="116" t="n"/>
    </row>
    <row r="13784">
      <c r="A13784" s="116" t="n"/>
      <c r="B13784" s="116" t="n"/>
      <c r="C13784" s="116" t="n"/>
      <c r="D13784" s="116" t="n"/>
    </row>
    <row r="13785">
      <c r="A13785" s="116" t="n"/>
      <c r="B13785" s="116" t="n"/>
      <c r="C13785" s="116" t="n"/>
      <c r="D13785" s="116" t="n"/>
    </row>
    <row r="13786">
      <c r="A13786" s="116" t="n"/>
      <c r="B13786" s="116" t="n"/>
      <c r="C13786" s="116" t="n"/>
      <c r="D13786" s="116" t="n"/>
    </row>
    <row r="13787">
      <c r="A13787" s="116" t="n"/>
      <c r="B13787" s="116" t="n"/>
      <c r="C13787" s="116" t="n"/>
      <c r="D13787" s="116" t="n"/>
    </row>
    <row r="13788">
      <c r="A13788" s="116" t="n"/>
      <c r="B13788" s="116" t="n"/>
      <c r="C13788" s="116" t="n"/>
      <c r="D13788" s="116" t="n"/>
    </row>
    <row r="13789">
      <c r="A13789" s="116" t="n"/>
      <c r="B13789" s="116" t="n"/>
      <c r="C13789" s="116" t="n"/>
      <c r="D13789" s="116" t="n"/>
    </row>
    <row r="13790">
      <c r="A13790" s="116" t="n"/>
      <c r="B13790" s="116" t="n"/>
      <c r="C13790" s="116" t="n"/>
      <c r="D13790" s="116" t="n"/>
    </row>
    <row r="13791">
      <c r="A13791" s="116" t="n"/>
      <c r="B13791" s="116" t="n"/>
      <c r="C13791" s="116" t="n"/>
      <c r="D13791" s="116" t="n"/>
    </row>
    <row r="13792">
      <c r="A13792" s="116" t="n"/>
      <c r="B13792" s="116" t="n"/>
      <c r="C13792" s="116" t="n"/>
      <c r="D13792" s="116" t="n"/>
    </row>
    <row r="13793">
      <c r="A13793" s="116" t="n"/>
      <c r="B13793" s="116" t="n"/>
      <c r="C13793" s="116" t="n"/>
      <c r="D13793" s="116" t="n"/>
    </row>
    <row r="13794">
      <c r="A13794" s="116" t="n"/>
      <c r="B13794" s="116" t="n"/>
      <c r="C13794" s="116" t="n"/>
      <c r="D13794" s="116" t="n"/>
    </row>
    <row r="13795">
      <c r="A13795" s="116" t="n"/>
      <c r="B13795" s="116" t="n"/>
      <c r="C13795" s="116" t="n"/>
      <c r="D13795" s="116" t="n"/>
    </row>
    <row r="13796">
      <c r="A13796" s="116" t="n"/>
      <c r="B13796" s="116" t="n"/>
      <c r="C13796" s="116" t="n"/>
      <c r="D13796" s="116" t="n"/>
    </row>
    <row r="13797">
      <c r="A13797" s="116" t="n"/>
      <c r="B13797" s="116" t="n"/>
      <c r="C13797" s="116" t="n"/>
      <c r="D13797" s="116" t="n"/>
    </row>
    <row r="13798">
      <c r="A13798" s="116" t="n"/>
      <c r="B13798" s="116" t="n"/>
      <c r="C13798" s="116" t="n"/>
      <c r="D13798" s="116" t="n"/>
    </row>
    <row r="13799">
      <c r="A13799" s="116" t="n"/>
      <c r="B13799" s="116" t="n"/>
      <c r="C13799" s="116" t="n"/>
      <c r="D13799" s="116" t="n"/>
    </row>
    <row r="13800">
      <c r="A13800" s="116" t="n"/>
      <c r="B13800" s="116" t="n"/>
      <c r="C13800" s="116" t="n"/>
      <c r="D13800" s="116" t="n"/>
    </row>
    <row r="13801">
      <c r="A13801" s="116" t="n"/>
      <c r="B13801" s="116" t="n"/>
      <c r="C13801" s="116" t="n"/>
      <c r="D13801" s="116" t="n"/>
    </row>
    <row r="13802">
      <c r="A13802" s="116" t="n"/>
      <c r="B13802" s="116" t="n"/>
      <c r="C13802" s="116" t="n"/>
      <c r="D13802" s="116" t="n"/>
    </row>
    <row r="13803">
      <c r="A13803" s="116" t="n"/>
      <c r="B13803" s="116" t="n"/>
      <c r="C13803" s="116" t="n"/>
      <c r="D13803" s="116" t="n"/>
    </row>
    <row r="13804">
      <c r="A13804" s="116" t="n"/>
      <c r="B13804" s="116" t="n"/>
      <c r="C13804" s="116" t="n"/>
      <c r="D13804" s="116" t="n"/>
    </row>
    <row r="13805">
      <c r="A13805" s="116" t="n"/>
      <c r="B13805" s="116" t="n"/>
      <c r="C13805" s="116" t="n"/>
      <c r="D13805" s="116" t="n"/>
    </row>
    <row r="13806">
      <c r="A13806" s="116" t="n"/>
      <c r="B13806" s="116" t="n"/>
      <c r="C13806" s="116" t="n"/>
      <c r="D13806" s="116" t="n"/>
    </row>
    <row r="13807">
      <c r="A13807" s="116" t="n"/>
      <c r="B13807" s="116" t="n"/>
      <c r="C13807" s="116" t="n"/>
      <c r="D13807" s="116" t="n"/>
    </row>
    <row r="13808">
      <c r="A13808" s="116" t="n"/>
      <c r="B13808" s="116" t="n"/>
      <c r="C13808" s="116" t="n"/>
      <c r="D13808" s="116" t="n"/>
    </row>
    <row r="13809">
      <c r="A13809" s="116" t="n"/>
      <c r="B13809" s="116" t="n"/>
      <c r="C13809" s="116" t="n"/>
      <c r="D13809" s="116" t="n"/>
    </row>
    <row r="13810">
      <c r="A13810" s="116" t="n"/>
      <c r="B13810" s="116" t="n"/>
      <c r="C13810" s="116" t="n"/>
      <c r="D13810" s="116" t="n"/>
    </row>
    <row r="13811">
      <c r="A13811" s="116" t="n"/>
      <c r="B13811" s="116" t="n"/>
      <c r="C13811" s="116" t="n"/>
      <c r="D13811" s="116" t="n"/>
    </row>
    <row r="13812">
      <c r="A13812" s="116" t="n"/>
      <c r="B13812" s="116" t="n"/>
      <c r="C13812" s="116" t="n"/>
      <c r="D13812" s="116" t="n"/>
    </row>
    <row r="13813">
      <c r="A13813" s="116" t="n"/>
      <c r="B13813" s="116" t="n"/>
      <c r="C13813" s="116" t="n"/>
      <c r="D13813" s="116" t="n"/>
    </row>
    <row r="13814">
      <c r="A13814" s="116" t="n"/>
      <c r="B13814" s="116" t="n"/>
      <c r="C13814" s="116" t="n"/>
      <c r="D13814" s="116" t="n"/>
    </row>
    <row r="13815">
      <c r="A13815" s="116" t="n"/>
      <c r="B13815" s="116" t="n"/>
      <c r="C13815" s="116" t="n"/>
      <c r="D13815" s="116" t="n"/>
    </row>
    <row r="13816">
      <c r="A13816" s="116" t="n"/>
      <c r="B13816" s="116" t="n"/>
      <c r="C13816" s="116" t="n"/>
      <c r="D13816" s="116" t="n"/>
    </row>
    <row r="13817">
      <c r="A13817" s="116" t="n"/>
      <c r="B13817" s="116" t="n"/>
      <c r="C13817" s="116" t="n"/>
      <c r="D13817" s="116" t="n"/>
    </row>
    <row r="13818">
      <c r="A13818" s="116" t="n"/>
      <c r="B13818" s="116" t="n"/>
      <c r="C13818" s="116" t="n"/>
      <c r="D13818" s="116" t="n"/>
    </row>
    <row r="13819">
      <c r="A13819" s="116" t="n"/>
      <c r="B13819" s="116" t="n"/>
      <c r="C13819" s="116" t="n"/>
      <c r="D13819" s="116" t="n"/>
    </row>
    <row r="13820">
      <c r="A13820" s="116" t="n"/>
      <c r="B13820" s="116" t="n"/>
      <c r="C13820" s="116" t="n"/>
      <c r="D13820" s="116" t="n"/>
    </row>
    <row r="13821">
      <c r="A13821" s="116" t="n"/>
      <c r="B13821" s="116" t="n"/>
      <c r="C13821" s="116" t="n"/>
      <c r="D13821" s="116" t="n"/>
    </row>
    <row r="13822">
      <c r="A13822" s="116" t="n"/>
      <c r="B13822" s="116" t="n"/>
      <c r="C13822" s="116" t="n"/>
      <c r="D13822" s="116" t="n"/>
    </row>
    <row r="13823">
      <c r="A13823" s="116" t="n"/>
      <c r="B13823" s="116" t="n"/>
      <c r="C13823" s="116" t="n"/>
      <c r="D13823" s="116" t="n"/>
    </row>
    <row r="13824">
      <c r="A13824" s="116" t="n"/>
      <c r="B13824" s="116" t="n"/>
      <c r="C13824" s="116" t="n"/>
      <c r="D13824" s="116" t="n"/>
    </row>
    <row r="13825">
      <c r="A13825" s="116" t="n"/>
      <c r="B13825" s="116" t="n"/>
      <c r="C13825" s="116" t="n"/>
      <c r="D13825" s="116" t="n"/>
    </row>
    <row r="13826">
      <c r="A13826" s="116" t="n"/>
      <c r="B13826" s="116" t="n"/>
      <c r="C13826" s="116" t="n"/>
      <c r="D13826" s="116" t="n"/>
    </row>
    <row r="13827">
      <c r="A13827" s="116" t="n"/>
      <c r="B13827" s="116" t="n"/>
      <c r="C13827" s="116" t="n"/>
      <c r="D13827" s="116" t="n"/>
    </row>
    <row r="13828">
      <c r="A13828" s="116" t="n"/>
      <c r="B13828" s="116" t="n"/>
      <c r="C13828" s="116" t="n"/>
      <c r="D13828" s="116" t="n"/>
    </row>
    <row r="13829">
      <c r="A13829" s="116" t="n"/>
      <c r="B13829" s="116" t="n"/>
      <c r="C13829" s="116" t="n"/>
      <c r="D13829" s="116" t="n"/>
    </row>
    <row r="13830">
      <c r="A13830" s="116" t="n"/>
      <c r="B13830" s="116" t="n"/>
      <c r="C13830" s="116" t="n"/>
      <c r="D13830" s="116" t="n"/>
    </row>
    <row r="13831">
      <c r="A13831" s="116" t="n"/>
      <c r="B13831" s="116" t="n"/>
      <c r="C13831" s="116" t="n"/>
      <c r="D13831" s="116" t="n"/>
    </row>
    <row r="13832">
      <c r="A13832" s="116" t="n"/>
      <c r="B13832" s="116" t="n"/>
      <c r="C13832" s="116" t="n"/>
      <c r="D13832" s="116" t="n"/>
    </row>
    <row r="13833">
      <c r="A13833" s="116" t="n"/>
      <c r="B13833" s="116" t="n"/>
      <c r="C13833" s="116" t="n"/>
      <c r="D13833" s="116" t="n"/>
    </row>
    <row r="13834">
      <c r="A13834" s="116" t="n"/>
      <c r="B13834" s="116" t="n"/>
      <c r="C13834" s="116" t="n"/>
      <c r="D13834" s="116" t="n"/>
    </row>
    <row r="13835">
      <c r="A13835" s="116" t="n"/>
      <c r="B13835" s="116" t="n"/>
      <c r="C13835" s="116" t="n"/>
      <c r="D13835" s="116" t="n"/>
    </row>
    <row r="13836">
      <c r="A13836" s="116" t="n"/>
      <c r="B13836" s="116" t="n"/>
      <c r="C13836" s="116" t="n"/>
      <c r="D13836" s="116" t="n"/>
    </row>
    <row r="13837">
      <c r="A13837" s="116" t="n"/>
      <c r="B13837" s="116" t="n"/>
      <c r="C13837" s="116" t="n"/>
      <c r="D13837" s="116" t="n"/>
    </row>
    <row r="13838">
      <c r="A13838" s="116" t="n"/>
      <c r="B13838" s="116" t="n"/>
      <c r="C13838" s="116" t="n"/>
      <c r="D13838" s="116" t="n"/>
    </row>
    <row r="13839">
      <c r="A13839" s="116" t="n"/>
      <c r="B13839" s="116" t="n"/>
      <c r="C13839" s="116" t="n"/>
      <c r="D13839" s="116" t="n"/>
    </row>
    <row r="13840">
      <c r="A13840" s="116" t="n"/>
      <c r="B13840" s="116" t="n"/>
      <c r="C13840" s="116" t="n"/>
      <c r="D13840" s="116" t="n"/>
    </row>
    <row r="13841">
      <c r="A13841" s="116" t="n"/>
      <c r="B13841" s="116" t="n"/>
      <c r="C13841" s="116" t="n"/>
      <c r="D13841" s="116" t="n"/>
    </row>
    <row r="13842">
      <c r="A13842" s="116" t="n"/>
      <c r="B13842" s="116" t="n"/>
      <c r="C13842" s="116" t="n"/>
      <c r="D13842" s="116" t="n"/>
    </row>
    <row r="13843">
      <c r="A13843" s="116" t="n"/>
      <c r="B13843" s="116" t="n"/>
      <c r="C13843" s="116" t="n"/>
      <c r="D13843" s="116" t="n"/>
    </row>
    <row r="13844">
      <c r="A13844" s="116" t="n"/>
      <c r="B13844" s="116" t="n"/>
      <c r="C13844" s="116" t="n"/>
      <c r="D13844" s="116" t="n"/>
    </row>
    <row r="13845">
      <c r="A13845" s="116" t="n"/>
      <c r="B13845" s="116" t="n"/>
      <c r="C13845" s="116" t="n"/>
      <c r="D13845" s="116" t="n"/>
    </row>
    <row r="13846">
      <c r="A13846" s="116" t="n"/>
      <c r="B13846" s="116" t="n"/>
      <c r="C13846" s="116" t="n"/>
      <c r="D13846" s="116" t="n"/>
    </row>
    <row r="13847">
      <c r="A13847" s="116" t="n"/>
      <c r="B13847" s="116" t="n"/>
      <c r="C13847" s="116" t="n"/>
      <c r="D13847" s="116" t="n"/>
    </row>
    <row r="13848">
      <c r="A13848" s="116" t="n"/>
      <c r="B13848" s="116" t="n"/>
      <c r="C13848" s="116" t="n"/>
      <c r="D13848" s="116" t="n"/>
    </row>
    <row r="13849">
      <c r="A13849" s="116" t="n"/>
      <c r="B13849" s="116" t="n"/>
      <c r="C13849" s="116" t="n"/>
      <c r="D13849" s="116" t="n"/>
    </row>
    <row r="13850">
      <c r="A13850" s="116" t="n"/>
      <c r="B13850" s="116" t="n"/>
      <c r="C13850" s="116" t="n"/>
      <c r="D13850" s="116" t="n"/>
    </row>
    <row r="13851">
      <c r="A13851" s="116" t="n"/>
      <c r="B13851" s="116" t="n"/>
      <c r="C13851" s="116" t="n"/>
      <c r="D13851" s="116" t="n"/>
    </row>
    <row r="13852">
      <c r="A13852" s="116" t="n"/>
      <c r="B13852" s="116" t="n"/>
      <c r="C13852" s="116" t="n"/>
      <c r="D13852" s="116" t="n"/>
    </row>
    <row r="13853">
      <c r="A13853" s="116" t="n"/>
      <c r="B13853" s="116" t="n"/>
      <c r="C13853" s="116" t="n"/>
      <c r="D13853" s="116" t="n"/>
    </row>
    <row r="13854">
      <c r="A13854" s="116" t="n"/>
      <c r="B13854" s="116" t="n"/>
      <c r="C13854" s="116" t="n"/>
      <c r="D13854" s="116" t="n"/>
    </row>
    <row r="13855">
      <c r="A13855" s="116" t="n"/>
      <c r="B13855" s="116" t="n"/>
      <c r="C13855" s="116" t="n"/>
      <c r="D13855" s="116" t="n"/>
    </row>
    <row r="13856">
      <c r="A13856" s="116" t="n"/>
      <c r="B13856" s="116" t="n"/>
      <c r="C13856" s="116" t="n"/>
      <c r="D13856" s="116" t="n"/>
    </row>
    <row r="13857">
      <c r="A13857" s="116" t="n"/>
      <c r="B13857" s="116" t="n"/>
      <c r="C13857" s="116" t="n"/>
      <c r="D13857" s="116" t="n"/>
    </row>
    <row r="13858">
      <c r="A13858" s="116" t="n"/>
      <c r="B13858" s="116" t="n"/>
      <c r="C13858" s="116" t="n"/>
      <c r="D13858" s="116" t="n"/>
    </row>
    <row r="13859">
      <c r="A13859" s="116" t="n"/>
      <c r="B13859" s="116" t="n"/>
      <c r="C13859" s="116" t="n"/>
      <c r="D13859" s="116" t="n"/>
    </row>
    <row r="13860">
      <c r="A13860" s="116" t="n"/>
      <c r="B13860" s="116" t="n"/>
      <c r="C13860" s="116" t="n"/>
      <c r="D13860" s="116" t="n"/>
    </row>
    <row r="13861">
      <c r="A13861" s="116" t="n"/>
      <c r="B13861" s="116" t="n"/>
      <c r="C13861" s="116" t="n"/>
      <c r="D13861" s="116" t="n"/>
    </row>
    <row r="13862">
      <c r="A13862" s="116" t="n"/>
      <c r="B13862" s="116" t="n"/>
      <c r="C13862" s="116" t="n"/>
      <c r="D13862" s="116" t="n"/>
    </row>
    <row r="13863">
      <c r="A13863" s="116" t="n"/>
      <c r="B13863" s="116" t="n"/>
      <c r="C13863" s="116" t="n"/>
      <c r="D13863" s="116" t="n"/>
    </row>
    <row r="13864">
      <c r="A13864" s="116" t="n"/>
      <c r="B13864" s="116" t="n"/>
      <c r="C13864" s="116" t="n"/>
      <c r="D13864" s="116" t="n"/>
    </row>
    <row r="13865">
      <c r="A13865" s="116" t="n"/>
      <c r="B13865" s="116" t="n"/>
      <c r="C13865" s="116" t="n"/>
      <c r="D13865" s="116" t="n"/>
    </row>
    <row r="13866">
      <c r="A13866" s="116" t="n"/>
      <c r="B13866" s="116" t="n"/>
      <c r="C13866" s="116" t="n"/>
      <c r="D13866" s="116" t="n"/>
    </row>
    <row r="13867">
      <c r="A13867" s="116" t="n"/>
      <c r="B13867" s="116" t="n"/>
      <c r="C13867" s="116" t="n"/>
      <c r="D13867" s="116" t="n"/>
    </row>
    <row r="13868">
      <c r="A13868" s="116" t="n"/>
      <c r="B13868" s="116" t="n"/>
      <c r="C13868" s="116" t="n"/>
      <c r="D13868" s="116" t="n"/>
    </row>
    <row r="13869">
      <c r="A13869" s="116" t="n"/>
      <c r="B13869" s="116" t="n"/>
      <c r="C13869" s="116" t="n"/>
      <c r="D13869" s="116" t="n"/>
    </row>
    <row r="13870">
      <c r="A13870" s="116" t="n"/>
      <c r="B13870" s="116" t="n"/>
      <c r="C13870" s="116" t="n"/>
      <c r="D13870" s="116" t="n"/>
    </row>
    <row r="13871">
      <c r="A13871" s="116" t="n"/>
      <c r="B13871" s="116" t="n"/>
      <c r="C13871" s="116" t="n"/>
      <c r="D13871" s="116" t="n"/>
    </row>
    <row r="13872">
      <c r="A13872" s="116" t="n"/>
      <c r="B13872" s="116" t="n"/>
      <c r="C13872" s="116" t="n"/>
      <c r="D13872" s="116" t="n"/>
    </row>
    <row r="13873">
      <c r="A13873" s="116" t="n"/>
      <c r="B13873" s="116" t="n"/>
      <c r="C13873" s="116" t="n"/>
      <c r="D13873" s="116" t="n"/>
    </row>
    <row r="13874">
      <c r="A13874" s="116" t="n"/>
      <c r="B13874" s="116" t="n"/>
      <c r="C13874" s="116" t="n"/>
      <c r="D13874" s="116" t="n"/>
    </row>
    <row r="13875">
      <c r="A13875" s="116" t="n"/>
      <c r="B13875" s="116" t="n"/>
      <c r="C13875" s="116" t="n"/>
      <c r="D13875" s="116" t="n"/>
    </row>
    <row r="13876">
      <c r="A13876" s="116" t="n"/>
      <c r="B13876" s="116" t="n"/>
      <c r="C13876" s="116" t="n"/>
      <c r="D13876" s="116" t="n"/>
    </row>
    <row r="13877">
      <c r="A13877" s="116" t="n"/>
      <c r="B13877" s="116" t="n"/>
      <c r="C13877" s="116" t="n"/>
      <c r="D13877" s="116" t="n"/>
    </row>
    <row r="13878">
      <c r="A13878" s="116" t="n"/>
      <c r="B13878" s="116" t="n"/>
      <c r="C13878" s="116" t="n"/>
      <c r="D13878" s="116" t="n"/>
    </row>
    <row r="13879">
      <c r="A13879" s="116" t="n"/>
      <c r="B13879" s="116" t="n"/>
      <c r="C13879" s="116" t="n"/>
      <c r="D13879" s="116" t="n"/>
    </row>
    <row r="13880">
      <c r="A13880" s="116" t="n"/>
      <c r="B13880" s="116" t="n"/>
      <c r="C13880" s="116" t="n"/>
      <c r="D13880" s="116" t="n"/>
    </row>
    <row r="13881">
      <c r="A13881" s="116" t="n"/>
      <c r="B13881" s="116" t="n"/>
      <c r="C13881" s="116" t="n"/>
      <c r="D13881" s="116" t="n"/>
    </row>
    <row r="13882">
      <c r="A13882" s="116" t="n"/>
      <c r="B13882" s="116" t="n"/>
      <c r="C13882" s="116" t="n"/>
      <c r="D13882" s="116" t="n"/>
    </row>
    <row r="13883">
      <c r="A13883" s="116" t="n"/>
      <c r="B13883" s="116" t="n"/>
      <c r="C13883" s="116" t="n"/>
      <c r="D13883" s="116" t="n"/>
    </row>
    <row r="13884">
      <c r="A13884" s="116" t="n"/>
      <c r="B13884" s="116" t="n"/>
      <c r="C13884" s="116" t="n"/>
      <c r="D13884" s="116" t="n"/>
    </row>
    <row r="13885">
      <c r="A13885" s="116" t="n"/>
      <c r="B13885" s="116" t="n"/>
      <c r="C13885" s="116" t="n"/>
      <c r="D13885" s="116" t="n"/>
    </row>
    <row r="13886">
      <c r="A13886" s="116" t="n"/>
      <c r="B13886" s="116" t="n"/>
      <c r="C13886" s="116" t="n"/>
      <c r="D13886" s="116" t="n"/>
    </row>
    <row r="13887">
      <c r="A13887" s="116" t="n"/>
      <c r="B13887" s="116" t="n"/>
      <c r="C13887" s="116" t="n"/>
      <c r="D13887" s="116" t="n"/>
    </row>
    <row r="13888">
      <c r="A13888" s="116" t="n"/>
      <c r="B13888" s="116" t="n"/>
      <c r="C13888" s="116" t="n"/>
      <c r="D13888" s="116" t="n"/>
    </row>
    <row r="13889">
      <c r="A13889" s="116" t="n"/>
      <c r="B13889" s="116" t="n"/>
      <c r="C13889" s="116" t="n"/>
      <c r="D13889" s="116" t="n"/>
    </row>
    <row r="13890">
      <c r="A13890" s="116" t="n"/>
      <c r="B13890" s="116" t="n"/>
      <c r="C13890" s="116" t="n"/>
      <c r="D13890" s="116" t="n"/>
    </row>
    <row r="13891">
      <c r="A13891" s="116" t="n"/>
      <c r="B13891" s="116" t="n"/>
      <c r="C13891" s="116" t="n"/>
      <c r="D13891" s="116" t="n"/>
    </row>
    <row r="13892">
      <c r="A13892" s="116" t="n"/>
      <c r="B13892" s="116" t="n"/>
      <c r="C13892" s="116" t="n"/>
      <c r="D13892" s="116" t="n"/>
    </row>
    <row r="13893">
      <c r="A13893" s="116" t="n"/>
      <c r="B13893" s="116" t="n"/>
      <c r="C13893" s="116" t="n"/>
      <c r="D13893" s="116" t="n"/>
    </row>
    <row r="13894">
      <c r="A13894" s="116" t="n"/>
      <c r="B13894" s="116" t="n"/>
      <c r="C13894" s="116" t="n"/>
      <c r="D13894" s="116" t="n"/>
    </row>
    <row r="13895">
      <c r="A13895" s="116" t="n"/>
      <c r="B13895" s="116" t="n"/>
      <c r="C13895" s="116" t="n"/>
      <c r="D13895" s="116" t="n"/>
    </row>
    <row r="13896">
      <c r="A13896" s="116" t="n"/>
      <c r="B13896" s="116" t="n"/>
      <c r="C13896" s="116" t="n"/>
      <c r="D13896" s="116" t="n"/>
    </row>
    <row r="13897">
      <c r="A13897" s="116" t="n"/>
      <c r="B13897" s="116" t="n"/>
      <c r="C13897" s="116" t="n"/>
      <c r="D13897" s="116" t="n"/>
    </row>
    <row r="13898">
      <c r="A13898" s="116" t="n"/>
      <c r="B13898" s="116" t="n"/>
      <c r="C13898" s="116" t="n"/>
      <c r="D13898" s="116" t="n"/>
    </row>
    <row r="13899">
      <c r="A13899" s="116" t="n"/>
      <c r="B13899" s="116" t="n"/>
      <c r="C13899" s="116" t="n"/>
      <c r="D13899" s="116" t="n"/>
    </row>
    <row r="13900">
      <c r="A13900" s="116" t="n"/>
      <c r="B13900" s="116" t="n"/>
      <c r="C13900" s="116" t="n"/>
      <c r="D13900" s="116" t="n"/>
    </row>
    <row r="13901">
      <c r="A13901" s="116" t="n"/>
      <c r="B13901" s="116" t="n"/>
      <c r="C13901" s="116" t="n"/>
      <c r="D13901" s="116" t="n"/>
    </row>
    <row r="13902">
      <c r="A13902" s="116" t="n"/>
      <c r="B13902" s="116" t="n"/>
      <c r="C13902" s="116" t="n"/>
      <c r="D13902" s="116" t="n"/>
    </row>
    <row r="13903">
      <c r="A13903" s="116" t="n"/>
      <c r="B13903" s="116" t="n"/>
      <c r="C13903" s="116" t="n"/>
      <c r="D13903" s="116" t="n"/>
    </row>
    <row r="13904">
      <c r="A13904" s="116" t="n"/>
      <c r="B13904" s="116" t="n"/>
      <c r="C13904" s="116" t="n"/>
      <c r="D13904" s="116" t="n"/>
    </row>
    <row r="13905">
      <c r="A13905" s="116" t="n"/>
      <c r="B13905" s="116" t="n"/>
      <c r="C13905" s="116" t="n"/>
      <c r="D13905" s="116" t="n"/>
    </row>
    <row r="13906">
      <c r="A13906" s="116" t="n"/>
      <c r="B13906" s="116" t="n"/>
      <c r="C13906" s="116" t="n"/>
      <c r="D13906" s="116" t="n"/>
    </row>
    <row r="13907">
      <c r="A13907" s="116" t="n"/>
      <c r="B13907" s="116" t="n"/>
      <c r="C13907" s="116" t="n"/>
      <c r="D13907" s="116" t="n"/>
    </row>
    <row r="13908">
      <c r="A13908" s="116" t="n"/>
      <c r="B13908" s="116" t="n"/>
      <c r="C13908" s="116" t="n"/>
      <c r="D13908" s="116" t="n"/>
    </row>
    <row r="13909">
      <c r="A13909" s="116" t="n"/>
      <c r="B13909" s="116" t="n"/>
      <c r="C13909" s="116" t="n"/>
      <c r="D13909" s="116" t="n"/>
    </row>
    <row r="13910">
      <c r="A13910" s="116" t="n"/>
      <c r="B13910" s="116" t="n"/>
      <c r="C13910" s="116" t="n"/>
      <c r="D13910" s="116" t="n"/>
    </row>
    <row r="13911">
      <c r="A13911" s="116" t="n"/>
      <c r="B13911" s="116" t="n"/>
      <c r="C13911" s="116" t="n"/>
      <c r="D13911" s="116" t="n"/>
    </row>
    <row r="13912">
      <c r="A13912" s="116" t="n"/>
      <c r="B13912" s="116" t="n"/>
      <c r="C13912" s="116" t="n"/>
      <c r="D13912" s="116" t="n"/>
    </row>
    <row r="13913">
      <c r="A13913" s="116" t="n"/>
      <c r="B13913" s="116" t="n"/>
      <c r="C13913" s="116" t="n"/>
      <c r="D13913" s="116" t="n"/>
    </row>
    <row r="13914">
      <c r="A13914" s="116" t="n"/>
      <c r="B13914" s="116" t="n"/>
      <c r="C13914" s="116" t="n"/>
      <c r="D13914" s="116" t="n"/>
    </row>
    <row r="13915">
      <c r="A13915" s="116" t="n"/>
      <c r="B13915" s="116" t="n"/>
      <c r="C13915" s="116" t="n"/>
      <c r="D13915" s="116" t="n"/>
    </row>
    <row r="13916">
      <c r="A13916" s="116" t="n"/>
      <c r="B13916" s="116" t="n"/>
      <c r="C13916" s="116" t="n"/>
      <c r="D13916" s="116" t="n"/>
    </row>
    <row r="13917">
      <c r="A13917" s="116" t="n"/>
      <c r="B13917" s="116" t="n"/>
      <c r="C13917" s="116" t="n"/>
      <c r="D13917" s="116" t="n"/>
    </row>
    <row r="13918">
      <c r="A13918" s="116" t="n"/>
      <c r="B13918" s="116" t="n"/>
      <c r="C13918" s="116" t="n"/>
      <c r="D13918" s="116" t="n"/>
    </row>
    <row r="13919">
      <c r="A13919" s="116" t="n"/>
      <c r="B13919" s="116" t="n"/>
      <c r="C13919" s="116" t="n"/>
      <c r="D13919" s="116" t="n"/>
    </row>
    <row r="13920">
      <c r="A13920" s="116" t="n"/>
      <c r="B13920" s="116" t="n"/>
      <c r="C13920" s="116" t="n"/>
      <c r="D13920" s="116" t="n"/>
    </row>
    <row r="13921">
      <c r="A13921" s="116" t="n"/>
      <c r="B13921" s="116" t="n"/>
      <c r="C13921" s="116" t="n"/>
      <c r="D13921" s="116" t="n"/>
    </row>
    <row r="13922">
      <c r="A13922" s="116" t="n"/>
      <c r="B13922" s="116" t="n"/>
      <c r="C13922" s="116" t="n"/>
      <c r="D13922" s="116" t="n"/>
    </row>
    <row r="13923">
      <c r="A13923" s="116" t="n"/>
      <c r="B13923" s="116" t="n"/>
      <c r="C13923" s="116" t="n"/>
      <c r="D13923" s="116" t="n"/>
    </row>
    <row r="13924">
      <c r="A13924" s="116" t="n"/>
      <c r="B13924" s="116" t="n"/>
      <c r="C13924" s="116" t="n"/>
      <c r="D13924" s="116" t="n"/>
    </row>
    <row r="13925">
      <c r="A13925" s="116" t="n"/>
      <c r="B13925" s="116" t="n"/>
      <c r="C13925" s="116" t="n"/>
      <c r="D13925" s="116" t="n"/>
    </row>
    <row r="13926">
      <c r="A13926" s="116" t="n"/>
      <c r="B13926" s="116" t="n"/>
      <c r="C13926" s="116" t="n"/>
      <c r="D13926" s="116" t="n"/>
    </row>
    <row r="13927">
      <c r="A13927" s="116" t="n"/>
      <c r="B13927" s="116" t="n"/>
      <c r="C13927" s="116" t="n"/>
      <c r="D13927" s="116" t="n"/>
    </row>
    <row r="13928">
      <c r="A13928" s="116" t="n"/>
      <c r="B13928" s="116" t="n"/>
      <c r="C13928" s="116" t="n"/>
      <c r="D13928" s="116" t="n"/>
    </row>
    <row r="13929">
      <c r="A13929" s="116" t="n"/>
      <c r="B13929" s="116" t="n"/>
      <c r="C13929" s="116" t="n"/>
      <c r="D13929" s="116" t="n"/>
    </row>
    <row r="13930">
      <c r="A13930" s="116" t="n"/>
      <c r="B13930" s="116" t="n"/>
      <c r="C13930" s="116" t="n"/>
      <c r="D13930" s="116" t="n"/>
    </row>
    <row r="13931">
      <c r="A13931" s="116" t="n"/>
      <c r="B13931" s="116" t="n"/>
      <c r="C13931" s="116" t="n"/>
      <c r="D13931" s="116" t="n"/>
    </row>
    <row r="13932">
      <c r="A13932" s="116" t="n"/>
      <c r="B13932" s="116" t="n"/>
      <c r="C13932" s="116" t="n"/>
      <c r="D13932" s="116" t="n"/>
    </row>
    <row r="13933">
      <c r="A13933" s="116" t="n"/>
      <c r="B13933" s="116" t="n"/>
      <c r="C13933" s="116" t="n"/>
      <c r="D13933" s="116" t="n"/>
    </row>
    <row r="13934">
      <c r="A13934" s="116" t="n"/>
      <c r="B13934" s="116" t="n"/>
      <c r="C13934" s="116" t="n"/>
      <c r="D13934" s="116" t="n"/>
    </row>
    <row r="13935">
      <c r="A13935" s="116" t="n"/>
      <c r="B13935" s="116" t="n"/>
      <c r="C13935" s="116" t="n"/>
      <c r="D13935" s="116" t="n"/>
    </row>
    <row r="13936">
      <c r="A13936" s="116" t="n"/>
      <c r="B13936" s="116" t="n"/>
      <c r="C13936" s="116" t="n"/>
      <c r="D13936" s="116" t="n"/>
    </row>
    <row r="13937">
      <c r="A13937" s="116" t="n"/>
      <c r="B13937" s="116" t="n"/>
      <c r="C13937" s="116" t="n"/>
      <c r="D13937" s="116" t="n"/>
    </row>
    <row r="13938">
      <c r="A13938" s="116" t="n"/>
      <c r="B13938" s="116" t="n"/>
      <c r="C13938" s="116" t="n"/>
      <c r="D13938" s="116" t="n"/>
    </row>
    <row r="13939">
      <c r="A13939" s="116" t="n"/>
      <c r="B13939" s="116" t="n"/>
      <c r="C13939" s="116" t="n"/>
      <c r="D13939" s="116" t="n"/>
    </row>
    <row r="13940">
      <c r="A13940" s="116" t="n"/>
      <c r="B13940" s="116" t="n"/>
      <c r="C13940" s="116" t="n"/>
      <c r="D13940" s="116" t="n"/>
    </row>
    <row r="13941">
      <c r="A13941" s="116" t="n"/>
      <c r="B13941" s="116" t="n"/>
      <c r="C13941" s="116" t="n"/>
      <c r="D13941" s="116" t="n"/>
    </row>
    <row r="13942">
      <c r="A13942" s="116" t="n"/>
      <c r="B13942" s="116" t="n"/>
      <c r="C13942" s="116" t="n"/>
      <c r="D13942" s="116" t="n"/>
    </row>
    <row r="13943">
      <c r="A13943" s="116" t="n"/>
      <c r="B13943" s="116" t="n"/>
      <c r="C13943" s="116" t="n"/>
      <c r="D13943" s="116" t="n"/>
    </row>
    <row r="13944">
      <c r="A13944" s="116" t="n"/>
      <c r="B13944" s="116" t="n"/>
      <c r="C13944" s="116" t="n"/>
      <c r="D13944" s="116" t="n"/>
    </row>
    <row r="13945">
      <c r="A13945" s="116" t="n"/>
      <c r="B13945" s="116" t="n"/>
      <c r="C13945" s="116" t="n"/>
      <c r="D13945" s="116" t="n"/>
    </row>
    <row r="13946">
      <c r="A13946" s="116" t="n"/>
      <c r="B13946" s="116" t="n"/>
      <c r="C13946" s="116" t="n"/>
      <c r="D13946" s="116" t="n"/>
    </row>
    <row r="13947">
      <c r="A13947" s="116" t="n"/>
      <c r="B13947" s="116" t="n"/>
      <c r="C13947" s="116" t="n"/>
      <c r="D13947" s="116" t="n"/>
    </row>
    <row r="13948">
      <c r="A13948" s="116" t="n"/>
      <c r="B13948" s="116" t="n"/>
      <c r="C13948" s="116" t="n"/>
      <c r="D13948" s="116" t="n"/>
    </row>
    <row r="13949">
      <c r="A13949" s="116" t="n"/>
      <c r="B13949" s="116" t="n"/>
      <c r="C13949" s="116" t="n"/>
      <c r="D13949" s="116" t="n"/>
    </row>
    <row r="13950">
      <c r="A13950" s="116" t="n"/>
      <c r="B13950" s="116" t="n"/>
      <c r="C13950" s="116" t="n"/>
      <c r="D13950" s="116" t="n"/>
    </row>
    <row r="13951">
      <c r="A13951" s="116" t="n"/>
      <c r="B13951" s="116" t="n"/>
      <c r="C13951" s="116" t="n"/>
      <c r="D13951" s="116" t="n"/>
    </row>
    <row r="13952">
      <c r="A13952" s="116" t="n"/>
      <c r="B13952" s="116" t="n"/>
      <c r="C13952" s="116" t="n"/>
      <c r="D13952" s="116" t="n"/>
    </row>
    <row r="13953">
      <c r="A13953" s="116" t="n"/>
      <c r="B13953" s="116" t="n"/>
      <c r="C13953" s="116" t="n"/>
      <c r="D13953" s="116" t="n"/>
    </row>
    <row r="13954">
      <c r="A13954" s="116" t="n"/>
      <c r="B13954" s="116" t="n"/>
      <c r="C13954" s="116" t="n"/>
      <c r="D13954" s="116" t="n"/>
    </row>
    <row r="13955">
      <c r="A13955" s="116" t="n"/>
      <c r="B13955" s="116" t="n"/>
      <c r="C13955" s="116" t="n"/>
      <c r="D13955" s="116" t="n"/>
    </row>
    <row r="13956">
      <c r="A13956" s="116" t="n"/>
      <c r="B13956" s="116" t="n"/>
      <c r="C13956" s="116" t="n"/>
      <c r="D13956" s="116" t="n"/>
    </row>
    <row r="13957">
      <c r="A13957" s="116" t="n"/>
      <c r="B13957" s="116" t="n"/>
      <c r="C13957" s="116" t="n"/>
      <c r="D13957" s="116" t="n"/>
    </row>
    <row r="13958">
      <c r="A13958" s="116" t="n"/>
      <c r="B13958" s="116" t="n"/>
      <c r="C13958" s="116" t="n"/>
      <c r="D13958" s="116" t="n"/>
    </row>
    <row r="13959">
      <c r="A13959" s="116" t="n"/>
      <c r="B13959" s="116" t="n"/>
      <c r="C13959" s="116" t="n"/>
      <c r="D13959" s="116" t="n"/>
    </row>
    <row r="13960">
      <c r="A13960" s="116" t="n"/>
      <c r="B13960" s="116" t="n"/>
      <c r="C13960" s="116" t="n"/>
      <c r="D13960" s="116" t="n"/>
    </row>
    <row r="13961">
      <c r="A13961" s="116" t="n"/>
      <c r="B13961" s="116" t="n"/>
      <c r="C13961" s="116" t="n"/>
      <c r="D13961" s="116" t="n"/>
    </row>
    <row r="13962">
      <c r="A13962" s="116" t="n"/>
      <c r="B13962" s="116" t="n"/>
      <c r="C13962" s="116" t="n"/>
      <c r="D13962" s="116" t="n"/>
    </row>
    <row r="13963">
      <c r="A13963" s="116" t="n"/>
      <c r="B13963" s="116" t="n"/>
      <c r="C13963" s="116" t="n"/>
      <c r="D13963" s="116" t="n"/>
    </row>
    <row r="13964">
      <c r="A13964" s="116" t="n"/>
      <c r="B13964" s="116" t="n"/>
      <c r="C13964" s="116" t="n"/>
      <c r="D13964" s="116" t="n"/>
    </row>
    <row r="13965">
      <c r="A13965" s="116" t="n"/>
      <c r="B13965" s="116" t="n"/>
      <c r="C13965" s="116" t="n"/>
      <c r="D13965" s="116" t="n"/>
    </row>
    <row r="13966">
      <c r="A13966" s="116" t="n"/>
      <c r="B13966" s="116" t="n"/>
      <c r="C13966" s="116" t="n"/>
      <c r="D13966" s="116" t="n"/>
    </row>
    <row r="13967">
      <c r="A13967" s="116" t="n"/>
      <c r="B13967" s="116" t="n"/>
      <c r="C13967" s="116" t="n"/>
      <c r="D13967" s="116" t="n"/>
    </row>
    <row r="13968">
      <c r="A13968" s="116" t="n"/>
      <c r="B13968" s="116" t="n"/>
      <c r="C13968" s="116" t="n"/>
      <c r="D13968" s="116" t="n"/>
    </row>
    <row r="13969">
      <c r="A13969" s="116" t="n"/>
      <c r="B13969" s="116" t="n"/>
      <c r="C13969" s="116" t="n"/>
      <c r="D13969" s="116" t="n"/>
    </row>
    <row r="13970">
      <c r="A13970" s="116" t="n"/>
      <c r="B13970" s="116" t="n"/>
      <c r="C13970" s="116" t="n"/>
      <c r="D13970" s="116" t="n"/>
    </row>
    <row r="13971">
      <c r="A13971" s="116" t="n"/>
      <c r="B13971" s="116" t="n"/>
      <c r="C13971" s="116" t="n"/>
      <c r="D13971" s="116" t="n"/>
    </row>
    <row r="13972">
      <c r="A13972" s="116" t="n"/>
      <c r="B13972" s="116" t="n"/>
      <c r="C13972" s="116" t="n"/>
      <c r="D13972" s="116" t="n"/>
    </row>
    <row r="13973">
      <c r="A13973" s="116" t="n"/>
      <c r="B13973" s="116" t="n"/>
      <c r="C13973" s="116" t="n"/>
      <c r="D13973" s="116" t="n"/>
    </row>
    <row r="13974">
      <c r="A13974" s="116" t="n"/>
      <c r="B13974" s="116" t="n"/>
      <c r="C13974" s="116" t="n"/>
      <c r="D13974" s="116" t="n"/>
    </row>
    <row r="13975">
      <c r="A13975" s="116" t="n"/>
      <c r="B13975" s="116" t="n"/>
      <c r="C13975" s="116" t="n"/>
      <c r="D13975" s="116" t="n"/>
    </row>
    <row r="13976">
      <c r="A13976" s="116" t="n"/>
      <c r="B13976" s="116" t="n"/>
      <c r="C13976" s="116" t="n"/>
      <c r="D13976" s="116" t="n"/>
    </row>
    <row r="13977">
      <c r="A13977" s="116" t="n"/>
      <c r="B13977" s="116" t="n"/>
      <c r="C13977" s="116" t="n"/>
      <c r="D13977" s="116" t="n"/>
    </row>
    <row r="13978">
      <c r="A13978" s="116" t="n"/>
      <c r="B13978" s="116" t="n"/>
      <c r="C13978" s="116" t="n"/>
      <c r="D13978" s="116" t="n"/>
    </row>
    <row r="13979">
      <c r="A13979" s="116" t="n"/>
      <c r="B13979" s="116" t="n"/>
      <c r="C13979" s="116" t="n"/>
      <c r="D13979" s="116" t="n"/>
    </row>
    <row r="13980">
      <c r="A13980" s="116" t="n"/>
      <c r="B13980" s="116" t="n"/>
      <c r="C13980" s="116" t="n"/>
      <c r="D13980" s="116" t="n"/>
    </row>
    <row r="13981">
      <c r="A13981" s="116" t="n"/>
      <c r="B13981" s="116" t="n"/>
      <c r="C13981" s="116" t="n"/>
      <c r="D13981" s="116" t="n"/>
    </row>
    <row r="13982">
      <c r="A13982" s="116" t="n"/>
      <c r="B13982" s="116" t="n"/>
      <c r="C13982" s="116" t="n"/>
      <c r="D13982" s="116" t="n"/>
    </row>
    <row r="13983">
      <c r="A13983" s="116" t="n"/>
      <c r="B13983" s="116" t="n"/>
      <c r="C13983" s="116" t="n"/>
      <c r="D13983" s="116" t="n"/>
    </row>
    <row r="13984">
      <c r="A13984" s="116" t="n"/>
      <c r="B13984" s="116" t="n"/>
      <c r="C13984" s="116" t="n"/>
      <c r="D13984" s="116" t="n"/>
    </row>
    <row r="13985">
      <c r="A13985" s="116" t="n"/>
      <c r="B13985" s="116" t="n"/>
      <c r="C13985" s="116" t="n"/>
      <c r="D13985" s="116" t="n"/>
    </row>
    <row r="13986">
      <c r="A13986" s="116" t="n"/>
      <c r="B13986" s="116" t="n"/>
      <c r="C13986" s="116" t="n"/>
      <c r="D13986" s="116" t="n"/>
    </row>
    <row r="13987">
      <c r="A13987" s="116" t="n"/>
      <c r="B13987" s="116" t="n"/>
      <c r="C13987" s="116" t="n"/>
      <c r="D13987" s="116" t="n"/>
    </row>
    <row r="13988">
      <c r="A13988" s="116" t="n"/>
      <c r="B13988" s="116" t="n"/>
      <c r="C13988" s="116" t="n"/>
      <c r="D13988" s="116" t="n"/>
    </row>
    <row r="13989">
      <c r="A13989" s="116" t="n"/>
      <c r="B13989" s="116" t="n"/>
      <c r="C13989" s="116" t="n"/>
      <c r="D13989" s="116" t="n"/>
    </row>
    <row r="13990">
      <c r="A13990" s="116" t="n"/>
      <c r="B13990" s="116" t="n"/>
      <c r="C13990" s="116" t="n"/>
      <c r="D13990" s="116" t="n"/>
    </row>
    <row r="13991">
      <c r="A13991" s="116" t="n"/>
      <c r="B13991" s="116" t="n"/>
      <c r="C13991" s="116" t="n"/>
      <c r="D13991" s="116" t="n"/>
    </row>
    <row r="13992">
      <c r="A13992" s="116" t="n"/>
      <c r="B13992" s="116" t="n"/>
      <c r="C13992" s="116" t="n"/>
      <c r="D13992" s="116" t="n"/>
    </row>
    <row r="13993">
      <c r="A13993" s="116" t="n"/>
      <c r="B13993" s="116" t="n"/>
      <c r="C13993" s="116" t="n"/>
      <c r="D13993" s="116" t="n"/>
    </row>
    <row r="13994">
      <c r="A13994" s="116" t="n"/>
      <c r="B13994" s="116" t="n"/>
      <c r="C13994" s="116" t="n"/>
      <c r="D13994" s="116" t="n"/>
    </row>
    <row r="13995">
      <c r="A13995" s="116" t="n"/>
      <c r="B13995" s="116" t="n"/>
      <c r="C13995" s="116" t="n"/>
      <c r="D13995" s="116" t="n"/>
    </row>
    <row r="13996">
      <c r="A13996" s="116" t="n"/>
      <c r="B13996" s="116" t="n"/>
      <c r="C13996" s="116" t="n"/>
      <c r="D13996" s="116" t="n"/>
    </row>
    <row r="13997">
      <c r="A13997" s="116" t="n"/>
      <c r="B13997" s="116" t="n"/>
      <c r="C13997" s="116" t="n"/>
      <c r="D13997" s="116" t="n"/>
    </row>
    <row r="13998">
      <c r="A13998" s="116" t="n"/>
      <c r="B13998" s="116" t="n"/>
      <c r="C13998" s="116" t="n"/>
      <c r="D13998" s="116" t="n"/>
    </row>
    <row r="13999">
      <c r="A13999" s="116" t="n"/>
      <c r="B13999" s="116" t="n"/>
      <c r="C13999" s="116" t="n"/>
      <c r="D13999" s="116" t="n"/>
    </row>
    <row r="14000">
      <c r="A14000" s="116" t="n"/>
      <c r="B14000" s="116" t="n"/>
      <c r="C14000" s="116" t="n"/>
      <c r="D14000" s="116" t="n"/>
    </row>
    <row r="14001">
      <c r="A14001" s="116" t="n"/>
      <c r="B14001" s="116" t="n"/>
      <c r="C14001" s="116" t="n"/>
      <c r="D14001" s="116" t="n"/>
    </row>
    <row r="14002">
      <c r="A14002" s="116" t="n"/>
      <c r="B14002" s="116" t="n"/>
      <c r="C14002" s="116" t="n"/>
      <c r="D14002" s="116" t="n"/>
    </row>
    <row r="14003">
      <c r="A14003" s="116" t="n"/>
      <c r="B14003" s="116" t="n"/>
      <c r="C14003" s="116" t="n"/>
      <c r="D14003" s="116" t="n"/>
    </row>
    <row r="14004">
      <c r="A14004" s="116" t="n"/>
      <c r="B14004" s="116" t="n"/>
      <c r="C14004" s="116" t="n"/>
      <c r="D14004" s="116" t="n"/>
    </row>
    <row r="14005">
      <c r="A14005" s="116" t="n"/>
      <c r="B14005" s="116" t="n"/>
      <c r="C14005" s="116" t="n"/>
      <c r="D14005" s="116" t="n"/>
    </row>
    <row r="14006">
      <c r="A14006" s="116" t="n"/>
      <c r="B14006" s="116" t="n"/>
      <c r="C14006" s="116" t="n"/>
      <c r="D14006" s="116" t="n"/>
    </row>
    <row r="14007">
      <c r="A14007" s="116" t="n"/>
      <c r="B14007" s="116" t="n"/>
      <c r="C14007" s="116" t="n"/>
      <c r="D14007" s="116" t="n"/>
    </row>
    <row r="14008">
      <c r="A14008" s="116" t="n"/>
      <c r="B14008" s="116" t="n"/>
      <c r="C14008" s="116" t="n"/>
      <c r="D14008" s="116" t="n"/>
    </row>
    <row r="14009">
      <c r="A14009" s="116" t="n"/>
      <c r="B14009" s="116" t="n"/>
      <c r="C14009" s="116" t="n"/>
      <c r="D14009" s="116" t="n"/>
    </row>
    <row r="14010">
      <c r="A14010" s="116" t="n"/>
      <c r="B14010" s="116" t="n"/>
      <c r="C14010" s="116" t="n"/>
      <c r="D14010" s="116" t="n"/>
    </row>
    <row r="14011">
      <c r="A14011" s="116" t="n"/>
      <c r="B14011" s="116" t="n"/>
      <c r="C14011" s="116" t="n"/>
      <c r="D14011" s="116" t="n"/>
    </row>
    <row r="14012">
      <c r="A14012" s="116" t="n"/>
      <c r="B14012" s="116" t="n"/>
      <c r="C14012" s="116" t="n"/>
      <c r="D14012" s="116" t="n"/>
    </row>
    <row r="14013">
      <c r="A14013" s="116" t="n"/>
      <c r="B14013" s="116" t="n"/>
      <c r="C14013" s="116" t="n"/>
      <c r="D14013" s="116" t="n"/>
    </row>
    <row r="14014">
      <c r="A14014" s="116" t="n"/>
      <c r="B14014" s="116" t="n"/>
      <c r="C14014" s="116" t="n"/>
      <c r="D14014" s="116" t="n"/>
    </row>
    <row r="14015">
      <c r="A14015" s="116" t="n"/>
      <c r="B14015" s="116" t="n"/>
      <c r="C14015" s="116" t="n"/>
      <c r="D14015" s="116" t="n"/>
    </row>
    <row r="14016">
      <c r="A14016" s="116" t="n"/>
      <c r="B14016" s="116" t="n"/>
      <c r="C14016" s="116" t="n"/>
      <c r="D14016" s="116" t="n"/>
    </row>
    <row r="14017">
      <c r="A14017" s="116" t="n"/>
      <c r="B14017" s="116" t="n"/>
      <c r="C14017" s="116" t="n"/>
      <c r="D14017" s="116" t="n"/>
    </row>
    <row r="14018">
      <c r="A14018" s="116" t="n"/>
      <c r="B14018" s="116" t="n"/>
      <c r="C14018" s="116" t="n"/>
      <c r="D14018" s="116" t="n"/>
    </row>
    <row r="14019">
      <c r="A14019" s="116" t="n"/>
      <c r="B14019" s="116" t="n"/>
      <c r="C14019" s="116" t="n"/>
      <c r="D14019" s="116" t="n"/>
    </row>
    <row r="14020">
      <c r="A14020" s="116" t="n"/>
      <c r="B14020" s="116" t="n"/>
      <c r="C14020" s="116" t="n"/>
      <c r="D14020" s="116" t="n"/>
    </row>
    <row r="14021">
      <c r="A14021" s="116" t="n"/>
      <c r="B14021" s="116" t="n"/>
      <c r="C14021" s="116" t="n"/>
      <c r="D14021" s="116" t="n"/>
    </row>
    <row r="14022">
      <c r="A14022" s="116" t="n"/>
      <c r="B14022" s="116" t="n"/>
      <c r="C14022" s="116" t="n"/>
      <c r="D14022" s="116" t="n"/>
    </row>
    <row r="14023">
      <c r="A14023" s="116" t="n"/>
      <c r="B14023" s="116" t="n"/>
      <c r="C14023" s="116" t="n"/>
      <c r="D14023" s="116" t="n"/>
    </row>
    <row r="14024">
      <c r="A14024" s="116" t="n"/>
      <c r="B14024" s="116" t="n"/>
      <c r="C14024" s="116" t="n"/>
      <c r="D14024" s="116" t="n"/>
    </row>
    <row r="14025">
      <c r="A14025" s="116" t="n"/>
      <c r="B14025" s="116" t="n"/>
      <c r="C14025" s="116" t="n"/>
      <c r="D14025" s="116" t="n"/>
    </row>
    <row r="14026">
      <c r="A14026" s="116" t="n"/>
      <c r="B14026" s="116" t="n"/>
      <c r="C14026" s="116" t="n"/>
      <c r="D14026" s="116" t="n"/>
    </row>
    <row r="14027">
      <c r="A14027" s="116" t="n"/>
      <c r="B14027" s="116" t="n"/>
      <c r="C14027" s="116" t="n"/>
      <c r="D14027" s="116" t="n"/>
    </row>
    <row r="14028">
      <c r="A14028" s="116" t="n"/>
      <c r="B14028" s="116" t="n"/>
      <c r="C14028" s="116" t="n"/>
      <c r="D14028" s="116" t="n"/>
    </row>
    <row r="14029">
      <c r="A14029" s="116" t="n"/>
      <c r="B14029" s="116" t="n"/>
      <c r="C14029" s="116" t="n"/>
      <c r="D14029" s="116" t="n"/>
    </row>
    <row r="14030">
      <c r="A14030" s="116" t="n"/>
      <c r="B14030" s="116" t="n"/>
      <c r="C14030" s="116" t="n"/>
      <c r="D14030" s="116" t="n"/>
    </row>
    <row r="14031">
      <c r="A14031" s="116" t="n"/>
      <c r="B14031" s="116" t="n"/>
      <c r="C14031" s="116" t="n"/>
      <c r="D14031" s="116" t="n"/>
    </row>
    <row r="14032">
      <c r="A14032" s="116" t="n"/>
      <c r="B14032" s="116" t="n"/>
      <c r="C14032" s="116" t="n"/>
      <c r="D14032" s="116" t="n"/>
    </row>
    <row r="14033">
      <c r="A14033" s="116" t="n"/>
      <c r="B14033" s="116" t="n"/>
      <c r="C14033" s="116" t="n"/>
      <c r="D14033" s="116" t="n"/>
    </row>
    <row r="14034">
      <c r="A14034" s="116" t="n"/>
      <c r="B14034" s="116" t="n"/>
      <c r="C14034" s="116" t="n"/>
      <c r="D14034" s="116" t="n"/>
    </row>
    <row r="14035">
      <c r="A14035" s="116" t="n"/>
      <c r="B14035" s="116" t="n"/>
      <c r="C14035" s="116" t="n"/>
      <c r="D14035" s="116" t="n"/>
    </row>
    <row r="14036">
      <c r="A14036" s="116" t="n"/>
      <c r="B14036" s="116" t="n"/>
      <c r="C14036" s="116" t="n"/>
      <c r="D14036" s="116" t="n"/>
    </row>
    <row r="14037">
      <c r="A14037" s="116" t="n"/>
      <c r="B14037" s="116" t="n"/>
      <c r="C14037" s="116" t="n"/>
      <c r="D14037" s="116" t="n"/>
    </row>
    <row r="14038">
      <c r="A14038" s="116" t="n"/>
      <c r="B14038" s="116" t="n"/>
      <c r="C14038" s="116" t="n"/>
      <c r="D14038" s="116" t="n"/>
    </row>
    <row r="14039">
      <c r="A14039" s="116" t="n"/>
      <c r="B14039" s="116" t="n"/>
      <c r="C14039" s="116" t="n"/>
      <c r="D14039" s="116" t="n"/>
    </row>
    <row r="14040">
      <c r="A14040" s="116" t="n"/>
      <c r="B14040" s="116" t="n"/>
      <c r="C14040" s="116" t="n"/>
      <c r="D14040" s="116" t="n"/>
    </row>
    <row r="14041">
      <c r="A14041" s="116" t="n"/>
      <c r="B14041" s="116" t="n"/>
      <c r="C14041" s="116" t="n"/>
      <c r="D14041" s="116" t="n"/>
    </row>
    <row r="14042">
      <c r="A14042" s="116" t="n"/>
      <c r="B14042" s="116" t="n"/>
      <c r="C14042" s="116" t="n"/>
      <c r="D14042" s="116" t="n"/>
    </row>
    <row r="14043">
      <c r="A14043" s="116" t="n"/>
      <c r="B14043" s="116" t="n"/>
      <c r="C14043" s="116" t="n"/>
      <c r="D14043" s="116" t="n"/>
    </row>
    <row r="14044">
      <c r="A14044" s="116" t="n"/>
      <c r="B14044" s="116" t="n"/>
      <c r="C14044" s="116" t="n"/>
      <c r="D14044" s="116" t="n"/>
    </row>
    <row r="14045">
      <c r="A14045" s="116" t="n"/>
      <c r="B14045" s="116" t="n"/>
      <c r="C14045" s="116" t="n"/>
      <c r="D14045" s="116" t="n"/>
    </row>
    <row r="14046">
      <c r="A14046" s="116" t="n"/>
      <c r="B14046" s="116" t="n"/>
      <c r="C14046" s="116" t="n"/>
      <c r="D14046" s="116" t="n"/>
    </row>
    <row r="14047">
      <c r="A14047" s="116" t="n"/>
      <c r="B14047" s="116" t="n"/>
      <c r="C14047" s="116" t="n"/>
      <c r="D14047" s="116" t="n"/>
    </row>
    <row r="14048">
      <c r="A14048" s="116" t="n"/>
      <c r="B14048" s="116" t="n"/>
      <c r="C14048" s="116" t="n"/>
      <c r="D14048" s="116" t="n"/>
    </row>
    <row r="14049">
      <c r="A14049" s="116" t="n"/>
      <c r="B14049" s="116" t="n"/>
      <c r="C14049" s="116" t="n"/>
      <c r="D14049" s="116" t="n"/>
    </row>
    <row r="14050">
      <c r="A14050" s="116" t="n"/>
      <c r="B14050" s="116" t="n"/>
      <c r="C14050" s="116" t="n"/>
      <c r="D14050" s="116" t="n"/>
    </row>
    <row r="14051">
      <c r="A14051" s="116" t="n"/>
      <c r="B14051" s="116" t="n"/>
      <c r="C14051" s="116" t="n"/>
      <c r="D14051" s="116" t="n"/>
    </row>
    <row r="14052">
      <c r="A14052" s="116" t="n"/>
      <c r="B14052" s="116" t="n"/>
      <c r="C14052" s="116" t="n"/>
      <c r="D14052" s="116" t="n"/>
    </row>
    <row r="14053">
      <c r="A14053" s="116" t="n"/>
      <c r="B14053" s="116" t="n"/>
      <c r="C14053" s="116" t="n"/>
      <c r="D14053" s="116" t="n"/>
    </row>
    <row r="14054">
      <c r="A14054" s="116" t="n"/>
      <c r="B14054" s="116" t="n"/>
      <c r="C14054" s="116" t="n"/>
      <c r="D14054" s="116" t="n"/>
    </row>
    <row r="14055">
      <c r="A14055" s="116" t="n"/>
      <c r="B14055" s="116" t="n"/>
      <c r="C14055" s="116" t="n"/>
      <c r="D14055" s="116" t="n"/>
    </row>
    <row r="14056">
      <c r="A14056" s="116" t="n"/>
      <c r="B14056" s="116" t="n"/>
      <c r="C14056" s="116" t="n"/>
      <c r="D14056" s="116" t="n"/>
    </row>
    <row r="14057">
      <c r="A14057" s="116" t="n"/>
      <c r="B14057" s="116" t="n"/>
      <c r="C14057" s="116" t="n"/>
      <c r="D14057" s="116" t="n"/>
    </row>
    <row r="14058">
      <c r="A14058" s="116" t="n"/>
      <c r="B14058" s="116" t="n"/>
      <c r="C14058" s="116" t="n"/>
      <c r="D14058" s="116" t="n"/>
    </row>
    <row r="14059">
      <c r="A14059" s="116" t="n"/>
      <c r="B14059" s="116" t="n"/>
      <c r="C14059" s="116" t="n"/>
      <c r="D14059" s="116" t="n"/>
    </row>
    <row r="14060">
      <c r="A14060" s="116" t="n"/>
      <c r="B14060" s="116" t="n"/>
      <c r="C14060" s="116" t="n"/>
      <c r="D14060" s="116" t="n"/>
    </row>
    <row r="14061">
      <c r="A14061" s="116" t="n"/>
      <c r="B14061" s="116" t="n"/>
      <c r="C14061" s="116" t="n"/>
      <c r="D14061" s="116" t="n"/>
    </row>
    <row r="14062">
      <c r="A14062" s="116" t="n"/>
      <c r="B14062" s="116" t="n"/>
      <c r="C14062" s="116" t="n"/>
      <c r="D14062" s="116" t="n"/>
    </row>
    <row r="14063">
      <c r="A14063" s="116" t="n"/>
      <c r="B14063" s="116" t="n"/>
      <c r="C14063" s="116" t="n"/>
      <c r="D14063" s="116" t="n"/>
    </row>
    <row r="14064">
      <c r="A14064" s="116" t="n"/>
      <c r="B14064" s="116" t="n"/>
      <c r="C14064" s="116" t="n"/>
      <c r="D14064" s="116" t="n"/>
    </row>
    <row r="14065">
      <c r="A14065" s="116" t="n"/>
      <c r="B14065" s="116" t="n"/>
      <c r="C14065" s="116" t="n"/>
      <c r="D14065" s="116" t="n"/>
    </row>
    <row r="14066">
      <c r="A14066" s="116" t="n"/>
      <c r="B14066" s="116" t="n"/>
      <c r="C14066" s="116" t="n"/>
      <c r="D14066" s="116" t="n"/>
    </row>
    <row r="14067">
      <c r="A14067" s="116" t="n"/>
      <c r="B14067" s="116" t="n"/>
      <c r="C14067" s="116" t="n"/>
      <c r="D14067" s="116" t="n"/>
    </row>
    <row r="14068">
      <c r="A14068" s="116" t="n"/>
      <c r="B14068" s="116" t="n"/>
      <c r="C14068" s="116" t="n"/>
      <c r="D14068" s="116" t="n"/>
    </row>
    <row r="14069">
      <c r="A14069" s="116" t="n"/>
      <c r="B14069" s="116" t="n"/>
      <c r="C14069" s="116" t="n"/>
      <c r="D14069" s="116" t="n"/>
    </row>
    <row r="14070">
      <c r="A14070" s="116" t="n"/>
      <c r="B14070" s="116" t="n"/>
      <c r="C14070" s="116" t="n"/>
      <c r="D14070" s="116" t="n"/>
    </row>
    <row r="14071">
      <c r="A14071" s="116" t="n"/>
      <c r="B14071" s="116" t="n"/>
      <c r="C14071" s="116" t="n"/>
      <c r="D14071" s="116" t="n"/>
    </row>
    <row r="14072">
      <c r="A14072" s="116" t="n"/>
      <c r="B14072" s="116" t="n"/>
      <c r="C14072" s="116" t="n"/>
      <c r="D14072" s="116" t="n"/>
    </row>
    <row r="14073">
      <c r="A14073" s="116" t="n"/>
      <c r="B14073" s="116" t="n"/>
      <c r="C14073" s="116" t="n"/>
      <c r="D14073" s="116" t="n"/>
    </row>
    <row r="14074">
      <c r="A14074" s="116" t="n"/>
      <c r="B14074" s="116" t="n"/>
      <c r="C14074" s="116" t="n"/>
      <c r="D14074" s="116" t="n"/>
    </row>
    <row r="14075">
      <c r="A14075" s="116" t="n"/>
      <c r="B14075" s="116" t="n"/>
      <c r="C14075" s="116" t="n"/>
      <c r="D14075" s="116" t="n"/>
    </row>
    <row r="14076">
      <c r="A14076" s="116" t="n"/>
      <c r="B14076" s="116" t="n"/>
      <c r="C14076" s="116" t="n"/>
      <c r="D14076" s="116" t="n"/>
    </row>
    <row r="14077">
      <c r="A14077" s="116" t="n"/>
      <c r="B14077" s="116" t="n"/>
      <c r="C14077" s="116" t="n"/>
      <c r="D14077" s="116" t="n"/>
    </row>
    <row r="14078">
      <c r="A14078" s="116" t="n"/>
      <c r="B14078" s="116" t="n"/>
      <c r="C14078" s="116" t="n"/>
      <c r="D14078" s="116" t="n"/>
    </row>
    <row r="14079">
      <c r="A14079" s="116" t="n"/>
      <c r="B14079" s="116" t="n"/>
      <c r="C14079" s="116" t="n"/>
      <c r="D14079" s="116" t="n"/>
    </row>
    <row r="14080">
      <c r="A14080" s="116" t="n"/>
      <c r="B14080" s="116" t="n"/>
      <c r="C14080" s="116" t="n"/>
      <c r="D14080" s="116" t="n"/>
    </row>
    <row r="14081">
      <c r="A14081" s="116" t="n"/>
      <c r="B14081" s="116" t="n"/>
      <c r="C14081" s="116" t="n"/>
      <c r="D14081" s="116" t="n"/>
    </row>
    <row r="14082">
      <c r="A14082" s="116" t="n"/>
      <c r="B14082" s="116" t="n"/>
      <c r="C14082" s="116" t="n"/>
      <c r="D14082" s="116" t="n"/>
    </row>
    <row r="14083">
      <c r="A14083" s="116" t="n"/>
      <c r="B14083" s="116" t="n"/>
      <c r="C14083" s="116" t="n"/>
      <c r="D14083" s="116" t="n"/>
    </row>
    <row r="14084">
      <c r="A14084" s="116" t="n"/>
      <c r="B14084" s="116" t="n"/>
      <c r="C14084" s="116" t="n"/>
      <c r="D14084" s="116" t="n"/>
    </row>
    <row r="14085">
      <c r="A14085" s="116" t="n"/>
      <c r="B14085" s="116" t="n"/>
      <c r="C14085" s="116" t="n"/>
      <c r="D14085" s="116" t="n"/>
    </row>
    <row r="14086">
      <c r="A14086" s="116" t="n"/>
      <c r="B14086" s="116" t="n"/>
      <c r="C14086" s="116" t="n"/>
      <c r="D14086" s="116" t="n"/>
    </row>
    <row r="14087">
      <c r="A14087" s="116" t="n"/>
      <c r="B14087" s="116" t="n"/>
      <c r="C14087" s="116" t="n"/>
      <c r="D14087" s="116" t="n"/>
    </row>
    <row r="14088">
      <c r="A14088" s="116" t="n"/>
      <c r="B14088" s="116" t="n"/>
      <c r="C14088" s="116" t="n"/>
      <c r="D14088" s="116" t="n"/>
    </row>
    <row r="14089">
      <c r="A14089" s="116" t="n"/>
      <c r="B14089" s="116" t="n"/>
      <c r="C14089" s="116" t="n"/>
      <c r="D14089" s="116" t="n"/>
    </row>
    <row r="14090">
      <c r="A14090" s="116" t="n"/>
      <c r="B14090" s="116" t="n"/>
      <c r="C14090" s="116" t="n"/>
      <c r="D14090" s="116" t="n"/>
    </row>
    <row r="14091">
      <c r="A14091" s="116" t="n"/>
      <c r="B14091" s="116" t="n"/>
      <c r="C14091" s="116" t="n"/>
      <c r="D14091" s="116" t="n"/>
    </row>
    <row r="14092">
      <c r="A14092" s="116" t="n"/>
      <c r="B14092" s="116" t="n"/>
      <c r="C14092" s="116" t="n"/>
      <c r="D14092" s="116" t="n"/>
    </row>
    <row r="14093">
      <c r="A14093" s="116" t="n"/>
      <c r="B14093" s="116" t="n"/>
      <c r="C14093" s="116" t="n"/>
      <c r="D14093" s="116" t="n"/>
    </row>
    <row r="14094">
      <c r="A14094" s="116" t="n"/>
      <c r="B14094" s="116" t="n"/>
      <c r="C14094" s="116" t="n"/>
      <c r="D14094" s="116" t="n"/>
    </row>
    <row r="14095">
      <c r="A14095" s="116" t="n"/>
      <c r="B14095" s="116" t="n"/>
      <c r="C14095" s="116" t="n"/>
      <c r="D14095" s="116" t="n"/>
    </row>
    <row r="14096">
      <c r="A14096" s="116" t="n"/>
      <c r="B14096" s="116" t="n"/>
      <c r="C14096" s="116" t="n"/>
      <c r="D14096" s="116" t="n"/>
    </row>
    <row r="14097">
      <c r="A14097" s="116" t="n"/>
      <c r="B14097" s="116" t="n"/>
      <c r="C14097" s="116" t="n"/>
      <c r="D14097" s="116" t="n"/>
    </row>
    <row r="14098">
      <c r="A14098" s="116" t="n"/>
      <c r="B14098" s="116" t="n"/>
      <c r="C14098" s="116" t="n"/>
      <c r="D14098" s="116" t="n"/>
    </row>
    <row r="14099">
      <c r="A14099" s="116" t="n"/>
      <c r="B14099" s="116" t="n"/>
      <c r="C14099" s="116" t="n"/>
      <c r="D14099" s="116" t="n"/>
    </row>
    <row r="14100">
      <c r="A14100" s="116" t="n"/>
      <c r="B14100" s="116" t="n"/>
      <c r="C14100" s="116" t="n"/>
      <c r="D14100" s="116" t="n"/>
    </row>
    <row r="14101">
      <c r="A14101" s="116" t="n"/>
      <c r="B14101" s="116" t="n"/>
      <c r="C14101" s="116" t="n"/>
      <c r="D14101" s="116" t="n"/>
    </row>
    <row r="14102">
      <c r="A14102" s="116" t="n"/>
      <c r="B14102" s="116" t="n"/>
      <c r="C14102" s="116" t="n"/>
      <c r="D14102" s="116" t="n"/>
    </row>
    <row r="14103">
      <c r="A14103" s="116" t="n"/>
      <c r="B14103" s="116" t="n"/>
      <c r="C14103" s="116" t="n"/>
      <c r="D14103" s="116" t="n"/>
    </row>
    <row r="14104">
      <c r="A14104" s="116" t="n"/>
      <c r="B14104" s="116" t="n"/>
      <c r="C14104" s="116" t="n"/>
      <c r="D14104" s="116" t="n"/>
    </row>
    <row r="14105">
      <c r="A14105" s="116" t="n"/>
      <c r="B14105" s="116" t="n"/>
      <c r="C14105" s="116" t="n"/>
      <c r="D14105" s="116" t="n"/>
    </row>
    <row r="14106">
      <c r="A14106" s="116" t="n"/>
      <c r="B14106" s="116" t="n"/>
      <c r="C14106" s="116" t="n"/>
      <c r="D14106" s="116" t="n"/>
    </row>
    <row r="14107">
      <c r="A14107" s="116" t="n"/>
      <c r="B14107" s="116" t="n"/>
      <c r="C14107" s="116" t="n"/>
      <c r="D14107" s="116" t="n"/>
    </row>
    <row r="14108">
      <c r="A14108" s="116" t="n"/>
      <c r="B14108" s="116" t="n"/>
      <c r="C14108" s="116" t="n"/>
      <c r="D14108" s="116" t="n"/>
    </row>
    <row r="14109">
      <c r="A14109" s="116" t="n"/>
      <c r="B14109" s="116" t="n"/>
      <c r="C14109" s="116" t="n"/>
      <c r="D14109" s="116" t="n"/>
    </row>
    <row r="14110">
      <c r="A14110" s="116" t="n"/>
      <c r="B14110" s="116" t="n"/>
      <c r="C14110" s="116" t="n"/>
      <c r="D14110" s="116" t="n"/>
    </row>
    <row r="14111">
      <c r="A14111" s="116" t="n"/>
      <c r="B14111" s="116" t="n"/>
      <c r="C14111" s="116" t="n"/>
      <c r="D14111" s="116" t="n"/>
    </row>
    <row r="14112">
      <c r="A14112" s="116" t="n"/>
      <c r="B14112" s="116" t="n"/>
      <c r="C14112" s="116" t="n"/>
      <c r="D14112" s="116" t="n"/>
    </row>
    <row r="14113">
      <c r="A14113" s="116" t="n"/>
      <c r="B14113" s="116" t="n"/>
      <c r="C14113" s="116" t="n"/>
      <c r="D14113" s="116" t="n"/>
    </row>
    <row r="14114">
      <c r="A14114" s="116" t="n"/>
      <c r="B14114" s="116" t="n"/>
      <c r="C14114" s="116" t="n"/>
      <c r="D14114" s="116" t="n"/>
    </row>
    <row r="14115">
      <c r="A14115" s="116" t="n"/>
      <c r="B14115" s="116" t="n"/>
      <c r="C14115" s="116" t="n"/>
      <c r="D14115" s="116" t="n"/>
    </row>
    <row r="14116">
      <c r="A14116" s="116" t="n"/>
      <c r="B14116" s="116" t="n"/>
      <c r="C14116" s="116" t="n"/>
      <c r="D14116" s="116" t="n"/>
    </row>
    <row r="14117">
      <c r="A14117" s="116" t="n"/>
      <c r="B14117" s="116" t="n"/>
      <c r="C14117" s="116" t="n"/>
      <c r="D14117" s="116" t="n"/>
    </row>
    <row r="14118">
      <c r="A14118" s="116" t="n"/>
      <c r="B14118" s="116" t="n"/>
      <c r="C14118" s="116" t="n"/>
      <c r="D14118" s="116" t="n"/>
    </row>
    <row r="14119">
      <c r="A14119" s="116" t="n"/>
      <c r="B14119" s="116" t="n"/>
      <c r="C14119" s="116" t="n"/>
      <c r="D14119" s="116" t="n"/>
    </row>
    <row r="14120">
      <c r="A14120" s="116" t="n"/>
      <c r="B14120" s="116" t="n"/>
      <c r="C14120" s="116" t="n"/>
      <c r="D14120" s="116" t="n"/>
    </row>
    <row r="14121">
      <c r="A14121" s="116" t="n"/>
      <c r="B14121" s="116" t="n"/>
      <c r="C14121" s="116" t="n"/>
      <c r="D14121" s="116" t="n"/>
    </row>
    <row r="14122">
      <c r="A14122" s="116" t="n"/>
      <c r="B14122" s="116" t="n"/>
      <c r="C14122" s="116" t="n"/>
      <c r="D14122" s="116" t="n"/>
    </row>
    <row r="14123">
      <c r="A14123" s="116" t="n"/>
      <c r="B14123" s="116" t="n"/>
      <c r="C14123" s="116" t="n"/>
      <c r="D14123" s="116" t="n"/>
    </row>
    <row r="14124">
      <c r="A14124" s="116" t="n"/>
      <c r="B14124" s="116" t="n"/>
      <c r="C14124" s="116" t="n"/>
      <c r="D14124" s="116" t="n"/>
    </row>
    <row r="14125">
      <c r="A14125" s="116" t="n"/>
      <c r="B14125" s="116" t="n"/>
      <c r="C14125" s="116" t="n"/>
      <c r="D14125" s="116" t="n"/>
    </row>
    <row r="14126">
      <c r="A14126" s="116" t="n"/>
      <c r="B14126" s="116" t="n"/>
      <c r="C14126" s="116" t="n"/>
      <c r="D14126" s="116" t="n"/>
    </row>
    <row r="14127">
      <c r="A14127" s="116" t="n"/>
      <c r="B14127" s="116" t="n"/>
      <c r="C14127" s="116" t="n"/>
      <c r="D14127" s="116" t="n"/>
    </row>
    <row r="14128">
      <c r="A14128" s="116" t="n"/>
      <c r="B14128" s="116" t="n"/>
      <c r="C14128" s="116" t="n"/>
      <c r="D14128" s="116" t="n"/>
    </row>
    <row r="14129">
      <c r="A14129" s="116" t="n"/>
      <c r="B14129" s="116" t="n"/>
      <c r="C14129" s="116" t="n"/>
      <c r="D14129" s="116" t="n"/>
    </row>
    <row r="14130">
      <c r="A14130" s="116" t="n"/>
      <c r="B14130" s="116" t="n"/>
      <c r="C14130" s="116" t="n"/>
      <c r="D14130" s="116" t="n"/>
    </row>
    <row r="14131">
      <c r="A14131" s="116" t="n"/>
      <c r="B14131" s="116" t="n"/>
      <c r="C14131" s="116" t="n"/>
      <c r="D14131" s="116" t="n"/>
    </row>
    <row r="14132">
      <c r="A14132" s="116" t="n"/>
      <c r="B14132" s="116" t="n"/>
      <c r="C14132" s="116" t="n"/>
      <c r="D14132" s="116" t="n"/>
    </row>
    <row r="14133">
      <c r="A14133" s="116" t="n"/>
      <c r="B14133" s="116" t="n"/>
      <c r="C14133" s="116" t="n"/>
      <c r="D14133" s="116" t="n"/>
    </row>
    <row r="14134">
      <c r="A14134" s="116" t="n"/>
      <c r="B14134" s="116" t="n"/>
      <c r="C14134" s="116" t="n"/>
      <c r="D14134" s="116" t="n"/>
    </row>
    <row r="14135">
      <c r="A14135" s="116" t="n"/>
      <c r="B14135" s="116" t="n"/>
      <c r="C14135" s="116" t="n"/>
      <c r="D14135" s="116" t="n"/>
    </row>
    <row r="14136">
      <c r="A14136" s="116" t="n"/>
      <c r="B14136" s="116" t="n"/>
      <c r="C14136" s="116" t="n"/>
      <c r="D14136" s="116" t="n"/>
    </row>
    <row r="14137">
      <c r="A14137" s="116" t="n"/>
      <c r="B14137" s="116" t="n"/>
      <c r="C14137" s="116" t="n"/>
      <c r="D14137" s="116" t="n"/>
    </row>
    <row r="14138">
      <c r="A14138" s="116" t="n"/>
      <c r="B14138" s="116" t="n"/>
      <c r="C14138" s="116" t="n"/>
      <c r="D14138" s="116" t="n"/>
    </row>
    <row r="14139">
      <c r="A14139" s="116" t="n"/>
      <c r="B14139" s="116" t="n"/>
      <c r="C14139" s="116" t="n"/>
      <c r="D14139" s="116" t="n"/>
    </row>
    <row r="14140">
      <c r="A14140" s="116" t="n"/>
      <c r="B14140" s="116" t="n"/>
      <c r="C14140" s="116" t="n"/>
      <c r="D14140" s="116" t="n"/>
    </row>
    <row r="14141">
      <c r="A14141" s="116" t="n"/>
      <c r="B14141" s="116" t="n"/>
      <c r="C14141" s="116" t="n"/>
      <c r="D14141" s="116" t="n"/>
    </row>
    <row r="14142">
      <c r="A14142" s="116" t="n"/>
      <c r="B14142" s="116" t="n"/>
      <c r="C14142" s="116" t="n"/>
      <c r="D14142" s="116" t="n"/>
    </row>
    <row r="14143">
      <c r="A14143" s="116" t="n"/>
      <c r="B14143" s="116" t="n"/>
      <c r="C14143" s="116" t="n"/>
      <c r="D14143" s="116" t="n"/>
    </row>
    <row r="14144">
      <c r="A14144" s="116" t="n"/>
      <c r="B14144" s="116" t="n"/>
      <c r="C14144" s="116" t="n"/>
      <c r="D14144" s="116" t="n"/>
    </row>
    <row r="14145">
      <c r="A14145" s="116" t="n"/>
      <c r="B14145" s="116" t="n"/>
      <c r="C14145" s="116" t="n"/>
      <c r="D14145" s="116" t="n"/>
    </row>
    <row r="14146">
      <c r="A14146" s="116" t="n"/>
      <c r="B14146" s="116" t="n"/>
      <c r="C14146" s="116" t="n"/>
      <c r="D14146" s="116" t="n"/>
    </row>
    <row r="14147">
      <c r="A14147" s="116" t="n"/>
      <c r="B14147" s="116" t="n"/>
      <c r="C14147" s="116" t="n"/>
      <c r="D14147" s="116" t="n"/>
    </row>
    <row r="14148">
      <c r="A14148" s="116" t="n"/>
      <c r="B14148" s="116" t="n"/>
      <c r="C14148" s="116" t="n"/>
      <c r="D14148" s="116" t="n"/>
    </row>
    <row r="14149">
      <c r="A14149" s="116" t="n"/>
      <c r="B14149" s="116" t="n"/>
      <c r="C14149" s="116" t="n"/>
      <c r="D14149" s="116" t="n"/>
    </row>
    <row r="14150">
      <c r="A14150" s="116" t="n"/>
      <c r="B14150" s="116" t="n"/>
      <c r="C14150" s="116" t="n"/>
      <c r="D14150" s="116" t="n"/>
    </row>
    <row r="14151">
      <c r="A14151" s="116" t="n"/>
      <c r="B14151" s="116" t="n"/>
      <c r="C14151" s="116" t="n"/>
      <c r="D14151" s="116" t="n"/>
    </row>
    <row r="14152">
      <c r="A14152" s="116" t="n"/>
      <c r="B14152" s="116" t="n"/>
      <c r="C14152" s="116" t="n"/>
      <c r="D14152" s="116" t="n"/>
    </row>
    <row r="14153">
      <c r="A14153" s="116" t="n"/>
      <c r="B14153" s="116" t="n"/>
      <c r="C14153" s="116" t="n"/>
      <c r="D14153" s="116" t="n"/>
    </row>
    <row r="14154">
      <c r="A14154" s="116" t="n"/>
      <c r="B14154" s="116" t="n"/>
      <c r="C14154" s="116" t="n"/>
      <c r="D14154" s="116" t="n"/>
    </row>
    <row r="14155">
      <c r="A14155" s="116" t="n"/>
      <c r="B14155" s="116" t="n"/>
      <c r="C14155" s="116" t="n"/>
      <c r="D14155" s="116" t="n"/>
    </row>
    <row r="14156">
      <c r="A14156" s="116" t="n"/>
      <c r="B14156" s="116" t="n"/>
      <c r="C14156" s="116" t="n"/>
      <c r="D14156" s="116" t="n"/>
    </row>
    <row r="14157">
      <c r="A14157" s="116" t="n"/>
      <c r="B14157" s="116" t="n"/>
      <c r="C14157" s="116" t="n"/>
      <c r="D14157" s="116" t="n"/>
    </row>
    <row r="14158">
      <c r="A14158" s="116" t="n"/>
      <c r="B14158" s="116" t="n"/>
      <c r="C14158" s="116" t="n"/>
      <c r="D14158" s="116" t="n"/>
    </row>
    <row r="14159">
      <c r="A14159" s="116" t="n"/>
      <c r="B14159" s="116" t="n"/>
      <c r="C14159" s="116" t="n"/>
      <c r="D14159" s="116" t="n"/>
    </row>
    <row r="14160">
      <c r="A14160" s="116" t="n"/>
      <c r="B14160" s="116" t="n"/>
      <c r="C14160" s="116" t="n"/>
      <c r="D14160" s="116" t="n"/>
    </row>
    <row r="14161">
      <c r="A14161" s="116" t="n"/>
      <c r="B14161" s="116" t="n"/>
      <c r="C14161" s="116" t="n"/>
      <c r="D14161" s="116" t="n"/>
    </row>
    <row r="14162">
      <c r="A14162" s="116" t="n"/>
      <c r="B14162" s="116" t="n"/>
      <c r="C14162" s="116" t="n"/>
      <c r="D14162" s="116" t="n"/>
    </row>
    <row r="14163">
      <c r="A14163" s="116" t="n"/>
      <c r="B14163" s="116" t="n"/>
      <c r="C14163" s="116" t="n"/>
      <c r="D14163" s="116" t="n"/>
    </row>
    <row r="14164">
      <c r="A14164" s="116" t="n"/>
      <c r="B14164" s="116" t="n"/>
      <c r="C14164" s="116" t="n"/>
      <c r="D14164" s="116" t="n"/>
    </row>
    <row r="14165">
      <c r="A14165" s="116" t="n"/>
      <c r="B14165" s="116" t="n"/>
      <c r="C14165" s="116" t="n"/>
      <c r="D14165" s="116" t="n"/>
    </row>
    <row r="14166">
      <c r="A14166" s="116" t="n"/>
      <c r="B14166" s="116" t="n"/>
      <c r="C14166" s="116" t="n"/>
      <c r="D14166" s="116" t="n"/>
    </row>
    <row r="14167">
      <c r="A14167" s="116" t="n"/>
      <c r="B14167" s="116" t="n"/>
      <c r="C14167" s="116" t="n"/>
      <c r="D14167" s="116" t="n"/>
    </row>
    <row r="14168">
      <c r="A14168" s="116" t="n"/>
      <c r="B14168" s="116" t="n"/>
      <c r="C14168" s="116" t="n"/>
      <c r="D14168" s="116" t="n"/>
    </row>
    <row r="14169">
      <c r="A14169" s="116" t="n"/>
      <c r="B14169" s="116" t="n"/>
      <c r="C14169" s="116" t="n"/>
      <c r="D14169" s="116" t="n"/>
    </row>
    <row r="14170">
      <c r="A14170" s="116" t="n"/>
      <c r="B14170" s="116" t="n"/>
      <c r="C14170" s="116" t="n"/>
      <c r="D14170" s="116" t="n"/>
    </row>
    <row r="14171">
      <c r="A14171" s="116" t="n"/>
      <c r="B14171" s="116" t="n"/>
      <c r="C14171" s="116" t="n"/>
      <c r="D14171" s="116" t="n"/>
    </row>
    <row r="14172">
      <c r="A14172" s="116" t="n"/>
      <c r="B14172" s="116" t="n"/>
      <c r="C14172" s="116" t="n"/>
      <c r="D14172" s="116" t="n"/>
    </row>
    <row r="14173">
      <c r="A14173" s="116" t="n"/>
      <c r="B14173" s="116" t="n"/>
      <c r="C14173" s="116" t="n"/>
      <c r="D14173" s="116" t="n"/>
    </row>
    <row r="14174">
      <c r="A14174" s="116" t="n"/>
      <c r="B14174" s="116" t="n"/>
      <c r="C14174" s="116" t="n"/>
      <c r="D14174" s="116" t="n"/>
    </row>
    <row r="14175">
      <c r="A14175" s="116" t="n"/>
      <c r="B14175" s="116" t="n"/>
      <c r="C14175" s="116" t="n"/>
      <c r="D14175" s="116" t="n"/>
    </row>
    <row r="14176">
      <c r="A14176" s="116" t="n"/>
      <c r="B14176" s="116" t="n"/>
      <c r="C14176" s="116" t="n"/>
      <c r="D14176" s="116" t="n"/>
    </row>
    <row r="14177">
      <c r="A14177" s="116" t="n"/>
      <c r="B14177" s="116" t="n"/>
      <c r="C14177" s="116" t="n"/>
      <c r="D14177" s="116" t="n"/>
    </row>
    <row r="14178">
      <c r="A14178" s="116" t="n"/>
      <c r="B14178" s="116" t="n"/>
      <c r="C14178" s="116" t="n"/>
      <c r="D14178" s="116" t="n"/>
    </row>
    <row r="14179">
      <c r="A14179" s="116" t="n"/>
      <c r="B14179" s="116" t="n"/>
      <c r="C14179" s="116" t="n"/>
      <c r="D14179" s="116" t="n"/>
    </row>
    <row r="14180">
      <c r="A14180" s="116" t="n"/>
      <c r="B14180" s="116" t="n"/>
      <c r="C14180" s="116" t="n"/>
      <c r="D14180" s="116" t="n"/>
    </row>
    <row r="14181">
      <c r="A14181" s="116" t="n"/>
      <c r="B14181" s="116" t="n"/>
      <c r="C14181" s="116" t="n"/>
      <c r="D14181" s="116" t="n"/>
    </row>
    <row r="14182">
      <c r="A14182" s="116" t="n"/>
      <c r="B14182" s="116" t="n"/>
      <c r="C14182" s="116" t="n"/>
      <c r="D14182" s="116" t="n"/>
    </row>
    <row r="14183">
      <c r="A14183" s="116" t="n"/>
      <c r="B14183" s="116" t="n"/>
      <c r="C14183" s="116" t="n"/>
      <c r="D14183" s="116" t="n"/>
    </row>
    <row r="14184">
      <c r="A14184" s="116" t="n"/>
      <c r="B14184" s="116" t="n"/>
      <c r="C14184" s="116" t="n"/>
      <c r="D14184" s="116" t="n"/>
    </row>
    <row r="14185">
      <c r="A14185" s="116" t="n"/>
      <c r="B14185" s="116" t="n"/>
      <c r="C14185" s="116" t="n"/>
      <c r="D14185" s="116" t="n"/>
    </row>
    <row r="14186">
      <c r="A14186" s="116" t="n"/>
      <c r="B14186" s="116" t="n"/>
      <c r="C14186" s="116" t="n"/>
      <c r="D14186" s="116" t="n"/>
    </row>
    <row r="14187">
      <c r="A14187" s="116" t="n"/>
      <c r="B14187" s="116" t="n"/>
      <c r="C14187" s="116" t="n"/>
      <c r="D14187" s="116" t="n"/>
    </row>
    <row r="14188">
      <c r="A14188" s="116" t="n"/>
      <c r="B14188" s="116" t="n"/>
      <c r="C14188" s="116" t="n"/>
      <c r="D14188" s="116" t="n"/>
    </row>
    <row r="14189">
      <c r="A14189" s="116" t="n"/>
      <c r="B14189" s="116" t="n"/>
      <c r="C14189" s="116" t="n"/>
      <c r="D14189" s="116" t="n"/>
    </row>
    <row r="14190">
      <c r="A14190" s="116" t="n"/>
      <c r="B14190" s="116" t="n"/>
      <c r="C14190" s="116" t="n"/>
      <c r="D14190" s="116" t="n"/>
    </row>
    <row r="14191">
      <c r="A14191" s="116" t="n"/>
      <c r="B14191" s="116" t="n"/>
      <c r="C14191" s="116" t="n"/>
      <c r="D14191" s="116" t="n"/>
    </row>
    <row r="14192">
      <c r="A14192" s="116" t="n"/>
      <c r="B14192" s="116" t="n"/>
      <c r="C14192" s="116" t="n"/>
      <c r="D14192" s="116" t="n"/>
    </row>
    <row r="14193">
      <c r="A14193" s="116" t="n"/>
      <c r="B14193" s="116" t="n"/>
      <c r="C14193" s="116" t="n"/>
      <c r="D14193" s="116" t="n"/>
    </row>
    <row r="14194">
      <c r="A14194" s="116" t="n"/>
      <c r="B14194" s="116" t="n"/>
      <c r="C14194" s="116" t="n"/>
      <c r="D14194" s="116" t="n"/>
    </row>
    <row r="14195">
      <c r="A14195" s="116" t="n"/>
      <c r="B14195" s="116" t="n"/>
      <c r="C14195" s="116" t="n"/>
      <c r="D14195" s="116" t="n"/>
    </row>
    <row r="14196">
      <c r="A14196" s="116" t="n"/>
      <c r="B14196" s="116" t="n"/>
      <c r="C14196" s="116" t="n"/>
      <c r="D14196" s="116" t="n"/>
    </row>
    <row r="14197">
      <c r="A14197" s="116" t="n"/>
      <c r="B14197" s="116" t="n"/>
      <c r="C14197" s="116" t="n"/>
      <c r="D14197" s="116" t="n"/>
    </row>
    <row r="14198">
      <c r="A14198" s="116" t="n"/>
      <c r="B14198" s="116" t="n"/>
      <c r="C14198" s="116" t="n"/>
      <c r="D14198" s="116" t="n"/>
    </row>
    <row r="14199">
      <c r="A14199" s="116" t="n"/>
      <c r="B14199" s="116" t="n"/>
      <c r="C14199" s="116" t="n"/>
      <c r="D14199" s="116" t="n"/>
    </row>
    <row r="14200">
      <c r="A14200" s="116" t="n"/>
      <c r="B14200" s="116" t="n"/>
      <c r="C14200" s="116" t="n"/>
      <c r="D14200" s="116" t="n"/>
    </row>
    <row r="14201">
      <c r="A14201" s="116" t="n"/>
      <c r="B14201" s="116" t="n"/>
      <c r="C14201" s="116" t="n"/>
      <c r="D14201" s="116" t="n"/>
    </row>
    <row r="14202">
      <c r="A14202" s="116" t="n"/>
      <c r="B14202" s="116" t="n"/>
      <c r="C14202" s="116" t="n"/>
      <c r="D14202" s="116" t="n"/>
    </row>
    <row r="14203">
      <c r="A14203" s="116" t="n"/>
      <c r="B14203" s="116" t="n"/>
      <c r="C14203" s="116" t="n"/>
      <c r="D14203" s="116" t="n"/>
    </row>
    <row r="14204">
      <c r="A14204" s="116" t="n"/>
      <c r="B14204" s="116" t="n"/>
      <c r="C14204" s="116" t="n"/>
      <c r="D14204" s="116" t="n"/>
    </row>
    <row r="14205">
      <c r="A14205" s="116" t="n"/>
      <c r="B14205" s="116" t="n"/>
      <c r="C14205" s="116" t="n"/>
      <c r="D14205" s="116" t="n"/>
    </row>
    <row r="14206">
      <c r="A14206" s="116" t="n"/>
      <c r="B14206" s="116" t="n"/>
      <c r="C14206" s="116" t="n"/>
      <c r="D14206" s="116" t="n"/>
    </row>
    <row r="14207">
      <c r="A14207" s="116" t="n"/>
      <c r="B14207" s="116" t="n"/>
      <c r="C14207" s="116" t="n"/>
      <c r="D14207" s="116" t="n"/>
    </row>
    <row r="14208">
      <c r="A14208" s="116" t="n"/>
      <c r="B14208" s="116" t="n"/>
      <c r="C14208" s="116" t="n"/>
      <c r="D14208" s="116" t="n"/>
    </row>
    <row r="14209">
      <c r="A14209" s="116" t="n"/>
      <c r="B14209" s="116" t="n"/>
      <c r="C14209" s="116" t="n"/>
      <c r="D14209" s="116" t="n"/>
    </row>
    <row r="14210">
      <c r="A14210" s="116" t="n"/>
      <c r="B14210" s="116" t="n"/>
      <c r="C14210" s="116" t="n"/>
      <c r="D14210" s="116" t="n"/>
    </row>
    <row r="14211">
      <c r="A14211" s="116" t="n"/>
      <c r="B14211" s="116" t="n"/>
      <c r="C14211" s="116" t="n"/>
      <c r="D14211" s="116" t="n"/>
    </row>
    <row r="14212">
      <c r="A14212" s="116" t="n"/>
      <c r="B14212" s="116" t="n"/>
      <c r="C14212" s="116" t="n"/>
      <c r="D14212" s="116" t="n"/>
    </row>
    <row r="14213">
      <c r="A14213" s="116" t="n"/>
      <c r="B14213" s="116" t="n"/>
      <c r="C14213" s="116" t="n"/>
      <c r="D14213" s="116" t="n"/>
    </row>
    <row r="14214">
      <c r="A14214" s="116" t="n"/>
      <c r="B14214" s="116" t="n"/>
      <c r="C14214" s="116" t="n"/>
      <c r="D14214" s="116" t="n"/>
    </row>
    <row r="14215">
      <c r="A14215" s="116" t="n"/>
      <c r="B14215" s="116" t="n"/>
      <c r="C14215" s="116" t="n"/>
      <c r="D14215" s="116" t="n"/>
    </row>
    <row r="14216">
      <c r="A14216" s="116" t="n"/>
      <c r="B14216" s="116" t="n"/>
      <c r="C14216" s="116" t="n"/>
      <c r="D14216" s="116" t="n"/>
    </row>
    <row r="14217">
      <c r="A14217" s="116" t="n"/>
      <c r="B14217" s="116" t="n"/>
      <c r="C14217" s="116" t="n"/>
      <c r="D14217" s="116" t="n"/>
    </row>
    <row r="14218">
      <c r="A14218" s="116" t="n"/>
      <c r="B14218" s="116" t="n"/>
      <c r="C14218" s="116" t="n"/>
      <c r="D14218" s="116" t="n"/>
    </row>
    <row r="14219">
      <c r="A14219" s="116" t="n"/>
      <c r="B14219" s="116" t="n"/>
      <c r="C14219" s="116" t="n"/>
      <c r="D14219" s="116" t="n"/>
    </row>
    <row r="14220">
      <c r="A14220" s="116" t="n"/>
      <c r="B14220" s="116" t="n"/>
      <c r="C14220" s="116" t="n"/>
      <c r="D14220" s="116" t="n"/>
    </row>
    <row r="14221">
      <c r="A14221" s="116" t="n"/>
      <c r="B14221" s="116" t="n"/>
      <c r="C14221" s="116" t="n"/>
      <c r="D14221" s="116" t="n"/>
    </row>
    <row r="14222">
      <c r="A14222" s="116" t="n"/>
      <c r="B14222" s="116" t="n"/>
      <c r="C14222" s="116" t="n"/>
      <c r="D14222" s="116" t="n"/>
    </row>
    <row r="14223">
      <c r="A14223" s="116" t="n"/>
      <c r="B14223" s="116" t="n"/>
      <c r="C14223" s="116" t="n"/>
      <c r="D14223" s="116" t="n"/>
    </row>
    <row r="14224">
      <c r="A14224" s="116" t="n"/>
      <c r="B14224" s="116" t="n"/>
      <c r="C14224" s="116" t="n"/>
      <c r="D14224" s="116" t="n"/>
    </row>
    <row r="14225">
      <c r="A14225" s="116" t="n"/>
      <c r="B14225" s="116" t="n"/>
      <c r="C14225" s="116" t="n"/>
      <c r="D14225" s="116" t="n"/>
    </row>
    <row r="14226">
      <c r="A14226" s="116" t="n"/>
      <c r="B14226" s="116" t="n"/>
      <c r="C14226" s="116" t="n"/>
      <c r="D14226" s="116" t="n"/>
    </row>
    <row r="14227">
      <c r="A14227" s="116" t="n"/>
      <c r="B14227" s="116" t="n"/>
      <c r="C14227" s="116" t="n"/>
      <c r="D14227" s="116" t="n"/>
    </row>
    <row r="14228">
      <c r="A14228" s="116" t="n"/>
      <c r="B14228" s="116" t="n"/>
      <c r="C14228" s="116" t="n"/>
      <c r="D14228" s="116" t="n"/>
    </row>
    <row r="14229">
      <c r="A14229" s="116" t="n"/>
      <c r="B14229" s="116" t="n"/>
      <c r="C14229" s="116" t="n"/>
      <c r="D14229" s="116" t="n"/>
    </row>
    <row r="14230">
      <c r="A14230" s="116" t="n"/>
      <c r="B14230" s="116" t="n"/>
      <c r="C14230" s="116" t="n"/>
      <c r="D14230" s="116" t="n"/>
    </row>
    <row r="14231">
      <c r="A14231" s="116" t="n"/>
      <c r="B14231" s="116" t="n"/>
      <c r="C14231" s="116" t="n"/>
      <c r="D14231" s="116" t="n"/>
    </row>
    <row r="14232">
      <c r="A14232" s="116" t="n"/>
      <c r="B14232" s="116" t="n"/>
      <c r="C14232" s="116" t="n"/>
      <c r="D14232" s="116" t="n"/>
    </row>
    <row r="14233">
      <c r="A14233" s="116" t="n"/>
      <c r="B14233" s="116" t="n"/>
      <c r="C14233" s="116" t="n"/>
      <c r="D14233" s="116" t="n"/>
    </row>
    <row r="14234">
      <c r="A14234" s="116" t="n"/>
      <c r="B14234" s="116" t="n"/>
      <c r="C14234" s="116" t="n"/>
      <c r="D14234" s="116" t="n"/>
    </row>
    <row r="14235">
      <c r="A14235" s="116" t="n"/>
      <c r="B14235" s="116" t="n"/>
      <c r="C14235" s="116" t="n"/>
      <c r="D14235" s="116" t="n"/>
    </row>
    <row r="14236">
      <c r="A14236" s="116" t="n"/>
      <c r="B14236" s="116" t="n"/>
      <c r="C14236" s="116" t="n"/>
      <c r="D14236" s="116" t="n"/>
    </row>
    <row r="14237">
      <c r="A14237" s="116" t="n"/>
      <c r="B14237" s="116" t="n"/>
      <c r="C14237" s="116" t="n"/>
      <c r="D14237" s="116" t="n"/>
    </row>
    <row r="14238">
      <c r="A14238" s="116" t="n"/>
      <c r="B14238" s="116" t="n"/>
      <c r="C14238" s="116" t="n"/>
      <c r="D14238" s="116" t="n"/>
    </row>
    <row r="14239">
      <c r="A14239" s="116" t="n"/>
      <c r="B14239" s="116" t="n"/>
      <c r="C14239" s="116" t="n"/>
      <c r="D14239" s="116" t="n"/>
    </row>
    <row r="14240">
      <c r="A14240" s="116" t="n"/>
      <c r="B14240" s="116" t="n"/>
      <c r="C14240" s="116" t="n"/>
      <c r="D14240" s="116" t="n"/>
    </row>
    <row r="14241">
      <c r="A14241" s="116" t="n"/>
      <c r="B14241" s="116" t="n"/>
      <c r="C14241" s="116" t="n"/>
      <c r="D14241" s="116" t="n"/>
    </row>
    <row r="14242">
      <c r="A14242" s="116" t="n"/>
      <c r="B14242" s="116" t="n"/>
      <c r="C14242" s="116" t="n"/>
      <c r="D14242" s="116" t="n"/>
    </row>
    <row r="14243">
      <c r="A14243" s="116" t="n"/>
      <c r="B14243" s="116" t="n"/>
      <c r="C14243" s="116" t="n"/>
      <c r="D14243" s="116" t="n"/>
    </row>
    <row r="14244">
      <c r="A14244" s="116" t="n"/>
      <c r="B14244" s="116" t="n"/>
      <c r="C14244" s="116" t="n"/>
      <c r="D14244" s="116" t="n"/>
    </row>
    <row r="14245">
      <c r="A14245" s="116" t="n"/>
      <c r="B14245" s="116" t="n"/>
      <c r="C14245" s="116" t="n"/>
      <c r="D14245" s="116" t="n"/>
    </row>
    <row r="14246">
      <c r="A14246" s="116" t="n"/>
      <c r="B14246" s="116" t="n"/>
      <c r="C14246" s="116" t="n"/>
      <c r="D14246" s="116" t="n"/>
    </row>
    <row r="14247">
      <c r="A14247" s="116" t="n"/>
      <c r="B14247" s="116" t="n"/>
      <c r="C14247" s="116" t="n"/>
      <c r="D14247" s="116" t="n"/>
    </row>
    <row r="14248">
      <c r="A14248" s="116" t="n"/>
      <c r="B14248" s="116" t="n"/>
      <c r="C14248" s="116" t="n"/>
      <c r="D14248" s="116" t="n"/>
    </row>
    <row r="14249">
      <c r="A14249" s="116" t="n"/>
      <c r="B14249" s="116" t="n"/>
      <c r="C14249" s="116" t="n"/>
      <c r="D14249" s="116" t="n"/>
    </row>
    <row r="14250">
      <c r="A14250" s="116" t="n"/>
      <c r="B14250" s="116" t="n"/>
      <c r="C14250" s="116" t="n"/>
      <c r="D14250" s="116" t="n"/>
    </row>
    <row r="14251">
      <c r="A14251" s="116" t="n"/>
      <c r="B14251" s="116" t="n"/>
      <c r="C14251" s="116" t="n"/>
      <c r="D14251" s="116" t="n"/>
    </row>
    <row r="14252">
      <c r="A14252" s="116" t="n"/>
      <c r="B14252" s="116" t="n"/>
      <c r="C14252" s="116" t="n"/>
      <c r="D14252" s="116" t="n"/>
    </row>
    <row r="14253">
      <c r="A14253" s="116" t="n"/>
      <c r="B14253" s="116" t="n"/>
      <c r="C14253" s="116" t="n"/>
      <c r="D14253" s="116" t="n"/>
    </row>
    <row r="14254">
      <c r="A14254" s="116" t="n"/>
      <c r="B14254" s="116" t="n"/>
      <c r="C14254" s="116" t="n"/>
      <c r="D14254" s="116" t="n"/>
    </row>
    <row r="14255">
      <c r="A14255" s="116" t="n"/>
      <c r="B14255" s="116" t="n"/>
      <c r="C14255" s="116" t="n"/>
      <c r="D14255" s="116" t="n"/>
    </row>
    <row r="14256">
      <c r="A14256" s="116" t="n"/>
      <c r="B14256" s="116" t="n"/>
      <c r="C14256" s="116" t="n"/>
      <c r="D14256" s="116" t="n"/>
    </row>
    <row r="14257">
      <c r="A14257" s="116" t="n"/>
      <c r="B14257" s="116" t="n"/>
      <c r="C14257" s="116" t="n"/>
      <c r="D14257" s="116" t="n"/>
    </row>
    <row r="14258">
      <c r="A14258" s="116" t="n"/>
      <c r="B14258" s="116" t="n"/>
      <c r="C14258" s="116" t="n"/>
      <c r="D14258" s="116" t="n"/>
    </row>
    <row r="14259">
      <c r="A14259" s="116" t="n"/>
      <c r="B14259" s="116" t="n"/>
      <c r="C14259" s="116" t="n"/>
      <c r="D14259" s="116" t="n"/>
    </row>
    <row r="14260">
      <c r="A14260" s="116" t="n"/>
      <c r="B14260" s="116" t="n"/>
      <c r="C14260" s="116" t="n"/>
      <c r="D14260" s="116" t="n"/>
    </row>
    <row r="14261">
      <c r="A14261" s="116" t="n"/>
      <c r="B14261" s="116" t="n"/>
      <c r="C14261" s="116" t="n"/>
      <c r="D14261" s="116" t="n"/>
    </row>
    <row r="14262">
      <c r="A14262" s="116" t="n"/>
      <c r="B14262" s="116" t="n"/>
      <c r="C14262" s="116" t="n"/>
      <c r="D14262" s="116" t="n"/>
    </row>
    <row r="14263">
      <c r="A14263" s="116" t="n"/>
      <c r="B14263" s="116" t="n"/>
      <c r="C14263" s="116" t="n"/>
      <c r="D14263" s="116" t="n"/>
    </row>
    <row r="14264">
      <c r="A14264" s="116" t="n"/>
      <c r="B14264" s="116" t="n"/>
      <c r="C14264" s="116" t="n"/>
      <c r="D14264" s="116" t="n"/>
    </row>
    <row r="14265">
      <c r="A14265" s="116" t="n"/>
      <c r="B14265" s="116" t="n"/>
      <c r="C14265" s="116" t="n"/>
      <c r="D14265" s="116" t="n"/>
    </row>
    <row r="14266">
      <c r="A14266" s="116" t="n"/>
      <c r="B14266" s="116" t="n"/>
      <c r="C14266" s="116" t="n"/>
      <c r="D14266" s="116" t="n"/>
    </row>
    <row r="14267">
      <c r="A14267" s="116" t="n"/>
      <c r="B14267" s="116" t="n"/>
      <c r="C14267" s="116" t="n"/>
      <c r="D14267" s="116" t="n"/>
    </row>
    <row r="14268">
      <c r="A14268" s="116" t="n"/>
      <c r="B14268" s="116" t="n"/>
      <c r="C14268" s="116" t="n"/>
      <c r="D14268" s="116" t="n"/>
    </row>
    <row r="14269">
      <c r="A14269" s="116" t="n"/>
      <c r="B14269" s="116" t="n"/>
      <c r="C14269" s="116" t="n"/>
      <c r="D14269" s="116" t="n"/>
    </row>
    <row r="14270">
      <c r="A14270" s="116" t="n"/>
      <c r="B14270" s="116" t="n"/>
      <c r="C14270" s="116" t="n"/>
      <c r="D14270" s="116" t="n"/>
    </row>
    <row r="14271">
      <c r="A14271" s="116" t="n"/>
      <c r="B14271" s="116" t="n"/>
      <c r="C14271" s="116" t="n"/>
      <c r="D14271" s="116" t="n"/>
    </row>
    <row r="14272">
      <c r="A14272" s="116" t="n"/>
      <c r="B14272" s="116" t="n"/>
      <c r="C14272" s="116" t="n"/>
      <c r="D14272" s="116" t="n"/>
    </row>
    <row r="14273">
      <c r="A14273" s="116" t="n"/>
      <c r="B14273" s="116" t="n"/>
      <c r="C14273" s="116" t="n"/>
      <c r="D14273" s="116" t="n"/>
    </row>
    <row r="14274">
      <c r="A14274" s="116" t="n"/>
      <c r="B14274" s="116" t="n"/>
      <c r="C14274" s="116" t="n"/>
      <c r="D14274" s="116" t="n"/>
    </row>
    <row r="14275">
      <c r="A14275" s="116" t="n"/>
      <c r="B14275" s="116" t="n"/>
      <c r="C14275" s="116" t="n"/>
      <c r="D14275" s="116" t="n"/>
    </row>
    <row r="14276">
      <c r="A14276" s="116" t="n"/>
      <c r="B14276" s="116" t="n"/>
      <c r="C14276" s="116" t="n"/>
      <c r="D14276" s="116" t="n"/>
    </row>
    <row r="14277">
      <c r="A14277" s="116" t="n"/>
      <c r="B14277" s="116" t="n"/>
      <c r="C14277" s="116" t="n"/>
      <c r="D14277" s="116" t="n"/>
    </row>
    <row r="14278">
      <c r="A14278" s="116" t="n"/>
      <c r="B14278" s="116" t="n"/>
      <c r="C14278" s="116" t="n"/>
      <c r="D14278" s="116" t="n"/>
    </row>
    <row r="14279">
      <c r="A14279" s="116" t="n"/>
      <c r="B14279" s="116" t="n"/>
      <c r="C14279" s="116" t="n"/>
      <c r="D14279" s="116" t="n"/>
    </row>
    <row r="14280">
      <c r="A14280" s="116" t="n"/>
      <c r="B14280" s="116" t="n"/>
      <c r="C14280" s="116" t="n"/>
      <c r="D14280" s="116" t="n"/>
    </row>
    <row r="14281">
      <c r="A14281" s="116" t="n"/>
      <c r="B14281" s="116" t="n"/>
      <c r="C14281" s="116" t="n"/>
      <c r="D14281" s="116" t="n"/>
    </row>
    <row r="14282">
      <c r="A14282" s="116" t="n"/>
      <c r="B14282" s="116" t="n"/>
      <c r="C14282" s="116" t="n"/>
      <c r="D14282" s="116" t="n"/>
    </row>
    <row r="14283">
      <c r="A14283" s="116" t="n"/>
      <c r="B14283" s="116" t="n"/>
      <c r="C14283" s="116" t="n"/>
      <c r="D14283" s="116" t="n"/>
    </row>
    <row r="14284">
      <c r="A14284" s="116" t="n"/>
      <c r="B14284" s="116" t="n"/>
      <c r="C14284" s="116" t="n"/>
      <c r="D14284" s="116" t="n"/>
    </row>
    <row r="14285">
      <c r="A14285" s="116" t="n"/>
      <c r="B14285" s="116" t="n"/>
      <c r="C14285" s="116" t="n"/>
      <c r="D14285" s="116" t="n"/>
    </row>
    <row r="14286">
      <c r="A14286" s="116" t="n"/>
      <c r="B14286" s="116" t="n"/>
      <c r="C14286" s="116" t="n"/>
      <c r="D14286" s="116" t="n"/>
    </row>
    <row r="14287">
      <c r="A14287" s="116" t="n"/>
      <c r="B14287" s="116" t="n"/>
      <c r="C14287" s="116" t="n"/>
      <c r="D14287" s="116" t="n"/>
    </row>
    <row r="14288">
      <c r="A14288" s="116" t="n"/>
      <c r="B14288" s="116" t="n"/>
      <c r="C14288" s="116" t="n"/>
      <c r="D14288" s="116" t="n"/>
    </row>
    <row r="14289">
      <c r="A14289" s="116" t="n"/>
      <c r="B14289" s="116" t="n"/>
      <c r="C14289" s="116" t="n"/>
      <c r="D14289" s="116" t="n"/>
    </row>
    <row r="14290">
      <c r="A14290" s="116" t="n"/>
      <c r="B14290" s="116" t="n"/>
      <c r="C14290" s="116" t="n"/>
      <c r="D14290" s="116" t="n"/>
    </row>
    <row r="14291">
      <c r="A14291" s="116" t="n"/>
      <c r="B14291" s="116" t="n"/>
      <c r="C14291" s="116" t="n"/>
      <c r="D14291" s="116" t="n"/>
    </row>
    <row r="14292">
      <c r="A14292" s="116" t="n"/>
      <c r="B14292" s="116" t="n"/>
      <c r="C14292" s="116" t="n"/>
      <c r="D14292" s="116" t="n"/>
    </row>
    <row r="14293">
      <c r="A14293" s="116" t="n"/>
      <c r="B14293" s="116" t="n"/>
      <c r="C14293" s="116" t="n"/>
      <c r="D14293" s="116" t="n"/>
    </row>
    <row r="14294">
      <c r="A14294" s="116" t="n"/>
      <c r="B14294" s="116" t="n"/>
      <c r="C14294" s="116" t="n"/>
      <c r="D14294" s="116" t="n"/>
    </row>
    <row r="14295">
      <c r="A14295" s="116" t="n"/>
      <c r="B14295" s="116" t="n"/>
      <c r="C14295" s="116" t="n"/>
      <c r="D14295" s="116" t="n"/>
    </row>
    <row r="14296">
      <c r="A14296" s="116" t="n"/>
      <c r="B14296" s="116" t="n"/>
      <c r="C14296" s="116" t="n"/>
      <c r="D14296" s="116" t="n"/>
    </row>
    <row r="14297">
      <c r="A14297" s="116" t="n"/>
      <c r="B14297" s="116" t="n"/>
      <c r="C14297" s="116" t="n"/>
      <c r="D14297" s="116" t="n"/>
    </row>
    <row r="14298">
      <c r="A14298" s="116" t="n"/>
      <c r="B14298" s="116" t="n"/>
      <c r="C14298" s="116" t="n"/>
      <c r="D14298" s="116" t="n"/>
    </row>
    <row r="14299">
      <c r="A14299" s="116" t="n"/>
      <c r="B14299" s="116" t="n"/>
      <c r="C14299" s="116" t="n"/>
      <c r="D14299" s="116" t="n"/>
    </row>
    <row r="14300">
      <c r="A14300" s="116" t="n"/>
      <c r="B14300" s="116" t="n"/>
      <c r="C14300" s="116" t="n"/>
      <c r="D14300" s="116" t="n"/>
    </row>
    <row r="14301">
      <c r="A14301" s="116" t="n"/>
      <c r="B14301" s="116" t="n"/>
      <c r="C14301" s="116" t="n"/>
      <c r="D14301" s="116" t="n"/>
    </row>
    <row r="14302">
      <c r="A14302" s="116" t="n"/>
      <c r="B14302" s="116" t="n"/>
      <c r="C14302" s="116" t="n"/>
      <c r="D14302" s="116" t="n"/>
    </row>
    <row r="14303">
      <c r="A14303" s="116" t="n"/>
      <c r="B14303" s="116" t="n"/>
      <c r="C14303" s="116" t="n"/>
      <c r="D14303" s="116" t="n"/>
    </row>
    <row r="14304">
      <c r="A14304" s="116" t="n"/>
      <c r="B14304" s="116" t="n"/>
      <c r="C14304" s="116" t="n"/>
      <c r="D14304" s="116" t="n"/>
    </row>
    <row r="14305">
      <c r="A14305" s="116" t="n"/>
      <c r="B14305" s="116" t="n"/>
      <c r="C14305" s="116" t="n"/>
      <c r="D14305" s="116" t="n"/>
    </row>
    <row r="14306">
      <c r="A14306" s="116" t="n"/>
      <c r="B14306" s="116" t="n"/>
      <c r="C14306" s="116" t="n"/>
      <c r="D14306" s="116" t="n"/>
    </row>
    <row r="14307">
      <c r="A14307" s="116" t="n"/>
      <c r="B14307" s="116" t="n"/>
      <c r="C14307" s="116" t="n"/>
      <c r="D14307" s="116" t="n"/>
    </row>
    <row r="14308">
      <c r="A14308" s="116" t="n"/>
      <c r="B14308" s="116" t="n"/>
      <c r="C14308" s="116" t="n"/>
      <c r="D14308" s="116" t="n"/>
    </row>
    <row r="14309">
      <c r="A14309" s="116" t="n"/>
      <c r="B14309" s="116" t="n"/>
      <c r="C14309" s="116" t="n"/>
      <c r="D14309" s="116" t="n"/>
    </row>
    <row r="14310">
      <c r="A14310" s="116" t="n"/>
      <c r="B14310" s="116" t="n"/>
      <c r="C14310" s="116" t="n"/>
      <c r="D14310" s="116" t="n"/>
    </row>
    <row r="14311">
      <c r="A14311" s="116" t="n"/>
      <c r="B14311" s="116" t="n"/>
      <c r="C14311" s="116" t="n"/>
      <c r="D14311" s="116" t="n"/>
    </row>
    <row r="14312">
      <c r="A14312" s="116" t="n"/>
      <c r="B14312" s="116" t="n"/>
      <c r="C14312" s="116" t="n"/>
      <c r="D14312" s="116" t="n"/>
    </row>
    <row r="14313">
      <c r="A14313" s="116" t="n"/>
      <c r="B14313" s="116" t="n"/>
      <c r="C14313" s="116" t="n"/>
      <c r="D14313" s="116" t="n"/>
    </row>
    <row r="14314">
      <c r="A14314" s="116" t="n"/>
      <c r="B14314" s="116" t="n"/>
      <c r="C14314" s="116" t="n"/>
      <c r="D14314" s="116" t="n"/>
    </row>
    <row r="14315">
      <c r="A14315" s="116" t="n"/>
      <c r="B14315" s="116" t="n"/>
      <c r="C14315" s="116" t="n"/>
      <c r="D14315" s="116" t="n"/>
    </row>
    <row r="14316">
      <c r="A14316" s="116" t="n"/>
      <c r="B14316" s="116" t="n"/>
      <c r="C14316" s="116" t="n"/>
      <c r="D14316" s="116" t="n"/>
    </row>
    <row r="14317">
      <c r="A14317" s="116" t="n"/>
      <c r="B14317" s="116" t="n"/>
      <c r="C14317" s="116" t="n"/>
      <c r="D14317" s="116" t="n"/>
    </row>
    <row r="14318">
      <c r="A14318" s="116" t="n"/>
      <c r="B14318" s="116" t="n"/>
      <c r="C14318" s="116" t="n"/>
      <c r="D14318" s="116" t="n"/>
    </row>
    <row r="14319">
      <c r="A14319" s="116" t="n"/>
      <c r="B14319" s="116" t="n"/>
      <c r="C14319" s="116" t="n"/>
      <c r="D14319" s="116" t="n"/>
    </row>
    <row r="14320">
      <c r="A14320" s="116" t="n"/>
      <c r="B14320" s="116" t="n"/>
      <c r="C14320" s="116" t="n"/>
      <c r="D14320" s="116" t="n"/>
    </row>
    <row r="14321">
      <c r="A14321" s="116" t="n"/>
      <c r="B14321" s="116" t="n"/>
      <c r="C14321" s="116" t="n"/>
      <c r="D14321" s="116" t="n"/>
    </row>
    <row r="14322">
      <c r="A14322" s="116" t="n"/>
      <c r="B14322" s="116" t="n"/>
      <c r="C14322" s="116" t="n"/>
      <c r="D14322" s="116" t="n"/>
    </row>
    <row r="14323">
      <c r="A14323" s="116" t="n"/>
      <c r="B14323" s="116" t="n"/>
      <c r="C14323" s="116" t="n"/>
      <c r="D14323" s="116" t="n"/>
    </row>
    <row r="14324">
      <c r="A14324" s="116" t="n"/>
      <c r="B14324" s="116" t="n"/>
      <c r="C14324" s="116" t="n"/>
      <c r="D14324" s="116" t="n"/>
    </row>
    <row r="14325">
      <c r="A14325" s="116" t="n"/>
      <c r="B14325" s="116" t="n"/>
      <c r="C14325" s="116" t="n"/>
      <c r="D14325" s="116" t="n"/>
    </row>
    <row r="14326">
      <c r="A14326" s="116" t="n"/>
      <c r="B14326" s="116" t="n"/>
      <c r="C14326" s="116" t="n"/>
      <c r="D14326" s="116" t="n"/>
    </row>
    <row r="14327">
      <c r="A14327" s="116" t="n"/>
      <c r="B14327" s="116" t="n"/>
      <c r="C14327" s="116" t="n"/>
      <c r="D14327" s="116" t="n"/>
    </row>
    <row r="14328">
      <c r="A14328" s="116" t="n"/>
      <c r="B14328" s="116" t="n"/>
      <c r="C14328" s="116" t="n"/>
      <c r="D14328" s="116" t="n"/>
    </row>
    <row r="14329">
      <c r="A14329" s="116" t="n"/>
      <c r="B14329" s="116" t="n"/>
      <c r="C14329" s="116" t="n"/>
      <c r="D14329" s="116" t="n"/>
    </row>
    <row r="14330">
      <c r="A14330" s="116" t="n"/>
      <c r="B14330" s="116" t="n"/>
      <c r="C14330" s="116" t="n"/>
      <c r="D14330" s="116" t="n"/>
    </row>
    <row r="14331">
      <c r="A14331" s="116" t="n"/>
      <c r="B14331" s="116" t="n"/>
      <c r="C14331" s="116" t="n"/>
      <c r="D14331" s="116" t="n"/>
    </row>
    <row r="14332">
      <c r="A14332" s="116" t="n"/>
      <c r="B14332" s="116" t="n"/>
      <c r="C14332" s="116" t="n"/>
      <c r="D14332" s="116" t="n"/>
    </row>
    <row r="14333">
      <c r="A14333" s="116" t="n"/>
      <c r="B14333" s="116" t="n"/>
      <c r="C14333" s="116" t="n"/>
      <c r="D14333" s="116" t="n"/>
    </row>
    <row r="14334">
      <c r="A14334" s="116" t="n"/>
      <c r="B14334" s="116" t="n"/>
      <c r="C14334" s="116" t="n"/>
      <c r="D14334" s="116" t="n"/>
    </row>
    <row r="14335">
      <c r="A14335" s="116" t="n"/>
      <c r="B14335" s="116" t="n"/>
      <c r="C14335" s="116" t="n"/>
      <c r="D14335" s="116" t="n"/>
    </row>
    <row r="14336">
      <c r="A14336" s="116" t="n"/>
      <c r="B14336" s="116" t="n"/>
      <c r="C14336" s="116" t="n"/>
      <c r="D14336" s="116" t="n"/>
    </row>
    <row r="14337">
      <c r="A14337" s="116" t="n"/>
      <c r="B14337" s="116" t="n"/>
      <c r="C14337" s="116" t="n"/>
      <c r="D14337" s="116" t="n"/>
    </row>
    <row r="14338">
      <c r="A14338" s="116" t="n"/>
      <c r="B14338" s="116" t="n"/>
      <c r="C14338" s="116" t="n"/>
      <c r="D14338" s="116" t="n"/>
    </row>
    <row r="14339">
      <c r="A14339" s="116" t="n"/>
      <c r="B14339" s="116" t="n"/>
      <c r="C14339" s="116" t="n"/>
      <c r="D14339" s="116" t="n"/>
    </row>
    <row r="14340">
      <c r="A14340" s="116" t="n"/>
      <c r="B14340" s="116" t="n"/>
      <c r="C14340" s="116" t="n"/>
      <c r="D14340" s="116" t="n"/>
    </row>
    <row r="14341">
      <c r="A14341" s="116" t="n"/>
      <c r="B14341" s="116" t="n"/>
      <c r="C14341" s="116" t="n"/>
      <c r="D14341" s="116" t="n"/>
    </row>
    <row r="14342">
      <c r="A14342" s="116" t="n"/>
      <c r="B14342" s="116" t="n"/>
      <c r="C14342" s="116" t="n"/>
      <c r="D14342" s="116" t="n"/>
    </row>
    <row r="14343">
      <c r="A14343" s="116" t="n"/>
      <c r="B14343" s="116" t="n"/>
      <c r="C14343" s="116" t="n"/>
      <c r="D14343" s="116" t="n"/>
    </row>
    <row r="14344">
      <c r="A14344" s="116" t="n"/>
      <c r="B14344" s="116" t="n"/>
      <c r="C14344" s="116" t="n"/>
      <c r="D14344" s="116" t="n"/>
    </row>
    <row r="14345">
      <c r="A14345" s="116" t="n"/>
      <c r="B14345" s="116" t="n"/>
      <c r="C14345" s="116" t="n"/>
      <c r="D14345" s="116" t="n"/>
    </row>
    <row r="14346">
      <c r="A14346" s="116" t="n"/>
      <c r="B14346" s="116" t="n"/>
      <c r="C14346" s="116" t="n"/>
      <c r="D14346" s="116" t="n"/>
    </row>
    <row r="14347">
      <c r="A14347" s="116" t="n"/>
      <c r="B14347" s="116" t="n"/>
      <c r="C14347" s="116" t="n"/>
      <c r="D14347" s="116" t="n"/>
    </row>
    <row r="14348">
      <c r="A14348" s="116" t="n"/>
      <c r="B14348" s="116" t="n"/>
      <c r="C14348" s="116" t="n"/>
      <c r="D14348" s="116" t="n"/>
    </row>
    <row r="14349">
      <c r="A14349" s="116" t="n"/>
      <c r="B14349" s="116" t="n"/>
      <c r="C14349" s="116" t="n"/>
      <c r="D14349" s="116" t="n"/>
    </row>
    <row r="14350">
      <c r="A14350" s="116" t="n"/>
      <c r="B14350" s="116" t="n"/>
      <c r="C14350" s="116" t="n"/>
      <c r="D14350" s="116" t="n"/>
    </row>
    <row r="14351">
      <c r="A14351" s="116" t="n"/>
      <c r="B14351" s="116" t="n"/>
      <c r="C14351" s="116" t="n"/>
      <c r="D14351" s="116" t="n"/>
    </row>
    <row r="14352">
      <c r="A14352" s="116" t="n"/>
      <c r="B14352" s="116" t="n"/>
      <c r="C14352" s="116" t="n"/>
      <c r="D14352" s="116" t="n"/>
    </row>
    <row r="14353">
      <c r="A14353" s="116" t="n"/>
      <c r="B14353" s="116" t="n"/>
      <c r="C14353" s="116" t="n"/>
      <c r="D14353" s="116" t="n"/>
    </row>
    <row r="14354">
      <c r="A14354" s="116" t="n"/>
      <c r="B14354" s="116" t="n"/>
      <c r="C14354" s="116" t="n"/>
      <c r="D14354" s="116" t="n"/>
    </row>
    <row r="14355">
      <c r="A14355" s="116" t="n"/>
      <c r="B14355" s="116" t="n"/>
      <c r="C14355" s="116" t="n"/>
      <c r="D14355" s="116" t="n"/>
    </row>
    <row r="14356">
      <c r="A14356" s="116" t="n"/>
      <c r="B14356" s="116" t="n"/>
      <c r="C14356" s="116" t="n"/>
      <c r="D14356" s="116" t="n"/>
    </row>
    <row r="14357">
      <c r="A14357" s="116" t="n"/>
      <c r="B14357" s="116" t="n"/>
      <c r="C14357" s="116" t="n"/>
      <c r="D14357" s="116" t="n"/>
    </row>
    <row r="14358">
      <c r="A14358" s="116" t="n"/>
      <c r="B14358" s="116" t="n"/>
      <c r="C14358" s="116" t="n"/>
      <c r="D14358" s="116" t="n"/>
    </row>
    <row r="14359">
      <c r="A14359" s="116" t="n"/>
      <c r="B14359" s="116" t="n"/>
      <c r="C14359" s="116" t="n"/>
      <c r="D14359" s="116" t="n"/>
    </row>
    <row r="14360">
      <c r="A14360" s="116" t="n"/>
      <c r="B14360" s="116" t="n"/>
      <c r="C14360" s="116" t="n"/>
      <c r="D14360" s="116" t="n"/>
    </row>
    <row r="14361">
      <c r="A14361" s="116" t="n"/>
      <c r="B14361" s="116" t="n"/>
      <c r="C14361" s="116" t="n"/>
      <c r="D14361" s="116" t="n"/>
    </row>
    <row r="14362">
      <c r="A14362" s="116" t="n"/>
      <c r="B14362" s="116" t="n"/>
      <c r="C14362" s="116" t="n"/>
      <c r="D14362" s="116" t="n"/>
    </row>
    <row r="14363">
      <c r="A14363" s="116" t="n"/>
      <c r="B14363" s="116" t="n"/>
      <c r="C14363" s="116" t="n"/>
      <c r="D14363" s="116" t="n"/>
    </row>
    <row r="14364">
      <c r="A14364" s="116" t="n"/>
      <c r="B14364" s="116" t="n"/>
      <c r="C14364" s="116" t="n"/>
      <c r="D14364" s="116" t="n"/>
    </row>
    <row r="14365">
      <c r="A14365" s="116" t="n"/>
      <c r="B14365" s="116" t="n"/>
      <c r="C14365" s="116" t="n"/>
      <c r="D14365" s="116" t="n"/>
    </row>
    <row r="14366">
      <c r="A14366" s="116" t="n"/>
      <c r="B14366" s="116" t="n"/>
      <c r="C14366" s="116" t="n"/>
      <c r="D14366" s="116" t="n"/>
    </row>
    <row r="14367">
      <c r="A14367" s="116" t="n"/>
      <c r="B14367" s="116" t="n"/>
      <c r="C14367" s="116" t="n"/>
      <c r="D14367" s="116" t="n"/>
    </row>
    <row r="14368">
      <c r="A14368" s="116" t="n"/>
      <c r="B14368" s="116" t="n"/>
      <c r="C14368" s="116" t="n"/>
      <c r="D14368" s="116" t="n"/>
    </row>
    <row r="14369">
      <c r="A14369" s="116" t="n"/>
      <c r="B14369" s="116" t="n"/>
      <c r="C14369" s="116" t="n"/>
      <c r="D14369" s="116" t="n"/>
    </row>
    <row r="14370">
      <c r="A14370" s="116" t="n"/>
      <c r="B14370" s="116" t="n"/>
      <c r="C14370" s="116" t="n"/>
      <c r="D14370" s="116" t="n"/>
    </row>
    <row r="14371">
      <c r="A14371" s="116" t="n"/>
      <c r="B14371" s="116" t="n"/>
      <c r="C14371" s="116" t="n"/>
      <c r="D14371" s="116" t="n"/>
    </row>
    <row r="14372">
      <c r="A14372" s="116" t="n"/>
      <c r="B14372" s="116" t="n"/>
      <c r="C14372" s="116" t="n"/>
      <c r="D14372" s="116" t="n"/>
    </row>
    <row r="14373">
      <c r="A14373" s="116" t="n"/>
      <c r="B14373" s="116" t="n"/>
      <c r="C14373" s="116" t="n"/>
      <c r="D14373" s="116" t="n"/>
    </row>
    <row r="14374">
      <c r="A14374" s="116" t="n"/>
      <c r="B14374" s="116" t="n"/>
      <c r="C14374" s="116" t="n"/>
      <c r="D14374" s="116" t="n"/>
    </row>
    <row r="14375">
      <c r="A14375" s="116" t="n"/>
      <c r="B14375" s="116" t="n"/>
      <c r="C14375" s="116" t="n"/>
      <c r="D14375" s="116" t="n"/>
    </row>
    <row r="14376">
      <c r="A14376" s="116" t="n"/>
      <c r="B14376" s="116" t="n"/>
      <c r="C14376" s="116" t="n"/>
      <c r="D14376" s="116" t="n"/>
    </row>
    <row r="14377">
      <c r="A14377" s="116" t="n"/>
      <c r="B14377" s="116" t="n"/>
      <c r="C14377" s="116" t="n"/>
      <c r="D14377" s="116" t="n"/>
    </row>
    <row r="14378">
      <c r="A14378" s="116" t="n"/>
      <c r="B14378" s="116" t="n"/>
      <c r="C14378" s="116" t="n"/>
      <c r="D14378" s="116" t="n"/>
    </row>
    <row r="14379">
      <c r="A14379" s="116" t="n"/>
      <c r="B14379" s="116" t="n"/>
      <c r="C14379" s="116" t="n"/>
      <c r="D14379" s="116" t="n"/>
    </row>
    <row r="14380">
      <c r="A14380" s="116" t="n"/>
      <c r="B14380" s="116" t="n"/>
      <c r="C14380" s="116" t="n"/>
      <c r="D14380" s="116" t="n"/>
    </row>
    <row r="14381">
      <c r="A14381" s="116" t="n"/>
      <c r="B14381" s="116" t="n"/>
      <c r="C14381" s="116" t="n"/>
      <c r="D14381" s="116" t="n"/>
    </row>
    <row r="14382">
      <c r="A14382" s="116" t="n"/>
      <c r="B14382" s="116" t="n"/>
      <c r="C14382" s="116" t="n"/>
      <c r="D14382" s="116" t="n"/>
    </row>
    <row r="14383">
      <c r="A14383" s="116" t="n"/>
      <c r="B14383" s="116" t="n"/>
      <c r="C14383" s="116" t="n"/>
      <c r="D14383" s="116" t="n"/>
    </row>
    <row r="14384">
      <c r="A14384" s="116" t="n"/>
      <c r="B14384" s="116" t="n"/>
      <c r="C14384" s="116" t="n"/>
      <c r="D14384" s="116" t="n"/>
    </row>
    <row r="14385">
      <c r="A14385" s="116" t="n"/>
      <c r="B14385" s="116" t="n"/>
      <c r="C14385" s="116" t="n"/>
      <c r="D14385" s="116" t="n"/>
    </row>
    <row r="14386">
      <c r="A14386" s="116" t="n"/>
      <c r="B14386" s="116" t="n"/>
      <c r="C14386" s="116" t="n"/>
      <c r="D14386" s="116" t="n"/>
    </row>
    <row r="14387">
      <c r="A14387" s="116" t="n"/>
      <c r="B14387" s="116" t="n"/>
      <c r="C14387" s="116" t="n"/>
      <c r="D14387" s="116" t="n"/>
    </row>
    <row r="14388">
      <c r="A14388" s="116" t="n"/>
      <c r="B14388" s="116" t="n"/>
      <c r="C14388" s="116" t="n"/>
      <c r="D14388" s="116" t="n"/>
    </row>
    <row r="14389">
      <c r="A14389" s="116" t="n"/>
      <c r="B14389" s="116" t="n"/>
      <c r="C14389" s="116" t="n"/>
      <c r="D14389" s="116" t="n"/>
    </row>
    <row r="14390">
      <c r="A14390" s="116" t="n"/>
      <c r="B14390" s="116" t="n"/>
      <c r="C14390" s="116" t="n"/>
      <c r="D14390" s="116" t="n"/>
    </row>
    <row r="14391">
      <c r="A14391" s="116" t="n"/>
      <c r="B14391" s="116" t="n"/>
      <c r="C14391" s="116" t="n"/>
      <c r="D14391" s="116" t="n"/>
    </row>
    <row r="14392">
      <c r="A14392" s="116" t="n"/>
      <c r="B14392" s="116" t="n"/>
      <c r="C14392" s="116" t="n"/>
      <c r="D14392" s="116" t="n"/>
    </row>
    <row r="14393">
      <c r="A14393" s="116" t="n"/>
      <c r="B14393" s="116" t="n"/>
      <c r="C14393" s="116" t="n"/>
      <c r="D14393" s="116" t="n"/>
    </row>
    <row r="14394">
      <c r="A14394" s="116" t="n"/>
      <c r="B14394" s="116" t="n"/>
      <c r="C14394" s="116" t="n"/>
      <c r="D14394" s="116" t="n"/>
    </row>
    <row r="14395">
      <c r="A14395" s="116" t="n"/>
      <c r="B14395" s="116" t="n"/>
      <c r="C14395" s="116" t="n"/>
      <c r="D14395" s="116" t="n"/>
    </row>
    <row r="14396">
      <c r="A14396" s="116" t="n"/>
      <c r="B14396" s="116" t="n"/>
      <c r="C14396" s="116" t="n"/>
      <c r="D14396" s="116" t="n"/>
    </row>
    <row r="14397">
      <c r="A14397" s="116" t="n"/>
      <c r="B14397" s="116" t="n"/>
      <c r="C14397" s="116" t="n"/>
      <c r="D14397" s="116" t="n"/>
    </row>
    <row r="14398">
      <c r="A14398" s="116" t="n"/>
      <c r="B14398" s="116" t="n"/>
      <c r="C14398" s="116" t="n"/>
      <c r="D14398" s="116" t="n"/>
    </row>
    <row r="14399">
      <c r="A14399" s="116" t="n"/>
      <c r="B14399" s="116" t="n"/>
      <c r="C14399" s="116" t="n"/>
      <c r="D14399" s="116" t="n"/>
    </row>
    <row r="14400">
      <c r="A14400" s="116" t="n"/>
      <c r="B14400" s="116" t="n"/>
      <c r="C14400" s="116" t="n"/>
      <c r="D14400" s="116" t="n"/>
    </row>
    <row r="14401">
      <c r="A14401" s="116" t="n"/>
      <c r="B14401" s="116" t="n"/>
      <c r="C14401" s="116" t="n"/>
      <c r="D14401" s="116" t="n"/>
    </row>
    <row r="14402">
      <c r="A14402" s="116" t="n"/>
      <c r="B14402" s="116" t="n"/>
      <c r="C14402" s="116" t="n"/>
      <c r="D14402" s="116" t="n"/>
    </row>
    <row r="14403">
      <c r="A14403" s="116" t="n"/>
      <c r="B14403" s="116" t="n"/>
      <c r="C14403" s="116" t="n"/>
      <c r="D14403" s="116" t="n"/>
    </row>
    <row r="14404">
      <c r="A14404" s="116" t="n"/>
      <c r="B14404" s="116" t="n"/>
      <c r="C14404" s="116" t="n"/>
      <c r="D14404" s="116" t="n"/>
    </row>
    <row r="14405">
      <c r="A14405" s="116" t="n"/>
      <c r="B14405" s="116" t="n"/>
      <c r="C14405" s="116" t="n"/>
      <c r="D14405" s="116" t="n"/>
    </row>
    <row r="14406">
      <c r="A14406" s="116" t="n"/>
      <c r="B14406" s="116" t="n"/>
      <c r="C14406" s="116" t="n"/>
      <c r="D14406" s="116" t="n"/>
    </row>
    <row r="14407">
      <c r="A14407" s="116" t="n"/>
      <c r="B14407" s="116" t="n"/>
      <c r="C14407" s="116" t="n"/>
      <c r="D14407" s="116" t="n"/>
    </row>
    <row r="14408">
      <c r="A14408" s="116" t="n"/>
      <c r="B14408" s="116" t="n"/>
      <c r="C14408" s="116" t="n"/>
      <c r="D14408" s="116" t="n"/>
    </row>
    <row r="14409">
      <c r="A14409" s="116" t="n"/>
      <c r="B14409" s="116" t="n"/>
      <c r="C14409" s="116" t="n"/>
      <c r="D14409" s="116" t="n"/>
    </row>
    <row r="14410">
      <c r="A14410" s="116" t="n"/>
      <c r="B14410" s="116" t="n"/>
      <c r="C14410" s="116" t="n"/>
      <c r="D14410" s="116" t="n"/>
    </row>
    <row r="14411">
      <c r="A14411" s="116" t="n"/>
      <c r="B14411" s="116" t="n"/>
      <c r="C14411" s="116" t="n"/>
      <c r="D14411" s="116" t="n"/>
    </row>
    <row r="14412">
      <c r="A14412" s="116" t="n"/>
      <c r="B14412" s="116" t="n"/>
      <c r="C14412" s="116" t="n"/>
      <c r="D14412" s="116" t="n"/>
    </row>
    <row r="14413">
      <c r="A14413" s="116" t="n"/>
      <c r="B14413" s="116" t="n"/>
      <c r="C14413" s="116" t="n"/>
      <c r="D14413" s="116" t="n"/>
    </row>
    <row r="14414">
      <c r="A14414" s="116" t="n"/>
      <c r="B14414" s="116" t="n"/>
      <c r="C14414" s="116" t="n"/>
      <c r="D14414" s="116" t="n"/>
    </row>
    <row r="14415">
      <c r="A14415" s="116" t="n"/>
      <c r="B14415" s="116" t="n"/>
      <c r="C14415" s="116" t="n"/>
      <c r="D14415" s="116" t="n"/>
    </row>
    <row r="14416">
      <c r="A14416" s="116" t="n"/>
      <c r="B14416" s="116" t="n"/>
      <c r="C14416" s="116" t="n"/>
      <c r="D14416" s="116" t="n"/>
    </row>
    <row r="14417">
      <c r="A14417" s="116" t="n"/>
      <c r="B14417" s="116" t="n"/>
      <c r="C14417" s="116" t="n"/>
      <c r="D14417" s="116" t="n"/>
    </row>
    <row r="14418">
      <c r="A14418" s="116" t="n"/>
      <c r="B14418" s="116" t="n"/>
      <c r="C14418" s="116" t="n"/>
      <c r="D14418" s="116" t="n"/>
    </row>
    <row r="14419">
      <c r="A14419" s="116" t="n"/>
      <c r="B14419" s="116" t="n"/>
      <c r="C14419" s="116" t="n"/>
      <c r="D14419" s="116" t="n"/>
    </row>
    <row r="14420">
      <c r="A14420" s="116" t="n"/>
      <c r="B14420" s="116" t="n"/>
      <c r="C14420" s="116" t="n"/>
      <c r="D14420" s="116" t="n"/>
    </row>
    <row r="14421">
      <c r="A14421" s="116" t="n"/>
      <c r="B14421" s="116" t="n"/>
      <c r="C14421" s="116" t="n"/>
      <c r="D14421" s="116" t="n"/>
    </row>
    <row r="14422">
      <c r="A14422" s="116" t="n"/>
      <c r="B14422" s="116" t="n"/>
      <c r="C14422" s="116" t="n"/>
      <c r="D14422" s="116" t="n"/>
    </row>
    <row r="14423">
      <c r="A14423" s="116" t="n"/>
      <c r="B14423" s="116" t="n"/>
      <c r="C14423" s="116" t="n"/>
      <c r="D14423" s="116" t="n"/>
    </row>
    <row r="14424">
      <c r="A14424" s="116" t="n"/>
      <c r="B14424" s="116" t="n"/>
      <c r="C14424" s="116" t="n"/>
      <c r="D14424" s="116" t="n"/>
    </row>
    <row r="14425">
      <c r="A14425" s="116" t="n"/>
      <c r="B14425" s="116" t="n"/>
      <c r="C14425" s="116" t="n"/>
      <c r="D14425" s="116" t="n"/>
    </row>
    <row r="14426">
      <c r="A14426" s="116" t="n"/>
      <c r="B14426" s="116" t="n"/>
      <c r="C14426" s="116" t="n"/>
      <c r="D14426" s="116" t="n"/>
    </row>
    <row r="14427">
      <c r="A14427" s="116" t="n"/>
      <c r="B14427" s="116" t="n"/>
      <c r="C14427" s="116" t="n"/>
      <c r="D14427" s="116" t="n"/>
    </row>
    <row r="14428">
      <c r="A14428" s="116" t="n"/>
      <c r="B14428" s="116" t="n"/>
      <c r="C14428" s="116" t="n"/>
      <c r="D14428" s="116" t="n"/>
    </row>
    <row r="14429">
      <c r="A14429" s="116" t="n"/>
      <c r="B14429" s="116" t="n"/>
      <c r="C14429" s="116" t="n"/>
      <c r="D14429" s="116" t="n"/>
    </row>
    <row r="14430">
      <c r="A14430" s="116" t="n"/>
      <c r="B14430" s="116" t="n"/>
      <c r="C14430" s="116" t="n"/>
      <c r="D14430" s="116" t="n"/>
    </row>
    <row r="14431">
      <c r="A14431" s="116" t="n"/>
      <c r="B14431" s="116" t="n"/>
      <c r="C14431" s="116" t="n"/>
      <c r="D14431" s="116" t="n"/>
    </row>
    <row r="14432">
      <c r="A14432" s="116" t="n"/>
      <c r="B14432" s="116" t="n"/>
      <c r="C14432" s="116" t="n"/>
      <c r="D14432" s="116" t="n"/>
    </row>
    <row r="14433">
      <c r="A14433" s="116" t="n"/>
      <c r="B14433" s="116" t="n"/>
      <c r="C14433" s="116" t="n"/>
      <c r="D14433" s="116" t="n"/>
    </row>
    <row r="14434">
      <c r="A14434" s="116" t="n"/>
      <c r="B14434" s="116" t="n"/>
      <c r="C14434" s="116" t="n"/>
      <c r="D14434" s="116" t="n"/>
    </row>
    <row r="14435">
      <c r="A14435" s="116" t="n"/>
      <c r="B14435" s="116" t="n"/>
      <c r="C14435" s="116" t="n"/>
      <c r="D14435" s="116" t="n"/>
    </row>
    <row r="14436">
      <c r="A14436" s="116" t="n"/>
      <c r="B14436" s="116" t="n"/>
      <c r="C14436" s="116" t="n"/>
      <c r="D14436" s="116" t="n"/>
    </row>
    <row r="14437">
      <c r="A14437" s="116" t="n"/>
      <c r="B14437" s="116" t="n"/>
      <c r="C14437" s="116" t="n"/>
      <c r="D14437" s="116" t="n"/>
    </row>
    <row r="14438">
      <c r="A14438" s="116" t="n"/>
      <c r="B14438" s="116" t="n"/>
      <c r="C14438" s="116" t="n"/>
      <c r="D14438" s="116" t="n"/>
    </row>
    <row r="14439">
      <c r="A14439" s="116" t="n"/>
      <c r="B14439" s="116" t="n"/>
      <c r="C14439" s="116" t="n"/>
      <c r="D14439" s="116" t="n"/>
    </row>
    <row r="14440">
      <c r="A14440" s="116" t="n"/>
      <c r="B14440" s="116" t="n"/>
      <c r="C14440" s="116" t="n"/>
      <c r="D14440" s="116" t="n"/>
    </row>
    <row r="14441">
      <c r="A14441" s="116" t="n"/>
      <c r="B14441" s="116" t="n"/>
      <c r="C14441" s="116" t="n"/>
      <c r="D14441" s="116" t="n"/>
    </row>
    <row r="14442">
      <c r="A14442" s="116" t="n"/>
      <c r="B14442" s="116" t="n"/>
      <c r="C14442" s="116" t="n"/>
      <c r="D14442" s="116" t="n"/>
    </row>
    <row r="14443">
      <c r="A14443" s="116" t="n"/>
      <c r="B14443" s="116" t="n"/>
      <c r="C14443" s="116" t="n"/>
      <c r="D14443" s="116" t="n"/>
    </row>
    <row r="14444">
      <c r="A14444" s="116" t="n"/>
      <c r="B14444" s="116" t="n"/>
      <c r="C14444" s="116" t="n"/>
      <c r="D14444" s="116" t="n"/>
    </row>
    <row r="14445">
      <c r="A14445" s="116" t="n"/>
      <c r="B14445" s="116" t="n"/>
      <c r="C14445" s="116" t="n"/>
      <c r="D14445" s="116" t="n"/>
    </row>
    <row r="14446">
      <c r="A14446" s="116" t="n"/>
      <c r="B14446" s="116" t="n"/>
      <c r="C14446" s="116" t="n"/>
      <c r="D14446" s="116" t="n"/>
    </row>
    <row r="14447">
      <c r="A14447" s="116" t="n"/>
      <c r="B14447" s="116" t="n"/>
      <c r="C14447" s="116" t="n"/>
      <c r="D14447" s="116" t="n"/>
    </row>
    <row r="14448">
      <c r="A14448" s="116" t="n"/>
      <c r="B14448" s="116" t="n"/>
      <c r="C14448" s="116" t="n"/>
      <c r="D14448" s="116" t="n"/>
    </row>
    <row r="14449">
      <c r="A14449" s="116" t="n"/>
      <c r="B14449" s="116" t="n"/>
      <c r="C14449" s="116" t="n"/>
      <c r="D14449" s="116" t="n"/>
    </row>
    <row r="14450">
      <c r="A14450" s="116" t="n"/>
      <c r="B14450" s="116" t="n"/>
      <c r="C14450" s="116" t="n"/>
      <c r="D14450" s="116" t="n"/>
    </row>
    <row r="14451">
      <c r="A14451" s="116" t="n"/>
      <c r="B14451" s="116" t="n"/>
      <c r="C14451" s="116" t="n"/>
      <c r="D14451" s="116" t="n"/>
    </row>
    <row r="14452">
      <c r="A14452" s="116" t="n"/>
      <c r="B14452" s="116" t="n"/>
      <c r="C14452" s="116" t="n"/>
      <c r="D14452" s="116" t="n"/>
    </row>
    <row r="14453">
      <c r="A14453" s="116" t="n"/>
      <c r="B14453" s="116" t="n"/>
      <c r="C14453" s="116" t="n"/>
      <c r="D14453" s="116" t="n"/>
    </row>
    <row r="14454">
      <c r="A14454" s="116" t="n"/>
      <c r="B14454" s="116" t="n"/>
      <c r="C14454" s="116" t="n"/>
      <c r="D14454" s="116" t="n"/>
    </row>
    <row r="14455">
      <c r="A14455" s="116" t="n"/>
      <c r="B14455" s="116" t="n"/>
      <c r="C14455" s="116" t="n"/>
      <c r="D14455" s="116" t="n"/>
    </row>
    <row r="14456">
      <c r="A14456" s="116" t="n"/>
      <c r="B14456" s="116" t="n"/>
      <c r="C14456" s="116" t="n"/>
      <c r="D14456" s="116" t="n"/>
    </row>
    <row r="14457">
      <c r="A14457" s="116" t="n"/>
      <c r="B14457" s="116" t="n"/>
      <c r="C14457" s="116" t="n"/>
      <c r="D14457" s="116" t="n"/>
    </row>
    <row r="14458">
      <c r="A14458" s="116" t="n"/>
      <c r="B14458" s="116" t="n"/>
      <c r="C14458" s="116" t="n"/>
      <c r="D14458" s="116" t="n"/>
    </row>
    <row r="14459">
      <c r="A14459" s="116" t="n"/>
      <c r="B14459" s="116" t="n"/>
      <c r="C14459" s="116" t="n"/>
      <c r="D14459" s="116" t="n"/>
    </row>
    <row r="14460">
      <c r="A14460" s="116" t="n"/>
      <c r="B14460" s="116" t="n"/>
      <c r="C14460" s="116" t="n"/>
      <c r="D14460" s="116" t="n"/>
    </row>
    <row r="14461">
      <c r="A14461" s="116" t="n"/>
      <c r="B14461" s="116" t="n"/>
      <c r="C14461" s="116" t="n"/>
      <c r="D14461" s="116" t="n"/>
    </row>
    <row r="14462">
      <c r="A14462" s="116" t="n"/>
      <c r="B14462" s="116" t="n"/>
      <c r="C14462" s="116" t="n"/>
      <c r="D14462" s="116" t="n"/>
    </row>
    <row r="14463">
      <c r="A14463" s="116" t="n"/>
      <c r="B14463" s="116" t="n"/>
      <c r="C14463" s="116" t="n"/>
      <c r="D14463" s="116" t="n"/>
    </row>
    <row r="14464">
      <c r="A14464" s="116" t="n"/>
      <c r="B14464" s="116" t="n"/>
      <c r="C14464" s="116" t="n"/>
      <c r="D14464" s="116" t="n"/>
    </row>
    <row r="14465">
      <c r="A14465" s="116" t="n"/>
      <c r="B14465" s="116" t="n"/>
      <c r="C14465" s="116" t="n"/>
      <c r="D14465" s="116" t="n"/>
    </row>
    <row r="14466">
      <c r="A14466" s="116" t="n"/>
      <c r="B14466" s="116" t="n"/>
      <c r="C14466" s="116" t="n"/>
      <c r="D14466" s="116" t="n"/>
    </row>
    <row r="14467">
      <c r="A14467" s="116" t="n"/>
      <c r="B14467" s="116" t="n"/>
      <c r="C14467" s="116" t="n"/>
      <c r="D14467" s="116" t="n"/>
    </row>
    <row r="14468">
      <c r="A14468" s="116" t="n"/>
      <c r="B14468" s="116" t="n"/>
      <c r="C14468" s="116" t="n"/>
      <c r="D14468" s="116" t="n"/>
    </row>
    <row r="14469">
      <c r="A14469" s="116" t="n"/>
      <c r="B14469" s="116" t="n"/>
      <c r="C14469" s="116" t="n"/>
      <c r="D14469" s="116" t="n"/>
    </row>
    <row r="14470">
      <c r="A14470" s="116" t="n"/>
      <c r="B14470" s="116" t="n"/>
      <c r="C14470" s="116" t="n"/>
      <c r="D14470" s="116" t="n"/>
    </row>
    <row r="14471">
      <c r="A14471" s="116" t="n"/>
      <c r="B14471" s="116" t="n"/>
      <c r="C14471" s="116" t="n"/>
      <c r="D14471" s="116" t="n"/>
    </row>
    <row r="14472">
      <c r="A14472" s="116" t="n"/>
      <c r="B14472" s="116" t="n"/>
      <c r="C14472" s="116" t="n"/>
      <c r="D14472" s="116" t="n"/>
    </row>
    <row r="14473">
      <c r="A14473" s="116" t="n"/>
      <c r="B14473" s="116" t="n"/>
      <c r="C14473" s="116" t="n"/>
      <c r="D14473" s="116" t="n"/>
    </row>
    <row r="14474">
      <c r="A14474" s="116" t="n"/>
      <c r="B14474" s="116" t="n"/>
      <c r="C14474" s="116" t="n"/>
      <c r="D14474" s="116" t="n"/>
    </row>
    <row r="14475">
      <c r="A14475" s="116" t="n"/>
      <c r="B14475" s="116" t="n"/>
      <c r="C14475" s="116" t="n"/>
      <c r="D14475" s="116" t="n"/>
    </row>
    <row r="14476">
      <c r="A14476" s="116" t="n"/>
      <c r="B14476" s="116" t="n"/>
      <c r="C14476" s="116" t="n"/>
      <c r="D14476" s="116" t="n"/>
    </row>
    <row r="14477">
      <c r="A14477" s="116" t="n"/>
      <c r="B14477" s="116" t="n"/>
      <c r="C14477" s="116" t="n"/>
      <c r="D14477" s="116" t="n"/>
    </row>
    <row r="14478">
      <c r="A14478" s="116" t="n"/>
      <c r="B14478" s="116" t="n"/>
      <c r="C14478" s="116" t="n"/>
      <c r="D14478" s="116" t="n"/>
    </row>
    <row r="14479">
      <c r="A14479" s="116" t="n"/>
      <c r="B14479" s="116" t="n"/>
      <c r="C14479" s="116" t="n"/>
      <c r="D14479" s="116" t="n"/>
    </row>
    <row r="14480">
      <c r="A14480" s="116" t="n"/>
      <c r="B14480" s="116" t="n"/>
      <c r="C14480" s="116" t="n"/>
      <c r="D14480" s="116" t="n"/>
    </row>
    <row r="14481">
      <c r="A14481" s="116" t="n"/>
      <c r="B14481" s="116" t="n"/>
      <c r="C14481" s="116" t="n"/>
      <c r="D14481" s="116" t="n"/>
    </row>
    <row r="14482">
      <c r="A14482" s="116" t="n"/>
      <c r="B14482" s="116" t="n"/>
      <c r="C14482" s="116" t="n"/>
      <c r="D14482" s="116" t="n"/>
    </row>
    <row r="14483">
      <c r="A14483" s="116" t="n"/>
      <c r="B14483" s="116" t="n"/>
      <c r="C14483" s="116" t="n"/>
      <c r="D14483" s="116" t="n"/>
    </row>
    <row r="14484">
      <c r="A14484" s="116" t="n"/>
      <c r="B14484" s="116" t="n"/>
      <c r="C14484" s="116" t="n"/>
      <c r="D14484" s="116" t="n"/>
    </row>
    <row r="14485">
      <c r="A14485" s="116" t="n"/>
      <c r="B14485" s="116" t="n"/>
      <c r="C14485" s="116" t="n"/>
      <c r="D14485" s="116" t="n"/>
    </row>
    <row r="14486">
      <c r="A14486" s="116" t="n"/>
      <c r="B14486" s="116" t="n"/>
      <c r="C14486" s="116" t="n"/>
      <c r="D14486" s="116" t="n"/>
    </row>
    <row r="14487">
      <c r="A14487" s="116" t="n"/>
      <c r="B14487" s="116" t="n"/>
      <c r="C14487" s="116" t="n"/>
      <c r="D14487" s="116" t="n"/>
    </row>
    <row r="14488">
      <c r="A14488" s="116" t="n"/>
      <c r="B14488" s="116" t="n"/>
      <c r="C14488" s="116" t="n"/>
      <c r="D14488" s="116" t="n"/>
    </row>
    <row r="14489">
      <c r="A14489" s="116" t="n"/>
      <c r="B14489" s="116" t="n"/>
      <c r="C14489" s="116" t="n"/>
      <c r="D14489" s="116" t="n"/>
    </row>
    <row r="14490">
      <c r="A14490" s="116" t="n"/>
      <c r="B14490" s="116" t="n"/>
      <c r="C14490" s="116" t="n"/>
      <c r="D14490" s="116" t="n"/>
    </row>
    <row r="14491">
      <c r="A14491" s="116" t="n"/>
      <c r="B14491" s="116" t="n"/>
      <c r="C14491" s="116" t="n"/>
      <c r="D14491" s="116" t="n"/>
    </row>
    <row r="14492">
      <c r="A14492" s="116" t="n"/>
      <c r="B14492" s="116" t="n"/>
      <c r="C14492" s="116" t="n"/>
      <c r="D14492" s="116" t="n"/>
    </row>
    <row r="14493">
      <c r="A14493" s="116" t="n"/>
      <c r="B14493" s="116" t="n"/>
      <c r="C14493" s="116" t="n"/>
      <c r="D14493" s="116" t="n"/>
    </row>
    <row r="14494">
      <c r="A14494" s="116" t="n"/>
      <c r="B14494" s="116" t="n"/>
      <c r="C14494" s="116" t="n"/>
      <c r="D14494" s="116" t="n"/>
    </row>
    <row r="14495">
      <c r="A14495" s="116" t="n"/>
      <c r="B14495" s="116" t="n"/>
      <c r="C14495" s="116" t="n"/>
      <c r="D14495" s="116" t="n"/>
    </row>
    <row r="14496">
      <c r="A14496" s="116" t="n"/>
      <c r="B14496" s="116" t="n"/>
      <c r="C14496" s="116" t="n"/>
      <c r="D14496" s="116" t="n"/>
    </row>
    <row r="14497">
      <c r="A14497" s="116" t="n"/>
      <c r="B14497" s="116" t="n"/>
      <c r="C14497" s="116" t="n"/>
      <c r="D14497" s="116" t="n"/>
    </row>
    <row r="14498">
      <c r="A14498" s="116" t="n"/>
      <c r="B14498" s="116" t="n"/>
      <c r="C14498" s="116" t="n"/>
      <c r="D14498" s="116" t="n"/>
    </row>
    <row r="14499">
      <c r="A14499" s="116" t="n"/>
      <c r="B14499" s="116" t="n"/>
      <c r="C14499" s="116" t="n"/>
      <c r="D14499" s="116" t="n"/>
    </row>
    <row r="14500">
      <c r="A14500" s="116" t="n"/>
      <c r="B14500" s="116" t="n"/>
      <c r="C14500" s="116" t="n"/>
      <c r="D14500" s="116" t="n"/>
    </row>
    <row r="14501">
      <c r="A14501" s="116" t="n"/>
      <c r="B14501" s="116" t="n"/>
      <c r="C14501" s="116" t="n"/>
      <c r="D14501" s="116" t="n"/>
    </row>
    <row r="14502">
      <c r="A14502" s="116" t="n"/>
      <c r="B14502" s="116" t="n"/>
      <c r="C14502" s="116" t="n"/>
      <c r="D14502" s="116" t="n"/>
    </row>
    <row r="14503">
      <c r="A14503" s="116" t="n"/>
      <c r="B14503" s="116" t="n"/>
      <c r="C14503" s="116" t="n"/>
      <c r="D14503" s="116" t="n"/>
    </row>
    <row r="14504">
      <c r="A14504" s="116" t="n"/>
      <c r="B14504" s="116" t="n"/>
      <c r="C14504" s="116" t="n"/>
      <c r="D14504" s="116" t="n"/>
    </row>
    <row r="14505">
      <c r="A14505" s="116" t="n"/>
      <c r="B14505" s="116" t="n"/>
      <c r="C14505" s="116" t="n"/>
      <c r="D14505" s="116" t="n"/>
    </row>
    <row r="14506">
      <c r="A14506" s="116" t="n"/>
      <c r="B14506" s="116" t="n"/>
      <c r="C14506" s="116" t="n"/>
      <c r="D14506" s="116" t="n"/>
    </row>
    <row r="14507">
      <c r="A14507" s="116" t="n"/>
      <c r="B14507" s="116" t="n"/>
      <c r="C14507" s="116" t="n"/>
      <c r="D14507" s="116" t="n"/>
    </row>
    <row r="14508">
      <c r="A14508" s="116" t="n"/>
      <c r="B14508" s="116" t="n"/>
      <c r="C14508" s="116" t="n"/>
      <c r="D14508" s="116" t="n"/>
    </row>
    <row r="14509">
      <c r="A14509" s="116" t="n"/>
      <c r="B14509" s="116" t="n"/>
      <c r="C14509" s="116" t="n"/>
      <c r="D14509" s="116" t="n"/>
    </row>
    <row r="14510">
      <c r="A14510" s="116" t="n"/>
      <c r="B14510" s="116" t="n"/>
      <c r="C14510" s="116" t="n"/>
      <c r="D14510" s="116" t="n"/>
    </row>
    <row r="14511">
      <c r="A14511" s="116" t="n"/>
      <c r="B14511" s="116" t="n"/>
      <c r="C14511" s="116" t="n"/>
      <c r="D14511" s="116" t="n"/>
    </row>
    <row r="14512">
      <c r="A14512" s="116" t="n"/>
      <c r="B14512" s="116" t="n"/>
      <c r="C14512" s="116" t="n"/>
      <c r="D14512" s="116" t="n"/>
    </row>
    <row r="14513">
      <c r="A14513" s="116" t="n"/>
      <c r="B14513" s="116" t="n"/>
      <c r="C14513" s="116" t="n"/>
      <c r="D14513" s="116" t="n"/>
    </row>
    <row r="14514">
      <c r="A14514" s="116" t="n"/>
      <c r="B14514" s="116" t="n"/>
      <c r="C14514" s="116" t="n"/>
      <c r="D14514" s="116" t="n"/>
    </row>
    <row r="14515">
      <c r="A14515" s="116" t="n"/>
      <c r="B14515" s="116" t="n"/>
      <c r="C14515" s="116" t="n"/>
      <c r="D14515" s="116" t="n"/>
    </row>
    <row r="14516">
      <c r="A14516" s="116" t="n"/>
      <c r="B14516" s="116" t="n"/>
      <c r="C14516" s="116" t="n"/>
      <c r="D14516" s="116" t="n"/>
    </row>
    <row r="14517">
      <c r="A14517" s="116" t="n"/>
      <c r="B14517" s="116" t="n"/>
      <c r="C14517" s="116" t="n"/>
      <c r="D14517" s="116" t="n"/>
    </row>
    <row r="14518">
      <c r="A14518" s="116" t="n"/>
      <c r="B14518" s="116" t="n"/>
      <c r="C14518" s="116" t="n"/>
      <c r="D14518" s="116" t="n"/>
    </row>
    <row r="14519">
      <c r="A14519" s="116" t="n"/>
      <c r="B14519" s="116" t="n"/>
      <c r="C14519" s="116" t="n"/>
      <c r="D14519" s="116" t="n"/>
    </row>
    <row r="14520">
      <c r="A14520" s="116" t="n"/>
      <c r="B14520" s="116" t="n"/>
      <c r="C14520" s="116" t="n"/>
      <c r="D14520" s="116" t="n"/>
    </row>
    <row r="14521">
      <c r="A14521" s="116" t="n"/>
      <c r="B14521" s="116" t="n"/>
      <c r="C14521" s="116" t="n"/>
      <c r="D14521" s="116" t="n"/>
    </row>
    <row r="14522">
      <c r="A14522" s="116" t="n"/>
      <c r="B14522" s="116" t="n"/>
      <c r="C14522" s="116" t="n"/>
      <c r="D14522" s="116" t="n"/>
    </row>
    <row r="14523">
      <c r="A14523" s="116" t="n"/>
      <c r="B14523" s="116" t="n"/>
      <c r="C14523" s="116" t="n"/>
      <c r="D14523" s="116" t="n"/>
    </row>
    <row r="14524">
      <c r="A14524" s="116" t="n"/>
      <c r="B14524" s="116" t="n"/>
      <c r="C14524" s="116" t="n"/>
      <c r="D14524" s="116" t="n"/>
    </row>
    <row r="14525">
      <c r="A14525" s="116" t="n"/>
      <c r="B14525" s="116" t="n"/>
      <c r="C14525" s="116" t="n"/>
      <c r="D14525" s="116" t="n"/>
    </row>
    <row r="14526">
      <c r="A14526" s="116" t="n"/>
      <c r="B14526" s="116" t="n"/>
      <c r="C14526" s="116" t="n"/>
      <c r="D14526" s="116" t="n"/>
    </row>
    <row r="14527">
      <c r="A14527" s="116" t="n"/>
      <c r="B14527" s="116" t="n"/>
      <c r="C14527" s="116" t="n"/>
      <c r="D14527" s="116" t="n"/>
    </row>
    <row r="14528">
      <c r="A14528" s="116" t="n"/>
      <c r="B14528" s="116" t="n"/>
      <c r="C14528" s="116" t="n"/>
      <c r="D14528" s="116" t="n"/>
    </row>
    <row r="14529">
      <c r="A14529" s="116" t="n"/>
      <c r="B14529" s="116" t="n"/>
      <c r="C14529" s="116" t="n"/>
      <c r="D14529" s="116" t="n"/>
    </row>
    <row r="14530">
      <c r="A14530" s="116" t="n"/>
      <c r="B14530" s="116" t="n"/>
      <c r="C14530" s="116" t="n"/>
      <c r="D14530" s="116" t="n"/>
    </row>
    <row r="14531">
      <c r="A14531" s="116" t="n"/>
      <c r="B14531" s="116" t="n"/>
      <c r="C14531" s="116" t="n"/>
      <c r="D14531" s="116" t="n"/>
    </row>
    <row r="14532">
      <c r="A14532" s="116" t="n"/>
      <c r="B14532" s="116" t="n"/>
      <c r="C14532" s="116" t="n"/>
      <c r="D14532" s="116" t="n"/>
    </row>
    <row r="14533">
      <c r="A14533" s="116" t="n"/>
      <c r="B14533" s="116" t="n"/>
      <c r="C14533" s="116" t="n"/>
      <c r="D14533" s="116" t="n"/>
    </row>
    <row r="14534">
      <c r="A14534" s="116" t="n"/>
      <c r="B14534" s="116" t="n"/>
      <c r="C14534" s="116" t="n"/>
      <c r="D14534" s="116" t="n"/>
    </row>
    <row r="14535">
      <c r="A14535" s="116" t="n"/>
      <c r="B14535" s="116" t="n"/>
      <c r="C14535" s="116" t="n"/>
      <c r="D14535" s="116" t="n"/>
    </row>
    <row r="14536">
      <c r="A14536" s="116" t="n"/>
      <c r="B14536" s="116" t="n"/>
      <c r="C14536" s="116" t="n"/>
      <c r="D14536" s="116" t="n"/>
    </row>
    <row r="14537">
      <c r="A14537" s="116" t="n"/>
      <c r="B14537" s="116" t="n"/>
      <c r="C14537" s="116" t="n"/>
      <c r="D14537" s="116" t="n"/>
    </row>
    <row r="14538">
      <c r="A14538" s="116" t="n"/>
      <c r="B14538" s="116" t="n"/>
      <c r="C14538" s="116" t="n"/>
      <c r="D14538" s="116" t="n"/>
    </row>
    <row r="14539">
      <c r="A14539" s="116" t="n"/>
      <c r="B14539" s="116" t="n"/>
      <c r="C14539" s="116" t="n"/>
      <c r="D14539" s="116" t="n"/>
    </row>
    <row r="14540">
      <c r="A14540" s="116" t="n"/>
      <c r="B14540" s="116" t="n"/>
      <c r="C14540" s="116" t="n"/>
      <c r="D14540" s="116" t="n"/>
    </row>
    <row r="14541">
      <c r="A14541" s="116" t="n"/>
      <c r="B14541" s="116" t="n"/>
      <c r="C14541" s="116" t="n"/>
      <c r="D14541" s="116" t="n"/>
    </row>
    <row r="14542">
      <c r="A14542" s="116" t="n"/>
      <c r="B14542" s="116" t="n"/>
      <c r="C14542" s="116" t="n"/>
      <c r="D14542" s="116" t="n"/>
    </row>
    <row r="14543">
      <c r="A14543" s="116" t="n"/>
      <c r="B14543" s="116" t="n"/>
      <c r="C14543" s="116" t="n"/>
      <c r="D14543" s="116" t="n"/>
    </row>
    <row r="14544">
      <c r="A14544" s="116" t="n"/>
      <c r="B14544" s="116" t="n"/>
      <c r="C14544" s="116" t="n"/>
      <c r="D14544" s="116" t="n"/>
    </row>
    <row r="14545">
      <c r="A14545" s="116" t="n"/>
      <c r="B14545" s="116" t="n"/>
      <c r="C14545" s="116" t="n"/>
      <c r="D14545" s="116" t="n"/>
    </row>
    <row r="14546">
      <c r="A14546" s="116" t="n"/>
      <c r="B14546" s="116" t="n"/>
      <c r="C14546" s="116" t="n"/>
      <c r="D14546" s="116" t="n"/>
    </row>
    <row r="14547">
      <c r="A14547" s="116" t="n"/>
      <c r="B14547" s="116" t="n"/>
      <c r="C14547" s="116" t="n"/>
      <c r="D14547" s="116" t="n"/>
    </row>
    <row r="14548">
      <c r="A14548" s="116" t="n"/>
      <c r="B14548" s="116" t="n"/>
      <c r="C14548" s="116" t="n"/>
      <c r="D14548" s="116" t="n"/>
    </row>
    <row r="14549">
      <c r="A14549" s="116" t="n"/>
      <c r="B14549" s="116" t="n"/>
      <c r="C14549" s="116" t="n"/>
      <c r="D14549" s="116" t="n"/>
    </row>
    <row r="14550">
      <c r="A14550" s="116" t="n"/>
      <c r="B14550" s="116" t="n"/>
      <c r="C14550" s="116" t="n"/>
      <c r="D14550" s="116" t="n"/>
    </row>
    <row r="14551">
      <c r="A14551" s="116" t="n"/>
      <c r="B14551" s="116" t="n"/>
      <c r="C14551" s="116" t="n"/>
      <c r="D14551" s="116" t="n"/>
    </row>
    <row r="14552">
      <c r="A14552" s="116" t="n"/>
      <c r="B14552" s="116" t="n"/>
      <c r="C14552" s="116" t="n"/>
      <c r="D14552" s="116" t="n"/>
    </row>
    <row r="14553">
      <c r="A14553" s="116" t="n"/>
      <c r="B14553" s="116" t="n"/>
      <c r="C14553" s="116" t="n"/>
      <c r="D14553" s="116" t="n"/>
    </row>
    <row r="14554">
      <c r="A14554" s="116" t="n"/>
      <c r="B14554" s="116" t="n"/>
      <c r="C14554" s="116" t="n"/>
      <c r="D14554" s="116" t="n"/>
    </row>
    <row r="14555">
      <c r="A14555" s="116" t="n"/>
      <c r="B14555" s="116" t="n"/>
      <c r="C14555" s="116" t="n"/>
      <c r="D14555" s="116" t="n"/>
    </row>
    <row r="14556">
      <c r="A14556" s="116" t="n"/>
      <c r="B14556" s="116" t="n"/>
      <c r="C14556" s="116" t="n"/>
      <c r="D14556" s="116" t="n"/>
    </row>
    <row r="14557">
      <c r="A14557" s="116" t="n"/>
      <c r="B14557" s="116" t="n"/>
      <c r="C14557" s="116" t="n"/>
      <c r="D14557" s="116" t="n"/>
    </row>
    <row r="14558">
      <c r="A14558" s="116" t="n"/>
      <c r="B14558" s="116" t="n"/>
      <c r="C14558" s="116" t="n"/>
      <c r="D14558" s="116" t="n"/>
    </row>
    <row r="14559">
      <c r="A14559" s="116" t="n"/>
      <c r="B14559" s="116" t="n"/>
      <c r="C14559" s="116" t="n"/>
      <c r="D14559" s="116" t="n"/>
    </row>
    <row r="14560">
      <c r="A14560" s="116" t="n"/>
      <c r="B14560" s="116" t="n"/>
      <c r="C14560" s="116" t="n"/>
      <c r="D14560" s="116" t="n"/>
    </row>
    <row r="14561">
      <c r="A14561" s="116" t="n"/>
      <c r="B14561" s="116" t="n"/>
      <c r="C14561" s="116" t="n"/>
      <c r="D14561" s="116" t="n"/>
    </row>
    <row r="14562">
      <c r="A14562" s="116" t="n"/>
      <c r="B14562" s="116" t="n"/>
      <c r="C14562" s="116" t="n"/>
      <c r="D14562" s="116" t="n"/>
    </row>
    <row r="14563">
      <c r="A14563" s="116" t="n"/>
      <c r="B14563" s="116" t="n"/>
      <c r="C14563" s="116" t="n"/>
      <c r="D14563" s="116" t="n"/>
    </row>
    <row r="14564">
      <c r="A14564" s="116" t="n"/>
      <c r="B14564" s="116" t="n"/>
      <c r="C14564" s="116" t="n"/>
      <c r="D14564" s="116" t="n"/>
    </row>
    <row r="14565">
      <c r="A14565" s="116" t="n"/>
      <c r="B14565" s="116" t="n"/>
      <c r="C14565" s="116" t="n"/>
      <c r="D14565" s="116" t="n"/>
    </row>
    <row r="14566">
      <c r="A14566" s="116" t="n"/>
      <c r="B14566" s="116" t="n"/>
      <c r="C14566" s="116" t="n"/>
      <c r="D14566" s="116" t="n"/>
    </row>
    <row r="14567">
      <c r="A14567" s="116" t="n"/>
      <c r="B14567" s="116" t="n"/>
      <c r="C14567" s="116" t="n"/>
      <c r="D14567" s="116" t="n"/>
    </row>
    <row r="14568">
      <c r="A14568" s="116" t="n"/>
      <c r="B14568" s="116" t="n"/>
      <c r="C14568" s="116" t="n"/>
      <c r="D14568" s="116" t="n"/>
    </row>
    <row r="14569">
      <c r="A14569" s="116" t="n"/>
      <c r="B14569" s="116" t="n"/>
      <c r="C14569" s="116" t="n"/>
      <c r="D14569" s="116" t="n"/>
    </row>
    <row r="14570">
      <c r="A14570" s="116" t="n"/>
      <c r="B14570" s="116" t="n"/>
      <c r="C14570" s="116" t="n"/>
      <c r="D14570" s="116" t="n"/>
    </row>
    <row r="14571">
      <c r="A14571" s="116" t="n"/>
      <c r="B14571" s="116" t="n"/>
      <c r="C14571" s="116" t="n"/>
      <c r="D14571" s="116" t="n"/>
    </row>
    <row r="14572">
      <c r="A14572" s="116" t="n"/>
      <c r="B14572" s="116" t="n"/>
      <c r="C14572" s="116" t="n"/>
      <c r="D14572" s="116" t="n"/>
    </row>
    <row r="14573">
      <c r="A14573" s="116" t="n"/>
      <c r="B14573" s="116" t="n"/>
      <c r="C14573" s="116" t="n"/>
      <c r="D14573" s="116" t="n"/>
    </row>
    <row r="14574">
      <c r="A14574" s="116" t="n"/>
      <c r="B14574" s="116" t="n"/>
      <c r="C14574" s="116" t="n"/>
      <c r="D14574" s="116" t="n"/>
    </row>
    <row r="14575">
      <c r="A14575" s="116" t="n"/>
      <c r="B14575" s="116" t="n"/>
      <c r="C14575" s="116" t="n"/>
      <c r="D14575" s="116" t="n"/>
    </row>
    <row r="14576">
      <c r="A14576" s="116" t="n"/>
      <c r="B14576" s="116" t="n"/>
      <c r="C14576" s="116" t="n"/>
      <c r="D14576" s="116" t="n"/>
    </row>
    <row r="14577">
      <c r="A14577" s="116" t="n"/>
      <c r="B14577" s="116" t="n"/>
      <c r="C14577" s="116" t="n"/>
      <c r="D14577" s="116" t="n"/>
    </row>
    <row r="14578">
      <c r="A14578" s="116" t="n"/>
      <c r="B14578" s="116" t="n"/>
      <c r="C14578" s="116" t="n"/>
      <c r="D14578" s="116" t="n"/>
    </row>
    <row r="14579">
      <c r="A14579" s="116" t="n"/>
      <c r="B14579" s="116" t="n"/>
      <c r="C14579" s="116" t="n"/>
      <c r="D14579" s="116" t="n"/>
    </row>
    <row r="14580">
      <c r="A14580" s="116" t="n"/>
      <c r="B14580" s="116" t="n"/>
      <c r="C14580" s="116" t="n"/>
      <c r="D14580" s="116" t="n"/>
    </row>
    <row r="14581">
      <c r="A14581" s="116" t="n"/>
      <c r="B14581" s="116" t="n"/>
      <c r="C14581" s="116" t="n"/>
      <c r="D14581" s="116" t="n"/>
    </row>
    <row r="14582">
      <c r="A14582" s="116" t="n"/>
      <c r="B14582" s="116" t="n"/>
      <c r="C14582" s="116" t="n"/>
      <c r="D14582" s="116" t="n"/>
    </row>
    <row r="14583">
      <c r="A14583" s="116" t="n"/>
      <c r="B14583" s="116" t="n"/>
      <c r="C14583" s="116" t="n"/>
      <c r="D14583" s="116" t="n"/>
    </row>
    <row r="14584">
      <c r="A14584" s="116" t="n"/>
      <c r="B14584" s="116" t="n"/>
      <c r="C14584" s="116" t="n"/>
      <c r="D14584" s="116" t="n"/>
    </row>
    <row r="14585">
      <c r="A14585" s="116" t="n"/>
      <c r="B14585" s="116" t="n"/>
      <c r="C14585" s="116" t="n"/>
      <c r="D14585" s="116" t="n"/>
    </row>
    <row r="14586">
      <c r="A14586" s="116" t="n"/>
      <c r="B14586" s="116" t="n"/>
      <c r="C14586" s="116" t="n"/>
      <c r="D14586" s="116" t="n"/>
    </row>
    <row r="14587">
      <c r="A14587" s="116" t="n"/>
      <c r="B14587" s="116" t="n"/>
      <c r="C14587" s="116" t="n"/>
      <c r="D14587" s="116" t="n"/>
    </row>
    <row r="14588">
      <c r="A14588" s="116" t="n"/>
      <c r="B14588" s="116" t="n"/>
      <c r="C14588" s="116" t="n"/>
      <c r="D14588" s="116" t="n"/>
    </row>
    <row r="14589">
      <c r="A14589" s="116" t="n"/>
      <c r="B14589" s="116" t="n"/>
      <c r="C14589" s="116" t="n"/>
      <c r="D14589" s="116" t="n"/>
    </row>
    <row r="14590">
      <c r="A14590" s="116" t="n"/>
      <c r="B14590" s="116" t="n"/>
      <c r="C14590" s="116" t="n"/>
      <c r="D14590" s="116" t="n"/>
    </row>
    <row r="14591">
      <c r="A14591" s="116" t="n"/>
      <c r="B14591" s="116" t="n"/>
      <c r="C14591" s="116" t="n"/>
      <c r="D14591" s="116" t="n"/>
    </row>
    <row r="14592">
      <c r="A14592" s="116" t="n"/>
      <c r="B14592" s="116" t="n"/>
      <c r="C14592" s="116" t="n"/>
      <c r="D14592" s="116" t="n"/>
    </row>
    <row r="14593">
      <c r="A14593" s="116" t="n"/>
      <c r="B14593" s="116" t="n"/>
      <c r="C14593" s="116" t="n"/>
      <c r="D14593" s="116" t="n"/>
    </row>
    <row r="14594">
      <c r="A14594" s="116" t="n"/>
      <c r="B14594" s="116" t="n"/>
      <c r="C14594" s="116" t="n"/>
      <c r="D14594" s="116" t="n"/>
    </row>
    <row r="14595">
      <c r="A14595" s="116" t="n"/>
      <c r="B14595" s="116" t="n"/>
      <c r="C14595" s="116" t="n"/>
      <c r="D14595" s="116" t="n"/>
    </row>
    <row r="14596">
      <c r="A14596" s="116" t="n"/>
      <c r="B14596" s="116" t="n"/>
      <c r="C14596" s="116" t="n"/>
      <c r="D14596" s="116" t="n"/>
    </row>
    <row r="14597">
      <c r="A14597" s="116" t="n"/>
      <c r="B14597" s="116" t="n"/>
      <c r="C14597" s="116" t="n"/>
      <c r="D14597" s="116" t="n"/>
    </row>
    <row r="14598">
      <c r="A14598" s="116" t="n"/>
      <c r="B14598" s="116" t="n"/>
      <c r="C14598" s="116" t="n"/>
      <c r="D14598" s="116" t="n"/>
    </row>
    <row r="14599">
      <c r="A14599" s="116" t="n"/>
      <c r="B14599" s="116" t="n"/>
      <c r="C14599" s="116" t="n"/>
      <c r="D14599" s="116" t="n"/>
    </row>
    <row r="14600">
      <c r="A14600" s="116" t="n"/>
      <c r="B14600" s="116" t="n"/>
      <c r="C14600" s="116" t="n"/>
      <c r="D14600" s="116" t="n"/>
    </row>
    <row r="14601">
      <c r="A14601" s="116" t="n"/>
      <c r="B14601" s="116" t="n"/>
      <c r="C14601" s="116" t="n"/>
      <c r="D14601" s="116" t="n"/>
    </row>
    <row r="14602">
      <c r="A14602" s="116" t="n"/>
      <c r="B14602" s="116" t="n"/>
      <c r="C14602" s="116" t="n"/>
      <c r="D14602" s="116" t="n"/>
    </row>
    <row r="14603">
      <c r="A14603" s="116" t="n"/>
      <c r="B14603" s="116" t="n"/>
      <c r="C14603" s="116" t="n"/>
      <c r="D14603" s="116" t="n"/>
    </row>
    <row r="14604">
      <c r="A14604" s="116" t="n"/>
      <c r="B14604" s="116" t="n"/>
      <c r="C14604" s="116" t="n"/>
      <c r="D14604" s="116" t="n"/>
    </row>
    <row r="14605">
      <c r="A14605" s="116" t="n"/>
      <c r="B14605" s="116" t="n"/>
      <c r="C14605" s="116" t="n"/>
      <c r="D14605" s="116" t="n"/>
    </row>
    <row r="14606">
      <c r="A14606" s="116" t="n"/>
      <c r="B14606" s="116" t="n"/>
      <c r="C14606" s="116" t="n"/>
      <c r="D14606" s="116" t="n"/>
    </row>
    <row r="14607">
      <c r="A14607" s="116" t="n"/>
      <c r="B14607" s="116" t="n"/>
      <c r="C14607" s="116" t="n"/>
      <c r="D14607" s="116" t="n"/>
    </row>
    <row r="14608">
      <c r="A14608" s="116" t="n"/>
      <c r="B14608" s="116" t="n"/>
      <c r="C14608" s="116" t="n"/>
      <c r="D14608" s="116" t="n"/>
    </row>
    <row r="14609">
      <c r="A14609" s="116" t="n"/>
      <c r="B14609" s="116" t="n"/>
      <c r="C14609" s="116" t="n"/>
      <c r="D14609" s="116" t="n"/>
    </row>
    <row r="14610">
      <c r="A14610" s="116" t="n"/>
      <c r="B14610" s="116" t="n"/>
      <c r="C14610" s="116" t="n"/>
      <c r="D14610" s="116" t="n"/>
    </row>
    <row r="14611">
      <c r="A14611" s="116" t="n"/>
      <c r="B14611" s="116" t="n"/>
      <c r="C14611" s="116" t="n"/>
      <c r="D14611" s="116" t="n"/>
    </row>
    <row r="14612">
      <c r="A14612" s="116" t="n"/>
      <c r="B14612" s="116" t="n"/>
      <c r="C14612" s="116" t="n"/>
      <c r="D14612" s="116" t="n"/>
    </row>
    <row r="14613">
      <c r="A14613" s="116" t="n"/>
      <c r="B14613" s="116" t="n"/>
      <c r="C14613" s="116" t="n"/>
      <c r="D14613" s="116" t="n"/>
    </row>
    <row r="14614">
      <c r="A14614" s="116" t="n"/>
      <c r="B14614" s="116" t="n"/>
      <c r="C14614" s="116" t="n"/>
      <c r="D14614" s="116" t="n"/>
    </row>
    <row r="14615">
      <c r="A14615" s="116" t="n"/>
      <c r="B14615" s="116" t="n"/>
      <c r="C14615" s="116" t="n"/>
      <c r="D14615" s="116" t="n"/>
    </row>
    <row r="14616">
      <c r="A14616" s="116" t="n"/>
      <c r="B14616" s="116" t="n"/>
      <c r="C14616" s="116" t="n"/>
      <c r="D14616" s="116" t="n"/>
    </row>
    <row r="14617">
      <c r="A14617" s="116" t="n"/>
      <c r="B14617" s="116" t="n"/>
      <c r="C14617" s="116" t="n"/>
      <c r="D14617" s="116" t="n"/>
    </row>
    <row r="14618">
      <c r="A14618" s="116" t="n"/>
      <c r="B14618" s="116" t="n"/>
      <c r="C14618" s="116" t="n"/>
      <c r="D14618" s="116" t="n"/>
    </row>
    <row r="14619">
      <c r="A14619" s="116" t="n"/>
      <c r="B14619" s="116" t="n"/>
      <c r="C14619" s="116" t="n"/>
      <c r="D14619" s="116" t="n"/>
    </row>
    <row r="14620">
      <c r="A14620" s="116" t="n"/>
      <c r="B14620" s="116" t="n"/>
      <c r="C14620" s="116" t="n"/>
      <c r="D14620" s="116" t="n"/>
    </row>
    <row r="14621">
      <c r="A14621" s="116" t="n"/>
      <c r="B14621" s="116" t="n"/>
      <c r="C14621" s="116" t="n"/>
      <c r="D14621" s="116" t="n"/>
    </row>
    <row r="14622">
      <c r="A14622" s="116" t="n"/>
      <c r="B14622" s="116" t="n"/>
      <c r="C14622" s="116" t="n"/>
      <c r="D14622" s="116" t="n"/>
    </row>
    <row r="14623">
      <c r="A14623" s="116" t="n"/>
      <c r="B14623" s="116" t="n"/>
      <c r="C14623" s="116" t="n"/>
      <c r="D14623" s="116" t="n"/>
    </row>
    <row r="14624">
      <c r="A14624" s="116" t="n"/>
      <c r="B14624" s="116" t="n"/>
      <c r="C14624" s="116" t="n"/>
      <c r="D14624" s="116" t="n"/>
    </row>
    <row r="14625">
      <c r="A14625" s="116" t="n"/>
      <c r="B14625" s="116" t="n"/>
      <c r="C14625" s="116" t="n"/>
      <c r="D14625" s="116" t="n"/>
    </row>
    <row r="14626">
      <c r="A14626" s="116" t="n"/>
      <c r="B14626" s="116" t="n"/>
      <c r="C14626" s="116" t="n"/>
      <c r="D14626" s="116" t="n"/>
    </row>
    <row r="14627">
      <c r="A14627" s="116" t="n"/>
      <c r="B14627" s="116" t="n"/>
      <c r="C14627" s="116" t="n"/>
      <c r="D14627" s="116" t="n"/>
    </row>
    <row r="14628">
      <c r="A14628" s="116" t="n"/>
      <c r="B14628" s="116" t="n"/>
      <c r="C14628" s="116" t="n"/>
      <c r="D14628" s="116" t="n"/>
    </row>
    <row r="14629">
      <c r="A14629" s="116" t="n"/>
      <c r="B14629" s="116" t="n"/>
      <c r="C14629" s="116" t="n"/>
      <c r="D14629" s="116" t="n"/>
    </row>
    <row r="14630">
      <c r="A14630" s="116" t="n"/>
      <c r="B14630" s="116" t="n"/>
      <c r="C14630" s="116" t="n"/>
      <c r="D14630" s="116" t="n"/>
    </row>
    <row r="14631">
      <c r="A14631" s="116" t="n"/>
      <c r="B14631" s="116" t="n"/>
      <c r="C14631" s="116" t="n"/>
      <c r="D14631" s="116" t="n"/>
    </row>
    <row r="14632">
      <c r="A14632" s="116" t="n"/>
      <c r="B14632" s="116" t="n"/>
      <c r="C14632" s="116" t="n"/>
      <c r="D14632" s="116" t="n"/>
    </row>
    <row r="14633">
      <c r="A14633" s="116" t="n"/>
      <c r="B14633" s="116" t="n"/>
      <c r="C14633" s="116" t="n"/>
      <c r="D14633" s="116" t="n"/>
    </row>
    <row r="14634">
      <c r="A14634" s="116" t="n"/>
      <c r="B14634" s="116" t="n"/>
      <c r="C14634" s="116" t="n"/>
      <c r="D14634" s="116" t="n"/>
    </row>
    <row r="14635">
      <c r="A14635" s="116" t="n"/>
      <c r="B14635" s="116" t="n"/>
      <c r="C14635" s="116" t="n"/>
      <c r="D14635" s="116" t="n"/>
    </row>
    <row r="14636">
      <c r="A14636" s="116" t="n"/>
      <c r="B14636" s="116" t="n"/>
      <c r="C14636" s="116" t="n"/>
      <c r="D14636" s="116" t="n"/>
    </row>
    <row r="14637">
      <c r="A14637" s="116" t="n"/>
      <c r="B14637" s="116" t="n"/>
      <c r="C14637" s="116" t="n"/>
      <c r="D14637" s="116" t="n"/>
    </row>
    <row r="14638">
      <c r="A14638" s="116" t="n"/>
      <c r="B14638" s="116" t="n"/>
      <c r="C14638" s="116" t="n"/>
      <c r="D14638" s="116" t="n"/>
    </row>
    <row r="14639">
      <c r="A14639" s="116" t="n"/>
      <c r="B14639" s="116" t="n"/>
      <c r="C14639" s="116" t="n"/>
      <c r="D14639" s="116" t="n"/>
    </row>
    <row r="14640">
      <c r="A14640" s="116" t="n"/>
      <c r="B14640" s="116" t="n"/>
      <c r="C14640" s="116" t="n"/>
      <c r="D14640" s="116" t="n"/>
    </row>
    <row r="14641">
      <c r="A14641" s="116" t="n"/>
      <c r="B14641" s="116" t="n"/>
      <c r="C14641" s="116" t="n"/>
      <c r="D14641" s="116" t="n"/>
    </row>
    <row r="14642">
      <c r="A14642" s="116" t="n"/>
      <c r="B14642" s="116" t="n"/>
      <c r="C14642" s="116" t="n"/>
      <c r="D14642" s="116" t="n"/>
    </row>
    <row r="14643">
      <c r="A14643" s="116" t="n"/>
      <c r="B14643" s="116" t="n"/>
      <c r="C14643" s="116" t="n"/>
      <c r="D14643" s="116" t="n"/>
    </row>
    <row r="14644">
      <c r="A14644" s="116" t="n"/>
      <c r="B14644" s="116" t="n"/>
      <c r="C14644" s="116" t="n"/>
      <c r="D14644" s="116" t="n"/>
    </row>
    <row r="14645">
      <c r="A14645" s="116" t="n"/>
      <c r="B14645" s="116" t="n"/>
      <c r="C14645" s="116" t="n"/>
      <c r="D14645" s="116" t="n"/>
    </row>
    <row r="14646">
      <c r="A14646" s="116" t="n"/>
      <c r="B14646" s="116" t="n"/>
      <c r="C14646" s="116" t="n"/>
      <c r="D14646" s="116" t="n"/>
    </row>
    <row r="14647">
      <c r="A14647" s="116" t="n"/>
      <c r="B14647" s="116" t="n"/>
      <c r="C14647" s="116" t="n"/>
      <c r="D14647" s="116" t="n"/>
    </row>
    <row r="14648">
      <c r="A14648" s="116" t="n"/>
      <c r="B14648" s="116" t="n"/>
      <c r="C14648" s="116" t="n"/>
      <c r="D14648" s="116" t="n"/>
    </row>
    <row r="14649">
      <c r="A14649" s="116" t="n"/>
      <c r="B14649" s="116" t="n"/>
      <c r="C14649" s="116" t="n"/>
      <c r="D14649" s="116" t="n"/>
    </row>
    <row r="14650">
      <c r="A14650" s="116" t="n"/>
      <c r="B14650" s="116" t="n"/>
      <c r="C14650" s="116" t="n"/>
      <c r="D14650" s="116" t="n"/>
    </row>
    <row r="14651">
      <c r="A14651" s="116" t="n"/>
      <c r="B14651" s="116" t="n"/>
      <c r="C14651" s="116" t="n"/>
      <c r="D14651" s="116" t="n"/>
    </row>
    <row r="14652">
      <c r="A14652" s="116" t="n"/>
      <c r="B14652" s="116" t="n"/>
      <c r="C14652" s="116" t="n"/>
      <c r="D14652" s="116" t="n"/>
    </row>
    <row r="14653">
      <c r="A14653" s="116" t="n"/>
      <c r="B14653" s="116" t="n"/>
      <c r="C14653" s="116" t="n"/>
      <c r="D14653" s="116" t="n"/>
    </row>
    <row r="14654">
      <c r="A14654" s="116" t="n"/>
      <c r="B14654" s="116" t="n"/>
      <c r="C14654" s="116" t="n"/>
      <c r="D14654" s="116" t="n"/>
    </row>
    <row r="14655">
      <c r="A14655" s="116" t="n"/>
      <c r="B14655" s="116" t="n"/>
      <c r="C14655" s="116" t="n"/>
      <c r="D14655" s="116" t="n"/>
    </row>
    <row r="14656">
      <c r="A14656" s="116" t="n"/>
      <c r="B14656" s="116" t="n"/>
      <c r="C14656" s="116" t="n"/>
      <c r="D14656" s="116" t="n"/>
    </row>
    <row r="14657">
      <c r="A14657" s="116" t="n"/>
      <c r="B14657" s="116" t="n"/>
      <c r="C14657" s="116" t="n"/>
      <c r="D14657" s="116" t="n"/>
    </row>
    <row r="14658">
      <c r="A14658" s="116" t="n"/>
      <c r="B14658" s="116" t="n"/>
      <c r="C14658" s="116" t="n"/>
      <c r="D14658" s="116" t="n"/>
    </row>
    <row r="14659">
      <c r="A14659" s="116" t="n"/>
      <c r="B14659" s="116" t="n"/>
      <c r="C14659" s="116" t="n"/>
      <c r="D14659" s="116" t="n"/>
    </row>
    <row r="14660">
      <c r="A14660" s="116" t="n"/>
      <c r="B14660" s="116" t="n"/>
      <c r="C14660" s="116" t="n"/>
      <c r="D14660" s="116" t="n"/>
    </row>
    <row r="14661">
      <c r="A14661" s="116" t="n"/>
      <c r="B14661" s="116" t="n"/>
      <c r="C14661" s="116" t="n"/>
      <c r="D14661" s="116" t="n"/>
    </row>
    <row r="14662">
      <c r="A14662" s="116" t="n"/>
      <c r="B14662" s="116" t="n"/>
      <c r="C14662" s="116" t="n"/>
      <c r="D14662" s="116" t="n"/>
    </row>
    <row r="14663">
      <c r="A14663" s="116" t="n"/>
      <c r="B14663" s="116" t="n"/>
      <c r="C14663" s="116" t="n"/>
      <c r="D14663" s="116" t="n"/>
    </row>
    <row r="14664">
      <c r="A14664" s="116" t="n"/>
      <c r="B14664" s="116" t="n"/>
      <c r="C14664" s="116" t="n"/>
      <c r="D14664" s="116" t="n"/>
    </row>
    <row r="14665">
      <c r="A14665" s="116" t="n"/>
      <c r="B14665" s="116" t="n"/>
      <c r="C14665" s="116" t="n"/>
      <c r="D14665" s="116" t="n"/>
    </row>
    <row r="14666">
      <c r="A14666" s="116" t="n"/>
      <c r="B14666" s="116" t="n"/>
      <c r="C14666" s="116" t="n"/>
      <c r="D14666" s="116" t="n"/>
    </row>
    <row r="14667">
      <c r="A14667" s="116" t="n"/>
      <c r="B14667" s="116" t="n"/>
      <c r="C14667" s="116" t="n"/>
      <c r="D14667" s="116" t="n"/>
    </row>
    <row r="14668">
      <c r="A14668" s="116" t="n"/>
      <c r="B14668" s="116" t="n"/>
      <c r="C14668" s="116" t="n"/>
      <c r="D14668" s="116" t="n"/>
    </row>
    <row r="14669">
      <c r="A14669" s="116" t="n"/>
      <c r="B14669" s="116" t="n"/>
      <c r="C14669" s="116" t="n"/>
      <c r="D14669" s="116" t="n"/>
    </row>
    <row r="14670">
      <c r="A14670" s="116" t="n"/>
      <c r="B14670" s="116" t="n"/>
      <c r="C14670" s="116" t="n"/>
      <c r="D14670" s="116" t="n"/>
    </row>
    <row r="14671">
      <c r="A14671" s="116" t="n"/>
      <c r="B14671" s="116" t="n"/>
      <c r="C14671" s="116" t="n"/>
      <c r="D14671" s="116" t="n"/>
    </row>
    <row r="14672">
      <c r="A14672" s="116" t="n"/>
      <c r="B14672" s="116" t="n"/>
      <c r="C14672" s="116" t="n"/>
      <c r="D14672" s="116" t="n"/>
    </row>
    <row r="14673">
      <c r="A14673" s="116" t="n"/>
      <c r="B14673" s="116" t="n"/>
      <c r="C14673" s="116" t="n"/>
      <c r="D14673" s="116" t="n"/>
    </row>
    <row r="14674">
      <c r="A14674" s="116" t="n"/>
      <c r="B14674" s="116" t="n"/>
      <c r="C14674" s="116" t="n"/>
      <c r="D14674" s="116" t="n"/>
    </row>
    <row r="14675">
      <c r="A14675" s="116" t="n"/>
      <c r="B14675" s="116" t="n"/>
      <c r="C14675" s="116" t="n"/>
      <c r="D14675" s="116" t="n"/>
    </row>
    <row r="14676">
      <c r="A14676" s="116" t="n"/>
      <c r="B14676" s="116" t="n"/>
      <c r="C14676" s="116" t="n"/>
      <c r="D14676" s="116" t="n"/>
    </row>
    <row r="14677">
      <c r="A14677" s="116" t="n"/>
      <c r="B14677" s="116" t="n"/>
      <c r="C14677" s="116" t="n"/>
      <c r="D14677" s="116" t="n"/>
    </row>
    <row r="14678">
      <c r="A14678" s="116" t="n"/>
      <c r="B14678" s="116" t="n"/>
      <c r="C14678" s="116" t="n"/>
      <c r="D14678" s="116" t="n"/>
    </row>
    <row r="14679">
      <c r="A14679" s="116" t="n"/>
      <c r="B14679" s="116" t="n"/>
      <c r="C14679" s="116" t="n"/>
      <c r="D14679" s="116" t="n"/>
    </row>
    <row r="14680">
      <c r="A14680" s="116" t="n"/>
      <c r="B14680" s="116" t="n"/>
      <c r="C14680" s="116" t="n"/>
      <c r="D14680" s="116" t="n"/>
    </row>
    <row r="14681">
      <c r="A14681" s="116" t="n"/>
      <c r="B14681" s="116" t="n"/>
      <c r="C14681" s="116" t="n"/>
      <c r="D14681" s="116" t="n"/>
    </row>
    <row r="14682">
      <c r="A14682" s="116" t="n"/>
      <c r="B14682" s="116" t="n"/>
      <c r="C14682" s="116" t="n"/>
      <c r="D14682" s="116" t="n"/>
    </row>
    <row r="14683">
      <c r="A14683" s="116" t="n"/>
      <c r="B14683" s="116" t="n"/>
      <c r="C14683" s="116" t="n"/>
      <c r="D14683" s="116" t="n"/>
    </row>
    <row r="14684">
      <c r="A14684" s="116" t="n"/>
      <c r="B14684" s="116" t="n"/>
      <c r="C14684" s="116" t="n"/>
      <c r="D14684" s="116" t="n"/>
    </row>
    <row r="14685">
      <c r="A14685" s="116" t="n"/>
      <c r="B14685" s="116" t="n"/>
      <c r="C14685" s="116" t="n"/>
      <c r="D14685" s="116" t="n"/>
    </row>
    <row r="14686">
      <c r="A14686" s="116" t="n"/>
      <c r="B14686" s="116" t="n"/>
      <c r="C14686" s="116" t="n"/>
      <c r="D14686" s="116" t="n"/>
    </row>
    <row r="14687">
      <c r="A14687" s="116" t="n"/>
      <c r="B14687" s="116" t="n"/>
      <c r="C14687" s="116" t="n"/>
      <c r="D14687" s="116" t="n"/>
    </row>
    <row r="14688">
      <c r="A14688" s="116" t="n"/>
      <c r="B14688" s="116" t="n"/>
      <c r="C14688" s="116" t="n"/>
      <c r="D14688" s="116" t="n"/>
    </row>
    <row r="14689">
      <c r="A14689" s="116" t="n"/>
      <c r="B14689" s="116" t="n"/>
      <c r="C14689" s="116" t="n"/>
      <c r="D14689" s="116" t="n"/>
    </row>
    <row r="14690">
      <c r="A14690" s="116" t="n"/>
      <c r="B14690" s="116" t="n"/>
      <c r="C14690" s="116" t="n"/>
      <c r="D14690" s="116" t="n"/>
    </row>
    <row r="14691">
      <c r="A14691" s="116" t="n"/>
      <c r="B14691" s="116" t="n"/>
      <c r="C14691" s="116" t="n"/>
      <c r="D14691" s="116" t="n"/>
    </row>
    <row r="14692">
      <c r="A14692" s="116" t="n"/>
      <c r="B14692" s="116" t="n"/>
      <c r="C14692" s="116" t="n"/>
      <c r="D14692" s="116" t="n"/>
    </row>
    <row r="14693">
      <c r="A14693" s="116" t="n"/>
      <c r="B14693" s="116" t="n"/>
      <c r="C14693" s="116" t="n"/>
      <c r="D14693" s="116" t="n"/>
    </row>
    <row r="14694">
      <c r="A14694" s="116" t="n"/>
      <c r="B14694" s="116" t="n"/>
      <c r="C14694" s="116" t="n"/>
      <c r="D14694" s="116" t="n"/>
    </row>
    <row r="14695">
      <c r="A14695" s="116" t="n"/>
      <c r="B14695" s="116" t="n"/>
      <c r="C14695" s="116" t="n"/>
      <c r="D14695" s="116" t="n"/>
    </row>
    <row r="14696">
      <c r="A14696" s="116" t="n"/>
      <c r="B14696" s="116" t="n"/>
      <c r="C14696" s="116" t="n"/>
      <c r="D14696" s="116" t="n"/>
    </row>
    <row r="14697">
      <c r="A14697" s="116" t="n"/>
      <c r="B14697" s="116" t="n"/>
      <c r="C14697" s="116" t="n"/>
      <c r="D14697" s="116" t="n"/>
    </row>
    <row r="14698">
      <c r="A14698" s="116" t="n"/>
      <c r="B14698" s="116" t="n"/>
      <c r="C14698" s="116" t="n"/>
      <c r="D14698" s="116" t="n"/>
    </row>
    <row r="14699">
      <c r="A14699" s="116" t="n"/>
      <c r="B14699" s="116" t="n"/>
      <c r="C14699" s="116" t="n"/>
      <c r="D14699" s="116" t="n"/>
    </row>
    <row r="14700">
      <c r="A14700" s="116" t="n"/>
      <c r="B14700" s="116" t="n"/>
      <c r="C14700" s="116" t="n"/>
      <c r="D14700" s="116" t="n"/>
    </row>
    <row r="14701">
      <c r="A14701" s="116" t="n"/>
      <c r="B14701" s="116" t="n"/>
      <c r="C14701" s="116" t="n"/>
      <c r="D14701" s="116" t="n"/>
    </row>
    <row r="14702">
      <c r="A14702" s="116" t="n"/>
      <c r="B14702" s="116" t="n"/>
      <c r="C14702" s="116" t="n"/>
      <c r="D14702" s="116" t="n"/>
    </row>
    <row r="14703">
      <c r="A14703" s="116" t="n"/>
      <c r="B14703" s="116" t="n"/>
      <c r="C14703" s="116" t="n"/>
      <c r="D14703" s="116" t="n"/>
    </row>
    <row r="14704">
      <c r="A14704" s="116" t="n"/>
      <c r="B14704" s="116" t="n"/>
      <c r="C14704" s="116" t="n"/>
      <c r="D14704" s="116" t="n"/>
    </row>
    <row r="14705">
      <c r="A14705" s="116" t="n"/>
      <c r="B14705" s="116" t="n"/>
      <c r="C14705" s="116" t="n"/>
      <c r="D14705" s="116" t="n"/>
    </row>
    <row r="14706">
      <c r="A14706" s="116" t="n"/>
      <c r="B14706" s="116" t="n"/>
      <c r="C14706" s="116" t="n"/>
      <c r="D14706" s="116" t="n"/>
    </row>
    <row r="14707">
      <c r="A14707" s="116" t="n"/>
      <c r="B14707" s="116" t="n"/>
      <c r="C14707" s="116" t="n"/>
      <c r="D14707" s="116" t="n"/>
    </row>
    <row r="14708">
      <c r="A14708" s="116" t="n"/>
      <c r="B14708" s="116" t="n"/>
      <c r="C14708" s="116" t="n"/>
      <c r="D14708" s="116" t="n"/>
    </row>
    <row r="14709">
      <c r="A14709" s="116" t="n"/>
      <c r="B14709" s="116" t="n"/>
      <c r="C14709" s="116" t="n"/>
      <c r="D14709" s="116" t="n"/>
    </row>
    <row r="14710">
      <c r="A14710" s="116" t="n"/>
      <c r="B14710" s="116" t="n"/>
      <c r="C14710" s="116" t="n"/>
      <c r="D14710" s="116" t="n"/>
    </row>
    <row r="14711">
      <c r="A14711" s="116" t="n"/>
      <c r="B14711" s="116" t="n"/>
      <c r="C14711" s="116" t="n"/>
      <c r="D14711" s="116" t="n"/>
    </row>
    <row r="14712">
      <c r="A14712" s="116" t="n"/>
      <c r="B14712" s="116" t="n"/>
      <c r="C14712" s="116" t="n"/>
      <c r="D14712" s="116" t="n"/>
    </row>
    <row r="14713">
      <c r="A14713" s="116" t="n"/>
      <c r="B14713" s="116" t="n"/>
      <c r="C14713" s="116" t="n"/>
      <c r="D14713" s="116" t="n"/>
    </row>
    <row r="14714">
      <c r="A14714" s="116" t="n"/>
      <c r="B14714" s="116" t="n"/>
      <c r="C14714" s="116" t="n"/>
      <c r="D14714" s="116" t="n"/>
    </row>
    <row r="14715">
      <c r="A14715" s="116" t="n"/>
      <c r="B14715" s="116" t="n"/>
      <c r="C14715" s="116" t="n"/>
      <c r="D14715" s="116" t="n"/>
    </row>
    <row r="14716">
      <c r="A14716" s="116" t="n"/>
      <c r="B14716" s="116" t="n"/>
      <c r="C14716" s="116" t="n"/>
      <c r="D14716" s="116" t="n"/>
    </row>
    <row r="14717">
      <c r="A14717" s="116" t="n"/>
      <c r="B14717" s="116" t="n"/>
      <c r="C14717" s="116" t="n"/>
      <c r="D14717" s="116" t="n"/>
    </row>
    <row r="14718">
      <c r="A14718" s="116" t="n"/>
      <c r="B14718" s="116" t="n"/>
      <c r="C14718" s="116" t="n"/>
      <c r="D14718" s="116" t="n"/>
    </row>
    <row r="14719">
      <c r="A14719" s="116" t="n"/>
      <c r="B14719" s="116" t="n"/>
      <c r="C14719" s="116" t="n"/>
      <c r="D14719" s="116" t="n"/>
    </row>
    <row r="14720">
      <c r="A14720" s="116" t="n"/>
      <c r="B14720" s="116" t="n"/>
      <c r="C14720" s="116" t="n"/>
      <c r="D14720" s="116" t="n"/>
    </row>
    <row r="14721">
      <c r="A14721" s="116" t="n"/>
      <c r="B14721" s="116" t="n"/>
      <c r="C14721" s="116" t="n"/>
      <c r="D14721" s="116" t="n"/>
    </row>
    <row r="14722">
      <c r="A14722" s="116" t="n"/>
      <c r="B14722" s="116" t="n"/>
      <c r="C14722" s="116" t="n"/>
      <c r="D14722" s="116" t="n"/>
    </row>
    <row r="14723">
      <c r="A14723" s="116" t="n"/>
      <c r="B14723" s="116" t="n"/>
      <c r="C14723" s="116" t="n"/>
      <c r="D14723" s="116" t="n"/>
    </row>
    <row r="14724">
      <c r="A14724" s="116" t="n"/>
      <c r="B14724" s="116" t="n"/>
      <c r="C14724" s="116" t="n"/>
      <c r="D14724" s="116" t="n"/>
    </row>
    <row r="14725">
      <c r="A14725" s="116" t="n"/>
      <c r="B14725" s="116" t="n"/>
      <c r="C14725" s="116" t="n"/>
      <c r="D14725" s="116" t="n"/>
    </row>
    <row r="14726">
      <c r="A14726" s="116" t="n"/>
      <c r="B14726" s="116" t="n"/>
      <c r="C14726" s="116" t="n"/>
      <c r="D14726" s="116" t="n"/>
    </row>
    <row r="14727">
      <c r="A14727" s="116" t="n"/>
      <c r="B14727" s="116" t="n"/>
      <c r="C14727" s="116" t="n"/>
      <c r="D14727" s="116" t="n"/>
    </row>
    <row r="14728">
      <c r="A14728" s="116" t="n"/>
      <c r="B14728" s="116" t="n"/>
      <c r="C14728" s="116" t="n"/>
      <c r="D14728" s="116" t="n"/>
    </row>
    <row r="14729">
      <c r="A14729" s="116" t="n"/>
      <c r="B14729" s="116" t="n"/>
      <c r="C14729" s="116" t="n"/>
      <c r="D14729" s="116" t="n"/>
    </row>
    <row r="14730">
      <c r="A14730" s="116" t="n"/>
      <c r="B14730" s="116" t="n"/>
      <c r="C14730" s="116" t="n"/>
      <c r="D14730" s="116" t="n"/>
    </row>
    <row r="14731">
      <c r="A14731" s="116" t="n"/>
      <c r="B14731" s="116" t="n"/>
      <c r="C14731" s="116" t="n"/>
      <c r="D14731" s="116" t="n"/>
    </row>
    <row r="14732">
      <c r="A14732" s="116" t="n"/>
      <c r="B14732" s="116" t="n"/>
      <c r="C14732" s="116" t="n"/>
      <c r="D14732" s="116" t="n"/>
    </row>
    <row r="14733">
      <c r="A14733" s="116" t="n"/>
      <c r="B14733" s="116" t="n"/>
      <c r="C14733" s="116" t="n"/>
      <c r="D14733" s="116" t="n"/>
    </row>
    <row r="14734">
      <c r="A14734" s="116" t="n"/>
      <c r="B14734" s="116" t="n"/>
      <c r="C14734" s="116" t="n"/>
      <c r="D14734" s="116" t="n"/>
    </row>
    <row r="14735">
      <c r="A14735" s="116" t="n"/>
      <c r="B14735" s="116" t="n"/>
      <c r="C14735" s="116" t="n"/>
      <c r="D14735" s="116" t="n"/>
    </row>
    <row r="14736">
      <c r="A14736" s="116" t="n"/>
      <c r="B14736" s="116" t="n"/>
      <c r="C14736" s="116" t="n"/>
      <c r="D14736" s="116" t="n"/>
    </row>
    <row r="14737">
      <c r="A14737" s="116" t="n"/>
      <c r="B14737" s="116" t="n"/>
      <c r="C14737" s="116" t="n"/>
      <c r="D14737" s="116" t="n"/>
    </row>
    <row r="14738">
      <c r="A14738" s="116" t="n"/>
      <c r="B14738" s="116" t="n"/>
      <c r="C14738" s="116" t="n"/>
      <c r="D14738" s="116" t="n"/>
    </row>
    <row r="14739">
      <c r="A14739" s="116" t="n"/>
      <c r="B14739" s="116" t="n"/>
      <c r="C14739" s="116" t="n"/>
      <c r="D14739" s="116" t="n"/>
    </row>
    <row r="14740">
      <c r="A14740" s="116" t="n"/>
      <c r="B14740" s="116" t="n"/>
      <c r="C14740" s="116" t="n"/>
      <c r="D14740" s="116" t="n"/>
    </row>
    <row r="14741">
      <c r="A14741" s="116" t="n"/>
      <c r="B14741" s="116" t="n"/>
      <c r="C14741" s="116" t="n"/>
      <c r="D14741" s="116" t="n"/>
    </row>
    <row r="14742">
      <c r="A14742" s="116" t="n"/>
      <c r="B14742" s="116" t="n"/>
      <c r="C14742" s="116" t="n"/>
      <c r="D14742" s="116" t="n"/>
    </row>
    <row r="14743">
      <c r="A14743" s="116" t="n"/>
      <c r="B14743" s="116" t="n"/>
      <c r="C14743" s="116" t="n"/>
      <c r="D14743" s="116" t="n"/>
    </row>
    <row r="14744">
      <c r="A14744" s="116" t="n"/>
      <c r="B14744" s="116" t="n"/>
      <c r="C14744" s="116" t="n"/>
      <c r="D14744" s="116" t="n"/>
    </row>
    <row r="14745">
      <c r="A14745" s="116" t="n"/>
      <c r="B14745" s="116" t="n"/>
      <c r="C14745" s="116" t="n"/>
      <c r="D14745" s="116" t="n"/>
    </row>
    <row r="14746">
      <c r="A14746" s="116" t="n"/>
      <c r="B14746" s="116" t="n"/>
      <c r="C14746" s="116" t="n"/>
      <c r="D14746" s="116" t="n"/>
    </row>
    <row r="14747">
      <c r="A14747" s="116" t="n"/>
      <c r="B14747" s="116" t="n"/>
      <c r="C14747" s="116" t="n"/>
      <c r="D14747" s="116" t="n"/>
    </row>
    <row r="14748">
      <c r="A14748" s="116" t="n"/>
      <c r="B14748" s="116" t="n"/>
      <c r="C14748" s="116" t="n"/>
      <c r="D14748" s="116" t="n"/>
    </row>
    <row r="14749">
      <c r="A14749" s="116" t="n"/>
      <c r="B14749" s="116" t="n"/>
      <c r="C14749" s="116" t="n"/>
      <c r="D14749" s="116" t="n"/>
    </row>
    <row r="14750">
      <c r="A14750" s="116" t="n"/>
      <c r="B14750" s="116" t="n"/>
      <c r="C14750" s="116" t="n"/>
      <c r="D14750" s="116" t="n"/>
    </row>
    <row r="14751">
      <c r="A14751" s="116" t="n"/>
      <c r="B14751" s="116" t="n"/>
      <c r="C14751" s="116" t="n"/>
      <c r="D14751" s="116" t="n"/>
    </row>
    <row r="14752">
      <c r="A14752" s="116" t="n"/>
      <c r="B14752" s="116" t="n"/>
      <c r="C14752" s="116" t="n"/>
      <c r="D14752" s="116" t="n"/>
    </row>
    <row r="14753">
      <c r="A14753" s="116" t="n"/>
      <c r="B14753" s="116" t="n"/>
      <c r="C14753" s="116" t="n"/>
      <c r="D14753" s="116" t="n"/>
    </row>
    <row r="14754">
      <c r="A14754" s="116" t="n"/>
      <c r="B14754" s="116" t="n"/>
      <c r="C14754" s="116" t="n"/>
      <c r="D14754" s="116" t="n"/>
    </row>
    <row r="14755">
      <c r="A14755" s="116" t="n"/>
      <c r="B14755" s="116" t="n"/>
      <c r="C14755" s="116" t="n"/>
      <c r="D14755" s="116" t="n"/>
    </row>
    <row r="14756">
      <c r="A14756" s="116" t="n"/>
      <c r="B14756" s="116" t="n"/>
      <c r="C14756" s="116" t="n"/>
      <c r="D14756" s="116" t="n"/>
    </row>
    <row r="14757">
      <c r="A14757" s="116" t="n"/>
      <c r="B14757" s="116" t="n"/>
      <c r="C14757" s="116" t="n"/>
      <c r="D14757" s="116" t="n"/>
    </row>
    <row r="14758">
      <c r="A14758" s="116" t="n"/>
      <c r="B14758" s="116" t="n"/>
      <c r="C14758" s="116" t="n"/>
      <c r="D14758" s="116" t="n"/>
    </row>
    <row r="14759">
      <c r="A14759" s="116" t="n"/>
      <c r="B14759" s="116" t="n"/>
      <c r="C14759" s="116" t="n"/>
      <c r="D14759" s="116" t="n"/>
    </row>
    <row r="14760">
      <c r="A14760" s="116" t="n"/>
      <c r="B14760" s="116" t="n"/>
      <c r="C14760" s="116" t="n"/>
      <c r="D14760" s="116" t="n"/>
    </row>
    <row r="14761">
      <c r="A14761" s="116" t="n"/>
      <c r="B14761" s="116" t="n"/>
      <c r="C14761" s="116" t="n"/>
      <c r="D14761" s="116" t="n"/>
    </row>
    <row r="14762">
      <c r="A14762" s="116" t="n"/>
      <c r="B14762" s="116" t="n"/>
      <c r="C14762" s="116" t="n"/>
      <c r="D14762" s="116" t="n"/>
    </row>
    <row r="14763">
      <c r="A14763" s="116" t="n"/>
      <c r="B14763" s="116" t="n"/>
      <c r="C14763" s="116" t="n"/>
      <c r="D14763" s="116" t="n"/>
    </row>
    <row r="14764">
      <c r="A14764" s="116" t="n"/>
      <c r="B14764" s="116" t="n"/>
      <c r="C14764" s="116" t="n"/>
      <c r="D14764" s="116" t="n"/>
    </row>
    <row r="14765">
      <c r="A14765" s="116" t="n"/>
      <c r="B14765" s="116" t="n"/>
      <c r="C14765" s="116" t="n"/>
      <c r="D14765" s="116" t="n"/>
    </row>
    <row r="14766">
      <c r="A14766" s="116" t="n"/>
      <c r="B14766" s="116" t="n"/>
      <c r="C14766" s="116" t="n"/>
      <c r="D14766" s="116" t="n"/>
    </row>
    <row r="14767">
      <c r="A14767" s="116" t="n"/>
      <c r="B14767" s="116" t="n"/>
      <c r="C14767" s="116" t="n"/>
      <c r="D14767" s="116" t="n"/>
    </row>
    <row r="14768">
      <c r="A14768" s="116" t="n"/>
      <c r="B14768" s="116" t="n"/>
      <c r="C14768" s="116" t="n"/>
      <c r="D14768" s="116" t="n"/>
    </row>
    <row r="14769">
      <c r="A14769" s="116" t="n"/>
      <c r="B14769" s="116" t="n"/>
      <c r="C14769" s="116" t="n"/>
      <c r="D14769" s="116" t="n"/>
    </row>
    <row r="14770">
      <c r="A14770" s="116" t="n"/>
      <c r="B14770" s="116" t="n"/>
      <c r="C14770" s="116" t="n"/>
      <c r="D14770" s="116" t="n"/>
    </row>
    <row r="14771">
      <c r="A14771" s="116" t="n"/>
      <c r="B14771" s="116" t="n"/>
      <c r="C14771" s="116" t="n"/>
      <c r="D14771" s="116" t="n"/>
    </row>
    <row r="14772">
      <c r="A14772" s="116" t="n"/>
      <c r="B14772" s="116" t="n"/>
      <c r="C14772" s="116" t="n"/>
      <c r="D14772" s="116" t="n"/>
    </row>
    <row r="14773">
      <c r="A14773" s="116" t="n"/>
      <c r="B14773" s="116" t="n"/>
      <c r="C14773" s="116" t="n"/>
      <c r="D14773" s="116" t="n"/>
    </row>
    <row r="14774">
      <c r="A14774" s="116" t="n"/>
      <c r="B14774" s="116" t="n"/>
      <c r="C14774" s="116" t="n"/>
      <c r="D14774" s="116" t="n"/>
    </row>
    <row r="14775">
      <c r="A14775" s="116" t="n"/>
      <c r="B14775" s="116" t="n"/>
      <c r="C14775" s="116" t="n"/>
      <c r="D14775" s="116" t="n"/>
    </row>
    <row r="14776">
      <c r="A14776" s="116" t="n"/>
      <c r="B14776" s="116" t="n"/>
      <c r="C14776" s="116" t="n"/>
      <c r="D14776" s="116" t="n"/>
    </row>
    <row r="14777">
      <c r="A14777" s="116" t="n"/>
      <c r="B14777" s="116" t="n"/>
      <c r="C14777" s="116" t="n"/>
      <c r="D14777" s="116" t="n"/>
    </row>
    <row r="14778">
      <c r="A14778" s="116" t="n"/>
      <c r="B14778" s="116" t="n"/>
      <c r="C14778" s="116" t="n"/>
      <c r="D14778" s="116" t="n"/>
    </row>
    <row r="14779">
      <c r="A14779" s="116" t="n"/>
      <c r="B14779" s="116" t="n"/>
      <c r="C14779" s="116" t="n"/>
      <c r="D14779" s="116" t="n"/>
    </row>
    <row r="14780">
      <c r="A14780" s="116" t="n"/>
      <c r="B14780" s="116" t="n"/>
      <c r="C14780" s="116" t="n"/>
      <c r="D14780" s="116" t="n"/>
    </row>
    <row r="14781">
      <c r="A14781" s="116" t="n"/>
      <c r="B14781" s="116" t="n"/>
      <c r="C14781" s="116" t="n"/>
      <c r="D14781" s="116" t="n"/>
    </row>
    <row r="14782">
      <c r="A14782" s="116" t="n"/>
      <c r="B14782" s="116" t="n"/>
      <c r="C14782" s="116" t="n"/>
      <c r="D14782" s="116" t="n"/>
    </row>
    <row r="14783">
      <c r="A14783" s="116" t="n"/>
      <c r="B14783" s="116" t="n"/>
      <c r="C14783" s="116" t="n"/>
      <c r="D14783" s="116" t="n"/>
    </row>
    <row r="14784">
      <c r="A14784" s="116" t="n"/>
      <c r="B14784" s="116" t="n"/>
      <c r="C14784" s="116" t="n"/>
      <c r="D14784" s="116" t="n"/>
    </row>
    <row r="14785">
      <c r="A14785" s="116" t="n"/>
      <c r="B14785" s="116" t="n"/>
      <c r="C14785" s="116" t="n"/>
      <c r="D14785" s="116" t="n"/>
    </row>
    <row r="14786">
      <c r="A14786" s="116" t="n"/>
      <c r="B14786" s="116" t="n"/>
      <c r="C14786" s="116" t="n"/>
      <c r="D14786" s="116" t="n"/>
    </row>
    <row r="14787">
      <c r="A14787" s="116" t="n"/>
      <c r="B14787" s="116" t="n"/>
      <c r="C14787" s="116" t="n"/>
      <c r="D14787" s="116" t="n"/>
    </row>
    <row r="14788">
      <c r="A14788" s="116" t="n"/>
      <c r="B14788" s="116" t="n"/>
      <c r="C14788" s="116" t="n"/>
      <c r="D14788" s="116" t="n"/>
    </row>
    <row r="14789">
      <c r="A14789" s="116" t="n"/>
      <c r="B14789" s="116" t="n"/>
      <c r="C14789" s="116" t="n"/>
      <c r="D14789" s="116" t="n"/>
    </row>
    <row r="14790">
      <c r="A14790" s="116" t="n"/>
      <c r="B14790" s="116" t="n"/>
      <c r="C14790" s="116" t="n"/>
      <c r="D14790" s="116" t="n"/>
    </row>
    <row r="14791">
      <c r="A14791" s="116" t="n"/>
      <c r="B14791" s="116" t="n"/>
      <c r="C14791" s="116" t="n"/>
      <c r="D14791" s="116" t="n"/>
    </row>
    <row r="14792">
      <c r="A14792" s="116" t="n"/>
      <c r="B14792" s="116" t="n"/>
      <c r="C14792" s="116" t="n"/>
      <c r="D14792" s="116" t="n"/>
    </row>
    <row r="14793">
      <c r="A14793" s="116" t="n"/>
      <c r="B14793" s="116" t="n"/>
      <c r="C14793" s="116" t="n"/>
      <c r="D14793" s="116" t="n"/>
    </row>
    <row r="14794">
      <c r="A14794" s="116" t="n"/>
      <c r="B14794" s="116" t="n"/>
      <c r="C14794" s="116" t="n"/>
      <c r="D14794" s="116" t="n"/>
    </row>
    <row r="14795">
      <c r="A14795" s="116" t="n"/>
      <c r="B14795" s="116" t="n"/>
      <c r="C14795" s="116" t="n"/>
      <c r="D14795" s="116" t="n"/>
    </row>
    <row r="14796">
      <c r="A14796" s="116" t="n"/>
      <c r="B14796" s="116" t="n"/>
      <c r="C14796" s="116" t="n"/>
      <c r="D14796" s="116" t="n"/>
    </row>
    <row r="14797">
      <c r="A14797" s="116" t="n"/>
      <c r="B14797" s="116" t="n"/>
      <c r="C14797" s="116" t="n"/>
      <c r="D14797" s="116" t="n"/>
    </row>
    <row r="14798">
      <c r="A14798" s="116" t="n"/>
      <c r="B14798" s="116" t="n"/>
      <c r="C14798" s="116" t="n"/>
      <c r="D14798" s="116" t="n"/>
    </row>
    <row r="14799">
      <c r="A14799" s="116" t="n"/>
      <c r="B14799" s="116" t="n"/>
      <c r="C14799" s="116" t="n"/>
      <c r="D14799" s="116" t="n"/>
    </row>
    <row r="14800">
      <c r="A14800" s="116" t="n"/>
      <c r="B14800" s="116" t="n"/>
      <c r="C14800" s="116" t="n"/>
      <c r="D14800" s="116" t="n"/>
    </row>
    <row r="14801">
      <c r="A14801" s="116" t="n"/>
      <c r="B14801" s="116" t="n"/>
      <c r="C14801" s="116" t="n"/>
      <c r="D14801" s="116" t="n"/>
    </row>
    <row r="14802">
      <c r="A14802" s="116" t="n"/>
      <c r="B14802" s="116" t="n"/>
      <c r="C14802" s="116" t="n"/>
      <c r="D14802" s="116" t="n"/>
    </row>
    <row r="14803">
      <c r="A14803" s="116" t="n"/>
      <c r="B14803" s="116" t="n"/>
      <c r="C14803" s="116" t="n"/>
      <c r="D14803" s="116" t="n"/>
    </row>
    <row r="14804">
      <c r="A14804" s="116" t="n"/>
      <c r="B14804" s="116" t="n"/>
      <c r="C14804" s="116" t="n"/>
      <c r="D14804" s="116" t="n"/>
    </row>
    <row r="14805">
      <c r="A14805" s="116" t="n"/>
      <c r="B14805" s="116" t="n"/>
      <c r="C14805" s="116" t="n"/>
      <c r="D14805" s="116" t="n"/>
    </row>
    <row r="14806">
      <c r="A14806" s="116" t="n"/>
      <c r="B14806" s="116" t="n"/>
      <c r="C14806" s="116" t="n"/>
      <c r="D14806" s="116" t="n"/>
    </row>
    <row r="14807">
      <c r="A14807" s="116" t="n"/>
      <c r="B14807" s="116" t="n"/>
      <c r="C14807" s="116" t="n"/>
      <c r="D14807" s="116" t="n"/>
    </row>
    <row r="14808">
      <c r="A14808" s="116" t="n"/>
      <c r="B14808" s="116" t="n"/>
      <c r="C14808" s="116" t="n"/>
      <c r="D14808" s="116" t="n"/>
    </row>
    <row r="14809">
      <c r="A14809" s="116" t="n"/>
      <c r="B14809" s="116" t="n"/>
      <c r="C14809" s="116" t="n"/>
      <c r="D14809" s="116" t="n"/>
    </row>
    <row r="14810">
      <c r="A14810" s="116" t="n"/>
      <c r="B14810" s="116" t="n"/>
      <c r="C14810" s="116" t="n"/>
      <c r="D14810" s="116" t="n"/>
    </row>
    <row r="14811">
      <c r="A14811" s="116" t="n"/>
      <c r="B14811" s="116" t="n"/>
      <c r="C14811" s="116" t="n"/>
      <c r="D14811" s="116" t="n"/>
    </row>
    <row r="14812">
      <c r="A14812" s="116" t="n"/>
      <c r="B14812" s="116" t="n"/>
      <c r="C14812" s="116" t="n"/>
      <c r="D14812" s="116" t="n"/>
    </row>
    <row r="14813">
      <c r="A14813" s="116" t="n"/>
      <c r="B14813" s="116" t="n"/>
      <c r="C14813" s="116" t="n"/>
      <c r="D14813" s="116" t="n"/>
    </row>
    <row r="14814">
      <c r="A14814" s="116" t="n"/>
      <c r="B14814" s="116" t="n"/>
      <c r="C14814" s="116" t="n"/>
      <c r="D14814" s="116" t="n"/>
    </row>
    <row r="14815">
      <c r="A14815" s="116" t="n"/>
      <c r="B14815" s="116" t="n"/>
      <c r="C14815" s="116" t="n"/>
      <c r="D14815" s="116" t="n"/>
    </row>
    <row r="14816">
      <c r="A14816" s="116" t="n"/>
      <c r="B14816" s="116" t="n"/>
      <c r="C14816" s="116" t="n"/>
      <c r="D14816" s="116" t="n"/>
    </row>
    <row r="14817">
      <c r="A14817" s="116" t="n"/>
      <c r="B14817" s="116" t="n"/>
      <c r="C14817" s="116" t="n"/>
      <c r="D14817" s="116" t="n"/>
    </row>
    <row r="14818">
      <c r="A14818" s="116" t="n"/>
      <c r="B14818" s="116" t="n"/>
      <c r="C14818" s="116" t="n"/>
      <c r="D14818" s="116" t="n"/>
    </row>
    <row r="14819">
      <c r="A14819" s="116" t="n"/>
      <c r="B14819" s="116" t="n"/>
      <c r="C14819" s="116" t="n"/>
      <c r="D14819" s="116" t="n"/>
    </row>
    <row r="14820">
      <c r="A14820" s="116" t="n"/>
      <c r="B14820" s="116" t="n"/>
      <c r="C14820" s="116" t="n"/>
      <c r="D14820" s="116" t="n"/>
    </row>
    <row r="14821">
      <c r="A14821" s="116" t="n"/>
      <c r="B14821" s="116" t="n"/>
      <c r="C14821" s="116" t="n"/>
      <c r="D14821" s="116" t="n"/>
    </row>
    <row r="14822">
      <c r="A14822" s="116" t="n"/>
      <c r="B14822" s="116" t="n"/>
      <c r="C14822" s="116" t="n"/>
      <c r="D14822" s="116" t="n"/>
    </row>
    <row r="14823">
      <c r="A14823" s="116" t="n"/>
      <c r="B14823" s="116" t="n"/>
      <c r="C14823" s="116" t="n"/>
      <c r="D14823" s="116" t="n"/>
    </row>
    <row r="14824">
      <c r="A14824" s="116" t="n"/>
      <c r="B14824" s="116" t="n"/>
      <c r="C14824" s="116" t="n"/>
      <c r="D14824" s="116" t="n"/>
    </row>
    <row r="14825">
      <c r="A14825" s="116" t="n"/>
      <c r="B14825" s="116" t="n"/>
      <c r="C14825" s="116" t="n"/>
      <c r="D14825" s="116" t="n"/>
    </row>
    <row r="14826">
      <c r="A14826" s="116" t="n"/>
      <c r="B14826" s="116" t="n"/>
      <c r="C14826" s="116" t="n"/>
      <c r="D14826" s="116" t="n"/>
    </row>
    <row r="14827">
      <c r="A14827" s="116" t="n"/>
      <c r="B14827" s="116" t="n"/>
      <c r="C14827" s="116" t="n"/>
      <c r="D14827" s="116" t="n"/>
    </row>
    <row r="14828">
      <c r="A14828" s="116" t="n"/>
      <c r="B14828" s="116" t="n"/>
      <c r="C14828" s="116" t="n"/>
      <c r="D14828" s="116" t="n"/>
    </row>
    <row r="14829">
      <c r="A14829" s="116" t="n"/>
      <c r="B14829" s="116" t="n"/>
      <c r="C14829" s="116" t="n"/>
      <c r="D14829" s="116" t="n"/>
    </row>
    <row r="14830">
      <c r="A14830" s="116" t="n"/>
      <c r="B14830" s="116" t="n"/>
      <c r="C14830" s="116" t="n"/>
      <c r="D14830" s="116" t="n"/>
    </row>
    <row r="14831">
      <c r="A14831" s="116" t="n"/>
      <c r="B14831" s="116" t="n"/>
      <c r="C14831" s="116" t="n"/>
      <c r="D14831" s="116" t="n"/>
    </row>
    <row r="14832">
      <c r="A14832" s="116" t="n"/>
      <c r="B14832" s="116" t="n"/>
      <c r="C14832" s="116" t="n"/>
      <c r="D14832" s="116" t="n"/>
    </row>
    <row r="14833">
      <c r="A14833" s="116" t="n"/>
      <c r="B14833" s="116" t="n"/>
      <c r="C14833" s="116" t="n"/>
      <c r="D14833" s="116" t="n"/>
    </row>
    <row r="14834">
      <c r="A14834" s="116" t="n"/>
      <c r="B14834" s="116" t="n"/>
      <c r="C14834" s="116" t="n"/>
      <c r="D14834" s="116" t="n"/>
    </row>
    <row r="14835">
      <c r="A14835" s="116" t="n"/>
      <c r="B14835" s="116" t="n"/>
      <c r="C14835" s="116" t="n"/>
      <c r="D14835" s="116" t="n"/>
    </row>
    <row r="14836">
      <c r="A14836" s="116" t="n"/>
      <c r="B14836" s="116" t="n"/>
      <c r="C14836" s="116" t="n"/>
      <c r="D14836" s="116" t="n"/>
    </row>
    <row r="14837">
      <c r="A14837" s="116" t="n"/>
      <c r="B14837" s="116" t="n"/>
      <c r="C14837" s="116" t="n"/>
      <c r="D14837" s="116" t="n"/>
    </row>
    <row r="14838">
      <c r="A14838" s="116" t="n"/>
      <c r="B14838" s="116" t="n"/>
      <c r="C14838" s="116" t="n"/>
      <c r="D14838" s="116" t="n"/>
    </row>
    <row r="14839">
      <c r="A14839" s="116" t="n"/>
      <c r="B14839" s="116" t="n"/>
      <c r="C14839" s="116" t="n"/>
      <c r="D14839" s="116" t="n"/>
    </row>
    <row r="14840">
      <c r="A14840" s="116" t="n"/>
      <c r="B14840" s="116" t="n"/>
      <c r="C14840" s="116" t="n"/>
      <c r="D14840" s="116" t="n"/>
    </row>
    <row r="14841">
      <c r="A14841" s="116" t="n"/>
      <c r="B14841" s="116" t="n"/>
      <c r="C14841" s="116" t="n"/>
      <c r="D14841" s="116" t="n"/>
    </row>
    <row r="14842">
      <c r="A14842" s="116" t="n"/>
      <c r="B14842" s="116" t="n"/>
      <c r="C14842" s="116" t="n"/>
      <c r="D14842" s="116" t="n"/>
    </row>
    <row r="14843">
      <c r="A14843" s="116" t="n"/>
      <c r="B14843" s="116" t="n"/>
      <c r="C14843" s="116" t="n"/>
      <c r="D14843" s="116" t="n"/>
    </row>
    <row r="14844">
      <c r="A14844" s="116" t="n"/>
      <c r="B14844" s="116" t="n"/>
      <c r="C14844" s="116" t="n"/>
      <c r="D14844" s="116" t="n"/>
    </row>
    <row r="14845">
      <c r="A14845" s="116" t="n"/>
      <c r="B14845" s="116" t="n"/>
      <c r="C14845" s="116" t="n"/>
      <c r="D14845" s="116" t="n"/>
    </row>
    <row r="14846">
      <c r="A14846" s="116" t="n"/>
      <c r="B14846" s="116" t="n"/>
      <c r="C14846" s="116" t="n"/>
      <c r="D14846" s="116" t="n"/>
    </row>
    <row r="14847">
      <c r="A14847" s="116" t="n"/>
      <c r="B14847" s="116" t="n"/>
      <c r="C14847" s="116" t="n"/>
      <c r="D14847" s="116" t="n"/>
    </row>
    <row r="14848">
      <c r="A14848" s="116" t="n"/>
      <c r="B14848" s="116" t="n"/>
      <c r="C14848" s="116" t="n"/>
      <c r="D14848" s="116" t="n"/>
    </row>
    <row r="14849">
      <c r="A14849" s="116" t="n"/>
      <c r="B14849" s="116" t="n"/>
      <c r="C14849" s="116" t="n"/>
      <c r="D14849" s="116" t="n"/>
    </row>
    <row r="14850">
      <c r="A14850" s="116" t="n"/>
      <c r="B14850" s="116" t="n"/>
      <c r="C14850" s="116" t="n"/>
      <c r="D14850" s="116" t="n"/>
    </row>
    <row r="14851">
      <c r="A14851" s="116" t="n"/>
      <c r="B14851" s="116" t="n"/>
      <c r="C14851" s="116" t="n"/>
      <c r="D14851" s="116" t="n"/>
    </row>
    <row r="14852">
      <c r="A14852" s="116" t="n"/>
      <c r="B14852" s="116" t="n"/>
      <c r="C14852" s="116" t="n"/>
      <c r="D14852" s="116" t="n"/>
    </row>
    <row r="14853">
      <c r="A14853" s="116" t="n"/>
      <c r="B14853" s="116" t="n"/>
      <c r="C14853" s="116" t="n"/>
      <c r="D14853" s="116" t="n"/>
    </row>
    <row r="14854">
      <c r="A14854" s="116" t="n"/>
      <c r="B14854" s="116" t="n"/>
      <c r="C14854" s="116" t="n"/>
      <c r="D14854" s="116" t="n"/>
    </row>
    <row r="14855">
      <c r="A14855" s="116" t="n"/>
      <c r="B14855" s="116" t="n"/>
      <c r="C14855" s="116" t="n"/>
      <c r="D14855" s="116" t="n"/>
    </row>
    <row r="14856">
      <c r="A14856" s="116" t="n"/>
      <c r="B14856" s="116" t="n"/>
      <c r="C14856" s="116" t="n"/>
      <c r="D14856" s="116" t="n"/>
    </row>
    <row r="14857">
      <c r="A14857" s="116" t="n"/>
      <c r="B14857" s="116" t="n"/>
      <c r="C14857" s="116" t="n"/>
      <c r="D14857" s="116" t="n"/>
    </row>
    <row r="14858">
      <c r="A14858" s="116" t="n"/>
      <c r="B14858" s="116" t="n"/>
      <c r="C14858" s="116" t="n"/>
      <c r="D14858" s="116" t="n"/>
    </row>
    <row r="14859">
      <c r="A14859" s="116" t="n"/>
      <c r="B14859" s="116" t="n"/>
      <c r="C14859" s="116" t="n"/>
      <c r="D14859" s="116" t="n"/>
    </row>
    <row r="14860">
      <c r="A14860" s="116" t="n"/>
      <c r="B14860" s="116" t="n"/>
      <c r="C14860" s="116" t="n"/>
      <c r="D14860" s="116" t="n"/>
    </row>
    <row r="14861">
      <c r="A14861" s="116" t="n"/>
      <c r="B14861" s="116" t="n"/>
      <c r="C14861" s="116" t="n"/>
      <c r="D14861" s="116" t="n"/>
    </row>
    <row r="14862">
      <c r="A14862" s="116" t="n"/>
      <c r="B14862" s="116" t="n"/>
      <c r="C14862" s="116" t="n"/>
      <c r="D14862" s="116" t="n"/>
    </row>
    <row r="14863">
      <c r="A14863" s="116" t="n"/>
      <c r="B14863" s="116" t="n"/>
      <c r="C14863" s="116" t="n"/>
      <c r="D14863" s="116" t="n"/>
    </row>
    <row r="14864">
      <c r="A14864" s="116" t="n"/>
      <c r="B14864" s="116" t="n"/>
      <c r="C14864" s="116" t="n"/>
      <c r="D14864" s="116" t="n"/>
    </row>
    <row r="14865">
      <c r="A14865" s="116" t="n"/>
      <c r="B14865" s="116" t="n"/>
      <c r="C14865" s="116" t="n"/>
      <c r="D14865" s="116" t="n"/>
    </row>
    <row r="14866">
      <c r="A14866" s="116" t="n"/>
      <c r="B14866" s="116" t="n"/>
      <c r="C14866" s="116" t="n"/>
      <c r="D14866" s="116" t="n"/>
    </row>
    <row r="14867">
      <c r="A14867" s="116" t="n"/>
      <c r="B14867" s="116" t="n"/>
      <c r="C14867" s="116" t="n"/>
      <c r="D14867" s="116" t="n"/>
    </row>
    <row r="14868">
      <c r="A14868" s="116" t="n"/>
      <c r="B14868" s="116" t="n"/>
      <c r="C14868" s="116" t="n"/>
      <c r="D14868" s="116" t="n"/>
    </row>
    <row r="14869">
      <c r="A14869" s="116" t="n"/>
      <c r="B14869" s="116" t="n"/>
      <c r="C14869" s="116" t="n"/>
      <c r="D14869" s="116" t="n"/>
    </row>
    <row r="14870">
      <c r="A14870" s="116" t="n"/>
      <c r="B14870" s="116" t="n"/>
      <c r="C14870" s="116" t="n"/>
      <c r="D14870" s="116" t="n"/>
    </row>
    <row r="14871">
      <c r="A14871" s="116" t="n"/>
      <c r="B14871" s="116" t="n"/>
      <c r="C14871" s="116" t="n"/>
      <c r="D14871" s="116" t="n"/>
    </row>
    <row r="14872">
      <c r="A14872" s="116" t="n"/>
      <c r="B14872" s="116" t="n"/>
      <c r="C14872" s="116" t="n"/>
      <c r="D14872" s="116" t="n"/>
    </row>
    <row r="14873">
      <c r="A14873" s="116" t="n"/>
      <c r="B14873" s="116" t="n"/>
      <c r="C14873" s="116" t="n"/>
      <c r="D14873" s="116" t="n"/>
    </row>
    <row r="14874">
      <c r="A14874" s="116" t="n"/>
      <c r="B14874" s="116" t="n"/>
      <c r="C14874" s="116" t="n"/>
      <c r="D14874" s="116" t="n"/>
    </row>
    <row r="14875">
      <c r="A14875" s="116" t="n"/>
      <c r="B14875" s="116" t="n"/>
      <c r="C14875" s="116" t="n"/>
      <c r="D14875" s="116" t="n"/>
    </row>
    <row r="14876">
      <c r="A14876" s="116" t="n"/>
      <c r="B14876" s="116" t="n"/>
      <c r="C14876" s="116" t="n"/>
      <c r="D14876" s="116" t="n"/>
    </row>
    <row r="14877">
      <c r="A14877" s="116" t="n"/>
      <c r="B14877" s="116" t="n"/>
      <c r="C14877" s="116" t="n"/>
      <c r="D14877" s="116" t="n"/>
    </row>
    <row r="14878">
      <c r="A14878" s="116" t="n"/>
      <c r="B14878" s="116" t="n"/>
      <c r="C14878" s="116" t="n"/>
      <c r="D14878" s="116" t="n"/>
    </row>
    <row r="14879">
      <c r="A14879" s="116" t="n"/>
      <c r="B14879" s="116" t="n"/>
      <c r="C14879" s="116" t="n"/>
      <c r="D14879" s="116" t="n"/>
    </row>
    <row r="14880">
      <c r="A14880" s="116" t="n"/>
      <c r="B14880" s="116" t="n"/>
      <c r="C14880" s="116" t="n"/>
      <c r="D14880" s="116" t="n"/>
    </row>
    <row r="14881">
      <c r="A14881" s="116" t="n"/>
      <c r="B14881" s="116" t="n"/>
      <c r="C14881" s="116" t="n"/>
      <c r="D14881" s="116" t="n"/>
    </row>
    <row r="14882">
      <c r="A14882" s="116" t="n"/>
      <c r="B14882" s="116" t="n"/>
      <c r="C14882" s="116" t="n"/>
      <c r="D14882" s="116" t="n"/>
    </row>
    <row r="14883">
      <c r="A14883" s="116" t="n"/>
      <c r="B14883" s="116" t="n"/>
      <c r="C14883" s="116" t="n"/>
      <c r="D14883" s="116" t="n"/>
    </row>
    <row r="14884">
      <c r="A14884" s="116" t="n"/>
      <c r="B14884" s="116" t="n"/>
      <c r="C14884" s="116" t="n"/>
      <c r="D14884" s="116" t="n"/>
    </row>
    <row r="14885">
      <c r="A14885" s="116" t="n"/>
      <c r="B14885" s="116" t="n"/>
      <c r="C14885" s="116" t="n"/>
      <c r="D14885" s="116" t="n"/>
    </row>
    <row r="14886">
      <c r="A14886" s="116" t="n"/>
      <c r="B14886" s="116" t="n"/>
      <c r="C14886" s="116" t="n"/>
      <c r="D14886" s="116" t="n"/>
    </row>
    <row r="14887">
      <c r="A14887" s="116" t="n"/>
      <c r="B14887" s="116" t="n"/>
      <c r="C14887" s="116" t="n"/>
      <c r="D14887" s="116" t="n"/>
    </row>
    <row r="14888">
      <c r="A14888" s="116" t="n"/>
      <c r="B14888" s="116" t="n"/>
      <c r="C14888" s="116" t="n"/>
      <c r="D14888" s="116" t="n"/>
    </row>
    <row r="14889">
      <c r="A14889" s="116" t="n"/>
      <c r="B14889" s="116" t="n"/>
      <c r="C14889" s="116" t="n"/>
      <c r="D14889" s="116" t="n"/>
    </row>
    <row r="14890">
      <c r="A14890" s="116" t="n"/>
      <c r="B14890" s="116" t="n"/>
      <c r="C14890" s="116" t="n"/>
      <c r="D14890" s="116" t="n"/>
    </row>
    <row r="14891">
      <c r="A14891" s="116" t="n"/>
      <c r="B14891" s="116" t="n"/>
      <c r="C14891" s="116" t="n"/>
      <c r="D14891" s="116" t="n"/>
    </row>
    <row r="14892">
      <c r="A14892" s="116" t="n"/>
      <c r="B14892" s="116" t="n"/>
      <c r="C14892" s="116" t="n"/>
      <c r="D14892" s="116" t="n"/>
    </row>
    <row r="14893">
      <c r="A14893" s="116" t="n"/>
      <c r="B14893" s="116" t="n"/>
      <c r="C14893" s="116" t="n"/>
      <c r="D14893" s="116" t="n"/>
    </row>
    <row r="14894">
      <c r="A14894" s="116" t="n"/>
      <c r="B14894" s="116" t="n"/>
      <c r="C14894" s="116" t="n"/>
      <c r="D14894" s="116" t="n"/>
    </row>
    <row r="14895">
      <c r="A14895" s="116" t="n"/>
      <c r="B14895" s="116" t="n"/>
      <c r="C14895" s="116" t="n"/>
      <c r="D14895" s="116" t="n"/>
    </row>
    <row r="14896">
      <c r="A14896" s="116" t="n"/>
      <c r="B14896" s="116" t="n"/>
      <c r="C14896" s="116" t="n"/>
      <c r="D14896" s="116" t="n"/>
    </row>
    <row r="14897">
      <c r="A14897" s="116" t="n"/>
      <c r="B14897" s="116" t="n"/>
      <c r="C14897" s="116" t="n"/>
      <c r="D14897" s="116" t="n"/>
    </row>
    <row r="14898">
      <c r="A14898" s="116" t="n"/>
      <c r="B14898" s="116" t="n"/>
      <c r="C14898" s="116" t="n"/>
      <c r="D14898" s="116" t="n"/>
    </row>
    <row r="14899">
      <c r="A14899" s="116" t="n"/>
      <c r="B14899" s="116" t="n"/>
      <c r="C14899" s="116" t="n"/>
      <c r="D14899" s="116" t="n"/>
    </row>
    <row r="14900">
      <c r="A14900" s="116" t="n"/>
      <c r="B14900" s="116" t="n"/>
      <c r="C14900" s="116" t="n"/>
      <c r="D14900" s="116" t="n"/>
    </row>
    <row r="14901">
      <c r="A14901" s="116" t="n"/>
      <c r="B14901" s="116" t="n"/>
      <c r="C14901" s="116" t="n"/>
      <c r="D14901" s="116" t="n"/>
    </row>
    <row r="14902">
      <c r="A14902" s="116" t="n"/>
      <c r="B14902" s="116" t="n"/>
      <c r="C14902" s="116" t="n"/>
      <c r="D14902" s="116" t="n"/>
    </row>
    <row r="14903">
      <c r="A14903" s="116" t="n"/>
      <c r="B14903" s="116" t="n"/>
      <c r="C14903" s="116" t="n"/>
      <c r="D14903" s="116" t="n"/>
    </row>
    <row r="14904">
      <c r="A14904" s="116" t="n"/>
      <c r="B14904" s="116" t="n"/>
      <c r="C14904" s="116" t="n"/>
      <c r="D14904" s="116" t="n"/>
    </row>
    <row r="14905">
      <c r="A14905" s="116" t="n"/>
      <c r="B14905" s="116" t="n"/>
      <c r="C14905" s="116" t="n"/>
      <c r="D14905" s="116" t="n"/>
    </row>
    <row r="14906">
      <c r="A14906" s="116" t="n"/>
      <c r="B14906" s="116" t="n"/>
      <c r="C14906" s="116" t="n"/>
      <c r="D14906" s="116" t="n"/>
    </row>
    <row r="14907">
      <c r="A14907" s="116" t="n"/>
      <c r="B14907" s="116" t="n"/>
      <c r="C14907" s="116" t="n"/>
      <c r="D14907" s="116" t="n"/>
    </row>
    <row r="14908">
      <c r="A14908" s="116" t="n"/>
      <c r="B14908" s="116" t="n"/>
      <c r="C14908" s="116" t="n"/>
      <c r="D14908" s="116" t="n"/>
    </row>
    <row r="14909">
      <c r="A14909" s="116" t="n"/>
      <c r="B14909" s="116" t="n"/>
      <c r="C14909" s="116" t="n"/>
      <c r="D14909" s="116" t="n"/>
    </row>
    <row r="14910">
      <c r="A14910" s="116" t="n"/>
      <c r="B14910" s="116" t="n"/>
      <c r="C14910" s="116" t="n"/>
      <c r="D14910" s="116" t="n"/>
    </row>
    <row r="14911">
      <c r="A14911" s="116" t="n"/>
      <c r="B14911" s="116" t="n"/>
      <c r="C14911" s="116" t="n"/>
      <c r="D14911" s="116" t="n"/>
    </row>
    <row r="14912">
      <c r="A14912" s="116" t="n"/>
      <c r="B14912" s="116" t="n"/>
      <c r="C14912" s="116" t="n"/>
      <c r="D14912" s="116" t="n"/>
    </row>
    <row r="14913">
      <c r="A14913" s="116" t="n"/>
      <c r="B14913" s="116" t="n"/>
      <c r="C14913" s="116" t="n"/>
      <c r="D14913" s="116" t="n"/>
    </row>
    <row r="14914">
      <c r="A14914" s="116" t="n"/>
      <c r="B14914" s="116" t="n"/>
      <c r="C14914" s="116" t="n"/>
      <c r="D14914" s="116" t="n"/>
    </row>
    <row r="14915">
      <c r="A14915" s="116" t="n"/>
      <c r="B14915" s="116" t="n"/>
      <c r="C14915" s="116" t="n"/>
      <c r="D14915" s="116" t="n"/>
    </row>
    <row r="14916">
      <c r="A14916" s="116" t="n"/>
      <c r="B14916" s="116" t="n"/>
      <c r="C14916" s="116" t="n"/>
      <c r="D14916" s="116" t="n"/>
    </row>
    <row r="14917">
      <c r="A14917" s="116" t="n"/>
      <c r="B14917" s="116" t="n"/>
      <c r="C14917" s="116" t="n"/>
      <c r="D14917" s="116" t="n"/>
    </row>
    <row r="14918">
      <c r="A14918" s="116" t="n"/>
      <c r="B14918" s="116" t="n"/>
      <c r="C14918" s="116" t="n"/>
      <c r="D14918" s="116" t="n"/>
    </row>
    <row r="14919">
      <c r="A14919" s="116" t="n"/>
      <c r="B14919" s="116" t="n"/>
      <c r="C14919" s="116" t="n"/>
      <c r="D14919" s="116" t="n"/>
    </row>
    <row r="14920">
      <c r="A14920" s="116" t="n"/>
      <c r="B14920" s="116" t="n"/>
      <c r="C14920" s="116" t="n"/>
      <c r="D14920" s="116" t="n"/>
    </row>
    <row r="14921">
      <c r="A14921" s="116" t="n"/>
      <c r="B14921" s="116" t="n"/>
      <c r="C14921" s="116" t="n"/>
      <c r="D14921" s="116" t="n"/>
    </row>
    <row r="14922">
      <c r="A14922" s="116" t="n"/>
      <c r="B14922" s="116" t="n"/>
      <c r="C14922" s="116" t="n"/>
      <c r="D14922" s="116" t="n"/>
    </row>
    <row r="14923">
      <c r="A14923" s="116" t="n"/>
      <c r="B14923" s="116" t="n"/>
      <c r="C14923" s="116" t="n"/>
      <c r="D14923" s="116" t="n"/>
    </row>
    <row r="14924">
      <c r="A14924" s="116" t="n"/>
      <c r="B14924" s="116" t="n"/>
      <c r="C14924" s="116" t="n"/>
      <c r="D14924" s="116" t="n"/>
    </row>
    <row r="14925">
      <c r="A14925" s="116" t="n"/>
      <c r="B14925" s="116" t="n"/>
      <c r="C14925" s="116" t="n"/>
      <c r="D14925" s="116" t="n"/>
    </row>
    <row r="14926">
      <c r="A14926" s="116" t="n"/>
      <c r="B14926" s="116" t="n"/>
      <c r="C14926" s="116" t="n"/>
      <c r="D14926" s="116" t="n"/>
    </row>
    <row r="14927">
      <c r="A14927" s="116" t="n"/>
      <c r="B14927" s="116" t="n"/>
      <c r="C14927" s="116" t="n"/>
      <c r="D14927" s="116" t="n"/>
    </row>
    <row r="14928">
      <c r="A14928" s="116" t="n"/>
      <c r="B14928" s="116" t="n"/>
      <c r="C14928" s="116" t="n"/>
      <c r="D14928" s="116" t="n"/>
    </row>
    <row r="14929">
      <c r="A14929" s="116" t="n"/>
      <c r="B14929" s="116" t="n"/>
      <c r="C14929" s="116" t="n"/>
      <c r="D14929" s="116" t="n"/>
    </row>
    <row r="14930">
      <c r="A14930" s="116" t="n"/>
      <c r="B14930" s="116" t="n"/>
      <c r="C14930" s="116" t="n"/>
      <c r="D14930" s="116" t="n"/>
    </row>
    <row r="14931">
      <c r="A14931" s="116" t="n"/>
      <c r="B14931" s="116" t="n"/>
      <c r="C14931" s="116" t="n"/>
      <c r="D14931" s="116" t="n"/>
    </row>
    <row r="14932">
      <c r="A14932" s="116" t="n"/>
      <c r="B14932" s="116" t="n"/>
      <c r="C14932" s="116" t="n"/>
      <c r="D14932" s="116" t="n"/>
    </row>
    <row r="14933">
      <c r="A14933" s="116" t="n"/>
      <c r="B14933" s="116" t="n"/>
      <c r="C14933" s="116" t="n"/>
      <c r="D14933" s="116" t="n"/>
    </row>
    <row r="14934">
      <c r="A14934" s="116" t="n"/>
      <c r="B14934" s="116" t="n"/>
      <c r="C14934" s="116" t="n"/>
      <c r="D14934" s="116" t="n"/>
    </row>
    <row r="14935">
      <c r="A14935" s="116" t="n"/>
      <c r="B14935" s="116" t="n"/>
      <c r="C14935" s="116" t="n"/>
      <c r="D14935" s="116" t="n"/>
    </row>
    <row r="14936">
      <c r="A14936" s="116" t="n"/>
      <c r="B14936" s="116" t="n"/>
      <c r="C14936" s="116" t="n"/>
      <c r="D14936" s="116" t="n"/>
    </row>
    <row r="14937">
      <c r="A14937" s="116" t="n"/>
      <c r="B14937" s="116" t="n"/>
      <c r="C14937" s="116" t="n"/>
      <c r="D14937" s="116" t="n"/>
    </row>
    <row r="14938">
      <c r="A14938" s="116" t="n"/>
      <c r="B14938" s="116" t="n"/>
      <c r="C14938" s="116" t="n"/>
      <c r="D14938" s="116" t="n"/>
    </row>
    <row r="14939">
      <c r="A14939" s="116" t="n"/>
      <c r="B14939" s="116" t="n"/>
      <c r="C14939" s="116" t="n"/>
      <c r="D14939" s="116" t="n"/>
    </row>
    <row r="14940">
      <c r="A14940" s="116" t="n"/>
      <c r="B14940" s="116" t="n"/>
      <c r="C14940" s="116" t="n"/>
      <c r="D14940" s="116" t="n"/>
    </row>
    <row r="14941">
      <c r="A14941" s="116" t="n"/>
      <c r="B14941" s="116" t="n"/>
      <c r="C14941" s="116" t="n"/>
      <c r="D14941" s="116" t="n"/>
    </row>
    <row r="14942">
      <c r="A14942" s="116" t="n"/>
      <c r="B14942" s="116" t="n"/>
      <c r="C14942" s="116" t="n"/>
      <c r="D14942" s="116" t="n"/>
    </row>
    <row r="14943">
      <c r="A14943" s="116" t="n"/>
      <c r="B14943" s="116" t="n"/>
      <c r="C14943" s="116" t="n"/>
      <c r="D14943" s="116" t="n"/>
    </row>
    <row r="14944">
      <c r="A14944" s="116" t="n"/>
      <c r="B14944" s="116" t="n"/>
      <c r="C14944" s="116" t="n"/>
      <c r="D14944" s="116" t="n"/>
    </row>
    <row r="14945">
      <c r="A14945" s="116" t="n"/>
      <c r="B14945" s="116" t="n"/>
      <c r="C14945" s="116" t="n"/>
      <c r="D14945" s="116" t="n"/>
    </row>
    <row r="14946">
      <c r="A14946" s="116" t="n"/>
      <c r="B14946" s="116" t="n"/>
      <c r="C14946" s="116" t="n"/>
      <c r="D14946" s="116" t="n"/>
    </row>
    <row r="14947">
      <c r="A14947" s="116" t="n"/>
      <c r="B14947" s="116" t="n"/>
      <c r="C14947" s="116" t="n"/>
      <c r="D14947" s="116" t="n"/>
    </row>
    <row r="14948">
      <c r="A14948" s="116" t="n"/>
      <c r="B14948" s="116" t="n"/>
      <c r="C14948" s="116" t="n"/>
      <c r="D14948" s="116" t="n"/>
    </row>
    <row r="14949">
      <c r="A14949" s="116" t="n"/>
      <c r="B14949" s="116" t="n"/>
      <c r="C14949" s="116" t="n"/>
      <c r="D14949" s="116" t="n"/>
    </row>
    <row r="14950">
      <c r="A14950" s="116" t="n"/>
      <c r="B14950" s="116" t="n"/>
      <c r="C14950" s="116" t="n"/>
      <c r="D14950" s="116" t="n"/>
    </row>
    <row r="14951">
      <c r="A14951" s="116" t="n"/>
      <c r="B14951" s="116" t="n"/>
      <c r="C14951" s="116" t="n"/>
      <c r="D14951" s="116" t="n"/>
    </row>
    <row r="14952">
      <c r="A14952" s="116" t="n"/>
      <c r="B14952" s="116" t="n"/>
      <c r="C14952" s="116" t="n"/>
      <c r="D14952" s="116" t="n"/>
    </row>
    <row r="14953">
      <c r="A14953" s="116" t="n"/>
      <c r="B14953" s="116" t="n"/>
      <c r="C14953" s="116" t="n"/>
      <c r="D14953" s="116" t="n"/>
    </row>
    <row r="14954">
      <c r="A14954" s="116" t="n"/>
      <c r="B14954" s="116" t="n"/>
      <c r="C14954" s="116" t="n"/>
      <c r="D14954" s="116" t="n"/>
    </row>
    <row r="14955">
      <c r="A14955" s="116" t="n"/>
      <c r="B14955" s="116" t="n"/>
      <c r="C14955" s="116" t="n"/>
      <c r="D14955" s="116" t="n"/>
    </row>
    <row r="14956">
      <c r="A14956" s="116" t="n"/>
      <c r="B14956" s="116" t="n"/>
      <c r="C14956" s="116" t="n"/>
      <c r="D14956" s="116" t="n"/>
    </row>
    <row r="14957">
      <c r="A14957" s="116" t="n"/>
      <c r="B14957" s="116" t="n"/>
      <c r="C14957" s="116" t="n"/>
      <c r="D14957" s="116" t="n"/>
    </row>
    <row r="14958">
      <c r="A14958" s="116" t="n"/>
      <c r="B14958" s="116" t="n"/>
      <c r="C14958" s="116" t="n"/>
      <c r="D14958" s="116" t="n"/>
    </row>
    <row r="14959">
      <c r="A14959" s="116" t="n"/>
      <c r="B14959" s="116" t="n"/>
      <c r="C14959" s="116" t="n"/>
      <c r="D14959" s="116" t="n"/>
    </row>
    <row r="14960">
      <c r="A14960" s="116" t="n"/>
      <c r="B14960" s="116" t="n"/>
      <c r="C14960" s="116" t="n"/>
      <c r="D14960" s="116" t="n"/>
    </row>
    <row r="14961">
      <c r="A14961" s="116" t="n"/>
      <c r="B14961" s="116" t="n"/>
      <c r="C14961" s="116" t="n"/>
      <c r="D14961" s="116" t="n"/>
    </row>
    <row r="14962">
      <c r="A14962" s="116" t="n"/>
      <c r="B14962" s="116" t="n"/>
      <c r="C14962" s="116" t="n"/>
      <c r="D14962" s="116" t="n"/>
    </row>
    <row r="14963">
      <c r="A14963" s="116" t="n"/>
      <c r="B14963" s="116" t="n"/>
      <c r="C14963" s="116" t="n"/>
      <c r="D14963" s="116" t="n"/>
    </row>
    <row r="14964">
      <c r="A14964" s="116" t="n"/>
      <c r="B14964" s="116" t="n"/>
      <c r="C14964" s="116" t="n"/>
      <c r="D14964" s="116" t="n"/>
    </row>
    <row r="14965">
      <c r="A14965" s="116" t="n"/>
      <c r="B14965" s="116" t="n"/>
      <c r="C14965" s="116" t="n"/>
      <c r="D14965" s="116" t="n"/>
    </row>
    <row r="14966">
      <c r="A14966" s="116" t="n"/>
      <c r="B14966" s="116" t="n"/>
      <c r="C14966" s="116" t="n"/>
      <c r="D14966" s="116" t="n"/>
    </row>
    <row r="14967">
      <c r="A14967" s="116" t="n"/>
      <c r="B14967" s="116" t="n"/>
      <c r="C14967" s="116" t="n"/>
      <c r="D14967" s="116" t="n"/>
    </row>
    <row r="14968">
      <c r="A14968" s="116" t="n"/>
      <c r="B14968" s="116" t="n"/>
      <c r="C14968" s="116" t="n"/>
      <c r="D14968" s="116" t="n"/>
    </row>
    <row r="14969">
      <c r="A14969" s="116" t="n"/>
      <c r="B14969" s="116" t="n"/>
      <c r="C14969" s="116" t="n"/>
      <c r="D14969" s="116" t="n"/>
    </row>
    <row r="14970">
      <c r="A14970" s="116" t="n"/>
      <c r="B14970" s="116" t="n"/>
      <c r="C14970" s="116" t="n"/>
      <c r="D14970" s="116" t="n"/>
    </row>
    <row r="14971">
      <c r="A14971" s="116" t="n"/>
      <c r="B14971" s="116" t="n"/>
      <c r="C14971" s="116" t="n"/>
      <c r="D14971" s="116" t="n"/>
    </row>
    <row r="14972">
      <c r="A14972" s="116" t="n"/>
      <c r="B14972" s="116" t="n"/>
      <c r="C14972" s="116" t="n"/>
      <c r="D14972" s="116" t="n"/>
    </row>
    <row r="14973">
      <c r="A14973" s="116" t="n"/>
      <c r="B14973" s="116" t="n"/>
      <c r="C14973" s="116" t="n"/>
      <c r="D14973" s="116" t="n"/>
    </row>
    <row r="14974">
      <c r="A14974" s="116" t="n"/>
      <c r="B14974" s="116" t="n"/>
      <c r="C14974" s="116" t="n"/>
      <c r="D14974" s="116" t="n"/>
    </row>
    <row r="14975">
      <c r="A14975" s="116" t="n"/>
      <c r="B14975" s="116" t="n"/>
      <c r="C14975" s="116" t="n"/>
      <c r="D14975" s="116" t="n"/>
    </row>
    <row r="14976">
      <c r="A14976" s="116" t="n"/>
      <c r="B14976" s="116" t="n"/>
      <c r="C14976" s="116" t="n"/>
      <c r="D14976" s="116" t="n"/>
    </row>
    <row r="14977">
      <c r="A14977" s="116" t="n"/>
      <c r="B14977" s="116" t="n"/>
      <c r="C14977" s="116" t="n"/>
      <c r="D14977" s="116" t="n"/>
    </row>
    <row r="14978">
      <c r="A14978" s="116" t="n"/>
      <c r="B14978" s="116" t="n"/>
      <c r="C14978" s="116" t="n"/>
      <c r="D14978" s="116" t="n"/>
    </row>
    <row r="14979">
      <c r="A14979" s="116" t="n"/>
      <c r="B14979" s="116" t="n"/>
      <c r="C14979" s="116" t="n"/>
      <c r="D14979" s="116" t="n"/>
    </row>
    <row r="14980">
      <c r="A14980" s="116" t="n"/>
      <c r="B14980" s="116" t="n"/>
      <c r="C14980" s="116" t="n"/>
      <c r="D14980" s="116" t="n"/>
    </row>
    <row r="14981">
      <c r="A14981" s="116" t="n"/>
      <c r="B14981" s="116" t="n"/>
      <c r="C14981" s="116" t="n"/>
      <c r="D14981" s="116" t="n"/>
    </row>
    <row r="14982">
      <c r="A14982" s="116" t="n"/>
      <c r="B14982" s="116" t="n"/>
      <c r="C14982" s="116" t="n"/>
      <c r="D14982" s="116" t="n"/>
    </row>
    <row r="14983">
      <c r="A14983" s="116" t="n"/>
      <c r="B14983" s="116" t="n"/>
      <c r="C14983" s="116" t="n"/>
      <c r="D14983" s="116" t="n"/>
    </row>
    <row r="14984">
      <c r="A14984" s="116" t="n"/>
      <c r="B14984" s="116" t="n"/>
      <c r="C14984" s="116" t="n"/>
      <c r="D14984" s="116" t="n"/>
    </row>
    <row r="14985">
      <c r="A14985" s="116" t="n"/>
      <c r="B14985" s="116" t="n"/>
      <c r="C14985" s="116" t="n"/>
      <c r="D14985" s="116" t="n"/>
    </row>
    <row r="14986">
      <c r="A14986" s="116" t="n"/>
      <c r="B14986" s="116" t="n"/>
      <c r="C14986" s="116" t="n"/>
      <c r="D14986" s="116" t="n"/>
    </row>
    <row r="14987">
      <c r="A14987" s="116" t="n"/>
      <c r="B14987" s="116" t="n"/>
      <c r="C14987" s="116" t="n"/>
      <c r="D14987" s="116" t="n"/>
    </row>
    <row r="14988">
      <c r="A14988" s="116" t="n"/>
      <c r="B14988" s="116" t="n"/>
      <c r="C14988" s="116" t="n"/>
      <c r="D14988" s="116" t="n"/>
    </row>
    <row r="14989">
      <c r="A14989" s="116" t="n"/>
      <c r="B14989" s="116" t="n"/>
      <c r="C14989" s="116" t="n"/>
      <c r="D14989" s="116" t="n"/>
    </row>
    <row r="14990">
      <c r="A14990" s="116" t="n"/>
      <c r="B14990" s="116" t="n"/>
      <c r="C14990" s="116" t="n"/>
      <c r="D14990" s="116" t="n"/>
    </row>
    <row r="14991">
      <c r="A14991" s="116" t="n"/>
      <c r="B14991" s="116" t="n"/>
      <c r="C14991" s="116" t="n"/>
      <c r="D14991" s="116" t="n"/>
    </row>
    <row r="14992">
      <c r="A14992" s="116" t="n"/>
      <c r="B14992" s="116" t="n"/>
      <c r="C14992" s="116" t="n"/>
      <c r="D14992" s="116" t="n"/>
    </row>
    <row r="14993">
      <c r="A14993" s="116" t="n"/>
      <c r="B14993" s="116" t="n"/>
      <c r="C14993" s="116" t="n"/>
      <c r="D14993" s="116" t="n"/>
    </row>
    <row r="14994">
      <c r="A14994" s="116" t="n"/>
      <c r="B14994" s="116" t="n"/>
      <c r="C14994" s="116" t="n"/>
      <c r="D14994" s="116" t="n"/>
    </row>
    <row r="14995">
      <c r="A14995" s="116" t="n"/>
      <c r="B14995" s="116" t="n"/>
      <c r="C14995" s="116" t="n"/>
      <c r="D14995" s="116" t="n"/>
    </row>
    <row r="14996">
      <c r="A14996" s="116" t="n"/>
      <c r="B14996" s="116" t="n"/>
      <c r="C14996" s="116" t="n"/>
      <c r="D14996" s="116" t="n"/>
    </row>
    <row r="14997">
      <c r="A14997" s="116" t="n"/>
      <c r="B14997" s="116" t="n"/>
      <c r="C14997" s="116" t="n"/>
      <c r="D14997" s="116" t="n"/>
    </row>
    <row r="14998">
      <c r="A14998" s="116" t="n"/>
      <c r="B14998" s="116" t="n"/>
      <c r="C14998" s="116" t="n"/>
      <c r="D14998" s="116" t="n"/>
    </row>
    <row r="14999">
      <c r="A14999" s="116" t="n"/>
      <c r="B14999" s="116" t="n"/>
      <c r="C14999" s="116" t="n"/>
      <c r="D14999" s="116" t="n"/>
    </row>
    <row r="15000">
      <c r="A15000" s="116" t="n"/>
      <c r="B15000" s="116" t="n"/>
      <c r="C15000" s="116" t="n"/>
      <c r="D15000" s="116" t="n"/>
    </row>
    <row r="15001">
      <c r="A15001" s="116" t="n"/>
      <c r="B15001" s="116" t="n"/>
      <c r="C15001" s="116" t="n"/>
      <c r="D15001" s="116" t="n"/>
    </row>
    <row r="15002">
      <c r="A15002" s="116" t="n"/>
      <c r="B15002" s="116" t="n"/>
      <c r="C15002" s="116" t="n"/>
      <c r="D15002" s="116" t="n"/>
    </row>
    <row r="15003">
      <c r="A15003" s="116" t="n"/>
      <c r="B15003" s="116" t="n"/>
      <c r="C15003" s="116" t="n"/>
      <c r="D15003" s="116" t="n"/>
    </row>
    <row r="15004">
      <c r="A15004" s="116" t="n"/>
      <c r="B15004" s="116" t="n"/>
      <c r="C15004" s="116" t="n"/>
      <c r="D15004" s="116" t="n"/>
    </row>
    <row r="15005">
      <c r="A15005" s="116" t="n"/>
      <c r="B15005" s="116" t="n"/>
      <c r="C15005" s="116" t="n"/>
      <c r="D15005" s="116" t="n"/>
    </row>
    <row r="15006">
      <c r="A15006" s="116" t="n"/>
      <c r="B15006" s="116" t="n"/>
      <c r="C15006" s="116" t="n"/>
      <c r="D15006" s="116" t="n"/>
    </row>
    <row r="15007">
      <c r="A15007" s="116" t="n"/>
      <c r="B15007" s="116" t="n"/>
      <c r="C15007" s="116" t="n"/>
      <c r="D15007" s="116" t="n"/>
    </row>
    <row r="15008">
      <c r="A15008" s="116" t="n"/>
      <c r="B15008" s="116" t="n"/>
      <c r="C15008" s="116" t="n"/>
      <c r="D15008" s="116" t="n"/>
    </row>
    <row r="15009">
      <c r="A15009" s="116" t="n"/>
      <c r="B15009" s="116" t="n"/>
      <c r="C15009" s="116" t="n"/>
      <c r="D15009" s="116" t="n"/>
    </row>
    <row r="15010">
      <c r="A15010" s="116" t="n"/>
      <c r="B15010" s="116" t="n"/>
      <c r="C15010" s="116" t="n"/>
      <c r="D15010" s="116" t="n"/>
    </row>
    <row r="15011">
      <c r="A15011" s="116" t="n"/>
      <c r="B15011" s="116" t="n"/>
      <c r="C15011" s="116" t="n"/>
      <c r="D15011" s="116" t="n"/>
    </row>
    <row r="15012">
      <c r="A15012" s="116" t="n"/>
      <c r="B15012" s="116" t="n"/>
      <c r="C15012" s="116" t="n"/>
      <c r="D15012" s="116" t="n"/>
    </row>
    <row r="15013">
      <c r="A15013" s="116" t="n"/>
      <c r="B15013" s="116" t="n"/>
      <c r="C15013" s="116" t="n"/>
      <c r="D15013" s="116" t="n"/>
    </row>
    <row r="15014">
      <c r="A15014" s="116" t="n"/>
      <c r="B15014" s="116" t="n"/>
      <c r="C15014" s="116" t="n"/>
      <c r="D15014" s="116" t="n"/>
    </row>
    <row r="15015">
      <c r="A15015" s="116" t="n"/>
      <c r="B15015" s="116" t="n"/>
      <c r="C15015" s="116" t="n"/>
      <c r="D15015" s="116" t="n"/>
    </row>
    <row r="15016">
      <c r="A15016" s="116" t="n"/>
      <c r="B15016" s="116" t="n"/>
      <c r="C15016" s="116" t="n"/>
      <c r="D15016" s="116" t="n"/>
    </row>
    <row r="15017">
      <c r="A15017" s="116" t="n"/>
      <c r="B15017" s="116" t="n"/>
      <c r="C15017" s="116" t="n"/>
      <c r="D15017" s="116" t="n"/>
    </row>
    <row r="15018">
      <c r="A15018" s="116" t="n"/>
      <c r="B15018" s="116" t="n"/>
      <c r="C15018" s="116" t="n"/>
      <c r="D15018" s="116" t="n"/>
    </row>
    <row r="15019">
      <c r="A15019" s="116" t="n"/>
      <c r="B15019" s="116" t="n"/>
      <c r="C15019" s="116" t="n"/>
      <c r="D15019" s="116" t="n"/>
    </row>
    <row r="15020">
      <c r="A15020" s="116" t="n"/>
      <c r="B15020" s="116" t="n"/>
      <c r="C15020" s="116" t="n"/>
      <c r="D15020" s="116" t="n"/>
    </row>
    <row r="15021">
      <c r="A15021" s="116" t="n"/>
      <c r="B15021" s="116" t="n"/>
      <c r="C15021" s="116" t="n"/>
      <c r="D15021" s="116" t="n"/>
    </row>
    <row r="15022">
      <c r="A15022" s="116" t="n"/>
      <c r="B15022" s="116" t="n"/>
      <c r="C15022" s="116" t="n"/>
      <c r="D15022" s="116" t="n"/>
    </row>
    <row r="15023">
      <c r="A15023" s="116" t="n"/>
      <c r="B15023" s="116" t="n"/>
      <c r="C15023" s="116" t="n"/>
      <c r="D15023" s="116" t="n"/>
    </row>
    <row r="15024">
      <c r="A15024" s="116" t="n"/>
      <c r="B15024" s="116" t="n"/>
      <c r="C15024" s="116" t="n"/>
      <c r="D15024" s="116" t="n"/>
    </row>
    <row r="15025">
      <c r="A15025" s="116" t="n"/>
      <c r="B15025" s="116" t="n"/>
      <c r="C15025" s="116" t="n"/>
      <c r="D15025" s="116" t="n"/>
    </row>
    <row r="15026">
      <c r="A15026" s="116" t="n"/>
      <c r="B15026" s="116" t="n"/>
      <c r="C15026" s="116" t="n"/>
      <c r="D15026" s="116" t="n"/>
    </row>
    <row r="15027">
      <c r="A15027" s="116" t="n"/>
      <c r="B15027" s="116" t="n"/>
      <c r="C15027" s="116" t="n"/>
      <c r="D15027" s="116" t="n"/>
    </row>
    <row r="15028">
      <c r="A15028" s="116" t="n"/>
      <c r="B15028" s="116" t="n"/>
      <c r="C15028" s="116" t="n"/>
      <c r="D15028" s="116" t="n"/>
    </row>
    <row r="15029">
      <c r="A15029" s="116" t="n"/>
      <c r="B15029" s="116" t="n"/>
      <c r="C15029" s="116" t="n"/>
      <c r="D15029" s="116" t="n"/>
    </row>
    <row r="15030">
      <c r="A15030" s="116" t="n"/>
      <c r="B15030" s="116" t="n"/>
      <c r="C15030" s="116" t="n"/>
      <c r="D15030" s="116" t="n"/>
    </row>
    <row r="15031">
      <c r="A15031" s="116" t="n"/>
      <c r="B15031" s="116" t="n"/>
      <c r="C15031" s="116" t="n"/>
      <c r="D15031" s="116" t="n"/>
    </row>
    <row r="15032">
      <c r="A15032" s="116" t="n"/>
      <c r="B15032" s="116" t="n"/>
      <c r="C15032" s="116" t="n"/>
      <c r="D15032" s="116" t="n"/>
    </row>
    <row r="15033">
      <c r="A15033" s="116" t="n"/>
      <c r="B15033" s="116" t="n"/>
      <c r="C15033" s="116" t="n"/>
      <c r="D15033" s="116" t="n"/>
    </row>
    <row r="15034">
      <c r="A15034" s="116" t="n"/>
      <c r="B15034" s="116" t="n"/>
      <c r="C15034" s="116" t="n"/>
      <c r="D15034" s="116" t="n"/>
    </row>
    <row r="15035">
      <c r="A15035" s="116" t="n"/>
      <c r="B15035" s="116" t="n"/>
      <c r="C15035" s="116" t="n"/>
      <c r="D15035" s="116" t="n"/>
    </row>
    <row r="15036">
      <c r="A15036" s="116" t="n"/>
      <c r="B15036" s="116" t="n"/>
      <c r="C15036" s="116" t="n"/>
      <c r="D15036" s="116" t="n"/>
    </row>
    <row r="15037">
      <c r="A15037" s="116" t="n"/>
      <c r="B15037" s="116" t="n"/>
      <c r="C15037" s="116" t="n"/>
      <c r="D15037" s="116" t="n"/>
    </row>
    <row r="15038">
      <c r="A15038" s="116" t="n"/>
      <c r="B15038" s="116" t="n"/>
      <c r="C15038" s="116" t="n"/>
      <c r="D15038" s="116" t="n"/>
    </row>
    <row r="15039">
      <c r="A15039" s="116" t="n"/>
      <c r="B15039" s="116" t="n"/>
      <c r="C15039" s="116" t="n"/>
      <c r="D15039" s="116" t="n"/>
    </row>
    <row r="15040">
      <c r="A15040" s="116" t="n"/>
      <c r="B15040" s="116" t="n"/>
      <c r="C15040" s="116" t="n"/>
      <c r="D15040" s="116" t="n"/>
    </row>
    <row r="15041">
      <c r="A15041" s="116" t="n"/>
      <c r="B15041" s="116" t="n"/>
      <c r="C15041" s="116" t="n"/>
      <c r="D15041" s="116" t="n"/>
    </row>
    <row r="15042">
      <c r="A15042" s="116" t="n"/>
      <c r="B15042" s="116" t="n"/>
      <c r="C15042" s="116" t="n"/>
      <c r="D15042" s="116" t="n"/>
    </row>
    <row r="15043">
      <c r="A15043" s="116" t="n"/>
      <c r="B15043" s="116" t="n"/>
      <c r="C15043" s="116" t="n"/>
      <c r="D15043" s="116" t="n"/>
    </row>
    <row r="15044">
      <c r="A15044" s="116" t="n"/>
      <c r="B15044" s="116" t="n"/>
      <c r="C15044" s="116" t="n"/>
      <c r="D15044" s="116" t="n"/>
    </row>
    <row r="15045">
      <c r="A15045" s="116" t="n"/>
      <c r="B15045" s="116" t="n"/>
      <c r="C15045" s="116" t="n"/>
      <c r="D15045" s="116" t="n"/>
    </row>
    <row r="15046">
      <c r="A15046" s="116" t="n"/>
      <c r="B15046" s="116" t="n"/>
      <c r="C15046" s="116" t="n"/>
      <c r="D15046" s="116" t="n"/>
    </row>
    <row r="15047">
      <c r="A15047" s="116" t="n"/>
      <c r="B15047" s="116" t="n"/>
      <c r="C15047" s="116" t="n"/>
      <c r="D15047" s="116" t="n"/>
    </row>
    <row r="15048">
      <c r="A15048" s="116" t="n"/>
      <c r="B15048" s="116" t="n"/>
      <c r="C15048" s="116" t="n"/>
      <c r="D15048" s="116" t="n"/>
    </row>
    <row r="15049">
      <c r="A15049" s="116" t="n"/>
      <c r="B15049" s="116" t="n"/>
      <c r="C15049" s="116" t="n"/>
      <c r="D15049" s="116" t="n"/>
    </row>
    <row r="15050">
      <c r="A15050" s="116" t="n"/>
      <c r="B15050" s="116" t="n"/>
      <c r="C15050" s="116" t="n"/>
      <c r="D15050" s="116" t="n"/>
    </row>
    <row r="15051">
      <c r="A15051" s="116" t="n"/>
      <c r="B15051" s="116" t="n"/>
      <c r="C15051" s="116" t="n"/>
      <c r="D15051" s="116" t="n"/>
    </row>
    <row r="15052">
      <c r="A15052" s="116" t="n"/>
      <c r="B15052" s="116" t="n"/>
      <c r="C15052" s="116" t="n"/>
      <c r="D15052" s="116" t="n"/>
    </row>
    <row r="15053">
      <c r="A15053" s="116" t="n"/>
      <c r="B15053" s="116" t="n"/>
      <c r="C15053" s="116" t="n"/>
      <c r="D15053" s="116" t="n"/>
    </row>
    <row r="15054">
      <c r="A15054" s="116" t="n"/>
      <c r="B15054" s="116" t="n"/>
      <c r="C15054" s="116" t="n"/>
      <c r="D15054" s="116" t="n"/>
    </row>
    <row r="15055">
      <c r="A15055" s="116" t="n"/>
      <c r="B15055" s="116" t="n"/>
      <c r="C15055" s="116" t="n"/>
      <c r="D15055" s="116" t="n"/>
    </row>
    <row r="15056">
      <c r="A15056" s="116" t="n"/>
      <c r="B15056" s="116" t="n"/>
      <c r="C15056" s="116" t="n"/>
      <c r="D15056" s="116" t="n"/>
    </row>
    <row r="15057">
      <c r="A15057" s="116" t="n"/>
      <c r="B15057" s="116" t="n"/>
      <c r="C15057" s="116" t="n"/>
      <c r="D15057" s="116" t="n"/>
    </row>
    <row r="15058">
      <c r="A15058" s="116" t="n"/>
      <c r="B15058" s="116" t="n"/>
      <c r="C15058" s="116" t="n"/>
      <c r="D15058" s="116" t="n"/>
    </row>
    <row r="15059">
      <c r="A15059" s="116" t="n"/>
      <c r="B15059" s="116" t="n"/>
      <c r="C15059" s="116" t="n"/>
      <c r="D15059" s="116" t="n"/>
    </row>
    <row r="15060">
      <c r="A15060" s="116" t="n"/>
      <c r="B15060" s="116" t="n"/>
      <c r="C15060" s="116" t="n"/>
      <c r="D15060" s="116" t="n"/>
    </row>
    <row r="15061">
      <c r="A15061" s="116" t="n"/>
      <c r="B15061" s="116" t="n"/>
      <c r="C15061" s="116" t="n"/>
      <c r="D15061" s="116" t="n"/>
    </row>
    <row r="15062">
      <c r="A15062" s="116" t="n"/>
      <c r="B15062" s="116" t="n"/>
      <c r="C15062" s="116" t="n"/>
      <c r="D15062" s="116" t="n"/>
    </row>
    <row r="15063">
      <c r="A15063" s="116" t="n"/>
      <c r="B15063" s="116" t="n"/>
      <c r="C15063" s="116" t="n"/>
      <c r="D15063" s="116" t="n"/>
    </row>
    <row r="15064">
      <c r="A15064" s="116" t="n"/>
      <c r="B15064" s="116" t="n"/>
      <c r="C15064" s="116" t="n"/>
      <c r="D15064" s="116" t="n"/>
    </row>
    <row r="15065">
      <c r="A15065" s="116" t="n"/>
      <c r="B15065" s="116" t="n"/>
      <c r="C15065" s="116" t="n"/>
      <c r="D15065" s="116" t="n"/>
    </row>
    <row r="15066">
      <c r="A15066" s="116" t="n"/>
      <c r="B15066" s="116" t="n"/>
      <c r="C15066" s="116" t="n"/>
      <c r="D15066" s="116" t="n"/>
    </row>
    <row r="15067">
      <c r="A15067" s="116" t="n"/>
      <c r="B15067" s="116" t="n"/>
      <c r="C15067" s="116" t="n"/>
      <c r="D15067" s="116" t="n"/>
    </row>
    <row r="15068">
      <c r="A15068" s="116" t="n"/>
      <c r="B15068" s="116" t="n"/>
      <c r="C15068" s="116" t="n"/>
      <c r="D15068" s="116" t="n"/>
    </row>
    <row r="15069">
      <c r="A15069" s="116" t="n"/>
      <c r="B15069" s="116" t="n"/>
      <c r="C15069" s="116" t="n"/>
      <c r="D15069" s="116" t="n"/>
    </row>
    <row r="15070">
      <c r="A15070" s="116" t="n"/>
      <c r="B15070" s="116" t="n"/>
      <c r="C15070" s="116" t="n"/>
      <c r="D15070" s="116" t="n"/>
    </row>
    <row r="15071">
      <c r="A15071" s="116" t="n"/>
      <c r="B15071" s="116" t="n"/>
      <c r="C15071" s="116" t="n"/>
      <c r="D15071" s="116" t="n"/>
    </row>
    <row r="15072">
      <c r="A15072" s="116" t="n"/>
      <c r="B15072" s="116" t="n"/>
      <c r="C15072" s="116" t="n"/>
      <c r="D15072" s="116" t="n"/>
    </row>
    <row r="15073">
      <c r="A15073" s="116" t="n"/>
      <c r="B15073" s="116" t="n"/>
      <c r="C15073" s="116" t="n"/>
      <c r="D15073" s="116" t="n"/>
    </row>
    <row r="15074">
      <c r="A15074" s="116" t="n"/>
      <c r="B15074" s="116" t="n"/>
      <c r="C15074" s="116" t="n"/>
      <c r="D15074" s="116" t="n"/>
    </row>
    <row r="15075">
      <c r="A15075" s="116" t="n"/>
      <c r="B15075" s="116" t="n"/>
      <c r="C15075" s="116" t="n"/>
      <c r="D15075" s="116" t="n"/>
    </row>
    <row r="15076">
      <c r="A15076" s="116" t="n"/>
      <c r="B15076" s="116" t="n"/>
      <c r="C15076" s="116" t="n"/>
      <c r="D15076" s="116" t="n"/>
    </row>
    <row r="15077">
      <c r="A15077" s="116" t="n"/>
      <c r="B15077" s="116" t="n"/>
      <c r="C15077" s="116" t="n"/>
      <c r="D15077" s="116" t="n"/>
    </row>
    <row r="15078">
      <c r="A15078" s="116" t="n"/>
      <c r="B15078" s="116" t="n"/>
      <c r="C15078" s="116" t="n"/>
      <c r="D15078" s="116" t="n"/>
    </row>
    <row r="15079">
      <c r="A15079" s="116" t="n"/>
      <c r="B15079" s="116" t="n"/>
      <c r="C15079" s="116" t="n"/>
      <c r="D15079" s="116" t="n"/>
    </row>
    <row r="15080">
      <c r="A15080" s="116" t="n"/>
      <c r="B15080" s="116" t="n"/>
      <c r="C15080" s="116" t="n"/>
      <c r="D15080" s="116" t="n"/>
    </row>
    <row r="15081">
      <c r="A15081" s="116" t="n"/>
      <c r="B15081" s="116" t="n"/>
      <c r="C15081" s="116" t="n"/>
      <c r="D15081" s="116" t="n"/>
    </row>
    <row r="15082">
      <c r="A15082" s="116" t="n"/>
      <c r="B15082" s="116" t="n"/>
      <c r="C15082" s="116" t="n"/>
      <c r="D15082" s="116" t="n"/>
    </row>
    <row r="15083">
      <c r="A15083" s="116" t="n"/>
      <c r="B15083" s="116" t="n"/>
      <c r="C15083" s="116" t="n"/>
      <c r="D15083" s="116" t="n"/>
    </row>
    <row r="15084">
      <c r="A15084" s="116" t="n"/>
      <c r="B15084" s="116" t="n"/>
      <c r="C15084" s="116" t="n"/>
      <c r="D15084" s="116" t="n"/>
    </row>
    <row r="15085">
      <c r="A15085" s="116" t="n"/>
      <c r="B15085" s="116" t="n"/>
      <c r="C15085" s="116" t="n"/>
      <c r="D15085" s="116" t="n"/>
    </row>
    <row r="15086">
      <c r="A15086" s="116" t="n"/>
      <c r="B15086" s="116" t="n"/>
      <c r="C15086" s="116" t="n"/>
      <c r="D15086" s="116" t="n"/>
    </row>
    <row r="15087">
      <c r="A15087" s="116" t="n"/>
      <c r="B15087" s="116" t="n"/>
      <c r="C15087" s="116" t="n"/>
      <c r="D15087" s="116" t="n"/>
    </row>
    <row r="15088">
      <c r="A15088" s="116" t="n"/>
      <c r="B15088" s="116" t="n"/>
      <c r="C15088" s="116" t="n"/>
      <c r="D15088" s="116" t="n"/>
    </row>
    <row r="15089">
      <c r="A15089" s="116" t="n"/>
      <c r="B15089" s="116" t="n"/>
      <c r="C15089" s="116" t="n"/>
      <c r="D15089" s="116" t="n"/>
    </row>
    <row r="15090">
      <c r="A15090" s="116" t="n"/>
      <c r="B15090" s="116" t="n"/>
      <c r="C15090" s="116" t="n"/>
      <c r="D15090" s="116" t="n"/>
    </row>
    <row r="15091">
      <c r="A15091" s="116" t="n"/>
      <c r="B15091" s="116" t="n"/>
      <c r="C15091" s="116" t="n"/>
      <c r="D15091" s="116" t="n"/>
    </row>
    <row r="15092">
      <c r="A15092" s="116" t="n"/>
      <c r="B15092" s="116" t="n"/>
      <c r="C15092" s="116" t="n"/>
      <c r="D15092" s="116" t="n"/>
    </row>
    <row r="15093">
      <c r="A15093" s="116" t="n"/>
      <c r="B15093" s="116" t="n"/>
      <c r="C15093" s="116" t="n"/>
      <c r="D15093" s="116" t="n"/>
    </row>
    <row r="15094">
      <c r="A15094" s="116" t="n"/>
      <c r="B15094" s="116" t="n"/>
      <c r="C15094" s="116" t="n"/>
      <c r="D15094" s="116" t="n"/>
    </row>
    <row r="15095">
      <c r="A15095" s="116" t="n"/>
      <c r="B15095" s="116" t="n"/>
      <c r="C15095" s="116" t="n"/>
      <c r="D15095" s="116" t="n"/>
    </row>
    <row r="15096">
      <c r="A15096" s="116" t="n"/>
      <c r="B15096" s="116" t="n"/>
      <c r="C15096" s="116" t="n"/>
      <c r="D15096" s="116" t="n"/>
    </row>
    <row r="15097">
      <c r="A15097" s="116" t="n"/>
      <c r="B15097" s="116" t="n"/>
      <c r="C15097" s="116" t="n"/>
      <c r="D15097" s="116" t="n"/>
    </row>
    <row r="15098">
      <c r="A15098" s="116" t="n"/>
      <c r="B15098" s="116" t="n"/>
      <c r="C15098" s="116" t="n"/>
      <c r="D15098" s="116" t="n"/>
    </row>
    <row r="15099">
      <c r="A15099" s="116" t="n"/>
      <c r="B15099" s="116" t="n"/>
      <c r="C15099" s="116" t="n"/>
      <c r="D15099" s="116" t="n"/>
    </row>
    <row r="15100">
      <c r="A15100" s="116" t="n"/>
      <c r="B15100" s="116" t="n"/>
      <c r="C15100" s="116" t="n"/>
      <c r="D15100" s="116" t="n"/>
    </row>
    <row r="15101">
      <c r="A15101" s="116" t="n"/>
      <c r="B15101" s="116" t="n"/>
      <c r="C15101" s="116" t="n"/>
      <c r="D15101" s="116" t="n"/>
    </row>
    <row r="15102">
      <c r="A15102" s="116" t="n"/>
      <c r="B15102" s="116" t="n"/>
      <c r="C15102" s="116" t="n"/>
      <c r="D15102" s="116" t="n"/>
    </row>
    <row r="15103">
      <c r="A15103" s="116" t="n"/>
      <c r="B15103" s="116" t="n"/>
      <c r="C15103" s="116" t="n"/>
      <c r="D15103" s="116" t="n"/>
    </row>
    <row r="15104">
      <c r="A15104" s="116" t="n"/>
      <c r="B15104" s="116" t="n"/>
      <c r="C15104" s="116" t="n"/>
      <c r="D15104" s="116" t="n"/>
    </row>
    <row r="15105">
      <c r="A15105" s="116" t="n"/>
      <c r="B15105" s="116" t="n"/>
      <c r="C15105" s="116" t="n"/>
      <c r="D15105" s="116" t="n"/>
    </row>
    <row r="15106">
      <c r="A15106" s="116" t="n"/>
      <c r="B15106" s="116" t="n"/>
      <c r="C15106" s="116" t="n"/>
      <c r="D15106" s="116" t="n"/>
    </row>
    <row r="15107">
      <c r="A15107" s="116" t="n"/>
      <c r="B15107" s="116" t="n"/>
      <c r="C15107" s="116" t="n"/>
      <c r="D15107" s="116" t="n"/>
    </row>
    <row r="15108">
      <c r="A15108" s="116" t="n"/>
      <c r="B15108" s="116" t="n"/>
      <c r="C15108" s="116" t="n"/>
      <c r="D15108" s="116" t="n"/>
    </row>
    <row r="15109">
      <c r="A15109" s="116" t="n"/>
      <c r="B15109" s="116" t="n"/>
      <c r="C15109" s="116" t="n"/>
      <c r="D15109" s="116" t="n"/>
    </row>
    <row r="15110">
      <c r="A15110" s="116" t="n"/>
      <c r="B15110" s="116" t="n"/>
      <c r="C15110" s="116" t="n"/>
      <c r="D15110" s="116" t="n"/>
    </row>
    <row r="15111">
      <c r="A15111" s="116" t="n"/>
      <c r="B15111" s="116" t="n"/>
      <c r="C15111" s="116" t="n"/>
      <c r="D15111" s="116" t="n"/>
    </row>
    <row r="15112">
      <c r="A15112" s="116" t="n"/>
      <c r="B15112" s="116" t="n"/>
      <c r="C15112" s="116" t="n"/>
      <c r="D15112" s="116" t="n"/>
    </row>
    <row r="15113">
      <c r="A15113" s="116" t="n"/>
      <c r="B15113" s="116" t="n"/>
      <c r="C15113" s="116" t="n"/>
      <c r="D15113" s="116" t="n"/>
    </row>
    <row r="15114">
      <c r="A15114" s="116" t="n"/>
      <c r="B15114" s="116" t="n"/>
      <c r="C15114" s="116" t="n"/>
      <c r="D15114" s="116" t="n"/>
    </row>
    <row r="15115">
      <c r="A15115" s="116" t="n"/>
      <c r="B15115" s="116" t="n"/>
      <c r="C15115" s="116" t="n"/>
      <c r="D15115" s="116" t="n"/>
    </row>
    <row r="15116">
      <c r="A15116" s="116" t="n"/>
      <c r="B15116" s="116" t="n"/>
      <c r="C15116" s="116" t="n"/>
      <c r="D15116" s="116" t="n"/>
    </row>
    <row r="15117">
      <c r="A15117" s="116" t="n"/>
      <c r="B15117" s="116" t="n"/>
      <c r="C15117" s="116" t="n"/>
      <c r="D15117" s="116" t="n"/>
    </row>
    <row r="15118">
      <c r="A15118" s="116" t="n"/>
      <c r="B15118" s="116" t="n"/>
      <c r="C15118" s="116" t="n"/>
      <c r="D15118" s="116" t="n"/>
    </row>
    <row r="15119">
      <c r="A15119" s="116" t="n"/>
      <c r="B15119" s="116" t="n"/>
      <c r="C15119" s="116" t="n"/>
      <c r="D15119" s="116" t="n"/>
    </row>
    <row r="15120">
      <c r="A15120" s="116" t="n"/>
      <c r="B15120" s="116" t="n"/>
      <c r="C15120" s="116" t="n"/>
      <c r="D15120" s="116" t="n"/>
    </row>
    <row r="15121">
      <c r="A15121" s="116" t="n"/>
      <c r="B15121" s="116" t="n"/>
      <c r="C15121" s="116" t="n"/>
      <c r="D15121" s="116" t="n"/>
    </row>
    <row r="15122">
      <c r="A15122" s="116" t="n"/>
      <c r="B15122" s="116" t="n"/>
      <c r="C15122" s="116" t="n"/>
      <c r="D15122" s="116" t="n"/>
    </row>
    <row r="15123">
      <c r="A15123" s="116" t="n"/>
      <c r="B15123" s="116" t="n"/>
      <c r="C15123" s="116" t="n"/>
      <c r="D15123" s="116" t="n"/>
    </row>
    <row r="15124">
      <c r="A15124" s="116" t="n"/>
      <c r="B15124" s="116" t="n"/>
      <c r="C15124" s="116" t="n"/>
      <c r="D15124" s="116" t="n"/>
    </row>
    <row r="15125">
      <c r="A15125" s="116" t="n"/>
      <c r="B15125" s="116" t="n"/>
      <c r="C15125" s="116" t="n"/>
      <c r="D15125" s="116" t="n"/>
    </row>
    <row r="15126">
      <c r="A15126" s="116" t="n"/>
      <c r="B15126" s="116" t="n"/>
      <c r="C15126" s="116" t="n"/>
      <c r="D15126" s="116" t="n"/>
    </row>
    <row r="15127">
      <c r="A15127" s="116" t="n"/>
      <c r="B15127" s="116" t="n"/>
      <c r="C15127" s="116" t="n"/>
      <c r="D15127" s="116" t="n"/>
    </row>
    <row r="15128">
      <c r="A15128" s="116" t="n"/>
      <c r="B15128" s="116" t="n"/>
      <c r="C15128" s="116" t="n"/>
      <c r="D15128" s="116" t="n"/>
    </row>
    <row r="15129">
      <c r="A15129" s="116" t="n"/>
      <c r="B15129" s="116" t="n"/>
      <c r="C15129" s="116" t="n"/>
      <c r="D15129" s="116" t="n"/>
    </row>
    <row r="15130">
      <c r="A15130" s="116" t="n"/>
      <c r="B15130" s="116" t="n"/>
      <c r="C15130" s="116" t="n"/>
      <c r="D15130" s="116" t="n"/>
    </row>
    <row r="15131">
      <c r="A15131" s="116" t="n"/>
      <c r="B15131" s="116" t="n"/>
      <c r="C15131" s="116" t="n"/>
      <c r="D15131" s="116" t="n"/>
    </row>
    <row r="15132">
      <c r="A15132" s="116" t="n"/>
      <c r="B15132" s="116" t="n"/>
      <c r="C15132" s="116" t="n"/>
      <c r="D15132" s="116" t="n"/>
    </row>
    <row r="15133">
      <c r="A15133" s="116" t="n"/>
      <c r="B15133" s="116" t="n"/>
      <c r="C15133" s="116" t="n"/>
      <c r="D15133" s="116" t="n"/>
    </row>
    <row r="15134">
      <c r="A15134" s="116" t="n"/>
      <c r="B15134" s="116" t="n"/>
      <c r="C15134" s="116" t="n"/>
      <c r="D15134" s="116" t="n"/>
    </row>
    <row r="15135">
      <c r="A15135" s="116" t="n"/>
      <c r="B15135" s="116" t="n"/>
      <c r="C15135" s="116" t="n"/>
      <c r="D15135" s="116" t="n"/>
    </row>
    <row r="15136">
      <c r="A15136" s="116" t="n"/>
      <c r="B15136" s="116" t="n"/>
      <c r="C15136" s="116" t="n"/>
      <c r="D15136" s="116" t="n"/>
    </row>
    <row r="15137">
      <c r="A15137" s="116" t="n"/>
      <c r="B15137" s="116" t="n"/>
      <c r="C15137" s="116" t="n"/>
      <c r="D15137" s="116" t="n"/>
    </row>
    <row r="15138">
      <c r="A15138" s="116" t="n"/>
      <c r="B15138" s="116" t="n"/>
      <c r="C15138" s="116" t="n"/>
      <c r="D15138" s="116" t="n"/>
    </row>
    <row r="15139">
      <c r="A15139" s="116" t="n"/>
      <c r="B15139" s="116" t="n"/>
      <c r="C15139" s="116" t="n"/>
      <c r="D15139" s="116" t="n"/>
    </row>
    <row r="15140">
      <c r="A15140" s="116" t="n"/>
      <c r="B15140" s="116" t="n"/>
      <c r="C15140" s="116" t="n"/>
      <c r="D15140" s="116" t="n"/>
    </row>
    <row r="15141">
      <c r="A15141" s="116" t="n"/>
      <c r="B15141" s="116" t="n"/>
      <c r="C15141" s="116" t="n"/>
      <c r="D15141" s="116" t="n"/>
    </row>
    <row r="15142">
      <c r="A15142" s="116" t="n"/>
      <c r="B15142" s="116" t="n"/>
      <c r="C15142" s="116" t="n"/>
      <c r="D15142" s="116" t="n"/>
    </row>
    <row r="15143">
      <c r="A15143" s="116" t="n"/>
      <c r="B15143" s="116" t="n"/>
      <c r="C15143" s="116" t="n"/>
      <c r="D15143" s="116" t="n"/>
    </row>
    <row r="15144">
      <c r="A15144" s="116" t="n"/>
      <c r="B15144" s="116" t="n"/>
      <c r="C15144" s="116" t="n"/>
      <c r="D15144" s="116" t="n"/>
    </row>
    <row r="15145">
      <c r="A15145" s="116" t="n"/>
      <c r="B15145" s="116" t="n"/>
      <c r="C15145" s="116" t="n"/>
      <c r="D15145" s="116" t="n"/>
    </row>
    <row r="15146">
      <c r="A15146" s="116" t="n"/>
      <c r="B15146" s="116" t="n"/>
      <c r="C15146" s="116" t="n"/>
      <c r="D15146" s="116" t="n"/>
    </row>
    <row r="15147">
      <c r="A15147" s="116" t="n"/>
      <c r="B15147" s="116" t="n"/>
      <c r="C15147" s="116" t="n"/>
      <c r="D15147" s="116" t="n"/>
    </row>
    <row r="15148">
      <c r="A15148" s="116" t="n"/>
      <c r="B15148" s="116" t="n"/>
      <c r="C15148" s="116" t="n"/>
      <c r="D15148" s="116" t="n"/>
    </row>
    <row r="15149">
      <c r="A15149" s="116" t="n"/>
      <c r="B15149" s="116" t="n"/>
      <c r="C15149" s="116" t="n"/>
      <c r="D15149" s="116" t="n"/>
    </row>
    <row r="15150">
      <c r="A15150" s="116" t="n"/>
      <c r="B15150" s="116" t="n"/>
      <c r="C15150" s="116" t="n"/>
      <c r="D15150" s="116" t="n"/>
    </row>
    <row r="15151">
      <c r="A15151" s="116" t="n"/>
      <c r="B15151" s="116" t="n"/>
      <c r="C15151" s="116" t="n"/>
      <c r="D15151" s="116" t="n"/>
    </row>
    <row r="15152">
      <c r="A15152" s="116" t="n"/>
      <c r="B15152" s="116" t="n"/>
      <c r="C15152" s="116" t="n"/>
      <c r="D15152" s="116" t="n"/>
    </row>
    <row r="15153">
      <c r="A15153" s="116" t="n"/>
      <c r="B15153" s="116" t="n"/>
      <c r="C15153" s="116" t="n"/>
      <c r="D15153" s="116" t="n"/>
    </row>
    <row r="15154">
      <c r="A15154" s="116" t="n"/>
      <c r="B15154" s="116" t="n"/>
      <c r="C15154" s="116" t="n"/>
      <c r="D15154" s="116" t="n"/>
    </row>
    <row r="15155">
      <c r="A15155" s="116" t="n"/>
      <c r="B15155" s="116" t="n"/>
      <c r="C15155" s="116" t="n"/>
      <c r="D15155" s="116" t="n"/>
    </row>
    <row r="15156">
      <c r="A15156" s="116" t="n"/>
      <c r="B15156" s="116" t="n"/>
      <c r="C15156" s="116" t="n"/>
      <c r="D15156" s="116" t="n"/>
    </row>
    <row r="15157">
      <c r="A15157" s="116" t="n"/>
      <c r="B15157" s="116" t="n"/>
      <c r="C15157" s="116" t="n"/>
      <c r="D15157" s="116" t="n"/>
    </row>
    <row r="15158">
      <c r="A15158" s="116" t="n"/>
      <c r="B15158" s="116" t="n"/>
      <c r="C15158" s="116" t="n"/>
      <c r="D15158" s="116" t="n"/>
    </row>
    <row r="15159">
      <c r="A15159" s="116" t="n"/>
      <c r="B15159" s="116" t="n"/>
      <c r="C15159" s="116" t="n"/>
      <c r="D15159" s="116" t="n"/>
    </row>
    <row r="15160">
      <c r="A15160" s="116" t="n"/>
      <c r="B15160" s="116" t="n"/>
      <c r="C15160" s="116" t="n"/>
      <c r="D15160" s="116" t="n"/>
    </row>
    <row r="15161">
      <c r="A15161" s="116" t="n"/>
      <c r="B15161" s="116" t="n"/>
      <c r="C15161" s="116" t="n"/>
      <c r="D15161" s="116" t="n"/>
    </row>
    <row r="15162">
      <c r="A15162" s="116" t="n"/>
      <c r="B15162" s="116" t="n"/>
      <c r="C15162" s="116" t="n"/>
      <c r="D15162" s="116" t="n"/>
    </row>
    <row r="15163">
      <c r="A15163" s="116" t="n"/>
      <c r="B15163" s="116" t="n"/>
      <c r="C15163" s="116" t="n"/>
      <c r="D15163" s="116" t="n"/>
    </row>
    <row r="15164">
      <c r="A15164" s="116" t="n"/>
      <c r="B15164" s="116" t="n"/>
      <c r="C15164" s="116" t="n"/>
      <c r="D15164" s="116" t="n"/>
    </row>
    <row r="15165">
      <c r="A15165" s="116" t="n"/>
      <c r="B15165" s="116" t="n"/>
      <c r="C15165" s="116" t="n"/>
      <c r="D15165" s="116" t="n"/>
    </row>
    <row r="15166">
      <c r="A15166" s="116" t="n"/>
      <c r="B15166" s="116" t="n"/>
      <c r="C15166" s="116" t="n"/>
      <c r="D15166" s="116" t="n"/>
    </row>
    <row r="15167">
      <c r="A15167" s="116" t="n"/>
      <c r="B15167" s="116" t="n"/>
      <c r="C15167" s="116" t="n"/>
      <c r="D15167" s="116" t="n"/>
    </row>
    <row r="15168">
      <c r="A15168" s="116" t="n"/>
      <c r="B15168" s="116" t="n"/>
      <c r="C15168" s="116" t="n"/>
      <c r="D15168" s="116" t="n"/>
    </row>
    <row r="15169">
      <c r="A15169" s="116" t="n"/>
      <c r="B15169" s="116" t="n"/>
      <c r="C15169" s="116" t="n"/>
      <c r="D15169" s="116" t="n"/>
    </row>
    <row r="15170">
      <c r="A15170" s="116" t="n"/>
      <c r="B15170" s="116" t="n"/>
      <c r="C15170" s="116" t="n"/>
      <c r="D15170" s="116" t="n"/>
    </row>
    <row r="15171">
      <c r="A15171" s="116" t="n"/>
      <c r="B15171" s="116" t="n"/>
      <c r="C15171" s="116" t="n"/>
      <c r="D15171" s="116" t="n"/>
    </row>
    <row r="15172">
      <c r="A15172" s="116" t="n"/>
      <c r="B15172" s="116" t="n"/>
      <c r="C15172" s="116" t="n"/>
      <c r="D15172" s="116" t="n"/>
    </row>
    <row r="15173">
      <c r="A15173" s="116" t="n"/>
      <c r="B15173" s="116" t="n"/>
      <c r="C15173" s="116" t="n"/>
      <c r="D15173" s="116" t="n"/>
    </row>
    <row r="15174">
      <c r="A15174" s="116" t="n"/>
      <c r="B15174" s="116" t="n"/>
      <c r="C15174" s="116" t="n"/>
      <c r="D15174" s="116" t="n"/>
    </row>
    <row r="15175">
      <c r="A15175" s="116" t="n"/>
      <c r="B15175" s="116" t="n"/>
      <c r="C15175" s="116" t="n"/>
      <c r="D15175" s="116" t="n"/>
    </row>
    <row r="15176">
      <c r="A15176" s="116" t="n"/>
      <c r="B15176" s="116" t="n"/>
      <c r="C15176" s="116" t="n"/>
      <c r="D15176" s="116" t="n"/>
    </row>
    <row r="15177">
      <c r="A15177" s="116" t="n"/>
      <c r="B15177" s="116" t="n"/>
      <c r="C15177" s="116" t="n"/>
      <c r="D15177" s="116" t="n"/>
    </row>
    <row r="15178">
      <c r="A15178" s="116" t="n"/>
      <c r="B15178" s="116" t="n"/>
      <c r="C15178" s="116" t="n"/>
      <c r="D15178" s="116" t="n"/>
    </row>
    <row r="15179">
      <c r="A15179" s="116" t="n"/>
      <c r="B15179" s="116" t="n"/>
      <c r="C15179" s="116" t="n"/>
      <c r="D15179" s="116" t="n"/>
    </row>
    <row r="15180">
      <c r="A15180" s="116" t="n"/>
      <c r="B15180" s="116" t="n"/>
      <c r="C15180" s="116" t="n"/>
      <c r="D15180" s="116" t="n"/>
    </row>
    <row r="15181">
      <c r="A15181" s="116" t="n"/>
      <c r="B15181" s="116" t="n"/>
      <c r="C15181" s="116" t="n"/>
      <c r="D15181" s="116" t="n"/>
    </row>
    <row r="15182">
      <c r="A15182" s="116" t="n"/>
      <c r="B15182" s="116" t="n"/>
      <c r="C15182" s="116" t="n"/>
      <c r="D15182" s="116" t="n"/>
    </row>
    <row r="15183">
      <c r="A15183" s="116" t="n"/>
      <c r="B15183" s="116" t="n"/>
      <c r="C15183" s="116" t="n"/>
      <c r="D15183" s="116" t="n"/>
    </row>
    <row r="15184">
      <c r="A15184" s="116" t="n"/>
      <c r="B15184" s="116" t="n"/>
      <c r="C15184" s="116" t="n"/>
      <c r="D15184" s="116" t="n"/>
    </row>
    <row r="15185">
      <c r="A15185" s="116" t="n"/>
      <c r="B15185" s="116" t="n"/>
      <c r="C15185" s="116" t="n"/>
      <c r="D15185" s="116" t="n"/>
    </row>
    <row r="15186">
      <c r="A15186" s="116" t="n"/>
      <c r="B15186" s="116" t="n"/>
      <c r="C15186" s="116" t="n"/>
      <c r="D15186" s="116" t="n"/>
    </row>
    <row r="15187">
      <c r="A15187" s="116" t="n"/>
      <c r="B15187" s="116" t="n"/>
      <c r="C15187" s="116" t="n"/>
      <c r="D15187" s="116" t="n"/>
    </row>
    <row r="15188">
      <c r="A15188" s="116" t="n"/>
      <c r="B15188" s="116" t="n"/>
      <c r="C15188" s="116" t="n"/>
      <c r="D15188" s="116" t="n"/>
    </row>
    <row r="15189">
      <c r="A15189" s="116" t="n"/>
      <c r="B15189" s="116" t="n"/>
      <c r="C15189" s="116" t="n"/>
      <c r="D15189" s="116" t="n"/>
    </row>
    <row r="15190">
      <c r="A15190" s="116" t="n"/>
      <c r="B15190" s="116" t="n"/>
      <c r="C15190" s="116" t="n"/>
      <c r="D15190" s="116" t="n"/>
    </row>
    <row r="15191">
      <c r="A15191" s="116" t="n"/>
      <c r="B15191" s="116" t="n"/>
      <c r="C15191" s="116" t="n"/>
      <c r="D15191" s="116" t="n"/>
    </row>
    <row r="15192">
      <c r="A15192" s="116" t="n"/>
      <c r="B15192" s="116" t="n"/>
      <c r="C15192" s="116" t="n"/>
      <c r="D15192" s="116" t="n"/>
    </row>
    <row r="15193">
      <c r="A15193" s="116" t="n"/>
      <c r="B15193" s="116" t="n"/>
      <c r="C15193" s="116" t="n"/>
      <c r="D15193" s="116" t="n"/>
    </row>
    <row r="15194">
      <c r="A15194" s="116" t="n"/>
      <c r="B15194" s="116" t="n"/>
      <c r="C15194" s="116" t="n"/>
      <c r="D15194" s="116" t="n"/>
    </row>
    <row r="15195">
      <c r="A15195" s="116" t="n"/>
      <c r="B15195" s="116" t="n"/>
      <c r="C15195" s="116" t="n"/>
      <c r="D15195" s="116" t="n"/>
    </row>
    <row r="15196">
      <c r="A15196" s="116" t="n"/>
      <c r="B15196" s="116" t="n"/>
      <c r="C15196" s="116" t="n"/>
      <c r="D15196" s="116" t="n"/>
    </row>
    <row r="15197">
      <c r="A15197" s="116" t="n"/>
      <c r="B15197" s="116" t="n"/>
      <c r="C15197" s="116" t="n"/>
      <c r="D15197" s="116" t="n"/>
    </row>
    <row r="15198">
      <c r="A15198" s="116" t="n"/>
      <c r="B15198" s="116" t="n"/>
      <c r="C15198" s="116" t="n"/>
      <c r="D15198" s="116" t="n"/>
    </row>
    <row r="15199">
      <c r="A15199" s="116" t="n"/>
      <c r="B15199" s="116" t="n"/>
      <c r="C15199" s="116" t="n"/>
      <c r="D15199" s="116" t="n"/>
    </row>
    <row r="15200">
      <c r="A15200" s="116" t="n"/>
      <c r="B15200" s="116" t="n"/>
      <c r="C15200" s="116" t="n"/>
      <c r="D15200" s="116" t="n"/>
    </row>
    <row r="15201">
      <c r="A15201" s="116" t="n"/>
      <c r="B15201" s="116" t="n"/>
      <c r="C15201" s="116" t="n"/>
      <c r="D15201" s="116" t="n"/>
    </row>
    <row r="15202">
      <c r="A15202" s="116" t="n"/>
      <c r="B15202" s="116" t="n"/>
      <c r="C15202" s="116" t="n"/>
      <c r="D15202" s="116" t="n"/>
    </row>
    <row r="15203">
      <c r="A15203" s="116" t="n"/>
      <c r="B15203" s="116" t="n"/>
      <c r="C15203" s="116" t="n"/>
      <c r="D15203" s="116" t="n"/>
    </row>
    <row r="15204">
      <c r="A15204" s="116" t="n"/>
      <c r="B15204" s="116" t="n"/>
      <c r="C15204" s="116" t="n"/>
      <c r="D15204" s="116" t="n"/>
    </row>
    <row r="15205">
      <c r="A15205" s="116" t="n"/>
      <c r="B15205" s="116" t="n"/>
      <c r="C15205" s="116" t="n"/>
      <c r="D15205" s="116" t="n"/>
    </row>
    <row r="15206">
      <c r="A15206" s="116" t="n"/>
      <c r="B15206" s="116" t="n"/>
      <c r="C15206" s="116" t="n"/>
      <c r="D15206" s="116" t="n"/>
    </row>
    <row r="15207">
      <c r="A15207" s="116" t="n"/>
      <c r="B15207" s="116" t="n"/>
      <c r="C15207" s="116" t="n"/>
      <c r="D15207" s="116" t="n"/>
    </row>
    <row r="15208">
      <c r="A15208" s="116" t="n"/>
      <c r="B15208" s="116" t="n"/>
      <c r="C15208" s="116" t="n"/>
      <c r="D15208" s="116" t="n"/>
    </row>
    <row r="15209">
      <c r="A15209" s="116" t="n"/>
      <c r="B15209" s="116" t="n"/>
      <c r="C15209" s="116" t="n"/>
      <c r="D15209" s="116" t="n"/>
    </row>
    <row r="15210">
      <c r="A15210" s="116" t="n"/>
      <c r="B15210" s="116" t="n"/>
      <c r="C15210" s="116" t="n"/>
      <c r="D15210" s="116" t="n"/>
    </row>
    <row r="15211">
      <c r="A15211" s="116" t="n"/>
      <c r="B15211" s="116" t="n"/>
      <c r="C15211" s="116" t="n"/>
      <c r="D15211" s="116" t="n"/>
    </row>
    <row r="15212">
      <c r="A15212" s="116" t="n"/>
      <c r="B15212" s="116" t="n"/>
      <c r="C15212" s="116" t="n"/>
      <c r="D15212" s="116" t="n"/>
    </row>
    <row r="15213">
      <c r="A15213" s="116" t="n"/>
      <c r="B15213" s="116" t="n"/>
      <c r="C15213" s="116" t="n"/>
      <c r="D15213" s="116" t="n"/>
    </row>
    <row r="15214">
      <c r="A15214" s="116" t="n"/>
      <c r="B15214" s="116" t="n"/>
      <c r="C15214" s="116" t="n"/>
      <c r="D15214" s="116" t="n"/>
    </row>
    <row r="15215">
      <c r="A15215" s="116" t="n"/>
      <c r="B15215" s="116" t="n"/>
      <c r="C15215" s="116" t="n"/>
      <c r="D15215" s="116" t="n"/>
    </row>
    <row r="15216">
      <c r="A15216" s="116" t="n"/>
      <c r="B15216" s="116" t="n"/>
      <c r="C15216" s="116" t="n"/>
      <c r="D15216" s="116" t="n"/>
    </row>
    <row r="15217">
      <c r="A15217" s="116" t="n"/>
      <c r="B15217" s="116" t="n"/>
      <c r="C15217" s="116" t="n"/>
      <c r="D15217" s="116" t="n"/>
    </row>
    <row r="15218">
      <c r="A15218" s="116" t="n"/>
      <c r="B15218" s="116" t="n"/>
      <c r="C15218" s="116" t="n"/>
      <c r="D15218" s="116" t="n"/>
    </row>
    <row r="15219">
      <c r="A15219" s="116" t="n"/>
      <c r="B15219" s="116" t="n"/>
      <c r="C15219" s="116" t="n"/>
      <c r="D15219" s="116" t="n"/>
    </row>
    <row r="15220">
      <c r="A15220" s="116" t="n"/>
      <c r="B15220" s="116" t="n"/>
      <c r="C15220" s="116" t="n"/>
      <c r="D15220" s="116" t="n"/>
    </row>
    <row r="15221">
      <c r="A15221" s="116" t="n"/>
      <c r="B15221" s="116" t="n"/>
      <c r="C15221" s="116" t="n"/>
      <c r="D15221" s="116" t="n"/>
    </row>
    <row r="15222">
      <c r="A15222" s="116" t="n"/>
      <c r="B15222" s="116" t="n"/>
      <c r="C15222" s="116" t="n"/>
      <c r="D15222" s="116" t="n"/>
    </row>
    <row r="15223">
      <c r="A15223" s="116" t="n"/>
      <c r="B15223" s="116" t="n"/>
      <c r="C15223" s="116" t="n"/>
      <c r="D15223" s="116" t="n"/>
    </row>
    <row r="15224">
      <c r="A15224" s="116" t="n"/>
      <c r="B15224" s="116" t="n"/>
      <c r="C15224" s="116" t="n"/>
      <c r="D15224" s="116" t="n"/>
    </row>
    <row r="15225">
      <c r="A15225" s="116" t="n"/>
      <c r="B15225" s="116" t="n"/>
      <c r="C15225" s="116" t="n"/>
      <c r="D15225" s="116" t="n"/>
    </row>
    <row r="15226">
      <c r="A15226" s="116" t="n"/>
      <c r="B15226" s="116" t="n"/>
      <c r="C15226" s="116" t="n"/>
      <c r="D15226" s="116" t="n"/>
    </row>
    <row r="15227">
      <c r="A15227" s="116" t="n"/>
      <c r="B15227" s="116" t="n"/>
      <c r="C15227" s="116" t="n"/>
      <c r="D15227" s="116" t="n"/>
    </row>
    <row r="15228">
      <c r="A15228" s="116" t="n"/>
      <c r="B15228" s="116" t="n"/>
      <c r="C15228" s="116" t="n"/>
      <c r="D15228" s="116" t="n"/>
    </row>
    <row r="15229">
      <c r="A15229" s="116" t="n"/>
      <c r="B15229" s="116" t="n"/>
      <c r="C15229" s="116" t="n"/>
      <c r="D15229" s="116" t="n"/>
    </row>
    <row r="15230">
      <c r="A15230" s="116" t="n"/>
      <c r="B15230" s="116" t="n"/>
      <c r="C15230" s="116" t="n"/>
      <c r="D15230" s="116" t="n"/>
    </row>
    <row r="15231">
      <c r="A15231" s="116" t="n"/>
      <c r="B15231" s="116" t="n"/>
      <c r="C15231" s="116" t="n"/>
      <c r="D15231" s="116" t="n"/>
    </row>
    <row r="15232">
      <c r="A15232" s="116" t="n"/>
      <c r="B15232" s="116" t="n"/>
      <c r="C15232" s="116" t="n"/>
      <c r="D15232" s="116" t="n"/>
    </row>
    <row r="15233">
      <c r="A15233" s="116" t="n"/>
      <c r="B15233" s="116" t="n"/>
      <c r="C15233" s="116" t="n"/>
      <c r="D15233" s="116" t="n"/>
    </row>
    <row r="15234">
      <c r="A15234" s="116" t="n"/>
      <c r="B15234" s="116" t="n"/>
      <c r="C15234" s="116" t="n"/>
      <c r="D15234" s="116" t="n"/>
    </row>
    <row r="15235">
      <c r="A15235" s="116" t="n"/>
      <c r="B15235" s="116" t="n"/>
      <c r="C15235" s="116" t="n"/>
      <c r="D15235" s="116" t="n"/>
    </row>
    <row r="15236">
      <c r="A15236" s="116" t="n"/>
      <c r="B15236" s="116" t="n"/>
      <c r="C15236" s="116" t="n"/>
      <c r="D15236" s="116" t="n"/>
    </row>
    <row r="15237">
      <c r="A15237" s="116" t="n"/>
      <c r="B15237" s="116" t="n"/>
      <c r="C15237" s="116" t="n"/>
      <c r="D15237" s="116" t="n"/>
    </row>
    <row r="15238">
      <c r="A15238" s="116" t="n"/>
      <c r="B15238" s="116" t="n"/>
      <c r="C15238" s="116" t="n"/>
      <c r="D15238" s="116" t="n"/>
    </row>
    <row r="15239">
      <c r="A15239" s="116" t="n"/>
      <c r="B15239" s="116" t="n"/>
      <c r="C15239" s="116" t="n"/>
      <c r="D15239" s="116" t="n"/>
    </row>
    <row r="15240">
      <c r="A15240" s="116" t="n"/>
      <c r="B15240" s="116" t="n"/>
      <c r="C15240" s="116" t="n"/>
      <c r="D15240" s="116" t="n"/>
    </row>
    <row r="15241">
      <c r="A15241" s="116" t="n"/>
      <c r="B15241" s="116" t="n"/>
      <c r="C15241" s="116" t="n"/>
      <c r="D15241" s="116" t="n"/>
    </row>
    <row r="15242">
      <c r="A15242" s="116" t="n"/>
      <c r="B15242" s="116" t="n"/>
      <c r="C15242" s="116" t="n"/>
      <c r="D15242" s="116" t="n"/>
    </row>
    <row r="15243">
      <c r="A15243" s="116" t="n"/>
      <c r="B15243" s="116" t="n"/>
      <c r="C15243" s="116" t="n"/>
      <c r="D15243" s="116" t="n"/>
    </row>
    <row r="15244">
      <c r="A15244" s="116" t="n"/>
      <c r="B15244" s="116" t="n"/>
      <c r="C15244" s="116" t="n"/>
      <c r="D15244" s="116" t="n"/>
    </row>
    <row r="15245">
      <c r="A15245" s="116" t="n"/>
      <c r="B15245" s="116" t="n"/>
      <c r="C15245" s="116" t="n"/>
      <c r="D15245" s="116" t="n"/>
    </row>
    <row r="15246">
      <c r="A15246" s="116" t="n"/>
      <c r="B15246" s="116" t="n"/>
      <c r="C15246" s="116" t="n"/>
      <c r="D15246" s="116" t="n"/>
    </row>
    <row r="15247">
      <c r="A15247" s="116" t="n"/>
      <c r="B15247" s="116" t="n"/>
      <c r="C15247" s="116" t="n"/>
      <c r="D15247" s="116" t="n"/>
    </row>
    <row r="15248">
      <c r="A15248" s="116" t="n"/>
      <c r="B15248" s="116" t="n"/>
      <c r="C15248" s="116" t="n"/>
      <c r="D15248" s="116" t="n"/>
    </row>
    <row r="15249">
      <c r="A15249" s="116" t="n"/>
      <c r="B15249" s="116" t="n"/>
      <c r="C15249" s="116" t="n"/>
      <c r="D15249" s="116" t="n"/>
    </row>
    <row r="15250">
      <c r="A15250" s="116" t="n"/>
      <c r="B15250" s="116" t="n"/>
      <c r="C15250" s="116" t="n"/>
      <c r="D15250" s="116" t="n"/>
    </row>
    <row r="15251">
      <c r="A15251" s="116" t="n"/>
      <c r="B15251" s="116" t="n"/>
      <c r="C15251" s="116" t="n"/>
      <c r="D15251" s="116" t="n"/>
    </row>
    <row r="15252">
      <c r="A15252" s="116" t="n"/>
      <c r="B15252" s="116" t="n"/>
      <c r="C15252" s="116" t="n"/>
      <c r="D15252" s="116" t="n"/>
    </row>
    <row r="15253">
      <c r="A15253" s="116" t="n"/>
      <c r="B15253" s="116" t="n"/>
      <c r="C15253" s="116" t="n"/>
      <c r="D15253" s="116" t="n"/>
    </row>
    <row r="15254">
      <c r="A15254" s="116" t="n"/>
      <c r="B15254" s="116" t="n"/>
      <c r="C15254" s="116" t="n"/>
      <c r="D15254" s="116" t="n"/>
    </row>
    <row r="15255">
      <c r="A15255" s="116" t="n"/>
      <c r="B15255" s="116" t="n"/>
      <c r="C15255" s="116" t="n"/>
      <c r="D15255" s="116" t="n"/>
    </row>
    <row r="15256">
      <c r="A15256" s="116" t="n"/>
      <c r="B15256" s="116" t="n"/>
      <c r="C15256" s="116" t="n"/>
      <c r="D15256" s="116" t="n"/>
    </row>
    <row r="15257">
      <c r="A15257" s="116" t="n"/>
      <c r="B15257" s="116" t="n"/>
      <c r="C15257" s="116" t="n"/>
      <c r="D15257" s="116" t="n"/>
    </row>
    <row r="15258">
      <c r="A15258" s="116" t="n"/>
      <c r="B15258" s="116" t="n"/>
      <c r="C15258" s="116" t="n"/>
      <c r="D15258" s="116" t="n"/>
    </row>
    <row r="15259">
      <c r="A15259" s="116" t="n"/>
      <c r="B15259" s="116" t="n"/>
      <c r="C15259" s="116" t="n"/>
      <c r="D15259" s="116" t="n"/>
    </row>
    <row r="15260">
      <c r="A15260" s="116" t="n"/>
      <c r="B15260" s="116" t="n"/>
      <c r="C15260" s="116" t="n"/>
      <c r="D15260" s="116" t="n"/>
    </row>
    <row r="15261">
      <c r="A15261" s="116" t="n"/>
      <c r="B15261" s="116" t="n"/>
      <c r="C15261" s="116" t="n"/>
      <c r="D15261" s="116" t="n"/>
    </row>
    <row r="15262">
      <c r="A15262" s="116" t="n"/>
      <c r="B15262" s="116" t="n"/>
      <c r="C15262" s="116" t="n"/>
      <c r="D15262" s="116" t="n"/>
    </row>
    <row r="15263">
      <c r="A15263" s="116" t="n"/>
      <c r="B15263" s="116" t="n"/>
      <c r="C15263" s="116" t="n"/>
      <c r="D15263" s="116" t="n"/>
    </row>
    <row r="15264">
      <c r="A15264" s="116" t="n"/>
      <c r="B15264" s="116" t="n"/>
      <c r="C15264" s="116" t="n"/>
      <c r="D15264" s="116" t="n"/>
    </row>
    <row r="15265">
      <c r="A15265" s="116" t="n"/>
      <c r="B15265" s="116" t="n"/>
      <c r="C15265" s="116" t="n"/>
      <c r="D15265" s="116" t="n"/>
    </row>
    <row r="15266">
      <c r="A15266" s="116" t="n"/>
      <c r="B15266" s="116" t="n"/>
      <c r="C15266" s="116" t="n"/>
      <c r="D15266" s="116" t="n"/>
    </row>
    <row r="15267">
      <c r="A15267" s="116" t="n"/>
      <c r="B15267" s="116" t="n"/>
      <c r="C15267" s="116" t="n"/>
      <c r="D15267" s="116" t="n"/>
    </row>
    <row r="15268">
      <c r="A15268" s="116" t="n"/>
      <c r="B15268" s="116" t="n"/>
      <c r="C15268" s="116" t="n"/>
      <c r="D15268" s="116" t="n"/>
    </row>
    <row r="15269">
      <c r="A15269" s="116" t="n"/>
      <c r="B15269" s="116" t="n"/>
      <c r="C15269" s="116" t="n"/>
      <c r="D15269" s="116" t="n"/>
    </row>
    <row r="15270">
      <c r="A15270" s="116" t="n"/>
      <c r="B15270" s="116" t="n"/>
      <c r="C15270" s="116" t="n"/>
      <c r="D15270" s="116" t="n"/>
    </row>
    <row r="15271">
      <c r="A15271" s="116" t="n"/>
      <c r="B15271" s="116" t="n"/>
      <c r="C15271" s="116" t="n"/>
      <c r="D15271" s="116" t="n"/>
    </row>
    <row r="15272">
      <c r="A15272" s="116" t="n"/>
      <c r="B15272" s="116" t="n"/>
      <c r="C15272" s="116" t="n"/>
      <c r="D15272" s="116" t="n"/>
    </row>
    <row r="15273">
      <c r="A15273" s="116" t="n"/>
      <c r="B15273" s="116" t="n"/>
      <c r="C15273" s="116" t="n"/>
      <c r="D15273" s="116" t="n"/>
    </row>
    <row r="15274">
      <c r="A15274" s="116" t="n"/>
      <c r="B15274" s="116" t="n"/>
      <c r="C15274" s="116" t="n"/>
      <c r="D15274" s="116" t="n"/>
    </row>
    <row r="15275">
      <c r="A15275" s="116" t="n"/>
      <c r="B15275" s="116" t="n"/>
      <c r="C15275" s="116" t="n"/>
      <c r="D15275" s="116" t="n"/>
    </row>
    <row r="15276">
      <c r="A15276" s="116" t="n"/>
      <c r="B15276" s="116" t="n"/>
      <c r="C15276" s="116" t="n"/>
      <c r="D15276" s="116" t="n"/>
    </row>
    <row r="15277">
      <c r="A15277" s="116" t="n"/>
      <c r="B15277" s="116" t="n"/>
      <c r="C15277" s="116" t="n"/>
      <c r="D15277" s="116" t="n"/>
    </row>
    <row r="15278">
      <c r="A15278" s="116" t="n"/>
      <c r="B15278" s="116" t="n"/>
      <c r="C15278" s="116" t="n"/>
      <c r="D15278" s="116" t="n"/>
    </row>
    <row r="15279">
      <c r="A15279" s="116" t="n"/>
      <c r="B15279" s="116" t="n"/>
      <c r="C15279" s="116" t="n"/>
      <c r="D15279" s="116" t="n"/>
    </row>
    <row r="15280">
      <c r="A15280" s="116" t="n"/>
      <c r="B15280" s="116" t="n"/>
      <c r="C15280" s="116" t="n"/>
      <c r="D15280" s="116" t="n"/>
    </row>
    <row r="15281">
      <c r="A15281" s="116" t="n"/>
      <c r="B15281" s="116" t="n"/>
      <c r="C15281" s="116" t="n"/>
      <c r="D15281" s="116" t="n"/>
    </row>
    <row r="15282">
      <c r="A15282" s="116" t="n"/>
      <c r="B15282" s="116" t="n"/>
      <c r="C15282" s="116" t="n"/>
      <c r="D15282" s="116" t="n"/>
    </row>
    <row r="15283">
      <c r="A15283" s="116" t="n"/>
      <c r="B15283" s="116" t="n"/>
      <c r="C15283" s="116" t="n"/>
      <c r="D15283" s="116" t="n"/>
    </row>
    <row r="15284">
      <c r="A15284" s="116" t="n"/>
      <c r="B15284" s="116" t="n"/>
      <c r="C15284" s="116" t="n"/>
      <c r="D15284" s="116" t="n"/>
    </row>
    <row r="15285">
      <c r="A15285" s="116" t="n"/>
      <c r="B15285" s="116" t="n"/>
      <c r="C15285" s="116" t="n"/>
      <c r="D15285" s="116" t="n"/>
    </row>
    <row r="15286">
      <c r="A15286" s="116" t="n"/>
      <c r="B15286" s="116" t="n"/>
      <c r="C15286" s="116" t="n"/>
      <c r="D15286" s="116" t="n"/>
    </row>
    <row r="15287">
      <c r="A15287" s="116" t="n"/>
      <c r="B15287" s="116" t="n"/>
      <c r="C15287" s="116" t="n"/>
      <c r="D15287" s="116" t="n"/>
    </row>
    <row r="15288">
      <c r="A15288" s="116" t="n"/>
      <c r="B15288" s="116" t="n"/>
      <c r="C15288" s="116" t="n"/>
      <c r="D15288" s="116" t="n"/>
    </row>
    <row r="15289">
      <c r="A15289" s="116" t="n"/>
      <c r="B15289" s="116" t="n"/>
      <c r="C15289" s="116" t="n"/>
      <c r="D15289" s="116" t="n"/>
    </row>
    <row r="15290">
      <c r="A15290" s="116" t="n"/>
      <c r="B15290" s="116" t="n"/>
      <c r="C15290" s="116" t="n"/>
      <c r="D15290" s="116" t="n"/>
    </row>
    <row r="15291">
      <c r="A15291" s="116" t="n"/>
      <c r="B15291" s="116" t="n"/>
      <c r="C15291" s="116" t="n"/>
      <c r="D15291" s="116" t="n"/>
    </row>
    <row r="15292">
      <c r="A15292" s="116" t="n"/>
      <c r="B15292" s="116" t="n"/>
      <c r="C15292" s="116" t="n"/>
      <c r="D15292" s="116" t="n"/>
    </row>
    <row r="15293">
      <c r="A15293" s="116" t="n"/>
      <c r="B15293" s="116" t="n"/>
      <c r="C15293" s="116" t="n"/>
      <c r="D15293" s="116" t="n"/>
    </row>
    <row r="15294">
      <c r="A15294" s="116" t="n"/>
      <c r="B15294" s="116" t="n"/>
      <c r="C15294" s="116" t="n"/>
      <c r="D15294" s="116" t="n"/>
    </row>
    <row r="15295">
      <c r="A15295" s="116" t="n"/>
      <c r="B15295" s="116" t="n"/>
      <c r="C15295" s="116" t="n"/>
      <c r="D15295" s="116" t="n"/>
    </row>
    <row r="15296">
      <c r="A15296" s="116" t="n"/>
      <c r="B15296" s="116" t="n"/>
      <c r="C15296" s="116" t="n"/>
      <c r="D15296" s="116" t="n"/>
    </row>
    <row r="15297">
      <c r="A15297" s="116" t="n"/>
      <c r="B15297" s="116" t="n"/>
      <c r="C15297" s="116" t="n"/>
      <c r="D15297" s="116" t="n"/>
    </row>
    <row r="15298">
      <c r="A15298" s="116" t="n"/>
      <c r="B15298" s="116" t="n"/>
      <c r="C15298" s="116" t="n"/>
      <c r="D15298" s="116" t="n"/>
    </row>
    <row r="15299">
      <c r="A15299" s="116" t="n"/>
      <c r="B15299" s="116" t="n"/>
      <c r="C15299" s="116" t="n"/>
      <c r="D15299" s="116" t="n"/>
    </row>
    <row r="15300">
      <c r="A15300" s="116" t="n"/>
      <c r="B15300" s="116" t="n"/>
      <c r="C15300" s="116" t="n"/>
      <c r="D15300" s="116" t="n"/>
    </row>
    <row r="15301">
      <c r="A15301" s="116" t="n"/>
      <c r="B15301" s="116" t="n"/>
      <c r="C15301" s="116" t="n"/>
      <c r="D15301" s="116" t="n"/>
    </row>
    <row r="15302">
      <c r="A15302" s="116" t="n"/>
      <c r="B15302" s="116" t="n"/>
      <c r="C15302" s="116" t="n"/>
      <c r="D15302" s="116" t="n"/>
    </row>
    <row r="15303">
      <c r="A15303" s="116" t="n"/>
      <c r="B15303" s="116" t="n"/>
      <c r="C15303" s="116" t="n"/>
      <c r="D15303" s="116" t="n"/>
    </row>
    <row r="15304">
      <c r="A15304" s="116" t="n"/>
      <c r="B15304" s="116" t="n"/>
      <c r="C15304" s="116" t="n"/>
      <c r="D15304" s="116" t="n"/>
    </row>
    <row r="15305">
      <c r="A15305" s="116" t="n"/>
      <c r="B15305" s="116" t="n"/>
      <c r="C15305" s="116" t="n"/>
      <c r="D15305" s="116" t="n"/>
    </row>
    <row r="15306">
      <c r="A15306" s="116" t="n"/>
      <c r="B15306" s="116" t="n"/>
      <c r="C15306" s="116" t="n"/>
      <c r="D15306" s="116" t="n"/>
    </row>
    <row r="15307">
      <c r="A15307" s="116" t="n"/>
      <c r="B15307" s="116" t="n"/>
      <c r="C15307" s="116" t="n"/>
      <c r="D15307" s="116" t="n"/>
    </row>
    <row r="15308">
      <c r="A15308" s="116" t="n"/>
      <c r="B15308" s="116" t="n"/>
      <c r="C15308" s="116" t="n"/>
      <c r="D15308" s="116" t="n"/>
    </row>
    <row r="15309">
      <c r="A15309" s="116" t="n"/>
      <c r="B15309" s="116" t="n"/>
      <c r="C15309" s="116" t="n"/>
      <c r="D15309" s="116" t="n"/>
    </row>
    <row r="15310">
      <c r="A15310" s="116" t="n"/>
      <c r="B15310" s="116" t="n"/>
      <c r="C15310" s="116" t="n"/>
      <c r="D15310" s="116" t="n"/>
    </row>
    <row r="15311">
      <c r="A15311" s="116" t="n"/>
      <c r="B15311" s="116" t="n"/>
      <c r="C15311" s="116" t="n"/>
      <c r="D15311" s="116" t="n"/>
    </row>
    <row r="15312">
      <c r="A15312" s="116" t="n"/>
      <c r="B15312" s="116" t="n"/>
      <c r="C15312" s="116" t="n"/>
      <c r="D15312" s="116" t="n"/>
    </row>
    <row r="15313">
      <c r="A15313" s="116" t="n"/>
      <c r="B15313" s="116" t="n"/>
      <c r="C15313" s="116" t="n"/>
      <c r="D15313" s="116" t="n"/>
    </row>
    <row r="15314">
      <c r="A15314" s="116" t="n"/>
      <c r="B15314" s="116" t="n"/>
      <c r="C15314" s="116" t="n"/>
      <c r="D15314" s="116" t="n"/>
    </row>
    <row r="15315">
      <c r="A15315" s="116" t="n"/>
      <c r="B15315" s="116" t="n"/>
      <c r="C15315" s="116" t="n"/>
      <c r="D15315" s="116" t="n"/>
    </row>
    <row r="15316">
      <c r="A15316" s="116" t="n"/>
      <c r="B15316" s="116" t="n"/>
      <c r="C15316" s="116" t="n"/>
      <c r="D15316" s="116" t="n"/>
    </row>
    <row r="15317">
      <c r="A15317" s="116" t="n"/>
      <c r="B15317" s="116" t="n"/>
      <c r="C15317" s="116" t="n"/>
      <c r="D15317" s="116" t="n"/>
    </row>
    <row r="15318">
      <c r="A15318" s="116" t="n"/>
      <c r="B15318" s="116" t="n"/>
      <c r="C15318" s="116" t="n"/>
      <c r="D15318" s="116" t="n"/>
    </row>
    <row r="15319">
      <c r="A15319" s="116" t="n"/>
      <c r="B15319" s="116" t="n"/>
      <c r="C15319" s="116" t="n"/>
      <c r="D15319" s="116" t="n"/>
    </row>
    <row r="15320">
      <c r="A15320" s="116" t="n"/>
      <c r="B15320" s="116" t="n"/>
      <c r="C15320" s="116" t="n"/>
      <c r="D15320" s="116" t="n"/>
    </row>
    <row r="15321">
      <c r="A15321" s="116" t="n"/>
      <c r="B15321" s="116" t="n"/>
      <c r="C15321" s="116" t="n"/>
      <c r="D15321" s="116" t="n"/>
    </row>
    <row r="15322">
      <c r="A15322" s="116" t="n"/>
      <c r="B15322" s="116" t="n"/>
      <c r="C15322" s="116" t="n"/>
      <c r="D15322" s="116" t="n"/>
    </row>
    <row r="15323">
      <c r="A15323" s="116" t="n"/>
      <c r="B15323" s="116" t="n"/>
      <c r="C15323" s="116" t="n"/>
      <c r="D15323" s="116" t="n"/>
    </row>
    <row r="15324">
      <c r="A15324" s="116" t="n"/>
      <c r="B15324" s="116" t="n"/>
      <c r="C15324" s="116" t="n"/>
      <c r="D15324" s="116" t="n"/>
    </row>
    <row r="15325">
      <c r="A15325" s="116" t="n"/>
      <c r="B15325" s="116" t="n"/>
      <c r="C15325" s="116" t="n"/>
      <c r="D15325" s="116" t="n"/>
    </row>
    <row r="15326">
      <c r="A15326" s="116" t="n"/>
      <c r="B15326" s="116" t="n"/>
      <c r="C15326" s="116" t="n"/>
      <c r="D15326" s="116" t="n"/>
    </row>
    <row r="15327">
      <c r="A15327" s="116" t="n"/>
      <c r="B15327" s="116" t="n"/>
      <c r="C15327" s="116" t="n"/>
      <c r="D15327" s="116" t="n"/>
    </row>
    <row r="15328">
      <c r="A15328" s="116" t="n"/>
      <c r="B15328" s="116" t="n"/>
      <c r="C15328" s="116" t="n"/>
      <c r="D15328" s="116" t="n"/>
    </row>
    <row r="15329">
      <c r="A15329" s="116" t="n"/>
      <c r="B15329" s="116" t="n"/>
      <c r="C15329" s="116" t="n"/>
      <c r="D15329" s="116" t="n"/>
    </row>
    <row r="15330">
      <c r="A15330" s="116" t="n"/>
      <c r="B15330" s="116" t="n"/>
      <c r="C15330" s="116" t="n"/>
      <c r="D15330" s="116" t="n"/>
    </row>
    <row r="15331">
      <c r="A15331" s="116" t="n"/>
      <c r="B15331" s="116" t="n"/>
      <c r="C15331" s="116" t="n"/>
      <c r="D15331" s="116" t="n"/>
    </row>
    <row r="15332">
      <c r="A15332" s="116" t="n"/>
      <c r="B15332" s="116" t="n"/>
      <c r="C15332" s="116" t="n"/>
      <c r="D15332" s="116" t="n"/>
    </row>
    <row r="15333">
      <c r="A15333" s="116" t="n"/>
      <c r="B15333" s="116" t="n"/>
      <c r="C15333" s="116" t="n"/>
      <c r="D15333" s="116" t="n"/>
    </row>
    <row r="15334">
      <c r="A15334" s="116" t="n"/>
      <c r="B15334" s="116" t="n"/>
      <c r="C15334" s="116" t="n"/>
      <c r="D15334" s="116" t="n"/>
    </row>
    <row r="15335">
      <c r="A15335" s="116" t="n"/>
      <c r="B15335" s="116" t="n"/>
      <c r="C15335" s="116" t="n"/>
      <c r="D15335" s="116" t="n"/>
    </row>
    <row r="15336">
      <c r="A15336" s="116" t="n"/>
      <c r="B15336" s="116" t="n"/>
      <c r="C15336" s="116" t="n"/>
      <c r="D15336" s="116" t="n"/>
    </row>
    <row r="15337">
      <c r="A15337" s="116" t="n"/>
      <c r="B15337" s="116" t="n"/>
      <c r="C15337" s="116" t="n"/>
      <c r="D15337" s="116" t="n"/>
    </row>
    <row r="15338">
      <c r="A15338" s="116" t="n"/>
      <c r="B15338" s="116" t="n"/>
      <c r="C15338" s="116" t="n"/>
      <c r="D15338" s="116" t="n"/>
    </row>
    <row r="15339">
      <c r="A15339" s="116" t="n"/>
      <c r="B15339" s="116" t="n"/>
      <c r="C15339" s="116" t="n"/>
      <c r="D15339" s="116" t="n"/>
    </row>
    <row r="15340">
      <c r="A15340" s="116" t="n"/>
      <c r="B15340" s="116" t="n"/>
      <c r="C15340" s="116" t="n"/>
      <c r="D15340" s="116" t="n"/>
    </row>
    <row r="15341">
      <c r="A15341" s="116" t="n"/>
      <c r="B15341" s="116" t="n"/>
      <c r="C15341" s="116" t="n"/>
      <c r="D15341" s="116" t="n"/>
    </row>
    <row r="15342">
      <c r="A15342" s="116" t="n"/>
      <c r="B15342" s="116" t="n"/>
      <c r="C15342" s="116" t="n"/>
      <c r="D15342" s="116" t="n"/>
    </row>
    <row r="15343">
      <c r="A15343" s="116" t="n"/>
      <c r="B15343" s="116" t="n"/>
      <c r="C15343" s="116" t="n"/>
      <c r="D15343" s="116" t="n"/>
    </row>
    <row r="15344">
      <c r="A15344" s="116" t="n"/>
      <c r="B15344" s="116" t="n"/>
      <c r="C15344" s="116" t="n"/>
      <c r="D15344" s="116" t="n"/>
    </row>
    <row r="15345">
      <c r="A15345" s="116" t="n"/>
      <c r="B15345" s="116" t="n"/>
      <c r="C15345" s="116" t="n"/>
      <c r="D15345" s="116" t="n"/>
    </row>
    <row r="15346">
      <c r="A15346" s="116" t="n"/>
      <c r="B15346" s="116" t="n"/>
      <c r="C15346" s="116" t="n"/>
      <c r="D15346" s="116" t="n"/>
    </row>
    <row r="15347">
      <c r="A15347" s="116" t="n"/>
      <c r="B15347" s="116" t="n"/>
      <c r="C15347" s="116" t="n"/>
      <c r="D15347" s="116" t="n"/>
    </row>
    <row r="15348">
      <c r="A15348" s="116" t="n"/>
      <c r="B15348" s="116" t="n"/>
      <c r="C15348" s="116" t="n"/>
      <c r="D15348" s="116" t="n"/>
    </row>
    <row r="15349">
      <c r="A15349" s="116" t="n"/>
      <c r="B15349" s="116" t="n"/>
      <c r="C15349" s="116" t="n"/>
      <c r="D15349" s="116" t="n"/>
    </row>
    <row r="15350">
      <c r="A15350" s="116" t="n"/>
      <c r="B15350" s="116" t="n"/>
      <c r="C15350" s="116" t="n"/>
      <c r="D15350" s="116" t="n"/>
    </row>
    <row r="15351">
      <c r="A15351" s="116" t="n"/>
      <c r="B15351" s="116" t="n"/>
      <c r="C15351" s="116" t="n"/>
      <c r="D15351" s="116" t="n"/>
    </row>
    <row r="15352">
      <c r="A15352" s="116" t="n"/>
      <c r="B15352" s="116" t="n"/>
      <c r="C15352" s="116" t="n"/>
      <c r="D15352" s="116" t="n"/>
    </row>
    <row r="15353">
      <c r="A15353" s="116" t="n"/>
      <c r="B15353" s="116" t="n"/>
      <c r="C15353" s="116" t="n"/>
      <c r="D15353" s="116" t="n"/>
    </row>
    <row r="15354">
      <c r="A15354" s="116" t="n"/>
      <c r="B15354" s="116" t="n"/>
      <c r="C15354" s="116" t="n"/>
      <c r="D15354" s="116" t="n"/>
    </row>
    <row r="15355">
      <c r="A15355" s="116" t="n"/>
      <c r="B15355" s="116" t="n"/>
      <c r="C15355" s="116" t="n"/>
      <c r="D15355" s="116" t="n"/>
    </row>
    <row r="15356">
      <c r="A15356" s="116" t="n"/>
      <c r="B15356" s="116" t="n"/>
      <c r="C15356" s="116" t="n"/>
      <c r="D15356" s="116" t="n"/>
    </row>
    <row r="15357">
      <c r="A15357" s="116" t="n"/>
      <c r="B15357" s="116" t="n"/>
      <c r="C15357" s="116" t="n"/>
      <c r="D15357" s="116" t="n"/>
    </row>
    <row r="15358">
      <c r="A15358" s="116" t="n"/>
      <c r="B15358" s="116" t="n"/>
      <c r="C15358" s="116" t="n"/>
      <c r="D15358" s="116" t="n"/>
    </row>
    <row r="15359">
      <c r="A15359" s="116" t="n"/>
      <c r="B15359" s="116" t="n"/>
      <c r="C15359" s="116" t="n"/>
      <c r="D15359" s="116" t="n"/>
    </row>
    <row r="15360">
      <c r="A15360" s="116" t="n"/>
      <c r="B15360" s="116" t="n"/>
      <c r="C15360" s="116" t="n"/>
      <c r="D15360" s="116" t="n"/>
    </row>
    <row r="15361">
      <c r="A15361" s="116" t="n"/>
      <c r="B15361" s="116" t="n"/>
      <c r="C15361" s="116" t="n"/>
      <c r="D15361" s="116" t="n"/>
    </row>
    <row r="15362">
      <c r="A15362" s="116" t="n"/>
      <c r="B15362" s="116" t="n"/>
      <c r="C15362" s="116" t="n"/>
      <c r="D15362" s="116" t="n"/>
    </row>
    <row r="15363">
      <c r="A15363" s="116" t="n"/>
      <c r="B15363" s="116" t="n"/>
      <c r="C15363" s="116" t="n"/>
      <c r="D15363" s="116" t="n"/>
    </row>
    <row r="15364">
      <c r="A15364" s="116" t="n"/>
      <c r="B15364" s="116" t="n"/>
      <c r="C15364" s="116" t="n"/>
      <c r="D15364" s="116" t="n"/>
    </row>
    <row r="15365">
      <c r="A15365" s="116" t="n"/>
      <c r="B15365" s="116" t="n"/>
      <c r="C15365" s="116" t="n"/>
      <c r="D15365" s="116" t="n"/>
    </row>
    <row r="15366">
      <c r="A15366" s="116" t="n"/>
      <c r="B15366" s="116" t="n"/>
      <c r="C15366" s="116" t="n"/>
      <c r="D15366" s="116" t="n"/>
    </row>
    <row r="15367">
      <c r="A15367" s="116" t="n"/>
      <c r="B15367" s="116" t="n"/>
      <c r="C15367" s="116" t="n"/>
      <c r="D15367" s="116" t="n"/>
    </row>
    <row r="15368">
      <c r="A15368" s="116" t="n"/>
      <c r="B15368" s="116" t="n"/>
      <c r="C15368" s="116" t="n"/>
      <c r="D15368" s="116" t="n"/>
    </row>
    <row r="15369">
      <c r="A15369" s="116" t="n"/>
      <c r="B15369" s="116" t="n"/>
      <c r="C15369" s="116" t="n"/>
      <c r="D15369" s="116" t="n"/>
    </row>
    <row r="15370">
      <c r="A15370" s="116" t="n"/>
      <c r="B15370" s="116" t="n"/>
      <c r="C15370" s="116" t="n"/>
      <c r="D15370" s="116" t="n"/>
    </row>
    <row r="15371">
      <c r="A15371" s="116" t="n"/>
      <c r="B15371" s="116" t="n"/>
      <c r="C15371" s="116" t="n"/>
      <c r="D15371" s="116" t="n"/>
    </row>
    <row r="15372">
      <c r="A15372" s="116" t="n"/>
      <c r="B15372" s="116" t="n"/>
      <c r="C15372" s="116" t="n"/>
      <c r="D15372" s="116" t="n"/>
    </row>
    <row r="15373">
      <c r="A15373" s="116" t="n"/>
      <c r="B15373" s="116" t="n"/>
      <c r="C15373" s="116" t="n"/>
      <c r="D15373" s="116" t="n"/>
    </row>
    <row r="15374">
      <c r="A15374" s="116" t="n"/>
      <c r="B15374" s="116" t="n"/>
      <c r="C15374" s="116" t="n"/>
      <c r="D15374" s="116" t="n"/>
    </row>
    <row r="15375">
      <c r="A15375" s="116" t="n"/>
      <c r="B15375" s="116" t="n"/>
      <c r="C15375" s="116" t="n"/>
      <c r="D15375" s="116" t="n"/>
    </row>
    <row r="15376">
      <c r="A15376" s="116" t="n"/>
      <c r="B15376" s="116" t="n"/>
      <c r="C15376" s="116" t="n"/>
      <c r="D15376" s="116" t="n"/>
    </row>
    <row r="15377">
      <c r="A15377" s="116" t="n"/>
      <c r="B15377" s="116" t="n"/>
      <c r="C15377" s="116" t="n"/>
      <c r="D15377" s="116" t="n"/>
    </row>
    <row r="15378">
      <c r="A15378" s="116" t="n"/>
      <c r="B15378" s="116" t="n"/>
      <c r="C15378" s="116" t="n"/>
      <c r="D15378" s="116" t="n"/>
    </row>
    <row r="15379">
      <c r="A15379" s="116" t="n"/>
      <c r="B15379" s="116" t="n"/>
      <c r="C15379" s="116" t="n"/>
      <c r="D15379" s="116" t="n"/>
    </row>
    <row r="15380">
      <c r="A15380" s="116" t="n"/>
      <c r="B15380" s="116" t="n"/>
      <c r="C15380" s="116" t="n"/>
      <c r="D15380" s="116" t="n"/>
    </row>
    <row r="15381">
      <c r="A15381" s="116" t="n"/>
      <c r="B15381" s="116" t="n"/>
      <c r="C15381" s="116" t="n"/>
      <c r="D15381" s="116" t="n"/>
    </row>
    <row r="15382">
      <c r="A15382" s="116" t="n"/>
      <c r="B15382" s="116" t="n"/>
      <c r="C15382" s="116" t="n"/>
      <c r="D15382" s="116" t="n"/>
    </row>
    <row r="15383">
      <c r="A15383" s="116" t="n"/>
      <c r="B15383" s="116" t="n"/>
      <c r="C15383" s="116" t="n"/>
      <c r="D15383" s="116" t="n"/>
    </row>
    <row r="15384">
      <c r="A15384" s="116" t="n"/>
      <c r="B15384" s="116" t="n"/>
      <c r="C15384" s="116" t="n"/>
      <c r="D15384" s="116" t="n"/>
    </row>
    <row r="15385">
      <c r="A15385" s="116" t="n"/>
      <c r="B15385" s="116" t="n"/>
      <c r="C15385" s="116" t="n"/>
      <c r="D15385" s="116" t="n"/>
    </row>
    <row r="15386">
      <c r="A15386" s="116" t="n"/>
      <c r="B15386" s="116" t="n"/>
      <c r="C15386" s="116" t="n"/>
      <c r="D15386" s="116" t="n"/>
    </row>
    <row r="15387">
      <c r="A15387" s="116" t="n"/>
      <c r="B15387" s="116" t="n"/>
      <c r="C15387" s="116" t="n"/>
      <c r="D15387" s="116" t="n"/>
    </row>
    <row r="15388">
      <c r="A15388" s="116" t="n"/>
      <c r="B15388" s="116" t="n"/>
      <c r="C15388" s="116" t="n"/>
      <c r="D15388" s="116" t="n"/>
    </row>
    <row r="15389">
      <c r="A15389" s="116" t="n"/>
      <c r="B15389" s="116" t="n"/>
      <c r="C15389" s="116" t="n"/>
      <c r="D15389" s="116" t="n"/>
    </row>
    <row r="15390">
      <c r="A15390" s="116" t="n"/>
      <c r="B15390" s="116" t="n"/>
      <c r="C15390" s="116" t="n"/>
      <c r="D15390" s="116" t="n"/>
    </row>
    <row r="15391">
      <c r="A15391" s="116" t="n"/>
      <c r="B15391" s="116" t="n"/>
      <c r="C15391" s="116" t="n"/>
      <c r="D15391" s="116" t="n"/>
    </row>
    <row r="15392">
      <c r="A15392" s="116" t="n"/>
      <c r="B15392" s="116" t="n"/>
      <c r="C15392" s="116" t="n"/>
      <c r="D15392" s="116" t="n"/>
    </row>
    <row r="15393">
      <c r="A15393" s="116" t="n"/>
      <c r="B15393" s="116" t="n"/>
      <c r="C15393" s="116" t="n"/>
      <c r="D15393" s="116" t="n"/>
    </row>
    <row r="15394">
      <c r="A15394" s="116" t="n"/>
      <c r="B15394" s="116" t="n"/>
      <c r="C15394" s="116" t="n"/>
      <c r="D15394" s="116" t="n"/>
    </row>
    <row r="15395">
      <c r="A15395" s="116" t="n"/>
      <c r="B15395" s="116" t="n"/>
      <c r="C15395" s="116" t="n"/>
      <c r="D15395" s="116" t="n"/>
    </row>
    <row r="15396">
      <c r="A15396" s="116" t="n"/>
      <c r="B15396" s="116" t="n"/>
      <c r="C15396" s="116" t="n"/>
      <c r="D15396" s="116" t="n"/>
    </row>
    <row r="15397">
      <c r="A15397" s="116" t="n"/>
      <c r="B15397" s="116" t="n"/>
      <c r="C15397" s="116" t="n"/>
      <c r="D15397" s="116" t="n"/>
    </row>
    <row r="15398">
      <c r="A15398" s="116" t="n"/>
      <c r="B15398" s="116" t="n"/>
      <c r="C15398" s="116" t="n"/>
      <c r="D15398" s="116" t="n"/>
    </row>
    <row r="15399">
      <c r="A15399" s="116" t="n"/>
      <c r="B15399" s="116" t="n"/>
      <c r="C15399" s="116" t="n"/>
      <c r="D15399" s="116" t="n"/>
    </row>
    <row r="15400">
      <c r="A15400" s="116" t="n"/>
      <c r="B15400" s="116" t="n"/>
      <c r="C15400" s="116" t="n"/>
      <c r="D15400" s="116" t="n"/>
    </row>
    <row r="15401">
      <c r="A15401" s="116" t="n"/>
      <c r="B15401" s="116" t="n"/>
      <c r="C15401" s="116" t="n"/>
      <c r="D15401" s="116" t="n"/>
    </row>
    <row r="15402">
      <c r="A15402" s="116" t="n"/>
      <c r="B15402" s="116" t="n"/>
      <c r="C15402" s="116" t="n"/>
      <c r="D15402" s="116" t="n"/>
    </row>
    <row r="15403">
      <c r="A15403" s="116" t="n"/>
      <c r="B15403" s="116" t="n"/>
      <c r="C15403" s="116" t="n"/>
      <c r="D15403" s="116" t="n"/>
    </row>
    <row r="15404">
      <c r="A15404" s="116" t="n"/>
      <c r="B15404" s="116" t="n"/>
      <c r="C15404" s="116" t="n"/>
      <c r="D15404" s="116" t="n"/>
    </row>
    <row r="15405">
      <c r="A15405" s="116" t="n"/>
      <c r="B15405" s="116" t="n"/>
      <c r="C15405" s="116" t="n"/>
      <c r="D15405" s="116" t="n"/>
    </row>
    <row r="15406">
      <c r="A15406" s="116" t="n"/>
      <c r="B15406" s="116" t="n"/>
      <c r="C15406" s="116" t="n"/>
      <c r="D15406" s="116" t="n"/>
    </row>
    <row r="15407">
      <c r="A15407" s="116" t="n"/>
      <c r="B15407" s="116" t="n"/>
      <c r="C15407" s="116" t="n"/>
      <c r="D15407" s="116" t="n"/>
    </row>
    <row r="15408">
      <c r="A15408" s="116" t="n"/>
      <c r="B15408" s="116" t="n"/>
      <c r="C15408" s="116" t="n"/>
      <c r="D15408" s="116" t="n"/>
    </row>
    <row r="15409">
      <c r="A15409" s="116" t="n"/>
      <c r="B15409" s="116" t="n"/>
      <c r="C15409" s="116" t="n"/>
      <c r="D15409" s="116" t="n"/>
    </row>
    <row r="15410">
      <c r="A15410" s="116" t="n"/>
      <c r="B15410" s="116" t="n"/>
      <c r="C15410" s="116" t="n"/>
      <c r="D15410" s="116" t="n"/>
    </row>
    <row r="15411">
      <c r="A15411" s="116" t="n"/>
      <c r="B15411" s="116" t="n"/>
      <c r="C15411" s="116" t="n"/>
      <c r="D15411" s="116" t="n"/>
    </row>
    <row r="15412">
      <c r="A15412" s="116" t="n"/>
      <c r="B15412" s="116" t="n"/>
      <c r="C15412" s="116" t="n"/>
      <c r="D15412" s="116" t="n"/>
    </row>
    <row r="15413">
      <c r="A15413" s="116" t="n"/>
      <c r="B15413" s="116" t="n"/>
      <c r="C15413" s="116" t="n"/>
      <c r="D15413" s="116" t="n"/>
    </row>
    <row r="15414">
      <c r="A15414" s="116" t="n"/>
      <c r="B15414" s="116" t="n"/>
      <c r="C15414" s="116" t="n"/>
      <c r="D15414" s="116" t="n"/>
    </row>
    <row r="15415">
      <c r="A15415" s="116" t="n"/>
      <c r="B15415" s="116" t="n"/>
      <c r="C15415" s="116" t="n"/>
      <c r="D15415" s="116" t="n"/>
    </row>
    <row r="15416">
      <c r="A15416" s="116" t="n"/>
      <c r="B15416" s="116" t="n"/>
      <c r="C15416" s="116" t="n"/>
      <c r="D15416" s="116" t="n"/>
    </row>
    <row r="15417">
      <c r="A15417" s="116" t="n"/>
      <c r="B15417" s="116" t="n"/>
      <c r="C15417" s="116" t="n"/>
      <c r="D15417" s="116" t="n"/>
    </row>
    <row r="15418">
      <c r="A15418" s="116" t="n"/>
      <c r="B15418" s="116" t="n"/>
      <c r="C15418" s="116" t="n"/>
      <c r="D15418" s="116" t="n"/>
    </row>
    <row r="15419">
      <c r="A15419" s="116" t="n"/>
      <c r="B15419" s="116" t="n"/>
      <c r="C15419" s="116" t="n"/>
      <c r="D15419" s="116" t="n"/>
    </row>
    <row r="15420">
      <c r="A15420" s="116" t="n"/>
      <c r="B15420" s="116" t="n"/>
      <c r="C15420" s="116" t="n"/>
      <c r="D15420" s="116" t="n"/>
    </row>
    <row r="15421">
      <c r="A15421" s="116" t="n"/>
      <c r="B15421" s="116" t="n"/>
      <c r="C15421" s="116" t="n"/>
      <c r="D15421" s="116" t="n"/>
    </row>
    <row r="15422">
      <c r="A15422" s="116" t="n"/>
      <c r="B15422" s="116" t="n"/>
      <c r="C15422" s="116" t="n"/>
      <c r="D15422" s="116" t="n"/>
    </row>
    <row r="15423">
      <c r="A15423" s="116" t="n"/>
      <c r="B15423" s="116" t="n"/>
      <c r="C15423" s="116" t="n"/>
      <c r="D15423" s="116" t="n"/>
    </row>
    <row r="15424">
      <c r="A15424" s="116" t="n"/>
      <c r="B15424" s="116" t="n"/>
      <c r="C15424" s="116" t="n"/>
      <c r="D15424" s="116" t="n"/>
    </row>
    <row r="15425">
      <c r="A15425" s="116" t="n"/>
      <c r="B15425" s="116" t="n"/>
      <c r="C15425" s="116" t="n"/>
      <c r="D15425" s="116" t="n"/>
    </row>
    <row r="15426">
      <c r="A15426" s="116" t="n"/>
      <c r="B15426" s="116" t="n"/>
      <c r="C15426" s="116" t="n"/>
      <c r="D15426" s="116" t="n"/>
    </row>
    <row r="15427">
      <c r="A15427" s="116" t="n"/>
      <c r="B15427" s="116" t="n"/>
      <c r="C15427" s="116" t="n"/>
      <c r="D15427" s="116" t="n"/>
    </row>
    <row r="15428">
      <c r="A15428" s="116" t="n"/>
      <c r="B15428" s="116" t="n"/>
      <c r="C15428" s="116" t="n"/>
      <c r="D15428" s="116" t="n"/>
    </row>
    <row r="15429">
      <c r="A15429" s="116" t="n"/>
      <c r="B15429" s="116" t="n"/>
      <c r="C15429" s="116" t="n"/>
      <c r="D15429" s="116" t="n"/>
    </row>
    <row r="15430">
      <c r="A15430" s="116" t="n"/>
      <c r="B15430" s="116" t="n"/>
      <c r="C15430" s="116" t="n"/>
      <c r="D15430" s="116" t="n"/>
    </row>
    <row r="15431">
      <c r="A15431" s="116" t="n"/>
      <c r="B15431" s="116" t="n"/>
      <c r="C15431" s="116" t="n"/>
      <c r="D15431" s="116" t="n"/>
    </row>
    <row r="15432">
      <c r="A15432" s="116" t="n"/>
      <c r="B15432" s="116" t="n"/>
      <c r="C15432" s="116" t="n"/>
      <c r="D15432" s="116" t="n"/>
    </row>
    <row r="15433">
      <c r="A15433" s="116" t="n"/>
      <c r="B15433" s="116" t="n"/>
      <c r="C15433" s="116" t="n"/>
      <c r="D15433" s="116" t="n"/>
    </row>
    <row r="15434">
      <c r="A15434" s="116" t="n"/>
      <c r="B15434" s="116" t="n"/>
      <c r="C15434" s="116" t="n"/>
      <c r="D15434" s="116" t="n"/>
    </row>
    <row r="15435">
      <c r="A15435" s="116" t="n"/>
      <c r="B15435" s="116" t="n"/>
      <c r="C15435" s="116" t="n"/>
      <c r="D15435" s="116" t="n"/>
    </row>
    <row r="15436">
      <c r="A15436" s="116" t="n"/>
      <c r="B15436" s="116" t="n"/>
      <c r="C15436" s="116" t="n"/>
      <c r="D15436" s="116" t="n"/>
    </row>
    <row r="15437">
      <c r="A15437" s="116" t="n"/>
      <c r="B15437" s="116" t="n"/>
      <c r="C15437" s="116" t="n"/>
      <c r="D15437" s="116" t="n"/>
    </row>
    <row r="15438">
      <c r="A15438" s="116" t="n"/>
      <c r="B15438" s="116" t="n"/>
      <c r="C15438" s="116" t="n"/>
      <c r="D15438" s="116" t="n"/>
    </row>
    <row r="15439">
      <c r="A15439" s="116" t="n"/>
      <c r="B15439" s="116" t="n"/>
      <c r="C15439" s="116" t="n"/>
      <c r="D15439" s="116" t="n"/>
    </row>
    <row r="15440">
      <c r="A15440" s="116" t="n"/>
      <c r="B15440" s="116" t="n"/>
      <c r="C15440" s="116" t="n"/>
      <c r="D15440" s="116" t="n"/>
    </row>
    <row r="15441">
      <c r="A15441" s="116" t="n"/>
      <c r="B15441" s="116" t="n"/>
      <c r="C15441" s="116" t="n"/>
      <c r="D15441" s="116" t="n"/>
    </row>
    <row r="15442">
      <c r="A15442" s="116" t="n"/>
      <c r="B15442" s="116" t="n"/>
      <c r="C15442" s="116" t="n"/>
      <c r="D15442" s="116" t="n"/>
    </row>
    <row r="15443">
      <c r="A15443" s="116" t="n"/>
      <c r="B15443" s="116" t="n"/>
      <c r="C15443" s="116" t="n"/>
      <c r="D15443" s="116" t="n"/>
    </row>
    <row r="15444">
      <c r="A15444" s="116" t="n"/>
      <c r="B15444" s="116" t="n"/>
      <c r="C15444" s="116" t="n"/>
      <c r="D15444" s="116" t="n"/>
    </row>
    <row r="15445">
      <c r="A15445" s="116" t="n"/>
      <c r="B15445" s="116" t="n"/>
      <c r="C15445" s="116" t="n"/>
      <c r="D15445" s="116" t="n"/>
    </row>
    <row r="15446">
      <c r="A15446" s="116" t="n"/>
      <c r="B15446" s="116" t="n"/>
      <c r="C15446" s="116" t="n"/>
      <c r="D15446" s="116" t="n"/>
    </row>
    <row r="15447">
      <c r="A15447" s="116" t="n"/>
      <c r="B15447" s="116" t="n"/>
      <c r="C15447" s="116" t="n"/>
      <c r="D15447" s="116" t="n"/>
    </row>
    <row r="15448">
      <c r="A15448" s="116" t="n"/>
      <c r="B15448" s="116" t="n"/>
      <c r="C15448" s="116" t="n"/>
      <c r="D15448" s="116" t="n"/>
    </row>
    <row r="15449">
      <c r="A15449" s="116" t="n"/>
      <c r="B15449" s="116" t="n"/>
      <c r="C15449" s="116" t="n"/>
      <c r="D15449" s="116" t="n"/>
    </row>
    <row r="15450">
      <c r="A15450" s="116" t="n"/>
      <c r="B15450" s="116" t="n"/>
      <c r="C15450" s="116" t="n"/>
      <c r="D15450" s="116" t="n"/>
    </row>
    <row r="15451">
      <c r="A15451" s="116" t="n"/>
      <c r="B15451" s="116" t="n"/>
      <c r="C15451" s="116" t="n"/>
      <c r="D15451" s="116" t="n"/>
    </row>
    <row r="15452">
      <c r="A15452" s="116" t="n"/>
      <c r="B15452" s="116" t="n"/>
      <c r="C15452" s="116" t="n"/>
      <c r="D15452" s="116" t="n"/>
    </row>
    <row r="15453">
      <c r="A15453" s="116" t="n"/>
      <c r="B15453" s="116" t="n"/>
      <c r="C15453" s="116" t="n"/>
      <c r="D15453" s="116" t="n"/>
    </row>
    <row r="15454">
      <c r="A15454" s="116" t="n"/>
      <c r="B15454" s="116" t="n"/>
      <c r="C15454" s="116" t="n"/>
      <c r="D15454" s="116" t="n"/>
    </row>
    <row r="15455">
      <c r="A15455" s="116" t="n"/>
      <c r="B15455" s="116" t="n"/>
      <c r="C15455" s="116" t="n"/>
      <c r="D15455" s="116" t="n"/>
    </row>
    <row r="15456">
      <c r="A15456" s="116" t="n"/>
      <c r="B15456" s="116" t="n"/>
      <c r="C15456" s="116" t="n"/>
      <c r="D15456" s="116" t="n"/>
    </row>
    <row r="15457">
      <c r="A15457" s="116" t="n"/>
      <c r="B15457" s="116" t="n"/>
      <c r="C15457" s="116" t="n"/>
      <c r="D15457" s="116" t="n"/>
    </row>
    <row r="15458">
      <c r="A15458" s="116" t="n"/>
      <c r="B15458" s="116" t="n"/>
      <c r="C15458" s="116" t="n"/>
      <c r="D15458" s="116" t="n"/>
    </row>
    <row r="15459">
      <c r="A15459" s="116" t="n"/>
      <c r="B15459" s="116" t="n"/>
      <c r="C15459" s="116" t="n"/>
      <c r="D15459" s="116" t="n"/>
    </row>
    <row r="15460">
      <c r="A15460" s="116" t="n"/>
      <c r="B15460" s="116" t="n"/>
      <c r="C15460" s="116" t="n"/>
      <c r="D15460" s="116" t="n"/>
    </row>
    <row r="15461">
      <c r="A15461" s="116" t="n"/>
      <c r="B15461" s="116" t="n"/>
      <c r="C15461" s="116" t="n"/>
      <c r="D15461" s="116" t="n"/>
    </row>
    <row r="15462">
      <c r="A15462" s="116" t="n"/>
      <c r="B15462" s="116" t="n"/>
      <c r="C15462" s="116" t="n"/>
      <c r="D15462" s="116" t="n"/>
    </row>
    <row r="15463">
      <c r="A15463" s="116" t="n"/>
      <c r="B15463" s="116" t="n"/>
      <c r="C15463" s="116" t="n"/>
      <c r="D15463" s="116" t="n"/>
    </row>
    <row r="15464">
      <c r="A15464" s="116" t="n"/>
      <c r="B15464" s="116" t="n"/>
      <c r="C15464" s="116" t="n"/>
      <c r="D15464" s="116" t="n"/>
    </row>
    <row r="15465">
      <c r="A15465" s="116" t="n"/>
      <c r="B15465" s="116" t="n"/>
      <c r="C15465" s="116" t="n"/>
      <c r="D15465" s="116" t="n"/>
    </row>
    <row r="15466">
      <c r="A15466" s="116" t="n"/>
      <c r="B15466" s="116" t="n"/>
      <c r="C15466" s="116" t="n"/>
      <c r="D15466" s="116" t="n"/>
    </row>
    <row r="15467">
      <c r="A15467" s="116" t="n"/>
      <c r="B15467" s="116" t="n"/>
      <c r="C15467" s="116" t="n"/>
      <c r="D15467" s="116" t="n"/>
    </row>
    <row r="15468">
      <c r="A15468" s="116" t="n"/>
      <c r="B15468" s="116" t="n"/>
      <c r="C15468" s="116" t="n"/>
      <c r="D15468" s="116" t="n"/>
    </row>
    <row r="15469">
      <c r="A15469" s="116" t="n"/>
      <c r="B15469" s="116" t="n"/>
      <c r="C15469" s="116" t="n"/>
      <c r="D15469" s="116" t="n"/>
    </row>
    <row r="15470">
      <c r="A15470" s="116" t="n"/>
      <c r="B15470" s="116" t="n"/>
      <c r="C15470" s="116" t="n"/>
      <c r="D15470" s="116" t="n"/>
    </row>
    <row r="15471">
      <c r="A15471" s="116" t="n"/>
      <c r="B15471" s="116" t="n"/>
      <c r="C15471" s="116" t="n"/>
      <c r="D15471" s="116" t="n"/>
    </row>
    <row r="15472">
      <c r="A15472" s="116" t="n"/>
      <c r="B15472" s="116" t="n"/>
      <c r="C15472" s="116" t="n"/>
      <c r="D15472" s="116" t="n"/>
    </row>
    <row r="15473">
      <c r="A15473" s="116" t="n"/>
      <c r="B15473" s="116" t="n"/>
      <c r="C15473" s="116" t="n"/>
      <c r="D15473" s="116" t="n"/>
    </row>
    <row r="15474">
      <c r="A15474" s="116" t="n"/>
      <c r="B15474" s="116" t="n"/>
      <c r="C15474" s="116" t="n"/>
      <c r="D15474" s="116" t="n"/>
    </row>
    <row r="15475">
      <c r="A15475" s="116" t="n"/>
      <c r="B15475" s="116" t="n"/>
      <c r="C15475" s="116" t="n"/>
      <c r="D15475" s="116" t="n"/>
    </row>
    <row r="15476">
      <c r="A15476" s="116" t="n"/>
      <c r="B15476" s="116" t="n"/>
      <c r="C15476" s="116" t="n"/>
      <c r="D15476" s="116" t="n"/>
    </row>
    <row r="15477">
      <c r="A15477" s="116" t="n"/>
      <c r="B15477" s="116" t="n"/>
      <c r="C15477" s="116" t="n"/>
      <c r="D15477" s="116" t="n"/>
    </row>
    <row r="15478">
      <c r="A15478" s="116" t="n"/>
      <c r="B15478" s="116" t="n"/>
      <c r="C15478" s="116" t="n"/>
      <c r="D15478" s="116" t="n"/>
    </row>
    <row r="15479">
      <c r="A15479" s="116" t="n"/>
      <c r="B15479" s="116" t="n"/>
      <c r="C15479" s="116" t="n"/>
      <c r="D15479" s="116" t="n"/>
    </row>
    <row r="15480">
      <c r="A15480" s="116" t="n"/>
      <c r="B15480" s="116" t="n"/>
      <c r="C15480" s="116" t="n"/>
      <c r="D15480" s="116" t="n"/>
    </row>
    <row r="15481">
      <c r="A15481" s="116" t="n"/>
      <c r="B15481" s="116" t="n"/>
      <c r="C15481" s="116" t="n"/>
      <c r="D15481" s="116" t="n"/>
    </row>
    <row r="15482">
      <c r="A15482" s="116" t="n"/>
      <c r="B15482" s="116" t="n"/>
      <c r="C15482" s="116" t="n"/>
      <c r="D15482" s="116" t="n"/>
    </row>
    <row r="15483">
      <c r="A15483" s="116" t="n"/>
      <c r="B15483" s="116" t="n"/>
      <c r="C15483" s="116" t="n"/>
      <c r="D15483" s="116" t="n"/>
    </row>
    <row r="15484">
      <c r="A15484" s="116" t="n"/>
      <c r="B15484" s="116" t="n"/>
      <c r="C15484" s="116" t="n"/>
      <c r="D15484" s="116" t="n"/>
    </row>
    <row r="15485">
      <c r="A15485" s="116" t="n"/>
      <c r="B15485" s="116" t="n"/>
      <c r="C15485" s="116" t="n"/>
      <c r="D15485" s="116" t="n"/>
    </row>
    <row r="15486">
      <c r="A15486" s="116" t="n"/>
      <c r="B15486" s="116" t="n"/>
      <c r="C15486" s="116" t="n"/>
      <c r="D15486" s="116" t="n"/>
    </row>
    <row r="15487">
      <c r="A15487" s="116" t="n"/>
      <c r="B15487" s="116" t="n"/>
      <c r="C15487" s="116" t="n"/>
      <c r="D15487" s="116" t="n"/>
    </row>
    <row r="15488">
      <c r="A15488" s="116" t="n"/>
      <c r="B15488" s="116" t="n"/>
      <c r="C15488" s="116" t="n"/>
      <c r="D15488" s="116" t="n"/>
    </row>
    <row r="15489">
      <c r="A15489" s="116" t="n"/>
      <c r="B15489" s="116" t="n"/>
      <c r="C15489" s="116" t="n"/>
      <c r="D15489" s="116" t="n"/>
    </row>
    <row r="15490">
      <c r="A15490" s="116" t="n"/>
      <c r="B15490" s="116" t="n"/>
      <c r="C15490" s="116" t="n"/>
      <c r="D15490" s="116" t="n"/>
    </row>
    <row r="15491">
      <c r="A15491" s="116" t="n"/>
      <c r="B15491" s="116" t="n"/>
      <c r="C15491" s="116" t="n"/>
      <c r="D15491" s="116" t="n"/>
    </row>
    <row r="15492">
      <c r="A15492" s="116" t="n"/>
      <c r="B15492" s="116" t="n"/>
      <c r="C15492" s="116" t="n"/>
      <c r="D15492" s="116" t="n"/>
    </row>
    <row r="15493">
      <c r="A15493" s="116" t="n"/>
      <c r="B15493" s="116" t="n"/>
      <c r="C15493" s="116" t="n"/>
      <c r="D15493" s="116" t="n"/>
    </row>
    <row r="15494">
      <c r="A15494" s="116" t="n"/>
      <c r="B15494" s="116" t="n"/>
      <c r="C15494" s="116" t="n"/>
      <c r="D15494" s="116" t="n"/>
    </row>
    <row r="15495">
      <c r="A15495" s="116" t="n"/>
      <c r="B15495" s="116" t="n"/>
      <c r="C15495" s="116" t="n"/>
      <c r="D15495" s="116" t="n"/>
    </row>
    <row r="15496">
      <c r="A15496" s="116" t="n"/>
      <c r="B15496" s="116" t="n"/>
      <c r="C15496" s="116" t="n"/>
      <c r="D15496" s="116" t="n"/>
    </row>
    <row r="15497">
      <c r="A15497" s="116" t="n"/>
      <c r="B15497" s="116" t="n"/>
      <c r="C15497" s="116" t="n"/>
      <c r="D15497" s="116" t="n"/>
    </row>
    <row r="15498">
      <c r="A15498" s="116" t="n"/>
      <c r="B15498" s="116" t="n"/>
      <c r="C15498" s="116" t="n"/>
      <c r="D15498" s="116" t="n"/>
    </row>
    <row r="15499">
      <c r="A15499" s="116" t="n"/>
      <c r="B15499" s="116" t="n"/>
      <c r="C15499" s="116" t="n"/>
      <c r="D15499" s="116" t="n"/>
    </row>
    <row r="15500">
      <c r="A15500" s="116" t="n"/>
      <c r="B15500" s="116" t="n"/>
      <c r="C15500" s="116" t="n"/>
      <c r="D15500" s="116" t="n"/>
    </row>
    <row r="15501">
      <c r="A15501" s="116" t="n"/>
      <c r="B15501" s="116" t="n"/>
      <c r="C15501" s="116" t="n"/>
      <c r="D15501" s="116" t="n"/>
    </row>
    <row r="15502">
      <c r="A15502" s="116" t="n"/>
      <c r="B15502" s="116" t="n"/>
      <c r="C15502" s="116" t="n"/>
      <c r="D15502" s="116" t="n"/>
    </row>
    <row r="15503">
      <c r="A15503" s="116" t="n"/>
      <c r="B15503" s="116" t="n"/>
      <c r="C15503" s="116" t="n"/>
      <c r="D15503" s="116" t="n"/>
    </row>
    <row r="15504">
      <c r="A15504" s="116" t="n"/>
      <c r="B15504" s="116" t="n"/>
      <c r="C15504" s="116" t="n"/>
      <c r="D15504" s="116" t="n"/>
    </row>
    <row r="15505">
      <c r="A15505" s="116" t="n"/>
      <c r="B15505" s="116" t="n"/>
      <c r="C15505" s="116" t="n"/>
      <c r="D15505" s="116" t="n"/>
    </row>
    <row r="15506">
      <c r="A15506" s="116" t="n"/>
      <c r="B15506" s="116" t="n"/>
      <c r="C15506" s="116" t="n"/>
      <c r="D15506" s="116" t="n"/>
    </row>
    <row r="15507">
      <c r="A15507" s="116" t="n"/>
      <c r="B15507" s="116" t="n"/>
      <c r="C15507" s="116" t="n"/>
      <c r="D15507" s="116" t="n"/>
    </row>
    <row r="15508">
      <c r="A15508" s="116" t="n"/>
      <c r="B15508" s="116" t="n"/>
      <c r="C15508" s="116" t="n"/>
      <c r="D15508" s="116" t="n"/>
    </row>
    <row r="15509">
      <c r="A15509" s="116" t="n"/>
      <c r="B15509" s="116" t="n"/>
      <c r="C15509" s="116" t="n"/>
      <c r="D15509" s="116" t="n"/>
    </row>
    <row r="15510">
      <c r="A15510" s="116" t="n"/>
      <c r="B15510" s="116" t="n"/>
      <c r="C15510" s="116" t="n"/>
      <c r="D15510" s="116" t="n"/>
    </row>
    <row r="15511">
      <c r="A15511" s="116" t="n"/>
      <c r="B15511" s="116" t="n"/>
      <c r="C15511" s="116" t="n"/>
      <c r="D15511" s="116" t="n"/>
    </row>
    <row r="15512">
      <c r="A15512" s="116" t="n"/>
      <c r="B15512" s="116" t="n"/>
      <c r="C15512" s="116" t="n"/>
      <c r="D15512" s="116" t="n"/>
    </row>
    <row r="15513">
      <c r="A15513" s="116" t="n"/>
      <c r="B15513" s="116" t="n"/>
      <c r="C15513" s="116" t="n"/>
      <c r="D15513" s="116" t="n"/>
    </row>
    <row r="15514">
      <c r="A15514" s="116" t="n"/>
      <c r="B15514" s="116" t="n"/>
      <c r="C15514" s="116" t="n"/>
      <c r="D15514" s="116" t="n"/>
    </row>
    <row r="15515">
      <c r="A15515" s="116" t="n"/>
      <c r="B15515" s="116" t="n"/>
      <c r="C15515" s="116" t="n"/>
      <c r="D15515" s="116" t="n"/>
    </row>
    <row r="15516">
      <c r="A15516" s="116" t="n"/>
      <c r="B15516" s="116" t="n"/>
      <c r="C15516" s="116" t="n"/>
      <c r="D15516" s="116" t="n"/>
    </row>
    <row r="15517">
      <c r="A15517" s="116" t="n"/>
      <c r="B15517" s="116" t="n"/>
      <c r="C15517" s="116" t="n"/>
      <c r="D15517" s="116" t="n"/>
    </row>
    <row r="15518">
      <c r="A15518" s="116" t="n"/>
      <c r="B15518" s="116" t="n"/>
      <c r="C15518" s="116" t="n"/>
      <c r="D15518" s="116" t="n"/>
    </row>
    <row r="15519">
      <c r="A15519" s="116" t="n"/>
      <c r="B15519" s="116" t="n"/>
      <c r="C15519" s="116" t="n"/>
      <c r="D15519" s="116" t="n"/>
    </row>
    <row r="15520">
      <c r="A15520" s="116" t="n"/>
      <c r="B15520" s="116" t="n"/>
      <c r="C15520" s="116" t="n"/>
      <c r="D15520" s="116" t="n"/>
    </row>
    <row r="15521">
      <c r="A15521" s="116" t="n"/>
      <c r="B15521" s="116" t="n"/>
      <c r="C15521" s="116" t="n"/>
      <c r="D15521" s="116" t="n"/>
    </row>
    <row r="15522">
      <c r="A15522" s="116" t="n"/>
      <c r="B15522" s="116" t="n"/>
      <c r="C15522" s="116" t="n"/>
      <c r="D15522" s="116" t="n"/>
    </row>
    <row r="15523">
      <c r="A15523" s="116" t="n"/>
      <c r="B15523" s="116" t="n"/>
      <c r="C15523" s="116" t="n"/>
      <c r="D15523" s="116" t="n"/>
    </row>
    <row r="15524">
      <c r="A15524" s="116" t="n"/>
      <c r="B15524" s="116" t="n"/>
      <c r="C15524" s="116" t="n"/>
      <c r="D15524" s="116" t="n"/>
    </row>
    <row r="15525">
      <c r="A15525" s="116" t="n"/>
      <c r="B15525" s="116" t="n"/>
      <c r="C15525" s="116" t="n"/>
      <c r="D15525" s="116" t="n"/>
    </row>
    <row r="15526">
      <c r="A15526" s="116" t="n"/>
      <c r="B15526" s="116" t="n"/>
      <c r="C15526" s="116" t="n"/>
      <c r="D15526" s="116" t="n"/>
    </row>
    <row r="15527">
      <c r="A15527" s="116" t="n"/>
      <c r="B15527" s="116" t="n"/>
      <c r="C15527" s="116" t="n"/>
      <c r="D15527" s="116" t="n"/>
    </row>
    <row r="15528">
      <c r="A15528" s="116" t="n"/>
      <c r="B15528" s="116" t="n"/>
      <c r="C15528" s="116" t="n"/>
      <c r="D15528" s="116" t="n"/>
    </row>
    <row r="15529">
      <c r="A15529" s="116" t="n"/>
      <c r="B15529" s="116" t="n"/>
      <c r="C15529" s="116" t="n"/>
      <c r="D15529" s="116" t="n"/>
    </row>
    <row r="15530">
      <c r="A15530" s="116" t="n"/>
      <c r="B15530" s="116" t="n"/>
      <c r="C15530" s="116" t="n"/>
      <c r="D15530" s="116" t="n"/>
    </row>
    <row r="15531">
      <c r="A15531" s="116" t="n"/>
      <c r="B15531" s="116" t="n"/>
      <c r="C15531" s="116" t="n"/>
      <c r="D15531" s="116" t="n"/>
    </row>
    <row r="15532">
      <c r="A15532" s="116" t="n"/>
      <c r="B15532" s="116" t="n"/>
      <c r="C15532" s="116" t="n"/>
      <c r="D15532" s="116" t="n"/>
    </row>
    <row r="15533">
      <c r="A15533" s="116" t="n"/>
      <c r="B15533" s="116" t="n"/>
      <c r="C15533" s="116" t="n"/>
      <c r="D15533" s="116" t="n"/>
    </row>
    <row r="15534">
      <c r="A15534" s="116" t="n"/>
      <c r="B15534" s="116" t="n"/>
      <c r="C15534" s="116" t="n"/>
      <c r="D15534" s="116" t="n"/>
    </row>
    <row r="15535">
      <c r="A15535" s="116" t="n"/>
      <c r="B15535" s="116" t="n"/>
      <c r="C15535" s="116" t="n"/>
      <c r="D15535" s="116" t="n"/>
    </row>
    <row r="15536">
      <c r="A15536" s="116" t="n"/>
      <c r="B15536" s="116" t="n"/>
      <c r="C15536" s="116" t="n"/>
      <c r="D15536" s="116" t="n"/>
    </row>
    <row r="15537">
      <c r="A15537" s="116" t="n"/>
      <c r="B15537" s="116" t="n"/>
      <c r="C15537" s="116" t="n"/>
      <c r="D15537" s="116" t="n"/>
    </row>
    <row r="15538">
      <c r="A15538" s="116" t="n"/>
      <c r="B15538" s="116" t="n"/>
      <c r="C15538" s="116" t="n"/>
      <c r="D15538" s="116" t="n"/>
    </row>
    <row r="15539">
      <c r="A15539" s="116" t="n"/>
      <c r="B15539" s="116" t="n"/>
      <c r="C15539" s="116" t="n"/>
      <c r="D15539" s="116" t="n"/>
    </row>
    <row r="15540">
      <c r="A15540" s="116" t="n"/>
      <c r="B15540" s="116" t="n"/>
      <c r="C15540" s="116" t="n"/>
      <c r="D15540" s="116" t="n"/>
    </row>
    <row r="15541">
      <c r="A15541" s="116" t="n"/>
      <c r="B15541" s="116" t="n"/>
      <c r="C15541" s="116" t="n"/>
      <c r="D15541" s="116" t="n"/>
    </row>
    <row r="15542">
      <c r="A15542" s="116" t="n"/>
      <c r="B15542" s="116" t="n"/>
      <c r="C15542" s="116" t="n"/>
      <c r="D15542" s="116" t="n"/>
    </row>
    <row r="15543">
      <c r="A15543" s="116" t="n"/>
      <c r="B15543" s="116" t="n"/>
      <c r="C15543" s="116" t="n"/>
      <c r="D15543" s="116" t="n"/>
    </row>
    <row r="15544">
      <c r="A15544" s="116" t="n"/>
      <c r="B15544" s="116" t="n"/>
      <c r="C15544" s="116" t="n"/>
      <c r="D15544" s="116" t="n"/>
    </row>
    <row r="15545">
      <c r="A15545" s="116" t="n"/>
      <c r="B15545" s="116" t="n"/>
      <c r="C15545" s="116" t="n"/>
      <c r="D15545" s="116" t="n"/>
    </row>
    <row r="15546">
      <c r="A15546" s="116" t="n"/>
      <c r="B15546" s="116" t="n"/>
      <c r="C15546" s="116" t="n"/>
      <c r="D15546" s="116" t="n"/>
    </row>
    <row r="15547">
      <c r="A15547" s="116" t="n"/>
      <c r="B15547" s="116" t="n"/>
      <c r="C15547" s="116" t="n"/>
      <c r="D15547" s="116" t="n"/>
    </row>
    <row r="15548">
      <c r="A15548" s="116" t="n"/>
      <c r="B15548" s="116" t="n"/>
      <c r="C15548" s="116" t="n"/>
      <c r="D15548" s="116" t="n"/>
    </row>
    <row r="15549">
      <c r="A15549" s="116" t="n"/>
      <c r="B15549" s="116" t="n"/>
      <c r="C15549" s="116" t="n"/>
      <c r="D15549" s="116" t="n"/>
    </row>
    <row r="15550">
      <c r="A15550" s="116" t="n"/>
      <c r="B15550" s="116" t="n"/>
      <c r="C15550" s="116" t="n"/>
      <c r="D15550" s="116" t="n"/>
    </row>
    <row r="15551">
      <c r="A15551" s="116" t="n"/>
      <c r="B15551" s="116" t="n"/>
      <c r="C15551" s="116" t="n"/>
      <c r="D15551" s="116" t="n"/>
    </row>
    <row r="15552">
      <c r="A15552" s="116" t="n"/>
      <c r="B15552" s="116" t="n"/>
      <c r="C15552" s="116" t="n"/>
      <c r="D15552" s="116" t="n"/>
    </row>
    <row r="15553">
      <c r="A15553" s="116" t="n"/>
      <c r="B15553" s="116" t="n"/>
      <c r="C15553" s="116" t="n"/>
      <c r="D15553" s="116" t="n"/>
    </row>
    <row r="15554">
      <c r="A15554" s="116" t="n"/>
      <c r="B15554" s="116" t="n"/>
      <c r="C15554" s="116" t="n"/>
      <c r="D15554" s="116" t="n"/>
    </row>
    <row r="15555">
      <c r="A15555" s="116" t="n"/>
      <c r="B15555" s="116" t="n"/>
      <c r="C15555" s="116" t="n"/>
      <c r="D15555" s="116" t="n"/>
    </row>
    <row r="15556">
      <c r="A15556" s="116" t="n"/>
      <c r="B15556" s="116" t="n"/>
      <c r="C15556" s="116" t="n"/>
      <c r="D15556" s="116" t="n"/>
    </row>
    <row r="15557">
      <c r="A15557" s="116" t="n"/>
      <c r="B15557" s="116" t="n"/>
      <c r="C15557" s="116" t="n"/>
      <c r="D15557" s="116" t="n"/>
    </row>
    <row r="15558">
      <c r="A15558" s="116" t="n"/>
      <c r="B15558" s="116" t="n"/>
      <c r="C15558" s="116" t="n"/>
      <c r="D15558" s="116" t="n"/>
    </row>
    <row r="15559">
      <c r="A15559" s="116" t="n"/>
      <c r="B15559" s="116" t="n"/>
      <c r="C15559" s="116" t="n"/>
      <c r="D15559" s="116" t="n"/>
    </row>
    <row r="15560">
      <c r="A15560" s="116" t="n"/>
      <c r="B15560" s="116" t="n"/>
      <c r="C15560" s="116" t="n"/>
      <c r="D15560" s="116" t="n"/>
    </row>
    <row r="15561">
      <c r="A15561" s="116" t="n"/>
      <c r="B15561" s="116" t="n"/>
      <c r="C15561" s="116" t="n"/>
      <c r="D15561" s="116" t="n"/>
    </row>
    <row r="15562">
      <c r="A15562" s="116" t="n"/>
      <c r="B15562" s="116" t="n"/>
      <c r="C15562" s="116" t="n"/>
      <c r="D15562" s="116" t="n"/>
    </row>
    <row r="15563">
      <c r="A15563" s="116" t="n"/>
      <c r="B15563" s="116" t="n"/>
      <c r="C15563" s="116" t="n"/>
      <c r="D15563" s="116" t="n"/>
    </row>
    <row r="15564">
      <c r="A15564" s="116" t="n"/>
      <c r="B15564" s="116" t="n"/>
      <c r="C15564" s="116" t="n"/>
      <c r="D15564" s="116" t="n"/>
    </row>
    <row r="15565">
      <c r="A15565" s="116" t="n"/>
      <c r="B15565" s="116" t="n"/>
      <c r="C15565" s="116" t="n"/>
      <c r="D15565" s="116" t="n"/>
    </row>
    <row r="15566">
      <c r="A15566" s="116" t="n"/>
      <c r="B15566" s="116" t="n"/>
      <c r="C15566" s="116" t="n"/>
      <c r="D15566" s="116" t="n"/>
    </row>
    <row r="15567">
      <c r="A15567" s="116" t="n"/>
      <c r="B15567" s="116" t="n"/>
      <c r="C15567" s="116" t="n"/>
      <c r="D15567" s="116" t="n"/>
    </row>
    <row r="15568">
      <c r="A15568" s="116" t="n"/>
      <c r="B15568" s="116" t="n"/>
      <c r="C15568" s="116" t="n"/>
      <c r="D15568" s="116" t="n"/>
    </row>
    <row r="15569">
      <c r="A15569" s="116" t="n"/>
      <c r="B15569" s="116" t="n"/>
      <c r="C15569" s="116" t="n"/>
      <c r="D15569" s="116" t="n"/>
    </row>
    <row r="15570">
      <c r="A15570" s="116" t="n"/>
      <c r="B15570" s="116" t="n"/>
      <c r="C15570" s="116" t="n"/>
      <c r="D15570" s="116" t="n"/>
    </row>
    <row r="15571">
      <c r="A15571" s="116" t="n"/>
      <c r="B15571" s="116" t="n"/>
      <c r="C15571" s="116" t="n"/>
      <c r="D15571" s="116" t="n"/>
    </row>
    <row r="15572">
      <c r="A15572" s="116" t="n"/>
      <c r="B15572" s="116" t="n"/>
      <c r="C15572" s="116" t="n"/>
      <c r="D15572" s="116" t="n"/>
    </row>
    <row r="15573">
      <c r="A15573" s="116" t="n"/>
      <c r="B15573" s="116" t="n"/>
      <c r="C15573" s="116" t="n"/>
      <c r="D15573" s="116" t="n"/>
    </row>
    <row r="15574">
      <c r="A15574" s="116" t="n"/>
      <c r="B15574" s="116" t="n"/>
      <c r="C15574" s="116" t="n"/>
      <c r="D15574" s="116" t="n"/>
    </row>
    <row r="15575">
      <c r="A15575" s="116" t="n"/>
      <c r="B15575" s="116" t="n"/>
      <c r="C15575" s="116" t="n"/>
      <c r="D15575" s="116" t="n"/>
    </row>
    <row r="15576">
      <c r="A15576" s="116" t="n"/>
      <c r="B15576" s="116" t="n"/>
      <c r="C15576" s="116" t="n"/>
      <c r="D15576" s="116" t="n"/>
    </row>
    <row r="15577">
      <c r="A15577" s="116" t="n"/>
      <c r="B15577" s="116" t="n"/>
      <c r="C15577" s="116" t="n"/>
      <c r="D15577" s="116" t="n"/>
    </row>
    <row r="15578">
      <c r="A15578" s="116" t="n"/>
      <c r="B15578" s="116" t="n"/>
      <c r="C15578" s="116" t="n"/>
      <c r="D15578" s="116" t="n"/>
    </row>
    <row r="15579">
      <c r="A15579" s="116" t="n"/>
      <c r="B15579" s="116" t="n"/>
      <c r="C15579" s="116" t="n"/>
      <c r="D15579" s="116" t="n"/>
    </row>
    <row r="15580">
      <c r="A15580" s="116" t="n"/>
      <c r="B15580" s="116" t="n"/>
      <c r="C15580" s="116" t="n"/>
      <c r="D15580" s="116" t="n"/>
    </row>
    <row r="15581">
      <c r="A15581" s="116" t="n"/>
      <c r="B15581" s="116" t="n"/>
      <c r="C15581" s="116" t="n"/>
      <c r="D15581" s="116" t="n"/>
    </row>
    <row r="15582">
      <c r="A15582" s="116" t="n"/>
      <c r="B15582" s="116" t="n"/>
      <c r="C15582" s="116" t="n"/>
      <c r="D15582" s="116" t="n"/>
    </row>
    <row r="15583">
      <c r="A15583" s="116" t="n"/>
      <c r="B15583" s="116" t="n"/>
      <c r="C15583" s="116" t="n"/>
      <c r="D15583" s="116" t="n"/>
    </row>
    <row r="15584">
      <c r="A15584" s="116" t="n"/>
      <c r="B15584" s="116" t="n"/>
      <c r="C15584" s="116" t="n"/>
      <c r="D15584" s="116" t="n"/>
    </row>
    <row r="15585">
      <c r="A15585" s="116" t="n"/>
      <c r="B15585" s="116" t="n"/>
      <c r="C15585" s="116" t="n"/>
      <c r="D15585" s="116" t="n"/>
    </row>
    <row r="15586">
      <c r="A15586" s="116" t="n"/>
      <c r="B15586" s="116" t="n"/>
      <c r="C15586" s="116" t="n"/>
      <c r="D15586" s="116" t="n"/>
    </row>
    <row r="15587">
      <c r="A15587" s="116" t="n"/>
      <c r="B15587" s="116" t="n"/>
      <c r="C15587" s="116" t="n"/>
      <c r="D15587" s="116" t="n"/>
    </row>
    <row r="15588">
      <c r="A15588" s="116" t="n"/>
      <c r="B15588" s="116" t="n"/>
      <c r="C15588" s="116" t="n"/>
      <c r="D15588" s="116" t="n"/>
    </row>
    <row r="15589">
      <c r="A15589" s="116" t="n"/>
      <c r="B15589" s="116" t="n"/>
      <c r="C15589" s="116" t="n"/>
      <c r="D15589" s="116" t="n"/>
    </row>
    <row r="15590">
      <c r="A15590" s="116" t="n"/>
      <c r="B15590" s="116" t="n"/>
      <c r="C15590" s="116" t="n"/>
      <c r="D15590" s="116" t="n"/>
    </row>
    <row r="15591">
      <c r="A15591" s="116" t="n"/>
      <c r="B15591" s="116" t="n"/>
      <c r="C15591" s="116" t="n"/>
      <c r="D15591" s="116" t="n"/>
    </row>
    <row r="15592">
      <c r="A15592" s="116" t="n"/>
      <c r="B15592" s="116" t="n"/>
      <c r="C15592" s="116" t="n"/>
      <c r="D15592" s="116" t="n"/>
    </row>
    <row r="15593">
      <c r="A15593" s="116" t="n"/>
      <c r="B15593" s="116" t="n"/>
      <c r="C15593" s="116" t="n"/>
      <c r="D15593" s="116" t="n"/>
    </row>
    <row r="15594">
      <c r="A15594" s="116" t="n"/>
      <c r="B15594" s="116" t="n"/>
      <c r="C15594" s="116" t="n"/>
      <c r="D15594" s="116" t="n"/>
    </row>
    <row r="15595">
      <c r="A15595" s="116" t="n"/>
      <c r="B15595" s="116" t="n"/>
      <c r="C15595" s="116" t="n"/>
      <c r="D15595" s="116" t="n"/>
    </row>
    <row r="15596">
      <c r="A15596" s="116" t="n"/>
      <c r="B15596" s="116" t="n"/>
      <c r="C15596" s="116" t="n"/>
      <c r="D15596" s="116" t="n"/>
    </row>
    <row r="15597">
      <c r="A15597" s="116" t="n"/>
      <c r="B15597" s="116" t="n"/>
      <c r="C15597" s="116" t="n"/>
      <c r="D15597" s="116" t="n"/>
    </row>
    <row r="15598">
      <c r="A15598" s="116" t="n"/>
      <c r="B15598" s="116" t="n"/>
      <c r="C15598" s="116" t="n"/>
      <c r="D15598" s="116" t="n"/>
    </row>
    <row r="15599">
      <c r="A15599" s="116" t="n"/>
      <c r="B15599" s="116" t="n"/>
      <c r="C15599" s="116" t="n"/>
      <c r="D15599" s="116" t="n"/>
    </row>
    <row r="15600">
      <c r="A15600" s="116" t="n"/>
      <c r="B15600" s="116" t="n"/>
      <c r="C15600" s="116" t="n"/>
      <c r="D15600" s="116" t="n"/>
    </row>
    <row r="15601">
      <c r="A15601" s="116" t="n"/>
      <c r="B15601" s="116" t="n"/>
      <c r="C15601" s="116" t="n"/>
      <c r="D15601" s="116" t="n"/>
    </row>
    <row r="15602">
      <c r="A15602" s="116" t="n"/>
      <c r="B15602" s="116" t="n"/>
      <c r="C15602" s="116" t="n"/>
      <c r="D15602" s="116" t="n"/>
    </row>
    <row r="15603">
      <c r="A15603" s="116" t="n"/>
      <c r="B15603" s="116" t="n"/>
      <c r="C15603" s="116" t="n"/>
      <c r="D15603" s="116" t="n"/>
    </row>
    <row r="15604">
      <c r="A15604" s="116" t="n"/>
      <c r="B15604" s="116" t="n"/>
      <c r="C15604" s="116" t="n"/>
      <c r="D15604" s="116" t="n"/>
    </row>
    <row r="15605">
      <c r="A15605" s="116" t="n"/>
      <c r="B15605" s="116" t="n"/>
      <c r="C15605" s="116" t="n"/>
      <c r="D15605" s="116" t="n"/>
    </row>
    <row r="15606">
      <c r="A15606" s="116" t="n"/>
      <c r="B15606" s="116" t="n"/>
      <c r="C15606" s="116" t="n"/>
      <c r="D15606" s="116" t="n"/>
    </row>
    <row r="15607">
      <c r="A15607" s="116" t="n"/>
      <c r="B15607" s="116" t="n"/>
      <c r="C15607" s="116" t="n"/>
      <c r="D15607" s="116" t="n"/>
    </row>
    <row r="15608">
      <c r="A15608" s="116" t="n"/>
      <c r="B15608" s="116" t="n"/>
      <c r="C15608" s="116" t="n"/>
      <c r="D15608" s="116" t="n"/>
    </row>
    <row r="15609">
      <c r="A15609" s="116" t="n"/>
      <c r="B15609" s="116" t="n"/>
      <c r="C15609" s="116" t="n"/>
      <c r="D15609" s="116" t="n"/>
    </row>
    <row r="15610">
      <c r="A15610" s="116" t="n"/>
      <c r="B15610" s="116" t="n"/>
      <c r="C15610" s="116" t="n"/>
      <c r="D15610" s="116" t="n"/>
    </row>
    <row r="15611">
      <c r="A15611" s="116" t="n"/>
      <c r="B15611" s="116" t="n"/>
      <c r="C15611" s="116" t="n"/>
      <c r="D15611" s="116" t="n"/>
    </row>
    <row r="15612">
      <c r="A15612" s="116" t="n"/>
      <c r="B15612" s="116" t="n"/>
      <c r="C15612" s="116" t="n"/>
      <c r="D15612" s="116" t="n"/>
    </row>
    <row r="15613">
      <c r="A15613" s="116" t="n"/>
      <c r="B15613" s="116" t="n"/>
      <c r="C15613" s="116" t="n"/>
      <c r="D15613" s="116" t="n"/>
    </row>
    <row r="15614">
      <c r="A15614" s="116" t="n"/>
      <c r="B15614" s="116" t="n"/>
      <c r="C15614" s="116" t="n"/>
      <c r="D15614" s="116" t="n"/>
    </row>
    <row r="15615">
      <c r="A15615" s="116" t="n"/>
      <c r="B15615" s="116" t="n"/>
      <c r="C15615" s="116" t="n"/>
      <c r="D15615" s="116" t="n"/>
    </row>
    <row r="15616">
      <c r="A15616" s="116" t="n"/>
      <c r="B15616" s="116" t="n"/>
      <c r="C15616" s="116" t="n"/>
      <c r="D15616" s="116" t="n"/>
    </row>
    <row r="15617">
      <c r="A15617" s="116" t="n"/>
      <c r="B15617" s="116" t="n"/>
      <c r="C15617" s="116" t="n"/>
      <c r="D15617" s="116" t="n"/>
    </row>
    <row r="15618">
      <c r="A15618" s="116" t="n"/>
      <c r="B15618" s="116" t="n"/>
      <c r="C15618" s="116" t="n"/>
      <c r="D15618" s="116" t="n"/>
    </row>
    <row r="15619">
      <c r="A15619" s="116" t="n"/>
      <c r="B15619" s="116" t="n"/>
      <c r="C15619" s="116" t="n"/>
      <c r="D15619" s="116" t="n"/>
    </row>
    <row r="15620">
      <c r="A15620" s="116" t="n"/>
      <c r="B15620" s="116" t="n"/>
      <c r="C15620" s="116" t="n"/>
      <c r="D15620" s="116" t="n"/>
    </row>
    <row r="15621">
      <c r="A15621" s="116" t="n"/>
      <c r="B15621" s="116" t="n"/>
      <c r="C15621" s="116" t="n"/>
      <c r="D15621" s="116" t="n"/>
    </row>
    <row r="15622">
      <c r="A15622" s="116" t="n"/>
      <c r="B15622" s="116" t="n"/>
      <c r="C15622" s="116" t="n"/>
      <c r="D15622" s="116" t="n"/>
    </row>
    <row r="15623">
      <c r="A15623" s="116" t="n"/>
      <c r="B15623" s="116" t="n"/>
      <c r="C15623" s="116" t="n"/>
      <c r="D15623" s="116" t="n"/>
    </row>
    <row r="15624">
      <c r="A15624" s="116" t="n"/>
      <c r="B15624" s="116" t="n"/>
      <c r="C15624" s="116" t="n"/>
      <c r="D15624" s="116" t="n"/>
    </row>
    <row r="15625">
      <c r="A15625" s="116" t="n"/>
      <c r="B15625" s="116" t="n"/>
      <c r="C15625" s="116" t="n"/>
      <c r="D15625" s="116" t="n"/>
    </row>
    <row r="15626">
      <c r="A15626" s="116" t="n"/>
      <c r="B15626" s="116" t="n"/>
      <c r="C15626" s="116" t="n"/>
      <c r="D15626" s="116" t="n"/>
    </row>
    <row r="15627">
      <c r="A15627" s="116" t="n"/>
      <c r="B15627" s="116" t="n"/>
      <c r="C15627" s="116" t="n"/>
      <c r="D15627" s="116" t="n"/>
    </row>
    <row r="15628">
      <c r="A15628" s="116" t="n"/>
      <c r="B15628" s="116" t="n"/>
      <c r="C15628" s="116" t="n"/>
      <c r="D15628" s="116" t="n"/>
    </row>
    <row r="15629">
      <c r="A15629" s="116" t="n"/>
      <c r="B15629" s="116" t="n"/>
      <c r="C15629" s="116" t="n"/>
      <c r="D15629" s="116" t="n"/>
    </row>
    <row r="15630">
      <c r="A15630" s="116" t="n"/>
      <c r="B15630" s="116" t="n"/>
      <c r="C15630" s="116" t="n"/>
      <c r="D15630" s="116" t="n"/>
    </row>
    <row r="15631">
      <c r="A15631" s="116" t="n"/>
      <c r="B15631" s="116" t="n"/>
      <c r="C15631" s="116" t="n"/>
      <c r="D15631" s="116" t="n"/>
    </row>
    <row r="15632">
      <c r="A15632" s="116" t="n"/>
      <c r="B15632" s="116" t="n"/>
      <c r="C15632" s="116" t="n"/>
      <c r="D15632" s="116" t="n"/>
    </row>
    <row r="15633">
      <c r="A15633" s="116" t="n"/>
      <c r="B15633" s="116" t="n"/>
      <c r="C15633" s="116" t="n"/>
      <c r="D15633" s="116" t="n"/>
    </row>
    <row r="15634">
      <c r="A15634" s="116" t="n"/>
      <c r="B15634" s="116" t="n"/>
      <c r="C15634" s="116" t="n"/>
      <c r="D15634" s="116" t="n"/>
    </row>
    <row r="15635">
      <c r="A15635" s="116" t="n"/>
      <c r="B15635" s="116" t="n"/>
      <c r="C15635" s="116" t="n"/>
      <c r="D15635" s="116" t="n"/>
    </row>
    <row r="15636">
      <c r="A15636" s="116" t="n"/>
      <c r="B15636" s="116" t="n"/>
      <c r="C15636" s="116" t="n"/>
      <c r="D15636" s="116" t="n"/>
    </row>
    <row r="15637">
      <c r="A15637" s="116" t="n"/>
      <c r="B15637" s="116" t="n"/>
      <c r="C15637" s="116" t="n"/>
      <c r="D15637" s="116" t="n"/>
    </row>
    <row r="15638">
      <c r="A15638" s="116" t="n"/>
      <c r="B15638" s="116" t="n"/>
      <c r="C15638" s="116" t="n"/>
      <c r="D15638" s="116" t="n"/>
    </row>
    <row r="15639">
      <c r="A15639" s="116" t="n"/>
      <c r="B15639" s="116" t="n"/>
      <c r="C15639" s="116" t="n"/>
      <c r="D15639" s="116" t="n"/>
    </row>
    <row r="15640">
      <c r="A15640" s="116" t="n"/>
      <c r="B15640" s="116" t="n"/>
      <c r="C15640" s="116" t="n"/>
      <c r="D15640" s="116" t="n"/>
    </row>
    <row r="15641">
      <c r="A15641" s="116" t="n"/>
      <c r="B15641" s="116" t="n"/>
      <c r="C15641" s="116" t="n"/>
      <c r="D15641" s="116" t="n"/>
    </row>
    <row r="15642">
      <c r="A15642" s="116" t="n"/>
      <c r="B15642" s="116" t="n"/>
      <c r="C15642" s="116" t="n"/>
      <c r="D15642" s="116" t="n"/>
    </row>
    <row r="15643">
      <c r="A15643" s="116" t="n"/>
      <c r="B15643" s="116" t="n"/>
      <c r="C15643" s="116" t="n"/>
      <c r="D15643" s="116" t="n"/>
    </row>
    <row r="15644">
      <c r="A15644" s="116" t="n"/>
      <c r="B15644" s="116" t="n"/>
      <c r="C15644" s="116" t="n"/>
      <c r="D15644" s="116" t="n"/>
    </row>
    <row r="15645">
      <c r="A15645" s="116" t="n"/>
      <c r="B15645" s="116" t="n"/>
      <c r="C15645" s="116" t="n"/>
      <c r="D15645" s="116" t="n"/>
    </row>
    <row r="15646">
      <c r="A15646" s="116" t="n"/>
      <c r="B15646" s="116" t="n"/>
      <c r="C15646" s="116" t="n"/>
      <c r="D15646" s="116" t="n"/>
    </row>
    <row r="15647">
      <c r="A15647" s="116" t="n"/>
      <c r="B15647" s="116" t="n"/>
      <c r="C15647" s="116" t="n"/>
      <c r="D15647" s="116" t="n"/>
    </row>
    <row r="15648">
      <c r="A15648" s="116" t="n"/>
      <c r="B15648" s="116" t="n"/>
      <c r="C15648" s="116" t="n"/>
      <c r="D15648" s="116" t="n"/>
    </row>
    <row r="15649">
      <c r="A15649" s="116" t="n"/>
      <c r="B15649" s="116" t="n"/>
      <c r="C15649" s="116" t="n"/>
      <c r="D15649" s="116" t="n"/>
    </row>
    <row r="15650">
      <c r="A15650" s="116" t="n"/>
      <c r="B15650" s="116" t="n"/>
      <c r="C15650" s="116" t="n"/>
      <c r="D15650" s="116" t="n"/>
    </row>
    <row r="15651">
      <c r="A15651" s="116" t="n"/>
      <c r="B15651" s="116" t="n"/>
      <c r="C15651" s="116" t="n"/>
      <c r="D15651" s="116" t="n"/>
    </row>
    <row r="15652">
      <c r="A15652" s="116" t="n"/>
      <c r="B15652" s="116" t="n"/>
      <c r="C15652" s="116" t="n"/>
      <c r="D15652" s="116" t="n"/>
    </row>
    <row r="15653">
      <c r="A15653" s="116" t="n"/>
      <c r="B15653" s="116" t="n"/>
      <c r="C15653" s="116" t="n"/>
      <c r="D15653" s="116" t="n"/>
    </row>
    <row r="15654">
      <c r="A15654" s="116" t="n"/>
      <c r="B15654" s="116" t="n"/>
      <c r="C15654" s="116" t="n"/>
      <c r="D15654" s="116" t="n"/>
    </row>
    <row r="15655">
      <c r="A15655" s="116" t="n"/>
      <c r="B15655" s="116" t="n"/>
      <c r="C15655" s="116" t="n"/>
      <c r="D15655" s="116" t="n"/>
    </row>
    <row r="15656">
      <c r="A15656" s="116" t="n"/>
      <c r="B15656" s="116" t="n"/>
      <c r="C15656" s="116" t="n"/>
      <c r="D15656" s="116" t="n"/>
    </row>
    <row r="15657">
      <c r="A15657" s="116" t="n"/>
      <c r="B15657" s="116" t="n"/>
      <c r="C15657" s="116" t="n"/>
      <c r="D15657" s="116" t="n"/>
    </row>
    <row r="15658">
      <c r="A15658" s="116" t="n"/>
      <c r="B15658" s="116" t="n"/>
      <c r="C15658" s="116" t="n"/>
      <c r="D15658" s="116" t="n"/>
    </row>
    <row r="15659">
      <c r="A15659" s="116" t="n"/>
      <c r="B15659" s="116" t="n"/>
      <c r="C15659" s="116" t="n"/>
      <c r="D15659" s="116" t="n"/>
    </row>
    <row r="15660">
      <c r="A15660" s="116" t="n"/>
      <c r="B15660" s="116" t="n"/>
      <c r="C15660" s="116" t="n"/>
      <c r="D15660" s="116" t="n"/>
    </row>
    <row r="15661">
      <c r="A15661" s="116" t="n"/>
      <c r="B15661" s="116" t="n"/>
      <c r="C15661" s="116" t="n"/>
      <c r="D15661" s="116" t="n"/>
    </row>
    <row r="15662">
      <c r="A15662" s="116" t="n"/>
      <c r="B15662" s="116" t="n"/>
      <c r="C15662" s="116" t="n"/>
      <c r="D15662" s="116" t="n"/>
    </row>
    <row r="15663">
      <c r="A15663" s="116" t="n"/>
      <c r="B15663" s="116" t="n"/>
      <c r="C15663" s="116" t="n"/>
      <c r="D15663" s="116" t="n"/>
    </row>
    <row r="15664">
      <c r="A15664" s="116" t="n"/>
      <c r="B15664" s="116" t="n"/>
      <c r="C15664" s="116" t="n"/>
      <c r="D15664" s="116" t="n"/>
    </row>
    <row r="15665">
      <c r="A15665" s="116" t="n"/>
      <c r="B15665" s="116" t="n"/>
      <c r="C15665" s="116" t="n"/>
      <c r="D15665" s="116" t="n"/>
    </row>
    <row r="15666">
      <c r="A15666" s="116" t="n"/>
      <c r="B15666" s="116" t="n"/>
      <c r="C15666" s="116" t="n"/>
      <c r="D15666" s="116" t="n"/>
    </row>
    <row r="15667">
      <c r="A15667" s="116" t="n"/>
      <c r="B15667" s="116" t="n"/>
      <c r="C15667" s="116" t="n"/>
      <c r="D15667" s="116" t="n"/>
    </row>
    <row r="15668">
      <c r="A15668" s="116" t="n"/>
      <c r="B15668" s="116" t="n"/>
      <c r="C15668" s="116" t="n"/>
      <c r="D15668" s="116" t="n"/>
    </row>
    <row r="15669">
      <c r="A15669" s="116" t="n"/>
      <c r="B15669" s="116" t="n"/>
      <c r="C15669" s="116" t="n"/>
      <c r="D15669" s="116" t="n"/>
    </row>
    <row r="15670">
      <c r="A15670" s="116" t="n"/>
      <c r="B15670" s="116" t="n"/>
      <c r="C15670" s="116" t="n"/>
      <c r="D15670" s="116" t="n"/>
    </row>
    <row r="15671">
      <c r="A15671" s="116" t="n"/>
      <c r="B15671" s="116" t="n"/>
      <c r="C15671" s="116" t="n"/>
      <c r="D15671" s="116" t="n"/>
    </row>
    <row r="15672">
      <c r="A15672" s="116" t="n"/>
      <c r="B15672" s="116" t="n"/>
      <c r="C15672" s="116" t="n"/>
      <c r="D15672" s="116" t="n"/>
    </row>
    <row r="15673">
      <c r="A15673" s="116" t="n"/>
      <c r="B15673" s="116" t="n"/>
      <c r="C15673" s="116" t="n"/>
      <c r="D15673" s="116" t="n"/>
    </row>
    <row r="15674">
      <c r="A15674" s="116" t="n"/>
      <c r="B15674" s="116" t="n"/>
      <c r="C15674" s="116" t="n"/>
      <c r="D15674" s="116" t="n"/>
    </row>
    <row r="15675">
      <c r="A15675" s="116" t="n"/>
      <c r="B15675" s="116" t="n"/>
      <c r="C15675" s="116" t="n"/>
      <c r="D15675" s="116" t="n"/>
    </row>
    <row r="15676">
      <c r="A15676" s="116" t="n"/>
      <c r="B15676" s="116" t="n"/>
      <c r="C15676" s="116" t="n"/>
      <c r="D15676" s="116" t="n"/>
    </row>
    <row r="15677">
      <c r="A15677" s="116" t="n"/>
      <c r="B15677" s="116" t="n"/>
      <c r="C15677" s="116" t="n"/>
      <c r="D15677" s="116" t="n"/>
    </row>
    <row r="15678">
      <c r="A15678" s="116" t="n"/>
      <c r="B15678" s="116" t="n"/>
      <c r="C15678" s="116" t="n"/>
      <c r="D15678" s="116" t="n"/>
    </row>
    <row r="15679">
      <c r="A15679" s="116" t="n"/>
      <c r="B15679" s="116" t="n"/>
      <c r="C15679" s="116" t="n"/>
      <c r="D15679" s="116" t="n"/>
    </row>
    <row r="15680">
      <c r="A15680" s="116" t="n"/>
      <c r="B15680" s="116" t="n"/>
      <c r="C15680" s="116" t="n"/>
      <c r="D15680" s="116" t="n"/>
    </row>
    <row r="15681">
      <c r="A15681" s="116" t="n"/>
      <c r="B15681" s="116" t="n"/>
      <c r="C15681" s="116" t="n"/>
      <c r="D15681" s="116" t="n"/>
    </row>
    <row r="15682">
      <c r="A15682" s="116" t="n"/>
      <c r="B15682" s="116" t="n"/>
      <c r="C15682" s="116" t="n"/>
      <c r="D15682" s="116" t="n"/>
    </row>
    <row r="15683">
      <c r="A15683" s="116" t="n"/>
      <c r="B15683" s="116" t="n"/>
      <c r="C15683" s="116" t="n"/>
      <c r="D15683" s="116" t="n"/>
    </row>
    <row r="15684">
      <c r="A15684" s="116" t="n"/>
      <c r="B15684" s="116" t="n"/>
      <c r="C15684" s="116" t="n"/>
      <c r="D15684" s="116" t="n"/>
    </row>
    <row r="15685">
      <c r="A15685" s="116" t="n"/>
      <c r="B15685" s="116" t="n"/>
      <c r="C15685" s="116" t="n"/>
      <c r="D15685" s="116" t="n"/>
    </row>
    <row r="15686">
      <c r="A15686" s="116" t="n"/>
      <c r="B15686" s="116" t="n"/>
      <c r="C15686" s="116" t="n"/>
      <c r="D15686" s="116" t="n"/>
    </row>
    <row r="15687">
      <c r="A15687" s="116" t="n"/>
      <c r="B15687" s="116" t="n"/>
      <c r="C15687" s="116" t="n"/>
      <c r="D15687" s="116" t="n"/>
    </row>
    <row r="15688">
      <c r="A15688" s="116" t="n"/>
      <c r="B15688" s="116" t="n"/>
      <c r="C15688" s="116" t="n"/>
      <c r="D15688" s="116" t="n"/>
    </row>
    <row r="15689">
      <c r="A15689" s="116" t="n"/>
      <c r="B15689" s="116" t="n"/>
      <c r="C15689" s="116" t="n"/>
      <c r="D15689" s="116" t="n"/>
    </row>
    <row r="15690">
      <c r="A15690" s="116" t="n"/>
      <c r="B15690" s="116" t="n"/>
      <c r="C15690" s="116" t="n"/>
      <c r="D15690" s="116" t="n"/>
    </row>
    <row r="15691">
      <c r="A15691" s="116" t="n"/>
      <c r="B15691" s="116" t="n"/>
      <c r="C15691" s="116" t="n"/>
      <c r="D15691" s="116" t="n"/>
    </row>
    <row r="15692">
      <c r="A15692" s="116" t="n"/>
      <c r="B15692" s="116" t="n"/>
      <c r="C15692" s="116" t="n"/>
      <c r="D15692" s="116" t="n"/>
    </row>
    <row r="15693">
      <c r="A15693" s="116" t="n"/>
      <c r="B15693" s="116" t="n"/>
      <c r="C15693" s="116" t="n"/>
      <c r="D15693" s="116" t="n"/>
    </row>
    <row r="15694">
      <c r="A15694" s="116" t="n"/>
      <c r="B15694" s="116" t="n"/>
      <c r="C15694" s="116" t="n"/>
      <c r="D15694" s="116" t="n"/>
    </row>
    <row r="15695">
      <c r="A15695" s="116" t="n"/>
      <c r="B15695" s="116" t="n"/>
      <c r="C15695" s="116" t="n"/>
      <c r="D15695" s="116" t="n"/>
    </row>
    <row r="15696">
      <c r="A15696" s="116" t="n"/>
      <c r="B15696" s="116" t="n"/>
      <c r="C15696" s="116" t="n"/>
      <c r="D15696" s="116" t="n"/>
    </row>
    <row r="15697">
      <c r="A15697" s="116" t="n"/>
      <c r="B15697" s="116" t="n"/>
      <c r="C15697" s="116" t="n"/>
      <c r="D15697" s="116" t="n"/>
    </row>
    <row r="15698">
      <c r="A15698" s="116" t="n"/>
      <c r="B15698" s="116" t="n"/>
      <c r="C15698" s="116" t="n"/>
      <c r="D15698" s="116" t="n"/>
    </row>
    <row r="15699">
      <c r="A15699" s="116" t="n"/>
      <c r="B15699" s="116" t="n"/>
      <c r="C15699" s="116" t="n"/>
      <c r="D15699" s="116" t="n"/>
    </row>
    <row r="15700">
      <c r="A15700" s="116" t="n"/>
      <c r="B15700" s="116" t="n"/>
      <c r="C15700" s="116" t="n"/>
      <c r="D15700" s="116" t="n"/>
    </row>
    <row r="15701">
      <c r="A15701" s="116" t="n"/>
      <c r="B15701" s="116" t="n"/>
      <c r="C15701" s="116" t="n"/>
      <c r="D15701" s="116" t="n"/>
    </row>
    <row r="15702">
      <c r="A15702" s="116" t="n"/>
      <c r="B15702" s="116" t="n"/>
      <c r="C15702" s="116" t="n"/>
      <c r="D15702" s="116" t="n"/>
    </row>
    <row r="15703">
      <c r="A15703" s="116" t="n"/>
      <c r="B15703" s="116" t="n"/>
      <c r="C15703" s="116" t="n"/>
      <c r="D15703" s="116" t="n"/>
    </row>
    <row r="15704">
      <c r="A15704" s="116" t="n"/>
      <c r="B15704" s="116" t="n"/>
      <c r="C15704" s="116" t="n"/>
      <c r="D15704" s="116" t="n"/>
    </row>
    <row r="15705">
      <c r="A15705" s="116" t="n"/>
      <c r="B15705" s="116" t="n"/>
      <c r="C15705" s="116" t="n"/>
      <c r="D15705" s="116" t="n"/>
    </row>
    <row r="15706">
      <c r="A15706" s="116" t="n"/>
      <c r="B15706" s="116" t="n"/>
      <c r="C15706" s="116" t="n"/>
      <c r="D15706" s="116" t="n"/>
    </row>
    <row r="15707">
      <c r="A15707" s="116" t="n"/>
      <c r="B15707" s="116" t="n"/>
      <c r="C15707" s="116" t="n"/>
      <c r="D15707" s="116" t="n"/>
    </row>
    <row r="15708">
      <c r="A15708" s="116" t="n"/>
      <c r="B15708" s="116" t="n"/>
      <c r="C15708" s="116" t="n"/>
      <c r="D15708" s="116" t="n"/>
    </row>
    <row r="15709">
      <c r="A15709" s="116" t="n"/>
      <c r="B15709" s="116" t="n"/>
      <c r="C15709" s="116" t="n"/>
      <c r="D15709" s="116" t="n"/>
    </row>
    <row r="15710">
      <c r="A15710" s="116" t="n"/>
      <c r="B15710" s="116" t="n"/>
      <c r="C15710" s="116" t="n"/>
      <c r="D15710" s="116" t="n"/>
    </row>
    <row r="15711">
      <c r="A15711" s="116" t="n"/>
      <c r="B15711" s="116" t="n"/>
      <c r="C15711" s="116" t="n"/>
      <c r="D15711" s="116" t="n"/>
    </row>
    <row r="15712">
      <c r="A15712" s="116" t="n"/>
      <c r="B15712" s="116" t="n"/>
      <c r="C15712" s="116" t="n"/>
      <c r="D15712" s="116" t="n"/>
    </row>
    <row r="15713">
      <c r="A15713" s="116" t="n"/>
      <c r="B15713" s="116" t="n"/>
      <c r="C15713" s="116" t="n"/>
      <c r="D15713" s="116" t="n"/>
    </row>
    <row r="15714">
      <c r="A15714" s="116" t="n"/>
      <c r="B15714" s="116" t="n"/>
      <c r="C15714" s="116" t="n"/>
      <c r="D15714" s="116" t="n"/>
    </row>
    <row r="15715">
      <c r="A15715" s="116" t="n"/>
      <c r="B15715" s="116" t="n"/>
      <c r="C15715" s="116" t="n"/>
      <c r="D15715" s="116" t="n"/>
    </row>
    <row r="15716">
      <c r="A15716" s="116" t="n"/>
      <c r="B15716" s="116" t="n"/>
      <c r="C15716" s="116" t="n"/>
      <c r="D15716" s="116" t="n"/>
    </row>
    <row r="15717">
      <c r="A15717" s="116" t="n"/>
      <c r="B15717" s="116" t="n"/>
      <c r="C15717" s="116" t="n"/>
      <c r="D15717" s="116" t="n"/>
    </row>
    <row r="15718">
      <c r="A15718" s="116" t="n"/>
      <c r="B15718" s="116" t="n"/>
      <c r="C15718" s="116" t="n"/>
      <c r="D15718" s="116" t="n"/>
    </row>
    <row r="15719">
      <c r="A15719" s="116" t="n"/>
      <c r="B15719" s="116" t="n"/>
      <c r="C15719" s="116" t="n"/>
      <c r="D15719" s="116" t="n"/>
    </row>
    <row r="15720">
      <c r="A15720" s="116" t="n"/>
      <c r="B15720" s="116" t="n"/>
      <c r="C15720" s="116" t="n"/>
      <c r="D15720" s="116" t="n"/>
    </row>
    <row r="15721">
      <c r="A15721" s="116" t="n"/>
      <c r="B15721" s="116" t="n"/>
      <c r="C15721" s="116" t="n"/>
      <c r="D15721" s="116" t="n"/>
    </row>
    <row r="15722">
      <c r="A15722" s="116" t="n"/>
      <c r="B15722" s="116" t="n"/>
      <c r="C15722" s="116" t="n"/>
      <c r="D15722" s="116" t="n"/>
    </row>
    <row r="15723">
      <c r="A15723" s="116" t="n"/>
      <c r="B15723" s="116" t="n"/>
      <c r="C15723" s="116" t="n"/>
      <c r="D15723" s="116" t="n"/>
    </row>
    <row r="15724">
      <c r="A15724" s="116" t="n"/>
      <c r="B15724" s="116" t="n"/>
      <c r="C15724" s="116" t="n"/>
      <c r="D15724" s="116" t="n"/>
    </row>
    <row r="15725">
      <c r="A15725" s="116" t="n"/>
      <c r="B15725" s="116" t="n"/>
      <c r="C15725" s="116" t="n"/>
      <c r="D15725" s="116" t="n"/>
    </row>
    <row r="15726">
      <c r="A15726" s="116" t="n"/>
      <c r="B15726" s="116" t="n"/>
      <c r="C15726" s="116" t="n"/>
      <c r="D15726" s="116" t="n"/>
    </row>
    <row r="15727">
      <c r="A15727" s="116" t="n"/>
      <c r="B15727" s="116" t="n"/>
      <c r="C15727" s="116" t="n"/>
      <c r="D15727" s="116" t="n"/>
    </row>
    <row r="15728">
      <c r="A15728" s="116" t="n"/>
      <c r="B15728" s="116" t="n"/>
      <c r="C15728" s="116" t="n"/>
      <c r="D15728" s="116" t="n"/>
    </row>
    <row r="15729">
      <c r="A15729" s="116" t="n"/>
      <c r="B15729" s="116" t="n"/>
      <c r="C15729" s="116" t="n"/>
      <c r="D15729" s="116" t="n"/>
    </row>
    <row r="15730">
      <c r="A15730" s="116" t="n"/>
      <c r="B15730" s="116" t="n"/>
      <c r="C15730" s="116" t="n"/>
      <c r="D15730" s="116" t="n"/>
    </row>
    <row r="15731">
      <c r="A15731" s="116" t="n"/>
      <c r="B15731" s="116" t="n"/>
      <c r="C15731" s="116" t="n"/>
      <c r="D15731" s="116" t="n"/>
    </row>
    <row r="15732">
      <c r="A15732" s="116" t="n"/>
      <c r="B15732" s="116" t="n"/>
      <c r="C15732" s="116" t="n"/>
      <c r="D15732" s="116" t="n"/>
    </row>
    <row r="15733">
      <c r="A15733" s="116" t="n"/>
      <c r="B15733" s="116" t="n"/>
      <c r="C15733" s="116" t="n"/>
      <c r="D15733" s="116" t="n"/>
    </row>
    <row r="15734">
      <c r="A15734" s="116" t="n"/>
      <c r="B15734" s="116" t="n"/>
      <c r="C15734" s="116" t="n"/>
      <c r="D15734" s="116" t="n"/>
    </row>
    <row r="15735">
      <c r="A15735" s="116" t="n"/>
      <c r="B15735" s="116" t="n"/>
      <c r="C15735" s="116" t="n"/>
      <c r="D15735" s="116" t="n"/>
    </row>
    <row r="15736">
      <c r="A15736" s="116" t="n"/>
      <c r="B15736" s="116" t="n"/>
      <c r="C15736" s="116" t="n"/>
      <c r="D15736" s="116" t="n"/>
    </row>
    <row r="15737">
      <c r="A15737" s="116" t="n"/>
      <c r="B15737" s="116" t="n"/>
      <c r="C15737" s="116" t="n"/>
      <c r="D15737" s="116" t="n"/>
    </row>
    <row r="15738">
      <c r="A15738" s="116" t="n"/>
      <c r="B15738" s="116" t="n"/>
      <c r="C15738" s="116" t="n"/>
      <c r="D15738" s="116" t="n"/>
    </row>
    <row r="15739">
      <c r="A15739" s="116" t="n"/>
      <c r="B15739" s="116" t="n"/>
      <c r="C15739" s="116" t="n"/>
      <c r="D15739" s="116" t="n"/>
    </row>
    <row r="15740">
      <c r="A15740" s="116" t="n"/>
      <c r="B15740" s="116" t="n"/>
      <c r="C15740" s="116" t="n"/>
      <c r="D15740" s="116" t="n"/>
    </row>
    <row r="15741">
      <c r="A15741" s="116" t="n"/>
      <c r="B15741" s="116" t="n"/>
      <c r="C15741" s="116" t="n"/>
      <c r="D15741" s="116" t="n"/>
    </row>
    <row r="15742">
      <c r="A15742" s="116" t="n"/>
      <c r="B15742" s="116" t="n"/>
      <c r="C15742" s="116" t="n"/>
      <c r="D15742" s="116" t="n"/>
    </row>
    <row r="15743">
      <c r="A15743" s="116" t="n"/>
      <c r="B15743" s="116" t="n"/>
      <c r="C15743" s="116" t="n"/>
      <c r="D15743" s="116" t="n"/>
    </row>
    <row r="15744">
      <c r="A15744" s="116" t="n"/>
      <c r="B15744" s="116" t="n"/>
      <c r="C15744" s="116" t="n"/>
      <c r="D15744" s="116" t="n"/>
    </row>
    <row r="15745">
      <c r="A15745" s="116" t="n"/>
      <c r="B15745" s="116" t="n"/>
      <c r="C15745" s="116" t="n"/>
      <c r="D15745" s="116" t="n"/>
    </row>
    <row r="15746">
      <c r="A15746" s="116" t="n"/>
      <c r="B15746" s="116" t="n"/>
      <c r="C15746" s="116" t="n"/>
      <c r="D15746" s="116" t="n"/>
    </row>
    <row r="15747">
      <c r="A15747" s="116" t="n"/>
      <c r="B15747" s="116" t="n"/>
      <c r="C15747" s="116" t="n"/>
      <c r="D15747" s="116" t="n"/>
    </row>
    <row r="15748">
      <c r="A15748" s="116" t="n"/>
      <c r="B15748" s="116" t="n"/>
      <c r="C15748" s="116" t="n"/>
      <c r="D15748" s="116" t="n"/>
    </row>
    <row r="15749">
      <c r="A15749" s="116" t="n"/>
      <c r="B15749" s="116" t="n"/>
      <c r="C15749" s="116" t="n"/>
      <c r="D15749" s="116" t="n"/>
    </row>
    <row r="15750">
      <c r="A15750" s="116" t="n"/>
      <c r="B15750" s="116" t="n"/>
      <c r="C15750" s="116" t="n"/>
      <c r="D15750" s="116" t="n"/>
    </row>
    <row r="15751">
      <c r="A15751" s="116" t="n"/>
      <c r="B15751" s="116" t="n"/>
      <c r="C15751" s="116" t="n"/>
      <c r="D15751" s="116" t="n"/>
    </row>
    <row r="15752">
      <c r="A15752" s="116" t="n"/>
      <c r="B15752" s="116" t="n"/>
      <c r="C15752" s="116" t="n"/>
      <c r="D15752" s="116" t="n"/>
    </row>
    <row r="15753">
      <c r="A15753" s="116" t="n"/>
      <c r="B15753" s="116" t="n"/>
      <c r="C15753" s="116" t="n"/>
      <c r="D15753" s="116" t="n"/>
    </row>
    <row r="15754">
      <c r="A15754" s="116" t="n"/>
      <c r="B15754" s="116" t="n"/>
      <c r="C15754" s="116" t="n"/>
      <c r="D15754" s="116" t="n"/>
    </row>
    <row r="15755">
      <c r="A15755" s="116" t="n"/>
      <c r="B15755" s="116" t="n"/>
      <c r="C15755" s="116" t="n"/>
      <c r="D15755" s="116" t="n"/>
    </row>
    <row r="15756">
      <c r="A15756" s="116" t="n"/>
      <c r="B15756" s="116" t="n"/>
      <c r="C15756" s="116" t="n"/>
      <c r="D15756" s="116" t="n"/>
    </row>
    <row r="15757">
      <c r="A15757" s="116" t="n"/>
      <c r="B15757" s="116" t="n"/>
      <c r="C15757" s="116" t="n"/>
      <c r="D15757" s="116" t="n"/>
    </row>
    <row r="15758">
      <c r="A15758" s="116" t="n"/>
      <c r="B15758" s="116" t="n"/>
      <c r="C15758" s="116" t="n"/>
      <c r="D15758" s="116" t="n"/>
    </row>
    <row r="15759">
      <c r="A15759" s="116" t="n"/>
      <c r="B15759" s="116" t="n"/>
      <c r="C15759" s="116" t="n"/>
      <c r="D15759" s="116" t="n"/>
    </row>
    <row r="15760">
      <c r="A15760" s="116" t="n"/>
      <c r="B15760" s="116" t="n"/>
      <c r="C15760" s="116" t="n"/>
      <c r="D15760" s="116" t="n"/>
    </row>
    <row r="15761">
      <c r="A15761" s="116" t="n"/>
      <c r="B15761" s="116" t="n"/>
      <c r="C15761" s="116" t="n"/>
      <c r="D15761" s="116" t="n"/>
    </row>
    <row r="15762">
      <c r="A15762" s="116" t="n"/>
      <c r="B15762" s="116" t="n"/>
      <c r="C15762" s="116" t="n"/>
      <c r="D15762" s="116" t="n"/>
    </row>
    <row r="15763">
      <c r="A15763" s="116" t="n"/>
      <c r="B15763" s="116" t="n"/>
      <c r="C15763" s="116" t="n"/>
      <c r="D15763" s="116" t="n"/>
    </row>
    <row r="15764">
      <c r="A15764" s="116" t="n"/>
      <c r="B15764" s="116" t="n"/>
      <c r="C15764" s="116" t="n"/>
      <c r="D15764" s="116" t="n"/>
    </row>
    <row r="15765">
      <c r="A15765" s="116" t="n"/>
      <c r="B15765" s="116" t="n"/>
      <c r="C15765" s="116" t="n"/>
      <c r="D15765" s="116" t="n"/>
    </row>
    <row r="15766">
      <c r="A15766" s="116" t="n"/>
      <c r="B15766" s="116" t="n"/>
      <c r="C15766" s="116" t="n"/>
      <c r="D15766" s="116" t="n"/>
    </row>
    <row r="15767">
      <c r="A15767" s="116" t="n"/>
      <c r="B15767" s="116" t="n"/>
      <c r="C15767" s="116" t="n"/>
      <c r="D15767" s="116" t="n"/>
    </row>
    <row r="15768">
      <c r="A15768" s="116" t="n"/>
      <c r="B15768" s="116" t="n"/>
      <c r="C15768" s="116" t="n"/>
      <c r="D15768" s="116" t="n"/>
    </row>
    <row r="15769">
      <c r="A15769" s="116" t="n"/>
      <c r="B15769" s="116" t="n"/>
      <c r="C15769" s="116" t="n"/>
      <c r="D15769" s="116" t="n"/>
    </row>
    <row r="15770">
      <c r="A15770" s="116" t="n"/>
      <c r="B15770" s="116" t="n"/>
      <c r="C15770" s="116" t="n"/>
      <c r="D15770" s="116" t="n"/>
    </row>
    <row r="15771">
      <c r="A15771" s="116" t="n"/>
      <c r="B15771" s="116" t="n"/>
      <c r="C15771" s="116" t="n"/>
      <c r="D15771" s="116" t="n"/>
    </row>
    <row r="15772">
      <c r="A15772" s="116" t="n"/>
      <c r="B15772" s="116" t="n"/>
      <c r="C15772" s="116" t="n"/>
      <c r="D15772" s="116" t="n"/>
    </row>
    <row r="15773">
      <c r="A15773" s="116" t="n"/>
      <c r="B15773" s="116" t="n"/>
      <c r="C15773" s="116" t="n"/>
      <c r="D15773" s="116" t="n"/>
    </row>
    <row r="15774">
      <c r="A15774" s="116" t="n"/>
      <c r="B15774" s="116" t="n"/>
      <c r="C15774" s="116" t="n"/>
      <c r="D15774" s="116" t="n"/>
    </row>
    <row r="15775">
      <c r="A15775" s="116" t="n"/>
      <c r="B15775" s="116" t="n"/>
      <c r="C15775" s="116" t="n"/>
      <c r="D15775" s="116" t="n"/>
    </row>
    <row r="15776">
      <c r="A15776" s="116" t="n"/>
      <c r="B15776" s="116" t="n"/>
      <c r="C15776" s="116" t="n"/>
      <c r="D15776" s="116" t="n"/>
    </row>
    <row r="15777">
      <c r="A15777" s="116" t="n"/>
      <c r="B15777" s="116" t="n"/>
      <c r="C15777" s="116" t="n"/>
      <c r="D15777" s="116" t="n"/>
    </row>
    <row r="15778">
      <c r="A15778" s="116" t="n"/>
      <c r="B15778" s="116" t="n"/>
      <c r="C15778" s="116" t="n"/>
      <c r="D15778" s="116" t="n"/>
    </row>
    <row r="15779">
      <c r="A15779" s="116" t="n"/>
      <c r="B15779" s="116" t="n"/>
      <c r="C15779" s="116" t="n"/>
      <c r="D15779" s="116" t="n"/>
    </row>
    <row r="15780">
      <c r="A15780" s="116" t="n"/>
      <c r="B15780" s="116" t="n"/>
      <c r="C15780" s="116" t="n"/>
      <c r="D15780" s="116" t="n"/>
    </row>
    <row r="15781">
      <c r="A15781" s="116" t="n"/>
      <c r="B15781" s="116" t="n"/>
      <c r="C15781" s="116" t="n"/>
      <c r="D15781" s="116" t="n"/>
    </row>
    <row r="15782">
      <c r="A15782" s="116" t="n"/>
      <c r="B15782" s="116" t="n"/>
      <c r="C15782" s="116" t="n"/>
      <c r="D15782" s="116" t="n"/>
    </row>
    <row r="15783">
      <c r="A15783" s="116" t="n"/>
      <c r="B15783" s="116" t="n"/>
      <c r="C15783" s="116" t="n"/>
      <c r="D15783" s="116" t="n"/>
    </row>
    <row r="15784">
      <c r="A15784" s="116" t="n"/>
      <c r="B15784" s="116" t="n"/>
      <c r="C15784" s="116" t="n"/>
      <c r="D15784" s="116" t="n"/>
    </row>
    <row r="15785">
      <c r="A15785" s="116" t="n"/>
      <c r="B15785" s="116" t="n"/>
      <c r="C15785" s="116" t="n"/>
      <c r="D15785" s="116" t="n"/>
    </row>
    <row r="15786">
      <c r="A15786" s="116" t="n"/>
      <c r="B15786" s="116" t="n"/>
      <c r="C15786" s="116" t="n"/>
      <c r="D15786" s="116" t="n"/>
    </row>
    <row r="15787">
      <c r="A15787" s="116" t="n"/>
      <c r="B15787" s="116" t="n"/>
      <c r="C15787" s="116" t="n"/>
      <c r="D15787" s="116" t="n"/>
    </row>
    <row r="15788">
      <c r="A15788" s="116" t="n"/>
      <c r="B15788" s="116" t="n"/>
      <c r="C15788" s="116" t="n"/>
      <c r="D15788" s="116" t="n"/>
    </row>
    <row r="15789">
      <c r="A15789" s="116" t="n"/>
      <c r="B15789" s="116" t="n"/>
      <c r="C15789" s="116" t="n"/>
      <c r="D15789" s="116" t="n"/>
    </row>
    <row r="15790">
      <c r="A15790" s="116" t="n"/>
      <c r="B15790" s="116" t="n"/>
      <c r="C15790" s="116" t="n"/>
      <c r="D15790" s="116" t="n"/>
    </row>
    <row r="15791">
      <c r="A15791" s="116" t="n"/>
      <c r="B15791" s="116" t="n"/>
      <c r="C15791" s="116" t="n"/>
      <c r="D15791" s="116" t="n"/>
    </row>
    <row r="15792">
      <c r="A15792" s="116" t="n"/>
      <c r="B15792" s="116" t="n"/>
      <c r="C15792" s="116" t="n"/>
      <c r="D15792" s="116" t="n"/>
    </row>
    <row r="15793">
      <c r="A15793" s="116" t="n"/>
      <c r="B15793" s="116" t="n"/>
      <c r="C15793" s="116" t="n"/>
      <c r="D15793" s="116" t="n"/>
    </row>
    <row r="15794">
      <c r="A15794" s="116" t="n"/>
      <c r="B15794" s="116" t="n"/>
      <c r="C15794" s="116" t="n"/>
      <c r="D15794" s="116" t="n"/>
    </row>
    <row r="15795">
      <c r="A15795" s="116" t="n"/>
      <c r="B15795" s="116" t="n"/>
      <c r="C15795" s="116" t="n"/>
      <c r="D15795" s="116" t="n"/>
    </row>
    <row r="15796">
      <c r="A15796" s="116" t="n"/>
      <c r="B15796" s="116" t="n"/>
      <c r="C15796" s="116" t="n"/>
      <c r="D15796" s="116" t="n"/>
    </row>
    <row r="15797">
      <c r="A15797" s="116" t="n"/>
      <c r="B15797" s="116" t="n"/>
      <c r="C15797" s="116" t="n"/>
      <c r="D15797" s="116" t="n"/>
    </row>
    <row r="15798">
      <c r="A15798" s="116" t="n"/>
      <c r="B15798" s="116" t="n"/>
      <c r="C15798" s="116" t="n"/>
      <c r="D15798" s="116" t="n"/>
    </row>
    <row r="15799">
      <c r="A15799" s="116" t="n"/>
      <c r="B15799" s="116" t="n"/>
      <c r="C15799" s="116" t="n"/>
      <c r="D15799" s="116" t="n"/>
    </row>
    <row r="15800">
      <c r="A15800" s="116" t="n"/>
      <c r="B15800" s="116" t="n"/>
      <c r="C15800" s="116" t="n"/>
      <c r="D15800" s="116" t="n"/>
    </row>
    <row r="15801">
      <c r="A15801" s="116" t="n"/>
      <c r="B15801" s="116" t="n"/>
      <c r="C15801" s="116" t="n"/>
      <c r="D15801" s="116" t="n"/>
    </row>
    <row r="15802">
      <c r="A15802" s="116" t="n"/>
      <c r="B15802" s="116" t="n"/>
      <c r="C15802" s="116" t="n"/>
      <c r="D15802" s="116" t="n"/>
    </row>
    <row r="15803">
      <c r="A15803" s="116" t="n"/>
      <c r="B15803" s="116" t="n"/>
      <c r="C15803" s="116" t="n"/>
      <c r="D15803" s="116" t="n"/>
    </row>
    <row r="15804">
      <c r="A15804" s="116" t="n"/>
      <c r="B15804" s="116" t="n"/>
      <c r="C15804" s="116" t="n"/>
      <c r="D15804" s="116" t="n"/>
    </row>
    <row r="15805">
      <c r="A15805" s="116" t="n"/>
      <c r="B15805" s="116" t="n"/>
      <c r="C15805" s="116" t="n"/>
      <c r="D15805" s="116" t="n"/>
    </row>
    <row r="15806">
      <c r="A15806" s="116" t="n"/>
      <c r="B15806" s="116" t="n"/>
      <c r="C15806" s="116" t="n"/>
      <c r="D15806" s="116" t="n"/>
    </row>
    <row r="15807">
      <c r="A15807" s="116" t="n"/>
      <c r="B15807" s="116" t="n"/>
      <c r="C15807" s="116" t="n"/>
      <c r="D15807" s="116" t="n"/>
    </row>
    <row r="15808">
      <c r="A15808" s="116" t="n"/>
      <c r="B15808" s="116" t="n"/>
      <c r="C15808" s="116" t="n"/>
      <c r="D15808" s="116" t="n"/>
    </row>
    <row r="15809">
      <c r="A15809" s="116" t="n"/>
      <c r="B15809" s="116" t="n"/>
      <c r="C15809" s="116" t="n"/>
      <c r="D15809" s="116" t="n"/>
    </row>
    <row r="15810">
      <c r="A15810" s="116" t="n"/>
      <c r="B15810" s="116" t="n"/>
      <c r="C15810" s="116" t="n"/>
      <c r="D15810" s="116" t="n"/>
    </row>
    <row r="15811">
      <c r="A15811" s="116" t="n"/>
      <c r="B15811" s="116" t="n"/>
      <c r="C15811" s="116" t="n"/>
      <c r="D15811" s="116" t="n"/>
    </row>
    <row r="15812">
      <c r="A15812" s="116" t="n"/>
      <c r="B15812" s="116" t="n"/>
      <c r="C15812" s="116" t="n"/>
      <c r="D15812" s="116" t="n"/>
    </row>
    <row r="15813">
      <c r="A15813" s="116" t="n"/>
      <c r="B15813" s="116" t="n"/>
      <c r="C15813" s="116" t="n"/>
      <c r="D15813" s="116" t="n"/>
    </row>
    <row r="15814">
      <c r="A15814" s="116" t="n"/>
      <c r="B15814" s="116" t="n"/>
      <c r="C15814" s="116" t="n"/>
      <c r="D15814" s="116" t="n"/>
    </row>
    <row r="15815">
      <c r="A15815" s="116" t="n"/>
      <c r="B15815" s="116" t="n"/>
      <c r="C15815" s="116" t="n"/>
      <c r="D15815" s="116" t="n"/>
    </row>
    <row r="15816">
      <c r="A15816" s="116" t="n"/>
      <c r="B15816" s="116" t="n"/>
      <c r="C15816" s="116" t="n"/>
      <c r="D15816" s="116" t="n"/>
    </row>
    <row r="15817">
      <c r="A15817" s="116" t="n"/>
      <c r="B15817" s="116" t="n"/>
      <c r="C15817" s="116" t="n"/>
      <c r="D15817" s="116" t="n"/>
    </row>
    <row r="15818">
      <c r="A15818" s="116" t="n"/>
      <c r="B15818" s="116" t="n"/>
      <c r="C15818" s="116" t="n"/>
      <c r="D15818" s="116" t="n"/>
    </row>
    <row r="15819">
      <c r="A15819" s="116" t="n"/>
      <c r="B15819" s="116" t="n"/>
      <c r="C15819" s="116" t="n"/>
      <c r="D15819" s="116" t="n"/>
    </row>
    <row r="15820">
      <c r="A15820" s="116" t="n"/>
      <c r="B15820" s="116" t="n"/>
      <c r="C15820" s="116" t="n"/>
      <c r="D15820" s="116" t="n"/>
    </row>
    <row r="15821">
      <c r="A15821" s="116" t="n"/>
      <c r="B15821" s="116" t="n"/>
      <c r="C15821" s="116" t="n"/>
      <c r="D15821" s="116" t="n"/>
    </row>
    <row r="15822">
      <c r="A15822" s="116" t="n"/>
      <c r="B15822" s="116" t="n"/>
      <c r="C15822" s="116" t="n"/>
      <c r="D15822" s="116" t="n"/>
    </row>
    <row r="15823">
      <c r="A15823" s="116" t="n"/>
      <c r="B15823" s="116" t="n"/>
      <c r="C15823" s="116" t="n"/>
      <c r="D15823" s="116" t="n"/>
    </row>
    <row r="15824">
      <c r="A15824" s="116" t="n"/>
      <c r="B15824" s="116" t="n"/>
      <c r="C15824" s="116" t="n"/>
      <c r="D15824" s="116" t="n"/>
    </row>
    <row r="15825">
      <c r="A15825" s="116" t="n"/>
      <c r="B15825" s="116" t="n"/>
      <c r="C15825" s="116" t="n"/>
      <c r="D15825" s="116" t="n"/>
    </row>
    <row r="15826">
      <c r="A15826" s="116" t="n"/>
      <c r="B15826" s="116" t="n"/>
      <c r="C15826" s="116" t="n"/>
      <c r="D15826" s="116" t="n"/>
    </row>
    <row r="15827">
      <c r="A15827" s="116" t="n"/>
      <c r="B15827" s="116" t="n"/>
      <c r="C15827" s="116" t="n"/>
      <c r="D15827" s="116" t="n"/>
    </row>
    <row r="15828">
      <c r="A15828" s="116" t="n"/>
      <c r="B15828" s="116" t="n"/>
      <c r="C15828" s="116" t="n"/>
      <c r="D15828" s="116" t="n"/>
    </row>
    <row r="15829">
      <c r="A15829" s="116" t="n"/>
      <c r="B15829" s="116" t="n"/>
      <c r="C15829" s="116" t="n"/>
      <c r="D15829" s="116" t="n"/>
    </row>
    <row r="15830">
      <c r="A15830" s="116" t="n"/>
      <c r="B15830" s="116" t="n"/>
      <c r="C15830" s="116" t="n"/>
      <c r="D15830" s="116" t="n"/>
    </row>
    <row r="15831">
      <c r="A15831" s="116" t="n"/>
      <c r="B15831" s="116" t="n"/>
      <c r="C15831" s="116" t="n"/>
      <c r="D15831" s="116" t="n"/>
    </row>
    <row r="15832">
      <c r="A15832" s="116" t="n"/>
      <c r="B15832" s="116" t="n"/>
      <c r="C15832" s="116" t="n"/>
      <c r="D15832" s="116" t="n"/>
    </row>
    <row r="15833">
      <c r="A15833" s="116" t="n"/>
      <c r="B15833" s="116" t="n"/>
      <c r="C15833" s="116" t="n"/>
      <c r="D15833" s="116" t="n"/>
    </row>
    <row r="15834">
      <c r="A15834" s="116" t="n"/>
      <c r="B15834" s="116" t="n"/>
      <c r="C15834" s="116" t="n"/>
      <c r="D15834" s="116" t="n"/>
    </row>
    <row r="15835">
      <c r="A15835" s="116" t="n"/>
      <c r="B15835" s="116" t="n"/>
      <c r="C15835" s="116" t="n"/>
      <c r="D15835" s="116" t="n"/>
    </row>
    <row r="15836">
      <c r="A15836" s="116" t="n"/>
      <c r="B15836" s="116" t="n"/>
      <c r="C15836" s="116" t="n"/>
      <c r="D15836" s="116" t="n"/>
    </row>
    <row r="15837">
      <c r="A15837" s="116" t="n"/>
      <c r="B15837" s="116" t="n"/>
      <c r="C15837" s="116" t="n"/>
      <c r="D15837" s="116" t="n"/>
    </row>
    <row r="15838">
      <c r="A15838" s="116" t="n"/>
      <c r="B15838" s="116" t="n"/>
      <c r="C15838" s="116" t="n"/>
      <c r="D15838" s="116" t="n"/>
    </row>
    <row r="15839">
      <c r="A15839" s="116" t="n"/>
      <c r="B15839" s="116" t="n"/>
      <c r="C15839" s="116" t="n"/>
      <c r="D15839" s="116" t="n"/>
    </row>
    <row r="15840">
      <c r="A15840" s="116" t="n"/>
      <c r="B15840" s="116" t="n"/>
      <c r="C15840" s="116" t="n"/>
      <c r="D15840" s="116" t="n"/>
    </row>
    <row r="15841">
      <c r="A15841" s="116" t="n"/>
      <c r="B15841" s="116" t="n"/>
      <c r="C15841" s="116" t="n"/>
      <c r="D15841" s="116" t="n"/>
    </row>
    <row r="15842">
      <c r="A15842" s="116" t="n"/>
      <c r="B15842" s="116" t="n"/>
      <c r="C15842" s="116" t="n"/>
      <c r="D15842" s="116" t="n"/>
    </row>
    <row r="15843">
      <c r="A15843" s="116" t="n"/>
      <c r="B15843" s="116" t="n"/>
      <c r="C15843" s="116" t="n"/>
      <c r="D15843" s="116" t="n"/>
    </row>
    <row r="15844">
      <c r="A15844" s="116" t="n"/>
      <c r="B15844" s="116" t="n"/>
      <c r="C15844" s="116" t="n"/>
      <c r="D15844" s="116" t="n"/>
    </row>
    <row r="15845">
      <c r="A15845" s="116" t="n"/>
      <c r="B15845" s="116" t="n"/>
      <c r="C15845" s="116" t="n"/>
      <c r="D15845" s="116" t="n"/>
    </row>
    <row r="15846">
      <c r="A15846" s="116" t="n"/>
      <c r="B15846" s="116" t="n"/>
      <c r="C15846" s="116" t="n"/>
      <c r="D15846" s="116" t="n"/>
    </row>
    <row r="15847">
      <c r="A15847" s="116" t="n"/>
      <c r="B15847" s="116" t="n"/>
      <c r="C15847" s="116" t="n"/>
      <c r="D15847" s="116" t="n"/>
    </row>
    <row r="15848">
      <c r="A15848" s="116" t="n"/>
      <c r="B15848" s="116" t="n"/>
      <c r="C15848" s="116" t="n"/>
      <c r="D15848" s="116" t="n"/>
    </row>
    <row r="15849">
      <c r="A15849" s="116" t="n"/>
      <c r="B15849" s="116" t="n"/>
      <c r="C15849" s="116" t="n"/>
      <c r="D15849" s="116" t="n"/>
    </row>
    <row r="15850">
      <c r="A15850" s="116" t="n"/>
      <c r="B15850" s="116" t="n"/>
      <c r="C15850" s="116" t="n"/>
      <c r="D15850" s="116" t="n"/>
    </row>
    <row r="15851">
      <c r="A15851" s="116" t="n"/>
      <c r="B15851" s="116" t="n"/>
      <c r="C15851" s="116" t="n"/>
      <c r="D15851" s="116" t="n"/>
    </row>
    <row r="15852">
      <c r="A15852" s="116" t="n"/>
      <c r="B15852" s="116" t="n"/>
      <c r="C15852" s="116" t="n"/>
      <c r="D15852" s="116" t="n"/>
    </row>
    <row r="15853">
      <c r="A15853" s="116" t="n"/>
      <c r="B15853" s="116" t="n"/>
      <c r="C15853" s="116" t="n"/>
      <c r="D15853" s="116" t="n"/>
    </row>
    <row r="15854">
      <c r="A15854" s="116" t="n"/>
      <c r="B15854" s="116" t="n"/>
      <c r="C15854" s="116" t="n"/>
      <c r="D15854" s="116" t="n"/>
    </row>
    <row r="15855">
      <c r="A15855" s="116" t="n"/>
      <c r="B15855" s="116" t="n"/>
      <c r="C15855" s="116" t="n"/>
      <c r="D15855" s="116" t="n"/>
    </row>
    <row r="15856">
      <c r="A15856" s="116" t="n"/>
      <c r="B15856" s="116" t="n"/>
      <c r="C15856" s="116" t="n"/>
      <c r="D15856" s="116" t="n"/>
    </row>
    <row r="15857">
      <c r="A15857" s="116" t="n"/>
      <c r="B15857" s="116" t="n"/>
      <c r="C15857" s="116" t="n"/>
      <c r="D15857" s="116" t="n"/>
    </row>
    <row r="15858">
      <c r="A15858" s="116" t="n"/>
      <c r="B15858" s="116" t="n"/>
      <c r="C15858" s="116" t="n"/>
      <c r="D15858" s="116" t="n"/>
    </row>
    <row r="15859">
      <c r="A15859" s="116" t="n"/>
      <c r="B15859" s="116" t="n"/>
      <c r="C15859" s="116" t="n"/>
      <c r="D15859" s="116" t="n"/>
    </row>
    <row r="15860">
      <c r="A15860" s="116" t="n"/>
      <c r="B15860" s="116" t="n"/>
      <c r="C15860" s="116" t="n"/>
      <c r="D15860" s="116" t="n"/>
    </row>
    <row r="15861">
      <c r="A15861" s="116" t="n"/>
      <c r="B15861" s="116" t="n"/>
      <c r="C15861" s="116" t="n"/>
      <c r="D15861" s="116" t="n"/>
    </row>
    <row r="15862">
      <c r="A15862" s="116" t="n"/>
      <c r="B15862" s="116" t="n"/>
      <c r="C15862" s="116" t="n"/>
      <c r="D15862" s="116" t="n"/>
    </row>
    <row r="15863">
      <c r="A15863" s="116" t="n"/>
      <c r="B15863" s="116" t="n"/>
      <c r="C15863" s="116" t="n"/>
      <c r="D15863" s="116" t="n"/>
    </row>
    <row r="15864">
      <c r="A15864" s="116" t="n"/>
      <c r="B15864" s="116" t="n"/>
      <c r="C15864" s="116" t="n"/>
      <c r="D15864" s="116" t="n"/>
    </row>
    <row r="15865">
      <c r="A15865" s="116" t="n"/>
      <c r="B15865" s="116" t="n"/>
      <c r="C15865" s="116" t="n"/>
      <c r="D15865" s="116" t="n"/>
    </row>
    <row r="15866">
      <c r="A15866" s="116" t="n"/>
      <c r="B15866" s="116" t="n"/>
      <c r="C15866" s="116" t="n"/>
      <c r="D15866" s="116" t="n"/>
    </row>
    <row r="15867">
      <c r="A15867" s="116" t="n"/>
      <c r="B15867" s="116" t="n"/>
      <c r="C15867" s="116" t="n"/>
      <c r="D15867" s="116" t="n"/>
    </row>
    <row r="15868">
      <c r="A15868" s="116" t="n"/>
      <c r="B15868" s="116" t="n"/>
      <c r="C15868" s="116" t="n"/>
      <c r="D15868" s="116" t="n"/>
    </row>
    <row r="15869">
      <c r="A15869" s="116" t="n"/>
      <c r="B15869" s="116" t="n"/>
      <c r="C15869" s="116" t="n"/>
      <c r="D15869" s="116" t="n"/>
    </row>
    <row r="15870">
      <c r="A15870" s="116" t="n"/>
      <c r="B15870" s="116" t="n"/>
      <c r="C15870" s="116" t="n"/>
      <c r="D15870" s="116" t="n"/>
    </row>
    <row r="15871">
      <c r="A15871" s="116" t="n"/>
      <c r="B15871" s="116" t="n"/>
      <c r="C15871" s="116" t="n"/>
      <c r="D15871" s="116" t="n"/>
    </row>
    <row r="15872">
      <c r="A15872" s="116" t="n"/>
      <c r="B15872" s="116" t="n"/>
      <c r="C15872" s="116" t="n"/>
      <c r="D15872" s="116" t="n"/>
    </row>
    <row r="15873">
      <c r="A15873" s="116" t="n"/>
      <c r="B15873" s="116" t="n"/>
      <c r="C15873" s="116" t="n"/>
      <c r="D15873" s="116" t="n"/>
    </row>
    <row r="15874">
      <c r="A15874" s="116" t="n"/>
      <c r="B15874" s="116" t="n"/>
      <c r="C15874" s="116" t="n"/>
      <c r="D15874" s="116" t="n"/>
    </row>
    <row r="15875">
      <c r="A15875" s="116" t="n"/>
      <c r="B15875" s="116" t="n"/>
      <c r="C15875" s="116" t="n"/>
      <c r="D15875" s="116" t="n"/>
    </row>
    <row r="15876">
      <c r="A15876" s="116" t="n"/>
      <c r="B15876" s="116" t="n"/>
      <c r="C15876" s="116" t="n"/>
      <c r="D15876" s="116" t="n"/>
    </row>
    <row r="15877">
      <c r="A15877" s="116" t="n"/>
      <c r="B15877" s="116" t="n"/>
      <c r="C15877" s="116" t="n"/>
      <c r="D15877" s="116" t="n"/>
    </row>
    <row r="15878">
      <c r="A15878" s="116" t="n"/>
      <c r="B15878" s="116" t="n"/>
      <c r="C15878" s="116" t="n"/>
      <c r="D15878" s="116" t="n"/>
    </row>
    <row r="15879">
      <c r="A15879" s="116" t="n"/>
      <c r="B15879" s="116" t="n"/>
      <c r="C15879" s="116" t="n"/>
      <c r="D15879" s="116" t="n"/>
    </row>
    <row r="15880">
      <c r="A15880" s="116" t="n"/>
      <c r="B15880" s="116" t="n"/>
      <c r="C15880" s="116" t="n"/>
      <c r="D15880" s="116" t="n"/>
    </row>
    <row r="15881">
      <c r="A15881" s="116" t="n"/>
      <c r="B15881" s="116" t="n"/>
      <c r="C15881" s="116" t="n"/>
      <c r="D15881" s="116" t="n"/>
    </row>
    <row r="15882">
      <c r="A15882" s="116" t="n"/>
      <c r="B15882" s="116" t="n"/>
      <c r="C15882" s="116" t="n"/>
      <c r="D15882" s="116" t="n"/>
    </row>
    <row r="15883">
      <c r="A15883" s="116" t="n"/>
      <c r="B15883" s="116" t="n"/>
      <c r="C15883" s="116" t="n"/>
      <c r="D15883" s="116" t="n"/>
    </row>
    <row r="15884">
      <c r="A15884" s="116" t="n"/>
      <c r="B15884" s="116" t="n"/>
      <c r="C15884" s="116" t="n"/>
      <c r="D15884" s="116" t="n"/>
    </row>
    <row r="15885">
      <c r="A15885" s="116" t="n"/>
      <c r="B15885" s="116" t="n"/>
      <c r="C15885" s="116" t="n"/>
      <c r="D15885" s="116" t="n"/>
    </row>
    <row r="15886">
      <c r="A15886" s="116" t="n"/>
      <c r="B15886" s="116" t="n"/>
      <c r="C15886" s="116" t="n"/>
      <c r="D15886" s="116" t="n"/>
    </row>
    <row r="15887">
      <c r="A15887" s="116" t="n"/>
      <c r="B15887" s="116" t="n"/>
      <c r="C15887" s="116" t="n"/>
      <c r="D15887" s="116" t="n"/>
    </row>
    <row r="15888">
      <c r="A15888" s="116" t="n"/>
      <c r="B15888" s="116" t="n"/>
      <c r="C15888" s="116" t="n"/>
      <c r="D15888" s="116" t="n"/>
    </row>
    <row r="15889">
      <c r="A15889" s="116" t="n"/>
      <c r="B15889" s="116" t="n"/>
      <c r="C15889" s="116" t="n"/>
      <c r="D15889" s="116" t="n"/>
    </row>
    <row r="15890">
      <c r="A15890" s="116" t="n"/>
      <c r="B15890" s="116" t="n"/>
      <c r="C15890" s="116" t="n"/>
      <c r="D15890" s="116" t="n"/>
    </row>
    <row r="15891">
      <c r="A15891" s="116" t="n"/>
      <c r="B15891" s="116" t="n"/>
      <c r="C15891" s="116" t="n"/>
      <c r="D15891" s="116" t="n"/>
    </row>
    <row r="15892">
      <c r="A15892" s="116" t="n"/>
      <c r="B15892" s="116" t="n"/>
      <c r="C15892" s="116" t="n"/>
      <c r="D15892" s="116" t="n"/>
    </row>
    <row r="15893">
      <c r="A15893" s="116" t="n"/>
      <c r="B15893" s="116" t="n"/>
      <c r="C15893" s="116" t="n"/>
      <c r="D15893" s="116" t="n"/>
    </row>
    <row r="15894">
      <c r="A15894" s="116" t="n"/>
      <c r="B15894" s="116" t="n"/>
      <c r="C15894" s="116" t="n"/>
      <c r="D15894" s="116" t="n"/>
    </row>
    <row r="15895">
      <c r="A15895" s="116" t="n"/>
      <c r="B15895" s="116" t="n"/>
      <c r="C15895" s="116" t="n"/>
      <c r="D15895" s="116" t="n"/>
    </row>
    <row r="15896">
      <c r="A15896" s="116" t="n"/>
      <c r="B15896" s="116" t="n"/>
      <c r="C15896" s="116" t="n"/>
      <c r="D15896" s="116" t="n"/>
    </row>
    <row r="15897">
      <c r="A15897" s="116" t="n"/>
      <c r="B15897" s="116" t="n"/>
      <c r="C15897" s="116" t="n"/>
      <c r="D15897" s="116" t="n"/>
    </row>
    <row r="15898">
      <c r="A15898" s="116" t="n"/>
      <c r="B15898" s="116" t="n"/>
      <c r="C15898" s="116" t="n"/>
      <c r="D15898" s="116" t="n"/>
    </row>
    <row r="15899">
      <c r="A15899" s="116" t="n"/>
      <c r="B15899" s="116" t="n"/>
      <c r="C15899" s="116" t="n"/>
      <c r="D15899" s="116" t="n"/>
    </row>
    <row r="15900">
      <c r="A15900" s="116" t="n"/>
      <c r="B15900" s="116" t="n"/>
      <c r="C15900" s="116" t="n"/>
      <c r="D15900" s="116" t="n"/>
    </row>
    <row r="15901">
      <c r="A15901" s="116" t="n"/>
      <c r="B15901" s="116" t="n"/>
      <c r="C15901" s="116" t="n"/>
      <c r="D15901" s="116" t="n"/>
    </row>
    <row r="15902">
      <c r="A15902" s="116" t="n"/>
      <c r="B15902" s="116" t="n"/>
      <c r="C15902" s="116" t="n"/>
      <c r="D15902" s="116" t="n"/>
    </row>
    <row r="15903">
      <c r="A15903" s="116" t="n"/>
      <c r="B15903" s="116" t="n"/>
      <c r="C15903" s="116" t="n"/>
      <c r="D15903" s="116" t="n"/>
    </row>
    <row r="15904">
      <c r="A15904" s="116" t="n"/>
      <c r="B15904" s="116" t="n"/>
      <c r="C15904" s="116" t="n"/>
      <c r="D15904" s="116" t="n"/>
    </row>
    <row r="15905">
      <c r="A15905" s="116" t="n"/>
      <c r="B15905" s="116" t="n"/>
      <c r="C15905" s="116" t="n"/>
      <c r="D15905" s="116" t="n"/>
    </row>
    <row r="15906">
      <c r="A15906" s="116" t="n"/>
      <c r="B15906" s="116" t="n"/>
      <c r="C15906" s="116" t="n"/>
      <c r="D15906" s="116" t="n"/>
    </row>
    <row r="15907">
      <c r="A15907" s="116" t="n"/>
      <c r="B15907" s="116" t="n"/>
      <c r="C15907" s="116" t="n"/>
      <c r="D15907" s="116" t="n"/>
    </row>
    <row r="15908">
      <c r="A15908" s="116" t="n"/>
      <c r="B15908" s="116" t="n"/>
      <c r="C15908" s="116" t="n"/>
      <c r="D15908" s="116" t="n"/>
    </row>
    <row r="15909">
      <c r="A15909" s="116" t="n"/>
      <c r="B15909" s="116" t="n"/>
      <c r="C15909" s="116" t="n"/>
      <c r="D15909" s="116" t="n"/>
    </row>
    <row r="15910">
      <c r="A15910" s="116" t="n"/>
      <c r="B15910" s="116" t="n"/>
      <c r="C15910" s="116" t="n"/>
      <c r="D15910" s="116" t="n"/>
    </row>
    <row r="15911">
      <c r="A15911" s="116" t="n"/>
      <c r="B15911" s="116" t="n"/>
      <c r="C15911" s="116" t="n"/>
      <c r="D15911" s="116" t="n"/>
    </row>
    <row r="15912">
      <c r="A15912" s="116" t="n"/>
      <c r="B15912" s="116" t="n"/>
      <c r="C15912" s="116" t="n"/>
      <c r="D15912" s="116" t="n"/>
    </row>
    <row r="15913">
      <c r="A15913" s="116" t="n"/>
      <c r="B15913" s="116" t="n"/>
      <c r="C15913" s="116" t="n"/>
      <c r="D15913" s="116" t="n"/>
    </row>
    <row r="15914">
      <c r="A15914" s="116" t="n"/>
      <c r="B15914" s="116" t="n"/>
      <c r="C15914" s="116" t="n"/>
      <c r="D15914" s="116" t="n"/>
    </row>
    <row r="15915">
      <c r="A15915" s="116" t="n"/>
      <c r="B15915" s="116" t="n"/>
      <c r="C15915" s="116" t="n"/>
      <c r="D15915" s="116" t="n"/>
    </row>
    <row r="15916">
      <c r="A15916" s="116" t="n"/>
      <c r="B15916" s="116" t="n"/>
      <c r="C15916" s="116" t="n"/>
      <c r="D15916" s="116" t="n"/>
    </row>
    <row r="15917">
      <c r="A15917" s="116" t="n"/>
      <c r="B15917" s="116" t="n"/>
      <c r="C15917" s="116" t="n"/>
      <c r="D15917" s="116" t="n"/>
    </row>
    <row r="15918">
      <c r="A15918" s="116" t="n"/>
      <c r="B15918" s="116" t="n"/>
      <c r="C15918" s="116" t="n"/>
      <c r="D15918" s="116" t="n"/>
    </row>
    <row r="15919">
      <c r="A15919" s="116" t="n"/>
      <c r="B15919" s="116" t="n"/>
      <c r="C15919" s="116" t="n"/>
      <c r="D15919" s="116" t="n"/>
    </row>
    <row r="15920">
      <c r="A15920" s="116" t="n"/>
      <c r="B15920" s="116" t="n"/>
      <c r="C15920" s="116" t="n"/>
      <c r="D15920" s="116" t="n"/>
    </row>
    <row r="15921">
      <c r="A15921" s="116" t="n"/>
      <c r="B15921" s="116" t="n"/>
      <c r="C15921" s="116" t="n"/>
      <c r="D15921" s="116" t="n"/>
    </row>
    <row r="15922">
      <c r="A15922" s="116" t="n"/>
      <c r="B15922" s="116" t="n"/>
      <c r="C15922" s="116" t="n"/>
      <c r="D15922" s="116" t="n"/>
    </row>
    <row r="15923">
      <c r="A15923" s="116" t="n"/>
      <c r="B15923" s="116" t="n"/>
      <c r="C15923" s="116" t="n"/>
      <c r="D15923" s="116" t="n"/>
    </row>
    <row r="15924">
      <c r="A15924" s="116" t="n"/>
      <c r="B15924" s="116" t="n"/>
      <c r="C15924" s="116" t="n"/>
      <c r="D15924" s="116" t="n"/>
    </row>
    <row r="15925">
      <c r="A15925" s="116" t="n"/>
      <c r="B15925" s="116" t="n"/>
      <c r="C15925" s="116" t="n"/>
      <c r="D15925" s="116" t="n"/>
    </row>
    <row r="15926">
      <c r="A15926" s="116" t="n"/>
      <c r="B15926" s="116" t="n"/>
      <c r="C15926" s="116" t="n"/>
      <c r="D15926" s="116" t="n"/>
    </row>
    <row r="15927">
      <c r="A15927" s="116" t="n"/>
      <c r="B15927" s="116" t="n"/>
      <c r="C15927" s="116" t="n"/>
      <c r="D15927" s="116" t="n"/>
    </row>
    <row r="15928">
      <c r="A15928" s="116" t="n"/>
      <c r="B15928" s="116" t="n"/>
      <c r="C15928" s="116" t="n"/>
      <c r="D15928" s="116" t="n"/>
    </row>
    <row r="15929">
      <c r="A15929" s="116" t="n"/>
      <c r="B15929" s="116" t="n"/>
      <c r="C15929" s="116" t="n"/>
      <c r="D15929" s="116" t="n"/>
    </row>
    <row r="15930">
      <c r="A15930" s="116" t="n"/>
      <c r="B15930" s="116" t="n"/>
      <c r="C15930" s="116" t="n"/>
      <c r="D15930" s="116" t="n"/>
    </row>
    <row r="15931">
      <c r="A15931" s="116" t="n"/>
      <c r="B15931" s="116" t="n"/>
      <c r="C15931" s="116" t="n"/>
      <c r="D15931" s="116" t="n"/>
    </row>
    <row r="15932">
      <c r="A15932" s="116" t="n"/>
      <c r="B15932" s="116" t="n"/>
      <c r="C15932" s="116" t="n"/>
      <c r="D15932" s="116" t="n"/>
    </row>
    <row r="15933">
      <c r="A15933" s="116" t="n"/>
      <c r="B15933" s="116" t="n"/>
      <c r="C15933" s="116" t="n"/>
      <c r="D15933" s="116" t="n"/>
    </row>
    <row r="15934">
      <c r="A15934" s="116" t="n"/>
      <c r="B15934" s="116" t="n"/>
      <c r="C15934" s="116" t="n"/>
      <c r="D15934" s="116" t="n"/>
    </row>
    <row r="15935">
      <c r="A15935" s="116" t="n"/>
      <c r="B15935" s="116" t="n"/>
      <c r="C15935" s="116" t="n"/>
      <c r="D15935" s="116" t="n"/>
    </row>
    <row r="15936">
      <c r="A15936" s="116" t="n"/>
      <c r="B15936" s="116" t="n"/>
      <c r="C15936" s="116" t="n"/>
      <c r="D15936" s="116" t="n"/>
    </row>
    <row r="15937">
      <c r="A15937" s="116" t="n"/>
      <c r="B15937" s="116" t="n"/>
      <c r="C15937" s="116" t="n"/>
      <c r="D15937" s="116" t="n"/>
    </row>
    <row r="15938">
      <c r="A15938" s="116" t="n"/>
      <c r="B15938" s="116" t="n"/>
      <c r="C15938" s="116" t="n"/>
      <c r="D15938" s="116" t="n"/>
    </row>
    <row r="15939">
      <c r="A15939" s="116" t="n"/>
      <c r="B15939" s="116" t="n"/>
      <c r="C15939" s="116" t="n"/>
      <c r="D15939" s="116" t="n"/>
    </row>
    <row r="15940">
      <c r="A15940" s="116" t="n"/>
      <c r="B15940" s="116" t="n"/>
      <c r="C15940" s="116" t="n"/>
      <c r="D15940" s="116" t="n"/>
    </row>
    <row r="15941">
      <c r="A15941" s="116" t="n"/>
      <c r="B15941" s="116" t="n"/>
      <c r="C15941" s="116" t="n"/>
      <c r="D15941" s="116" t="n"/>
    </row>
    <row r="15942">
      <c r="A15942" s="116" t="n"/>
      <c r="B15942" s="116" t="n"/>
      <c r="C15942" s="116" t="n"/>
      <c r="D15942" s="116" t="n"/>
    </row>
    <row r="15943">
      <c r="A15943" s="116" t="n"/>
      <c r="B15943" s="116" t="n"/>
      <c r="C15943" s="116" t="n"/>
      <c r="D15943" s="116" t="n"/>
    </row>
    <row r="15944">
      <c r="A15944" s="116" t="n"/>
      <c r="B15944" s="116" t="n"/>
      <c r="C15944" s="116" t="n"/>
      <c r="D15944" s="116" t="n"/>
    </row>
    <row r="15945">
      <c r="A15945" s="116" t="n"/>
      <c r="B15945" s="116" t="n"/>
      <c r="C15945" s="116" t="n"/>
      <c r="D15945" s="116" t="n"/>
    </row>
    <row r="15946">
      <c r="A15946" s="116" t="n"/>
      <c r="B15946" s="116" t="n"/>
      <c r="C15946" s="116" t="n"/>
      <c r="D15946" s="116" t="n"/>
    </row>
    <row r="15947">
      <c r="A15947" s="116" t="n"/>
      <c r="B15947" s="116" t="n"/>
      <c r="C15947" s="116" t="n"/>
      <c r="D15947" s="116" t="n"/>
    </row>
    <row r="15948">
      <c r="A15948" s="116" t="n"/>
      <c r="B15948" s="116" t="n"/>
      <c r="C15948" s="116" t="n"/>
      <c r="D15948" s="116" t="n"/>
    </row>
    <row r="15949">
      <c r="A15949" s="116" t="n"/>
      <c r="B15949" s="116" t="n"/>
      <c r="C15949" s="116" t="n"/>
      <c r="D15949" s="116" t="n"/>
    </row>
    <row r="15950">
      <c r="A15950" s="116" t="n"/>
      <c r="B15950" s="116" t="n"/>
      <c r="C15950" s="116" t="n"/>
      <c r="D15950" s="116" t="n"/>
    </row>
    <row r="15951">
      <c r="A15951" s="116" t="n"/>
      <c r="B15951" s="116" t="n"/>
      <c r="C15951" s="116" t="n"/>
      <c r="D15951" s="116" t="n"/>
    </row>
    <row r="15952">
      <c r="A15952" s="116" t="n"/>
      <c r="B15952" s="116" t="n"/>
      <c r="C15952" s="116" t="n"/>
      <c r="D15952" s="116" t="n"/>
    </row>
    <row r="15953">
      <c r="A15953" s="116" t="n"/>
      <c r="B15953" s="116" t="n"/>
      <c r="C15953" s="116" t="n"/>
      <c r="D15953" s="116" t="n"/>
    </row>
    <row r="15954">
      <c r="A15954" s="116" t="n"/>
      <c r="B15954" s="116" t="n"/>
      <c r="C15954" s="116" t="n"/>
      <c r="D15954" s="116" t="n"/>
    </row>
    <row r="15955">
      <c r="A15955" s="116" t="n"/>
      <c r="B15955" s="116" t="n"/>
      <c r="C15955" s="116" t="n"/>
      <c r="D15955" s="116" t="n"/>
    </row>
    <row r="15956">
      <c r="A15956" s="116" t="n"/>
      <c r="B15956" s="116" t="n"/>
      <c r="C15956" s="116" t="n"/>
      <c r="D15956" s="116" t="n"/>
    </row>
    <row r="15957">
      <c r="A15957" s="116" t="n"/>
      <c r="B15957" s="116" t="n"/>
      <c r="C15957" s="116" t="n"/>
      <c r="D15957" s="116" t="n"/>
    </row>
    <row r="15958">
      <c r="A15958" s="116" t="n"/>
      <c r="B15958" s="116" t="n"/>
      <c r="C15958" s="116" t="n"/>
      <c r="D15958" s="116" t="n"/>
    </row>
    <row r="15959">
      <c r="A15959" s="116" t="n"/>
      <c r="B15959" s="116" t="n"/>
      <c r="C15959" s="116" t="n"/>
      <c r="D15959" s="116" t="n"/>
    </row>
    <row r="15960">
      <c r="A15960" s="116" t="n"/>
      <c r="B15960" s="116" t="n"/>
      <c r="C15960" s="116" t="n"/>
      <c r="D15960" s="116" t="n"/>
    </row>
    <row r="15961">
      <c r="A15961" s="116" t="n"/>
      <c r="B15961" s="116" t="n"/>
      <c r="C15961" s="116" t="n"/>
      <c r="D15961" s="116" t="n"/>
    </row>
    <row r="15962">
      <c r="A15962" s="116" t="n"/>
      <c r="B15962" s="116" t="n"/>
      <c r="C15962" s="116" t="n"/>
      <c r="D15962" s="116" t="n"/>
    </row>
    <row r="15963">
      <c r="A15963" s="116" t="n"/>
      <c r="B15963" s="116" t="n"/>
      <c r="C15963" s="116" t="n"/>
      <c r="D15963" s="116" t="n"/>
    </row>
    <row r="15964">
      <c r="A15964" s="116" t="n"/>
      <c r="B15964" s="116" t="n"/>
      <c r="C15964" s="116" t="n"/>
      <c r="D15964" s="116" t="n"/>
    </row>
    <row r="15965">
      <c r="A15965" s="116" t="n"/>
      <c r="B15965" s="116" t="n"/>
      <c r="C15965" s="116" t="n"/>
      <c r="D15965" s="116" t="n"/>
    </row>
    <row r="15966">
      <c r="A15966" s="116" t="n"/>
      <c r="B15966" s="116" t="n"/>
      <c r="C15966" s="116" t="n"/>
      <c r="D15966" s="116" t="n"/>
    </row>
    <row r="15967">
      <c r="A15967" s="116" t="n"/>
      <c r="B15967" s="116" t="n"/>
      <c r="C15967" s="116" t="n"/>
      <c r="D15967" s="116" t="n"/>
    </row>
    <row r="15968">
      <c r="A15968" s="116" t="n"/>
      <c r="B15968" s="116" t="n"/>
      <c r="C15968" s="116" t="n"/>
      <c r="D15968" s="116" t="n"/>
    </row>
    <row r="15969">
      <c r="A15969" s="116" t="n"/>
      <c r="B15969" s="116" t="n"/>
      <c r="C15969" s="116" t="n"/>
      <c r="D15969" s="116" t="n"/>
    </row>
    <row r="15970">
      <c r="A15970" s="116" t="n"/>
      <c r="B15970" s="116" t="n"/>
      <c r="C15970" s="116" t="n"/>
      <c r="D15970" s="116" t="n"/>
    </row>
    <row r="15971">
      <c r="A15971" s="116" t="n"/>
      <c r="B15971" s="116" t="n"/>
      <c r="C15971" s="116" t="n"/>
      <c r="D15971" s="116" t="n"/>
    </row>
    <row r="15972">
      <c r="A15972" s="116" t="n"/>
      <c r="B15972" s="116" t="n"/>
      <c r="C15972" s="116" t="n"/>
      <c r="D15972" s="116" t="n"/>
    </row>
    <row r="15973">
      <c r="A15973" s="116" t="n"/>
      <c r="B15973" s="116" t="n"/>
      <c r="C15973" s="116" t="n"/>
      <c r="D15973" s="116" t="n"/>
    </row>
    <row r="15974">
      <c r="A15974" s="116" t="n"/>
      <c r="B15974" s="116" t="n"/>
      <c r="C15974" s="116" t="n"/>
      <c r="D15974" s="116" t="n"/>
    </row>
    <row r="15975">
      <c r="A15975" s="116" t="n"/>
      <c r="B15975" s="116" t="n"/>
      <c r="C15975" s="116" t="n"/>
      <c r="D15975" s="116" t="n"/>
    </row>
    <row r="15976">
      <c r="A15976" s="116" t="n"/>
      <c r="B15976" s="116" t="n"/>
      <c r="C15976" s="116" t="n"/>
      <c r="D15976" s="116" t="n"/>
    </row>
    <row r="15977">
      <c r="A15977" s="116" t="n"/>
      <c r="B15977" s="116" t="n"/>
      <c r="C15977" s="116" t="n"/>
      <c r="D15977" s="116" t="n"/>
    </row>
    <row r="15978">
      <c r="A15978" s="116" t="n"/>
      <c r="B15978" s="116" t="n"/>
      <c r="C15978" s="116" t="n"/>
      <c r="D15978" s="116" t="n"/>
    </row>
    <row r="15979">
      <c r="A15979" s="116" t="n"/>
      <c r="B15979" s="116" t="n"/>
      <c r="C15979" s="116" t="n"/>
      <c r="D15979" s="116" t="n"/>
    </row>
    <row r="15980">
      <c r="A15980" s="116" t="n"/>
      <c r="B15980" s="116" t="n"/>
      <c r="C15980" s="116" t="n"/>
      <c r="D15980" s="116" t="n"/>
    </row>
    <row r="15981">
      <c r="A15981" s="116" t="n"/>
      <c r="B15981" s="116" t="n"/>
      <c r="C15981" s="116" t="n"/>
      <c r="D15981" s="116" t="n"/>
    </row>
    <row r="15982">
      <c r="A15982" s="116" t="n"/>
      <c r="B15982" s="116" t="n"/>
      <c r="C15982" s="116" t="n"/>
      <c r="D15982" s="116" t="n"/>
    </row>
    <row r="15983">
      <c r="A15983" s="116" t="n"/>
      <c r="B15983" s="116" t="n"/>
      <c r="C15983" s="116" t="n"/>
      <c r="D15983" s="116" t="n"/>
    </row>
    <row r="15984">
      <c r="A15984" s="116" t="n"/>
      <c r="B15984" s="116" t="n"/>
      <c r="C15984" s="116" t="n"/>
      <c r="D15984" s="116" t="n"/>
    </row>
    <row r="15985">
      <c r="A15985" s="116" t="n"/>
      <c r="B15985" s="116" t="n"/>
      <c r="C15985" s="116" t="n"/>
      <c r="D15985" s="116" t="n"/>
    </row>
    <row r="15986">
      <c r="A15986" s="116" t="n"/>
      <c r="B15986" s="116" t="n"/>
      <c r="C15986" s="116" t="n"/>
      <c r="D15986" s="116" t="n"/>
    </row>
    <row r="15987">
      <c r="A15987" s="116" t="n"/>
      <c r="B15987" s="116" t="n"/>
      <c r="C15987" s="116" t="n"/>
      <c r="D15987" s="116" t="n"/>
    </row>
    <row r="15988">
      <c r="A15988" s="116" t="n"/>
      <c r="B15988" s="116" t="n"/>
      <c r="C15988" s="116" t="n"/>
      <c r="D15988" s="116" t="n"/>
    </row>
    <row r="15989">
      <c r="A15989" s="116" t="n"/>
      <c r="B15989" s="116" t="n"/>
      <c r="C15989" s="116" t="n"/>
      <c r="D15989" s="116" t="n"/>
    </row>
    <row r="15990">
      <c r="A15990" s="116" t="n"/>
      <c r="B15990" s="116" t="n"/>
      <c r="C15990" s="116" t="n"/>
      <c r="D15990" s="116" t="n"/>
    </row>
    <row r="15991">
      <c r="A15991" s="116" t="n"/>
      <c r="B15991" s="116" t="n"/>
      <c r="C15991" s="116" t="n"/>
      <c r="D15991" s="116" t="n"/>
    </row>
    <row r="15992">
      <c r="A15992" s="116" t="n"/>
      <c r="B15992" s="116" t="n"/>
      <c r="C15992" s="116" t="n"/>
      <c r="D15992" s="116" t="n"/>
    </row>
    <row r="15993">
      <c r="A15993" s="116" t="n"/>
      <c r="B15993" s="116" t="n"/>
      <c r="C15993" s="116" t="n"/>
      <c r="D15993" s="116" t="n"/>
    </row>
    <row r="15994">
      <c r="A15994" s="116" t="n"/>
      <c r="B15994" s="116" t="n"/>
      <c r="C15994" s="116" t="n"/>
      <c r="D15994" s="116" t="n"/>
    </row>
    <row r="15995">
      <c r="A15995" s="116" t="n"/>
      <c r="B15995" s="116" t="n"/>
      <c r="C15995" s="116" t="n"/>
      <c r="D15995" s="116" t="n"/>
    </row>
    <row r="15996">
      <c r="A15996" s="116" t="n"/>
      <c r="B15996" s="116" t="n"/>
      <c r="C15996" s="116" t="n"/>
      <c r="D15996" s="116" t="n"/>
    </row>
    <row r="15997">
      <c r="A15997" s="116" t="n"/>
      <c r="B15997" s="116" t="n"/>
      <c r="C15997" s="116" t="n"/>
      <c r="D15997" s="116" t="n"/>
    </row>
    <row r="15998">
      <c r="A15998" s="116" t="n"/>
      <c r="B15998" s="116" t="n"/>
      <c r="C15998" s="116" t="n"/>
      <c r="D15998" s="116" t="n"/>
    </row>
    <row r="15999">
      <c r="A15999" s="116" t="n"/>
      <c r="B15999" s="116" t="n"/>
      <c r="C15999" s="116" t="n"/>
      <c r="D15999" s="116" t="n"/>
    </row>
    <row r="16000">
      <c r="A16000" s="116" t="n"/>
      <c r="B16000" s="116" t="n"/>
      <c r="C16000" s="116" t="n"/>
      <c r="D16000" s="116" t="n"/>
    </row>
    <row r="16001">
      <c r="A16001" s="116" t="n"/>
      <c r="B16001" s="116" t="n"/>
      <c r="C16001" s="116" t="n"/>
      <c r="D16001" s="116" t="n"/>
    </row>
    <row r="16002">
      <c r="A16002" s="116" t="n"/>
      <c r="B16002" s="116" t="n"/>
      <c r="C16002" s="116" t="n"/>
      <c r="D16002" s="116" t="n"/>
    </row>
    <row r="16003">
      <c r="A16003" s="116" t="n"/>
      <c r="B16003" s="116" t="n"/>
      <c r="C16003" s="116" t="n"/>
      <c r="D16003" s="116" t="n"/>
    </row>
    <row r="16004">
      <c r="A16004" s="116" t="n"/>
      <c r="B16004" s="116" t="n"/>
      <c r="C16004" s="116" t="n"/>
      <c r="D16004" s="116" t="n"/>
    </row>
    <row r="16005">
      <c r="A16005" s="116" t="n"/>
      <c r="B16005" s="116" t="n"/>
      <c r="C16005" s="116" t="n"/>
      <c r="D16005" s="116" t="n"/>
    </row>
    <row r="16006">
      <c r="A16006" s="116" t="n"/>
      <c r="B16006" s="116" t="n"/>
      <c r="C16006" s="116" t="n"/>
      <c r="D16006" s="116" t="n"/>
    </row>
    <row r="16007">
      <c r="A16007" s="116" t="n"/>
      <c r="B16007" s="116" t="n"/>
      <c r="C16007" s="116" t="n"/>
      <c r="D16007" s="116" t="n"/>
    </row>
    <row r="16008">
      <c r="A16008" s="116" t="n"/>
      <c r="B16008" s="116" t="n"/>
      <c r="C16008" s="116" t="n"/>
      <c r="D16008" s="116" t="n"/>
    </row>
    <row r="16009">
      <c r="A16009" s="116" t="n"/>
      <c r="B16009" s="116" t="n"/>
      <c r="C16009" s="116" t="n"/>
      <c r="D16009" s="116" t="n"/>
    </row>
    <row r="16010">
      <c r="A16010" s="116" t="n"/>
      <c r="B16010" s="116" t="n"/>
      <c r="C16010" s="116" t="n"/>
      <c r="D16010" s="116" t="n"/>
    </row>
    <row r="16011">
      <c r="A16011" s="116" t="n"/>
      <c r="B16011" s="116" t="n"/>
      <c r="C16011" s="116" t="n"/>
      <c r="D16011" s="116" t="n"/>
    </row>
    <row r="16012">
      <c r="A16012" s="116" t="n"/>
      <c r="B16012" s="116" t="n"/>
      <c r="C16012" s="116" t="n"/>
      <c r="D16012" s="116" t="n"/>
    </row>
    <row r="16013">
      <c r="A16013" s="116" t="n"/>
      <c r="B16013" s="116" t="n"/>
      <c r="C16013" s="116" t="n"/>
      <c r="D16013" s="116" t="n"/>
    </row>
    <row r="16014">
      <c r="A16014" s="116" t="n"/>
      <c r="B16014" s="116" t="n"/>
      <c r="C16014" s="116" t="n"/>
      <c r="D16014" s="116" t="n"/>
    </row>
    <row r="16015">
      <c r="A16015" s="116" t="n"/>
      <c r="B16015" s="116" t="n"/>
      <c r="C16015" s="116" t="n"/>
      <c r="D16015" s="116" t="n"/>
    </row>
    <row r="16016">
      <c r="A16016" s="116" t="n"/>
      <c r="B16016" s="116" t="n"/>
      <c r="C16016" s="116" t="n"/>
      <c r="D16016" s="116" t="n"/>
    </row>
    <row r="16017">
      <c r="A16017" s="116" t="n"/>
      <c r="B16017" s="116" t="n"/>
      <c r="C16017" s="116" t="n"/>
      <c r="D16017" s="116" t="n"/>
    </row>
    <row r="16018">
      <c r="A16018" s="116" t="n"/>
      <c r="B16018" s="116" t="n"/>
      <c r="C16018" s="116" t="n"/>
      <c r="D16018" s="116" t="n"/>
    </row>
    <row r="16019">
      <c r="A16019" s="116" t="n"/>
      <c r="B16019" s="116" t="n"/>
      <c r="C16019" s="116" t="n"/>
      <c r="D16019" s="116" t="n"/>
    </row>
    <row r="16020">
      <c r="A16020" s="116" t="n"/>
      <c r="B16020" s="116" t="n"/>
      <c r="C16020" s="116" t="n"/>
      <c r="D16020" s="116" t="n"/>
    </row>
    <row r="16021">
      <c r="A16021" s="116" t="n"/>
      <c r="B16021" s="116" t="n"/>
      <c r="C16021" s="116" t="n"/>
      <c r="D16021" s="116" t="n"/>
    </row>
    <row r="16022">
      <c r="A16022" s="116" t="n"/>
      <c r="B16022" s="116" t="n"/>
      <c r="C16022" s="116" t="n"/>
      <c r="D16022" s="116" t="n"/>
    </row>
    <row r="16023">
      <c r="A16023" s="116" t="n"/>
      <c r="B16023" s="116" t="n"/>
      <c r="C16023" s="116" t="n"/>
      <c r="D16023" s="116" t="n"/>
    </row>
    <row r="16024">
      <c r="A16024" s="116" t="n"/>
      <c r="B16024" s="116" t="n"/>
      <c r="C16024" s="116" t="n"/>
      <c r="D16024" s="116" t="n"/>
    </row>
    <row r="16025">
      <c r="A16025" s="116" t="n"/>
      <c r="B16025" s="116" t="n"/>
      <c r="C16025" s="116" t="n"/>
      <c r="D16025" s="116" t="n"/>
    </row>
    <row r="16026">
      <c r="A16026" s="116" t="n"/>
      <c r="B16026" s="116" t="n"/>
      <c r="C16026" s="116" t="n"/>
      <c r="D16026" s="116" t="n"/>
    </row>
    <row r="16027">
      <c r="A16027" s="116" t="n"/>
      <c r="B16027" s="116" t="n"/>
      <c r="C16027" s="116" t="n"/>
      <c r="D16027" s="116" t="n"/>
    </row>
    <row r="16028">
      <c r="A16028" s="116" t="n"/>
      <c r="B16028" s="116" t="n"/>
      <c r="C16028" s="116" t="n"/>
      <c r="D16028" s="116" t="n"/>
    </row>
    <row r="16029">
      <c r="A16029" s="116" t="n"/>
      <c r="B16029" s="116" t="n"/>
      <c r="C16029" s="116" t="n"/>
      <c r="D16029" s="116" t="n"/>
    </row>
    <row r="16030">
      <c r="A16030" s="116" t="n"/>
      <c r="B16030" s="116" t="n"/>
      <c r="C16030" s="116" t="n"/>
      <c r="D16030" s="116" t="n"/>
    </row>
    <row r="16031">
      <c r="A16031" s="116" t="n"/>
      <c r="B16031" s="116" t="n"/>
      <c r="C16031" s="116" t="n"/>
      <c r="D16031" s="116" t="n"/>
    </row>
    <row r="16032">
      <c r="A16032" s="116" t="n"/>
      <c r="B16032" s="116" t="n"/>
      <c r="C16032" s="116" t="n"/>
      <c r="D16032" s="116" t="n"/>
    </row>
    <row r="16033">
      <c r="A16033" s="116" t="n"/>
      <c r="B16033" s="116" t="n"/>
      <c r="C16033" s="116" t="n"/>
      <c r="D16033" s="116" t="n"/>
    </row>
    <row r="16034">
      <c r="A16034" s="116" t="n"/>
      <c r="B16034" s="116" t="n"/>
      <c r="C16034" s="116" t="n"/>
      <c r="D16034" s="116" t="n"/>
    </row>
    <row r="16035">
      <c r="A16035" s="116" t="n"/>
      <c r="B16035" s="116" t="n"/>
      <c r="C16035" s="116" t="n"/>
      <c r="D16035" s="116" t="n"/>
    </row>
    <row r="16036">
      <c r="A16036" s="116" t="n"/>
      <c r="B16036" s="116" t="n"/>
      <c r="C16036" s="116" t="n"/>
      <c r="D16036" s="116" t="n"/>
    </row>
    <row r="16037">
      <c r="A16037" s="116" t="n"/>
      <c r="B16037" s="116" t="n"/>
      <c r="C16037" s="116" t="n"/>
      <c r="D16037" s="116" t="n"/>
    </row>
    <row r="16038">
      <c r="A16038" s="116" t="n"/>
      <c r="B16038" s="116" t="n"/>
      <c r="C16038" s="116" t="n"/>
      <c r="D16038" s="116" t="n"/>
    </row>
    <row r="16039">
      <c r="A16039" s="116" t="n"/>
      <c r="B16039" s="116" t="n"/>
      <c r="C16039" s="116" t="n"/>
      <c r="D16039" s="116" t="n"/>
    </row>
    <row r="16040">
      <c r="A16040" s="116" t="n"/>
      <c r="B16040" s="116" t="n"/>
      <c r="C16040" s="116" t="n"/>
      <c r="D16040" s="116" t="n"/>
    </row>
    <row r="16041">
      <c r="A16041" s="116" t="n"/>
      <c r="B16041" s="116" t="n"/>
      <c r="C16041" s="116" t="n"/>
      <c r="D16041" s="116" t="n"/>
    </row>
    <row r="16042">
      <c r="A16042" s="116" t="n"/>
      <c r="B16042" s="116" t="n"/>
      <c r="C16042" s="116" t="n"/>
      <c r="D16042" s="116" t="n"/>
    </row>
    <row r="16043">
      <c r="A16043" s="116" t="n"/>
      <c r="B16043" s="116" t="n"/>
      <c r="C16043" s="116" t="n"/>
      <c r="D16043" s="116" t="n"/>
    </row>
    <row r="16044">
      <c r="A16044" s="116" t="n"/>
      <c r="B16044" s="116" t="n"/>
      <c r="C16044" s="116" t="n"/>
      <c r="D16044" s="116" t="n"/>
    </row>
    <row r="16045">
      <c r="A16045" s="116" t="n"/>
      <c r="B16045" s="116" t="n"/>
      <c r="C16045" s="116" t="n"/>
      <c r="D16045" s="116" t="n"/>
    </row>
    <row r="16046">
      <c r="A16046" s="116" t="n"/>
      <c r="B16046" s="116" t="n"/>
      <c r="C16046" s="116" t="n"/>
      <c r="D16046" s="116" t="n"/>
    </row>
    <row r="16047">
      <c r="A16047" s="116" t="n"/>
      <c r="B16047" s="116" t="n"/>
      <c r="C16047" s="116" t="n"/>
      <c r="D16047" s="116" t="n"/>
    </row>
    <row r="16048">
      <c r="A16048" s="116" t="n"/>
      <c r="B16048" s="116" t="n"/>
      <c r="C16048" s="116" t="n"/>
      <c r="D16048" s="116" t="n"/>
    </row>
    <row r="16049">
      <c r="A16049" s="116" t="n"/>
      <c r="B16049" s="116" t="n"/>
      <c r="C16049" s="116" t="n"/>
      <c r="D16049" s="116" t="n"/>
    </row>
    <row r="16050">
      <c r="A16050" s="116" t="n"/>
      <c r="B16050" s="116" t="n"/>
      <c r="C16050" s="116" t="n"/>
      <c r="D16050" s="116" t="n"/>
    </row>
    <row r="16051">
      <c r="A16051" s="116" t="n"/>
      <c r="B16051" s="116" t="n"/>
      <c r="C16051" s="116" t="n"/>
      <c r="D16051" s="116" t="n"/>
    </row>
    <row r="16052">
      <c r="A16052" s="116" t="n"/>
      <c r="B16052" s="116" t="n"/>
      <c r="C16052" s="116" t="n"/>
      <c r="D16052" s="116" t="n"/>
    </row>
    <row r="16053">
      <c r="A16053" s="116" t="n"/>
      <c r="B16053" s="116" t="n"/>
      <c r="C16053" s="116" t="n"/>
      <c r="D16053" s="116" t="n"/>
    </row>
    <row r="16054">
      <c r="A16054" s="116" t="n"/>
      <c r="B16054" s="116" t="n"/>
      <c r="C16054" s="116" t="n"/>
      <c r="D16054" s="116" t="n"/>
    </row>
    <row r="16055">
      <c r="A16055" s="116" t="n"/>
      <c r="B16055" s="116" t="n"/>
      <c r="C16055" s="116" t="n"/>
      <c r="D16055" s="116" t="n"/>
    </row>
    <row r="16056">
      <c r="A16056" s="116" t="n"/>
      <c r="B16056" s="116" t="n"/>
      <c r="C16056" s="116" t="n"/>
      <c r="D16056" s="116" t="n"/>
    </row>
    <row r="16057">
      <c r="A16057" s="116" t="n"/>
      <c r="B16057" s="116" t="n"/>
      <c r="C16057" s="116" t="n"/>
      <c r="D16057" s="116" t="n"/>
    </row>
    <row r="16058">
      <c r="A16058" s="116" t="n"/>
      <c r="B16058" s="116" t="n"/>
      <c r="C16058" s="116" t="n"/>
      <c r="D16058" s="116" t="n"/>
    </row>
    <row r="16059">
      <c r="A16059" s="116" t="n"/>
      <c r="B16059" s="116" t="n"/>
      <c r="C16059" s="116" t="n"/>
      <c r="D16059" s="116" t="n"/>
    </row>
    <row r="16060">
      <c r="A16060" s="116" t="n"/>
      <c r="B16060" s="116" t="n"/>
      <c r="C16060" s="116" t="n"/>
      <c r="D16060" s="116" t="n"/>
    </row>
    <row r="16061">
      <c r="A16061" s="116" t="n"/>
      <c r="B16061" s="116" t="n"/>
      <c r="C16061" s="116" t="n"/>
      <c r="D16061" s="116" t="n"/>
    </row>
    <row r="16062">
      <c r="A16062" s="116" t="n"/>
      <c r="B16062" s="116" t="n"/>
      <c r="C16062" s="116" t="n"/>
      <c r="D16062" s="116" t="n"/>
    </row>
    <row r="16063">
      <c r="A16063" s="116" t="n"/>
      <c r="B16063" s="116" t="n"/>
      <c r="C16063" s="116" t="n"/>
      <c r="D16063" s="116" t="n"/>
    </row>
    <row r="16064">
      <c r="A16064" s="116" t="n"/>
      <c r="B16064" s="116" t="n"/>
      <c r="C16064" s="116" t="n"/>
      <c r="D16064" s="116" t="n"/>
    </row>
    <row r="16065">
      <c r="A16065" s="116" t="n"/>
      <c r="B16065" s="116" t="n"/>
      <c r="C16065" s="116" t="n"/>
      <c r="D16065" s="116" t="n"/>
    </row>
    <row r="16066">
      <c r="A16066" s="116" t="n"/>
      <c r="B16066" s="116" t="n"/>
      <c r="C16066" s="116" t="n"/>
      <c r="D16066" s="116" t="n"/>
    </row>
    <row r="16067">
      <c r="A16067" s="116" t="n"/>
      <c r="B16067" s="116" t="n"/>
      <c r="C16067" s="116" t="n"/>
      <c r="D16067" s="116" t="n"/>
    </row>
    <row r="16068">
      <c r="A16068" s="116" t="n"/>
      <c r="B16068" s="116" t="n"/>
      <c r="C16068" s="116" t="n"/>
      <c r="D16068" s="116" t="n"/>
    </row>
    <row r="16069">
      <c r="A16069" s="116" t="n"/>
      <c r="B16069" s="116" t="n"/>
      <c r="C16069" s="116" t="n"/>
      <c r="D16069" s="116" t="n"/>
    </row>
    <row r="16070">
      <c r="A16070" s="116" t="n"/>
      <c r="B16070" s="116" t="n"/>
      <c r="C16070" s="116" t="n"/>
      <c r="D16070" s="116" t="n"/>
    </row>
    <row r="16071">
      <c r="A16071" s="116" t="n"/>
      <c r="B16071" s="116" t="n"/>
      <c r="C16071" s="116" t="n"/>
      <c r="D16071" s="116" t="n"/>
    </row>
    <row r="16072">
      <c r="A16072" s="116" t="n"/>
      <c r="B16072" s="116" t="n"/>
      <c r="C16072" s="116" t="n"/>
      <c r="D16072" s="116" t="n"/>
    </row>
    <row r="16073">
      <c r="A16073" s="116" t="n"/>
      <c r="B16073" s="116" t="n"/>
      <c r="C16073" s="116" t="n"/>
      <c r="D16073" s="116" t="n"/>
    </row>
    <row r="16074">
      <c r="A16074" s="116" t="n"/>
      <c r="B16074" s="116" t="n"/>
      <c r="C16074" s="116" t="n"/>
      <c r="D16074" s="116" t="n"/>
    </row>
    <row r="16075">
      <c r="A16075" s="116" t="n"/>
      <c r="B16075" s="116" t="n"/>
      <c r="C16075" s="116" t="n"/>
      <c r="D16075" s="116" t="n"/>
    </row>
    <row r="16076">
      <c r="A16076" s="116" t="n"/>
      <c r="B16076" s="116" t="n"/>
      <c r="C16076" s="116" t="n"/>
      <c r="D16076" s="116" t="n"/>
    </row>
    <row r="16077">
      <c r="A16077" s="116" t="n"/>
      <c r="B16077" s="116" t="n"/>
      <c r="C16077" s="116" t="n"/>
      <c r="D16077" s="116" t="n"/>
    </row>
    <row r="16078">
      <c r="A16078" s="116" t="n"/>
      <c r="B16078" s="116" t="n"/>
      <c r="C16078" s="116" t="n"/>
      <c r="D16078" s="116" t="n"/>
    </row>
    <row r="16079">
      <c r="A16079" s="116" t="n"/>
      <c r="B16079" s="116" t="n"/>
      <c r="C16079" s="116" t="n"/>
      <c r="D16079" s="116" t="n"/>
    </row>
    <row r="16080">
      <c r="A16080" s="116" t="n"/>
      <c r="B16080" s="116" t="n"/>
      <c r="C16080" s="116" t="n"/>
      <c r="D16080" s="116" t="n"/>
    </row>
    <row r="16081">
      <c r="A16081" s="116" t="n"/>
      <c r="B16081" s="116" t="n"/>
      <c r="C16081" s="116" t="n"/>
      <c r="D16081" s="116" t="n"/>
    </row>
    <row r="16082">
      <c r="A16082" s="116" t="n"/>
      <c r="B16082" s="116" t="n"/>
      <c r="C16082" s="116" t="n"/>
      <c r="D16082" s="116" t="n"/>
    </row>
    <row r="16083">
      <c r="A16083" s="116" t="n"/>
      <c r="B16083" s="116" t="n"/>
      <c r="C16083" s="116" t="n"/>
      <c r="D16083" s="116" t="n"/>
    </row>
    <row r="16084">
      <c r="A16084" s="116" t="n"/>
      <c r="B16084" s="116" t="n"/>
      <c r="C16084" s="116" t="n"/>
      <c r="D16084" s="116" t="n"/>
    </row>
    <row r="16085">
      <c r="A16085" s="116" t="n"/>
      <c r="B16085" s="116" t="n"/>
      <c r="C16085" s="116" t="n"/>
      <c r="D16085" s="116" t="n"/>
    </row>
    <row r="16086">
      <c r="A16086" s="116" t="n"/>
      <c r="B16086" s="116" t="n"/>
      <c r="C16086" s="116" t="n"/>
      <c r="D16086" s="116" t="n"/>
    </row>
    <row r="16087">
      <c r="A16087" s="116" t="n"/>
      <c r="B16087" s="116" t="n"/>
      <c r="C16087" s="116" t="n"/>
      <c r="D16087" s="116" t="n"/>
    </row>
    <row r="16088">
      <c r="A16088" s="116" t="n"/>
      <c r="B16088" s="116" t="n"/>
      <c r="C16088" s="116" t="n"/>
      <c r="D16088" s="116" t="n"/>
    </row>
    <row r="16089">
      <c r="A16089" s="116" t="n"/>
      <c r="B16089" s="116" t="n"/>
      <c r="C16089" s="116" t="n"/>
      <c r="D16089" s="116" t="n"/>
    </row>
    <row r="16090">
      <c r="A16090" s="116" t="n"/>
      <c r="B16090" s="116" t="n"/>
      <c r="C16090" s="116" t="n"/>
      <c r="D16090" s="116" t="n"/>
    </row>
    <row r="16091">
      <c r="A16091" s="116" t="n"/>
      <c r="B16091" s="116" t="n"/>
      <c r="C16091" s="116" t="n"/>
      <c r="D16091" s="116" t="n"/>
    </row>
    <row r="16092">
      <c r="A16092" s="116" t="n"/>
      <c r="B16092" s="116" t="n"/>
      <c r="C16092" s="116" t="n"/>
      <c r="D16092" s="116" t="n"/>
    </row>
    <row r="16093">
      <c r="A16093" s="116" t="n"/>
      <c r="B16093" s="116" t="n"/>
      <c r="C16093" s="116" t="n"/>
      <c r="D16093" s="116" t="n"/>
    </row>
    <row r="16094">
      <c r="A16094" s="116" t="n"/>
      <c r="B16094" s="116" t="n"/>
      <c r="C16094" s="116" t="n"/>
      <c r="D16094" s="116" t="n"/>
    </row>
    <row r="16095">
      <c r="A16095" s="116" t="n"/>
      <c r="B16095" s="116" t="n"/>
      <c r="C16095" s="116" t="n"/>
      <c r="D16095" s="116" t="n"/>
    </row>
    <row r="16096">
      <c r="A16096" s="116" t="n"/>
      <c r="B16096" s="116" t="n"/>
      <c r="C16096" s="116" t="n"/>
      <c r="D16096" s="116" t="n"/>
    </row>
    <row r="16097">
      <c r="A16097" s="116" t="n"/>
      <c r="B16097" s="116" t="n"/>
      <c r="C16097" s="116" t="n"/>
      <c r="D16097" s="116" t="n"/>
    </row>
    <row r="16098">
      <c r="A16098" s="116" t="n"/>
      <c r="B16098" s="116" t="n"/>
      <c r="C16098" s="116" t="n"/>
      <c r="D16098" s="116" t="n"/>
    </row>
    <row r="16099">
      <c r="A16099" s="116" t="n"/>
      <c r="B16099" s="116" t="n"/>
      <c r="C16099" s="116" t="n"/>
      <c r="D16099" s="116" t="n"/>
    </row>
    <row r="16100">
      <c r="A16100" s="116" t="n"/>
      <c r="B16100" s="116" t="n"/>
      <c r="C16100" s="116" t="n"/>
      <c r="D16100" s="116" t="n"/>
    </row>
    <row r="16101">
      <c r="A16101" s="116" t="n"/>
      <c r="B16101" s="116" t="n"/>
      <c r="C16101" s="116" t="n"/>
      <c r="D16101" s="116" t="n"/>
    </row>
    <row r="16102">
      <c r="A16102" s="116" t="n"/>
      <c r="B16102" s="116" t="n"/>
      <c r="C16102" s="116" t="n"/>
      <c r="D16102" s="116" t="n"/>
    </row>
    <row r="16103">
      <c r="A16103" s="116" t="n"/>
      <c r="B16103" s="116" t="n"/>
      <c r="C16103" s="116" t="n"/>
      <c r="D16103" s="116" t="n"/>
    </row>
    <row r="16104">
      <c r="A16104" s="116" t="n"/>
      <c r="B16104" s="116" t="n"/>
      <c r="C16104" s="116" t="n"/>
      <c r="D16104" s="116" t="n"/>
    </row>
    <row r="16105">
      <c r="A16105" s="116" t="n"/>
      <c r="B16105" s="116" t="n"/>
      <c r="C16105" s="116" t="n"/>
      <c r="D16105" s="116" t="n"/>
    </row>
    <row r="16106">
      <c r="A16106" s="116" t="n"/>
      <c r="B16106" s="116" t="n"/>
      <c r="C16106" s="116" t="n"/>
      <c r="D16106" s="116" t="n"/>
    </row>
    <row r="16107">
      <c r="A16107" s="116" t="n"/>
      <c r="B16107" s="116" t="n"/>
      <c r="C16107" s="116" t="n"/>
      <c r="D16107" s="116" t="n"/>
    </row>
    <row r="16108">
      <c r="A16108" s="116" t="n"/>
      <c r="B16108" s="116" t="n"/>
      <c r="C16108" s="116" t="n"/>
      <c r="D16108" s="116" t="n"/>
    </row>
    <row r="16109">
      <c r="A16109" s="116" t="n"/>
      <c r="B16109" s="116" t="n"/>
      <c r="C16109" s="116" t="n"/>
      <c r="D16109" s="116" t="n"/>
    </row>
    <row r="16110">
      <c r="A16110" s="116" t="n"/>
      <c r="B16110" s="116" t="n"/>
      <c r="C16110" s="116" t="n"/>
      <c r="D16110" s="116" t="n"/>
    </row>
    <row r="16111">
      <c r="A16111" s="116" t="n"/>
      <c r="B16111" s="116" t="n"/>
      <c r="C16111" s="116" t="n"/>
      <c r="D16111" s="116" t="n"/>
    </row>
    <row r="16112">
      <c r="A16112" s="116" t="n"/>
      <c r="B16112" s="116" t="n"/>
      <c r="C16112" s="116" t="n"/>
      <c r="D16112" s="116" t="n"/>
    </row>
    <row r="16113">
      <c r="A16113" s="116" t="n"/>
      <c r="B16113" s="116" t="n"/>
      <c r="C16113" s="116" t="n"/>
      <c r="D16113" s="116" t="n"/>
    </row>
    <row r="16114">
      <c r="A16114" s="116" t="n"/>
      <c r="B16114" s="116" t="n"/>
      <c r="C16114" s="116" t="n"/>
      <c r="D16114" s="116" t="n"/>
    </row>
    <row r="16115">
      <c r="A16115" s="116" t="n"/>
      <c r="B16115" s="116" t="n"/>
      <c r="C16115" s="116" t="n"/>
      <c r="D16115" s="116" t="n"/>
    </row>
    <row r="16116">
      <c r="A16116" s="116" t="n"/>
      <c r="B16116" s="116" t="n"/>
      <c r="C16116" s="116" t="n"/>
      <c r="D16116" s="116" t="n"/>
    </row>
    <row r="16117">
      <c r="A16117" s="116" t="n"/>
      <c r="B16117" s="116" t="n"/>
      <c r="C16117" s="116" t="n"/>
      <c r="D16117" s="116" t="n"/>
    </row>
    <row r="16118">
      <c r="A16118" s="116" t="n"/>
      <c r="B16118" s="116" t="n"/>
      <c r="C16118" s="116" t="n"/>
      <c r="D16118" s="116" t="n"/>
    </row>
    <row r="16119">
      <c r="A16119" s="116" t="n"/>
      <c r="B16119" s="116" t="n"/>
      <c r="C16119" s="116" t="n"/>
      <c r="D16119" s="116" t="n"/>
    </row>
    <row r="16120">
      <c r="A16120" s="116" t="n"/>
      <c r="B16120" s="116" t="n"/>
      <c r="C16120" s="116" t="n"/>
      <c r="D16120" s="116" t="n"/>
    </row>
    <row r="16121">
      <c r="A16121" s="116" t="n"/>
      <c r="B16121" s="116" t="n"/>
      <c r="C16121" s="116" t="n"/>
      <c r="D16121" s="116" t="n"/>
    </row>
    <row r="16122">
      <c r="A16122" s="116" t="n"/>
      <c r="B16122" s="116" t="n"/>
      <c r="C16122" s="116" t="n"/>
      <c r="D16122" s="116" t="n"/>
    </row>
    <row r="16123">
      <c r="A16123" s="116" t="n"/>
      <c r="B16123" s="116" t="n"/>
      <c r="C16123" s="116" t="n"/>
      <c r="D16123" s="116" t="n"/>
    </row>
    <row r="16124">
      <c r="A16124" s="116" t="n"/>
      <c r="B16124" s="116" t="n"/>
      <c r="C16124" s="116" t="n"/>
      <c r="D16124" s="116" t="n"/>
    </row>
    <row r="16125">
      <c r="A16125" s="116" t="n"/>
      <c r="B16125" s="116" t="n"/>
      <c r="C16125" s="116" t="n"/>
      <c r="D16125" s="116" t="n"/>
    </row>
    <row r="16126">
      <c r="A16126" s="116" t="n"/>
      <c r="B16126" s="116" t="n"/>
      <c r="C16126" s="116" t="n"/>
      <c r="D16126" s="116" t="n"/>
    </row>
    <row r="16127">
      <c r="A16127" s="116" t="n"/>
      <c r="B16127" s="116" t="n"/>
      <c r="C16127" s="116" t="n"/>
      <c r="D16127" s="116" t="n"/>
    </row>
    <row r="16128">
      <c r="A16128" s="116" t="n"/>
      <c r="B16128" s="116" t="n"/>
      <c r="C16128" s="116" t="n"/>
      <c r="D16128" s="116" t="n"/>
    </row>
    <row r="16129">
      <c r="A16129" s="116" t="n"/>
      <c r="B16129" s="116" t="n"/>
      <c r="C16129" s="116" t="n"/>
      <c r="D16129" s="116" t="n"/>
    </row>
    <row r="16130">
      <c r="A16130" s="116" t="n"/>
      <c r="B16130" s="116" t="n"/>
      <c r="C16130" s="116" t="n"/>
      <c r="D16130" s="116" t="n"/>
    </row>
    <row r="16131">
      <c r="A16131" s="116" t="n"/>
      <c r="B16131" s="116" t="n"/>
      <c r="C16131" s="116" t="n"/>
      <c r="D16131" s="116" t="n"/>
    </row>
    <row r="16132">
      <c r="A16132" s="116" t="n"/>
      <c r="B16132" s="116" t="n"/>
      <c r="C16132" s="116" t="n"/>
      <c r="D16132" s="116" t="n"/>
    </row>
    <row r="16133">
      <c r="A16133" s="116" t="n"/>
      <c r="B16133" s="116" t="n"/>
      <c r="C16133" s="116" t="n"/>
      <c r="D16133" s="116" t="n"/>
    </row>
    <row r="16134">
      <c r="A16134" s="116" t="n"/>
      <c r="B16134" s="116" t="n"/>
      <c r="C16134" s="116" t="n"/>
      <c r="D16134" s="116" t="n"/>
    </row>
    <row r="16135">
      <c r="A16135" s="116" t="n"/>
      <c r="B16135" s="116" t="n"/>
      <c r="C16135" s="116" t="n"/>
      <c r="D16135" s="116" t="n"/>
    </row>
    <row r="16136">
      <c r="A16136" s="116" t="n"/>
      <c r="B16136" s="116" t="n"/>
      <c r="C16136" s="116" t="n"/>
      <c r="D16136" s="116" t="n"/>
    </row>
    <row r="16137">
      <c r="A16137" s="116" t="n"/>
      <c r="B16137" s="116" t="n"/>
      <c r="C16137" s="116" t="n"/>
      <c r="D16137" s="116" t="n"/>
    </row>
    <row r="16138">
      <c r="A16138" s="116" t="n"/>
      <c r="B16138" s="116" t="n"/>
      <c r="C16138" s="116" t="n"/>
      <c r="D16138" s="116" t="n"/>
    </row>
    <row r="16139">
      <c r="A16139" s="116" t="n"/>
      <c r="B16139" s="116" t="n"/>
      <c r="C16139" s="116" t="n"/>
      <c r="D16139" s="116" t="n"/>
    </row>
    <row r="16140">
      <c r="A16140" s="116" t="n"/>
      <c r="B16140" s="116" t="n"/>
      <c r="C16140" s="116" t="n"/>
      <c r="D16140" s="116" t="n"/>
    </row>
    <row r="16141">
      <c r="A16141" s="116" t="n"/>
      <c r="B16141" s="116" t="n"/>
      <c r="C16141" s="116" t="n"/>
      <c r="D16141" s="116" t="n"/>
    </row>
    <row r="16142">
      <c r="A16142" s="116" t="n"/>
      <c r="B16142" s="116" t="n"/>
      <c r="C16142" s="116" t="n"/>
      <c r="D16142" s="116" t="n"/>
    </row>
    <row r="16143">
      <c r="A16143" s="116" t="n"/>
      <c r="B16143" s="116" t="n"/>
      <c r="C16143" s="116" t="n"/>
      <c r="D16143" s="116" t="n"/>
    </row>
    <row r="16144">
      <c r="A16144" s="116" t="n"/>
      <c r="B16144" s="116" t="n"/>
      <c r="C16144" s="116" t="n"/>
      <c r="D16144" s="116" t="n"/>
    </row>
    <row r="16145">
      <c r="A16145" s="116" t="n"/>
      <c r="B16145" s="116" t="n"/>
      <c r="C16145" s="116" t="n"/>
      <c r="D16145" s="116" t="n"/>
    </row>
    <row r="16146">
      <c r="A16146" s="116" t="n"/>
      <c r="B16146" s="116" t="n"/>
      <c r="C16146" s="116" t="n"/>
      <c r="D16146" s="116" t="n"/>
    </row>
    <row r="16147">
      <c r="A16147" s="116" t="n"/>
      <c r="B16147" s="116" t="n"/>
      <c r="C16147" s="116" t="n"/>
      <c r="D16147" s="116" t="n"/>
    </row>
    <row r="16148">
      <c r="A16148" s="116" t="n"/>
      <c r="B16148" s="116" t="n"/>
      <c r="C16148" s="116" t="n"/>
      <c r="D16148" s="116" t="n"/>
    </row>
    <row r="16149">
      <c r="A16149" s="116" t="n"/>
      <c r="B16149" s="116" t="n"/>
      <c r="C16149" s="116" t="n"/>
      <c r="D16149" s="116" t="n"/>
    </row>
    <row r="16150">
      <c r="A16150" s="116" t="n"/>
      <c r="B16150" s="116" t="n"/>
      <c r="C16150" s="116" t="n"/>
      <c r="D16150" s="116" t="n"/>
    </row>
    <row r="16151">
      <c r="A16151" s="116" t="n"/>
      <c r="B16151" s="116" t="n"/>
      <c r="C16151" s="116" t="n"/>
      <c r="D16151" s="116" t="n"/>
    </row>
    <row r="16152">
      <c r="A16152" s="116" t="n"/>
      <c r="B16152" s="116" t="n"/>
      <c r="C16152" s="116" t="n"/>
      <c r="D16152" s="116" t="n"/>
    </row>
    <row r="16153">
      <c r="A16153" s="116" t="n"/>
      <c r="B16153" s="116" t="n"/>
      <c r="C16153" s="116" t="n"/>
      <c r="D16153" s="116" t="n"/>
    </row>
    <row r="16154">
      <c r="A16154" s="116" t="n"/>
      <c r="B16154" s="116" t="n"/>
      <c r="C16154" s="116" t="n"/>
      <c r="D16154" s="116" t="n"/>
    </row>
    <row r="16155">
      <c r="A16155" s="116" t="n"/>
      <c r="B16155" s="116" t="n"/>
      <c r="C16155" s="116" t="n"/>
      <c r="D16155" s="116" t="n"/>
    </row>
    <row r="16156">
      <c r="A16156" s="116" t="n"/>
      <c r="B16156" s="116" t="n"/>
      <c r="C16156" s="116" t="n"/>
      <c r="D16156" s="116" t="n"/>
    </row>
    <row r="16157">
      <c r="A16157" s="116" t="n"/>
      <c r="B16157" s="116" t="n"/>
      <c r="C16157" s="116" t="n"/>
      <c r="D16157" s="116" t="n"/>
    </row>
    <row r="16158">
      <c r="A16158" s="116" t="n"/>
      <c r="B16158" s="116" t="n"/>
      <c r="C16158" s="116" t="n"/>
      <c r="D16158" s="116" t="n"/>
    </row>
    <row r="16159">
      <c r="A16159" s="116" t="n"/>
      <c r="B16159" s="116" t="n"/>
      <c r="C16159" s="116" t="n"/>
      <c r="D16159" s="116" t="n"/>
    </row>
    <row r="16160">
      <c r="A16160" s="116" t="n"/>
      <c r="B16160" s="116" t="n"/>
      <c r="C16160" s="116" t="n"/>
      <c r="D16160" s="116" t="n"/>
    </row>
    <row r="16161">
      <c r="A16161" s="116" t="n"/>
      <c r="B16161" s="116" t="n"/>
      <c r="C16161" s="116" t="n"/>
      <c r="D16161" s="116" t="n"/>
    </row>
    <row r="16162">
      <c r="A16162" s="116" t="n"/>
      <c r="B16162" s="116" t="n"/>
      <c r="C16162" s="116" t="n"/>
      <c r="D16162" s="116" t="n"/>
    </row>
    <row r="16163">
      <c r="A16163" s="116" t="n"/>
      <c r="B16163" s="116" t="n"/>
      <c r="C16163" s="116" t="n"/>
      <c r="D16163" s="116" t="n"/>
    </row>
    <row r="16164">
      <c r="A16164" s="116" t="n"/>
      <c r="B16164" s="116" t="n"/>
      <c r="C16164" s="116" t="n"/>
      <c r="D16164" s="116" t="n"/>
    </row>
    <row r="16165">
      <c r="A16165" s="116" t="n"/>
      <c r="B16165" s="116" t="n"/>
      <c r="C16165" s="116" t="n"/>
      <c r="D16165" s="116" t="n"/>
    </row>
    <row r="16166">
      <c r="A16166" s="116" t="n"/>
      <c r="B16166" s="116" t="n"/>
      <c r="C16166" s="116" t="n"/>
      <c r="D16166" s="116" t="n"/>
    </row>
    <row r="16167">
      <c r="A16167" s="116" t="n"/>
      <c r="B16167" s="116" t="n"/>
      <c r="C16167" s="116" t="n"/>
      <c r="D16167" s="116" t="n"/>
    </row>
    <row r="16168">
      <c r="A16168" s="116" t="n"/>
      <c r="B16168" s="116" t="n"/>
      <c r="C16168" s="116" t="n"/>
      <c r="D16168" s="116" t="n"/>
    </row>
    <row r="16169">
      <c r="A16169" s="116" t="n"/>
      <c r="B16169" s="116" t="n"/>
      <c r="C16169" s="116" t="n"/>
      <c r="D16169" s="116" t="n"/>
    </row>
    <row r="16170">
      <c r="A16170" s="116" t="n"/>
      <c r="B16170" s="116" t="n"/>
      <c r="C16170" s="116" t="n"/>
      <c r="D16170" s="116" t="n"/>
    </row>
    <row r="16171">
      <c r="A16171" s="116" t="n"/>
      <c r="B16171" s="116" t="n"/>
      <c r="C16171" s="116" t="n"/>
      <c r="D16171" s="116" t="n"/>
    </row>
    <row r="16172">
      <c r="A16172" s="116" t="n"/>
      <c r="B16172" s="116" t="n"/>
      <c r="C16172" s="116" t="n"/>
      <c r="D16172" s="116" t="n"/>
    </row>
    <row r="16173">
      <c r="A16173" s="116" t="n"/>
      <c r="B16173" s="116" t="n"/>
      <c r="C16173" s="116" t="n"/>
      <c r="D16173" s="116" t="n"/>
    </row>
    <row r="16174">
      <c r="A16174" s="116" t="n"/>
      <c r="B16174" s="116" t="n"/>
      <c r="C16174" s="116" t="n"/>
      <c r="D16174" s="116" t="n"/>
    </row>
    <row r="16175">
      <c r="A16175" s="116" t="n"/>
      <c r="B16175" s="116" t="n"/>
      <c r="C16175" s="116" t="n"/>
      <c r="D16175" s="116" t="n"/>
    </row>
    <row r="16176">
      <c r="A16176" s="116" t="n"/>
      <c r="B16176" s="116" t="n"/>
      <c r="C16176" s="116" t="n"/>
      <c r="D16176" s="116" t="n"/>
    </row>
    <row r="16177">
      <c r="A16177" s="116" t="n"/>
      <c r="B16177" s="116" t="n"/>
      <c r="C16177" s="116" t="n"/>
      <c r="D16177" s="116" t="n"/>
    </row>
    <row r="16178">
      <c r="A16178" s="116" t="n"/>
      <c r="B16178" s="116" t="n"/>
      <c r="C16178" s="116" t="n"/>
      <c r="D16178" s="116" t="n"/>
    </row>
    <row r="16179">
      <c r="A16179" s="116" t="n"/>
      <c r="B16179" s="116" t="n"/>
      <c r="C16179" s="116" t="n"/>
      <c r="D16179" s="116" t="n"/>
    </row>
    <row r="16180">
      <c r="A16180" s="116" t="n"/>
      <c r="B16180" s="116" t="n"/>
      <c r="C16180" s="116" t="n"/>
      <c r="D16180" s="116" t="n"/>
    </row>
    <row r="16181">
      <c r="A16181" s="116" t="n"/>
      <c r="B16181" s="116" t="n"/>
      <c r="C16181" s="116" t="n"/>
      <c r="D16181" s="116" t="n"/>
    </row>
    <row r="16182">
      <c r="A16182" s="116" t="n"/>
      <c r="B16182" s="116" t="n"/>
      <c r="C16182" s="116" t="n"/>
      <c r="D16182" s="116" t="n"/>
    </row>
    <row r="16183">
      <c r="A16183" s="116" t="n"/>
      <c r="B16183" s="116" t="n"/>
      <c r="C16183" s="116" t="n"/>
      <c r="D16183" s="116" t="n"/>
    </row>
    <row r="16184">
      <c r="A16184" s="116" t="n"/>
      <c r="B16184" s="116" t="n"/>
      <c r="C16184" s="116" t="n"/>
      <c r="D16184" s="116" t="n"/>
    </row>
    <row r="16185">
      <c r="A16185" s="116" t="n"/>
      <c r="B16185" s="116" t="n"/>
      <c r="C16185" s="116" t="n"/>
      <c r="D16185" s="116" t="n"/>
    </row>
    <row r="16186">
      <c r="A16186" s="116" t="n"/>
      <c r="B16186" s="116" t="n"/>
      <c r="C16186" s="116" t="n"/>
      <c r="D16186" s="116" t="n"/>
    </row>
    <row r="16187">
      <c r="A16187" s="116" t="n"/>
      <c r="B16187" s="116" t="n"/>
      <c r="C16187" s="116" t="n"/>
      <c r="D16187" s="116" t="n"/>
    </row>
    <row r="16188">
      <c r="A16188" s="116" t="n"/>
      <c r="B16188" s="116" t="n"/>
      <c r="C16188" s="116" t="n"/>
      <c r="D16188" s="116" t="n"/>
    </row>
    <row r="16189">
      <c r="A16189" s="116" t="n"/>
      <c r="B16189" s="116" t="n"/>
      <c r="C16189" s="116" t="n"/>
      <c r="D16189" s="116" t="n"/>
    </row>
    <row r="16190">
      <c r="A16190" s="116" t="n"/>
      <c r="B16190" s="116" t="n"/>
      <c r="C16190" s="116" t="n"/>
      <c r="D16190" s="116" t="n"/>
    </row>
    <row r="16191">
      <c r="A16191" s="116" t="n"/>
      <c r="B16191" s="116" t="n"/>
      <c r="C16191" s="116" t="n"/>
      <c r="D16191" s="116" t="n"/>
    </row>
    <row r="16192">
      <c r="A16192" s="116" t="n"/>
      <c r="B16192" s="116" t="n"/>
      <c r="C16192" s="116" t="n"/>
      <c r="D16192" s="116" t="n"/>
    </row>
    <row r="16193">
      <c r="A16193" s="116" t="n"/>
      <c r="B16193" s="116" t="n"/>
      <c r="C16193" s="116" t="n"/>
      <c r="D16193" s="116" t="n"/>
    </row>
    <row r="16194">
      <c r="A16194" s="116" t="n"/>
      <c r="B16194" s="116" t="n"/>
      <c r="C16194" s="116" t="n"/>
      <c r="D16194" s="116" t="n"/>
    </row>
    <row r="16195">
      <c r="A16195" s="116" t="n"/>
      <c r="B16195" s="116" t="n"/>
      <c r="C16195" s="116" t="n"/>
      <c r="D16195" s="116" t="n"/>
    </row>
    <row r="16196">
      <c r="A16196" s="116" t="n"/>
      <c r="B16196" s="116" t="n"/>
      <c r="C16196" s="116" t="n"/>
      <c r="D16196" s="116" t="n"/>
    </row>
    <row r="16197">
      <c r="A16197" s="116" t="n"/>
      <c r="B16197" s="116" t="n"/>
      <c r="C16197" s="116" t="n"/>
      <c r="D16197" s="116" t="n"/>
    </row>
    <row r="16198">
      <c r="A16198" s="116" t="n"/>
      <c r="B16198" s="116" t="n"/>
      <c r="C16198" s="116" t="n"/>
      <c r="D16198" s="116" t="n"/>
    </row>
    <row r="16199">
      <c r="A16199" s="116" t="n"/>
      <c r="B16199" s="116" t="n"/>
      <c r="C16199" s="116" t="n"/>
      <c r="D16199" s="116" t="n"/>
    </row>
    <row r="16200">
      <c r="A16200" s="116" t="n"/>
      <c r="B16200" s="116" t="n"/>
      <c r="C16200" s="116" t="n"/>
      <c r="D16200" s="116" t="n"/>
    </row>
    <row r="16201">
      <c r="A16201" s="116" t="n"/>
      <c r="B16201" s="116" t="n"/>
      <c r="C16201" s="116" t="n"/>
      <c r="D16201" s="116" t="n"/>
    </row>
    <row r="16202">
      <c r="A16202" s="116" t="n"/>
      <c r="B16202" s="116" t="n"/>
      <c r="C16202" s="116" t="n"/>
      <c r="D16202" s="116" t="n"/>
    </row>
    <row r="16203">
      <c r="A16203" s="116" t="n"/>
      <c r="B16203" s="116" t="n"/>
      <c r="C16203" s="116" t="n"/>
      <c r="D16203" s="116" t="n"/>
    </row>
    <row r="16204">
      <c r="A16204" s="116" t="n"/>
      <c r="B16204" s="116" t="n"/>
      <c r="C16204" s="116" t="n"/>
      <c r="D16204" s="116" t="n"/>
    </row>
    <row r="16205">
      <c r="A16205" s="116" t="n"/>
      <c r="B16205" s="116" t="n"/>
      <c r="C16205" s="116" t="n"/>
      <c r="D16205" s="116" t="n"/>
    </row>
    <row r="16206">
      <c r="A16206" s="116" t="n"/>
      <c r="B16206" s="116" t="n"/>
      <c r="C16206" s="116" t="n"/>
      <c r="D16206" s="116" t="n"/>
    </row>
    <row r="16207">
      <c r="A16207" s="116" t="n"/>
      <c r="B16207" s="116" t="n"/>
      <c r="C16207" s="116" t="n"/>
      <c r="D16207" s="116" t="n"/>
    </row>
    <row r="16208">
      <c r="A16208" s="116" t="n"/>
      <c r="B16208" s="116" t="n"/>
      <c r="C16208" s="116" t="n"/>
      <c r="D16208" s="116" t="n"/>
    </row>
    <row r="16209">
      <c r="A16209" s="116" t="n"/>
      <c r="B16209" s="116" t="n"/>
      <c r="C16209" s="116" t="n"/>
      <c r="D16209" s="116" t="n"/>
    </row>
    <row r="16210">
      <c r="A16210" s="116" t="n"/>
      <c r="B16210" s="116" t="n"/>
      <c r="C16210" s="116" t="n"/>
      <c r="D16210" s="116" t="n"/>
    </row>
    <row r="16211">
      <c r="A16211" s="116" t="n"/>
      <c r="B16211" s="116" t="n"/>
      <c r="C16211" s="116" t="n"/>
      <c r="D16211" s="116" t="n"/>
    </row>
    <row r="16212">
      <c r="A16212" s="116" t="n"/>
      <c r="B16212" s="116" t="n"/>
      <c r="C16212" s="116" t="n"/>
      <c r="D16212" s="116" t="n"/>
    </row>
    <row r="16213">
      <c r="A16213" s="116" t="n"/>
      <c r="B16213" s="116" t="n"/>
      <c r="C16213" s="116" t="n"/>
      <c r="D16213" s="116" t="n"/>
    </row>
    <row r="16214">
      <c r="A16214" s="116" t="n"/>
      <c r="B16214" s="116" t="n"/>
      <c r="C16214" s="116" t="n"/>
      <c r="D16214" s="116" t="n"/>
    </row>
    <row r="16215">
      <c r="A16215" s="116" t="n"/>
      <c r="B16215" s="116" t="n"/>
      <c r="C16215" s="116" t="n"/>
      <c r="D16215" s="116" t="n"/>
    </row>
    <row r="16216">
      <c r="A16216" s="116" t="n"/>
      <c r="B16216" s="116" t="n"/>
      <c r="C16216" s="116" t="n"/>
      <c r="D16216" s="116" t="n"/>
    </row>
    <row r="16217">
      <c r="A16217" s="116" t="n"/>
      <c r="B16217" s="116" t="n"/>
      <c r="C16217" s="116" t="n"/>
      <c r="D16217" s="116" t="n"/>
    </row>
    <row r="16218">
      <c r="A16218" s="116" t="n"/>
      <c r="B16218" s="116" t="n"/>
      <c r="C16218" s="116" t="n"/>
      <c r="D16218" s="116" t="n"/>
    </row>
    <row r="16219">
      <c r="A16219" s="116" t="n"/>
      <c r="B16219" s="116" t="n"/>
      <c r="C16219" s="116" t="n"/>
      <c r="D16219" s="116" t="n"/>
    </row>
    <row r="16220">
      <c r="A16220" s="116" t="n"/>
      <c r="B16220" s="116" t="n"/>
      <c r="C16220" s="116" t="n"/>
      <c r="D16220" s="116" t="n"/>
    </row>
    <row r="16221">
      <c r="A16221" s="116" t="n"/>
      <c r="B16221" s="116" t="n"/>
      <c r="C16221" s="116" t="n"/>
      <c r="D16221" s="116" t="n"/>
    </row>
    <row r="16222">
      <c r="A16222" s="116" t="n"/>
      <c r="B16222" s="116" t="n"/>
      <c r="C16222" s="116" t="n"/>
      <c r="D16222" s="116" t="n"/>
    </row>
    <row r="16223">
      <c r="A16223" s="116" t="n"/>
      <c r="B16223" s="116" t="n"/>
      <c r="C16223" s="116" t="n"/>
      <c r="D16223" s="116" t="n"/>
    </row>
    <row r="16224">
      <c r="A16224" s="116" t="n"/>
      <c r="B16224" s="116" t="n"/>
      <c r="C16224" s="116" t="n"/>
      <c r="D16224" s="116" t="n"/>
    </row>
    <row r="16225">
      <c r="A16225" s="116" t="n"/>
      <c r="B16225" s="116" t="n"/>
      <c r="C16225" s="116" t="n"/>
      <c r="D16225" s="116" t="n"/>
    </row>
    <row r="16226">
      <c r="A16226" s="116" t="n"/>
      <c r="B16226" s="116" t="n"/>
      <c r="C16226" s="116" t="n"/>
      <c r="D16226" s="116" t="n"/>
    </row>
    <row r="16227">
      <c r="A16227" s="116" t="n"/>
      <c r="B16227" s="116" t="n"/>
      <c r="C16227" s="116" t="n"/>
      <c r="D16227" s="116" t="n"/>
    </row>
    <row r="16228">
      <c r="A16228" s="116" t="n"/>
      <c r="B16228" s="116" t="n"/>
      <c r="C16228" s="116" t="n"/>
      <c r="D16228" s="116" t="n"/>
    </row>
    <row r="16229">
      <c r="A16229" s="116" t="n"/>
      <c r="B16229" s="116" t="n"/>
      <c r="C16229" s="116" t="n"/>
      <c r="D16229" s="116" t="n"/>
    </row>
    <row r="16230">
      <c r="A16230" s="116" t="n"/>
      <c r="B16230" s="116" t="n"/>
      <c r="C16230" s="116" t="n"/>
      <c r="D16230" s="116" t="n"/>
    </row>
    <row r="16231">
      <c r="A16231" s="116" t="n"/>
      <c r="B16231" s="116" t="n"/>
      <c r="C16231" s="116" t="n"/>
      <c r="D16231" s="116" t="n"/>
    </row>
    <row r="16232">
      <c r="A16232" s="116" t="n"/>
      <c r="B16232" s="116" t="n"/>
      <c r="C16232" s="116" t="n"/>
      <c r="D16232" s="116" t="n"/>
    </row>
    <row r="16233">
      <c r="A16233" s="116" t="n"/>
      <c r="B16233" s="116" t="n"/>
      <c r="C16233" s="116" t="n"/>
      <c r="D16233" s="116" t="n"/>
    </row>
    <row r="16234">
      <c r="A16234" s="116" t="n"/>
      <c r="B16234" s="116" t="n"/>
      <c r="C16234" s="116" t="n"/>
      <c r="D16234" s="116" t="n"/>
    </row>
    <row r="16235">
      <c r="A16235" s="116" t="n"/>
      <c r="B16235" s="116" t="n"/>
      <c r="C16235" s="116" t="n"/>
      <c r="D16235" s="116" t="n"/>
    </row>
    <row r="16236">
      <c r="A16236" s="116" t="n"/>
      <c r="B16236" s="116" t="n"/>
      <c r="C16236" s="116" t="n"/>
      <c r="D16236" s="116" t="n"/>
    </row>
    <row r="16237">
      <c r="A16237" s="116" t="n"/>
      <c r="B16237" s="116" t="n"/>
      <c r="C16237" s="116" t="n"/>
      <c r="D16237" s="116" t="n"/>
    </row>
    <row r="16238">
      <c r="A16238" s="116" t="n"/>
      <c r="B16238" s="116" t="n"/>
      <c r="C16238" s="116" t="n"/>
      <c r="D16238" s="116" t="n"/>
    </row>
    <row r="16239">
      <c r="A16239" s="116" t="n"/>
      <c r="B16239" s="116" t="n"/>
      <c r="C16239" s="116" t="n"/>
      <c r="D16239" s="116" t="n"/>
    </row>
    <row r="16240">
      <c r="A16240" s="116" t="n"/>
      <c r="B16240" s="116" t="n"/>
      <c r="C16240" s="116" t="n"/>
      <c r="D16240" s="116" t="n"/>
    </row>
    <row r="16241">
      <c r="A16241" s="116" t="n"/>
      <c r="B16241" s="116" t="n"/>
      <c r="C16241" s="116" t="n"/>
      <c r="D16241" s="116" t="n"/>
    </row>
    <row r="16242">
      <c r="A16242" s="116" t="n"/>
      <c r="B16242" s="116" t="n"/>
      <c r="C16242" s="116" t="n"/>
      <c r="D16242" s="116" t="n"/>
    </row>
    <row r="16243">
      <c r="A16243" s="116" t="n"/>
      <c r="B16243" s="116" t="n"/>
      <c r="C16243" s="116" t="n"/>
      <c r="D16243" s="116" t="n"/>
    </row>
    <row r="16244">
      <c r="A16244" s="116" t="n"/>
      <c r="B16244" s="116" t="n"/>
      <c r="C16244" s="116" t="n"/>
      <c r="D16244" s="116" t="n"/>
    </row>
    <row r="16245">
      <c r="A16245" s="116" t="n"/>
      <c r="B16245" s="116" t="n"/>
      <c r="C16245" s="116" t="n"/>
      <c r="D16245" s="116" t="n"/>
    </row>
    <row r="16246">
      <c r="A16246" s="116" t="n"/>
      <c r="B16246" s="116" t="n"/>
      <c r="C16246" s="116" t="n"/>
      <c r="D16246" s="116" t="n"/>
    </row>
    <row r="16247">
      <c r="A16247" s="116" t="n"/>
      <c r="B16247" s="116" t="n"/>
      <c r="C16247" s="116" t="n"/>
      <c r="D16247" s="116" t="n"/>
    </row>
    <row r="16248">
      <c r="A16248" s="116" t="n"/>
      <c r="B16248" s="116" t="n"/>
      <c r="C16248" s="116" t="n"/>
      <c r="D16248" s="116" t="n"/>
    </row>
    <row r="16249">
      <c r="A16249" s="116" t="n"/>
      <c r="B16249" s="116" t="n"/>
      <c r="C16249" s="116" t="n"/>
      <c r="D16249" s="116" t="n"/>
    </row>
    <row r="16250">
      <c r="A16250" s="116" t="n"/>
      <c r="B16250" s="116" t="n"/>
      <c r="C16250" s="116" t="n"/>
      <c r="D16250" s="116" t="n"/>
    </row>
    <row r="16251">
      <c r="A16251" s="116" t="n"/>
      <c r="B16251" s="116" t="n"/>
      <c r="C16251" s="116" t="n"/>
      <c r="D16251" s="116" t="n"/>
    </row>
    <row r="16252">
      <c r="A16252" s="116" t="n"/>
      <c r="B16252" s="116" t="n"/>
      <c r="C16252" s="116" t="n"/>
      <c r="D16252" s="116" t="n"/>
    </row>
    <row r="16253">
      <c r="A16253" s="116" t="n"/>
      <c r="B16253" s="116" t="n"/>
      <c r="C16253" s="116" t="n"/>
      <c r="D16253" s="116" t="n"/>
    </row>
    <row r="16254">
      <c r="A16254" s="116" t="n"/>
      <c r="B16254" s="116" t="n"/>
      <c r="C16254" s="116" t="n"/>
      <c r="D16254" s="116" t="n"/>
    </row>
    <row r="16255">
      <c r="A16255" s="116" t="n"/>
      <c r="B16255" s="116" t="n"/>
      <c r="C16255" s="116" t="n"/>
      <c r="D16255" s="116" t="n"/>
    </row>
    <row r="16256">
      <c r="A16256" s="116" t="n"/>
      <c r="B16256" s="116" t="n"/>
      <c r="C16256" s="116" t="n"/>
      <c r="D16256" s="116" t="n"/>
    </row>
    <row r="16257">
      <c r="A16257" s="116" t="n"/>
      <c r="B16257" s="116" t="n"/>
      <c r="C16257" s="116" t="n"/>
      <c r="D16257" s="116" t="n"/>
    </row>
    <row r="16258">
      <c r="A16258" s="116" t="n"/>
      <c r="B16258" s="116" t="n"/>
      <c r="C16258" s="116" t="n"/>
      <c r="D16258" s="116" t="n"/>
    </row>
    <row r="16259">
      <c r="A16259" s="116" t="n"/>
      <c r="B16259" s="116" t="n"/>
      <c r="C16259" s="116" t="n"/>
      <c r="D16259" s="116" t="n"/>
    </row>
    <row r="16260">
      <c r="A16260" s="116" t="n"/>
      <c r="B16260" s="116" t="n"/>
      <c r="C16260" s="116" t="n"/>
      <c r="D16260" s="116" t="n"/>
    </row>
    <row r="16261">
      <c r="A16261" s="116" t="n"/>
      <c r="B16261" s="116" t="n"/>
      <c r="C16261" s="116" t="n"/>
      <c r="D16261" s="116" t="n"/>
    </row>
    <row r="16262">
      <c r="A16262" s="116" t="n"/>
      <c r="B16262" s="116" t="n"/>
      <c r="C16262" s="116" t="n"/>
      <c r="D16262" s="116" t="n"/>
    </row>
    <row r="16263">
      <c r="A16263" s="116" t="n"/>
      <c r="B16263" s="116" t="n"/>
      <c r="C16263" s="116" t="n"/>
      <c r="D16263" s="116" t="n"/>
    </row>
    <row r="16264">
      <c r="A16264" s="116" t="n"/>
      <c r="B16264" s="116" t="n"/>
      <c r="C16264" s="116" t="n"/>
      <c r="D16264" s="116" t="n"/>
    </row>
    <row r="16265">
      <c r="A16265" s="116" t="n"/>
      <c r="B16265" s="116" t="n"/>
      <c r="C16265" s="116" t="n"/>
      <c r="D16265" s="116" t="n"/>
    </row>
    <row r="16266">
      <c r="A16266" s="116" t="n"/>
      <c r="B16266" s="116" t="n"/>
      <c r="C16266" s="116" t="n"/>
      <c r="D16266" s="116" t="n"/>
    </row>
    <row r="16267">
      <c r="A16267" s="116" t="n"/>
      <c r="B16267" s="116" t="n"/>
      <c r="C16267" s="116" t="n"/>
      <c r="D16267" s="116" t="n"/>
    </row>
    <row r="16268">
      <c r="A16268" s="116" t="n"/>
      <c r="B16268" s="116" t="n"/>
      <c r="C16268" s="116" t="n"/>
      <c r="D16268" s="116" t="n"/>
    </row>
    <row r="16269">
      <c r="A16269" s="116" t="n"/>
      <c r="B16269" s="116" t="n"/>
      <c r="C16269" s="116" t="n"/>
      <c r="D16269" s="116" t="n"/>
    </row>
    <row r="16270">
      <c r="A16270" s="116" t="n"/>
      <c r="B16270" s="116" t="n"/>
      <c r="C16270" s="116" t="n"/>
      <c r="D16270" s="116" t="n"/>
    </row>
    <row r="16271">
      <c r="A16271" s="116" t="n"/>
      <c r="B16271" s="116" t="n"/>
      <c r="C16271" s="116" t="n"/>
      <c r="D16271" s="116" t="n"/>
    </row>
    <row r="16272">
      <c r="A16272" s="116" t="n"/>
      <c r="B16272" s="116" t="n"/>
      <c r="C16272" s="116" t="n"/>
      <c r="D16272" s="116" t="n"/>
    </row>
    <row r="16273">
      <c r="A16273" s="116" t="n"/>
      <c r="B16273" s="116" t="n"/>
      <c r="C16273" s="116" t="n"/>
      <c r="D16273" s="116" t="n"/>
    </row>
    <row r="16274">
      <c r="A16274" s="116" t="n"/>
      <c r="B16274" s="116" t="n"/>
      <c r="C16274" s="116" t="n"/>
      <c r="D16274" s="116" t="n"/>
    </row>
    <row r="16275">
      <c r="A16275" s="116" t="n"/>
      <c r="B16275" s="116" t="n"/>
      <c r="C16275" s="116" t="n"/>
      <c r="D16275" s="116" t="n"/>
    </row>
    <row r="16276">
      <c r="A16276" s="116" t="n"/>
      <c r="B16276" s="116" t="n"/>
      <c r="C16276" s="116" t="n"/>
      <c r="D16276" s="116" t="n"/>
    </row>
    <row r="16277">
      <c r="A16277" s="116" t="n"/>
      <c r="B16277" s="116" t="n"/>
      <c r="C16277" s="116" t="n"/>
      <c r="D16277" s="116" t="n"/>
    </row>
    <row r="16278">
      <c r="A16278" s="116" t="n"/>
      <c r="B16278" s="116" t="n"/>
      <c r="C16278" s="116" t="n"/>
      <c r="D16278" s="116" t="n"/>
    </row>
    <row r="16279">
      <c r="A16279" s="116" t="n"/>
      <c r="B16279" s="116" t="n"/>
      <c r="C16279" s="116" t="n"/>
      <c r="D16279" s="116" t="n"/>
    </row>
    <row r="16280">
      <c r="A16280" s="116" t="n"/>
      <c r="B16280" s="116" t="n"/>
      <c r="C16280" s="116" t="n"/>
      <c r="D16280" s="116" t="n"/>
    </row>
    <row r="16281">
      <c r="A16281" s="116" t="n"/>
      <c r="B16281" s="116" t="n"/>
      <c r="C16281" s="116" t="n"/>
      <c r="D16281" s="116" t="n"/>
    </row>
    <row r="16282">
      <c r="A16282" s="116" t="n"/>
      <c r="B16282" s="116" t="n"/>
      <c r="C16282" s="116" t="n"/>
      <c r="D16282" s="116" t="n"/>
    </row>
    <row r="16283">
      <c r="A16283" s="116" t="n"/>
      <c r="B16283" s="116" t="n"/>
      <c r="C16283" s="116" t="n"/>
      <c r="D16283" s="116" t="n"/>
    </row>
    <row r="16284">
      <c r="A16284" s="116" t="n"/>
      <c r="B16284" s="116" t="n"/>
      <c r="C16284" s="116" t="n"/>
      <c r="D16284" s="116" t="n"/>
    </row>
    <row r="16285">
      <c r="A16285" s="116" t="n"/>
      <c r="B16285" s="116" t="n"/>
      <c r="C16285" s="116" t="n"/>
      <c r="D16285" s="116" t="n"/>
    </row>
    <row r="16286">
      <c r="A16286" s="116" t="n"/>
      <c r="B16286" s="116" t="n"/>
      <c r="C16286" s="116" t="n"/>
      <c r="D16286" s="116" t="n"/>
    </row>
    <row r="16287">
      <c r="A16287" s="116" t="n"/>
      <c r="B16287" s="116" t="n"/>
      <c r="C16287" s="116" t="n"/>
      <c r="D16287" s="116" t="n"/>
    </row>
    <row r="16288">
      <c r="A16288" s="116" t="n"/>
      <c r="B16288" s="116" t="n"/>
      <c r="C16288" s="116" t="n"/>
      <c r="D16288" s="116" t="n"/>
    </row>
    <row r="16289">
      <c r="A16289" s="116" t="n"/>
      <c r="B16289" s="116" t="n"/>
      <c r="C16289" s="116" t="n"/>
      <c r="D16289" s="116" t="n"/>
    </row>
    <row r="16290">
      <c r="A16290" s="116" t="n"/>
      <c r="B16290" s="116" t="n"/>
      <c r="C16290" s="116" t="n"/>
      <c r="D16290" s="116" t="n"/>
    </row>
    <row r="16291">
      <c r="A16291" s="116" t="n"/>
      <c r="B16291" s="116" t="n"/>
      <c r="C16291" s="116" t="n"/>
      <c r="D16291" s="116" t="n"/>
    </row>
    <row r="16292">
      <c r="A16292" s="116" t="n"/>
      <c r="B16292" s="116" t="n"/>
      <c r="C16292" s="116" t="n"/>
      <c r="D16292" s="116" t="n"/>
    </row>
    <row r="16293">
      <c r="A16293" s="116" t="n"/>
      <c r="B16293" s="116" t="n"/>
      <c r="C16293" s="116" t="n"/>
      <c r="D16293" s="116" t="n"/>
    </row>
    <row r="16294">
      <c r="A16294" s="116" t="n"/>
      <c r="B16294" s="116" t="n"/>
      <c r="C16294" s="116" t="n"/>
      <c r="D16294" s="116" t="n"/>
    </row>
    <row r="16295">
      <c r="A16295" s="116" t="n"/>
      <c r="B16295" s="116" t="n"/>
      <c r="C16295" s="116" t="n"/>
      <c r="D16295" s="116" t="n"/>
    </row>
    <row r="16296">
      <c r="A16296" s="116" t="n"/>
      <c r="B16296" s="116" t="n"/>
      <c r="C16296" s="116" t="n"/>
      <c r="D16296" s="116" t="n"/>
    </row>
    <row r="16297">
      <c r="A16297" s="116" t="n"/>
      <c r="B16297" s="116" t="n"/>
      <c r="C16297" s="116" t="n"/>
      <c r="D16297" s="116" t="n"/>
    </row>
    <row r="16298">
      <c r="A16298" s="116" t="n"/>
      <c r="B16298" s="116" t="n"/>
      <c r="C16298" s="116" t="n"/>
      <c r="D16298" s="116" t="n"/>
    </row>
    <row r="16299">
      <c r="A16299" s="116" t="n"/>
      <c r="B16299" s="116" t="n"/>
      <c r="C16299" s="116" t="n"/>
      <c r="D16299" s="116" t="n"/>
    </row>
    <row r="16300">
      <c r="A16300" s="116" t="n"/>
      <c r="B16300" s="116" t="n"/>
      <c r="C16300" s="116" t="n"/>
      <c r="D16300" s="116" t="n"/>
    </row>
    <row r="16301">
      <c r="A16301" s="116" t="n"/>
      <c r="B16301" s="116" t="n"/>
      <c r="C16301" s="116" t="n"/>
      <c r="D16301" s="116" t="n"/>
    </row>
    <row r="16302">
      <c r="A16302" s="116" t="n"/>
      <c r="B16302" s="116" t="n"/>
      <c r="C16302" s="116" t="n"/>
      <c r="D16302" s="116" t="n"/>
    </row>
    <row r="16303">
      <c r="A16303" s="116" t="n"/>
      <c r="B16303" s="116" t="n"/>
      <c r="C16303" s="116" t="n"/>
      <c r="D16303" s="116" t="n"/>
    </row>
    <row r="16304">
      <c r="A16304" s="116" t="n"/>
      <c r="B16304" s="116" t="n"/>
      <c r="C16304" s="116" t="n"/>
      <c r="D16304" s="116" t="n"/>
    </row>
    <row r="16305">
      <c r="A16305" s="116" t="n"/>
      <c r="B16305" s="116" t="n"/>
      <c r="C16305" s="116" t="n"/>
      <c r="D16305" s="116" t="n"/>
    </row>
    <row r="16306">
      <c r="A16306" s="116" t="n"/>
      <c r="B16306" s="116" t="n"/>
      <c r="C16306" s="116" t="n"/>
      <c r="D16306" s="116" t="n"/>
    </row>
    <row r="16307">
      <c r="A16307" s="116" t="n"/>
      <c r="B16307" s="116" t="n"/>
      <c r="C16307" s="116" t="n"/>
      <c r="D16307" s="116" t="n"/>
    </row>
    <row r="16308">
      <c r="A16308" s="116" t="n"/>
      <c r="B16308" s="116" t="n"/>
      <c r="C16308" s="116" t="n"/>
      <c r="D16308" s="116" t="n"/>
    </row>
    <row r="16309">
      <c r="A16309" s="116" t="n"/>
      <c r="B16309" s="116" t="n"/>
      <c r="C16309" s="116" t="n"/>
      <c r="D16309" s="116" t="n"/>
    </row>
    <row r="16310">
      <c r="A16310" s="116" t="n"/>
      <c r="B16310" s="116" t="n"/>
      <c r="C16310" s="116" t="n"/>
      <c r="D16310" s="116" t="n"/>
    </row>
    <row r="16311">
      <c r="A16311" s="116" t="n"/>
      <c r="B16311" s="116" t="n"/>
      <c r="C16311" s="116" t="n"/>
      <c r="D16311" s="116" t="n"/>
    </row>
    <row r="16312">
      <c r="A16312" s="116" t="n"/>
      <c r="B16312" s="116" t="n"/>
      <c r="C16312" s="116" t="n"/>
      <c r="D16312" s="116" t="n"/>
    </row>
    <row r="16313">
      <c r="A16313" s="116" t="n"/>
      <c r="B16313" s="116" t="n"/>
      <c r="C16313" s="116" t="n"/>
      <c r="D16313" s="116" t="n"/>
    </row>
    <row r="16314">
      <c r="A16314" s="116" t="n"/>
      <c r="B16314" s="116" t="n"/>
      <c r="C16314" s="116" t="n"/>
      <c r="D16314" s="116" t="n"/>
    </row>
    <row r="16315">
      <c r="A16315" s="116" t="n"/>
      <c r="B16315" s="116" t="n"/>
      <c r="C16315" s="116" t="n"/>
      <c r="D16315" s="116" t="n"/>
    </row>
    <row r="16316">
      <c r="A16316" s="116" t="n"/>
      <c r="B16316" s="116" t="n"/>
      <c r="C16316" s="116" t="n"/>
      <c r="D16316" s="116" t="n"/>
    </row>
    <row r="16317">
      <c r="A16317" s="116" t="n"/>
      <c r="B16317" s="116" t="n"/>
      <c r="C16317" s="116" t="n"/>
      <c r="D16317" s="116" t="n"/>
    </row>
    <row r="16318">
      <c r="A16318" s="116" t="n"/>
      <c r="B16318" s="116" t="n"/>
      <c r="C16318" s="116" t="n"/>
      <c r="D16318" s="116" t="n"/>
    </row>
    <row r="16319">
      <c r="A16319" s="116" t="n"/>
      <c r="B16319" s="116" t="n"/>
      <c r="C16319" s="116" t="n"/>
      <c r="D16319" s="116" t="n"/>
    </row>
    <row r="16320">
      <c r="A16320" s="116" t="n"/>
      <c r="B16320" s="116" t="n"/>
      <c r="C16320" s="116" t="n"/>
      <c r="D16320" s="116" t="n"/>
    </row>
    <row r="16321">
      <c r="A16321" s="116" t="n"/>
      <c r="B16321" s="116" t="n"/>
      <c r="C16321" s="116" t="n"/>
      <c r="D16321" s="116" t="n"/>
    </row>
    <row r="16322">
      <c r="A16322" s="116" t="n"/>
      <c r="B16322" s="116" t="n"/>
      <c r="C16322" s="116" t="n"/>
      <c r="D16322" s="116" t="n"/>
    </row>
    <row r="16323">
      <c r="A16323" s="116" t="n"/>
      <c r="B16323" s="116" t="n"/>
      <c r="C16323" s="116" t="n"/>
      <c r="D16323" s="116" t="n"/>
    </row>
    <row r="16324">
      <c r="A16324" s="116" t="n"/>
      <c r="B16324" s="116" t="n"/>
      <c r="C16324" s="116" t="n"/>
      <c r="D16324" s="116" t="n"/>
    </row>
    <row r="16325">
      <c r="A16325" s="116" t="n"/>
      <c r="B16325" s="116" t="n"/>
      <c r="C16325" s="116" t="n"/>
      <c r="D16325" s="116" t="n"/>
    </row>
    <row r="16326">
      <c r="A16326" s="116" t="n"/>
      <c r="B16326" s="116" t="n"/>
      <c r="C16326" s="116" t="n"/>
      <c r="D16326" s="116" t="n"/>
    </row>
    <row r="16327">
      <c r="A16327" s="116" t="n"/>
      <c r="B16327" s="116" t="n"/>
      <c r="C16327" s="116" t="n"/>
      <c r="D16327" s="116" t="n"/>
    </row>
    <row r="16328">
      <c r="A16328" s="116" t="n"/>
      <c r="B16328" s="116" t="n"/>
      <c r="C16328" s="116" t="n"/>
      <c r="D16328" s="116" t="n"/>
    </row>
    <row r="16329">
      <c r="A16329" s="116" t="n"/>
      <c r="B16329" s="116" t="n"/>
      <c r="C16329" s="116" t="n"/>
      <c r="D16329" s="116" t="n"/>
    </row>
    <row r="16330">
      <c r="A16330" s="116" t="n"/>
      <c r="B16330" s="116" t="n"/>
      <c r="C16330" s="116" t="n"/>
      <c r="D16330" s="116" t="n"/>
    </row>
    <row r="16331">
      <c r="A16331" s="116" t="n"/>
      <c r="B16331" s="116" t="n"/>
      <c r="C16331" s="116" t="n"/>
      <c r="D16331" s="116" t="n"/>
    </row>
    <row r="16332">
      <c r="A16332" s="116" t="n"/>
      <c r="B16332" s="116" t="n"/>
      <c r="C16332" s="116" t="n"/>
      <c r="D16332" s="116" t="n"/>
    </row>
    <row r="16333">
      <c r="A16333" s="116" t="n"/>
      <c r="B16333" s="116" t="n"/>
      <c r="C16333" s="116" t="n"/>
      <c r="D16333" s="116" t="n"/>
    </row>
    <row r="16334">
      <c r="A16334" s="116" t="n"/>
      <c r="B16334" s="116" t="n"/>
      <c r="C16334" s="116" t="n"/>
      <c r="D16334" s="116" t="n"/>
    </row>
    <row r="16335">
      <c r="A16335" s="116" t="n"/>
      <c r="B16335" s="116" t="n"/>
      <c r="C16335" s="116" t="n"/>
      <c r="D16335" s="116" t="n"/>
    </row>
    <row r="16336">
      <c r="A16336" s="116" t="n"/>
      <c r="B16336" s="116" t="n"/>
      <c r="C16336" s="116" t="n"/>
      <c r="D16336" s="116" t="n"/>
    </row>
    <row r="16337">
      <c r="A16337" s="116" t="n"/>
      <c r="B16337" s="116" t="n"/>
      <c r="C16337" s="116" t="n"/>
      <c r="D16337" s="116" t="n"/>
    </row>
    <row r="16338">
      <c r="A16338" s="116" t="n"/>
      <c r="B16338" s="116" t="n"/>
      <c r="C16338" s="116" t="n"/>
      <c r="D16338" s="116" t="n"/>
    </row>
    <row r="16339">
      <c r="A16339" s="116" t="n"/>
      <c r="B16339" s="116" t="n"/>
      <c r="C16339" s="116" t="n"/>
      <c r="D16339" s="116" t="n"/>
    </row>
    <row r="16340">
      <c r="A16340" s="116" t="n"/>
      <c r="B16340" s="116" t="n"/>
      <c r="C16340" s="116" t="n"/>
      <c r="D16340" s="116" t="n"/>
    </row>
    <row r="16341">
      <c r="A16341" s="116" t="n"/>
      <c r="B16341" s="116" t="n"/>
      <c r="C16341" s="116" t="n"/>
      <c r="D16341" s="116" t="n"/>
    </row>
    <row r="16342">
      <c r="A16342" s="116" t="n"/>
      <c r="B16342" s="116" t="n"/>
      <c r="C16342" s="116" t="n"/>
      <c r="D16342" s="116" t="n"/>
    </row>
    <row r="16343">
      <c r="A16343" s="116" t="n"/>
      <c r="B16343" s="116" t="n"/>
      <c r="C16343" s="116" t="n"/>
      <c r="D16343" s="116" t="n"/>
    </row>
    <row r="16344">
      <c r="A16344" s="116" t="n"/>
      <c r="B16344" s="116" t="n"/>
      <c r="C16344" s="116" t="n"/>
      <c r="D16344" s="116" t="n"/>
    </row>
    <row r="16345">
      <c r="A16345" s="116" t="n"/>
      <c r="B16345" s="116" t="n"/>
      <c r="C16345" s="116" t="n"/>
      <c r="D16345" s="116" t="n"/>
    </row>
    <row r="16346">
      <c r="A16346" s="116" t="n"/>
      <c r="B16346" s="116" t="n"/>
      <c r="C16346" s="116" t="n"/>
      <c r="D16346" s="116" t="n"/>
    </row>
    <row r="16347">
      <c r="A16347" s="116" t="n"/>
      <c r="B16347" s="116" t="n"/>
      <c r="C16347" s="116" t="n"/>
      <c r="D16347" s="116" t="n"/>
    </row>
    <row r="16348">
      <c r="A16348" s="116" t="n"/>
      <c r="B16348" s="116" t="n"/>
      <c r="C16348" s="116" t="n"/>
      <c r="D16348" s="116" t="n"/>
    </row>
    <row r="16349">
      <c r="A16349" s="116" t="n"/>
      <c r="B16349" s="116" t="n"/>
      <c r="C16349" s="116" t="n"/>
      <c r="D16349" s="116" t="n"/>
    </row>
    <row r="16350">
      <c r="A16350" s="116" t="n"/>
      <c r="B16350" s="116" t="n"/>
      <c r="C16350" s="116" t="n"/>
      <c r="D16350" s="116" t="n"/>
    </row>
    <row r="16351">
      <c r="A16351" s="116" t="n"/>
      <c r="B16351" s="116" t="n"/>
      <c r="C16351" s="116" t="n"/>
      <c r="D16351" s="116" t="n"/>
    </row>
    <row r="16352">
      <c r="A16352" s="116" t="n"/>
      <c r="B16352" s="116" t="n"/>
      <c r="C16352" s="116" t="n"/>
      <c r="D16352" s="116" t="n"/>
    </row>
    <row r="16353">
      <c r="A16353" s="116" t="n"/>
      <c r="B16353" s="116" t="n"/>
      <c r="C16353" s="116" t="n"/>
      <c r="D16353" s="116" t="n"/>
    </row>
    <row r="16354">
      <c r="A16354" s="116" t="n"/>
      <c r="B16354" s="116" t="n"/>
      <c r="C16354" s="116" t="n"/>
      <c r="D16354" s="116" t="n"/>
    </row>
    <row r="16355">
      <c r="A16355" s="116" t="n"/>
      <c r="B16355" s="116" t="n"/>
      <c r="C16355" s="116" t="n"/>
      <c r="D16355" s="116" t="n"/>
    </row>
    <row r="16356">
      <c r="A16356" s="116" t="n"/>
      <c r="B16356" s="116" t="n"/>
      <c r="C16356" s="116" t="n"/>
      <c r="D16356" s="116" t="n"/>
    </row>
    <row r="16357">
      <c r="A16357" s="116" t="n"/>
      <c r="B16357" s="116" t="n"/>
      <c r="C16357" s="116" t="n"/>
      <c r="D16357" s="116" t="n"/>
    </row>
    <row r="16358">
      <c r="A16358" s="116" t="n"/>
      <c r="B16358" s="116" t="n"/>
      <c r="C16358" s="116" t="n"/>
      <c r="D16358" s="116" t="n"/>
    </row>
    <row r="16359">
      <c r="A16359" s="116" t="n"/>
      <c r="B16359" s="116" t="n"/>
      <c r="C16359" s="116" t="n"/>
      <c r="D16359" s="116" t="n"/>
    </row>
    <row r="16360">
      <c r="A16360" s="116" t="n"/>
      <c r="B16360" s="116" t="n"/>
      <c r="C16360" s="116" t="n"/>
      <c r="D16360" s="116" t="n"/>
    </row>
    <row r="16361">
      <c r="A16361" s="116" t="n"/>
      <c r="B16361" s="116" t="n"/>
      <c r="C16361" s="116" t="n"/>
      <c r="D16361" s="116" t="n"/>
    </row>
    <row r="16362">
      <c r="A16362" s="116" t="n"/>
      <c r="B16362" s="116" t="n"/>
      <c r="C16362" s="116" t="n"/>
      <c r="D16362" s="116" t="n"/>
    </row>
    <row r="16363">
      <c r="A16363" s="116" t="n"/>
      <c r="B16363" s="116" t="n"/>
      <c r="C16363" s="116" t="n"/>
      <c r="D16363" s="116" t="n"/>
    </row>
    <row r="16364">
      <c r="A16364" s="116" t="n"/>
      <c r="B16364" s="116" t="n"/>
      <c r="C16364" s="116" t="n"/>
      <c r="D16364" s="116" t="n"/>
    </row>
    <row r="16365">
      <c r="A16365" s="116" t="n"/>
      <c r="B16365" s="116" t="n"/>
      <c r="C16365" s="116" t="n"/>
      <c r="D16365" s="116" t="n"/>
    </row>
    <row r="16366">
      <c r="A16366" s="116" t="n"/>
      <c r="B16366" s="116" t="n"/>
      <c r="C16366" s="116" t="n"/>
      <c r="D16366" s="116" t="n"/>
    </row>
    <row r="16367">
      <c r="A16367" s="116" t="n"/>
      <c r="B16367" s="116" t="n"/>
      <c r="C16367" s="116" t="n"/>
      <c r="D16367" s="116" t="n"/>
    </row>
    <row r="16368">
      <c r="A16368" s="116" t="n"/>
      <c r="B16368" s="116" t="n"/>
      <c r="C16368" s="116" t="n"/>
      <c r="D16368" s="116" t="n"/>
    </row>
    <row r="16369">
      <c r="A16369" s="116" t="n"/>
      <c r="B16369" s="116" t="n"/>
      <c r="C16369" s="116" t="n"/>
      <c r="D16369" s="116" t="n"/>
    </row>
    <row r="16370">
      <c r="A16370" s="116" t="n"/>
      <c r="B16370" s="116" t="n"/>
      <c r="C16370" s="116" t="n"/>
      <c r="D16370" s="116" t="n"/>
    </row>
    <row r="16371">
      <c r="A16371" s="116" t="n"/>
      <c r="B16371" s="116" t="n"/>
      <c r="C16371" s="116" t="n"/>
      <c r="D16371" s="116" t="n"/>
    </row>
    <row r="16372">
      <c r="A16372" s="116" t="n"/>
      <c r="B16372" s="116" t="n"/>
      <c r="C16372" s="116" t="n"/>
      <c r="D16372" s="116" t="n"/>
    </row>
    <row r="16373">
      <c r="A16373" s="116" t="n"/>
      <c r="B16373" s="116" t="n"/>
      <c r="C16373" s="116" t="n"/>
      <c r="D16373" s="116" t="n"/>
    </row>
    <row r="16374">
      <c r="A16374" s="116" t="n"/>
      <c r="B16374" s="116" t="n"/>
      <c r="C16374" s="116" t="n"/>
      <c r="D16374" s="116" t="n"/>
    </row>
    <row r="16375">
      <c r="A16375" s="116" t="n"/>
      <c r="B16375" s="116" t="n"/>
      <c r="C16375" s="116" t="n"/>
      <c r="D16375" s="116" t="n"/>
    </row>
    <row r="16376">
      <c r="A16376" s="116" t="n"/>
      <c r="B16376" s="116" t="n"/>
      <c r="C16376" s="116" t="n"/>
      <c r="D16376" s="116" t="n"/>
    </row>
    <row r="16377">
      <c r="A16377" s="116" t="n"/>
      <c r="B16377" s="116" t="n"/>
      <c r="C16377" s="116" t="n"/>
      <c r="D16377" s="116" t="n"/>
    </row>
    <row r="16378">
      <c r="A16378" s="116" t="n"/>
      <c r="B16378" s="116" t="n"/>
      <c r="C16378" s="116" t="n"/>
      <c r="D16378" s="116" t="n"/>
    </row>
    <row r="16379">
      <c r="A16379" s="116" t="n"/>
      <c r="B16379" s="116" t="n"/>
      <c r="C16379" s="116" t="n"/>
      <c r="D16379" s="116" t="n"/>
    </row>
    <row r="16380">
      <c r="A16380" s="116" t="n"/>
      <c r="B16380" s="116" t="n"/>
      <c r="C16380" s="116" t="n"/>
      <c r="D16380" s="116" t="n"/>
    </row>
    <row r="16381">
      <c r="A16381" s="116" t="n"/>
      <c r="B16381" s="116" t="n"/>
      <c r="C16381" s="116" t="n"/>
      <c r="D16381" s="116" t="n"/>
    </row>
    <row r="16382">
      <c r="A16382" s="116" t="n"/>
      <c r="B16382" s="116" t="n"/>
      <c r="C16382" s="116" t="n"/>
      <c r="D16382" s="116" t="n"/>
    </row>
    <row r="16383">
      <c r="A16383" s="116" t="n"/>
      <c r="B16383" s="116" t="n"/>
      <c r="C16383" s="116" t="n"/>
      <c r="D16383" s="116" t="n"/>
    </row>
    <row r="16384">
      <c r="A16384" s="116" t="n"/>
      <c r="B16384" s="116" t="n"/>
      <c r="C16384" s="116" t="n"/>
      <c r="D16384" s="1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13">
    <tabColor theme="5"/>
    <outlinePr summaryBelow="1" summaryRight="1"/>
    <pageSetUpPr/>
  </sheetPr>
  <dimension ref="A1:O189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2" sqref="I22"/>
    </sheetView>
  </sheetViews>
  <sheetFormatPr baseColWidth="8" defaultRowHeight="16.5"/>
  <cols>
    <col width="9" customWidth="1" style="116" min="1" max="1"/>
    <col width="18.875" bestFit="1" customWidth="1" style="3" min="2" max="2"/>
    <col width="20.75" bestFit="1" customWidth="1" style="116" min="3" max="3"/>
    <col width="9" customWidth="1" style="116" min="4" max="4"/>
    <col width="10.125" bestFit="1" customWidth="1" style="116" min="5" max="5"/>
    <col width="11.5" bestFit="1" customWidth="1" style="116" min="6" max="6"/>
    <col width="10.125" bestFit="1" customWidth="1" style="116" min="7" max="15"/>
  </cols>
  <sheetData>
    <row r="1">
      <c r="A1" s="1" t="inlineStr">
        <is>
          <t>Symbol</t>
        </is>
      </c>
      <c r="B1" s="4" t="inlineStr">
        <is>
          <t>Symbol Name</t>
        </is>
      </c>
      <c r="C1" s="1" t="inlineStr">
        <is>
          <t>Item Name</t>
        </is>
      </c>
      <c r="D1" s="1" t="inlineStr">
        <is>
          <t>Frequency</t>
        </is>
      </c>
      <c r="E1" s="7" t="inlineStr">
        <is>
          <t>2010</t>
        </is>
      </c>
      <c r="F1" s="7" t="inlineStr">
        <is>
          <t>2011</t>
        </is>
      </c>
      <c r="G1" s="7" t="inlineStr">
        <is>
          <t>2012</t>
        </is>
      </c>
      <c r="H1" s="7" t="inlineStr">
        <is>
          <t>2013</t>
        </is>
      </c>
      <c r="I1" s="7" t="inlineStr">
        <is>
          <t>2014</t>
        </is>
      </c>
      <c r="J1" s="7" t="inlineStr">
        <is>
          <t>2015</t>
        </is>
      </c>
      <c r="K1" s="7" t="inlineStr">
        <is>
          <t>2016</t>
        </is>
      </c>
      <c r="L1" s="7" t="inlineStr">
        <is>
          <t>2017</t>
        </is>
      </c>
      <c r="M1" s="7" t="inlineStr">
        <is>
          <t>2018</t>
        </is>
      </c>
      <c r="N1" s="7" t="inlineStr">
        <is>
          <t>2019</t>
        </is>
      </c>
      <c r="O1" s="7" t="inlineStr">
        <is>
          <t>2020</t>
        </is>
      </c>
    </row>
    <row r="2">
      <c r="A2" s="2" t="inlineStr">
        <is>
          <t>A005930</t>
        </is>
      </c>
      <c r="B2" s="5" t="inlineStr">
        <is>
          <t>삼성전자</t>
        </is>
      </c>
      <c r="C2" s="2" t="inlineStr">
        <is>
          <t>상장주식수 (보통+우선)(주)</t>
        </is>
      </c>
      <c r="D2" s="2" t="inlineStr">
        <is>
          <t>YEARLY</t>
        </is>
      </c>
      <c r="E2" s="8" t="n">
        <v>170132764</v>
      </c>
      <c r="F2" s="8" t="n">
        <v>170132764</v>
      </c>
      <c r="G2" s="8" t="n">
        <v>170132764</v>
      </c>
      <c r="H2" s="8" t="n">
        <v>170132764</v>
      </c>
      <c r="I2" s="8" t="n">
        <v>170132764</v>
      </c>
      <c r="J2" s="8" t="n">
        <v>170132764</v>
      </c>
      <c r="K2" s="8" t="n">
        <v>170132764</v>
      </c>
      <c r="L2" s="8" t="n">
        <v>170132764</v>
      </c>
      <c r="M2" s="8" t="n">
        <v>170132764</v>
      </c>
      <c r="N2" s="8" t="n">
        <v>170132764</v>
      </c>
      <c r="O2" s="8" t="n">
        <v>166662764</v>
      </c>
    </row>
    <row r="3">
      <c r="A3" s="2" t="inlineStr">
        <is>
          <t>A015760</t>
        </is>
      </c>
      <c r="B3" s="5" t="inlineStr">
        <is>
          <t>한국전력</t>
        </is>
      </c>
      <c r="C3" s="2" t="inlineStr">
        <is>
          <t>상장주식수 (보통+우선)(주)</t>
        </is>
      </c>
      <c r="D3" s="2" t="inlineStr">
        <is>
          <t>YEARLY</t>
        </is>
      </c>
      <c r="E3" s="8" t="n">
        <v>641567712</v>
      </c>
      <c r="F3" s="8" t="n">
        <v>641567712</v>
      </c>
      <c r="G3" s="8" t="n">
        <v>641567712</v>
      </c>
      <c r="H3" s="8" t="n">
        <v>641567712</v>
      </c>
      <c r="I3" s="8" t="n">
        <v>641567712</v>
      </c>
      <c r="J3" s="8" t="n">
        <v>641964077</v>
      </c>
      <c r="K3" s="8" t="n">
        <v>641964077</v>
      </c>
      <c r="L3" s="8" t="n">
        <v>641964077</v>
      </c>
      <c r="M3" s="8" t="n">
        <v>641964077</v>
      </c>
      <c r="N3" s="8" t="n">
        <v>641964077</v>
      </c>
      <c r="O3" s="8" t="n">
        <v>641964077</v>
      </c>
    </row>
    <row r="4">
      <c r="A4" s="2" t="inlineStr">
        <is>
          <t>A005380</t>
        </is>
      </c>
      <c r="B4" s="5" t="inlineStr">
        <is>
          <t>현대차</t>
        </is>
      </c>
      <c r="C4" s="2" t="inlineStr">
        <is>
          <t>상장주식수 (보통+우선)(주)</t>
        </is>
      </c>
      <c r="D4" s="2" t="inlineStr">
        <is>
          <t>YEARLY</t>
        </is>
      </c>
      <c r="E4" s="8" t="n">
        <v>284668401</v>
      </c>
      <c r="F4" s="8" t="n">
        <v>285075954</v>
      </c>
      <c r="G4" s="8" t="n">
        <v>285478625</v>
      </c>
      <c r="H4" s="8" t="n">
        <v>285478625</v>
      </c>
      <c r="I4" s="8" t="n">
        <v>285478625</v>
      </c>
      <c r="J4" s="8" t="n">
        <v>285478625</v>
      </c>
      <c r="K4" s="8" t="n">
        <v>285478625</v>
      </c>
      <c r="L4" s="8" t="n">
        <v>285478625</v>
      </c>
      <c r="M4" s="8" t="n">
        <v>285478625</v>
      </c>
      <c r="N4" s="8" t="n">
        <v>285478625</v>
      </c>
      <c r="O4" s="8" t="n">
        <v>285478625</v>
      </c>
    </row>
    <row r="5">
      <c r="A5" s="2" t="inlineStr">
        <is>
          <t>A028260</t>
        </is>
      </c>
      <c r="B5" s="5" t="inlineStr">
        <is>
          <t>삼성물산</t>
        </is>
      </c>
      <c r="C5" s="2" t="inlineStr">
        <is>
          <t>상장주식수 (보통+우선)(주)</t>
        </is>
      </c>
      <c r="D5" s="2" t="inlineStr">
        <is>
          <t>YEARLY</t>
        </is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135000000</v>
      </c>
      <c r="N5" s="8" t="n">
        <v>191317483</v>
      </c>
      <c r="O5" s="8" t="n">
        <v>191317483</v>
      </c>
    </row>
    <row r="6">
      <c r="A6" s="2" t="inlineStr">
        <is>
          <t>A012330</t>
        </is>
      </c>
      <c r="B6" s="5" t="inlineStr">
        <is>
          <t>현대모비스</t>
        </is>
      </c>
      <c r="C6" s="2" t="inlineStr">
        <is>
          <t>상장주식수 (보통+우선)(주)</t>
        </is>
      </c>
      <c r="D6" s="2" t="inlineStr">
        <is>
          <t>YEARLY</t>
        </is>
      </c>
      <c r="E6" s="8" t="n">
        <v>85837430</v>
      </c>
      <c r="F6" s="8" t="n">
        <v>87503915</v>
      </c>
      <c r="G6" s="8" t="n">
        <v>87616465</v>
      </c>
      <c r="H6" s="8" t="n">
        <v>97369321</v>
      </c>
      <c r="I6" s="8" t="n">
        <v>97369321</v>
      </c>
      <c r="J6" s="8" t="n">
        <v>97369321</v>
      </c>
      <c r="K6" s="8" t="n">
        <v>97369321</v>
      </c>
      <c r="L6" s="8" t="n">
        <v>97369321</v>
      </c>
      <c r="M6" s="8" t="n">
        <v>97347837</v>
      </c>
      <c r="N6" s="8" t="n">
        <v>97343863</v>
      </c>
      <c r="O6" s="8" t="n">
        <v>97343863</v>
      </c>
    </row>
    <row r="7">
      <c r="A7" s="2" t="inlineStr">
        <is>
          <t>A090430</t>
        </is>
      </c>
      <c r="B7" s="5" t="inlineStr">
        <is>
          <t>아모레퍼시픽</t>
        </is>
      </c>
      <c r="C7" s="2" t="inlineStr">
        <is>
          <t>상장주식수 (보통+우선)(주)</t>
        </is>
      </c>
      <c r="D7" s="2" t="inlineStr">
        <is>
          <t>YEARLY</t>
        </is>
      </c>
      <c r="E7" s="9" t="n">
        <v>6901632</v>
      </c>
      <c r="F7" s="9" t="n">
        <v>6901632</v>
      </c>
      <c r="G7" s="9" t="n">
        <v>6901632</v>
      </c>
      <c r="H7" s="9" t="n">
        <v>6901632</v>
      </c>
      <c r="I7" s="9" t="n">
        <v>6901632</v>
      </c>
      <c r="J7" s="9" t="n">
        <v>6901632</v>
      </c>
      <c r="K7" s="9" t="n">
        <v>6901632</v>
      </c>
      <c r="L7" s="9" t="n">
        <v>6901632</v>
      </c>
      <c r="M7" s="9" t="n">
        <v>6901632</v>
      </c>
      <c r="N7" s="9" t="n">
        <v>69016320</v>
      </c>
      <c r="O7" s="9" t="n">
        <v>69016320</v>
      </c>
    </row>
    <row r="8">
      <c r="A8" s="2" t="inlineStr">
        <is>
          <t>A035420</t>
        </is>
      </c>
      <c r="B8" s="5" t="inlineStr">
        <is>
          <t>NAVER</t>
        </is>
      </c>
      <c r="C8" s="2" t="inlineStr">
        <is>
          <t>상장주식수 (보통+우선)(주)</t>
        </is>
      </c>
      <c r="D8" s="2" t="inlineStr">
        <is>
          <t>YEARLY</t>
        </is>
      </c>
      <c r="E8" s="9" t="n">
        <v>46348388</v>
      </c>
      <c r="F8" s="9" t="n">
        <v>47848399</v>
      </c>
      <c r="G8" s="9" t="n">
        <v>48127704</v>
      </c>
      <c r="H8" s="9" t="n">
        <v>48127704</v>
      </c>
      <c r="I8" s="9" t="n">
        <v>48127704</v>
      </c>
      <c r="J8" s="9" t="n">
        <v>48127704</v>
      </c>
      <c r="K8" s="9" t="n">
        <v>48127704</v>
      </c>
      <c r="L8" s="9" t="n">
        <v>32962679</v>
      </c>
      <c r="M8" s="9" t="n">
        <v>32962679</v>
      </c>
      <c r="N8" s="9" t="n">
        <v>32962679</v>
      </c>
      <c r="O8" s="9" t="n">
        <v>32962679</v>
      </c>
    </row>
    <row r="9">
      <c r="A9" s="2" t="inlineStr">
        <is>
          <t>A000660</t>
        </is>
      </c>
      <c r="B9" s="5" t="inlineStr">
        <is>
          <t>SK하이닉스</t>
        </is>
      </c>
      <c r="C9" s="2" t="inlineStr">
        <is>
          <t>상장주식수 (보통+우선)(주)</t>
        </is>
      </c>
      <c r="D9" s="2" t="inlineStr">
        <is>
          <t>YEARLY</t>
        </is>
      </c>
      <c r="E9" s="9" t="n">
        <v>459021989</v>
      </c>
      <c r="F9" s="9" t="n">
        <v>459228628</v>
      </c>
      <c r="G9" s="9" t="n">
        <v>459602790</v>
      </c>
      <c r="H9" s="9" t="n">
        <v>589638561</v>
      </c>
      <c r="I9" s="9" t="n">
        <v>590276554</v>
      </c>
      <c r="J9" s="9" t="n">
        <v>592171582</v>
      </c>
      <c r="K9" s="9" t="n">
        <v>694152768</v>
      </c>
      <c r="L9" s="9" t="n">
        <v>710200891</v>
      </c>
      <c r="M9" s="9" t="n">
        <v>728002365</v>
      </c>
      <c r="N9" s="9" t="n">
        <v>728002365</v>
      </c>
      <c r="O9" s="9" t="n">
        <v>728002365</v>
      </c>
    </row>
    <row r="10">
      <c r="A10" s="2" t="inlineStr">
        <is>
          <t>A018260</t>
        </is>
      </c>
      <c r="B10" s="5" t="inlineStr">
        <is>
          <t>삼성에스디에스</t>
        </is>
      </c>
      <c r="C10" s="2" t="inlineStr">
        <is>
          <t>상장주식수 (보통+우선)(주)</t>
        </is>
      </c>
      <c r="D10" s="2" t="inlineStr">
        <is>
          <t>YEARLY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>
        <v>77377800</v>
      </c>
      <c r="N10" s="9" t="n">
        <v>77377800</v>
      </c>
      <c r="O10" s="9" t="n">
        <v>77377800</v>
      </c>
    </row>
    <row r="11">
      <c r="A11" s="2" t="inlineStr">
        <is>
          <t>A032830</t>
        </is>
      </c>
      <c r="B11" s="5" t="inlineStr">
        <is>
          <t>삼성생명</t>
        </is>
      </c>
      <c r="C11" s="2" t="inlineStr">
        <is>
          <t>상장주식수 (보통+우선)(주)</t>
        </is>
      </c>
      <c r="D11" s="2" t="inlineStr">
        <is>
          <t>YEARLY</t>
        </is>
      </c>
      <c r="E11" s="9" t="n"/>
      <c r="F11" s="9" t="n"/>
      <c r="G11" s="9" t="n"/>
      <c r="H11" s="9" t="n"/>
      <c r="I11" s="9" t="n">
        <v>200000000</v>
      </c>
      <c r="J11" s="9" t="n">
        <v>200000000</v>
      </c>
      <c r="K11" s="9" t="n">
        <v>200000000</v>
      </c>
      <c r="L11" s="9" t="n">
        <v>200000000</v>
      </c>
      <c r="M11" s="9" t="n">
        <v>200000000</v>
      </c>
      <c r="N11" s="9" t="n">
        <v>200000000</v>
      </c>
      <c r="O11" s="9" t="n">
        <v>200000000</v>
      </c>
    </row>
    <row r="12">
      <c r="A12" s="2" t="inlineStr">
        <is>
          <t>A000270</t>
        </is>
      </c>
      <c r="B12" s="109" t="inlineStr">
        <is>
          <t>기아</t>
        </is>
      </c>
      <c r="C12" s="2" t="inlineStr">
        <is>
          <t>상장주식수 (보통+우선)(주)</t>
        </is>
      </c>
      <c r="D12" s="2" t="inlineStr">
        <is>
          <t>YEARLY</t>
        </is>
      </c>
      <c r="E12" s="8" t="n">
        <v>347230455</v>
      </c>
      <c r="F12" s="8" t="n">
        <v>347230455</v>
      </c>
      <c r="G12" s="8" t="n">
        <v>347230455</v>
      </c>
      <c r="H12" s="8" t="n">
        <v>387701429</v>
      </c>
      <c r="I12" s="8" t="n">
        <v>397575200</v>
      </c>
      <c r="J12" s="8" t="n">
        <v>403814773</v>
      </c>
      <c r="K12" s="8" t="n">
        <v>405363347</v>
      </c>
      <c r="L12" s="8" t="n">
        <v>405363347</v>
      </c>
      <c r="M12" s="8" t="n">
        <v>405363347</v>
      </c>
      <c r="N12" s="8" t="n">
        <v>405363347</v>
      </c>
      <c r="O12" s="8" t="n">
        <v>405363347</v>
      </c>
    </row>
    <row r="13">
      <c r="A13" s="2" t="inlineStr">
        <is>
          <t>A051910</t>
        </is>
      </c>
      <c r="B13" s="5" t="inlineStr">
        <is>
          <t>LG화학</t>
        </is>
      </c>
      <c r="C13" s="2" t="inlineStr">
        <is>
          <t>상장주식수 (보통+우선)(주)</t>
        </is>
      </c>
      <c r="D13" s="2" t="inlineStr">
        <is>
          <t>YEARLY</t>
        </is>
      </c>
      <c r="E13" s="8" t="n">
        <v>73086315</v>
      </c>
      <c r="F13" s="8" t="n">
        <v>83900021</v>
      </c>
      <c r="G13" s="8" t="n">
        <v>83900021</v>
      </c>
      <c r="H13" s="8" t="n">
        <v>73900021</v>
      </c>
      <c r="I13" s="8" t="n">
        <v>73900021</v>
      </c>
      <c r="J13" s="8" t="n">
        <v>73900021</v>
      </c>
      <c r="K13" s="8" t="n">
        <v>73900021</v>
      </c>
      <c r="L13" s="8" t="n">
        <v>73900021</v>
      </c>
      <c r="M13" s="8" t="n">
        <v>73900021</v>
      </c>
      <c r="N13" s="8" t="n">
        <v>73900021</v>
      </c>
      <c r="O13" s="8" t="n">
        <v>73900021</v>
      </c>
    </row>
    <row r="14">
      <c r="A14" s="2" t="inlineStr">
        <is>
          <t>A055550</t>
        </is>
      </c>
      <c r="B14" s="5" t="inlineStr">
        <is>
          <t>신한지주</t>
        </is>
      </c>
      <c r="C14" s="2" t="inlineStr">
        <is>
          <t>상장주식수 (보통+우선)(주)</t>
        </is>
      </c>
      <c r="D14" s="2" t="inlineStr">
        <is>
          <t>YEARLY</t>
        </is>
      </c>
      <c r="E14" s="8" t="n">
        <v>381567614</v>
      </c>
      <c r="F14" s="8" t="n">
        <v>396199587</v>
      </c>
      <c r="G14" s="8" t="n">
        <v>396199587</v>
      </c>
      <c r="H14" s="8" t="n">
        <v>474199587</v>
      </c>
      <c r="I14" s="8" t="n">
        <v>474199587</v>
      </c>
      <c r="J14" s="8" t="n">
        <v>474199587</v>
      </c>
      <c r="K14" s="8" t="n">
        <v>474199587</v>
      </c>
      <c r="L14" s="8" t="n">
        <v>474199587</v>
      </c>
      <c r="M14" s="8" t="n">
        <v>474199587</v>
      </c>
      <c r="N14" s="8" t="n">
        <v>474199587</v>
      </c>
      <c r="O14" s="8" t="n">
        <v>474199587</v>
      </c>
    </row>
    <row r="15">
      <c r="A15" s="2" t="inlineStr">
        <is>
          <t>A034730</t>
        </is>
      </c>
      <c r="B15" s="5" t="inlineStr">
        <is>
          <t>SK</t>
        </is>
      </c>
      <c r="C15" s="2" t="inlineStr">
        <is>
          <t>상장주식수 (보통+우선)(주)</t>
        </is>
      </c>
      <c r="D15" s="2" t="inlineStr">
        <is>
          <t>YEARLY</t>
        </is>
      </c>
      <c r="E15" s="8" t="n"/>
      <c r="F15" s="8" t="n"/>
      <c r="G15" s="8" t="n"/>
      <c r="H15" s="8" t="n">
        <v>50000000</v>
      </c>
      <c r="I15" s="8" t="n">
        <v>50000000</v>
      </c>
      <c r="J15" s="8" t="n">
        <v>50000000</v>
      </c>
      <c r="K15" s="8" t="n">
        <v>50000000</v>
      </c>
      <c r="L15" s="8" t="n">
        <v>50000000</v>
      </c>
      <c r="M15" s="8" t="n">
        <v>50000000</v>
      </c>
      <c r="N15" s="8" t="n">
        <v>70926432</v>
      </c>
      <c r="O15" s="8" t="n">
        <v>70926432</v>
      </c>
    </row>
    <row r="16">
      <c r="A16" s="2" t="inlineStr">
        <is>
          <t>A017670</t>
        </is>
      </c>
      <c r="B16" s="5" t="inlineStr">
        <is>
          <t>SK텔레콤</t>
        </is>
      </c>
      <c r="C16" s="2" t="inlineStr">
        <is>
          <t>상장주식수 (보통+우선)(주)</t>
        </is>
      </c>
      <c r="D16" s="2" t="inlineStr">
        <is>
          <t>YEARLY</t>
        </is>
      </c>
      <c r="E16" s="8" t="n">
        <v>81193711</v>
      </c>
      <c r="F16" s="8" t="n">
        <v>81193711</v>
      </c>
      <c r="G16" s="8" t="n">
        <v>81193711</v>
      </c>
      <c r="H16" s="8" t="n">
        <v>80745711</v>
      </c>
      <c r="I16" s="8" t="n">
        <v>80745711</v>
      </c>
      <c r="J16" s="8" t="n">
        <v>80745711</v>
      </c>
      <c r="K16" s="8" t="n">
        <v>80745711</v>
      </c>
      <c r="L16" s="8" t="n">
        <v>80745711</v>
      </c>
      <c r="M16" s="8" t="n">
        <v>80745711</v>
      </c>
      <c r="N16" s="8" t="n">
        <v>80745711</v>
      </c>
      <c r="O16" s="8" t="n">
        <v>80745711</v>
      </c>
    </row>
    <row r="17">
      <c r="A17" s="2" t="inlineStr">
        <is>
          <t>A051900</t>
        </is>
      </c>
      <c r="B17" s="5" t="inlineStr">
        <is>
          <t>LG생활건강</t>
        </is>
      </c>
      <c r="C17" s="2" t="inlineStr">
        <is>
          <t>상장주식수 (보통+우선)(주)</t>
        </is>
      </c>
      <c r="D17" s="2" t="inlineStr">
        <is>
          <t>YEARLY</t>
        </is>
      </c>
      <c r="E17" s="9" t="n">
        <v>17717894</v>
      </c>
      <c r="F17" s="9" t="n">
        <v>17717894</v>
      </c>
      <c r="G17" s="9" t="n">
        <v>17717894</v>
      </c>
      <c r="H17" s="9" t="n">
        <v>17717894</v>
      </c>
      <c r="I17" s="9" t="n">
        <v>17717894</v>
      </c>
      <c r="J17" s="9" t="n">
        <v>17717894</v>
      </c>
      <c r="K17" s="9" t="n">
        <v>17717894</v>
      </c>
      <c r="L17" s="9" t="n">
        <v>17717894</v>
      </c>
      <c r="M17" s="9" t="n">
        <v>17717894</v>
      </c>
      <c r="N17" s="9" t="n">
        <v>17717894</v>
      </c>
      <c r="O17" s="9" t="n">
        <v>17717894</v>
      </c>
    </row>
    <row r="18">
      <c r="A18" s="2" t="inlineStr">
        <is>
          <t>A005490</t>
        </is>
      </c>
      <c r="B18" s="5" t="inlineStr">
        <is>
          <t>POSCO</t>
        </is>
      </c>
      <c r="C18" s="2" t="inlineStr">
        <is>
          <t>상장주식수 (보통+우선)(주)</t>
        </is>
      </c>
      <c r="D18" s="2" t="inlineStr">
        <is>
          <t>YEARLY</t>
        </is>
      </c>
      <c r="E18" s="9" t="n">
        <v>87186835</v>
      </c>
      <c r="F18" s="9" t="n">
        <v>87186835</v>
      </c>
      <c r="G18" s="9" t="n">
        <v>87186835</v>
      </c>
      <c r="H18" s="9" t="n">
        <v>87186835</v>
      </c>
      <c r="I18" s="9" t="n">
        <v>87186835</v>
      </c>
      <c r="J18" s="9" t="n">
        <v>87186835</v>
      </c>
      <c r="K18" s="9" t="n">
        <v>87186835</v>
      </c>
      <c r="L18" s="9" t="n">
        <v>87186835</v>
      </c>
      <c r="M18" s="9" t="n">
        <v>87186835</v>
      </c>
      <c r="N18" s="9" t="n">
        <v>87186835</v>
      </c>
      <c r="O18" s="9" t="n">
        <v>87186835</v>
      </c>
    </row>
    <row r="19">
      <c r="A19" s="2" t="inlineStr">
        <is>
          <t>A033780</t>
        </is>
      </c>
      <c r="B19" s="5" t="inlineStr">
        <is>
          <t>KT&amp;G</t>
        </is>
      </c>
      <c r="C19" s="2" t="inlineStr">
        <is>
          <t>상장주식수 (보통+우선)(주)</t>
        </is>
      </c>
      <c r="D19" s="2" t="inlineStr">
        <is>
          <t>YEARLY</t>
        </is>
      </c>
      <c r="E19" s="9" t="n">
        <v>147442497</v>
      </c>
      <c r="F19" s="9" t="n">
        <v>143442497</v>
      </c>
      <c r="G19" s="9" t="n">
        <v>138792497</v>
      </c>
      <c r="H19" s="9" t="n">
        <v>137292497</v>
      </c>
      <c r="I19" s="9" t="n">
        <v>137292497</v>
      </c>
      <c r="J19" s="9" t="n">
        <v>137292497</v>
      </c>
      <c r="K19" s="9" t="n">
        <v>137292497</v>
      </c>
      <c r="L19" s="9" t="n">
        <v>137292497</v>
      </c>
      <c r="M19" s="9" t="n">
        <v>137292497</v>
      </c>
      <c r="N19" s="9" t="n">
        <v>137292497</v>
      </c>
      <c r="O19" s="9" t="n">
        <v>137292497</v>
      </c>
    </row>
    <row r="20">
      <c r="A20" s="2" t="inlineStr">
        <is>
          <t>A000810</t>
        </is>
      </c>
      <c r="B20" s="5" t="inlineStr">
        <is>
          <t>삼성화재</t>
        </is>
      </c>
      <c r="C20" s="2" t="inlineStr">
        <is>
          <t>상장주식수 (보통+우선)(주)</t>
        </is>
      </c>
      <c r="D20" s="2" t="inlineStr">
        <is>
          <t>YEARLY</t>
        </is>
      </c>
      <c r="E20" s="9" t="n">
        <v>52166837</v>
      </c>
      <c r="F20" s="9" t="n">
        <v>50566837</v>
      </c>
      <c r="G20" s="9" t="n">
        <v>50566837</v>
      </c>
      <c r="H20" s="9" t="n">
        <v>50566837</v>
      </c>
      <c r="I20" s="9" t="n">
        <v>50566837</v>
      </c>
      <c r="J20" s="9" t="n">
        <v>50566837</v>
      </c>
      <c r="K20" s="9" t="n">
        <v>50566837</v>
      </c>
      <c r="L20" s="9" t="n">
        <v>50566837</v>
      </c>
      <c r="M20" s="9" t="n">
        <v>50566837</v>
      </c>
      <c r="N20" s="9" t="n">
        <v>50566837</v>
      </c>
      <c r="O20" s="9" t="n">
        <v>50566837</v>
      </c>
    </row>
    <row r="21">
      <c r="A21" s="2" t="inlineStr">
        <is>
          <t>A068270</t>
        </is>
      </c>
      <c r="B21" s="5" t="inlineStr">
        <is>
          <t>셀트리온</t>
        </is>
      </c>
      <c r="C21" s="2" t="inlineStr">
        <is>
          <t>상장주식수 (보통+우선)(주)</t>
        </is>
      </c>
      <c r="D21" s="2" t="inlineStr">
        <is>
          <t>YEARLY</t>
        </is>
      </c>
      <c r="E21" s="9" t="n">
        <v>6000000</v>
      </c>
      <c r="F21" s="9" t="n">
        <v>6000000</v>
      </c>
      <c r="G21" s="9" t="n">
        <v>106649918</v>
      </c>
      <c r="H21" s="9" t="n">
        <v>107959251</v>
      </c>
      <c r="I21" s="9" t="n">
        <v>115987832</v>
      </c>
      <c r="J21" s="9" t="n">
        <v>116522891</v>
      </c>
      <c r="K21" s="9" t="n">
        <v>174639638</v>
      </c>
      <c r="L21" s="9" t="n">
        <v>100503857</v>
      </c>
      <c r="M21" s="9" t="n">
        <v>103569771</v>
      </c>
      <c r="N21" s="9" t="n">
        <v>112431663</v>
      </c>
      <c r="O21" s="9" t="n">
        <v>112431663</v>
      </c>
    </row>
    <row r="22">
      <c r="A22" s="2" t="inlineStr">
        <is>
          <t>A096770</t>
        </is>
      </c>
      <c r="B22" s="5" t="inlineStr">
        <is>
          <t>SK이노베이션</t>
        </is>
      </c>
      <c r="C22" s="2" t="inlineStr">
        <is>
          <t>상장주식수 (보통+우선)(주)</t>
        </is>
      </c>
      <c r="D22" s="2" t="inlineStr">
        <is>
          <t>YEARLY</t>
        </is>
      </c>
      <c r="E22" s="8" t="n"/>
      <c r="F22" s="8" t="n">
        <v>92621921</v>
      </c>
      <c r="G22" s="8" t="n">
        <v>93713990</v>
      </c>
      <c r="H22" s="8" t="n">
        <v>93713990</v>
      </c>
      <c r="I22" s="8" t="n">
        <v>93713990</v>
      </c>
      <c r="J22" s="8" t="n">
        <v>93713990</v>
      </c>
      <c r="K22" s="8" t="n">
        <v>93713990</v>
      </c>
      <c r="L22" s="8" t="n">
        <v>93713990</v>
      </c>
      <c r="M22" s="8" t="n">
        <v>93713990</v>
      </c>
      <c r="N22" s="8" t="n">
        <v>93713990</v>
      </c>
      <c r="O22" s="8" t="n">
        <v>93713990</v>
      </c>
    </row>
    <row r="23">
      <c r="A23" s="2" t="inlineStr">
        <is>
          <t>A003550</t>
        </is>
      </c>
      <c r="B23" s="5" t="inlineStr">
        <is>
          <t>LG</t>
        </is>
      </c>
      <c r="C23" s="2" t="inlineStr">
        <is>
          <t>상장주식수 (보통+우선)(주)</t>
        </is>
      </c>
      <c r="D23" s="2" t="inlineStr">
        <is>
          <t>YEARLY</t>
        </is>
      </c>
      <c r="E23" s="8" t="n">
        <v>175871808</v>
      </c>
      <c r="F23" s="8" t="n">
        <v>175871808</v>
      </c>
      <c r="G23" s="8" t="n">
        <v>175871808</v>
      </c>
      <c r="H23" s="8" t="n">
        <v>175871808</v>
      </c>
      <c r="I23" s="8" t="n">
        <v>175871808</v>
      </c>
      <c r="J23" s="8" t="n">
        <v>175871808</v>
      </c>
      <c r="K23" s="8" t="n">
        <v>175871808</v>
      </c>
      <c r="L23" s="8" t="n">
        <v>175871808</v>
      </c>
      <c r="M23" s="8" t="n">
        <v>175871808</v>
      </c>
      <c r="N23" s="8" t="n">
        <v>175871808</v>
      </c>
      <c r="O23" s="8" t="n">
        <v>175871808</v>
      </c>
    </row>
    <row r="24">
      <c r="A24" s="2" t="inlineStr">
        <is>
          <t>A002790</t>
        </is>
      </c>
      <c r="B24" s="5" t="inlineStr">
        <is>
          <t>아모레G</t>
        </is>
      </c>
      <c r="C24" s="2" t="inlineStr">
        <is>
          <t>상장주식수 (보통+우선)(주)</t>
        </is>
      </c>
      <c r="D24" s="2" t="inlineStr">
        <is>
          <t>YEARLY</t>
        </is>
      </c>
      <c r="E24" s="8" t="n">
        <v>8890195</v>
      </c>
      <c r="F24" s="8" t="n">
        <v>8890195</v>
      </c>
      <c r="G24" s="8" t="n">
        <v>8890195</v>
      </c>
      <c r="H24" s="8" t="n">
        <v>8890195</v>
      </c>
      <c r="I24" s="8" t="n">
        <v>8890195</v>
      </c>
      <c r="J24" s="8" t="n">
        <v>8890195</v>
      </c>
      <c r="K24" s="8" t="n">
        <v>8890195</v>
      </c>
      <c r="L24" s="8" t="n">
        <v>8890195</v>
      </c>
      <c r="M24" s="8" t="n">
        <v>8623475</v>
      </c>
      <c r="N24" s="8" t="n">
        <v>86234750</v>
      </c>
      <c r="O24" s="8" t="n">
        <v>86234750</v>
      </c>
    </row>
    <row r="25">
      <c r="A25" s="2" t="inlineStr">
        <is>
          <t>A105560</t>
        </is>
      </c>
      <c r="B25" s="5" t="inlineStr">
        <is>
          <t>KB금융</t>
        </is>
      </c>
      <c r="C25" s="2" t="inlineStr">
        <is>
          <t>상장주식수 (보통+우선)(주)</t>
        </is>
      </c>
      <c r="D25" s="2" t="inlineStr">
        <is>
          <t>YEARLY</t>
        </is>
      </c>
      <c r="E25" s="8" t="n"/>
      <c r="F25" s="8" t="n"/>
      <c r="G25" s="8" t="n">
        <v>356351693</v>
      </c>
      <c r="H25" s="8" t="n">
        <v>386351693</v>
      </c>
      <c r="I25" s="8" t="n">
        <v>386351693</v>
      </c>
      <c r="J25" s="8" t="n">
        <v>386351693</v>
      </c>
      <c r="K25" s="8" t="n">
        <v>386351693</v>
      </c>
      <c r="L25" s="8" t="n">
        <v>386351693</v>
      </c>
      <c r="M25" s="8" t="n">
        <v>386351693</v>
      </c>
      <c r="N25" s="8" t="n">
        <v>386351693</v>
      </c>
      <c r="O25" s="8" t="n">
        <v>386351693</v>
      </c>
    </row>
    <row r="26">
      <c r="A26" s="2" t="inlineStr">
        <is>
          <t>A008930</t>
        </is>
      </c>
      <c r="B26" s="5" t="inlineStr">
        <is>
          <t>한미사이언스</t>
        </is>
      </c>
      <c r="C26" s="2" t="inlineStr">
        <is>
          <t>상장주식수 (보통+우선)(주)</t>
        </is>
      </c>
      <c r="D26" s="2" t="inlineStr">
        <is>
          <t>YEARLY</t>
        </is>
      </c>
      <c r="E26" s="8" t="n">
        <v>7917958</v>
      </c>
      <c r="F26" s="8" t="n">
        <v>8298493</v>
      </c>
      <c r="G26" s="8" t="n">
        <v>8697970</v>
      </c>
      <c r="H26" s="8" t="n">
        <v>9112872</v>
      </c>
      <c r="I26" s="8" t="n">
        <v>9030876</v>
      </c>
      <c r="J26" s="8" t="n">
        <v>9473288</v>
      </c>
      <c r="K26" s="8" t="n">
        <v>49663395</v>
      </c>
      <c r="L26" s="8" t="n">
        <v>52049591</v>
      </c>
      <c r="M26" s="8" t="n">
        <v>54554979</v>
      </c>
      <c r="N26" s="8" t="n">
        <v>57185523</v>
      </c>
      <c r="O26" s="8" t="n">
        <v>58290309</v>
      </c>
    </row>
    <row r="27">
      <c r="A27" s="2" t="inlineStr">
        <is>
          <t>A010950</t>
        </is>
      </c>
      <c r="B27" s="5" t="inlineStr">
        <is>
          <t>S-Oil</t>
        </is>
      </c>
      <c r="C27" s="2" t="inlineStr">
        <is>
          <t>상장주식수 (보통+우선)(주)</t>
        </is>
      </c>
      <c r="D27" s="2" t="inlineStr">
        <is>
          <t>YEARLY</t>
        </is>
      </c>
      <c r="E27" s="9" t="n">
        <v>116604719</v>
      </c>
      <c r="F27" s="9" t="n">
        <v>116604719</v>
      </c>
      <c r="G27" s="9" t="n">
        <v>116604719</v>
      </c>
      <c r="H27" s="9" t="n">
        <v>116604719</v>
      </c>
      <c r="I27" s="9" t="n">
        <v>116604719</v>
      </c>
      <c r="J27" s="9" t="n">
        <v>116604719</v>
      </c>
      <c r="K27" s="9" t="n">
        <v>116604719</v>
      </c>
      <c r="L27" s="9" t="n">
        <v>116604719</v>
      </c>
      <c r="M27" s="9" t="n">
        <v>116604719</v>
      </c>
      <c r="N27" s="9" t="n">
        <v>116604719</v>
      </c>
      <c r="O27" s="9" t="n">
        <v>116604719</v>
      </c>
    </row>
    <row r="28">
      <c r="A28" s="2" t="inlineStr">
        <is>
          <t>A066570</t>
        </is>
      </c>
      <c r="B28" s="5" t="inlineStr">
        <is>
          <t>LG전자</t>
        </is>
      </c>
      <c r="C28" s="2" t="inlineStr">
        <is>
          <t>상장주식수 (보통+우선)(주)</t>
        </is>
      </c>
      <c r="D28" s="2" t="inlineStr">
        <is>
          <t>YEARLY</t>
        </is>
      </c>
      <c r="E28" s="9" t="n">
        <v>161833806</v>
      </c>
      <c r="F28" s="9" t="n">
        <v>161833806</v>
      </c>
      <c r="G28" s="9" t="n">
        <v>161833806</v>
      </c>
      <c r="H28" s="9" t="n">
        <v>161833806</v>
      </c>
      <c r="I28" s="9" t="n">
        <v>161833806</v>
      </c>
      <c r="J28" s="9" t="n">
        <v>161833806</v>
      </c>
      <c r="K28" s="9" t="n">
        <v>180833806</v>
      </c>
      <c r="L28" s="9" t="n">
        <v>180833806</v>
      </c>
      <c r="M28" s="9" t="n">
        <v>180833806</v>
      </c>
      <c r="N28" s="9" t="n">
        <v>180833806</v>
      </c>
      <c r="O28" s="9" t="n">
        <v>180833806</v>
      </c>
    </row>
    <row r="29">
      <c r="A29" s="2" t="inlineStr">
        <is>
          <t>A011170</t>
        </is>
      </c>
      <c r="B29" s="5" t="inlineStr">
        <is>
          <t>롯데케미칼</t>
        </is>
      </c>
      <c r="C29" s="2" t="inlineStr">
        <is>
          <t>상장주식수 (보통+우선)(주)</t>
        </is>
      </c>
      <c r="D29" s="2" t="inlineStr">
        <is>
          <t>YEARLY</t>
        </is>
      </c>
      <c r="E29" s="9" t="n">
        <v>31860000</v>
      </c>
      <c r="F29" s="9" t="n">
        <v>31860000</v>
      </c>
      <c r="G29" s="9" t="n">
        <v>31860000</v>
      </c>
      <c r="H29" s="9" t="n">
        <v>31860000</v>
      </c>
      <c r="I29" s="9" t="n">
        <v>31860000</v>
      </c>
      <c r="J29" s="9" t="n">
        <v>31860000</v>
      </c>
      <c r="K29" s="9" t="n">
        <v>31860000</v>
      </c>
      <c r="L29" s="9" t="n">
        <v>34275419</v>
      </c>
      <c r="M29" s="9" t="n">
        <v>34275419</v>
      </c>
      <c r="N29" s="9" t="n">
        <v>34275419</v>
      </c>
      <c r="O29" s="9" t="n">
        <v>34275419</v>
      </c>
    </row>
    <row r="30">
      <c r="A30" s="2" t="inlineStr">
        <is>
          <t>A035250</t>
        </is>
      </c>
      <c r="B30" s="5" t="inlineStr">
        <is>
          <t>강원랜드</t>
        </is>
      </c>
      <c r="C30" s="2" t="inlineStr">
        <is>
          <t>상장주식수 (보통+우선)(주)</t>
        </is>
      </c>
      <c r="D30" s="2" t="inlineStr">
        <is>
          <t>YEARLY</t>
        </is>
      </c>
      <c r="E30" s="9" t="n">
        <v>213940500</v>
      </c>
      <c r="F30" s="9" t="n">
        <v>213940500</v>
      </c>
      <c r="G30" s="9" t="n">
        <v>213940500</v>
      </c>
      <c r="H30" s="9" t="n">
        <v>213940500</v>
      </c>
      <c r="I30" s="9" t="n">
        <v>213940500</v>
      </c>
      <c r="J30" s="9" t="n">
        <v>213940500</v>
      </c>
      <c r="K30" s="9" t="n">
        <v>213940500</v>
      </c>
      <c r="L30" s="9" t="n">
        <v>213940500</v>
      </c>
      <c r="M30" s="9" t="n">
        <v>213940500</v>
      </c>
      <c r="N30" s="9" t="n">
        <v>213940500</v>
      </c>
      <c r="O30" s="9" t="n">
        <v>213940500</v>
      </c>
    </row>
    <row r="31">
      <c r="A31" s="2" t="inlineStr">
        <is>
          <t>A001040</t>
        </is>
      </c>
      <c r="B31" s="5" t="inlineStr">
        <is>
          <t>CJ</t>
        </is>
      </c>
      <c r="C31" s="2" t="inlineStr">
        <is>
          <t>상장주식수 (보통+우선)(주)</t>
        </is>
      </c>
      <c r="D31" s="2" t="inlineStr">
        <is>
          <t>YEARLY</t>
        </is>
      </c>
      <c r="E31" s="9" t="n">
        <v>36402919</v>
      </c>
      <c r="F31" s="9" t="n">
        <v>23016922</v>
      </c>
      <c r="G31" s="9" t="n">
        <v>31355523</v>
      </c>
      <c r="H31" s="9" t="n">
        <v>31211042</v>
      </c>
      <c r="I31" s="9" t="n">
        <v>31233454</v>
      </c>
      <c r="J31" s="9" t="n">
        <v>31252286</v>
      </c>
      <c r="K31" s="9" t="n">
        <v>31275345</v>
      </c>
      <c r="L31" s="9" t="n">
        <v>31300795</v>
      </c>
      <c r="M31" s="9" t="n">
        <v>31344650</v>
      </c>
      <c r="N31" s="9" t="n">
        <v>31393971</v>
      </c>
      <c r="O31" s="9" t="n">
        <v>31393971</v>
      </c>
    </row>
    <row r="32">
      <c r="A32" s="2" t="inlineStr">
        <is>
          <t>A010130</t>
        </is>
      </c>
      <c r="B32" s="5" t="inlineStr">
        <is>
          <t>고려아연</t>
        </is>
      </c>
      <c r="C32" s="2" t="inlineStr">
        <is>
          <t>상장주식수 (보통+우선)(주)</t>
        </is>
      </c>
      <c r="D32" s="2" t="inlineStr">
        <is>
          <t>YEARLY</t>
        </is>
      </c>
      <c r="E32" s="8" t="n">
        <v>18870000</v>
      </c>
      <c r="F32" s="8" t="n">
        <v>18870000</v>
      </c>
      <c r="G32" s="8" t="n">
        <v>18870000</v>
      </c>
      <c r="H32" s="8" t="n">
        <v>18870000</v>
      </c>
      <c r="I32" s="8" t="n">
        <v>18870000</v>
      </c>
      <c r="J32" s="8" t="n">
        <v>18870000</v>
      </c>
      <c r="K32" s="8" t="n">
        <v>18870000</v>
      </c>
      <c r="L32" s="8" t="n">
        <v>18870000</v>
      </c>
      <c r="M32" s="8" t="n">
        <v>18870000</v>
      </c>
      <c r="N32" s="8" t="n">
        <v>18870000</v>
      </c>
      <c r="O32" s="8" t="n">
        <v>18870000</v>
      </c>
    </row>
    <row r="33">
      <c r="A33" s="2" t="inlineStr">
        <is>
          <t>A034220</t>
        </is>
      </c>
      <c r="B33" s="5" t="inlineStr">
        <is>
          <t>LG디스플레이</t>
        </is>
      </c>
      <c r="C33" s="2" t="inlineStr">
        <is>
          <t>상장주식수 (보통+우선)(주)</t>
        </is>
      </c>
      <c r="D33" s="2" t="inlineStr">
        <is>
          <t>YEARLY</t>
        </is>
      </c>
      <c r="E33" s="8" t="n">
        <v>357815700</v>
      </c>
      <c r="F33" s="8" t="n">
        <v>357815700</v>
      </c>
      <c r="G33" s="8" t="n">
        <v>357815700</v>
      </c>
      <c r="H33" s="8" t="n">
        <v>357815700</v>
      </c>
      <c r="I33" s="8" t="n">
        <v>357815700</v>
      </c>
      <c r="J33" s="8" t="n">
        <v>357815700</v>
      </c>
      <c r="K33" s="8" t="n">
        <v>357815700</v>
      </c>
      <c r="L33" s="8" t="n">
        <v>357815700</v>
      </c>
      <c r="M33" s="8" t="n">
        <v>357815700</v>
      </c>
      <c r="N33" s="8" t="n">
        <v>357815700</v>
      </c>
      <c r="O33" s="8" t="n">
        <v>357815700</v>
      </c>
    </row>
    <row r="34">
      <c r="A34" s="2" t="inlineStr">
        <is>
          <t>A086280</t>
        </is>
      </c>
      <c r="B34" s="5" t="inlineStr">
        <is>
          <t>현대글로비스</t>
        </is>
      </c>
      <c r="C34" s="2" t="inlineStr">
        <is>
          <t>상장주식수 (보통+우선)(주)</t>
        </is>
      </c>
      <c r="D34" s="2" t="inlineStr">
        <is>
          <t>YEARLY</t>
        </is>
      </c>
      <c r="E34" s="8" t="n">
        <v>37500000</v>
      </c>
      <c r="F34" s="8" t="n">
        <v>37500000</v>
      </c>
      <c r="G34" s="8" t="n">
        <v>37500000</v>
      </c>
      <c r="H34" s="8" t="n">
        <v>37500000</v>
      </c>
      <c r="I34" s="8" t="n">
        <v>37500000</v>
      </c>
      <c r="J34" s="8" t="n">
        <v>37500000</v>
      </c>
      <c r="K34" s="8" t="n">
        <v>37500000</v>
      </c>
      <c r="L34" s="8" t="n">
        <v>37500000</v>
      </c>
      <c r="M34" s="8" t="n">
        <v>37500000</v>
      </c>
      <c r="N34" s="8" t="n">
        <v>37500000</v>
      </c>
      <c r="O34" s="8" t="n">
        <v>37500000</v>
      </c>
    </row>
    <row r="35">
      <c r="A35" s="2" t="inlineStr">
        <is>
          <t>A021240</t>
        </is>
      </c>
      <c r="B35" s="5" t="inlineStr">
        <is>
          <t>코웨이</t>
        </is>
      </c>
      <c r="C35" s="2" t="inlineStr">
        <is>
          <t>상장주식수 (보통+우선)(주)</t>
        </is>
      </c>
      <c r="D35" s="2" t="inlineStr">
        <is>
          <t>YEARLY</t>
        </is>
      </c>
      <c r="E35" s="8" t="n">
        <v>74375593</v>
      </c>
      <c r="F35" s="8" t="n">
        <v>74431993</v>
      </c>
      <c r="G35" s="8" t="n">
        <v>74431993</v>
      </c>
      <c r="H35" s="8" t="n">
        <v>77124796</v>
      </c>
      <c r="I35" s="8" t="n">
        <v>77124796</v>
      </c>
      <c r="J35" s="8" t="n">
        <v>77124796</v>
      </c>
      <c r="K35" s="8" t="n">
        <v>77124796</v>
      </c>
      <c r="L35" s="8" t="n">
        <v>77124796</v>
      </c>
      <c r="M35" s="8" t="n">
        <v>77124796</v>
      </c>
      <c r="N35" s="8" t="n">
        <v>77124796</v>
      </c>
      <c r="O35" s="8" t="n">
        <v>77124796</v>
      </c>
    </row>
    <row r="36">
      <c r="A36" s="2" t="inlineStr">
        <is>
          <t>A128940</t>
        </is>
      </c>
      <c r="B36" s="5" t="inlineStr">
        <is>
          <t>한미약품</t>
        </is>
      </c>
      <c r="C36" s="2" t="inlineStr">
        <is>
          <t>상장주식수 (보통+우선)(주)</t>
        </is>
      </c>
      <c r="D36" s="2" t="inlineStr">
        <is>
          <t>YEARLY</t>
        </is>
      </c>
      <c r="E36" s="8" t="n"/>
      <c r="F36" s="8" t="n"/>
      <c r="G36" s="8" t="n"/>
      <c r="H36" s="8" t="n"/>
      <c r="I36" s="8" t="n">
        <v>7154540</v>
      </c>
      <c r="J36" s="8" t="n">
        <v>7512061</v>
      </c>
      <c r="K36" s="8" t="n">
        <v>7887276</v>
      </c>
      <c r="L36" s="8" t="n">
        <v>8281116</v>
      </c>
      <c r="M36" s="8" t="n">
        <v>9744522</v>
      </c>
      <c r="N36" s="8" t="n">
        <v>10230909</v>
      </c>
      <c r="O36" s="8" t="n">
        <v>10435111</v>
      </c>
    </row>
    <row r="37">
      <c r="A37" s="2" t="inlineStr">
        <is>
          <t>A023530</t>
        </is>
      </c>
      <c r="B37" s="5" t="inlineStr">
        <is>
          <t>롯데쇼핑</t>
        </is>
      </c>
      <c r="C37" s="2" t="inlineStr">
        <is>
          <t>상장주식수 (보통+우선)(주)</t>
        </is>
      </c>
      <c r="D37" s="2" t="inlineStr">
        <is>
          <t>YEARLY</t>
        </is>
      </c>
      <c r="E37" s="9" t="n">
        <v>29043374</v>
      </c>
      <c r="F37" s="9" t="n">
        <v>29043374</v>
      </c>
      <c r="G37" s="9" t="n">
        <v>29043374</v>
      </c>
      <c r="H37" s="9" t="n">
        <v>29043374</v>
      </c>
      <c r="I37" s="9" t="n">
        <v>29043374</v>
      </c>
      <c r="J37" s="9" t="n">
        <v>29043374</v>
      </c>
      <c r="K37" s="9" t="n">
        <v>29043374</v>
      </c>
      <c r="L37" s="9" t="n">
        <v>31490892</v>
      </c>
      <c r="M37" s="9" t="n">
        <v>31490892</v>
      </c>
      <c r="N37" s="9" t="n">
        <v>31490892</v>
      </c>
      <c r="O37" s="9" t="n">
        <v>31490892</v>
      </c>
    </row>
    <row r="38">
      <c r="A38" s="2" t="inlineStr">
        <is>
          <t>A030200</t>
        </is>
      </c>
      <c r="B38" s="5" t="inlineStr">
        <is>
          <t>KT</t>
        </is>
      </c>
      <c r="C38" s="2" t="inlineStr">
        <is>
          <t>상장주식수 (보통+우선)(주)</t>
        </is>
      </c>
      <c r="D38" s="2" t="inlineStr">
        <is>
          <t>YEARLY</t>
        </is>
      </c>
      <c r="E38" s="9" t="n">
        <v>279627400</v>
      </c>
      <c r="F38" s="9" t="n">
        <v>277569400</v>
      </c>
      <c r="G38" s="9" t="n">
        <v>273535700</v>
      </c>
      <c r="H38" s="9" t="n">
        <v>261111808</v>
      </c>
      <c r="I38" s="9" t="n">
        <v>261111808</v>
      </c>
      <c r="J38" s="9" t="n">
        <v>261111808</v>
      </c>
      <c r="K38" s="9" t="n">
        <v>261111808</v>
      </c>
      <c r="L38" s="9" t="n">
        <v>261111808</v>
      </c>
      <c r="M38" s="9" t="n">
        <v>261111808</v>
      </c>
      <c r="N38" s="9" t="n">
        <v>261111808</v>
      </c>
      <c r="O38" s="9" t="n">
        <v>261111808</v>
      </c>
    </row>
    <row r="39">
      <c r="A39" s="2" t="inlineStr">
        <is>
          <t>A035720</t>
        </is>
      </c>
      <c r="B39" s="5" t="inlineStr">
        <is>
          <t>카카오</t>
        </is>
      </c>
      <c r="C39" s="2" t="inlineStr">
        <is>
          <t>상장주식수 (보통+우선)(주)</t>
        </is>
      </c>
      <c r="D39" s="2" t="inlineStr">
        <is>
          <t>YEARLY</t>
        </is>
      </c>
      <c r="E39" s="9" t="n">
        <v>12539428</v>
      </c>
      <c r="F39" s="9" t="n">
        <v>12872888</v>
      </c>
      <c r="G39" s="9" t="n">
        <v>12963773</v>
      </c>
      <c r="H39" s="9" t="n">
        <v>13044665</v>
      </c>
      <c r="I39" s="9" t="n">
        <v>13336456</v>
      </c>
      <c r="J39" s="9" t="n">
        <v>13451869</v>
      </c>
      <c r="K39" s="9" t="n">
        <v>13504429</v>
      </c>
      <c r="L39" s="9" t="n">
        <v>13560229</v>
      </c>
      <c r="M39" s="9" t="n">
        <v>57699951</v>
      </c>
      <c r="N39" s="9" t="n">
        <v>60096088</v>
      </c>
      <c r="O39" s="9" t="n">
        <v>60096088</v>
      </c>
    </row>
    <row r="40">
      <c r="A40" s="2" t="inlineStr">
        <is>
          <t>A047810</t>
        </is>
      </c>
      <c r="B40" s="5" t="inlineStr">
        <is>
          <t>한국항공우주</t>
        </is>
      </c>
      <c r="C40" s="2" t="inlineStr">
        <is>
          <t>상장주식수 (보통+우선)(주)</t>
        </is>
      </c>
      <c r="D40" s="2" t="inlineStr">
        <is>
          <t>YEARLY</t>
        </is>
      </c>
      <c r="E40" s="9" t="n"/>
      <c r="F40" s="9" t="n"/>
      <c r="G40" s="9" t="n"/>
      <c r="H40" s="9" t="n"/>
      <c r="I40" s="9" t="n"/>
      <c r="J40" s="9" t="n">
        <v>97475107</v>
      </c>
      <c r="K40" s="9" t="n">
        <v>97475107</v>
      </c>
      <c r="L40" s="9" t="n">
        <v>97475107</v>
      </c>
      <c r="M40" s="9" t="n">
        <v>97475107</v>
      </c>
      <c r="N40" s="9" t="n">
        <v>97475107</v>
      </c>
      <c r="O40" s="9" t="n">
        <v>97475107</v>
      </c>
    </row>
    <row r="41">
      <c r="A41" s="2" t="inlineStr">
        <is>
          <t>A009540</t>
        </is>
      </c>
      <c r="B41" s="5" t="inlineStr">
        <is>
          <t>현대중공업</t>
        </is>
      </c>
      <c r="C41" s="2" t="inlineStr">
        <is>
          <t>상장주식수 (보통+우선)(주)</t>
        </is>
      </c>
      <c r="D41" s="2" t="inlineStr">
        <is>
          <t>YEARLY</t>
        </is>
      </c>
      <c r="E41" s="9" t="n">
        <v>76000000</v>
      </c>
      <c r="F41" s="9" t="n">
        <v>76000000</v>
      </c>
      <c r="G41" s="9" t="n">
        <v>76000000</v>
      </c>
      <c r="H41" s="9" t="n">
        <v>76000000</v>
      </c>
      <c r="I41" s="9" t="n">
        <v>76000000</v>
      </c>
      <c r="J41" s="9" t="n">
        <v>76000000</v>
      </c>
      <c r="K41" s="9" t="n">
        <v>76000000</v>
      </c>
      <c r="L41" s="9" t="n">
        <v>76000000</v>
      </c>
      <c r="M41" s="9" t="n">
        <v>76000000</v>
      </c>
      <c r="N41" s="9" t="n">
        <v>76000000</v>
      </c>
      <c r="O41" s="9" t="n">
        <v>76000000</v>
      </c>
    </row>
    <row r="42">
      <c r="A42" s="2" t="inlineStr">
        <is>
          <t>A004020</t>
        </is>
      </c>
      <c r="B42" s="5" t="inlineStr">
        <is>
          <t>현대제철</t>
        </is>
      </c>
      <c r="C42" s="2" t="inlineStr">
        <is>
          <t>상장주식수 (보통+우선)(주)</t>
        </is>
      </c>
      <c r="D42" s="2" t="inlineStr">
        <is>
          <t>YEARLY</t>
        </is>
      </c>
      <c r="E42" s="8" t="n">
        <v>85314475</v>
      </c>
      <c r="F42" s="8" t="n">
        <v>85314475</v>
      </c>
      <c r="G42" s="8" t="n">
        <v>85314475</v>
      </c>
      <c r="H42" s="8" t="n">
        <v>85314475</v>
      </c>
      <c r="I42" s="8" t="n">
        <v>85314475</v>
      </c>
      <c r="J42" s="8" t="n">
        <v>85314475</v>
      </c>
      <c r="K42" s="8" t="n">
        <v>85314475</v>
      </c>
      <c r="L42" s="8" t="n">
        <v>85314475</v>
      </c>
      <c r="M42" s="8" t="n">
        <v>116549784</v>
      </c>
      <c r="N42" s="8" t="n">
        <v>133445785</v>
      </c>
      <c r="O42" s="8" t="n">
        <v>133445785</v>
      </c>
    </row>
    <row r="43">
      <c r="A43" s="2" t="inlineStr">
        <is>
          <t>A009240</t>
        </is>
      </c>
      <c r="B43" s="5" t="inlineStr">
        <is>
          <t>한샘</t>
        </is>
      </c>
      <c r="C43" s="2" t="inlineStr">
        <is>
          <t>상장주식수 (보통+우선)(주)</t>
        </is>
      </c>
      <c r="D43" s="2" t="inlineStr">
        <is>
          <t>YEARLY</t>
        </is>
      </c>
      <c r="E43" s="8" t="n">
        <v>23533928</v>
      </c>
      <c r="F43" s="8" t="n">
        <v>23533928</v>
      </c>
      <c r="G43" s="8" t="n">
        <v>23533928</v>
      </c>
      <c r="H43" s="8" t="n">
        <v>23533928</v>
      </c>
      <c r="I43" s="8" t="n">
        <v>23533928</v>
      </c>
      <c r="J43" s="8" t="n">
        <v>23533928</v>
      </c>
      <c r="K43" s="8" t="n">
        <v>23533928</v>
      </c>
      <c r="L43" s="8" t="n">
        <v>23533928</v>
      </c>
      <c r="M43" s="8" t="n">
        <v>23533928</v>
      </c>
      <c r="N43" s="8" t="n">
        <v>23533928</v>
      </c>
      <c r="O43" s="8" t="n">
        <v>23533928</v>
      </c>
    </row>
    <row r="44">
      <c r="A44" s="2" t="inlineStr">
        <is>
          <t>A001800</t>
        </is>
      </c>
      <c r="B44" s="5" t="inlineStr">
        <is>
          <t>오리온</t>
        </is>
      </c>
      <c r="C44" s="2" t="inlineStr">
        <is>
          <t>상장주식수 (보통+우선)(주)</t>
        </is>
      </c>
      <c r="D44" s="2" t="inlineStr">
        <is>
          <t>YEARLY</t>
        </is>
      </c>
      <c r="E44" s="8" t="n">
        <v>5918807</v>
      </c>
      <c r="F44" s="8" t="n">
        <v>5940214</v>
      </c>
      <c r="G44" s="8" t="n">
        <v>5954535</v>
      </c>
      <c r="H44" s="8" t="n">
        <v>5954535</v>
      </c>
      <c r="I44" s="8" t="n">
        <v>5964082</v>
      </c>
      <c r="J44" s="8" t="n">
        <v>5964865</v>
      </c>
      <c r="K44" s="8" t="n">
        <v>5966890</v>
      </c>
      <c r="L44" s="8" t="n">
        <v>5971135</v>
      </c>
      <c r="M44" s="8" t="n">
        <v>5974969</v>
      </c>
      <c r="N44" s="8" t="n">
        <v>5976091</v>
      </c>
      <c r="O44" s="8" t="n">
        <v>5976091</v>
      </c>
    </row>
    <row r="45">
      <c r="A45" s="2" t="inlineStr">
        <is>
          <t>A024110</t>
        </is>
      </c>
      <c r="B45" s="5" t="inlineStr">
        <is>
          <t>기업은행</t>
        </is>
      </c>
      <c r="C45" s="2" t="inlineStr">
        <is>
          <t>상장주식수 (보통+우선)(주)</t>
        </is>
      </c>
      <c r="D45" s="2" t="inlineStr">
        <is>
          <t>YEARLY</t>
        </is>
      </c>
      <c r="E45" s="8" t="n">
        <v>405151585</v>
      </c>
      <c r="F45" s="8" t="n">
        <v>405151618</v>
      </c>
      <c r="G45" s="8" t="n">
        <v>442645133</v>
      </c>
      <c r="H45" s="8" t="n">
        <v>543616503</v>
      </c>
      <c r="I45" s="8" t="n">
        <v>546001430</v>
      </c>
      <c r="J45" s="8" t="n">
        <v>546001430</v>
      </c>
      <c r="K45" s="8" t="n">
        <v>546001430</v>
      </c>
      <c r="L45" s="8" t="n">
        <v>550195005</v>
      </c>
      <c r="M45" s="8" t="n">
        <v>552515139</v>
      </c>
      <c r="N45" s="8" t="n">
        <v>556401958</v>
      </c>
      <c r="O45" s="8" t="n">
        <v>556401958</v>
      </c>
    </row>
    <row r="46">
      <c r="A46" s="2" t="inlineStr">
        <is>
          <t>A006400</t>
        </is>
      </c>
      <c r="B46" s="5" t="inlineStr">
        <is>
          <t>삼성SDI</t>
        </is>
      </c>
      <c r="C46" s="2" t="inlineStr">
        <is>
          <t>상장주식수 (보통+우선)(주)</t>
        </is>
      </c>
      <c r="D46" s="2" t="inlineStr">
        <is>
          <t>YEARLY</t>
        </is>
      </c>
      <c r="E46" s="8" t="n">
        <v>47176237</v>
      </c>
      <c r="F46" s="8" t="n">
        <v>47176237</v>
      </c>
      <c r="G46" s="8" t="n">
        <v>47176237</v>
      </c>
      <c r="H46" s="8" t="n">
        <v>47176237</v>
      </c>
      <c r="I46" s="8" t="n">
        <v>47176237</v>
      </c>
      <c r="J46" s="8" t="n">
        <v>47176237</v>
      </c>
      <c r="K46" s="8" t="n">
        <v>47176237</v>
      </c>
      <c r="L46" s="8" t="n">
        <v>47176237</v>
      </c>
      <c r="M46" s="8" t="n">
        <v>70382426</v>
      </c>
      <c r="N46" s="8" t="n">
        <v>70382426</v>
      </c>
      <c r="O46" s="8" t="n">
        <v>70382426</v>
      </c>
    </row>
    <row r="47">
      <c r="A47" s="2" t="inlineStr">
        <is>
          <t>A086790</t>
        </is>
      </c>
      <c r="B47" s="5" t="inlineStr">
        <is>
          <t>하나금융지주</t>
        </is>
      </c>
      <c r="C47" s="2" t="inlineStr">
        <is>
          <t>상장주식수 (보통+우선)(주)</t>
        </is>
      </c>
      <c r="D47" s="2" t="inlineStr">
        <is>
          <t>YEARLY</t>
        </is>
      </c>
      <c r="E47" s="9" t="n">
        <v>211851593</v>
      </c>
      <c r="F47" s="9" t="n">
        <v>211851593</v>
      </c>
      <c r="G47" s="9" t="n">
        <v>211851593</v>
      </c>
      <c r="H47" s="9" t="n">
        <v>211851593</v>
      </c>
      <c r="I47" s="9" t="n">
        <v>211851593</v>
      </c>
      <c r="J47" s="9" t="n">
        <v>243049763</v>
      </c>
      <c r="K47" s="9" t="n">
        <v>243049763</v>
      </c>
      <c r="L47" s="9" t="n">
        <v>289894062</v>
      </c>
      <c r="M47" s="9" t="n">
        <v>289894062</v>
      </c>
      <c r="N47" s="9" t="n">
        <v>296003062</v>
      </c>
      <c r="O47" s="9" t="n">
        <v>296003062</v>
      </c>
    </row>
    <row r="48">
      <c r="A48" s="2" t="inlineStr">
        <is>
          <t>A088350</t>
        </is>
      </c>
      <c r="B48" s="5" t="inlineStr">
        <is>
          <t>한화생명</t>
        </is>
      </c>
      <c r="C48" s="2" t="inlineStr">
        <is>
          <t>상장주식수 (보통+우선)(주)</t>
        </is>
      </c>
      <c r="D48" s="2" t="inlineStr">
        <is>
          <t>YEARLY</t>
        </is>
      </c>
      <c r="E48" s="9" t="n"/>
      <c r="F48" s="9" t="n"/>
      <c r="G48" s="9" t="n"/>
      <c r="H48" s="9" t="n"/>
      <c r="I48" s="9" t="n">
        <v>868530000</v>
      </c>
      <c r="J48" s="9" t="n">
        <v>868530000</v>
      </c>
      <c r="K48" s="9" t="n">
        <v>868530000</v>
      </c>
      <c r="L48" s="9" t="n">
        <v>868530000</v>
      </c>
      <c r="M48" s="9" t="n">
        <v>868530000</v>
      </c>
      <c r="N48" s="9" t="n">
        <v>868530000</v>
      </c>
      <c r="O48" s="9" t="n">
        <v>868530000</v>
      </c>
    </row>
    <row r="49">
      <c r="A49" s="2" t="inlineStr">
        <is>
          <t>A161390</t>
        </is>
      </c>
      <c r="B49" s="5" t="inlineStr">
        <is>
          <t>한국타이어</t>
        </is>
      </c>
      <c r="C49" s="2" t="inlineStr">
        <is>
          <t>상장주식수 (보통+우선)(주)</t>
        </is>
      </c>
      <c r="D49" s="2" t="inlineStr">
        <is>
          <t>YEARLY</t>
        </is>
      </c>
      <c r="E49" s="9" t="n"/>
      <c r="F49" s="9" t="n"/>
      <c r="G49" s="9" t="n"/>
      <c r="H49" s="9" t="n"/>
      <c r="I49" s="9" t="n"/>
      <c r="J49" s="9" t="n"/>
      <c r="K49" s="9" t="n">
        <v>123875069</v>
      </c>
      <c r="L49" s="9" t="n">
        <v>123875069</v>
      </c>
      <c r="M49" s="9" t="n">
        <v>123875069</v>
      </c>
      <c r="N49" s="9" t="n">
        <v>123875069</v>
      </c>
      <c r="O49" s="9" t="n">
        <v>123875069</v>
      </c>
    </row>
    <row r="50">
      <c r="A50" s="2" t="inlineStr">
        <is>
          <t>A000030</t>
        </is>
      </c>
      <c r="B50" s="5" t="inlineStr">
        <is>
          <t>우리은행</t>
        </is>
      </c>
      <c r="C50" s="2" t="inlineStr">
        <is>
          <t>상장주식수 (보통+우선)(주)</t>
        </is>
      </c>
      <c r="D50" s="2" t="inlineStr">
        <is>
          <t>YEARLY</t>
        </is>
      </c>
      <c r="E50" s="9" t="n">
        <v>552880000</v>
      </c>
      <c r="F50" s="9" t="n">
        <v>552880000</v>
      </c>
      <c r="G50" s="9" t="n">
        <v>552880000</v>
      </c>
      <c r="H50" s="9" t="n">
        <v>552880000</v>
      </c>
      <c r="I50" s="9" t="n">
        <v>552880000</v>
      </c>
      <c r="J50" s="9" t="n">
        <v>552880000</v>
      </c>
      <c r="K50" s="9" t="n">
        <v>552880000</v>
      </c>
      <c r="L50" s="9" t="n">
        <v>552880000</v>
      </c>
      <c r="M50" s="9" t="n">
        <v>676278371</v>
      </c>
      <c r="N50" s="9" t="n">
        <v>676000000</v>
      </c>
      <c r="O50" s="9" t="n">
        <v>676000000</v>
      </c>
    </row>
    <row r="51">
      <c r="A51" s="2" t="inlineStr">
        <is>
          <t>A018880</t>
        </is>
      </c>
      <c r="B51" s="5" t="inlineStr">
        <is>
          <t>한온시스템</t>
        </is>
      </c>
      <c r="C51" s="2" t="inlineStr">
        <is>
          <t>상장주식수 (보통+우선)(주)</t>
        </is>
      </c>
      <c r="D51" s="2" t="inlineStr">
        <is>
          <t>YEARLY</t>
        </is>
      </c>
      <c r="E51" s="9" t="n">
        <v>106760000</v>
      </c>
      <c r="F51" s="9" t="n">
        <v>106760000</v>
      </c>
      <c r="G51" s="9" t="n">
        <v>106760000</v>
      </c>
      <c r="H51" s="9" t="n">
        <v>106760000</v>
      </c>
      <c r="I51" s="9" t="n">
        <v>106760000</v>
      </c>
      <c r="J51" s="9" t="n">
        <v>106760000</v>
      </c>
      <c r="K51" s="9" t="n">
        <v>106760000</v>
      </c>
      <c r="L51" s="9" t="n">
        <v>106760000</v>
      </c>
      <c r="M51" s="9" t="n">
        <v>106760000</v>
      </c>
      <c r="N51" s="9" t="n">
        <v>106760000</v>
      </c>
      <c r="O51" s="9" t="n">
        <v>106760000</v>
      </c>
    </row>
    <row r="52">
      <c r="A52" s="2" t="inlineStr">
        <is>
          <t>A097950</t>
        </is>
      </c>
      <c r="B52" s="5" t="inlineStr">
        <is>
          <t>CJ제일제당</t>
        </is>
      </c>
      <c r="C52" s="2" t="inlineStr">
        <is>
          <t>상장주식수 (보통+우선)(주)</t>
        </is>
      </c>
      <c r="D52" s="2" t="inlineStr">
        <is>
          <t>YEARLY</t>
        </is>
      </c>
      <c r="E52" s="8" t="n"/>
      <c r="F52" s="8" t="n">
        <v>13515739</v>
      </c>
      <c r="G52" s="8" t="n">
        <v>13515739</v>
      </c>
      <c r="H52" s="8" t="n">
        <v>13681210</v>
      </c>
      <c r="I52" s="8" t="n">
        <v>14102381</v>
      </c>
      <c r="J52" s="8" t="n">
        <v>14406330</v>
      </c>
      <c r="K52" s="8" t="n">
        <v>14412466</v>
      </c>
      <c r="L52" s="8" t="n">
        <v>14427431</v>
      </c>
      <c r="M52" s="8" t="n">
        <v>14465731</v>
      </c>
      <c r="N52" s="8" t="n">
        <v>14485631</v>
      </c>
      <c r="O52" s="8" t="n">
        <v>14485631</v>
      </c>
    </row>
    <row r="53">
      <c r="A53" s="2" t="inlineStr">
        <is>
          <t>A036570</t>
        </is>
      </c>
      <c r="B53" s="5" t="inlineStr">
        <is>
          <t>엔씨소프트</t>
        </is>
      </c>
      <c r="C53" s="2" t="inlineStr">
        <is>
          <t>상장주식수 (보통+우선)(주)</t>
        </is>
      </c>
      <c r="D53" s="2" t="inlineStr">
        <is>
          <t>YEARLY</t>
        </is>
      </c>
      <c r="E53" s="8" t="n">
        <v>20387434</v>
      </c>
      <c r="F53" s="8" t="n">
        <v>20469871</v>
      </c>
      <c r="G53" s="8" t="n">
        <v>20474448</v>
      </c>
      <c r="H53" s="8" t="n">
        <v>21709450</v>
      </c>
      <c r="I53" s="8" t="n">
        <v>21806365</v>
      </c>
      <c r="J53" s="8" t="n">
        <v>21847635</v>
      </c>
      <c r="K53" s="8" t="n">
        <v>21897582</v>
      </c>
      <c r="L53" s="8" t="n">
        <v>21914708</v>
      </c>
      <c r="M53" s="8" t="n">
        <v>21929022</v>
      </c>
      <c r="N53" s="8" t="n">
        <v>21929022</v>
      </c>
      <c r="O53" s="8" t="n">
        <v>21929022</v>
      </c>
    </row>
    <row r="54">
      <c r="A54" s="2" t="inlineStr">
        <is>
          <t>A027410</t>
        </is>
      </c>
      <c r="B54" s="5" t="inlineStr">
        <is>
          <t>BGF리테일</t>
        </is>
      </c>
      <c r="C54" s="2" t="inlineStr">
        <is>
          <t>상장주식수 (보통+우선)(주)</t>
        </is>
      </c>
      <c r="D54" s="2" t="inlineStr">
        <is>
          <t>YEARLY</t>
        </is>
      </c>
      <c r="E54" s="8" t="n"/>
      <c r="F54" s="8" t="n"/>
      <c r="G54" s="8" t="n"/>
      <c r="H54" s="8" t="n"/>
      <c r="I54" s="8" t="n"/>
      <c r="J54" s="8" t="n"/>
      <c r="K54" s="8" t="n"/>
      <c r="L54" s="8" t="n"/>
      <c r="M54" s="8" t="n">
        <v>24640080</v>
      </c>
      <c r="N54" s="8" t="n">
        <v>24773964</v>
      </c>
      <c r="O54" s="8" t="n">
        <v>24773964</v>
      </c>
    </row>
    <row r="55">
      <c r="A55" s="2" t="inlineStr">
        <is>
          <t>A000120</t>
        </is>
      </c>
      <c r="B55" s="5" t="inlineStr">
        <is>
          <t>CJ대한통운</t>
        </is>
      </c>
      <c r="C55" s="2" t="inlineStr">
        <is>
          <t>상장주식수 (보통+우선)(주)</t>
        </is>
      </c>
      <c r="D55" s="2" t="inlineStr">
        <is>
          <t>YEARLY</t>
        </is>
      </c>
      <c r="E55" s="8" t="n">
        <v>15979740</v>
      </c>
      <c r="F55" s="8" t="n">
        <v>15989654</v>
      </c>
      <c r="G55" s="8" t="n">
        <v>40176724</v>
      </c>
      <c r="H55" s="8" t="n">
        <v>22812344</v>
      </c>
      <c r="I55" s="8" t="n">
        <v>22812344</v>
      </c>
      <c r="J55" s="8" t="n">
        <v>22812344</v>
      </c>
      <c r="K55" s="8" t="n">
        <v>22812344</v>
      </c>
      <c r="L55" s="8" t="n">
        <v>22812344</v>
      </c>
      <c r="M55" s="8" t="n">
        <v>22812344</v>
      </c>
      <c r="N55" s="8" t="n">
        <v>22812344</v>
      </c>
      <c r="O55" s="8" t="n">
        <v>22812344</v>
      </c>
    </row>
    <row r="56">
      <c r="A56" s="2" t="inlineStr">
        <is>
          <t>A007070</t>
        </is>
      </c>
      <c r="B56" s="5" t="inlineStr">
        <is>
          <t>GS리테일</t>
        </is>
      </c>
      <c r="C56" s="2" t="inlineStr">
        <is>
          <t>상장주식수 (보통+우선)(주)</t>
        </is>
      </c>
      <c r="D56" s="2" t="inlineStr">
        <is>
          <t>YEARLY</t>
        </is>
      </c>
      <c r="E56" s="8" t="n"/>
      <c r="F56" s="8" t="n"/>
      <c r="G56" s="8" t="n"/>
      <c r="H56" s="8" t="n"/>
      <c r="I56" s="8" t="n"/>
      <c r="J56" s="8" t="n">
        <v>77000000</v>
      </c>
      <c r="K56" s="8" t="n">
        <v>77000000</v>
      </c>
      <c r="L56" s="8" t="n">
        <v>77000000</v>
      </c>
      <c r="M56" s="8" t="n">
        <v>77000000</v>
      </c>
      <c r="N56" s="8" t="n">
        <v>77000000</v>
      </c>
      <c r="O56" s="8" t="n">
        <v>77000000</v>
      </c>
    </row>
    <row r="57">
      <c r="A57" s="2" t="inlineStr">
        <is>
          <t>A007310</t>
        </is>
      </c>
      <c r="B57" s="5" t="inlineStr">
        <is>
          <t>오뚜기</t>
        </is>
      </c>
      <c r="C57" s="2" t="inlineStr">
        <is>
          <t>상장주식수 (보통+우선)(주)</t>
        </is>
      </c>
      <c r="D57" s="2" t="inlineStr">
        <is>
          <t>YEARLY</t>
        </is>
      </c>
      <c r="E57" s="9" t="n">
        <v>3440000</v>
      </c>
      <c r="F57" s="9" t="n">
        <v>3440000</v>
      </c>
      <c r="G57" s="9" t="n">
        <v>3440000</v>
      </c>
      <c r="H57" s="9" t="n">
        <v>3440000</v>
      </c>
      <c r="I57" s="9" t="n">
        <v>3440000</v>
      </c>
      <c r="J57" s="9" t="n">
        <v>3440000</v>
      </c>
      <c r="K57" s="9" t="n">
        <v>3440000</v>
      </c>
      <c r="L57" s="9" t="n">
        <v>3440000</v>
      </c>
      <c r="M57" s="9" t="n">
        <v>3440000</v>
      </c>
      <c r="N57" s="9" t="n">
        <v>3440000</v>
      </c>
      <c r="O57" s="9" t="n">
        <v>3440000</v>
      </c>
    </row>
    <row r="58">
      <c r="A58" s="2" t="inlineStr">
        <is>
          <t>A005830</t>
        </is>
      </c>
      <c r="B58" s="5" t="inlineStr">
        <is>
          <t>동부화재</t>
        </is>
      </c>
      <c r="C58" s="2" t="inlineStr">
        <is>
          <t>상장주식수 (보통+우선)(주)</t>
        </is>
      </c>
      <c r="D58" s="2" t="inlineStr">
        <is>
          <t>YEARLY</t>
        </is>
      </c>
      <c r="E58" s="9" t="n">
        <v>70800000</v>
      </c>
      <c r="F58" s="9" t="n">
        <v>70800000</v>
      </c>
      <c r="G58" s="9" t="n">
        <v>70800000</v>
      </c>
      <c r="H58" s="9" t="n">
        <v>70800000</v>
      </c>
      <c r="I58" s="9" t="n">
        <v>70800000</v>
      </c>
      <c r="J58" s="9" t="n">
        <v>70800000</v>
      </c>
      <c r="K58" s="9" t="n">
        <v>70800000</v>
      </c>
      <c r="L58" s="9" t="n">
        <v>70800000</v>
      </c>
      <c r="M58" s="9" t="n">
        <v>70800000</v>
      </c>
      <c r="N58" s="9" t="n">
        <v>70800000</v>
      </c>
      <c r="O58" s="9" t="n">
        <v>70800000</v>
      </c>
    </row>
    <row r="59">
      <c r="A59" s="2" t="inlineStr">
        <is>
          <t>A139480</t>
        </is>
      </c>
      <c r="B59" s="5" t="inlineStr">
        <is>
          <t>이마트</t>
        </is>
      </c>
      <c r="C59" s="2" t="inlineStr">
        <is>
          <t>상장주식수 (보통+우선)(주)</t>
        </is>
      </c>
      <c r="D59" s="2" t="inlineStr">
        <is>
          <t>YEARLY</t>
        </is>
      </c>
      <c r="E59" s="9" t="n"/>
      <c r="F59" s="9" t="n"/>
      <c r="G59" s="9" t="n"/>
      <c r="H59" s="9" t="n"/>
      <c r="I59" s="9" t="n"/>
      <c r="J59" s="9" t="n">
        <v>27875819</v>
      </c>
      <c r="K59" s="9" t="n">
        <v>27875819</v>
      </c>
      <c r="L59" s="9" t="n">
        <v>27875819</v>
      </c>
      <c r="M59" s="9" t="n">
        <v>27875819</v>
      </c>
      <c r="N59" s="9" t="n">
        <v>27875819</v>
      </c>
      <c r="O59" s="9" t="n">
        <v>27875819</v>
      </c>
    </row>
    <row r="60">
      <c r="A60" s="2" t="inlineStr">
        <is>
          <t>A078930</t>
        </is>
      </c>
      <c r="B60" s="5" t="inlineStr">
        <is>
          <t>GS</t>
        </is>
      </c>
      <c r="C60" s="2" t="inlineStr">
        <is>
          <t>상장주식수 (보통+우선)(주)</t>
        </is>
      </c>
      <c r="D60" s="2" t="inlineStr">
        <is>
          <t>YEARLY</t>
        </is>
      </c>
      <c r="E60" s="9" t="n">
        <v>94700204</v>
      </c>
      <c r="F60" s="9" t="n">
        <v>94700204</v>
      </c>
      <c r="G60" s="9" t="n">
        <v>94700204</v>
      </c>
      <c r="H60" s="9" t="n">
        <v>94700204</v>
      </c>
      <c r="I60" s="9" t="n">
        <v>94700204</v>
      </c>
      <c r="J60" s="9" t="n">
        <v>94700204</v>
      </c>
      <c r="K60" s="9" t="n">
        <v>94700204</v>
      </c>
      <c r="L60" s="9" t="n">
        <v>94700204</v>
      </c>
      <c r="M60" s="9" t="n">
        <v>94700204</v>
      </c>
      <c r="N60" s="9" t="n">
        <v>94700204</v>
      </c>
      <c r="O60" s="9" t="n">
        <v>94700204</v>
      </c>
    </row>
    <row r="61">
      <c r="A61" s="2" t="inlineStr">
        <is>
          <t>A051600</t>
        </is>
      </c>
      <c r="B61" s="5" t="inlineStr">
        <is>
          <t>한전KPS</t>
        </is>
      </c>
      <c r="C61" s="2" t="inlineStr">
        <is>
          <t>상장주식수 (보통+우선)(주)</t>
        </is>
      </c>
      <c r="D61" s="2" t="inlineStr">
        <is>
          <t>YEARLY</t>
        </is>
      </c>
      <c r="E61" s="9" t="n"/>
      <c r="F61" s="9" t="n">
        <v>45000000</v>
      </c>
      <c r="G61" s="9" t="n">
        <v>45000000</v>
      </c>
      <c r="H61" s="9" t="n">
        <v>45000000</v>
      </c>
      <c r="I61" s="9" t="n">
        <v>45000000</v>
      </c>
      <c r="J61" s="9" t="n">
        <v>45000000</v>
      </c>
      <c r="K61" s="9" t="n">
        <v>45000000</v>
      </c>
      <c r="L61" s="9" t="n">
        <v>45000000</v>
      </c>
      <c r="M61" s="9" t="n">
        <v>45000000</v>
      </c>
      <c r="N61" s="9" t="n">
        <v>45000000</v>
      </c>
      <c r="O61" s="9" t="n">
        <v>45000000</v>
      </c>
    </row>
    <row r="62">
      <c r="A62" s="2" t="inlineStr">
        <is>
          <t>A002380</t>
        </is>
      </c>
      <c r="B62" s="5" t="inlineStr">
        <is>
          <t>KCC</t>
        </is>
      </c>
      <c r="C62" s="2" t="inlineStr">
        <is>
          <t>상장주식수 (보통+우선)(주)</t>
        </is>
      </c>
      <c r="D62" s="2" t="inlineStr">
        <is>
          <t>YEARLY</t>
        </is>
      </c>
      <c r="E62" s="8" t="n">
        <v>10520000</v>
      </c>
      <c r="F62" s="8" t="n">
        <v>10520000</v>
      </c>
      <c r="G62" s="8" t="n">
        <v>10520000</v>
      </c>
      <c r="H62" s="8" t="n">
        <v>10520000</v>
      </c>
      <c r="I62" s="8" t="n">
        <v>10520000</v>
      </c>
      <c r="J62" s="8" t="n">
        <v>10520000</v>
      </c>
      <c r="K62" s="8" t="n">
        <v>10520000</v>
      </c>
      <c r="L62" s="8" t="n">
        <v>10520000</v>
      </c>
      <c r="M62" s="8" t="n">
        <v>10520000</v>
      </c>
      <c r="N62" s="8" t="n">
        <v>10556513</v>
      </c>
      <c r="O62" s="8" t="n">
        <v>10556513</v>
      </c>
    </row>
    <row r="63">
      <c r="A63" s="2" t="inlineStr">
        <is>
          <t>A032640</t>
        </is>
      </c>
      <c r="B63" s="5" t="inlineStr">
        <is>
          <t>LG유플러스</t>
        </is>
      </c>
      <c r="C63" s="2" t="inlineStr">
        <is>
          <t>상장주식수 (보통+우선)(주)</t>
        </is>
      </c>
      <c r="D63" s="2" t="inlineStr">
        <is>
          <t>YEARLY</t>
        </is>
      </c>
      <c r="E63" s="8" t="n">
        <v>277278430</v>
      </c>
      <c r="F63" s="8" t="n">
        <v>277278430</v>
      </c>
      <c r="G63" s="8" t="n">
        <v>277278430</v>
      </c>
      <c r="H63" s="8" t="n">
        <v>277278430</v>
      </c>
      <c r="I63" s="8" t="n">
        <v>514793835</v>
      </c>
      <c r="J63" s="8" t="n">
        <v>514793835</v>
      </c>
      <c r="K63" s="8" t="n">
        <v>436611361</v>
      </c>
      <c r="L63" s="8" t="n">
        <v>436611361</v>
      </c>
      <c r="M63" s="8" t="n">
        <v>436611361</v>
      </c>
      <c r="N63" s="8" t="n">
        <v>436611361</v>
      </c>
      <c r="O63" s="8" t="n">
        <v>436611361</v>
      </c>
    </row>
    <row r="64">
      <c r="A64" s="2" t="inlineStr">
        <is>
          <t>A009830</t>
        </is>
      </c>
      <c r="B64" s="5" t="inlineStr">
        <is>
          <t>한화케미칼</t>
        </is>
      </c>
      <c r="C64" s="2" t="inlineStr">
        <is>
          <t>상장주식수 (보통+우선)(주)</t>
        </is>
      </c>
      <c r="D64" s="2" t="inlineStr">
        <is>
          <t>YEARLY</t>
        </is>
      </c>
      <c r="E64" s="8" t="n">
        <v>101005177</v>
      </c>
      <c r="F64" s="8" t="n">
        <v>101005177</v>
      </c>
      <c r="G64" s="8" t="n">
        <v>141407248</v>
      </c>
      <c r="H64" s="8" t="n">
        <v>141407248</v>
      </c>
      <c r="I64" s="8" t="n">
        <v>141407248</v>
      </c>
      <c r="J64" s="8" t="n">
        <v>141407248</v>
      </c>
      <c r="K64" s="8" t="n">
        <v>141407248</v>
      </c>
      <c r="L64" s="8" t="n">
        <v>141407248</v>
      </c>
      <c r="M64" s="8" t="n">
        <v>163063308</v>
      </c>
      <c r="N64" s="8" t="n">
        <v>163063308</v>
      </c>
      <c r="O64" s="8" t="n">
        <v>163063308</v>
      </c>
    </row>
    <row r="65">
      <c r="A65" s="2" t="inlineStr">
        <is>
          <t>A009150</t>
        </is>
      </c>
      <c r="B65" s="5" t="inlineStr">
        <is>
          <t>삼성전기</t>
        </is>
      </c>
      <c r="C65" s="2" t="inlineStr">
        <is>
          <t>상장주식수 (보통+우선)(주)</t>
        </is>
      </c>
      <c r="D65" s="2" t="inlineStr">
        <is>
          <t>YEARLY</t>
        </is>
      </c>
      <c r="E65" s="8" t="n">
        <v>77600680</v>
      </c>
      <c r="F65" s="8" t="n">
        <v>77600680</v>
      </c>
      <c r="G65" s="8" t="n">
        <v>77600680</v>
      </c>
      <c r="H65" s="8" t="n">
        <v>77600680</v>
      </c>
      <c r="I65" s="8" t="n">
        <v>77600680</v>
      </c>
      <c r="J65" s="8" t="n">
        <v>77600680</v>
      </c>
      <c r="K65" s="8" t="n">
        <v>77600680</v>
      </c>
      <c r="L65" s="8" t="n">
        <v>77600680</v>
      </c>
      <c r="M65" s="8" t="n">
        <v>77600680</v>
      </c>
      <c r="N65" s="8" t="n">
        <v>77600680</v>
      </c>
      <c r="O65" s="8" t="n">
        <v>77600680</v>
      </c>
    </row>
    <row r="66">
      <c r="A66" s="2" t="inlineStr">
        <is>
          <t>A004800</t>
        </is>
      </c>
      <c r="B66" s="5" t="inlineStr">
        <is>
          <t>효성</t>
        </is>
      </c>
      <c r="C66" s="2" t="inlineStr">
        <is>
          <t>상장주식수 (보통+우선)(주)</t>
        </is>
      </c>
      <c r="D66" s="2" t="inlineStr">
        <is>
          <t>YEARLY</t>
        </is>
      </c>
      <c r="E66" s="8" t="n">
        <v>34805821</v>
      </c>
      <c r="F66" s="8" t="n">
        <v>35117455</v>
      </c>
      <c r="G66" s="8" t="n">
        <v>35117455</v>
      </c>
      <c r="H66" s="8" t="n">
        <v>35117455</v>
      </c>
      <c r="I66" s="8" t="n">
        <v>35117455</v>
      </c>
      <c r="J66" s="8" t="n">
        <v>35117455</v>
      </c>
      <c r="K66" s="8" t="n">
        <v>35117455</v>
      </c>
      <c r="L66" s="8" t="n">
        <v>35117455</v>
      </c>
      <c r="M66" s="8" t="n">
        <v>35117455</v>
      </c>
      <c r="N66" s="8" t="n">
        <v>35117455</v>
      </c>
      <c r="O66" s="8" t="n">
        <v>35117455</v>
      </c>
    </row>
    <row r="67">
      <c r="A67" s="2" t="inlineStr">
        <is>
          <t>A012750</t>
        </is>
      </c>
      <c r="B67" s="5" t="inlineStr">
        <is>
          <t>에스원</t>
        </is>
      </c>
      <c r="C67" s="2" t="inlineStr">
        <is>
          <t>상장주식수 (보통+우선)(주)</t>
        </is>
      </c>
      <c r="D67" s="2" t="inlineStr">
        <is>
          <t>YEARLY</t>
        </is>
      </c>
      <c r="E67" s="9" t="n">
        <v>37999178</v>
      </c>
      <c r="F67" s="9" t="n">
        <v>37999178</v>
      </c>
      <c r="G67" s="9" t="n">
        <v>37999178</v>
      </c>
      <c r="H67" s="9" t="n">
        <v>37999178</v>
      </c>
      <c r="I67" s="9" t="n">
        <v>37999178</v>
      </c>
      <c r="J67" s="9" t="n">
        <v>37999178</v>
      </c>
      <c r="K67" s="9" t="n">
        <v>37999178</v>
      </c>
      <c r="L67" s="9" t="n">
        <v>37999178</v>
      </c>
      <c r="M67" s="9" t="n">
        <v>37999178</v>
      </c>
      <c r="N67" s="9" t="n">
        <v>37999178</v>
      </c>
      <c r="O67" s="9" t="n">
        <v>37999178</v>
      </c>
    </row>
    <row r="68">
      <c r="A68" s="2" t="inlineStr">
        <is>
          <t>A029780</t>
        </is>
      </c>
      <c r="B68" s="5" t="inlineStr">
        <is>
          <t>삼성카드</t>
        </is>
      </c>
      <c r="C68" s="2" t="inlineStr">
        <is>
          <t>상장주식수 (보통+우선)(주)</t>
        </is>
      </c>
      <c r="D68" s="2" t="inlineStr">
        <is>
          <t>YEARLY</t>
        </is>
      </c>
      <c r="E68" s="9" t="n"/>
      <c r="F68" s="9" t="n">
        <v>117692623</v>
      </c>
      <c r="G68" s="9" t="n">
        <v>122958891</v>
      </c>
      <c r="H68" s="9" t="n">
        <v>122958891</v>
      </c>
      <c r="I68" s="9" t="n">
        <v>122958891</v>
      </c>
      <c r="J68" s="9" t="n">
        <v>122958891</v>
      </c>
      <c r="K68" s="9" t="n">
        <v>115858891</v>
      </c>
      <c r="L68" s="9" t="n">
        <v>115858891</v>
      </c>
      <c r="M68" s="9" t="n">
        <v>115858891</v>
      </c>
      <c r="N68" s="9" t="n">
        <v>115858891</v>
      </c>
      <c r="O68" s="9" t="n">
        <v>115858891</v>
      </c>
    </row>
    <row r="69">
      <c r="A69" s="2" t="inlineStr">
        <is>
          <t>A000720</t>
        </is>
      </c>
      <c r="B69" s="5" t="inlineStr">
        <is>
          <t>현대건설</t>
        </is>
      </c>
      <c r="C69" s="2" t="inlineStr">
        <is>
          <t>상장주식수 (보통+우선)(주)</t>
        </is>
      </c>
      <c r="D69" s="2" t="inlineStr">
        <is>
          <t>YEARLY</t>
        </is>
      </c>
      <c r="E69" s="9" t="n">
        <v>110734080</v>
      </c>
      <c r="F69" s="9" t="n">
        <v>110951030</v>
      </c>
      <c r="G69" s="9" t="n">
        <v>111097220</v>
      </c>
      <c r="H69" s="9" t="n">
        <v>111454621</v>
      </c>
      <c r="I69" s="9" t="n">
        <v>111454621</v>
      </c>
      <c r="J69" s="9" t="n">
        <v>111454621</v>
      </c>
      <c r="K69" s="9" t="n">
        <v>111454621</v>
      </c>
      <c r="L69" s="9" t="n">
        <v>111454621</v>
      </c>
      <c r="M69" s="9" t="n">
        <v>111454621</v>
      </c>
      <c r="N69" s="9" t="n">
        <v>111454621</v>
      </c>
      <c r="O69" s="9" t="n">
        <v>111454621</v>
      </c>
    </row>
    <row r="70">
      <c r="A70" s="2" t="inlineStr">
        <is>
          <t>A000100</t>
        </is>
      </c>
      <c r="B70" s="5" t="inlineStr">
        <is>
          <t>유한양행</t>
        </is>
      </c>
      <c r="C70" s="2" t="inlineStr">
        <is>
          <t>상장주식수 (보통+우선)(주)</t>
        </is>
      </c>
      <c r="D70" s="2" t="inlineStr">
        <is>
          <t>YEARLY</t>
        </is>
      </c>
      <c r="E70" s="9" t="n">
        <v>8859415</v>
      </c>
      <c r="F70" s="9" t="n">
        <v>9366499</v>
      </c>
      <c r="G70" s="9" t="n">
        <v>9856067</v>
      </c>
      <c r="H70" s="9" t="n">
        <v>10357220</v>
      </c>
      <c r="I70" s="9" t="n">
        <v>10862543</v>
      </c>
      <c r="J70" s="9" t="n">
        <v>11388734</v>
      </c>
      <c r="K70" s="9" t="n">
        <v>11388734</v>
      </c>
      <c r="L70" s="9" t="n">
        <v>11388734</v>
      </c>
      <c r="M70" s="9" t="n">
        <v>11388734</v>
      </c>
      <c r="N70" s="9" t="n">
        <v>11388734</v>
      </c>
      <c r="O70" s="9" t="n">
        <v>11388734</v>
      </c>
    </row>
    <row r="71">
      <c r="A71" s="2" t="inlineStr">
        <is>
          <t>A130960</t>
        </is>
      </c>
      <c r="B71" s="5" t="inlineStr">
        <is>
          <t>CJ E&amp;M</t>
        </is>
      </c>
      <c r="C71" s="2" t="inlineStr">
        <is>
          <t>상장주식수 (보통+우선)(주)</t>
        </is>
      </c>
      <c r="D71" s="2" t="inlineStr">
        <is>
          <t>YEARLY</t>
        </is>
      </c>
      <c r="E71" s="9" t="n"/>
      <c r="F71" s="9" t="n"/>
      <c r="G71" s="9" t="n"/>
      <c r="H71" s="9" t="n"/>
      <c r="I71" s="9" t="n">
        <v>4958257</v>
      </c>
      <c r="J71" s="9" t="n">
        <v>37929564</v>
      </c>
      <c r="K71" s="9" t="n">
        <v>37936524</v>
      </c>
      <c r="L71" s="9" t="n">
        <v>38732089</v>
      </c>
      <c r="M71" s="9" t="n">
        <v>38732089</v>
      </c>
      <c r="N71" s="9" t="n">
        <v>38732089</v>
      </c>
      <c r="O71" s="9" t="n">
        <v>38732089</v>
      </c>
    </row>
    <row r="72">
      <c r="A72" s="2" t="inlineStr">
        <is>
          <t>A004990</t>
        </is>
      </c>
      <c r="B72" s="5" t="inlineStr">
        <is>
          <t>롯데제과</t>
        </is>
      </c>
      <c r="C72" s="2" t="inlineStr">
        <is>
          <t>상장주식수 (보통+우선)(주)</t>
        </is>
      </c>
      <c r="D72" s="2" t="inlineStr">
        <is>
          <t>YEARLY</t>
        </is>
      </c>
      <c r="E72" s="8" t="n">
        <v>1421400</v>
      </c>
      <c r="F72" s="8" t="n">
        <v>1421400</v>
      </c>
      <c r="G72" s="8" t="n">
        <v>1421400</v>
      </c>
      <c r="H72" s="8" t="n">
        <v>1421400</v>
      </c>
      <c r="I72" s="8" t="n">
        <v>1421400</v>
      </c>
      <c r="J72" s="8" t="n">
        <v>1421400</v>
      </c>
      <c r="K72" s="8" t="n">
        <v>1421400</v>
      </c>
      <c r="L72" s="8" t="n">
        <v>1421400</v>
      </c>
      <c r="M72" s="8" t="n">
        <v>1421400</v>
      </c>
      <c r="N72" s="8" t="n">
        <v>1421400</v>
      </c>
      <c r="O72" s="8" t="n">
        <v>1421400</v>
      </c>
    </row>
    <row r="73">
      <c r="A73" s="2" t="inlineStr">
        <is>
          <t>A012630</t>
        </is>
      </c>
      <c r="B73" s="5" t="inlineStr">
        <is>
          <t>현대산업</t>
        </is>
      </c>
      <c r="C73" s="2" t="inlineStr">
        <is>
          <t>상장주식수 (보통+우선)(주)</t>
        </is>
      </c>
      <c r="D73" s="2" t="inlineStr">
        <is>
          <t>YEARLY</t>
        </is>
      </c>
      <c r="E73" s="8" t="n">
        <v>75384180</v>
      </c>
      <c r="F73" s="8" t="n">
        <v>75384180</v>
      </c>
      <c r="G73" s="8" t="n">
        <v>75384180</v>
      </c>
      <c r="H73" s="8" t="n">
        <v>75384180</v>
      </c>
      <c r="I73" s="8" t="n">
        <v>75384180</v>
      </c>
      <c r="J73" s="8" t="n">
        <v>75384180</v>
      </c>
      <c r="K73" s="8" t="n">
        <v>75384180</v>
      </c>
      <c r="L73" s="8" t="n">
        <v>75384180</v>
      </c>
      <c r="M73" s="8" t="n">
        <v>75384180</v>
      </c>
      <c r="N73" s="8" t="n">
        <v>75384180</v>
      </c>
      <c r="O73" s="8" t="n">
        <v>75384180</v>
      </c>
    </row>
    <row r="74">
      <c r="A74" s="2" t="inlineStr">
        <is>
          <t>A026960</t>
        </is>
      </c>
      <c r="B74" s="5" t="inlineStr">
        <is>
          <t>동서</t>
        </is>
      </c>
      <c r="C74" s="2" t="inlineStr">
        <is>
          <t>상장주식수 (보통+우선)(주)</t>
        </is>
      </c>
      <c r="D74" s="2" t="inlineStr">
        <is>
          <t>YEARLY</t>
        </is>
      </c>
      <c r="E74" s="8" t="n">
        <v>29800000</v>
      </c>
      <c r="F74" s="8" t="n">
        <v>29800000</v>
      </c>
      <c r="G74" s="8" t="n">
        <v>29800000</v>
      </c>
      <c r="H74" s="8" t="n">
        <v>29800000</v>
      </c>
      <c r="I74" s="8" t="n">
        <v>29800000</v>
      </c>
      <c r="J74" s="8" t="n">
        <v>29800000</v>
      </c>
      <c r="K74" s="8" t="n">
        <v>59175920</v>
      </c>
      <c r="L74" s="8" t="n">
        <v>99700000</v>
      </c>
      <c r="M74" s="8" t="n">
        <v>99700000</v>
      </c>
      <c r="N74" s="8" t="n">
        <v>99700000</v>
      </c>
      <c r="O74" s="8" t="n">
        <v>99700000</v>
      </c>
    </row>
    <row r="75">
      <c r="A75" s="2" t="inlineStr">
        <is>
          <t>A036460</t>
        </is>
      </c>
      <c r="B75" s="5" t="inlineStr">
        <is>
          <t>한국가스공사</t>
        </is>
      </c>
      <c r="C75" s="2" t="inlineStr">
        <is>
          <t>상장주식수 (보통+우선)(주)</t>
        </is>
      </c>
      <c r="D75" s="2" t="inlineStr">
        <is>
          <t>YEARLY</t>
        </is>
      </c>
      <c r="E75" s="8" t="n">
        <v>77284510</v>
      </c>
      <c r="F75" s="8" t="n">
        <v>77284510</v>
      </c>
      <c r="G75" s="8" t="n">
        <v>77284510</v>
      </c>
      <c r="H75" s="8" t="n">
        <v>77284510</v>
      </c>
      <c r="I75" s="8" t="n">
        <v>77284510</v>
      </c>
      <c r="J75" s="8" t="n">
        <v>77284510</v>
      </c>
      <c r="K75" s="8" t="n">
        <v>77284510</v>
      </c>
      <c r="L75" s="8" t="n">
        <v>92313000</v>
      </c>
      <c r="M75" s="8" t="n">
        <v>92313000</v>
      </c>
      <c r="N75" s="8" t="n">
        <v>92313000</v>
      </c>
      <c r="O75" s="8" t="n">
        <v>92313000</v>
      </c>
    </row>
    <row r="76">
      <c r="A76" s="2" t="inlineStr">
        <is>
          <t>A086900</t>
        </is>
      </c>
      <c r="B76" s="5" t="inlineStr">
        <is>
          <t>메디톡스</t>
        </is>
      </c>
      <c r="C76" s="2" t="inlineStr">
        <is>
          <t>상장주식수 (보통+우선)(주)</t>
        </is>
      </c>
      <c r="D76" s="2" t="inlineStr">
        <is>
          <t>YEARLY</t>
        </is>
      </c>
      <c r="E76" s="8" t="n"/>
      <c r="F76" s="8" t="n"/>
      <c r="G76" s="8" t="n"/>
      <c r="H76" s="8" t="n">
        <v>5496500</v>
      </c>
      <c r="I76" s="8" t="n">
        <v>5656535</v>
      </c>
      <c r="J76" s="8" t="n">
        <v>5656535</v>
      </c>
      <c r="K76" s="8" t="n">
        <v>5656535</v>
      </c>
      <c r="L76" s="8" t="n">
        <v>5656535</v>
      </c>
      <c r="M76" s="8" t="n">
        <v>5656535</v>
      </c>
      <c r="N76" s="8" t="n">
        <v>5656535</v>
      </c>
      <c r="O76" s="8" t="n">
        <v>5656535</v>
      </c>
    </row>
    <row r="77">
      <c r="A77" s="2" t="inlineStr">
        <is>
          <t>A079160</t>
        </is>
      </c>
      <c r="B77" s="5" t="inlineStr">
        <is>
          <t>CJ CGV</t>
        </is>
      </c>
      <c r="C77" s="2" t="inlineStr">
        <is>
          <t>상장주식수 (보통+우선)(주)</t>
        </is>
      </c>
      <c r="D77" s="2" t="inlineStr">
        <is>
          <t>YEARLY</t>
        </is>
      </c>
      <c r="E77" s="9" t="n">
        <v>20615248</v>
      </c>
      <c r="F77" s="9" t="n">
        <v>20615248</v>
      </c>
      <c r="G77" s="9" t="n">
        <v>20615248</v>
      </c>
      <c r="H77" s="9" t="n">
        <v>20617458</v>
      </c>
      <c r="I77" s="9" t="n">
        <v>20617458</v>
      </c>
      <c r="J77" s="9" t="n">
        <v>20617458</v>
      </c>
      <c r="K77" s="9" t="n">
        <v>20617458</v>
      </c>
      <c r="L77" s="9" t="n">
        <v>21161313</v>
      </c>
      <c r="M77" s="9" t="n">
        <v>21161313</v>
      </c>
      <c r="N77" s="9" t="n">
        <v>21161313</v>
      </c>
      <c r="O77" s="9" t="n">
        <v>21161313</v>
      </c>
    </row>
    <row r="78">
      <c r="A78" s="2" t="inlineStr">
        <is>
          <t>A011210</t>
        </is>
      </c>
      <c r="B78" s="5" t="inlineStr">
        <is>
          <t>현대위아</t>
        </is>
      </c>
      <c r="C78" s="2" t="inlineStr">
        <is>
          <t>상장주식수 (보통+우선)(주)</t>
        </is>
      </c>
      <c r="D78" s="2" t="inlineStr">
        <is>
          <t>YEARLY</t>
        </is>
      </c>
      <c r="E78" s="9" t="n"/>
      <c r="F78" s="9" t="n"/>
      <c r="G78" s="9" t="n"/>
      <c r="H78" s="9" t="n"/>
      <c r="I78" s="9" t="n"/>
      <c r="J78" s="9" t="n">
        <v>25730119</v>
      </c>
      <c r="K78" s="9" t="n">
        <v>25730119</v>
      </c>
      <c r="L78" s="9" t="n">
        <v>25730119</v>
      </c>
      <c r="M78" s="9" t="n">
        <v>27195083</v>
      </c>
      <c r="N78" s="9" t="n">
        <v>27195083</v>
      </c>
      <c r="O78" s="9" t="n">
        <v>27195083</v>
      </c>
    </row>
    <row r="79">
      <c r="A79" s="2" t="inlineStr">
        <is>
          <t>A069960</t>
        </is>
      </c>
      <c r="B79" s="5" t="inlineStr">
        <is>
          <t>현대백화점</t>
        </is>
      </c>
      <c r="C79" s="2" t="inlineStr">
        <is>
          <t>상장주식수 (보통+우선)(주)</t>
        </is>
      </c>
      <c r="D79" s="2" t="inlineStr">
        <is>
          <t>YEARLY</t>
        </is>
      </c>
      <c r="E79" s="9" t="n">
        <v>22657582</v>
      </c>
      <c r="F79" s="9" t="n">
        <v>22676762</v>
      </c>
      <c r="G79" s="9" t="n">
        <v>22705722</v>
      </c>
      <c r="H79" s="9" t="n">
        <v>22709722</v>
      </c>
      <c r="I79" s="9" t="n">
        <v>22711722</v>
      </c>
      <c r="J79" s="9" t="n">
        <v>23402441</v>
      </c>
      <c r="K79" s="9" t="n">
        <v>23402441</v>
      </c>
      <c r="L79" s="9" t="n">
        <v>23402441</v>
      </c>
      <c r="M79" s="9" t="n">
        <v>23402441</v>
      </c>
      <c r="N79" s="9" t="n">
        <v>23402441</v>
      </c>
      <c r="O79" s="9" t="n">
        <v>23402441</v>
      </c>
    </row>
    <row r="80">
      <c r="A80" s="2" t="inlineStr">
        <is>
          <t>A084990</t>
        </is>
      </c>
      <c r="B80" s="5" t="inlineStr">
        <is>
          <t>바이로메드</t>
        </is>
      </c>
      <c r="C80" s="2" t="inlineStr">
        <is>
          <t>상장주식수 (보통+우선)(주)</t>
        </is>
      </c>
      <c r="D80" s="2" t="inlineStr">
        <is>
          <t>YEARLY</t>
        </is>
      </c>
      <c r="E80" s="9" t="n">
        <v>9709450</v>
      </c>
      <c r="F80" s="9" t="n">
        <v>10599101</v>
      </c>
      <c r="G80" s="9" t="n">
        <v>10616101</v>
      </c>
      <c r="H80" s="9" t="n">
        <v>12080515</v>
      </c>
      <c r="I80" s="9" t="n">
        <v>12080515</v>
      </c>
      <c r="J80" s="9" t="n">
        <v>12985924</v>
      </c>
      <c r="K80" s="9" t="n">
        <v>13894553</v>
      </c>
      <c r="L80" s="9" t="n">
        <v>14197877</v>
      </c>
      <c r="M80" s="9" t="n">
        <v>14197877</v>
      </c>
      <c r="N80" s="9" t="n">
        <v>14197877</v>
      </c>
      <c r="O80" s="9" t="n">
        <v>14197877</v>
      </c>
    </row>
    <row r="81">
      <c r="A81" s="2" t="inlineStr">
        <is>
          <t>A005610</t>
        </is>
      </c>
      <c r="B81" s="5" t="inlineStr">
        <is>
          <t>삼립식품</t>
        </is>
      </c>
      <c r="C81" s="2" t="inlineStr">
        <is>
          <t>상장주식수 (보통+우선)(주)</t>
        </is>
      </c>
      <c r="D81" s="2" t="inlineStr">
        <is>
          <t>YEARLY</t>
        </is>
      </c>
      <c r="E81" s="9" t="n">
        <v>8629009</v>
      </c>
      <c r="F81" s="9" t="n">
        <v>8629009</v>
      </c>
      <c r="G81" s="9" t="n">
        <v>8629009</v>
      </c>
      <c r="H81" s="9" t="n">
        <v>8629009</v>
      </c>
      <c r="I81" s="9" t="n">
        <v>8629009</v>
      </c>
      <c r="J81" s="9" t="n">
        <v>8629009</v>
      </c>
      <c r="K81" s="9" t="n">
        <v>8629009</v>
      </c>
      <c r="L81" s="9" t="n">
        <v>8629009</v>
      </c>
      <c r="M81" s="9" t="n">
        <v>8629009</v>
      </c>
      <c r="N81" s="9" t="n">
        <v>8629009</v>
      </c>
      <c r="O81" s="9" t="n">
        <v>8629009</v>
      </c>
    </row>
    <row r="82">
      <c r="A82" s="2" t="inlineStr">
        <is>
          <t>A004370</t>
        </is>
      </c>
      <c r="B82" s="5" t="inlineStr">
        <is>
          <t>농심</t>
        </is>
      </c>
      <c r="C82" s="2" t="inlineStr">
        <is>
          <t>상장주식수 (보통+우선)(주)</t>
        </is>
      </c>
      <c r="D82" s="2" t="inlineStr">
        <is>
          <t>YEARLY</t>
        </is>
      </c>
      <c r="E82" s="8" t="n">
        <v>6041358</v>
      </c>
      <c r="F82" s="8" t="n">
        <v>6082642</v>
      </c>
      <c r="G82" s="8" t="n">
        <v>6082642</v>
      </c>
      <c r="H82" s="8" t="n">
        <v>6082642</v>
      </c>
      <c r="I82" s="8" t="n">
        <v>6082642</v>
      </c>
      <c r="J82" s="8" t="n">
        <v>6082642</v>
      </c>
      <c r="K82" s="8" t="n">
        <v>6082642</v>
      </c>
      <c r="L82" s="8" t="n">
        <v>6082642</v>
      </c>
      <c r="M82" s="8" t="n">
        <v>6082642</v>
      </c>
      <c r="N82" s="8" t="n">
        <v>6082642</v>
      </c>
      <c r="O82" s="8" t="n">
        <v>6082642</v>
      </c>
    </row>
    <row r="83">
      <c r="A83" s="2" t="inlineStr">
        <is>
          <t>A001450</t>
        </is>
      </c>
      <c r="B83" s="5" t="inlineStr">
        <is>
          <t>현대해상</t>
        </is>
      </c>
      <c r="C83" s="2" t="inlineStr">
        <is>
          <t>상장주식수 (보통+우선)(주)</t>
        </is>
      </c>
      <c r="D83" s="2" t="inlineStr">
        <is>
          <t>YEARLY</t>
        </is>
      </c>
      <c r="E83" s="8" t="n">
        <v>89400000</v>
      </c>
      <c r="F83" s="8" t="n">
        <v>89400000</v>
      </c>
      <c r="G83" s="8" t="n">
        <v>89400000</v>
      </c>
      <c r="H83" s="8" t="n">
        <v>89400000</v>
      </c>
      <c r="I83" s="8" t="n">
        <v>89400000</v>
      </c>
      <c r="J83" s="8" t="n">
        <v>89400000</v>
      </c>
      <c r="K83" s="8" t="n">
        <v>89400000</v>
      </c>
      <c r="L83" s="8" t="n">
        <v>89400000</v>
      </c>
      <c r="M83" s="8" t="n">
        <v>89400000</v>
      </c>
      <c r="N83" s="8" t="n">
        <v>89400000</v>
      </c>
      <c r="O83" s="8" t="n">
        <v>89400000</v>
      </c>
    </row>
    <row r="84">
      <c r="A84" s="2" t="inlineStr">
        <is>
          <t>A138930</t>
        </is>
      </c>
      <c r="B84" s="5" t="inlineStr">
        <is>
          <t>BNK금융지주</t>
        </is>
      </c>
      <c r="C84" s="2" t="inlineStr">
        <is>
          <t>상장주식수 (보통+우선)(주)</t>
        </is>
      </c>
      <c r="D84" s="2" t="inlineStr">
        <is>
          <t>YEARLY</t>
        </is>
      </c>
      <c r="E84" s="8" t="n"/>
      <c r="F84" s="8" t="n"/>
      <c r="G84" s="8" t="n"/>
      <c r="H84" s="8" t="n"/>
      <c r="I84" s="8" t="n"/>
      <c r="J84" s="8" t="n">
        <v>193379899</v>
      </c>
      <c r="K84" s="8" t="n">
        <v>193379899</v>
      </c>
      <c r="L84" s="8" t="n">
        <v>193379899</v>
      </c>
      <c r="M84" s="8" t="n">
        <v>234379899</v>
      </c>
      <c r="N84" s="8" t="n">
        <v>255935246</v>
      </c>
      <c r="O84" s="8" t="n">
        <v>255935246</v>
      </c>
    </row>
    <row r="85">
      <c r="A85" s="2" t="inlineStr">
        <is>
          <t>A005300</t>
        </is>
      </c>
      <c r="B85" s="5" t="inlineStr">
        <is>
          <t>롯데칠성</t>
        </is>
      </c>
      <c r="C85" s="2" t="inlineStr">
        <is>
          <t>상장주식수 (보통+우선)(주)</t>
        </is>
      </c>
      <c r="D85" s="2" t="inlineStr">
        <is>
          <t>YEARLY</t>
        </is>
      </c>
      <c r="E85" s="8" t="n">
        <v>1357203</v>
      </c>
      <c r="F85" s="8" t="n">
        <v>1357203</v>
      </c>
      <c r="G85" s="8" t="n">
        <v>1357203</v>
      </c>
      <c r="H85" s="8" t="n">
        <v>1357203</v>
      </c>
      <c r="I85" s="8" t="n">
        <v>1357203</v>
      </c>
      <c r="J85" s="8" t="n">
        <v>1357203</v>
      </c>
      <c r="K85" s="8" t="n">
        <v>1357203</v>
      </c>
      <c r="L85" s="8" t="n">
        <v>1357203</v>
      </c>
      <c r="M85" s="8" t="n">
        <v>1357203</v>
      </c>
      <c r="N85" s="8" t="n">
        <v>1357203</v>
      </c>
      <c r="O85" s="8" t="n">
        <v>1357203</v>
      </c>
    </row>
    <row r="86">
      <c r="A86" s="2" t="inlineStr">
        <is>
          <t>A016360</t>
        </is>
      </c>
      <c r="B86" s="5" t="inlineStr">
        <is>
          <t>삼성증권</t>
        </is>
      </c>
      <c r="C86" s="2" t="inlineStr">
        <is>
          <t>상장주식수 (보통+우선)(주)</t>
        </is>
      </c>
      <c r="D86" s="2" t="inlineStr">
        <is>
          <t>YEARLY</t>
        </is>
      </c>
      <c r="E86" s="8" t="n">
        <v>66835165</v>
      </c>
      <c r="F86" s="8" t="n">
        <v>66835165</v>
      </c>
      <c r="G86" s="8" t="n">
        <v>66835165</v>
      </c>
      <c r="H86" s="8" t="n">
        <v>66835165</v>
      </c>
      <c r="I86" s="8" t="n">
        <v>66835165</v>
      </c>
      <c r="J86" s="8" t="n">
        <v>76435165</v>
      </c>
      <c r="K86" s="8" t="n">
        <v>76435165</v>
      </c>
      <c r="L86" s="8" t="n">
        <v>76435165</v>
      </c>
      <c r="M86" s="8" t="n">
        <v>76435165</v>
      </c>
      <c r="N86" s="8" t="n">
        <v>76435165</v>
      </c>
      <c r="O86" s="8" t="n">
        <v>76435165</v>
      </c>
    </row>
    <row r="87">
      <c r="A87" s="2" t="inlineStr">
        <is>
          <t>A006280</t>
        </is>
      </c>
      <c r="B87" s="5" t="inlineStr">
        <is>
          <t>녹십자</t>
        </is>
      </c>
      <c r="C87" s="2" t="inlineStr">
        <is>
          <t>상장주식수 (보통+우선)(주)</t>
        </is>
      </c>
      <c r="D87" s="2" t="inlineStr">
        <is>
          <t>YEARLY</t>
        </is>
      </c>
      <c r="E87" s="9" t="n">
        <v>9011477</v>
      </c>
      <c r="F87" s="9" t="n">
        <v>9011477</v>
      </c>
      <c r="G87" s="9" t="n">
        <v>9011477</v>
      </c>
      <c r="H87" s="9" t="n">
        <v>9011477</v>
      </c>
      <c r="I87" s="9" t="n">
        <v>9799469</v>
      </c>
      <c r="J87" s="9" t="n">
        <v>10130989</v>
      </c>
      <c r="K87" s="9" t="n">
        <v>10130989</v>
      </c>
      <c r="L87" s="9" t="n">
        <v>11686538</v>
      </c>
      <c r="M87" s="9" t="n">
        <v>11686538</v>
      </c>
      <c r="N87" s="9" t="n">
        <v>11686538</v>
      </c>
      <c r="O87" s="9" t="n">
        <v>11686538</v>
      </c>
    </row>
    <row r="88">
      <c r="A88" s="2" t="inlineStr">
        <is>
          <t>A008770</t>
        </is>
      </c>
      <c r="B88" s="5" t="inlineStr">
        <is>
          <t>호텔신라</t>
        </is>
      </c>
      <c r="C88" s="2" t="inlineStr">
        <is>
          <t>상장주식수 (보통+우선)(주)</t>
        </is>
      </c>
      <c r="D88" s="2" t="inlineStr">
        <is>
          <t>YEARLY</t>
        </is>
      </c>
      <c r="E88" s="9" t="n">
        <v>40000000</v>
      </c>
      <c r="F88" s="9" t="n">
        <v>40000000</v>
      </c>
      <c r="G88" s="9" t="n">
        <v>40000000</v>
      </c>
      <c r="H88" s="9" t="n">
        <v>40000000</v>
      </c>
      <c r="I88" s="9" t="n">
        <v>40000000</v>
      </c>
      <c r="J88" s="9" t="n">
        <v>40000000</v>
      </c>
      <c r="K88" s="9" t="n">
        <v>40000000</v>
      </c>
      <c r="L88" s="9" t="n">
        <v>40000000</v>
      </c>
      <c r="M88" s="9" t="n">
        <v>40000000</v>
      </c>
      <c r="N88" s="9" t="n">
        <v>40000000</v>
      </c>
      <c r="O88" s="9" t="n">
        <v>40000000</v>
      </c>
    </row>
    <row r="89">
      <c r="A89" s="2" t="inlineStr">
        <is>
          <t>A001440</t>
        </is>
      </c>
      <c r="B89" s="5" t="inlineStr">
        <is>
          <t>대한전선</t>
        </is>
      </c>
      <c r="C89" s="2" t="inlineStr">
        <is>
          <t>상장주식수 (보통+우선)(주)</t>
        </is>
      </c>
      <c r="D89" s="2" t="inlineStr">
        <is>
          <t>YEARLY</t>
        </is>
      </c>
      <c r="E89" s="9" t="n">
        <v>47771770</v>
      </c>
      <c r="F89" s="9" t="n">
        <v>49059982</v>
      </c>
      <c r="G89" s="9" t="n">
        <v>49059982</v>
      </c>
      <c r="H89" s="9" t="n">
        <v>49068456</v>
      </c>
      <c r="I89" s="9" t="n">
        <v>143196713</v>
      </c>
      <c r="J89" s="9" t="n">
        <v>152361079</v>
      </c>
      <c r="K89" s="9" t="n">
        <v>105136685</v>
      </c>
      <c r="L89" s="9" t="n">
        <v>105136685</v>
      </c>
      <c r="M89" s="9" t="n">
        <v>163536685</v>
      </c>
      <c r="N89" s="9" t="n">
        <v>839089231</v>
      </c>
      <c r="O89" s="9" t="n">
        <v>839089231</v>
      </c>
    </row>
    <row r="90">
      <c r="A90" s="2" t="inlineStr">
        <is>
          <t>A079550</t>
        </is>
      </c>
      <c r="B90" s="5" t="inlineStr">
        <is>
          <t>LIG넥스원</t>
        </is>
      </c>
      <c r="C90" s="2" t="inlineStr">
        <is>
          <t>상장주식수 (보통+우선)(주)</t>
        </is>
      </c>
      <c r="D90" s="2" t="inlineStr">
        <is>
          <t>YEARLY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>
        <v>22000000</v>
      </c>
      <c r="O90" s="9" t="n">
        <v>22000000</v>
      </c>
    </row>
    <row r="91">
      <c r="A91" s="2" t="inlineStr">
        <is>
          <t>A030000</t>
        </is>
      </c>
      <c r="B91" s="5" t="inlineStr">
        <is>
          <t>제일기획</t>
        </is>
      </c>
      <c r="C91" s="2" t="inlineStr">
        <is>
          <t>상장주식수 (보통+우선)(주)</t>
        </is>
      </c>
      <c r="D91" s="2" t="inlineStr">
        <is>
          <t>YEARLY</t>
        </is>
      </c>
      <c r="E91" s="9" t="n">
        <v>4601649</v>
      </c>
      <c r="F91" s="9" t="n">
        <v>4601649</v>
      </c>
      <c r="G91" s="9" t="n">
        <v>4601649</v>
      </c>
      <c r="H91" s="9" t="n">
        <v>4601649</v>
      </c>
      <c r="I91" s="9" t="n">
        <v>115041225</v>
      </c>
      <c r="J91" s="9" t="n">
        <v>115041225</v>
      </c>
      <c r="K91" s="9" t="n">
        <v>115041225</v>
      </c>
      <c r="L91" s="9" t="n">
        <v>115041225</v>
      </c>
      <c r="M91" s="9" t="n">
        <v>115041225</v>
      </c>
      <c r="N91" s="9" t="n">
        <v>115041225</v>
      </c>
      <c r="O91" s="9" t="n">
        <v>115041225</v>
      </c>
    </row>
    <row r="92">
      <c r="A92" s="2" t="inlineStr">
        <is>
          <t>A005940</t>
        </is>
      </c>
      <c r="B92" s="5" t="inlineStr">
        <is>
          <t>NH투자증권</t>
        </is>
      </c>
      <c r="C92" s="2" t="inlineStr">
        <is>
          <t>상장주식수 (보통+우선)(주)</t>
        </is>
      </c>
      <c r="D92" s="2" t="inlineStr">
        <is>
          <t>YEARLY</t>
        </is>
      </c>
      <c r="E92" s="8" t="n">
        <v>151384831</v>
      </c>
      <c r="F92" s="8" t="n">
        <v>151384831</v>
      </c>
      <c r="G92" s="8" t="n">
        <v>151384831</v>
      </c>
      <c r="H92" s="8" t="n">
        <v>151384831</v>
      </c>
      <c r="I92" s="8" t="n">
        <v>151384831</v>
      </c>
      <c r="J92" s="8" t="n">
        <v>218124831</v>
      </c>
      <c r="K92" s="8" t="n">
        <v>218124831</v>
      </c>
      <c r="L92" s="8" t="n">
        <v>218124831</v>
      </c>
      <c r="M92" s="8" t="n">
        <v>218124831</v>
      </c>
      <c r="N92" s="8" t="n">
        <v>300279855</v>
      </c>
      <c r="O92" s="8" t="n">
        <v>300279855</v>
      </c>
    </row>
    <row r="93">
      <c r="A93" s="2" t="inlineStr">
        <is>
          <t>A000210</t>
        </is>
      </c>
      <c r="B93" s="5" t="inlineStr">
        <is>
          <t>대림산업</t>
        </is>
      </c>
      <c r="C93" s="2" t="inlineStr">
        <is>
          <t>상장주식수 (보통+우선)(주)</t>
        </is>
      </c>
      <c r="D93" s="2" t="inlineStr">
        <is>
          <t>YEARLY</t>
        </is>
      </c>
      <c r="E93" s="8" t="n">
        <v>38600000</v>
      </c>
      <c r="F93" s="8" t="n">
        <v>38600000</v>
      </c>
      <c r="G93" s="8" t="n">
        <v>38600000</v>
      </c>
      <c r="H93" s="8" t="n">
        <v>38600000</v>
      </c>
      <c r="I93" s="8" t="n">
        <v>38600000</v>
      </c>
      <c r="J93" s="8" t="n">
        <v>38600000</v>
      </c>
      <c r="K93" s="8" t="n">
        <v>38600000</v>
      </c>
      <c r="L93" s="8" t="n">
        <v>38600000</v>
      </c>
      <c r="M93" s="8" t="n">
        <v>38600000</v>
      </c>
      <c r="N93" s="8" t="n">
        <v>38600000</v>
      </c>
      <c r="O93" s="8" t="n">
        <v>38600000</v>
      </c>
    </row>
    <row r="94">
      <c r="A94" s="2" t="inlineStr">
        <is>
          <t>A000880</t>
        </is>
      </c>
      <c r="B94" s="5" t="inlineStr">
        <is>
          <t>한화</t>
        </is>
      </c>
      <c r="C94" s="2" t="inlineStr">
        <is>
          <t>상장주식수 (보통+우선)(주)</t>
        </is>
      </c>
      <c r="D94" s="2" t="inlineStr">
        <is>
          <t>YEARLY</t>
        </is>
      </c>
      <c r="E94" s="8" t="n">
        <v>75438029</v>
      </c>
      <c r="F94" s="8" t="n">
        <v>75438029</v>
      </c>
      <c r="G94" s="8" t="n">
        <v>75438029</v>
      </c>
      <c r="H94" s="8" t="n">
        <v>75438029</v>
      </c>
      <c r="I94" s="8" t="n">
        <v>75438029</v>
      </c>
      <c r="J94" s="8" t="n">
        <v>75438029</v>
      </c>
      <c r="K94" s="8" t="n">
        <v>75438029</v>
      </c>
      <c r="L94" s="8" t="n">
        <v>75438029</v>
      </c>
      <c r="M94" s="8" t="n">
        <v>75438029</v>
      </c>
      <c r="N94" s="8" t="n">
        <v>75438029</v>
      </c>
      <c r="O94" s="8" t="n">
        <v>75438029</v>
      </c>
    </row>
    <row r="95">
      <c r="A95" s="2" t="inlineStr">
        <is>
          <t>A006800</t>
        </is>
      </c>
      <c r="B95" s="5" t="inlineStr">
        <is>
          <t>대우증권</t>
        </is>
      </c>
      <c r="C95" s="2" t="inlineStr">
        <is>
          <t>상장주식수 (보통+우선)(주)</t>
        </is>
      </c>
      <c r="D95" s="2" t="inlineStr">
        <is>
          <t>YEARLY</t>
        </is>
      </c>
      <c r="E95" s="8" t="n">
        <v>204176641</v>
      </c>
      <c r="F95" s="8" t="n">
        <v>204176641</v>
      </c>
      <c r="G95" s="8" t="n">
        <v>204176641</v>
      </c>
      <c r="H95" s="8" t="n">
        <v>204176641</v>
      </c>
      <c r="I95" s="8" t="n">
        <v>204176641</v>
      </c>
      <c r="J95" s="8" t="n">
        <v>340776641</v>
      </c>
      <c r="K95" s="8" t="n">
        <v>340776641</v>
      </c>
      <c r="L95" s="8" t="n">
        <v>340776641</v>
      </c>
      <c r="M95" s="8" t="n">
        <v>340776641</v>
      </c>
      <c r="N95" s="8" t="n">
        <v>340776641</v>
      </c>
      <c r="O95" s="8" t="n">
        <v>340776641</v>
      </c>
    </row>
    <row r="96">
      <c r="A96" s="2" t="inlineStr">
        <is>
          <t>A071050</t>
        </is>
      </c>
      <c r="B96" s="5" t="inlineStr">
        <is>
          <t>한국금융지주</t>
        </is>
      </c>
      <c r="C96" s="2" t="inlineStr">
        <is>
          <t>상장주식수 (보통+우선)(주)</t>
        </is>
      </c>
      <c r="D96" s="2" t="inlineStr">
        <is>
          <t>YEARLY</t>
        </is>
      </c>
      <c r="E96" s="8" t="n">
        <v>61584243</v>
      </c>
      <c r="F96" s="8" t="n">
        <v>61584243</v>
      </c>
      <c r="G96" s="8" t="n">
        <v>61584243</v>
      </c>
      <c r="H96" s="8" t="n">
        <v>61584243</v>
      </c>
      <c r="I96" s="8" t="n">
        <v>61584243</v>
      </c>
      <c r="J96" s="8" t="n">
        <v>61584243</v>
      </c>
      <c r="K96" s="8" t="n">
        <v>61584243</v>
      </c>
      <c r="L96" s="8" t="n">
        <v>61584243</v>
      </c>
      <c r="M96" s="8" t="n">
        <v>61584243</v>
      </c>
      <c r="N96" s="8" t="n">
        <v>61584243</v>
      </c>
      <c r="O96" s="8" t="n">
        <v>61584243</v>
      </c>
    </row>
    <row r="97">
      <c r="A97" s="2" t="inlineStr">
        <is>
          <t>A105630</t>
        </is>
      </c>
      <c r="B97" s="5" t="inlineStr">
        <is>
          <t>한세실업</t>
        </is>
      </c>
      <c r="C97" s="2" t="inlineStr">
        <is>
          <t>상장주식수 (보통+우선)(주)</t>
        </is>
      </c>
      <c r="D97" s="2" t="inlineStr">
        <is>
          <t>YEARLY</t>
        </is>
      </c>
      <c r="E97" s="9" t="n"/>
      <c r="F97" s="9" t="n"/>
      <c r="G97" s="9" t="n"/>
      <c r="H97" s="9" t="n">
        <v>30000000</v>
      </c>
      <c r="I97" s="9" t="n">
        <v>30000000</v>
      </c>
      <c r="J97" s="9" t="n">
        <v>40000000</v>
      </c>
      <c r="K97" s="9" t="n">
        <v>40000000</v>
      </c>
      <c r="L97" s="9" t="n">
        <v>40000000</v>
      </c>
      <c r="M97" s="9" t="n">
        <v>40000000</v>
      </c>
      <c r="N97" s="9" t="n">
        <v>40000000</v>
      </c>
      <c r="O97" s="9" t="n">
        <v>40000000</v>
      </c>
    </row>
    <row r="98">
      <c r="A98" s="2" t="inlineStr">
        <is>
          <t>A005250</t>
        </is>
      </c>
      <c r="B98" s="5" t="inlineStr">
        <is>
          <t>녹십자홀딩스</t>
        </is>
      </c>
      <c r="C98" s="2" t="inlineStr">
        <is>
          <t>상장주식수 (보통+우선)(주)</t>
        </is>
      </c>
      <c r="D98" s="2" t="inlineStr">
        <is>
          <t>YEARLY</t>
        </is>
      </c>
      <c r="E98" s="9" t="n">
        <v>4555768</v>
      </c>
      <c r="F98" s="9" t="n">
        <v>4555768</v>
      </c>
      <c r="G98" s="9" t="n">
        <v>4555768</v>
      </c>
      <c r="H98" s="9" t="n">
        <v>4555768</v>
      </c>
      <c r="I98" s="9" t="n">
        <v>4555768</v>
      </c>
      <c r="J98" s="9" t="n">
        <v>49543070</v>
      </c>
      <c r="K98" s="9" t="n">
        <v>49543070</v>
      </c>
      <c r="L98" s="9" t="n">
        <v>49543070</v>
      </c>
      <c r="M98" s="9" t="n">
        <v>49543070</v>
      </c>
      <c r="N98" s="9" t="n">
        <v>49543070</v>
      </c>
      <c r="O98" s="9" t="n">
        <v>49543070</v>
      </c>
    </row>
    <row r="99">
      <c r="A99" s="2" t="inlineStr">
        <is>
          <t>A010140</t>
        </is>
      </c>
      <c r="B99" s="5" t="inlineStr">
        <is>
          <t>삼성중공업</t>
        </is>
      </c>
      <c r="C99" s="2" t="inlineStr">
        <is>
          <t>상장주식수 (보통+우선)(주)</t>
        </is>
      </c>
      <c r="D99" s="2" t="inlineStr">
        <is>
          <t>YEARLY</t>
        </is>
      </c>
      <c r="E99" s="9" t="n">
        <v>230987407</v>
      </c>
      <c r="F99" s="9" t="n">
        <v>230990231</v>
      </c>
      <c r="G99" s="9" t="n">
        <v>230990231</v>
      </c>
      <c r="H99" s="9" t="n">
        <v>230990231</v>
      </c>
      <c r="I99" s="9" t="n">
        <v>230990231</v>
      </c>
      <c r="J99" s="9" t="n">
        <v>230990231</v>
      </c>
      <c r="K99" s="9" t="n">
        <v>230990231</v>
      </c>
      <c r="L99" s="9" t="n">
        <v>230990231</v>
      </c>
      <c r="M99" s="9" t="n">
        <v>230990231</v>
      </c>
      <c r="N99" s="9" t="n">
        <v>230990231</v>
      </c>
      <c r="O99" s="9" t="n">
        <v>230990231</v>
      </c>
    </row>
    <row r="100">
      <c r="A100" s="2" t="inlineStr">
        <is>
          <t>A041960</t>
        </is>
      </c>
      <c r="B100" s="5" t="inlineStr">
        <is>
          <t>코미팜</t>
        </is>
      </c>
      <c r="C100" s="2" t="inlineStr">
        <is>
          <t>상장주식수 (보통+우선)(주)</t>
        </is>
      </c>
      <c r="D100" s="2" t="inlineStr">
        <is>
          <t>YEARLY</t>
        </is>
      </c>
      <c r="E100" s="9" t="n">
        <v>8453774</v>
      </c>
      <c r="F100" s="9" t="n">
        <v>8453774</v>
      </c>
      <c r="G100" s="9" t="n">
        <v>10000000</v>
      </c>
      <c r="H100" s="9" t="n">
        <v>10000000</v>
      </c>
      <c r="I100" s="9" t="n">
        <v>10000000</v>
      </c>
      <c r="J100" s="9" t="n">
        <v>50000000</v>
      </c>
      <c r="K100" s="9" t="n">
        <v>50000000</v>
      </c>
      <c r="L100" s="9" t="n">
        <v>50348704</v>
      </c>
      <c r="M100" s="9" t="n">
        <v>51699660</v>
      </c>
      <c r="N100" s="9" t="n">
        <v>54307751</v>
      </c>
      <c r="O100" s="9" t="n">
        <v>54349632</v>
      </c>
    </row>
    <row r="101">
      <c r="A101" s="2" t="inlineStr">
        <is>
          <t>A192400</t>
        </is>
      </c>
      <c r="B101" s="5" t="inlineStr">
        <is>
          <t>쿠쿠전자</t>
        </is>
      </c>
      <c r="C101" s="2" t="inlineStr">
        <is>
          <t>상장주식수 (보통+우선)(주)</t>
        </is>
      </c>
      <c r="D101" s="2" t="inlineStr">
        <is>
          <t>YEARLY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>
        <v>9803360</v>
      </c>
      <c r="N101" s="9" t="n">
        <v>9803360</v>
      </c>
      <c r="O101" s="9" t="n">
        <v>9803360</v>
      </c>
    </row>
    <row r="102">
      <c r="A102" s="2" t="inlineStr">
        <is>
          <t>A047040</t>
        </is>
      </c>
      <c r="B102" s="5" t="inlineStr">
        <is>
          <t>대우건설</t>
        </is>
      </c>
      <c r="C102" s="2" t="inlineStr">
        <is>
          <t>상장주식수 (보통+우선)(주)</t>
        </is>
      </c>
      <c r="D102" s="2" t="inlineStr">
        <is>
          <t>YEARLY</t>
        </is>
      </c>
      <c r="E102" s="8" t="n">
        <v>339290454</v>
      </c>
      <c r="F102" s="8" t="n">
        <v>325718836</v>
      </c>
      <c r="G102" s="8" t="n">
        <v>325718836</v>
      </c>
      <c r="H102" s="8" t="n">
        <v>325718836</v>
      </c>
      <c r="I102" s="8" t="n">
        <v>325718836</v>
      </c>
      <c r="J102" s="8" t="n">
        <v>415622638</v>
      </c>
      <c r="K102" s="8" t="n">
        <v>415622638</v>
      </c>
      <c r="L102" s="8" t="n">
        <v>415622638</v>
      </c>
      <c r="M102" s="8" t="n">
        <v>415622638</v>
      </c>
      <c r="N102" s="8" t="n">
        <v>415622638</v>
      </c>
      <c r="O102" s="8" t="n">
        <v>415622638</v>
      </c>
    </row>
    <row r="103">
      <c r="A103" s="2" t="inlineStr">
        <is>
          <t>A111770</t>
        </is>
      </c>
      <c r="B103" s="5" t="inlineStr">
        <is>
          <t>영원무역</t>
        </is>
      </c>
      <c r="C103" s="2" t="inlineStr">
        <is>
          <t>상장주식수 (보통+우선)(주)</t>
        </is>
      </c>
      <c r="D103" s="2" t="inlineStr">
        <is>
          <t>YEARLY</t>
        </is>
      </c>
      <c r="E103" s="8" t="n"/>
      <c r="F103" s="8" t="n"/>
      <c r="G103" s="8" t="n"/>
      <c r="H103" s="8" t="n">
        <v>40811468</v>
      </c>
      <c r="I103" s="8" t="n">
        <v>40811468</v>
      </c>
      <c r="J103" s="8" t="n">
        <v>40811468</v>
      </c>
      <c r="K103" s="8" t="n">
        <v>40811468</v>
      </c>
      <c r="L103" s="8" t="n">
        <v>44311468</v>
      </c>
      <c r="M103" s="8" t="n">
        <v>44311468</v>
      </c>
      <c r="N103" s="8" t="n">
        <v>44311468</v>
      </c>
      <c r="O103" s="8" t="n">
        <v>44311468</v>
      </c>
    </row>
    <row r="104">
      <c r="A104" s="2" t="inlineStr">
        <is>
          <t>A005440</t>
        </is>
      </c>
      <c r="B104" s="5" t="inlineStr">
        <is>
          <t>현대그린푸드</t>
        </is>
      </c>
      <c r="C104" s="2" t="inlineStr">
        <is>
          <t>상장주식수 (보통+우선)(주)</t>
        </is>
      </c>
      <c r="D104" s="2" t="inlineStr">
        <is>
          <t>YEARLY</t>
        </is>
      </c>
      <c r="E104" s="8" t="n">
        <v>5656931</v>
      </c>
      <c r="F104" s="8" t="n">
        <v>5662431</v>
      </c>
      <c r="G104" s="8" t="n">
        <v>5669431</v>
      </c>
      <c r="H104" s="8" t="n">
        <v>5669931</v>
      </c>
      <c r="I104" s="8" t="n">
        <v>90104649</v>
      </c>
      <c r="J104" s="8" t="n">
        <v>97704482</v>
      </c>
      <c r="K104" s="8" t="n">
        <v>97704482</v>
      </c>
      <c r="L104" s="8" t="n">
        <v>97704482</v>
      </c>
      <c r="M104" s="8" t="n">
        <v>97704482</v>
      </c>
      <c r="N104" s="8" t="n">
        <v>97704482</v>
      </c>
      <c r="O104" s="8" t="n">
        <v>97704482</v>
      </c>
    </row>
    <row r="105">
      <c r="A105" s="2" t="inlineStr">
        <is>
          <t>A037620</t>
        </is>
      </c>
      <c r="B105" s="5" t="inlineStr">
        <is>
          <t>미래에셋증권</t>
        </is>
      </c>
      <c r="C105" s="2" t="inlineStr">
        <is>
          <t>상장주식수 (보통+우선)(주)</t>
        </is>
      </c>
      <c r="D105" s="2" t="inlineStr">
        <is>
          <t>YEARLY</t>
        </is>
      </c>
      <c r="E105" s="8" t="n">
        <v>26985000</v>
      </c>
      <c r="F105" s="8" t="n">
        <v>39334071</v>
      </c>
      <c r="G105" s="8" t="n">
        <v>39933043</v>
      </c>
      <c r="H105" s="8" t="n">
        <v>41892228</v>
      </c>
      <c r="I105" s="8" t="n">
        <v>41892229</v>
      </c>
      <c r="J105" s="8" t="n">
        <v>41892229</v>
      </c>
      <c r="K105" s="8" t="n">
        <v>41892229</v>
      </c>
      <c r="L105" s="8" t="n">
        <v>41892229</v>
      </c>
      <c r="M105" s="8" t="n">
        <v>41892229</v>
      </c>
      <c r="N105" s="8" t="n">
        <v>114285871</v>
      </c>
      <c r="O105" s="8" t="n">
        <v>114285871</v>
      </c>
    </row>
    <row r="106">
      <c r="A106" s="2" t="inlineStr">
        <is>
          <t>A161890</t>
        </is>
      </c>
      <c r="B106" s="5" t="inlineStr">
        <is>
          <t>한국콜마</t>
        </is>
      </c>
      <c r="C106" s="2" t="inlineStr">
        <is>
          <t>상장주식수 (보통+우선)(주)</t>
        </is>
      </c>
      <c r="D106" s="2" t="inlineStr">
        <is>
          <t>YEARLY</t>
        </is>
      </c>
      <c r="E106" s="8" t="n"/>
      <c r="F106" s="8" t="n"/>
      <c r="G106" s="8" t="n"/>
      <c r="H106" s="8" t="n"/>
      <c r="I106" s="8" t="n"/>
      <c r="J106" s="8" t="n"/>
      <c r="K106" s="8" t="n">
        <v>19483772</v>
      </c>
      <c r="L106" s="8" t="n">
        <v>19483772</v>
      </c>
      <c r="M106" s="8" t="n">
        <v>21100151</v>
      </c>
      <c r="N106" s="8" t="n">
        <v>21100151</v>
      </c>
      <c r="O106" s="8" t="n">
        <v>21100151</v>
      </c>
    </row>
    <row r="107">
      <c r="A107" s="2" t="inlineStr">
        <is>
          <t>A004170</t>
        </is>
      </c>
      <c r="B107" s="5" t="inlineStr">
        <is>
          <t>신세계</t>
        </is>
      </c>
      <c r="C107" s="2" t="inlineStr">
        <is>
          <t>상장주식수 (보통+우선)(주)</t>
        </is>
      </c>
      <c r="D107" s="2" t="inlineStr">
        <is>
          <t>YEARLY</t>
        </is>
      </c>
      <c r="E107" s="9" t="n">
        <v>18860500</v>
      </c>
      <c r="F107" s="9" t="n">
        <v>18860500</v>
      </c>
      <c r="G107" s="9" t="n">
        <v>18860500</v>
      </c>
      <c r="H107" s="9" t="n">
        <v>18860500</v>
      </c>
      <c r="I107" s="9" t="n">
        <v>18860500</v>
      </c>
      <c r="J107" s="9" t="n">
        <v>9845181</v>
      </c>
      <c r="K107" s="9" t="n">
        <v>9845181</v>
      </c>
      <c r="L107" s="9" t="n">
        <v>9845181</v>
      </c>
      <c r="M107" s="9" t="n">
        <v>9845181</v>
      </c>
      <c r="N107" s="9" t="n">
        <v>9845181</v>
      </c>
      <c r="O107" s="9" t="n">
        <v>9845181</v>
      </c>
    </row>
    <row r="108">
      <c r="A108" s="2" t="inlineStr">
        <is>
          <t>A028050</t>
        </is>
      </c>
      <c r="B108" s="5" t="inlineStr">
        <is>
          <t>삼성엔지니어링</t>
        </is>
      </c>
      <c r="C108" s="2" t="inlineStr">
        <is>
          <t>상장주식수 (보통+우선)(주)</t>
        </is>
      </c>
      <c r="D108" s="2" t="inlineStr">
        <is>
          <t>YEARLY</t>
        </is>
      </c>
      <c r="E108" s="9" t="n">
        <v>40000000</v>
      </c>
      <c r="F108" s="9" t="n">
        <v>40000000</v>
      </c>
      <c r="G108" s="9" t="n">
        <v>40000000</v>
      </c>
      <c r="H108" s="9" t="n">
        <v>40000000</v>
      </c>
      <c r="I108" s="9" t="n">
        <v>40000000</v>
      </c>
      <c r="J108" s="9" t="n">
        <v>40000000</v>
      </c>
      <c r="K108" s="9" t="n">
        <v>40000000</v>
      </c>
      <c r="L108" s="9" t="n">
        <v>40000000</v>
      </c>
      <c r="M108" s="9" t="n">
        <v>40000000</v>
      </c>
      <c r="N108" s="9" t="n">
        <v>40000000</v>
      </c>
      <c r="O108" s="9" t="n">
        <v>40000000</v>
      </c>
    </row>
    <row r="109">
      <c r="A109" s="2" t="inlineStr">
        <is>
          <t>A014820</t>
        </is>
      </c>
      <c r="B109" s="5" t="inlineStr">
        <is>
          <t>동원시스템즈</t>
        </is>
      </c>
      <c r="C109" s="2" t="inlineStr">
        <is>
          <t>상장주식수 (보통+우선)(주)</t>
        </is>
      </c>
      <c r="D109" s="2" t="inlineStr">
        <is>
          <t>YEARLY</t>
        </is>
      </c>
      <c r="E109" s="9" t="n">
        <v>123250000</v>
      </c>
      <c r="F109" s="9" t="n">
        <v>123250000</v>
      </c>
      <c r="G109" s="9" t="n">
        <v>123250000</v>
      </c>
      <c r="H109" s="9" t="n">
        <v>123250000</v>
      </c>
      <c r="I109" s="9" t="n">
        <v>123250000</v>
      </c>
      <c r="J109" s="9" t="n">
        <v>123250000</v>
      </c>
      <c r="K109" s="9" t="n">
        <v>123250000</v>
      </c>
      <c r="L109" s="9" t="n">
        <v>24344912</v>
      </c>
      <c r="M109" s="9" t="n">
        <v>24344912</v>
      </c>
      <c r="N109" s="9" t="n">
        <v>24344912</v>
      </c>
      <c r="O109" s="9" t="n">
        <v>24344912</v>
      </c>
    </row>
    <row r="110">
      <c r="A110" s="2" t="inlineStr">
        <is>
          <t>A016170</t>
        </is>
      </c>
      <c r="B110" s="5" t="inlineStr">
        <is>
          <t>로엔</t>
        </is>
      </c>
      <c r="C110" s="2" t="inlineStr">
        <is>
          <t>상장주식수 (보통+우선)(주)</t>
        </is>
      </c>
      <c r="D110" s="2" t="inlineStr">
        <is>
          <t>YEARLY</t>
        </is>
      </c>
      <c r="E110" s="9" t="n">
        <v>15970535</v>
      </c>
      <c r="F110" s="9" t="n">
        <v>15970535</v>
      </c>
      <c r="G110" s="9" t="n">
        <v>15970535</v>
      </c>
      <c r="H110" s="9" t="n">
        <v>25291705</v>
      </c>
      <c r="I110" s="9" t="n">
        <v>25291705</v>
      </c>
      <c r="J110" s="9" t="n">
        <v>25291705</v>
      </c>
      <c r="K110" s="9" t="n">
        <v>25291705</v>
      </c>
      <c r="L110" s="9" t="n">
        <v>25291705</v>
      </c>
      <c r="M110" s="9" t="n">
        <v>25291705</v>
      </c>
      <c r="N110" s="9" t="n">
        <v>25291705</v>
      </c>
      <c r="O110" s="9" t="n">
        <v>25291705</v>
      </c>
    </row>
    <row r="111">
      <c r="A111" s="2" t="inlineStr">
        <is>
          <t>A000080</t>
        </is>
      </c>
      <c r="B111" s="5" t="inlineStr">
        <is>
          <t>하이트진로</t>
        </is>
      </c>
      <c r="C111" s="2" t="inlineStr">
        <is>
          <t>상장주식수 (보통+우선)(주)</t>
        </is>
      </c>
      <c r="D111" s="2" t="inlineStr">
        <is>
          <t>YEARLY</t>
        </is>
      </c>
      <c r="E111" s="9" t="n">
        <v>14732718</v>
      </c>
      <c r="F111" s="9" t="n">
        <v>14732718</v>
      </c>
      <c r="G111" s="9" t="n">
        <v>14732718</v>
      </c>
      <c r="H111" s="9" t="n">
        <v>42995303</v>
      </c>
      <c r="I111" s="9" t="n">
        <v>40495303</v>
      </c>
      <c r="J111" s="9" t="n">
        <v>70607852</v>
      </c>
      <c r="K111" s="9" t="n">
        <v>70607852</v>
      </c>
      <c r="L111" s="9" t="n">
        <v>71263749</v>
      </c>
      <c r="M111" s="9" t="n">
        <v>71263749</v>
      </c>
      <c r="N111" s="9" t="n">
        <v>71263749</v>
      </c>
      <c r="O111" s="9" t="n">
        <v>71263749</v>
      </c>
    </row>
    <row r="112">
      <c r="A112" s="2" t="inlineStr">
        <is>
          <t>A011070</t>
        </is>
      </c>
      <c r="B112" s="5" t="inlineStr">
        <is>
          <t>LG이노텍</t>
        </is>
      </c>
      <c r="C112" s="2" t="inlineStr">
        <is>
          <t>상장주식수 (보통+우선)(주)</t>
        </is>
      </c>
      <c r="D112" s="2" t="inlineStr">
        <is>
          <t>YEARLY</t>
        </is>
      </c>
      <c r="E112" s="8" t="n"/>
      <c r="F112" s="8" t="n"/>
      <c r="G112" s="8" t="n">
        <v>12020800</v>
      </c>
      <c r="H112" s="8" t="n">
        <v>17131810</v>
      </c>
      <c r="I112" s="8" t="n">
        <v>20123768</v>
      </c>
      <c r="J112" s="8" t="n">
        <v>20159043</v>
      </c>
      <c r="K112" s="8" t="n">
        <v>20170754</v>
      </c>
      <c r="L112" s="8" t="n">
        <v>20170939</v>
      </c>
      <c r="M112" s="8" t="n">
        <v>23667107</v>
      </c>
      <c r="N112" s="8" t="n">
        <v>23667107</v>
      </c>
      <c r="O112" s="8" t="n">
        <v>23667107</v>
      </c>
    </row>
    <row r="113">
      <c r="A113" s="2" t="inlineStr">
        <is>
          <t>A006120</t>
        </is>
      </c>
      <c r="B113" s="5" t="inlineStr">
        <is>
          <t>SK케미칼</t>
        </is>
      </c>
      <c r="C113" s="2" t="inlineStr">
        <is>
          <t>상장주식수 (보통+우선)(주)</t>
        </is>
      </c>
      <c r="D113" s="2" t="inlineStr">
        <is>
          <t>YEARLY</t>
        </is>
      </c>
      <c r="E113" s="8" t="n">
        <v>23527848</v>
      </c>
      <c r="F113" s="8" t="n">
        <v>23527848</v>
      </c>
      <c r="G113" s="8" t="n">
        <v>23660172</v>
      </c>
      <c r="H113" s="8" t="n">
        <v>23660172</v>
      </c>
      <c r="I113" s="8" t="n">
        <v>23660172</v>
      </c>
      <c r="J113" s="8" t="n">
        <v>23660172</v>
      </c>
      <c r="K113" s="8" t="n">
        <v>23660172</v>
      </c>
      <c r="L113" s="8" t="n">
        <v>23660172</v>
      </c>
      <c r="M113" s="8" t="n">
        <v>23660172</v>
      </c>
      <c r="N113" s="8" t="n">
        <v>27120380</v>
      </c>
      <c r="O113" s="8" t="n">
        <v>27120380</v>
      </c>
    </row>
    <row r="114">
      <c r="A114" s="2" t="inlineStr">
        <is>
          <t>A078340</t>
        </is>
      </c>
      <c r="B114" s="5" t="inlineStr">
        <is>
          <t>컴투스</t>
        </is>
      </c>
      <c r="C114" s="2" t="inlineStr">
        <is>
          <t>상장주식수 (보통+우선)(주)</t>
        </is>
      </c>
      <c r="D114" s="2" t="inlineStr">
        <is>
          <t>YEARLY</t>
        </is>
      </c>
      <c r="E114" s="8" t="n"/>
      <c r="F114" s="8" t="n">
        <v>10086746</v>
      </c>
      <c r="G114" s="8" t="n">
        <v>10086746</v>
      </c>
      <c r="H114" s="8" t="n">
        <v>10086746</v>
      </c>
      <c r="I114" s="8" t="n">
        <v>10086746</v>
      </c>
      <c r="J114" s="8" t="n">
        <v>10086746</v>
      </c>
      <c r="K114" s="8" t="n">
        <v>10086746</v>
      </c>
      <c r="L114" s="8" t="n">
        <v>10086746</v>
      </c>
      <c r="M114" s="8" t="n">
        <v>10086746</v>
      </c>
      <c r="N114" s="8" t="n">
        <v>12866420</v>
      </c>
      <c r="O114" s="8" t="n">
        <v>12866420</v>
      </c>
    </row>
    <row r="115">
      <c r="A115" s="2" t="inlineStr">
        <is>
          <t>A003490</t>
        </is>
      </c>
      <c r="B115" s="5" t="inlineStr">
        <is>
          <t>대한항공</t>
        </is>
      </c>
      <c r="C115" s="2" t="inlineStr">
        <is>
          <t>상장주식수 (보통+우선)(주)</t>
        </is>
      </c>
      <c r="D115" s="2" t="inlineStr">
        <is>
          <t>YEARLY</t>
        </is>
      </c>
      <c r="E115" s="8" t="n">
        <v>72668613</v>
      </c>
      <c r="F115" s="8" t="n">
        <v>73350808</v>
      </c>
      <c r="G115" s="8" t="n">
        <v>73350808</v>
      </c>
      <c r="H115" s="8" t="n">
        <v>73350808</v>
      </c>
      <c r="I115" s="8" t="n">
        <v>73350808</v>
      </c>
      <c r="J115" s="8" t="n">
        <v>73350808</v>
      </c>
      <c r="K115" s="8" t="n">
        <v>73350808</v>
      </c>
      <c r="L115" s="8" t="n">
        <v>59786232</v>
      </c>
      <c r="M115" s="8" t="n">
        <v>59786232</v>
      </c>
      <c r="N115" s="8" t="n">
        <v>73950538</v>
      </c>
      <c r="O115" s="8" t="n">
        <v>73950538</v>
      </c>
    </row>
    <row r="116">
      <c r="A116" s="2" t="inlineStr">
        <is>
          <t>A012450</t>
        </is>
      </c>
      <c r="B116" s="5" t="inlineStr">
        <is>
          <t>한화테크윈</t>
        </is>
      </c>
      <c r="C116" s="2" t="inlineStr">
        <is>
          <t>상장주식수 (보통+우선)(주)</t>
        </is>
      </c>
      <c r="D116" s="2" t="inlineStr">
        <is>
          <t>YEARLY</t>
        </is>
      </c>
      <c r="E116" s="8" t="n">
        <v>77000000</v>
      </c>
      <c r="F116" s="8" t="n">
        <v>77000000</v>
      </c>
      <c r="G116" s="8" t="n">
        <v>77000000</v>
      </c>
      <c r="H116" s="8" t="n">
        <v>53130000</v>
      </c>
      <c r="I116" s="8" t="n">
        <v>53130000</v>
      </c>
      <c r="J116" s="8" t="n">
        <v>53130000</v>
      </c>
      <c r="K116" s="8" t="n">
        <v>53130000</v>
      </c>
      <c r="L116" s="8" t="n">
        <v>53130000</v>
      </c>
      <c r="M116" s="8" t="n">
        <v>53130000</v>
      </c>
      <c r="N116" s="8" t="n">
        <v>53130000</v>
      </c>
      <c r="O116" s="8" t="n">
        <v>53130000</v>
      </c>
    </row>
    <row r="117">
      <c r="A117" s="2" t="inlineStr">
        <is>
          <t>A008560</t>
        </is>
      </c>
      <c r="B117" s="5" t="inlineStr">
        <is>
          <t>메리츠종금증권</t>
        </is>
      </c>
      <c r="C117" s="2" t="inlineStr">
        <is>
          <t>상장주식수 (보통+우선)(주)</t>
        </is>
      </c>
      <c r="D117" s="2" t="inlineStr">
        <is>
          <t>YEARLY</t>
        </is>
      </c>
      <c r="E117" s="9" t="n">
        <v>34827038</v>
      </c>
      <c r="F117" s="9" t="n">
        <v>53525892</v>
      </c>
      <c r="G117" s="9" t="n">
        <v>270129960</v>
      </c>
      <c r="H117" s="9" t="n">
        <v>270179960</v>
      </c>
      <c r="I117" s="9" t="n">
        <v>308867377</v>
      </c>
      <c r="J117" s="9" t="n">
        <v>308867377</v>
      </c>
      <c r="K117" s="9" t="n">
        <v>308867377</v>
      </c>
      <c r="L117" s="9" t="n">
        <v>309477377</v>
      </c>
      <c r="M117" s="9" t="n">
        <v>311782377</v>
      </c>
      <c r="N117" s="9" t="n">
        <v>496638534</v>
      </c>
      <c r="O117" s="9" t="n">
        <v>496638534</v>
      </c>
    </row>
    <row r="118">
      <c r="A118" s="2" t="inlineStr">
        <is>
          <t>A000670</t>
        </is>
      </c>
      <c r="B118" s="5" t="inlineStr">
        <is>
          <t>영풍</t>
        </is>
      </c>
      <c r="C118" s="2" t="inlineStr">
        <is>
          <t>상장주식수 (보통+우선)(주)</t>
        </is>
      </c>
      <c r="D118" s="2" t="inlineStr">
        <is>
          <t>YEARLY</t>
        </is>
      </c>
      <c r="E118" s="9" t="n">
        <v>1842040</v>
      </c>
      <c r="F118" s="9" t="n">
        <v>1842040</v>
      </c>
      <c r="G118" s="9" t="n">
        <v>1842040</v>
      </c>
      <c r="H118" s="9" t="n">
        <v>1842040</v>
      </c>
      <c r="I118" s="9" t="n">
        <v>1842040</v>
      </c>
      <c r="J118" s="9" t="n">
        <v>1842040</v>
      </c>
      <c r="K118" s="9" t="n">
        <v>1842040</v>
      </c>
      <c r="L118" s="9" t="n">
        <v>1842040</v>
      </c>
      <c r="M118" s="9" t="n">
        <v>1842040</v>
      </c>
      <c r="N118" s="9" t="n">
        <v>1842040</v>
      </c>
      <c r="O118" s="9" t="n">
        <v>1842040</v>
      </c>
    </row>
    <row r="119">
      <c r="A119" s="2" t="inlineStr">
        <is>
          <t>A002550</t>
        </is>
      </c>
      <c r="B119" s="5" t="inlineStr">
        <is>
          <t>KB손해보험</t>
        </is>
      </c>
      <c r="C119" s="2" t="inlineStr">
        <is>
          <t>상장주식수 (보통+우선)(주)</t>
        </is>
      </c>
      <c r="D119" s="2" t="inlineStr">
        <is>
          <t>YEARLY</t>
        </is>
      </c>
      <c r="E119" s="9" t="n">
        <v>60000000</v>
      </c>
      <c r="F119" s="9" t="n">
        <v>60000000</v>
      </c>
      <c r="G119" s="9" t="n">
        <v>60000000</v>
      </c>
      <c r="H119" s="9" t="n">
        <v>60000000</v>
      </c>
      <c r="I119" s="9" t="n">
        <v>60000000</v>
      </c>
      <c r="J119" s="9" t="n">
        <v>60000000</v>
      </c>
      <c r="K119" s="9" t="n">
        <v>60000000</v>
      </c>
      <c r="L119" s="9" t="n">
        <v>60000000</v>
      </c>
      <c r="M119" s="9" t="n">
        <v>60000000</v>
      </c>
      <c r="N119" s="9" t="n">
        <v>60000000</v>
      </c>
      <c r="O119" s="9" t="n">
        <v>60000000</v>
      </c>
    </row>
    <row r="120">
      <c r="A120" s="2" t="inlineStr">
        <is>
          <t>A192820</t>
        </is>
      </c>
      <c r="B120" s="5" t="inlineStr">
        <is>
          <t>코스맥스</t>
        </is>
      </c>
      <c r="C120" s="2" t="inlineStr">
        <is>
          <t>상장주식수 (보통+우선)(주)</t>
        </is>
      </c>
      <c r="D120" s="2" t="inlineStr">
        <is>
          <t>YEARLY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>
        <v>8999509</v>
      </c>
      <c r="N120" s="9" t="n">
        <v>8999509</v>
      </c>
      <c r="O120" s="9" t="n">
        <v>8999509</v>
      </c>
    </row>
    <row r="121">
      <c r="A121" s="2" t="inlineStr">
        <is>
          <t>A034020</t>
        </is>
      </c>
      <c r="B121" s="5" t="inlineStr">
        <is>
          <t>두산중공업</t>
        </is>
      </c>
      <c r="C121" s="2" t="inlineStr">
        <is>
          <t>상장주식수 (보통+우선)(주)</t>
        </is>
      </c>
      <c r="D121" s="2" t="inlineStr">
        <is>
          <t>YEARLY</t>
        </is>
      </c>
      <c r="E121" s="9" t="n">
        <v>104399200</v>
      </c>
      <c r="F121" s="9" t="n">
        <v>104742900</v>
      </c>
      <c r="G121" s="9" t="n">
        <v>104953300</v>
      </c>
      <c r="H121" s="9" t="n">
        <v>105739767</v>
      </c>
      <c r="I121" s="9" t="n">
        <v>105816467</v>
      </c>
      <c r="J121" s="9" t="n">
        <v>105843467</v>
      </c>
      <c r="K121" s="9" t="n">
        <v>105856267</v>
      </c>
      <c r="L121" s="9" t="n">
        <v>106158256</v>
      </c>
      <c r="M121" s="9" t="n">
        <v>106158256</v>
      </c>
      <c r="N121" s="9" t="n">
        <v>106158256</v>
      </c>
      <c r="O121" s="9" t="n">
        <v>106158256</v>
      </c>
    </row>
    <row r="122">
      <c r="A122" s="2" t="inlineStr">
        <is>
          <t>A138040</t>
        </is>
      </c>
      <c r="B122" s="5" t="inlineStr">
        <is>
          <t>메리츠금융지주</t>
        </is>
      </c>
      <c r="C122" s="2" t="inlineStr">
        <is>
          <t>상장주식수 (보통+우선)(주)</t>
        </is>
      </c>
      <c r="D122" s="2" t="inlineStr">
        <is>
          <t>YEARLY</t>
        </is>
      </c>
      <c r="E122" s="8" t="n"/>
      <c r="F122" s="8" t="n"/>
      <c r="G122" s="8" t="n"/>
      <c r="H122" s="8" t="n"/>
      <c r="I122" s="8" t="n"/>
      <c r="J122" s="8" t="n">
        <v>114743228</v>
      </c>
      <c r="K122" s="8" t="n">
        <v>114743228</v>
      </c>
      <c r="L122" s="8" t="n">
        <v>114743228</v>
      </c>
      <c r="M122" s="8" t="n">
        <v>142885818</v>
      </c>
      <c r="N122" s="8" t="n">
        <v>142885818</v>
      </c>
      <c r="O122" s="8" t="n">
        <v>142885818</v>
      </c>
    </row>
    <row r="123">
      <c r="A123" s="2" t="inlineStr">
        <is>
          <t>A006360</t>
        </is>
      </c>
      <c r="B123" s="5" t="inlineStr">
        <is>
          <t>GS건설</t>
        </is>
      </c>
      <c r="C123" s="2" t="inlineStr">
        <is>
          <t>상장주식수 (보통+우선)(주)</t>
        </is>
      </c>
      <c r="D123" s="2" t="inlineStr">
        <is>
          <t>YEARLY</t>
        </is>
      </c>
      <c r="E123" s="8" t="n">
        <v>51000000</v>
      </c>
      <c r="F123" s="8" t="n">
        <v>51000000</v>
      </c>
      <c r="G123" s="8" t="n">
        <v>51000000</v>
      </c>
      <c r="H123" s="8" t="n">
        <v>51000000</v>
      </c>
      <c r="I123" s="8" t="n">
        <v>51000000</v>
      </c>
      <c r="J123" s="8" t="n">
        <v>51000000</v>
      </c>
      <c r="K123" s="8" t="n">
        <v>51000000</v>
      </c>
      <c r="L123" s="8" t="n">
        <v>51000000</v>
      </c>
      <c r="M123" s="8" t="n">
        <v>71000000</v>
      </c>
      <c r="N123" s="8" t="n">
        <v>71000000</v>
      </c>
      <c r="O123" s="8" t="n">
        <v>71000000</v>
      </c>
    </row>
    <row r="124">
      <c r="A124" s="2" t="inlineStr">
        <is>
          <t>A000240</t>
        </is>
      </c>
      <c r="B124" s="5" t="inlineStr">
        <is>
          <t>한국타이어월드와이드</t>
        </is>
      </c>
      <c r="C124" s="2" t="inlineStr">
        <is>
          <t>상장주식수 (보통+우선)(주)</t>
        </is>
      </c>
      <c r="D124" s="2" t="inlineStr">
        <is>
          <t>YEARLY</t>
        </is>
      </c>
      <c r="E124" s="8" t="n">
        <v>152189929</v>
      </c>
      <c r="F124" s="8" t="n">
        <v>152189929</v>
      </c>
      <c r="G124" s="8" t="n">
        <v>152189929</v>
      </c>
      <c r="H124" s="8" t="n">
        <v>152189929</v>
      </c>
      <c r="I124" s="8" t="n">
        <v>152189929</v>
      </c>
      <c r="J124" s="8" t="n">
        <v>152189929</v>
      </c>
      <c r="K124" s="8" t="n">
        <v>28314860</v>
      </c>
      <c r="L124" s="8" t="n">
        <v>93020173</v>
      </c>
      <c r="M124" s="8" t="n">
        <v>93020173</v>
      </c>
      <c r="N124" s="8" t="n">
        <v>93020173</v>
      </c>
      <c r="O124" s="8" t="n">
        <v>93020173</v>
      </c>
    </row>
    <row r="125">
      <c r="A125" s="2" t="inlineStr">
        <is>
          <t>A214320</t>
        </is>
      </c>
      <c r="B125" s="5" t="inlineStr">
        <is>
          <t>이노션</t>
        </is>
      </c>
      <c r="C125" s="2" t="inlineStr">
        <is>
          <t>상장주식수 (보통+우선)(주)</t>
        </is>
      </c>
      <c r="D125" s="2" t="inlineStr">
        <is>
          <t>YEARLY</t>
        </is>
      </c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>
        <v>20000000</v>
      </c>
      <c r="O125" s="8" t="n">
        <v>20000000</v>
      </c>
    </row>
    <row r="126">
      <c r="A126" s="2" t="inlineStr">
        <is>
          <t>A028670</t>
        </is>
      </c>
      <c r="B126" s="5" t="inlineStr">
        <is>
          <t>팬오션</t>
        </is>
      </c>
      <c r="C126" s="2" t="inlineStr">
        <is>
          <t>상장주식수 (보통+우선)(주)</t>
        </is>
      </c>
      <c r="D126" s="2" t="inlineStr">
        <is>
          <t>YEARLY</t>
        </is>
      </c>
      <c r="E126" s="8" t="n"/>
      <c r="F126" s="8" t="n">
        <v>2058578460</v>
      </c>
      <c r="G126" s="8" t="n">
        <v>205857846</v>
      </c>
      <c r="H126" s="8" t="n">
        <v>205857846</v>
      </c>
      <c r="I126" s="8" t="n">
        <v>205857846</v>
      </c>
      <c r="J126" s="8" t="n">
        <v>205857846</v>
      </c>
      <c r="K126" s="8" t="n">
        <v>205858417</v>
      </c>
      <c r="L126" s="8" t="n">
        <v>205858417</v>
      </c>
      <c r="M126" s="8" t="n">
        <v>214538500</v>
      </c>
      <c r="N126" s="8" t="n">
        <v>524425070</v>
      </c>
      <c r="O126" s="8" t="n">
        <v>530758755</v>
      </c>
    </row>
    <row r="127">
      <c r="A127" s="2" t="inlineStr">
        <is>
          <t>A000150</t>
        </is>
      </c>
      <c r="B127" s="5" t="inlineStr">
        <is>
          <t>두산</t>
        </is>
      </c>
      <c r="C127" s="2" t="inlineStr">
        <is>
          <t>상장주식수 (보통+우선)(주)</t>
        </is>
      </c>
      <c r="D127" s="2" t="inlineStr">
        <is>
          <t>YEARLY</t>
        </is>
      </c>
      <c r="E127" s="9" t="n">
        <v>29639775</v>
      </c>
      <c r="F127" s="9" t="n">
        <v>30011918</v>
      </c>
      <c r="G127" s="9" t="n">
        <v>30502606</v>
      </c>
      <c r="H127" s="9" t="n">
        <v>30645806</v>
      </c>
      <c r="I127" s="9" t="n">
        <v>30812425</v>
      </c>
      <c r="J127" s="9" t="n">
        <v>30859025</v>
      </c>
      <c r="K127" s="9" t="n">
        <v>26255580</v>
      </c>
      <c r="L127" s="9" t="n">
        <v>26278830</v>
      </c>
      <c r="M127" s="9" t="n">
        <v>26667647</v>
      </c>
      <c r="N127" s="9" t="n">
        <v>26667647</v>
      </c>
      <c r="O127" s="9" t="n">
        <v>26667647</v>
      </c>
    </row>
    <row r="128">
      <c r="A128" s="2" t="inlineStr">
        <is>
          <t>A039030</t>
        </is>
      </c>
      <c r="B128" s="5" t="inlineStr">
        <is>
          <t>이오테크닉스</t>
        </is>
      </c>
      <c r="C128" s="2" t="inlineStr">
        <is>
          <t>상장주식수 (보통+우선)(주)</t>
        </is>
      </c>
      <c r="D128" s="2" t="inlineStr">
        <is>
          <t>YEARLY</t>
        </is>
      </c>
      <c r="E128" s="9" t="n">
        <v>10351964</v>
      </c>
      <c r="F128" s="9" t="n">
        <v>10752284</v>
      </c>
      <c r="G128" s="9" t="n">
        <v>10780284</v>
      </c>
      <c r="H128" s="9" t="n">
        <v>10923031</v>
      </c>
      <c r="I128" s="9" t="n">
        <v>12230626</v>
      </c>
      <c r="J128" s="9" t="n">
        <v>12230626</v>
      </c>
      <c r="K128" s="9" t="n">
        <v>12230626</v>
      </c>
      <c r="L128" s="9" t="n">
        <v>12230626</v>
      </c>
      <c r="M128" s="9" t="n">
        <v>12270626</v>
      </c>
      <c r="N128" s="9" t="n">
        <v>12270626</v>
      </c>
      <c r="O128" s="9" t="n">
        <v>12270626</v>
      </c>
    </row>
    <row r="129">
      <c r="A129" s="2" t="inlineStr">
        <is>
          <t>A226320</t>
        </is>
      </c>
      <c r="B129" s="5" t="inlineStr">
        <is>
          <t>잇츠스킨</t>
        </is>
      </c>
      <c r="C129" s="2" t="inlineStr">
        <is>
          <t>상장주식수 (보통+우선)(주)</t>
        </is>
      </c>
      <c r="D129" s="2" t="inlineStr">
        <is>
          <t>YEARLY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>
        <v>8735650</v>
      </c>
      <c r="O129" s="9" t="n">
        <v>8735650</v>
      </c>
    </row>
    <row r="130">
      <c r="A130" s="2" t="inlineStr">
        <is>
          <t>A047050</t>
        </is>
      </c>
      <c r="B130" s="5" t="inlineStr">
        <is>
          <t>대우인터내셔널</t>
        </is>
      </c>
      <c r="C130" s="2" t="inlineStr">
        <is>
          <t>상장주식수 (보통+우선)(주)</t>
        </is>
      </c>
      <c r="D130" s="2" t="inlineStr">
        <is>
          <t>YEARLY</t>
        </is>
      </c>
      <c r="E130" s="9" t="n">
        <v>94988776</v>
      </c>
      <c r="F130" s="9" t="n">
        <v>94988776</v>
      </c>
      <c r="G130" s="9" t="n">
        <v>94988776</v>
      </c>
      <c r="H130" s="9" t="n">
        <v>97838439</v>
      </c>
      <c r="I130" s="9" t="n">
        <v>101054636</v>
      </c>
      <c r="J130" s="9" t="n">
        <v>103180815</v>
      </c>
      <c r="K130" s="9" t="n">
        <v>113876291</v>
      </c>
      <c r="L130" s="9" t="n">
        <v>113876291</v>
      </c>
      <c r="M130" s="9" t="n">
        <v>113876291</v>
      </c>
      <c r="N130" s="9" t="n">
        <v>113876291</v>
      </c>
      <c r="O130" s="9" t="n">
        <v>113876291</v>
      </c>
    </row>
    <row r="131">
      <c r="A131" s="2" t="inlineStr">
        <is>
          <t>A185750</t>
        </is>
      </c>
      <c r="B131" s="5" t="inlineStr">
        <is>
          <t>종근당</t>
        </is>
      </c>
      <c r="C131" s="2" t="inlineStr">
        <is>
          <t>상장주식수 (보통+우선)(주)</t>
        </is>
      </c>
      <c r="D131" s="2" t="inlineStr">
        <is>
          <t>YEARLY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>
        <v>9409050</v>
      </c>
      <c r="M131" s="9" t="n">
        <v>9409050</v>
      </c>
      <c r="N131" s="9" t="n">
        <v>9409050</v>
      </c>
      <c r="O131" s="9" t="n">
        <v>9409050</v>
      </c>
    </row>
    <row r="132">
      <c r="A132" s="2" t="inlineStr">
        <is>
          <t>A102940</t>
        </is>
      </c>
      <c r="B132" s="5" t="inlineStr">
        <is>
          <t>코오롱생명과학</t>
        </is>
      </c>
      <c r="C132" s="2" t="inlineStr">
        <is>
          <t>상장주식수 (보통+우선)(주)</t>
        </is>
      </c>
      <c r="D132" s="2" t="inlineStr">
        <is>
          <t>YEARLY</t>
        </is>
      </c>
      <c r="E132" s="8" t="n"/>
      <c r="F132" s="8" t="n"/>
      <c r="G132" s="8" t="n"/>
      <c r="H132" s="8" t="n">
        <v>4001300</v>
      </c>
      <c r="I132" s="8" t="n">
        <v>4081326</v>
      </c>
      <c r="J132" s="8" t="n">
        <v>4270176</v>
      </c>
      <c r="K132" s="8" t="n">
        <v>5070093</v>
      </c>
      <c r="L132" s="8" t="n">
        <v>5247039</v>
      </c>
      <c r="M132" s="8" t="n">
        <v>6690890</v>
      </c>
      <c r="N132" s="8" t="n">
        <v>6690890</v>
      </c>
      <c r="O132" s="8" t="n">
        <v>6690890</v>
      </c>
    </row>
    <row r="133">
      <c r="A133" s="2" t="inlineStr">
        <is>
          <t>A000060</t>
        </is>
      </c>
      <c r="B133" s="5" t="inlineStr">
        <is>
          <t>메리츠화재</t>
        </is>
      </c>
      <c r="C133" s="2" t="inlineStr">
        <is>
          <t>상장주식수 (보통+우선)(주)</t>
        </is>
      </c>
      <c r="D133" s="2" t="inlineStr">
        <is>
          <t>YEARLY</t>
        </is>
      </c>
      <c r="E133" s="8" t="n">
        <v>85800000</v>
      </c>
      <c r="F133" s="8" t="n">
        <v>123800000</v>
      </c>
      <c r="G133" s="8" t="n">
        <v>123800000</v>
      </c>
      <c r="H133" s="8" t="n">
        <v>123800000</v>
      </c>
      <c r="I133" s="8" t="n">
        <v>123800000</v>
      </c>
      <c r="J133" s="8" t="n">
        <v>96700000</v>
      </c>
      <c r="K133" s="8" t="n">
        <v>96700000</v>
      </c>
      <c r="L133" s="8" t="n">
        <v>101328800</v>
      </c>
      <c r="M133" s="8" t="n">
        <v>105963000</v>
      </c>
      <c r="N133" s="8" t="n">
        <v>105963000</v>
      </c>
      <c r="O133" s="8" t="n">
        <v>105963000</v>
      </c>
    </row>
    <row r="134">
      <c r="A134" s="2" t="inlineStr">
        <is>
          <t>A003690</t>
        </is>
      </c>
      <c r="B134" s="5" t="inlineStr">
        <is>
          <t>코리안리</t>
        </is>
      </c>
      <c r="C134" s="2" t="inlineStr">
        <is>
          <t>상장주식수 (보통+우선)(주)</t>
        </is>
      </c>
      <c r="D134" s="2" t="inlineStr">
        <is>
          <t>YEARLY</t>
        </is>
      </c>
      <c r="E134" s="8" t="n">
        <v>111939279</v>
      </c>
      <c r="F134" s="8" t="n">
        <v>111939279</v>
      </c>
      <c r="G134" s="8" t="n">
        <v>113971186</v>
      </c>
      <c r="H134" s="8" t="n">
        <v>113971186</v>
      </c>
      <c r="I134" s="8" t="n">
        <v>115908609</v>
      </c>
      <c r="J134" s="8" t="n">
        <v>115908609</v>
      </c>
      <c r="K134" s="8" t="n">
        <v>118116781</v>
      </c>
      <c r="L134" s="8" t="n">
        <v>118116781</v>
      </c>
      <c r="M134" s="8" t="n">
        <v>120369116</v>
      </c>
      <c r="N134" s="8" t="n">
        <v>120369116</v>
      </c>
      <c r="O134" s="8" t="n">
        <v>120369116</v>
      </c>
    </row>
    <row r="135">
      <c r="A135" s="2" t="inlineStr">
        <is>
          <t>A010060</t>
        </is>
      </c>
      <c r="B135" s="5" t="inlineStr">
        <is>
          <t>OCI</t>
        </is>
      </c>
      <c r="C135" s="2" t="inlineStr">
        <is>
          <t>상장주식수 (보통+우선)(주)</t>
        </is>
      </c>
      <c r="D135" s="2" t="inlineStr">
        <is>
          <t>YEARLY</t>
        </is>
      </c>
      <c r="E135" s="8" t="n">
        <v>19961734</v>
      </c>
      <c r="F135" s="8" t="n">
        <v>19961734</v>
      </c>
      <c r="G135" s="8" t="n">
        <v>20909601</v>
      </c>
      <c r="H135" s="8" t="n">
        <v>22884324</v>
      </c>
      <c r="I135" s="8" t="n">
        <v>23121290</v>
      </c>
      <c r="J135" s="8" t="n">
        <v>23849371</v>
      </c>
      <c r="K135" s="8" t="n">
        <v>23849371</v>
      </c>
      <c r="L135" s="8" t="n">
        <v>23849371</v>
      </c>
      <c r="M135" s="8" t="n">
        <v>23849371</v>
      </c>
      <c r="N135" s="8" t="n">
        <v>23849371</v>
      </c>
      <c r="O135" s="8" t="n">
        <v>23849371</v>
      </c>
    </row>
    <row r="136">
      <c r="A136" s="2" t="inlineStr">
        <is>
          <t>A204320</t>
        </is>
      </c>
      <c r="B136" s="5" t="inlineStr">
        <is>
          <t>만도</t>
        </is>
      </c>
      <c r="C136" s="2" t="inlineStr">
        <is>
          <t>상장주식수 (보통+우선)(주)</t>
        </is>
      </c>
      <c r="D136" s="2" t="inlineStr">
        <is>
          <t>YEARLY</t>
        </is>
      </c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>
        <v>9391424</v>
      </c>
      <c r="N136" s="8" t="n">
        <v>9391424</v>
      </c>
      <c r="O136" s="8" t="n">
        <v>9391424</v>
      </c>
    </row>
    <row r="137">
      <c r="A137" s="2" t="inlineStr">
        <is>
          <t>A120110</t>
        </is>
      </c>
      <c r="B137" s="5" t="inlineStr">
        <is>
          <t>코오롱인더</t>
        </is>
      </c>
      <c r="C137" s="2" t="inlineStr">
        <is>
          <t>상장주식수 (보통+우선)(주)</t>
        </is>
      </c>
      <c r="D137" s="2" t="inlineStr">
        <is>
          <t>YEARLY</t>
        </is>
      </c>
      <c r="E137" s="9" t="n"/>
      <c r="F137" s="9" t="n"/>
      <c r="G137" s="9" t="n"/>
      <c r="H137" s="9" t="n"/>
      <c r="I137" s="9" t="n">
        <v>26197896</v>
      </c>
      <c r="J137" s="9" t="n">
        <v>27801095</v>
      </c>
      <c r="K137" s="9" t="n">
        <v>27823698</v>
      </c>
      <c r="L137" s="9" t="n">
        <v>27855422</v>
      </c>
      <c r="M137" s="9" t="n">
        <v>27871811</v>
      </c>
      <c r="N137" s="9" t="n">
        <v>27887077</v>
      </c>
      <c r="O137" s="9" t="n">
        <v>27887078</v>
      </c>
    </row>
    <row r="138">
      <c r="A138" s="2" t="inlineStr">
        <is>
          <t>A011780</t>
        </is>
      </c>
      <c r="B138" s="5" t="inlineStr">
        <is>
          <t>금호석유</t>
        </is>
      </c>
      <c r="C138" s="2" t="inlineStr">
        <is>
          <t>상장주식수 (보통+우선)(주)</t>
        </is>
      </c>
      <c r="D138" s="2" t="inlineStr">
        <is>
          <t>YEARLY</t>
        </is>
      </c>
      <c r="E138" s="9" t="n">
        <v>28447933</v>
      </c>
      <c r="F138" s="9" t="n">
        <v>28447933</v>
      </c>
      <c r="G138" s="9" t="n">
        <v>28447933</v>
      </c>
      <c r="H138" s="9" t="n">
        <v>28447933</v>
      </c>
      <c r="I138" s="9" t="n">
        <v>28447933</v>
      </c>
      <c r="J138" s="9" t="n">
        <v>33491177</v>
      </c>
      <c r="K138" s="9" t="n">
        <v>33491177</v>
      </c>
      <c r="L138" s="9" t="n">
        <v>33491177</v>
      </c>
      <c r="M138" s="9" t="n">
        <v>33491177</v>
      </c>
      <c r="N138" s="9" t="n">
        <v>33491177</v>
      </c>
      <c r="O138" s="9" t="n">
        <v>33491177</v>
      </c>
    </row>
    <row r="139">
      <c r="A139" s="2" t="inlineStr">
        <is>
          <t>A139130</t>
        </is>
      </c>
      <c r="B139" s="5" t="inlineStr">
        <is>
          <t>DGB금융지주</t>
        </is>
      </c>
      <c r="C139" s="2" t="inlineStr">
        <is>
          <t>상장주식수 (보통+우선)(주)</t>
        </is>
      </c>
      <c r="D139" s="2" t="inlineStr">
        <is>
          <t>YEARLY</t>
        </is>
      </c>
      <c r="E139" s="9" t="n"/>
      <c r="F139" s="9" t="n"/>
      <c r="G139" s="9" t="n"/>
      <c r="H139" s="9" t="n"/>
      <c r="I139" s="9" t="n"/>
      <c r="J139" s="9" t="n">
        <v>134053154</v>
      </c>
      <c r="K139" s="9" t="n">
        <v>134053154</v>
      </c>
      <c r="L139" s="9" t="n">
        <v>134053154</v>
      </c>
      <c r="M139" s="9" t="n">
        <v>134053154</v>
      </c>
      <c r="N139" s="9" t="n">
        <v>169053154</v>
      </c>
      <c r="O139" s="9" t="n">
        <v>169053154</v>
      </c>
    </row>
    <row r="140">
      <c r="A140" s="2" t="inlineStr">
        <is>
          <t>A170900</t>
        </is>
      </c>
      <c r="B140" s="5" t="inlineStr">
        <is>
          <t>동아에스티</t>
        </is>
      </c>
      <c r="C140" s="2" t="inlineStr">
        <is>
          <t>상장주식수 (보통+우선)(주)</t>
        </is>
      </c>
      <c r="D140" s="2" t="inlineStr">
        <is>
          <t>YEARLY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>
        <v>7350916</v>
      </c>
      <c r="M140" s="9" t="n">
        <v>7701936</v>
      </c>
      <c r="N140" s="9" t="n">
        <v>8035805</v>
      </c>
      <c r="O140" s="9" t="n">
        <v>8147095</v>
      </c>
    </row>
    <row r="141">
      <c r="A141" s="2" t="inlineStr">
        <is>
          <t>A000070</t>
        </is>
      </c>
      <c r="B141" s="5" t="inlineStr">
        <is>
          <t>삼양홀딩스</t>
        </is>
      </c>
      <c r="C141" s="2" t="inlineStr">
        <is>
          <t>상장주식수 (보통+우선)(주)</t>
        </is>
      </c>
      <c r="D141" s="2" t="inlineStr">
        <is>
          <t>YEARLY</t>
        </is>
      </c>
      <c r="E141" s="9" t="n">
        <v>10230764</v>
      </c>
      <c r="F141" s="9" t="n">
        <v>10230764</v>
      </c>
      <c r="G141" s="9" t="n">
        <v>10405179</v>
      </c>
      <c r="H141" s="9" t="n">
        <v>10405179</v>
      </c>
      <c r="I141" s="9" t="n">
        <v>10405179</v>
      </c>
      <c r="J141" s="9" t="n">
        <v>5978606</v>
      </c>
      <c r="K141" s="9" t="n">
        <v>7927417</v>
      </c>
      <c r="L141" s="9" t="n">
        <v>8474523</v>
      </c>
      <c r="M141" s="9" t="n">
        <v>8868329</v>
      </c>
      <c r="N141" s="9" t="n">
        <v>8868329</v>
      </c>
      <c r="O141" s="9" t="n">
        <v>8868329</v>
      </c>
    </row>
    <row r="142">
      <c r="A142" s="2" t="inlineStr">
        <is>
          <t>A049770</t>
        </is>
      </c>
      <c r="B142" s="5" t="inlineStr">
        <is>
          <t>동원F&amp;B</t>
        </is>
      </c>
      <c r="C142" s="2" t="inlineStr">
        <is>
          <t>상장주식수 (보통+우선)(주)</t>
        </is>
      </c>
      <c r="D142" s="2" t="inlineStr">
        <is>
          <t>YEARLY</t>
        </is>
      </c>
      <c r="E142" s="8" t="n">
        <v>3134151</v>
      </c>
      <c r="F142" s="8" t="n">
        <v>3134151</v>
      </c>
      <c r="G142" s="8" t="n">
        <v>3134151</v>
      </c>
      <c r="H142" s="8" t="n">
        <v>3134151</v>
      </c>
      <c r="I142" s="8" t="n">
        <v>3859124</v>
      </c>
      <c r="J142" s="8" t="n">
        <v>3859124</v>
      </c>
      <c r="K142" s="8" t="n">
        <v>3859124</v>
      </c>
      <c r="L142" s="8" t="n">
        <v>3859124</v>
      </c>
      <c r="M142" s="8" t="n">
        <v>3859124</v>
      </c>
      <c r="N142" s="8" t="n">
        <v>3859124</v>
      </c>
      <c r="O142" s="8" t="n">
        <v>3859124</v>
      </c>
    </row>
    <row r="143">
      <c r="A143" s="2" t="inlineStr">
        <is>
          <t>A214370</t>
        </is>
      </c>
      <c r="B143" s="5" t="inlineStr">
        <is>
          <t>케어젠</t>
        </is>
      </c>
      <c r="C143" s="2" t="inlineStr">
        <is>
          <t>상장주식수 (보통+우선)(주)</t>
        </is>
      </c>
      <c r="D143" s="2" t="inlineStr">
        <is>
          <t>YEARLY</t>
        </is>
      </c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>
        <v>10710000</v>
      </c>
      <c r="O143" s="8" t="n">
        <v>10710000</v>
      </c>
    </row>
    <row r="144">
      <c r="A144" s="2" t="inlineStr">
        <is>
          <t>A057050</t>
        </is>
      </c>
      <c r="B144" s="5" t="inlineStr">
        <is>
          <t>현대홈쇼핑</t>
        </is>
      </c>
      <c r="C144" s="2" t="inlineStr">
        <is>
          <t>상장주식수 (보통+우선)(주)</t>
        </is>
      </c>
      <c r="D144" s="2" t="inlineStr">
        <is>
          <t>YEARLY</t>
        </is>
      </c>
      <c r="E144" s="8" t="n"/>
      <c r="F144" s="8" t="n"/>
      <c r="G144" s="8" t="n"/>
      <c r="H144" s="8" t="n"/>
      <c r="I144" s="8" t="n">
        <v>12000000</v>
      </c>
      <c r="J144" s="8" t="n">
        <v>12000000</v>
      </c>
      <c r="K144" s="8" t="n">
        <v>12000000</v>
      </c>
      <c r="L144" s="8" t="n">
        <v>12000000</v>
      </c>
      <c r="M144" s="8" t="n">
        <v>12000000</v>
      </c>
      <c r="N144" s="8" t="n">
        <v>12000000</v>
      </c>
      <c r="O144" s="8" t="n">
        <v>12000000</v>
      </c>
    </row>
    <row r="145">
      <c r="A145" s="2" t="inlineStr">
        <is>
          <t>A114090</t>
        </is>
      </c>
      <c r="B145" s="5" t="inlineStr">
        <is>
          <t>GKL</t>
        </is>
      </c>
      <c r="C145" s="2" t="inlineStr">
        <is>
          <t>상장주식수 (보통+우선)(주)</t>
        </is>
      </c>
      <c r="D145" s="2" t="inlineStr">
        <is>
          <t>YEARLY</t>
        </is>
      </c>
      <c r="E145" s="8" t="n"/>
      <c r="F145" s="8" t="n"/>
      <c r="G145" s="8" t="n"/>
      <c r="H145" s="8" t="n">
        <v>61855670</v>
      </c>
      <c r="I145" s="8" t="n">
        <v>61855670</v>
      </c>
      <c r="J145" s="8" t="n">
        <v>61855670</v>
      </c>
      <c r="K145" s="8" t="n">
        <v>61855670</v>
      </c>
      <c r="L145" s="8" t="n">
        <v>61855670</v>
      </c>
      <c r="M145" s="8" t="n">
        <v>61855670</v>
      </c>
      <c r="N145" s="8" t="n">
        <v>61855670</v>
      </c>
      <c r="O145" s="8" t="n">
        <v>61855670</v>
      </c>
    </row>
    <row r="146">
      <c r="A146" s="2" t="inlineStr">
        <is>
          <t>A010620</t>
        </is>
      </c>
      <c r="B146" s="5" t="inlineStr">
        <is>
          <t>현대미포조선</t>
        </is>
      </c>
      <c r="C146" s="2" t="inlineStr">
        <is>
          <t>상장주식수 (보통+우선)(주)</t>
        </is>
      </c>
      <c r="D146" s="2" t="inlineStr">
        <is>
          <t>YEARLY</t>
        </is>
      </c>
      <c r="E146" s="8" t="n">
        <v>20000000</v>
      </c>
      <c r="F146" s="8" t="n">
        <v>20000000</v>
      </c>
      <c r="G146" s="8" t="n">
        <v>20000000</v>
      </c>
      <c r="H146" s="8" t="n">
        <v>20000000</v>
      </c>
      <c r="I146" s="8" t="n">
        <v>20000000</v>
      </c>
      <c r="J146" s="8" t="n">
        <v>20000000</v>
      </c>
      <c r="K146" s="8" t="n">
        <v>20000000</v>
      </c>
      <c r="L146" s="8" t="n">
        <v>20000000</v>
      </c>
      <c r="M146" s="8" t="n">
        <v>20000000</v>
      </c>
      <c r="N146" s="8" t="n">
        <v>20000000</v>
      </c>
      <c r="O146" s="8" t="n">
        <v>20000000</v>
      </c>
    </row>
    <row r="147">
      <c r="A147" s="2" t="inlineStr">
        <is>
          <t>A071840</t>
        </is>
      </c>
      <c r="B147" s="5" t="inlineStr">
        <is>
          <t>롯데하이마트</t>
        </is>
      </c>
      <c r="C147" s="2" t="inlineStr">
        <is>
          <t>상장주식수 (보통+우선)(주)</t>
        </is>
      </c>
      <c r="D147" s="2" t="inlineStr">
        <is>
          <t>YEARLY</t>
        </is>
      </c>
      <c r="E147" s="9" t="n"/>
      <c r="F147" s="9" t="n"/>
      <c r="G147" s="9" t="n"/>
      <c r="H147" s="9" t="n"/>
      <c r="I147" s="9" t="n"/>
      <c r="J147" s="9" t="n">
        <v>23607712</v>
      </c>
      <c r="K147" s="9" t="n">
        <v>23607712</v>
      </c>
      <c r="L147" s="9" t="n">
        <v>23607712</v>
      </c>
      <c r="M147" s="9" t="n">
        <v>23607712</v>
      </c>
      <c r="N147" s="9" t="n">
        <v>23607712</v>
      </c>
      <c r="O147" s="9" t="n">
        <v>23607712</v>
      </c>
    </row>
    <row r="148">
      <c r="A148" s="2" t="inlineStr">
        <is>
          <t>A001740</t>
        </is>
      </c>
      <c r="B148" s="5" t="inlineStr">
        <is>
          <t>SK네트웍스</t>
        </is>
      </c>
      <c r="C148" s="2" t="inlineStr">
        <is>
          <t>상장주식수 (보통+우선)(주)</t>
        </is>
      </c>
      <c r="D148" s="2" t="inlineStr">
        <is>
          <t>YEARLY</t>
        </is>
      </c>
      <c r="E148" s="9" t="n">
        <v>239458973</v>
      </c>
      <c r="F148" s="9" t="n">
        <v>239698338</v>
      </c>
      <c r="G148" s="9" t="n">
        <v>243110446</v>
      </c>
      <c r="H148" s="9" t="n">
        <v>243110446</v>
      </c>
      <c r="I148" s="9" t="n">
        <v>248301295</v>
      </c>
      <c r="J148" s="9" t="n">
        <v>248301295</v>
      </c>
      <c r="K148" s="9" t="n">
        <v>248301295</v>
      </c>
      <c r="L148" s="9" t="n">
        <v>248301295</v>
      </c>
      <c r="M148" s="9" t="n">
        <v>248301295</v>
      </c>
      <c r="N148" s="9" t="n">
        <v>248301295</v>
      </c>
      <c r="O148" s="9" t="n">
        <v>248301295</v>
      </c>
    </row>
    <row r="149">
      <c r="A149" s="2" t="inlineStr">
        <is>
          <t>A034230</t>
        </is>
      </c>
      <c r="B149" s="5" t="inlineStr">
        <is>
          <t>파라다이스</t>
        </is>
      </c>
      <c r="C149" s="2" t="inlineStr">
        <is>
          <t>상장주식수 (보통+우선)(주)</t>
        </is>
      </c>
      <c r="D149" s="2" t="inlineStr">
        <is>
          <t>YEARLY</t>
        </is>
      </c>
      <c r="E149" s="9" t="n">
        <v>90942672</v>
      </c>
      <c r="F149" s="9" t="n">
        <v>90942672</v>
      </c>
      <c r="G149" s="9" t="n">
        <v>90942672</v>
      </c>
      <c r="H149" s="9" t="n">
        <v>90942672</v>
      </c>
      <c r="I149" s="9" t="n">
        <v>90942672</v>
      </c>
      <c r="J149" s="9" t="n">
        <v>90942672</v>
      </c>
      <c r="K149" s="9" t="n">
        <v>90942672</v>
      </c>
      <c r="L149" s="9" t="n">
        <v>90942672</v>
      </c>
      <c r="M149" s="9" t="n">
        <v>90942672</v>
      </c>
      <c r="N149" s="9" t="n">
        <v>90942672</v>
      </c>
      <c r="O149" s="9" t="n">
        <v>90942672</v>
      </c>
    </row>
    <row r="150">
      <c r="A150" s="2" t="inlineStr">
        <is>
          <t>A001680</t>
        </is>
      </c>
      <c r="B150" s="5" t="inlineStr">
        <is>
          <t>대상</t>
        </is>
      </c>
      <c r="C150" s="2" t="inlineStr">
        <is>
          <t>상장주식수 (보통+우선)(주)</t>
        </is>
      </c>
      <c r="D150" s="2" t="inlineStr">
        <is>
          <t>YEARLY</t>
        </is>
      </c>
      <c r="E150" s="9" t="n">
        <v>32743862</v>
      </c>
      <c r="F150" s="9" t="n">
        <v>36018248</v>
      </c>
      <c r="G150" s="9" t="n">
        <v>36018248</v>
      </c>
      <c r="H150" s="9" t="n">
        <v>36018248</v>
      </c>
      <c r="I150" s="9" t="n">
        <v>36018248</v>
      </c>
      <c r="J150" s="9" t="n">
        <v>36018248</v>
      </c>
      <c r="K150" s="9" t="n">
        <v>36018248</v>
      </c>
      <c r="L150" s="9" t="n">
        <v>36018248</v>
      </c>
      <c r="M150" s="9" t="n">
        <v>36018248</v>
      </c>
      <c r="N150" s="9" t="n">
        <v>36018248</v>
      </c>
      <c r="O150" s="9" t="n">
        <v>36018248</v>
      </c>
    </row>
    <row r="151">
      <c r="A151" s="2" t="inlineStr">
        <is>
          <t>A002270</t>
        </is>
      </c>
      <c r="B151" s="5" t="inlineStr">
        <is>
          <t>롯데푸드</t>
        </is>
      </c>
      <c r="C151" s="2" t="inlineStr">
        <is>
          <t>상장주식수 (보통+우선)(주)</t>
        </is>
      </c>
      <c r="D151" s="2" t="inlineStr">
        <is>
          <t>YEARLY</t>
        </is>
      </c>
      <c r="E151" s="9" t="n">
        <v>1259243</v>
      </c>
      <c r="F151" s="9" t="n">
        <v>1259243</v>
      </c>
      <c r="G151" s="9" t="n">
        <v>1259243</v>
      </c>
      <c r="H151" s="9" t="n">
        <v>1259243</v>
      </c>
      <c r="I151" s="9" t="n">
        <v>1259243</v>
      </c>
      <c r="J151" s="9" t="n">
        <v>1259243</v>
      </c>
      <c r="K151" s="9" t="n">
        <v>1304017</v>
      </c>
      <c r="L151" s="9" t="n">
        <v>1369436</v>
      </c>
      <c r="M151" s="9" t="n">
        <v>1369436</v>
      </c>
      <c r="N151" s="9" t="n">
        <v>1369436</v>
      </c>
      <c r="O151" s="9" t="n">
        <v>1369436</v>
      </c>
    </row>
    <row r="152">
      <c r="A152" s="2" t="inlineStr">
        <is>
          <t>A003450</t>
        </is>
      </c>
      <c r="B152" s="5" t="inlineStr">
        <is>
          <t>현대증권</t>
        </is>
      </c>
      <c r="C152" s="2" t="inlineStr">
        <is>
          <t>상장주식수 (보통+우선)(주)</t>
        </is>
      </c>
      <c r="D152" s="2" t="inlineStr">
        <is>
          <t>YEARLY</t>
        </is>
      </c>
      <c r="E152" s="8" t="n">
        <v>139353423</v>
      </c>
      <c r="F152" s="8" t="n">
        <v>170000000</v>
      </c>
      <c r="G152" s="8" t="n">
        <v>170000000</v>
      </c>
      <c r="H152" s="8" t="n">
        <v>170000000</v>
      </c>
      <c r="I152" s="8" t="n">
        <v>170000000</v>
      </c>
      <c r="J152" s="8" t="n">
        <v>170000000</v>
      </c>
      <c r="K152" s="8" t="n">
        <v>236612530</v>
      </c>
      <c r="L152" s="8" t="n">
        <v>236612530</v>
      </c>
      <c r="M152" s="8" t="n">
        <v>236612530</v>
      </c>
      <c r="N152" s="8" t="n">
        <v>236612530</v>
      </c>
      <c r="O152" s="8" t="n">
        <v>236612530</v>
      </c>
    </row>
    <row r="153">
      <c r="A153" s="2" t="inlineStr">
        <is>
          <t>A003000</t>
        </is>
      </c>
      <c r="B153" s="5" t="inlineStr">
        <is>
          <t>부광약품</t>
        </is>
      </c>
      <c r="C153" s="2" t="inlineStr">
        <is>
          <t>상장주식수 (보통+우선)(주)</t>
        </is>
      </c>
      <c r="D153" s="2" t="inlineStr">
        <is>
          <t>YEARLY</t>
        </is>
      </c>
      <c r="E153" s="8" t="n">
        <v>24573200</v>
      </c>
      <c r="F153" s="8" t="n">
        <v>25759460</v>
      </c>
      <c r="G153" s="8" t="n">
        <v>27045225</v>
      </c>
      <c r="H153" s="8" t="n">
        <v>27045225</v>
      </c>
      <c r="I153" s="8" t="n">
        <v>27045225</v>
      </c>
      <c r="J153" s="8" t="n">
        <v>27045225</v>
      </c>
      <c r="K153" s="8" t="n">
        <v>28344600</v>
      </c>
      <c r="L153" s="8" t="n">
        <v>29687321</v>
      </c>
      <c r="M153" s="8" t="n">
        <v>31097011</v>
      </c>
      <c r="N153" s="8" t="n">
        <v>34089529</v>
      </c>
      <c r="O153" s="8" t="n">
        <v>34089529</v>
      </c>
    </row>
    <row r="154">
      <c r="A154" s="2" t="inlineStr">
        <is>
          <t>A039490</t>
        </is>
      </c>
      <c r="B154" s="5" t="inlineStr">
        <is>
          <t>키움증권</t>
        </is>
      </c>
      <c r="C154" s="2" t="inlineStr">
        <is>
          <t>상장주식수 (보통+우선)(주)</t>
        </is>
      </c>
      <c r="D154" s="2" t="inlineStr">
        <is>
          <t>YEARLY</t>
        </is>
      </c>
      <c r="E154" s="8" t="n">
        <v>12261800</v>
      </c>
      <c r="F154" s="8" t="n">
        <v>16216230</v>
      </c>
      <c r="G154" s="8" t="n">
        <v>19459476</v>
      </c>
      <c r="H154" s="8" t="n">
        <v>19459476</v>
      </c>
      <c r="I154" s="8" t="n">
        <v>22099740</v>
      </c>
      <c r="J154" s="8" t="n">
        <v>22099740</v>
      </c>
      <c r="K154" s="8" t="n">
        <v>22099740</v>
      </c>
      <c r="L154" s="8" t="n">
        <v>22099740</v>
      </c>
      <c r="M154" s="8" t="n">
        <v>22099740</v>
      </c>
      <c r="N154" s="8" t="n">
        <v>22099740</v>
      </c>
      <c r="O154" s="8" t="n">
        <v>22099740</v>
      </c>
    </row>
    <row r="155">
      <c r="A155" s="2" t="inlineStr">
        <is>
          <t>A007570</t>
        </is>
      </c>
      <c r="B155" s="5" t="inlineStr">
        <is>
          <t>일양약품</t>
        </is>
      </c>
      <c r="C155" s="2" t="inlineStr">
        <is>
          <t>상장주식수 (보통+우선)(주)</t>
        </is>
      </c>
      <c r="D155" s="2" t="inlineStr">
        <is>
          <t>YEARLY</t>
        </is>
      </c>
      <c r="E155" s="8" t="n">
        <v>14547606</v>
      </c>
      <c r="F155" s="8" t="n">
        <v>14547606</v>
      </c>
      <c r="G155" s="8" t="n">
        <v>14547606</v>
      </c>
      <c r="H155" s="8" t="n">
        <v>14547606</v>
      </c>
      <c r="I155" s="8" t="n">
        <v>14547606</v>
      </c>
      <c r="J155" s="8" t="n">
        <v>18110893</v>
      </c>
      <c r="K155" s="8" t="n">
        <v>18340336</v>
      </c>
      <c r="L155" s="8" t="n">
        <v>18340336</v>
      </c>
      <c r="M155" s="8" t="n">
        <v>18340336</v>
      </c>
      <c r="N155" s="8" t="n">
        <v>19491064</v>
      </c>
      <c r="O155" s="8" t="n">
        <v>19491064</v>
      </c>
    </row>
    <row r="156">
      <c r="A156" s="2" t="inlineStr">
        <is>
          <t>A064960</t>
        </is>
      </c>
      <c r="B156" s="5" t="inlineStr">
        <is>
          <t>S&amp;T모티브</t>
        </is>
      </c>
      <c r="C156" s="2" t="inlineStr">
        <is>
          <t>상장주식수 (보통+우선)(주)</t>
        </is>
      </c>
      <c r="D156" s="2" t="inlineStr">
        <is>
          <t>YEARLY</t>
        </is>
      </c>
      <c r="E156" s="8" t="n">
        <v>10328743</v>
      </c>
      <c r="F156" s="8" t="n">
        <v>11638786</v>
      </c>
      <c r="G156" s="8" t="n">
        <v>11638786</v>
      </c>
      <c r="H156" s="8" t="n">
        <v>11638786</v>
      </c>
      <c r="I156" s="8" t="n">
        <v>11638786</v>
      </c>
      <c r="J156" s="8" t="n">
        <v>11638786</v>
      </c>
      <c r="K156" s="8" t="n">
        <v>14403386</v>
      </c>
      <c r="L156" s="8" t="n">
        <v>14403386</v>
      </c>
      <c r="M156" s="8" t="n">
        <v>14403386</v>
      </c>
      <c r="N156" s="8" t="n">
        <v>14403386</v>
      </c>
      <c r="O156" s="8" t="n">
        <v>14403386</v>
      </c>
    </row>
    <row r="157">
      <c r="A157" s="2" t="inlineStr">
        <is>
          <t>A017800</t>
        </is>
      </c>
      <c r="B157" s="5" t="inlineStr">
        <is>
          <t>현대엘리베이</t>
        </is>
      </c>
      <c r="C157" s="2" t="inlineStr">
        <is>
          <t>상장주식수 (보통+우선)(주)</t>
        </is>
      </c>
      <c r="D157" s="2" t="inlineStr">
        <is>
          <t>YEARLY</t>
        </is>
      </c>
      <c r="E157" s="9" t="n">
        <v>7132513</v>
      </c>
      <c r="F157" s="9" t="n">
        <v>7132513</v>
      </c>
      <c r="G157" s="9" t="n">
        <v>7132513</v>
      </c>
      <c r="H157" s="9" t="n">
        <v>7132513</v>
      </c>
      <c r="I157" s="9" t="n">
        <v>7132513</v>
      </c>
      <c r="J157" s="9" t="n">
        <v>10732513</v>
      </c>
      <c r="K157" s="9" t="n">
        <v>10732513</v>
      </c>
      <c r="L157" s="9" t="n">
        <v>13632513</v>
      </c>
      <c r="M157" s="9" t="n">
        <v>19632513</v>
      </c>
      <c r="N157" s="9" t="n">
        <v>24632513</v>
      </c>
      <c r="O157" s="9" t="n">
        <v>24632513</v>
      </c>
    </row>
    <row r="158">
      <c r="A158" s="2" t="inlineStr">
        <is>
          <t>A006650</t>
        </is>
      </c>
      <c r="B158" s="5" t="inlineStr">
        <is>
          <t>대한유화</t>
        </is>
      </c>
      <c r="C158" s="2" t="inlineStr">
        <is>
          <t>상장주식수 (보통+우선)(주)</t>
        </is>
      </c>
      <c r="D158" s="2" t="inlineStr">
        <is>
          <t>YEARLY</t>
        </is>
      </c>
      <c r="E158" s="9" t="n">
        <v>8200000</v>
      </c>
      <c r="F158" s="9" t="n">
        <v>8200000</v>
      </c>
      <c r="G158" s="9" t="n">
        <v>8200000</v>
      </c>
      <c r="H158" s="9" t="n">
        <v>8200000</v>
      </c>
      <c r="I158" s="9" t="n">
        <v>6500000</v>
      </c>
      <c r="J158" s="9" t="n">
        <v>6500000</v>
      </c>
      <c r="K158" s="9" t="n">
        <v>6500000</v>
      </c>
      <c r="L158" s="9" t="n">
        <v>6500000</v>
      </c>
      <c r="M158" s="9" t="n">
        <v>6500000</v>
      </c>
      <c r="N158" s="9" t="n">
        <v>6500000</v>
      </c>
      <c r="O158" s="9" t="n">
        <v>6500000</v>
      </c>
    </row>
    <row r="159">
      <c r="A159" s="2" t="inlineStr">
        <is>
          <t>A200130</t>
        </is>
      </c>
      <c r="B159" s="5" t="inlineStr">
        <is>
          <t>콜마비앤에이치</t>
        </is>
      </c>
      <c r="C159" s="2" t="inlineStr">
        <is>
          <t>상장주식수 (보통+우선)(주)</t>
        </is>
      </c>
      <c r="D159" s="2" t="inlineStr">
        <is>
          <t>YEARLY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>
        <v>7000000</v>
      </c>
      <c r="N159" s="9" t="n">
        <v>14772862</v>
      </c>
      <c r="O159" s="9" t="n">
        <v>14772862</v>
      </c>
    </row>
    <row r="160">
      <c r="A160" s="2" t="inlineStr">
        <is>
          <t>A068870</t>
        </is>
      </c>
      <c r="B160" s="5" t="inlineStr">
        <is>
          <t>LG생명과학</t>
        </is>
      </c>
      <c r="C160" s="2" t="inlineStr">
        <is>
          <t>상장주식수 (보통+우선)(주)</t>
        </is>
      </c>
      <c r="D160" s="2" t="inlineStr">
        <is>
          <t>YEARLY</t>
        </is>
      </c>
      <c r="E160" s="9" t="n">
        <v>16813206</v>
      </c>
      <c r="F160" s="9" t="n">
        <v>16813206</v>
      </c>
      <c r="G160" s="9" t="n">
        <v>16813206</v>
      </c>
      <c r="H160" s="9" t="n">
        <v>16813206</v>
      </c>
      <c r="I160" s="9" t="n">
        <v>16813206</v>
      </c>
      <c r="J160" s="9" t="n">
        <v>16813206</v>
      </c>
      <c r="K160" s="9" t="n">
        <v>16813206</v>
      </c>
      <c r="L160" s="9" t="n">
        <v>16813206</v>
      </c>
      <c r="M160" s="9" t="n">
        <v>16813206</v>
      </c>
      <c r="N160" s="9" t="n">
        <v>16813206</v>
      </c>
      <c r="O160" s="9" t="n">
        <v>16813206</v>
      </c>
    </row>
    <row r="161">
      <c r="A161" s="2" t="inlineStr">
        <is>
          <t>A048260</t>
        </is>
      </c>
      <c r="B161" s="5" t="inlineStr">
        <is>
          <t>오스템임플란트</t>
        </is>
      </c>
      <c r="C161" s="2" t="inlineStr">
        <is>
          <t>상장주식수 (보통+우선)(주)</t>
        </is>
      </c>
      <c r="D161" s="2" t="inlineStr">
        <is>
          <t>YEARLY</t>
        </is>
      </c>
      <c r="E161" s="9" t="n"/>
      <c r="F161" s="9" t="n">
        <v>14202000</v>
      </c>
      <c r="G161" s="9" t="n">
        <v>14202000</v>
      </c>
      <c r="H161" s="9" t="n">
        <v>14202000</v>
      </c>
      <c r="I161" s="9" t="n">
        <v>14202000</v>
      </c>
      <c r="J161" s="9" t="n">
        <v>14202000</v>
      </c>
      <c r="K161" s="9" t="n">
        <v>14202000</v>
      </c>
      <c r="L161" s="9" t="n">
        <v>14202000</v>
      </c>
      <c r="M161" s="9" t="n">
        <v>14202000</v>
      </c>
      <c r="N161" s="9" t="n">
        <v>14285717</v>
      </c>
      <c r="O161" s="9" t="n">
        <v>14285717</v>
      </c>
    </row>
    <row r="162">
      <c r="A162" s="2" t="inlineStr">
        <is>
          <t>A145990</t>
        </is>
      </c>
      <c r="B162" s="5" t="inlineStr">
        <is>
          <t>삼양사</t>
        </is>
      </c>
      <c r="C162" s="2" t="inlineStr">
        <is>
          <t>상장주식수 (보통+우선)(주)</t>
        </is>
      </c>
      <c r="D162" s="2" t="inlineStr">
        <is>
          <t>YEARLY</t>
        </is>
      </c>
      <c r="E162" s="8" t="n"/>
      <c r="F162" s="8" t="n"/>
      <c r="G162" s="8" t="n"/>
      <c r="H162" s="8" t="n"/>
      <c r="I162" s="8" t="n"/>
      <c r="J162" s="8" t="n">
        <v>4426573</v>
      </c>
      <c r="K162" s="8" t="n">
        <v>4426573</v>
      </c>
      <c r="L162" s="8" t="n">
        <v>4727231</v>
      </c>
      <c r="M162" s="8" t="n">
        <v>6301299</v>
      </c>
      <c r="N162" s="8" t="n">
        <v>6301299</v>
      </c>
      <c r="O162" s="8" t="n">
        <v>10659873</v>
      </c>
    </row>
    <row r="163">
      <c r="A163" s="2" t="inlineStr">
        <is>
          <t>A006260</t>
        </is>
      </c>
      <c r="B163" s="5" t="inlineStr">
        <is>
          <t>LS</t>
        </is>
      </c>
      <c r="C163" s="2" t="inlineStr">
        <is>
          <t>상장주식수 (보통+우선)(주)</t>
        </is>
      </c>
      <c r="D163" s="2" t="inlineStr">
        <is>
          <t>YEARLY</t>
        </is>
      </c>
      <c r="E163" s="8" t="n">
        <v>32200000</v>
      </c>
      <c r="F163" s="8" t="n">
        <v>32200000</v>
      </c>
      <c r="G163" s="8" t="n">
        <v>32200000</v>
      </c>
      <c r="H163" s="8" t="n">
        <v>32200000</v>
      </c>
      <c r="I163" s="8" t="n">
        <v>32200000</v>
      </c>
      <c r="J163" s="8" t="n">
        <v>32200000</v>
      </c>
      <c r="K163" s="8" t="n">
        <v>32200000</v>
      </c>
      <c r="L163" s="8" t="n">
        <v>32200000</v>
      </c>
      <c r="M163" s="8" t="n">
        <v>32200000</v>
      </c>
      <c r="N163" s="8" t="n">
        <v>32200000</v>
      </c>
      <c r="O163" s="8" t="n">
        <v>32200000</v>
      </c>
    </row>
    <row r="164">
      <c r="A164" s="2" t="inlineStr">
        <is>
          <t>A003410</t>
        </is>
      </c>
      <c r="B164" s="5" t="inlineStr">
        <is>
          <t>쌍용양회</t>
        </is>
      </c>
      <c r="C164" s="2" t="inlineStr">
        <is>
          <t>상장주식수 (보통+우선)(주)</t>
        </is>
      </c>
      <c r="D164" s="2" t="inlineStr">
        <is>
          <t>YEARLY</t>
        </is>
      </c>
      <c r="E164" s="8" t="n">
        <v>80303152</v>
      </c>
      <c r="F164" s="8" t="n">
        <v>80303152</v>
      </c>
      <c r="G164" s="8" t="n">
        <v>80303152</v>
      </c>
      <c r="H164" s="8" t="n">
        <v>80303152</v>
      </c>
      <c r="I164" s="8" t="n">
        <v>80303152</v>
      </c>
      <c r="J164" s="8" t="n">
        <v>80303152</v>
      </c>
      <c r="K164" s="8" t="n">
        <v>80303152</v>
      </c>
      <c r="L164" s="8" t="n">
        <v>80303152</v>
      </c>
      <c r="M164" s="8" t="n">
        <v>75127978</v>
      </c>
      <c r="N164" s="8" t="n">
        <v>75127978</v>
      </c>
      <c r="O164" s="8" t="n">
        <v>75127978</v>
      </c>
    </row>
    <row r="165">
      <c r="A165" s="2" t="inlineStr">
        <is>
          <t>A047770</t>
        </is>
      </c>
      <c r="B165" s="5" t="inlineStr">
        <is>
          <t>코데즈컴바인</t>
        </is>
      </c>
      <c r="C165" s="2" t="inlineStr">
        <is>
          <t>상장주식수 (보통+우선)(주)</t>
        </is>
      </c>
      <c r="D165" s="2" t="inlineStr">
        <is>
          <t>YEARLY</t>
        </is>
      </c>
      <c r="E165" s="8" t="n">
        <v>10300000</v>
      </c>
      <c r="F165" s="8" t="n">
        <v>11776806</v>
      </c>
      <c r="G165" s="8" t="n">
        <v>35487928</v>
      </c>
      <c r="H165" s="8" t="n">
        <v>36866928</v>
      </c>
      <c r="I165" s="8" t="n">
        <v>36866928</v>
      </c>
      <c r="J165" s="8" t="n">
        <v>49845575</v>
      </c>
      <c r="K165" s="8" t="n">
        <v>50290019</v>
      </c>
      <c r="L165" s="8" t="n">
        <v>50734463</v>
      </c>
      <c r="M165" s="8" t="n">
        <v>50734463</v>
      </c>
      <c r="N165" s="8" t="n">
        <v>37842602</v>
      </c>
      <c r="O165" s="8" t="n">
        <v>37842602</v>
      </c>
    </row>
    <row r="166">
      <c r="A166" s="2" t="inlineStr">
        <is>
          <t>A010120</t>
        </is>
      </c>
      <c r="B166" s="5" t="inlineStr">
        <is>
          <t>LS산전</t>
        </is>
      </c>
      <c r="C166" s="2" t="inlineStr">
        <is>
          <t>상장주식수 (보통+우선)(주)</t>
        </is>
      </c>
      <c r="D166" s="2" t="inlineStr">
        <is>
          <t>YEARLY</t>
        </is>
      </c>
      <c r="E166" s="8" t="n">
        <v>30000000</v>
      </c>
      <c r="F166" s="8" t="n">
        <v>30000000</v>
      </c>
      <c r="G166" s="8" t="n">
        <v>30000000</v>
      </c>
      <c r="H166" s="8" t="n">
        <v>30000000</v>
      </c>
      <c r="I166" s="8" t="n">
        <v>30000000</v>
      </c>
      <c r="J166" s="8" t="n">
        <v>30000000</v>
      </c>
      <c r="K166" s="8" t="n">
        <v>30000000</v>
      </c>
      <c r="L166" s="8" t="n">
        <v>30000000</v>
      </c>
      <c r="M166" s="8" t="n">
        <v>30000000</v>
      </c>
      <c r="N166" s="8" t="n">
        <v>30000000</v>
      </c>
      <c r="O166" s="8" t="n">
        <v>30000000</v>
      </c>
    </row>
    <row r="167">
      <c r="A167" s="2" t="inlineStr">
        <is>
          <t>A108670</t>
        </is>
      </c>
      <c r="B167" s="5" t="inlineStr">
        <is>
          <t>LG하우시스</t>
        </is>
      </c>
      <c r="C167" s="2" t="inlineStr">
        <is>
          <t>상장주식수 (보통+우선)(주)</t>
        </is>
      </c>
      <c r="D167" s="2" t="inlineStr">
        <is>
          <t>YEARLY</t>
        </is>
      </c>
      <c r="E167" s="9" t="n"/>
      <c r="F167" s="9" t="n"/>
      <c r="G167" s="9" t="n"/>
      <c r="H167" s="9" t="n">
        <v>10000000</v>
      </c>
      <c r="I167" s="9" t="n">
        <v>10000000</v>
      </c>
      <c r="J167" s="9" t="n">
        <v>10000000</v>
      </c>
      <c r="K167" s="9" t="n">
        <v>10000000</v>
      </c>
      <c r="L167" s="9" t="n">
        <v>10000000</v>
      </c>
      <c r="M167" s="9" t="n">
        <v>10000000</v>
      </c>
      <c r="N167" s="9" t="n">
        <v>10000000</v>
      </c>
      <c r="O167" s="9" t="n">
        <v>10000000</v>
      </c>
    </row>
    <row r="168">
      <c r="A168" s="2" t="inlineStr">
        <is>
          <t>A036490</t>
        </is>
      </c>
      <c r="B168" s="5" t="inlineStr">
        <is>
          <t>OCI머티리얼즈</t>
        </is>
      </c>
      <c r="C168" s="2" t="inlineStr">
        <is>
          <t>상장주식수 (보통+우선)(주)</t>
        </is>
      </c>
      <c r="D168" s="2" t="inlineStr">
        <is>
          <t>YEARLY</t>
        </is>
      </c>
      <c r="E168" s="9" t="n">
        <v>8985173</v>
      </c>
      <c r="F168" s="9" t="n">
        <v>8985173</v>
      </c>
      <c r="G168" s="9" t="n">
        <v>10547673</v>
      </c>
      <c r="H168" s="9" t="n">
        <v>10547673</v>
      </c>
      <c r="I168" s="9" t="n">
        <v>10547673</v>
      </c>
      <c r="J168" s="9" t="n">
        <v>10547673</v>
      </c>
      <c r="K168" s="9" t="n">
        <v>10547673</v>
      </c>
      <c r="L168" s="9" t="n">
        <v>10547673</v>
      </c>
      <c r="M168" s="9" t="n">
        <v>10547673</v>
      </c>
      <c r="N168" s="9" t="n">
        <v>10547673</v>
      </c>
      <c r="O168" s="9" t="n">
        <v>10547673</v>
      </c>
    </row>
    <row r="169">
      <c r="A169" s="2" t="inlineStr">
        <is>
          <t>A001120</t>
        </is>
      </c>
      <c r="B169" s="5" t="inlineStr">
        <is>
          <t>LG상사</t>
        </is>
      </c>
      <c r="C169" s="2" t="inlineStr">
        <is>
          <t>상장주식수 (보통+우선)(주)</t>
        </is>
      </c>
      <c r="D169" s="2" t="inlineStr">
        <is>
          <t>YEARLY</t>
        </is>
      </c>
      <c r="E169" s="9" t="n">
        <v>38760000</v>
      </c>
      <c r="F169" s="9" t="n">
        <v>38760000</v>
      </c>
      <c r="G169" s="9" t="n">
        <v>38760000</v>
      </c>
      <c r="H169" s="9" t="n">
        <v>38760000</v>
      </c>
      <c r="I169" s="9" t="n">
        <v>38760000</v>
      </c>
      <c r="J169" s="9" t="n">
        <v>38760000</v>
      </c>
      <c r="K169" s="9" t="n">
        <v>38760000</v>
      </c>
      <c r="L169" s="9" t="n">
        <v>38760000</v>
      </c>
      <c r="M169" s="9" t="n">
        <v>38760000</v>
      </c>
      <c r="N169" s="9" t="n">
        <v>38760000</v>
      </c>
      <c r="O169" s="9" t="n">
        <v>38760000</v>
      </c>
    </row>
    <row r="170">
      <c r="A170" s="2" t="inlineStr">
        <is>
          <t>A011790</t>
        </is>
      </c>
      <c r="B170" s="5" t="inlineStr">
        <is>
          <t>SKC</t>
        </is>
      </c>
      <c r="C170" s="2" t="inlineStr">
        <is>
          <t>상장주식수 (보통+우선)(주)</t>
        </is>
      </c>
      <c r="D170" s="2" t="inlineStr">
        <is>
          <t>YEARLY</t>
        </is>
      </c>
      <c r="E170" s="9" t="n">
        <v>34829203</v>
      </c>
      <c r="F170" s="9" t="n">
        <v>36215063</v>
      </c>
      <c r="G170" s="9" t="n">
        <v>36215063</v>
      </c>
      <c r="H170" s="9" t="n">
        <v>36215063</v>
      </c>
      <c r="I170" s="9" t="n">
        <v>36215063</v>
      </c>
      <c r="J170" s="9" t="n">
        <v>36215063</v>
      </c>
      <c r="K170" s="9" t="n">
        <v>36215063</v>
      </c>
      <c r="L170" s="9" t="n">
        <v>36215063</v>
      </c>
      <c r="M170" s="9" t="n">
        <v>36347513</v>
      </c>
      <c r="N170" s="9" t="n">
        <v>36797148</v>
      </c>
      <c r="O170" s="9" t="n">
        <v>36797148</v>
      </c>
    </row>
    <row r="171">
      <c r="A171" s="2" t="inlineStr">
        <is>
          <t>A035760</t>
        </is>
      </c>
      <c r="B171" s="5" t="inlineStr">
        <is>
          <t>CJ오쇼핑</t>
        </is>
      </c>
      <c r="C171" s="2" t="inlineStr">
        <is>
          <t>상장주식수 (보통+우선)(주)</t>
        </is>
      </c>
      <c r="D171" s="2" t="inlineStr">
        <is>
          <t>YEARLY</t>
        </is>
      </c>
      <c r="E171" s="9" t="n">
        <v>10992965</v>
      </c>
      <c r="F171" s="9" t="n">
        <v>11003531</v>
      </c>
      <c r="G171" s="9" t="n">
        <v>11004531</v>
      </c>
      <c r="H171" s="9" t="n">
        <v>11010497</v>
      </c>
      <c r="I171" s="9" t="n">
        <v>6070578</v>
      </c>
      <c r="J171" s="9" t="n">
        <v>6203265</v>
      </c>
      <c r="K171" s="9" t="n">
        <v>6203638</v>
      </c>
      <c r="L171" s="9" t="n">
        <v>6204865</v>
      </c>
      <c r="M171" s="9" t="n">
        <v>6206878</v>
      </c>
      <c r="N171" s="9" t="n">
        <v>6215518</v>
      </c>
      <c r="O171" s="9" t="n">
        <v>6215518</v>
      </c>
    </row>
    <row r="172">
      <c r="A172" s="2" t="inlineStr">
        <is>
          <t>A081660</t>
        </is>
      </c>
      <c r="B172" s="5" t="inlineStr">
        <is>
          <t>휠라코리아</t>
        </is>
      </c>
      <c r="C172" s="2" t="inlineStr">
        <is>
          <t>상장주식수 (보통+우선)(주)</t>
        </is>
      </c>
      <c r="D172" s="2" t="inlineStr">
        <is>
          <t>YEARLY</t>
        </is>
      </c>
      <c r="E172" s="8" t="n"/>
      <c r="F172" s="8" t="n"/>
      <c r="G172" s="8" t="n"/>
      <c r="H172" s="8" t="n"/>
      <c r="I172" s="8" t="n">
        <v>9067073</v>
      </c>
      <c r="J172" s="8" t="n">
        <v>9475064</v>
      </c>
      <c r="K172" s="8" t="n">
        <v>9938014</v>
      </c>
      <c r="L172" s="8" t="n">
        <v>9938014</v>
      </c>
      <c r="M172" s="8" t="n">
        <v>10448014</v>
      </c>
      <c r="N172" s="8" t="n">
        <v>11303014</v>
      </c>
      <c r="O172" s="8" t="n">
        <v>11308014</v>
      </c>
    </row>
    <row r="173">
      <c r="A173" s="2" t="inlineStr">
        <is>
          <t>A002350</t>
        </is>
      </c>
      <c r="B173" s="5" t="inlineStr">
        <is>
          <t>넥센타이어</t>
        </is>
      </c>
      <c r="C173" s="2" t="inlineStr">
        <is>
          <t>상장주식수 (보통+우선)(주)</t>
        </is>
      </c>
      <c r="D173" s="2" t="inlineStr">
        <is>
          <t>YEARLY</t>
        </is>
      </c>
      <c r="E173" s="8" t="n">
        <v>10142026</v>
      </c>
      <c r="F173" s="8" t="n">
        <v>10142026</v>
      </c>
      <c r="G173" s="8" t="n">
        <v>101420260</v>
      </c>
      <c r="H173" s="8" t="n">
        <v>101420260</v>
      </c>
      <c r="I173" s="8" t="n">
        <v>101420260</v>
      </c>
      <c r="J173" s="8" t="n">
        <v>101420260</v>
      </c>
      <c r="K173" s="8" t="n">
        <v>101420260</v>
      </c>
      <c r="L173" s="8" t="n">
        <v>101420260</v>
      </c>
      <c r="M173" s="8" t="n">
        <v>102915877</v>
      </c>
      <c r="N173" s="8" t="n">
        <v>102915877</v>
      </c>
      <c r="O173" s="8" t="n">
        <v>102915877</v>
      </c>
    </row>
    <row r="174">
      <c r="A174" s="2" t="inlineStr">
        <is>
          <t>A003240</t>
        </is>
      </c>
      <c r="B174" s="5" t="inlineStr">
        <is>
          <t>태광산업</t>
        </is>
      </c>
      <c r="C174" s="2" t="inlineStr">
        <is>
          <t>상장주식수 (보통+우선)(주)</t>
        </is>
      </c>
      <c r="D174" s="2" t="inlineStr">
        <is>
          <t>YEARLY</t>
        </is>
      </c>
      <c r="E174" s="8" t="n">
        <v>1113400</v>
      </c>
      <c r="F174" s="8" t="n">
        <v>1113400</v>
      </c>
      <c r="G174" s="8" t="n">
        <v>1113400</v>
      </c>
      <c r="H174" s="8" t="n">
        <v>1113400</v>
      </c>
      <c r="I174" s="8" t="n">
        <v>1113400</v>
      </c>
      <c r="J174" s="8" t="n">
        <v>1113400</v>
      </c>
      <c r="K174" s="8" t="n">
        <v>1113400</v>
      </c>
      <c r="L174" s="8" t="n">
        <v>1113400</v>
      </c>
      <c r="M174" s="8" t="n">
        <v>1113400</v>
      </c>
      <c r="N174" s="8" t="n">
        <v>1113400</v>
      </c>
      <c r="O174" s="8" t="n">
        <v>1113400</v>
      </c>
    </row>
    <row r="175">
      <c r="A175" s="2" t="inlineStr">
        <is>
          <t>A039130</t>
        </is>
      </c>
      <c r="B175" s="5" t="inlineStr">
        <is>
          <t>하나투어</t>
        </is>
      </c>
      <c r="C175" s="2" t="inlineStr">
        <is>
          <t>상장주식수 (보통+우선)(주)</t>
        </is>
      </c>
      <c r="D175" s="2" t="inlineStr">
        <is>
          <t>YEARLY</t>
        </is>
      </c>
      <c r="E175" s="8" t="n">
        <v>11616185</v>
      </c>
      <c r="F175" s="8" t="n">
        <v>11616185</v>
      </c>
      <c r="G175" s="8" t="n">
        <v>11616185</v>
      </c>
      <c r="H175" s="8" t="n">
        <v>11616185</v>
      </c>
      <c r="I175" s="8" t="n">
        <v>11616185</v>
      </c>
      <c r="J175" s="8" t="n">
        <v>11616185</v>
      </c>
      <c r="K175" s="8" t="n">
        <v>11616185</v>
      </c>
      <c r="L175" s="8" t="n">
        <v>11616185</v>
      </c>
      <c r="M175" s="8" t="n">
        <v>11616185</v>
      </c>
      <c r="N175" s="8" t="n">
        <v>11616185</v>
      </c>
      <c r="O175" s="8" t="n">
        <v>11616185</v>
      </c>
    </row>
    <row r="176">
      <c r="A176" s="2" t="inlineStr">
        <is>
          <t>A052690</t>
        </is>
      </c>
      <c r="B176" s="5" t="inlineStr">
        <is>
          <t>한전기술</t>
        </is>
      </c>
      <c r="C176" s="2" t="inlineStr">
        <is>
          <t>상장주식수 (보통+우선)(주)</t>
        </is>
      </c>
      <c r="D176" s="2" t="inlineStr">
        <is>
          <t>YEARLY</t>
        </is>
      </c>
      <c r="E176" s="8" t="n"/>
      <c r="F176" s="8" t="n"/>
      <c r="G176" s="8" t="n"/>
      <c r="H176" s="8" t="n">
        <v>38220000</v>
      </c>
      <c r="I176" s="8" t="n">
        <v>38220000</v>
      </c>
      <c r="J176" s="8" t="n">
        <v>38220000</v>
      </c>
      <c r="K176" s="8" t="n">
        <v>38220000</v>
      </c>
      <c r="L176" s="8" t="n">
        <v>38220000</v>
      </c>
      <c r="M176" s="8" t="n">
        <v>38220000</v>
      </c>
      <c r="N176" s="8" t="n">
        <v>38220000</v>
      </c>
      <c r="O176" s="8" t="n">
        <v>38220000</v>
      </c>
    </row>
    <row r="177">
      <c r="A177" s="2" t="inlineStr">
        <is>
          <t>A042660</t>
        </is>
      </c>
      <c r="B177" s="5" t="inlineStr">
        <is>
          <t>대우조선해양</t>
        </is>
      </c>
      <c r="C177" s="2" t="inlineStr">
        <is>
          <t>상장주식수 (보통+우선)(주)</t>
        </is>
      </c>
      <c r="D177" s="2" t="inlineStr">
        <is>
          <t>YEARLY</t>
        </is>
      </c>
      <c r="E177" s="9" t="n">
        <v>191390758</v>
      </c>
      <c r="F177" s="9" t="n">
        <v>191390758</v>
      </c>
      <c r="G177" s="9" t="n">
        <v>191390758</v>
      </c>
      <c r="H177" s="9" t="n">
        <v>191390758</v>
      </c>
      <c r="I177" s="9" t="n">
        <v>191390758</v>
      </c>
      <c r="J177" s="9" t="n">
        <v>191390758</v>
      </c>
      <c r="K177" s="9" t="n">
        <v>191390758</v>
      </c>
      <c r="L177" s="9" t="n">
        <v>191390758</v>
      </c>
      <c r="M177" s="9" t="n">
        <v>191390758</v>
      </c>
      <c r="N177" s="9" t="n">
        <v>191390758</v>
      </c>
      <c r="O177" s="9" t="n">
        <v>273415368</v>
      </c>
    </row>
    <row r="178">
      <c r="A178" s="2" t="inlineStr">
        <is>
          <t>A082640</t>
        </is>
      </c>
      <c r="B178" s="5" t="inlineStr">
        <is>
          <t>동양생명</t>
        </is>
      </c>
      <c r="C178" s="2" t="inlineStr">
        <is>
          <t>상장주식수 (보통+우선)(주)</t>
        </is>
      </c>
      <c r="D178" s="2" t="inlineStr">
        <is>
          <t>YEARLY</t>
        </is>
      </c>
      <c r="E178" s="9" t="n"/>
      <c r="F178" s="9" t="n"/>
      <c r="G178" s="9" t="n"/>
      <c r="H178" s="9" t="n">
        <v>107550390</v>
      </c>
      <c r="I178" s="9" t="n">
        <v>107550390</v>
      </c>
      <c r="J178" s="9" t="n">
        <v>107572390</v>
      </c>
      <c r="K178" s="9" t="n">
        <v>107572390</v>
      </c>
      <c r="L178" s="9" t="n">
        <v>107572390</v>
      </c>
      <c r="M178" s="9" t="n">
        <v>107572390</v>
      </c>
      <c r="N178" s="9" t="n">
        <v>107572390</v>
      </c>
      <c r="O178" s="9" t="n">
        <v>107572390</v>
      </c>
    </row>
    <row r="179">
      <c r="A179" s="2" t="inlineStr">
        <is>
          <t>A016450</t>
        </is>
      </c>
      <c r="B179" s="5" t="inlineStr">
        <is>
          <t>한세예스24홀딩스</t>
        </is>
      </c>
      <c r="C179" s="2" t="inlineStr">
        <is>
          <t>상장주식수 (보통+우선)(주)</t>
        </is>
      </c>
      <c r="D179" s="2" t="inlineStr">
        <is>
          <t>YEARLY</t>
        </is>
      </c>
      <c r="E179" s="9" t="n">
        <v>40000000</v>
      </c>
      <c r="F179" s="9" t="n">
        <v>40000000</v>
      </c>
      <c r="G179" s="9" t="n">
        <v>40000000</v>
      </c>
      <c r="H179" s="9" t="n">
        <v>31748319</v>
      </c>
      <c r="I179" s="9" t="n">
        <v>31748319</v>
      </c>
      <c r="J179" s="9" t="n">
        <v>31748319</v>
      </c>
      <c r="K179" s="9" t="n">
        <v>31748319</v>
      </c>
      <c r="L179" s="9" t="n">
        <v>40000000</v>
      </c>
      <c r="M179" s="9" t="n">
        <v>40000000</v>
      </c>
      <c r="N179" s="9" t="n">
        <v>40000000</v>
      </c>
      <c r="O179" s="9" t="n">
        <v>40000000</v>
      </c>
    </row>
    <row r="180">
      <c r="A180" s="2" t="inlineStr">
        <is>
          <t>A028150</t>
        </is>
      </c>
      <c r="B180" s="5" t="inlineStr">
        <is>
          <t>GS홈쇼핑</t>
        </is>
      </c>
      <c r="C180" s="2" t="inlineStr">
        <is>
          <t>상장주식수 (보통+우선)(주)</t>
        </is>
      </c>
      <c r="D180" s="2" t="inlineStr">
        <is>
          <t>YEARLY</t>
        </is>
      </c>
      <c r="E180" s="9" t="n">
        <v>6562500</v>
      </c>
      <c r="F180" s="9" t="n">
        <v>6562500</v>
      </c>
      <c r="G180" s="9" t="n">
        <v>6562500</v>
      </c>
      <c r="H180" s="9" t="n">
        <v>6562500</v>
      </c>
      <c r="I180" s="9" t="n">
        <v>6562500</v>
      </c>
      <c r="J180" s="9" t="n">
        <v>6562500</v>
      </c>
      <c r="K180" s="9" t="n">
        <v>6562500</v>
      </c>
      <c r="L180" s="9" t="n">
        <v>6562500</v>
      </c>
      <c r="M180" s="9" t="n">
        <v>6562500</v>
      </c>
      <c r="N180" s="9" t="n">
        <v>6562500</v>
      </c>
      <c r="O180" s="9" t="n">
        <v>6562500</v>
      </c>
    </row>
    <row r="181">
      <c r="A181" s="2" t="inlineStr">
        <is>
          <t>A025540</t>
        </is>
      </c>
      <c r="B181" s="5" t="inlineStr">
        <is>
          <t>한국단자</t>
        </is>
      </c>
      <c r="C181" s="2" t="inlineStr">
        <is>
          <t>상장주식수 (보통+우선)(주)</t>
        </is>
      </c>
      <c r="D181" s="2" t="inlineStr">
        <is>
          <t>YEARLY</t>
        </is>
      </c>
      <c r="E181" s="9" t="n">
        <v>10415000</v>
      </c>
      <c r="F181" s="9" t="n">
        <v>10415000</v>
      </c>
      <c r="G181" s="9" t="n">
        <v>10415000</v>
      </c>
      <c r="H181" s="9" t="n">
        <v>10415000</v>
      </c>
      <c r="I181" s="9" t="n">
        <v>10415000</v>
      </c>
      <c r="J181" s="9" t="n">
        <v>10415000</v>
      </c>
      <c r="K181" s="9" t="n">
        <v>10415000</v>
      </c>
      <c r="L181" s="9" t="n">
        <v>10415000</v>
      </c>
      <c r="M181" s="9" t="n">
        <v>10415000</v>
      </c>
      <c r="N181" s="9" t="n">
        <v>10415000</v>
      </c>
      <c r="O181" s="9" t="n">
        <v>10415000</v>
      </c>
    </row>
    <row r="182">
      <c r="A182" s="2" t="inlineStr">
        <is>
          <t>A064350</t>
        </is>
      </c>
      <c r="B182" s="5" t="inlineStr">
        <is>
          <t>현대로템</t>
        </is>
      </c>
      <c r="C182" s="2" t="inlineStr">
        <is>
          <t>상장주식수 (보통+우선)(주)</t>
        </is>
      </c>
      <c r="D182" s="2" t="inlineStr">
        <is>
          <t>YEARLY</t>
        </is>
      </c>
      <c r="E182" s="8" t="n"/>
      <c r="F182" s="8" t="n"/>
      <c r="G182" s="8" t="n"/>
      <c r="H182" s="8" t="n"/>
      <c r="I182" s="8" t="n"/>
      <c r="J182" s="8" t="n"/>
      <c r="K182" s="8" t="n"/>
      <c r="L182" s="8" t="n">
        <v>85000000</v>
      </c>
      <c r="M182" s="8" t="n">
        <v>85000000</v>
      </c>
      <c r="N182" s="8" t="n">
        <v>85000000</v>
      </c>
      <c r="O182" s="8" t="n">
        <v>85000000</v>
      </c>
    </row>
    <row r="183">
      <c r="A183" s="2" t="inlineStr">
        <is>
          <t>A069620</t>
        </is>
      </c>
      <c r="B183" s="5" t="inlineStr">
        <is>
          <t>대웅제약</t>
        </is>
      </c>
      <c r="C183" s="2" t="inlineStr">
        <is>
          <t>상장주식수 (보통+우선)(주)</t>
        </is>
      </c>
      <c r="D183" s="2" t="inlineStr">
        <is>
          <t>YEARLY</t>
        </is>
      </c>
      <c r="E183" s="8" t="n">
        <v>9878538</v>
      </c>
      <c r="F183" s="8" t="n">
        <v>9878538</v>
      </c>
      <c r="G183" s="8" t="n">
        <v>10152219</v>
      </c>
      <c r="H183" s="8" t="n">
        <v>10427047</v>
      </c>
      <c r="I183" s="8" t="n">
        <v>10708316</v>
      </c>
      <c r="J183" s="8" t="n">
        <v>10994117</v>
      </c>
      <c r="K183" s="8" t="n">
        <v>11285968</v>
      </c>
      <c r="L183" s="8" t="n">
        <v>11586575</v>
      </c>
      <c r="M183" s="8" t="n">
        <v>11586575</v>
      </c>
      <c r="N183" s="8" t="n">
        <v>11586575</v>
      </c>
      <c r="O183" s="8" t="n">
        <v>11586575</v>
      </c>
    </row>
    <row r="184">
      <c r="A184" s="2" t="inlineStr">
        <is>
          <t>A096530</t>
        </is>
      </c>
      <c r="B184" s="5" t="inlineStr">
        <is>
          <t>씨젠</t>
        </is>
      </c>
      <c r="C184" s="2" t="inlineStr">
        <is>
          <t>상장주식수 (보통+우선)(주)</t>
        </is>
      </c>
      <c r="D184" s="2" t="inlineStr">
        <is>
          <t>YEARLY</t>
        </is>
      </c>
      <c r="E184" s="8" t="n"/>
      <c r="F184" s="8" t="n"/>
      <c r="G184" s="8" t="n"/>
      <c r="H184" s="8" t="n"/>
      <c r="I184" s="8" t="n">
        <v>12967100</v>
      </c>
      <c r="J184" s="8" t="n">
        <v>13072600</v>
      </c>
      <c r="K184" s="8" t="n">
        <v>13096100</v>
      </c>
      <c r="L184" s="8" t="n">
        <v>16852431</v>
      </c>
      <c r="M184" s="8" t="n">
        <v>16916431</v>
      </c>
      <c r="N184" s="8" t="n">
        <v>26234020</v>
      </c>
      <c r="O184" s="8" t="n">
        <v>26234020</v>
      </c>
    </row>
    <row r="185">
      <c r="A185" s="2" t="inlineStr">
        <is>
          <t>A010780</t>
        </is>
      </c>
      <c r="B185" s="5" t="inlineStr">
        <is>
          <t>아이에스동서</t>
        </is>
      </c>
      <c r="C185" s="2" t="inlineStr">
        <is>
          <t>상장주식수 (보통+우선)(주)</t>
        </is>
      </c>
      <c r="D185" s="2" t="inlineStr">
        <is>
          <t>YEARLY</t>
        </is>
      </c>
      <c r="E185" s="8" t="n">
        <v>7848576</v>
      </c>
      <c r="F185" s="8" t="n">
        <v>7848576</v>
      </c>
      <c r="G185" s="8" t="n">
        <v>17022354</v>
      </c>
      <c r="H185" s="8" t="n">
        <v>17022354</v>
      </c>
      <c r="I185" s="8" t="n">
        <v>17022354</v>
      </c>
      <c r="J185" s="8" t="n">
        <v>25533531</v>
      </c>
      <c r="K185" s="8" t="n">
        <v>25533531</v>
      </c>
      <c r="L185" s="8" t="n">
        <v>25533531</v>
      </c>
      <c r="M185" s="8" t="n">
        <v>25533531</v>
      </c>
      <c r="N185" s="8" t="n">
        <v>27270147</v>
      </c>
      <c r="O185" s="8" t="n">
        <v>27270147</v>
      </c>
    </row>
    <row r="186">
      <c r="A186" s="2" t="inlineStr">
        <is>
          <t>A024720</t>
        </is>
      </c>
      <c r="B186" s="5" t="inlineStr">
        <is>
          <t>한국콜마홀딩스</t>
        </is>
      </c>
      <c r="C186" s="2" t="inlineStr">
        <is>
          <t>상장주식수 (보통+우선)(주)</t>
        </is>
      </c>
      <c r="D186" s="2" t="inlineStr">
        <is>
          <t>YEARLY</t>
        </is>
      </c>
      <c r="E186" s="8" t="n">
        <v>19673719</v>
      </c>
      <c r="F186" s="8" t="n">
        <v>21626065</v>
      </c>
      <c r="G186" s="8" t="n">
        <v>21626065</v>
      </c>
      <c r="H186" s="8" t="n">
        <v>26836204</v>
      </c>
      <c r="I186" s="8" t="n">
        <v>27532582</v>
      </c>
      <c r="J186" s="8" t="n">
        <v>28864848</v>
      </c>
      <c r="K186" s="8" t="n">
        <v>9381076</v>
      </c>
      <c r="L186" s="8" t="n">
        <v>16391930</v>
      </c>
      <c r="M186" s="8" t="n">
        <v>16391930</v>
      </c>
      <c r="N186" s="8" t="n">
        <v>16391930</v>
      </c>
      <c r="O186" s="8" t="n">
        <v>16748936</v>
      </c>
    </row>
    <row r="187">
      <c r="A187" s="2" t="inlineStr">
        <is>
          <t>A073240</t>
        </is>
      </c>
      <c r="B187" s="5" t="inlineStr">
        <is>
          <t>금호타이어</t>
        </is>
      </c>
      <c r="C187" s="2" t="inlineStr">
        <is>
          <t>상장주식수 (보통+우선)(주)</t>
        </is>
      </c>
      <c r="D187" s="2" t="inlineStr">
        <is>
          <t>YEARLY</t>
        </is>
      </c>
      <c r="E187" s="9" t="n">
        <v>70000000</v>
      </c>
      <c r="F187" s="9" t="n">
        <v>70000000</v>
      </c>
      <c r="G187" s="9" t="n">
        <v>70000000</v>
      </c>
      <c r="H187" s="9" t="n">
        <v>70008215</v>
      </c>
      <c r="I187" s="9" t="n">
        <v>92972936</v>
      </c>
      <c r="J187" s="9" t="n">
        <v>106300417</v>
      </c>
      <c r="K187" s="9" t="n">
        <v>126257598</v>
      </c>
      <c r="L187" s="9" t="n">
        <v>147811198</v>
      </c>
      <c r="M187" s="9" t="n">
        <v>157993158</v>
      </c>
      <c r="N187" s="9" t="n">
        <v>157993158</v>
      </c>
      <c r="O187" s="9" t="n">
        <v>157993158</v>
      </c>
    </row>
    <row r="188">
      <c r="A188" s="2" t="inlineStr">
        <is>
          <t>A000640</t>
        </is>
      </c>
      <c r="B188" s="5" t="inlineStr">
        <is>
          <t>동아쏘시오홀딩스</t>
        </is>
      </c>
      <c r="C188" s="2" t="inlineStr">
        <is>
          <t>상장주식수 (보통+우선)(주)</t>
        </is>
      </c>
      <c r="D188" s="2" t="inlineStr">
        <is>
          <t>YEARLY</t>
        </is>
      </c>
      <c r="E188" s="9" t="n">
        <v>9869000</v>
      </c>
      <c r="F188" s="9" t="n">
        <v>10051000</v>
      </c>
      <c r="G188" s="9" t="n">
        <v>10253000</v>
      </c>
      <c r="H188" s="9" t="n">
        <v>10456000</v>
      </c>
      <c r="I188" s="9" t="n">
        <v>11135000</v>
      </c>
      <c r="J188" s="9" t="n">
        <v>11135000</v>
      </c>
      <c r="K188" s="9" t="n">
        <v>11135000</v>
      </c>
      <c r="L188" s="9" t="n">
        <v>4339639</v>
      </c>
      <c r="M188" s="9" t="n">
        <v>4481591</v>
      </c>
      <c r="N188" s="9" t="n">
        <v>4666791</v>
      </c>
      <c r="O188" s="9" t="n">
        <v>4666791</v>
      </c>
    </row>
    <row r="189">
      <c r="A189" s="2" t="inlineStr">
        <is>
          <t>A004000</t>
        </is>
      </c>
      <c r="B189" s="5" t="inlineStr">
        <is>
          <t>삼성정밀화학</t>
        </is>
      </c>
      <c r="C189" s="2" t="inlineStr">
        <is>
          <t>상장주식수 (보통+우선)(주)</t>
        </is>
      </c>
      <c r="D189" s="2" t="inlineStr">
        <is>
          <t>YEARLY</t>
        </is>
      </c>
      <c r="E189" s="9" t="n">
        <v>25800000</v>
      </c>
      <c r="F189" s="9" t="n">
        <v>25800000</v>
      </c>
      <c r="G189" s="9" t="n">
        <v>25800000</v>
      </c>
      <c r="H189" s="9" t="n">
        <v>25800000</v>
      </c>
      <c r="I189" s="9" t="n">
        <v>25800000</v>
      </c>
      <c r="J189" s="9" t="n">
        <v>25800000</v>
      </c>
      <c r="K189" s="9" t="n">
        <v>25800000</v>
      </c>
      <c r="L189" s="9" t="n">
        <v>25800000</v>
      </c>
      <c r="M189" s="9" t="n">
        <v>25800000</v>
      </c>
      <c r="N189" s="9" t="n">
        <v>25800000</v>
      </c>
      <c r="O189" s="9" t="n">
        <v>25800000</v>
      </c>
    </row>
    <row r="190">
      <c r="A190" s="2" t="inlineStr">
        <is>
          <t>A041510</t>
        </is>
      </c>
      <c r="B190" s="5" t="inlineStr">
        <is>
          <t>에스엠</t>
        </is>
      </c>
      <c r="C190" s="2" t="inlineStr">
        <is>
          <t>상장주식수 (보통+우선)(주)</t>
        </is>
      </c>
      <c r="D190" s="2" t="inlineStr">
        <is>
          <t>YEARLY</t>
        </is>
      </c>
      <c r="E190" s="9" t="n">
        <v>13578040</v>
      </c>
      <c r="F190" s="9" t="n">
        <v>16078040</v>
      </c>
      <c r="G190" s="9" t="n">
        <v>16078040</v>
      </c>
      <c r="H190" s="9" t="n">
        <v>16078040</v>
      </c>
      <c r="I190" s="9" t="n">
        <v>16334040</v>
      </c>
      <c r="J190" s="9" t="n">
        <v>16571040</v>
      </c>
      <c r="K190" s="9" t="n">
        <v>20426764</v>
      </c>
      <c r="L190" s="9" t="n">
        <v>20648264</v>
      </c>
      <c r="M190" s="9" t="n">
        <v>20648264</v>
      </c>
      <c r="N190" s="9" t="n">
        <v>20822293</v>
      </c>
      <c r="O190" s="9" t="n">
        <v>20885663</v>
      </c>
    </row>
    <row r="191">
      <c r="A191" s="2" t="inlineStr">
        <is>
          <t>A084110</t>
        </is>
      </c>
      <c r="B191" s="5" t="inlineStr">
        <is>
          <t>휴온스</t>
        </is>
      </c>
      <c r="C191" s="2" t="inlineStr">
        <is>
          <t>상장주식수 (보통+우선)(주)</t>
        </is>
      </c>
      <c r="D191" s="2" t="inlineStr">
        <is>
          <t>YEARLY</t>
        </is>
      </c>
      <c r="E191" s="9" t="n">
        <v>6000000</v>
      </c>
      <c r="F191" s="9" t="n">
        <v>6875001</v>
      </c>
      <c r="G191" s="9" t="n">
        <v>8600000</v>
      </c>
      <c r="H191" s="9" t="n">
        <v>8740000</v>
      </c>
      <c r="I191" s="9" t="n">
        <v>9000000</v>
      </c>
      <c r="J191" s="9" t="n">
        <v>9000000</v>
      </c>
      <c r="K191" s="9" t="n">
        <v>9488815</v>
      </c>
      <c r="L191" s="9" t="n">
        <v>10643763</v>
      </c>
      <c r="M191" s="9" t="n">
        <v>11300308</v>
      </c>
      <c r="N191" s="9" t="n">
        <v>11396154</v>
      </c>
      <c r="O191" s="9" t="n">
        <v>11396154</v>
      </c>
    </row>
    <row r="192">
      <c r="A192" s="2" t="inlineStr">
        <is>
          <t>A181710</t>
        </is>
      </c>
      <c r="B192" s="5" t="inlineStr">
        <is>
          <t>NHN엔터테인먼트</t>
        </is>
      </c>
      <c r="C192" s="2" t="inlineStr">
        <is>
          <t>상장주식수 (보통+우선)(주)</t>
        </is>
      </c>
      <c r="D192" s="2" t="inlineStr">
        <is>
          <t>YEARLY</t>
        </is>
      </c>
      <c r="E192" s="8" t="n"/>
      <c r="F192" s="8" t="n"/>
      <c r="G192" s="8" t="n"/>
      <c r="H192" s="8" t="n"/>
      <c r="I192" s="8" t="n"/>
      <c r="J192" s="8" t="n"/>
      <c r="K192" s="8" t="n"/>
      <c r="L192" s="8" t="n">
        <v>15165025</v>
      </c>
      <c r="M192" s="8" t="n">
        <v>15165025</v>
      </c>
      <c r="N192" s="8" t="n">
        <v>19565025</v>
      </c>
      <c r="O192" s="8" t="n">
        <v>19565025</v>
      </c>
    </row>
    <row r="193">
      <c r="A193" s="2" t="inlineStr">
        <is>
          <t>A020000</t>
        </is>
      </c>
      <c r="B193" s="5" t="inlineStr">
        <is>
          <t>한섬</t>
        </is>
      </c>
      <c r="C193" s="2" t="inlineStr">
        <is>
          <t>상장주식수 (보통+우선)(주)</t>
        </is>
      </c>
      <c r="D193" s="2" t="inlineStr">
        <is>
          <t>YEARLY</t>
        </is>
      </c>
      <c r="E193" s="8" t="n">
        <v>32129496</v>
      </c>
      <c r="F193" s="8" t="n">
        <v>34340792</v>
      </c>
      <c r="G193" s="8" t="n">
        <v>24630000</v>
      </c>
      <c r="H193" s="8" t="n">
        <v>24630000</v>
      </c>
      <c r="I193" s="8" t="n">
        <v>24630000</v>
      </c>
      <c r="J193" s="8" t="n">
        <v>24630000</v>
      </c>
      <c r="K193" s="8" t="n">
        <v>24630000</v>
      </c>
      <c r="L193" s="8" t="n">
        <v>24630000</v>
      </c>
      <c r="M193" s="8" t="n">
        <v>24630000</v>
      </c>
      <c r="N193" s="8" t="n">
        <v>24630000</v>
      </c>
      <c r="O193" s="8" t="n">
        <v>24630000</v>
      </c>
    </row>
    <row r="194">
      <c r="A194" s="2" t="inlineStr">
        <is>
          <t>A048530</t>
        </is>
      </c>
      <c r="B194" s="5" t="inlineStr">
        <is>
          <t>인트론바이오</t>
        </is>
      </c>
      <c r="C194" s="2" t="inlineStr">
        <is>
          <t>상장주식수 (보통+우선)(주)</t>
        </is>
      </c>
      <c r="D194" s="2" t="inlineStr">
        <is>
          <t>YEARLY</t>
        </is>
      </c>
      <c r="E194" s="8" t="n"/>
      <c r="F194" s="8" t="n"/>
      <c r="G194" s="8" t="n"/>
      <c r="H194" s="8" t="n"/>
      <c r="I194" s="8" t="n"/>
      <c r="J194" s="8" t="n">
        <v>9163333</v>
      </c>
      <c r="K194" s="8" t="n">
        <v>9163333</v>
      </c>
      <c r="L194" s="8" t="n">
        <v>13969543</v>
      </c>
      <c r="M194" s="8" t="n">
        <v>13969543</v>
      </c>
      <c r="N194" s="8" t="n">
        <v>15038462</v>
      </c>
      <c r="O194" s="8" t="n">
        <v>15038462</v>
      </c>
    </row>
    <row r="195">
      <c r="A195" s="2" t="inlineStr">
        <is>
          <t>A056190</t>
        </is>
      </c>
      <c r="B195" s="5" t="inlineStr">
        <is>
          <t>에스에프에이</t>
        </is>
      </c>
      <c r="C195" s="2" t="inlineStr">
        <is>
          <t>상장주식수 (보통+우선)(주)</t>
        </is>
      </c>
      <c r="D195" s="2" t="inlineStr">
        <is>
          <t>YEARLY</t>
        </is>
      </c>
      <c r="E195" s="8" t="n">
        <v>9110000</v>
      </c>
      <c r="F195" s="8" t="n">
        <v>9110000</v>
      </c>
      <c r="G195" s="8" t="n">
        <v>9110000</v>
      </c>
      <c r="H195" s="8" t="n">
        <v>9110000</v>
      </c>
      <c r="I195" s="8" t="n">
        <v>17954380</v>
      </c>
      <c r="J195" s="8" t="n">
        <v>17954380</v>
      </c>
      <c r="K195" s="8" t="n">
        <v>17954380</v>
      </c>
      <c r="L195" s="8" t="n">
        <v>17954380</v>
      </c>
      <c r="M195" s="8" t="n">
        <v>17954380</v>
      </c>
      <c r="N195" s="8" t="n">
        <v>17954380</v>
      </c>
      <c r="O195" s="8" t="n">
        <v>17954380</v>
      </c>
    </row>
    <row r="196">
      <c r="A196" s="2" t="inlineStr">
        <is>
          <t>A009970</t>
        </is>
      </c>
      <c r="B196" s="5" t="inlineStr">
        <is>
          <t>영원무역홀딩스</t>
        </is>
      </c>
      <c r="C196" s="2" t="inlineStr">
        <is>
          <t>상장주식수 (보통+우선)(주)</t>
        </is>
      </c>
      <c r="D196" s="2" t="inlineStr">
        <is>
          <t>YEARLY</t>
        </is>
      </c>
      <c r="E196" s="8" t="n">
        <v>51014336</v>
      </c>
      <c r="F196" s="8" t="n">
        <v>51014336</v>
      </c>
      <c r="G196" s="8" t="n">
        <v>51014336</v>
      </c>
      <c r="H196" s="8" t="n">
        <v>12827027</v>
      </c>
      <c r="I196" s="8" t="n">
        <v>12827027</v>
      </c>
      <c r="J196" s="8" t="n">
        <v>12827027</v>
      </c>
      <c r="K196" s="8" t="n">
        <v>13635592</v>
      </c>
      <c r="L196" s="8" t="n">
        <v>13635592</v>
      </c>
      <c r="M196" s="8" t="n">
        <v>13635592</v>
      </c>
      <c r="N196" s="8" t="n">
        <v>13635592</v>
      </c>
      <c r="O196" s="8" t="n">
        <v>13635592</v>
      </c>
    </row>
    <row r="197">
      <c r="A197" s="2" t="inlineStr">
        <is>
          <t>A051500</t>
        </is>
      </c>
      <c r="B197" s="5" t="inlineStr">
        <is>
          <t>CJ프레시웨이</t>
        </is>
      </c>
      <c r="C197" s="2" t="inlineStr">
        <is>
          <t>상장주식수 (보통+우선)(주)</t>
        </is>
      </c>
      <c r="D197" s="2" t="inlineStr">
        <is>
          <t>YEARLY</t>
        </is>
      </c>
      <c r="E197" s="9" t="n">
        <v>9410900</v>
      </c>
      <c r="F197" s="9" t="n">
        <v>10755300</v>
      </c>
      <c r="G197" s="9" t="n">
        <v>10766000</v>
      </c>
      <c r="H197" s="9" t="n">
        <v>10776400</v>
      </c>
      <c r="I197" s="9" t="n">
        <v>10776400</v>
      </c>
      <c r="J197" s="9" t="n">
        <v>10798900</v>
      </c>
      <c r="K197" s="9" t="n">
        <v>10830800</v>
      </c>
      <c r="L197" s="9" t="n">
        <v>10849100</v>
      </c>
      <c r="M197" s="9" t="n">
        <v>10863800</v>
      </c>
      <c r="N197" s="9" t="n">
        <v>11871586</v>
      </c>
      <c r="O197" s="9" t="n">
        <v>11871586</v>
      </c>
    </row>
    <row r="198">
      <c r="A198" s="2" t="inlineStr">
        <is>
          <t>A037560</t>
        </is>
      </c>
      <c r="B198" s="5" t="inlineStr">
        <is>
          <t>CJ헬로비전</t>
        </is>
      </c>
      <c r="C198" s="2" t="inlineStr">
        <is>
          <t>상장주식수 (보통+우선)(주)</t>
        </is>
      </c>
      <c r="D198" s="2" t="inlineStr">
        <is>
          <t>YEARLY</t>
        </is>
      </c>
      <c r="E198" s="9" t="n"/>
      <c r="F198" s="9" t="n"/>
      <c r="G198" s="9" t="n"/>
      <c r="H198" s="9" t="n"/>
      <c r="I198" s="9" t="n"/>
      <c r="J198" s="9" t="n"/>
      <c r="K198" s="9" t="n">
        <v>69262895</v>
      </c>
      <c r="L198" s="9" t="n">
        <v>77446865</v>
      </c>
      <c r="M198" s="9" t="n">
        <v>77446865</v>
      </c>
      <c r="N198" s="9" t="n">
        <v>77446865</v>
      </c>
      <c r="O198" s="9" t="n">
        <v>77446865</v>
      </c>
    </row>
    <row r="199">
      <c r="A199" s="2" t="inlineStr">
        <is>
          <t>A002020</t>
        </is>
      </c>
      <c r="B199" s="5" t="inlineStr">
        <is>
          <t>코오롱</t>
        </is>
      </c>
      <c r="C199" s="2" t="inlineStr">
        <is>
          <t>상장주식수 (보통+우선)(주)</t>
        </is>
      </c>
      <c r="D199" s="2" t="inlineStr">
        <is>
          <t>YEARLY</t>
        </is>
      </c>
      <c r="E199" s="9" t="n">
        <v>20541774</v>
      </c>
      <c r="F199" s="9" t="n">
        <v>21348758</v>
      </c>
      <c r="G199" s="9" t="n">
        <v>21348758</v>
      </c>
      <c r="H199" s="9" t="n">
        <v>27073682</v>
      </c>
      <c r="I199" s="9" t="n">
        <v>12703420</v>
      </c>
      <c r="J199" s="9" t="n">
        <v>13136798</v>
      </c>
      <c r="K199" s="9" t="n">
        <v>13137575</v>
      </c>
      <c r="L199" s="9" t="n">
        <v>13137575</v>
      </c>
      <c r="M199" s="9" t="n">
        <v>13137575</v>
      </c>
      <c r="N199" s="9" t="n">
        <v>13137575</v>
      </c>
      <c r="O199" s="9" t="n">
        <v>13137575</v>
      </c>
    </row>
    <row r="200">
      <c r="A200" s="2" t="inlineStr">
        <is>
          <t>A033920</t>
        </is>
      </c>
      <c r="B200" s="5" t="inlineStr">
        <is>
          <t>무학</t>
        </is>
      </c>
      <c r="C200" s="2" t="inlineStr">
        <is>
          <t>상장주식수 (보통+우선)(주)</t>
        </is>
      </c>
      <c r="D200" s="2" t="inlineStr">
        <is>
          <t>YEARLY</t>
        </is>
      </c>
      <c r="E200" s="9" t="n">
        <v>25000000</v>
      </c>
      <c r="F200" s="9" t="n">
        <v>26212561</v>
      </c>
      <c r="G200" s="9" t="n">
        <v>26212561</v>
      </c>
      <c r="H200" s="9" t="n">
        <v>26212561</v>
      </c>
      <c r="I200" s="9" t="n">
        <v>26212561</v>
      </c>
      <c r="J200" s="9" t="n">
        <v>26212561</v>
      </c>
      <c r="K200" s="9" t="n">
        <v>26600000</v>
      </c>
      <c r="L200" s="9" t="n">
        <v>27000000</v>
      </c>
      <c r="M200" s="9" t="n">
        <v>27500000</v>
      </c>
      <c r="N200" s="9" t="n">
        <v>28100000</v>
      </c>
      <c r="O200" s="9" t="n">
        <v>28100000</v>
      </c>
    </row>
    <row r="201">
      <c r="A201" s="2" t="inlineStr">
        <is>
          <t>A046890</t>
        </is>
      </c>
      <c r="B201" s="5" t="inlineStr">
        <is>
          <t>서울반도체</t>
        </is>
      </c>
      <c r="C201" s="2" t="inlineStr">
        <is>
          <t>상장주식수 (보통+우선)(주)</t>
        </is>
      </c>
      <c r="D201" s="2" t="inlineStr">
        <is>
          <t>YEARLY</t>
        </is>
      </c>
      <c r="E201" s="9" t="n">
        <v>24207200</v>
      </c>
      <c r="F201" s="9" t="n">
        <v>50814400</v>
      </c>
      <c r="G201" s="9" t="n">
        <v>50814400</v>
      </c>
      <c r="H201" s="9" t="n">
        <v>57714400</v>
      </c>
      <c r="I201" s="9" t="n">
        <v>58305400</v>
      </c>
      <c r="J201" s="9" t="n">
        <v>58305400</v>
      </c>
      <c r="K201" s="9" t="n">
        <v>58305400</v>
      </c>
      <c r="L201" s="9" t="n">
        <v>58305400</v>
      </c>
      <c r="M201" s="9" t="n">
        <v>58305400</v>
      </c>
      <c r="N201" s="9" t="n">
        <v>58305400</v>
      </c>
      <c r="O201" s="9" t="n">
        <v>58305400</v>
      </c>
    </row>
    <row r="202">
      <c r="A202" s="2" t="inlineStr">
        <is>
          <t>A020560</t>
        </is>
      </c>
      <c r="B202" s="5" t="inlineStr">
        <is>
          <t>아시아나항공</t>
        </is>
      </c>
      <c r="C202" s="2" t="inlineStr">
        <is>
          <t>상장주식수 (보통+우선)(주)</t>
        </is>
      </c>
      <c r="D202" s="2" t="inlineStr">
        <is>
          <t>YEARLY</t>
        </is>
      </c>
      <c r="E202" s="8" t="n">
        <v>175170743</v>
      </c>
      <c r="F202" s="8" t="n">
        <v>175170743</v>
      </c>
      <c r="G202" s="8" t="n">
        <v>175170743</v>
      </c>
      <c r="H202" s="8" t="n">
        <v>175174423</v>
      </c>
      <c r="I202" s="8" t="n">
        <v>178203749</v>
      </c>
      <c r="J202" s="8" t="n">
        <v>183096528</v>
      </c>
      <c r="K202" s="8" t="n">
        <v>195101365</v>
      </c>
      <c r="L202" s="8" t="n">
        <v>195101365</v>
      </c>
      <c r="M202" s="8" t="n">
        <v>195101365</v>
      </c>
      <c r="N202" s="8" t="n">
        <v>195101365</v>
      </c>
      <c r="O202" s="8" t="n">
        <v>195101365</v>
      </c>
    </row>
    <row r="203">
      <c r="A203" s="2" t="inlineStr">
        <is>
          <t>A008000</t>
        </is>
      </c>
      <c r="B203" s="5" t="inlineStr">
        <is>
          <t>도레이케미칼</t>
        </is>
      </c>
      <c r="C203" s="2" t="inlineStr">
        <is>
          <t>상장주식수 (보통+우선)(주)</t>
        </is>
      </c>
      <c r="D203" s="2" t="inlineStr">
        <is>
          <t>YEARLY</t>
        </is>
      </c>
      <c r="E203" s="8" t="n">
        <v>47037218</v>
      </c>
      <c r="F203" s="8" t="n">
        <v>47037218</v>
      </c>
      <c r="G203" s="8" t="n">
        <v>47037218</v>
      </c>
      <c r="H203" s="8" t="n">
        <v>474461514</v>
      </c>
      <c r="I203" s="8" t="n">
        <v>474461514</v>
      </c>
      <c r="J203" s="8" t="n">
        <v>474461514</v>
      </c>
      <c r="K203" s="8" t="n">
        <v>463638514</v>
      </c>
      <c r="L203" s="8" t="n">
        <v>46363851</v>
      </c>
      <c r="M203" s="8" t="n">
        <v>46363851</v>
      </c>
      <c r="N203" s="8" t="n">
        <v>46363851</v>
      </c>
      <c r="O203" s="8" t="n">
        <v>46363851</v>
      </c>
    </row>
    <row r="204">
      <c r="A204" s="2" t="inlineStr">
        <is>
          <t>A030530</t>
        </is>
      </c>
      <c r="B204" s="5" t="inlineStr">
        <is>
          <t>원익IPS</t>
        </is>
      </c>
      <c r="C204" s="2" t="inlineStr">
        <is>
          <t>상장주식수 (보통+우선)(주)</t>
        </is>
      </c>
      <c r="D204" s="2" t="inlineStr">
        <is>
          <t>YEARLY</t>
        </is>
      </c>
      <c r="E204" s="8" t="n">
        <v>29616769</v>
      </c>
      <c r="F204" s="8" t="n">
        <v>33114610</v>
      </c>
      <c r="G204" s="8" t="n">
        <v>33114610</v>
      </c>
      <c r="H204" s="8" t="n">
        <v>33114610</v>
      </c>
      <c r="I204" s="8" t="n">
        <v>33522460</v>
      </c>
      <c r="J204" s="8" t="n">
        <v>72316447</v>
      </c>
      <c r="K204" s="8" t="n">
        <v>73137898</v>
      </c>
      <c r="L204" s="8" t="n">
        <v>73280410</v>
      </c>
      <c r="M204" s="8" t="n">
        <v>80500626</v>
      </c>
      <c r="N204" s="8" t="n">
        <v>80500626</v>
      </c>
      <c r="O204" s="8" t="n">
        <v>80500626</v>
      </c>
    </row>
    <row r="205">
      <c r="A205" s="2" t="inlineStr">
        <is>
          <t>A003620</t>
        </is>
      </c>
      <c r="B205" s="5" t="inlineStr">
        <is>
          <t>쌍용차</t>
        </is>
      </c>
      <c r="C205" s="2" t="inlineStr">
        <is>
          <t>상장주식수 (보통+우선)(주)</t>
        </is>
      </c>
      <c r="D205" s="2" t="inlineStr">
        <is>
          <t>YEARLY</t>
        </is>
      </c>
      <c r="E205" s="8" t="n">
        <v>120804620</v>
      </c>
      <c r="F205" s="8" t="n">
        <v>120804620</v>
      </c>
      <c r="G205" s="8" t="n">
        <v>120804620</v>
      </c>
      <c r="H205" s="8" t="n">
        <v>120804620</v>
      </c>
      <c r="I205" s="8" t="n">
        <v>36537601</v>
      </c>
      <c r="J205" s="8" t="n">
        <v>121961841</v>
      </c>
      <c r="K205" s="8" t="n">
        <v>122674641</v>
      </c>
      <c r="L205" s="8" t="n">
        <v>137220096</v>
      </c>
      <c r="M205" s="8" t="n">
        <v>137220096</v>
      </c>
      <c r="N205" s="8" t="n">
        <v>137220096</v>
      </c>
      <c r="O205" s="8" t="n">
        <v>137220096</v>
      </c>
    </row>
    <row r="206">
      <c r="A206" s="2" t="inlineStr">
        <is>
          <t>A206640</t>
        </is>
      </c>
      <c r="B206" s="5" t="inlineStr">
        <is>
          <t>바디텍메드</t>
        </is>
      </c>
      <c r="C206" s="2" t="inlineStr">
        <is>
          <t>상장주식수 (보통+우선)(주)</t>
        </is>
      </c>
      <c r="D206" s="2" t="inlineStr">
        <is>
          <t>YEARLY</t>
        </is>
      </c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>
        <v>4600000</v>
      </c>
      <c r="N206" s="8" t="n">
        <v>209880971</v>
      </c>
      <c r="O206" s="8" t="n">
        <v>209880971</v>
      </c>
    </row>
    <row r="207">
      <c r="A207" s="2" t="inlineStr">
        <is>
          <t>A006040</t>
        </is>
      </c>
      <c r="B207" s="5" t="inlineStr">
        <is>
          <t>동원산업</t>
        </is>
      </c>
      <c r="C207" s="2" t="inlineStr">
        <is>
          <t>상장주식수 (보통+우선)(주)</t>
        </is>
      </c>
      <c r="D207" s="2" t="inlineStr">
        <is>
          <t>YEARLY</t>
        </is>
      </c>
      <c r="E207" s="9" t="n">
        <v>3363200</v>
      </c>
      <c r="F207" s="9" t="n">
        <v>3363200</v>
      </c>
      <c r="G207" s="9" t="n">
        <v>3363200</v>
      </c>
      <c r="H207" s="9" t="n">
        <v>3363200</v>
      </c>
      <c r="I207" s="9" t="n">
        <v>3363200</v>
      </c>
      <c r="J207" s="9" t="n">
        <v>3363200</v>
      </c>
      <c r="K207" s="9" t="n">
        <v>3363200</v>
      </c>
      <c r="L207" s="9" t="n">
        <v>3363200</v>
      </c>
      <c r="M207" s="9" t="n">
        <v>3363200</v>
      </c>
      <c r="N207" s="9" t="n">
        <v>3363200</v>
      </c>
      <c r="O207" s="9" t="n">
        <v>3363200</v>
      </c>
    </row>
    <row r="208">
      <c r="A208" s="2" t="inlineStr">
        <is>
          <t>A023590</t>
        </is>
      </c>
      <c r="B208" s="5" t="inlineStr">
        <is>
          <t>다우기술</t>
        </is>
      </c>
      <c r="C208" s="2" t="inlineStr">
        <is>
          <t>상장주식수 (보통+우선)(주)</t>
        </is>
      </c>
      <c r="D208" s="2" t="inlineStr">
        <is>
          <t>YEARLY</t>
        </is>
      </c>
      <c r="E208" s="9" t="n">
        <v>40000000</v>
      </c>
      <c r="F208" s="9" t="n">
        <v>40000000</v>
      </c>
      <c r="G208" s="9" t="n">
        <v>44866617</v>
      </c>
      <c r="H208" s="9" t="n">
        <v>44866617</v>
      </c>
      <c r="I208" s="9" t="n">
        <v>44866617</v>
      </c>
      <c r="J208" s="9" t="n">
        <v>44866617</v>
      </c>
      <c r="K208" s="9" t="n">
        <v>44866617</v>
      </c>
      <c r="L208" s="9" t="n">
        <v>44866617</v>
      </c>
      <c r="M208" s="9" t="n">
        <v>44866617</v>
      </c>
      <c r="N208" s="9" t="n">
        <v>44866617</v>
      </c>
      <c r="O208" s="9" t="n">
        <v>44866617</v>
      </c>
    </row>
    <row r="209">
      <c r="A209" s="2" t="inlineStr">
        <is>
          <t>A095700</t>
        </is>
      </c>
      <c r="B209" s="5" t="inlineStr">
        <is>
          <t>제넥신</t>
        </is>
      </c>
      <c r="C209" s="2" t="inlineStr">
        <is>
          <t>상장주식수 (보통+우선)(주)</t>
        </is>
      </c>
      <c r="D209" s="2" t="inlineStr">
        <is>
          <t>YEARLY</t>
        </is>
      </c>
      <c r="E209" s="9" t="n"/>
      <c r="F209" s="9" t="n"/>
      <c r="G209" s="9" t="n"/>
      <c r="H209" s="9" t="n">
        <v>4354120</v>
      </c>
      <c r="I209" s="9" t="n">
        <v>4629120</v>
      </c>
      <c r="J209" s="9" t="n">
        <v>5037478</v>
      </c>
      <c r="K209" s="9" t="n">
        <v>6214478</v>
      </c>
      <c r="L209" s="9" t="n">
        <v>6278478</v>
      </c>
      <c r="M209" s="9" t="n">
        <v>7379178</v>
      </c>
      <c r="N209" s="9" t="n">
        <v>8294202</v>
      </c>
      <c r="O209" s="9" t="n">
        <v>8396233</v>
      </c>
    </row>
    <row r="210">
      <c r="A210" s="2" t="inlineStr">
        <is>
          <t>A005740</t>
        </is>
      </c>
      <c r="B210" s="5" t="inlineStr">
        <is>
          <t>크라운제과</t>
        </is>
      </c>
      <c r="C210" s="2" t="inlineStr">
        <is>
          <t>상장주식수 (보통+우선)(주)</t>
        </is>
      </c>
      <c r="D210" s="2" t="inlineStr">
        <is>
          <t>YEARLY</t>
        </is>
      </c>
      <c r="E210" s="9" t="n">
        <v>1489039</v>
      </c>
      <c r="F210" s="9" t="n">
        <v>1489039</v>
      </c>
      <c r="G210" s="9" t="n">
        <v>1489039</v>
      </c>
      <c r="H210" s="9" t="n">
        <v>1489039</v>
      </c>
      <c r="I210" s="9" t="n">
        <v>1564539</v>
      </c>
      <c r="J210" s="9" t="n">
        <v>1564539</v>
      </c>
      <c r="K210" s="9" t="n">
        <v>1564539</v>
      </c>
      <c r="L210" s="9" t="n">
        <v>1564539</v>
      </c>
      <c r="M210" s="9" t="n">
        <v>1564539</v>
      </c>
      <c r="N210" s="9" t="n">
        <v>1564539</v>
      </c>
      <c r="O210" s="9" t="n">
        <v>1564539</v>
      </c>
    </row>
    <row r="211">
      <c r="A211" s="2" t="inlineStr">
        <is>
          <t>A001430</t>
        </is>
      </c>
      <c r="B211" s="5" t="inlineStr">
        <is>
          <t>세아베스틸</t>
        </is>
      </c>
      <c r="C211" s="2" t="inlineStr">
        <is>
          <t>상장주식수 (보통+우선)(주)</t>
        </is>
      </c>
      <c r="D211" s="2" t="inlineStr">
        <is>
          <t>YEARLY</t>
        </is>
      </c>
      <c r="E211" s="9" t="n">
        <v>35862119</v>
      </c>
      <c r="F211" s="9" t="n">
        <v>35862119</v>
      </c>
      <c r="G211" s="9" t="n">
        <v>35862119</v>
      </c>
      <c r="H211" s="9" t="n">
        <v>35862119</v>
      </c>
      <c r="I211" s="9" t="n">
        <v>35862119</v>
      </c>
      <c r="J211" s="9" t="n">
        <v>35862119</v>
      </c>
      <c r="K211" s="9" t="n">
        <v>35862119</v>
      </c>
      <c r="L211" s="9" t="n">
        <v>35862119</v>
      </c>
      <c r="M211" s="9" t="n">
        <v>35862119</v>
      </c>
      <c r="N211" s="9" t="n">
        <v>35862119</v>
      </c>
      <c r="O211" s="9" t="n">
        <v>35862119</v>
      </c>
    </row>
    <row r="212">
      <c r="A212" s="2" t="inlineStr">
        <is>
          <t>A089590</t>
        </is>
      </c>
      <c r="B212" s="5" t="inlineStr">
        <is>
          <t>제주항공</t>
        </is>
      </c>
      <c r="C212" s="2" t="inlineStr">
        <is>
          <t>상장주식수 (보통+우선)(주)</t>
        </is>
      </c>
      <c r="D212" s="2" t="inlineStr">
        <is>
          <t>YEARLY</t>
        </is>
      </c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>
        <v>22006758</v>
      </c>
      <c r="N212" s="8" t="n">
        <v>25906758</v>
      </c>
      <c r="O212" s="8" t="n">
        <v>25906758</v>
      </c>
    </row>
    <row r="213">
      <c r="A213" s="2" t="inlineStr">
        <is>
          <t>A180640</t>
        </is>
      </c>
      <c r="B213" s="5" t="inlineStr">
        <is>
          <t>한진칼</t>
        </is>
      </c>
      <c r="C213" s="2" t="inlineStr">
        <is>
          <t>상장주식수 (보통+우선)(주)</t>
        </is>
      </c>
      <c r="D213" s="2" t="inlineStr">
        <is>
          <t>YEARLY</t>
        </is>
      </c>
      <c r="E213" s="8" t="n"/>
      <c r="F213" s="8" t="n"/>
      <c r="G213" s="8" t="n"/>
      <c r="H213" s="8" t="n"/>
      <c r="I213" s="8" t="n"/>
      <c r="J213" s="8" t="n"/>
      <c r="K213" s="8" t="n"/>
      <c r="L213" s="8" t="n">
        <v>28890396</v>
      </c>
      <c r="M213" s="8" t="n">
        <v>53019761</v>
      </c>
      <c r="N213" s="8" t="n">
        <v>53310022</v>
      </c>
      <c r="O213" s="8" t="n">
        <v>53310022</v>
      </c>
    </row>
    <row r="214">
      <c r="A214" s="2" t="inlineStr">
        <is>
          <t>A001060</t>
        </is>
      </c>
      <c r="B214" s="5" t="inlineStr">
        <is>
          <t>JW중외제약</t>
        </is>
      </c>
      <c r="C214" s="2" t="inlineStr">
        <is>
          <t>상장주식수 (보통+우선)(주)</t>
        </is>
      </c>
      <c r="D214" s="2" t="inlineStr">
        <is>
          <t>YEARLY</t>
        </is>
      </c>
      <c r="E214" s="8" t="n">
        <v>6843550</v>
      </c>
      <c r="F214" s="8" t="n">
        <v>4472495</v>
      </c>
      <c r="G214" s="8" t="n">
        <v>9213338</v>
      </c>
      <c r="H214" s="8" t="n">
        <v>9509406</v>
      </c>
      <c r="I214" s="8" t="n">
        <v>9794690</v>
      </c>
      <c r="J214" s="8" t="n">
        <v>10207565</v>
      </c>
      <c r="K214" s="8" t="n">
        <v>11582013</v>
      </c>
      <c r="L214" s="8" t="n">
        <v>14004771</v>
      </c>
      <c r="M214" s="8" t="n">
        <v>14989288</v>
      </c>
      <c r="N214" s="8" t="n">
        <v>18080105</v>
      </c>
      <c r="O214" s="8" t="n">
        <v>18983244</v>
      </c>
    </row>
    <row r="215">
      <c r="A215" s="2" t="inlineStr">
        <is>
          <t>A175330</t>
        </is>
      </c>
      <c r="B215" s="5" t="inlineStr">
        <is>
          <t>JB금융지주</t>
        </is>
      </c>
      <c r="C215" s="2" t="inlineStr">
        <is>
          <t>상장주식수 (보통+우선)(주)</t>
        </is>
      </c>
      <c r="D215" s="2" t="inlineStr">
        <is>
          <t>YEARLY</t>
        </is>
      </c>
      <c r="E215" s="8" t="n"/>
      <c r="F215" s="8" t="n"/>
      <c r="G215" s="8" t="n"/>
      <c r="H215" s="8" t="n"/>
      <c r="I215" s="8" t="n"/>
      <c r="J215" s="8" t="n"/>
      <c r="K215" s="8" t="n"/>
      <c r="L215" s="8" t="n">
        <v>66824362</v>
      </c>
      <c r="M215" s="8" t="n">
        <v>126503947</v>
      </c>
      <c r="N215" s="8" t="n">
        <v>155439423</v>
      </c>
      <c r="O215" s="8" t="n">
        <v>155439423</v>
      </c>
    </row>
    <row r="216">
      <c r="A216" s="2" t="inlineStr">
        <is>
          <t>A042670</t>
        </is>
      </c>
      <c r="B216" s="5" t="inlineStr">
        <is>
          <t>두산인프라코어</t>
        </is>
      </c>
      <c r="C216" s="2" t="inlineStr">
        <is>
          <t>상장주식수 (보통+우선)(주)</t>
        </is>
      </c>
      <c r="D216" s="2" t="inlineStr">
        <is>
          <t>YEARLY</t>
        </is>
      </c>
      <c r="E216" s="8" t="n">
        <v>168157384</v>
      </c>
      <c r="F216" s="8" t="n">
        <v>168157384</v>
      </c>
      <c r="G216" s="8" t="n">
        <v>168207384</v>
      </c>
      <c r="H216" s="8" t="n">
        <v>168308684</v>
      </c>
      <c r="I216" s="8" t="n">
        <v>168448484</v>
      </c>
      <c r="J216" s="8" t="n">
        <v>168555884</v>
      </c>
      <c r="K216" s="8" t="n">
        <v>168658034</v>
      </c>
      <c r="L216" s="8" t="n">
        <v>207455314</v>
      </c>
      <c r="M216" s="8" t="n">
        <v>207455314</v>
      </c>
      <c r="N216" s="8" t="n">
        <v>207455314</v>
      </c>
      <c r="O216" s="8" t="n">
        <v>207455314</v>
      </c>
    </row>
    <row r="217">
      <c r="A217" s="2" t="inlineStr">
        <is>
          <t>A034830</t>
        </is>
      </c>
      <c r="B217" s="5" t="inlineStr">
        <is>
          <t>한국토지신탁</t>
        </is>
      </c>
      <c r="C217" s="2" t="inlineStr">
        <is>
          <t>상장주식수 (보통+우선)(주)</t>
        </is>
      </c>
      <c r="D217" s="2" t="inlineStr">
        <is>
          <t>YEARLY</t>
        </is>
      </c>
      <c r="E217" s="9" t="n">
        <v>194155900</v>
      </c>
      <c r="F217" s="9" t="n">
        <v>252489230</v>
      </c>
      <c r="G217" s="9" t="n">
        <v>252489230</v>
      </c>
      <c r="H217" s="9" t="n">
        <v>252489230</v>
      </c>
      <c r="I217" s="9" t="n">
        <v>252489230</v>
      </c>
      <c r="J217" s="9" t="n">
        <v>252489230</v>
      </c>
      <c r="K217" s="9" t="n">
        <v>252489230</v>
      </c>
      <c r="L217" s="9" t="n">
        <v>252489230</v>
      </c>
      <c r="M217" s="9" t="n">
        <v>252489230</v>
      </c>
      <c r="N217" s="9" t="n">
        <v>252489230</v>
      </c>
      <c r="O217" s="9" t="n">
        <v>252489230</v>
      </c>
    </row>
    <row r="218">
      <c r="A218" s="2" t="inlineStr">
        <is>
          <t>A041830</t>
        </is>
      </c>
      <c r="B218" s="5" t="inlineStr">
        <is>
          <t>인바디</t>
        </is>
      </c>
      <c r="C218" s="2" t="inlineStr">
        <is>
          <t>상장주식수 (보통+우선)(주)</t>
        </is>
      </c>
      <c r="D218" s="2" t="inlineStr">
        <is>
          <t>YEARLY</t>
        </is>
      </c>
      <c r="E218" s="9" t="n">
        <v>6888512</v>
      </c>
      <c r="F218" s="9" t="n">
        <v>6888512</v>
      </c>
      <c r="G218" s="9" t="n">
        <v>6888512</v>
      </c>
      <c r="H218" s="9" t="n">
        <v>6888512</v>
      </c>
      <c r="I218" s="9" t="n">
        <v>13683782</v>
      </c>
      <c r="J218" s="9" t="n">
        <v>13683782</v>
      </c>
      <c r="K218" s="9" t="n">
        <v>13683782</v>
      </c>
      <c r="L218" s="9" t="n">
        <v>13683782</v>
      </c>
      <c r="M218" s="9" t="n">
        <v>13683782</v>
      </c>
      <c r="N218" s="9" t="n">
        <v>13683782</v>
      </c>
      <c r="O218" s="9" t="n">
        <v>13683782</v>
      </c>
    </row>
    <row r="219">
      <c r="A219" s="2" t="inlineStr">
        <is>
          <t>A034310</t>
        </is>
      </c>
      <c r="B219" s="5" t="inlineStr">
        <is>
          <t>NICE</t>
        </is>
      </c>
      <c r="C219" s="2" t="inlineStr">
        <is>
          <t>상장주식수 (보통+우선)(주)</t>
        </is>
      </c>
      <c r="D219" s="2" t="inlineStr">
        <is>
          <t>YEARLY</t>
        </is>
      </c>
      <c r="E219" s="9" t="n">
        <v>6700000</v>
      </c>
      <c r="F219" s="9" t="n">
        <v>6700000</v>
      </c>
      <c r="G219" s="9" t="n">
        <v>6700000</v>
      </c>
      <c r="H219" s="9" t="n">
        <v>6700000</v>
      </c>
      <c r="I219" s="9" t="n">
        <v>3458657</v>
      </c>
      <c r="J219" s="9" t="n">
        <v>3458657</v>
      </c>
      <c r="K219" s="9" t="n">
        <v>3458657</v>
      </c>
      <c r="L219" s="9" t="n">
        <v>37882300</v>
      </c>
      <c r="M219" s="9" t="n">
        <v>37882300</v>
      </c>
      <c r="N219" s="9" t="n">
        <v>37882300</v>
      </c>
      <c r="O219" s="9" t="n">
        <v>37882300</v>
      </c>
    </row>
    <row r="220">
      <c r="A220" s="2" t="inlineStr">
        <is>
          <t>A145020</t>
        </is>
      </c>
      <c r="B220" s="5" t="inlineStr">
        <is>
          <t>휴젤</t>
        </is>
      </c>
      <c r="C220" s="2" t="inlineStr">
        <is>
          <t>상장주식수 (보통+우선)(주)</t>
        </is>
      </c>
      <c r="D220" s="2" t="inlineStr">
        <is>
          <t>YEARLY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>
        <v>3284058</v>
      </c>
      <c r="O220" s="9" t="n">
        <v>3284058</v>
      </c>
    </row>
    <row r="221">
      <c r="A221" s="2" t="inlineStr">
        <is>
          <t>A009420</t>
        </is>
      </c>
      <c r="B221" s="5" t="inlineStr">
        <is>
          <t>한올바이오파마</t>
        </is>
      </c>
      <c r="C221" s="2" t="inlineStr">
        <is>
          <t>상장주식수 (보통+우선)(주)</t>
        </is>
      </c>
      <c r="D221" s="2" t="inlineStr">
        <is>
          <t>YEARLY</t>
        </is>
      </c>
      <c r="E221" s="9" t="n">
        <v>37000000</v>
      </c>
      <c r="F221" s="9" t="n">
        <v>37000000</v>
      </c>
      <c r="G221" s="9" t="n">
        <v>37000000</v>
      </c>
      <c r="H221" s="9" t="n">
        <v>37000000</v>
      </c>
      <c r="I221" s="9" t="n">
        <v>37000000</v>
      </c>
      <c r="J221" s="9" t="n">
        <v>37315000</v>
      </c>
      <c r="K221" s="9" t="n">
        <v>41200500</v>
      </c>
      <c r="L221" s="9" t="n">
        <v>41803738</v>
      </c>
      <c r="M221" s="9" t="n">
        <v>41803738</v>
      </c>
      <c r="N221" s="9" t="n">
        <v>51534756</v>
      </c>
      <c r="O221" s="9" t="n">
        <v>51534756</v>
      </c>
    </row>
    <row r="222">
      <c r="A222" s="2" t="inlineStr">
        <is>
          <t>A122900</t>
        </is>
      </c>
      <c r="B222" s="5" t="inlineStr">
        <is>
          <t>아이마켓코리아</t>
        </is>
      </c>
      <c r="C222" s="2" t="inlineStr">
        <is>
          <t>상장주식수 (보통+우선)(주)</t>
        </is>
      </c>
      <c r="D222" s="2" t="inlineStr">
        <is>
          <t>YEARLY</t>
        </is>
      </c>
      <c r="E222" s="8" t="n"/>
      <c r="F222" s="8" t="n"/>
      <c r="G222" s="8" t="n"/>
      <c r="H222" s="8" t="n"/>
      <c r="I222" s="8" t="n">
        <v>35943340</v>
      </c>
      <c r="J222" s="8" t="n">
        <v>35943340</v>
      </c>
      <c r="K222" s="8" t="n">
        <v>35943340</v>
      </c>
      <c r="L222" s="8" t="n">
        <v>35943340</v>
      </c>
      <c r="M222" s="8" t="n">
        <v>35943340</v>
      </c>
      <c r="N222" s="8" t="n">
        <v>35943340</v>
      </c>
      <c r="O222" s="8" t="n">
        <v>35943340</v>
      </c>
    </row>
    <row r="223">
      <c r="A223" s="2" t="inlineStr">
        <is>
          <t>A069080</t>
        </is>
      </c>
      <c r="B223" s="5" t="inlineStr">
        <is>
          <t>웹젠</t>
        </is>
      </c>
      <c r="C223" s="2" t="inlineStr">
        <is>
          <t>상장주식수 (보통+우선)(주)</t>
        </is>
      </c>
      <c r="D223" s="2" t="inlineStr">
        <is>
          <t>YEARLY</t>
        </is>
      </c>
      <c r="E223" s="8" t="n">
        <v>12972000</v>
      </c>
      <c r="F223" s="8" t="n">
        <v>12974000</v>
      </c>
      <c r="G223" s="8" t="n">
        <v>12974000</v>
      </c>
      <c r="H223" s="8" t="n">
        <v>12974000</v>
      </c>
      <c r="I223" s="8" t="n">
        <v>33103627</v>
      </c>
      <c r="J223" s="8" t="n">
        <v>33103627</v>
      </c>
      <c r="K223" s="8" t="n">
        <v>35310884</v>
      </c>
      <c r="L223" s="8" t="n">
        <v>35310884</v>
      </c>
      <c r="M223" s="8" t="n">
        <v>35310884</v>
      </c>
      <c r="N223" s="8" t="n">
        <v>35310884</v>
      </c>
      <c r="O223" s="8" t="n">
        <v>35310884</v>
      </c>
    </row>
    <row r="224">
      <c r="A224" s="2" t="inlineStr">
        <is>
          <t>A078160</t>
        </is>
      </c>
      <c r="B224" s="5" t="inlineStr">
        <is>
          <t>메디포스트</t>
        </is>
      </c>
      <c r="C224" s="2" t="inlineStr">
        <is>
          <t>상장주식수 (보통+우선)(주)</t>
        </is>
      </c>
      <c r="D224" s="2" t="inlineStr">
        <is>
          <t>YEARLY</t>
        </is>
      </c>
      <c r="E224" s="8" t="n">
        <v>5675000</v>
      </c>
      <c r="F224" s="8" t="n">
        <v>5675000</v>
      </c>
      <c r="G224" s="8" t="n">
        <v>5685000</v>
      </c>
      <c r="H224" s="8" t="n">
        <v>6104236</v>
      </c>
      <c r="I224" s="8" t="n">
        <v>6247130</v>
      </c>
      <c r="J224" s="8" t="n">
        <v>7146051</v>
      </c>
      <c r="K224" s="8" t="n">
        <v>7166051</v>
      </c>
      <c r="L224" s="8" t="n">
        <v>7166051</v>
      </c>
      <c r="M224" s="8" t="n">
        <v>7206051</v>
      </c>
      <c r="N224" s="8" t="n">
        <v>7786785</v>
      </c>
      <c r="O224" s="8" t="n">
        <v>7786785</v>
      </c>
    </row>
    <row r="225">
      <c r="A225" s="2" t="inlineStr">
        <is>
          <t>A093050</t>
        </is>
      </c>
      <c r="B225" s="5" t="inlineStr">
        <is>
          <t>LF</t>
        </is>
      </c>
      <c r="C225" s="2" t="inlineStr">
        <is>
          <t>상장주식수 (보통+우선)(주)</t>
        </is>
      </c>
      <c r="D225" s="2" t="inlineStr">
        <is>
          <t>YEARLY</t>
        </is>
      </c>
      <c r="E225" s="8" t="n">
        <v>29240000</v>
      </c>
      <c r="F225" s="8" t="n">
        <v>29240000</v>
      </c>
      <c r="G225" s="8" t="n">
        <v>29240000</v>
      </c>
      <c r="H225" s="8" t="n">
        <v>29240000</v>
      </c>
      <c r="I225" s="8" t="n">
        <v>29240000</v>
      </c>
      <c r="J225" s="8" t="n">
        <v>29240000</v>
      </c>
      <c r="K225" s="8" t="n">
        <v>29240000</v>
      </c>
      <c r="L225" s="8" t="n">
        <v>29240000</v>
      </c>
      <c r="M225" s="8" t="n">
        <v>29240000</v>
      </c>
      <c r="N225" s="8" t="n">
        <v>29240000</v>
      </c>
      <c r="O225" s="8" t="n">
        <v>29240000</v>
      </c>
    </row>
    <row r="226">
      <c r="A226" s="2" t="inlineStr">
        <is>
          <t>A072710</t>
        </is>
      </c>
      <c r="B226" s="5" t="inlineStr">
        <is>
          <t>농심홀딩스</t>
        </is>
      </c>
      <c r="C226" s="2" t="inlineStr">
        <is>
          <t>상장주식수 (보통+우선)(주)</t>
        </is>
      </c>
      <c r="D226" s="2" t="inlineStr">
        <is>
          <t>YEARLY</t>
        </is>
      </c>
      <c r="E226" s="8" t="n">
        <v>4535864</v>
      </c>
      <c r="F226" s="8" t="n">
        <v>4637718</v>
      </c>
      <c r="G226" s="8" t="n">
        <v>4637758</v>
      </c>
      <c r="H226" s="8" t="n">
        <v>4637788</v>
      </c>
      <c r="I226" s="8" t="n">
        <v>4637790</v>
      </c>
      <c r="J226" s="8" t="n">
        <v>4637790</v>
      </c>
      <c r="K226" s="8" t="n">
        <v>4637790</v>
      </c>
      <c r="L226" s="8" t="n">
        <v>4637790</v>
      </c>
      <c r="M226" s="8" t="n">
        <v>4637790</v>
      </c>
      <c r="N226" s="8" t="n">
        <v>4637790</v>
      </c>
      <c r="O226" s="8" t="n">
        <v>4637790</v>
      </c>
    </row>
    <row r="227">
      <c r="A227" s="2" t="inlineStr">
        <is>
          <t>A085660</t>
        </is>
      </c>
      <c r="B227" s="5" t="inlineStr">
        <is>
          <t>차바이오텍</t>
        </is>
      </c>
      <c r="C227" s="2" t="inlineStr">
        <is>
          <t>상장주식수 (보통+우선)(주)</t>
        </is>
      </c>
      <c r="D227" s="2" t="inlineStr">
        <is>
          <t>YEARLY</t>
        </is>
      </c>
      <c r="E227" s="9" t="n">
        <v>5032500</v>
      </c>
      <c r="F227" s="9" t="n">
        <v>7281290</v>
      </c>
      <c r="G227" s="9" t="n">
        <v>24792026</v>
      </c>
      <c r="H227" s="9" t="n">
        <v>51096750</v>
      </c>
      <c r="I227" s="9" t="n">
        <v>53765209</v>
      </c>
      <c r="J227" s="9" t="n">
        <v>64017562</v>
      </c>
      <c r="K227" s="9" t="n">
        <v>64683340</v>
      </c>
      <c r="L227" s="9" t="n">
        <v>67531602</v>
      </c>
      <c r="M227" s="9" t="n">
        <v>50201535</v>
      </c>
      <c r="N227" s="9" t="n">
        <v>50494365</v>
      </c>
      <c r="O227" s="9" t="n">
        <v>50494365</v>
      </c>
    </row>
    <row r="228">
      <c r="A228" s="2" t="inlineStr">
        <is>
          <t>A067080</t>
        </is>
      </c>
      <c r="B228" s="5" t="inlineStr">
        <is>
          <t>대화제약</t>
        </is>
      </c>
      <c r="C228" s="2" t="inlineStr">
        <is>
          <t>상장주식수 (보통+우선)(주)</t>
        </is>
      </c>
      <c r="D228" s="2" t="inlineStr">
        <is>
          <t>YEARLY</t>
        </is>
      </c>
      <c r="E228" s="9" t="n">
        <v>13815824</v>
      </c>
      <c r="F228" s="9" t="n">
        <v>13815824</v>
      </c>
      <c r="G228" s="9" t="n">
        <v>13815824</v>
      </c>
      <c r="H228" s="9" t="n">
        <v>16461315</v>
      </c>
      <c r="I228" s="9" t="n">
        <v>17166781</v>
      </c>
      <c r="J228" s="9" t="n">
        <v>18092700</v>
      </c>
      <c r="K228" s="9" t="n">
        <v>18224974</v>
      </c>
      <c r="L228" s="9" t="n">
        <v>18224974</v>
      </c>
      <c r="M228" s="9" t="n">
        <v>18224974</v>
      </c>
      <c r="N228" s="9" t="n">
        <v>18224974</v>
      </c>
      <c r="O228" s="9" t="n">
        <v>18224974</v>
      </c>
    </row>
    <row r="229">
      <c r="A229" s="2" t="inlineStr">
        <is>
          <t>A017810</t>
        </is>
      </c>
      <c r="B229" s="5" t="inlineStr">
        <is>
          <t>풀무원</t>
        </is>
      </c>
      <c r="C229" s="2" t="inlineStr">
        <is>
          <t>상장주식수 (보통+우선)(주)</t>
        </is>
      </c>
      <c r="D229" s="2" t="inlineStr">
        <is>
          <t>YEARLY</t>
        </is>
      </c>
      <c r="E229" s="9" t="n">
        <v>5159568</v>
      </c>
      <c r="F229" s="9" t="n">
        <v>5159568</v>
      </c>
      <c r="G229" s="9" t="n">
        <v>3739692</v>
      </c>
      <c r="H229" s="9" t="n">
        <v>3809095</v>
      </c>
      <c r="I229" s="9" t="n">
        <v>3809095</v>
      </c>
      <c r="J229" s="9" t="n">
        <v>3809095</v>
      </c>
      <c r="K229" s="9" t="n">
        <v>3809095</v>
      </c>
      <c r="L229" s="9" t="n">
        <v>3809095</v>
      </c>
      <c r="M229" s="9" t="n">
        <v>3809095</v>
      </c>
      <c r="N229" s="9" t="n">
        <v>3809095</v>
      </c>
      <c r="O229" s="9" t="n">
        <v>3809095</v>
      </c>
    </row>
    <row r="230">
      <c r="A230" s="2" t="inlineStr">
        <is>
          <t>A000230</t>
        </is>
      </c>
      <c r="B230" s="5" t="inlineStr">
        <is>
          <t>일동제약</t>
        </is>
      </c>
      <c r="C230" s="2" t="inlineStr">
        <is>
          <t>상장주식수 (보통+우선)(주)</t>
        </is>
      </c>
      <c r="D230" s="2" t="inlineStr">
        <is>
          <t>YEARLY</t>
        </is>
      </c>
      <c r="E230" s="9" t="n">
        <v>3894896</v>
      </c>
      <c r="F230" s="9" t="n">
        <v>5013613</v>
      </c>
      <c r="G230" s="9" t="n">
        <v>5013613</v>
      </c>
      <c r="H230" s="9" t="n">
        <v>5013613</v>
      </c>
      <c r="I230" s="9" t="n">
        <v>5013613</v>
      </c>
      <c r="J230" s="9" t="n">
        <v>25068065</v>
      </c>
      <c r="K230" s="9" t="n">
        <v>25068065</v>
      </c>
      <c r="L230" s="9" t="n">
        <v>25068065</v>
      </c>
      <c r="M230" s="9" t="n">
        <v>25068065</v>
      </c>
      <c r="N230" s="9" t="n">
        <v>25068065</v>
      </c>
      <c r="O230" s="9" t="n">
        <v>25068065</v>
      </c>
    </row>
    <row r="231">
      <c r="A231" s="2" t="inlineStr">
        <is>
          <t>A192080</t>
        </is>
      </c>
      <c r="B231" s="5" t="inlineStr">
        <is>
          <t>더블유게임즈</t>
        </is>
      </c>
      <c r="C231" s="2" t="inlineStr">
        <is>
          <t>상장주식수 (보통+우선)(주)</t>
        </is>
      </c>
      <c r="D231" s="2" t="inlineStr">
        <is>
          <t>YEARLY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>
        <v>17089768</v>
      </c>
      <c r="O231" s="9" t="n">
        <v>17089768</v>
      </c>
    </row>
    <row r="232">
      <c r="A232" s="2" t="inlineStr">
        <is>
          <t>A117930</t>
        </is>
      </c>
      <c r="B232" s="5" t="inlineStr">
        <is>
          <t>한진해운</t>
        </is>
      </c>
      <c r="C232" s="2" t="inlineStr">
        <is>
          <t>상장주식수 (보통+우선)(주)</t>
        </is>
      </c>
      <c r="D232" s="2" t="inlineStr">
        <is>
          <t>YEARLY</t>
        </is>
      </c>
      <c r="E232" s="8" t="n"/>
      <c r="F232" s="8" t="n"/>
      <c r="G232" s="8" t="n"/>
      <c r="H232" s="8" t="n">
        <v>74084781</v>
      </c>
      <c r="I232" s="8" t="n">
        <v>85000000</v>
      </c>
      <c r="J232" s="8" t="n">
        <v>125000000</v>
      </c>
      <c r="K232" s="8" t="n">
        <v>125000000</v>
      </c>
      <c r="L232" s="8" t="n">
        <v>125391943</v>
      </c>
      <c r="M232" s="8" t="n">
        <v>245264094</v>
      </c>
      <c r="N232" s="8" t="n">
        <v>245269947</v>
      </c>
      <c r="O232" s="8" t="n">
        <v>245269947</v>
      </c>
    </row>
    <row r="233">
      <c r="A233" s="2" t="inlineStr">
        <is>
          <t>A019680</t>
        </is>
      </c>
      <c r="B233" s="5" t="inlineStr">
        <is>
          <t>대교</t>
        </is>
      </c>
      <c r="C233" s="2" t="inlineStr">
        <is>
          <t>상장주식수 (보통+우선)(주)</t>
        </is>
      </c>
      <c r="D233" s="2" t="inlineStr">
        <is>
          <t>YEARLY</t>
        </is>
      </c>
      <c r="E233" s="8" t="n">
        <v>10412984</v>
      </c>
      <c r="F233" s="8" t="n">
        <v>10412984</v>
      </c>
      <c r="G233" s="8" t="n">
        <v>104129840</v>
      </c>
      <c r="H233" s="8" t="n">
        <v>104129840</v>
      </c>
      <c r="I233" s="8" t="n">
        <v>104129840</v>
      </c>
      <c r="J233" s="8" t="n">
        <v>104129840</v>
      </c>
      <c r="K233" s="8" t="n">
        <v>104129840</v>
      </c>
      <c r="L233" s="8" t="n">
        <v>104129840</v>
      </c>
      <c r="M233" s="8" t="n">
        <v>104129840</v>
      </c>
      <c r="N233" s="8" t="n">
        <v>104129840</v>
      </c>
      <c r="O233" s="8" t="n">
        <v>104129840</v>
      </c>
    </row>
    <row r="234">
      <c r="A234" s="2" t="inlineStr">
        <is>
          <t>A003090</t>
        </is>
      </c>
      <c r="B234" s="5" t="inlineStr">
        <is>
          <t>대웅</t>
        </is>
      </c>
      <c r="C234" s="2" t="inlineStr">
        <is>
          <t>상장주식수 (보통+우선)(주)</t>
        </is>
      </c>
      <c r="D234" s="2" t="inlineStr">
        <is>
          <t>YEARLY</t>
        </is>
      </c>
      <c r="E234" s="8" t="n">
        <v>6297926</v>
      </c>
      <c r="F234" s="8" t="n">
        <v>6297926</v>
      </c>
      <c r="G234" s="8" t="n">
        <v>6297926</v>
      </c>
      <c r="H234" s="8" t="n">
        <v>11383011</v>
      </c>
      <c r="I234" s="8" t="n">
        <v>11383011</v>
      </c>
      <c r="J234" s="8" t="n">
        <v>11383011</v>
      </c>
      <c r="K234" s="8" t="n">
        <v>11628396</v>
      </c>
      <c r="L234" s="8" t="n">
        <v>11628396</v>
      </c>
      <c r="M234" s="8" t="n">
        <v>11628396</v>
      </c>
      <c r="N234" s="8" t="n">
        <v>11628396</v>
      </c>
      <c r="O234" s="8" t="n">
        <v>11628396</v>
      </c>
    </row>
    <row r="235">
      <c r="A235" s="2" t="inlineStr">
        <is>
          <t>A214450</t>
        </is>
      </c>
      <c r="B235" s="5" t="inlineStr">
        <is>
          <t>파마리서치프로덕트</t>
        </is>
      </c>
      <c r="C235" s="2" t="inlineStr">
        <is>
          <t>상장주식수 (보통+우선)(주)</t>
        </is>
      </c>
      <c r="D235" s="2" t="inlineStr">
        <is>
          <t>YEARLY</t>
        </is>
      </c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>
        <v>9164498</v>
      </c>
      <c r="O235" s="8" t="n">
        <v>9466217</v>
      </c>
    </row>
    <row r="236">
      <c r="A236" s="2" t="inlineStr">
        <is>
          <t>A043150</t>
        </is>
      </c>
      <c r="B236" s="5" t="inlineStr">
        <is>
          <t>바텍</t>
        </is>
      </c>
      <c r="C236" s="2" t="inlineStr">
        <is>
          <t>상장주식수 (보통+우선)(주)</t>
        </is>
      </c>
      <c r="D236" s="2" t="inlineStr">
        <is>
          <t>YEARLY</t>
        </is>
      </c>
      <c r="E236" s="8" t="n">
        <v>9011115</v>
      </c>
      <c r="F236" s="8" t="n">
        <v>9011115</v>
      </c>
      <c r="G236" s="8" t="n">
        <v>9011115</v>
      </c>
      <c r="H236" s="8" t="n">
        <v>9011115</v>
      </c>
      <c r="I236" s="8" t="n">
        <v>14854256</v>
      </c>
      <c r="J236" s="8" t="n">
        <v>14854256</v>
      </c>
      <c r="K236" s="8" t="n">
        <v>14854256</v>
      </c>
      <c r="L236" s="8" t="n">
        <v>14854256</v>
      </c>
      <c r="M236" s="8" t="n">
        <v>14854256</v>
      </c>
      <c r="N236" s="8" t="n">
        <v>14854256</v>
      </c>
      <c r="O236" s="8" t="n">
        <v>14854256</v>
      </c>
    </row>
    <row r="237">
      <c r="A237" s="2" t="inlineStr">
        <is>
          <t>A053210</t>
        </is>
      </c>
      <c r="B237" s="5" t="inlineStr">
        <is>
          <t>스카이라이프</t>
        </is>
      </c>
      <c r="C237" s="2" t="inlineStr">
        <is>
          <t>상장주식수 (보통+우선)(주)</t>
        </is>
      </c>
      <c r="D237" s="2" t="inlineStr">
        <is>
          <t>YEARLY</t>
        </is>
      </c>
      <c r="E237" s="9" t="n"/>
      <c r="F237" s="9" t="n"/>
      <c r="G237" s="9" t="n"/>
      <c r="H237" s="9" t="n"/>
      <c r="I237" s="9" t="n"/>
      <c r="J237" s="9" t="n">
        <v>47666614</v>
      </c>
      <c r="K237" s="9" t="n">
        <v>47780896</v>
      </c>
      <c r="L237" s="9" t="n">
        <v>47821966</v>
      </c>
      <c r="M237" s="9" t="n">
        <v>47821966</v>
      </c>
      <c r="N237" s="9" t="n">
        <v>47821966</v>
      </c>
      <c r="O237" s="9" t="n">
        <v>47821966</v>
      </c>
    </row>
    <row r="238">
      <c r="A238" s="2" t="inlineStr">
        <is>
          <t>A115390</t>
        </is>
      </c>
      <c r="B238" s="5" t="inlineStr">
        <is>
          <t>락앤락</t>
        </is>
      </c>
      <c r="C238" s="2" t="inlineStr">
        <is>
          <t>상장주식수 (보통+우선)(주)</t>
        </is>
      </c>
      <c r="D238" s="2" t="inlineStr">
        <is>
          <t>YEARLY</t>
        </is>
      </c>
      <c r="E238" s="9" t="n"/>
      <c r="F238" s="9" t="n"/>
      <c r="G238" s="9" t="n"/>
      <c r="H238" s="9" t="n"/>
      <c r="I238" s="9" t="n">
        <v>50000000</v>
      </c>
      <c r="J238" s="9" t="n">
        <v>55000000</v>
      </c>
      <c r="K238" s="9" t="n">
        <v>55000000</v>
      </c>
      <c r="L238" s="9" t="n">
        <v>55000000</v>
      </c>
      <c r="M238" s="9" t="n">
        <v>55000000</v>
      </c>
      <c r="N238" s="9" t="n">
        <v>55000000</v>
      </c>
      <c r="O238" s="9" t="n">
        <v>55000000</v>
      </c>
    </row>
    <row r="239">
      <c r="A239" s="2" t="inlineStr">
        <is>
          <t>A071320</t>
        </is>
      </c>
      <c r="B239" s="5" t="inlineStr">
        <is>
          <t>지역난방공사</t>
        </is>
      </c>
      <c r="C239" s="2" t="inlineStr">
        <is>
          <t>상장주식수 (보통+우선)(주)</t>
        </is>
      </c>
      <c r="D239" s="2" t="inlineStr">
        <is>
          <t>YEARLY</t>
        </is>
      </c>
      <c r="E239" s="9" t="n"/>
      <c r="F239" s="9" t="n"/>
      <c r="G239" s="9" t="n"/>
      <c r="H239" s="9" t="n"/>
      <c r="I239" s="9" t="n">
        <v>11578744</v>
      </c>
      <c r="J239" s="9" t="n">
        <v>11578744</v>
      </c>
      <c r="K239" s="9" t="n">
        <v>11578744</v>
      </c>
      <c r="L239" s="9" t="n">
        <v>11578744</v>
      </c>
      <c r="M239" s="9" t="n">
        <v>11578744</v>
      </c>
      <c r="N239" s="9" t="n">
        <v>11578744</v>
      </c>
      <c r="O239" s="9" t="n">
        <v>11578744</v>
      </c>
    </row>
    <row r="240">
      <c r="A240" s="2" t="inlineStr">
        <is>
          <t>A003300</t>
        </is>
      </c>
      <c r="B240" s="5" t="inlineStr">
        <is>
          <t>한일시멘트</t>
        </is>
      </c>
      <c r="C240" s="2" t="inlineStr">
        <is>
          <t>상장주식수 (보통+우선)(주)</t>
        </is>
      </c>
      <c r="D240" s="2" t="inlineStr">
        <is>
          <t>YEARLY</t>
        </is>
      </c>
      <c r="E240" s="9" t="n">
        <v>7545313</v>
      </c>
      <c r="F240" s="9" t="n">
        <v>7545313</v>
      </c>
      <c r="G240" s="9" t="n">
        <v>7545313</v>
      </c>
      <c r="H240" s="9" t="n">
        <v>7545313</v>
      </c>
      <c r="I240" s="9" t="n">
        <v>7545313</v>
      </c>
      <c r="J240" s="9" t="n">
        <v>7545313</v>
      </c>
      <c r="K240" s="9" t="n">
        <v>7545313</v>
      </c>
      <c r="L240" s="9" t="n">
        <v>7545313</v>
      </c>
      <c r="M240" s="9" t="n">
        <v>7545313</v>
      </c>
      <c r="N240" s="9" t="n">
        <v>7545313</v>
      </c>
      <c r="O240" s="9" t="n">
        <v>7545313</v>
      </c>
    </row>
    <row r="241">
      <c r="A241" s="2" t="inlineStr">
        <is>
          <t>A006730</t>
        </is>
      </c>
      <c r="B241" s="5" t="inlineStr">
        <is>
          <t>서부T&amp;D</t>
        </is>
      </c>
      <c r="C241" s="2" t="inlineStr">
        <is>
          <t>상장주식수 (보통+우선)(주)</t>
        </is>
      </c>
      <c r="D241" s="2" t="inlineStr">
        <is>
          <t>YEARLY</t>
        </is>
      </c>
      <c r="E241" s="9" t="n">
        <v>14540220</v>
      </c>
      <c r="F241" s="9" t="n">
        <v>15267217</v>
      </c>
      <c r="G241" s="9" t="n">
        <v>19042470</v>
      </c>
      <c r="H241" s="9" t="n">
        <v>20631013</v>
      </c>
      <c r="I241" s="9" t="n">
        <v>20631013</v>
      </c>
      <c r="J241" s="9" t="n">
        <v>26133160</v>
      </c>
      <c r="K241" s="9" t="n">
        <v>26133160</v>
      </c>
      <c r="L241" s="9" t="n">
        <v>28607150</v>
      </c>
      <c r="M241" s="9" t="n">
        <v>31333439</v>
      </c>
      <c r="N241" s="9" t="n">
        <v>34332265</v>
      </c>
      <c r="O241" s="9" t="n">
        <v>34332265</v>
      </c>
    </row>
    <row r="242">
      <c r="A242" s="2" t="inlineStr">
        <is>
          <t>A053800</t>
        </is>
      </c>
      <c r="B242" s="5" t="inlineStr">
        <is>
          <t>안랩</t>
        </is>
      </c>
      <c r="C242" s="2" t="inlineStr">
        <is>
          <t>상장주식수 (보통+우선)(주)</t>
        </is>
      </c>
      <c r="D242" s="2" t="inlineStr">
        <is>
          <t>YEARLY</t>
        </is>
      </c>
      <c r="E242" s="8" t="n">
        <v>9912935</v>
      </c>
      <c r="F242" s="8" t="n">
        <v>9931588</v>
      </c>
      <c r="G242" s="8" t="n">
        <v>10008594</v>
      </c>
      <c r="H242" s="8" t="n">
        <v>10013855</v>
      </c>
      <c r="I242" s="8" t="n">
        <v>10013855</v>
      </c>
      <c r="J242" s="8" t="n">
        <v>10013855</v>
      </c>
      <c r="K242" s="8" t="n">
        <v>10013855</v>
      </c>
      <c r="L242" s="8" t="n">
        <v>10013855</v>
      </c>
      <c r="M242" s="8" t="n">
        <v>10013855</v>
      </c>
      <c r="N242" s="8" t="n">
        <v>10013855</v>
      </c>
      <c r="O242" s="8" t="n">
        <v>10013855</v>
      </c>
    </row>
    <row r="243">
      <c r="A243" s="2" t="inlineStr">
        <is>
          <t>A044820</t>
        </is>
      </c>
      <c r="B243" s="5" t="inlineStr">
        <is>
          <t>코스맥스비티아이</t>
        </is>
      </c>
      <c r="C243" s="2" t="inlineStr">
        <is>
          <t>상장주식수 (보통+우선)(주)</t>
        </is>
      </c>
      <c r="D243" s="2" t="inlineStr">
        <is>
          <t>YEARLY</t>
        </is>
      </c>
      <c r="E243" s="8" t="n">
        <v>10872274</v>
      </c>
      <c r="F243" s="8" t="n">
        <v>10872274</v>
      </c>
      <c r="G243" s="8" t="n">
        <v>10872274</v>
      </c>
      <c r="H243" s="8" t="n">
        <v>12300469</v>
      </c>
      <c r="I243" s="8" t="n">
        <v>13592714</v>
      </c>
      <c r="J243" s="8" t="n">
        <v>13592714</v>
      </c>
      <c r="K243" s="8" t="n">
        <v>13592714</v>
      </c>
      <c r="L243" s="8" t="n">
        <v>13592714</v>
      </c>
      <c r="M243" s="8" t="n">
        <v>9603921</v>
      </c>
      <c r="N243" s="8" t="n">
        <v>9603921</v>
      </c>
      <c r="O243" s="8" t="n">
        <v>9603921</v>
      </c>
    </row>
    <row r="244">
      <c r="A244" s="2" t="inlineStr">
        <is>
          <t>A210980</t>
        </is>
      </c>
      <c r="B244" s="5" t="inlineStr">
        <is>
          <t>에스케이디앤디</t>
        </is>
      </c>
      <c r="C244" s="2" t="inlineStr">
        <is>
          <t>상장주식수 (보통+우선)(주)</t>
        </is>
      </c>
      <c r="D244" s="2" t="inlineStr">
        <is>
          <t>YEARLY</t>
        </is>
      </c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>
        <v>10770000</v>
      </c>
      <c r="O244" s="8" t="n">
        <v>10770000</v>
      </c>
    </row>
    <row r="245">
      <c r="A245" s="2" t="inlineStr">
        <is>
          <t>A028300</t>
        </is>
      </c>
      <c r="B245" s="5" t="inlineStr">
        <is>
          <t>에이치엘비</t>
        </is>
      </c>
      <c r="C245" s="2" t="inlineStr">
        <is>
          <t>상장주식수 (보통+우선)(주)</t>
        </is>
      </c>
      <c r="D245" s="2" t="inlineStr">
        <is>
          <t>YEARLY</t>
        </is>
      </c>
      <c r="E245" s="8" t="n">
        <v>9074931</v>
      </c>
      <c r="F245" s="8" t="n">
        <v>22679051</v>
      </c>
      <c r="G245" s="8" t="n">
        <v>30351643</v>
      </c>
      <c r="H245" s="8" t="n">
        <v>109775051</v>
      </c>
      <c r="I245" s="8" t="n">
        <v>141455587</v>
      </c>
      <c r="J245" s="8" t="n">
        <v>18718843</v>
      </c>
      <c r="K245" s="8" t="n">
        <v>22495843</v>
      </c>
      <c r="L245" s="8" t="n">
        <v>24763586</v>
      </c>
      <c r="M245" s="8" t="n">
        <v>28058466</v>
      </c>
      <c r="N245" s="8" t="n">
        <v>34352349</v>
      </c>
      <c r="O245" s="8" t="n">
        <v>35574210</v>
      </c>
    </row>
    <row r="246">
      <c r="A246" s="2" t="inlineStr">
        <is>
          <t>A005180</t>
        </is>
      </c>
      <c r="B246" s="5" t="inlineStr">
        <is>
          <t>빙그레</t>
        </is>
      </c>
      <c r="C246" s="2" t="inlineStr">
        <is>
          <t>상장주식수 (보통+우선)(주)</t>
        </is>
      </c>
      <c r="D246" s="2" t="inlineStr">
        <is>
          <t>YEARLY</t>
        </is>
      </c>
      <c r="E246" s="8" t="n">
        <v>9851241</v>
      </c>
      <c r="F246" s="8" t="n">
        <v>9851241</v>
      </c>
      <c r="G246" s="8" t="n">
        <v>9851241</v>
      </c>
      <c r="H246" s="8" t="n">
        <v>9851241</v>
      </c>
      <c r="I246" s="8" t="n">
        <v>9851241</v>
      </c>
      <c r="J246" s="8" t="n">
        <v>9851241</v>
      </c>
      <c r="K246" s="8" t="n">
        <v>9851241</v>
      </c>
      <c r="L246" s="8" t="n">
        <v>9851241</v>
      </c>
      <c r="M246" s="8" t="n">
        <v>9851241</v>
      </c>
      <c r="N246" s="8" t="n">
        <v>9851241</v>
      </c>
      <c r="O246" s="8" t="n">
        <v>9851241</v>
      </c>
    </row>
    <row r="247">
      <c r="A247" s="2" t="inlineStr">
        <is>
          <t>A014680</t>
        </is>
      </c>
      <c r="B247" s="5" t="inlineStr">
        <is>
          <t>한솔케미칼</t>
        </is>
      </c>
      <c r="C247" s="2" t="inlineStr">
        <is>
          <t>상장주식수 (보통+우선)(주)</t>
        </is>
      </c>
      <c r="D247" s="2" t="inlineStr">
        <is>
          <t>YEARLY</t>
        </is>
      </c>
      <c r="E247" s="9" t="n">
        <v>11295195</v>
      </c>
      <c r="F247" s="9" t="n">
        <v>11295195</v>
      </c>
      <c r="G247" s="9" t="n">
        <v>11295195</v>
      </c>
      <c r="H247" s="9" t="n">
        <v>11295195</v>
      </c>
      <c r="I247" s="9" t="n">
        <v>11295195</v>
      </c>
      <c r="J247" s="9" t="n">
        <v>11295195</v>
      </c>
      <c r="K247" s="9" t="n">
        <v>11295195</v>
      </c>
      <c r="L247" s="9" t="n">
        <v>11295195</v>
      </c>
      <c r="M247" s="9" t="n">
        <v>11295195</v>
      </c>
      <c r="N247" s="9" t="n">
        <v>11295195</v>
      </c>
      <c r="O247" s="9" t="n">
        <v>11295195</v>
      </c>
    </row>
    <row r="248">
      <c r="A248" s="2" t="inlineStr">
        <is>
          <t>A003670</t>
        </is>
      </c>
      <c r="B248" s="5" t="inlineStr">
        <is>
          <t>포스코켐텍</t>
        </is>
      </c>
      <c r="C248" s="2" t="inlineStr">
        <is>
          <t>상장주식수 (보통+우선)(주)</t>
        </is>
      </c>
      <c r="D248" s="2" t="inlineStr">
        <is>
          <t>YEARLY</t>
        </is>
      </c>
      <c r="E248" s="9" t="n">
        <v>5907000</v>
      </c>
      <c r="F248" s="9" t="n">
        <v>5907000</v>
      </c>
      <c r="G248" s="9" t="n">
        <v>5907000</v>
      </c>
      <c r="H248" s="9" t="n">
        <v>5907000</v>
      </c>
      <c r="I248" s="9" t="n">
        <v>5907000</v>
      </c>
      <c r="J248" s="9" t="n">
        <v>5907000</v>
      </c>
      <c r="K248" s="9" t="n">
        <v>5907000</v>
      </c>
      <c r="L248" s="9" t="n">
        <v>5907000</v>
      </c>
      <c r="M248" s="9" t="n">
        <v>5907000</v>
      </c>
      <c r="N248" s="9" t="n">
        <v>59070000</v>
      </c>
      <c r="O248" s="9" t="n">
        <v>59070000</v>
      </c>
    </row>
    <row r="249">
      <c r="A249" s="2" t="inlineStr">
        <is>
          <t>A001520</t>
        </is>
      </c>
      <c r="B249" s="5" t="inlineStr">
        <is>
          <t>동양</t>
        </is>
      </c>
      <c r="C249" s="2" t="inlineStr">
        <is>
          <t>상장주식수 (보통+우선)(주)</t>
        </is>
      </c>
      <c r="D249" s="2" t="inlineStr">
        <is>
          <t>YEARLY</t>
        </is>
      </c>
      <c r="E249" s="9" t="n">
        <v>53798350</v>
      </c>
      <c r="F249" s="9" t="n">
        <v>82239237</v>
      </c>
      <c r="G249" s="9" t="n">
        <v>85790096</v>
      </c>
      <c r="H249" s="9" t="n">
        <v>85790096</v>
      </c>
      <c r="I249" s="9" t="n">
        <v>85790096</v>
      </c>
      <c r="J249" s="9" t="n">
        <v>255223318</v>
      </c>
      <c r="K249" s="9" t="n">
        <v>255223318</v>
      </c>
      <c r="L249" s="9" t="n">
        <v>255223318</v>
      </c>
      <c r="M249" s="9" t="n">
        <v>236544406</v>
      </c>
      <c r="N249" s="9" t="n">
        <v>239220448</v>
      </c>
      <c r="O249" s="9" t="n">
        <v>239220448</v>
      </c>
    </row>
    <row r="250">
      <c r="A250" s="2" t="inlineStr">
        <is>
          <t>A022100</t>
        </is>
      </c>
      <c r="B250" s="5" t="inlineStr">
        <is>
          <t>포스코 ICT</t>
        </is>
      </c>
      <c r="C250" s="2" t="inlineStr">
        <is>
          <t>상장주식수 (보통+우선)(주)</t>
        </is>
      </c>
      <c r="D250" s="2" t="inlineStr">
        <is>
          <t>YEARLY</t>
        </is>
      </c>
      <c r="E250" s="9" t="n">
        <v>81551600</v>
      </c>
      <c r="F250" s="9" t="n">
        <v>81551600</v>
      </c>
      <c r="G250" s="9" t="n">
        <v>81551600</v>
      </c>
      <c r="H250" s="9" t="n">
        <v>81551600</v>
      </c>
      <c r="I250" s="9" t="n">
        <v>137034729</v>
      </c>
      <c r="J250" s="9" t="n">
        <v>137034729</v>
      </c>
      <c r="K250" s="9" t="n">
        <v>137034729</v>
      </c>
      <c r="L250" s="9" t="n">
        <v>137034729</v>
      </c>
      <c r="M250" s="9" t="n">
        <v>152034729</v>
      </c>
      <c r="N250" s="9" t="n">
        <v>152034729</v>
      </c>
      <c r="O250" s="9" t="n">
        <v>152034729</v>
      </c>
    </row>
    <row r="251">
      <c r="A251" s="2" t="inlineStr">
        <is>
          <t>A079430</t>
        </is>
      </c>
      <c r="B251" s="5" t="inlineStr">
        <is>
          <t>현대리바트</t>
        </is>
      </c>
      <c r="C251" s="2" t="inlineStr">
        <is>
          <t>상장주식수 (보통+우선)(주)</t>
        </is>
      </c>
      <c r="D251" s="2" t="inlineStr">
        <is>
          <t>YEARLY</t>
        </is>
      </c>
      <c r="E251" s="9" t="n">
        <v>8800000</v>
      </c>
      <c r="F251" s="9" t="n">
        <v>8800000</v>
      </c>
      <c r="G251" s="9" t="n">
        <v>17261650</v>
      </c>
      <c r="H251" s="9" t="n">
        <v>17261650</v>
      </c>
      <c r="I251" s="9" t="n">
        <v>17261650</v>
      </c>
      <c r="J251" s="9" t="n">
        <v>17261650</v>
      </c>
      <c r="K251" s="9" t="n">
        <v>17261650</v>
      </c>
      <c r="L251" s="9" t="n">
        <v>17261650</v>
      </c>
      <c r="M251" s="9" t="n">
        <v>17261650</v>
      </c>
      <c r="N251" s="9" t="n">
        <v>17261650</v>
      </c>
      <c r="O251" s="9" t="n">
        <v>17261650</v>
      </c>
    </row>
    <row r="252">
      <c r="A252" s="2" t="inlineStr">
        <is>
          <t>A069260</t>
        </is>
      </c>
      <c r="B252" s="5" t="inlineStr">
        <is>
          <t>휴켐스</t>
        </is>
      </c>
      <c r="C252" s="2" t="inlineStr">
        <is>
          <t>상장주식수 (보통+우선)(주)</t>
        </is>
      </c>
      <c r="D252" s="2" t="inlineStr">
        <is>
          <t>YEARLY</t>
        </is>
      </c>
      <c r="E252" s="8" t="n">
        <v>21290932</v>
      </c>
      <c r="F252" s="8" t="n">
        <v>21290932</v>
      </c>
      <c r="G252" s="8" t="n">
        <v>21290932</v>
      </c>
      <c r="H252" s="8" t="n">
        <v>21290932</v>
      </c>
      <c r="I252" s="8" t="n">
        <v>40878588</v>
      </c>
      <c r="J252" s="8" t="n">
        <v>40878588</v>
      </c>
      <c r="K252" s="8" t="n">
        <v>40878588</v>
      </c>
      <c r="L252" s="8" t="n">
        <v>40878588</v>
      </c>
      <c r="M252" s="8" t="n">
        <v>40878588</v>
      </c>
      <c r="N252" s="8" t="n">
        <v>40878588</v>
      </c>
      <c r="O252" s="8" t="n">
        <v>40878588</v>
      </c>
    </row>
    <row r="253">
      <c r="A253" s="2" t="inlineStr">
        <is>
          <t>A122870</t>
        </is>
      </c>
      <c r="B253" s="5" t="inlineStr">
        <is>
          <t>와이지엔터테인먼트</t>
        </is>
      </c>
      <c r="C253" s="2" t="inlineStr">
        <is>
          <t>상장주식수 (보통+우선)(주)</t>
        </is>
      </c>
      <c r="D253" s="2" t="inlineStr">
        <is>
          <t>YEARLY</t>
        </is>
      </c>
      <c r="E253" s="8" t="n"/>
      <c r="F253" s="8" t="n"/>
      <c r="G253" s="8" t="n"/>
      <c r="H253" s="8" t="n"/>
      <c r="I253" s="8" t="n"/>
      <c r="J253" s="8" t="n">
        <v>4986157</v>
      </c>
      <c r="K253" s="8" t="n">
        <v>10320874</v>
      </c>
      <c r="L253" s="8" t="n">
        <v>10402012</v>
      </c>
      <c r="M253" s="8" t="n">
        <v>15051204</v>
      </c>
      <c r="N253" s="8" t="n">
        <v>15051204</v>
      </c>
      <c r="O253" s="8" t="n">
        <v>15051204</v>
      </c>
    </row>
    <row r="254">
      <c r="A254" s="2" t="inlineStr">
        <is>
          <t>A092040</t>
        </is>
      </c>
      <c r="B254" s="5" t="inlineStr">
        <is>
          <t>아미코젠</t>
        </is>
      </c>
      <c r="C254" s="2" t="inlineStr">
        <is>
          <t>상장주식수 (보통+우선)(주)</t>
        </is>
      </c>
      <c r="D254" s="2" t="inlineStr">
        <is>
          <t>YEARLY</t>
        </is>
      </c>
      <c r="E254" s="8" t="n"/>
      <c r="F254" s="8" t="n"/>
      <c r="G254" s="8" t="n"/>
      <c r="H254" s="8" t="n"/>
      <c r="I254" s="8" t="n"/>
      <c r="J254" s="8" t="n"/>
      <c r="K254" s="8" t="n"/>
      <c r="L254" s="8" t="n">
        <v>4215475</v>
      </c>
      <c r="M254" s="8" t="n">
        <v>8604950</v>
      </c>
      <c r="N254" s="8" t="n">
        <v>9115755</v>
      </c>
      <c r="O254" s="8" t="n">
        <v>9115755</v>
      </c>
    </row>
    <row r="255">
      <c r="A255" s="2" t="inlineStr">
        <is>
          <t>A108790</t>
        </is>
      </c>
      <c r="B255" s="5" t="inlineStr">
        <is>
          <t>인터파크</t>
        </is>
      </c>
      <c r="C255" s="2" t="inlineStr">
        <is>
          <t>상장주식수 (보통+우선)(주)</t>
        </is>
      </c>
      <c r="D255" s="2" t="inlineStr">
        <is>
          <t>YEARLY</t>
        </is>
      </c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>
        <v>32570101</v>
      </c>
      <c r="N255" s="8" t="n">
        <v>32888569</v>
      </c>
      <c r="O255" s="8" t="n">
        <v>32888569</v>
      </c>
    </row>
    <row r="256">
      <c r="A256" s="2" t="inlineStr">
        <is>
          <t>A060980</t>
        </is>
      </c>
      <c r="B256" s="5" t="inlineStr">
        <is>
          <t>한라홀딩스</t>
        </is>
      </c>
      <c r="C256" s="2" t="inlineStr">
        <is>
          <t>상장주식수 (보통+우선)(주)</t>
        </is>
      </c>
      <c r="D256" s="2" t="inlineStr">
        <is>
          <t>YEARLY</t>
        </is>
      </c>
      <c r="E256" s="8" t="n"/>
      <c r="F256" s="8" t="n"/>
      <c r="G256" s="8" t="n"/>
      <c r="H256" s="8" t="n"/>
      <c r="I256" s="8" t="n">
        <v>18214033</v>
      </c>
      <c r="J256" s="8" t="n">
        <v>18214033</v>
      </c>
      <c r="K256" s="8" t="n">
        <v>18214033</v>
      </c>
      <c r="L256" s="8" t="n">
        <v>17999488</v>
      </c>
      <c r="M256" s="8" t="n">
        <v>10802691</v>
      </c>
      <c r="N256" s="8" t="n">
        <v>10802691</v>
      </c>
      <c r="O256" s="8" t="n">
        <v>10802691</v>
      </c>
    </row>
    <row r="257">
      <c r="A257" s="2" t="inlineStr">
        <is>
          <t>A000370</t>
        </is>
      </c>
      <c r="B257" s="5" t="inlineStr">
        <is>
          <t>한화손해보험</t>
        </is>
      </c>
      <c r="C257" s="2" t="inlineStr">
        <is>
          <t>상장주식수 (보통+우선)(주)</t>
        </is>
      </c>
      <c r="D257" s="2" t="inlineStr">
        <is>
          <t>YEARLY</t>
        </is>
      </c>
      <c r="E257" s="9" t="n">
        <v>15477244</v>
      </c>
      <c r="F257" s="9" t="n">
        <v>30477244</v>
      </c>
      <c r="G257" s="9" t="n">
        <v>30477244</v>
      </c>
      <c r="H257" s="9" t="n">
        <v>30477244</v>
      </c>
      <c r="I257" s="9" t="n">
        <v>48738915</v>
      </c>
      <c r="J257" s="9" t="n">
        <v>48738915</v>
      </c>
      <c r="K257" s="9" t="n">
        <v>48738915</v>
      </c>
      <c r="L257" s="9" t="n">
        <v>90738915</v>
      </c>
      <c r="M257" s="9" t="n">
        <v>90738915</v>
      </c>
      <c r="N257" s="9" t="n">
        <v>90738915</v>
      </c>
      <c r="O257" s="9" t="n">
        <v>90738915</v>
      </c>
    </row>
    <row r="258">
      <c r="A258" s="2" t="inlineStr">
        <is>
          <t>A103140</t>
        </is>
      </c>
      <c r="B258" s="5" t="inlineStr">
        <is>
          <t>풍산</t>
        </is>
      </c>
      <c r="C258" s="2" t="inlineStr">
        <is>
          <t>상장주식수 (보통+우선)(주)</t>
        </is>
      </c>
      <c r="D258" s="2" t="inlineStr">
        <is>
          <t>YEARLY</t>
        </is>
      </c>
      <c r="E258" s="9" t="n"/>
      <c r="F258" s="9" t="n"/>
      <c r="G258" s="9" t="n">
        <v>28024278</v>
      </c>
      <c r="H258" s="9" t="n">
        <v>28024278</v>
      </c>
      <c r="I258" s="9" t="n">
        <v>28024278</v>
      </c>
      <c r="J258" s="9" t="n">
        <v>28024278</v>
      </c>
      <c r="K258" s="9" t="n">
        <v>28024278</v>
      </c>
      <c r="L258" s="9" t="n">
        <v>28024278</v>
      </c>
      <c r="M258" s="9" t="n">
        <v>28024278</v>
      </c>
      <c r="N258" s="9" t="n">
        <v>28024278</v>
      </c>
      <c r="O258" s="9" t="n">
        <v>28024278</v>
      </c>
    </row>
    <row r="259">
      <c r="A259" s="2" t="inlineStr">
        <is>
          <t>A036420</t>
        </is>
      </c>
      <c r="B259" s="5" t="inlineStr">
        <is>
          <t>제이콘텐트리</t>
        </is>
      </c>
      <c r="C259" s="2" t="inlineStr">
        <is>
          <t>상장주식수 (보통+우선)(주)</t>
        </is>
      </c>
      <c r="D259" s="2" t="inlineStr">
        <is>
          <t>YEARLY</t>
        </is>
      </c>
      <c r="E259" s="9" t="n">
        <v>69407554</v>
      </c>
      <c r="F259" s="9" t="n">
        <v>28235851</v>
      </c>
      <c r="G259" s="9" t="n">
        <v>30166499</v>
      </c>
      <c r="H259" s="9" t="n">
        <v>32972029</v>
      </c>
      <c r="I259" s="9" t="n">
        <v>34512318</v>
      </c>
      <c r="J259" s="9" t="n">
        <v>65501299</v>
      </c>
      <c r="K259" s="9" t="n">
        <v>65501299</v>
      </c>
      <c r="L259" s="9" t="n">
        <v>65501299</v>
      </c>
      <c r="M259" s="9" t="n">
        <v>66090399</v>
      </c>
      <c r="N259" s="9" t="n">
        <v>114068982</v>
      </c>
      <c r="O259" s="9" t="n">
        <v>114068982</v>
      </c>
    </row>
    <row r="260">
      <c r="A260" s="2" t="inlineStr">
        <is>
          <t>A011200</t>
        </is>
      </c>
      <c r="B260" s="5" t="inlineStr">
        <is>
          <t>현대상선</t>
        </is>
      </c>
      <c r="C260" s="2" t="inlineStr">
        <is>
          <t>상장주식수 (보통+우선)(주)</t>
        </is>
      </c>
      <c r="D260" s="2" t="inlineStr">
        <is>
          <t>YEARLY</t>
        </is>
      </c>
      <c r="E260" s="9" t="n">
        <v>133073229</v>
      </c>
      <c r="F260" s="9" t="n">
        <v>133073229</v>
      </c>
      <c r="G260" s="9" t="n">
        <v>133073229</v>
      </c>
      <c r="H260" s="9" t="n">
        <v>133073229</v>
      </c>
      <c r="I260" s="9" t="n">
        <v>133073229</v>
      </c>
      <c r="J260" s="9" t="n">
        <v>143273229</v>
      </c>
      <c r="K260" s="9" t="n">
        <v>143273229</v>
      </c>
      <c r="L260" s="9" t="n">
        <v>169273229</v>
      </c>
      <c r="M260" s="9" t="n">
        <v>169273229</v>
      </c>
      <c r="N260" s="9" t="n">
        <v>223374874</v>
      </c>
      <c r="O260" s="9" t="n">
        <v>223490265</v>
      </c>
    </row>
    <row r="261">
      <c r="A261" s="2" t="inlineStr">
        <is>
          <t>A085620</t>
        </is>
      </c>
      <c r="B261" s="5" t="inlineStr">
        <is>
          <t>미래에셋생명</t>
        </is>
      </c>
      <c r="C261" s="2" t="inlineStr">
        <is>
          <t>상장주식수 (보통+우선)(주)</t>
        </is>
      </c>
      <c r="D261" s="2" t="inlineStr">
        <is>
          <t>YEARLY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>
        <v>105180000</v>
      </c>
      <c r="N261" s="9" t="n">
        <v>145180000</v>
      </c>
      <c r="O261" s="9" t="n">
        <v>145180000</v>
      </c>
    </row>
    <row r="262">
      <c r="A262" s="2" t="inlineStr">
        <is>
          <t>A031430</t>
        </is>
      </c>
      <c r="B262" s="5" t="inlineStr">
        <is>
          <t>신세계인터내셔날</t>
        </is>
      </c>
      <c r="C262" s="2" t="inlineStr">
        <is>
          <t>상장주식수 (보통+우선)(주)</t>
        </is>
      </c>
      <c r="D262" s="2" t="inlineStr">
        <is>
          <t>YEARLY</t>
        </is>
      </c>
      <c r="E262" s="8" t="n"/>
      <c r="F262" s="8" t="n"/>
      <c r="G262" s="8" t="n"/>
      <c r="H262" s="8" t="n"/>
      <c r="I262" s="8" t="n"/>
      <c r="J262" s="8" t="n">
        <v>7140000</v>
      </c>
      <c r="K262" s="8" t="n">
        <v>7140000</v>
      </c>
      <c r="L262" s="8" t="n">
        <v>7140000</v>
      </c>
      <c r="M262" s="8" t="n">
        <v>7140000</v>
      </c>
      <c r="N262" s="8" t="n">
        <v>7140000</v>
      </c>
      <c r="O262" s="8" t="n">
        <v>7140000</v>
      </c>
    </row>
    <row r="263">
      <c r="A263" s="2" t="inlineStr">
        <is>
          <t>A006840</t>
        </is>
      </c>
      <c r="B263" s="5" t="inlineStr">
        <is>
          <t>AK홀딩스</t>
        </is>
      </c>
      <c r="C263" s="2" t="inlineStr">
        <is>
          <t>상장주식수 (보통+우선)(주)</t>
        </is>
      </c>
      <c r="D263" s="2" t="inlineStr">
        <is>
          <t>YEARLY</t>
        </is>
      </c>
      <c r="E263" s="8" t="n">
        <v>6000000</v>
      </c>
      <c r="F263" s="8" t="n">
        <v>6000000</v>
      </c>
      <c r="G263" s="8" t="n">
        <v>6000000</v>
      </c>
      <c r="H263" s="8" t="n">
        <v>6000000</v>
      </c>
      <c r="I263" s="8" t="n">
        <v>6000000</v>
      </c>
      <c r="J263" s="8" t="n">
        <v>8900000</v>
      </c>
      <c r="K263" s="8" t="n">
        <v>7458917</v>
      </c>
      <c r="L263" s="8" t="n">
        <v>11647561</v>
      </c>
      <c r="M263" s="8" t="n">
        <v>13247561</v>
      </c>
      <c r="N263" s="8" t="n">
        <v>13247561</v>
      </c>
      <c r="O263" s="8" t="n">
        <v>13247561</v>
      </c>
    </row>
    <row r="264">
      <c r="A264" s="2" t="inlineStr">
        <is>
          <t>A082270</t>
        </is>
      </c>
      <c r="B264" s="5" t="inlineStr">
        <is>
          <t>젬백스</t>
        </is>
      </c>
      <c r="C264" s="2" t="inlineStr">
        <is>
          <t>상장주식수 (보통+우선)(주)</t>
        </is>
      </c>
      <c r="D264" s="2" t="inlineStr">
        <is>
          <t>YEARLY</t>
        </is>
      </c>
      <c r="E264" s="8" t="n">
        <v>6996963</v>
      </c>
      <c r="F264" s="8" t="n">
        <v>6996963</v>
      </c>
      <c r="G264" s="8" t="n">
        <v>7131893</v>
      </c>
      <c r="H264" s="8" t="n">
        <v>13898800</v>
      </c>
      <c r="I264" s="8" t="n">
        <v>21526257</v>
      </c>
      <c r="J264" s="8" t="n">
        <v>23244311</v>
      </c>
      <c r="K264" s="8" t="n">
        <v>24959316</v>
      </c>
      <c r="L264" s="8" t="n">
        <v>25828316</v>
      </c>
      <c r="M264" s="8" t="n">
        <v>26961476</v>
      </c>
      <c r="N264" s="8" t="n">
        <v>29108378</v>
      </c>
      <c r="O264" s="8" t="n">
        <v>29108378</v>
      </c>
    </row>
    <row r="265">
      <c r="A265" s="2" t="inlineStr">
        <is>
          <t>A002240</t>
        </is>
      </c>
      <c r="B265" s="5" t="inlineStr">
        <is>
          <t>고려제강</t>
        </is>
      </c>
      <c r="C265" s="2" t="inlineStr">
        <is>
          <t>상장주식수 (보통+우선)(주)</t>
        </is>
      </c>
      <c r="D265" s="2" t="inlineStr">
        <is>
          <t>YEARLY</t>
        </is>
      </c>
      <c r="E265" s="8" t="n">
        <v>10000000</v>
      </c>
      <c r="F265" s="8" t="n">
        <v>10000000</v>
      </c>
      <c r="G265" s="8" t="n">
        <v>10000000</v>
      </c>
      <c r="H265" s="8" t="n">
        <v>13000000</v>
      </c>
      <c r="I265" s="8" t="n">
        <v>13000000</v>
      </c>
      <c r="J265" s="8" t="n">
        <v>13000000</v>
      </c>
      <c r="K265" s="8" t="n">
        <v>15000000</v>
      </c>
      <c r="L265" s="8" t="n">
        <v>15000000</v>
      </c>
      <c r="M265" s="8" t="n">
        <v>15000000</v>
      </c>
      <c r="N265" s="8" t="n">
        <v>18000000</v>
      </c>
      <c r="O265" s="8" t="n">
        <v>18000000</v>
      </c>
    </row>
    <row r="266">
      <c r="A266" s="2" t="inlineStr">
        <is>
          <t>A009290</t>
        </is>
      </c>
      <c r="B266" s="5" t="inlineStr">
        <is>
          <t>광동제약</t>
        </is>
      </c>
      <c r="C266" s="2" t="inlineStr">
        <is>
          <t>상장주식수 (보통+우선)(주)</t>
        </is>
      </c>
      <c r="D266" s="2" t="inlineStr">
        <is>
          <t>YEARLY</t>
        </is>
      </c>
      <c r="E266" s="8" t="n">
        <v>52420851</v>
      </c>
      <c r="F266" s="8" t="n">
        <v>52420851</v>
      </c>
      <c r="G266" s="8" t="n">
        <v>52420851</v>
      </c>
      <c r="H266" s="8" t="n">
        <v>52420851</v>
      </c>
      <c r="I266" s="8" t="n">
        <v>52420851</v>
      </c>
      <c r="J266" s="8" t="n">
        <v>52420851</v>
      </c>
      <c r="K266" s="8" t="n">
        <v>52420851</v>
      </c>
      <c r="L266" s="8" t="n">
        <v>52420851</v>
      </c>
      <c r="M266" s="8" t="n">
        <v>52420851</v>
      </c>
      <c r="N266" s="8" t="n">
        <v>52420851</v>
      </c>
      <c r="O266" s="8" t="n">
        <v>52420851</v>
      </c>
    </row>
    <row r="267">
      <c r="A267" s="2" t="inlineStr">
        <is>
          <t>A002960</t>
        </is>
      </c>
      <c r="B267" s="5" t="inlineStr">
        <is>
          <t>한국쉘석유</t>
        </is>
      </c>
      <c r="C267" s="2" t="inlineStr">
        <is>
          <t>상장주식수 (보통+우선)(주)</t>
        </is>
      </c>
      <c r="D267" s="2" t="inlineStr">
        <is>
          <t>YEARLY</t>
        </is>
      </c>
      <c r="E267" s="9" t="n">
        <v>1300000</v>
      </c>
      <c r="F267" s="9" t="n">
        <v>1300000</v>
      </c>
      <c r="G267" s="9" t="n">
        <v>1300000</v>
      </c>
      <c r="H267" s="9" t="n">
        <v>1300000</v>
      </c>
      <c r="I267" s="9" t="n">
        <v>1300000</v>
      </c>
      <c r="J267" s="9" t="n">
        <v>1300000</v>
      </c>
      <c r="K267" s="9" t="n">
        <v>1300000</v>
      </c>
      <c r="L267" s="9" t="n">
        <v>1300000</v>
      </c>
      <c r="M267" s="9" t="n">
        <v>1300000</v>
      </c>
      <c r="N267" s="9" t="n">
        <v>1300000</v>
      </c>
      <c r="O267" s="9" t="n">
        <v>1300000</v>
      </c>
    </row>
    <row r="268">
      <c r="A268" s="2" t="inlineStr">
        <is>
          <t>A012510</t>
        </is>
      </c>
      <c r="B268" s="5" t="inlineStr">
        <is>
          <t>더존비즈온</t>
        </is>
      </c>
      <c r="C268" s="2" t="inlineStr">
        <is>
          <t>상장주식수 (보통+우선)(주)</t>
        </is>
      </c>
      <c r="D268" s="2" t="inlineStr">
        <is>
          <t>YEARLY</t>
        </is>
      </c>
      <c r="E268" s="9" t="n">
        <v>34474871</v>
      </c>
      <c r="F268" s="9" t="n">
        <v>34474871</v>
      </c>
      <c r="G268" s="9" t="n">
        <v>34474871</v>
      </c>
      <c r="H268" s="9" t="n">
        <v>25663799</v>
      </c>
      <c r="I268" s="9" t="n">
        <v>29672700</v>
      </c>
      <c r="J268" s="9" t="n">
        <v>29672700</v>
      </c>
      <c r="K268" s="9" t="n">
        <v>29672700</v>
      </c>
      <c r="L268" s="9" t="n">
        <v>29672700</v>
      </c>
      <c r="M268" s="9" t="n">
        <v>29672700</v>
      </c>
      <c r="N268" s="9" t="n">
        <v>29672700</v>
      </c>
      <c r="O268" s="9" t="n">
        <v>29672700</v>
      </c>
    </row>
    <row r="269">
      <c r="A269" s="2" t="inlineStr">
        <is>
          <t>A138250</t>
        </is>
      </c>
      <c r="B269" s="5" t="inlineStr">
        <is>
          <t>엔에스쇼핑</t>
        </is>
      </c>
      <c r="C269" s="2" t="inlineStr">
        <is>
          <t>상장주식수 (보통+우선)(주)</t>
        </is>
      </c>
      <c r="D269" s="2" t="inlineStr">
        <is>
          <t>YEARLY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>
        <v>3369600</v>
      </c>
      <c r="O269" s="9" t="n">
        <v>3369600</v>
      </c>
    </row>
    <row r="270">
      <c r="A270" s="2" t="inlineStr">
        <is>
          <t>A200670</t>
        </is>
      </c>
      <c r="B270" s="5" t="inlineStr">
        <is>
          <t>휴메딕스</t>
        </is>
      </c>
      <c r="C270" s="2" t="inlineStr">
        <is>
          <t>상장주식수 (보통+우선)(주)</t>
        </is>
      </c>
      <c r="D270" s="2" t="inlineStr">
        <is>
          <t>YEARLY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>
        <v>5689031</v>
      </c>
      <c r="N270" s="9" t="n">
        <v>8746460</v>
      </c>
      <c r="O270" s="9" t="n">
        <v>8746460</v>
      </c>
    </row>
    <row r="271">
      <c r="A271" s="2" t="inlineStr">
        <is>
          <t>A049960</t>
        </is>
      </c>
      <c r="B271" s="5" t="inlineStr">
        <is>
          <t>쎌바이오텍</t>
        </is>
      </c>
      <c r="C271" s="2" t="inlineStr">
        <is>
          <t>상장주식수 (보통+우선)(주)</t>
        </is>
      </c>
      <c r="D271" s="2" t="inlineStr">
        <is>
          <t>YEARLY</t>
        </is>
      </c>
      <c r="E271" s="9" t="n">
        <v>9400000</v>
      </c>
      <c r="F271" s="9" t="n">
        <v>9400000</v>
      </c>
      <c r="G271" s="9" t="n">
        <v>9400000</v>
      </c>
      <c r="H271" s="9" t="n">
        <v>9400000</v>
      </c>
      <c r="I271" s="9" t="n">
        <v>9400000</v>
      </c>
      <c r="J271" s="9" t="n">
        <v>9400000</v>
      </c>
      <c r="K271" s="9" t="n">
        <v>9400000</v>
      </c>
      <c r="L271" s="9" t="n">
        <v>9400000</v>
      </c>
      <c r="M271" s="9" t="n">
        <v>9400000</v>
      </c>
      <c r="N271" s="9" t="n">
        <v>9400000</v>
      </c>
      <c r="O271" s="9" t="n">
        <v>9400000</v>
      </c>
    </row>
    <row r="272">
      <c r="A272" s="2" t="inlineStr">
        <is>
          <t>A058470</t>
        </is>
      </c>
      <c r="B272" s="5" t="inlineStr">
        <is>
          <t>리노공업</t>
        </is>
      </c>
      <c r="C272" s="2" t="inlineStr">
        <is>
          <t>상장주식수 (보통+우선)(주)</t>
        </is>
      </c>
      <c r="D272" s="2" t="inlineStr">
        <is>
          <t>YEARLY</t>
        </is>
      </c>
      <c r="E272" s="8" t="n">
        <v>8022300</v>
      </c>
      <c r="F272" s="8" t="n">
        <v>8022300</v>
      </c>
      <c r="G272" s="8" t="n">
        <v>8022300</v>
      </c>
      <c r="H272" s="8" t="n">
        <v>8022300</v>
      </c>
      <c r="I272" s="8" t="n">
        <v>8022300</v>
      </c>
      <c r="J272" s="8" t="n">
        <v>8022300</v>
      </c>
      <c r="K272" s="8" t="n">
        <v>8022300</v>
      </c>
      <c r="L272" s="8" t="n">
        <v>15242370</v>
      </c>
      <c r="M272" s="8" t="n">
        <v>15242370</v>
      </c>
      <c r="N272" s="8" t="n">
        <v>15242370</v>
      </c>
      <c r="O272" s="8" t="n">
        <v>15242370</v>
      </c>
    </row>
    <row r="273">
      <c r="A273" s="2" t="inlineStr">
        <is>
          <t>A018670</t>
        </is>
      </c>
      <c r="B273" s="5" t="inlineStr">
        <is>
          <t>SK가스</t>
        </is>
      </c>
      <c r="C273" s="2" t="inlineStr">
        <is>
          <t>상장주식수 (보통+우선)(주)</t>
        </is>
      </c>
      <c r="D273" s="2" t="inlineStr">
        <is>
          <t>YEARLY</t>
        </is>
      </c>
      <c r="E273" s="8" t="n">
        <v>8628665</v>
      </c>
      <c r="F273" s="8" t="n">
        <v>8628665</v>
      </c>
      <c r="G273" s="8" t="n">
        <v>8628665</v>
      </c>
      <c r="H273" s="8" t="n">
        <v>8628665</v>
      </c>
      <c r="I273" s="8" t="n">
        <v>8628665</v>
      </c>
      <c r="J273" s="8" t="n">
        <v>8628665</v>
      </c>
      <c r="K273" s="8" t="n">
        <v>8628665</v>
      </c>
      <c r="L273" s="8" t="n">
        <v>8628665</v>
      </c>
      <c r="M273" s="8" t="n">
        <v>8712110</v>
      </c>
      <c r="N273" s="8" t="n">
        <v>8796377</v>
      </c>
      <c r="O273" s="8" t="n">
        <v>8796377</v>
      </c>
    </row>
    <row r="274">
      <c r="A274" s="2" t="inlineStr">
        <is>
          <t>A084690</t>
        </is>
      </c>
      <c r="B274" s="5" t="inlineStr">
        <is>
          <t>대상홀딩스</t>
        </is>
      </c>
      <c r="C274" s="2" t="inlineStr">
        <is>
          <t>상장주식수 (보통+우선)(주)</t>
        </is>
      </c>
      <c r="D274" s="2" t="inlineStr">
        <is>
          <t>YEARLY</t>
        </is>
      </c>
      <c r="E274" s="8" t="n">
        <v>37126020</v>
      </c>
      <c r="F274" s="8" t="n">
        <v>37126020</v>
      </c>
      <c r="G274" s="8" t="n">
        <v>37126020</v>
      </c>
      <c r="H274" s="8" t="n">
        <v>37126020</v>
      </c>
      <c r="I274" s="8" t="n">
        <v>37126020</v>
      </c>
      <c r="J274" s="8" t="n">
        <v>37126020</v>
      </c>
      <c r="K274" s="8" t="n">
        <v>37126020</v>
      </c>
      <c r="L274" s="8" t="n">
        <v>37126020</v>
      </c>
      <c r="M274" s="8" t="n">
        <v>37126020</v>
      </c>
      <c r="N274" s="8" t="n">
        <v>37126020</v>
      </c>
      <c r="O274" s="8" t="n">
        <v>37126020</v>
      </c>
    </row>
    <row r="275">
      <c r="A275" s="2" t="inlineStr">
        <is>
          <t>A031390</t>
        </is>
      </c>
      <c r="B275" s="5" t="inlineStr">
        <is>
          <t>녹십자셀</t>
        </is>
      </c>
      <c r="C275" s="2" t="inlineStr">
        <is>
          <t>상장주식수 (보통+우선)(주)</t>
        </is>
      </c>
      <c r="D275" s="2" t="inlineStr">
        <is>
          <t>YEARLY</t>
        </is>
      </c>
      <c r="E275" s="8" t="n">
        <v>21691980</v>
      </c>
      <c r="F275" s="8" t="n">
        <v>25832066</v>
      </c>
      <c r="G275" s="8" t="n">
        <v>55832066</v>
      </c>
      <c r="H275" s="8" t="n">
        <v>63172356</v>
      </c>
      <c r="I275" s="8" t="n">
        <v>78539486</v>
      </c>
      <c r="J275" s="8" t="n">
        <v>84183672</v>
      </c>
      <c r="K275" s="8" t="n">
        <v>115353494</v>
      </c>
      <c r="L275" s="8" t="n">
        <v>11653558</v>
      </c>
      <c r="M275" s="8" t="n">
        <v>11695939</v>
      </c>
      <c r="N275" s="8" t="n">
        <v>11695939</v>
      </c>
      <c r="O275" s="8" t="n">
        <v>11695939</v>
      </c>
    </row>
    <row r="276">
      <c r="A276" s="2" t="inlineStr">
        <is>
          <t>A036830</t>
        </is>
      </c>
      <c r="B276" s="5" t="inlineStr">
        <is>
          <t>솔브레인</t>
        </is>
      </c>
      <c r="C276" s="2" t="inlineStr">
        <is>
          <t>상장주식수 (보통+우선)(주)</t>
        </is>
      </c>
      <c r="D276" s="2" t="inlineStr">
        <is>
          <t>YEARLY</t>
        </is>
      </c>
      <c r="E276" s="8" t="n">
        <v>14269698</v>
      </c>
      <c r="F276" s="8" t="n">
        <v>14686988</v>
      </c>
      <c r="G276" s="8" t="n">
        <v>14686988</v>
      </c>
      <c r="H276" s="8" t="n">
        <v>14686988</v>
      </c>
      <c r="I276" s="8" t="n">
        <v>14686988</v>
      </c>
      <c r="J276" s="8" t="n">
        <v>14686988</v>
      </c>
      <c r="K276" s="8" t="n">
        <v>16206744</v>
      </c>
      <c r="L276" s="8" t="n">
        <v>16206744</v>
      </c>
      <c r="M276" s="8" t="n">
        <v>16452050</v>
      </c>
      <c r="N276" s="8" t="n">
        <v>16563161</v>
      </c>
      <c r="O276" s="8" t="n">
        <v>16563161</v>
      </c>
    </row>
    <row r="277">
      <c r="A277" s="2" t="inlineStr">
        <is>
          <t>A002620</t>
        </is>
      </c>
      <c r="B277" s="5" t="inlineStr">
        <is>
          <t>제일약품</t>
        </is>
      </c>
      <c r="C277" s="2" t="inlineStr">
        <is>
          <t>상장주식수 (보통+우선)(주)</t>
        </is>
      </c>
      <c r="D277" s="2" t="inlineStr">
        <is>
          <t>YEARLY</t>
        </is>
      </c>
      <c r="E277" s="9" t="n">
        <v>14850000</v>
      </c>
      <c r="F277" s="9" t="n">
        <v>14850000</v>
      </c>
      <c r="G277" s="9" t="n">
        <v>14850000</v>
      </c>
      <c r="H277" s="9" t="n">
        <v>14850000</v>
      </c>
      <c r="I277" s="9" t="n">
        <v>14850000</v>
      </c>
      <c r="J277" s="9" t="n">
        <v>14850000</v>
      </c>
      <c r="K277" s="9" t="n">
        <v>14850000</v>
      </c>
      <c r="L277" s="9" t="n">
        <v>14850000</v>
      </c>
      <c r="M277" s="9" t="n">
        <v>14850000</v>
      </c>
      <c r="N277" s="9" t="n">
        <v>14850000</v>
      </c>
      <c r="O277" s="9" t="n">
        <v>14850000</v>
      </c>
    </row>
    <row r="278">
      <c r="A278" s="2" t="inlineStr">
        <is>
          <t>A007210</t>
        </is>
      </c>
      <c r="B278" s="5" t="inlineStr">
        <is>
          <t>벽산</t>
        </is>
      </c>
      <c r="C278" s="2" t="inlineStr">
        <is>
          <t>상장주식수 (보통+우선)(주)</t>
        </is>
      </c>
      <c r="D278" s="2" t="inlineStr">
        <is>
          <t>YEARLY</t>
        </is>
      </c>
      <c r="E278" s="9" t="n">
        <v>6856000</v>
      </c>
      <c r="F278" s="9" t="n">
        <v>6856000</v>
      </c>
      <c r="G278" s="9" t="n">
        <v>6856000</v>
      </c>
      <c r="H278" s="9" t="n">
        <v>6856000</v>
      </c>
      <c r="I278" s="9" t="n">
        <v>6856000</v>
      </c>
      <c r="J278" s="9" t="n">
        <v>6856000</v>
      </c>
      <c r="K278" s="9" t="n">
        <v>68560000</v>
      </c>
      <c r="L278" s="9" t="n">
        <v>68560000</v>
      </c>
      <c r="M278" s="9" t="n">
        <v>68560000</v>
      </c>
      <c r="N278" s="9" t="n">
        <v>68560000</v>
      </c>
      <c r="O278" s="9" t="n">
        <v>68560000</v>
      </c>
    </row>
    <row r="279">
      <c r="A279" s="2" t="inlineStr">
        <is>
          <t>A035080</t>
        </is>
      </c>
      <c r="B279" s="5" t="inlineStr">
        <is>
          <t>인터파크홀딩스</t>
        </is>
      </c>
      <c r="C279" s="2" t="inlineStr">
        <is>
          <t>상장주식수 (보통+우선)(주)</t>
        </is>
      </c>
      <c r="D279" s="2" t="inlineStr">
        <is>
          <t>YEARLY</t>
        </is>
      </c>
      <c r="E279" s="9" t="n">
        <v>43917093</v>
      </c>
      <c r="F279" s="9" t="n">
        <v>54237093</v>
      </c>
      <c r="G279" s="9" t="n">
        <v>60702093</v>
      </c>
      <c r="H279" s="9" t="n">
        <v>60712093</v>
      </c>
      <c r="I279" s="9" t="n">
        <v>60757093</v>
      </c>
      <c r="J279" s="9" t="n">
        <v>60842093</v>
      </c>
      <c r="K279" s="9" t="n">
        <v>60842093</v>
      </c>
      <c r="L279" s="9" t="n">
        <v>60842093</v>
      </c>
      <c r="M279" s="9" t="n">
        <v>60000000</v>
      </c>
      <c r="N279" s="9" t="n">
        <v>59500000</v>
      </c>
      <c r="O279" s="9" t="n">
        <v>59500000</v>
      </c>
    </row>
    <row r="280">
      <c r="A280" s="2" t="inlineStr">
        <is>
          <t>A034120</t>
        </is>
      </c>
      <c r="B280" s="5" t="inlineStr">
        <is>
          <t>SBS</t>
        </is>
      </c>
      <c r="C280" s="2" t="inlineStr">
        <is>
          <t>상장주식수 (보통+우선)(주)</t>
        </is>
      </c>
      <c r="D280" s="2" t="inlineStr">
        <is>
          <t>YEARLY</t>
        </is>
      </c>
      <c r="E280" s="9" t="n">
        <v>26075117</v>
      </c>
      <c r="F280" s="9" t="n">
        <v>26075117</v>
      </c>
      <c r="G280" s="9" t="n">
        <v>18252582</v>
      </c>
      <c r="H280" s="9" t="n">
        <v>18252582</v>
      </c>
      <c r="I280" s="9" t="n">
        <v>18252582</v>
      </c>
      <c r="J280" s="9" t="n">
        <v>18252582</v>
      </c>
      <c r="K280" s="9" t="n">
        <v>18252582</v>
      </c>
      <c r="L280" s="9" t="n">
        <v>18252582</v>
      </c>
      <c r="M280" s="9" t="n">
        <v>18252582</v>
      </c>
      <c r="N280" s="9" t="n">
        <v>18252582</v>
      </c>
      <c r="O280" s="9" t="n">
        <v>18252582</v>
      </c>
    </row>
    <row r="281">
      <c r="A281" s="2" t="inlineStr">
        <is>
          <t>A003470</t>
        </is>
      </c>
      <c r="B281" s="5" t="inlineStr">
        <is>
          <t>유안타증권</t>
        </is>
      </c>
      <c r="C281" s="2" t="inlineStr">
        <is>
          <t>상장주식수 (보통+우선)(주)</t>
        </is>
      </c>
      <c r="D281" s="2" t="inlineStr">
        <is>
          <t>YEARLY</t>
        </is>
      </c>
      <c r="E281" s="9" t="n">
        <v>119078127</v>
      </c>
      <c r="F281" s="9" t="n">
        <v>125354892</v>
      </c>
      <c r="G281" s="9" t="n">
        <v>130099094</v>
      </c>
      <c r="H281" s="9" t="n">
        <v>130390965</v>
      </c>
      <c r="I281" s="9" t="n">
        <v>137265335</v>
      </c>
      <c r="J281" s="9" t="n">
        <v>137684772</v>
      </c>
      <c r="K281" s="9" t="n">
        <v>137698036</v>
      </c>
      <c r="L281" s="9" t="n">
        <v>137698036</v>
      </c>
      <c r="M281" s="9" t="n">
        <v>209126607</v>
      </c>
      <c r="N281" s="9" t="n">
        <v>212489647</v>
      </c>
      <c r="O281" s="9" t="n">
        <v>212489647</v>
      </c>
    </row>
    <row r="282">
      <c r="A282" s="2" t="inlineStr">
        <is>
          <t>A002320</t>
        </is>
      </c>
      <c r="B282" s="5" t="inlineStr">
        <is>
          <t>한진</t>
        </is>
      </c>
      <c r="C282" s="2" t="inlineStr">
        <is>
          <t>상장주식수 (보통+우선)(주)</t>
        </is>
      </c>
      <c r="D282" s="2" t="inlineStr">
        <is>
          <t>YEARLY</t>
        </is>
      </c>
      <c r="E282" s="8" t="n">
        <v>11974656</v>
      </c>
      <c r="F282" s="8" t="n">
        <v>11974656</v>
      </c>
      <c r="G282" s="8" t="n">
        <v>11974656</v>
      </c>
      <c r="H282" s="8" t="n">
        <v>11974656</v>
      </c>
      <c r="I282" s="8" t="n">
        <v>11974656</v>
      </c>
      <c r="J282" s="8" t="n">
        <v>11974656</v>
      </c>
      <c r="K282" s="8" t="n">
        <v>11974656</v>
      </c>
      <c r="L282" s="8" t="n">
        <v>11974656</v>
      </c>
      <c r="M282" s="8" t="n">
        <v>11974656</v>
      </c>
      <c r="N282" s="8" t="n">
        <v>11974656</v>
      </c>
      <c r="O282" s="8" t="n">
        <v>11974656</v>
      </c>
    </row>
    <row r="283">
      <c r="A283" s="2" t="inlineStr">
        <is>
          <t>A091700</t>
        </is>
      </c>
      <c r="B283" s="5" t="inlineStr">
        <is>
          <t>파트론</t>
        </is>
      </c>
      <c r="C283" s="2" t="inlineStr">
        <is>
          <t>상장주식수 (보통+우선)(주)</t>
        </is>
      </c>
      <c r="D283" s="2" t="inlineStr">
        <is>
          <t>YEARLY</t>
        </is>
      </c>
      <c r="E283" s="8" t="n">
        <v>5550000</v>
      </c>
      <c r="F283" s="8" t="n">
        <v>10419712</v>
      </c>
      <c r="G283" s="8" t="n">
        <v>15554568</v>
      </c>
      <c r="H283" s="8" t="n">
        <v>19995938</v>
      </c>
      <c r="I283" s="8" t="n">
        <v>19995938</v>
      </c>
      <c r="J283" s="8" t="n">
        <v>29868907</v>
      </c>
      <c r="K283" s="8" t="n">
        <v>38754579</v>
      </c>
      <c r="L283" s="8" t="n">
        <v>54156410</v>
      </c>
      <c r="M283" s="8" t="n">
        <v>54156410</v>
      </c>
      <c r="N283" s="8" t="n">
        <v>54156410</v>
      </c>
      <c r="O283" s="8" t="n">
        <v>54156410</v>
      </c>
    </row>
    <row r="284">
      <c r="A284" s="2" t="inlineStr">
        <is>
          <t>A031440</t>
        </is>
      </c>
      <c r="B284" s="5" t="inlineStr">
        <is>
          <t>신세계푸드</t>
        </is>
      </c>
      <c r="C284" s="2" t="inlineStr">
        <is>
          <t>상장주식수 (보통+우선)(주)</t>
        </is>
      </c>
      <c r="D284" s="2" t="inlineStr">
        <is>
          <t>YEARLY</t>
        </is>
      </c>
      <c r="E284" s="8" t="n">
        <v>3428600</v>
      </c>
      <c r="F284" s="8" t="n">
        <v>3428600</v>
      </c>
      <c r="G284" s="8" t="n">
        <v>3428600</v>
      </c>
      <c r="H284" s="8" t="n">
        <v>3428600</v>
      </c>
      <c r="I284" s="8" t="n">
        <v>3428600</v>
      </c>
      <c r="J284" s="8" t="n">
        <v>3428600</v>
      </c>
      <c r="K284" s="8" t="n">
        <v>3428600</v>
      </c>
      <c r="L284" s="8" t="n">
        <v>3428600</v>
      </c>
      <c r="M284" s="8" t="n">
        <v>3872480</v>
      </c>
      <c r="N284" s="8" t="n">
        <v>3872480</v>
      </c>
      <c r="O284" s="8" t="n">
        <v>3872480</v>
      </c>
    </row>
    <row r="285">
      <c r="A285" s="2" t="inlineStr">
        <is>
          <t>A000990</t>
        </is>
      </c>
      <c r="B285" s="5" t="inlineStr">
        <is>
          <t>동부하이텍</t>
        </is>
      </c>
      <c r="C285" s="2" t="inlineStr">
        <is>
          <t>상장주식수 (보통+우선)(주)</t>
        </is>
      </c>
      <c r="D285" s="2" t="inlineStr">
        <is>
          <t>YEARLY</t>
        </is>
      </c>
      <c r="E285" s="8" t="n">
        <v>9929045</v>
      </c>
      <c r="F285" s="8" t="n">
        <v>37339773</v>
      </c>
      <c r="G285" s="8" t="n">
        <v>37340240</v>
      </c>
      <c r="H285" s="8" t="n">
        <v>37889599</v>
      </c>
      <c r="I285" s="8" t="n">
        <v>42460237</v>
      </c>
      <c r="J285" s="8" t="n">
        <v>42923284</v>
      </c>
      <c r="K285" s="8" t="n">
        <v>44511167</v>
      </c>
      <c r="L285" s="8" t="n">
        <v>44511167</v>
      </c>
      <c r="M285" s="8" t="n">
        <v>44511167</v>
      </c>
      <c r="N285" s="8" t="n">
        <v>44480148</v>
      </c>
      <c r="O285" s="8" t="n">
        <v>44480148</v>
      </c>
    </row>
    <row r="286">
      <c r="A286" s="2" t="inlineStr">
        <is>
          <t>A086450</t>
        </is>
      </c>
      <c r="B286" s="5" t="inlineStr">
        <is>
          <t>동국제약</t>
        </is>
      </c>
      <c r="C286" s="2" t="inlineStr">
        <is>
          <t>상장주식수 (보통+우선)(주)</t>
        </is>
      </c>
      <c r="D286" s="2" t="inlineStr">
        <is>
          <t>YEARLY</t>
        </is>
      </c>
      <c r="E286" s="8" t="n"/>
      <c r="F286" s="8" t="n">
        <v>6840000</v>
      </c>
      <c r="G286" s="8" t="n">
        <v>6840000</v>
      </c>
      <c r="H286" s="8" t="n">
        <v>8892000</v>
      </c>
      <c r="I286" s="8" t="n">
        <v>8892000</v>
      </c>
      <c r="J286" s="8" t="n">
        <v>8892000</v>
      </c>
      <c r="K286" s="8" t="n">
        <v>8892000</v>
      </c>
      <c r="L286" s="8" t="n">
        <v>8892000</v>
      </c>
      <c r="M286" s="8" t="n">
        <v>8892000</v>
      </c>
      <c r="N286" s="8" t="n">
        <v>8892000</v>
      </c>
      <c r="O286" s="8" t="n">
        <v>8892000</v>
      </c>
    </row>
    <row r="287">
      <c r="A287" s="2" t="inlineStr">
        <is>
          <t>A005850</t>
        </is>
      </c>
      <c r="B287" s="5" t="inlineStr">
        <is>
          <t>에스엘</t>
        </is>
      </c>
      <c r="C287" s="2" t="inlineStr">
        <is>
          <t>상장주식수 (보통+우선)(주)</t>
        </is>
      </c>
      <c r="D287" s="2" t="inlineStr">
        <is>
          <t>YEARLY</t>
        </is>
      </c>
      <c r="E287" s="9" t="n">
        <v>15726960</v>
      </c>
      <c r="F287" s="9" t="n">
        <v>28265090</v>
      </c>
      <c r="G287" s="9" t="n">
        <v>33865090</v>
      </c>
      <c r="H287" s="9" t="n">
        <v>33865090</v>
      </c>
      <c r="I287" s="9" t="n">
        <v>33865090</v>
      </c>
      <c r="J287" s="9" t="n">
        <v>33865090</v>
      </c>
      <c r="K287" s="9" t="n">
        <v>33865090</v>
      </c>
      <c r="L287" s="9" t="n">
        <v>33865090</v>
      </c>
      <c r="M287" s="9" t="n">
        <v>33865090</v>
      </c>
      <c r="N287" s="9" t="n">
        <v>33865090</v>
      </c>
      <c r="O287" s="9" t="n">
        <v>33865090</v>
      </c>
    </row>
    <row r="288">
      <c r="A288" s="2" t="inlineStr">
        <is>
          <t>A085370</t>
        </is>
      </c>
      <c r="B288" s="5" t="inlineStr">
        <is>
          <t>루트로닉</t>
        </is>
      </c>
      <c r="C288" s="2" t="inlineStr">
        <is>
          <t>상장주식수 (보통+우선)(주)</t>
        </is>
      </c>
      <c r="D288" s="2" t="inlineStr">
        <is>
          <t>YEARLY</t>
        </is>
      </c>
      <c r="E288" s="9" t="n">
        <v>4075000</v>
      </c>
      <c r="F288" s="9" t="n">
        <v>8212500</v>
      </c>
      <c r="G288" s="9" t="n">
        <v>8212500</v>
      </c>
      <c r="H288" s="9" t="n">
        <v>8258100</v>
      </c>
      <c r="I288" s="9" t="n">
        <v>8263800</v>
      </c>
      <c r="J288" s="9" t="n">
        <v>10120041</v>
      </c>
      <c r="K288" s="9" t="n">
        <v>10176241</v>
      </c>
      <c r="L288" s="9" t="n">
        <v>10343641</v>
      </c>
      <c r="M288" s="9" t="n">
        <v>10407041</v>
      </c>
      <c r="N288" s="9" t="n">
        <v>10517441</v>
      </c>
      <c r="O288" s="9" t="n">
        <v>10517441</v>
      </c>
    </row>
    <row r="289">
      <c r="A289" s="2" t="inlineStr">
        <is>
          <t>A003540</t>
        </is>
      </c>
      <c r="B289" s="5" t="inlineStr">
        <is>
          <t>대신증권</t>
        </is>
      </c>
      <c r="C289" s="2" t="inlineStr">
        <is>
          <t>상장주식수 (보통+우선)(주)</t>
        </is>
      </c>
      <c r="D289" s="2" t="inlineStr">
        <is>
          <t>YEARLY</t>
        </is>
      </c>
      <c r="E289" s="9" t="n">
        <v>76773400</v>
      </c>
      <c r="F289" s="9" t="n">
        <v>86773400</v>
      </c>
      <c r="G289" s="9" t="n">
        <v>86773400</v>
      </c>
      <c r="H289" s="9" t="n">
        <v>86773400</v>
      </c>
      <c r="I289" s="9" t="n">
        <v>86773400</v>
      </c>
      <c r="J289" s="9" t="n">
        <v>86773400</v>
      </c>
      <c r="K289" s="9" t="n">
        <v>86773400</v>
      </c>
      <c r="L289" s="9" t="n">
        <v>86773400</v>
      </c>
      <c r="M289" s="9" t="n">
        <v>86773400</v>
      </c>
      <c r="N289" s="9" t="n">
        <v>86773400</v>
      </c>
      <c r="O289" s="9" t="n">
        <v>86773400</v>
      </c>
    </row>
    <row r="290">
      <c r="A290" s="2" t="inlineStr">
        <is>
          <t>A112040</t>
        </is>
      </c>
      <c r="B290" s="5" t="inlineStr">
        <is>
          <t>위메이드</t>
        </is>
      </c>
      <c r="C290" s="2" t="inlineStr">
        <is>
          <t>상장주식수 (보통+우선)(주)</t>
        </is>
      </c>
      <c r="D290" s="2" t="inlineStr">
        <is>
          <t>YEARLY</t>
        </is>
      </c>
      <c r="E290" s="9" t="n"/>
      <c r="F290" s="9" t="n"/>
      <c r="G290" s="9" t="n"/>
      <c r="H290" s="9" t="n">
        <v>7140000</v>
      </c>
      <c r="I290" s="9" t="n">
        <v>8400000</v>
      </c>
      <c r="J290" s="9" t="n">
        <v>8400000</v>
      </c>
      <c r="K290" s="9" t="n">
        <v>16800000</v>
      </c>
      <c r="L290" s="9" t="n">
        <v>16800000</v>
      </c>
      <c r="M290" s="9" t="n">
        <v>16800000</v>
      </c>
      <c r="N290" s="9" t="n">
        <v>16800000</v>
      </c>
      <c r="O290" s="9" t="n">
        <v>16800000</v>
      </c>
    </row>
    <row r="291">
      <c r="A291" s="2" t="inlineStr">
        <is>
          <t>A053030</t>
        </is>
      </c>
      <c r="B291" s="5" t="inlineStr">
        <is>
          <t>바이넥스</t>
        </is>
      </c>
      <c r="C291" s="2" t="inlineStr">
        <is>
          <t>상장주식수 (보통+우선)(주)</t>
        </is>
      </c>
      <c r="D291" s="2" t="inlineStr">
        <is>
          <t>YEARLY</t>
        </is>
      </c>
      <c r="E291" s="9" t="n">
        <v>6000000</v>
      </c>
      <c r="F291" s="9" t="n">
        <v>6000000</v>
      </c>
      <c r="G291" s="9" t="n">
        <v>6000000</v>
      </c>
      <c r="H291" s="9" t="n">
        <v>7800000</v>
      </c>
      <c r="I291" s="9" t="n">
        <v>8281716</v>
      </c>
      <c r="J291" s="9" t="n">
        <v>18526761</v>
      </c>
      <c r="K291" s="9" t="n">
        <v>23898105</v>
      </c>
      <c r="L291" s="9" t="n">
        <v>25698105</v>
      </c>
      <c r="M291" s="9" t="n">
        <v>26185419</v>
      </c>
      <c r="N291" s="9" t="n">
        <v>31070448</v>
      </c>
      <c r="O291" s="9" t="n">
        <v>31070448</v>
      </c>
    </row>
    <row r="292">
      <c r="A292" s="2" t="inlineStr">
        <is>
          <t>A001630</t>
        </is>
      </c>
      <c r="B292" s="5" t="inlineStr">
        <is>
          <t>종근당홀딩스</t>
        </is>
      </c>
      <c r="C292" s="2" t="inlineStr">
        <is>
          <t>상장주식수 (보통+우선)(주)</t>
        </is>
      </c>
      <c r="D292" s="2" t="inlineStr">
        <is>
          <t>YEARLY</t>
        </is>
      </c>
      <c r="E292" s="8" t="n">
        <v>12350000</v>
      </c>
      <c r="F292" s="8" t="n">
        <v>12700000</v>
      </c>
      <c r="G292" s="8" t="n">
        <v>13050000</v>
      </c>
      <c r="H292" s="8" t="n">
        <v>13050000</v>
      </c>
      <c r="I292" s="8" t="n">
        <v>13050000</v>
      </c>
      <c r="J292" s="8" t="n">
        <v>13050000</v>
      </c>
      <c r="K292" s="8" t="n">
        <v>13050000</v>
      </c>
      <c r="L292" s="8" t="n">
        <v>3640950</v>
      </c>
      <c r="M292" s="8" t="n">
        <v>3640950</v>
      </c>
      <c r="N292" s="8" t="n">
        <v>4477766</v>
      </c>
      <c r="O292" s="8" t="n">
        <v>4477766</v>
      </c>
    </row>
    <row r="293">
      <c r="A293" s="2" t="inlineStr">
        <is>
          <t>A086980</t>
        </is>
      </c>
      <c r="B293" s="5" t="inlineStr">
        <is>
          <t>쇼박스</t>
        </is>
      </c>
      <c r="C293" s="2" t="inlineStr">
        <is>
          <t>상장주식수 (보통+우선)(주)</t>
        </is>
      </c>
      <c r="D293" s="2" t="inlineStr">
        <is>
          <t>YEARLY</t>
        </is>
      </c>
      <c r="E293" s="8" t="n">
        <v>6260000</v>
      </c>
      <c r="F293" s="8" t="n">
        <v>6260000</v>
      </c>
      <c r="G293" s="8" t="n">
        <v>6260000</v>
      </c>
      <c r="H293" s="8" t="n">
        <v>6260000</v>
      </c>
      <c r="I293" s="8" t="n">
        <v>6260000</v>
      </c>
      <c r="J293" s="8" t="n">
        <v>62600000</v>
      </c>
      <c r="K293" s="8" t="n">
        <v>62600000</v>
      </c>
      <c r="L293" s="8" t="n">
        <v>62600000</v>
      </c>
      <c r="M293" s="8" t="n">
        <v>62600000</v>
      </c>
      <c r="N293" s="8" t="n">
        <v>62600000</v>
      </c>
      <c r="O293" s="8" t="n">
        <v>62600000</v>
      </c>
    </row>
    <row r="294">
      <c r="A294" s="2" t="inlineStr">
        <is>
          <t>A005990</t>
        </is>
      </c>
      <c r="B294" s="5" t="inlineStr">
        <is>
          <t>매일유업</t>
        </is>
      </c>
      <c r="C294" s="2" t="inlineStr">
        <is>
          <t>상장주식수 (보통+우선)(주)</t>
        </is>
      </c>
      <c r="D294" s="2" t="inlineStr">
        <is>
          <t>YEARLY</t>
        </is>
      </c>
      <c r="E294" s="8" t="n">
        <v>13400000</v>
      </c>
      <c r="F294" s="8" t="n">
        <v>13400000</v>
      </c>
      <c r="G294" s="8" t="n">
        <v>13400000</v>
      </c>
      <c r="H294" s="8" t="n">
        <v>13400000</v>
      </c>
      <c r="I294" s="8" t="n">
        <v>13400000</v>
      </c>
      <c r="J294" s="8" t="n">
        <v>13400000</v>
      </c>
      <c r="K294" s="8" t="n">
        <v>13400000</v>
      </c>
      <c r="L294" s="8" t="n">
        <v>13400000</v>
      </c>
      <c r="M294" s="8" t="n">
        <v>13400000</v>
      </c>
      <c r="N294" s="8" t="n">
        <v>13400000</v>
      </c>
      <c r="O294" s="8" t="n">
        <v>13400000</v>
      </c>
    </row>
    <row r="295">
      <c r="A295" s="2" t="inlineStr">
        <is>
          <t>A000050</t>
        </is>
      </c>
      <c r="B295" s="5" t="inlineStr">
        <is>
          <t>경방</t>
        </is>
      </c>
      <c r="C295" s="2" t="inlineStr">
        <is>
          <t>상장주식수 (보통+우선)(주)</t>
        </is>
      </c>
      <c r="D295" s="2" t="inlineStr">
        <is>
          <t>YEARLY</t>
        </is>
      </c>
      <c r="E295" s="8" t="n">
        <v>2080000</v>
      </c>
      <c r="F295" s="8" t="n">
        <v>2080000</v>
      </c>
      <c r="G295" s="8" t="n">
        <v>2080000</v>
      </c>
      <c r="H295" s="8" t="n">
        <v>2080000</v>
      </c>
      <c r="I295" s="8" t="n">
        <v>2080000</v>
      </c>
      <c r="J295" s="8" t="n">
        <v>2080000</v>
      </c>
      <c r="K295" s="8" t="n">
        <v>2080000</v>
      </c>
      <c r="L295" s="8" t="n">
        <v>2492298</v>
      </c>
      <c r="M295" s="8" t="n">
        <v>2741527</v>
      </c>
      <c r="N295" s="8" t="n">
        <v>2741527</v>
      </c>
      <c r="O295" s="8" t="n">
        <v>2741527</v>
      </c>
    </row>
    <row r="296">
      <c r="A296" s="2" t="inlineStr">
        <is>
          <t>A003850</t>
        </is>
      </c>
      <c r="B296" s="5" t="inlineStr">
        <is>
          <t>보령제약</t>
        </is>
      </c>
      <c r="C296" s="2" t="inlineStr">
        <is>
          <t>상장주식수 (보통+우선)(주)</t>
        </is>
      </c>
      <c r="D296" s="2" t="inlineStr">
        <is>
          <t>YEARLY</t>
        </is>
      </c>
      <c r="E296" s="8" t="n">
        <v>2840000</v>
      </c>
      <c r="F296" s="8" t="n">
        <v>2900000</v>
      </c>
      <c r="G296" s="8" t="n">
        <v>2960000</v>
      </c>
      <c r="H296" s="8" t="n">
        <v>3020000</v>
      </c>
      <c r="I296" s="8" t="n">
        <v>6340000</v>
      </c>
      <c r="J296" s="8" t="n">
        <v>6651000</v>
      </c>
      <c r="K296" s="8" t="n">
        <v>6976000</v>
      </c>
      <c r="L296" s="8" t="n">
        <v>7313000</v>
      </c>
      <c r="M296" s="8" t="n">
        <v>7668000</v>
      </c>
      <c r="N296" s="8" t="n">
        <v>8040000</v>
      </c>
      <c r="O296" s="8" t="n">
        <v>8430000</v>
      </c>
    </row>
    <row r="297">
      <c r="A297" s="2" t="inlineStr">
        <is>
          <t>A025980</t>
        </is>
      </c>
      <c r="B297" s="5" t="inlineStr">
        <is>
          <t>에머슨퍼시픽</t>
        </is>
      </c>
      <c r="C297" s="2" t="inlineStr">
        <is>
          <t>상장주식수 (보통+우선)(주)</t>
        </is>
      </c>
      <c r="D297" s="2" t="inlineStr">
        <is>
          <t>YEARLY</t>
        </is>
      </c>
      <c r="E297" s="9" t="n">
        <v>10565739</v>
      </c>
      <c r="F297" s="9" t="n">
        <v>10565739</v>
      </c>
      <c r="G297" s="9" t="n">
        <v>10991011</v>
      </c>
      <c r="H297" s="9" t="n">
        <v>10991011</v>
      </c>
      <c r="I297" s="9" t="n">
        <v>10991011</v>
      </c>
      <c r="J297" s="9" t="n">
        <v>10991011</v>
      </c>
      <c r="K297" s="9" t="n">
        <v>10991011</v>
      </c>
      <c r="L297" s="9" t="n">
        <v>10991011</v>
      </c>
      <c r="M297" s="9" t="n">
        <v>10991011</v>
      </c>
      <c r="N297" s="9" t="n">
        <v>16464183</v>
      </c>
      <c r="O297" s="9" t="n">
        <v>16464183</v>
      </c>
    </row>
    <row r="298">
      <c r="A298" s="2" t="inlineStr">
        <is>
          <t>A004490</t>
        </is>
      </c>
      <c r="B298" s="5" t="inlineStr">
        <is>
          <t>세방전지</t>
        </is>
      </c>
      <c r="C298" s="2" t="inlineStr">
        <is>
          <t>상장주식수 (보통+우선)(주)</t>
        </is>
      </c>
      <c r="D298" s="2" t="inlineStr">
        <is>
          <t>YEARLY</t>
        </is>
      </c>
      <c r="E298" s="9" t="n">
        <v>14000000</v>
      </c>
      <c r="F298" s="9" t="n">
        <v>14000000</v>
      </c>
      <c r="G298" s="9" t="n">
        <v>14000000</v>
      </c>
      <c r="H298" s="9" t="n">
        <v>14000000</v>
      </c>
      <c r="I298" s="9" t="n">
        <v>14000000</v>
      </c>
      <c r="J298" s="9" t="n">
        <v>14000000</v>
      </c>
      <c r="K298" s="9" t="n">
        <v>14000000</v>
      </c>
      <c r="L298" s="9" t="n">
        <v>14000000</v>
      </c>
      <c r="M298" s="9" t="n">
        <v>14000000</v>
      </c>
      <c r="N298" s="9" t="n">
        <v>14000000</v>
      </c>
      <c r="O298" s="9" t="n">
        <v>14000000</v>
      </c>
    </row>
    <row r="299">
      <c r="A299" s="2" t="inlineStr">
        <is>
          <t>A007340</t>
        </is>
      </c>
      <c r="B299" s="5" t="inlineStr">
        <is>
          <t>동아타이어</t>
        </is>
      </c>
      <c r="C299" s="2" t="inlineStr">
        <is>
          <t>상장주식수 (보통+우선)(주)</t>
        </is>
      </c>
      <c r="D299" s="2" t="inlineStr">
        <is>
          <t>YEARLY</t>
        </is>
      </c>
      <c r="E299" s="9" t="n">
        <v>23727020</v>
      </c>
      <c r="F299" s="9" t="n">
        <v>23727020</v>
      </c>
      <c r="G299" s="9" t="n">
        <v>23727020</v>
      </c>
      <c r="H299" s="9" t="n">
        <v>23727020</v>
      </c>
      <c r="I299" s="9" t="n">
        <v>23727020</v>
      </c>
      <c r="J299" s="9" t="n">
        <v>23727020</v>
      </c>
      <c r="K299" s="9" t="n">
        <v>23727020</v>
      </c>
      <c r="L299" s="9" t="n">
        <v>23727020</v>
      </c>
      <c r="M299" s="9" t="n">
        <v>23727020</v>
      </c>
      <c r="N299" s="9" t="n">
        <v>23727020</v>
      </c>
      <c r="O299" s="9" t="n">
        <v>23727020</v>
      </c>
    </row>
    <row r="300">
      <c r="A300" s="2" t="inlineStr">
        <is>
          <t>A039840</t>
        </is>
      </c>
      <c r="B300" s="5" t="inlineStr">
        <is>
          <t>디오</t>
        </is>
      </c>
      <c r="C300" s="2" t="inlineStr">
        <is>
          <t>상장주식수 (보통+우선)(주)</t>
        </is>
      </c>
      <c r="D300" s="2" t="inlineStr">
        <is>
          <t>YEARLY</t>
        </is>
      </c>
      <c r="E300" s="9" t="n">
        <v>10538070</v>
      </c>
      <c r="F300" s="9" t="n">
        <v>10538070</v>
      </c>
      <c r="G300" s="9" t="n">
        <v>10538070</v>
      </c>
      <c r="H300" s="9" t="n">
        <v>11388070</v>
      </c>
      <c r="I300" s="9" t="n">
        <v>11921403</v>
      </c>
      <c r="J300" s="9" t="n">
        <v>11921403</v>
      </c>
      <c r="K300" s="9" t="n">
        <v>11921403</v>
      </c>
      <c r="L300" s="9" t="n">
        <v>11921403</v>
      </c>
      <c r="M300" s="9" t="n">
        <v>11921403</v>
      </c>
      <c r="N300" s="9" t="n">
        <v>15171403</v>
      </c>
      <c r="O300" s="9" t="n">
        <v>15171403</v>
      </c>
    </row>
    <row r="301">
      <c r="A301" s="2" t="inlineStr">
        <is>
          <t>A030190</t>
        </is>
      </c>
      <c r="B301" s="5" t="inlineStr">
        <is>
          <t>NICE평가정보</t>
        </is>
      </c>
      <c r="C301" s="2" t="inlineStr">
        <is>
          <t>상장주식수 (보통+우선)(주)</t>
        </is>
      </c>
      <c r="D301" s="2" t="inlineStr">
        <is>
          <t>YEARLY</t>
        </is>
      </c>
      <c r="E301" s="9" t="n">
        <v>4760292</v>
      </c>
      <c r="F301" s="9" t="n">
        <v>4760292</v>
      </c>
      <c r="G301" s="9" t="n">
        <v>4760292</v>
      </c>
      <c r="H301" s="9" t="n">
        <v>4760292</v>
      </c>
      <c r="I301" s="9" t="n">
        <v>6071482</v>
      </c>
      <c r="J301" s="9" t="n">
        <v>6071482</v>
      </c>
      <c r="K301" s="9" t="n">
        <v>30357410</v>
      </c>
      <c r="L301" s="9" t="n">
        <v>60714820</v>
      </c>
      <c r="M301" s="9" t="n">
        <v>60714820</v>
      </c>
      <c r="N301" s="9" t="n">
        <v>60714820</v>
      </c>
      <c r="O301" s="9" t="n">
        <v>60714820</v>
      </c>
    </row>
    <row r="302">
      <c r="A302" s="2" t="inlineStr">
        <is>
          <t>A102460</t>
        </is>
      </c>
      <c r="B302" s="5" t="inlineStr">
        <is>
          <t>이연제약</t>
        </is>
      </c>
      <c r="C302" s="2" t="inlineStr">
        <is>
          <t>상장주식수 (보통+우선)(주)</t>
        </is>
      </c>
      <c r="D302" s="2" t="inlineStr">
        <is>
          <t>YEARLY</t>
        </is>
      </c>
      <c r="E302" s="8" t="n"/>
      <c r="F302" s="8" t="n"/>
      <c r="G302" s="8" t="n"/>
      <c r="H302" s="8" t="n"/>
      <c r="I302" s="8" t="n">
        <v>12900000</v>
      </c>
      <c r="J302" s="8" t="n">
        <v>12900000</v>
      </c>
      <c r="K302" s="8" t="n">
        <v>12900000</v>
      </c>
      <c r="L302" s="8" t="n">
        <v>12900000</v>
      </c>
      <c r="M302" s="8" t="n">
        <v>12900000</v>
      </c>
      <c r="N302" s="8" t="n">
        <v>12900000</v>
      </c>
      <c r="O302" s="8" t="n">
        <v>12900000</v>
      </c>
    </row>
    <row r="303">
      <c r="A303" s="2" t="inlineStr">
        <is>
          <t>A096760</t>
        </is>
      </c>
      <c r="B303" s="5" t="inlineStr">
        <is>
          <t>JW홀딩스</t>
        </is>
      </c>
      <c r="C303" s="2" t="inlineStr">
        <is>
          <t>상장주식수 (보통+우선)(주)</t>
        </is>
      </c>
      <c r="D303" s="2" t="inlineStr">
        <is>
          <t>YEARLY</t>
        </is>
      </c>
      <c r="E303" s="8" t="n"/>
      <c r="F303" s="8" t="n">
        <v>8899914</v>
      </c>
      <c r="G303" s="8" t="n">
        <v>8899914</v>
      </c>
      <c r="H303" s="8" t="n">
        <v>44781105</v>
      </c>
      <c r="I303" s="8" t="n">
        <v>46194540</v>
      </c>
      <c r="J303" s="8" t="n">
        <v>47565683</v>
      </c>
      <c r="K303" s="8" t="n">
        <v>48977905</v>
      </c>
      <c r="L303" s="8" t="n">
        <v>51402129</v>
      </c>
      <c r="M303" s="8" t="n">
        <v>53947471</v>
      </c>
      <c r="N303" s="8" t="n">
        <v>56619991</v>
      </c>
      <c r="O303" s="8" t="n">
        <v>57746173</v>
      </c>
    </row>
    <row r="304">
      <c r="A304" s="2" t="inlineStr">
        <is>
          <t>A003920</t>
        </is>
      </c>
      <c r="B304" s="5" t="inlineStr">
        <is>
          <t>남양유업</t>
        </is>
      </c>
      <c r="C304" s="2" t="inlineStr">
        <is>
          <t>상장주식수 (보통+우선)(주)</t>
        </is>
      </c>
      <c r="D304" s="2" t="inlineStr">
        <is>
          <t>YEARLY</t>
        </is>
      </c>
      <c r="E304" s="8" t="n">
        <v>886662</v>
      </c>
      <c r="F304" s="8" t="n">
        <v>886662</v>
      </c>
      <c r="G304" s="8" t="n">
        <v>886662</v>
      </c>
      <c r="H304" s="8" t="n">
        <v>886662</v>
      </c>
      <c r="I304" s="8" t="n">
        <v>886662</v>
      </c>
      <c r="J304" s="8" t="n">
        <v>886662</v>
      </c>
      <c r="K304" s="8" t="n">
        <v>886662</v>
      </c>
      <c r="L304" s="8" t="n">
        <v>886662</v>
      </c>
      <c r="M304" s="8" t="n">
        <v>886662</v>
      </c>
      <c r="N304" s="8" t="n">
        <v>886662</v>
      </c>
      <c r="O304" s="8" t="n">
        <v>886662</v>
      </c>
    </row>
    <row r="305">
      <c r="A305" s="2" t="inlineStr">
        <is>
          <t>A058650</t>
        </is>
      </c>
      <c r="B305" s="5" t="inlineStr">
        <is>
          <t>세아홀딩스</t>
        </is>
      </c>
      <c r="C305" s="2" t="inlineStr">
        <is>
          <t>상장주식수 (보통+우선)(주)</t>
        </is>
      </c>
      <c r="D305" s="2" t="inlineStr">
        <is>
          <t>YEARLY</t>
        </is>
      </c>
      <c r="E305" s="8" t="n">
        <v>3600000</v>
      </c>
      <c r="F305" s="8" t="n">
        <v>3600000</v>
      </c>
      <c r="G305" s="8" t="n">
        <v>3600000</v>
      </c>
      <c r="H305" s="8" t="n">
        <v>4000000</v>
      </c>
      <c r="I305" s="8" t="n">
        <v>4000000</v>
      </c>
      <c r="J305" s="8" t="n">
        <v>4000000</v>
      </c>
      <c r="K305" s="8" t="n">
        <v>4000000</v>
      </c>
      <c r="L305" s="8" t="n">
        <v>4000000</v>
      </c>
      <c r="M305" s="8" t="n">
        <v>4000000</v>
      </c>
      <c r="N305" s="8" t="n">
        <v>4000000</v>
      </c>
      <c r="O305" s="8" t="n">
        <v>4000000</v>
      </c>
    </row>
    <row r="306">
      <c r="A306" s="2" t="inlineStr">
        <is>
          <t>A063080</t>
        </is>
      </c>
      <c r="B306" s="5" t="inlineStr">
        <is>
          <t>게임빌</t>
        </is>
      </c>
      <c r="C306" s="2" t="inlineStr">
        <is>
          <t>상장주식수 (보통+우선)(주)</t>
        </is>
      </c>
      <c r="D306" s="2" t="inlineStr">
        <is>
          <t>YEARLY</t>
        </is>
      </c>
      <c r="E306" s="8" t="n"/>
      <c r="F306" s="8" t="n"/>
      <c r="G306" s="8" t="n"/>
      <c r="H306" s="8" t="n">
        <v>5504255</v>
      </c>
      <c r="I306" s="8" t="n">
        <v>5519255</v>
      </c>
      <c r="J306" s="8" t="n">
        <v>5541359</v>
      </c>
      <c r="K306" s="8" t="n">
        <v>5550959</v>
      </c>
      <c r="L306" s="8" t="n">
        <v>6522376</v>
      </c>
      <c r="M306" s="8" t="n">
        <v>6522376</v>
      </c>
      <c r="N306" s="8" t="n">
        <v>6522376</v>
      </c>
      <c r="O306" s="8" t="n">
        <v>6522376</v>
      </c>
    </row>
    <row r="307">
      <c r="A307" s="2" t="inlineStr">
        <is>
          <t>A100120</t>
        </is>
      </c>
      <c r="B307" s="5" t="inlineStr">
        <is>
          <t>뷰웍스</t>
        </is>
      </c>
      <c r="C307" s="2" t="inlineStr">
        <is>
          <t>상장주식수 (보통+우선)(주)</t>
        </is>
      </c>
      <c r="D307" s="2" t="inlineStr">
        <is>
          <t>YEARLY</t>
        </is>
      </c>
      <c r="E307" s="9" t="n"/>
      <c r="F307" s="9" t="n"/>
      <c r="G307" s="9" t="n"/>
      <c r="H307" s="9" t="n">
        <v>6047910</v>
      </c>
      <c r="I307" s="9" t="n">
        <v>6284810</v>
      </c>
      <c r="J307" s="9" t="n">
        <v>10001865</v>
      </c>
      <c r="K307" s="9" t="n">
        <v>10001865</v>
      </c>
      <c r="L307" s="9" t="n">
        <v>10001865</v>
      </c>
      <c r="M307" s="9" t="n">
        <v>10001865</v>
      </c>
      <c r="N307" s="9" t="n">
        <v>10001865</v>
      </c>
      <c r="O307" s="9" t="n">
        <v>10001865</v>
      </c>
    </row>
    <row r="308">
      <c r="A308" s="2" t="inlineStr">
        <is>
          <t>A222040</t>
        </is>
      </c>
      <c r="B308" s="5" t="inlineStr">
        <is>
          <t>뉴트리바이오텍</t>
        </is>
      </c>
      <c r="C308" s="2" t="inlineStr">
        <is>
          <t>상장주식수 (보통+우선)(주)</t>
        </is>
      </c>
      <c r="D308" s="2" t="inlineStr">
        <is>
          <t>YEARLY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>
        <v>10314000</v>
      </c>
      <c r="O308" s="9" t="n">
        <v>10314000</v>
      </c>
    </row>
    <row r="309">
      <c r="A309" s="2" t="inlineStr">
        <is>
          <t>A015860</t>
        </is>
      </c>
      <c r="B309" s="5" t="inlineStr">
        <is>
          <t>일진홀딩스</t>
        </is>
      </c>
      <c r="C309" s="2" t="inlineStr">
        <is>
          <t>상장주식수 (보통+우선)(주)</t>
        </is>
      </c>
      <c r="D309" s="2" t="inlineStr">
        <is>
          <t>YEARLY</t>
        </is>
      </c>
      <c r="E309" s="9" t="n">
        <v>39636989</v>
      </c>
      <c r="F309" s="9" t="n">
        <v>60844648</v>
      </c>
      <c r="G309" s="9" t="n">
        <v>49639677</v>
      </c>
      <c r="H309" s="9" t="n">
        <v>49852615</v>
      </c>
      <c r="I309" s="9" t="n">
        <v>49852615</v>
      </c>
      <c r="J309" s="9" t="n">
        <v>49347483</v>
      </c>
      <c r="K309" s="9" t="n">
        <v>49347483</v>
      </c>
      <c r="L309" s="9" t="n">
        <v>49347483</v>
      </c>
      <c r="M309" s="9" t="n">
        <v>49347483</v>
      </c>
      <c r="N309" s="9" t="n">
        <v>49347483</v>
      </c>
      <c r="O309" s="9" t="n">
        <v>49347483</v>
      </c>
    </row>
    <row r="310">
      <c r="A310" s="2" t="inlineStr">
        <is>
          <t>A099190</t>
        </is>
      </c>
      <c r="B310" s="5" t="inlineStr">
        <is>
          <t>아이센스</t>
        </is>
      </c>
      <c r="C310" s="2" t="inlineStr">
        <is>
          <t>상장주식수 (보통+우선)(주)</t>
        </is>
      </c>
      <c r="D310" s="2" t="inlineStr">
        <is>
          <t>YEARLY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>
        <v>9053259</v>
      </c>
      <c r="M310" s="9" t="n">
        <v>9099289</v>
      </c>
      <c r="N310" s="9" t="n">
        <v>13714078</v>
      </c>
      <c r="O310" s="9" t="n">
        <v>13714078</v>
      </c>
    </row>
    <row r="311">
      <c r="A311" s="2" t="inlineStr">
        <is>
          <t>A182400</t>
        </is>
      </c>
      <c r="B311" s="5" t="inlineStr">
        <is>
          <t>에이티젠</t>
        </is>
      </c>
      <c r="C311" s="2" t="inlineStr">
        <is>
          <t>상장주식수 (보통+우선)(주)</t>
        </is>
      </c>
      <c r="D311" s="2" t="inlineStr">
        <is>
          <t>YEARLY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>
        <v>10775549</v>
      </c>
      <c r="O311" s="9" t="n">
        <v>10865549</v>
      </c>
    </row>
    <row r="312">
      <c r="A312" s="2" t="inlineStr">
        <is>
          <t>A089600</t>
        </is>
      </c>
      <c r="B312" s="5" t="inlineStr">
        <is>
          <t>나스미디어</t>
        </is>
      </c>
      <c r="C312" s="2" t="inlineStr">
        <is>
          <t>상장주식수 (보통+우선)(주)</t>
        </is>
      </c>
      <c r="D312" s="2" t="inlineStr">
        <is>
          <t>YEARLY</t>
        </is>
      </c>
      <c r="E312" s="8" t="n"/>
      <c r="F312" s="8" t="n"/>
      <c r="G312" s="8" t="n"/>
      <c r="H312" s="8" t="n"/>
      <c r="I312" s="8" t="n"/>
      <c r="J312" s="8" t="n"/>
      <c r="K312" s="8" t="n"/>
      <c r="L312" s="8" t="n">
        <v>8246432</v>
      </c>
      <c r="M312" s="8" t="n">
        <v>8246432</v>
      </c>
      <c r="N312" s="8" t="n">
        <v>8246432</v>
      </c>
      <c r="O312" s="8" t="n">
        <v>8246432</v>
      </c>
    </row>
    <row r="313">
      <c r="A313" s="2" t="inlineStr">
        <is>
          <t>A036580</t>
        </is>
      </c>
      <c r="B313" s="5" t="inlineStr">
        <is>
          <t>팜스코</t>
        </is>
      </c>
      <c r="C313" s="2" t="inlineStr">
        <is>
          <t>상장주식수 (보통+우선)(주)</t>
        </is>
      </c>
      <c r="D313" s="2" t="inlineStr">
        <is>
          <t>YEARLY</t>
        </is>
      </c>
      <c r="E313" s="8" t="n">
        <v>31657800</v>
      </c>
      <c r="F313" s="8" t="n">
        <v>31657800</v>
      </c>
      <c r="G313" s="8" t="n">
        <v>31657800</v>
      </c>
      <c r="H313" s="8" t="n">
        <v>31657800</v>
      </c>
      <c r="I313" s="8" t="n">
        <v>31657800</v>
      </c>
      <c r="J313" s="8" t="n">
        <v>36727943</v>
      </c>
      <c r="K313" s="8" t="n">
        <v>36727943</v>
      </c>
      <c r="L313" s="8" t="n">
        <v>36727943</v>
      </c>
      <c r="M313" s="8" t="n">
        <v>36727943</v>
      </c>
      <c r="N313" s="8" t="n">
        <v>36727943</v>
      </c>
      <c r="O313" s="8" t="n">
        <v>36727943</v>
      </c>
    </row>
    <row r="314">
      <c r="A314" s="2" t="inlineStr">
        <is>
          <t>A004710</t>
        </is>
      </c>
      <c r="B314" s="5" t="inlineStr">
        <is>
          <t>한솔테크닉스</t>
        </is>
      </c>
      <c r="C314" s="2" t="inlineStr">
        <is>
          <t>상장주식수 (보통+우선)(주)</t>
        </is>
      </c>
      <c r="D314" s="2" t="inlineStr">
        <is>
          <t>YEARLY</t>
        </is>
      </c>
      <c r="E314" s="8" t="n">
        <v>6328264</v>
      </c>
      <c r="F314" s="8" t="n">
        <v>6328264</v>
      </c>
      <c r="G314" s="8" t="n">
        <v>6328264</v>
      </c>
      <c r="H314" s="8" t="n">
        <v>6328264</v>
      </c>
      <c r="I314" s="8" t="n">
        <v>7641378</v>
      </c>
      <c r="J314" s="8" t="n">
        <v>8569253</v>
      </c>
      <c r="K314" s="8" t="n">
        <v>11568493</v>
      </c>
      <c r="L314" s="8" t="n">
        <v>16195890</v>
      </c>
      <c r="M314" s="8" t="n">
        <v>21054657</v>
      </c>
      <c r="N314" s="8" t="n">
        <v>22109878</v>
      </c>
      <c r="O314" s="8" t="n">
        <v>22109878</v>
      </c>
    </row>
    <row r="315">
      <c r="A315" s="2" t="inlineStr">
        <is>
          <t>A016100</t>
        </is>
      </c>
      <c r="B315" s="5" t="inlineStr">
        <is>
          <t>산성앨엔에스</t>
        </is>
      </c>
      <c r="C315" s="2" t="inlineStr">
        <is>
          <t>상장주식수 (보통+우선)(주)</t>
        </is>
      </c>
      <c r="D315" s="2" t="inlineStr">
        <is>
          <t>YEARLY</t>
        </is>
      </c>
      <c r="E315" s="8" t="n">
        <v>9005180</v>
      </c>
      <c r="F315" s="8" t="n">
        <v>9005180</v>
      </c>
      <c r="G315" s="8" t="n">
        <v>9005180</v>
      </c>
      <c r="H315" s="8" t="n">
        <v>9005180</v>
      </c>
      <c r="I315" s="8" t="n">
        <v>9005180</v>
      </c>
      <c r="J315" s="8" t="n">
        <v>17939517</v>
      </c>
      <c r="K315" s="8" t="n">
        <v>17939517</v>
      </c>
      <c r="L315" s="8" t="n">
        <v>17939517</v>
      </c>
      <c r="M315" s="8" t="n">
        <v>17939517</v>
      </c>
      <c r="N315" s="8" t="n">
        <v>17939517</v>
      </c>
      <c r="O315" s="8" t="n">
        <v>17939517</v>
      </c>
    </row>
    <row r="316">
      <c r="A316" s="2" t="inlineStr">
        <is>
          <t>A115960</t>
        </is>
      </c>
      <c r="B316" s="5" t="inlineStr">
        <is>
          <t>연우</t>
        </is>
      </c>
      <c r="C316" s="2" t="inlineStr">
        <is>
          <t>상장주식수 (보통+우선)(주)</t>
        </is>
      </c>
      <c r="D316" s="2" t="inlineStr">
        <is>
          <t>YEARLY</t>
        </is>
      </c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>
        <v>12398000</v>
      </c>
      <c r="O316" s="8" t="n">
        <v>12398000</v>
      </c>
    </row>
    <row r="317">
      <c r="A317" s="2" t="inlineStr">
        <is>
          <t>A101060</t>
        </is>
      </c>
      <c r="B317" s="5" t="inlineStr">
        <is>
          <t>SBS미디어홀딩스</t>
        </is>
      </c>
      <c r="C317" s="2" t="inlineStr">
        <is>
          <t>상장주식수 (보통+우선)(주)</t>
        </is>
      </c>
      <c r="D317" s="2" t="inlineStr">
        <is>
          <t>YEARLY</t>
        </is>
      </c>
      <c r="E317" s="9" t="n"/>
      <c r="F317" s="9" t="n"/>
      <c r="G317" s="9" t="n">
        <v>13989619</v>
      </c>
      <c r="H317" s="9" t="n">
        <v>139896190</v>
      </c>
      <c r="I317" s="9" t="n">
        <v>139896190</v>
      </c>
      <c r="J317" s="9" t="n">
        <v>139896190</v>
      </c>
      <c r="K317" s="9" t="n">
        <v>139896190</v>
      </c>
      <c r="L317" s="9" t="n">
        <v>139896190</v>
      </c>
      <c r="M317" s="9" t="n">
        <v>139896190</v>
      </c>
      <c r="N317" s="9" t="n">
        <v>139896190</v>
      </c>
      <c r="O317" s="9" t="n">
        <v>139896190</v>
      </c>
    </row>
    <row r="318">
      <c r="A318" s="2" t="inlineStr">
        <is>
          <t>A029530</t>
        </is>
      </c>
      <c r="B318" s="5" t="inlineStr">
        <is>
          <t>신도리코</t>
        </is>
      </c>
      <c r="C318" s="2" t="inlineStr">
        <is>
          <t>상장주식수 (보통+우선)(주)</t>
        </is>
      </c>
      <c r="D318" s="2" t="inlineStr">
        <is>
          <t>YEARLY</t>
        </is>
      </c>
      <c r="E318" s="9" t="n">
        <v>10080029</v>
      </c>
      <c r="F318" s="9" t="n">
        <v>10080029</v>
      </c>
      <c r="G318" s="9" t="n">
        <v>10080029</v>
      </c>
      <c r="H318" s="9" t="n">
        <v>10080029</v>
      </c>
      <c r="I318" s="9" t="n">
        <v>10080029</v>
      </c>
      <c r="J318" s="9" t="n">
        <v>10080029</v>
      </c>
      <c r="K318" s="9" t="n">
        <v>10080029</v>
      </c>
      <c r="L318" s="9" t="n">
        <v>10080029</v>
      </c>
      <c r="M318" s="9" t="n">
        <v>10080029</v>
      </c>
      <c r="N318" s="9" t="n">
        <v>10080029</v>
      </c>
      <c r="O318" s="9" t="n">
        <v>10080029</v>
      </c>
    </row>
    <row r="319">
      <c r="A319" s="2" t="inlineStr">
        <is>
          <t>A015750</t>
        </is>
      </c>
      <c r="B319" s="5" t="inlineStr">
        <is>
          <t>성우하이텍</t>
        </is>
      </c>
      <c r="C319" s="2" t="inlineStr">
        <is>
          <t>상장주식수 (보통+우선)(주)</t>
        </is>
      </c>
      <c r="D319" s="2" t="inlineStr">
        <is>
          <t>YEARLY</t>
        </is>
      </c>
      <c r="E319" s="9" t="n">
        <v>30000000</v>
      </c>
      <c r="F319" s="9" t="n">
        <v>30000000</v>
      </c>
      <c r="G319" s="9" t="n">
        <v>30000000</v>
      </c>
      <c r="H319" s="9" t="n">
        <v>30000000</v>
      </c>
      <c r="I319" s="9" t="n">
        <v>40000000</v>
      </c>
      <c r="J319" s="9" t="n">
        <v>50000000</v>
      </c>
      <c r="K319" s="9" t="n">
        <v>50000000</v>
      </c>
      <c r="L319" s="9" t="n">
        <v>50000000</v>
      </c>
      <c r="M319" s="9" t="n">
        <v>60000000</v>
      </c>
      <c r="N319" s="9" t="n">
        <v>60000000</v>
      </c>
      <c r="O319" s="9" t="n">
        <v>60000000</v>
      </c>
    </row>
    <row r="320">
      <c r="A320" s="2" t="inlineStr">
        <is>
          <t>A215000</t>
        </is>
      </c>
      <c r="B320" s="5" t="inlineStr">
        <is>
          <t>골프존</t>
        </is>
      </c>
      <c r="C320" s="2" t="inlineStr">
        <is>
          <t>상장주식수 (보통+우선)(주)</t>
        </is>
      </c>
      <c r="D320" s="2" t="inlineStr">
        <is>
          <t>YEARLY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>
        <v>6275415</v>
      </c>
      <c r="O320" s="9" t="n">
        <v>6275415</v>
      </c>
    </row>
    <row r="321">
      <c r="A321" s="2" t="inlineStr">
        <is>
          <t>A036630</t>
        </is>
      </c>
      <c r="B321" s="5" t="inlineStr">
        <is>
          <t>세종텔레콤</t>
        </is>
      </c>
      <c r="C321" s="2" t="inlineStr">
        <is>
          <t>상장주식수 (보통+우선)(주)</t>
        </is>
      </c>
      <c r="D321" s="2" t="inlineStr">
        <is>
          <t>YEARLY</t>
        </is>
      </c>
      <c r="E321" s="9" t="n">
        <v>45695520</v>
      </c>
      <c r="F321" s="9" t="n">
        <v>93503604</v>
      </c>
      <c r="G321" s="9" t="n">
        <v>148381651</v>
      </c>
      <c r="H321" s="9" t="n">
        <v>161206851</v>
      </c>
      <c r="I321" s="9" t="n">
        <v>189961371</v>
      </c>
      <c r="J321" s="9" t="n">
        <v>63320457</v>
      </c>
      <c r="K321" s="9" t="n">
        <v>200326126</v>
      </c>
      <c r="L321" s="9" t="n">
        <v>200326126</v>
      </c>
      <c r="M321" s="9" t="n">
        <v>200326126</v>
      </c>
      <c r="N321" s="9" t="n">
        <v>200326126</v>
      </c>
      <c r="O321" s="9" t="n">
        <v>200326126</v>
      </c>
    </row>
    <row r="322">
      <c r="A322" s="2" t="inlineStr">
        <is>
          <t>A065160</t>
        </is>
      </c>
      <c r="B322" s="5" t="inlineStr">
        <is>
          <t>에프티이앤이</t>
        </is>
      </c>
      <c r="C322" s="2" t="inlineStr">
        <is>
          <t>상장주식수 (보통+우선)(주)</t>
        </is>
      </c>
      <c r="D322" s="2" t="inlineStr">
        <is>
          <t>YEARLY</t>
        </is>
      </c>
      <c r="E322" s="8" t="n">
        <v>15916175</v>
      </c>
      <c r="F322" s="8" t="n">
        <v>25464805</v>
      </c>
      <c r="G322" s="8" t="n">
        <v>37884477</v>
      </c>
      <c r="H322" s="8" t="n">
        <v>40581191</v>
      </c>
      <c r="I322" s="8" t="n">
        <v>40581191</v>
      </c>
      <c r="J322" s="8" t="n">
        <v>40581191</v>
      </c>
      <c r="K322" s="8" t="n">
        <v>40581191</v>
      </c>
      <c r="L322" s="8" t="n">
        <v>42979272</v>
      </c>
      <c r="M322" s="8" t="n">
        <v>42979272</v>
      </c>
      <c r="N322" s="8" t="n">
        <v>50489846</v>
      </c>
      <c r="O322" s="8" t="n">
        <v>52896253</v>
      </c>
    </row>
    <row r="323">
      <c r="A323" s="2" t="inlineStr">
        <is>
          <t>A025900</t>
        </is>
      </c>
      <c r="B323" s="5" t="inlineStr">
        <is>
          <t>동화기업</t>
        </is>
      </c>
      <c r="C323" s="2" t="inlineStr">
        <is>
          <t>상장주식수 (보통+우선)(주)</t>
        </is>
      </c>
      <c r="D323" s="2" t="inlineStr">
        <is>
          <t>YEARLY</t>
        </is>
      </c>
      <c r="E323" s="8" t="n">
        <v>20115634</v>
      </c>
      <c r="F323" s="8" t="n">
        <v>20115634</v>
      </c>
      <c r="G323" s="8" t="n">
        <v>20115634</v>
      </c>
      <c r="H323" s="8" t="n">
        <v>20115634</v>
      </c>
      <c r="I323" s="8" t="n">
        <v>20115634</v>
      </c>
      <c r="J323" s="8" t="n">
        <v>20115634</v>
      </c>
      <c r="K323" s="8" t="n">
        <v>20115634</v>
      </c>
      <c r="L323" s="8" t="n">
        <v>15356756</v>
      </c>
      <c r="M323" s="8" t="n">
        <v>15356756</v>
      </c>
      <c r="N323" s="8" t="n">
        <v>14356756</v>
      </c>
      <c r="O323" s="8" t="n">
        <v>14356756</v>
      </c>
    </row>
    <row r="324">
      <c r="A324" s="2" t="inlineStr">
        <is>
          <t>A025860</t>
        </is>
      </c>
      <c r="B324" s="5" t="inlineStr">
        <is>
          <t>남해화학</t>
        </is>
      </c>
      <c r="C324" s="2" t="inlineStr">
        <is>
          <t>상장주식수 (보통+우선)(주)</t>
        </is>
      </c>
      <c r="D324" s="2" t="inlineStr">
        <is>
          <t>YEARLY</t>
        </is>
      </c>
      <c r="E324" s="8" t="n">
        <v>49678843</v>
      </c>
      <c r="F324" s="8" t="n">
        <v>49678843</v>
      </c>
      <c r="G324" s="8" t="n">
        <v>49678843</v>
      </c>
      <c r="H324" s="8" t="n">
        <v>49678843</v>
      </c>
      <c r="I324" s="8" t="n">
        <v>49678843</v>
      </c>
      <c r="J324" s="8" t="n">
        <v>49678843</v>
      </c>
      <c r="K324" s="8" t="n">
        <v>49678843</v>
      </c>
      <c r="L324" s="8" t="n">
        <v>49678843</v>
      </c>
      <c r="M324" s="8" t="n">
        <v>49678843</v>
      </c>
      <c r="N324" s="8" t="n">
        <v>49678843</v>
      </c>
      <c r="O324" s="8" t="n">
        <v>49678843</v>
      </c>
    </row>
    <row r="325">
      <c r="A325" s="2" t="inlineStr">
        <is>
          <t>A030520</t>
        </is>
      </c>
      <c r="B325" s="5" t="inlineStr">
        <is>
          <t>한글과컴퓨터</t>
        </is>
      </c>
      <c r="C325" s="2" t="inlineStr">
        <is>
          <t>상장주식수 (보통+우선)(주)</t>
        </is>
      </c>
      <c r="D325" s="2" t="inlineStr">
        <is>
          <t>YEARLY</t>
        </is>
      </c>
      <c r="E325" s="8" t="n">
        <v>23082211</v>
      </c>
      <c r="F325" s="8" t="n">
        <v>23082211</v>
      </c>
      <c r="G325" s="8" t="n">
        <v>23082211</v>
      </c>
      <c r="H325" s="8" t="n">
        <v>23082211</v>
      </c>
      <c r="I325" s="8" t="n">
        <v>23082211</v>
      </c>
      <c r="J325" s="8" t="n">
        <v>23082211</v>
      </c>
      <c r="K325" s="8" t="n">
        <v>23082211</v>
      </c>
      <c r="L325" s="8" t="n">
        <v>23082211</v>
      </c>
      <c r="M325" s="8" t="n">
        <v>23082211</v>
      </c>
      <c r="N325" s="8" t="n">
        <v>23082211</v>
      </c>
      <c r="O325" s="8" t="n">
        <v>23082211</v>
      </c>
    </row>
    <row r="326">
      <c r="A326" s="2" t="inlineStr">
        <is>
          <t>A001230</t>
        </is>
      </c>
      <c r="B326" s="5" t="inlineStr">
        <is>
          <t>동국제강</t>
        </is>
      </c>
      <c r="C326" s="2" t="inlineStr">
        <is>
          <t>상장주식수 (보통+우선)(주)</t>
        </is>
      </c>
      <c r="D326" s="2" t="inlineStr">
        <is>
          <t>YEARLY</t>
        </is>
      </c>
      <c r="E326" s="8" t="n">
        <v>61824290</v>
      </c>
      <c r="F326" s="8" t="n">
        <v>61824290</v>
      </c>
      <c r="G326" s="8" t="n">
        <v>61824290</v>
      </c>
      <c r="H326" s="8" t="n">
        <v>61824290</v>
      </c>
      <c r="I326" s="8" t="n">
        <v>61824290</v>
      </c>
      <c r="J326" s="8" t="n">
        <v>61824290</v>
      </c>
      <c r="K326" s="8" t="n">
        <v>61824290</v>
      </c>
      <c r="L326" s="8" t="n">
        <v>61824290</v>
      </c>
      <c r="M326" s="8" t="n">
        <v>88824290</v>
      </c>
      <c r="N326" s="8" t="n">
        <v>95358542</v>
      </c>
      <c r="O326" s="8" t="n">
        <v>95358542</v>
      </c>
    </row>
    <row r="327">
      <c r="A327" s="2" t="inlineStr">
        <is>
          <t>A025770</t>
        </is>
      </c>
      <c r="B327" s="5" t="inlineStr">
        <is>
          <t>한국정보통신</t>
        </is>
      </c>
      <c r="C327" s="2" t="inlineStr">
        <is>
          <t>상장주식수 (보통+우선)(주)</t>
        </is>
      </c>
      <c r="D327" s="2" t="inlineStr">
        <is>
          <t>YEARLY</t>
        </is>
      </c>
      <c r="E327" s="9" t="n">
        <v>38812743</v>
      </c>
      <c r="F327" s="9" t="n">
        <v>38812743</v>
      </c>
      <c r="G327" s="9" t="n">
        <v>38812743</v>
      </c>
      <c r="H327" s="9" t="n">
        <v>38812743</v>
      </c>
      <c r="I327" s="9" t="n">
        <v>38812743</v>
      </c>
      <c r="J327" s="9" t="n">
        <v>38812743</v>
      </c>
      <c r="K327" s="9" t="n">
        <v>38812743</v>
      </c>
      <c r="L327" s="9" t="n">
        <v>38812743</v>
      </c>
      <c r="M327" s="9" t="n">
        <v>38812743</v>
      </c>
      <c r="N327" s="9" t="n">
        <v>38812743</v>
      </c>
      <c r="O327" s="9" t="n">
        <v>38812743</v>
      </c>
    </row>
    <row r="328">
      <c r="A328" s="2" t="inlineStr">
        <is>
          <t>A036530</t>
        </is>
      </c>
      <c r="B328" s="5" t="inlineStr">
        <is>
          <t>S&amp;T홀딩스</t>
        </is>
      </c>
      <c r="C328" s="2" t="inlineStr">
        <is>
          <t>상장주식수 (보통+우선)(주)</t>
        </is>
      </c>
      <c r="D328" s="2" t="inlineStr">
        <is>
          <t>YEARLY</t>
        </is>
      </c>
      <c r="E328" s="9" t="n">
        <v>7500000</v>
      </c>
      <c r="F328" s="9" t="n">
        <v>11300000</v>
      </c>
      <c r="G328" s="9" t="n">
        <v>15323423</v>
      </c>
      <c r="H328" s="9" t="n">
        <v>15323423</v>
      </c>
      <c r="I328" s="9" t="n">
        <v>15323423</v>
      </c>
      <c r="J328" s="9" t="n">
        <v>14923423</v>
      </c>
      <c r="K328" s="9" t="n">
        <v>14923423</v>
      </c>
      <c r="L328" s="9" t="n">
        <v>14923423</v>
      </c>
      <c r="M328" s="9" t="n">
        <v>14923423</v>
      </c>
      <c r="N328" s="9" t="n">
        <v>15370076</v>
      </c>
      <c r="O328" s="9" t="n">
        <v>15370076</v>
      </c>
    </row>
    <row r="329">
      <c r="A329" s="2" t="inlineStr">
        <is>
          <t>A108320</t>
        </is>
      </c>
      <c r="B329" s="5" t="inlineStr">
        <is>
          <t>실리콘웍스</t>
        </is>
      </c>
      <c r="C329" s="2" t="inlineStr">
        <is>
          <t>상장주식수 (보통+우선)(주)</t>
        </is>
      </c>
      <c r="D329" s="2" t="inlineStr">
        <is>
          <t>YEARLY</t>
        </is>
      </c>
      <c r="E329" s="9" t="n"/>
      <c r="F329" s="9" t="n"/>
      <c r="G329" s="9" t="n"/>
      <c r="H329" s="9" t="n"/>
      <c r="I329" s="9" t="n">
        <v>16264300</v>
      </c>
      <c r="J329" s="9" t="n">
        <v>16264300</v>
      </c>
      <c r="K329" s="9" t="n">
        <v>16264300</v>
      </c>
      <c r="L329" s="9" t="n">
        <v>16264300</v>
      </c>
      <c r="M329" s="9" t="n">
        <v>16264300</v>
      </c>
      <c r="N329" s="9" t="n">
        <v>16264300</v>
      </c>
      <c r="O329" s="9" t="n">
        <v>16264300</v>
      </c>
    </row>
    <row r="330">
      <c r="A330" s="2" t="inlineStr">
        <is>
          <t>A001720</t>
        </is>
      </c>
      <c r="B330" s="5" t="inlineStr">
        <is>
          <t>신영증권</t>
        </is>
      </c>
      <c r="C330" s="2" t="inlineStr">
        <is>
          <t>상장주식수 (보통+우선)(주)</t>
        </is>
      </c>
      <c r="D330" s="2" t="inlineStr">
        <is>
          <t>YEARLY</t>
        </is>
      </c>
      <c r="E330" s="9" t="n">
        <v>16440000</v>
      </c>
      <c r="F330" s="9" t="n">
        <v>16440000</v>
      </c>
      <c r="G330" s="9" t="n">
        <v>16440000</v>
      </c>
      <c r="H330" s="9" t="n">
        <v>16440000</v>
      </c>
      <c r="I330" s="9" t="n">
        <v>16440000</v>
      </c>
      <c r="J330" s="9" t="n">
        <v>16440000</v>
      </c>
      <c r="K330" s="9" t="n">
        <v>16440000</v>
      </c>
      <c r="L330" s="9" t="n">
        <v>16440000</v>
      </c>
      <c r="M330" s="9" t="n">
        <v>16440000</v>
      </c>
      <c r="N330" s="9" t="n">
        <v>16440000</v>
      </c>
      <c r="O330" s="9" t="n">
        <v>16440000</v>
      </c>
    </row>
    <row r="331">
      <c r="A331" s="2" t="inlineStr">
        <is>
          <t>A002390</t>
        </is>
      </c>
      <c r="B331" s="5" t="inlineStr">
        <is>
          <t>한독</t>
        </is>
      </c>
      <c r="C331" s="2" t="inlineStr">
        <is>
          <t>상장주식수 (보통+우선)(주)</t>
        </is>
      </c>
      <c r="D331" s="2" t="inlineStr">
        <is>
          <t>YEARLY</t>
        </is>
      </c>
      <c r="E331" s="9" t="n">
        <v>11600000</v>
      </c>
      <c r="F331" s="9" t="n">
        <v>11600000</v>
      </c>
      <c r="G331" s="9" t="n">
        <v>11600000</v>
      </c>
      <c r="H331" s="9" t="n">
        <v>11600000</v>
      </c>
      <c r="I331" s="9" t="n">
        <v>11600000</v>
      </c>
      <c r="J331" s="9" t="n">
        <v>11600000</v>
      </c>
      <c r="K331" s="9" t="n">
        <v>11600000</v>
      </c>
      <c r="L331" s="9" t="n">
        <v>11600000</v>
      </c>
      <c r="M331" s="9" t="n">
        <v>12594080</v>
      </c>
      <c r="N331" s="9" t="n">
        <v>12594080</v>
      </c>
      <c r="O331" s="9" t="n">
        <v>12594080</v>
      </c>
    </row>
    <row r="332">
      <c r="A332" s="2" t="inlineStr">
        <is>
          <t>A119610</t>
        </is>
      </c>
      <c r="B332" s="5" t="inlineStr">
        <is>
          <t>인터로조</t>
        </is>
      </c>
      <c r="C332" s="2" t="inlineStr">
        <is>
          <t>상장주식수 (보통+우선)(주)</t>
        </is>
      </c>
      <c r="D332" s="2" t="inlineStr">
        <is>
          <t>YEARLY</t>
        </is>
      </c>
      <c r="E332" s="8" t="n"/>
      <c r="F332" s="8" t="n"/>
      <c r="G332" s="8" t="n"/>
      <c r="H332" s="8" t="n"/>
      <c r="I332" s="8" t="n">
        <v>5350000</v>
      </c>
      <c r="J332" s="8" t="n">
        <v>5350000</v>
      </c>
      <c r="K332" s="8" t="n">
        <v>10700000</v>
      </c>
      <c r="L332" s="8" t="n">
        <v>10700000</v>
      </c>
      <c r="M332" s="8" t="n">
        <v>10700000</v>
      </c>
      <c r="N332" s="8" t="n">
        <v>10776000</v>
      </c>
      <c r="O332" s="8" t="n">
        <v>10776000</v>
      </c>
    </row>
    <row r="333">
      <c r="A333" s="2" t="inlineStr">
        <is>
          <t>A098460</t>
        </is>
      </c>
      <c r="B333" s="5" t="inlineStr">
        <is>
          <t>고영</t>
        </is>
      </c>
      <c r="C333" s="2" t="inlineStr">
        <is>
          <t>상장주식수 (보통+우선)(주)</t>
        </is>
      </c>
      <c r="D333" s="2" t="inlineStr">
        <is>
          <t>YEARLY</t>
        </is>
      </c>
      <c r="E333" s="8" t="n"/>
      <c r="F333" s="8" t="n"/>
      <c r="G333" s="8" t="n">
        <v>5275000</v>
      </c>
      <c r="H333" s="8" t="n">
        <v>5373000</v>
      </c>
      <c r="I333" s="8" t="n">
        <v>8297142</v>
      </c>
      <c r="J333" s="8" t="n">
        <v>8521924</v>
      </c>
      <c r="K333" s="8" t="n">
        <v>8954134</v>
      </c>
      <c r="L333" s="8" t="n">
        <v>8955634</v>
      </c>
      <c r="M333" s="8" t="n">
        <v>13436451</v>
      </c>
      <c r="N333" s="8" t="n">
        <v>13637951</v>
      </c>
      <c r="O333" s="8" t="n">
        <v>13637951</v>
      </c>
    </row>
    <row r="334">
      <c r="A334" s="2" t="inlineStr">
        <is>
          <t>A008490</t>
        </is>
      </c>
      <c r="B334" s="5" t="inlineStr">
        <is>
          <t>서흥</t>
        </is>
      </c>
      <c r="C334" s="2" t="inlineStr">
        <is>
          <t>상장주식수 (보통+우선)(주)</t>
        </is>
      </c>
      <c r="D334" s="2" t="inlineStr">
        <is>
          <t>YEARLY</t>
        </is>
      </c>
      <c r="E334" s="8" t="n">
        <v>11205480</v>
      </c>
      <c r="F334" s="8" t="n">
        <v>11205480</v>
      </c>
      <c r="G334" s="8" t="n">
        <v>11205480</v>
      </c>
      <c r="H334" s="8" t="n">
        <v>11569113</v>
      </c>
      <c r="I334" s="8" t="n">
        <v>11569113</v>
      </c>
      <c r="J334" s="8" t="n">
        <v>11569113</v>
      </c>
      <c r="K334" s="8" t="n">
        <v>11569113</v>
      </c>
      <c r="L334" s="8" t="n">
        <v>11569113</v>
      </c>
      <c r="M334" s="8" t="n">
        <v>11569113</v>
      </c>
      <c r="N334" s="8" t="n">
        <v>11569113</v>
      </c>
      <c r="O334" s="8" t="n">
        <v>11569113</v>
      </c>
    </row>
    <row r="335">
      <c r="A335" s="2" t="inlineStr">
        <is>
          <t>A114570</t>
        </is>
      </c>
      <c r="B335" s="5" t="inlineStr">
        <is>
          <t>지스마트글로벌</t>
        </is>
      </c>
      <c r="C335" s="2" t="inlineStr">
        <is>
          <t>상장주식수 (보통+우선)(주)</t>
        </is>
      </c>
      <c r="D335" s="2" t="inlineStr">
        <is>
          <t>YEARLY</t>
        </is>
      </c>
      <c r="E335" s="8" t="n"/>
      <c r="F335" s="8" t="n"/>
      <c r="G335" s="8" t="n"/>
      <c r="H335" s="8" t="n"/>
      <c r="I335" s="8" t="n">
        <v>4697433</v>
      </c>
      <c r="J335" s="8" t="n">
        <v>4697433</v>
      </c>
      <c r="K335" s="8" t="n">
        <v>11488272</v>
      </c>
      <c r="L335" s="8" t="n">
        <v>11488272</v>
      </c>
      <c r="M335" s="8" t="n">
        <v>15930342</v>
      </c>
      <c r="N335" s="8" t="n">
        <v>17427711</v>
      </c>
      <c r="O335" s="8" t="n">
        <v>18172497</v>
      </c>
    </row>
    <row r="336">
      <c r="A336" s="2" t="inlineStr">
        <is>
          <t>A017390</t>
        </is>
      </c>
      <c r="B336" s="5" t="inlineStr">
        <is>
          <t>서울가스</t>
        </is>
      </c>
      <c r="C336" s="2" t="inlineStr">
        <is>
          <t>상장주식수 (보통+우선)(주)</t>
        </is>
      </c>
      <c r="D336" s="2" t="inlineStr">
        <is>
          <t>YEARLY</t>
        </is>
      </c>
      <c r="E336" s="8" t="n">
        <v>5000000</v>
      </c>
      <c r="F336" s="8" t="n">
        <v>5000000</v>
      </c>
      <c r="G336" s="8" t="n">
        <v>5000000</v>
      </c>
      <c r="H336" s="8" t="n">
        <v>5000000</v>
      </c>
      <c r="I336" s="8" t="n">
        <v>5000000</v>
      </c>
      <c r="J336" s="8" t="n">
        <v>5000000</v>
      </c>
      <c r="K336" s="8" t="n">
        <v>5000000</v>
      </c>
      <c r="L336" s="8" t="n">
        <v>5000000</v>
      </c>
      <c r="M336" s="8" t="n">
        <v>5000000</v>
      </c>
      <c r="N336" s="8" t="n">
        <v>5000000</v>
      </c>
      <c r="O336" s="8" t="n">
        <v>5000000</v>
      </c>
    </row>
    <row r="337">
      <c r="A337" s="2" t="inlineStr">
        <is>
          <t>A003520</t>
        </is>
      </c>
      <c r="B337" s="5" t="inlineStr">
        <is>
          <t>영진약품</t>
        </is>
      </c>
      <c r="C337" s="2" t="inlineStr">
        <is>
          <t>상장주식수 (보통+우선)(주)</t>
        </is>
      </c>
      <c r="D337" s="2" t="inlineStr">
        <is>
          <t>YEARLY</t>
        </is>
      </c>
      <c r="E337" s="9" t="n">
        <v>93292642</v>
      </c>
      <c r="F337" s="9" t="n">
        <v>118292642</v>
      </c>
      <c r="G337" s="9" t="n">
        <v>118292642</v>
      </c>
      <c r="H337" s="9" t="n">
        <v>118292642</v>
      </c>
      <c r="I337" s="9" t="n">
        <v>177620000</v>
      </c>
      <c r="J337" s="9" t="n">
        <v>177620000</v>
      </c>
      <c r="K337" s="9" t="n">
        <v>177620000</v>
      </c>
      <c r="L337" s="9" t="n">
        <v>177620000</v>
      </c>
      <c r="M337" s="9" t="n">
        <v>177620000</v>
      </c>
      <c r="N337" s="9" t="n">
        <v>177620000</v>
      </c>
      <c r="O337" s="9" t="n">
        <v>177620000</v>
      </c>
    </row>
    <row r="338">
      <c r="A338" s="2" t="inlineStr">
        <is>
          <t>A068240</t>
        </is>
      </c>
      <c r="B338" s="5" t="inlineStr">
        <is>
          <t>다원시스</t>
        </is>
      </c>
      <c r="C338" s="2" t="inlineStr">
        <is>
          <t>상장주식수 (보통+우선)(주)</t>
        </is>
      </c>
      <c r="D338" s="2" t="inlineStr">
        <is>
          <t>YEARLY</t>
        </is>
      </c>
      <c r="E338" s="9" t="n"/>
      <c r="F338" s="9" t="n"/>
      <c r="G338" s="9" t="n"/>
      <c r="H338" s="9" t="n"/>
      <c r="I338" s="9" t="n">
        <v>6675000</v>
      </c>
      <c r="J338" s="9" t="n">
        <v>10012500</v>
      </c>
      <c r="K338" s="9" t="n">
        <v>10012500</v>
      </c>
      <c r="L338" s="9" t="n">
        <v>10898671</v>
      </c>
      <c r="M338" s="9" t="n">
        <v>12021154</v>
      </c>
      <c r="N338" s="9" t="n">
        <v>15854105</v>
      </c>
      <c r="O338" s="9" t="n">
        <v>15854105</v>
      </c>
    </row>
    <row r="339">
      <c r="A339" s="2" t="inlineStr">
        <is>
          <t>A020150</t>
        </is>
      </c>
      <c r="B339" s="5" t="inlineStr">
        <is>
          <t>일진머티리얼즈</t>
        </is>
      </c>
      <c r="C339" s="2" t="inlineStr">
        <is>
          <t>상장주식수 (보통+우선)(주)</t>
        </is>
      </c>
      <c r="D339" s="2" t="inlineStr">
        <is>
          <t>YEARLY</t>
        </is>
      </c>
      <c r="E339" s="9" t="n"/>
      <c r="F339" s="9" t="n"/>
      <c r="G339" s="9" t="n"/>
      <c r="H339" s="9" t="n"/>
      <c r="I339" s="9" t="n"/>
      <c r="J339" s="9" t="n">
        <v>39200000</v>
      </c>
      <c r="K339" s="9" t="n">
        <v>39200000</v>
      </c>
      <c r="L339" s="9" t="n">
        <v>39200000</v>
      </c>
      <c r="M339" s="9" t="n">
        <v>39200000</v>
      </c>
      <c r="N339" s="9" t="n">
        <v>39200000</v>
      </c>
      <c r="O339" s="9" t="n">
        <v>39200000</v>
      </c>
    </row>
    <row r="340">
      <c r="A340" s="2" t="inlineStr">
        <is>
          <t>A900140</t>
        </is>
      </c>
      <c r="B340" s="5" t="inlineStr">
        <is>
          <t>코라오홀딩스</t>
        </is>
      </c>
      <c r="C340" s="2" t="inlineStr">
        <is>
          <t>상장주식수 (보통+우선)(주)</t>
        </is>
      </c>
      <c r="D340" s="2" t="inlineStr">
        <is>
          <t>YEARLY</t>
        </is>
      </c>
      <c r="E340" s="9" t="n"/>
      <c r="F340" s="9" t="n"/>
      <c r="G340" s="9" t="n"/>
      <c r="H340" s="9" t="n"/>
      <c r="I340" s="9" t="n">
        <v>38400000</v>
      </c>
      <c r="J340" s="9" t="n">
        <v>38400000</v>
      </c>
      <c r="K340" s="9" t="n">
        <v>38400000</v>
      </c>
      <c r="L340" s="9" t="n">
        <v>45160000</v>
      </c>
      <c r="M340" s="9" t="n">
        <v>47869508</v>
      </c>
      <c r="N340" s="9" t="n">
        <v>47869508</v>
      </c>
      <c r="O340" s="9" t="n">
        <v>47869508</v>
      </c>
    </row>
    <row r="341">
      <c r="A341" s="2" t="inlineStr">
        <is>
          <t>A027050</t>
        </is>
      </c>
      <c r="B341" s="5" t="inlineStr">
        <is>
          <t>코리아나</t>
        </is>
      </c>
      <c r="C341" s="2" t="inlineStr">
        <is>
          <t>상장주식수 (보통+우선)(주)</t>
        </is>
      </c>
      <c r="D341" s="2" t="inlineStr">
        <is>
          <t>YEARLY</t>
        </is>
      </c>
      <c r="E341" s="9" t="n">
        <v>40000000</v>
      </c>
      <c r="F341" s="9" t="n">
        <v>40000000</v>
      </c>
      <c r="G341" s="9" t="n">
        <v>40000000</v>
      </c>
      <c r="H341" s="9" t="n">
        <v>40000000</v>
      </c>
      <c r="I341" s="9" t="n">
        <v>40000000</v>
      </c>
      <c r="J341" s="9" t="n">
        <v>40000000</v>
      </c>
      <c r="K341" s="9" t="n">
        <v>40000000</v>
      </c>
      <c r="L341" s="9" t="n">
        <v>40000000</v>
      </c>
      <c r="M341" s="9" t="n">
        <v>40000000</v>
      </c>
      <c r="N341" s="9" t="n">
        <v>40000000</v>
      </c>
      <c r="O341" s="9" t="n">
        <v>40000000</v>
      </c>
    </row>
    <row r="342">
      <c r="A342" s="2" t="inlineStr">
        <is>
          <t>A108230</t>
        </is>
      </c>
      <c r="B342" s="5" t="inlineStr">
        <is>
          <t>톱텍</t>
        </is>
      </c>
      <c r="C342" s="2" t="inlineStr">
        <is>
          <t>상장주식수 (보통+우선)(주)</t>
        </is>
      </c>
      <c r="D342" s="2" t="inlineStr">
        <is>
          <t>YEARLY</t>
        </is>
      </c>
      <c r="E342" s="8" t="n"/>
      <c r="F342" s="8" t="n"/>
      <c r="G342" s="8" t="n"/>
      <c r="H342" s="8" t="n">
        <v>6000000</v>
      </c>
      <c r="I342" s="8" t="n">
        <v>15600000</v>
      </c>
      <c r="J342" s="8" t="n">
        <v>15659020</v>
      </c>
      <c r="K342" s="8" t="n">
        <v>15814795</v>
      </c>
      <c r="L342" s="8" t="n">
        <v>16290656</v>
      </c>
      <c r="M342" s="8" t="n">
        <v>16290656</v>
      </c>
      <c r="N342" s="8" t="n">
        <v>17785580</v>
      </c>
      <c r="O342" s="8" t="n">
        <v>17785580</v>
      </c>
    </row>
    <row r="343">
      <c r="A343" s="2" t="inlineStr">
        <is>
          <t>A006060</t>
        </is>
      </c>
      <c r="B343" s="5" t="inlineStr">
        <is>
          <t>화승인더</t>
        </is>
      </c>
      <c r="C343" s="2" t="inlineStr">
        <is>
          <t>상장주식수 (보통+우선)(주)</t>
        </is>
      </c>
      <c r="D343" s="2" t="inlineStr">
        <is>
          <t>YEARLY</t>
        </is>
      </c>
      <c r="E343" s="8" t="n">
        <v>3000000</v>
      </c>
      <c r="F343" s="8" t="n">
        <v>3000000</v>
      </c>
      <c r="G343" s="8" t="n">
        <v>3000000</v>
      </c>
      <c r="H343" s="8" t="n">
        <v>5532000</v>
      </c>
      <c r="I343" s="8" t="n">
        <v>5532000</v>
      </c>
      <c r="J343" s="8" t="n">
        <v>5532000</v>
      </c>
      <c r="K343" s="8" t="n">
        <v>55320000</v>
      </c>
      <c r="L343" s="8" t="n">
        <v>55320000</v>
      </c>
      <c r="M343" s="8" t="n">
        <v>55320000</v>
      </c>
      <c r="N343" s="8" t="n">
        <v>55320000</v>
      </c>
      <c r="O343" s="8" t="n">
        <v>55320000</v>
      </c>
    </row>
    <row r="344">
      <c r="A344" s="2" t="inlineStr">
        <is>
          <t>A214390</t>
        </is>
      </c>
      <c r="B344" s="5" t="inlineStr">
        <is>
          <t>경보제약</t>
        </is>
      </c>
      <c r="C344" s="2" t="inlineStr">
        <is>
          <t>상장주식수 (보통+우선)(주)</t>
        </is>
      </c>
      <c r="D344" s="2" t="inlineStr">
        <is>
          <t>YEARLY</t>
        </is>
      </c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>
        <v>23906860</v>
      </c>
      <c r="O344" s="8" t="n">
        <v>23906860</v>
      </c>
    </row>
    <row r="345">
      <c r="A345" s="2" t="inlineStr">
        <is>
          <t>A032190</t>
        </is>
      </c>
      <c r="B345" s="5" t="inlineStr">
        <is>
          <t>다우데이타</t>
        </is>
      </c>
      <c r="C345" s="2" t="inlineStr">
        <is>
          <t>상장주식수 (보통+우선)(주)</t>
        </is>
      </c>
      <c r="D345" s="2" t="inlineStr">
        <is>
          <t>YEARLY</t>
        </is>
      </c>
      <c r="E345" s="8" t="n">
        <v>32130000</v>
      </c>
      <c r="F345" s="8" t="n">
        <v>32130000</v>
      </c>
      <c r="G345" s="8" t="n">
        <v>35700000</v>
      </c>
      <c r="H345" s="8" t="n">
        <v>35700000</v>
      </c>
      <c r="I345" s="8" t="n">
        <v>35700000</v>
      </c>
      <c r="J345" s="8" t="n">
        <v>35700000</v>
      </c>
      <c r="K345" s="8" t="n">
        <v>35700000</v>
      </c>
      <c r="L345" s="8" t="n">
        <v>35700000</v>
      </c>
      <c r="M345" s="8" t="n">
        <v>35700000</v>
      </c>
      <c r="N345" s="8" t="n">
        <v>35700000</v>
      </c>
      <c r="O345" s="8" t="n">
        <v>35700000</v>
      </c>
    </row>
    <row r="346">
      <c r="A346" s="2" t="inlineStr">
        <is>
          <t>A052400</t>
        </is>
      </c>
      <c r="B346" s="5" t="inlineStr">
        <is>
          <t>코나아이</t>
        </is>
      </c>
      <c r="C346" s="2" t="inlineStr">
        <is>
          <t>상장주식수 (보통+우선)(주)</t>
        </is>
      </c>
      <c r="D346" s="2" t="inlineStr">
        <is>
          <t>YEARLY</t>
        </is>
      </c>
      <c r="E346" s="8" t="n">
        <v>5000000</v>
      </c>
      <c r="F346" s="8" t="n">
        <v>5948481</v>
      </c>
      <c r="G346" s="8" t="n">
        <v>5948481</v>
      </c>
      <c r="H346" s="8" t="n">
        <v>6833219</v>
      </c>
      <c r="I346" s="8" t="n">
        <v>8462842</v>
      </c>
      <c r="J346" s="8" t="n">
        <v>9375386</v>
      </c>
      <c r="K346" s="8" t="n">
        <v>9775681</v>
      </c>
      <c r="L346" s="8" t="n">
        <v>10665431</v>
      </c>
      <c r="M346" s="8" t="n">
        <v>11996623</v>
      </c>
      <c r="N346" s="8" t="n">
        <v>15559118</v>
      </c>
      <c r="O346" s="8" t="n">
        <v>15559118</v>
      </c>
    </row>
    <row r="347">
      <c r="A347" s="2" t="inlineStr">
        <is>
          <t>A003570</t>
        </is>
      </c>
      <c r="B347" s="5" t="inlineStr">
        <is>
          <t>S&amp;T중공업</t>
        </is>
      </c>
      <c r="C347" s="2" t="inlineStr">
        <is>
          <t>상장주식수 (보통+우선)(주)</t>
        </is>
      </c>
      <c r="D347" s="2" t="inlineStr">
        <is>
          <t>YEARLY</t>
        </is>
      </c>
      <c r="E347" s="9" t="n">
        <v>32265514</v>
      </c>
      <c r="F347" s="9" t="n">
        <v>32265514</v>
      </c>
      <c r="G347" s="9" t="n">
        <v>32231700</v>
      </c>
      <c r="H347" s="9" t="n">
        <v>32473439</v>
      </c>
      <c r="I347" s="9" t="n">
        <v>32473439</v>
      </c>
      <c r="J347" s="9" t="n">
        <v>32473439</v>
      </c>
      <c r="K347" s="9" t="n">
        <v>32473439</v>
      </c>
      <c r="L347" s="9" t="n">
        <v>32473439</v>
      </c>
      <c r="M347" s="9" t="n">
        <v>32473439</v>
      </c>
      <c r="N347" s="9" t="n">
        <v>32473439</v>
      </c>
      <c r="O347" s="9" t="n">
        <v>32473439</v>
      </c>
    </row>
    <row r="348">
      <c r="A348" s="2" t="inlineStr">
        <is>
          <t>A054620</t>
        </is>
      </c>
      <c r="B348" s="5" t="inlineStr">
        <is>
          <t>AP시스템</t>
        </is>
      </c>
      <c r="C348" s="2" t="inlineStr">
        <is>
          <t>상장주식수 (보통+우선)(주)</t>
        </is>
      </c>
      <c r="D348" s="2" t="inlineStr">
        <is>
          <t>YEARLY</t>
        </is>
      </c>
      <c r="E348" s="9" t="n">
        <v>12853879</v>
      </c>
      <c r="F348" s="9" t="n">
        <v>9768948</v>
      </c>
      <c r="G348" s="9" t="n">
        <v>17305825</v>
      </c>
      <c r="H348" s="9" t="n">
        <v>18274022</v>
      </c>
      <c r="I348" s="9" t="n">
        <v>21427271</v>
      </c>
      <c r="J348" s="9" t="n">
        <v>21538926</v>
      </c>
      <c r="K348" s="9" t="n">
        <v>21620081</v>
      </c>
      <c r="L348" s="9" t="n">
        <v>22961863</v>
      </c>
      <c r="M348" s="9" t="n">
        <v>23409961</v>
      </c>
      <c r="N348" s="9" t="n">
        <v>23409961</v>
      </c>
      <c r="O348" s="9" t="n">
        <v>23409961</v>
      </c>
    </row>
    <row r="349">
      <c r="A349" s="2" t="inlineStr">
        <is>
          <t>A083790</t>
        </is>
      </c>
      <c r="B349" s="5" t="inlineStr">
        <is>
          <t>크리스탈</t>
        </is>
      </c>
      <c r="C349" s="2" t="inlineStr">
        <is>
          <t>상장주식수 (보통+우선)(주)</t>
        </is>
      </c>
      <c r="D349" s="2" t="inlineStr">
        <is>
          <t>YEARLY</t>
        </is>
      </c>
      <c r="E349" s="9" t="n">
        <v>5636433</v>
      </c>
      <c r="F349" s="9" t="n">
        <v>8869097</v>
      </c>
      <c r="G349" s="9" t="n">
        <v>10280989</v>
      </c>
      <c r="H349" s="9" t="n">
        <v>10319040</v>
      </c>
      <c r="I349" s="9" t="n">
        <v>10319040</v>
      </c>
      <c r="J349" s="9" t="n">
        <v>17184352</v>
      </c>
      <c r="K349" s="9" t="n">
        <v>17619135</v>
      </c>
      <c r="L349" s="9" t="n">
        <v>18937144</v>
      </c>
      <c r="M349" s="9" t="n">
        <v>22300589</v>
      </c>
      <c r="N349" s="9" t="n">
        <v>24434983</v>
      </c>
      <c r="O349" s="9" t="n">
        <v>24714538</v>
      </c>
    </row>
    <row r="350">
      <c r="A350" s="2" t="inlineStr">
        <is>
          <t>A005090</t>
        </is>
      </c>
      <c r="B350" s="5" t="inlineStr">
        <is>
          <t>삼광글라스</t>
        </is>
      </c>
      <c r="C350" s="2" t="inlineStr">
        <is>
          <t>상장주식수 (보통+우선)(주)</t>
        </is>
      </c>
      <c r="D350" s="2" t="inlineStr">
        <is>
          <t>YEARLY</t>
        </is>
      </c>
      <c r="E350" s="9" t="n">
        <v>4854418</v>
      </c>
      <c r="F350" s="9" t="n">
        <v>4854418</v>
      </c>
      <c r="G350" s="9" t="n">
        <v>4854418</v>
      </c>
      <c r="H350" s="9" t="n">
        <v>4854418</v>
      </c>
      <c r="I350" s="9" t="n">
        <v>4854418</v>
      </c>
      <c r="J350" s="9" t="n">
        <v>4854418</v>
      </c>
      <c r="K350" s="9" t="n">
        <v>4854418</v>
      </c>
      <c r="L350" s="9" t="n">
        <v>4854418</v>
      </c>
      <c r="M350" s="9" t="n">
        <v>4854418</v>
      </c>
      <c r="N350" s="9" t="n">
        <v>4854418</v>
      </c>
      <c r="O350" s="9" t="n">
        <v>4854418</v>
      </c>
    </row>
    <row r="351">
      <c r="A351" s="2" t="inlineStr">
        <is>
          <t>A027390</t>
        </is>
      </c>
      <c r="B351" s="5" t="inlineStr">
        <is>
          <t>한화갤러리아타임월드</t>
        </is>
      </c>
      <c r="C351" s="2" t="inlineStr">
        <is>
          <t>상장주식수 (보통+우선)(주)</t>
        </is>
      </c>
      <c r="D351" s="2" t="inlineStr">
        <is>
          <t>YEARLY</t>
        </is>
      </c>
      <c r="E351" s="9" t="n">
        <v>6000000</v>
      </c>
      <c r="F351" s="9" t="n">
        <v>6000000</v>
      </c>
      <c r="G351" s="9" t="n">
        <v>6000000</v>
      </c>
      <c r="H351" s="9" t="n">
        <v>6000000</v>
      </c>
      <c r="I351" s="9" t="n">
        <v>6000000</v>
      </c>
      <c r="J351" s="9" t="n">
        <v>6000000</v>
      </c>
      <c r="K351" s="9" t="n">
        <v>6000000</v>
      </c>
      <c r="L351" s="9" t="n">
        <v>6000000</v>
      </c>
      <c r="M351" s="9" t="n">
        <v>6000000</v>
      </c>
      <c r="N351" s="9" t="n">
        <v>6000114</v>
      </c>
      <c r="O351" s="9" t="n">
        <v>6000131</v>
      </c>
    </row>
    <row r="352">
      <c r="A352" s="2" t="inlineStr">
        <is>
          <t>A123420</t>
        </is>
      </c>
      <c r="B352" s="5" t="inlineStr">
        <is>
          <t>선데이토즈</t>
        </is>
      </c>
      <c r="C352" s="2" t="inlineStr">
        <is>
          <t>상장주식수 (보통+우선)(주)</t>
        </is>
      </c>
      <c r="D352" s="2" t="inlineStr">
        <is>
          <t>YEARLY</t>
        </is>
      </c>
      <c r="E352" s="8" t="n"/>
      <c r="F352" s="8" t="n"/>
      <c r="G352" s="8" t="n"/>
      <c r="H352" s="8" t="n"/>
      <c r="I352" s="8" t="n">
        <v>5232000</v>
      </c>
      <c r="J352" s="8" t="n">
        <v>5232000</v>
      </c>
      <c r="K352" s="8" t="n">
        <v>5232000</v>
      </c>
      <c r="L352" s="8" t="n">
        <v>32253838</v>
      </c>
      <c r="M352" s="8" t="n">
        <v>32253838</v>
      </c>
      <c r="N352" s="8" t="n">
        <v>32253838</v>
      </c>
      <c r="O352" s="8" t="n">
        <v>32253838</v>
      </c>
    </row>
    <row r="353">
      <c r="A353" s="2" t="inlineStr">
        <is>
          <t>A052260</t>
        </is>
      </c>
      <c r="B353" s="5" t="inlineStr">
        <is>
          <t>바이오랜드</t>
        </is>
      </c>
      <c r="C353" s="2" t="inlineStr">
        <is>
          <t>상장주식수 (보통+우선)(주)</t>
        </is>
      </c>
      <c r="D353" s="2" t="inlineStr">
        <is>
          <t>YEARLY</t>
        </is>
      </c>
      <c r="E353" s="8" t="n">
        <v>6400000</v>
      </c>
      <c r="F353" s="8" t="n">
        <v>7500000</v>
      </c>
      <c r="G353" s="8" t="n">
        <v>7500000</v>
      </c>
      <c r="H353" s="8" t="n">
        <v>7500000</v>
      </c>
      <c r="I353" s="8" t="n">
        <v>15000000</v>
      </c>
      <c r="J353" s="8" t="n">
        <v>15000000</v>
      </c>
      <c r="K353" s="8" t="n">
        <v>15000000</v>
      </c>
      <c r="L353" s="8" t="n">
        <v>15000000</v>
      </c>
      <c r="M353" s="8" t="n">
        <v>15000000</v>
      </c>
      <c r="N353" s="8" t="n">
        <v>15000000</v>
      </c>
      <c r="O353" s="8" t="n">
        <v>15000000</v>
      </c>
    </row>
    <row r="354">
      <c r="A354" s="2" t="inlineStr">
        <is>
          <t>A095660</t>
        </is>
      </c>
      <c r="B354" s="5" t="inlineStr">
        <is>
          <t>네오위즈게임즈</t>
        </is>
      </c>
      <c r="C354" s="2" t="inlineStr">
        <is>
          <t>상장주식수 (보통+우선)(주)</t>
        </is>
      </c>
      <c r="D354" s="2" t="inlineStr">
        <is>
          <t>YEARLY</t>
        </is>
      </c>
      <c r="E354" s="8" t="n"/>
      <c r="F354" s="8" t="n">
        <v>8998107</v>
      </c>
      <c r="G354" s="8" t="n">
        <v>9609000</v>
      </c>
      <c r="H354" s="8" t="n">
        <v>21099905</v>
      </c>
      <c r="I354" s="8" t="n">
        <v>21099905</v>
      </c>
      <c r="J354" s="8" t="n">
        <v>21915008</v>
      </c>
      <c r="K354" s="8" t="n">
        <v>21915008</v>
      </c>
      <c r="L354" s="8" t="n">
        <v>21915008</v>
      </c>
      <c r="M354" s="8" t="n">
        <v>21915008</v>
      </c>
      <c r="N354" s="8" t="n">
        <v>21915008</v>
      </c>
      <c r="O354" s="8" t="n">
        <v>21915008</v>
      </c>
    </row>
    <row r="355">
      <c r="A355" s="2" t="inlineStr">
        <is>
          <t>A005880</t>
        </is>
      </c>
      <c r="B355" s="5" t="inlineStr">
        <is>
          <t>대한해운</t>
        </is>
      </c>
      <c r="C355" s="2" t="inlineStr">
        <is>
          <t>상장주식수 (보통+우선)(주)</t>
        </is>
      </c>
      <c r="D355" s="2" t="inlineStr">
        <is>
          <t>YEARLY</t>
        </is>
      </c>
      <c r="E355" s="8" t="n">
        <v>10000000</v>
      </c>
      <c r="F355" s="8" t="n">
        <v>11524133</v>
      </c>
      <c r="G355" s="8" t="n">
        <v>11524133</v>
      </c>
      <c r="H355" s="8" t="n">
        <v>11524133</v>
      </c>
      <c r="I355" s="8" t="n">
        <v>16423122</v>
      </c>
      <c r="J355" s="8" t="n">
        <v>13238254</v>
      </c>
      <c r="K355" s="8" t="n">
        <v>18322205</v>
      </c>
      <c r="L355" s="8" t="n">
        <v>23955512</v>
      </c>
      <c r="M355" s="8" t="n">
        <v>24416108</v>
      </c>
      <c r="N355" s="8" t="n">
        <v>24426504</v>
      </c>
      <c r="O355" s="8" t="n">
        <v>24426504</v>
      </c>
    </row>
    <row r="356">
      <c r="A356" s="2" t="inlineStr">
        <is>
          <t>A016800</t>
        </is>
      </c>
      <c r="B356" s="5" t="inlineStr">
        <is>
          <t>퍼시스</t>
        </is>
      </c>
      <c r="C356" s="2" t="inlineStr">
        <is>
          <t>상장주식수 (보통+우선)(주)</t>
        </is>
      </c>
      <c r="D356" s="2" t="inlineStr">
        <is>
          <t>YEARLY</t>
        </is>
      </c>
      <c r="E356" s="8" t="n">
        <v>12500000</v>
      </c>
      <c r="F356" s="8" t="n">
        <v>12500000</v>
      </c>
      <c r="G356" s="8" t="n">
        <v>12500000</v>
      </c>
      <c r="H356" s="8" t="n">
        <v>12500000</v>
      </c>
      <c r="I356" s="8" t="n">
        <v>12500000</v>
      </c>
      <c r="J356" s="8" t="n">
        <v>11500000</v>
      </c>
      <c r="K356" s="8" t="n">
        <v>11500000</v>
      </c>
      <c r="L356" s="8" t="n">
        <v>11500000</v>
      </c>
      <c r="M356" s="8" t="n">
        <v>11500000</v>
      </c>
      <c r="N356" s="8" t="n">
        <v>11500000</v>
      </c>
      <c r="O356" s="8" t="n">
        <v>11500000</v>
      </c>
    </row>
    <row r="357">
      <c r="A357" s="2" t="inlineStr">
        <is>
          <t>A060250</t>
        </is>
      </c>
      <c r="B357" s="5" t="inlineStr">
        <is>
          <t>한국사이버결제</t>
        </is>
      </c>
      <c r="C357" s="2" t="inlineStr">
        <is>
          <t>상장주식수 (보통+우선)(주)</t>
        </is>
      </c>
      <c r="D357" s="2" t="inlineStr">
        <is>
          <t>YEARLY</t>
        </is>
      </c>
      <c r="E357" s="9" t="n">
        <v>13298636</v>
      </c>
      <c r="F357" s="9" t="n">
        <v>9183092</v>
      </c>
      <c r="G357" s="9" t="n">
        <v>9633947</v>
      </c>
      <c r="H357" s="9" t="n">
        <v>9633947</v>
      </c>
      <c r="I357" s="9" t="n">
        <v>9150855</v>
      </c>
      <c r="J357" s="9" t="n">
        <v>11372274</v>
      </c>
      <c r="K357" s="9" t="n">
        <v>11924947</v>
      </c>
      <c r="L357" s="9" t="n">
        <v>12505219</v>
      </c>
      <c r="M357" s="9" t="n">
        <v>16917418</v>
      </c>
      <c r="N357" s="9" t="n">
        <v>18074243</v>
      </c>
      <c r="O357" s="9" t="n">
        <v>18074243</v>
      </c>
    </row>
    <row r="358">
      <c r="A358" s="2" t="inlineStr">
        <is>
          <t>A001780</t>
        </is>
      </c>
      <c r="B358" s="5" t="inlineStr">
        <is>
          <t>알루코</t>
        </is>
      </c>
      <c r="C358" s="2" t="inlineStr">
        <is>
          <t>상장주식수 (보통+우선)(주)</t>
        </is>
      </c>
      <c r="D358" s="2" t="inlineStr">
        <is>
          <t>YEARLY</t>
        </is>
      </c>
      <c r="E358" s="9" t="n">
        <v>1022500</v>
      </c>
      <c r="F358" s="9" t="n">
        <v>22920810</v>
      </c>
      <c r="G358" s="9" t="n">
        <v>45841620</v>
      </c>
      <c r="H358" s="9" t="n">
        <v>45841620</v>
      </c>
      <c r="I358" s="9" t="n">
        <v>55716196</v>
      </c>
      <c r="J358" s="9" t="n">
        <v>55722246</v>
      </c>
      <c r="K358" s="9" t="n">
        <v>55722246</v>
      </c>
      <c r="L358" s="9" t="n">
        <v>56818737</v>
      </c>
      <c r="M358" s="9" t="n">
        <v>57385305</v>
      </c>
      <c r="N358" s="9" t="n">
        <v>65553378</v>
      </c>
      <c r="O358" s="9" t="n">
        <v>65553378</v>
      </c>
    </row>
    <row r="359">
      <c r="A359" s="2" t="inlineStr">
        <is>
          <t>A095720</t>
        </is>
      </c>
      <c r="B359" s="5" t="inlineStr">
        <is>
          <t>웅진씽크빅</t>
        </is>
      </c>
      <c r="C359" s="2" t="inlineStr">
        <is>
          <t>상장주식수 (보통+우선)(주)</t>
        </is>
      </c>
      <c r="D359" s="2" t="inlineStr">
        <is>
          <t>YEARLY</t>
        </is>
      </c>
      <c r="E359" s="9" t="n"/>
      <c r="F359" s="9" t="n">
        <v>24658691</v>
      </c>
      <c r="G359" s="9" t="n">
        <v>25192197</v>
      </c>
      <c r="H359" s="9" t="n">
        <v>25289120</v>
      </c>
      <c r="I359" s="9" t="n">
        <v>25306350</v>
      </c>
      <c r="J359" s="9" t="n">
        <v>25826350</v>
      </c>
      <c r="K359" s="9" t="n">
        <v>28932960</v>
      </c>
      <c r="L359" s="9" t="n">
        <v>28932960</v>
      </c>
      <c r="M359" s="9" t="n">
        <v>34621165</v>
      </c>
      <c r="N359" s="9" t="n">
        <v>34621165</v>
      </c>
      <c r="O359" s="9" t="n">
        <v>34621165</v>
      </c>
    </row>
    <row r="360">
      <c r="A360" s="2" t="inlineStr">
        <is>
          <t>A080160</t>
        </is>
      </c>
      <c r="B360" s="5" t="inlineStr">
        <is>
          <t>모두투어</t>
        </is>
      </c>
      <c r="C360" s="2" t="inlineStr">
        <is>
          <t>상장주식수 (보통+우선)(주)</t>
        </is>
      </c>
      <c r="D360" s="2" t="inlineStr">
        <is>
          <t>YEARLY</t>
        </is>
      </c>
      <c r="E360" s="9" t="n">
        <v>8400000</v>
      </c>
      <c r="F360" s="9" t="n">
        <v>8400000</v>
      </c>
      <c r="G360" s="9" t="n">
        <v>8400000</v>
      </c>
      <c r="H360" s="9" t="n">
        <v>8400000</v>
      </c>
      <c r="I360" s="9" t="n">
        <v>8400000</v>
      </c>
      <c r="J360" s="9" t="n">
        <v>8400000</v>
      </c>
      <c r="K360" s="9" t="n">
        <v>12600000</v>
      </c>
      <c r="L360" s="9" t="n">
        <v>12600000</v>
      </c>
      <c r="M360" s="9" t="n">
        <v>12600000</v>
      </c>
      <c r="N360" s="9" t="n">
        <v>12600000</v>
      </c>
      <c r="O360" s="9" t="n">
        <v>12600000</v>
      </c>
    </row>
    <row r="361">
      <c r="A361" s="2" t="inlineStr">
        <is>
          <t>A104830</t>
        </is>
      </c>
      <c r="B361" s="5" t="inlineStr">
        <is>
          <t>원익머트리얼즈</t>
        </is>
      </c>
      <c r="C361" s="2" t="inlineStr">
        <is>
          <t>상장주식수 (보통+우선)(주)</t>
        </is>
      </c>
      <c r="D361" s="2" t="inlineStr">
        <is>
          <t>YEARLY</t>
        </is>
      </c>
      <c r="E361" s="9" t="n"/>
      <c r="F361" s="9" t="n"/>
      <c r="G361" s="9" t="n"/>
      <c r="H361" s="9" t="n"/>
      <c r="I361" s="9" t="n"/>
      <c r="J361" s="9" t="n">
        <v>5800000</v>
      </c>
      <c r="K361" s="9" t="n">
        <v>5909000</v>
      </c>
      <c r="L361" s="9" t="n">
        <v>6141000</v>
      </c>
      <c r="M361" s="9" t="n">
        <v>6161000</v>
      </c>
      <c r="N361" s="9" t="n">
        <v>6191200</v>
      </c>
      <c r="O361" s="9" t="n">
        <v>6191200</v>
      </c>
    </row>
    <row r="362">
      <c r="A362" s="2" t="inlineStr">
        <is>
          <t>A087010</t>
        </is>
      </c>
      <c r="B362" s="5" t="inlineStr">
        <is>
          <t>펩트론</t>
        </is>
      </c>
      <c r="C362" s="2" t="inlineStr">
        <is>
          <t>상장주식수 (보통+우선)(주)</t>
        </is>
      </c>
      <c r="D362" s="2" t="inlineStr">
        <is>
          <t>YEARLY</t>
        </is>
      </c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>
        <v>5867137</v>
      </c>
      <c r="O362" s="8" t="n">
        <v>5867137</v>
      </c>
    </row>
    <row r="363">
      <c r="A363" s="2" t="inlineStr">
        <is>
          <t>A063170</t>
        </is>
      </c>
      <c r="B363" s="5" t="inlineStr">
        <is>
          <t>서울옥션</t>
        </is>
      </c>
      <c r="C363" s="2" t="inlineStr">
        <is>
          <t>상장주식수 (보통+우선)(주)</t>
        </is>
      </c>
      <c r="D363" s="2" t="inlineStr">
        <is>
          <t>YEARLY</t>
        </is>
      </c>
      <c r="E363" s="8" t="n"/>
      <c r="F363" s="8" t="n"/>
      <c r="G363" s="8" t="n">
        <v>16500000</v>
      </c>
      <c r="H363" s="8" t="n">
        <v>16500000</v>
      </c>
      <c r="I363" s="8" t="n">
        <v>16684000</v>
      </c>
      <c r="J363" s="8" t="n">
        <v>16899000</v>
      </c>
      <c r="K363" s="8" t="n">
        <v>16917500</v>
      </c>
      <c r="L363" s="8" t="n">
        <v>16917500</v>
      </c>
      <c r="M363" s="8" t="n">
        <v>16917500</v>
      </c>
      <c r="N363" s="8" t="n">
        <v>16917500</v>
      </c>
      <c r="O363" s="8" t="n">
        <v>16917500</v>
      </c>
    </row>
    <row r="364">
      <c r="A364" s="2" t="inlineStr">
        <is>
          <t>A214420</t>
        </is>
      </c>
      <c r="B364" s="5" t="inlineStr">
        <is>
          <t>토니모리</t>
        </is>
      </c>
      <c r="C364" s="2" t="inlineStr">
        <is>
          <t>상장주식수 (보통+우선)(주)</t>
        </is>
      </c>
      <c r="D364" s="2" t="inlineStr">
        <is>
          <t>YEARLY</t>
        </is>
      </c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>
        <v>11760000</v>
      </c>
      <c r="O364" s="8" t="n">
        <v>11760000</v>
      </c>
    </row>
    <row r="365">
      <c r="A365" s="2" t="inlineStr">
        <is>
          <t>A008020</t>
        </is>
      </c>
      <c r="B365" s="5" t="inlineStr">
        <is>
          <t>경남에너지</t>
        </is>
      </c>
      <c r="C365" s="2" t="inlineStr">
        <is>
          <t>상장주식수 (보통+우선)(주)</t>
        </is>
      </c>
      <c r="D365" s="2" t="inlineStr">
        <is>
          <t>YEARLY</t>
        </is>
      </c>
      <c r="E365" s="8" t="n">
        <v>29797260</v>
      </c>
      <c r="F365" s="8" t="n">
        <v>29797260</v>
      </c>
      <c r="G365" s="8" t="n">
        <v>29797260</v>
      </c>
      <c r="H365" s="8" t="n">
        <v>29797260</v>
      </c>
      <c r="I365" s="8" t="n">
        <v>29797260</v>
      </c>
      <c r="J365" s="8" t="n">
        <v>29797260</v>
      </c>
      <c r="K365" s="8" t="n">
        <v>29797260</v>
      </c>
      <c r="L365" s="8" t="n">
        <v>29797260</v>
      </c>
      <c r="M365" s="8" t="n">
        <v>35181047</v>
      </c>
      <c r="N365" s="8" t="n">
        <v>41249008</v>
      </c>
      <c r="O365" s="8" t="n">
        <v>41249008</v>
      </c>
    </row>
    <row r="366">
      <c r="A366" s="2" t="inlineStr">
        <is>
          <t>A021960</t>
        </is>
      </c>
      <c r="B366" s="5" t="inlineStr">
        <is>
          <t>케이비캐피탈</t>
        </is>
      </c>
      <c r="C366" s="2" t="inlineStr">
        <is>
          <t>상장주식수 (보통+우선)(주)</t>
        </is>
      </c>
      <c r="D366" s="2" t="inlineStr">
        <is>
          <t>YEARLY</t>
        </is>
      </c>
      <c r="E366" s="8" t="n">
        <v>16175091</v>
      </c>
      <c r="F366" s="8" t="n">
        <v>16963128</v>
      </c>
      <c r="G366" s="8" t="n">
        <v>16963128</v>
      </c>
      <c r="H366" s="8" t="n">
        <v>16963128</v>
      </c>
      <c r="I366" s="8" t="n">
        <v>16963128</v>
      </c>
      <c r="J366" s="8" t="n">
        <v>16963128</v>
      </c>
      <c r="K366" s="8" t="n">
        <v>21492128</v>
      </c>
      <c r="L366" s="8" t="n">
        <v>21492128</v>
      </c>
      <c r="M366" s="8" t="n">
        <v>21492128</v>
      </c>
      <c r="N366" s="8" t="n">
        <v>21492128</v>
      </c>
      <c r="O366" s="8" t="n">
        <v>21492128</v>
      </c>
    </row>
    <row r="367">
      <c r="A367" s="2" t="inlineStr">
        <is>
          <t>A037710</t>
        </is>
      </c>
      <c r="B367" s="5" t="inlineStr">
        <is>
          <t>광주신세계</t>
        </is>
      </c>
      <c r="C367" s="2" t="inlineStr">
        <is>
          <t>상장주식수 (보통+우선)(주)</t>
        </is>
      </c>
      <c r="D367" s="2" t="inlineStr">
        <is>
          <t>YEARLY</t>
        </is>
      </c>
      <c r="E367" s="9" t="n">
        <v>1600000</v>
      </c>
      <c r="F367" s="9" t="n">
        <v>1600000</v>
      </c>
      <c r="G367" s="9" t="n">
        <v>1600000</v>
      </c>
      <c r="H367" s="9" t="n">
        <v>1600000</v>
      </c>
      <c r="I367" s="9" t="n">
        <v>1600000</v>
      </c>
      <c r="J367" s="9" t="n">
        <v>1600000</v>
      </c>
      <c r="K367" s="9" t="n">
        <v>1600000</v>
      </c>
      <c r="L367" s="9" t="n">
        <v>1600000</v>
      </c>
      <c r="M367" s="9" t="n">
        <v>1600000</v>
      </c>
      <c r="N367" s="9" t="n">
        <v>1600000</v>
      </c>
      <c r="O367" s="9" t="n">
        <v>1600000</v>
      </c>
    </row>
    <row r="368">
      <c r="A368" s="2" t="inlineStr">
        <is>
          <t>A095570</t>
        </is>
      </c>
      <c r="B368" s="5" t="inlineStr">
        <is>
          <t>AJ네트웍스</t>
        </is>
      </c>
      <c r="C368" s="2" t="inlineStr">
        <is>
          <t>상장주식수 (보통+우선)(주)</t>
        </is>
      </c>
      <c r="D368" s="2" t="inlineStr">
        <is>
          <t>YEARLY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>
        <v>9364459</v>
      </c>
      <c r="O368" s="9" t="n">
        <v>9364459</v>
      </c>
    </row>
    <row r="369">
      <c r="A369" s="2" t="inlineStr">
        <is>
          <t>A093370</t>
        </is>
      </c>
      <c r="B369" s="5" t="inlineStr">
        <is>
          <t>후성</t>
        </is>
      </c>
      <c r="C369" s="2" t="inlineStr">
        <is>
          <t>상장주식수 (보통+우선)(주)</t>
        </is>
      </c>
      <c r="D369" s="2" t="inlineStr">
        <is>
          <t>YEARLY</t>
        </is>
      </c>
      <c r="E369" s="9" t="n">
        <v>72602713</v>
      </c>
      <c r="F369" s="9" t="n">
        <v>72602713</v>
      </c>
      <c r="G369" s="9" t="n">
        <v>76394474</v>
      </c>
      <c r="H369" s="9" t="n">
        <v>83886802</v>
      </c>
      <c r="I369" s="9" t="n">
        <v>84682371</v>
      </c>
      <c r="J369" s="9" t="n">
        <v>84823953</v>
      </c>
      <c r="K369" s="9" t="n">
        <v>84823953</v>
      </c>
      <c r="L369" s="9" t="n">
        <v>84823953</v>
      </c>
      <c r="M369" s="9" t="n">
        <v>84823953</v>
      </c>
      <c r="N369" s="9" t="n">
        <v>92399753</v>
      </c>
      <c r="O369" s="9" t="n">
        <v>92399753</v>
      </c>
    </row>
    <row r="370">
      <c r="A370" s="2" t="inlineStr">
        <is>
          <t>A041140</t>
        </is>
      </c>
      <c r="B370" s="5" t="inlineStr">
        <is>
          <t>넥슨지티</t>
        </is>
      </c>
      <c r="C370" s="2" t="inlineStr">
        <is>
          <t>상장주식수 (보통+우선)(주)</t>
        </is>
      </c>
      <c r="D370" s="2" t="inlineStr">
        <is>
          <t>YEARLY</t>
        </is>
      </c>
      <c r="E370" s="9" t="n">
        <v>4553148</v>
      </c>
      <c r="F370" s="9" t="n">
        <v>14398549</v>
      </c>
      <c r="G370" s="9" t="n">
        <v>144355925</v>
      </c>
      <c r="H370" s="9" t="n">
        <v>158163969</v>
      </c>
      <c r="I370" s="9" t="n">
        <v>165250155</v>
      </c>
      <c r="J370" s="9" t="n">
        <v>34074487</v>
      </c>
      <c r="K370" s="9" t="n">
        <v>34099825</v>
      </c>
      <c r="L370" s="9" t="n">
        <v>34099825</v>
      </c>
      <c r="M370" s="9" t="n">
        <v>35373322</v>
      </c>
      <c r="N370" s="9" t="n">
        <v>35373322</v>
      </c>
      <c r="O370" s="9" t="n">
        <v>35373322</v>
      </c>
    </row>
    <row r="371">
      <c r="A371" s="2" t="inlineStr">
        <is>
          <t>A029460</t>
        </is>
      </c>
      <c r="B371" s="5" t="inlineStr">
        <is>
          <t>케이씨텍</t>
        </is>
      </c>
      <c r="C371" s="2" t="inlineStr">
        <is>
          <t>상장주식수 (보통+우선)(주)</t>
        </is>
      </c>
      <c r="D371" s="2" t="inlineStr">
        <is>
          <t>YEARLY</t>
        </is>
      </c>
      <c r="E371" s="9" t="n">
        <v>27122400</v>
      </c>
      <c r="F371" s="9" t="n">
        <v>28615910</v>
      </c>
      <c r="G371" s="9" t="n">
        <v>29454137</v>
      </c>
      <c r="H371" s="9" t="n">
        <v>30317441</v>
      </c>
      <c r="I371" s="9" t="n">
        <v>31476560</v>
      </c>
      <c r="J371" s="9" t="n">
        <v>32420856</v>
      </c>
      <c r="K371" s="9" t="n">
        <v>33393384</v>
      </c>
      <c r="L371" s="9" t="n">
        <v>33393384</v>
      </c>
      <c r="M371" s="9" t="n">
        <v>33393384</v>
      </c>
      <c r="N371" s="9" t="n">
        <v>33393384</v>
      </c>
      <c r="O371" s="9" t="n">
        <v>33393384</v>
      </c>
    </row>
    <row r="372">
      <c r="A372" s="2" t="inlineStr">
        <is>
          <t>A065620</t>
        </is>
      </c>
      <c r="B372" s="5" t="inlineStr">
        <is>
          <t>제낙스</t>
        </is>
      </c>
      <c r="C372" s="2" t="inlineStr">
        <is>
          <t>상장주식수 (보통+우선)(주)</t>
        </is>
      </c>
      <c r="D372" s="2" t="inlineStr">
        <is>
          <t>YEARLY</t>
        </is>
      </c>
      <c r="E372" s="8" t="n">
        <v>11500000</v>
      </c>
      <c r="F372" s="8" t="n">
        <v>11500000</v>
      </c>
      <c r="G372" s="8" t="n">
        <v>11500000</v>
      </c>
      <c r="H372" s="8" t="n">
        <v>11500000</v>
      </c>
      <c r="I372" s="8" t="n">
        <v>17221478</v>
      </c>
      <c r="J372" s="8" t="n">
        <v>17887477</v>
      </c>
      <c r="K372" s="8" t="n">
        <v>18457976</v>
      </c>
      <c r="L372" s="8" t="n">
        <v>21042300</v>
      </c>
      <c r="M372" s="8" t="n">
        <v>21042300</v>
      </c>
      <c r="N372" s="8" t="n">
        <v>21486744</v>
      </c>
      <c r="O372" s="8" t="n">
        <v>21486744</v>
      </c>
    </row>
    <row r="373">
      <c r="A373" s="2" t="inlineStr">
        <is>
          <t>A005500</t>
        </is>
      </c>
      <c r="B373" s="5" t="inlineStr">
        <is>
          <t>삼진제약</t>
        </is>
      </c>
      <c r="C373" s="2" t="inlineStr">
        <is>
          <t>상장주식수 (보통+우선)(주)</t>
        </is>
      </c>
      <c r="D373" s="2" t="inlineStr">
        <is>
          <t>YEARLY</t>
        </is>
      </c>
      <c r="E373" s="8" t="n">
        <v>2200000</v>
      </c>
      <c r="F373" s="8" t="n">
        <v>2500000</v>
      </c>
      <c r="G373" s="8" t="n">
        <v>12750000</v>
      </c>
      <c r="H373" s="8" t="n">
        <v>13120000</v>
      </c>
      <c r="I373" s="8" t="n">
        <v>13500000</v>
      </c>
      <c r="J373" s="8" t="n">
        <v>13900000</v>
      </c>
      <c r="K373" s="8" t="n">
        <v>13900000</v>
      </c>
      <c r="L373" s="8" t="n">
        <v>13900000</v>
      </c>
      <c r="M373" s="8" t="n">
        <v>13900000</v>
      </c>
      <c r="N373" s="8" t="n">
        <v>13900000</v>
      </c>
      <c r="O373" s="8" t="n">
        <v>13900000</v>
      </c>
    </row>
    <row r="374">
      <c r="A374" s="2" t="inlineStr">
        <is>
          <t>A060720</t>
        </is>
      </c>
      <c r="B374" s="5" t="inlineStr">
        <is>
          <t>KH바텍</t>
        </is>
      </c>
      <c r="C374" s="2" t="inlineStr">
        <is>
          <t>상장주식수 (보통+우선)(주)</t>
        </is>
      </c>
      <c r="D374" s="2" t="inlineStr">
        <is>
          <t>YEARLY</t>
        </is>
      </c>
      <c r="E374" s="8" t="n">
        <v>8000000</v>
      </c>
      <c r="F374" s="8" t="n">
        <v>8000000</v>
      </c>
      <c r="G374" s="8" t="n">
        <v>8000000</v>
      </c>
      <c r="H374" s="8" t="n">
        <v>8000000</v>
      </c>
      <c r="I374" s="8" t="n">
        <v>16000000</v>
      </c>
      <c r="J374" s="8" t="n">
        <v>16000000</v>
      </c>
      <c r="K374" s="8" t="n">
        <v>16000000</v>
      </c>
      <c r="L374" s="8" t="n">
        <v>16000000</v>
      </c>
      <c r="M374" s="8" t="n">
        <v>16000000</v>
      </c>
      <c r="N374" s="8" t="n">
        <v>20000000</v>
      </c>
      <c r="O374" s="8" t="n">
        <v>20000000</v>
      </c>
    </row>
    <row r="375">
      <c r="A375" s="2" t="inlineStr">
        <is>
          <t>A114120</t>
        </is>
      </c>
      <c r="B375" s="5" t="inlineStr">
        <is>
          <t>크루셜텍</t>
        </is>
      </c>
      <c r="C375" s="2" t="inlineStr">
        <is>
          <t>상장주식수 (보통+우선)(주)</t>
        </is>
      </c>
      <c r="D375" s="2" t="inlineStr">
        <is>
          <t>YEARLY</t>
        </is>
      </c>
      <c r="E375" s="8" t="n"/>
      <c r="F375" s="8" t="n"/>
      <c r="G375" s="8" t="n"/>
      <c r="H375" s="8" t="n"/>
      <c r="I375" s="8" t="n">
        <v>8301547</v>
      </c>
      <c r="J375" s="8" t="n">
        <v>23382000</v>
      </c>
      <c r="K375" s="8" t="n">
        <v>23540000</v>
      </c>
      <c r="L375" s="8" t="n">
        <v>23540000</v>
      </c>
      <c r="M375" s="8" t="n">
        <v>24849140</v>
      </c>
      <c r="N375" s="8" t="n">
        <v>28274819</v>
      </c>
      <c r="O375" s="8" t="n">
        <v>28527440</v>
      </c>
    </row>
    <row r="376">
      <c r="A376" s="2" t="inlineStr">
        <is>
          <t>A016580</t>
        </is>
      </c>
      <c r="B376" s="5" t="inlineStr">
        <is>
          <t>환인제약</t>
        </is>
      </c>
      <c r="C376" s="2" t="inlineStr">
        <is>
          <t>상장주식수 (보통+우선)(주)</t>
        </is>
      </c>
      <c r="D376" s="2" t="inlineStr">
        <is>
          <t>YEARLY</t>
        </is>
      </c>
      <c r="E376" s="8" t="n">
        <v>9700035</v>
      </c>
      <c r="F376" s="8" t="n">
        <v>9300035</v>
      </c>
      <c r="G376" s="8" t="n">
        <v>9300035</v>
      </c>
      <c r="H376" s="8" t="n">
        <v>9300035</v>
      </c>
      <c r="I376" s="8" t="n">
        <v>18600070</v>
      </c>
      <c r="J376" s="8" t="n">
        <v>18600070</v>
      </c>
      <c r="K376" s="8" t="n">
        <v>18600070</v>
      </c>
      <c r="L376" s="8" t="n">
        <v>18600070</v>
      </c>
      <c r="M376" s="8" t="n">
        <v>18600070</v>
      </c>
      <c r="N376" s="8" t="n">
        <v>18600070</v>
      </c>
      <c r="O376" s="8" t="n">
        <v>18600070</v>
      </c>
    </row>
    <row r="377">
      <c r="A377" s="2" t="inlineStr">
        <is>
          <t>A017940</t>
        </is>
      </c>
      <c r="B377" s="5" t="inlineStr">
        <is>
          <t>E1</t>
        </is>
      </c>
      <c r="C377" s="2" t="inlineStr">
        <is>
          <t>상장주식수 (보통+우선)(주)</t>
        </is>
      </c>
      <c r="D377" s="2" t="inlineStr">
        <is>
          <t>YEARLY</t>
        </is>
      </c>
      <c r="E377" s="9" t="n">
        <v>6860000</v>
      </c>
      <c r="F377" s="9" t="n">
        <v>6860000</v>
      </c>
      <c r="G377" s="9" t="n">
        <v>6860000</v>
      </c>
      <c r="H377" s="9" t="n">
        <v>6860000</v>
      </c>
      <c r="I377" s="9" t="n">
        <v>6860000</v>
      </c>
      <c r="J377" s="9" t="n">
        <v>6860000</v>
      </c>
      <c r="K377" s="9" t="n">
        <v>6860000</v>
      </c>
      <c r="L377" s="9" t="n">
        <v>6860000</v>
      </c>
      <c r="M377" s="9" t="n">
        <v>6860000</v>
      </c>
      <c r="N377" s="9" t="n">
        <v>6860000</v>
      </c>
      <c r="O377" s="9" t="n">
        <v>6860000</v>
      </c>
    </row>
    <row r="378">
      <c r="A378" s="2" t="inlineStr">
        <is>
          <t>A008060</t>
        </is>
      </c>
      <c r="B378" s="5" t="inlineStr">
        <is>
          <t>대덕전자</t>
        </is>
      </c>
      <c r="C378" s="2" t="inlineStr">
        <is>
          <t>상장주식수 (보통+우선)(주)</t>
        </is>
      </c>
      <c r="D378" s="2" t="inlineStr">
        <is>
          <t>YEARLY</t>
        </is>
      </c>
      <c r="E378" s="9" t="n">
        <v>48796300</v>
      </c>
      <c r="F378" s="9" t="n">
        <v>48796300</v>
      </c>
      <c r="G378" s="9" t="n">
        <v>48796300</v>
      </c>
      <c r="H378" s="9" t="n">
        <v>48796300</v>
      </c>
      <c r="I378" s="9" t="n">
        <v>48796300</v>
      </c>
      <c r="J378" s="9" t="n">
        <v>48796300</v>
      </c>
      <c r="K378" s="9" t="n">
        <v>48796300</v>
      </c>
      <c r="L378" s="9" t="n">
        <v>48796300</v>
      </c>
      <c r="M378" s="9" t="n">
        <v>48796300</v>
      </c>
      <c r="N378" s="9" t="n">
        <v>48796300</v>
      </c>
      <c r="O378" s="9" t="n">
        <v>48796300</v>
      </c>
    </row>
    <row r="379">
      <c r="A379" s="2" t="inlineStr">
        <is>
          <t>A067000</t>
        </is>
      </c>
      <c r="B379" s="5" t="inlineStr">
        <is>
          <t>조이시티</t>
        </is>
      </c>
      <c r="C379" s="2" t="inlineStr">
        <is>
          <t>상장주식수 (보통+우선)(주)</t>
        </is>
      </c>
      <c r="D379" s="2" t="inlineStr">
        <is>
          <t>YEARLY</t>
        </is>
      </c>
      <c r="E379" s="9" t="n"/>
      <c r="F379" s="9" t="n"/>
      <c r="G379" s="9" t="n">
        <v>9343200</v>
      </c>
      <c r="H379" s="9" t="n">
        <v>9343200</v>
      </c>
      <c r="I379" s="9" t="n">
        <v>10315057</v>
      </c>
      <c r="J379" s="9" t="n">
        <v>11439568</v>
      </c>
      <c r="K379" s="9" t="n">
        <v>11538851</v>
      </c>
      <c r="L379" s="9" t="n">
        <v>11748824</v>
      </c>
      <c r="M379" s="9" t="n">
        <v>11760443</v>
      </c>
      <c r="N379" s="9" t="n">
        <v>11762443</v>
      </c>
      <c r="O379" s="9" t="n">
        <v>11762443</v>
      </c>
    </row>
    <row r="380">
      <c r="A380" s="2" t="inlineStr">
        <is>
          <t>A036930</t>
        </is>
      </c>
      <c r="B380" s="5" t="inlineStr">
        <is>
          <t>주성엔지니어링</t>
        </is>
      </c>
      <c r="C380" s="2" t="inlineStr">
        <is>
          <t>상장주식수 (보통+우선)(주)</t>
        </is>
      </c>
      <c r="D380" s="2" t="inlineStr">
        <is>
          <t>YEARLY</t>
        </is>
      </c>
      <c r="E380" s="9" t="n">
        <v>32056034</v>
      </c>
      <c r="F380" s="9" t="n">
        <v>32435418</v>
      </c>
      <c r="G380" s="9" t="n">
        <v>32533908</v>
      </c>
      <c r="H380" s="9" t="n">
        <v>32581217</v>
      </c>
      <c r="I380" s="9" t="n">
        <v>34616627</v>
      </c>
      <c r="J380" s="9" t="n">
        <v>34644212</v>
      </c>
      <c r="K380" s="9" t="n">
        <v>34649212</v>
      </c>
      <c r="L380" s="9" t="n">
        <v>41249212</v>
      </c>
      <c r="M380" s="9" t="n">
        <v>48249212</v>
      </c>
      <c r="N380" s="9" t="n">
        <v>48249212</v>
      </c>
      <c r="O380" s="9" t="n">
        <v>48249212</v>
      </c>
    </row>
    <row r="381">
      <c r="A381" s="2" t="inlineStr">
        <is>
          <t>A200880</t>
        </is>
      </c>
      <c r="B381" s="5" t="inlineStr">
        <is>
          <t>서연이화</t>
        </is>
      </c>
      <c r="C381" s="2" t="inlineStr">
        <is>
          <t>상장주식수 (보통+우선)(주)</t>
        </is>
      </c>
      <c r="D381" s="2" t="inlineStr">
        <is>
          <t>YEARLY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>
        <v>27028437</v>
      </c>
      <c r="N381" s="9" t="n">
        <v>27028437</v>
      </c>
      <c r="O381" s="9" t="n">
        <v>27028437</v>
      </c>
    </row>
    <row r="382">
      <c r="A382" s="2" t="inlineStr">
        <is>
          <t>A009410</t>
        </is>
      </c>
      <c r="B382" s="5" t="inlineStr">
        <is>
          <t>태영건설</t>
        </is>
      </c>
      <c r="C382" s="2" t="inlineStr">
        <is>
          <t>상장주식수 (보통+우선)(주)</t>
        </is>
      </c>
      <c r="D382" s="2" t="inlineStr">
        <is>
          <t>YEARLY</t>
        </is>
      </c>
      <c r="E382" s="8" t="n">
        <v>7895748</v>
      </c>
      <c r="F382" s="8" t="n">
        <v>78957480</v>
      </c>
      <c r="G382" s="8" t="n">
        <v>78957480</v>
      </c>
      <c r="H382" s="8" t="n">
        <v>78957480</v>
      </c>
      <c r="I382" s="8" t="n">
        <v>78957480</v>
      </c>
      <c r="J382" s="8" t="n">
        <v>78957480</v>
      </c>
      <c r="K382" s="8" t="n">
        <v>78957480</v>
      </c>
      <c r="L382" s="8" t="n">
        <v>78957480</v>
      </c>
      <c r="M382" s="8" t="n">
        <v>78957480</v>
      </c>
      <c r="N382" s="8" t="n">
        <v>78957480</v>
      </c>
      <c r="O382" s="8" t="n">
        <v>78957480</v>
      </c>
    </row>
    <row r="383">
      <c r="A383" s="2" t="inlineStr">
        <is>
          <t>A014830</t>
        </is>
      </c>
      <c r="B383" s="5" t="inlineStr">
        <is>
          <t>유니드</t>
        </is>
      </c>
      <c r="C383" s="2" t="inlineStr">
        <is>
          <t>상장주식수 (보통+우선)(주)</t>
        </is>
      </c>
      <c r="D383" s="2" t="inlineStr">
        <is>
          <t>YEARLY</t>
        </is>
      </c>
      <c r="E383" s="8" t="n">
        <v>6585069</v>
      </c>
      <c r="F383" s="8" t="n">
        <v>6585069</v>
      </c>
      <c r="G383" s="8" t="n">
        <v>6585069</v>
      </c>
      <c r="H383" s="8" t="n">
        <v>6585069</v>
      </c>
      <c r="I383" s="8" t="n">
        <v>6585069</v>
      </c>
      <c r="J383" s="8" t="n">
        <v>6585069</v>
      </c>
      <c r="K383" s="8" t="n">
        <v>6585069</v>
      </c>
      <c r="L383" s="8" t="n">
        <v>6585069</v>
      </c>
      <c r="M383" s="8" t="n">
        <v>6585069</v>
      </c>
      <c r="N383" s="8" t="n">
        <v>8889843</v>
      </c>
      <c r="O383" s="8" t="n">
        <v>8889843</v>
      </c>
    </row>
    <row r="384">
      <c r="A384" s="2" t="inlineStr">
        <is>
          <t>A192530</t>
        </is>
      </c>
      <c r="B384" s="5" t="inlineStr">
        <is>
          <t>광주은행</t>
        </is>
      </c>
      <c r="C384" s="2" t="inlineStr">
        <is>
          <t>상장주식수 (보통+우선)(주)</t>
        </is>
      </c>
      <c r="D384" s="2" t="inlineStr">
        <is>
          <t>YEARLY</t>
        </is>
      </c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>
        <v>51316057</v>
      </c>
      <c r="N384" s="8" t="n">
        <v>51316057</v>
      </c>
      <c r="O384" s="8" t="n">
        <v>51316057</v>
      </c>
    </row>
    <row r="385">
      <c r="A385" s="2" t="inlineStr">
        <is>
          <t>A168330</t>
        </is>
      </c>
      <c r="B385" s="5" t="inlineStr">
        <is>
          <t>내츄럴엔도텍</t>
        </is>
      </c>
      <c r="C385" s="2" t="inlineStr">
        <is>
          <t>상장주식수 (보통+우선)(주)</t>
        </is>
      </c>
      <c r="D385" s="2" t="inlineStr">
        <is>
          <t>YEARLY</t>
        </is>
      </c>
      <c r="E385" s="8" t="n"/>
      <c r="F385" s="8" t="n"/>
      <c r="G385" s="8" t="n"/>
      <c r="H385" s="8" t="n"/>
      <c r="I385" s="8" t="n"/>
      <c r="J385" s="8" t="n"/>
      <c r="K385" s="8" t="n"/>
      <c r="L385" s="8" t="n">
        <v>5270120</v>
      </c>
      <c r="M385" s="8" t="n">
        <v>19334232</v>
      </c>
      <c r="N385" s="8" t="n">
        <v>19476432</v>
      </c>
      <c r="O385" s="8" t="n">
        <v>19476432</v>
      </c>
    </row>
    <row r="386">
      <c r="A386" s="2" t="inlineStr">
        <is>
          <t>A013990</t>
        </is>
      </c>
      <c r="B386" s="5" t="inlineStr">
        <is>
          <t>아가방컴퍼니</t>
        </is>
      </c>
      <c r="C386" s="2" t="inlineStr">
        <is>
          <t>상장주식수 (보통+우선)(주)</t>
        </is>
      </c>
      <c r="D386" s="2" t="inlineStr">
        <is>
          <t>YEARLY</t>
        </is>
      </c>
      <c r="E386" s="8" t="n">
        <v>2800000</v>
      </c>
      <c r="F386" s="8" t="n">
        <v>2800000</v>
      </c>
      <c r="G386" s="8" t="n">
        <v>28000000</v>
      </c>
      <c r="H386" s="8" t="n">
        <v>28000000</v>
      </c>
      <c r="I386" s="8" t="n">
        <v>28000000</v>
      </c>
      <c r="J386" s="8" t="n">
        <v>28000000</v>
      </c>
      <c r="K386" s="8" t="n">
        <v>28000000</v>
      </c>
      <c r="L386" s="8" t="n">
        <v>28000000</v>
      </c>
      <c r="M386" s="8" t="n">
        <v>28000000</v>
      </c>
      <c r="N386" s="8" t="n">
        <v>32887536</v>
      </c>
      <c r="O386" s="8" t="n">
        <v>32887536</v>
      </c>
    </row>
    <row r="387">
      <c r="A387" s="2" t="inlineStr">
        <is>
          <t>A115450</t>
        </is>
      </c>
      <c r="B387" s="5" t="inlineStr">
        <is>
          <t>지트리비앤티</t>
        </is>
      </c>
      <c r="C387" s="2" t="inlineStr">
        <is>
          <t>상장주식수 (보통+우선)(주)</t>
        </is>
      </c>
      <c r="D387" s="2" t="inlineStr">
        <is>
          <t>YEARLY</t>
        </is>
      </c>
      <c r="E387" s="9" t="n"/>
      <c r="F387" s="9" t="n"/>
      <c r="G387" s="9" t="n"/>
      <c r="H387" s="9" t="n"/>
      <c r="I387" s="9" t="n">
        <v>4448065</v>
      </c>
      <c r="J387" s="9" t="n">
        <v>9921484</v>
      </c>
      <c r="K387" s="9" t="n">
        <v>9921484</v>
      </c>
      <c r="L387" s="9" t="n">
        <v>9921484</v>
      </c>
      <c r="M387" s="9" t="n">
        <v>18921484</v>
      </c>
      <c r="N387" s="9" t="n">
        <v>20286670</v>
      </c>
      <c r="O387" s="9" t="n">
        <v>20286670</v>
      </c>
    </row>
    <row r="388">
      <c r="A388" s="2" t="inlineStr">
        <is>
          <t>A038500</t>
        </is>
      </c>
      <c r="B388" s="5" t="inlineStr">
        <is>
          <t>동양시멘트</t>
        </is>
      </c>
      <c r="C388" s="2" t="inlineStr">
        <is>
          <t>상장주식수 (보통+우선)(주)</t>
        </is>
      </c>
      <c r="D388" s="2" t="inlineStr">
        <is>
          <t>YEARLY</t>
        </is>
      </c>
      <c r="E388" s="9" t="n">
        <v>43558484</v>
      </c>
      <c r="F388" s="9" t="n">
        <v>13965273</v>
      </c>
      <c r="G388" s="9" t="n">
        <v>41937300</v>
      </c>
      <c r="H388" s="9" t="n">
        <v>41937300</v>
      </c>
      <c r="I388" s="9" t="n">
        <v>127807684</v>
      </c>
      <c r="J388" s="9" t="n">
        <v>127807684</v>
      </c>
      <c r="K388" s="9" t="n">
        <v>127807684</v>
      </c>
      <c r="L388" s="9" t="n">
        <v>134198068</v>
      </c>
      <c r="M388" s="9" t="n">
        <v>107357173</v>
      </c>
      <c r="N388" s="9" t="n">
        <v>107357173</v>
      </c>
      <c r="O388" s="9" t="n">
        <v>107357173</v>
      </c>
    </row>
    <row r="389">
      <c r="A389" s="2" t="inlineStr">
        <is>
          <t>A009450</t>
        </is>
      </c>
      <c r="B389" s="5" t="inlineStr">
        <is>
          <t>경동나비엔</t>
        </is>
      </c>
      <c r="C389" s="2" t="inlineStr">
        <is>
          <t>상장주식수 (보통+우선)(주)</t>
        </is>
      </c>
      <c r="D389" s="2" t="inlineStr">
        <is>
          <t>YEARLY</t>
        </is>
      </c>
      <c r="E389" s="9" t="n">
        <v>2304000</v>
      </c>
      <c r="F389" s="9" t="n">
        <v>2304000</v>
      </c>
      <c r="G389" s="9" t="n">
        <v>2304000</v>
      </c>
      <c r="H389" s="9" t="n">
        <v>2304000</v>
      </c>
      <c r="I389" s="9" t="n">
        <v>2547902</v>
      </c>
      <c r="J389" s="9" t="n">
        <v>12739510</v>
      </c>
      <c r="K389" s="9" t="n">
        <v>12739510</v>
      </c>
      <c r="L389" s="9" t="n">
        <v>12739510</v>
      </c>
      <c r="M389" s="9" t="n">
        <v>12739510</v>
      </c>
      <c r="N389" s="9" t="n">
        <v>12739510</v>
      </c>
      <c r="O389" s="9" t="n">
        <v>12739510</v>
      </c>
    </row>
    <row r="390">
      <c r="A390" s="2" t="inlineStr">
        <is>
          <t>A023890</t>
        </is>
      </c>
      <c r="B390" s="5" t="inlineStr">
        <is>
          <t>아트라스BX</t>
        </is>
      </c>
      <c r="C390" s="2" t="inlineStr">
        <is>
          <t>상장주식수 (보통+우선)(주)</t>
        </is>
      </c>
      <c r="D390" s="2" t="inlineStr">
        <is>
          <t>YEARLY</t>
        </is>
      </c>
      <c r="E390" s="9" t="n">
        <v>9150000</v>
      </c>
      <c r="F390" s="9" t="n">
        <v>9150000</v>
      </c>
      <c r="G390" s="9" t="n">
        <v>9150000</v>
      </c>
      <c r="H390" s="9" t="n">
        <v>9150000</v>
      </c>
      <c r="I390" s="9" t="n">
        <v>9150000</v>
      </c>
      <c r="J390" s="9" t="n">
        <v>9150000</v>
      </c>
      <c r="K390" s="9" t="n">
        <v>9150000</v>
      </c>
      <c r="L390" s="9" t="n">
        <v>9150000</v>
      </c>
      <c r="M390" s="9" t="n">
        <v>9150000</v>
      </c>
      <c r="N390" s="9" t="n">
        <v>9150000</v>
      </c>
      <c r="O390" s="9" t="n">
        <v>9150000</v>
      </c>
    </row>
    <row r="391">
      <c r="A391" s="2" t="inlineStr">
        <is>
          <t>A115160</t>
        </is>
      </c>
      <c r="B391" s="5" t="inlineStr">
        <is>
          <t>휴맥스</t>
        </is>
      </c>
      <c r="C391" s="2" t="inlineStr">
        <is>
          <t>상장주식수 (보통+우선)(주)</t>
        </is>
      </c>
      <c r="D391" s="2" t="inlineStr">
        <is>
          <t>YEARLY</t>
        </is>
      </c>
      <c r="E391" s="9" t="n"/>
      <c r="F391" s="9" t="n"/>
      <c r="G391" s="9" t="n"/>
      <c r="H391" s="9" t="n">
        <v>22886157</v>
      </c>
      <c r="I391" s="9" t="n">
        <v>22886157</v>
      </c>
      <c r="J391" s="9" t="n">
        <v>22886157</v>
      </c>
      <c r="K391" s="9" t="n">
        <v>22886157</v>
      </c>
      <c r="L391" s="9" t="n">
        <v>22886157</v>
      </c>
      <c r="M391" s="9" t="n">
        <v>22886157</v>
      </c>
      <c r="N391" s="9" t="n">
        <v>23911798</v>
      </c>
      <c r="O391" s="9" t="n">
        <v>23911798</v>
      </c>
    </row>
    <row r="392">
      <c r="A392" s="2" t="inlineStr">
        <is>
          <t>A002990</t>
        </is>
      </c>
      <c r="B392" s="5" t="inlineStr">
        <is>
          <t>금호산업</t>
        </is>
      </c>
      <c r="C392" s="2" t="inlineStr">
        <is>
          <t>상장주식수 (보통+우선)(주)</t>
        </is>
      </c>
      <c r="D392" s="2" t="inlineStr">
        <is>
          <t>YEARLY</t>
        </is>
      </c>
      <c r="E392" s="8" t="n">
        <v>53330466</v>
      </c>
      <c r="F392" s="8" t="n">
        <v>53330466</v>
      </c>
      <c r="G392" s="8" t="n">
        <v>61330036</v>
      </c>
      <c r="H392" s="8" t="n">
        <v>61330145</v>
      </c>
      <c r="I392" s="8" t="n">
        <v>110834683</v>
      </c>
      <c r="J392" s="8" t="n">
        <v>112866488</v>
      </c>
      <c r="K392" s="8" t="n">
        <v>172536020</v>
      </c>
      <c r="L392" s="8" t="n">
        <v>32286918</v>
      </c>
      <c r="M392" s="8" t="n">
        <v>33226137</v>
      </c>
      <c r="N392" s="8" t="n">
        <v>35099189</v>
      </c>
      <c r="O392" s="8" t="n">
        <v>35099189</v>
      </c>
    </row>
    <row r="393">
      <c r="A393" s="2" t="inlineStr">
        <is>
          <t>A024660</t>
        </is>
      </c>
      <c r="B393" s="5" t="inlineStr">
        <is>
          <t>하림홀딩스</t>
        </is>
      </c>
      <c r="C393" s="2" t="inlineStr">
        <is>
          <t>상장주식수 (보통+우선)(주)</t>
        </is>
      </c>
      <c r="D393" s="2" t="inlineStr">
        <is>
          <t>YEARLY</t>
        </is>
      </c>
      <c r="E393" s="8" t="n">
        <v>73371408</v>
      </c>
      <c r="F393" s="8" t="n">
        <v>73371408</v>
      </c>
      <c r="G393" s="8" t="n">
        <v>81992098</v>
      </c>
      <c r="H393" s="8" t="n">
        <v>81992098</v>
      </c>
      <c r="I393" s="8" t="n">
        <v>94641996</v>
      </c>
      <c r="J393" s="8" t="n">
        <v>40696058</v>
      </c>
      <c r="K393" s="8" t="n">
        <v>40696058</v>
      </c>
      <c r="L393" s="8" t="n">
        <v>89157190</v>
      </c>
      <c r="M393" s="8" t="n">
        <v>89157190</v>
      </c>
      <c r="N393" s="8" t="n">
        <v>89157190</v>
      </c>
      <c r="O393" s="8" t="n">
        <v>89157190</v>
      </c>
    </row>
    <row r="394">
      <c r="A394" s="2" t="inlineStr">
        <is>
          <t>A068760</t>
        </is>
      </c>
      <c r="B394" s="5" t="inlineStr">
        <is>
          <t>셀트리온제약</t>
        </is>
      </c>
      <c r="C394" s="2" t="inlineStr">
        <is>
          <t>상장주식수 (보통+우선)(주)</t>
        </is>
      </c>
      <c r="D394" s="2" t="inlineStr">
        <is>
          <t>YEARLY</t>
        </is>
      </c>
      <c r="E394" s="8" t="n">
        <v>4347000</v>
      </c>
      <c r="F394" s="8" t="n">
        <v>6908560</v>
      </c>
      <c r="G394" s="8" t="n">
        <v>6908560</v>
      </c>
      <c r="H394" s="8" t="n">
        <v>12136800</v>
      </c>
      <c r="I394" s="8" t="n">
        <v>12291275</v>
      </c>
      <c r="J394" s="8" t="n">
        <v>12291275</v>
      </c>
      <c r="K394" s="8" t="n">
        <v>14138617</v>
      </c>
      <c r="L394" s="8" t="n">
        <v>14395378</v>
      </c>
      <c r="M394" s="8" t="n">
        <v>14395378</v>
      </c>
      <c r="N394" s="8" t="n">
        <v>20858172</v>
      </c>
      <c r="O394" s="8" t="n">
        <v>20858172</v>
      </c>
    </row>
    <row r="395">
      <c r="A395" s="2" t="inlineStr">
        <is>
          <t>A005720</t>
        </is>
      </c>
      <c r="B395" s="5" t="inlineStr">
        <is>
          <t>넥센</t>
        </is>
      </c>
      <c r="C395" s="2" t="inlineStr">
        <is>
          <t>상장주식수 (보통+우선)(주)</t>
        </is>
      </c>
      <c r="D395" s="2" t="inlineStr">
        <is>
          <t>YEARLY</t>
        </is>
      </c>
      <c r="E395" s="8" t="n">
        <v>3038000</v>
      </c>
      <c r="F395" s="8" t="n">
        <v>3038000</v>
      </c>
      <c r="G395" s="8" t="n">
        <v>3038000</v>
      </c>
      <c r="H395" s="8" t="n">
        <v>3038000</v>
      </c>
      <c r="I395" s="8" t="n">
        <v>3038000</v>
      </c>
      <c r="J395" s="8" t="n">
        <v>3038000</v>
      </c>
      <c r="K395" s="8" t="n">
        <v>5448077</v>
      </c>
      <c r="L395" s="8" t="n">
        <v>5448077</v>
      </c>
      <c r="M395" s="8" t="n">
        <v>5448077</v>
      </c>
      <c r="N395" s="8" t="n">
        <v>5448077</v>
      </c>
      <c r="O395" s="8" t="n">
        <v>5448077</v>
      </c>
    </row>
    <row r="396">
      <c r="A396" s="2" t="inlineStr">
        <is>
          <t>A004430</t>
        </is>
      </c>
      <c r="B396" s="5" t="inlineStr">
        <is>
          <t>송원산업</t>
        </is>
      </c>
      <c r="C396" s="2" t="inlineStr">
        <is>
          <t>상장주식수 (보통+우선)(주)</t>
        </is>
      </c>
      <c r="D396" s="2" t="inlineStr">
        <is>
          <t>YEARLY</t>
        </is>
      </c>
      <c r="E396" s="8" t="n">
        <v>24000000</v>
      </c>
      <c r="F396" s="8" t="n">
        <v>24000000</v>
      </c>
      <c r="G396" s="8" t="n">
        <v>24000000</v>
      </c>
      <c r="H396" s="8" t="n">
        <v>24000000</v>
      </c>
      <c r="I396" s="8" t="n">
        <v>24000000</v>
      </c>
      <c r="J396" s="8" t="n">
        <v>24000000</v>
      </c>
      <c r="K396" s="8" t="n">
        <v>24000000</v>
      </c>
      <c r="L396" s="8" t="n">
        <v>24000000</v>
      </c>
      <c r="M396" s="8" t="n">
        <v>24000000</v>
      </c>
      <c r="N396" s="8" t="n">
        <v>24000000</v>
      </c>
      <c r="O396" s="8" t="n">
        <v>24000000</v>
      </c>
    </row>
    <row r="397">
      <c r="A397" s="2" t="inlineStr">
        <is>
          <t>A015350</t>
        </is>
      </c>
      <c r="B397" s="5" t="inlineStr">
        <is>
          <t>부산가스</t>
        </is>
      </c>
      <c r="C397" s="2" t="inlineStr">
        <is>
          <t>상장주식수 (보통+우선)(주)</t>
        </is>
      </c>
      <c r="D397" s="2" t="inlineStr">
        <is>
          <t>YEARLY</t>
        </is>
      </c>
      <c r="E397" s="9" t="n">
        <v>11000000</v>
      </c>
      <c r="F397" s="9" t="n">
        <v>11000000</v>
      </c>
      <c r="G397" s="9" t="n">
        <v>11000000</v>
      </c>
      <c r="H397" s="9" t="n">
        <v>11000000</v>
      </c>
      <c r="I397" s="9" t="n">
        <v>11000000</v>
      </c>
      <c r="J397" s="9" t="n">
        <v>11000000</v>
      </c>
      <c r="K397" s="9" t="n">
        <v>11000000</v>
      </c>
      <c r="L397" s="9" t="n">
        <v>11000000</v>
      </c>
      <c r="M397" s="9" t="n">
        <v>11000000</v>
      </c>
      <c r="N397" s="9" t="n">
        <v>11000000</v>
      </c>
      <c r="O397" s="9" t="n">
        <v>11000000</v>
      </c>
    </row>
    <row r="398">
      <c r="A398" s="2" t="inlineStr">
        <is>
          <t>A003060</t>
        </is>
      </c>
      <c r="B398" s="5" t="inlineStr">
        <is>
          <t>슈넬생명과학</t>
        </is>
      </c>
      <c r="C398" s="2" t="inlineStr">
        <is>
          <t>상장주식수 (보통+우선)(주)</t>
        </is>
      </c>
      <c r="D398" s="2" t="inlineStr">
        <is>
          <t>YEARLY</t>
        </is>
      </c>
      <c r="E398" s="9" t="n">
        <v>30160000</v>
      </c>
      <c r="F398" s="9" t="n">
        <v>37383062</v>
      </c>
      <c r="G398" s="9" t="n">
        <v>57443608</v>
      </c>
      <c r="H398" s="9" t="n">
        <v>9305059</v>
      </c>
      <c r="I398" s="9" t="n">
        <v>26301197</v>
      </c>
      <c r="J398" s="9" t="n">
        <v>49071896</v>
      </c>
      <c r="K398" s="9" t="n">
        <v>118559238</v>
      </c>
      <c r="L398" s="9" t="n">
        <v>134872629</v>
      </c>
      <c r="M398" s="9" t="n">
        <v>154779894</v>
      </c>
      <c r="N398" s="9" t="n">
        <v>80503647</v>
      </c>
      <c r="O398" s="9" t="n">
        <v>80579147</v>
      </c>
    </row>
    <row r="399">
      <c r="A399" s="2" t="inlineStr">
        <is>
          <t>A032350</t>
        </is>
      </c>
      <c r="B399" s="5" t="inlineStr">
        <is>
          <t>롯데관광개발</t>
        </is>
      </c>
      <c r="C399" s="2" t="inlineStr">
        <is>
          <t>상장주식수 (보통+우선)(주)</t>
        </is>
      </c>
      <c r="D399" s="2" t="inlineStr">
        <is>
          <t>YEARLY</t>
        </is>
      </c>
      <c r="E399" s="9" t="n">
        <v>10000000</v>
      </c>
      <c r="F399" s="9" t="n">
        <v>10000000</v>
      </c>
      <c r="G399" s="9" t="n">
        <v>10000000</v>
      </c>
      <c r="H399" s="9" t="n">
        <v>10000000</v>
      </c>
      <c r="I399" s="9" t="n">
        <v>11000000</v>
      </c>
      <c r="J399" s="9" t="n">
        <v>11000000</v>
      </c>
      <c r="K399" s="9" t="n">
        <v>11000000</v>
      </c>
      <c r="L399" s="9" t="n">
        <v>24613632</v>
      </c>
      <c r="M399" s="9" t="n">
        <v>24613632</v>
      </c>
      <c r="N399" s="9" t="n">
        <v>30263349</v>
      </c>
      <c r="O399" s="9" t="n">
        <v>30263349</v>
      </c>
    </row>
    <row r="400">
      <c r="A400" s="2" t="inlineStr">
        <is>
          <t>A078520</t>
        </is>
      </c>
      <c r="B400" s="5" t="inlineStr">
        <is>
          <t>에이블씨엔씨</t>
        </is>
      </c>
      <c r="C400" s="2" t="inlineStr">
        <is>
          <t>상장주식수 (보통+우선)(주)</t>
        </is>
      </c>
      <c r="D400" s="2" t="inlineStr">
        <is>
          <t>YEARLY</t>
        </is>
      </c>
      <c r="E400" s="9" t="n">
        <v>4200000</v>
      </c>
      <c r="F400" s="9" t="n">
        <v>7161000</v>
      </c>
      <c r="G400" s="9" t="n">
        <v>7161000</v>
      </c>
      <c r="H400" s="9" t="n">
        <v>7843473</v>
      </c>
      <c r="I400" s="9" t="n">
        <v>8594160</v>
      </c>
      <c r="J400" s="9" t="n">
        <v>9421492</v>
      </c>
      <c r="K400" s="9" t="n">
        <v>10339442</v>
      </c>
      <c r="L400" s="9" t="n">
        <v>11616093</v>
      </c>
      <c r="M400" s="9" t="n">
        <v>12753154</v>
      </c>
      <c r="N400" s="9" t="n">
        <v>14003642</v>
      </c>
      <c r="O400" s="9" t="n">
        <v>14003642</v>
      </c>
    </row>
    <row r="401">
      <c r="A401" s="2" t="inlineStr">
        <is>
          <t>A069110</t>
        </is>
      </c>
      <c r="B401" s="5" t="inlineStr">
        <is>
          <t>코스온</t>
        </is>
      </c>
      <c r="C401" s="2" t="inlineStr">
        <is>
          <t>상장주식수 (보통+우선)(주)</t>
        </is>
      </c>
      <c r="D401" s="2" t="inlineStr">
        <is>
          <t>YEARLY</t>
        </is>
      </c>
      <c r="E401" s="9" t="n">
        <v>4461100</v>
      </c>
      <c r="F401" s="9" t="n">
        <v>8941100</v>
      </c>
      <c r="G401" s="9" t="n">
        <v>8941100</v>
      </c>
      <c r="H401" s="9" t="n">
        <v>8941100</v>
      </c>
      <c r="I401" s="9" t="n">
        <v>9936124</v>
      </c>
      <c r="J401" s="9" t="n">
        <v>13465536</v>
      </c>
      <c r="K401" s="9" t="n">
        <v>13465536</v>
      </c>
      <c r="L401" s="9" t="n">
        <v>13465536</v>
      </c>
      <c r="M401" s="9" t="n">
        <v>15568054</v>
      </c>
      <c r="N401" s="9" t="n">
        <v>17087710</v>
      </c>
      <c r="O401" s="9" t="n">
        <v>17087710</v>
      </c>
    </row>
    <row r="402">
      <c r="A402" s="2" t="inlineStr">
        <is>
          <t>A033660</t>
        </is>
      </c>
      <c r="B402" s="5" t="inlineStr">
        <is>
          <t>아주캐피탈</t>
        </is>
      </c>
      <c r="C402" s="2" t="inlineStr">
        <is>
          <t>상장주식수 (보통+우선)(주)</t>
        </is>
      </c>
      <c r="D402" s="2" t="inlineStr">
        <is>
          <t>YEARLY</t>
        </is>
      </c>
      <c r="E402" s="8" t="n"/>
      <c r="F402" s="8" t="n"/>
      <c r="G402" s="8" t="n"/>
      <c r="H402" s="8" t="n">
        <v>57200000</v>
      </c>
      <c r="I402" s="8" t="n">
        <v>57200000</v>
      </c>
      <c r="J402" s="8" t="n">
        <v>57545890</v>
      </c>
      <c r="K402" s="8" t="n">
        <v>57545890</v>
      </c>
      <c r="L402" s="8" t="n">
        <v>57545890</v>
      </c>
      <c r="M402" s="8" t="n">
        <v>57545890</v>
      </c>
      <c r="N402" s="8" t="n">
        <v>57545890</v>
      </c>
      <c r="O402" s="8" t="n">
        <v>57545890</v>
      </c>
    </row>
    <row r="403">
      <c r="A403" s="2" t="inlineStr">
        <is>
          <t>A112610</t>
        </is>
      </c>
      <c r="B403" s="5" t="inlineStr">
        <is>
          <t>씨에스윈드</t>
        </is>
      </c>
      <c r="C403" s="2" t="inlineStr">
        <is>
          <t>상장주식수 (보통+우선)(주)</t>
        </is>
      </c>
      <c r="D403" s="2" t="inlineStr">
        <is>
          <t>YEARLY</t>
        </is>
      </c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>
        <v>17285715</v>
      </c>
      <c r="N403" s="8" t="n">
        <v>17285715</v>
      </c>
      <c r="O403" s="8" t="n">
        <v>17285715</v>
      </c>
    </row>
    <row r="404">
      <c r="A404" s="2" t="inlineStr">
        <is>
          <t>A000400</t>
        </is>
      </c>
      <c r="B404" s="5" t="inlineStr">
        <is>
          <t>롯데손해보험</t>
        </is>
      </c>
      <c r="C404" s="2" t="inlineStr">
        <is>
          <t>상장주식수 (보통+우선)(주)</t>
        </is>
      </c>
      <c r="D404" s="2" t="inlineStr">
        <is>
          <t>YEARLY</t>
        </is>
      </c>
      <c r="E404" s="8" t="n">
        <v>42050000</v>
      </c>
      <c r="F404" s="8" t="n">
        <v>42050000</v>
      </c>
      <c r="G404" s="8" t="n">
        <v>42050000</v>
      </c>
      <c r="H404" s="8" t="n">
        <v>42050000</v>
      </c>
      <c r="I404" s="8" t="n">
        <v>42050000</v>
      </c>
      <c r="J404" s="8" t="n">
        <v>42050000</v>
      </c>
      <c r="K404" s="8" t="n">
        <v>67280000</v>
      </c>
      <c r="L404" s="8" t="n">
        <v>67280000</v>
      </c>
      <c r="M404" s="8" t="n">
        <v>67280000</v>
      </c>
      <c r="N404" s="8" t="n">
        <v>134280000</v>
      </c>
      <c r="O404" s="8" t="n">
        <v>134280000</v>
      </c>
    </row>
    <row r="405">
      <c r="A405" s="2" t="inlineStr">
        <is>
          <t>A078020</t>
        </is>
      </c>
      <c r="B405" s="5" t="inlineStr">
        <is>
          <t>이베스트투자증권</t>
        </is>
      </c>
      <c r="C405" s="2" t="inlineStr">
        <is>
          <t>상장주식수 (보통+우선)(주)</t>
        </is>
      </c>
      <c r="D405" s="2" t="inlineStr">
        <is>
          <t>YEARLY</t>
        </is>
      </c>
      <c r="E405" s="8" t="n"/>
      <c r="F405" s="8" t="n">
        <v>13428000</v>
      </c>
      <c r="G405" s="8" t="n">
        <v>33422025</v>
      </c>
      <c r="H405" s="8" t="n">
        <v>36764227</v>
      </c>
      <c r="I405" s="8" t="n">
        <v>36764227</v>
      </c>
      <c r="J405" s="8" t="n">
        <v>38592335</v>
      </c>
      <c r="K405" s="8" t="n">
        <v>40481190</v>
      </c>
      <c r="L405" s="8" t="n">
        <v>40481190</v>
      </c>
      <c r="M405" s="8" t="n">
        <v>40481190</v>
      </c>
      <c r="N405" s="8" t="n">
        <v>40481190</v>
      </c>
      <c r="O405" s="8" t="n">
        <v>40481190</v>
      </c>
    </row>
    <row r="406">
      <c r="A406" s="2" t="inlineStr">
        <is>
          <t>A004690</t>
        </is>
      </c>
      <c r="B406" s="5" t="inlineStr">
        <is>
          <t>삼천리</t>
        </is>
      </c>
      <c r="C406" s="2" t="inlineStr">
        <is>
          <t>상장주식수 (보통+우선)(주)</t>
        </is>
      </c>
      <c r="D406" s="2" t="inlineStr">
        <is>
          <t>YEARLY</t>
        </is>
      </c>
      <c r="E406" s="8" t="n">
        <v>4055025</v>
      </c>
      <c r="F406" s="8" t="n">
        <v>4055025</v>
      </c>
      <c r="G406" s="8" t="n">
        <v>4055025</v>
      </c>
      <c r="H406" s="8" t="n">
        <v>4055025</v>
      </c>
      <c r="I406" s="8" t="n">
        <v>4055025</v>
      </c>
      <c r="J406" s="8" t="n">
        <v>4055025</v>
      </c>
      <c r="K406" s="8" t="n">
        <v>4055025</v>
      </c>
      <c r="L406" s="8" t="n">
        <v>4055025</v>
      </c>
      <c r="M406" s="8" t="n">
        <v>4055025</v>
      </c>
      <c r="N406" s="8" t="n">
        <v>4055025</v>
      </c>
      <c r="O406" s="8" t="n">
        <v>4055025</v>
      </c>
    </row>
    <row r="407">
      <c r="A407" s="2" t="inlineStr">
        <is>
          <t>A067290</t>
        </is>
      </c>
      <c r="B407" s="5" t="inlineStr">
        <is>
          <t>JW중외신약</t>
        </is>
      </c>
      <c r="C407" s="2" t="inlineStr">
        <is>
          <t>상장주식수 (보통+우선)(주)</t>
        </is>
      </c>
      <c r="D407" s="2" t="inlineStr">
        <is>
          <t>YEARLY</t>
        </is>
      </c>
      <c r="E407" s="9" t="n">
        <v>10408276</v>
      </c>
      <c r="F407" s="9" t="n">
        <v>10811502</v>
      </c>
      <c r="G407" s="9" t="n">
        <v>10811502</v>
      </c>
      <c r="H407" s="9" t="n">
        <v>33715792</v>
      </c>
      <c r="I407" s="9" t="n">
        <v>34716412</v>
      </c>
      <c r="J407" s="9" t="n">
        <v>34716412</v>
      </c>
      <c r="K407" s="9" t="n">
        <v>35751231</v>
      </c>
      <c r="L407" s="9" t="n">
        <v>36816975</v>
      </c>
      <c r="M407" s="9" t="n">
        <v>37914566</v>
      </c>
      <c r="N407" s="9" t="n">
        <v>39044958</v>
      </c>
      <c r="O407" s="9" t="n">
        <v>39044958</v>
      </c>
    </row>
    <row r="408">
      <c r="A408" s="2" t="inlineStr">
        <is>
          <t>A013030</t>
        </is>
      </c>
      <c r="B408" s="5" t="inlineStr">
        <is>
          <t>하이록코리아</t>
        </is>
      </c>
      <c r="C408" s="2" t="inlineStr">
        <is>
          <t>상장주식수 (보통+우선)(주)</t>
        </is>
      </c>
      <c r="D408" s="2" t="inlineStr">
        <is>
          <t>YEARLY</t>
        </is>
      </c>
      <c r="E408" s="9" t="n">
        <v>11795052</v>
      </c>
      <c r="F408" s="9" t="n">
        <v>11795052</v>
      </c>
      <c r="G408" s="9" t="n">
        <v>11795052</v>
      </c>
      <c r="H408" s="9" t="n">
        <v>11795052</v>
      </c>
      <c r="I408" s="9" t="n">
        <v>13613232</v>
      </c>
      <c r="J408" s="9" t="n">
        <v>13613232</v>
      </c>
      <c r="K408" s="9" t="n">
        <v>13613232</v>
      </c>
      <c r="L408" s="9" t="n">
        <v>13613232</v>
      </c>
      <c r="M408" s="9" t="n">
        <v>13613232</v>
      </c>
      <c r="N408" s="9" t="n">
        <v>13613232</v>
      </c>
      <c r="O408" s="9" t="n">
        <v>13613232</v>
      </c>
    </row>
    <row r="409">
      <c r="A409" s="2" t="inlineStr">
        <is>
          <t>A002810</t>
        </is>
      </c>
      <c r="B409" s="5" t="inlineStr">
        <is>
          <t>삼영무역</t>
        </is>
      </c>
      <c r="C409" s="2" t="inlineStr">
        <is>
          <t>상장주식수 (보통+우선)(주)</t>
        </is>
      </c>
      <c r="D409" s="2" t="inlineStr">
        <is>
          <t>YEARLY</t>
        </is>
      </c>
      <c r="E409" s="9" t="n">
        <v>15444899</v>
      </c>
      <c r="F409" s="9" t="n">
        <v>15444899</v>
      </c>
      <c r="G409" s="9" t="n">
        <v>15444899</v>
      </c>
      <c r="H409" s="9" t="n">
        <v>15444899</v>
      </c>
      <c r="I409" s="9" t="n">
        <v>16000000</v>
      </c>
      <c r="J409" s="9" t="n">
        <v>16000000</v>
      </c>
      <c r="K409" s="9" t="n">
        <v>16466623</v>
      </c>
      <c r="L409" s="9" t="n">
        <v>16466623</v>
      </c>
      <c r="M409" s="9" t="n">
        <v>16466623</v>
      </c>
      <c r="N409" s="9" t="n">
        <v>16466623</v>
      </c>
      <c r="O409" s="9" t="n">
        <v>16466623</v>
      </c>
    </row>
    <row r="410">
      <c r="A410" s="2" t="inlineStr">
        <is>
          <t>A000140</t>
        </is>
      </c>
      <c r="B410" s="5" t="inlineStr">
        <is>
          <t>하이트진로홀딩스</t>
        </is>
      </c>
      <c r="C410" s="2" t="inlineStr">
        <is>
          <t>상장주식수 (보통+우선)(주)</t>
        </is>
      </c>
      <c r="D410" s="2" t="inlineStr">
        <is>
          <t>YEARLY</t>
        </is>
      </c>
      <c r="E410" s="9" t="n">
        <v>20040953</v>
      </c>
      <c r="F410" s="9" t="n">
        <v>22040953</v>
      </c>
      <c r="G410" s="9" t="n">
        <v>12298852</v>
      </c>
      <c r="H410" s="9" t="n">
        <v>23677575</v>
      </c>
      <c r="I410" s="9" t="n">
        <v>23677575</v>
      </c>
      <c r="J410" s="9" t="n">
        <v>23677575</v>
      </c>
      <c r="K410" s="9" t="n">
        <v>23677575</v>
      </c>
      <c r="L410" s="9" t="n">
        <v>23677575</v>
      </c>
      <c r="M410" s="9" t="n">
        <v>23677575</v>
      </c>
      <c r="N410" s="9" t="n">
        <v>23677575</v>
      </c>
      <c r="O410" s="9" t="n">
        <v>23677575</v>
      </c>
    </row>
    <row r="411">
      <c r="A411" s="2" t="inlineStr">
        <is>
          <t>A206560</t>
        </is>
      </c>
      <c r="B411" s="5" t="inlineStr">
        <is>
          <t>덱스터</t>
        </is>
      </c>
      <c r="C411" s="2" t="inlineStr">
        <is>
          <t>상장주식수 (보통+우선)(주)</t>
        </is>
      </c>
      <c r="D411" s="2" t="inlineStr">
        <is>
          <t>YEARLY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>
        <v>9630524</v>
      </c>
      <c r="O411" s="9" t="n">
        <v>10707644</v>
      </c>
    </row>
    <row r="412">
      <c r="A412" s="2" t="inlineStr">
        <is>
          <t>A085310</t>
        </is>
      </c>
      <c r="B412" s="5" t="inlineStr">
        <is>
          <t>엔케이</t>
        </is>
      </c>
      <c r="C412" s="2" t="inlineStr">
        <is>
          <t>상장주식수 (보통+우선)(주)</t>
        </is>
      </c>
      <c r="D412" s="2" t="inlineStr">
        <is>
          <t>YEARLY</t>
        </is>
      </c>
      <c r="E412" s="8" t="n"/>
      <c r="F412" s="8" t="n"/>
      <c r="G412" s="8" t="n">
        <v>16214775</v>
      </c>
      <c r="H412" s="8" t="n">
        <v>16214775</v>
      </c>
      <c r="I412" s="8" t="n">
        <v>16214775</v>
      </c>
      <c r="J412" s="8" t="n">
        <v>32126520</v>
      </c>
      <c r="K412" s="8" t="n">
        <v>32126520</v>
      </c>
      <c r="L412" s="8" t="n">
        <v>32126520</v>
      </c>
      <c r="M412" s="8" t="n">
        <v>45946481</v>
      </c>
      <c r="N412" s="8" t="n">
        <v>48983352</v>
      </c>
      <c r="O412" s="8" t="n">
        <v>48983352</v>
      </c>
    </row>
    <row r="413">
      <c r="A413" s="2" t="inlineStr">
        <is>
          <t>A035600</t>
        </is>
      </c>
      <c r="B413" s="5" t="inlineStr">
        <is>
          <t>KG이니시스</t>
        </is>
      </c>
      <c r="C413" s="2" t="inlineStr">
        <is>
          <t>상장주식수 (보통+우선)(주)</t>
        </is>
      </c>
      <c r="D413" s="2" t="inlineStr">
        <is>
          <t>YEARLY</t>
        </is>
      </c>
      <c r="E413" s="8" t="n">
        <v>12835860</v>
      </c>
      <c r="F413" s="8" t="n">
        <v>12835860</v>
      </c>
      <c r="G413" s="8" t="n">
        <v>12835860</v>
      </c>
      <c r="H413" s="8" t="n">
        <v>12835860</v>
      </c>
      <c r="I413" s="8" t="n">
        <v>12835860</v>
      </c>
      <c r="J413" s="8" t="n">
        <v>25433162</v>
      </c>
      <c r="K413" s="8" t="n">
        <v>25433162</v>
      </c>
      <c r="L413" s="8" t="n">
        <v>25433162</v>
      </c>
      <c r="M413" s="8" t="n">
        <v>25751621</v>
      </c>
      <c r="N413" s="8" t="n">
        <v>26580081</v>
      </c>
      <c r="O413" s="8" t="n">
        <v>26580081</v>
      </c>
    </row>
    <row r="414">
      <c r="A414" s="2" t="inlineStr">
        <is>
          <t>A213420</t>
        </is>
      </c>
      <c r="B414" s="5" t="inlineStr">
        <is>
          <t>덕산네오룩스</t>
        </is>
      </c>
      <c r="C414" s="2" t="inlineStr">
        <is>
          <t>상장주식수 (보통+우선)(주)</t>
        </is>
      </c>
      <c r="D414" s="2" t="inlineStr">
        <is>
          <t>YEARLY</t>
        </is>
      </c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>
        <v>12007770</v>
      </c>
      <c r="O414" s="8" t="n">
        <v>12007770</v>
      </c>
    </row>
    <row r="415">
      <c r="A415" s="2" t="inlineStr">
        <is>
          <t>A002780</t>
        </is>
      </c>
      <c r="B415" s="5" t="inlineStr">
        <is>
          <t>진흥기업</t>
        </is>
      </c>
      <c r="C415" s="2" t="inlineStr">
        <is>
          <t>상장주식수 (보통+우선)(주)</t>
        </is>
      </c>
      <c r="D415" s="2" t="inlineStr">
        <is>
          <t>YEARLY</t>
        </is>
      </c>
      <c r="E415" s="8" t="n">
        <v>72396007</v>
      </c>
      <c r="F415" s="8" t="n">
        <v>90396007</v>
      </c>
      <c r="G415" s="8" t="n">
        <v>149794011</v>
      </c>
      <c r="H415" s="8" t="n">
        <v>299794011</v>
      </c>
      <c r="I415" s="8" t="n">
        <v>619794011</v>
      </c>
      <c r="J415" s="8" t="n">
        <v>619794011</v>
      </c>
      <c r="K415" s="8" t="n">
        <v>450277825</v>
      </c>
      <c r="L415" s="8" t="n">
        <v>94650215</v>
      </c>
      <c r="M415" s="8" t="n">
        <v>94650215</v>
      </c>
      <c r="N415" s="8" t="n">
        <v>153714215</v>
      </c>
      <c r="O415" s="8" t="n">
        <v>153714215</v>
      </c>
    </row>
    <row r="416">
      <c r="A416" s="2" t="inlineStr">
        <is>
          <t>A152330</t>
        </is>
      </c>
      <c r="B416" s="5" t="inlineStr">
        <is>
          <t>코리아오토글라스</t>
        </is>
      </c>
      <c r="C416" s="2" t="inlineStr">
        <is>
          <t>상장주식수 (보통+우선)(주)</t>
        </is>
      </c>
      <c r="D416" s="2" t="inlineStr">
        <is>
          <t>YEARLY</t>
        </is>
      </c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>
        <v>20000000</v>
      </c>
      <c r="O416" s="8" t="n">
        <v>20000000</v>
      </c>
    </row>
    <row r="417">
      <c r="A417" s="2" t="inlineStr">
        <is>
          <t>A041910</t>
        </is>
      </c>
      <c r="B417" s="5" t="inlineStr">
        <is>
          <t>에스텍파마</t>
        </is>
      </c>
      <c r="C417" s="2" t="inlineStr">
        <is>
          <t>상장주식수 (보통+우선)(주)</t>
        </is>
      </c>
      <c r="D417" s="2" t="inlineStr">
        <is>
          <t>YEARLY</t>
        </is>
      </c>
      <c r="E417" s="9" t="n">
        <v>7857115</v>
      </c>
      <c r="F417" s="9" t="n">
        <v>8092487</v>
      </c>
      <c r="G417" s="9" t="n">
        <v>8092487</v>
      </c>
      <c r="H417" s="9" t="n">
        <v>8989681</v>
      </c>
      <c r="I417" s="9" t="n">
        <v>8989692</v>
      </c>
      <c r="J417" s="9" t="n">
        <v>9862835</v>
      </c>
      <c r="K417" s="9" t="n">
        <v>9995725</v>
      </c>
      <c r="L417" s="9" t="n">
        <v>10888713</v>
      </c>
      <c r="M417" s="9" t="n">
        <v>10888713</v>
      </c>
      <c r="N417" s="9" t="n">
        <v>11179929</v>
      </c>
      <c r="O417" s="9" t="n">
        <v>11179929</v>
      </c>
    </row>
    <row r="418">
      <c r="A418" s="2" t="inlineStr">
        <is>
          <t>A104700</t>
        </is>
      </c>
      <c r="B418" s="5" t="inlineStr">
        <is>
          <t>한국철강</t>
        </is>
      </c>
      <c r="C418" s="2" t="inlineStr">
        <is>
          <t>상장주식수 (보통+우선)(주)</t>
        </is>
      </c>
      <c r="D418" s="2" t="inlineStr">
        <is>
          <t>YEARLY</t>
        </is>
      </c>
      <c r="E418" s="9" t="n"/>
      <c r="F418" s="9" t="n"/>
      <c r="G418" s="9" t="n">
        <v>9210000</v>
      </c>
      <c r="H418" s="9" t="n">
        <v>9210000</v>
      </c>
      <c r="I418" s="9" t="n">
        <v>9210000</v>
      </c>
      <c r="J418" s="9" t="n">
        <v>9210000</v>
      </c>
      <c r="K418" s="9" t="n">
        <v>9210000</v>
      </c>
      <c r="L418" s="9" t="n">
        <v>9210000</v>
      </c>
      <c r="M418" s="9" t="n">
        <v>9210000</v>
      </c>
      <c r="N418" s="9" t="n">
        <v>9210000</v>
      </c>
      <c r="O418" s="9" t="n">
        <v>9210000</v>
      </c>
    </row>
    <row r="419">
      <c r="A419" s="2" t="inlineStr">
        <is>
          <t>A126560</t>
        </is>
      </c>
      <c r="B419" s="5" t="inlineStr">
        <is>
          <t>현대에이치씨엔</t>
        </is>
      </c>
      <c r="C419" s="2" t="inlineStr">
        <is>
          <t>상장주식수 (보통+우선)(주)</t>
        </is>
      </c>
      <c r="D419" s="2" t="inlineStr">
        <is>
          <t>YEARLY</t>
        </is>
      </c>
      <c r="E419" s="9" t="n"/>
      <c r="F419" s="9" t="n"/>
      <c r="G419" s="9" t="n"/>
      <c r="H419" s="9" t="n"/>
      <c r="I419" s="9" t="n">
        <v>84727220</v>
      </c>
      <c r="J419" s="9" t="n">
        <v>84727220</v>
      </c>
      <c r="K419" s="9" t="n">
        <v>84727220</v>
      </c>
      <c r="L419" s="9" t="n">
        <v>84727220</v>
      </c>
      <c r="M419" s="9" t="n">
        <v>107892760</v>
      </c>
      <c r="N419" s="9" t="n">
        <v>107892760</v>
      </c>
      <c r="O419" s="9" t="n">
        <v>107892760</v>
      </c>
    </row>
    <row r="420">
      <c r="A420" s="2" t="inlineStr">
        <is>
          <t>A213500</t>
        </is>
      </c>
      <c r="B420" s="5" t="inlineStr">
        <is>
          <t>한솔제지</t>
        </is>
      </c>
      <c r="C420" s="2" t="inlineStr">
        <is>
          <t>상장주식수 (보통+우선)(주)</t>
        </is>
      </c>
      <c r="D420" s="2" t="inlineStr">
        <is>
          <t>YEARLY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>
        <v>16536509</v>
      </c>
      <c r="O420" s="9" t="n">
        <v>16536509</v>
      </c>
    </row>
    <row r="421">
      <c r="A421" s="2" t="inlineStr">
        <is>
          <t>A013120</t>
        </is>
      </c>
      <c r="B421" s="5" t="inlineStr">
        <is>
          <t>동원개발</t>
        </is>
      </c>
      <c r="C421" s="2" t="inlineStr">
        <is>
          <t>상장주식수 (보통+우선)(주)</t>
        </is>
      </c>
      <c r="D421" s="2" t="inlineStr">
        <is>
          <t>YEARLY</t>
        </is>
      </c>
      <c r="E421" s="9" t="n">
        <v>9080810</v>
      </c>
      <c r="F421" s="9" t="n">
        <v>9080810</v>
      </c>
      <c r="G421" s="9" t="n">
        <v>9080810</v>
      </c>
      <c r="H421" s="9" t="n">
        <v>9080810</v>
      </c>
      <c r="I421" s="9" t="n">
        <v>9080810</v>
      </c>
      <c r="J421" s="9" t="n">
        <v>9080810</v>
      </c>
      <c r="K421" s="9" t="n">
        <v>9080810</v>
      </c>
      <c r="L421" s="9" t="n">
        <v>9080810</v>
      </c>
      <c r="M421" s="9" t="n">
        <v>9080810</v>
      </c>
      <c r="N421" s="9" t="n">
        <v>90808100</v>
      </c>
      <c r="O421" s="9" t="n">
        <v>90808100</v>
      </c>
    </row>
    <row r="422">
      <c r="A422" s="2" t="inlineStr">
        <is>
          <t>A121440</t>
        </is>
      </c>
      <c r="B422" s="5" t="inlineStr">
        <is>
          <t>골프존유원홀딩스</t>
        </is>
      </c>
      <c r="C422" s="2" t="inlineStr">
        <is>
          <t>상장주식수 (보통+우선)(주)</t>
        </is>
      </c>
      <c r="D422" s="2" t="inlineStr">
        <is>
          <t>YEARLY</t>
        </is>
      </c>
      <c r="E422" s="8" t="n"/>
      <c r="F422" s="8" t="n"/>
      <c r="G422" s="8" t="n"/>
      <c r="H422" s="8" t="n"/>
      <c r="I422" s="8" t="n"/>
      <c r="J422" s="8" t="n">
        <v>12283023</v>
      </c>
      <c r="K422" s="8" t="n">
        <v>12283023</v>
      </c>
      <c r="L422" s="8" t="n">
        <v>36849069</v>
      </c>
      <c r="M422" s="8" t="n">
        <v>36849069</v>
      </c>
      <c r="N422" s="8" t="n">
        <v>42836818</v>
      </c>
      <c r="O422" s="8" t="n">
        <v>42836818</v>
      </c>
    </row>
    <row r="423">
      <c r="A423" s="2" t="inlineStr">
        <is>
          <t>A054950</t>
        </is>
      </c>
      <c r="B423" s="5" t="inlineStr">
        <is>
          <t>제이브이엠</t>
        </is>
      </c>
      <c r="C423" s="2" t="inlineStr">
        <is>
          <t>상장주식수 (보통+우선)(주)</t>
        </is>
      </c>
      <c r="D423" s="2" t="inlineStr">
        <is>
          <t>YEARLY</t>
        </is>
      </c>
      <c r="E423" s="8" t="n">
        <v>6330908</v>
      </c>
      <c r="F423" s="8" t="n">
        <v>6330908</v>
      </c>
      <c r="G423" s="8" t="n">
        <v>6330908</v>
      </c>
      <c r="H423" s="8" t="n">
        <v>6330908</v>
      </c>
      <c r="I423" s="8" t="n">
        <v>6330908</v>
      </c>
      <c r="J423" s="8" t="n">
        <v>6330908</v>
      </c>
      <c r="K423" s="8" t="n">
        <v>6330908</v>
      </c>
      <c r="L423" s="8" t="n">
        <v>6330908</v>
      </c>
      <c r="M423" s="8" t="n">
        <v>6330908</v>
      </c>
      <c r="N423" s="8" t="n">
        <v>6330908</v>
      </c>
      <c r="O423" s="8" t="n">
        <v>6330908</v>
      </c>
    </row>
    <row r="424">
      <c r="A424" s="2" t="inlineStr">
        <is>
          <t>A038290</t>
        </is>
      </c>
      <c r="B424" s="5" t="inlineStr">
        <is>
          <t>마크로젠</t>
        </is>
      </c>
      <c r="C424" s="2" t="inlineStr">
        <is>
          <t>상장주식수 (보통+우선)(주)</t>
        </is>
      </c>
      <c r="D424" s="2" t="inlineStr">
        <is>
          <t>YEARLY</t>
        </is>
      </c>
      <c r="E424" s="8" t="n">
        <v>4994405</v>
      </c>
      <c r="F424" s="8" t="n">
        <v>4994405</v>
      </c>
      <c r="G424" s="8" t="n">
        <v>4994405</v>
      </c>
      <c r="H424" s="8" t="n">
        <v>5004705</v>
      </c>
      <c r="I424" s="8" t="n">
        <v>5310593</v>
      </c>
      <c r="J424" s="8" t="n">
        <v>5548505</v>
      </c>
      <c r="K424" s="8" t="n">
        <v>5684454</v>
      </c>
      <c r="L424" s="8" t="n">
        <v>5815130</v>
      </c>
      <c r="M424" s="8" t="n">
        <v>5894337</v>
      </c>
      <c r="N424" s="8" t="n">
        <v>8915079</v>
      </c>
      <c r="O424" s="8" t="n">
        <v>8917579</v>
      </c>
    </row>
    <row r="425">
      <c r="A425" s="2" t="inlineStr">
        <is>
          <t>A007690</t>
        </is>
      </c>
      <c r="B425" s="5" t="inlineStr">
        <is>
          <t>국도화학</t>
        </is>
      </c>
      <c r="C425" s="2" t="inlineStr">
        <is>
          <t>상장주식수 (보통+우선)(주)</t>
        </is>
      </c>
      <c r="D425" s="2" t="inlineStr">
        <is>
          <t>YEARLY</t>
        </is>
      </c>
      <c r="E425" s="8" t="n">
        <v>5810616</v>
      </c>
      <c r="F425" s="8" t="n">
        <v>5810616</v>
      </c>
      <c r="G425" s="8" t="n">
        <v>5810616</v>
      </c>
      <c r="H425" s="8" t="n">
        <v>5810616</v>
      </c>
      <c r="I425" s="8" t="n">
        <v>5810616</v>
      </c>
      <c r="J425" s="8" t="n">
        <v>5810616</v>
      </c>
      <c r="K425" s="8" t="n">
        <v>5810616</v>
      </c>
      <c r="L425" s="8" t="n">
        <v>5810616</v>
      </c>
      <c r="M425" s="8" t="n">
        <v>5810616</v>
      </c>
      <c r="N425" s="8" t="n">
        <v>5810616</v>
      </c>
      <c r="O425" s="8" t="n">
        <v>5810616</v>
      </c>
    </row>
    <row r="426">
      <c r="A426" s="2" t="inlineStr">
        <is>
          <t>A009680</t>
        </is>
      </c>
      <c r="B426" s="5" t="inlineStr">
        <is>
          <t>모토닉</t>
        </is>
      </c>
      <c r="C426" s="2" t="inlineStr">
        <is>
          <t>상장주식수 (보통+우선)(주)</t>
        </is>
      </c>
      <c r="D426" s="2" t="inlineStr">
        <is>
          <t>YEARLY</t>
        </is>
      </c>
      <c r="E426" s="8" t="n">
        <v>3300000</v>
      </c>
      <c r="F426" s="8" t="n">
        <v>3300000</v>
      </c>
      <c r="G426" s="8" t="n">
        <v>33000000</v>
      </c>
      <c r="H426" s="8" t="n">
        <v>33000000</v>
      </c>
      <c r="I426" s="8" t="n">
        <v>33000000</v>
      </c>
      <c r="J426" s="8" t="n">
        <v>33000000</v>
      </c>
      <c r="K426" s="8" t="n">
        <v>33000000</v>
      </c>
      <c r="L426" s="8" t="n">
        <v>33000000</v>
      </c>
      <c r="M426" s="8" t="n">
        <v>33000000</v>
      </c>
      <c r="N426" s="8" t="n">
        <v>33000000</v>
      </c>
      <c r="O426" s="8" t="n">
        <v>33000000</v>
      </c>
    </row>
    <row r="427">
      <c r="A427" s="2" t="inlineStr">
        <is>
          <t>A000480</t>
        </is>
      </c>
      <c r="B427" s="5" t="inlineStr">
        <is>
          <t>조선내화</t>
        </is>
      </c>
      <c r="C427" s="2" t="inlineStr">
        <is>
          <t>상장주식수 (보통+우선)(주)</t>
        </is>
      </c>
      <c r="D427" s="2" t="inlineStr">
        <is>
          <t>YEARLY</t>
        </is>
      </c>
      <c r="E427" s="9" t="n">
        <v>4000000</v>
      </c>
      <c r="F427" s="9" t="n">
        <v>4000000</v>
      </c>
      <c r="G427" s="9" t="n">
        <v>4000000</v>
      </c>
      <c r="H427" s="9" t="n">
        <v>4000000</v>
      </c>
      <c r="I427" s="9" t="n">
        <v>4000000</v>
      </c>
      <c r="J427" s="9" t="n">
        <v>4000000</v>
      </c>
      <c r="K427" s="9" t="n">
        <v>4000000</v>
      </c>
      <c r="L427" s="9" t="n">
        <v>4000000</v>
      </c>
      <c r="M427" s="9" t="n">
        <v>4000000</v>
      </c>
      <c r="N427" s="9" t="n">
        <v>4000000</v>
      </c>
      <c r="O427" s="9" t="n">
        <v>4000000</v>
      </c>
    </row>
    <row r="428">
      <c r="A428" s="2" t="inlineStr">
        <is>
          <t>A067390</t>
        </is>
      </c>
      <c r="B428" s="5" t="inlineStr">
        <is>
          <t>아스트</t>
        </is>
      </c>
      <c r="C428" s="2" t="inlineStr">
        <is>
          <t>상장주식수 (보통+우선)(주)</t>
        </is>
      </c>
      <c r="D428" s="2" t="inlineStr">
        <is>
          <t>YEARLY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>
        <v>12516293</v>
      </c>
      <c r="N428" s="9" t="n">
        <v>13797653</v>
      </c>
      <c r="O428" s="9" t="n">
        <v>13797653</v>
      </c>
    </row>
    <row r="429">
      <c r="A429" s="2" t="inlineStr">
        <is>
          <t>A003200</t>
        </is>
      </c>
      <c r="B429" s="5" t="inlineStr">
        <is>
          <t>일신방직</t>
        </is>
      </c>
      <c r="C429" s="2" t="inlineStr">
        <is>
          <t>상장주식수 (보통+우선)(주)</t>
        </is>
      </c>
      <c r="D429" s="2" t="inlineStr">
        <is>
          <t>YEARLY</t>
        </is>
      </c>
      <c r="E429" s="9" t="n">
        <v>2400000</v>
      </c>
      <c r="F429" s="9" t="n">
        <v>2400000</v>
      </c>
      <c r="G429" s="9" t="n">
        <v>2400000</v>
      </c>
      <c r="H429" s="9" t="n">
        <v>2400000</v>
      </c>
      <c r="I429" s="9" t="n">
        <v>2400000</v>
      </c>
      <c r="J429" s="9" t="n">
        <v>2400000</v>
      </c>
      <c r="K429" s="9" t="n">
        <v>2400000</v>
      </c>
      <c r="L429" s="9" t="n">
        <v>2400000</v>
      </c>
      <c r="M429" s="9" t="n">
        <v>2400000</v>
      </c>
      <c r="N429" s="9" t="n">
        <v>2400000</v>
      </c>
      <c r="O429" s="9" t="n">
        <v>2400000</v>
      </c>
    </row>
    <row r="430">
      <c r="A430" s="2" t="inlineStr">
        <is>
          <t>A033270</t>
        </is>
      </c>
      <c r="B430" s="5" t="inlineStr">
        <is>
          <t>유나이티드제약</t>
        </is>
      </c>
      <c r="C430" s="2" t="inlineStr">
        <is>
          <t>상장주식수 (보통+우선)(주)</t>
        </is>
      </c>
      <c r="D430" s="2" t="inlineStr">
        <is>
          <t>YEARLY</t>
        </is>
      </c>
      <c r="E430" s="9" t="n">
        <v>15025924</v>
      </c>
      <c r="F430" s="9" t="n">
        <v>15025924</v>
      </c>
      <c r="G430" s="9" t="n">
        <v>15025924</v>
      </c>
      <c r="H430" s="9" t="n">
        <v>15025924</v>
      </c>
      <c r="I430" s="9" t="n">
        <v>15025924</v>
      </c>
      <c r="J430" s="9" t="n">
        <v>15484924</v>
      </c>
      <c r="K430" s="9" t="n">
        <v>15484924</v>
      </c>
      <c r="L430" s="9" t="n">
        <v>15484924</v>
      </c>
      <c r="M430" s="9" t="n">
        <v>16207322</v>
      </c>
      <c r="N430" s="9" t="n">
        <v>16207322</v>
      </c>
      <c r="O430" s="9" t="n">
        <v>16207322</v>
      </c>
    </row>
    <row r="431">
      <c r="A431" s="2" t="inlineStr">
        <is>
          <t>A001510</t>
        </is>
      </c>
      <c r="B431" s="5" t="inlineStr">
        <is>
          <t>SK증권</t>
        </is>
      </c>
      <c r="C431" s="2" t="inlineStr">
        <is>
          <t>상장주식수 (보통+우선)(주)</t>
        </is>
      </c>
      <c r="D431" s="2" t="inlineStr">
        <is>
          <t>YEARLY</t>
        </is>
      </c>
      <c r="E431" s="9" t="n">
        <v>324029685</v>
      </c>
      <c r="F431" s="9" t="n">
        <v>324029685</v>
      </c>
      <c r="G431" s="9" t="n">
        <v>324029685</v>
      </c>
      <c r="H431" s="9" t="n">
        <v>324029685</v>
      </c>
      <c r="I431" s="9" t="n">
        <v>324029685</v>
      </c>
      <c r="J431" s="9" t="n">
        <v>324029685</v>
      </c>
      <c r="K431" s="9" t="n">
        <v>324029685</v>
      </c>
      <c r="L431" s="9" t="n">
        <v>324029685</v>
      </c>
      <c r="M431" s="9" t="n">
        <v>324029685</v>
      </c>
      <c r="N431" s="9" t="n">
        <v>324029685</v>
      </c>
      <c r="O431" s="9" t="n">
        <v>324029685</v>
      </c>
    </row>
    <row r="432">
      <c r="A432" s="2" t="inlineStr">
        <is>
          <t>A166480</t>
        </is>
      </c>
      <c r="B432" s="5" t="inlineStr">
        <is>
          <t>코아스템</t>
        </is>
      </c>
      <c r="C432" s="2" t="inlineStr">
        <is>
          <t>상장주식수 (보통+우선)(주)</t>
        </is>
      </c>
      <c r="D432" s="2" t="inlineStr">
        <is>
          <t>YEARLY</t>
        </is>
      </c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>
        <v>15717440</v>
      </c>
      <c r="O432" s="8" t="n">
        <v>15717440</v>
      </c>
    </row>
    <row r="433">
      <c r="A433" s="2" t="inlineStr">
        <is>
          <t>A054050</t>
        </is>
      </c>
      <c r="B433" s="5" t="inlineStr">
        <is>
          <t>농우바이오</t>
        </is>
      </c>
      <c r="C433" s="2" t="inlineStr">
        <is>
          <t>상장주식수 (보통+우선)(주)</t>
        </is>
      </c>
      <c r="D433" s="2" t="inlineStr">
        <is>
          <t>YEARLY</t>
        </is>
      </c>
      <c r="E433" s="8" t="n">
        <v>14300000</v>
      </c>
      <c r="F433" s="8" t="n">
        <v>14300000</v>
      </c>
      <c r="G433" s="8" t="n">
        <v>14300000</v>
      </c>
      <c r="H433" s="8" t="n">
        <v>14300000</v>
      </c>
      <c r="I433" s="8" t="n">
        <v>14300000</v>
      </c>
      <c r="J433" s="8" t="n">
        <v>14300000</v>
      </c>
      <c r="K433" s="8" t="n">
        <v>14300000</v>
      </c>
      <c r="L433" s="8" t="n">
        <v>14300000</v>
      </c>
      <c r="M433" s="8" t="n">
        <v>14300000</v>
      </c>
      <c r="N433" s="8" t="n">
        <v>14300000</v>
      </c>
      <c r="O433" s="8" t="n">
        <v>14300000</v>
      </c>
    </row>
    <row r="434">
      <c r="A434" s="2" t="inlineStr">
        <is>
          <t>A042700</t>
        </is>
      </c>
      <c r="B434" s="5" t="inlineStr">
        <is>
          <t>한미반도체</t>
        </is>
      </c>
      <c r="C434" s="2" t="inlineStr">
        <is>
          <t>상장주식수 (보통+우선)(주)</t>
        </is>
      </c>
      <c r="D434" s="2" t="inlineStr">
        <is>
          <t>YEARLY</t>
        </is>
      </c>
      <c r="E434" s="8" t="n">
        <v>24000000</v>
      </c>
      <c r="F434" s="8" t="n">
        <v>24000000</v>
      </c>
      <c r="G434" s="8" t="n">
        <v>25365162</v>
      </c>
      <c r="H434" s="8" t="n">
        <v>25432841</v>
      </c>
      <c r="I434" s="8" t="n">
        <v>25432841</v>
      </c>
      <c r="J434" s="8" t="n">
        <v>25432841</v>
      </c>
      <c r="K434" s="8" t="n">
        <v>25432841</v>
      </c>
      <c r="L434" s="8" t="n">
        <v>25432841</v>
      </c>
      <c r="M434" s="8" t="n">
        <v>25432841</v>
      </c>
      <c r="N434" s="8" t="n">
        <v>25432841</v>
      </c>
      <c r="O434" s="8" t="n">
        <v>25432841</v>
      </c>
    </row>
    <row r="435">
      <c r="A435" s="2" t="inlineStr">
        <is>
          <t>A060300</t>
        </is>
      </c>
      <c r="B435" s="5" t="inlineStr">
        <is>
          <t>레드로버</t>
        </is>
      </c>
      <c r="C435" s="2" t="inlineStr">
        <is>
          <t>상장주식수 (보통+우선)(주)</t>
        </is>
      </c>
      <c r="D435" s="2" t="inlineStr">
        <is>
          <t>YEARLY</t>
        </is>
      </c>
      <c r="E435" s="8" t="n">
        <v>6853412</v>
      </c>
      <c r="F435" s="8" t="n">
        <v>6853412</v>
      </c>
      <c r="G435" s="8" t="n">
        <v>6853412</v>
      </c>
      <c r="H435" s="8" t="n">
        <v>6853412</v>
      </c>
      <c r="I435" s="8" t="n">
        <v>7663605</v>
      </c>
      <c r="J435" s="8" t="n">
        <v>7663605</v>
      </c>
      <c r="K435" s="8" t="n">
        <v>22280576</v>
      </c>
      <c r="L435" s="8" t="n">
        <v>24539436</v>
      </c>
      <c r="M435" s="8" t="n">
        <v>24768949</v>
      </c>
      <c r="N435" s="8" t="n">
        <v>34005862</v>
      </c>
      <c r="O435" s="8" t="n">
        <v>34005862</v>
      </c>
    </row>
    <row r="436">
      <c r="A436" s="2" t="inlineStr">
        <is>
          <t>A003220</t>
        </is>
      </c>
      <c r="B436" s="5" t="inlineStr">
        <is>
          <t>대원제약</t>
        </is>
      </c>
      <c r="C436" s="2" t="inlineStr">
        <is>
          <t>상장주식수 (보통+우선)(주)</t>
        </is>
      </c>
      <c r="D436" s="2" t="inlineStr">
        <is>
          <t>YEARLY</t>
        </is>
      </c>
      <c r="E436" s="8" t="n">
        <v>5944645</v>
      </c>
      <c r="F436" s="8" t="n">
        <v>5944645</v>
      </c>
      <c r="G436" s="8" t="n">
        <v>11889290</v>
      </c>
      <c r="H436" s="8" t="n">
        <v>11889290</v>
      </c>
      <c r="I436" s="8" t="n">
        <v>12909696</v>
      </c>
      <c r="J436" s="8" t="n">
        <v>12909696</v>
      </c>
      <c r="K436" s="8" t="n">
        <v>14185480</v>
      </c>
      <c r="L436" s="8" t="n">
        <v>15588823</v>
      </c>
      <c r="M436" s="8" t="n">
        <v>16360638</v>
      </c>
      <c r="N436" s="8" t="n">
        <v>17171002</v>
      </c>
      <c r="O436" s="8" t="n">
        <v>17171002</v>
      </c>
    </row>
    <row r="437">
      <c r="A437" s="2" t="inlineStr">
        <is>
          <t>A064760</t>
        </is>
      </c>
      <c r="B437" s="5" t="inlineStr">
        <is>
          <t>티씨케이</t>
        </is>
      </c>
      <c r="C437" s="2" t="inlineStr">
        <is>
          <t>상장주식수 (보통+우선)(주)</t>
        </is>
      </c>
      <c r="D437" s="2" t="inlineStr">
        <is>
          <t>YEARLY</t>
        </is>
      </c>
      <c r="E437" s="9" t="n">
        <v>11675000</v>
      </c>
      <c r="F437" s="9" t="n">
        <v>11675000</v>
      </c>
      <c r="G437" s="9" t="n">
        <v>11675000</v>
      </c>
      <c r="H437" s="9" t="n">
        <v>11675000</v>
      </c>
      <c r="I437" s="9" t="n">
        <v>11675000</v>
      </c>
      <c r="J437" s="9" t="n">
        <v>11675000</v>
      </c>
      <c r="K437" s="9" t="n">
        <v>11675000</v>
      </c>
      <c r="L437" s="9" t="n">
        <v>11675000</v>
      </c>
      <c r="M437" s="9" t="n">
        <v>11675000</v>
      </c>
      <c r="N437" s="9" t="n">
        <v>11675000</v>
      </c>
      <c r="O437" s="9" t="n">
        <v>11675000</v>
      </c>
    </row>
    <row r="438">
      <c r="A438" s="2" t="inlineStr">
        <is>
          <t>A001460</t>
        </is>
      </c>
      <c r="B438" s="5" t="inlineStr">
        <is>
          <t>BYC</t>
        </is>
      </c>
      <c r="C438" s="2" t="inlineStr">
        <is>
          <t>상장주식수 (보통+우선)(주)</t>
        </is>
      </c>
      <c r="D438" s="2" t="inlineStr">
        <is>
          <t>YEARLY</t>
        </is>
      </c>
      <c r="E438" s="9" t="n">
        <v>840000</v>
      </c>
      <c r="F438" s="9" t="n">
        <v>840000</v>
      </c>
      <c r="G438" s="9" t="n">
        <v>840000</v>
      </c>
      <c r="H438" s="9" t="n">
        <v>840000</v>
      </c>
      <c r="I438" s="9" t="n">
        <v>840000</v>
      </c>
      <c r="J438" s="9" t="n">
        <v>840000</v>
      </c>
      <c r="K438" s="9" t="n">
        <v>840000</v>
      </c>
      <c r="L438" s="9" t="n">
        <v>840000</v>
      </c>
      <c r="M438" s="9" t="n">
        <v>840000</v>
      </c>
      <c r="N438" s="9" t="n">
        <v>840000</v>
      </c>
      <c r="O438" s="9" t="n">
        <v>840000</v>
      </c>
    </row>
    <row r="439">
      <c r="A439" s="2" t="inlineStr">
        <is>
          <t>A007160</t>
        </is>
      </c>
      <c r="B439" s="5" t="inlineStr">
        <is>
          <t>사조산업</t>
        </is>
      </c>
      <c r="C439" s="2" t="inlineStr">
        <is>
          <t>상장주식수 (보통+우선)(주)</t>
        </is>
      </c>
      <c r="D439" s="2" t="inlineStr">
        <is>
          <t>YEARLY</t>
        </is>
      </c>
      <c r="E439" s="9" t="n">
        <v>5000000</v>
      </c>
      <c r="F439" s="9" t="n">
        <v>5000000</v>
      </c>
      <c r="G439" s="9" t="n">
        <v>5000000</v>
      </c>
      <c r="H439" s="9" t="n">
        <v>5000000</v>
      </c>
      <c r="I439" s="9" t="n">
        <v>5000000</v>
      </c>
      <c r="J439" s="9" t="n">
        <v>5000000</v>
      </c>
      <c r="K439" s="9" t="n">
        <v>5000000</v>
      </c>
      <c r="L439" s="9" t="n">
        <v>5000000</v>
      </c>
      <c r="M439" s="9" t="n">
        <v>5000000</v>
      </c>
      <c r="N439" s="9" t="n">
        <v>5000000</v>
      </c>
      <c r="O439" s="9" t="n">
        <v>5000000</v>
      </c>
    </row>
    <row r="440">
      <c r="A440" s="2" t="inlineStr">
        <is>
          <t>A097230</t>
        </is>
      </c>
      <c r="B440" s="5" t="inlineStr">
        <is>
          <t>한진중공업</t>
        </is>
      </c>
      <c r="C440" s="2" t="inlineStr">
        <is>
          <t>상장주식수 (보통+우선)(주)</t>
        </is>
      </c>
      <c r="D440" s="2" t="inlineStr">
        <is>
          <t>YEARLY</t>
        </is>
      </c>
      <c r="E440" s="9" t="n"/>
      <c r="F440" s="9" t="n">
        <v>47337324</v>
      </c>
      <c r="G440" s="9" t="n">
        <v>47337324</v>
      </c>
      <c r="H440" s="9" t="n">
        <v>47810582</v>
      </c>
      <c r="I440" s="9" t="n">
        <v>47810582</v>
      </c>
      <c r="J440" s="9" t="n">
        <v>48288465</v>
      </c>
      <c r="K440" s="9" t="n">
        <v>48288465</v>
      </c>
      <c r="L440" s="9" t="n">
        <v>69288465</v>
      </c>
      <c r="M440" s="9" t="n">
        <v>102288465</v>
      </c>
      <c r="N440" s="9" t="n">
        <v>102288465</v>
      </c>
      <c r="O440" s="9" t="n">
        <v>102288465</v>
      </c>
    </row>
    <row r="441">
      <c r="A441" s="2" t="inlineStr">
        <is>
          <t>A084370</t>
        </is>
      </c>
      <c r="B441" s="5" t="inlineStr">
        <is>
          <t>유진테크</t>
        </is>
      </c>
      <c r="C441" s="2" t="inlineStr">
        <is>
          <t>상장주식수 (보통+우선)(주)</t>
        </is>
      </c>
      <c r="D441" s="2" t="inlineStr">
        <is>
          <t>YEARLY</t>
        </is>
      </c>
      <c r="E441" s="9" t="n">
        <v>4870340</v>
      </c>
      <c r="F441" s="9" t="n">
        <v>7643750</v>
      </c>
      <c r="G441" s="9" t="n">
        <v>8021087</v>
      </c>
      <c r="H441" s="9" t="n">
        <v>8244016</v>
      </c>
      <c r="I441" s="9" t="n">
        <v>12882824</v>
      </c>
      <c r="J441" s="9" t="n">
        <v>13266216</v>
      </c>
      <c r="K441" s="9" t="n">
        <v>20488524</v>
      </c>
      <c r="L441" s="9" t="n">
        <v>21097527</v>
      </c>
      <c r="M441" s="9" t="n">
        <v>21725146</v>
      </c>
      <c r="N441" s="9" t="n">
        <v>22372427</v>
      </c>
      <c r="O441" s="9" t="n">
        <v>22916042</v>
      </c>
    </row>
    <row r="442">
      <c r="A442" s="2" t="inlineStr">
        <is>
          <t>A060590</t>
        </is>
      </c>
      <c r="B442" s="5" t="inlineStr">
        <is>
          <t>씨티씨바이오</t>
        </is>
      </c>
      <c r="C442" s="2" t="inlineStr">
        <is>
          <t>상장주식수 (보통+우선)(주)</t>
        </is>
      </c>
      <c r="D442" s="2" t="inlineStr">
        <is>
          <t>YEARLY</t>
        </is>
      </c>
      <c r="E442" s="8" t="n">
        <v>8151068</v>
      </c>
      <c r="F442" s="8" t="n">
        <v>8151068</v>
      </c>
      <c r="G442" s="8" t="n">
        <v>8151068</v>
      </c>
      <c r="H442" s="8" t="n">
        <v>8351068</v>
      </c>
      <c r="I442" s="8" t="n">
        <v>8351068</v>
      </c>
      <c r="J442" s="8" t="n">
        <v>12312374</v>
      </c>
      <c r="K442" s="8" t="n">
        <v>14241086</v>
      </c>
      <c r="L442" s="8" t="n">
        <v>17425133</v>
      </c>
      <c r="M442" s="8" t="n">
        <v>17425133</v>
      </c>
      <c r="N442" s="8" t="n">
        <v>17425133</v>
      </c>
      <c r="O442" s="8" t="n">
        <v>17425133</v>
      </c>
    </row>
    <row r="443">
      <c r="A443" s="2" t="inlineStr">
        <is>
          <t>A003800</t>
        </is>
      </c>
      <c r="B443" s="5" t="inlineStr">
        <is>
          <t>에이스침대</t>
        </is>
      </c>
      <c r="C443" s="2" t="inlineStr">
        <is>
          <t>상장주식수 (보통+우선)(주)</t>
        </is>
      </c>
      <c r="D443" s="2" t="inlineStr">
        <is>
          <t>YEARLY</t>
        </is>
      </c>
      <c r="E443" s="8" t="n">
        <v>2218000</v>
      </c>
      <c r="F443" s="8" t="n">
        <v>2218000</v>
      </c>
      <c r="G443" s="8" t="n">
        <v>2218000</v>
      </c>
      <c r="H443" s="8" t="n">
        <v>2218000</v>
      </c>
      <c r="I443" s="8" t="n">
        <v>2218000</v>
      </c>
      <c r="J443" s="8" t="n">
        <v>2218000</v>
      </c>
      <c r="K443" s="8" t="n">
        <v>2218000</v>
      </c>
      <c r="L443" s="8" t="n">
        <v>2218000</v>
      </c>
      <c r="M443" s="8" t="n">
        <v>2218000</v>
      </c>
      <c r="N443" s="8" t="n">
        <v>2218000</v>
      </c>
      <c r="O443" s="8" t="n">
        <v>2218000</v>
      </c>
    </row>
    <row r="444">
      <c r="A444" s="2" t="inlineStr">
        <is>
          <t>A036030</t>
        </is>
      </c>
      <c r="B444" s="5" t="inlineStr">
        <is>
          <t>KTH</t>
        </is>
      </c>
      <c r="C444" s="2" t="inlineStr">
        <is>
          <t>상장주식수 (보통+우선)(주)</t>
        </is>
      </c>
      <c r="D444" s="2" t="inlineStr">
        <is>
          <t>YEARLY</t>
        </is>
      </c>
      <c r="E444" s="8" t="n">
        <v>34500000</v>
      </c>
      <c r="F444" s="8" t="n">
        <v>34500000</v>
      </c>
      <c r="G444" s="8" t="n">
        <v>34500000</v>
      </c>
      <c r="H444" s="8" t="n">
        <v>34500000</v>
      </c>
      <c r="I444" s="8" t="n">
        <v>34500000</v>
      </c>
      <c r="J444" s="8" t="n">
        <v>34500000</v>
      </c>
      <c r="K444" s="8" t="n">
        <v>34500000</v>
      </c>
      <c r="L444" s="8" t="n">
        <v>35715022</v>
      </c>
      <c r="M444" s="8" t="n">
        <v>35715022</v>
      </c>
      <c r="N444" s="8" t="n">
        <v>35715022</v>
      </c>
      <c r="O444" s="8" t="n">
        <v>35715022</v>
      </c>
    </row>
    <row r="445">
      <c r="A445" s="2" t="inlineStr">
        <is>
          <t>A052790</t>
        </is>
      </c>
      <c r="B445" s="5" t="inlineStr">
        <is>
          <t>액토즈소프트</t>
        </is>
      </c>
      <c r="C445" s="2" t="inlineStr">
        <is>
          <t>상장주식수 (보통+우선)(주)</t>
        </is>
      </c>
      <c r="D445" s="2" t="inlineStr">
        <is>
          <t>YEARLY</t>
        </is>
      </c>
      <c r="E445" s="8" t="n">
        <v>8914500</v>
      </c>
      <c r="F445" s="8" t="n">
        <v>8914500</v>
      </c>
      <c r="G445" s="8" t="n">
        <v>8914500</v>
      </c>
      <c r="H445" s="8" t="n">
        <v>9198645</v>
      </c>
      <c r="I445" s="8" t="n">
        <v>9290751</v>
      </c>
      <c r="J445" s="8" t="n">
        <v>9368920</v>
      </c>
      <c r="K445" s="8" t="n">
        <v>9376282</v>
      </c>
      <c r="L445" s="8" t="n">
        <v>11296914</v>
      </c>
      <c r="M445" s="8" t="n">
        <v>11311313</v>
      </c>
      <c r="N445" s="8" t="n">
        <v>11330638</v>
      </c>
      <c r="O445" s="8" t="n">
        <v>11330638</v>
      </c>
    </row>
    <row r="446">
      <c r="A446" s="2" t="inlineStr">
        <is>
          <t>A001130</t>
        </is>
      </c>
      <c r="B446" s="5" t="inlineStr">
        <is>
          <t>대한제분</t>
        </is>
      </c>
      <c r="C446" s="2" t="inlineStr">
        <is>
          <t>상장주식수 (보통+우선)(주)</t>
        </is>
      </c>
      <c r="D446" s="2" t="inlineStr">
        <is>
          <t>YEARLY</t>
        </is>
      </c>
      <c r="E446" s="8" t="n">
        <v>1690000</v>
      </c>
      <c r="F446" s="8" t="n">
        <v>1690000</v>
      </c>
      <c r="G446" s="8" t="n">
        <v>1690000</v>
      </c>
      <c r="H446" s="8" t="n">
        <v>1690000</v>
      </c>
      <c r="I446" s="8" t="n">
        <v>1690000</v>
      </c>
      <c r="J446" s="8" t="n">
        <v>1690000</v>
      </c>
      <c r="K446" s="8" t="n">
        <v>1690000</v>
      </c>
      <c r="L446" s="8" t="n">
        <v>1690000</v>
      </c>
      <c r="M446" s="8" t="n">
        <v>1690000</v>
      </c>
      <c r="N446" s="8" t="n">
        <v>1690000</v>
      </c>
      <c r="O446" s="8" t="n">
        <v>1690000</v>
      </c>
    </row>
    <row r="447">
      <c r="A447" s="2" t="inlineStr">
        <is>
          <t>A183190</t>
        </is>
      </c>
      <c r="B447" s="5" t="inlineStr">
        <is>
          <t>아세아시멘트</t>
        </is>
      </c>
      <c r="C447" s="2" t="inlineStr">
        <is>
          <t>상장주식수 (보통+우선)(주)</t>
        </is>
      </c>
      <c r="D447" s="2" t="inlineStr">
        <is>
          <t>YEARLY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>
        <v>3295809</v>
      </c>
      <c r="M447" s="9" t="n">
        <v>3295809</v>
      </c>
      <c r="N447" s="9" t="n">
        <v>3295809</v>
      </c>
      <c r="O447" s="9" t="n">
        <v>3295809</v>
      </c>
    </row>
    <row r="448">
      <c r="A448" s="2" t="inlineStr">
        <is>
          <t>A005810</t>
        </is>
      </c>
      <c r="B448" s="5" t="inlineStr">
        <is>
          <t>풍산홀딩스</t>
        </is>
      </c>
      <c r="C448" s="2" t="inlineStr">
        <is>
          <t>상장주식수 (보통+우선)(주)</t>
        </is>
      </c>
      <c r="D448" s="2" t="inlineStr">
        <is>
          <t>YEARLY</t>
        </is>
      </c>
      <c r="E448" s="9" t="n">
        <v>32000000</v>
      </c>
      <c r="F448" s="9" t="n">
        <v>32000000</v>
      </c>
      <c r="G448" s="9" t="n">
        <v>7835167</v>
      </c>
      <c r="H448" s="9" t="n">
        <v>7835167</v>
      </c>
      <c r="I448" s="9" t="n">
        <v>7835167</v>
      </c>
      <c r="J448" s="9" t="n">
        <v>7835167</v>
      </c>
      <c r="K448" s="9" t="n">
        <v>7835167</v>
      </c>
      <c r="L448" s="9" t="n">
        <v>7835167</v>
      </c>
      <c r="M448" s="9" t="n">
        <v>7835167</v>
      </c>
      <c r="N448" s="9" t="n">
        <v>7835167</v>
      </c>
      <c r="O448" s="9" t="n">
        <v>7835167</v>
      </c>
    </row>
    <row r="449">
      <c r="A449" s="2" t="inlineStr">
        <is>
          <t>A003030</t>
        </is>
      </c>
      <c r="B449" s="5" t="inlineStr">
        <is>
          <t>세아제강</t>
        </is>
      </c>
      <c r="C449" s="2" t="inlineStr">
        <is>
          <t>상장주식수 (보통+우선)(주)</t>
        </is>
      </c>
      <c r="D449" s="2" t="inlineStr">
        <is>
          <t>YEARLY</t>
        </is>
      </c>
      <c r="E449" s="9" t="n">
        <v>4800000</v>
      </c>
      <c r="F449" s="9" t="n">
        <v>5340000</v>
      </c>
      <c r="G449" s="9" t="n">
        <v>5340000</v>
      </c>
      <c r="H449" s="9" t="n">
        <v>6000000</v>
      </c>
      <c r="I449" s="9" t="n">
        <v>6000000</v>
      </c>
      <c r="J449" s="9" t="n">
        <v>6000000</v>
      </c>
      <c r="K449" s="9" t="n">
        <v>6000000</v>
      </c>
      <c r="L449" s="9" t="n">
        <v>6000000</v>
      </c>
      <c r="M449" s="9" t="n">
        <v>6000000</v>
      </c>
      <c r="N449" s="9" t="n">
        <v>6000000</v>
      </c>
      <c r="O449" s="9" t="n">
        <v>6000000</v>
      </c>
    </row>
    <row r="450">
      <c r="A450" s="2" t="inlineStr">
        <is>
          <t>A036800</t>
        </is>
      </c>
      <c r="B450" s="5" t="inlineStr">
        <is>
          <t>나이스정보통신</t>
        </is>
      </c>
      <c r="C450" s="2" t="inlineStr">
        <is>
          <t>상장주식수 (보통+우선)(주)</t>
        </is>
      </c>
      <c r="D450" s="2" t="inlineStr">
        <is>
          <t>YEARLY</t>
        </is>
      </c>
      <c r="E450" s="9" t="n">
        <v>10000000</v>
      </c>
      <c r="F450" s="9" t="n">
        <v>10000000</v>
      </c>
      <c r="G450" s="9" t="n">
        <v>10000000</v>
      </c>
      <c r="H450" s="9" t="n">
        <v>10000000</v>
      </c>
      <c r="I450" s="9" t="n">
        <v>10000000</v>
      </c>
      <c r="J450" s="9" t="n">
        <v>10000000</v>
      </c>
      <c r="K450" s="9" t="n">
        <v>10000000</v>
      </c>
      <c r="L450" s="9" t="n">
        <v>10000000</v>
      </c>
      <c r="M450" s="9" t="n">
        <v>10000000</v>
      </c>
      <c r="N450" s="9" t="n">
        <v>10000000</v>
      </c>
      <c r="O450" s="9" t="n">
        <v>10000000</v>
      </c>
    </row>
    <row r="451">
      <c r="A451" s="2" t="inlineStr">
        <is>
          <t>A095340</t>
        </is>
      </c>
      <c r="B451" s="5" t="inlineStr">
        <is>
          <t>ISC</t>
        </is>
      </c>
      <c r="C451" s="2" t="inlineStr">
        <is>
          <t>상장주식수 (보통+우선)(주)</t>
        </is>
      </c>
      <c r="D451" s="2" t="inlineStr">
        <is>
          <t>YEARLY</t>
        </is>
      </c>
      <c r="E451" s="9" t="n"/>
      <c r="F451" s="9" t="n">
        <v>7690000</v>
      </c>
      <c r="G451" s="9" t="n">
        <v>7690000</v>
      </c>
      <c r="H451" s="9" t="n">
        <v>7690000</v>
      </c>
      <c r="I451" s="9" t="n">
        <v>7690000</v>
      </c>
      <c r="J451" s="9" t="n">
        <v>7690000</v>
      </c>
      <c r="K451" s="9" t="n">
        <v>7690000</v>
      </c>
      <c r="L451" s="9" t="n">
        <v>7690000</v>
      </c>
      <c r="M451" s="9" t="n">
        <v>11282622</v>
      </c>
      <c r="N451" s="9" t="n">
        <v>12892676</v>
      </c>
      <c r="O451" s="9" t="n">
        <v>12892676</v>
      </c>
    </row>
    <row r="452">
      <c r="A452" s="2" t="inlineStr">
        <is>
          <t>A900050</t>
        </is>
      </c>
      <c r="B452" s="5" t="inlineStr">
        <is>
          <t>중국원양자원</t>
        </is>
      </c>
      <c r="C452" s="2" t="inlineStr">
        <is>
          <t>상장주식수 (보통+우선)(주)</t>
        </is>
      </c>
      <c r="D452" s="2" t="inlineStr">
        <is>
          <t>YEARLY</t>
        </is>
      </c>
      <c r="E452" s="8" t="n"/>
      <c r="F452" s="8" t="n"/>
      <c r="G452" s="8" t="n"/>
      <c r="H452" s="8" t="n">
        <v>74342857</v>
      </c>
      <c r="I452" s="8" t="n">
        <v>74342857</v>
      </c>
      <c r="J452" s="8" t="n">
        <v>75082891</v>
      </c>
      <c r="K452" s="8" t="n">
        <v>75082891</v>
      </c>
      <c r="L452" s="8" t="n">
        <v>76582891</v>
      </c>
      <c r="M452" s="8" t="n">
        <v>83129535</v>
      </c>
      <c r="N452" s="8" t="n">
        <v>96359369</v>
      </c>
      <c r="O452" s="8" t="n">
        <v>96359369</v>
      </c>
    </row>
    <row r="453">
      <c r="A453" s="2" t="inlineStr">
        <is>
          <t>A035810</t>
        </is>
      </c>
      <c r="B453" s="5" t="inlineStr">
        <is>
          <t>이지바이오</t>
        </is>
      </c>
      <c r="C453" s="2" t="inlineStr">
        <is>
          <t>상장주식수 (보통+우선)(주)</t>
        </is>
      </c>
      <c r="D453" s="2" t="inlineStr">
        <is>
          <t>YEARLY</t>
        </is>
      </c>
      <c r="E453" s="8" t="n">
        <v>39268030</v>
      </c>
      <c r="F453" s="8" t="n">
        <v>39268030</v>
      </c>
      <c r="G453" s="8" t="n">
        <v>39268030</v>
      </c>
      <c r="H453" s="8" t="n">
        <v>40622934</v>
      </c>
      <c r="I453" s="8" t="n">
        <v>44082936</v>
      </c>
      <c r="J453" s="8" t="n">
        <v>46058782</v>
      </c>
      <c r="K453" s="8" t="n">
        <v>46979739</v>
      </c>
      <c r="L453" s="8" t="n">
        <v>46979739</v>
      </c>
      <c r="M453" s="8" t="n">
        <v>50524161</v>
      </c>
      <c r="N453" s="8" t="n">
        <v>53005256</v>
      </c>
      <c r="O453" s="8" t="n">
        <v>53005256</v>
      </c>
    </row>
    <row r="454">
      <c r="A454" s="2" t="inlineStr">
        <is>
          <t>A051170</t>
        </is>
      </c>
      <c r="B454" s="5" t="inlineStr">
        <is>
          <t>썬코어</t>
        </is>
      </c>
      <c r="C454" s="2" t="inlineStr">
        <is>
          <t>상장주식수 (보통+우선)(주)</t>
        </is>
      </c>
      <c r="D454" s="2" t="inlineStr">
        <is>
          <t>YEARLY</t>
        </is>
      </c>
      <c r="E454" s="8" t="n">
        <v>9900000</v>
      </c>
      <c r="F454" s="8" t="n">
        <v>10068700</v>
      </c>
      <c r="G454" s="8" t="n">
        <v>10068700</v>
      </c>
      <c r="H454" s="8" t="n">
        <v>14708754</v>
      </c>
      <c r="I454" s="8" t="n">
        <v>18564228</v>
      </c>
      <c r="J454" s="8" t="n">
        <v>19980994</v>
      </c>
      <c r="K454" s="8" t="n">
        <v>21075126</v>
      </c>
      <c r="L454" s="8" t="n">
        <v>21125439</v>
      </c>
      <c r="M454" s="8" t="n">
        <v>21125439</v>
      </c>
      <c r="N454" s="8" t="n">
        <v>32427213</v>
      </c>
      <c r="O454" s="8" t="n">
        <v>32427213</v>
      </c>
    </row>
    <row r="455">
      <c r="A455" s="2" t="inlineStr">
        <is>
          <t>A102260</t>
        </is>
      </c>
      <c r="B455" s="5" t="inlineStr">
        <is>
          <t>동성코퍼레이션</t>
        </is>
      </c>
      <c r="C455" s="2" t="inlineStr">
        <is>
          <t>상장주식수 (보통+우선)(주)</t>
        </is>
      </c>
      <c r="D455" s="2" t="inlineStr">
        <is>
          <t>YEARLY</t>
        </is>
      </c>
      <c r="E455" s="8" t="n"/>
      <c r="F455" s="8" t="n"/>
      <c r="G455" s="8" t="n">
        <v>3577723</v>
      </c>
      <c r="H455" s="8" t="n">
        <v>4499260</v>
      </c>
      <c r="I455" s="8" t="n">
        <v>4499260</v>
      </c>
      <c r="J455" s="8" t="n">
        <v>24121467</v>
      </c>
      <c r="K455" s="8" t="n">
        <v>27426202</v>
      </c>
      <c r="L455" s="8" t="n">
        <v>27426202</v>
      </c>
      <c r="M455" s="8" t="n">
        <v>36214645</v>
      </c>
      <c r="N455" s="8" t="n">
        <v>45444970</v>
      </c>
      <c r="O455" s="8" t="n">
        <v>45444970</v>
      </c>
    </row>
    <row r="456">
      <c r="A456" s="2" t="inlineStr">
        <is>
          <t>A178920</t>
        </is>
      </c>
      <c r="B456" s="5" t="inlineStr">
        <is>
          <t>SKC코오롱PI</t>
        </is>
      </c>
      <c r="C456" s="2" t="inlineStr">
        <is>
          <t>상장주식수 (보통+우선)(주)</t>
        </is>
      </c>
      <c r="D456" s="2" t="inlineStr">
        <is>
          <t>YEARLY</t>
        </is>
      </c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>
        <v>29366322</v>
      </c>
      <c r="N456" s="8" t="n">
        <v>29366322</v>
      </c>
      <c r="O456" s="8" t="n">
        <v>29366322</v>
      </c>
    </row>
    <row r="457">
      <c r="A457" s="2" t="inlineStr">
        <is>
          <t>A192440</t>
        </is>
      </c>
      <c r="B457" s="5" t="inlineStr">
        <is>
          <t>슈피겐코리아</t>
        </is>
      </c>
      <c r="C457" s="2" t="inlineStr">
        <is>
          <t>상장주식수 (보통+우선)(주)</t>
        </is>
      </c>
      <c r="D457" s="2" t="inlineStr">
        <is>
          <t>YEARLY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>
        <v>6216363</v>
      </c>
      <c r="N457" s="9" t="n">
        <v>6216363</v>
      </c>
      <c r="O457" s="9" t="n">
        <v>6216363</v>
      </c>
    </row>
    <row r="458">
      <c r="A458" s="2" t="inlineStr">
        <is>
          <t>A000320</t>
        </is>
      </c>
      <c r="B458" s="5" t="inlineStr">
        <is>
          <t>노루홀딩스</t>
        </is>
      </c>
      <c r="C458" s="2" t="inlineStr">
        <is>
          <t>상장주식수 (보통+우선)(주)</t>
        </is>
      </c>
      <c r="D458" s="2" t="inlineStr">
        <is>
          <t>YEARLY</t>
        </is>
      </c>
      <c r="E458" s="9" t="n">
        <v>10006618</v>
      </c>
      <c r="F458" s="9" t="n">
        <v>13476401</v>
      </c>
      <c r="G458" s="9" t="n">
        <v>13476401</v>
      </c>
      <c r="H458" s="9" t="n">
        <v>13476401</v>
      </c>
      <c r="I458" s="9" t="n">
        <v>13476401</v>
      </c>
      <c r="J458" s="9" t="n">
        <v>13476401</v>
      </c>
      <c r="K458" s="9" t="n">
        <v>13476401</v>
      </c>
      <c r="L458" s="9" t="n">
        <v>13476401</v>
      </c>
      <c r="M458" s="9" t="n">
        <v>13476401</v>
      </c>
      <c r="N458" s="9" t="n">
        <v>13476401</v>
      </c>
      <c r="O458" s="9" t="n">
        <v>13476401</v>
      </c>
    </row>
    <row r="459">
      <c r="A459" s="2" t="inlineStr">
        <is>
          <t>A004360</t>
        </is>
      </c>
      <c r="B459" s="5" t="inlineStr">
        <is>
          <t>세방</t>
        </is>
      </c>
      <c r="C459" s="2" t="inlineStr">
        <is>
          <t>상장주식수 (보통+우선)(주)</t>
        </is>
      </c>
      <c r="D459" s="2" t="inlineStr">
        <is>
          <t>YEARLY</t>
        </is>
      </c>
      <c r="E459" s="9" t="n">
        <v>22997940</v>
      </c>
      <c r="F459" s="9" t="n">
        <v>22997940</v>
      </c>
      <c r="G459" s="9" t="n">
        <v>22997940</v>
      </c>
      <c r="H459" s="9" t="n">
        <v>22997940</v>
      </c>
      <c r="I459" s="9" t="n">
        <v>22997940</v>
      </c>
      <c r="J459" s="9" t="n">
        <v>22997940</v>
      </c>
      <c r="K459" s="9" t="n">
        <v>22997940</v>
      </c>
      <c r="L459" s="9" t="n">
        <v>22997940</v>
      </c>
      <c r="M459" s="9" t="n">
        <v>22997940</v>
      </c>
      <c r="N459" s="9" t="n">
        <v>22997940</v>
      </c>
      <c r="O459" s="9" t="n">
        <v>22997940</v>
      </c>
    </row>
    <row r="460">
      <c r="A460" s="2" t="inlineStr">
        <is>
          <t>A011760</t>
        </is>
      </c>
      <c r="B460" s="5" t="inlineStr">
        <is>
          <t>현대상사</t>
        </is>
      </c>
      <c r="C460" s="2" t="inlineStr">
        <is>
          <t>상장주식수 (보통+우선)(주)</t>
        </is>
      </c>
      <c r="D460" s="2" t="inlineStr">
        <is>
          <t>YEARLY</t>
        </is>
      </c>
      <c r="E460" s="9" t="n">
        <v>22329802</v>
      </c>
      <c r="F460" s="9" t="n">
        <v>22329802</v>
      </c>
      <c r="G460" s="9" t="n">
        <v>22329802</v>
      </c>
      <c r="H460" s="9" t="n">
        <v>22329802</v>
      </c>
      <c r="I460" s="9" t="n">
        <v>22329802</v>
      </c>
      <c r="J460" s="9" t="n">
        <v>22329802</v>
      </c>
      <c r="K460" s="9" t="n">
        <v>22329802</v>
      </c>
      <c r="L460" s="9" t="n">
        <v>22329802</v>
      </c>
      <c r="M460" s="9" t="n">
        <v>22329802</v>
      </c>
      <c r="N460" s="9" t="n">
        <v>13228966</v>
      </c>
      <c r="O460" s="9" t="n">
        <v>13228966</v>
      </c>
    </row>
    <row r="461">
      <c r="A461" s="2" t="inlineStr">
        <is>
          <t>A003120</t>
        </is>
      </c>
      <c r="B461" s="5" t="inlineStr">
        <is>
          <t>일성신약</t>
        </is>
      </c>
      <c r="C461" s="2" t="inlineStr">
        <is>
          <t>상장주식수 (보통+우선)(주)</t>
        </is>
      </c>
      <c r="D461" s="2" t="inlineStr">
        <is>
          <t>YEARLY</t>
        </is>
      </c>
      <c r="E461" s="9" t="n">
        <v>2660000</v>
      </c>
      <c r="F461" s="9" t="n">
        <v>2660000</v>
      </c>
      <c r="G461" s="9" t="n">
        <v>2660000</v>
      </c>
      <c r="H461" s="9" t="n">
        <v>2660000</v>
      </c>
      <c r="I461" s="9" t="n">
        <v>2660000</v>
      </c>
      <c r="J461" s="9" t="n">
        <v>2660000</v>
      </c>
      <c r="K461" s="9" t="n">
        <v>2660000</v>
      </c>
      <c r="L461" s="9" t="n">
        <v>2660000</v>
      </c>
      <c r="M461" s="9" t="n">
        <v>2660000</v>
      </c>
      <c r="N461" s="9" t="n">
        <v>2660000</v>
      </c>
      <c r="O461" s="9" t="n">
        <v>2660000</v>
      </c>
    </row>
    <row r="462">
      <c r="A462" s="2" t="inlineStr">
        <is>
          <t>A900120</t>
        </is>
      </c>
      <c r="B462" s="5" t="inlineStr">
        <is>
          <t>씨케이에이치</t>
        </is>
      </c>
      <c r="C462" s="2" t="inlineStr">
        <is>
          <t>상장주식수 (보통+우선)(주)</t>
        </is>
      </c>
      <c r="D462" s="2" t="inlineStr">
        <is>
          <t>YEARLY</t>
        </is>
      </c>
      <c r="E462" s="8" t="n"/>
      <c r="F462" s="8" t="n"/>
      <c r="G462" s="8" t="n"/>
      <c r="H462" s="8" t="n"/>
      <c r="I462" s="8" t="n">
        <v>80000000</v>
      </c>
      <c r="J462" s="8" t="n">
        <v>80000000</v>
      </c>
      <c r="K462" s="8" t="n">
        <v>80000000</v>
      </c>
      <c r="L462" s="8" t="n">
        <v>80000000</v>
      </c>
      <c r="M462" s="8" t="n">
        <v>87773690</v>
      </c>
      <c r="N462" s="8" t="n">
        <v>95547380</v>
      </c>
      <c r="O462" s="8" t="n">
        <v>95547380</v>
      </c>
    </row>
    <row r="463">
      <c r="A463" s="2" t="inlineStr">
        <is>
          <t>A173940</t>
        </is>
      </c>
      <c r="B463" s="5" t="inlineStr">
        <is>
          <t>에프엔씨엔터</t>
        </is>
      </c>
      <c r="C463" s="2" t="inlineStr">
        <is>
          <t>상장주식수 (보통+우선)(주)</t>
        </is>
      </c>
      <c r="D463" s="2" t="inlineStr">
        <is>
          <t>YEARLY</t>
        </is>
      </c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>
        <v>6302915</v>
      </c>
      <c r="N463" s="8" t="n">
        <v>12641094</v>
      </c>
      <c r="O463" s="8" t="n">
        <v>14364880</v>
      </c>
    </row>
    <row r="464">
      <c r="A464" s="2" t="inlineStr">
        <is>
          <t>A089470</t>
        </is>
      </c>
      <c r="B464" s="5" t="inlineStr">
        <is>
          <t>현대EP</t>
        </is>
      </c>
      <c r="C464" s="2" t="inlineStr">
        <is>
          <t>상장주식수 (보통+우선)(주)</t>
        </is>
      </c>
      <c r="D464" s="2" t="inlineStr">
        <is>
          <t>YEARLY</t>
        </is>
      </c>
      <c r="E464" s="8" t="n">
        <v>2580000</v>
      </c>
      <c r="F464" s="8" t="n">
        <v>3440000</v>
      </c>
      <c r="G464" s="8" t="n">
        <v>31900000</v>
      </c>
      <c r="H464" s="8" t="n">
        <v>31900000</v>
      </c>
      <c r="I464" s="8" t="n">
        <v>31900000</v>
      </c>
      <c r="J464" s="8" t="n">
        <v>31900000</v>
      </c>
      <c r="K464" s="8" t="n">
        <v>31900000</v>
      </c>
      <c r="L464" s="8" t="n">
        <v>31900000</v>
      </c>
      <c r="M464" s="8" t="n">
        <v>31900000</v>
      </c>
      <c r="N464" s="8" t="n">
        <v>31900000</v>
      </c>
      <c r="O464" s="8" t="n">
        <v>31900000</v>
      </c>
    </row>
    <row r="465">
      <c r="A465" s="2" t="inlineStr">
        <is>
          <t>A030610</t>
        </is>
      </c>
      <c r="B465" s="5" t="inlineStr">
        <is>
          <t>교보증권</t>
        </is>
      </c>
      <c r="C465" s="2" t="inlineStr">
        <is>
          <t>상장주식수 (보통+우선)(주)</t>
        </is>
      </c>
      <c r="D465" s="2" t="inlineStr">
        <is>
          <t>YEARLY</t>
        </is>
      </c>
      <c r="E465" s="8" t="n">
        <v>36000000</v>
      </c>
      <c r="F465" s="8" t="n">
        <v>36000000</v>
      </c>
      <c r="G465" s="8" t="n">
        <v>36000000</v>
      </c>
      <c r="H465" s="8" t="n">
        <v>36000000</v>
      </c>
      <c r="I465" s="8" t="n">
        <v>36000000</v>
      </c>
      <c r="J465" s="8" t="n">
        <v>36000000</v>
      </c>
      <c r="K465" s="8" t="n">
        <v>36000000</v>
      </c>
      <c r="L465" s="8" t="n">
        <v>36000000</v>
      </c>
      <c r="M465" s="8" t="n">
        <v>36000000</v>
      </c>
      <c r="N465" s="8" t="n">
        <v>36000000</v>
      </c>
      <c r="O465" s="8" t="n">
        <v>36000000</v>
      </c>
    </row>
    <row r="466">
      <c r="A466" s="2" t="inlineStr">
        <is>
          <t>A023410</t>
        </is>
      </c>
      <c r="B466" s="5" t="inlineStr">
        <is>
          <t>유진기업</t>
        </is>
      </c>
      <c r="C466" s="2" t="inlineStr">
        <is>
          <t>상장주식수 (보통+우선)(주)</t>
        </is>
      </c>
      <c r="D466" s="2" t="inlineStr">
        <is>
          <t>YEARLY</t>
        </is>
      </c>
      <c r="E466" s="8" t="n">
        <v>29579706</v>
      </c>
      <c r="F466" s="8" t="n">
        <v>43402799</v>
      </c>
      <c r="G466" s="8" t="n">
        <v>52013400</v>
      </c>
      <c r="H466" s="8" t="n">
        <v>52013400</v>
      </c>
      <c r="I466" s="8" t="n">
        <v>53666675</v>
      </c>
      <c r="J466" s="8" t="n">
        <v>64648477</v>
      </c>
      <c r="K466" s="8" t="n">
        <v>77163043</v>
      </c>
      <c r="L466" s="8" t="n">
        <v>77163043</v>
      </c>
      <c r="M466" s="8" t="n">
        <v>75000000</v>
      </c>
      <c r="N466" s="8" t="n">
        <v>74000000</v>
      </c>
      <c r="O466" s="8" t="n">
        <v>74000000</v>
      </c>
    </row>
    <row r="467">
      <c r="A467" s="2" t="inlineStr">
        <is>
          <t>A194480</t>
        </is>
      </c>
      <c r="B467" s="5" t="inlineStr">
        <is>
          <t>데브시스터즈</t>
        </is>
      </c>
      <c r="C467" s="2" t="inlineStr">
        <is>
          <t>상장주식수 (보통+우선)(주)</t>
        </is>
      </c>
      <c r="D467" s="2" t="inlineStr">
        <is>
          <t>YEARLY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>
        <v>10800000</v>
      </c>
      <c r="N467" s="9" t="n">
        <v>10901500</v>
      </c>
      <c r="O467" s="9" t="n">
        <v>10935545</v>
      </c>
    </row>
    <row r="468">
      <c r="A468" s="2" t="inlineStr">
        <is>
          <t>A160550</t>
        </is>
      </c>
      <c r="B468" s="5" t="inlineStr">
        <is>
          <t>NEW</t>
        </is>
      </c>
      <c r="C468" s="2" t="inlineStr">
        <is>
          <t>상장주식수 (보통+우선)(주)</t>
        </is>
      </c>
      <c r="D468" s="2" t="inlineStr">
        <is>
          <t>YEARLY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>
        <v>13203053</v>
      </c>
      <c r="N468" s="9" t="n">
        <v>27406106</v>
      </c>
      <c r="O468" s="9" t="n">
        <v>27406106</v>
      </c>
    </row>
    <row r="469">
      <c r="A469" s="2" t="inlineStr">
        <is>
          <t>A122990</t>
        </is>
      </c>
      <c r="B469" s="5" t="inlineStr">
        <is>
          <t>와이솔</t>
        </is>
      </c>
      <c r="C469" s="2" t="inlineStr">
        <is>
          <t>상장주식수 (보통+우선)(주)</t>
        </is>
      </c>
      <c r="D469" s="2" t="inlineStr">
        <is>
          <t>YEARLY</t>
        </is>
      </c>
      <c r="E469" s="9" t="n"/>
      <c r="F469" s="9" t="n"/>
      <c r="G469" s="9" t="n"/>
      <c r="H469" s="9" t="n"/>
      <c r="I469" s="9" t="n">
        <v>10514285</v>
      </c>
      <c r="J469" s="9" t="n">
        <v>10654285</v>
      </c>
      <c r="K469" s="9" t="n">
        <v>10731604</v>
      </c>
      <c r="L469" s="9" t="n">
        <v>15175275</v>
      </c>
      <c r="M469" s="9" t="n">
        <v>17094264</v>
      </c>
      <c r="N469" s="9" t="n">
        <v>18023184</v>
      </c>
      <c r="O469" s="9" t="n">
        <v>19325267</v>
      </c>
    </row>
    <row r="470">
      <c r="A470" s="2" t="inlineStr">
        <is>
          <t>A046140</t>
        </is>
      </c>
      <c r="B470" s="5" t="inlineStr">
        <is>
          <t>SBS콘텐츠허브</t>
        </is>
      </c>
      <c r="C470" s="2" t="inlineStr">
        <is>
          <t>상장주식수 (보통+우선)(주)</t>
        </is>
      </c>
      <c r="D470" s="2" t="inlineStr">
        <is>
          <t>YEARLY</t>
        </is>
      </c>
      <c r="E470" s="9" t="n">
        <v>11330433</v>
      </c>
      <c r="F470" s="9" t="n">
        <v>11343933</v>
      </c>
      <c r="G470" s="9" t="n">
        <v>11343933</v>
      </c>
      <c r="H470" s="9" t="n">
        <v>21451055</v>
      </c>
      <c r="I470" s="9" t="n">
        <v>21451055</v>
      </c>
      <c r="J470" s="9" t="n">
        <v>21454555</v>
      </c>
      <c r="K470" s="9" t="n">
        <v>21463555</v>
      </c>
      <c r="L470" s="9" t="n">
        <v>21463555</v>
      </c>
      <c r="M470" s="9" t="n">
        <v>21463555</v>
      </c>
      <c r="N470" s="9" t="n">
        <v>21463555</v>
      </c>
      <c r="O470" s="9" t="n">
        <v>21463555</v>
      </c>
    </row>
    <row r="471">
      <c r="A471" s="2" t="inlineStr">
        <is>
          <t>A039570</t>
        </is>
      </c>
      <c r="B471" s="5" t="inlineStr">
        <is>
          <t>아이콘트롤스</t>
        </is>
      </c>
      <c r="C471" s="2" t="inlineStr">
        <is>
          <t>상장주식수 (보통+우선)(주)</t>
        </is>
      </c>
      <c r="D471" s="2" t="inlineStr">
        <is>
          <t>YEARLY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>
        <v>8230000</v>
      </c>
      <c r="O471" s="9" t="n">
        <v>8230000</v>
      </c>
    </row>
    <row r="472">
      <c r="A472" s="2" t="inlineStr">
        <is>
          <t>A000430</t>
        </is>
      </c>
      <c r="B472" s="5" t="inlineStr">
        <is>
          <t>대원강업</t>
        </is>
      </c>
      <c r="C472" s="2" t="inlineStr">
        <is>
          <t>상장주식수 (보통+우선)(주)</t>
        </is>
      </c>
      <c r="D472" s="2" t="inlineStr">
        <is>
          <t>YEARLY</t>
        </is>
      </c>
      <c r="E472" s="8" t="n">
        <v>6000000</v>
      </c>
      <c r="F472" s="8" t="n">
        <v>6000000</v>
      </c>
      <c r="G472" s="8" t="n">
        <v>60000000</v>
      </c>
      <c r="H472" s="8" t="n">
        <v>60000000</v>
      </c>
      <c r="I472" s="8" t="n">
        <v>62000000</v>
      </c>
      <c r="J472" s="8" t="n">
        <v>62000000</v>
      </c>
      <c r="K472" s="8" t="n">
        <v>62000000</v>
      </c>
      <c r="L472" s="8" t="n">
        <v>62000000</v>
      </c>
      <c r="M472" s="8" t="n">
        <v>62000000</v>
      </c>
      <c r="N472" s="8" t="n">
        <v>62000000</v>
      </c>
      <c r="O472" s="8" t="n">
        <v>62000000</v>
      </c>
    </row>
    <row r="473">
      <c r="A473" s="2" t="inlineStr">
        <is>
          <t>A000180</t>
        </is>
      </c>
      <c r="B473" s="5" t="inlineStr">
        <is>
          <t>성창기업지주</t>
        </is>
      </c>
      <c r="C473" s="2" t="inlineStr">
        <is>
          <t>상장주식수 (보통+우선)(주)</t>
        </is>
      </c>
      <c r="D473" s="2" t="inlineStr">
        <is>
          <t>YEARLY</t>
        </is>
      </c>
      <c r="E473" s="8" t="n">
        <v>6000000</v>
      </c>
      <c r="F473" s="8" t="n">
        <v>6000000</v>
      </c>
      <c r="G473" s="8" t="n">
        <v>6000000</v>
      </c>
      <c r="H473" s="8" t="n">
        <v>6000000</v>
      </c>
      <c r="I473" s="8" t="n">
        <v>6000000</v>
      </c>
      <c r="J473" s="8" t="n">
        <v>6000000</v>
      </c>
      <c r="K473" s="8" t="n">
        <v>6000000</v>
      </c>
      <c r="L473" s="8" t="n">
        <v>5775160</v>
      </c>
      <c r="M473" s="8" t="n">
        <v>5775160</v>
      </c>
      <c r="N473" s="8" t="n">
        <v>6975160</v>
      </c>
      <c r="O473" s="8" t="n">
        <v>6975160</v>
      </c>
    </row>
    <row r="474">
      <c r="A474" s="2" t="inlineStr">
        <is>
          <t>A036540</t>
        </is>
      </c>
      <c r="B474" s="5" t="inlineStr">
        <is>
          <t>STS반도체</t>
        </is>
      </c>
      <c r="C474" s="2" t="inlineStr">
        <is>
          <t>상장주식수 (보통+우선)(주)</t>
        </is>
      </c>
      <c r="D474" s="2" t="inlineStr">
        <is>
          <t>YEARLY</t>
        </is>
      </c>
      <c r="E474" s="8" t="n">
        <v>15066357</v>
      </c>
      <c r="F474" s="8" t="n">
        <v>15066357</v>
      </c>
      <c r="G474" s="8" t="n">
        <v>15066357</v>
      </c>
      <c r="H474" s="8" t="n">
        <v>22116357</v>
      </c>
      <c r="I474" s="8" t="n">
        <v>34300716</v>
      </c>
      <c r="J474" s="8" t="n">
        <v>43300716</v>
      </c>
      <c r="K474" s="8" t="n">
        <v>43313046</v>
      </c>
      <c r="L474" s="8" t="n">
        <v>43315221</v>
      </c>
      <c r="M474" s="8" t="n">
        <v>62715284</v>
      </c>
      <c r="N474" s="8" t="n">
        <v>99980586</v>
      </c>
      <c r="O474" s="8" t="n">
        <v>128688719</v>
      </c>
    </row>
    <row r="475">
      <c r="A475" s="2" t="inlineStr">
        <is>
          <t>A008730</t>
        </is>
      </c>
      <c r="B475" s="5" t="inlineStr">
        <is>
          <t>율촌화학</t>
        </is>
      </c>
      <c r="C475" s="2" t="inlineStr">
        <is>
          <t>상장주식수 (보통+우선)(주)</t>
        </is>
      </c>
      <c r="D475" s="2" t="inlineStr">
        <is>
          <t>YEARLY</t>
        </is>
      </c>
      <c r="E475" s="8" t="n">
        <v>24800000</v>
      </c>
      <c r="F475" s="8" t="n">
        <v>24800000</v>
      </c>
      <c r="G475" s="8" t="n">
        <v>24800000</v>
      </c>
      <c r="H475" s="8" t="n">
        <v>24800000</v>
      </c>
      <c r="I475" s="8" t="n">
        <v>24800000</v>
      </c>
      <c r="J475" s="8" t="n">
        <v>24800000</v>
      </c>
      <c r="K475" s="8" t="n">
        <v>24800000</v>
      </c>
      <c r="L475" s="8" t="n">
        <v>24800000</v>
      </c>
      <c r="M475" s="8" t="n">
        <v>24800000</v>
      </c>
      <c r="N475" s="8" t="n">
        <v>24800000</v>
      </c>
      <c r="O475" s="8" t="n">
        <v>24800000</v>
      </c>
    </row>
    <row r="476">
      <c r="A476" s="2" t="inlineStr">
        <is>
          <t>A004250</t>
        </is>
      </c>
      <c r="B476" s="5" t="inlineStr">
        <is>
          <t>NPC</t>
        </is>
      </c>
      <c r="C476" s="2" t="inlineStr">
        <is>
          <t>상장주식수 (보통+우선)(주)</t>
        </is>
      </c>
      <c r="D476" s="2" t="inlineStr">
        <is>
          <t>YEARLY</t>
        </is>
      </c>
      <c r="E476" s="8" t="n">
        <v>4200000</v>
      </c>
      <c r="F476" s="8" t="n">
        <v>4200000</v>
      </c>
      <c r="G476" s="8" t="n">
        <v>4200000</v>
      </c>
      <c r="H476" s="8" t="n">
        <v>42000000</v>
      </c>
      <c r="I476" s="8" t="n">
        <v>42000000</v>
      </c>
      <c r="J476" s="8" t="n">
        <v>42000000</v>
      </c>
      <c r="K476" s="8" t="n">
        <v>42000000</v>
      </c>
      <c r="L476" s="8" t="n">
        <v>42000000</v>
      </c>
      <c r="M476" s="8" t="n">
        <v>42000000</v>
      </c>
      <c r="N476" s="8" t="n">
        <v>42000000</v>
      </c>
      <c r="O476" s="8" t="n">
        <v>42000000</v>
      </c>
    </row>
    <row r="477">
      <c r="A477" s="2" t="inlineStr">
        <is>
          <t>A003560</t>
        </is>
      </c>
      <c r="B477" s="5" t="inlineStr">
        <is>
          <t>IHQ</t>
        </is>
      </c>
      <c r="C477" s="2" t="inlineStr">
        <is>
          <t>상장주식수 (보통+우선)(주)</t>
        </is>
      </c>
      <c r="D477" s="2" t="inlineStr">
        <is>
          <t>YEARLY</t>
        </is>
      </c>
      <c r="E477" s="9" t="n">
        <v>38148356</v>
      </c>
      <c r="F477" s="9" t="n">
        <v>40335218</v>
      </c>
      <c r="G477" s="9" t="n">
        <v>40335218</v>
      </c>
      <c r="H477" s="9" t="n">
        <v>40335218</v>
      </c>
      <c r="I477" s="9" t="n">
        <v>40335218</v>
      </c>
      <c r="J477" s="9" t="n">
        <v>40495218</v>
      </c>
      <c r="K477" s="9" t="n">
        <v>40975218</v>
      </c>
      <c r="L477" s="9" t="n">
        <v>40975218</v>
      </c>
      <c r="M477" s="9" t="n">
        <v>43668187</v>
      </c>
      <c r="N477" s="9" t="n">
        <v>143309751</v>
      </c>
      <c r="O477" s="9" t="n">
        <v>143309751</v>
      </c>
    </row>
    <row r="478">
      <c r="A478" s="2" t="inlineStr">
        <is>
          <t>A007390</t>
        </is>
      </c>
      <c r="B478" s="5" t="inlineStr">
        <is>
          <t>네이처셀</t>
        </is>
      </c>
      <c r="C478" s="2" t="inlineStr">
        <is>
          <t>상장주식수 (보통+우선)(주)</t>
        </is>
      </c>
      <c r="D478" s="2" t="inlineStr">
        <is>
          <t>YEARLY</t>
        </is>
      </c>
      <c r="E478" s="9" t="n">
        <v>10744650</v>
      </c>
      <c r="F478" s="9" t="n">
        <v>10744650</v>
      </c>
      <c r="G478" s="9" t="n">
        <v>15282199</v>
      </c>
      <c r="H478" s="9" t="n">
        <v>24439199</v>
      </c>
      <c r="I478" s="9" t="n">
        <v>24439199</v>
      </c>
      <c r="J478" s="9" t="n">
        <v>25179199</v>
      </c>
      <c r="K478" s="9" t="n">
        <v>29155322</v>
      </c>
      <c r="L478" s="9" t="n">
        <v>37039962</v>
      </c>
      <c r="M478" s="9" t="n">
        <v>38729294</v>
      </c>
      <c r="N478" s="9" t="n">
        <v>49152752</v>
      </c>
      <c r="O478" s="9" t="n">
        <v>49152752</v>
      </c>
    </row>
    <row r="479">
      <c r="A479" s="2" t="inlineStr">
        <is>
          <t>A141000</t>
        </is>
      </c>
      <c r="B479" s="5" t="inlineStr">
        <is>
          <t>비아트론</t>
        </is>
      </c>
      <c r="C479" s="2" t="inlineStr">
        <is>
          <t>상장주식수 (보통+우선)(주)</t>
        </is>
      </c>
      <c r="D479" s="2" t="inlineStr">
        <is>
          <t>YEARLY</t>
        </is>
      </c>
      <c r="E479" s="9" t="n"/>
      <c r="F479" s="9" t="n"/>
      <c r="G479" s="9" t="n"/>
      <c r="H479" s="9" t="n"/>
      <c r="I479" s="9" t="n"/>
      <c r="J479" s="9" t="n"/>
      <c r="K479" s="9" t="n">
        <v>10274270</v>
      </c>
      <c r="L479" s="9" t="n">
        <v>10556870</v>
      </c>
      <c r="M479" s="9" t="n">
        <v>10823428</v>
      </c>
      <c r="N479" s="9" t="n">
        <v>11299691</v>
      </c>
      <c r="O479" s="9" t="n">
        <v>11299691</v>
      </c>
    </row>
    <row r="480">
      <c r="A480" s="2" t="inlineStr">
        <is>
          <t>A001500</t>
        </is>
      </c>
      <c r="B480" s="5" t="inlineStr">
        <is>
          <t>HMC투자증권</t>
        </is>
      </c>
      <c r="C480" s="2" t="inlineStr">
        <is>
          <t>상장주식수 (보통+우선)(주)</t>
        </is>
      </c>
      <c r="D480" s="2" t="inlineStr">
        <is>
          <t>YEARLY</t>
        </is>
      </c>
      <c r="E480" s="9" t="n">
        <v>11299892</v>
      </c>
      <c r="F480" s="9" t="n">
        <v>11608781</v>
      </c>
      <c r="G480" s="9" t="n">
        <v>15837111</v>
      </c>
      <c r="H480" s="9" t="n">
        <v>29337111</v>
      </c>
      <c r="I480" s="9" t="n">
        <v>29337111</v>
      </c>
      <c r="J480" s="9" t="n">
        <v>29337111</v>
      </c>
      <c r="K480" s="9" t="n">
        <v>29337111</v>
      </c>
      <c r="L480" s="9" t="n">
        <v>29337111</v>
      </c>
      <c r="M480" s="9" t="n">
        <v>29337111</v>
      </c>
      <c r="N480" s="9" t="n">
        <v>29337111</v>
      </c>
      <c r="O480" s="9" t="n">
        <v>29337111</v>
      </c>
    </row>
    <row r="481">
      <c r="A481" s="2" t="inlineStr">
        <is>
          <t>A033240</t>
        </is>
      </c>
      <c r="B481" s="5" t="inlineStr">
        <is>
          <t>자화전자</t>
        </is>
      </c>
      <c r="C481" s="2" t="inlineStr">
        <is>
          <t>상장주식수 (보통+우선)(주)</t>
        </is>
      </c>
      <c r="D481" s="2" t="inlineStr">
        <is>
          <t>YEARLY</t>
        </is>
      </c>
      <c r="E481" s="9" t="n">
        <v>17820000</v>
      </c>
      <c r="F481" s="9" t="n">
        <v>17820000</v>
      </c>
      <c r="G481" s="9" t="n">
        <v>17820000</v>
      </c>
      <c r="H481" s="9" t="n">
        <v>17820000</v>
      </c>
      <c r="I481" s="9" t="n">
        <v>17820000</v>
      </c>
      <c r="J481" s="9" t="n">
        <v>17820000</v>
      </c>
      <c r="K481" s="9" t="n">
        <v>17820000</v>
      </c>
      <c r="L481" s="9" t="n">
        <v>17900000</v>
      </c>
      <c r="M481" s="9" t="n">
        <v>17900000</v>
      </c>
      <c r="N481" s="9" t="n">
        <v>17900000</v>
      </c>
      <c r="O481" s="9" t="n">
        <v>17900000</v>
      </c>
    </row>
    <row r="482">
      <c r="A482" s="2" t="inlineStr">
        <is>
          <t>A003530</t>
        </is>
      </c>
      <c r="B482" s="5" t="inlineStr">
        <is>
          <t>한화투자증권</t>
        </is>
      </c>
      <c r="C482" s="2" t="inlineStr">
        <is>
          <t>상장주식수 (보통+우선)(주)</t>
        </is>
      </c>
      <c r="D482" s="2" t="inlineStr">
        <is>
          <t>YEARLY</t>
        </is>
      </c>
      <c r="E482" s="8" t="n">
        <v>42155651</v>
      </c>
      <c r="F482" s="8" t="n">
        <v>42155651</v>
      </c>
      <c r="G482" s="8" t="n">
        <v>68155651</v>
      </c>
      <c r="H482" s="8" t="n">
        <v>68155651</v>
      </c>
      <c r="I482" s="8" t="n">
        <v>88155651</v>
      </c>
      <c r="J482" s="8" t="n">
        <v>88155651</v>
      </c>
      <c r="K482" s="8" t="n">
        <v>88155651</v>
      </c>
      <c r="L482" s="8" t="n">
        <v>88155651</v>
      </c>
      <c r="M482" s="8" t="n">
        <v>88155651</v>
      </c>
      <c r="N482" s="8" t="n">
        <v>88155651</v>
      </c>
      <c r="O482" s="8" t="n">
        <v>88155651</v>
      </c>
    </row>
    <row r="483">
      <c r="A483" s="2" t="inlineStr">
        <is>
          <t>A053300</t>
        </is>
      </c>
      <c r="B483" s="5" t="inlineStr">
        <is>
          <t>한국정보인증</t>
        </is>
      </c>
      <c r="C483" s="2" t="inlineStr">
        <is>
          <t>상장주식수 (보통+우선)(주)</t>
        </is>
      </c>
      <c r="D483" s="2" t="inlineStr">
        <is>
          <t>YEARLY</t>
        </is>
      </c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>
        <v>26965000</v>
      </c>
      <c r="N483" s="8" t="n">
        <v>26965000</v>
      </c>
      <c r="O483" s="8" t="n">
        <v>26965000</v>
      </c>
    </row>
    <row r="484">
      <c r="A484" s="2" t="inlineStr">
        <is>
          <t>A016250</t>
        </is>
      </c>
      <c r="B484" s="5" t="inlineStr">
        <is>
          <t>이테크건설</t>
        </is>
      </c>
      <c r="C484" s="2" t="inlineStr">
        <is>
          <t>상장주식수 (보통+우선)(주)</t>
        </is>
      </c>
      <c r="D484" s="2" t="inlineStr">
        <is>
          <t>YEARLY</t>
        </is>
      </c>
      <c r="E484" s="8" t="n">
        <v>2800000</v>
      </c>
      <c r="F484" s="8" t="n">
        <v>2800000</v>
      </c>
      <c r="G484" s="8" t="n">
        <v>2800000</v>
      </c>
      <c r="H484" s="8" t="n">
        <v>2800000</v>
      </c>
      <c r="I484" s="8" t="n">
        <v>2800000</v>
      </c>
      <c r="J484" s="8" t="n">
        <v>2800000</v>
      </c>
      <c r="K484" s="8" t="n">
        <v>2800000</v>
      </c>
      <c r="L484" s="8" t="n">
        <v>2800000</v>
      </c>
      <c r="M484" s="8" t="n">
        <v>2800000</v>
      </c>
      <c r="N484" s="8" t="n">
        <v>2800000</v>
      </c>
      <c r="O484" s="8" t="n">
        <v>2800000</v>
      </c>
    </row>
    <row r="485">
      <c r="A485" s="2" t="inlineStr">
        <is>
          <t>A196170</t>
        </is>
      </c>
      <c r="B485" s="5" t="inlineStr">
        <is>
          <t>알테오젠</t>
        </is>
      </c>
      <c r="C485" s="2" t="inlineStr">
        <is>
          <t>상장주식수 (보통+우선)(주)</t>
        </is>
      </c>
      <c r="D485" s="2" t="inlineStr">
        <is>
          <t>YEARLY</t>
        </is>
      </c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>
        <v>5579333</v>
      </c>
      <c r="N485" s="8" t="n">
        <v>5904945</v>
      </c>
      <c r="O485" s="8" t="n">
        <v>5904945</v>
      </c>
    </row>
    <row r="486">
      <c r="A486" s="2" t="inlineStr">
        <is>
          <t>A065150</t>
        </is>
      </c>
      <c r="B486" s="5" t="inlineStr">
        <is>
          <t>MPK</t>
        </is>
      </c>
      <c r="C486" s="2" t="inlineStr">
        <is>
          <t>상장주식수 (보통+우선)(주)</t>
        </is>
      </c>
      <c r="D486" s="2" t="inlineStr">
        <is>
          <t>YEARLY</t>
        </is>
      </c>
      <c r="E486" s="8" t="n"/>
      <c r="F486" s="8" t="n">
        <v>4200000</v>
      </c>
      <c r="G486" s="8" t="n">
        <v>4202400</v>
      </c>
      <c r="H486" s="8" t="n">
        <v>64891136</v>
      </c>
      <c r="I486" s="8" t="n">
        <v>64998136</v>
      </c>
      <c r="J486" s="8" t="n">
        <v>64998136</v>
      </c>
      <c r="K486" s="8" t="n">
        <v>64998136</v>
      </c>
      <c r="L486" s="8" t="n">
        <v>64998136</v>
      </c>
      <c r="M486" s="8" t="n">
        <v>79227380</v>
      </c>
      <c r="N486" s="8" t="n">
        <v>80808407</v>
      </c>
      <c r="O486" s="8" t="n">
        <v>80808407</v>
      </c>
    </row>
    <row r="487">
      <c r="A487" s="2" t="inlineStr">
        <is>
          <t>A043370</t>
        </is>
      </c>
      <c r="B487" s="5" t="inlineStr">
        <is>
          <t>평화정공</t>
        </is>
      </c>
      <c r="C487" s="2" t="inlineStr">
        <is>
          <t>상장주식수 (보통+우선)(주)</t>
        </is>
      </c>
      <c r="D487" s="2" t="inlineStr">
        <is>
          <t>YEARLY</t>
        </is>
      </c>
      <c r="E487" s="9" t="n">
        <v>21000000</v>
      </c>
      <c r="F487" s="9" t="n">
        <v>21000000</v>
      </c>
      <c r="G487" s="9" t="n">
        <v>21000000</v>
      </c>
      <c r="H487" s="9" t="n">
        <v>21000000</v>
      </c>
      <c r="I487" s="9" t="n">
        <v>21000000</v>
      </c>
      <c r="J487" s="9" t="n">
        <v>21000000</v>
      </c>
      <c r="K487" s="9" t="n">
        <v>21000000</v>
      </c>
      <c r="L487" s="9" t="n">
        <v>21000000</v>
      </c>
      <c r="M487" s="9" t="n">
        <v>21000000</v>
      </c>
      <c r="N487" s="9" t="n">
        <v>21000000</v>
      </c>
      <c r="O487" s="9" t="n">
        <v>21000000</v>
      </c>
    </row>
    <row r="488">
      <c r="A488" s="2" t="inlineStr">
        <is>
          <t>A012320</t>
        </is>
      </c>
      <c r="B488" s="5" t="inlineStr">
        <is>
          <t>경동가스</t>
        </is>
      </c>
      <c r="C488" s="2" t="inlineStr">
        <is>
          <t>상장주식수 (보통+우선)(주)</t>
        </is>
      </c>
      <c r="D488" s="2" t="inlineStr">
        <is>
          <t>YEARLY</t>
        </is>
      </c>
      <c r="E488" s="9" t="n">
        <v>3168000</v>
      </c>
      <c r="F488" s="9" t="n">
        <v>3168000</v>
      </c>
      <c r="G488" s="9" t="n">
        <v>3168000</v>
      </c>
      <c r="H488" s="9" t="n">
        <v>3168000</v>
      </c>
      <c r="I488" s="9" t="n">
        <v>3168000</v>
      </c>
      <c r="J488" s="9" t="n">
        <v>3484800</v>
      </c>
      <c r="K488" s="9" t="n">
        <v>3484800</v>
      </c>
      <c r="L488" s="9" t="n">
        <v>3484800</v>
      </c>
      <c r="M488" s="9" t="n">
        <v>3484800</v>
      </c>
      <c r="N488" s="9" t="n">
        <v>3484800</v>
      </c>
      <c r="O488" s="9" t="n">
        <v>3484800</v>
      </c>
    </row>
    <row r="489">
      <c r="A489" s="2" t="inlineStr">
        <is>
          <t>A017960</t>
        </is>
      </c>
      <c r="B489" s="5" t="inlineStr">
        <is>
          <t>한국카본</t>
        </is>
      </c>
      <c r="C489" s="2" t="inlineStr">
        <is>
          <t>상장주식수 (보통+우선)(주)</t>
        </is>
      </c>
      <c r="D489" s="2" t="inlineStr">
        <is>
          <t>YEARLY</t>
        </is>
      </c>
      <c r="E489" s="9" t="n">
        <v>29500000</v>
      </c>
      <c r="F489" s="9" t="n">
        <v>29500000</v>
      </c>
      <c r="G489" s="9" t="n">
        <v>29500000</v>
      </c>
      <c r="H489" s="9" t="n">
        <v>29500000</v>
      </c>
      <c r="I489" s="9" t="n">
        <v>29500000</v>
      </c>
      <c r="J489" s="9" t="n">
        <v>29500000</v>
      </c>
      <c r="K489" s="9" t="n">
        <v>37593814</v>
      </c>
      <c r="L489" s="9" t="n">
        <v>37593814</v>
      </c>
      <c r="M489" s="9" t="n">
        <v>40996887</v>
      </c>
      <c r="N489" s="9" t="n">
        <v>40996887</v>
      </c>
      <c r="O489" s="9" t="n">
        <v>40996887</v>
      </c>
    </row>
    <row r="490">
      <c r="A490" s="2" t="inlineStr">
        <is>
          <t>A004150</t>
        </is>
      </c>
      <c r="B490" s="5" t="inlineStr">
        <is>
          <t>한솔홀딩스</t>
        </is>
      </c>
      <c r="C490" s="2" t="inlineStr">
        <is>
          <t>상장주식수 (보통+우선)(주)</t>
        </is>
      </c>
      <c r="D490" s="2" t="inlineStr">
        <is>
          <t>YEARLY</t>
        </is>
      </c>
      <c r="E490" s="9" t="n">
        <v>43624470</v>
      </c>
      <c r="F490" s="9" t="n">
        <v>43624470</v>
      </c>
      <c r="G490" s="9" t="n">
        <v>43624470</v>
      </c>
      <c r="H490" s="9" t="n">
        <v>43624470</v>
      </c>
      <c r="I490" s="9" t="n">
        <v>43624470</v>
      </c>
      <c r="J490" s="9" t="n">
        <v>43624470</v>
      </c>
      <c r="K490" s="9" t="n">
        <v>43624470</v>
      </c>
      <c r="L490" s="9" t="n">
        <v>43624470</v>
      </c>
      <c r="M490" s="9" t="n">
        <v>43624470</v>
      </c>
      <c r="N490" s="9" t="n">
        <v>38596735</v>
      </c>
      <c r="O490" s="9" t="n">
        <v>38596735</v>
      </c>
    </row>
    <row r="491">
      <c r="A491" s="2" t="inlineStr">
        <is>
          <t>A067280</t>
        </is>
      </c>
      <c r="B491" s="5" t="inlineStr">
        <is>
          <t>크레듀</t>
        </is>
      </c>
      <c r="C491" s="2" t="inlineStr">
        <is>
          <t>상장주식수 (보통+우선)(주)</t>
        </is>
      </c>
      <c r="D491" s="2" t="inlineStr">
        <is>
          <t>YEARLY</t>
        </is>
      </c>
      <c r="E491" s="9" t="n">
        <v>5628400</v>
      </c>
      <c r="F491" s="9" t="n">
        <v>5628400</v>
      </c>
      <c r="G491" s="9" t="n">
        <v>5628400</v>
      </c>
      <c r="H491" s="9" t="n">
        <v>5628400</v>
      </c>
      <c r="I491" s="9" t="n">
        <v>5628400</v>
      </c>
      <c r="J491" s="9" t="n">
        <v>5628400</v>
      </c>
      <c r="K491" s="9" t="n">
        <v>5628400</v>
      </c>
      <c r="L491" s="9" t="n">
        <v>5926779</v>
      </c>
      <c r="M491" s="9" t="n">
        <v>5926779</v>
      </c>
      <c r="N491" s="9" t="n">
        <v>5926779</v>
      </c>
      <c r="O491" s="9" t="n">
        <v>5926779</v>
      </c>
    </row>
    <row r="492">
      <c r="A492" s="2" t="inlineStr">
        <is>
          <t>A114810</t>
        </is>
      </c>
      <c r="B492" s="5" t="inlineStr">
        <is>
          <t>아이원스</t>
        </is>
      </c>
      <c r="C492" s="2" t="inlineStr">
        <is>
          <t>상장주식수 (보통+우선)(주)</t>
        </is>
      </c>
      <c r="D492" s="2" t="inlineStr">
        <is>
          <t>YEARLY</t>
        </is>
      </c>
      <c r="E492" s="8" t="n"/>
      <c r="F492" s="8" t="n"/>
      <c r="G492" s="8" t="n"/>
      <c r="H492" s="8" t="n"/>
      <c r="I492" s="8" t="n"/>
      <c r="J492" s="8" t="n"/>
      <c r="K492" s="8" t="n"/>
      <c r="L492" s="8" t="n">
        <v>9566666</v>
      </c>
      <c r="M492" s="8" t="n">
        <v>9566666</v>
      </c>
      <c r="N492" s="8" t="n">
        <v>10495566</v>
      </c>
      <c r="O492" s="8" t="n">
        <v>10495566</v>
      </c>
    </row>
    <row r="493">
      <c r="A493" s="2" t="inlineStr">
        <is>
          <t>A019210</t>
        </is>
      </c>
      <c r="B493" s="5" t="inlineStr">
        <is>
          <t>와이지-원</t>
        </is>
      </c>
      <c r="C493" s="2" t="inlineStr">
        <is>
          <t>상장주식수 (보통+우선)(주)</t>
        </is>
      </c>
      <c r="D493" s="2" t="inlineStr">
        <is>
          <t>YEARLY</t>
        </is>
      </c>
      <c r="E493" s="8" t="n">
        <v>21613230</v>
      </c>
      <c r="F493" s="8" t="n">
        <v>21613230</v>
      </c>
      <c r="G493" s="8" t="n">
        <v>21613230</v>
      </c>
      <c r="H493" s="8" t="n">
        <v>21613230</v>
      </c>
      <c r="I493" s="8" t="n">
        <v>21613230</v>
      </c>
      <c r="J493" s="8" t="n">
        <v>21613230</v>
      </c>
      <c r="K493" s="8" t="n">
        <v>24013230</v>
      </c>
      <c r="L493" s="8" t="n">
        <v>24013230</v>
      </c>
      <c r="M493" s="8" t="n">
        <v>24013230</v>
      </c>
      <c r="N493" s="8" t="n">
        <v>24013230</v>
      </c>
      <c r="O493" s="8" t="n">
        <v>24013230</v>
      </c>
    </row>
    <row r="494">
      <c r="A494" s="2" t="inlineStr">
        <is>
          <t>A123100</t>
        </is>
      </c>
      <c r="B494" s="5" t="inlineStr">
        <is>
          <t>테라세미콘</t>
        </is>
      </c>
      <c r="C494" s="2" t="inlineStr">
        <is>
          <t>상장주식수 (보통+우선)(주)</t>
        </is>
      </c>
      <c r="D494" s="2" t="inlineStr">
        <is>
          <t>YEARLY</t>
        </is>
      </c>
      <c r="E494" s="8" t="n"/>
      <c r="F494" s="8" t="n"/>
      <c r="G494" s="8" t="n"/>
      <c r="H494" s="8" t="n"/>
      <c r="I494" s="8" t="n"/>
      <c r="J494" s="8" t="n">
        <v>8100895</v>
      </c>
      <c r="K494" s="8" t="n">
        <v>9697815</v>
      </c>
      <c r="L494" s="8" t="n">
        <v>9884327</v>
      </c>
      <c r="M494" s="8" t="n">
        <v>9972490</v>
      </c>
      <c r="N494" s="8" t="n">
        <v>10017982</v>
      </c>
      <c r="O494" s="8" t="n">
        <v>10017982</v>
      </c>
    </row>
    <row r="495">
      <c r="A495" s="2" t="inlineStr">
        <is>
          <t>A084680</t>
        </is>
      </c>
      <c r="B495" s="5" t="inlineStr">
        <is>
          <t>이월드</t>
        </is>
      </c>
      <c r="C495" s="2" t="inlineStr">
        <is>
          <t>상장주식수 (보통+우선)(주)</t>
        </is>
      </c>
      <c r="D495" s="2" t="inlineStr">
        <is>
          <t>YEARLY</t>
        </is>
      </c>
      <c r="E495" s="8" t="n">
        <v>6575217</v>
      </c>
      <c r="F495" s="8" t="n">
        <v>6575217</v>
      </c>
      <c r="G495" s="8" t="n">
        <v>32876085</v>
      </c>
      <c r="H495" s="8" t="n">
        <v>32876085</v>
      </c>
      <c r="I495" s="8" t="n">
        <v>49314127</v>
      </c>
      <c r="J495" s="8" t="n">
        <v>70067868</v>
      </c>
      <c r="K495" s="8" t="n">
        <v>70067868</v>
      </c>
      <c r="L495" s="8" t="n">
        <v>84687752</v>
      </c>
      <c r="M495" s="8" t="n">
        <v>87225824</v>
      </c>
      <c r="N495" s="8" t="n">
        <v>90509897</v>
      </c>
      <c r="O495" s="8" t="n">
        <v>90509897</v>
      </c>
    </row>
    <row r="496">
      <c r="A496" s="2" t="inlineStr">
        <is>
          <t>A005690</t>
        </is>
      </c>
      <c r="B496" s="5" t="inlineStr">
        <is>
          <t>파미셀</t>
        </is>
      </c>
      <c r="C496" s="2" t="inlineStr">
        <is>
          <t>상장주식수 (보통+우선)(주)</t>
        </is>
      </c>
      <c r="D496" s="2" t="inlineStr">
        <is>
          <t>YEARLY</t>
        </is>
      </c>
      <c r="E496" s="8" t="n">
        <v>1320000</v>
      </c>
      <c r="F496" s="8" t="n">
        <v>1320000</v>
      </c>
      <c r="G496" s="8" t="n">
        <v>1231134</v>
      </c>
      <c r="H496" s="8" t="n">
        <v>1907518</v>
      </c>
      <c r="I496" s="8" t="n">
        <v>2275257</v>
      </c>
      <c r="J496" s="8" t="n">
        <v>33261722</v>
      </c>
      <c r="K496" s="8" t="n">
        <v>41868706</v>
      </c>
      <c r="L496" s="8" t="n">
        <v>43405320</v>
      </c>
      <c r="M496" s="8" t="n">
        <v>52658692</v>
      </c>
      <c r="N496" s="8" t="n">
        <v>57233723</v>
      </c>
      <c r="O496" s="8" t="n">
        <v>57233723</v>
      </c>
    </row>
    <row r="497">
      <c r="A497" s="2" t="inlineStr">
        <is>
          <t>A185490</t>
        </is>
      </c>
      <c r="B497" s="5" t="inlineStr">
        <is>
          <t>아이진</t>
        </is>
      </c>
      <c r="C497" s="2" t="inlineStr">
        <is>
          <t>상장주식수 (보통+우선)(주)</t>
        </is>
      </c>
      <c r="D497" s="2" t="inlineStr">
        <is>
          <t>YEARLY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>
        <v>7600288</v>
      </c>
      <c r="M497" s="9" t="n">
        <v>7894499</v>
      </c>
      <c r="N497" s="9" t="n">
        <v>10000000</v>
      </c>
      <c r="O497" s="9" t="n">
        <v>10000000</v>
      </c>
    </row>
    <row r="498">
      <c r="A498" s="2" t="inlineStr">
        <is>
          <t>A097520</t>
        </is>
      </c>
      <c r="B498" s="5" t="inlineStr">
        <is>
          <t>엠씨넥스</t>
        </is>
      </c>
      <c r="C498" s="2" t="inlineStr">
        <is>
          <t>상장주식수 (보통+우선)(주)</t>
        </is>
      </c>
      <c r="D498" s="2" t="inlineStr">
        <is>
          <t>YEARLY</t>
        </is>
      </c>
      <c r="E498" s="9" t="n"/>
      <c r="F498" s="9" t="n"/>
      <c r="G498" s="9" t="n"/>
      <c r="H498" s="9" t="n"/>
      <c r="I498" s="9" t="n"/>
      <c r="J498" s="9" t="n"/>
      <c r="K498" s="9" t="n">
        <v>5911179</v>
      </c>
      <c r="L498" s="9" t="n">
        <v>6019479</v>
      </c>
      <c r="M498" s="9" t="n">
        <v>6019479</v>
      </c>
      <c r="N498" s="9" t="n">
        <v>8998218</v>
      </c>
      <c r="O498" s="9" t="n">
        <v>8998218</v>
      </c>
    </row>
    <row r="499">
      <c r="A499" s="2" t="inlineStr">
        <is>
          <t>A900100</t>
        </is>
      </c>
      <c r="B499" s="5" t="inlineStr">
        <is>
          <t>뉴프라이드</t>
        </is>
      </c>
      <c r="C499" s="2" t="inlineStr">
        <is>
          <t>상장주식수 (보통+우선)(주)</t>
        </is>
      </c>
      <c r="D499" s="2" t="inlineStr">
        <is>
          <t>YEARLY</t>
        </is>
      </c>
      <c r="E499" s="9" t="n"/>
      <c r="F499" s="9" t="n"/>
      <c r="G499" s="9" t="n"/>
      <c r="H499" s="9" t="n"/>
      <c r="I499" s="9" t="n">
        <v>7000000</v>
      </c>
      <c r="J499" s="9" t="n">
        <v>7000000</v>
      </c>
      <c r="K499" s="9" t="n">
        <v>7000000</v>
      </c>
      <c r="L499" s="9" t="n">
        <v>21527902</v>
      </c>
      <c r="M499" s="9" t="n">
        <v>22813231</v>
      </c>
      <c r="N499" s="9" t="n">
        <v>35078451</v>
      </c>
      <c r="O499" s="9" t="n">
        <v>35078451</v>
      </c>
    </row>
    <row r="500">
      <c r="A500" s="2" t="inlineStr">
        <is>
          <t>A033290</t>
        </is>
      </c>
      <c r="B500" s="5" t="inlineStr">
        <is>
          <t>코웰패션</t>
        </is>
      </c>
      <c r="C500" s="2" t="inlineStr">
        <is>
          <t>상장주식수 (보통+우선)(주)</t>
        </is>
      </c>
      <c r="D500" s="2" t="inlineStr">
        <is>
          <t>YEARLY</t>
        </is>
      </c>
      <c r="E500" s="9" t="n">
        <v>21017058</v>
      </c>
      <c r="F500" s="9" t="n">
        <v>21096847</v>
      </c>
      <c r="G500" s="9" t="n">
        <v>21096847</v>
      </c>
      <c r="H500" s="9" t="n">
        <v>23386923</v>
      </c>
      <c r="I500" s="9" t="n">
        <v>26586903</v>
      </c>
      <c r="J500" s="9" t="n">
        <v>27501183</v>
      </c>
      <c r="K500" s="9" t="n">
        <v>27501183</v>
      </c>
      <c r="L500" s="9" t="n">
        <v>27501183</v>
      </c>
      <c r="M500" s="9" t="n">
        <v>28886224</v>
      </c>
      <c r="N500" s="9" t="n">
        <v>93064397</v>
      </c>
      <c r="O500" s="9" t="n">
        <v>93064397</v>
      </c>
    </row>
    <row r="501">
      <c r="A501" s="2" t="inlineStr">
        <is>
          <t>A009580</t>
        </is>
      </c>
      <c r="B501" s="5" t="inlineStr">
        <is>
          <t>무림P&amp;P</t>
        </is>
      </c>
      <c r="C501" s="2" t="inlineStr">
        <is>
          <t>상장주식수 (보통+우선)(주)</t>
        </is>
      </c>
      <c r="D501" s="2" t="inlineStr">
        <is>
          <t>YEARLY</t>
        </is>
      </c>
      <c r="E501" s="9" t="n">
        <v>20684162</v>
      </c>
      <c r="F501" s="9" t="n">
        <v>20684162</v>
      </c>
      <c r="G501" s="9" t="n">
        <v>31184162</v>
      </c>
      <c r="H501" s="9" t="n">
        <v>31184162</v>
      </c>
      <c r="I501" s="9" t="n">
        <v>31184162</v>
      </c>
      <c r="J501" s="9" t="n">
        <v>62368324</v>
      </c>
      <c r="K501" s="9" t="n">
        <v>62368324</v>
      </c>
      <c r="L501" s="9" t="n">
        <v>62368324</v>
      </c>
      <c r="M501" s="9" t="n">
        <v>62368324</v>
      </c>
      <c r="N501" s="9" t="n">
        <v>62368324</v>
      </c>
      <c r="O501" s="9" t="n">
        <v>62368324</v>
      </c>
    </row>
    <row r="502">
      <c r="A502" s="2" t="inlineStr">
        <is>
          <t>A007860</t>
        </is>
      </c>
      <c r="B502" s="5" t="inlineStr">
        <is>
          <t>서연</t>
        </is>
      </c>
      <c r="C502" s="2" t="inlineStr">
        <is>
          <t>상장주식수 (보통+우선)(주)</t>
        </is>
      </c>
      <c r="D502" s="2" t="inlineStr">
        <is>
          <t>YEARLY</t>
        </is>
      </c>
      <c r="E502" s="8" t="n">
        <v>37434348</v>
      </c>
      <c r="F502" s="8" t="n">
        <v>37434348</v>
      </c>
      <c r="G502" s="8" t="n">
        <v>39415853</v>
      </c>
      <c r="H502" s="8" t="n">
        <v>39415853</v>
      </c>
      <c r="I502" s="8" t="n">
        <v>39415853</v>
      </c>
      <c r="J502" s="8" t="n">
        <v>39415853</v>
      </c>
      <c r="K502" s="8" t="n">
        <v>39415853</v>
      </c>
      <c r="L502" s="8" t="n">
        <v>39415853</v>
      </c>
      <c r="M502" s="8" t="n">
        <v>12387416</v>
      </c>
      <c r="N502" s="8" t="n">
        <v>22485004</v>
      </c>
      <c r="O502" s="8" t="n">
        <v>22485004</v>
      </c>
    </row>
    <row r="503">
      <c r="A503" s="2" t="inlineStr">
        <is>
          <t>A000390</t>
        </is>
      </c>
      <c r="B503" s="5" t="inlineStr">
        <is>
          <t>삼화페인트</t>
        </is>
      </c>
      <c r="C503" s="2" t="inlineStr">
        <is>
          <t>상장주식수 (보통+우선)(주)</t>
        </is>
      </c>
      <c r="D503" s="2" t="inlineStr">
        <is>
          <t>YEARLY</t>
        </is>
      </c>
      <c r="E503" s="8" t="n">
        <v>22400000</v>
      </c>
      <c r="F503" s="8" t="n">
        <v>22400000</v>
      </c>
      <c r="G503" s="8" t="n">
        <v>22400000</v>
      </c>
      <c r="H503" s="8" t="n">
        <v>22400000</v>
      </c>
      <c r="I503" s="8" t="n">
        <v>22400000</v>
      </c>
      <c r="J503" s="8" t="n">
        <v>22400000</v>
      </c>
      <c r="K503" s="8" t="n">
        <v>22400000</v>
      </c>
      <c r="L503" s="8" t="n">
        <v>22400000</v>
      </c>
      <c r="M503" s="8" t="n">
        <v>22400000</v>
      </c>
      <c r="N503" s="8" t="n">
        <v>22400000</v>
      </c>
      <c r="O503" s="8" t="n">
        <v>22668570</v>
      </c>
    </row>
    <row r="504">
      <c r="A504" s="2" t="inlineStr">
        <is>
          <t>A024950</t>
        </is>
      </c>
      <c r="B504" s="5" t="inlineStr">
        <is>
          <t>삼천리자전거</t>
        </is>
      </c>
      <c r="C504" s="2" t="inlineStr">
        <is>
          <t>상장주식수 (보통+우선)(주)</t>
        </is>
      </c>
      <c r="D504" s="2" t="inlineStr">
        <is>
          <t>YEARLY</t>
        </is>
      </c>
      <c r="E504" s="8" t="n">
        <v>10000000</v>
      </c>
      <c r="F504" s="8" t="n">
        <v>6707092</v>
      </c>
      <c r="G504" s="8" t="n">
        <v>6707092</v>
      </c>
      <c r="H504" s="8" t="n">
        <v>13273577</v>
      </c>
      <c r="I504" s="8" t="n">
        <v>13273577</v>
      </c>
      <c r="J504" s="8" t="n">
        <v>13273577</v>
      </c>
      <c r="K504" s="8" t="n">
        <v>13273577</v>
      </c>
      <c r="L504" s="8" t="n">
        <v>13273577</v>
      </c>
      <c r="M504" s="8" t="n">
        <v>13273577</v>
      </c>
      <c r="N504" s="8" t="n">
        <v>13273577</v>
      </c>
      <c r="O504" s="8" t="n">
        <v>13273577</v>
      </c>
    </row>
    <row r="505">
      <c r="A505" s="2" t="inlineStr">
        <is>
          <t>A010820</t>
        </is>
      </c>
      <c r="B505" s="5" t="inlineStr">
        <is>
          <t>퍼스텍</t>
        </is>
      </c>
      <c r="C505" s="2" t="inlineStr">
        <is>
          <t>상장주식수 (보통+우선)(주)</t>
        </is>
      </c>
      <c r="D505" s="2" t="inlineStr">
        <is>
          <t>YEARLY</t>
        </is>
      </c>
      <c r="E505" s="8" t="n">
        <v>46264840</v>
      </c>
      <c r="F505" s="8" t="n">
        <v>46264840</v>
      </c>
      <c r="G505" s="8" t="n">
        <v>46264840</v>
      </c>
      <c r="H505" s="8" t="n">
        <v>46764840</v>
      </c>
      <c r="I505" s="8" t="n">
        <v>46764840</v>
      </c>
      <c r="J505" s="8" t="n">
        <v>46764840</v>
      </c>
      <c r="K505" s="8" t="n">
        <v>46764840</v>
      </c>
      <c r="L505" s="8" t="n">
        <v>46764840</v>
      </c>
      <c r="M505" s="8" t="n">
        <v>46764840</v>
      </c>
      <c r="N505" s="8" t="n">
        <v>46764840</v>
      </c>
      <c r="O505" s="8" t="n">
        <v>46764840</v>
      </c>
    </row>
    <row r="506">
      <c r="A506" s="2" t="inlineStr">
        <is>
          <t>A001540</t>
        </is>
      </c>
      <c r="B506" s="5" t="inlineStr">
        <is>
          <t>안국약품</t>
        </is>
      </c>
      <c r="C506" s="2" t="inlineStr">
        <is>
          <t>상장주식수 (보통+우선)(주)</t>
        </is>
      </c>
      <c r="D506" s="2" t="inlineStr">
        <is>
          <t>YEARLY</t>
        </is>
      </c>
      <c r="E506" s="8" t="n">
        <v>11500000</v>
      </c>
      <c r="F506" s="8" t="n">
        <v>11500000</v>
      </c>
      <c r="G506" s="8" t="n">
        <v>11500000</v>
      </c>
      <c r="H506" s="8" t="n">
        <v>11500000</v>
      </c>
      <c r="I506" s="8" t="n">
        <v>11500000</v>
      </c>
      <c r="J506" s="8" t="n">
        <v>11610109</v>
      </c>
      <c r="K506" s="8" t="n">
        <v>11670183</v>
      </c>
      <c r="L506" s="8" t="n">
        <v>12710535</v>
      </c>
      <c r="M506" s="8" t="n">
        <v>12929014</v>
      </c>
      <c r="N506" s="8" t="n">
        <v>13042420</v>
      </c>
      <c r="O506" s="8" t="n">
        <v>13042420</v>
      </c>
    </row>
    <row r="507">
      <c r="A507" s="2" t="inlineStr">
        <is>
          <t>A000020</t>
        </is>
      </c>
      <c r="B507" s="5" t="inlineStr">
        <is>
          <t>동화약품</t>
        </is>
      </c>
      <c r="C507" s="2" t="inlineStr">
        <is>
          <t>상장주식수 (보통+우선)(주)</t>
        </is>
      </c>
      <c r="D507" s="2" t="inlineStr">
        <is>
          <t>YEARLY</t>
        </is>
      </c>
      <c r="E507" s="9" t="n">
        <v>5586294</v>
      </c>
      <c r="F507" s="9" t="n">
        <v>5586294</v>
      </c>
      <c r="G507" s="9" t="n">
        <v>5586294</v>
      </c>
      <c r="H507" s="9" t="n">
        <v>27931470</v>
      </c>
      <c r="I507" s="9" t="n">
        <v>27931470</v>
      </c>
      <c r="J507" s="9" t="n">
        <v>27931470</v>
      </c>
      <c r="K507" s="9" t="n">
        <v>27931470</v>
      </c>
      <c r="L507" s="9" t="n">
        <v>27931470</v>
      </c>
      <c r="M507" s="9" t="n">
        <v>27931470</v>
      </c>
      <c r="N507" s="9" t="n">
        <v>27931470</v>
      </c>
      <c r="O507" s="9" t="n">
        <v>27931470</v>
      </c>
    </row>
    <row r="508">
      <c r="A508" s="2" t="inlineStr">
        <is>
          <t>A141080</t>
        </is>
      </c>
      <c r="B508" s="5" t="inlineStr">
        <is>
          <t>레고켐바이오</t>
        </is>
      </c>
      <c r="C508" s="2" t="inlineStr">
        <is>
          <t>상장주식수 (보통+우선)(주)</t>
        </is>
      </c>
      <c r="D508" s="2" t="inlineStr">
        <is>
          <t>YEARLY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>
        <v>7134381</v>
      </c>
      <c r="M508" s="9" t="n">
        <v>7656360</v>
      </c>
      <c r="N508" s="9" t="n">
        <v>9044641</v>
      </c>
      <c r="O508" s="9" t="n">
        <v>9044641</v>
      </c>
    </row>
    <row r="509">
      <c r="A509" s="2" t="inlineStr">
        <is>
          <t>A011040</t>
        </is>
      </c>
      <c r="B509" s="5" t="inlineStr">
        <is>
          <t>경동제약</t>
        </is>
      </c>
      <c r="C509" s="2" t="inlineStr">
        <is>
          <t>상장주식수 (보통+우선)(주)</t>
        </is>
      </c>
      <c r="D509" s="2" t="inlineStr">
        <is>
          <t>YEARLY</t>
        </is>
      </c>
      <c r="E509" s="9" t="n">
        <v>13275000</v>
      </c>
      <c r="F509" s="9" t="n">
        <v>13275000</v>
      </c>
      <c r="G509" s="9" t="n">
        <v>13275000</v>
      </c>
      <c r="H509" s="9" t="n">
        <v>13275000</v>
      </c>
      <c r="I509" s="9" t="n">
        <v>13275000</v>
      </c>
      <c r="J509" s="9" t="n">
        <v>13275000</v>
      </c>
      <c r="K509" s="9" t="n">
        <v>13275000</v>
      </c>
      <c r="L509" s="9" t="n">
        <v>13275000</v>
      </c>
      <c r="M509" s="9" t="n">
        <v>13275000</v>
      </c>
      <c r="N509" s="9" t="n">
        <v>13275000</v>
      </c>
      <c r="O509" s="9" t="n">
        <v>13275000</v>
      </c>
    </row>
    <row r="510">
      <c r="A510" s="2" t="inlineStr">
        <is>
          <t>A215360</t>
        </is>
      </c>
      <c r="B510" s="5" t="inlineStr">
        <is>
          <t>우리산업</t>
        </is>
      </c>
      <c r="C510" s="2" t="inlineStr">
        <is>
          <t>상장주식수 (보통+우선)(주)</t>
        </is>
      </c>
      <c r="D510" s="2" t="inlineStr">
        <is>
          <t>YEARLY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>
        <v>9132163</v>
      </c>
      <c r="O510" s="9" t="n">
        <v>9132163</v>
      </c>
    </row>
    <row r="511">
      <c r="A511" s="2" t="inlineStr">
        <is>
          <t>A079980</t>
        </is>
      </c>
      <c r="B511" s="5" t="inlineStr">
        <is>
          <t>휴비스</t>
        </is>
      </c>
      <c r="C511" s="2" t="inlineStr">
        <is>
          <t>상장주식수 (보통+우선)(주)</t>
        </is>
      </c>
      <c r="D511" s="2" t="inlineStr">
        <is>
          <t>YEARLY</t>
        </is>
      </c>
      <c r="E511" s="9" t="n"/>
      <c r="F511" s="9" t="n"/>
      <c r="G511" s="9" t="n"/>
      <c r="H511" s="9" t="n"/>
      <c r="I511" s="9" t="n"/>
      <c r="J511" s="9" t="n"/>
      <c r="K511" s="9" t="n">
        <v>34500000</v>
      </c>
      <c r="L511" s="9" t="n">
        <v>34500000</v>
      </c>
      <c r="M511" s="9" t="n">
        <v>34500000</v>
      </c>
      <c r="N511" s="9" t="n">
        <v>34500000</v>
      </c>
      <c r="O511" s="9" t="n">
        <v>34500000</v>
      </c>
    </row>
    <row r="512">
      <c r="A512" s="2" t="inlineStr">
        <is>
          <t>A000540</t>
        </is>
      </c>
      <c r="B512" s="5" t="inlineStr">
        <is>
          <t>흥국화재</t>
        </is>
      </c>
      <c r="C512" s="2" t="inlineStr">
        <is>
          <t>상장주식수 (보통+우선)(주)</t>
        </is>
      </c>
      <c r="D512" s="2" t="inlineStr">
        <is>
          <t>YEARLY</t>
        </is>
      </c>
      <c r="E512" s="8" t="n">
        <v>21406773</v>
      </c>
      <c r="F512" s="8" t="n">
        <v>33852273</v>
      </c>
      <c r="G512" s="8" t="n">
        <v>50153048</v>
      </c>
      <c r="H512" s="8" t="n">
        <v>52163732</v>
      </c>
      <c r="I512" s="8" t="n">
        <v>52371792</v>
      </c>
      <c r="J512" s="8" t="n">
        <v>65164245</v>
      </c>
      <c r="K512" s="8" t="n">
        <v>65164245</v>
      </c>
      <c r="L512" s="8" t="n">
        <v>65164245</v>
      </c>
      <c r="M512" s="8" t="n">
        <v>65164245</v>
      </c>
      <c r="N512" s="8" t="n">
        <v>65164245</v>
      </c>
      <c r="O512" s="8" t="n">
        <v>65164245</v>
      </c>
    </row>
    <row r="513">
      <c r="A513" s="2" t="inlineStr">
        <is>
          <t>A078070</t>
        </is>
      </c>
      <c r="B513" s="5" t="inlineStr">
        <is>
          <t>유비쿼스</t>
        </is>
      </c>
      <c r="C513" s="2" t="inlineStr">
        <is>
          <t>상장주식수 (보통+우선)(주)</t>
        </is>
      </c>
      <c r="D513" s="2" t="inlineStr">
        <is>
          <t>YEARLY</t>
        </is>
      </c>
      <c r="E513" s="8" t="n"/>
      <c r="F513" s="8" t="n"/>
      <c r="G513" s="8" t="n"/>
      <c r="H513" s="8" t="n">
        <v>20580000</v>
      </c>
      <c r="I513" s="8" t="n">
        <v>21200000</v>
      </c>
      <c r="J513" s="8" t="n">
        <v>21200000</v>
      </c>
      <c r="K513" s="8" t="n">
        <v>21200000</v>
      </c>
      <c r="L513" s="8" t="n">
        <v>21200000</v>
      </c>
      <c r="M513" s="8" t="n">
        <v>21200000</v>
      </c>
      <c r="N513" s="8" t="n">
        <v>21200000</v>
      </c>
      <c r="O513" s="8" t="n">
        <v>21200000</v>
      </c>
    </row>
    <row r="514">
      <c r="A514" s="2" t="inlineStr">
        <is>
          <t>A007810</t>
        </is>
      </c>
      <c r="B514" s="5" t="inlineStr">
        <is>
          <t>코리아써키트</t>
        </is>
      </c>
      <c r="C514" s="2" t="inlineStr">
        <is>
          <t>상장주식수 (보통+우선)(주)</t>
        </is>
      </c>
      <c r="D514" s="2" t="inlineStr">
        <is>
          <t>YEARLY</t>
        </is>
      </c>
      <c r="E514" s="8" t="n">
        <v>21699020</v>
      </c>
      <c r="F514" s="8" t="n">
        <v>21699020</v>
      </c>
      <c r="G514" s="8" t="n">
        <v>21699020</v>
      </c>
      <c r="H514" s="8" t="n">
        <v>21699020</v>
      </c>
      <c r="I514" s="8" t="n">
        <v>21699020</v>
      </c>
      <c r="J514" s="8" t="n">
        <v>21699020</v>
      </c>
      <c r="K514" s="8" t="n">
        <v>21699020</v>
      </c>
      <c r="L514" s="8" t="n">
        <v>27369140</v>
      </c>
      <c r="M514" s="8" t="n">
        <v>27369140</v>
      </c>
      <c r="N514" s="8" t="n">
        <v>27369140</v>
      </c>
      <c r="O514" s="8" t="n">
        <v>27369140</v>
      </c>
    </row>
    <row r="515">
      <c r="A515" s="2" t="inlineStr">
        <is>
          <t>A014620</t>
        </is>
      </c>
      <c r="B515" s="5" t="inlineStr">
        <is>
          <t>성광벤드</t>
        </is>
      </c>
      <c r="C515" s="2" t="inlineStr">
        <is>
          <t>상장주식수 (보통+우선)(주)</t>
        </is>
      </c>
      <c r="D515" s="2" t="inlineStr">
        <is>
          <t>YEARLY</t>
        </is>
      </c>
      <c r="E515" s="8" t="n">
        <v>28600000</v>
      </c>
      <c r="F515" s="8" t="n">
        <v>28600000</v>
      </c>
      <c r="G515" s="8" t="n">
        <v>28600000</v>
      </c>
      <c r="H515" s="8" t="n">
        <v>28600000</v>
      </c>
      <c r="I515" s="8" t="n">
        <v>28600000</v>
      </c>
      <c r="J515" s="8" t="n">
        <v>28600000</v>
      </c>
      <c r="K515" s="8" t="n">
        <v>28600000</v>
      </c>
      <c r="L515" s="8" t="n">
        <v>28600000</v>
      </c>
      <c r="M515" s="8" t="n">
        <v>28600000</v>
      </c>
      <c r="N515" s="8" t="n">
        <v>28600000</v>
      </c>
      <c r="O515" s="8" t="n">
        <v>28600000</v>
      </c>
    </row>
    <row r="516">
      <c r="A516" s="2" t="inlineStr">
        <is>
          <t>A054780</t>
        </is>
      </c>
      <c r="B516" s="5" t="inlineStr">
        <is>
          <t>키이스트</t>
        </is>
      </c>
      <c r="C516" s="2" t="inlineStr">
        <is>
          <t>상장주식수 (보통+우선)(주)</t>
        </is>
      </c>
      <c r="D516" s="2" t="inlineStr">
        <is>
          <t>YEARLY</t>
        </is>
      </c>
      <c r="E516" s="8" t="n">
        <v>12093300</v>
      </c>
      <c r="F516" s="8" t="n">
        <v>12644160</v>
      </c>
      <c r="G516" s="8" t="n">
        <v>12644160</v>
      </c>
      <c r="H516" s="8" t="n">
        <v>12644160</v>
      </c>
      <c r="I516" s="8" t="n">
        <v>12644160</v>
      </c>
      <c r="J516" s="8" t="n">
        <v>12644160</v>
      </c>
      <c r="K516" s="8" t="n">
        <v>13823965</v>
      </c>
      <c r="L516" s="8" t="n">
        <v>69119825</v>
      </c>
      <c r="M516" s="8" t="n">
        <v>75995743</v>
      </c>
      <c r="N516" s="8" t="n">
        <v>77453469</v>
      </c>
      <c r="O516" s="8" t="n">
        <v>77453469</v>
      </c>
    </row>
    <row r="517">
      <c r="A517" s="2" t="inlineStr">
        <is>
          <t>A002450</t>
        </is>
      </c>
      <c r="B517" s="5" t="inlineStr">
        <is>
          <t>삼익악기</t>
        </is>
      </c>
      <c r="C517" s="2" t="inlineStr">
        <is>
          <t>상장주식수 (보통+우선)(주)</t>
        </is>
      </c>
      <c r="D517" s="2" t="inlineStr">
        <is>
          <t>YEARLY</t>
        </is>
      </c>
      <c r="E517" s="9" t="n">
        <v>70530917</v>
      </c>
      <c r="F517" s="9" t="n">
        <v>70530917</v>
      </c>
      <c r="G517" s="9" t="n">
        <v>70530917</v>
      </c>
      <c r="H517" s="9" t="n">
        <v>70530917</v>
      </c>
      <c r="I517" s="9" t="n">
        <v>70530917</v>
      </c>
      <c r="J517" s="9" t="n">
        <v>70530917</v>
      </c>
      <c r="K517" s="9" t="n">
        <v>70530917</v>
      </c>
      <c r="L517" s="9" t="n">
        <v>70530917</v>
      </c>
      <c r="M517" s="9" t="n">
        <v>83864249</v>
      </c>
      <c r="N517" s="9" t="n">
        <v>83864249</v>
      </c>
      <c r="O517" s="9" t="n">
        <v>83864249</v>
      </c>
    </row>
    <row r="518">
      <c r="A518" s="2" t="inlineStr">
        <is>
          <t>A200780</t>
        </is>
      </c>
      <c r="B518" s="5" t="inlineStr">
        <is>
          <t>비씨월드제약</t>
        </is>
      </c>
      <c r="C518" s="2" t="inlineStr">
        <is>
          <t>상장주식수 (보통+우선)(주)</t>
        </is>
      </c>
      <c r="D518" s="2" t="inlineStr">
        <is>
          <t>YEARLY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>
        <v>6673848</v>
      </c>
      <c r="N518" s="9" t="n">
        <v>6673848</v>
      </c>
      <c r="O518" s="9" t="n">
        <v>6673848</v>
      </c>
    </row>
    <row r="519">
      <c r="A519" s="2" t="inlineStr">
        <is>
          <t>A000680</t>
        </is>
      </c>
      <c r="B519" s="5" t="inlineStr">
        <is>
          <t>LS네트웍스</t>
        </is>
      </c>
      <c r="C519" s="2" t="inlineStr">
        <is>
          <t>상장주식수 (보통+우선)(주)</t>
        </is>
      </c>
      <c r="D519" s="2" t="inlineStr">
        <is>
          <t>YEARLY</t>
        </is>
      </c>
      <c r="E519" s="9" t="n">
        <v>31454754</v>
      </c>
      <c r="F519" s="9" t="n">
        <v>80856226</v>
      </c>
      <c r="G519" s="9" t="n">
        <v>78855799</v>
      </c>
      <c r="H519" s="9" t="n">
        <v>78855799</v>
      </c>
      <c r="I519" s="9" t="n">
        <v>78692826</v>
      </c>
      <c r="J519" s="9" t="n">
        <v>78809447</v>
      </c>
      <c r="K519" s="9" t="n">
        <v>78812238</v>
      </c>
      <c r="L519" s="9" t="n">
        <v>78813161</v>
      </c>
      <c r="M519" s="9" t="n">
        <v>78798333</v>
      </c>
      <c r="N519" s="9" t="n">
        <v>78798750</v>
      </c>
      <c r="O519" s="9" t="n">
        <v>78798750</v>
      </c>
    </row>
    <row r="520">
      <c r="A520" s="2" t="inlineStr">
        <is>
          <t>A012700</t>
        </is>
      </c>
      <c r="B520" s="5" t="inlineStr">
        <is>
          <t>리드코프</t>
        </is>
      </c>
      <c r="C520" s="2" t="inlineStr">
        <is>
          <t>상장주식수 (보통+우선)(주)</t>
        </is>
      </c>
      <c r="D520" s="2" t="inlineStr">
        <is>
          <t>YEARLY</t>
        </is>
      </c>
      <c r="E520" s="9" t="n">
        <v>25257568</v>
      </c>
      <c r="F520" s="9" t="n">
        <v>27555482</v>
      </c>
      <c r="G520" s="9" t="n">
        <v>27094653</v>
      </c>
      <c r="H520" s="9" t="n">
        <v>27094653</v>
      </c>
      <c r="I520" s="9" t="n">
        <v>26749230</v>
      </c>
      <c r="J520" s="9" t="n">
        <v>26749230</v>
      </c>
      <c r="K520" s="9" t="n">
        <v>26749230</v>
      </c>
      <c r="L520" s="9" t="n">
        <v>26749230</v>
      </c>
      <c r="M520" s="9" t="n">
        <v>26749230</v>
      </c>
      <c r="N520" s="9" t="n">
        <v>26749230</v>
      </c>
      <c r="O520" s="9" t="n">
        <v>26749230</v>
      </c>
    </row>
    <row r="521">
      <c r="A521" s="2" t="inlineStr">
        <is>
          <t>A011160</t>
        </is>
      </c>
      <c r="B521" s="5" t="inlineStr">
        <is>
          <t>두산건설</t>
        </is>
      </c>
      <c r="C521" s="2" t="inlineStr">
        <is>
          <t>상장주식수 (보통+우선)(주)</t>
        </is>
      </c>
      <c r="D521" s="2" t="inlineStr">
        <is>
          <t>YEARLY</t>
        </is>
      </c>
      <c r="E521" s="9" t="n">
        <v>91737703</v>
      </c>
      <c r="F521" s="9" t="n">
        <v>82154697</v>
      </c>
      <c r="G521" s="9" t="n">
        <v>82347097</v>
      </c>
      <c r="H521" s="9" t="n">
        <v>71286255</v>
      </c>
      <c r="I521" s="9" t="n">
        <v>113445879</v>
      </c>
      <c r="J521" s="9" t="n">
        <v>173467019</v>
      </c>
      <c r="K521" s="9" t="n">
        <v>173467019</v>
      </c>
      <c r="L521" s="9" t="n">
        <v>551852310</v>
      </c>
      <c r="M521" s="9" t="n">
        <v>55185231</v>
      </c>
      <c r="N521" s="9" t="n">
        <v>59384249</v>
      </c>
      <c r="O521" s="9" t="n">
        <v>59385470</v>
      </c>
    </row>
    <row r="522">
      <c r="A522" s="2" t="inlineStr">
        <is>
          <t>A090350</t>
        </is>
      </c>
      <c r="B522" s="5" t="inlineStr">
        <is>
          <t>노루페인트</t>
        </is>
      </c>
      <c r="C522" s="2" t="inlineStr">
        <is>
          <t>상장주식수 (보통+우선)(주)</t>
        </is>
      </c>
      <c r="D522" s="2" t="inlineStr">
        <is>
          <t>YEARLY</t>
        </is>
      </c>
      <c r="E522" s="8" t="n">
        <v>20463126</v>
      </c>
      <c r="F522" s="8" t="n">
        <v>20463126</v>
      </c>
      <c r="G522" s="8" t="n">
        <v>20463126</v>
      </c>
      <c r="H522" s="8" t="n">
        <v>20463126</v>
      </c>
      <c r="I522" s="8" t="n">
        <v>20463126</v>
      </c>
      <c r="J522" s="8" t="n">
        <v>20463126</v>
      </c>
      <c r="K522" s="8" t="n">
        <v>20463126</v>
      </c>
      <c r="L522" s="8" t="n">
        <v>20463126</v>
      </c>
      <c r="M522" s="8" t="n">
        <v>20463126</v>
      </c>
      <c r="N522" s="8" t="n">
        <v>20463126</v>
      </c>
      <c r="O522" s="8" t="n">
        <v>20463126</v>
      </c>
    </row>
    <row r="523">
      <c r="A523" s="2" t="inlineStr">
        <is>
          <t>A004060</t>
        </is>
      </c>
      <c r="B523" s="5" t="inlineStr">
        <is>
          <t>SG세계물산</t>
        </is>
      </c>
      <c r="C523" s="2" t="inlineStr">
        <is>
          <t>상장주식수 (보통+우선)(주)</t>
        </is>
      </c>
      <c r="D523" s="2" t="inlineStr">
        <is>
          <t>YEARLY</t>
        </is>
      </c>
      <c r="E523" s="8" t="n">
        <v>20242496</v>
      </c>
      <c r="F523" s="8" t="n">
        <v>20242496</v>
      </c>
      <c r="G523" s="8" t="n">
        <v>20242496</v>
      </c>
      <c r="H523" s="8" t="n">
        <v>20242496</v>
      </c>
      <c r="I523" s="8" t="n">
        <v>202424960</v>
      </c>
      <c r="J523" s="8" t="n">
        <v>202424960</v>
      </c>
      <c r="K523" s="8" t="n">
        <v>202424960</v>
      </c>
      <c r="L523" s="8" t="n">
        <v>202424960</v>
      </c>
      <c r="M523" s="8" t="n">
        <v>202424960</v>
      </c>
      <c r="N523" s="8" t="n">
        <v>202424960</v>
      </c>
      <c r="O523" s="8" t="n">
        <v>202424960</v>
      </c>
    </row>
    <row r="524">
      <c r="A524" s="2" t="inlineStr">
        <is>
          <t>A000970</t>
        </is>
      </c>
      <c r="B524" s="5" t="inlineStr">
        <is>
          <t>한국주철관</t>
        </is>
      </c>
      <c r="C524" s="2" t="inlineStr">
        <is>
          <t>상장주식수 (보통+우선)(주)</t>
        </is>
      </c>
      <c r="D524" s="2" t="inlineStr">
        <is>
          <t>YEARLY</t>
        </is>
      </c>
      <c r="E524" s="8" t="n">
        <v>22800500</v>
      </c>
      <c r="F524" s="8" t="n">
        <v>22800500</v>
      </c>
      <c r="G524" s="8" t="n">
        <v>22800500</v>
      </c>
      <c r="H524" s="8" t="n">
        <v>22800500</v>
      </c>
      <c r="I524" s="8" t="n">
        <v>22800500</v>
      </c>
      <c r="J524" s="8" t="n">
        <v>22800500</v>
      </c>
      <c r="K524" s="8" t="n">
        <v>22800500</v>
      </c>
      <c r="L524" s="8" t="n">
        <v>22800500</v>
      </c>
      <c r="M524" s="8" t="n">
        <v>22800500</v>
      </c>
      <c r="N524" s="8" t="n">
        <v>22800500</v>
      </c>
      <c r="O524" s="8" t="n">
        <v>22800500</v>
      </c>
    </row>
    <row r="525">
      <c r="A525" s="2" t="inlineStr">
        <is>
          <t>A100130</t>
        </is>
      </c>
      <c r="B525" s="5" t="inlineStr">
        <is>
          <t>동국S&amp;C</t>
        </is>
      </c>
      <c r="C525" s="2" t="inlineStr">
        <is>
          <t>상장주식수 (보통+우선)(주)</t>
        </is>
      </c>
      <c r="D525" s="2" t="inlineStr">
        <is>
          <t>YEARLY</t>
        </is>
      </c>
      <c r="E525" s="8" t="n"/>
      <c r="F525" s="8" t="n"/>
      <c r="G525" s="8" t="n"/>
      <c r="H525" s="8" t="n">
        <v>57143000</v>
      </c>
      <c r="I525" s="8" t="n">
        <v>57143000</v>
      </c>
      <c r="J525" s="8" t="n">
        <v>57143000</v>
      </c>
      <c r="K525" s="8" t="n">
        <v>57143000</v>
      </c>
      <c r="L525" s="8" t="n">
        <v>57143000</v>
      </c>
      <c r="M525" s="8" t="n">
        <v>57143000</v>
      </c>
      <c r="N525" s="8" t="n">
        <v>57143000</v>
      </c>
      <c r="O525" s="8" t="n">
        <v>57143000</v>
      </c>
    </row>
    <row r="526">
      <c r="A526" s="2" t="inlineStr">
        <is>
          <t>A068400</t>
        </is>
      </c>
      <c r="B526" s="5" t="inlineStr">
        <is>
          <t>AJ렌터카</t>
        </is>
      </c>
      <c r="C526" s="2" t="inlineStr">
        <is>
          <t>상장주식수 (보통+우선)(주)</t>
        </is>
      </c>
      <c r="D526" s="2" t="inlineStr">
        <is>
          <t>YEARLY</t>
        </is>
      </c>
      <c r="E526" s="8" t="n"/>
      <c r="F526" s="8" t="n"/>
      <c r="G526" s="8" t="n"/>
      <c r="H526" s="8" t="n"/>
      <c r="I526" s="8" t="n"/>
      <c r="J526" s="8" t="n"/>
      <c r="K526" s="8" t="n">
        <v>22146300</v>
      </c>
      <c r="L526" s="8" t="n">
        <v>22146300</v>
      </c>
      <c r="M526" s="8" t="n">
        <v>22146300</v>
      </c>
      <c r="N526" s="8" t="n">
        <v>22146300</v>
      </c>
      <c r="O526" s="8" t="n">
        <v>22146300</v>
      </c>
    </row>
    <row r="527">
      <c r="A527" s="2" t="inlineStr">
        <is>
          <t>A092230</t>
        </is>
      </c>
      <c r="B527" s="5" t="inlineStr">
        <is>
          <t>KPX홀딩스</t>
        </is>
      </c>
      <c r="C527" s="2" t="inlineStr">
        <is>
          <t>상장주식수 (보통+우선)(주)</t>
        </is>
      </c>
      <c r="D527" s="2" t="inlineStr">
        <is>
          <t>YEARLY</t>
        </is>
      </c>
      <c r="E527" s="9" t="n">
        <v>4224646</v>
      </c>
      <c r="F527" s="9" t="n">
        <v>4224646</v>
      </c>
      <c r="G527" s="9" t="n">
        <v>4224646</v>
      </c>
      <c r="H527" s="9" t="n">
        <v>4224646</v>
      </c>
      <c r="I527" s="9" t="n">
        <v>4224646</v>
      </c>
      <c r="J527" s="9" t="n">
        <v>4224646</v>
      </c>
      <c r="K527" s="9" t="n">
        <v>4224646</v>
      </c>
      <c r="L527" s="9" t="n">
        <v>4224646</v>
      </c>
      <c r="M527" s="9" t="n">
        <v>4224646</v>
      </c>
      <c r="N527" s="9" t="n">
        <v>4224646</v>
      </c>
      <c r="O527" s="9" t="n">
        <v>4224646</v>
      </c>
    </row>
    <row r="528">
      <c r="A528" s="2" t="inlineStr">
        <is>
          <t>A102280</t>
        </is>
      </c>
      <c r="B528" s="5" t="inlineStr">
        <is>
          <t>쌍방울</t>
        </is>
      </c>
      <c r="C528" s="2" t="inlineStr">
        <is>
          <t>상장주식수 (보통+우선)(주)</t>
        </is>
      </c>
      <c r="D528" s="2" t="inlineStr">
        <is>
          <t>YEARLY</t>
        </is>
      </c>
      <c r="E528" s="9" t="n"/>
      <c r="F528" s="9" t="n"/>
      <c r="G528" s="9" t="n">
        <v>8311521</v>
      </c>
      <c r="H528" s="9" t="n">
        <v>8311521</v>
      </c>
      <c r="I528" s="9" t="n">
        <v>83115210</v>
      </c>
      <c r="J528" s="9" t="n">
        <v>83115210</v>
      </c>
      <c r="K528" s="9" t="n">
        <v>83115210</v>
      </c>
      <c r="L528" s="9" t="n">
        <v>83115210</v>
      </c>
      <c r="M528" s="9" t="n">
        <v>87619710</v>
      </c>
      <c r="N528" s="9" t="n">
        <v>129124213</v>
      </c>
      <c r="O528" s="9" t="n">
        <v>129124213</v>
      </c>
    </row>
    <row r="529">
      <c r="A529" s="2" t="inlineStr">
        <is>
          <t>A094840</t>
        </is>
      </c>
      <c r="B529" s="5" t="inlineStr">
        <is>
          <t>슈프리마</t>
        </is>
      </c>
      <c r="C529" s="2" t="inlineStr">
        <is>
          <t>상장주식수 (보통+우선)(주)</t>
        </is>
      </c>
      <c r="D529" s="2" t="inlineStr">
        <is>
          <t>YEARLY</t>
        </is>
      </c>
      <c r="E529" s="9" t="n"/>
      <c r="F529" s="9" t="n"/>
      <c r="G529" s="9" t="n">
        <v>3042000</v>
      </c>
      <c r="H529" s="9" t="n">
        <v>14568000</v>
      </c>
      <c r="I529" s="9" t="n">
        <v>14568000</v>
      </c>
      <c r="J529" s="9" t="n">
        <v>14728000</v>
      </c>
      <c r="K529" s="9" t="n">
        <v>14728000</v>
      </c>
      <c r="L529" s="9" t="n">
        <v>14728000</v>
      </c>
      <c r="M529" s="9" t="n">
        <v>14728000</v>
      </c>
      <c r="N529" s="9" t="n">
        <v>14728000</v>
      </c>
      <c r="O529" s="9" t="n">
        <v>14728000</v>
      </c>
    </row>
    <row r="530">
      <c r="A530" s="2" t="inlineStr">
        <is>
          <t>A046440</t>
        </is>
      </c>
      <c r="B530" s="5" t="inlineStr">
        <is>
          <t>KG모빌리언스</t>
        </is>
      </c>
      <c r="C530" s="2" t="inlineStr">
        <is>
          <t>상장주식수 (보통+우선)(주)</t>
        </is>
      </c>
      <c r="D530" s="2" t="inlineStr">
        <is>
          <t>YEARLY</t>
        </is>
      </c>
      <c r="E530" s="9" t="n">
        <v>12713823</v>
      </c>
      <c r="F530" s="9" t="n">
        <v>13202550</v>
      </c>
      <c r="G530" s="9" t="n">
        <v>13687088</v>
      </c>
      <c r="H530" s="9" t="n">
        <v>14004346</v>
      </c>
      <c r="I530" s="9" t="n">
        <v>18128708</v>
      </c>
      <c r="J530" s="9" t="n">
        <v>18575966</v>
      </c>
      <c r="K530" s="9" t="n">
        <v>18575966</v>
      </c>
      <c r="L530" s="9" t="n">
        <v>18575966</v>
      </c>
      <c r="M530" s="9" t="n">
        <v>18864662</v>
      </c>
      <c r="N530" s="9" t="n">
        <v>20711421</v>
      </c>
      <c r="O530" s="9" t="n">
        <v>20711421</v>
      </c>
    </row>
    <row r="531">
      <c r="A531" s="2" t="inlineStr">
        <is>
          <t>A001360</t>
        </is>
      </c>
      <c r="B531" s="5" t="inlineStr">
        <is>
          <t>삼성제약</t>
        </is>
      </c>
      <c r="C531" s="2" t="inlineStr">
        <is>
          <t>상장주식수 (보통+우선)(주)</t>
        </is>
      </c>
      <c r="D531" s="2" t="inlineStr">
        <is>
          <t>YEARLY</t>
        </is>
      </c>
      <c r="E531" s="9" t="n">
        <v>7589733</v>
      </c>
      <c r="F531" s="9" t="n">
        <v>7589733</v>
      </c>
      <c r="G531" s="9" t="n">
        <v>7589733</v>
      </c>
      <c r="H531" s="9" t="n">
        <v>7589733</v>
      </c>
      <c r="I531" s="9" t="n">
        <v>7589733</v>
      </c>
      <c r="J531" s="9" t="n">
        <v>7589733</v>
      </c>
      <c r="K531" s="9" t="n">
        <v>9539788</v>
      </c>
      <c r="L531" s="9" t="n">
        <v>11639047</v>
      </c>
      <c r="M531" s="9" t="n">
        <v>22671867</v>
      </c>
      <c r="N531" s="9" t="n">
        <v>26481948</v>
      </c>
      <c r="O531" s="9" t="n">
        <v>27583624</v>
      </c>
    </row>
    <row r="532">
      <c r="A532" s="2" t="inlineStr">
        <is>
          <t>A014100</t>
        </is>
      </c>
      <c r="B532" s="5" t="inlineStr">
        <is>
          <t>보령메디앙스</t>
        </is>
      </c>
      <c r="C532" s="2" t="inlineStr">
        <is>
          <t>상장주식수 (보통+우선)(주)</t>
        </is>
      </c>
      <c r="D532" s="2" t="inlineStr">
        <is>
          <t>YEARLY</t>
        </is>
      </c>
      <c r="E532" s="8" t="n">
        <v>9200000</v>
      </c>
      <c r="F532" s="8" t="n">
        <v>9200000</v>
      </c>
      <c r="G532" s="8" t="n">
        <v>9400000</v>
      </c>
      <c r="H532" s="8" t="n">
        <v>9600000</v>
      </c>
      <c r="I532" s="8" t="n">
        <v>9800000</v>
      </c>
      <c r="J532" s="8" t="n">
        <v>10000000</v>
      </c>
      <c r="K532" s="8" t="n">
        <v>10200000</v>
      </c>
      <c r="L532" s="8" t="n">
        <v>10400000</v>
      </c>
      <c r="M532" s="8" t="n">
        <v>10600000</v>
      </c>
      <c r="N532" s="8" t="n">
        <v>10800000</v>
      </c>
      <c r="O532" s="8" t="n">
        <v>11000000</v>
      </c>
    </row>
    <row r="533">
      <c r="A533" s="2" t="inlineStr">
        <is>
          <t>A010050</t>
        </is>
      </c>
      <c r="B533" s="5" t="inlineStr">
        <is>
          <t>우리종금</t>
        </is>
      </c>
      <c r="C533" s="2" t="inlineStr">
        <is>
          <t>상장주식수 (보통+우선)(주)</t>
        </is>
      </c>
      <c r="D533" s="2" t="inlineStr">
        <is>
          <t>YEARLY</t>
        </is>
      </c>
      <c r="E533" s="8" t="n">
        <v>10038129</v>
      </c>
      <c r="F533" s="8" t="n">
        <v>17138129</v>
      </c>
      <c r="G533" s="8" t="n">
        <v>179902850</v>
      </c>
      <c r="H533" s="8" t="n">
        <v>179902850</v>
      </c>
      <c r="I533" s="8" t="n">
        <v>179902850</v>
      </c>
      <c r="J533" s="8" t="n">
        <v>179902850</v>
      </c>
      <c r="K533" s="8" t="n">
        <v>179902850</v>
      </c>
      <c r="L533" s="8" t="n">
        <v>334516015</v>
      </c>
      <c r="M533" s="8" t="n">
        <v>474203406</v>
      </c>
      <c r="N533" s="8" t="n">
        <v>474203406</v>
      </c>
      <c r="O533" s="8" t="n">
        <v>474203406</v>
      </c>
    </row>
    <row r="534">
      <c r="A534" s="2" t="inlineStr">
        <is>
          <t>A018120</t>
        </is>
      </c>
      <c r="B534" s="5" t="inlineStr">
        <is>
          <t>진로발효</t>
        </is>
      </c>
      <c r="C534" s="2" t="inlineStr">
        <is>
          <t>상장주식수 (보통+우선)(주)</t>
        </is>
      </c>
      <c r="D534" s="2" t="inlineStr">
        <is>
          <t>YEARLY</t>
        </is>
      </c>
      <c r="E534" s="8" t="n">
        <v>6500000</v>
      </c>
      <c r="F534" s="8" t="n">
        <v>13644900</v>
      </c>
      <c r="G534" s="8" t="n">
        <v>13200000</v>
      </c>
      <c r="H534" s="8" t="n">
        <v>13200000</v>
      </c>
      <c r="I534" s="8" t="n">
        <v>13200000</v>
      </c>
      <c r="J534" s="8" t="n">
        <v>13200000</v>
      </c>
      <c r="K534" s="8" t="n">
        <v>7524000</v>
      </c>
      <c r="L534" s="8" t="n">
        <v>7524000</v>
      </c>
      <c r="M534" s="8" t="n">
        <v>7524000</v>
      </c>
      <c r="N534" s="8" t="n">
        <v>7524000</v>
      </c>
      <c r="O534" s="8" t="n">
        <v>7524000</v>
      </c>
    </row>
    <row r="535">
      <c r="A535" s="2" t="inlineStr">
        <is>
          <t>A007700</t>
        </is>
      </c>
      <c r="B535" s="5" t="inlineStr">
        <is>
          <t>F&amp;F</t>
        </is>
      </c>
      <c r="C535" s="2" t="inlineStr">
        <is>
          <t>상장주식수 (보통+우선)(주)</t>
        </is>
      </c>
      <c r="D535" s="2" t="inlineStr">
        <is>
          <t>YEARLY</t>
        </is>
      </c>
      <c r="E535" s="8" t="n">
        <v>15400000</v>
      </c>
      <c r="F535" s="8" t="n">
        <v>15400000</v>
      </c>
      <c r="G535" s="8" t="n">
        <v>15400000</v>
      </c>
      <c r="H535" s="8" t="n">
        <v>15400000</v>
      </c>
      <c r="I535" s="8" t="n">
        <v>15400000</v>
      </c>
      <c r="J535" s="8" t="n">
        <v>15400000</v>
      </c>
      <c r="K535" s="8" t="n">
        <v>15400000</v>
      </c>
      <c r="L535" s="8" t="n">
        <v>15400000</v>
      </c>
      <c r="M535" s="8" t="n">
        <v>15400000</v>
      </c>
      <c r="N535" s="8" t="n">
        <v>15400000</v>
      </c>
      <c r="O535" s="8" t="n">
        <v>15400000</v>
      </c>
    </row>
    <row r="536">
      <c r="A536" s="2" t="inlineStr">
        <is>
          <t>A071200</t>
        </is>
      </c>
      <c r="B536" s="5" t="inlineStr">
        <is>
          <t>인피니트헬스케어</t>
        </is>
      </c>
      <c r="C536" s="2" t="inlineStr">
        <is>
          <t>상장주식수 (보통+우선)(주)</t>
        </is>
      </c>
      <c r="D536" s="2" t="inlineStr">
        <is>
          <t>YEARLY</t>
        </is>
      </c>
      <c r="E536" s="8" t="n"/>
      <c r="F536" s="8" t="n"/>
      <c r="G536" s="8" t="n"/>
      <c r="H536" s="8" t="n"/>
      <c r="I536" s="8" t="n">
        <v>23598467</v>
      </c>
      <c r="J536" s="8" t="n">
        <v>24144467</v>
      </c>
      <c r="K536" s="8" t="n">
        <v>24331167</v>
      </c>
      <c r="L536" s="8" t="n">
        <v>24373083</v>
      </c>
      <c r="M536" s="8" t="n">
        <v>24376583</v>
      </c>
      <c r="N536" s="8" t="n">
        <v>24376583</v>
      </c>
      <c r="O536" s="8" t="n">
        <v>24376583</v>
      </c>
    </row>
    <row r="537">
      <c r="A537" s="2" t="inlineStr">
        <is>
          <t>A205500</t>
        </is>
      </c>
      <c r="B537" s="5" t="inlineStr">
        <is>
          <t>액션스퀘어</t>
        </is>
      </c>
      <c r="C537" s="2" t="inlineStr">
        <is>
          <t>상장주식수 (보통+우선)(주)</t>
        </is>
      </c>
      <c r="D537" s="2" t="inlineStr">
        <is>
          <t>YEARLY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>
        <v>10520000</v>
      </c>
      <c r="N537" s="9" t="n">
        <v>122317130</v>
      </c>
      <c r="O537" s="9" t="n">
        <v>122317130</v>
      </c>
    </row>
    <row r="538">
      <c r="A538" s="2" t="inlineStr">
        <is>
          <t>A044490</t>
        </is>
      </c>
      <c r="B538" s="5" t="inlineStr">
        <is>
          <t>태웅</t>
        </is>
      </c>
      <c r="C538" s="2" t="inlineStr">
        <is>
          <t>상장주식수 (보통+우선)(주)</t>
        </is>
      </c>
      <c r="D538" s="2" t="inlineStr">
        <is>
          <t>YEARLY</t>
        </is>
      </c>
      <c r="E538" s="9" t="n">
        <v>15720000</v>
      </c>
      <c r="F538" s="9" t="n">
        <v>15788420</v>
      </c>
      <c r="G538" s="9" t="n">
        <v>16610420</v>
      </c>
      <c r="H538" s="9" t="n">
        <v>16610420</v>
      </c>
      <c r="I538" s="9" t="n">
        <v>16610420</v>
      </c>
      <c r="J538" s="9" t="n">
        <v>16610420</v>
      </c>
      <c r="K538" s="9" t="n">
        <v>16610420</v>
      </c>
      <c r="L538" s="9" t="n">
        <v>17926145</v>
      </c>
      <c r="M538" s="9" t="n">
        <v>18165368</v>
      </c>
      <c r="N538" s="9" t="n">
        <v>18165368</v>
      </c>
      <c r="O538" s="9" t="n">
        <v>18165368</v>
      </c>
    </row>
    <row r="539">
      <c r="A539" s="2" t="inlineStr">
        <is>
          <t>A189980</t>
        </is>
      </c>
      <c r="B539" s="5" t="inlineStr">
        <is>
          <t>흥국에프엔비</t>
        </is>
      </c>
      <c r="C539" s="2" t="inlineStr">
        <is>
          <t>상장주식수 (보통+우선)(주)</t>
        </is>
      </c>
      <c r="D539" s="2" t="inlineStr">
        <is>
          <t>YEARLY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>
        <v>7341291</v>
      </c>
      <c r="O539" s="9" t="n">
        <v>7341291</v>
      </c>
    </row>
    <row r="540">
      <c r="A540" s="2" t="inlineStr">
        <is>
          <t>A217730</t>
        </is>
      </c>
      <c r="B540" s="5" t="inlineStr">
        <is>
          <t>강스템바이오텍</t>
        </is>
      </c>
      <c r="C540" s="2" t="inlineStr">
        <is>
          <t>상장주식수 (보통+우선)(주)</t>
        </is>
      </c>
      <c r="D540" s="2" t="inlineStr">
        <is>
          <t>YEARLY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>
        <v>13817150</v>
      </c>
      <c r="O540" s="9" t="n">
        <v>13817150</v>
      </c>
    </row>
    <row r="541">
      <c r="A541" s="2" t="inlineStr">
        <is>
          <t>A002630</t>
        </is>
      </c>
      <c r="B541" s="5" t="inlineStr">
        <is>
          <t>오리엔트바이오</t>
        </is>
      </c>
      <c r="C541" s="2" t="inlineStr">
        <is>
          <t>상장주식수 (보통+우선)(주)</t>
        </is>
      </c>
      <c r="D541" s="2" t="inlineStr">
        <is>
          <t>YEARLY</t>
        </is>
      </c>
      <c r="E541" s="9" t="n">
        <v>48926878</v>
      </c>
      <c r="F541" s="9" t="n">
        <v>48926878</v>
      </c>
      <c r="G541" s="9" t="n">
        <v>78926878</v>
      </c>
      <c r="H541" s="9" t="n">
        <v>78926878</v>
      </c>
      <c r="I541" s="9" t="n">
        <v>78926878</v>
      </c>
      <c r="J541" s="9" t="n">
        <v>78926878</v>
      </c>
      <c r="K541" s="9" t="n">
        <v>80211598</v>
      </c>
      <c r="L541" s="9" t="n">
        <v>100211598</v>
      </c>
      <c r="M541" s="9" t="n">
        <v>100299535</v>
      </c>
      <c r="N541" s="9" t="n">
        <v>155299535</v>
      </c>
      <c r="O541" s="9" t="n">
        <v>155299535</v>
      </c>
    </row>
    <row r="542">
      <c r="A542" s="2" t="inlineStr">
        <is>
          <t>A900040</t>
        </is>
      </c>
      <c r="B542" s="5" t="inlineStr">
        <is>
          <t>차이나그레이트</t>
        </is>
      </c>
      <c r="C542" s="2" t="inlineStr">
        <is>
          <t>상장주식수 (보통+우선)(주)</t>
        </is>
      </c>
      <c r="D542" s="2" t="inlineStr">
        <is>
          <t>YEARLY</t>
        </is>
      </c>
      <c r="E542" s="8" t="n"/>
      <c r="F542" s="8" t="n"/>
      <c r="G542" s="8" t="n"/>
      <c r="H542" s="8" t="n">
        <v>100000000</v>
      </c>
      <c r="I542" s="8" t="n">
        <v>100000000</v>
      </c>
      <c r="J542" s="8" t="n">
        <v>100000000</v>
      </c>
      <c r="K542" s="8" t="n">
        <v>100000000</v>
      </c>
      <c r="L542" s="8" t="n">
        <v>100000000</v>
      </c>
      <c r="M542" s="8" t="n">
        <v>100000000</v>
      </c>
      <c r="N542" s="8" t="n">
        <v>114425850</v>
      </c>
      <c r="O542" s="8" t="n">
        <v>114425850</v>
      </c>
    </row>
    <row r="543">
      <c r="A543" s="2" t="inlineStr">
        <is>
          <t>A140410</t>
        </is>
      </c>
      <c r="B543" s="5" t="inlineStr">
        <is>
          <t>메지온</t>
        </is>
      </c>
      <c r="C543" s="2" t="inlineStr">
        <is>
          <t>상장주식수 (보통+우선)(주)</t>
        </is>
      </c>
      <c r="D543" s="2" t="inlineStr">
        <is>
          <t>YEARLY</t>
        </is>
      </c>
      <c r="E543" s="8" t="n"/>
      <c r="F543" s="8" t="n"/>
      <c r="G543" s="8" t="n"/>
      <c r="H543" s="8" t="n"/>
      <c r="I543" s="8" t="n"/>
      <c r="J543" s="8" t="n"/>
      <c r="K543" s="8" t="n">
        <v>8079500</v>
      </c>
      <c r="L543" s="8" t="n">
        <v>8079500</v>
      </c>
      <c r="M543" s="8" t="n">
        <v>8118000</v>
      </c>
      <c r="N543" s="8" t="n">
        <v>8158000</v>
      </c>
      <c r="O543" s="8" t="n">
        <v>8158000</v>
      </c>
    </row>
    <row r="544">
      <c r="A544" s="2" t="inlineStr">
        <is>
          <t>A002000</t>
        </is>
      </c>
      <c r="B544" s="5" t="inlineStr">
        <is>
          <t>한국유리</t>
        </is>
      </c>
      <c r="C544" s="2" t="inlineStr">
        <is>
          <t>상장주식수 (보통+우선)(주)</t>
        </is>
      </c>
      <c r="D544" s="2" t="inlineStr">
        <is>
          <t>YEARLY</t>
        </is>
      </c>
      <c r="E544" s="8" t="n">
        <v>10534427</v>
      </c>
      <c r="F544" s="8" t="n">
        <v>10534427</v>
      </c>
      <c r="G544" s="8" t="n">
        <v>10534427</v>
      </c>
      <c r="H544" s="8" t="n">
        <v>10534427</v>
      </c>
      <c r="I544" s="8" t="n">
        <v>10534427</v>
      </c>
      <c r="J544" s="8" t="n">
        <v>10534427</v>
      </c>
      <c r="K544" s="8" t="n">
        <v>10534427</v>
      </c>
      <c r="L544" s="8" t="n">
        <v>10534427</v>
      </c>
      <c r="M544" s="8" t="n">
        <v>10534427</v>
      </c>
      <c r="N544" s="8" t="n">
        <v>10534427</v>
      </c>
      <c r="O544" s="8" t="n">
        <v>10534427</v>
      </c>
    </row>
    <row r="545">
      <c r="A545" s="2" t="inlineStr">
        <is>
          <t>A004970</t>
        </is>
      </c>
      <c r="B545" s="5" t="inlineStr">
        <is>
          <t>신라교역</t>
        </is>
      </c>
      <c r="C545" s="2" t="inlineStr">
        <is>
          <t>상장주식수 (보통+우선)(주)</t>
        </is>
      </c>
      <c r="D545" s="2" t="inlineStr">
        <is>
          <t>YEARLY</t>
        </is>
      </c>
      <c r="E545" s="8" t="n">
        <v>14000000</v>
      </c>
      <c r="F545" s="8" t="n">
        <v>14909090</v>
      </c>
      <c r="G545" s="8" t="n">
        <v>14909090</v>
      </c>
      <c r="H545" s="8" t="n">
        <v>14909090</v>
      </c>
      <c r="I545" s="8" t="n">
        <v>16000000</v>
      </c>
      <c r="J545" s="8" t="n">
        <v>16000000</v>
      </c>
      <c r="K545" s="8" t="n">
        <v>16000000</v>
      </c>
      <c r="L545" s="8" t="n">
        <v>16000000</v>
      </c>
      <c r="M545" s="8" t="n">
        <v>16000000</v>
      </c>
      <c r="N545" s="8" t="n">
        <v>16000000</v>
      </c>
      <c r="O545" s="8" t="n">
        <v>16000000</v>
      </c>
    </row>
    <row r="546">
      <c r="A546" s="2" t="inlineStr">
        <is>
          <t>A190510</t>
        </is>
      </c>
      <c r="B546" s="5" t="inlineStr">
        <is>
          <t>나무가</t>
        </is>
      </c>
      <c r="C546" s="2" t="inlineStr">
        <is>
          <t>상장주식수 (보통+우선)(주)</t>
        </is>
      </c>
      <c r="D546" s="2" t="inlineStr">
        <is>
          <t>YEARLY</t>
        </is>
      </c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>
        <v>3336441</v>
      </c>
      <c r="O546" s="8" t="n">
        <v>3336441</v>
      </c>
    </row>
    <row r="547">
      <c r="A547" s="2" t="inlineStr">
        <is>
          <t>A039200</t>
        </is>
      </c>
      <c r="B547" s="5" t="inlineStr">
        <is>
          <t>오스코텍</t>
        </is>
      </c>
      <c r="C547" s="2" t="inlineStr">
        <is>
          <t>상장주식수 (보통+우선)(주)</t>
        </is>
      </c>
      <c r="D547" s="2" t="inlineStr">
        <is>
          <t>YEARLY</t>
        </is>
      </c>
      <c r="E547" s="9" t="n"/>
      <c r="F547" s="9" t="n">
        <v>6512079</v>
      </c>
      <c r="G547" s="9" t="n">
        <v>6565479</v>
      </c>
      <c r="H547" s="9" t="n">
        <v>6609879</v>
      </c>
      <c r="I547" s="9" t="n">
        <v>15252558</v>
      </c>
      <c r="J547" s="9" t="n">
        <v>15889225</v>
      </c>
      <c r="K547" s="9" t="n">
        <v>21756867</v>
      </c>
      <c r="L547" s="9" t="n">
        <v>21756867</v>
      </c>
      <c r="M547" s="9" t="n">
        <v>22571199</v>
      </c>
      <c r="N547" s="9" t="n">
        <v>24238126</v>
      </c>
      <c r="O547" s="9" t="n">
        <v>24238126</v>
      </c>
    </row>
    <row r="548">
      <c r="A548" s="2" t="inlineStr">
        <is>
          <t>A136490</t>
        </is>
      </c>
      <c r="B548" s="5" t="inlineStr">
        <is>
          <t>선진</t>
        </is>
      </c>
      <c r="C548" s="2" t="inlineStr">
        <is>
          <t>상장주식수 (보통+우선)(주)</t>
        </is>
      </c>
      <c r="D548" s="2" t="inlineStr">
        <is>
          <t>YEARLY</t>
        </is>
      </c>
      <c r="E548" s="9" t="n"/>
      <c r="F548" s="9" t="n"/>
      <c r="G548" s="9" t="n"/>
      <c r="H548" s="9" t="n"/>
      <c r="I548" s="9" t="n"/>
      <c r="J548" s="9" t="n">
        <v>8140000</v>
      </c>
      <c r="K548" s="9" t="n">
        <v>8140000</v>
      </c>
      <c r="L548" s="9" t="n">
        <v>8140000</v>
      </c>
      <c r="M548" s="9" t="n">
        <v>8140000</v>
      </c>
      <c r="N548" s="9" t="n">
        <v>8140000</v>
      </c>
      <c r="O548" s="9" t="n">
        <v>8140000</v>
      </c>
    </row>
    <row r="549">
      <c r="A549" s="2" t="inlineStr">
        <is>
          <t>A102710</t>
        </is>
      </c>
      <c r="B549" s="5" t="inlineStr">
        <is>
          <t>이엔에프테크놀로지</t>
        </is>
      </c>
      <c r="C549" s="2" t="inlineStr">
        <is>
          <t>상장주식수 (보통+우선)(주)</t>
        </is>
      </c>
      <c r="D549" s="2" t="inlineStr">
        <is>
          <t>YEARLY</t>
        </is>
      </c>
      <c r="E549" s="9" t="n"/>
      <c r="F549" s="9" t="n"/>
      <c r="G549" s="9" t="n"/>
      <c r="H549" s="9" t="n">
        <v>14200000</v>
      </c>
      <c r="I549" s="9" t="n">
        <v>14200000</v>
      </c>
      <c r="J549" s="9" t="n">
        <v>14200000</v>
      </c>
      <c r="K549" s="9" t="n">
        <v>14200000</v>
      </c>
      <c r="L549" s="9" t="n">
        <v>14200000</v>
      </c>
      <c r="M549" s="9" t="n">
        <v>14200000</v>
      </c>
      <c r="N549" s="9" t="n">
        <v>14200000</v>
      </c>
      <c r="O549" s="9" t="n">
        <v>14200000</v>
      </c>
    </row>
    <row r="550">
      <c r="A550" s="2" t="inlineStr">
        <is>
          <t>A013520</t>
        </is>
      </c>
      <c r="B550" s="5" t="inlineStr">
        <is>
          <t>화승알앤에이</t>
        </is>
      </c>
      <c r="C550" s="2" t="inlineStr">
        <is>
          <t>상장주식수 (보통+우선)(주)</t>
        </is>
      </c>
      <c r="D550" s="2" t="inlineStr">
        <is>
          <t>YEARLY</t>
        </is>
      </c>
      <c r="E550" s="9" t="n">
        <v>6000000</v>
      </c>
      <c r="F550" s="9" t="n">
        <v>6456121</v>
      </c>
      <c r="G550" s="9" t="n">
        <v>6456121</v>
      </c>
      <c r="H550" s="9" t="n">
        <v>6456121</v>
      </c>
      <c r="I550" s="9" t="n">
        <v>6456121</v>
      </c>
      <c r="J550" s="9" t="n">
        <v>6456121</v>
      </c>
      <c r="K550" s="9" t="n">
        <v>6456121</v>
      </c>
      <c r="L550" s="9" t="n">
        <v>6456121</v>
      </c>
      <c r="M550" s="9" t="n">
        <v>6456121</v>
      </c>
      <c r="N550" s="9" t="n">
        <v>6456121</v>
      </c>
      <c r="O550" s="9" t="n">
        <v>6456121</v>
      </c>
    </row>
    <row r="551">
      <c r="A551" s="2" t="inlineStr">
        <is>
          <t>A054670</t>
        </is>
      </c>
      <c r="B551" s="5" t="inlineStr">
        <is>
          <t>대한뉴팜</t>
        </is>
      </c>
      <c r="C551" s="2" t="inlineStr">
        <is>
          <t>상장주식수 (보통+우선)(주)</t>
        </is>
      </c>
      <c r="D551" s="2" t="inlineStr">
        <is>
          <t>YEARLY</t>
        </is>
      </c>
      <c r="E551" s="9" t="n">
        <v>8600000</v>
      </c>
      <c r="F551" s="9" t="n">
        <v>12890300</v>
      </c>
      <c r="G551" s="9" t="n">
        <v>12890300</v>
      </c>
      <c r="H551" s="9" t="n">
        <v>13428137</v>
      </c>
      <c r="I551" s="9" t="n">
        <v>13428137</v>
      </c>
      <c r="J551" s="9" t="n">
        <v>13428137</v>
      </c>
      <c r="K551" s="9" t="n">
        <v>13428137</v>
      </c>
      <c r="L551" s="9" t="n">
        <v>14354920</v>
      </c>
      <c r="M551" s="9" t="n">
        <v>14354920</v>
      </c>
      <c r="N551" s="9" t="n">
        <v>14354920</v>
      </c>
      <c r="O551" s="9" t="n">
        <v>14354920</v>
      </c>
    </row>
    <row r="552">
      <c r="A552" s="2" t="inlineStr">
        <is>
          <t>A038060</t>
        </is>
      </c>
      <c r="B552" s="5" t="inlineStr">
        <is>
          <t>루멘스</t>
        </is>
      </c>
      <c r="C552" s="2" t="inlineStr">
        <is>
          <t>상장주식수 (보통+우선)(주)</t>
        </is>
      </c>
      <c r="D552" s="2" t="inlineStr">
        <is>
          <t>YEARLY</t>
        </is>
      </c>
      <c r="E552" s="8" t="n">
        <v>7999990</v>
      </c>
      <c r="F552" s="8" t="n">
        <v>7999990</v>
      </c>
      <c r="G552" s="8" t="n">
        <v>29069153</v>
      </c>
      <c r="H552" s="8" t="n">
        <v>39718287</v>
      </c>
      <c r="I552" s="8" t="n">
        <v>40090682</v>
      </c>
      <c r="J552" s="8" t="n">
        <v>40221698</v>
      </c>
      <c r="K552" s="8" t="n">
        <v>40818213</v>
      </c>
      <c r="L552" s="8" t="n">
        <v>45013468</v>
      </c>
      <c r="M552" s="8" t="n">
        <v>47276784</v>
      </c>
      <c r="N552" s="8" t="n">
        <v>47276784</v>
      </c>
      <c r="O552" s="8" t="n">
        <v>47276784</v>
      </c>
    </row>
    <row r="553">
      <c r="A553" s="2" t="inlineStr">
        <is>
          <t>A041590</t>
        </is>
      </c>
      <c r="B553" s="5" t="inlineStr">
        <is>
          <t>젬백스테크놀러지</t>
        </is>
      </c>
      <c r="C553" s="2" t="inlineStr">
        <is>
          <t>상장주식수 (보통+우선)(주)</t>
        </is>
      </c>
      <c r="D553" s="2" t="inlineStr">
        <is>
          <t>YEARLY</t>
        </is>
      </c>
      <c r="E553" s="8" t="n">
        <v>6500000</v>
      </c>
      <c r="F553" s="8" t="n">
        <v>14742787</v>
      </c>
      <c r="G553" s="8" t="n">
        <v>14742787</v>
      </c>
      <c r="H553" s="8" t="n">
        <v>14862614</v>
      </c>
      <c r="I553" s="8" t="n">
        <v>15763514</v>
      </c>
      <c r="J553" s="8" t="n">
        <v>16168827</v>
      </c>
      <c r="K553" s="8" t="n">
        <v>16168827</v>
      </c>
      <c r="L553" s="8" t="n">
        <v>17177298</v>
      </c>
      <c r="M553" s="8" t="n">
        <v>20818592</v>
      </c>
      <c r="N553" s="8" t="n">
        <v>25734961</v>
      </c>
      <c r="O553" s="8" t="n">
        <v>25734961</v>
      </c>
    </row>
    <row r="554">
      <c r="A554" s="2" t="inlineStr">
        <is>
          <t>A002250</t>
        </is>
      </c>
      <c r="B554" s="5" t="inlineStr">
        <is>
          <t>알보젠코리아</t>
        </is>
      </c>
      <c r="C554" s="2" t="inlineStr">
        <is>
          <t>상장주식수 (보통+우선)(주)</t>
        </is>
      </c>
      <c r="D554" s="2" t="inlineStr">
        <is>
          <t>YEARLY</t>
        </is>
      </c>
      <c r="E554" s="8" t="n">
        <v>3259991</v>
      </c>
      <c r="F554" s="8" t="n">
        <v>3259991</v>
      </c>
      <c r="G554" s="8" t="n">
        <v>3259991</v>
      </c>
      <c r="H554" s="8" t="n">
        <v>3259991</v>
      </c>
      <c r="I554" s="8" t="n">
        <v>3259991</v>
      </c>
      <c r="J554" s="8" t="n">
        <v>3259991</v>
      </c>
      <c r="K554" s="8" t="n">
        <v>4889986</v>
      </c>
      <c r="L554" s="8" t="n">
        <v>4889986</v>
      </c>
      <c r="M554" s="8" t="n">
        <v>11857922</v>
      </c>
      <c r="N554" s="8" t="n">
        <v>11857922</v>
      </c>
      <c r="O554" s="8" t="n">
        <v>11857922</v>
      </c>
    </row>
    <row r="555">
      <c r="A555" s="2" t="inlineStr">
        <is>
          <t>A001880</t>
        </is>
      </c>
      <c r="B555" s="5" t="inlineStr">
        <is>
          <t>삼호</t>
        </is>
      </c>
      <c r="C555" s="2" t="inlineStr">
        <is>
          <t>상장주식수 (보통+우선)(주)</t>
        </is>
      </c>
      <c r="D555" s="2" t="inlineStr">
        <is>
          <t>YEARLY</t>
        </is>
      </c>
      <c r="E555" s="8" t="n">
        <v>14400000</v>
      </c>
      <c r="F555" s="8" t="n">
        <v>14400000</v>
      </c>
      <c r="G555" s="8" t="n">
        <v>14400000</v>
      </c>
      <c r="H555" s="8" t="n">
        <v>14400000</v>
      </c>
      <c r="I555" s="8" t="n">
        <v>14400000</v>
      </c>
      <c r="J555" s="8" t="n">
        <v>14400000</v>
      </c>
      <c r="K555" s="8" t="n">
        <v>14400000</v>
      </c>
      <c r="L555" s="8" t="n">
        <v>14400000</v>
      </c>
      <c r="M555" s="8" t="n">
        <v>15179766</v>
      </c>
      <c r="N555" s="8" t="n">
        <v>15179766</v>
      </c>
      <c r="O555" s="8" t="n">
        <v>15179766</v>
      </c>
    </row>
    <row r="556">
      <c r="A556" s="2" t="inlineStr">
        <is>
          <t>A068150</t>
        </is>
      </c>
      <c r="B556" s="5" t="inlineStr">
        <is>
          <t>엔티피아</t>
        </is>
      </c>
      <c r="C556" s="2" t="inlineStr">
        <is>
          <t>상장주식수 (보통+우선)(주)</t>
        </is>
      </c>
      <c r="D556" s="2" t="inlineStr">
        <is>
          <t>YEARLY</t>
        </is>
      </c>
      <c r="E556" s="8" t="n">
        <v>4290000</v>
      </c>
      <c r="F556" s="8" t="n">
        <v>6290000</v>
      </c>
      <c r="G556" s="8" t="n">
        <v>32595335</v>
      </c>
      <c r="H556" s="8" t="n">
        <v>81433426</v>
      </c>
      <c r="I556" s="8" t="n">
        <v>27806432</v>
      </c>
      <c r="J556" s="8" t="n">
        <v>30813527</v>
      </c>
      <c r="K556" s="8" t="n">
        <v>30813527</v>
      </c>
      <c r="L556" s="8" t="n">
        <v>36531718</v>
      </c>
      <c r="M556" s="8" t="n">
        <v>49858969</v>
      </c>
      <c r="N556" s="8" t="n">
        <v>69752117</v>
      </c>
      <c r="O556" s="8" t="n">
        <v>69752117</v>
      </c>
    </row>
    <row r="557">
      <c r="A557" s="2" t="inlineStr">
        <is>
          <t>A019170</t>
        </is>
      </c>
      <c r="B557" s="5" t="inlineStr">
        <is>
          <t>신풍제약</t>
        </is>
      </c>
      <c r="C557" s="2" t="inlineStr">
        <is>
          <t>상장주식수 (보통+우선)(주)</t>
        </is>
      </c>
      <c r="D557" s="2" t="inlineStr">
        <is>
          <t>YEARLY</t>
        </is>
      </c>
      <c r="E557" s="9" t="n">
        <v>4023677</v>
      </c>
      <c r="F557" s="9" t="n">
        <v>4023677</v>
      </c>
      <c r="G557" s="9" t="n">
        <v>4023677</v>
      </c>
      <c r="H557" s="9" t="n">
        <v>4023677</v>
      </c>
      <c r="I557" s="9" t="n">
        <v>4023677</v>
      </c>
      <c r="J557" s="9" t="n">
        <v>41288770</v>
      </c>
      <c r="K557" s="9" t="n">
        <v>42732170</v>
      </c>
      <c r="L557" s="9" t="n">
        <v>44233200</v>
      </c>
      <c r="M557" s="9" t="n">
        <v>45794300</v>
      </c>
      <c r="N557" s="9" t="n">
        <v>47418000</v>
      </c>
      <c r="O557" s="9" t="n">
        <v>47418000</v>
      </c>
    </row>
    <row r="558">
      <c r="A558" s="2" t="inlineStr">
        <is>
          <t>A067160</t>
        </is>
      </c>
      <c r="B558" s="5" t="inlineStr">
        <is>
          <t>아프리카TV</t>
        </is>
      </c>
      <c r="C558" s="2" t="inlineStr">
        <is>
          <t>상장주식수 (보통+우선)(주)</t>
        </is>
      </c>
      <c r="D558" s="2" t="inlineStr">
        <is>
          <t>YEARLY</t>
        </is>
      </c>
      <c r="E558" s="9" t="n">
        <v>6903000</v>
      </c>
      <c r="F558" s="9" t="n">
        <v>12683964</v>
      </c>
      <c r="G558" s="9" t="n">
        <v>16933869</v>
      </c>
      <c r="H558" s="9" t="n">
        <v>16933869</v>
      </c>
      <c r="I558" s="9" t="n">
        <v>17893816</v>
      </c>
      <c r="J558" s="9" t="n">
        <v>8205741</v>
      </c>
      <c r="K558" s="9" t="n">
        <v>9283668</v>
      </c>
      <c r="L558" s="9" t="n">
        <v>9897743</v>
      </c>
      <c r="M558" s="9" t="n">
        <v>10318867</v>
      </c>
      <c r="N558" s="9" t="n">
        <v>10328867</v>
      </c>
      <c r="O558" s="9" t="n">
        <v>10328867</v>
      </c>
    </row>
    <row r="559">
      <c r="A559" s="2" t="inlineStr">
        <is>
          <t>A227840</t>
        </is>
      </c>
      <c r="B559" s="5" t="inlineStr">
        <is>
          <t>현대씨앤에프</t>
        </is>
      </c>
      <c r="C559" s="2" t="inlineStr">
        <is>
          <t>상장주식수 (보통+우선)(주)</t>
        </is>
      </c>
      <c r="D559" s="2" t="inlineStr">
        <is>
          <t>YEARLY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>
        <v>9100836</v>
      </c>
      <c r="O559" s="9" t="n">
        <v>9100836</v>
      </c>
    </row>
    <row r="560">
      <c r="A560" s="2" t="inlineStr">
        <is>
          <t>A005680</t>
        </is>
      </c>
      <c r="B560" s="5" t="inlineStr">
        <is>
          <t>삼영전자</t>
        </is>
      </c>
      <c r="C560" s="2" t="inlineStr">
        <is>
          <t>상장주식수 (보통+우선)(주)</t>
        </is>
      </c>
      <c r="D560" s="2" t="inlineStr">
        <is>
          <t>YEARLY</t>
        </is>
      </c>
      <c r="E560" s="9" t="n">
        <v>20000000</v>
      </c>
      <c r="F560" s="9" t="n">
        <v>20000000</v>
      </c>
      <c r="G560" s="9" t="n">
        <v>20000000</v>
      </c>
      <c r="H560" s="9" t="n">
        <v>20000000</v>
      </c>
      <c r="I560" s="9" t="n">
        <v>20000000</v>
      </c>
      <c r="J560" s="9" t="n">
        <v>20000000</v>
      </c>
      <c r="K560" s="9" t="n">
        <v>20000000</v>
      </c>
      <c r="L560" s="9" t="n">
        <v>20000000</v>
      </c>
      <c r="M560" s="9" t="n">
        <v>20000000</v>
      </c>
      <c r="N560" s="9" t="n">
        <v>20000000</v>
      </c>
      <c r="O560" s="9" t="n">
        <v>20000000</v>
      </c>
    </row>
    <row r="561">
      <c r="A561" s="2" t="inlineStr">
        <is>
          <t>A003070</t>
        </is>
      </c>
      <c r="B561" s="5" t="inlineStr">
        <is>
          <t>코오롱글로벌</t>
        </is>
      </c>
      <c r="C561" s="2" t="inlineStr">
        <is>
          <t>상장주식수 (보통+우선)(주)</t>
        </is>
      </c>
      <c r="D561" s="2" t="inlineStr">
        <is>
          <t>YEARLY</t>
        </is>
      </c>
      <c r="E561" s="9" t="n">
        <v>24176406</v>
      </c>
      <c r="F561" s="9" t="n">
        <v>24183148</v>
      </c>
      <c r="G561" s="9" t="n">
        <v>24183148</v>
      </c>
      <c r="H561" s="9" t="n">
        <v>24183148</v>
      </c>
      <c r="I561" s="9" t="n">
        <v>29147896</v>
      </c>
      <c r="J561" s="9" t="n">
        <v>29148476</v>
      </c>
      <c r="K561" s="9" t="n">
        <v>83748737</v>
      </c>
      <c r="L561" s="9" t="n">
        <v>83756567</v>
      </c>
      <c r="M561" s="9" t="n">
        <v>16751313</v>
      </c>
      <c r="N561" s="9" t="n">
        <v>16751313</v>
      </c>
      <c r="O561" s="9" t="n">
        <v>16751313</v>
      </c>
    </row>
    <row r="562">
      <c r="A562" s="2" t="inlineStr">
        <is>
          <t>A143240</t>
        </is>
      </c>
      <c r="B562" s="5" t="inlineStr">
        <is>
          <t>사람인에이치알</t>
        </is>
      </c>
      <c r="C562" s="2" t="inlineStr">
        <is>
          <t>상장주식수 (보통+우선)(주)</t>
        </is>
      </c>
      <c r="D562" s="2" t="inlineStr">
        <is>
          <t>YEARLY</t>
        </is>
      </c>
      <c r="E562" s="8" t="n"/>
      <c r="F562" s="8" t="n"/>
      <c r="G562" s="8" t="n"/>
      <c r="H562" s="8" t="n"/>
      <c r="I562" s="8" t="n"/>
      <c r="J562" s="8" t="n"/>
      <c r="K562" s="8" t="n">
        <v>8888119</v>
      </c>
      <c r="L562" s="8" t="n">
        <v>11634263</v>
      </c>
      <c r="M562" s="8" t="n">
        <v>11634263</v>
      </c>
      <c r="N562" s="8" t="n">
        <v>11634263</v>
      </c>
      <c r="O562" s="8" t="n">
        <v>11634263</v>
      </c>
    </row>
    <row r="563">
      <c r="A563" s="2" t="inlineStr">
        <is>
          <t>A001200</t>
        </is>
      </c>
      <c r="B563" s="5" t="inlineStr">
        <is>
          <t>유진투자증권</t>
        </is>
      </c>
      <c r="C563" s="2" t="inlineStr">
        <is>
          <t>상장주식수 (보통+우선)(주)</t>
        </is>
      </c>
      <c r="D563" s="2" t="inlineStr">
        <is>
          <t>YEARLY</t>
        </is>
      </c>
      <c r="E563" s="8" t="n">
        <v>264886160</v>
      </c>
      <c r="F563" s="8" t="n">
        <v>552785920</v>
      </c>
      <c r="G563" s="8" t="n">
        <v>579121195</v>
      </c>
      <c r="H563" s="8" t="n">
        <v>579744185</v>
      </c>
      <c r="I563" s="8" t="n">
        <v>579774185</v>
      </c>
      <c r="J563" s="8" t="n">
        <v>57977418</v>
      </c>
      <c r="K563" s="8" t="n">
        <v>57977418</v>
      </c>
      <c r="L563" s="8" t="n">
        <v>57977418</v>
      </c>
      <c r="M563" s="8" t="n">
        <v>96866418</v>
      </c>
      <c r="N563" s="8" t="n">
        <v>96866418</v>
      </c>
      <c r="O563" s="8" t="n">
        <v>96866418</v>
      </c>
    </row>
    <row r="564">
      <c r="A564" s="2" t="inlineStr">
        <is>
          <t>A092730</t>
        </is>
      </c>
      <c r="B564" s="5" t="inlineStr">
        <is>
          <t>네오팜</t>
        </is>
      </c>
      <c r="C564" s="2" t="inlineStr">
        <is>
          <t>상장주식수 (보통+우선)(주)</t>
        </is>
      </c>
      <c r="D564" s="2" t="inlineStr">
        <is>
          <t>YEARLY</t>
        </is>
      </c>
      <c r="E564" s="8" t="n"/>
      <c r="F564" s="8" t="n">
        <v>5155579</v>
      </c>
      <c r="G564" s="8" t="n">
        <v>6652186</v>
      </c>
      <c r="H564" s="8" t="n">
        <v>7461237</v>
      </c>
      <c r="I564" s="8" t="n">
        <v>7461237</v>
      </c>
      <c r="J564" s="8" t="n">
        <v>7461237</v>
      </c>
      <c r="K564" s="8" t="n">
        <v>7461237</v>
      </c>
      <c r="L564" s="8" t="n">
        <v>7461237</v>
      </c>
      <c r="M564" s="8" t="n">
        <v>7461237</v>
      </c>
      <c r="N564" s="8" t="n">
        <v>7461237</v>
      </c>
      <c r="O564" s="8" t="n">
        <v>7461237</v>
      </c>
    </row>
    <row r="565">
      <c r="A565" s="2" t="inlineStr">
        <is>
          <t>A004840</t>
        </is>
      </c>
      <c r="B565" s="5" t="inlineStr">
        <is>
          <t>DRB동일</t>
        </is>
      </c>
      <c r="C565" s="2" t="inlineStr">
        <is>
          <t>상장주식수 (보통+우선)(주)</t>
        </is>
      </c>
      <c r="D565" s="2" t="inlineStr">
        <is>
          <t>YEARLY</t>
        </is>
      </c>
      <c r="E565" s="8" t="n">
        <v>17400000</v>
      </c>
      <c r="F565" s="8" t="n">
        <v>18400000</v>
      </c>
      <c r="G565" s="8" t="n">
        <v>19400000</v>
      </c>
      <c r="H565" s="8" t="n">
        <v>20000000</v>
      </c>
      <c r="I565" s="8" t="n">
        <v>21000000</v>
      </c>
      <c r="J565" s="8" t="n">
        <v>22000000</v>
      </c>
      <c r="K565" s="8" t="n">
        <v>12298274</v>
      </c>
      <c r="L565" s="8" t="n">
        <v>16969461</v>
      </c>
      <c r="M565" s="8" t="n">
        <v>17500000</v>
      </c>
      <c r="N565" s="8" t="n">
        <v>18010000</v>
      </c>
      <c r="O565" s="8" t="n">
        <v>18010000</v>
      </c>
    </row>
    <row r="566">
      <c r="A566" s="2" t="inlineStr">
        <is>
          <t>A023160</t>
        </is>
      </c>
      <c r="B566" s="5" t="inlineStr">
        <is>
          <t>태광</t>
        </is>
      </c>
      <c r="C566" s="2" t="inlineStr">
        <is>
          <t>상장주식수 (보통+우선)(주)</t>
        </is>
      </c>
      <c r="D566" s="2" t="inlineStr">
        <is>
          <t>YEARLY</t>
        </is>
      </c>
      <c r="E566" s="8" t="n">
        <v>19793626</v>
      </c>
      <c r="F566" s="8" t="n">
        <v>19793626</v>
      </c>
      <c r="G566" s="8" t="n">
        <v>20781341</v>
      </c>
      <c r="H566" s="8" t="n">
        <v>21812848</v>
      </c>
      <c r="I566" s="8" t="n">
        <v>22896317</v>
      </c>
      <c r="J566" s="8" t="n">
        <v>23575628</v>
      </c>
      <c r="K566" s="8" t="n">
        <v>24275228</v>
      </c>
      <c r="L566" s="8" t="n">
        <v>25000000</v>
      </c>
      <c r="M566" s="8" t="n">
        <v>25750000</v>
      </c>
      <c r="N566" s="8" t="n">
        <v>26500000</v>
      </c>
      <c r="O566" s="8" t="n">
        <v>26500000</v>
      </c>
    </row>
    <row r="567">
      <c r="A567" s="2" t="inlineStr">
        <is>
          <t>A000860</t>
        </is>
      </c>
      <c r="B567" s="5" t="inlineStr">
        <is>
          <t>강남제비스코</t>
        </is>
      </c>
      <c r="C567" s="2" t="inlineStr">
        <is>
          <t>상장주식수 (보통+우선)(주)</t>
        </is>
      </c>
      <c r="D567" s="2" t="inlineStr">
        <is>
          <t>YEARLY</t>
        </is>
      </c>
      <c r="E567" s="9" t="n">
        <v>6500000</v>
      </c>
      <c r="F567" s="9" t="n">
        <v>6500000</v>
      </c>
      <c r="G567" s="9" t="n">
        <v>6500000</v>
      </c>
      <c r="H567" s="9" t="n">
        <v>6500000</v>
      </c>
      <c r="I567" s="9" t="n">
        <v>6500000</v>
      </c>
      <c r="J567" s="9" t="n">
        <v>6500000</v>
      </c>
      <c r="K567" s="9" t="n">
        <v>6500000</v>
      </c>
      <c r="L567" s="9" t="n">
        <v>6500000</v>
      </c>
      <c r="M567" s="9" t="n">
        <v>6500000</v>
      </c>
      <c r="N567" s="9" t="n">
        <v>6500000</v>
      </c>
      <c r="O567" s="9" t="n">
        <v>6500000</v>
      </c>
    </row>
    <row r="568">
      <c r="A568" s="2" t="inlineStr">
        <is>
          <t>A107590</t>
        </is>
      </c>
      <c r="B568" s="5" t="inlineStr">
        <is>
          <t>미원에스씨</t>
        </is>
      </c>
      <c r="C568" s="2" t="inlineStr">
        <is>
          <t>상장주식수 (보통+우선)(주)</t>
        </is>
      </c>
      <c r="D568" s="2" t="inlineStr">
        <is>
          <t>YEARLY</t>
        </is>
      </c>
      <c r="E568" s="9" t="n"/>
      <c r="F568" s="9" t="n"/>
      <c r="G568" s="9" t="n"/>
      <c r="H568" s="9" t="n">
        <v>700000</v>
      </c>
      <c r="I568" s="9" t="n">
        <v>705130</v>
      </c>
      <c r="J568" s="9" t="n">
        <v>710350</v>
      </c>
      <c r="K568" s="9" t="n">
        <v>716350</v>
      </c>
      <c r="L568" s="9" t="n">
        <v>720473</v>
      </c>
      <c r="M568" s="9" t="n">
        <v>724489</v>
      </c>
      <c r="N568" s="9" t="n">
        <v>729367</v>
      </c>
      <c r="O568" s="9" t="n">
        <v>729367</v>
      </c>
    </row>
    <row r="569">
      <c r="A569" s="2" t="inlineStr">
        <is>
          <t>A088130</t>
        </is>
      </c>
      <c r="B569" s="5" t="inlineStr">
        <is>
          <t>동아엘텍</t>
        </is>
      </c>
      <c r="C569" s="2" t="inlineStr">
        <is>
          <t>상장주식수 (보통+우선)(주)</t>
        </is>
      </c>
      <c r="D569" s="2" t="inlineStr">
        <is>
          <t>YEARLY</t>
        </is>
      </c>
      <c r="E569" s="9" t="n"/>
      <c r="F569" s="9" t="n">
        <v>4400000</v>
      </c>
      <c r="G569" s="9" t="n">
        <v>4400000</v>
      </c>
      <c r="H569" s="9" t="n">
        <v>6600000</v>
      </c>
      <c r="I569" s="9" t="n">
        <v>6600000</v>
      </c>
      <c r="J569" s="9" t="n">
        <v>6600000</v>
      </c>
      <c r="K569" s="9" t="n">
        <v>6929895</v>
      </c>
      <c r="L569" s="9" t="n">
        <v>8077295</v>
      </c>
      <c r="M569" s="9" t="n">
        <v>8472525</v>
      </c>
      <c r="N569" s="9" t="n">
        <v>11150296</v>
      </c>
      <c r="O569" s="9" t="n">
        <v>11150296</v>
      </c>
    </row>
    <row r="570">
      <c r="A570" s="2" t="inlineStr">
        <is>
          <t>A100700</t>
        </is>
      </c>
      <c r="B570" s="5" t="inlineStr">
        <is>
          <t>세운메디칼</t>
        </is>
      </c>
      <c r="C570" s="2" t="inlineStr">
        <is>
          <t>상장주식수 (보통+우선)(주)</t>
        </is>
      </c>
      <c r="D570" s="2" t="inlineStr">
        <is>
          <t>YEARLY</t>
        </is>
      </c>
      <c r="E570" s="9" t="n"/>
      <c r="F570" s="9" t="n"/>
      <c r="G570" s="9" t="n">
        <v>4380000</v>
      </c>
      <c r="H570" s="9" t="n">
        <v>43800000</v>
      </c>
      <c r="I570" s="9" t="n">
        <v>43800000</v>
      </c>
      <c r="J570" s="9" t="n">
        <v>43800000</v>
      </c>
      <c r="K570" s="9" t="n">
        <v>43800000</v>
      </c>
      <c r="L570" s="9" t="n">
        <v>43800000</v>
      </c>
      <c r="M570" s="9" t="n">
        <v>43800000</v>
      </c>
      <c r="N570" s="9" t="n">
        <v>43800000</v>
      </c>
      <c r="O570" s="9" t="n">
        <v>43800000</v>
      </c>
    </row>
    <row r="571">
      <c r="A571" s="2" t="inlineStr">
        <is>
          <t>A004700</t>
        </is>
      </c>
      <c r="B571" s="5" t="inlineStr">
        <is>
          <t>조광피혁</t>
        </is>
      </c>
      <c r="C571" s="2" t="inlineStr">
        <is>
          <t>상장주식수 (보통+우선)(주)</t>
        </is>
      </c>
      <c r="D571" s="2" t="inlineStr">
        <is>
          <t>YEARLY</t>
        </is>
      </c>
      <c r="E571" s="9" t="n">
        <v>6649138</v>
      </c>
      <c r="F571" s="9" t="n">
        <v>6649138</v>
      </c>
      <c r="G571" s="9" t="n">
        <v>6649138</v>
      </c>
      <c r="H571" s="9" t="n">
        <v>6649138</v>
      </c>
      <c r="I571" s="9" t="n">
        <v>6649138</v>
      </c>
      <c r="J571" s="9" t="n">
        <v>6649138</v>
      </c>
      <c r="K571" s="9" t="n">
        <v>6649138</v>
      </c>
      <c r="L571" s="9" t="n">
        <v>6649138</v>
      </c>
      <c r="M571" s="9" t="n">
        <v>6649138</v>
      </c>
      <c r="N571" s="9" t="n">
        <v>6649138</v>
      </c>
      <c r="O571" s="9" t="n">
        <v>6649138</v>
      </c>
    </row>
    <row r="572">
      <c r="A572" s="2" t="inlineStr">
        <is>
          <t>A121600</t>
        </is>
      </c>
      <c r="B572" s="5" t="inlineStr">
        <is>
          <t>나노신소재</t>
        </is>
      </c>
      <c r="C572" s="2" t="inlineStr">
        <is>
          <t>상장주식수 (보통+우선)(주)</t>
        </is>
      </c>
      <c r="D572" s="2" t="inlineStr">
        <is>
          <t>YEARLY</t>
        </is>
      </c>
      <c r="E572" s="8" t="n"/>
      <c r="F572" s="8" t="n"/>
      <c r="G572" s="8" t="n"/>
      <c r="H572" s="8" t="n"/>
      <c r="I572" s="8" t="n"/>
      <c r="J572" s="8" t="n">
        <v>7232222</v>
      </c>
      <c r="K572" s="8" t="n">
        <v>7232222</v>
      </c>
      <c r="L572" s="8" t="n">
        <v>7232222</v>
      </c>
      <c r="M572" s="8" t="n">
        <v>7232222</v>
      </c>
      <c r="N572" s="8" t="n">
        <v>10848333</v>
      </c>
      <c r="O572" s="8" t="n">
        <v>10848333</v>
      </c>
    </row>
    <row r="573">
      <c r="A573" s="2" t="inlineStr">
        <is>
          <t>A025000</t>
        </is>
      </c>
      <c r="B573" s="5" t="inlineStr">
        <is>
          <t>KPX케미칼</t>
        </is>
      </c>
      <c r="C573" s="2" t="inlineStr">
        <is>
          <t>상장주식수 (보통+우선)(주)</t>
        </is>
      </c>
      <c r="D573" s="2" t="inlineStr">
        <is>
          <t>YEARLY</t>
        </is>
      </c>
      <c r="E573" s="8" t="n">
        <v>4200000</v>
      </c>
      <c r="F573" s="8" t="n">
        <v>4600000</v>
      </c>
      <c r="G573" s="8" t="n">
        <v>4600000</v>
      </c>
      <c r="H573" s="8" t="n">
        <v>4840000</v>
      </c>
      <c r="I573" s="8" t="n">
        <v>4840000</v>
      </c>
      <c r="J573" s="8" t="n">
        <v>4840000</v>
      </c>
      <c r="K573" s="8" t="n">
        <v>4840000</v>
      </c>
      <c r="L573" s="8" t="n">
        <v>4840000</v>
      </c>
      <c r="M573" s="8" t="n">
        <v>4840000</v>
      </c>
      <c r="N573" s="8" t="n">
        <v>4840000</v>
      </c>
      <c r="O573" s="8" t="n">
        <v>4840000</v>
      </c>
    </row>
    <row r="574">
      <c r="A574" s="2" t="inlineStr">
        <is>
          <t>A067830</t>
        </is>
      </c>
      <c r="B574" s="5" t="inlineStr">
        <is>
          <t>세이브존I&amp;C</t>
        </is>
      </c>
      <c r="C574" s="2" t="inlineStr">
        <is>
          <t>상장주식수 (보통+우선)(주)</t>
        </is>
      </c>
      <c r="D574" s="2" t="inlineStr">
        <is>
          <t>YEARLY</t>
        </is>
      </c>
      <c r="E574" s="8" t="n">
        <v>41040895</v>
      </c>
      <c r="F574" s="8" t="n">
        <v>41040895</v>
      </c>
      <c r="G574" s="8" t="n">
        <v>41040895</v>
      </c>
      <c r="H574" s="8" t="n">
        <v>41040895</v>
      </c>
      <c r="I574" s="8" t="n">
        <v>41040895</v>
      </c>
      <c r="J574" s="8" t="n">
        <v>41040895</v>
      </c>
      <c r="K574" s="8" t="n">
        <v>41040895</v>
      </c>
      <c r="L574" s="8" t="n">
        <v>41040895</v>
      </c>
      <c r="M574" s="8" t="n">
        <v>41040895</v>
      </c>
      <c r="N574" s="8" t="n">
        <v>41040895</v>
      </c>
      <c r="O574" s="8" t="n">
        <v>41040895</v>
      </c>
    </row>
    <row r="575">
      <c r="A575" s="2" t="inlineStr">
        <is>
          <t>A011090</t>
        </is>
      </c>
      <c r="B575" s="5" t="inlineStr">
        <is>
          <t>에넥스</t>
        </is>
      </c>
      <c r="C575" s="2" t="inlineStr">
        <is>
          <t>상장주식수 (보통+우선)(주)</t>
        </is>
      </c>
      <c r="D575" s="2" t="inlineStr">
        <is>
          <t>YEARLY</t>
        </is>
      </c>
      <c r="E575" s="8" t="n">
        <v>4547400</v>
      </c>
      <c r="F575" s="8" t="n">
        <v>4547400</v>
      </c>
      <c r="G575" s="8" t="n">
        <v>45474000</v>
      </c>
      <c r="H575" s="8" t="n">
        <v>45474000</v>
      </c>
      <c r="I575" s="8" t="n">
        <v>45474000</v>
      </c>
      <c r="J575" s="8" t="n">
        <v>45474000</v>
      </c>
      <c r="K575" s="8" t="n">
        <v>45474000</v>
      </c>
      <c r="L575" s="8" t="n">
        <v>59991641</v>
      </c>
      <c r="M575" s="8" t="n">
        <v>59991641</v>
      </c>
      <c r="N575" s="8" t="n">
        <v>59991641</v>
      </c>
      <c r="O575" s="8" t="n">
        <v>59991641</v>
      </c>
    </row>
    <row r="576">
      <c r="A576" s="2" t="inlineStr">
        <is>
          <t>A077360</t>
        </is>
      </c>
      <c r="B576" s="5" t="inlineStr">
        <is>
          <t>덕산하이메탈</t>
        </is>
      </c>
      <c r="C576" s="2" t="inlineStr">
        <is>
          <t>상장주식수 (보통+우선)(주)</t>
        </is>
      </c>
      <c r="D576" s="2" t="inlineStr">
        <is>
          <t>YEARLY</t>
        </is>
      </c>
      <c r="E576" s="8" t="n">
        <v>6986000</v>
      </c>
      <c r="F576" s="8" t="n">
        <v>7787443</v>
      </c>
      <c r="G576" s="8" t="n">
        <v>19468607</v>
      </c>
      <c r="H576" s="8" t="n">
        <v>24460039</v>
      </c>
      <c r="I576" s="8" t="n">
        <v>24914584</v>
      </c>
      <c r="J576" s="8" t="n">
        <v>29392370</v>
      </c>
      <c r="K576" s="8" t="n">
        <v>29392370</v>
      </c>
      <c r="L576" s="8" t="n">
        <v>29392370</v>
      </c>
      <c r="M576" s="8" t="n">
        <v>29392370</v>
      </c>
      <c r="N576" s="8" t="n">
        <v>22718501</v>
      </c>
      <c r="O576" s="8" t="n">
        <v>22718501</v>
      </c>
    </row>
    <row r="577">
      <c r="A577" s="2" t="inlineStr">
        <is>
          <t>A008290</t>
        </is>
      </c>
      <c r="B577" s="5" t="inlineStr">
        <is>
          <t>원풍물산</t>
        </is>
      </c>
      <c r="C577" s="2" t="inlineStr">
        <is>
          <t>상장주식수 (보통+우선)(주)</t>
        </is>
      </c>
      <c r="D577" s="2" t="inlineStr">
        <is>
          <t>YEARLY</t>
        </is>
      </c>
      <c r="E577" s="9" t="n">
        <v>1183000</v>
      </c>
      <c r="F577" s="9" t="n">
        <v>6658000</v>
      </c>
      <c r="G577" s="9" t="n">
        <v>10985700</v>
      </c>
      <c r="H577" s="9" t="n">
        <v>11396940</v>
      </c>
      <c r="I577" s="9" t="n">
        <v>11396940</v>
      </c>
      <c r="J577" s="9" t="n">
        <v>14460088</v>
      </c>
      <c r="K577" s="9" t="n">
        <v>29827616</v>
      </c>
      <c r="L577" s="9" t="n">
        <v>32107893</v>
      </c>
      <c r="M577" s="9" t="n">
        <v>33626104</v>
      </c>
      <c r="N577" s="9" t="n">
        <v>36237338</v>
      </c>
      <c r="O577" s="9" t="n">
        <v>36848572</v>
      </c>
    </row>
    <row r="578">
      <c r="A578" s="2" t="inlineStr">
        <is>
          <t>A002030</t>
        </is>
      </c>
      <c r="B578" s="5" t="inlineStr">
        <is>
          <t>아세아</t>
        </is>
      </c>
      <c r="C578" s="2" t="inlineStr">
        <is>
          <t>상장주식수 (보통+우선)(주)</t>
        </is>
      </c>
      <c r="D578" s="2" t="inlineStr">
        <is>
          <t>YEARLY</t>
        </is>
      </c>
      <c r="E578" s="9" t="n">
        <v>4738929</v>
      </c>
      <c r="F578" s="9" t="n">
        <v>4738929</v>
      </c>
      <c r="G578" s="9" t="n">
        <v>4738929</v>
      </c>
      <c r="H578" s="9" t="n">
        <v>4738929</v>
      </c>
      <c r="I578" s="9" t="n">
        <v>4738929</v>
      </c>
      <c r="J578" s="9" t="n">
        <v>4738929</v>
      </c>
      <c r="K578" s="9" t="n">
        <v>4738929</v>
      </c>
      <c r="L578" s="9" t="n">
        <v>1443120</v>
      </c>
      <c r="M578" s="9" t="n">
        <v>2191024</v>
      </c>
      <c r="N578" s="9" t="n">
        <v>2191024</v>
      </c>
      <c r="O578" s="9" t="n">
        <v>2191024</v>
      </c>
    </row>
    <row r="579">
      <c r="A579" s="2" t="inlineStr">
        <is>
          <t>A018310</t>
        </is>
      </c>
      <c r="B579" s="5" t="inlineStr">
        <is>
          <t>삼목에스폼</t>
        </is>
      </c>
      <c r="C579" s="2" t="inlineStr">
        <is>
          <t>상장주식수 (보통+우선)(주)</t>
        </is>
      </c>
      <c r="D579" s="2" t="inlineStr">
        <is>
          <t>YEARLY</t>
        </is>
      </c>
      <c r="E579" s="9" t="n">
        <v>9800000</v>
      </c>
      <c r="F579" s="9" t="n">
        <v>9800000</v>
      </c>
      <c r="G579" s="9" t="n">
        <v>9800000</v>
      </c>
      <c r="H579" s="9" t="n">
        <v>9800000</v>
      </c>
      <c r="I579" s="9" t="n">
        <v>9800000</v>
      </c>
      <c r="J579" s="9" t="n">
        <v>9800000</v>
      </c>
      <c r="K579" s="9" t="n">
        <v>9800000</v>
      </c>
      <c r="L579" s="9" t="n">
        <v>9800000</v>
      </c>
      <c r="M579" s="9" t="n">
        <v>9800000</v>
      </c>
      <c r="N579" s="9" t="n">
        <v>9800000</v>
      </c>
      <c r="O579" s="9" t="n">
        <v>9800000</v>
      </c>
    </row>
    <row r="580">
      <c r="A580" s="2" t="inlineStr">
        <is>
          <t>A005750</t>
        </is>
      </c>
      <c r="B580" s="5" t="inlineStr">
        <is>
          <t>대림B&amp;Co</t>
        </is>
      </c>
      <c r="C580" s="2" t="inlineStr">
        <is>
          <t>상장주식수 (보통+우선)(주)</t>
        </is>
      </c>
      <c r="D580" s="2" t="inlineStr">
        <is>
          <t>YEARLY</t>
        </is>
      </c>
      <c r="E580" s="9" t="n">
        <v>15000000</v>
      </c>
      <c r="F580" s="9" t="n">
        <v>15000000</v>
      </c>
      <c r="G580" s="9" t="n">
        <v>15000000</v>
      </c>
      <c r="H580" s="9" t="n">
        <v>15000000</v>
      </c>
      <c r="I580" s="9" t="n">
        <v>15000000</v>
      </c>
      <c r="J580" s="9" t="n">
        <v>15000000</v>
      </c>
      <c r="K580" s="9" t="n">
        <v>15000000</v>
      </c>
      <c r="L580" s="9" t="n">
        <v>15000000</v>
      </c>
      <c r="M580" s="9" t="n">
        <v>15167224</v>
      </c>
      <c r="N580" s="9" t="n">
        <v>15501672</v>
      </c>
      <c r="O580" s="9" t="n">
        <v>15501672</v>
      </c>
    </row>
    <row r="581">
      <c r="A581" s="2" t="inlineStr">
        <is>
          <t>A001940</t>
        </is>
      </c>
      <c r="B581" s="5" t="inlineStr">
        <is>
          <t>KISCO홀딩스</t>
        </is>
      </c>
      <c r="C581" s="2" t="inlineStr">
        <is>
          <t>상장주식수 (보통+우선)(주)</t>
        </is>
      </c>
      <c r="D581" s="2" t="inlineStr">
        <is>
          <t>YEARLY</t>
        </is>
      </c>
      <c r="E581" s="9" t="n">
        <v>12000000</v>
      </c>
      <c r="F581" s="9" t="n">
        <v>12000000</v>
      </c>
      <c r="G581" s="9" t="n">
        <v>2790000</v>
      </c>
      <c r="H581" s="9" t="n">
        <v>3695276</v>
      </c>
      <c r="I581" s="9" t="n">
        <v>3695276</v>
      </c>
      <c r="J581" s="9" t="n">
        <v>3695276</v>
      </c>
      <c r="K581" s="9" t="n">
        <v>3695276</v>
      </c>
      <c r="L581" s="9" t="n">
        <v>3695276</v>
      </c>
      <c r="M581" s="9" t="n">
        <v>3695276</v>
      </c>
      <c r="N581" s="9" t="n">
        <v>3695276</v>
      </c>
      <c r="O581" s="9" t="n">
        <v>3695276</v>
      </c>
    </row>
    <row r="582">
      <c r="A582" s="2" t="inlineStr">
        <is>
          <t>A136480</t>
        </is>
      </c>
      <c r="B582" s="5" t="inlineStr">
        <is>
          <t>하림</t>
        </is>
      </c>
      <c r="C582" s="2" t="inlineStr">
        <is>
          <t>상장주식수 (보통+우선)(주)</t>
        </is>
      </c>
      <c r="D582" s="2" t="inlineStr">
        <is>
          <t>YEARLY</t>
        </is>
      </c>
      <c r="E582" s="8" t="n"/>
      <c r="F582" s="8" t="n"/>
      <c r="G582" s="8" t="n"/>
      <c r="H582" s="8" t="n"/>
      <c r="I582" s="8" t="n"/>
      <c r="J582" s="8" t="n">
        <v>53945938</v>
      </c>
      <c r="K582" s="8" t="n">
        <v>53945938</v>
      </c>
      <c r="L582" s="8" t="n">
        <v>53945938</v>
      </c>
      <c r="M582" s="8" t="n">
        <v>53945938</v>
      </c>
      <c r="N582" s="8" t="n">
        <v>53945938</v>
      </c>
      <c r="O582" s="8" t="n">
        <v>53945938</v>
      </c>
    </row>
    <row r="583">
      <c r="A583" s="2" t="inlineStr">
        <is>
          <t>A015360</t>
        </is>
      </c>
      <c r="B583" s="5" t="inlineStr">
        <is>
          <t>예스코</t>
        </is>
      </c>
      <c r="C583" s="2" t="inlineStr">
        <is>
          <t>상장주식수 (보통+우선)(주)</t>
        </is>
      </c>
      <c r="D583" s="2" t="inlineStr">
        <is>
          <t>YEARLY</t>
        </is>
      </c>
      <c r="E583" s="8" t="n">
        <v>6000000</v>
      </c>
      <c r="F583" s="8" t="n">
        <v>6000000</v>
      </c>
      <c r="G583" s="8" t="n">
        <v>6000000</v>
      </c>
      <c r="H583" s="8" t="n">
        <v>6000000</v>
      </c>
      <c r="I583" s="8" t="n">
        <v>6000000</v>
      </c>
      <c r="J583" s="8" t="n">
        <v>6000000</v>
      </c>
      <c r="K583" s="8" t="n">
        <v>6000000</v>
      </c>
      <c r="L583" s="8" t="n">
        <v>6000000</v>
      </c>
      <c r="M583" s="8" t="n">
        <v>6000000</v>
      </c>
      <c r="N583" s="8" t="n">
        <v>6000000</v>
      </c>
      <c r="O583" s="8" t="n">
        <v>6000000</v>
      </c>
    </row>
    <row r="584">
      <c r="A584" s="2" t="inlineStr">
        <is>
          <t>A011280</t>
        </is>
      </c>
      <c r="B584" s="5" t="inlineStr">
        <is>
          <t>태림포장</t>
        </is>
      </c>
      <c r="C584" s="2" t="inlineStr">
        <is>
          <t>상장주식수 (보통+우선)(주)</t>
        </is>
      </c>
      <c r="D584" s="2" t="inlineStr">
        <is>
          <t>YEARLY</t>
        </is>
      </c>
      <c r="E584" s="8" t="n">
        <v>7080594</v>
      </c>
      <c r="F584" s="8" t="n">
        <v>7080594</v>
      </c>
      <c r="G584" s="8" t="n">
        <v>70805940</v>
      </c>
      <c r="H584" s="8" t="n">
        <v>70805940</v>
      </c>
      <c r="I584" s="8" t="n">
        <v>70805940</v>
      </c>
      <c r="J584" s="8" t="n">
        <v>70805940</v>
      </c>
      <c r="K584" s="8" t="n">
        <v>70805940</v>
      </c>
      <c r="L584" s="8" t="n">
        <v>70805940</v>
      </c>
      <c r="M584" s="8" t="n">
        <v>70805940</v>
      </c>
      <c r="N584" s="8" t="n">
        <v>70805940</v>
      </c>
      <c r="O584" s="8" t="n">
        <v>70805940</v>
      </c>
    </row>
    <row r="585">
      <c r="A585" s="2" t="inlineStr">
        <is>
          <t>A056090</t>
        </is>
      </c>
      <c r="B585" s="5" t="inlineStr">
        <is>
          <t>유앤아이</t>
        </is>
      </c>
      <c r="C585" s="2" t="inlineStr">
        <is>
          <t>상장주식수 (보통+우선)(주)</t>
        </is>
      </c>
      <c r="D585" s="2" t="inlineStr">
        <is>
          <t>YEARLY</t>
        </is>
      </c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>
        <v>7617642</v>
      </c>
      <c r="O585" s="8" t="n">
        <v>7632642</v>
      </c>
    </row>
    <row r="586">
      <c r="A586" s="2" t="inlineStr">
        <is>
          <t>A034950</t>
        </is>
      </c>
      <c r="B586" s="5" t="inlineStr">
        <is>
          <t>한국기업평가</t>
        </is>
      </c>
      <c r="C586" s="2" t="inlineStr">
        <is>
          <t>상장주식수 (보통+우선)(주)</t>
        </is>
      </c>
      <c r="D586" s="2" t="inlineStr">
        <is>
          <t>YEARLY</t>
        </is>
      </c>
      <c r="E586" s="8" t="n">
        <v>4540514</v>
      </c>
      <c r="F586" s="8" t="n">
        <v>4540514</v>
      </c>
      <c r="G586" s="8" t="n">
        <v>4540514</v>
      </c>
      <c r="H586" s="8" t="n">
        <v>4540514</v>
      </c>
      <c r="I586" s="8" t="n">
        <v>4540514</v>
      </c>
      <c r="J586" s="8" t="n">
        <v>4540514</v>
      </c>
      <c r="K586" s="8" t="n">
        <v>4540514</v>
      </c>
      <c r="L586" s="8" t="n">
        <v>4540514</v>
      </c>
      <c r="M586" s="8" t="n">
        <v>4540514</v>
      </c>
      <c r="N586" s="8" t="n">
        <v>4540514</v>
      </c>
      <c r="O586" s="8" t="n">
        <v>4540514</v>
      </c>
    </row>
    <row r="587">
      <c r="A587" s="2" t="inlineStr">
        <is>
          <t>A104480</t>
        </is>
      </c>
      <c r="B587" s="5" t="inlineStr">
        <is>
          <t>티케이케미칼</t>
        </is>
      </c>
      <c r="C587" s="2" t="inlineStr">
        <is>
          <t>상장주식수 (보통+우선)(주)</t>
        </is>
      </c>
      <c r="D587" s="2" t="inlineStr">
        <is>
          <t>YEARLY</t>
        </is>
      </c>
      <c r="E587" s="9" t="n"/>
      <c r="F587" s="9" t="n"/>
      <c r="G587" s="9" t="n"/>
      <c r="H587" s="9" t="n"/>
      <c r="I587" s="9" t="n"/>
      <c r="J587" s="9" t="n">
        <v>90000000</v>
      </c>
      <c r="K587" s="9" t="n">
        <v>90000000</v>
      </c>
      <c r="L587" s="9" t="n">
        <v>90000000</v>
      </c>
      <c r="M587" s="9" t="n">
        <v>90000000</v>
      </c>
      <c r="N587" s="9" t="n">
        <v>90895434</v>
      </c>
      <c r="O587" s="9" t="n">
        <v>90895434</v>
      </c>
    </row>
    <row r="588">
      <c r="A588" s="2" t="inlineStr">
        <is>
          <t>A007540</t>
        </is>
      </c>
      <c r="B588" s="5" t="inlineStr">
        <is>
          <t>샘표식품</t>
        </is>
      </c>
      <c r="C588" s="2" t="inlineStr">
        <is>
          <t>상장주식수 (보통+우선)(주)</t>
        </is>
      </c>
      <c r="D588" s="2" t="inlineStr">
        <is>
          <t>YEARLY</t>
        </is>
      </c>
      <c r="E588" s="9" t="n">
        <v>4444000</v>
      </c>
      <c r="F588" s="9" t="n">
        <v>4444000</v>
      </c>
      <c r="G588" s="9" t="n">
        <v>4444000</v>
      </c>
      <c r="H588" s="9" t="n">
        <v>4444000</v>
      </c>
      <c r="I588" s="9" t="n">
        <v>4444000</v>
      </c>
      <c r="J588" s="9" t="n">
        <v>4444000</v>
      </c>
      <c r="K588" s="9" t="n">
        <v>4444000</v>
      </c>
      <c r="L588" s="9" t="n">
        <v>4444000</v>
      </c>
      <c r="M588" s="9" t="n">
        <v>4444000</v>
      </c>
      <c r="N588" s="9" t="n">
        <v>4444000</v>
      </c>
      <c r="O588" s="9" t="n">
        <v>4444000</v>
      </c>
    </row>
    <row r="589">
      <c r="A589" s="2" t="inlineStr">
        <is>
          <t>A000490</t>
        </is>
      </c>
      <c r="B589" s="5" t="inlineStr">
        <is>
          <t>대동공업</t>
        </is>
      </c>
      <c r="C589" s="2" t="inlineStr">
        <is>
          <t>상장주식수 (보통+우선)(주)</t>
        </is>
      </c>
      <c r="D589" s="2" t="inlineStr">
        <is>
          <t>YEARLY</t>
        </is>
      </c>
      <c r="E589" s="9" t="n">
        <v>4745642</v>
      </c>
      <c r="F589" s="9" t="n">
        <v>4745642</v>
      </c>
      <c r="G589" s="9" t="n">
        <v>4745642</v>
      </c>
      <c r="H589" s="9" t="n">
        <v>4745642</v>
      </c>
      <c r="I589" s="9" t="n">
        <v>23728210</v>
      </c>
      <c r="J589" s="9" t="n">
        <v>23728210</v>
      </c>
      <c r="K589" s="9" t="n">
        <v>23728210</v>
      </c>
      <c r="L589" s="9" t="n">
        <v>23728210</v>
      </c>
      <c r="M589" s="9" t="n">
        <v>23728210</v>
      </c>
      <c r="N589" s="9" t="n">
        <v>23728210</v>
      </c>
      <c r="O589" s="9" t="n">
        <v>23728210</v>
      </c>
    </row>
    <row r="590">
      <c r="A590" s="2" t="inlineStr">
        <is>
          <t>A086960</t>
        </is>
      </c>
      <c r="B590" s="5" t="inlineStr">
        <is>
          <t>MDS테크</t>
        </is>
      </c>
      <c r="C590" s="2" t="inlineStr">
        <is>
          <t>상장주식수 (보통+우선)(주)</t>
        </is>
      </c>
      <c r="D590" s="2" t="inlineStr">
        <is>
          <t>YEARLY</t>
        </is>
      </c>
      <c r="E590" s="9" t="n">
        <v>6100000</v>
      </c>
      <c r="F590" s="9" t="n">
        <v>8040000</v>
      </c>
      <c r="G590" s="9" t="n">
        <v>9501280</v>
      </c>
      <c r="H590" s="9" t="n">
        <v>9501280</v>
      </c>
      <c r="I590" s="9" t="n">
        <v>8677721</v>
      </c>
      <c r="J590" s="9" t="n">
        <v>8677721</v>
      </c>
      <c r="K590" s="9" t="n">
        <v>8693471</v>
      </c>
      <c r="L590" s="9" t="n">
        <v>8713471</v>
      </c>
      <c r="M590" s="9" t="n">
        <v>8790565</v>
      </c>
      <c r="N590" s="9" t="n">
        <v>8815608</v>
      </c>
      <c r="O590" s="9" t="n">
        <v>8815608</v>
      </c>
    </row>
    <row r="591">
      <c r="A591" s="2" t="inlineStr">
        <is>
          <t>A074600</t>
        </is>
      </c>
      <c r="B591" s="5" t="inlineStr">
        <is>
          <t>원익QnC</t>
        </is>
      </c>
      <c r="C591" s="2" t="inlineStr">
        <is>
          <t>상장주식수 (보통+우선)(주)</t>
        </is>
      </c>
      <c r="D591" s="2" t="inlineStr">
        <is>
          <t>YEARLY</t>
        </is>
      </c>
      <c r="E591" s="9" t="n">
        <v>12668000</v>
      </c>
      <c r="F591" s="9" t="n">
        <v>12668000</v>
      </c>
      <c r="G591" s="9" t="n">
        <v>12668000</v>
      </c>
      <c r="H591" s="9" t="n">
        <v>12668000</v>
      </c>
      <c r="I591" s="9" t="n">
        <v>12668000</v>
      </c>
      <c r="J591" s="9" t="n">
        <v>12668000</v>
      </c>
      <c r="K591" s="9" t="n">
        <v>12668000</v>
      </c>
      <c r="L591" s="9" t="n">
        <v>12848000</v>
      </c>
      <c r="M591" s="9" t="n">
        <v>13035000</v>
      </c>
      <c r="N591" s="9" t="n">
        <v>13114000</v>
      </c>
      <c r="O591" s="9" t="n">
        <v>13114000</v>
      </c>
    </row>
    <row r="592">
      <c r="A592" s="2" t="inlineStr">
        <is>
          <t>A005290</t>
        </is>
      </c>
      <c r="B592" s="5" t="inlineStr">
        <is>
          <t>동진쎄미켐</t>
        </is>
      </c>
      <c r="C592" s="2" t="inlineStr">
        <is>
          <t>상장주식수 (보통+우선)(주)</t>
        </is>
      </c>
      <c r="D592" s="2" t="inlineStr">
        <is>
          <t>YEARLY</t>
        </is>
      </c>
      <c r="E592" s="8" t="n">
        <v>37600000</v>
      </c>
      <c r="F592" s="8" t="n">
        <v>37600000</v>
      </c>
      <c r="G592" s="8" t="n">
        <v>37600000</v>
      </c>
      <c r="H592" s="8" t="n">
        <v>42038524</v>
      </c>
      <c r="I592" s="8" t="n">
        <v>42038524</v>
      </c>
      <c r="J592" s="8" t="n">
        <v>42038524</v>
      </c>
      <c r="K592" s="8" t="n">
        <v>42038524</v>
      </c>
      <c r="L592" s="8" t="n">
        <v>42038524</v>
      </c>
      <c r="M592" s="8" t="n">
        <v>42038524</v>
      </c>
      <c r="N592" s="8" t="n">
        <v>46758046</v>
      </c>
      <c r="O592" s="8" t="n">
        <v>46758046</v>
      </c>
    </row>
    <row r="593">
      <c r="A593" s="2" t="inlineStr">
        <is>
          <t>A025560</t>
        </is>
      </c>
      <c r="B593" s="5" t="inlineStr">
        <is>
          <t>미래산업</t>
        </is>
      </c>
      <c r="C593" s="2" t="inlineStr">
        <is>
          <t>상장주식수 (보통+우선)(주)</t>
        </is>
      </c>
      <c r="D593" s="2" t="inlineStr">
        <is>
          <t>YEARLY</t>
        </is>
      </c>
      <c r="E593" s="8" t="n">
        <v>183873500</v>
      </c>
      <c r="F593" s="8" t="n">
        <v>183873500</v>
      </c>
      <c r="G593" s="8" t="n">
        <v>183873500</v>
      </c>
      <c r="H593" s="8" t="n">
        <v>239035550</v>
      </c>
      <c r="I593" s="8" t="n">
        <v>239035550</v>
      </c>
      <c r="J593" s="8" t="n">
        <v>239035550</v>
      </c>
      <c r="K593" s="8" t="n">
        <v>301094437</v>
      </c>
      <c r="L593" s="8" t="n">
        <v>301094437</v>
      </c>
      <c r="M593" s="8" t="n">
        <v>445071989</v>
      </c>
      <c r="N593" s="8" t="n">
        <v>501016037</v>
      </c>
      <c r="O593" s="8" t="n">
        <v>501016037</v>
      </c>
    </row>
    <row r="594">
      <c r="A594" s="2" t="inlineStr">
        <is>
          <t>A064240</t>
        </is>
      </c>
      <c r="B594" s="5" t="inlineStr">
        <is>
          <t>홈캐스트</t>
        </is>
      </c>
      <c r="C594" s="2" t="inlineStr">
        <is>
          <t>상장주식수 (보통+우선)(주)</t>
        </is>
      </c>
      <c r="D594" s="2" t="inlineStr">
        <is>
          <t>YEARLY</t>
        </is>
      </c>
      <c r="E594" s="8" t="n">
        <v>10905266</v>
      </c>
      <c r="F594" s="8" t="n">
        <v>11450083</v>
      </c>
      <c r="G594" s="8" t="n">
        <v>11450083</v>
      </c>
      <c r="H594" s="8" t="n">
        <v>12293515</v>
      </c>
      <c r="I594" s="8" t="n">
        <v>12645627</v>
      </c>
      <c r="J594" s="8" t="n">
        <v>14758303</v>
      </c>
      <c r="K594" s="8" t="n">
        <v>14758303</v>
      </c>
      <c r="L594" s="8" t="n">
        <v>14758303</v>
      </c>
      <c r="M594" s="8" t="n">
        <v>24120618</v>
      </c>
      <c r="N594" s="8" t="n">
        <v>31170893</v>
      </c>
      <c r="O594" s="8" t="n">
        <v>31170893</v>
      </c>
    </row>
    <row r="595">
      <c r="A595" s="2" t="inlineStr">
        <is>
          <t>A033560</t>
        </is>
      </c>
      <c r="B595" s="5" t="inlineStr">
        <is>
          <t>블루콤</t>
        </is>
      </c>
      <c r="C595" s="2" t="inlineStr">
        <is>
          <t>상장주식수 (보통+우선)(주)</t>
        </is>
      </c>
      <c r="D595" s="2" t="inlineStr">
        <is>
          <t>YEARLY</t>
        </is>
      </c>
      <c r="E595" s="8" t="n"/>
      <c r="F595" s="8" t="n"/>
      <c r="G595" s="8" t="n"/>
      <c r="H595" s="8" t="n"/>
      <c r="I595" s="8" t="n"/>
      <c r="J595" s="8" t="n">
        <v>9600000</v>
      </c>
      <c r="K595" s="8" t="n">
        <v>9600000</v>
      </c>
      <c r="L595" s="8" t="n">
        <v>9600000</v>
      </c>
      <c r="M595" s="8" t="n">
        <v>19200000</v>
      </c>
      <c r="N595" s="8" t="n">
        <v>19200000</v>
      </c>
      <c r="O595" s="8" t="n">
        <v>19200000</v>
      </c>
    </row>
    <row r="596">
      <c r="A596" s="2" t="inlineStr">
        <is>
          <t>A138690</t>
        </is>
      </c>
      <c r="B596" s="5" t="inlineStr">
        <is>
          <t>엘아이에스</t>
        </is>
      </c>
      <c r="C596" s="2" t="inlineStr">
        <is>
          <t>상장주식수 (보통+우선)(주)</t>
        </is>
      </c>
      <c r="D596" s="2" t="inlineStr">
        <is>
          <t>YEARLY</t>
        </is>
      </c>
      <c r="E596" s="8" t="n"/>
      <c r="F596" s="8" t="n"/>
      <c r="G596" s="8" t="n"/>
      <c r="H596" s="8" t="n"/>
      <c r="I596" s="8" t="n"/>
      <c r="J596" s="8" t="n">
        <v>7200000</v>
      </c>
      <c r="K596" s="8" t="n">
        <v>7200000</v>
      </c>
      <c r="L596" s="8" t="n">
        <v>7415298</v>
      </c>
      <c r="M596" s="8" t="n">
        <v>7415298</v>
      </c>
      <c r="N596" s="8" t="n">
        <v>12152943</v>
      </c>
      <c r="O596" s="8" t="n">
        <v>12152943</v>
      </c>
    </row>
    <row r="597">
      <c r="A597" s="2" t="inlineStr">
        <is>
          <t>A149980</t>
        </is>
      </c>
      <c r="B597" s="5" t="inlineStr">
        <is>
          <t>하이로닉</t>
        </is>
      </c>
      <c r="C597" s="2" t="inlineStr">
        <is>
          <t>상장주식수 (보통+우선)(주)</t>
        </is>
      </c>
      <c r="D597" s="2" t="inlineStr">
        <is>
          <t>YEARLY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>
        <v>2000000</v>
      </c>
      <c r="M597" s="9" t="n">
        <v>2774729</v>
      </c>
      <c r="N597" s="9" t="n">
        <v>13983895</v>
      </c>
      <c r="O597" s="9" t="n">
        <v>13999645</v>
      </c>
    </row>
    <row r="598">
      <c r="A598" s="2" t="inlineStr">
        <is>
          <t>A950130</t>
        </is>
      </c>
      <c r="B598" s="5" t="inlineStr">
        <is>
          <t>엑세스바이오</t>
        </is>
      </c>
      <c r="C598" s="2" t="inlineStr">
        <is>
          <t>상장주식수 (보통+우선)(주)</t>
        </is>
      </c>
      <c r="D598" s="2" t="inlineStr">
        <is>
          <t>YEARLY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>
        <v>26000000</v>
      </c>
      <c r="M598" s="9" t="n">
        <v>27114000</v>
      </c>
      <c r="N598" s="9" t="n">
        <v>27064930</v>
      </c>
      <c r="O598" s="9" t="n">
        <v>27064930</v>
      </c>
    </row>
    <row r="599">
      <c r="A599" s="2" t="inlineStr">
        <is>
          <t>A042520</t>
        </is>
      </c>
      <c r="B599" s="5" t="inlineStr">
        <is>
          <t>한스바이오메드</t>
        </is>
      </c>
      <c r="C599" s="2" t="inlineStr">
        <is>
          <t>상장주식수 (보통+우선)(주)</t>
        </is>
      </c>
      <c r="D599" s="2" t="inlineStr">
        <is>
          <t>YEARLY</t>
        </is>
      </c>
      <c r="E599" s="9" t="n"/>
      <c r="F599" s="9" t="n"/>
      <c r="G599" s="9" t="n"/>
      <c r="H599" s="9" t="n">
        <v>7876243</v>
      </c>
      <c r="I599" s="9" t="n">
        <v>7876243</v>
      </c>
      <c r="J599" s="9" t="n">
        <v>8134069</v>
      </c>
      <c r="K599" s="9" t="n">
        <v>8797048</v>
      </c>
      <c r="L599" s="9" t="n">
        <v>9389534</v>
      </c>
      <c r="M599" s="9" t="n">
        <v>9857857</v>
      </c>
      <c r="N599" s="9" t="n">
        <v>9857857</v>
      </c>
      <c r="O599" s="9" t="n">
        <v>9857857</v>
      </c>
    </row>
    <row r="600">
      <c r="A600" s="2" t="inlineStr">
        <is>
          <t>A214430</t>
        </is>
      </c>
      <c r="B600" s="5" t="inlineStr">
        <is>
          <t>아이쓰리시스템</t>
        </is>
      </c>
      <c r="C600" s="2" t="inlineStr">
        <is>
          <t>상장주식수 (보통+우선)(주)</t>
        </is>
      </c>
      <c r="D600" s="2" t="inlineStr">
        <is>
          <t>YEARLY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>
        <v>3317400</v>
      </c>
      <c r="O600" s="9" t="n">
        <v>3317400</v>
      </c>
    </row>
    <row r="601">
      <c r="A601" s="2" t="inlineStr">
        <is>
          <t>A060150</t>
        </is>
      </c>
      <c r="B601" s="5" t="inlineStr">
        <is>
          <t>인선이엔티</t>
        </is>
      </c>
      <c r="C601" s="2" t="inlineStr">
        <is>
          <t>상장주식수 (보통+우선)(주)</t>
        </is>
      </c>
      <c r="D601" s="2" t="inlineStr">
        <is>
          <t>YEARLY</t>
        </is>
      </c>
      <c r="E601" s="9" t="n">
        <v>11375000</v>
      </c>
      <c r="F601" s="9" t="n">
        <v>34125000</v>
      </c>
      <c r="G601" s="9" t="n">
        <v>34125000</v>
      </c>
      <c r="H601" s="9" t="n">
        <v>34125000</v>
      </c>
      <c r="I601" s="9" t="n">
        <v>34125000</v>
      </c>
      <c r="J601" s="9" t="n">
        <v>34125000</v>
      </c>
      <c r="K601" s="9" t="n">
        <v>34125000</v>
      </c>
      <c r="L601" s="9" t="n">
        <v>34125000</v>
      </c>
      <c r="M601" s="9" t="n">
        <v>34125000</v>
      </c>
      <c r="N601" s="9" t="n">
        <v>34125000</v>
      </c>
      <c r="O601" s="9" t="n">
        <v>34125000</v>
      </c>
    </row>
    <row r="602">
      <c r="A602" s="2" t="inlineStr">
        <is>
          <t>A095270</t>
        </is>
      </c>
      <c r="B602" s="5" t="inlineStr">
        <is>
          <t>웨이브일렉트로</t>
        </is>
      </c>
      <c r="C602" s="2" t="inlineStr">
        <is>
          <t>상장주식수 (보통+우선)(주)</t>
        </is>
      </c>
      <c r="D602" s="2" t="inlineStr">
        <is>
          <t>YEARLY</t>
        </is>
      </c>
      <c r="E602" s="8" t="n"/>
      <c r="F602" s="8" t="n">
        <v>9967500</v>
      </c>
      <c r="G602" s="8" t="n">
        <v>9967500</v>
      </c>
      <c r="H602" s="8" t="n">
        <v>9967500</v>
      </c>
      <c r="I602" s="8" t="n">
        <v>10578500</v>
      </c>
      <c r="J602" s="8" t="n">
        <v>10578500</v>
      </c>
      <c r="K602" s="8" t="n">
        <v>10578500</v>
      </c>
      <c r="L602" s="8" t="n">
        <v>10578500</v>
      </c>
      <c r="M602" s="8" t="n">
        <v>10594500</v>
      </c>
      <c r="N602" s="8" t="n">
        <v>10594500</v>
      </c>
      <c r="O602" s="8" t="n">
        <v>10594500</v>
      </c>
    </row>
    <row r="603">
      <c r="A603" s="2" t="inlineStr">
        <is>
          <t>A021820</t>
        </is>
      </c>
      <c r="B603" s="5" t="inlineStr">
        <is>
          <t>세원정공</t>
        </is>
      </c>
      <c r="C603" s="2" t="inlineStr">
        <is>
          <t>상장주식수 (보통+우선)(주)</t>
        </is>
      </c>
      <c r="D603" s="2" t="inlineStr">
        <is>
          <t>YEARLY</t>
        </is>
      </c>
      <c r="E603" s="8" t="n">
        <v>1000000</v>
      </c>
      <c r="F603" s="8" t="n">
        <v>1000000</v>
      </c>
      <c r="G603" s="8" t="n">
        <v>1000000</v>
      </c>
      <c r="H603" s="8" t="n">
        <v>1000000</v>
      </c>
      <c r="I603" s="8" t="n">
        <v>1000000</v>
      </c>
      <c r="J603" s="8" t="n">
        <v>10000000</v>
      </c>
      <c r="K603" s="8" t="n">
        <v>10000000</v>
      </c>
      <c r="L603" s="8" t="n">
        <v>10000000</v>
      </c>
      <c r="M603" s="8" t="n">
        <v>10000000</v>
      </c>
      <c r="N603" s="8" t="n">
        <v>10000000</v>
      </c>
      <c r="O603" s="8" t="n">
        <v>10000000</v>
      </c>
    </row>
    <row r="604">
      <c r="A604" s="2" t="inlineStr">
        <is>
          <t>A004650</t>
        </is>
      </c>
      <c r="B604" s="5" t="inlineStr">
        <is>
          <t>창해에탄올</t>
        </is>
      </c>
      <c r="C604" s="2" t="inlineStr">
        <is>
          <t>상장주식수 (보통+우선)(주)</t>
        </is>
      </c>
      <c r="D604" s="2" t="inlineStr">
        <is>
          <t>YEARLY</t>
        </is>
      </c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>
        <v>6595395</v>
      </c>
      <c r="N604" s="8" t="n">
        <v>7855890</v>
      </c>
      <c r="O604" s="8" t="n">
        <v>7855890</v>
      </c>
    </row>
    <row r="605">
      <c r="A605" s="2" t="inlineStr">
        <is>
          <t>A045100</t>
        </is>
      </c>
      <c r="B605" s="5" t="inlineStr">
        <is>
          <t>한양이엔지</t>
        </is>
      </c>
      <c r="C605" s="2" t="inlineStr">
        <is>
          <t>상장주식수 (보통+우선)(주)</t>
        </is>
      </c>
      <c r="D605" s="2" t="inlineStr">
        <is>
          <t>YEARLY</t>
        </is>
      </c>
      <c r="E605" s="8" t="n">
        <v>7500000</v>
      </c>
      <c r="F605" s="8" t="n">
        <v>15000000</v>
      </c>
      <c r="G605" s="8" t="n">
        <v>15000000</v>
      </c>
      <c r="H605" s="8" t="n">
        <v>15000000</v>
      </c>
      <c r="I605" s="8" t="n">
        <v>18000000</v>
      </c>
      <c r="J605" s="8" t="n">
        <v>18000000</v>
      </c>
      <c r="K605" s="8" t="n">
        <v>18000000</v>
      </c>
      <c r="L605" s="8" t="n">
        <v>18000000</v>
      </c>
      <c r="M605" s="8" t="n">
        <v>18000000</v>
      </c>
      <c r="N605" s="8" t="n">
        <v>18000000</v>
      </c>
      <c r="O605" s="8" t="n">
        <v>18000000</v>
      </c>
    </row>
    <row r="606">
      <c r="A606" s="2" t="inlineStr">
        <is>
          <t>A000040</t>
        </is>
      </c>
      <c r="B606" s="5" t="inlineStr">
        <is>
          <t>KR모터스</t>
        </is>
      </c>
      <c r="C606" s="2" t="inlineStr">
        <is>
          <t>상장주식수 (보통+우선)(주)</t>
        </is>
      </c>
      <c r="D606" s="2" t="inlineStr">
        <is>
          <t>YEARLY</t>
        </is>
      </c>
      <c r="E606" s="8" t="n">
        <v>102946959</v>
      </c>
      <c r="F606" s="8" t="n">
        <v>110592218</v>
      </c>
      <c r="G606" s="8" t="n">
        <v>110592218</v>
      </c>
      <c r="H606" s="8" t="n">
        <v>110592218</v>
      </c>
      <c r="I606" s="8" t="n">
        <v>119341379</v>
      </c>
      <c r="J606" s="8" t="n">
        <v>119341379</v>
      </c>
      <c r="K606" s="8" t="n">
        <v>119341379</v>
      </c>
      <c r="L606" s="8" t="n">
        <v>119341379</v>
      </c>
      <c r="M606" s="8" t="n">
        <v>119341379</v>
      </c>
      <c r="N606" s="8" t="n">
        <v>175307764</v>
      </c>
      <c r="O606" s="8" t="n">
        <v>175307764</v>
      </c>
    </row>
    <row r="607">
      <c r="A607" s="2" t="inlineStr">
        <is>
          <t>A011000</t>
        </is>
      </c>
      <c r="B607" s="5" t="inlineStr">
        <is>
          <t>진원생명과학</t>
        </is>
      </c>
      <c r="C607" s="2" t="inlineStr">
        <is>
          <t>상장주식수 (보통+우선)(주)</t>
        </is>
      </c>
      <c r="D607" s="2" t="inlineStr">
        <is>
          <t>YEARLY</t>
        </is>
      </c>
      <c r="E607" s="9" t="n">
        <v>25605450</v>
      </c>
      <c r="F607" s="9" t="n">
        <v>25605450</v>
      </c>
      <c r="G607" s="9" t="n">
        <v>25605450</v>
      </c>
      <c r="H607" s="9" t="n">
        <v>41105450</v>
      </c>
      <c r="I607" s="9" t="n">
        <v>41105450</v>
      </c>
      <c r="J607" s="9" t="n">
        <v>51105450</v>
      </c>
      <c r="K607" s="9" t="n">
        <v>51105450</v>
      </c>
      <c r="L607" s="9" t="n">
        <v>55794482</v>
      </c>
      <c r="M607" s="9" t="n">
        <v>77925486</v>
      </c>
      <c r="N607" s="9" t="n">
        <v>16088063</v>
      </c>
      <c r="O607" s="9" t="n">
        <v>16088063</v>
      </c>
    </row>
    <row r="608">
      <c r="A608" s="2" t="inlineStr">
        <is>
          <t>A086390</t>
        </is>
      </c>
      <c r="B608" s="5" t="inlineStr">
        <is>
          <t>유니테스트</t>
        </is>
      </c>
      <c r="C608" s="2" t="inlineStr">
        <is>
          <t>상장주식수 (보통+우선)(주)</t>
        </is>
      </c>
      <c r="D608" s="2" t="inlineStr">
        <is>
          <t>YEARLY</t>
        </is>
      </c>
      <c r="E608" s="9" t="n">
        <v>3820000</v>
      </c>
      <c r="F608" s="9" t="n">
        <v>8592114</v>
      </c>
      <c r="G608" s="9" t="n">
        <v>8597205</v>
      </c>
      <c r="H608" s="9" t="n">
        <v>11880403</v>
      </c>
      <c r="I608" s="9" t="n">
        <v>15880403</v>
      </c>
      <c r="J608" s="9" t="n">
        <v>15880403</v>
      </c>
      <c r="K608" s="9" t="n">
        <v>15880403</v>
      </c>
      <c r="L608" s="9" t="n">
        <v>15880403</v>
      </c>
      <c r="M608" s="9" t="n">
        <v>18507268</v>
      </c>
      <c r="N608" s="9" t="n">
        <v>19402790</v>
      </c>
      <c r="O608" s="9" t="n">
        <v>19402790</v>
      </c>
    </row>
    <row r="609">
      <c r="A609" s="2" t="inlineStr">
        <is>
          <t>A060280</t>
        </is>
      </c>
      <c r="B609" s="5" t="inlineStr">
        <is>
          <t>큐렉소</t>
        </is>
      </c>
      <c r="C609" s="2" t="inlineStr">
        <is>
          <t>상장주식수 (보통+우선)(주)</t>
        </is>
      </c>
      <c r="D609" s="2" t="inlineStr">
        <is>
          <t>YEARLY</t>
        </is>
      </c>
      <c r="E609" s="9" t="n">
        <v>14601193</v>
      </c>
      <c r="F609" s="9" t="n">
        <v>18298714</v>
      </c>
      <c r="G609" s="9" t="n">
        <v>18298714</v>
      </c>
      <c r="H609" s="9" t="n">
        <v>18427714</v>
      </c>
      <c r="I609" s="9" t="n">
        <v>18556714</v>
      </c>
      <c r="J609" s="9" t="n">
        <v>23976903</v>
      </c>
      <c r="K609" s="9" t="n">
        <v>26954866</v>
      </c>
      <c r="L609" s="9" t="n">
        <v>26954866</v>
      </c>
      <c r="M609" s="9" t="n">
        <v>26954866</v>
      </c>
      <c r="N609" s="9" t="n">
        <v>26954866</v>
      </c>
      <c r="O609" s="9" t="n">
        <v>26954866</v>
      </c>
    </row>
    <row r="610">
      <c r="A610" s="2" t="inlineStr">
        <is>
          <t>A044450</t>
        </is>
      </c>
      <c r="B610" s="5" t="inlineStr">
        <is>
          <t>KSS해운</t>
        </is>
      </c>
      <c r="C610" s="2" t="inlineStr">
        <is>
          <t>상장주식수 (보통+우선)(주)</t>
        </is>
      </c>
      <c r="D610" s="2" t="inlineStr">
        <is>
          <t>YEARLY</t>
        </is>
      </c>
      <c r="E610" s="9" t="n"/>
      <c r="F610" s="9" t="n">
        <v>1159294</v>
      </c>
      <c r="G610" s="9" t="n">
        <v>11592940</v>
      </c>
      <c r="H610" s="9" t="n">
        <v>11592940</v>
      </c>
      <c r="I610" s="9" t="n">
        <v>11592940</v>
      </c>
      <c r="J610" s="9" t="n">
        <v>11592940</v>
      </c>
      <c r="K610" s="9" t="n">
        <v>11592940</v>
      </c>
      <c r="L610" s="9" t="n">
        <v>11592940</v>
      </c>
      <c r="M610" s="9" t="n">
        <v>11592940</v>
      </c>
      <c r="N610" s="9" t="n">
        <v>11592940</v>
      </c>
      <c r="O610" s="9" t="n">
        <v>11592940</v>
      </c>
    </row>
    <row r="611">
      <c r="A611" s="2" t="inlineStr">
        <is>
          <t>A004380</t>
        </is>
      </c>
      <c r="B611" s="5" t="inlineStr">
        <is>
          <t>삼익THK</t>
        </is>
      </c>
      <c r="C611" s="2" t="inlineStr">
        <is>
          <t>상장주식수 (보통+우선)(주)</t>
        </is>
      </c>
      <c r="D611" s="2" t="inlineStr">
        <is>
          <t>YEARLY</t>
        </is>
      </c>
      <c r="E611" s="9" t="n">
        <v>21000000</v>
      </c>
      <c r="F611" s="9" t="n">
        <v>21000000</v>
      </c>
      <c r="G611" s="9" t="n">
        <v>21000000</v>
      </c>
      <c r="H611" s="9" t="n">
        <v>21000000</v>
      </c>
      <c r="I611" s="9" t="n">
        <v>21000000</v>
      </c>
      <c r="J611" s="9" t="n">
        <v>21000000</v>
      </c>
      <c r="K611" s="9" t="n">
        <v>21000000</v>
      </c>
      <c r="L611" s="9" t="n">
        <v>21000000</v>
      </c>
      <c r="M611" s="9" t="n">
        <v>21000000</v>
      </c>
      <c r="N611" s="9" t="n">
        <v>21000000</v>
      </c>
      <c r="O611" s="9" t="n">
        <v>21000000</v>
      </c>
    </row>
    <row r="612">
      <c r="A612" s="2" t="inlineStr">
        <is>
          <t>A041920</t>
        </is>
      </c>
      <c r="B612" s="5" t="inlineStr">
        <is>
          <t>메디아나</t>
        </is>
      </c>
      <c r="C612" s="2" t="inlineStr">
        <is>
          <t>상장주식수 (보통+우선)(주)</t>
        </is>
      </c>
      <c r="D612" s="2" t="inlineStr">
        <is>
          <t>YEARLY</t>
        </is>
      </c>
      <c r="E612" s="8" t="n"/>
      <c r="F612" s="8" t="n"/>
      <c r="G612" s="8" t="n"/>
      <c r="H612" s="8" t="n"/>
      <c r="I612" s="8" t="n"/>
      <c r="J612" s="8" t="n"/>
      <c r="K612" s="8" t="n"/>
      <c r="L612" s="8" t="n">
        <v>5737580</v>
      </c>
      <c r="M612" s="8" t="n">
        <v>7220780</v>
      </c>
      <c r="N612" s="8" t="n">
        <v>7220780</v>
      </c>
      <c r="O612" s="8" t="n">
        <v>7220780</v>
      </c>
    </row>
    <row r="613">
      <c r="A613" s="2" t="inlineStr">
        <is>
          <t>A086520</t>
        </is>
      </c>
      <c r="B613" s="5" t="inlineStr">
        <is>
          <t>에코프로</t>
        </is>
      </c>
      <c r="C613" s="2" t="inlineStr">
        <is>
          <t>상장주식수 (보통+우선)(주)</t>
        </is>
      </c>
      <c r="D613" s="2" t="inlineStr">
        <is>
          <t>YEARLY</t>
        </is>
      </c>
      <c r="E613" s="8" t="n"/>
      <c r="F613" s="8" t="n">
        <v>6684106</v>
      </c>
      <c r="G613" s="8" t="n">
        <v>6829006</v>
      </c>
      <c r="H613" s="8" t="n">
        <v>11022235</v>
      </c>
      <c r="I613" s="8" t="n">
        <v>11490084</v>
      </c>
      <c r="J613" s="8" t="n">
        <v>12696471</v>
      </c>
      <c r="K613" s="8" t="n">
        <v>12954136</v>
      </c>
      <c r="L613" s="8" t="n">
        <v>14022511</v>
      </c>
      <c r="M613" s="8" t="n">
        <v>14022511</v>
      </c>
      <c r="N613" s="8" t="n">
        <v>16724273</v>
      </c>
      <c r="O613" s="8" t="n">
        <v>16964052</v>
      </c>
    </row>
    <row r="614">
      <c r="A614" s="2" t="inlineStr">
        <is>
          <t>A048550</t>
        </is>
      </c>
      <c r="B614" s="5" t="inlineStr">
        <is>
          <t>SM C&amp;C</t>
        </is>
      </c>
      <c r="C614" s="2" t="inlineStr">
        <is>
          <t>상장주식수 (보통+우선)(주)</t>
        </is>
      </c>
      <c r="D614" s="2" t="inlineStr">
        <is>
          <t>YEARLY</t>
        </is>
      </c>
      <c r="E614" s="8" t="n">
        <v>13443562</v>
      </c>
      <c r="F614" s="8" t="n">
        <v>13443562</v>
      </c>
      <c r="G614" s="8" t="n">
        <v>16048329</v>
      </c>
      <c r="H614" s="8" t="n">
        <v>30448329</v>
      </c>
      <c r="I614" s="8" t="n">
        <v>30490788</v>
      </c>
      <c r="J614" s="8" t="n">
        <v>33016546</v>
      </c>
      <c r="K614" s="8" t="n">
        <v>60477694</v>
      </c>
      <c r="L614" s="8" t="n">
        <v>67103985</v>
      </c>
      <c r="M614" s="8" t="n">
        <v>69425410</v>
      </c>
      <c r="N614" s="8" t="n">
        <v>69532552</v>
      </c>
      <c r="O614" s="8" t="n">
        <v>69532552</v>
      </c>
    </row>
    <row r="615">
      <c r="A615" s="2" t="inlineStr">
        <is>
          <t>A171120</t>
        </is>
      </c>
      <c r="B615" s="5" t="inlineStr">
        <is>
          <t>라이온켐텍</t>
        </is>
      </c>
      <c r="C615" s="2" t="inlineStr">
        <is>
          <t>상장주식수 (보통+우선)(주)</t>
        </is>
      </c>
      <c r="D615" s="2" t="inlineStr">
        <is>
          <t>YEARLY</t>
        </is>
      </c>
      <c r="E615" s="8" t="n"/>
      <c r="F615" s="8" t="n"/>
      <c r="G615" s="8" t="n"/>
      <c r="H615" s="8" t="n"/>
      <c r="I615" s="8" t="n"/>
      <c r="J615" s="8" t="n"/>
      <c r="K615" s="8" t="n"/>
      <c r="L615" s="8" t="n">
        <v>10163425</v>
      </c>
      <c r="M615" s="8" t="n">
        <v>10163425</v>
      </c>
      <c r="N615" s="8" t="n">
        <v>15386005</v>
      </c>
      <c r="O615" s="8" t="n">
        <v>15386005</v>
      </c>
    </row>
    <row r="616">
      <c r="A616" s="2" t="inlineStr">
        <is>
          <t>A061460</t>
        </is>
      </c>
      <c r="B616" s="5" t="inlineStr">
        <is>
          <t>한진피앤씨</t>
        </is>
      </c>
      <c r="C616" s="2" t="inlineStr">
        <is>
          <t>상장주식수 (보통+우선)(주)</t>
        </is>
      </c>
      <c r="D616" s="2" t="inlineStr">
        <is>
          <t>YEARLY</t>
        </is>
      </c>
      <c r="E616" s="8" t="n">
        <v>16800000</v>
      </c>
      <c r="F616" s="8" t="n">
        <v>18710400</v>
      </c>
      <c r="G616" s="8" t="n">
        <v>19610400</v>
      </c>
      <c r="H616" s="8" t="n">
        <v>19610400</v>
      </c>
      <c r="I616" s="8" t="n">
        <v>20921694</v>
      </c>
      <c r="J616" s="8" t="n">
        <v>21500206</v>
      </c>
      <c r="K616" s="8" t="n">
        <v>22905164</v>
      </c>
      <c r="L616" s="8" t="n">
        <v>24220606</v>
      </c>
      <c r="M616" s="8" t="n">
        <v>80474889</v>
      </c>
      <c r="N616" s="8" t="n">
        <v>82462958</v>
      </c>
      <c r="O616" s="8" t="n">
        <v>82462958</v>
      </c>
    </row>
    <row r="617">
      <c r="A617" s="2" t="inlineStr">
        <is>
          <t>A058820</t>
        </is>
      </c>
      <c r="B617" s="5" t="inlineStr">
        <is>
          <t>CMG제약</t>
        </is>
      </c>
      <c r="C617" s="2" t="inlineStr">
        <is>
          <t>상장주식수 (보통+우선)(주)</t>
        </is>
      </c>
      <c r="D617" s="2" t="inlineStr">
        <is>
          <t>YEARLY</t>
        </is>
      </c>
      <c r="E617" s="9" t="n">
        <v>4928046</v>
      </c>
      <c r="F617" s="9" t="n">
        <v>12654907</v>
      </c>
      <c r="G617" s="9" t="n">
        <v>15633415</v>
      </c>
      <c r="H617" s="9" t="n">
        <v>16584330</v>
      </c>
      <c r="I617" s="9" t="n">
        <v>39901375</v>
      </c>
      <c r="J617" s="9" t="n">
        <v>43693200</v>
      </c>
      <c r="K617" s="9" t="n">
        <v>66025540</v>
      </c>
      <c r="L617" s="9" t="n">
        <v>86626866</v>
      </c>
      <c r="M617" s="9" t="n">
        <v>86626866</v>
      </c>
      <c r="N617" s="9" t="n">
        <v>88297244</v>
      </c>
      <c r="O617" s="9" t="n">
        <v>88297244</v>
      </c>
    </row>
    <row r="618">
      <c r="A618" s="2" t="inlineStr">
        <is>
          <t>A064520</t>
        </is>
      </c>
      <c r="B618" s="5" t="inlineStr">
        <is>
          <t>바른전자</t>
        </is>
      </c>
      <c r="C618" s="2" t="inlineStr">
        <is>
          <t>상장주식수 (보통+우선)(주)</t>
        </is>
      </c>
      <c r="D618" s="2" t="inlineStr">
        <is>
          <t>YEARLY</t>
        </is>
      </c>
      <c r="E618" s="9" t="n">
        <v>7294000</v>
      </c>
      <c r="F618" s="9" t="n">
        <v>7324000</v>
      </c>
      <c r="G618" s="9" t="n">
        <v>12967257</v>
      </c>
      <c r="H618" s="9" t="n">
        <v>14307257</v>
      </c>
      <c r="I618" s="9" t="n">
        <v>19407257</v>
      </c>
      <c r="J618" s="9" t="n">
        <v>35557621</v>
      </c>
      <c r="K618" s="9" t="n">
        <v>35557621</v>
      </c>
      <c r="L618" s="9" t="n">
        <v>35557621</v>
      </c>
      <c r="M618" s="9" t="n">
        <v>39812793</v>
      </c>
      <c r="N618" s="9" t="n">
        <v>56344050</v>
      </c>
      <c r="O618" s="9" t="n">
        <v>59681391</v>
      </c>
    </row>
    <row r="619">
      <c r="A619" s="2" t="inlineStr">
        <is>
          <t>A001790</t>
        </is>
      </c>
      <c r="B619" s="5" t="inlineStr">
        <is>
          <t>대한제당</t>
        </is>
      </c>
      <c r="C619" s="2" t="inlineStr">
        <is>
          <t>상장주식수 (보통+우선)(주)</t>
        </is>
      </c>
      <c r="D619" s="2" t="inlineStr">
        <is>
          <t>YEARLY</t>
        </is>
      </c>
      <c r="E619" s="9" t="n">
        <v>3440000</v>
      </c>
      <c r="F619" s="9" t="n">
        <v>3440000</v>
      </c>
      <c r="G619" s="9" t="n">
        <v>3440000</v>
      </c>
      <c r="H619" s="9" t="n">
        <v>3440000</v>
      </c>
      <c r="I619" s="9" t="n">
        <v>4078498</v>
      </c>
      <c r="J619" s="9" t="n">
        <v>8156996</v>
      </c>
      <c r="K619" s="9" t="n">
        <v>8156996</v>
      </c>
      <c r="L619" s="9" t="n">
        <v>8156996</v>
      </c>
      <c r="M619" s="9" t="n">
        <v>8156996</v>
      </c>
      <c r="N619" s="9" t="n">
        <v>9617934</v>
      </c>
      <c r="O619" s="9" t="n">
        <v>9617934</v>
      </c>
    </row>
    <row r="620">
      <c r="A620" s="2" t="inlineStr">
        <is>
          <t>A015710</t>
        </is>
      </c>
      <c r="B620" s="5" t="inlineStr">
        <is>
          <t>코콤</t>
        </is>
      </c>
      <c r="C620" s="2" t="inlineStr">
        <is>
          <t>상장주식수 (보통+우선)(주)</t>
        </is>
      </c>
      <c r="D620" s="2" t="inlineStr">
        <is>
          <t>YEARLY</t>
        </is>
      </c>
      <c r="E620" s="9" t="n">
        <v>17530500</v>
      </c>
      <c r="F620" s="9" t="n">
        <v>17530500</v>
      </c>
      <c r="G620" s="9" t="n">
        <v>17530500</v>
      </c>
      <c r="H620" s="9" t="n">
        <v>17530500</v>
      </c>
      <c r="I620" s="9" t="n">
        <v>17530500</v>
      </c>
      <c r="J620" s="9" t="n">
        <v>17530500</v>
      </c>
      <c r="K620" s="9" t="n">
        <v>17530500</v>
      </c>
      <c r="L620" s="9" t="n">
        <v>17530500</v>
      </c>
      <c r="M620" s="9" t="n">
        <v>17530500</v>
      </c>
      <c r="N620" s="9" t="n">
        <v>17530500</v>
      </c>
      <c r="O620" s="9" t="n">
        <v>17530500</v>
      </c>
    </row>
    <row r="621">
      <c r="A621" s="2" t="inlineStr">
        <is>
          <t>A033530</t>
        </is>
      </c>
      <c r="B621" s="5" t="inlineStr">
        <is>
          <t>세종공업</t>
        </is>
      </c>
      <c r="C621" s="2" t="inlineStr">
        <is>
          <t>상장주식수 (보통+우선)(주)</t>
        </is>
      </c>
      <c r="D621" s="2" t="inlineStr">
        <is>
          <t>YEARLY</t>
        </is>
      </c>
      <c r="E621" s="9" t="n">
        <v>20054430</v>
      </c>
      <c r="F621" s="9" t="n">
        <v>20054430</v>
      </c>
      <c r="G621" s="9" t="n">
        <v>20054430</v>
      </c>
      <c r="H621" s="9" t="n">
        <v>20054430</v>
      </c>
      <c r="I621" s="9" t="n">
        <v>20054430</v>
      </c>
      <c r="J621" s="9" t="n">
        <v>20054430</v>
      </c>
      <c r="K621" s="9" t="n">
        <v>20054430</v>
      </c>
      <c r="L621" s="9" t="n">
        <v>20054430</v>
      </c>
      <c r="M621" s="9" t="n">
        <v>20054430</v>
      </c>
      <c r="N621" s="9" t="n">
        <v>20054430</v>
      </c>
      <c r="O621" s="9" t="n">
        <v>20054430</v>
      </c>
    </row>
    <row r="622">
      <c r="A622" s="2" t="inlineStr">
        <is>
          <t>A138490</t>
        </is>
      </c>
      <c r="B622" s="5" t="inlineStr">
        <is>
          <t>코오롱플라스틱</t>
        </is>
      </c>
      <c r="C622" s="2" t="inlineStr">
        <is>
          <t>상장주식수 (보통+우선)(주)</t>
        </is>
      </c>
      <c r="D622" s="2" t="inlineStr">
        <is>
          <t>YEARLY</t>
        </is>
      </c>
      <c r="E622" s="8" t="n"/>
      <c r="F622" s="8" t="n"/>
      <c r="G622" s="8" t="n"/>
      <c r="H622" s="8" t="n"/>
      <c r="I622" s="8" t="n"/>
      <c r="J622" s="8" t="n">
        <v>29000000</v>
      </c>
      <c r="K622" s="8" t="n">
        <v>29000000</v>
      </c>
      <c r="L622" s="8" t="n">
        <v>29000000</v>
      </c>
      <c r="M622" s="8" t="n">
        <v>29000000</v>
      </c>
      <c r="N622" s="8" t="n">
        <v>29000000</v>
      </c>
      <c r="O622" s="8" t="n">
        <v>29000000</v>
      </c>
    </row>
    <row r="623">
      <c r="A623" s="2" t="inlineStr">
        <is>
          <t>A123690</t>
        </is>
      </c>
      <c r="B623" s="5" t="inlineStr">
        <is>
          <t>한국화장품</t>
        </is>
      </c>
      <c r="C623" s="2" t="inlineStr">
        <is>
          <t>상장주식수 (보통+우선)(주)</t>
        </is>
      </c>
      <c r="D623" s="2" t="inlineStr">
        <is>
          <t>YEARLY</t>
        </is>
      </c>
      <c r="E623" s="8" t="n"/>
      <c r="F623" s="8" t="n"/>
      <c r="G623" s="8" t="n"/>
      <c r="H623" s="8" t="n"/>
      <c r="I623" s="8" t="n">
        <v>16068000</v>
      </c>
      <c r="J623" s="8" t="n">
        <v>16068000</v>
      </c>
      <c r="K623" s="8" t="n">
        <v>16068000</v>
      </c>
      <c r="L623" s="8" t="n">
        <v>16068000</v>
      </c>
      <c r="M623" s="8" t="n">
        <v>16068000</v>
      </c>
      <c r="N623" s="8" t="n">
        <v>16068000</v>
      </c>
      <c r="O623" s="8" t="n">
        <v>16068000</v>
      </c>
    </row>
    <row r="624">
      <c r="A624" s="2" t="inlineStr">
        <is>
          <t>A066700</t>
        </is>
      </c>
      <c r="B624" s="5" t="inlineStr">
        <is>
          <t>테라젠이텍스</t>
        </is>
      </c>
      <c r="C624" s="2" t="inlineStr">
        <is>
          <t>상장주식수 (보통+우선)(주)</t>
        </is>
      </c>
      <c r="D624" s="2" t="inlineStr">
        <is>
          <t>YEARLY</t>
        </is>
      </c>
      <c r="E624" s="8" t="n">
        <v>9615820</v>
      </c>
      <c r="F624" s="8" t="n">
        <v>11316379</v>
      </c>
      <c r="G624" s="8" t="n">
        <v>13154817</v>
      </c>
      <c r="H624" s="8" t="n">
        <v>19017874</v>
      </c>
      <c r="I624" s="8" t="n">
        <v>22896781</v>
      </c>
      <c r="J624" s="8" t="n">
        <v>23911143</v>
      </c>
      <c r="K624" s="8" t="n">
        <v>24751968</v>
      </c>
      <c r="L624" s="8" t="n">
        <v>27775096</v>
      </c>
      <c r="M624" s="8" t="n">
        <v>27775096</v>
      </c>
      <c r="N624" s="8" t="n">
        <v>27815096</v>
      </c>
      <c r="O624" s="8" t="n">
        <v>27815096</v>
      </c>
    </row>
    <row r="625">
      <c r="A625" s="2" t="inlineStr">
        <is>
          <t>A000250</t>
        </is>
      </c>
      <c r="B625" s="5" t="inlineStr">
        <is>
          <t>삼천당제약</t>
        </is>
      </c>
      <c r="C625" s="2" t="inlineStr">
        <is>
          <t>상장주식수 (보통+우선)(주)</t>
        </is>
      </c>
      <c r="D625" s="2" t="inlineStr">
        <is>
          <t>YEARLY</t>
        </is>
      </c>
      <c r="E625" s="8" t="n">
        <v>20000000</v>
      </c>
      <c r="F625" s="8" t="n">
        <v>20000000</v>
      </c>
      <c r="G625" s="8" t="n">
        <v>20000000</v>
      </c>
      <c r="H625" s="8" t="n">
        <v>20000000</v>
      </c>
      <c r="I625" s="8" t="n">
        <v>20000000</v>
      </c>
      <c r="J625" s="8" t="n">
        <v>20000000</v>
      </c>
      <c r="K625" s="8" t="n">
        <v>20000000</v>
      </c>
      <c r="L625" s="8" t="n">
        <v>20000000</v>
      </c>
      <c r="M625" s="8" t="n">
        <v>21052907</v>
      </c>
      <c r="N625" s="8" t="n">
        <v>21237166</v>
      </c>
      <c r="O625" s="8" t="n">
        <v>21237166</v>
      </c>
    </row>
    <row r="626">
      <c r="A626" s="2" t="inlineStr">
        <is>
          <t>A004130</t>
        </is>
      </c>
      <c r="B626" s="5" t="inlineStr">
        <is>
          <t>대덕GDS</t>
        </is>
      </c>
      <c r="C626" s="2" t="inlineStr">
        <is>
          <t>상장주식수 (보통+우선)(주)</t>
        </is>
      </c>
      <c r="D626" s="2" t="inlineStr">
        <is>
          <t>YEARLY</t>
        </is>
      </c>
      <c r="E626" s="8" t="n">
        <v>22735613</v>
      </c>
      <c r="F626" s="8" t="n">
        <v>22735613</v>
      </c>
      <c r="G626" s="8" t="n">
        <v>22735613</v>
      </c>
      <c r="H626" s="8" t="n">
        <v>22735613</v>
      </c>
      <c r="I626" s="8" t="n">
        <v>22735613</v>
      </c>
      <c r="J626" s="8" t="n">
        <v>22735613</v>
      </c>
      <c r="K626" s="8" t="n">
        <v>22735613</v>
      </c>
      <c r="L626" s="8" t="n">
        <v>22735613</v>
      </c>
      <c r="M626" s="8" t="n">
        <v>22735613</v>
      </c>
      <c r="N626" s="8" t="n">
        <v>22735613</v>
      </c>
      <c r="O626" s="8" t="n">
        <v>22735613</v>
      </c>
    </row>
    <row r="627">
      <c r="A627" s="2" t="inlineStr">
        <is>
          <t>A084010</t>
        </is>
      </c>
      <c r="B627" s="5" t="inlineStr">
        <is>
          <t>대한제강</t>
        </is>
      </c>
      <c r="C627" s="2" t="inlineStr">
        <is>
          <t>상장주식수 (보통+우선)(주)</t>
        </is>
      </c>
      <c r="D627" s="2" t="inlineStr">
        <is>
          <t>YEARLY</t>
        </is>
      </c>
      <c r="E627" s="9" t="n">
        <v>4759745</v>
      </c>
      <c r="F627" s="9" t="n">
        <v>4759745</v>
      </c>
      <c r="G627" s="9" t="n">
        <v>4759745</v>
      </c>
      <c r="H627" s="9" t="n">
        <v>24004972</v>
      </c>
      <c r="I627" s="9" t="n">
        <v>24004972</v>
      </c>
      <c r="J627" s="9" t="n">
        <v>24004972</v>
      </c>
      <c r="K627" s="9" t="n">
        <v>24646734</v>
      </c>
      <c r="L627" s="9" t="n">
        <v>24646734</v>
      </c>
      <c r="M627" s="9" t="n">
        <v>24646734</v>
      </c>
      <c r="N627" s="9" t="n">
        <v>24646734</v>
      </c>
      <c r="O627" s="9" t="n">
        <v>24646734</v>
      </c>
    </row>
    <row r="628">
      <c r="A628" s="2" t="inlineStr">
        <is>
          <t>A091090</t>
        </is>
      </c>
      <c r="B628" s="5" t="inlineStr">
        <is>
          <t>세원셀론텍</t>
        </is>
      </c>
      <c r="C628" s="2" t="inlineStr">
        <is>
          <t>상장주식수 (보통+우선)(주)</t>
        </is>
      </c>
      <c r="D628" s="2" t="inlineStr">
        <is>
          <t>YEARLY</t>
        </is>
      </c>
      <c r="E628" s="9" t="n">
        <v>34070766</v>
      </c>
      <c r="F628" s="9" t="n">
        <v>34070766</v>
      </c>
      <c r="G628" s="9" t="n">
        <v>36222193</v>
      </c>
      <c r="H628" s="9" t="n">
        <v>36222193</v>
      </c>
      <c r="I628" s="9" t="n">
        <v>36222193</v>
      </c>
      <c r="J628" s="9" t="n">
        <v>36222193</v>
      </c>
      <c r="K628" s="9" t="n">
        <v>36222193</v>
      </c>
      <c r="L628" s="9" t="n">
        <v>40314962</v>
      </c>
      <c r="M628" s="9" t="n">
        <v>40314962</v>
      </c>
      <c r="N628" s="9" t="n">
        <v>57809880</v>
      </c>
      <c r="O628" s="9" t="n">
        <v>57809880</v>
      </c>
    </row>
    <row r="629">
      <c r="A629" s="2" t="inlineStr">
        <is>
          <t>A900180</t>
        </is>
      </c>
      <c r="B629" s="5" t="inlineStr">
        <is>
          <t>완리</t>
        </is>
      </c>
      <c r="C629" s="2" t="inlineStr">
        <is>
          <t>상장주식수 (보통+우선)(주)</t>
        </is>
      </c>
      <c r="D629" s="2" t="inlineStr">
        <is>
          <t>YEARLY</t>
        </is>
      </c>
      <c r="E629" s="9" t="n"/>
      <c r="F629" s="9" t="n"/>
      <c r="G629" s="9" t="n"/>
      <c r="H629" s="9" t="n"/>
      <c r="I629" s="9" t="n"/>
      <c r="J629" s="9" t="n">
        <v>48696351</v>
      </c>
      <c r="K629" s="9" t="n">
        <v>48696351</v>
      </c>
      <c r="L629" s="9" t="n">
        <v>48696351</v>
      </c>
      <c r="M629" s="9" t="n">
        <v>90088249</v>
      </c>
      <c r="N629" s="9" t="n">
        <v>90088249</v>
      </c>
      <c r="O629" s="9" t="n">
        <v>90088249</v>
      </c>
    </row>
    <row r="630">
      <c r="A630" s="2" t="inlineStr">
        <is>
          <t>A078150</t>
        </is>
      </c>
      <c r="B630" s="5" t="inlineStr">
        <is>
          <t>HB테크놀러지</t>
        </is>
      </c>
      <c r="C630" s="2" t="inlineStr">
        <is>
          <t>상장주식수 (보통+우선)(주)</t>
        </is>
      </c>
      <c r="D630" s="2" t="inlineStr">
        <is>
          <t>YEARLY</t>
        </is>
      </c>
      <c r="E630" s="9" t="n">
        <v>21970047</v>
      </c>
      <c r="F630" s="9" t="n">
        <v>21970047</v>
      </c>
      <c r="G630" s="9" t="n">
        <v>22421515</v>
      </c>
      <c r="H630" s="9" t="n">
        <v>25606179</v>
      </c>
      <c r="I630" s="9" t="n">
        <v>32953055</v>
      </c>
      <c r="J630" s="9" t="n">
        <v>32953057</v>
      </c>
      <c r="K630" s="9" t="n">
        <v>39433368</v>
      </c>
      <c r="L630" s="9" t="n">
        <v>75628289</v>
      </c>
      <c r="M630" s="9" t="n">
        <v>76921708</v>
      </c>
      <c r="N630" s="9" t="n">
        <v>77029313</v>
      </c>
      <c r="O630" s="9" t="n">
        <v>77029313</v>
      </c>
    </row>
    <row r="631">
      <c r="A631" s="2" t="inlineStr">
        <is>
          <t>A225650</t>
        </is>
      </c>
      <c r="B631" s="5" t="inlineStr">
        <is>
          <t>쿠첸</t>
        </is>
      </c>
      <c r="C631" s="2" t="inlineStr">
        <is>
          <t>상장주식수 (보통+우선)(주)</t>
        </is>
      </c>
      <c r="D631" s="2" t="inlineStr">
        <is>
          <t>YEARLY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>
        <v>10686277</v>
      </c>
      <c r="O631" s="9" t="n">
        <v>10686277</v>
      </c>
    </row>
    <row r="632">
      <c r="A632" s="2" t="inlineStr">
        <is>
          <t>A006910</t>
        </is>
      </c>
      <c r="B632" s="5" t="inlineStr">
        <is>
          <t>보성파워텍</t>
        </is>
      </c>
      <c r="C632" s="2" t="inlineStr">
        <is>
          <t>상장주식수 (보통+우선)(주)</t>
        </is>
      </c>
      <c r="D632" s="2" t="inlineStr">
        <is>
          <t>YEARLY</t>
        </is>
      </c>
      <c r="E632" s="8" t="n">
        <v>24742050</v>
      </c>
      <c r="F632" s="8" t="n">
        <v>24742050</v>
      </c>
      <c r="G632" s="8" t="n">
        <v>24742050</v>
      </c>
      <c r="H632" s="8" t="n">
        <v>24742050</v>
      </c>
      <c r="I632" s="8" t="n">
        <v>30742050</v>
      </c>
      <c r="J632" s="8" t="n">
        <v>30742050</v>
      </c>
      <c r="K632" s="8" t="n">
        <v>30742050</v>
      </c>
      <c r="L632" s="8" t="n">
        <v>30742050</v>
      </c>
      <c r="M632" s="8" t="n">
        <v>31584744</v>
      </c>
      <c r="N632" s="8" t="n">
        <v>37854719</v>
      </c>
      <c r="O632" s="8" t="n">
        <v>37854719</v>
      </c>
    </row>
    <row r="633">
      <c r="A633" s="2" t="inlineStr">
        <is>
          <t>A036190</t>
        </is>
      </c>
      <c r="B633" s="5" t="inlineStr">
        <is>
          <t>금화피에스시</t>
        </is>
      </c>
      <c r="C633" s="2" t="inlineStr">
        <is>
          <t>상장주식수 (보통+우선)(주)</t>
        </is>
      </c>
      <c r="D633" s="2" t="inlineStr">
        <is>
          <t>YEARLY</t>
        </is>
      </c>
      <c r="E633" s="8" t="n">
        <v>6000000</v>
      </c>
      <c r="F633" s="8" t="n">
        <v>6000000</v>
      </c>
      <c r="G633" s="8" t="n">
        <v>6000000</v>
      </c>
      <c r="H633" s="8" t="n">
        <v>6000000</v>
      </c>
      <c r="I633" s="8" t="n">
        <v>6000000</v>
      </c>
      <c r="J633" s="8" t="n">
        <v>6000000</v>
      </c>
      <c r="K633" s="8" t="n">
        <v>6000000</v>
      </c>
      <c r="L633" s="8" t="n">
        <v>6000000</v>
      </c>
      <c r="M633" s="8" t="n">
        <v>6000000</v>
      </c>
      <c r="N633" s="8" t="n">
        <v>6000000</v>
      </c>
      <c r="O633" s="8" t="n">
        <v>6000000</v>
      </c>
    </row>
    <row r="634">
      <c r="A634" s="2" t="inlineStr">
        <is>
          <t>A187420</t>
        </is>
      </c>
      <c r="B634" s="5" t="inlineStr">
        <is>
          <t>제노포커스</t>
        </is>
      </c>
      <c r="C634" s="2" t="inlineStr">
        <is>
          <t>상장주식수 (보통+우선)(주)</t>
        </is>
      </c>
      <c r="D634" s="2" t="inlineStr">
        <is>
          <t>YEARLY</t>
        </is>
      </c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>
        <v>8940453</v>
      </c>
      <c r="O634" s="8" t="n">
        <v>8940453</v>
      </c>
    </row>
    <row r="635">
      <c r="A635" s="2" t="inlineStr">
        <is>
          <t>A003160</t>
        </is>
      </c>
      <c r="B635" s="5" t="inlineStr">
        <is>
          <t>디아이</t>
        </is>
      </c>
      <c r="C635" s="2" t="inlineStr">
        <is>
          <t>상장주식수 (보통+우선)(주)</t>
        </is>
      </c>
      <c r="D635" s="2" t="inlineStr">
        <is>
          <t>YEARLY</t>
        </is>
      </c>
      <c r="E635" s="8" t="n">
        <v>30752955</v>
      </c>
      <c r="F635" s="8" t="n">
        <v>27752955</v>
      </c>
      <c r="G635" s="8" t="n">
        <v>31142785</v>
      </c>
      <c r="H635" s="8" t="n">
        <v>31142785</v>
      </c>
      <c r="I635" s="8" t="n">
        <v>31142785</v>
      </c>
      <c r="J635" s="8" t="n">
        <v>31142785</v>
      </c>
      <c r="K635" s="8" t="n">
        <v>31381785</v>
      </c>
      <c r="L635" s="8" t="n">
        <v>31496785</v>
      </c>
      <c r="M635" s="8" t="n">
        <v>31496785</v>
      </c>
      <c r="N635" s="8" t="n">
        <v>31496785</v>
      </c>
      <c r="O635" s="8" t="n">
        <v>31496785</v>
      </c>
    </row>
    <row r="636">
      <c r="A636" s="2" t="inlineStr">
        <is>
          <t>A221840</t>
        </is>
      </c>
      <c r="B636" s="5" t="inlineStr">
        <is>
          <t>하이즈항공</t>
        </is>
      </c>
      <c r="C636" s="2" t="inlineStr">
        <is>
          <t>상장주식수 (보통+우선)(주)</t>
        </is>
      </c>
      <c r="D636" s="2" t="inlineStr">
        <is>
          <t>YEARLY</t>
        </is>
      </c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>
        <v>17446167</v>
      </c>
      <c r="O636" s="8" t="n">
        <v>17446167</v>
      </c>
    </row>
    <row r="637">
      <c r="A637" s="2" t="inlineStr">
        <is>
          <t>A008040</t>
        </is>
      </c>
      <c r="B637" s="5" t="inlineStr">
        <is>
          <t>동아원</t>
        </is>
      </c>
      <c r="C637" s="2" t="inlineStr">
        <is>
          <t>상장주식수 (보통+우선)(주)</t>
        </is>
      </c>
      <c r="D637" s="2" t="inlineStr">
        <is>
          <t>YEARLY</t>
        </is>
      </c>
      <c r="E637" s="9" t="n">
        <v>20433936</v>
      </c>
      <c r="F637" s="9" t="n">
        <v>21369451</v>
      </c>
      <c r="G637" s="9" t="n">
        <v>21369451</v>
      </c>
      <c r="H637" s="9" t="n">
        <v>62689246</v>
      </c>
      <c r="I637" s="9" t="n">
        <v>62689246</v>
      </c>
      <c r="J637" s="9" t="n">
        <v>62689246</v>
      </c>
      <c r="K637" s="9" t="n">
        <v>62689246</v>
      </c>
      <c r="L637" s="9" t="n">
        <v>65180349</v>
      </c>
      <c r="M637" s="9" t="n">
        <v>65180349</v>
      </c>
      <c r="N637" s="9" t="n">
        <v>65180349</v>
      </c>
      <c r="O637" s="9" t="n">
        <v>65180349</v>
      </c>
    </row>
    <row r="638">
      <c r="A638" s="2" t="inlineStr">
        <is>
          <t>A037270</t>
        </is>
      </c>
      <c r="B638" s="5" t="inlineStr">
        <is>
          <t>YG PLUS</t>
        </is>
      </c>
      <c r="C638" s="2" t="inlineStr">
        <is>
          <t>상장주식수 (보통+우선)(주)</t>
        </is>
      </c>
      <c r="D638" s="2" t="inlineStr">
        <is>
          <t>YEARLY</t>
        </is>
      </c>
      <c r="E638" s="9" t="n">
        <v>2375000</v>
      </c>
      <c r="F638" s="9" t="n">
        <v>11875000</v>
      </c>
      <c r="G638" s="9" t="n">
        <v>11875000</v>
      </c>
      <c r="H638" s="9" t="n">
        <v>11875000</v>
      </c>
      <c r="I638" s="9" t="n">
        <v>11875000</v>
      </c>
      <c r="J638" s="9" t="n">
        <v>11875000</v>
      </c>
      <c r="K638" s="9" t="n">
        <v>11875000</v>
      </c>
      <c r="L638" s="9" t="n">
        <v>11875000</v>
      </c>
      <c r="M638" s="9" t="n">
        <v>28081138</v>
      </c>
      <c r="N638" s="9" t="n">
        <v>57510854</v>
      </c>
      <c r="O638" s="9" t="n">
        <v>57510854</v>
      </c>
    </row>
    <row r="639">
      <c r="A639" s="2" t="inlineStr">
        <is>
          <t>A052330</t>
        </is>
      </c>
      <c r="B639" s="5" t="inlineStr">
        <is>
          <t>코텍</t>
        </is>
      </c>
      <c r="C639" s="2" t="inlineStr">
        <is>
          <t>상장주식수 (보통+우선)(주)</t>
        </is>
      </c>
      <c r="D639" s="2" t="inlineStr">
        <is>
          <t>YEARLY</t>
        </is>
      </c>
      <c r="E639" s="9" t="n">
        <v>10611794</v>
      </c>
      <c r="F639" s="9" t="n">
        <v>12468794</v>
      </c>
      <c r="G639" s="9" t="n">
        <v>12645794</v>
      </c>
      <c r="H639" s="9" t="n">
        <v>12733794</v>
      </c>
      <c r="I639" s="9" t="n">
        <v>12733794</v>
      </c>
      <c r="J639" s="9" t="n">
        <v>12733794</v>
      </c>
      <c r="K639" s="9" t="n">
        <v>12873794</v>
      </c>
      <c r="L639" s="9" t="n">
        <v>12978794</v>
      </c>
      <c r="M639" s="9" t="n">
        <v>12978794</v>
      </c>
      <c r="N639" s="9" t="n">
        <v>15574552</v>
      </c>
      <c r="O639" s="9" t="n">
        <v>15574552</v>
      </c>
    </row>
    <row r="640">
      <c r="A640" s="2" t="inlineStr">
        <is>
          <t>A003230</t>
        </is>
      </c>
      <c r="B640" s="5" t="inlineStr">
        <is>
          <t>삼양식품</t>
        </is>
      </c>
      <c r="C640" s="2" t="inlineStr">
        <is>
          <t>상장주식수 (보통+우선)(주)</t>
        </is>
      </c>
      <c r="D640" s="2" t="inlineStr">
        <is>
          <t>YEARLY</t>
        </is>
      </c>
      <c r="E640" s="9" t="n">
        <v>6592585</v>
      </c>
      <c r="F640" s="9" t="n">
        <v>6592585</v>
      </c>
      <c r="G640" s="9" t="n">
        <v>6592585</v>
      </c>
      <c r="H640" s="9" t="n">
        <v>6592585</v>
      </c>
      <c r="I640" s="9" t="n">
        <v>6592585</v>
      </c>
      <c r="J640" s="9" t="n">
        <v>7533015</v>
      </c>
      <c r="K640" s="9" t="n">
        <v>7533015</v>
      </c>
      <c r="L640" s="9" t="n">
        <v>7533015</v>
      </c>
      <c r="M640" s="9" t="n">
        <v>7533015</v>
      </c>
      <c r="N640" s="9" t="n">
        <v>7533015</v>
      </c>
      <c r="O640" s="9" t="n">
        <v>7533015</v>
      </c>
    </row>
    <row r="641">
      <c r="A641" s="2" t="inlineStr">
        <is>
          <t>A004540</t>
        </is>
      </c>
      <c r="B641" s="5" t="inlineStr">
        <is>
          <t>깨끗한나라</t>
        </is>
      </c>
      <c r="C641" s="2" t="inlineStr">
        <is>
          <t>상장주식수 (보통+우선)(주)</t>
        </is>
      </c>
      <c r="D641" s="2" t="inlineStr">
        <is>
          <t>YEARLY</t>
        </is>
      </c>
      <c r="E641" s="9" t="n">
        <v>21614877</v>
      </c>
      <c r="F641" s="9" t="n">
        <v>8645950</v>
      </c>
      <c r="G641" s="9" t="n">
        <v>8645950</v>
      </c>
      <c r="H641" s="9" t="n">
        <v>24645950</v>
      </c>
      <c r="I641" s="9" t="n">
        <v>24645950</v>
      </c>
      <c r="J641" s="9" t="n">
        <v>24645950</v>
      </c>
      <c r="K641" s="9" t="n">
        <v>24645950</v>
      </c>
      <c r="L641" s="9" t="n">
        <v>24716973</v>
      </c>
      <c r="M641" s="9" t="n">
        <v>24733908</v>
      </c>
      <c r="N641" s="9" t="n">
        <v>32595125</v>
      </c>
      <c r="O641" s="9" t="n">
        <v>32595125</v>
      </c>
    </row>
    <row r="642">
      <c r="A642" s="2" t="inlineStr">
        <is>
          <t>A010690</t>
        </is>
      </c>
      <c r="B642" s="5" t="inlineStr">
        <is>
          <t>화신</t>
        </is>
      </c>
      <c r="C642" s="2" t="inlineStr">
        <is>
          <t>상장주식수 (보통+우선)(주)</t>
        </is>
      </c>
      <c r="D642" s="2" t="inlineStr">
        <is>
          <t>YEARLY</t>
        </is>
      </c>
      <c r="E642" s="8" t="n">
        <v>28000000</v>
      </c>
      <c r="F642" s="8" t="n">
        <v>28000000</v>
      </c>
      <c r="G642" s="8" t="n">
        <v>28000000</v>
      </c>
      <c r="H642" s="8" t="n">
        <v>28000000</v>
      </c>
      <c r="I642" s="8" t="n">
        <v>34920410</v>
      </c>
      <c r="J642" s="8" t="n">
        <v>34920410</v>
      </c>
      <c r="K642" s="8" t="n">
        <v>34920410</v>
      </c>
      <c r="L642" s="8" t="n">
        <v>34920410</v>
      </c>
      <c r="M642" s="8" t="n">
        <v>34920410</v>
      </c>
      <c r="N642" s="8" t="n">
        <v>34920410</v>
      </c>
      <c r="O642" s="8" t="n">
        <v>34920410</v>
      </c>
    </row>
    <row r="643">
      <c r="A643" s="2" t="inlineStr">
        <is>
          <t>A036200</t>
        </is>
      </c>
      <c r="B643" s="5" t="inlineStr">
        <is>
          <t>유니셈</t>
        </is>
      </c>
      <c r="C643" s="2" t="inlineStr">
        <is>
          <t>상장주식수 (보통+우선)(주)</t>
        </is>
      </c>
      <c r="D643" s="2" t="inlineStr">
        <is>
          <t>YEARLY</t>
        </is>
      </c>
      <c r="E643" s="8" t="n">
        <v>10939325</v>
      </c>
      <c r="F643" s="8" t="n">
        <v>10939325</v>
      </c>
      <c r="G643" s="8" t="n">
        <v>10939325</v>
      </c>
      <c r="H643" s="8" t="n">
        <v>10939325</v>
      </c>
      <c r="I643" s="8" t="n">
        <v>10939325</v>
      </c>
      <c r="J643" s="8" t="n">
        <v>10939325</v>
      </c>
      <c r="K643" s="8" t="n">
        <v>10939325</v>
      </c>
      <c r="L643" s="8" t="n">
        <v>11469826</v>
      </c>
      <c r="M643" s="8" t="n">
        <v>14254964</v>
      </c>
      <c r="N643" s="8" t="n">
        <v>15770863</v>
      </c>
      <c r="O643" s="8" t="n">
        <v>15770863</v>
      </c>
    </row>
    <row r="644">
      <c r="A644" s="2" t="inlineStr">
        <is>
          <t>A035510</t>
        </is>
      </c>
      <c r="B644" s="5" t="inlineStr">
        <is>
          <t>신세계 I&amp;C</t>
        </is>
      </c>
      <c r="C644" s="2" t="inlineStr">
        <is>
          <t>상장주식수 (보통+우선)(주)</t>
        </is>
      </c>
      <c r="D644" s="2" t="inlineStr">
        <is>
          <t>YEARLY</t>
        </is>
      </c>
      <c r="E644" s="8" t="n">
        <v>1720000</v>
      </c>
      <c r="F644" s="8" t="n">
        <v>1720000</v>
      </c>
      <c r="G644" s="8" t="n">
        <v>1720000</v>
      </c>
      <c r="H644" s="8" t="n">
        <v>1720000</v>
      </c>
      <c r="I644" s="8" t="n">
        <v>1720000</v>
      </c>
      <c r="J644" s="8" t="n">
        <v>1720000</v>
      </c>
      <c r="K644" s="8" t="n">
        <v>1720000</v>
      </c>
      <c r="L644" s="8" t="n">
        <v>1720000</v>
      </c>
      <c r="M644" s="8" t="n">
        <v>1720000</v>
      </c>
      <c r="N644" s="8" t="n">
        <v>1720000</v>
      </c>
      <c r="O644" s="8" t="n">
        <v>1720000</v>
      </c>
    </row>
    <row r="645">
      <c r="A645" s="2" t="inlineStr">
        <is>
          <t>A016880</t>
        </is>
      </c>
      <c r="B645" s="5" t="inlineStr">
        <is>
          <t>웅진</t>
        </is>
      </c>
      <c r="C645" s="2" t="inlineStr">
        <is>
          <t>상장주식수 (보통+우선)(주)</t>
        </is>
      </c>
      <c r="D645" s="2" t="inlineStr">
        <is>
          <t>YEARLY</t>
        </is>
      </c>
      <c r="E645" s="8" t="n">
        <v>33019460</v>
      </c>
      <c r="F645" s="8" t="n">
        <v>49488173</v>
      </c>
      <c r="G645" s="8" t="n">
        <v>50261784</v>
      </c>
      <c r="H645" s="8" t="n">
        <v>58574308</v>
      </c>
      <c r="I645" s="8" t="n">
        <v>60264847</v>
      </c>
      <c r="J645" s="8" t="n">
        <v>60272436</v>
      </c>
      <c r="K645" s="8" t="n">
        <v>60272518</v>
      </c>
      <c r="L645" s="8" t="n">
        <v>42503966</v>
      </c>
      <c r="M645" s="8" t="n">
        <v>52844013</v>
      </c>
      <c r="N645" s="8" t="n">
        <v>52866795</v>
      </c>
      <c r="O645" s="8" t="n">
        <v>60070918</v>
      </c>
    </row>
    <row r="646">
      <c r="A646" s="2" t="inlineStr">
        <is>
          <t>A087600</t>
        </is>
      </c>
      <c r="B646" s="5" t="inlineStr">
        <is>
          <t>픽셀플러스</t>
        </is>
      </c>
      <c r="C646" s="2" t="inlineStr">
        <is>
          <t>상장주식수 (보통+우선)(주)</t>
        </is>
      </c>
      <c r="D646" s="2" t="inlineStr">
        <is>
          <t>YEARLY</t>
        </is>
      </c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>
        <v>8166558</v>
      </c>
      <c r="O646" s="8" t="n">
        <v>8166558</v>
      </c>
    </row>
    <row r="647">
      <c r="A647" s="2" t="inlineStr">
        <is>
          <t>A093920</t>
        </is>
      </c>
      <c r="B647" s="5" t="inlineStr">
        <is>
          <t>서원인텍</t>
        </is>
      </c>
      <c r="C647" s="2" t="inlineStr">
        <is>
          <t>상장주식수 (보통+우선)(주)</t>
        </is>
      </c>
      <c r="D647" s="2" t="inlineStr">
        <is>
          <t>YEARLY</t>
        </is>
      </c>
      <c r="E647" s="9" t="n"/>
      <c r="F647" s="9" t="n">
        <v>9300000</v>
      </c>
      <c r="G647" s="9" t="n">
        <v>9300000</v>
      </c>
      <c r="H647" s="9" t="n">
        <v>18600000</v>
      </c>
      <c r="I647" s="9" t="n">
        <v>18600000</v>
      </c>
      <c r="J647" s="9" t="n">
        <v>18600000</v>
      </c>
      <c r="K647" s="9" t="n">
        <v>18600000</v>
      </c>
      <c r="L647" s="9" t="n">
        <v>18600000</v>
      </c>
      <c r="M647" s="9" t="n">
        <v>18600000</v>
      </c>
      <c r="N647" s="9" t="n">
        <v>18600000</v>
      </c>
      <c r="O647" s="9" t="n">
        <v>18600000</v>
      </c>
    </row>
    <row r="648">
      <c r="A648" s="2" t="inlineStr">
        <is>
          <t>A026260</t>
        </is>
      </c>
      <c r="B648" s="5" t="inlineStr">
        <is>
          <t>보타바이오</t>
        </is>
      </c>
      <c r="C648" s="2" t="inlineStr">
        <is>
          <t>상장주식수 (보통+우선)(주)</t>
        </is>
      </c>
      <c r="D648" s="2" t="inlineStr">
        <is>
          <t>YEARLY</t>
        </is>
      </c>
      <c r="E648" s="9" t="n">
        <v>24249038</v>
      </c>
      <c r="F648" s="9" t="n">
        <v>28162348</v>
      </c>
      <c r="G648" s="9" t="n">
        <v>9041334</v>
      </c>
      <c r="H648" s="9" t="n">
        <v>11239817</v>
      </c>
      <c r="I648" s="9" t="n">
        <v>11142910</v>
      </c>
      <c r="J648" s="9" t="n">
        <v>18070253</v>
      </c>
      <c r="K648" s="9" t="n">
        <v>31128898</v>
      </c>
      <c r="L648" s="9" t="n">
        <v>5716199</v>
      </c>
      <c r="M648" s="9" t="n">
        <v>21445876</v>
      </c>
      <c r="N648" s="9" t="n">
        <v>24410312</v>
      </c>
      <c r="O648" s="9" t="n">
        <v>24410312</v>
      </c>
    </row>
    <row r="649">
      <c r="A649" s="2" t="inlineStr">
        <is>
          <t>A033130</t>
        </is>
      </c>
      <c r="B649" s="5" t="inlineStr">
        <is>
          <t>디지틀조선</t>
        </is>
      </c>
      <c r="C649" s="2" t="inlineStr">
        <is>
          <t>상장주식수 (보통+우선)(주)</t>
        </is>
      </c>
      <c r="D649" s="2" t="inlineStr">
        <is>
          <t>YEARLY</t>
        </is>
      </c>
      <c r="E649" s="9" t="n">
        <v>37115267</v>
      </c>
      <c r="F649" s="9" t="n">
        <v>37115267</v>
      </c>
      <c r="G649" s="9" t="n">
        <v>37115267</v>
      </c>
      <c r="H649" s="9" t="n">
        <v>37115267</v>
      </c>
      <c r="I649" s="9" t="n">
        <v>37115267</v>
      </c>
      <c r="J649" s="9" t="n">
        <v>37115267</v>
      </c>
      <c r="K649" s="9" t="n">
        <v>37115267</v>
      </c>
      <c r="L649" s="9" t="n">
        <v>37115267</v>
      </c>
      <c r="M649" s="9" t="n">
        <v>37115267</v>
      </c>
      <c r="N649" s="9" t="n">
        <v>37115267</v>
      </c>
      <c r="O649" s="9" t="n">
        <v>37115267</v>
      </c>
    </row>
    <row r="650">
      <c r="A650" s="2" t="inlineStr">
        <is>
          <t>A143160</t>
        </is>
      </c>
      <c r="B650" s="5" t="inlineStr">
        <is>
          <t>아이디스</t>
        </is>
      </c>
      <c r="C650" s="2" t="inlineStr">
        <is>
          <t>상장주식수 (보통+우선)(주)</t>
        </is>
      </c>
      <c r="D650" s="2" t="inlineStr">
        <is>
          <t>YEARLY</t>
        </is>
      </c>
      <c r="E650" s="9" t="n"/>
      <c r="F650" s="9" t="n"/>
      <c r="G650" s="9" t="n"/>
      <c r="H650" s="9" t="n"/>
      <c r="I650" s="9" t="n"/>
      <c r="J650" s="9" t="n">
        <v>3106200</v>
      </c>
      <c r="K650" s="9" t="n">
        <v>3106200</v>
      </c>
      <c r="L650" s="9" t="n">
        <v>10716390</v>
      </c>
      <c r="M650" s="9" t="n">
        <v>10716390</v>
      </c>
      <c r="N650" s="9" t="n">
        <v>10716390</v>
      </c>
      <c r="O650" s="9" t="n">
        <v>10716390</v>
      </c>
    </row>
    <row r="651">
      <c r="A651" s="2" t="inlineStr">
        <is>
          <t>A038390</t>
        </is>
      </c>
      <c r="B651" s="5" t="inlineStr">
        <is>
          <t>레드캡투어</t>
        </is>
      </c>
      <c r="C651" s="2" t="inlineStr">
        <is>
          <t>상장주식수 (보통+우선)(주)</t>
        </is>
      </c>
      <c r="D651" s="2" t="inlineStr">
        <is>
          <t>YEARLY</t>
        </is>
      </c>
      <c r="E651" s="9" t="n">
        <v>4578373</v>
      </c>
      <c r="F651" s="9" t="n">
        <v>6789480</v>
      </c>
      <c r="G651" s="9" t="n">
        <v>8589480</v>
      </c>
      <c r="H651" s="9" t="n">
        <v>8589480</v>
      </c>
      <c r="I651" s="9" t="n">
        <v>8589480</v>
      </c>
      <c r="J651" s="9" t="n">
        <v>8589480</v>
      </c>
      <c r="K651" s="9" t="n">
        <v>8589480</v>
      </c>
      <c r="L651" s="9" t="n">
        <v>8589480</v>
      </c>
      <c r="M651" s="9" t="n">
        <v>8589480</v>
      </c>
      <c r="N651" s="9" t="n">
        <v>8589480</v>
      </c>
      <c r="O651" s="9" t="n">
        <v>8589480</v>
      </c>
    </row>
    <row r="652">
      <c r="A652" s="2" t="inlineStr">
        <is>
          <t>A005390</t>
        </is>
      </c>
      <c r="B652" s="5" t="inlineStr">
        <is>
          <t>신성통상</t>
        </is>
      </c>
      <c r="C652" s="2" t="inlineStr">
        <is>
          <t>상장주식수 (보통+우선)(주)</t>
        </is>
      </c>
      <c r="D652" s="2" t="inlineStr">
        <is>
          <t>YEARLY</t>
        </is>
      </c>
      <c r="E652" s="8" t="n">
        <v>14370839</v>
      </c>
      <c r="F652" s="8" t="n">
        <v>14370839</v>
      </c>
      <c r="G652" s="8" t="n">
        <v>14370839</v>
      </c>
      <c r="H652" s="8" t="n">
        <v>143708390</v>
      </c>
      <c r="I652" s="8" t="n">
        <v>143708390</v>
      </c>
      <c r="J652" s="8" t="n">
        <v>143708390</v>
      </c>
      <c r="K652" s="8" t="n">
        <v>143708390</v>
      </c>
      <c r="L652" s="8" t="n">
        <v>143708390</v>
      </c>
      <c r="M652" s="8" t="n">
        <v>143708390</v>
      </c>
      <c r="N652" s="8" t="n">
        <v>143708390</v>
      </c>
      <c r="O652" s="8" t="n">
        <v>143708390</v>
      </c>
    </row>
    <row r="653">
      <c r="A653" s="2" t="inlineStr">
        <is>
          <t>A051310</t>
        </is>
      </c>
      <c r="B653" s="5" t="inlineStr">
        <is>
          <t>포스코플랜텍</t>
        </is>
      </c>
      <c r="C653" s="2" t="inlineStr">
        <is>
          <t>상장주식수 (보통+우선)(주)</t>
        </is>
      </c>
      <c r="D653" s="2" t="inlineStr">
        <is>
          <t>YEARLY</t>
        </is>
      </c>
      <c r="E653" s="8" t="n"/>
      <c r="F653" s="8" t="n">
        <v>28572500</v>
      </c>
      <c r="G653" s="8" t="n">
        <v>30572500</v>
      </c>
      <c r="H653" s="8" t="n">
        <v>30572500</v>
      </c>
      <c r="I653" s="8" t="n">
        <v>39880120</v>
      </c>
      <c r="J653" s="8" t="n">
        <v>46860047</v>
      </c>
      <c r="K653" s="8" t="n">
        <v>52066718</v>
      </c>
      <c r="L653" s="8" t="n">
        <v>62238596</v>
      </c>
      <c r="M653" s="8" t="n">
        <v>81178596</v>
      </c>
      <c r="N653" s="8" t="n">
        <v>180834946</v>
      </c>
      <c r="O653" s="8" t="n">
        <v>180834946</v>
      </c>
    </row>
    <row r="654">
      <c r="A654" s="2" t="inlineStr">
        <is>
          <t>A044340</t>
        </is>
      </c>
      <c r="B654" s="5" t="inlineStr">
        <is>
          <t>위닉스</t>
        </is>
      </c>
      <c r="C654" s="2" t="inlineStr">
        <is>
          <t>상장주식수 (보통+우선)(주)</t>
        </is>
      </c>
      <c r="D654" s="2" t="inlineStr">
        <is>
          <t>YEARLY</t>
        </is>
      </c>
      <c r="E654" s="8" t="n">
        <v>10712000</v>
      </c>
      <c r="F654" s="8" t="n">
        <v>10712000</v>
      </c>
      <c r="G654" s="8" t="n">
        <v>10712000</v>
      </c>
      <c r="H654" s="8" t="n">
        <v>10712000</v>
      </c>
      <c r="I654" s="8" t="n">
        <v>12854400</v>
      </c>
      <c r="J654" s="8" t="n">
        <v>12854400</v>
      </c>
      <c r="K654" s="8" t="n">
        <v>12854400</v>
      </c>
      <c r="L654" s="8" t="n">
        <v>12854400</v>
      </c>
      <c r="M654" s="8" t="n">
        <v>16358641</v>
      </c>
      <c r="N654" s="8" t="n">
        <v>16358641</v>
      </c>
      <c r="O654" s="8" t="n">
        <v>16358641</v>
      </c>
    </row>
    <row r="655">
      <c r="A655" s="2" t="inlineStr">
        <is>
          <t>A065510</t>
        </is>
      </c>
      <c r="B655" s="5" t="inlineStr">
        <is>
          <t>휴비츠</t>
        </is>
      </c>
      <c r="C655" s="2" t="inlineStr">
        <is>
          <t>상장주식수 (보통+우선)(주)</t>
        </is>
      </c>
      <c r="D655" s="2" t="inlineStr">
        <is>
          <t>YEARLY</t>
        </is>
      </c>
      <c r="E655" s="8" t="n">
        <v>9053700</v>
      </c>
      <c r="F655" s="8" t="n">
        <v>9092700</v>
      </c>
      <c r="G655" s="8" t="n">
        <v>9092700</v>
      </c>
      <c r="H655" s="8" t="n">
        <v>9317800</v>
      </c>
      <c r="I655" s="8" t="n">
        <v>9609000</v>
      </c>
      <c r="J655" s="8" t="n">
        <v>10172362</v>
      </c>
      <c r="K655" s="8" t="n">
        <v>10491813</v>
      </c>
      <c r="L655" s="8" t="n">
        <v>10507313</v>
      </c>
      <c r="M655" s="8" t="n">
        <v>10519813</v>
      </c>
      <c r="N655" s="8" t="n">
        <v>11841371</v>
      </c>
      <c r="O655" s="8" t="n">
        <v>11841371</v>
      </c>
    </row>
    <row r="656">
      <c r="A656" s="2" t="inlineStr">
        <is>
          <t>A041460</t>
        </is>
      </c>
      <c r="B656" s="5" t="inlineStr">
        <is>
          <t>한국전자인증</t>
        </is>
      </c>
      <c r="C656" s="2" t="inlineStr">
        <is>
          <t>상장주식수 (보통+우선)(주)</t>
        </is>
      </c>
      <c r="D656" s="2" t="inlineStr">
        <is>
          <t>YEARLY</t>
        </is>
      </c>
      <c r="E656" s="8" t="n"/>
      <c r="F656" s="8" t="n"/>
      <c r="G656" s="8" t="n"/>
      <c r="H656" s="8" t="n"/>
      <c r="I656" s="8" t="n">
        <v>21434341</v>
      </c>
      <c r="J656" s="8" t="n">
        <v>21459249</v>
      </c>
      <c r="K656" s="8" t="n">
        <v>21459249</v>
      </c>
      <c r="L656" s="8" t="n">
        <v>21459249</v>
      </c>
      <c r="M656" s="8" t="n">
        <v>21459249</v>
      </c>
      <c r="N656" s="8" t="n">
        <v>21459249</v>
      </c>
      <c r="O656" s="8" t="n">
        <v>21459249</v>
      </c>
    </row>
    <row r="657">
      <c r="A657" s="2" t="inlineStr">
        <is>
          <t>A060240</t>
        </is>
      </c>
      <c r="B657" s="5" t="inlineStr">
        <is>
          <t>룽투코리아</t>
        </is>
      </c>
      <c r="C657" s="2" t="inlineStr">
        <is>
          <t>상장주식수 (보통+우선)(주)</t>
        </is>
      </c>
      <c r="D657" s="2" t="inlineStr">
        <is>
          <t>YEARLY</t>
        </is>
      </c>
      <c r="E657" s="9" t="n">
        <v>15849816</v>
      </c>
      <c r="F657" s="9" t="n">
        <v>15849816</v>
      </c>
      <c r="G657" s="9" t="n">
        <v>15849816</v>
      </c>
      <c r="H657" s="9" t="n">
        <v>23411048</v>
      </c>
      <c r="I657" s="9" t="n">
        <v>34927249</v>
      </c>
      <c r="J657" s="9" t="n">
        <v>36627249</v>
      </c>
      <c r="K657" s="9" t="n">
        <v>5658344</v>
      </c>
      <c r="L657" s="9" t="n">
        <v>5944644</v>
      </c>
      <c r="M657" s="9" t="n">
        <v>8340000</v>
      </c>
      <c r="N657" s="9" t="n">
        <v>18280000</v>
      </c>
      <c r="O657" s="9" t="n">
        <v>18280000</v>
      </c>
    </row>
    <row r="658">
      <c r="A658" s="2" t="inlineStr">
        <is>
          <t>A084870</t>
        </is>
      </c>
      <c r="B658" s="5" t="inlineStr">
        <is>
          <t>베이직하우스</t>
        </is>
      </c>
      <c r="C658" s="2" t="inlineStr">
        <is>
          <t>상장주식수 (보통+우선)(주)</t>
        </is>
      </c>
      <c r="D658" s="2" t="inlineStr">
        <is>
          <t>YEARLY</t>
        </is>
      </c>
      <c r="E658" s="9" t="n">
        <v>13929546</v>
      </c>
      <c r="F658" s="9" t="n">
        <v>20856819</v>
      </c>
      <c r="G658" s="9" t="n">
        <v>20856819</v>
      </c>
      <c r="H658" s="9" t="n">
        <v>20856819</v>
      </c>
      <c r="I658" s="9" t="n">
        <v>20856819</v>
      </c>
      <c r="J658" s="9" t="n">
        <v>20856819</v>
      </c>
      <c r="K658" s="9" t="n">
        <v>20856819</v>
      </c>
      <c r="L658" s="9" t="n">
        <v>20856819</v>
      </c>
      <c r="M658" s="9" t="n">
        <v>20856819</v>
      </c>
      <c r="N658" s="9" t="n">
        <v>20856819</v>
      </c>
      <c r="O658" s="9" t="n">
        <v>20856819</v>
      </c>
    </row>
    <row r="659">
      <c r="A659" s="2" t="inlineStr">
        <is>
          <t>A121800</t>
        </is>
      </c>
      <c r="B659" s="5" t="inlineStr">
        <is>
          <t>세븐스타웍스</t>
        </is>
      </c>
      <c r="C659" s="2" t="inlineStr">
        <is>
          <t>상장주식수 (보통+우선)(주)</t>
        </is>
      </c>
      <c r="D659" s="2" t="inlineStr">
        <is>
          <t>YEARLY</t>
        </is>
      </c>
      <c r="E659" s="9" t="n"/>
      <c r="F659" s="9" t="n"/>
      <c r="G659" s="9" t="n"/>
      <c r="H659" s="9" t="n"/>
      <c r="I659" s="9" t="n"/>
      <c r="J659" s="9" t="n">
        <v>5262750</v>
      </c>
      <c r="K659" s="9" t="n">
        <v>10576160</v>
      </c>
      <c r="L659" s="9" t="n">
        <v>10609036</v>
      </c>
      <c r="M659" s="9" t="n">
        <v>10628200</v>
      </c>
      <c r="N659" s="9" t="n">
        <v>10747300</v>
      </c>
      <c r="O659" s="9" t="n">
        <v>12876806</v>
      </c>
    </row>
    <row r="660">
      <c r="A660" s="2" t="inlineStr">
        <is>
          <t>A069640</t>
        </is>
      </c>
      <c r="B660" s="5" t="inlineStr">
        <is>
          <t>엠케이트렌드</t>
        </is>
      </c>
      <c r="C660" s="2" t="inlineStr">
        <is>
          <t>상장주식수 (보통+우선)(주)</t>
        </is>
      </c>
      <c r="D660" s="2" t="inlineStr">
        <is>
          <t>YEARLY</t>
        </is>
      </c>
      <c r="E660" s="9" t="n"/>
      <c r="F660" s="9" t="n"/>
      <c r="G660" s="9" t="n"/>
      <c r="H660" s="9" t="n"/>
      <c r="I660" s="9" t="n"/>
      <c r="J660" s="9" t="n">
        <v>8000000</v>
      </c>
      <c r="K660" s="9" t="n">
        <v>8000000</v>
      </c>
      <c r="L660" s="9" t="n">
        <v>12000000</v>
      </c>
      <c r="M660" s="9" t="n">
        <v>12259807</v>
      </c>
      <c r="N660" s="9" t="n">
        <v>12649515</v>
      </c>
      <c r="O660" s="9" t="n">
        <v>12649515</v>
      </c>
    </row>
    <row r="661">
      <c r="A661" s="2" t="inlineStr">
        <is>
          <t>A100250</t>
        </is>
      </c>
      <c r="B661" s="5" t="inlineStr">
        <is>
          <t>진양홀딩스</t>
        </is>
      </c>
      <c r="C661" s="2" t="inlineStr">
        <is>
          <t>상장주식수 (보통+우선)(주)</t>
        </is>
      </c>
      <c r="D661" s="2" t="inlineStr">
        <is>
          <t>YEARLY</t>
        </is>
      </c>
      <c r="E661" s="9" t="n"/>
      <c r="F661" s="9" t="n"/>
      <c r="G661" s="9" t="n">
        <v>55895292</v>
      </c>
      <c r="H661" s="9" t="n">
        <v>55895292</v>
      </c>
      <c r="I661" s="9" t="n">
        <v>55895292</v>
      </c>
      <c r="J661" s="9" t="n">
        <v>55895292</v>
      </c>
      <c r="K661" s="9" t="n">
        <v>55895292</v>
      </c>
      <c r="L661" s="9" t="n">
        <v>55895292</v>
      </c>
      <c r="M661" s="9" t="n">
        <v>55895292</v>
      </c>
      <c r="N661" s="9" t="n">
        <v>55895292</v>
      </c>
      <c r="O661" s="9" t="n">
        <v>55895292</v>
      </c>
    </row>
    <row r="662">
      <c r="A662" s="2" t="inlineStr">
        <is>
          <t>A000890</t>
        </is>
      </c>
      <c r="B662" s="5" t="inlineStr">
        <is>
          <t>보해양조</t>
        </is>
      </c>
      <c r="C662" s="2" t="inlineStr">
        <is>
          <t>상장주식수 (보통+우선)(주)</t>
        </is>
      </c>
      <c r="D662" s="2" t="inlineStr">
        <is>
          <t>YEARLY</t>
        </is>
      </c>
      <c r="E662" s="8" t="n">
        <v>2205102</v>
      </c>
      <c r="F662" s="8" t="n">
        <v>2205102</v>
      </c>
      <c r="G662" s="8" t="n">
        <v>2205102</v>
      </c>
      <c r="H662" s="8" t="n">
        <v>2205102</v>
      </c>
      <c r="I662" s="8" t="n">
        <v>2519567</v>
      </c>
      <c r="J662" s="8" t="n">
        <v>4394567</v>
      </c>
      <c r="K662" s="8" t="n">
        <v>43945670</v>
      </c>
      <c r="L662" s="8" t="n">
        <v>47882660</v>
      </c>
      <c r="M662" s="8" t="n">
        <v>82803987</v>
      </c>
      <c r="N662" s="8" t="n">
        <v>93736313</v>
      </c>
      <c r="O662" s="8" t="n">
        <v>95796397</v>
      </c>
    </row>
    <row r="663">
      <c r="A663" s="2" t="inlineStr">
        <is>
          <t>A006220</t>
        </is>
      </c>
      <c r="B663" s="5" t="inlineStr">
        <is>
          <t>제주은행</t>
        </is>
      </c>
      <c r="C663" s="2" t="inlineStr">
        <is>
          <t>상장주식수 (보통+우선)(주)</t>
        </is>
      </c>
      <c r="D663" s="2" t="inlineStr">
        <is>
          <t>YEARLY</t>
        </is>
      </c>
      <c r="E663" s="8" t="n">
        <v>15528774</v>
      </c>
      <c r="F663" s="8" t="n">
        <v>15528774</v>
      </c>
      <c r="G663" s="8" t="n">
        <v>15528774</v>
      </c>
      <c r="H663" s="8" t="n">
        <v>22128774</v>
      </c>
      <c r="I663" s="8" t="n">
        <v>22128774</v>
      </c>
      <c r="J663" s="8" t="n">
        <v>22128774</v>
      </c>
      <c r="K663" s="8" t="n">
        <v>22128774</v>
      </c>
      <c r="L663" s="8" t="n">
        <v>22128774</v>
      </c>
      <c r="M663" s="8" t="n">
        <v>22128774</v>
      </c>
      <c r="N663" s="8" t="n">
        <v>22128774</v>
      </c>
      <c r="O663" s="8" t="n">
        <v>22128774</v>
      </c>
    </row>
    <row r="664">
      <c r="A664" s="2" t="inlineStr">
        <is>
          <t>A069920</t>
        </is>
      </c>
      <c r="B664" s="5" t="inlineStr">
        <is>
          <t>아이에스이커머스</t>
        </is>
      </c>
      <c r="C664" s="2" t="inlineStr">
        <is>
          <t>상장주식수 (보통+우선)(주)</t>
        </is>
      </c>
      <c r="D664" s="2" t="inlineStr">
        <is>
          <t>YEARLY</t>
        </is>
      </c>
      <c r="E664" s="8" t="n"/>
      <c r="F664" s="8" t="n">
        <v>11207276</v>
      </c>
      <c r="G664" s="8" t="n">
        <v>12172146</v>
      </c>
      <c r="H664" s="8" t="n">
        <v>12172146</v>
      </c>
      <c r="I664" s="8" t="n">
        <v>12529936</v>
      </c>
      <c r="J664" s="8" t="n">
        <v>12529936</v>
      </c>
      <c r="K664" s="8" t="n">
        <v>12529936</v>
      </c>
      <c r="L664" s="8" t="n">
        <v>12529936</v>
      </c>
      <c r="M664" s="8" t="n">
        <v>14224850</v>
      </c>
      <c r="N664" s="8" t="n">
        <v>25514093</v>
      </c>
      <c r="O664" s="8" t="n">
        <v>25514093</v>
      </c>
    </row>
    <row r="665">
      <c r="A665" s="2" t="inlineStr">
        <is>
          <t>A072470</t>
        </is>
      </c>
      <c r="B665" s="5" t="inlineStr">
        <is>
          <t>우리산업홀딩스</t>
        </is>
      </c>
      <c r="C665" s="2" t="inlineStr">
        <is>
          <t>상장주식수 (보통+우선)(주)</t>
        </is>
      </c>
      <c r="D665" s="2" t="inlineStr">
        <is>
          <t>YEARLY</t>
        </is>
      </c>
      <c r="E665" s="8" t="n">
        <v>10972000</v>
      </c>
      <c r="F665" s="8" t="n">
        <v>10972000</v>
      </c>
      <c r="G665" s="8" t="n">
        <v>10972000</v>
      </c>
      <c r="H665" s="8" t="n">
        <v>10972000</v>
      </c>
      <c r="I665" s="8" t="n">
        <v>12155430</v>
      </c>
      <c r="J665" s="8" t="n">
        <v>12510459</v>
      </c>
      <c r="K665" s="8" t="n">
        <v>14348961</v>
      </c>
      <c r="L665" s="8" t="n">
        <v>15649351</v>
      </c>
      <c r="M665" s="8" t="n">
        <v>15649351</v>
      </c>
      <c r="N665" s="8" t="n">
        <v>18887341</v>
      </c>
      <c r="O665" s="8" t="n">
        <v>18887341</v>
      </c>
    </row>
    <row r="666">
      <c r="A666" s="2" t="inlineStr">
        <is>
          <t>A100840</t>
        </is>
      </c>
      <c r="B666" s="5" t="inlineStr">
        <is>
          <t>S&amp;TC</t>
        </is>
      </c>
      <c r="C666" s="2" t="inlineStr">
        <is>
          <t>상장주식수 (보통+우선)(주)</t>
        </is>
      </c>
      <c r="D666" s="2" t="inlineStr">
        <is>
          <t>YEARLY</t>
        </is>
      </c>
      <c r="E666" s="8" t="n"/>
      <c r="F666" s="8" t="n"/>
      <c r="G666" s="8" t="n">
        <v>7084612</v>
      </c>
      <c r="H666" s="8" t="n">
        <v>7084612</v>
      </c>
      <c r="I666" s="8" t="n">
        <v>7084612</v>
      </c>
      <c r="J666" s="8" t="n">
        <v>7084612</v>
      </c>
      <c r="K666" s="8" t="n">
        <v>7084612</v>
      </c>
      <c r="L666" s="8" t="n">
        <v>7084612</v>
      </c>
      <c r="M666" s="8" t="n">
        <v>7084612</v>
      </c>
      <c r="N666" s="8" t="n">
        <v>7084612</v>
      </c>
      <c r="O666" s="8" t="n">
        <v>7084612</v>
      </c>
    </row>
    <row r="667">
      <c r="A667" s="2" t="inlineStr">
        <is>
          <t>A092440</t>
        </is>
      </c>
      <c r="B667" s="5" t="inlineStr">
        <is>
          <t>기신정기</t>
        </is>
      </c>
      <c r="C667" s="2" t="inlineStr">
        <is>
          <t>상장주식수 (보통+우선)(주)</t>
        </is>
      </c>
      <c r="D667" s="2" t="inlineStr">
        <is>
          <t>YEARLY</t>
        </is>
      </c>
      <c r="E667" s="9" t="n"/>
      <c r="F667" s="9" t="n">
        <v>14600000</v>
      </c>
      <c r="G667" s="9" t="n">
        <v>14600000</v>
      </c>
      <c r="H667" s="9" t="n">
        <v>14600000</v>
      </c>
      <c r="I667" s="9" t="n">
        <v>29200000</v>
      </c>
      <c r="J667" s="9" t="n">
        <v>29200000</v>
      </c>
      <c r="K667" s="9" t="n">
        <v>29200000</v>
      </c>
      <c r="L667" s="9" t="n">
        <v>29200000</v>
      </c>
      <c r="M667" s="9" t="n">
        <v>29200000</v>
      </c>
      <c r="N667" s="9" t="n">
        <v>29200000</v>
      </c>
      <c r="O667" s="9" t="n">
        <v>29200000</v>
      </c>
    </row>
    <row r="668">
      <c r="A668" s="2" t="inlineStr">
        <is>
          <t>A106520</t>
        </is>
      </c>
      <c r="B668" s="5" t="inlineStr">
        <is>
          <t>디지탈옵틱</t>
        </is>
      </c>
      <c r="C668" s="2" t="inlineStr">
        <is>
          <t>상장주식수 (보통+우선)(주)</t>
        </is>
      </c>
      <c r="D668" s="2" t="inlineStr">
        <is>
          <t>YEARLY</t>
        </is>
      </c>
      <c r="E668" s="9" t="n"/>
      <c r="F668" s="9" t="n"/>
      <c r="G668" s="9" t="n"/>
      <c r="H668" s="9" t="n"/>
      <c r="I668" s="9" t="n"/>
      <c r="J668" s="9" t="n"/>
      <c r="K668" s="9" t="n">
        <v>5453177</v>
      </c>
      <c r="L668" s="9" t="n">
        <v>5468177</v>
      </c>
      <c r="M668" s="9" t="n">
        <v>5635177</v>
      </c>
      <c r="N668" s="9" t="n">
        <v>17257132</v>
      </c>
      <c r="O668" s="9" t="n">
        <v>17257132</v>
      </c>
    </row>
    <row r="669">
      <c r="A669" s="2" t="inlineStr">
        <is>
          <t>A123860</t>
        </is>
      </c>
      <c r="B669" s="5" t="inlineStr">
        <is>
          <t>아나패스</t>
        </is>
      </c>
      <c r="C669" s="2" t="inlineStr">
        <is>
          <t>상장주식수 (보통+우선)(주)</t>
        </is>
      </c>
      <c r="D669" s="2" t="inlineStr">
        <is>
          <t>YEARLY</t>
        </is>
      </c>
      <c r="E669" s="9" t="n"/>
      <c r="F669" s="9" t="n"/>
      <c r="G669" s="9" t="n"/>
      <c r="H669" s="9" t="n"/>
      <c r="I669" s="9" t="n">
        <v>3371430</v>
      </c>
      <c r="J669" s="9" t="n">
        <v>10123240</v>
      </c>
      <c r="K669" s="9" t="n">
        <v>10127370</v>
      </c>
      <c r="L669" s="9" t="n">
        <v>10127700</v>
      </c>
      <c r="M669" s="9" t="n">
        <v>10127700</v>
      </c>
      <c r="N669" s="9" t="n">
        <v>10127700</v>
      </c>
      <c r="O669" s="9" t="n">
        <v>10127700</v>
      </c>
    </row>
    <row r="670">
      <c r="A670" s="2" t="inlineStr">
        <is>
          <t>A004980</t>
        </is>
      </c>
      <c r="B670" s="5" t="inlineStr">
        <is>
          <t>성신양회</t>
        </is>
      </c>
      <c r="C670" s="2" t="inlineStr">
        <is>
          <t>상장주식수 (보통+우선)(주)</t>
        </is>
      </c>
      <c r="D670" s="2" t="inlineStr">
        <is>
          <t>YEARLY</t>
        </is>
      </c>
      <c r="E670" s="9" t="n">
        <v>20386011</v>
      </c>
      <c r="F670" s="9" t="n">
        <v>20386011</v>
      </c>
      <c r="G670" s="9" t="n">
        <v>20386011</v>
      </c>
      <c r="H670" s="9" t="n">
        <v>20386011</v>
      </c>
      <c r="I670" s="9" t="n">
        <v>20386011</v>
      </c>
      <c r="J670" s="9" t="n">
        <v>20389491</v>
      </c>
      <c r="K670" s="9" t="n">
        <v>20389491</v>
      </c>
      <c r="L670" s="9" t="n">
        <v>23001416</v>
      </c>
      <c r="M670" s="9" t="n">
        <v>24771872</v>
      </c>
      <c r="N670" s="9" t="n">
        <v>24771872</v>
      </c>
      <c r="O670" s="9" t="n">
        <v>24771872</v>
      </c>
    </row>
    <row r="671">
      <c r="A671" s="2" t="inlineStr">
        <is>
          <t>A026890</t>
        </is>
      </c>
      <c r="B671" s="5" t="inlineStr">
        <is>
          <t>디피씨</t>
        </is>
      </c>
      <c r="C671" s="2" t="inlineStr">
        <is>
          <t>상장주식수 (보통+우선)(주)</t>
        </is>
      </c>
      <c r="D671" s="2" t="inlineStr">
        <is>
          <t>YEARLY</t>
        </is>
      </c>
      <c r="E671" s="9" t="n">
        <v>41605448</v>
      </c>
      <c r="F671" s="9" t="n">
        <v>41678175</v>
      </c>
      <c r="G671" s="9" t="n">
        <v>41678175</v>
      </c>
      <c r="H671" s="9" t="n">
        <v>41678175</v>
      </c>
      <c r="I671" s="9" t="n">
        <v>41678175</v>
      </c>
      <c r="J671" s="9" t="n">
        <v>41678175</v>
      </c>
      <c r="K671" s="9" t="n">
        <v>41678175</v>
      </c>
      <c r="L671" s="9" t="n">
        <v>41678175</v>
      </c>
      <c r="M671" s="9" t="n">
        <v>41678175</v>
      </c>
      <c r="N671" s="9" t="n">
        <v>41678175</v>
      </c>
      <c r="O671" s="9" t="n">
        <v>41678175</v>
      </c>
    </row>
    <row r="672">
      <c r="A672" s="2" t="inlineStr">
        <is>
          <t>A131030</t>
        </is>
      </c>
      <c r="B672" s="5" t="inlineStr">
        <is>
          <t>디에이치피코리아</t>
        </is>
      </c>
      <c r="C672" s="2" t="inlineStr">
        <is>
          <t>상장주식수 (보통+우선)(주)</t>
        </is>
      </c>
      <c r="D672" s="2" t="inlineStr">
        <is>
          <t>YEARLY</t>
        </is>
      </c>
      <c r="E672" s="8" t="n"/>
      <c r="F672" s="8" t="n"/>
      <c r="G672" s="8" t="n"/>
      <c r="H672" s="8" t="n"/>
      <c r="I672" s="8" t="n">
        <v>7250000</v>
      </c>
      <c r="J672" s="8" t="n">
        <v>7250000</v>
      </c>
      <c r="K672" s="8" t="n">
        <v>7250000</v>
      </c>
      <c r="L672" s="8" t="n">
        <v>15184785</v>
      </c>
      <c r="M672" s="8" t="n">
        <v>16324785</v>
      </c>
      <c r="N672" s="8" t="n">
        <v>16564797</v>
      </c>
      <c r="O672" s="8" t="n">
        <v>16564797</v>
      </c>
    </row>
    <row r="673">
      <c r="A673" s="2" t="inlineStr">
        <is>
          <t>A007660</t>
        </is>
      </c>
      <c r="B673" s="5" t="inlineStr">
        <is>
          <t>이수페타시스</t>
        </is>
      </c>
      <c r="C673" s="2" t="inlineStr">
        <is>
          <t>상장주식수 (보통+우선)(주)</t>
        </is>
      </c>
      <c r="D673" s="2" t="inlineStr">
        <is>
          <t>YEARLY</t>
        </is>
      </c>
      <c r="E673" s="8" t="n">
        <v>31000000</v>
      </c>
      <c r="F673" s="8" t="n">
        <v>31000000</v>
      </c>
      <c r="G673" s="8" t="n">
        <v>32183452</v>
      </c>
      <c r="H673" s="8" t="n">
        <v>41210504</v>
      </c>
      <c r="I673" s="8" t="n">
        <v>41268398</v>
      </c>
      <c r="J673" s="8" t="n">
        <v>41268398</v>
      </c>
      <c r="K673" s="8" t="n">
        <v>41268398</v>
      </c>
      <c r="L673" s="8" t="n">
        <v>41268398</v>
      </c>
      <c r="M673" s="8" t="n">
        <v>41268398</v>
      </c>
      <c r="N673" s="8" t="n">
        <v>41268398</v>
      </c>
      <c r="O673" s="8" t="n">
        <v>41268398</v>
      </c>
    </row>
    <row r="674">
      <c r="A674" s="2" t="inlineStr">
        <is>
          <t>A086890</t>
        </is>
      </c>
      <c r="B674" s="5" t="inlineStr">
        <is>
          <t>이수앱지스</t>
        </is>
      </c>
      <c r="C674" s="2" t="inlineStr">
        <is>
          <t>상장주식수 (보통+우선)(주)</t>
        </is>
      </c>
      <c r="D674" s="2" t="inlineStr">
        <is>
          <t>YEARLY</t>
        </is>
      </c>
      <c r="E674" s="8" t="n"/>
      <c r="F674" s="8" t="n"/>
      <c r="G674" s="8" t="n"/>
      <c r="H674" s="8" t="n">
        <v>11207510</v>
      </c>
      <c r="I674" s="8" t="n">
        <v>11236510</v>
      </c>
      <c r="J674" s="8" t="n">
        <v>11241510</v>
      </c>
      <c r="K674" s="8" t="n">
        <v>11241510</v>
      </c>
      <c r="L674" s="8" t="n">
        <v>12791639</v>
      </c>
      <c r="M674" s="8" t="n">
        <v>13877031</v>
      </c>
      <c r="N674" s="8" t="n">
        <v>19581052</v>
      </c>
      <c r="O674" s="8" t="n">
        <v>19581052</v>
      </c>
    </row>
    <row r="675">
      <c r="A675" s="2" t="inlineStr">
        <is>
          <t>A051370</t>
        </is>
      </c>
      <c r="B675" s="5" t="inlineStr">
        <is>
          <t>인터플렉스</t>
        </is>
      </c>
      <c r="C675" s="2" t="inlineStr">
        <is>
          <t>상장주식수 (보통+우선)(주)</t>
        </is>
      </c>
      <c r="D675" s="2" t="inlineStr">
        <is>
          <t>YEARLY</t>
        </is>
      </c>
      <c r="E675" s="8" t="n">
        <v>12300000</v>
      </c>
      <c r="F675" s="8" t="n">
        <v>12300000</v>
      </c>
      <c r="G675" s="8" t="n">
        <v>12300000</v>
      </c>
      <c r="H675" s="8" t="n">
        <v>12300000</v>
      </c>
      <c r="I675" s="8" t="n">
        <v>12300000</v>
      </c>
      <c r="J675" s="8" t="n">
        <v>13980672</v>
      </c>
      <c r="K675" s="8" t="n">
        <v>13980672</v>
      </c>
      <c r="L675" s="8" t="n">
        <v>16380672</v>
      </c>
      <c r="M675" s="8" t="n">
        <v>16380672</v>
      </c>
      <c r="N675" s="8" t="n">
        <v>16380672</v>
      </c>
      <c r="O675" s="8" t="n">
        <v>16380672</v>
      </c>
    </row>
    <row r="676">
      <c r="A676" s="2" t="inlineStr">
        <is>
          <t>A053110</t>
        </is>
      </c>
      <c r="B676" s="5" t="inlineStr">
        <is>
          <t>소리바다</t>
        </is>
      </c>
      <c r="C676" s="2" t="inlineStr">
        <is>
          <t>상장주식수 (보통+우선)(주)</t>
        </is>
      </c>
      <c r="D676" s="2" t="inlineStr">
        <is>
          <t>YEARLY</t>
        </is>
      </c>
      <c r="E676" s="8" t="n">
        <v>78528800</v>
      </c>
      <c r="F676" s="8" t="n">
        <v>88597405</v>
      </c>
      <c r="G676" s="8" t="n">
        <v>105621047</v>
      </c>
      <c r="H676" s="8" t="n">
        <v>137621047</v>
      </c>
      <c r="I676" s="8" t="n">
        <v>137621047</v>
      </c>
      <c r="J676" s="8" t="n">
        <v>137621047</v>
      </c>
      <c r="K676" s="8" t="n">
        <v>29779847</v>
      </c>
      <c r="L676" s="8" t="n">
        <v>30740231</v>
      </c>
      <c r="M676" s="8" t="n">
        <v>31400495</v>
      </c>
      <c r="N676" s="8" t="n">
        <v>31400495</v>
      </c>
      <c r="O676" s="8" t="n">
        <v>31400495</v>
      </c>
    </row>
    <row r="677">
      <c r="A677" s="2" t="inlineStr">
        <is>
          <t>A064260</t>
        </is>
      </c>
      <c r="B677" s="5" t="inlineStr">
        <is>
          <t>다날</t>
        </is>
      </c>
      <c r="C677" s="2" t="inlineStr">
        <is>
          <t>상장주식수 (보통+우선)(주)</t>
        </is>
      </c>
      <c r="D677" s="2" t="inlineStr">
        <is>
          <t>YEARLY</t>
        </is>
      </c>
      <c r="E677" s="9" t="n">
        <v>16075214</v>
      </c>
      <c r="F677" s="9" t="n">
        <v>16075214</v>
      </c>
      <c r="G677" s="9" t="n">
        <v>16075214</v>
      </c>
      <c r="H677" s="9" t="n">
        <v>16774104</v>
      </c>
      <c r="I677" s="9" t="n">
        <v>17557881</v>
      </c>
      <c r="J677" s="9" t="n">
        <v>17557881</v>
      </c>
      <c r="K677" s="9" t="n">
        <v>18370743</v>
      </c>
      <c r="L677" s="9" t="n">
        <v>20429337</v>
      </c>
      <c r="M677" s="9" t="n">
        <v>21073079</v>
      </c>
      <c r="N677" s="9" t="n">
        <v>21678954</v>
      </c>
      <c r="O677" s="9" t="n">
        <v>21678954</v>
      </c>
    </row>
    <row r="678">
      <c r="A678" s="2" t="inlineStr">
        <is>
          <t>A048410</t>
        </is>
      </c>
      <c r="B678" s="5" t="inlineStr">
        <is>
          <t>현대아이비티</t>
        </is>
      </c>
      <c r="C678" s="2" t="inlineStr">
        <is>
          <t>상장주식수 (보통+우선)(주)</t>
        </is>
      </c>
      <c r="D678" s="2" t="inlineStr">
        <is>
          <t>YEARLY</t>
        </is>
      </c>
      <c r="E678" s="9" t="n">
        <v>111936736</v>
      </c>
      <c r="F678" s="9" t="n">
        <v>111936736</v>
      </c>
      <c r="G678" s="9" t="n">
        <v>96693900</v>
      </c>
      <c r="H678" s="9" t="n">
        <v>96710045</v>
      </c>
      <c r="I678" s="9" t="n">
        <v>98722538</v>
      </c>
      <c r="J678" s="9" t="n">
        <v>100344538</v>
      </c>
      <c r="K678" s="9" t="n">
        <v>20468403</v>
      </c>
      <c r="L678" s="9" t="n">
        <v>26468403</v>
      </c>
      <c r="M678" s="9" t="n">
        <v>29720453</v>
      </c>
      <c r="N678" s="9" t="n">
        <v>30297753</v>
      </c>
      <c r="O678" s="9" t="n">
        <v>30297753</v>
      </c>
    </row>
    <row r="679">
      <c r="A679" s="2" t="inlineStr">
        <is>
          <t>A004960</t>
        </is>
      </c>
      <c r="B679" s="5" t="inlineStr">
        <is>
          <t>한신공영</t>
        </is>
      </c>
      <c r="C679" s="2" t="inlineStr">
        <is>
          <t>상장주식수 (보통+우선)(주)</t>
        </is>
      </c>
      <c r="D679" s="2" t="inlineStr">
        <is>
          <t>YEARLY</t>
        </is>
      </c>
      <c r="E679" s="9" t="n">
        <v>9911963</v>
      </c>
      <c r="F679" s="9" t="n">
        <v>9911963</v>
      </c>
      <c r="G679" s="9" t="n">
        <v>9911963</v>
      </c>
      <c r="H679" s="9" t="n">
        <v>9911963</v>
      </c>
      <c r="I679" s="9" t="n">
        <v>9911963</v>
      </c>
      <c r="J679" s="9" t="n">
        <v>9911963</v>
      </c>
      <c r="K679" s="9" t="n">
        <v>9911963</v>
      </c>
      <c r="L679" s="9" t="n">
        <v>9911963</v>
      </c>
      <c r="M679" s="9" t="n">
        <v>9908391</v>
      </c>
      <c r="N679" s="9" t="n">
        <v>9908391</v>
      </c>
      <c r="O679" s="9" t="n">
        <v>9908391</v>
      </c>
    </row>
    <row r="680">
      <c r="A680" s="2" t="inlineStr">
        <is>
          <t>A053980</t>
        </is>
      </c>
      <c r="B680" s="5" t="inlineStr">
        <is>
          <t>오상자이엘</t>
        </is>
      </c>
      <c r="C680" s="2" t="inlineStr">
        <is>
          <t>상장주식수 (보통+우선)(주)</t>
        </is>
      </c>
      <c r="D680" s="2" t="inlineStr">
        <is>
          <t>YEARLY</t>
        </is>
      </c>
      <c r="E680" s="9" t="n">
        <v>6679000</v>
      </c>
      <c r="F680" s="9" t="n">
        <v>6679000</v>
      </c>
      <c r="G680" s="9" t="n">
        <v>11229000</v>
      </c>
      <c r="H680" s="9" t="n">
        <v>15038522</v>
      </c>
      <c r="I680" s="9" t="n">
        <v>15038522</v>
      </c>
      <c r="J680" s="9" t="n">
        <v>15038522</v>
      </c>
      <c r="K680" s="9" t="n">
        <v>15038522</v>
      </c>
      <c r="L680" s="9" t="n">
        <v>16014137</v>
      </c>
      <c r="M680" s="9" t="n">
        <v>16782576</v>
      </c>
      <c r="N680" s="9" t="n">
        <v>17747882</v>
      </c>
      <c r="O680" s="9" t="n">
        <v>17747882</v>
      </c>
    </row>
    <row r="681">
      <c r="A681" s="2" t="inlineStr">
        <is>
          <t>A009440</t>
        </is>
      </c>
      <c r="B681" s="5" t="inlineStr">
        <is>
          <t>KC그린홀딩스</t>
        </is>
      </c>
      <c r="C681" s="2" t="inlineStr">
        <is>
          <t>상장주식수 (보통+우선)(주)</t>
        </is>
      </c>
      <c r="D681" s="2" t="inlineStr">
        <is>
          <t>YEARLY</t>
        </is>
      </c>
      <c r="E681" s="9" t="n">
        <v>1700000</v>
      </c>
      <c r="F681" s="9" t="n">
        <v>17000000</v>
      </c>
      <c r="G681" s="9" t="n">
        <v>17000000</v>
      </c>
      <c r="H681" s="9" t="n">
        <v>17000000</v>
      </c>
      <c r="I681" s="9" t="n">
        <v>22434980</v>
      </c>
      <c r="J681" s="9" t="n">
        <v>22434980</v>
      </c>
      <c r="K681" s="9" t="n">
        <v>22434980</v>
      </c>
      <c r="L681" s="9" t="n">
        <v>22434980</v>
      </c>
      <c r="M681" s="9" t="n">
        <v>22434980</v>
      </c>
      <c r="N681" s="9" t="n">
        <v>22434980</v>
      </c>
      <c r="O681" s="9" t="n">
        <v>22434980</v>
      </c>
    </row>
    <row r="682">
      <c r="A682" s="2" t="inlineStr">
        <is>
          <t>A064550</t>
        </is>
      </c>
      <c r="B682" s="5" t="inlineStr">
        <is>
          <t>바이오니아</t>
        </is>
      </c>
      <c r="C682" s="2" t="inlineStr">
        <is>
          <t>상장주식수 (보통+우선)(주)</t>
        </is>
      </c>
      <c r="D682" s="2" t="inlineStr">
        <is>
          <t>YEARLY</t>
        </is>
      </c>
      <c r="E682" s="8" t="n">
        <v>11350000</v>
      </c>
      <c r="F682" s="8" t="n">
        <v>11350000</v>
      </c>
      <c r="G682" s="8" t="n">
        <v>11350000</v>
      </c>
      <c r="H682" s="8" t="n">
        <v>11350000</v>
      </c>
      <c r="I682" s="8" t="n">
        <v>11983422</v>
      </c>
      <c r="J682" s="8" t="n">
        <v>12538977</v>
      </c>
      <c r="K682" s="8" t="n">
        <v>12538977</v>
      </c>
      <c r="L682" s="8" t="n">
        <v>13004909</v>
      </c>
      <c r="M682" s="8" t="n">
        <v>14013008</v>
      </c>
      <c r="N682" s="8" t="n">
        <v>15339268</v>
      </c>
      <c r="O682" s="8" t="n">
        <v>15339268</v>
      </c>
    </row>
    <row r="683">
      <c r="A683" s="2" t="inlineStr">
        <is>
          <t>A203690</t>
        </is>
      </c>
      <c r="B683" s="5" t="inlineStr">
        <is>
          <t>프로스테믹스</t>
        </is>
      </c>
      <c r="C683" s="2" t="inlineStr">
        <is>
          <t>상장주식수 (보통+우선)(주)</t>
        </is>
      </c>
      <c r="D683" s="2" t="inlineStr">
        <is>
          <t>YEARLY</t>
        </is>
      </c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>
        <v>10520000</v>
      </c>
      <c r="N683" s="8" t="n">
        <v>43385630</v>
      </c>
      <c r="O683" s="8" t="n">
        <v>43385630</v>
      </c>
    </row>
    <row r="684">
      <c r="A684" s="2" t="inlineStr">
        <is>
          <t>A035620</t>
        </is>
      </c>
      <c r="B684" s="5" t="inlineStr">
        <is>
          <t>바른손이앤에이</t>
        </is>
      </c>
      <c r="C684" s="2" t="inlineStr">
        <is>
          <t>상장주식수 (보통+우선)(주)</t>
        </is>
      </c>
      <c r="D684" s="2" t="inlineStr">
        <is>
          <t>YEARLY</t>
        </is>
      </c>
      <c r="E684" s="8" t="n">
        <v>17017623</v>
      </c>
      <c r="F684" s="8" t="n">
        <v>19886353</v>
      </c>
      <c r="G684" s="8" t="n">
        <v>19886353</v>
      </c>
      <c r="H684" s="8" t="n">
        <v>28250392</v>
      </c>
      <c r="I684" s="8" t="n">
        <v>28308431</v>
      </c>
      <c r="J684" s="8" t="n">
        <v>29756793</v>
      </c>
      <c r="K684" s="8" t="n">
        <v>33129954</v>
      </c>
      <c r="L684" s="8" t="n">
        <v>34180838</v>
      </c>
      <c r="M684" s="8" t="n">
        <v>59286016</v>
      </c>
      <c r="N684" s="8" t="n">
        <v>66055699</v>
      </c>
      <c r="O684" s="8" t="n">
        <v>66055699</v>
      </c>
    </row>
    <row r="685">
      <c r="A685" s="2" t="inlineStr">
        <is>
          <t>A004910</t>
        </is>
      </c>
      <c r="B685" s="5" t="inlineStr">
        <is>
          <t>조광페인트</t>
        </is>
      </c>
      <c r="C685" s="2" t="inlineStr">
        <is>
          <t>상장주식수 (보통+우선)(주)</t>
        </is>
      </c>
      <c r="D685" s="2" t="inlineStr">
        <is>
          <t>YEARLY</t>
        </is>
      </c>
      <c r="E685" s="8" t="n">
        <v>12800000</v>
      </c>
      <c r="F685" s="8" t="n">
        <v>12800000</v>
      </c>
      <c r="G685" s="8" t="n">
        <v>12800000</v>
      </c>
      <c r="H685" s="8" t="n">
        <v>12800000</v>
      </c>
      <c r="I685" s="8" t="n">
        <v>12800000</v>
      </c>
      <c r="J685" s="8" t="n">
        <v>12800000</v>
      </c>
      <c r="K685" s="8" t="n">
        <v>12800000</v>
      </c>
      <c r="L685" s="8" t="n">
        <v>12800000</v>
      </c>
      <c r="M685" s="8" t="n">
        <v>12800000</v>
      </c>
      <c r="N685" s="8" t="n">
        <v>12800000</v>
      </c>
      <c r="O685" s="8" t="n">
        <v>12800000</v>
      </c>
    </row>
    <row r="686">
      <c r="A686" s="2" t="inlineStr">
        <is>
          <t>A002880</t>
        </is>
      </c>
      <c r="B686" s="5" t="inlineStr">
        <is>
          <t>대유에이텍</t>
        </is>
      </c>
      <c r="C686" s="2" t="inlineStr">
        <is>
          <t>상장주식수 (보통+우선)(주)</t>
        </is>
      </c>
      <c r="D686" s="2" t="inlineStr">
        <is>
          <t>YEARLY</t>
        </is>
      </c>
      <c r="E686" s="8" t="n">
        <v>32425505</v>
      </c>
      <c r="F686" s="8" t="n">
        <v>42153156</v>
      </c>
      <c r="G686" s="8" t="n">
        <v>42153156</v>
      </c>
      <c r="H686" s="8" t="n">
        <v>50153156</v>
      </c>
      <c r="I686" s="8" t="n">
        <v>62485188</v>
      </c>
      <c r="J686" s="8" t="n">
        <v>63835867</v>
      </c>
      <c r="K686" s="8" t="n">
        <v>84429430</v>
      </c>
      <c r="L686" s="8" t="n">
        <v>84429430</v>
      </c>
      <c r="M686" s="8" t="n">
        <v>86601410</v>
      </c>
      <c r="N686" s="8" t="n">
        <v>91447161</v>
      </c>
      <c r="O686" s="8" t="n">
        <v>91447161</v>
      </c>
    </row>
    <row r="687">
      <c r="A687" s="2" t="inlineStr">
        <is>
          <t>A005160</t>
        </is>
      </c>
      <c r="B687" s="5" t="inlineStr">
        <is>
          <t>동국산업</t>
        </is>
      </c>
      <c r="C687" s="2" t="inlineStr">
        <is>
          <t>상장주식수 (보통+우선)(주)</t>
        </is>
      </c>
      <c r="D687" s="2" t="inlineStr">
        <is>
          <t>YEARLY</t>
        </is>
      </c>
      <c r="E687" s="9" t="n">
        <v>34500000</v>
      </c>
      <c r="F687" s="9" t="n">
        <v>34500000</v>
      </c>
      <c r="G687" s="9" t="n">
        <v>50000000</v>
      </c>
      <c r="H687" s="9" t="n">
        <v>50000000</v>
      </c>
      <c r="I687" s="9" t="n">
        <v>50000000</v>
      </c>
      <c r="J687" s="9" t="n">
        <v>50000000</v>
      </c>
      <c r="K687" s="9" t="n">
        <v>50000000</v>
      </c>
      <c r="L687" s="9" t="n">
        <v>50000000</v>
      </c>
      <c r="M687" s="9" t="n">
        <v>50000000</v>
      </c>
      <c r="N687" s="9" t="n">
        <v>50000000</v>
      </c>
      <c r="O687" s="9" t="n">
        <v>50000000</v>
      </c>
    </row>
    <row r="688">
      <c r="A688" s="2" t="inlineStr">
        <is>
          <t>A041520</t>
        </is>
      </c>
      <c r="B688" s="5" t="inlineStr">
        <is>
          <t>이라이콤</t>
        </is>
      </c>
      <c r="C688" s="2" t="inlineStr">
        <is>
          <t>상장주식수 (보통+우선)(주)</t>
        </is>
      </c>
      <c r="D688" s="2" t="inlineStr">
        <is>
          <t>YEARLY</t>
        </is>
      </c>
      <c r="E688" s="9" t="n">
        <v>9750000</v>
      </c>
      <c r="F688" s="9" t="n">
        <v>9750000</v>
      </c>
      <c r="G688" s="9" t="n">
        <v>11921600</v>
      </c>
      <c r="H688" s="9" t="n">
        <v>12155339</v>
      </c>
      <c r="I688" s="9" t="n">
        <v>12188730</v>
      </c>
      <c r="J688" s="9" t="n">
        <v>12188730</v>
      </c>
      <c r="K688" s="9" t="n">
        <v>12188730</v>
      </c>
      <c r="L688" s="9" t="n">
        <v>12188730</v>
      </c>
      <c r="M688" s="9" t="n">
        <v>12188730</v>
      </c>
      <c r="N688" s="9" t="n">
        <v>12188730</v>
      </c>
      <c r="O688" s="9" t="n">
        <v>12188730</v>
      </c>
    </row>
    <row r="689">
      <c r="A689" s="2" t="inlineStr">
        <is>
          <t>A214180</t>
        </is>
      </c>
      <c r="B689" s="5" t="inlineStr">
        <is>
          <t>민앤지</t>
        </is>
      </c>
      <c r="C689" s="2" t="inlineStr">
        <is>
          <t>상장주식수 (보통+우선)(주)</t>
        </is>
      </c>
      <c r="D689" s="2" t="inlineStr">
        <is>
          <t>YEARLY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>
        <v>5717314</v>
      </c>
      <c r="O689" s="9" t="n">
        <v>5717314</v>
      </c>
    </row>
    <row r="690">
      <c r="A690" s="2" t="inlineStr">
        <is>
          <t>A089230</t>
        </is>
      </c>
      <c r="B690" s="5" t="inlineStr">
        <is>
          <t>용현BM</t>
        </is>
      </c>
      <c r="C690" s="2" t="inlineStr">
        <is>
          <t>상장주식수 (보통+우선)(주)</t>
        </is>
      </c>
      <c r="D690" s="2" t="inlineStr">
        <is>
          <t>YEARLY</t>
        </is>
      </c>
      <c r="E690" s="9" t="n">
        <v>4300000</v>
      </c>
      <c r="F690" s="9" t="n">
        <v>6746560</v>
      </c>
      <c r="G690" s="9" t="n">
        <v>6746560</v>
      </c>
      <c r="H690" s="9" t="n">
        <v>8000000</v>
      </c>
      <c r="I690" s="9" t="n">
        <v>8000000</v>
      </c>
      <c r="J690" s="9" t="n">
        <v>8240000</v>
      </c>
      <c r="K690" s="9" t="n">
        <v>8240000</v>
      </c>
      <c r="L690" s="9" t="n">
        <v>19100000</v>
      </c>
      <c r="M690" s="9" t="n">
        <v>22603443</v>
      </c>
      <c r="N690" s="9" t="n">
        <v>4579699</v>
      </c>
      <c r="O690" s="9" t="n">
        <v>18372196</v>
      </c>
    </row>
    <row r="691">
      <c r="A691" s="2" t="inlineStr">
        <is>
          <t>A006390</t>
        </is>
      </c>
      <c r="B691" s="5" t="inlineStr">
        <is>
          <t>현대시멘트</t>
        </is>
      </c>
      <c r="C691" s="2" t="inlineStr">
        <is>
          <t>상장주식수 (보통+우선)(주)</t>
        </is>
      </c>
      <c r="D691" s="2" t="inlineStr">
        <is>
          <t>YEARLY</t>
        </is>
      </c>
      <c r="E691" s="9" t="n">
        <v>7344000</v>
      </c>
      <c r="F691" s="9" t="n">
        <v>7344000</v>
      </c>
      <c r="G691" s="9" t="n">
        <v>7344000</v>
      </c>
      <c r="H691" s="9" t="n">
        <v>7344000</v>
      </c>
      <c r="I691" s="9" t="n">
        <v>7344000</v>
      </c>
      <c r="J691" s="9" t="n">
        <v>7344000</v>
      </c>
      <c r="K691" s="9" t="n">
        <v>7344000</v>
      </c>
      <c r="L691" s="9" t="n">
        <v>7344000</v>
      </c>
      <c r="M691" s="9" t="n">
        <v>8754954</v>
      </c>
      <c r="N691" s="9" t="n">
        <v>8754954</v>
      </c>
      <c r="O691" s="9" t="n">
        <v>8754954</v>
      </c>
    </row>
    <row r="692">
      <c r="A692" s="2" t="inlineStr">
        <is>
          <t>A012160</t>
        </is>
      </c>
      <c r="B692" s="5" t="inlineStr">
        <is>
          <t>영흥철강</t>
        </is>
      </c>
      <c r="C692" s="2" t="inlineStr">
        <is>
          <t>상장주식수 (보통+우선)(주)</t>
        </is>
      </c>
      <c r="D692" s="2" t="inlineStr">
        <is>
          <t>YEARLY</t>
        </is>
      </c>
      <c r="E692" s="8" t="n"/>
      <c r="F692" s="8" t="n"/>
      <c r="G692" s="8" t="n"/>
      <c r="H692" s="8" t="n"/>
      <c r="I692" s="8" t="n">
        <v>5621724</v>
      </c>
      <c r="J692" s="8" t="n">
        <v>56217240</v>
      </c>
      <c r="K692" s="8" t="n">
        <v>56217240</v>
      </c>
      <c r="L692" s="8" t="n">
        <v>78389202</v>
      </c>
      <c r="M692" s="8" t="n">
        <v>78389202</v>
      </c>
      <c r="N692" s="8" t="n">
        <v>78389202</v>
      </c>
      <c r="O692" s="8" t="n">
        <v>78389202</v>
      </c>
    </row>
    <row r="693">
      <c r="A693" s="2" t="inlineStr">
        <is>
          <t>A031980</t>
        </is>
      </c>
      <c r="B693" s="5" t="inlineStr">
        <is>
          <t>피에스케이</t>
        </is>
      </c>
      <c r="C693" s="2" t="inlineStr">
        <is>
          <t>상장주식수 (보통+우선)(주)</t>
        </is>
      </c>
      <c r="D693" s="2" t="inlineStr">
        <is>
          <t>YEARLY</t>
        </is>
      </c>
      <c r="E693" s="8" t="n">
        <v>12889126</v>
      </c>
      <c r="F693" s="8" t="n">
        <v>19599614</v>
      </c>
      <c r="G693" s="8" t="n">
        <v>19677314</v>
      </c>
      <c r="H693" s="8" t="n">
        <v>19677314</v>
      </c>
      <c r="I693" s="8" t="n">
        <v>19793614</v>
      </c>
      <c r="J693" s="8" t="n">
        <v>19857614</v>
      </c>
      <c r="K693" s="8" t="n">
        <v>19857614</v>
      </c>
      <c r="L693" s="8" t="n">
        <v>20243104</v>
      </c>
      <c r="M693" s="8" t="n">
        <v>20329604</v>
      </c>
      <c r="N693" s="8" t="n">
        <v>20331604</v>
      </c>
      <c r="O693" s="8" t="n">
        <v>20331604</v>
      </c>
    </row>
    <row r="694">
      <c r="A694" s="2" t="inlineStr">
        <is>
          <t>A038540</t>
        </is>
      </c>
      <c r="B694" s="5" t="inlineStr">
        <is>
          <t>텍셀네트컴</t>
        </is>
      </c>
      <c r="C694" s="2" t="inlineStr">
        <is>
          <t>상장주식수 (보통+우선)(주)</t>
        </is>
      </c>
      <c r="D694" s="2" t="inlineStr">
        <is>
          <t>YEARLY</t>
        </is>
      </c>
      <c r="E694" s="8" t="n">
        <v>17537307</v>
      </c>
      <c r="F694" s="8" t="n">
        <v>49790786</v>
      </c>
      <c r="G694" s="8" t="n">
        <v>49790786</v>
      </c>
      <c r="H694" s="8" t="n">
        <v>59269423</v>
      </c>
      <c r="I694" s="8" t="n">
        <v>60288036</v>
      </c>
      <c r="J694" s="8" t="n">
        <v>60288036</v>
      </c>
      <c r="K694" s="8" t="n">
        <v>62888101</v>
      </c>
      <c r="L694" s="8" t="n">
        <v>92888101</v>
      </c>
      <c r="M694" s="8" t="n">
        <v>92888101</v>
      </c>
      <c r="N694" s="8" t="n">
        <v>93583753</v>
      </c>
      <c r="O694" s="8" t="n">
        <v>93583753</v>
      </c>
    </row>
    <row r="695">
      <c r="A695" s="2" t="inlineStr">
        <is>
          <t>A021320</t>
        </is>
      </c>
      <c r="B695" s="5" t="inlineStr">
        <is>
          <t>KCC건설</t>
        </is>
      </c>
      <c r="C695" s="2" t="inlineStr">
        <is>
          <t>상장주식수 (보통+우선)(주)</t>
        </is>
      </c>
      <c r="D695" s="2" t="inlineStr">
        <is>
          <t>YEARLY</t>
        </is>
      </c>
      <c r="E695" s="8" t="n">
        <v>5800000</v>
      </c>
      <c r="F695" s="8" t="n">
        <v>5800000</v>
      </c>
      <c r="G695" s="8" t="n">
        <v>5800000</v>
      </c>
      <c r="H695" s="8" t="n">
        <v>5800000</v>
      </c>
      <c r="I695" s="8" t="n">
        <v>5800000</v>
      </c>
      <c r="J695" s="8" t="n">
        <v>5800000</v>
      </c>
      <c r="K695" s="8" t="n">
        <v>5800000</v>
      </c>
      <c r="L695" s="8" t="n">
        <v>5800000</v>
      </c>
      <c r="M695" s="8" t="n">
        <v>21400000</v>
      </c>
      <c r="N695" s="8" t="n">
        <v>21400000</v>
      </c>
      <c r="O695" s="8" t="n">
        <v>21400000</v>
      </c>
    </row>
    <row r="696">
      <c r="A696" s="2" t="inlineStr">
        <is>
          <t>A082740</t>
        </is>
      </c>
      <c r="B696" s="5" t="inlineStr">
        <is>
          <t>두산엔진</t>
        </is>
      </c>
      <c r="C696" s="2" t="inlineStr">
        <is>
          <t>상장주식수 (보통+우선)(주)</t>
        </is>
      </c>
      <c r="D696" s="2" t="inlineStr">
        <is>
          <t>YEARLY</t>
        </is>
      </c>
      <c r="E696" s="8" t="n"/>
      <c r="F696" s="8" t="n"/>
      <c r="G696" s="8" t="n"/>
      <c r="H696" s="8" t="n"/>
      <c r="I696" s="8" t="n"/>
      <c r="J696" s="8" t="n">
        <v>69500000</v>
      </c>
      <c r="K696" s="8" t="n">
        <v>69500000</v>
      </c>
      <c r="L696" s="8" t="n">
        <v>69500000</v>
      </c>
      <c r="M696" s="8" t="n">
        <v>69500000</v>
      </c>
      <c r="N696" s="8" t="n">
        <v>69500000</v>
      </c>
      <c r="O696" s="8" t="n">
        <v>69500000</v>
      </c>
    </row>
    <row r="697">
      <c r="A697" s="2" t="inlineStr">
        <is>
          <t>A053450</t>
        </is>
      </c>
      <c r="B697" s="5" t="inlineStr">
        <is>
          <t>세코닉스</t>
        </is>
      </c>
      <c r="C697" s="2" t="inlineStr">
        <is>
          <t>상장주식수 (보통+우선)(주)</t>
        </is>
      </c>
      <c r="D697" s="2" t="inlineStr">
        <is>
          <t>YEARLY</t>
        </is>
      </c>
      <c r="E697" s="9" t="n">
        <v>6084736</v>
      </c>
      <c r="F697" s="9" t="n">
        <v>6207255</v>
      </c>
      <c r="G697" s="9" t="n">
        <v>6377382</v>
      </c>
      <c r="H697" s="9" t="n">
        <v>6592382</v>
      </c>
      <c r="I697" s="9" t="n">
        <v>6738493</v>
      </c>
      <c r="J697" s="9" t="n">
        <v>6924557</v>
      </c>
      <c r="K697" s="9" t="n">
        <v>7113926</v>
      </c>
      <c r="L697" s="9" t="n">
        <v>7467365</v>
      </c>
      <c r="M697" s="9" t="n">
        <v>7792420</v>
      </c>
      <c r="N697" s="9" t="n">
        <v>10505257</v>
      </c>
      <c r="O697" s="9" t="n">
        <v>10505257</v>
      </c>
    </row>
    <row r="698">
      <c r="A698" s="2" t="inlineStr">
        <is>
          <t>A123330</t>
        </is>
      </c>
      <c r="B698" s="5" t="inlineStr">
        <is>
          <t>제닉</t>
        </is>
      </c>
      <c r="C698" s="2" t="inlineStr">
        <is>
          <t>상장주식수 (보통+우선)(주)</t>
        </is>
      </c>
      <c r="D698" s="2" t="inlineStr">
        <is>
          <t>YEARLY</t>
        </is>
      </c>
      <c r="E698" s="9" t="n"/>
      <c r="F698" s="9" t="n"/>
      <c r="G698" s="9" t="n"/>
      <c r="H698" s="9" t="n"/>
      <c r="I698" s="9" t="n"/>
      <c r="J698" s="9" t="n">
        <v>4866541</v>
      </c>
      <c r="K698" s="9" t="n">
        <v>4966541</v>
      </c>
      <c r="L698" s="9" t="n">
        <v>5500000</v>
      </c>
      <c r="M698" s="9" t="n">
        <v>6000000</v>
      </c>
      <c r="N698" s="9" t="n">
        <v>6300000</v>
      </c>
      <c r="O698" s="9" t="n">
        <v>6300000</v>
      </c>
    </row>
    <row r="699">
      <c r="A699" s="2" t="inlineStr">
        <is>
          <t>A053350</t>
        </is>
      </c>
      <c r="B699" s="5" t="inlineStr">
        <is>
          <t>이니텍</t>
        </is>
      </c>
      <c r="C699" s="2" t="inlineStr">
        <is>
          <t>상장주식수 (보통+우선)(주)</t>
        </is>
      </c>
      <c r="D699" s="2" t="inlineStr">
        <is>
          <t>YEARLY</t>
        </is>
      </c>
      <c r="E699" s="9" t="n">
        <v>13147100</v>
      </c>
      <c r="F699" s="9" t="n">
        <v>13147100</v>
      </c>
      <c r="G699" s="9" t="n">
        <v>13147100</v>
      </c>
      <c r="H699" s="9" t="n">
        <v>13147100</v>
      </c>
      <c r="I699" s="9" t="n">
        <v>13147100</v>
      </c>
      <c r="J699" s="9" t="n">
        <v>19790916</v>
      </c>
      <c r="K699" s="9" t="n">
        <v>19790916</v>
      </c>
      <c r="L699" s="9" t="n">
        <v>19790916</v>
      </c>
      <c r="M699" s="9" t="n">
        <v>19790916</v>
      </c>
      <c r="N699" s="9" t="n">
        <v>19790916</v>
      </c>
      <c r="O699" s="9" t="n">
        <v>19790916</v>
      </c>
    </row>
    <row r="700">
      <c r="A700" s="2" t="inlineStr">
        <is>
          <t>A052710</t>
        </is>
      </c>
      <c r="B700" s="5" t="inlineStr">
        <is>
          <t>아모텍</t>
        </is>
      </c>
      <c r="C700" s="2" t="inlineStr">
        <is>
          <t>상장주식수 (보통+우선)(주)</t>
        </is>
      </c>
      <c r="D700" s="2" t="inlineStr">
        <is>
          <t>YEARLY</t>
        </is>
      </c>
      <c r="E700" s="9" t="n">
        <v>9684000</v>
      </c>
      <c r="F700" s="9" t="n">
        <v>9684000</v>
      </c>
      <c r="G700" s="9" t="n">
        <v>9684000</v>
      </c>
      <c r="H700" s="9" t="n">
        <v>9684000</v>
      </c>
      <c r="I700" s="9" t="n">
        <v>9684000</v>
      </c>
      <c r="J700" s="9" t="n">
        <v>9684000</v>
      </c>
      <c r="K700" s="9" t="n">
        <v>9684000</v>
      </c>
      <c r="L700" s="9" t="n">
        <v>9743406</v>
      </c>
      <c r="M700" s="9" t="n">
        <v>9743406</v>
      </c>
      <c r="N700" s="9" t="n">
        <v>9743406</v>
      </c>
      <c r="O700" s="9" t="n">
        <v>9743406</v>
      </c>
    </row>
    <row r="701">
      <c r="A701" s="2" t="inlineStr">
        <is>
          <t>A103590</t>
        </is>
      </c>
      <c r="B701" s="5" t="inlineStr">
        <is>
          <t>일진전기</t>
        </is>
      </c>
      <c r="C701" s="2" t="inlineStr">
        <is>
          <t>상장주식수 (보통+우선)(주)</t>
        </is>
      </c>
      <c r="D701" s="2" t="inlineStr">
        <is>
          <t>YEARLY</t>
        </is>
      </c>
      <c r="E701" s="9" t="n"/>
      <c r="F701" s="9" t="n"/>
      <c r="G701" s="9" t="n">
        <v>37080390</v>
      </c>
      <c r="H701" s="9" t="n">
        <v>37080390</v>
      </c>
      <c r="I701" s="9" t="n">
        <v>37080390</v>
      </c>
      <c r="J701" s="9" t="n">
        <v>37080390</v>
      </c>
      <c r="K701" s="9" t="n">
        <v>37080390</v>
      </c>
      <c r="L701" s="9" t="n">
        <v>37080390</v>
      </c>
      <c r="M701" s="9" t="n">
        <v>37080390</v>
      </c>
      <c r="N701" s="9" t="n">
        <v>37080390</v>
      </c>
      <c r="O701" s="9" t="n">
        <v>37080390</v>
      </c>
    </row>
    <row r="702">
      <c r="A702" s="2" t="inlineStr">
        <is>
          <t>A092200</t>
        </is>
      </c>
      <c r="B702" s="5" t="inlineStr">
        <is>
          <t>디아이씨</t>
        </is>
      </c>
      <c r="C702" s="2" t="inlineStr">
        <is>
          <t>상장주식수 (보통+우선)(주)</t>
        </is>
      </c>
      <c r="D702" s="2" t="inlineStr">
        <is>
          <t>YEARLY</t>
        </is>
      </c>
      <c r="E702" s="8" t="n"/>
      <c r="F702" s="8" t="n">
        <v>2170000</v>
      </c>
      <c r="G702" s="8" t="n">
        <v>21700000</v>
      </c>
      <c r="H702" s="8" t="n">
        <v>21700000</v>
      </c>
      <c r="I702" s="8" t="n">
        <v>21700000</v>
      </c>
      <c r="J702" s="8" t="n">
        <v>21700000</v>
      </c>
      <c r="K702" s="8" t="n">
        <v>21700000</v>
      </c>
      <c r="L702" s="8" t="n">
        <v>21700000</v>
      </c>
      <c r="M702" s="8" t="n">
        <v>21700000</v>
      </c>
      <c r="N702" s="8" t="n">
        <v>21700000</v>
      </c>
      <c r="O702" s="8" t="n">
        <v>21700000</v>
      </c>
    </row>
    <row r="703">
      <c r="A703" s="2" t="inlineStr">
        <is>
          <t>A043610</t>
        </is>
      </c>
      <c r="B703" s="5" t="inlineStr">
        <is>
          <t>KT뮤직</t>
        </is>
      </c>
      <c r="C703" s="2" t="inlineStr">
        <is>
          <t>상장주식수 (보통+우선)(주)</t>
        </is>
      </c>
      <c r="D703" s="2" t="inlineStr">
        <is>
          <t>YEARLY</t>
        </is>
      </c>
      <c r="E703" s="8" t="n">
        <v>12831099</v>
      </c>
      <c r="F703" s="8" t="n">
        <v>15272605</v>
      </c>
      <c r="G703" s="8" t="n">
        <v>23599112</v>
      </c>
      <c r="H703" s="8" t="n">
        <v>29766863</v>
      </c>
      <c r="I703" s="8" t="n">
        <v>29766863</v>
      </c>
      <c r="J703" s="8" t="n">
        <v>29766863</v>
      </c>
      <c r="K703" s="8" t="n">
        <v>36177119</v>
      </c>
      <c r="L703" s="8" t="n">
        <v>36177119</v>
      </c>
      <c r="M703" s="8" t="n">
        <v>41813833</v>
      </c>
      <c r="N703" s="8" t="n">
        <v>41813833</v>
      </c>
      <c r="O703" s="8" t="n">
        <v>41813833</v>
      </c>
    </row>
    <row r="704">
      <c r="A704" s="2" t="inlineStr">
        <is>
          <t>A161000</t>
        </is>
      </c>
      <c r="B704" s="5" t="inlineStr">
        <is>
          <t>애경유화</t>
        </is>
      </c>
      <c r="C704" s="2" t="inlineStr">
        <is>
          <t>상장주식수 (보통+우선)(주)</t>
        </is>
      </c>
      <c r="D704" s="2" t="inlineStr">
        <is>
          <t>YEARLY</t>
        </is>
      </c>
      <c r="E704" s="8" t="n"/>
      <c r="F704" s="8" t="n"/>
      <c r="G704" s="8" t="n"/>
      <c r="H704" s="8" t="n"/>
      <c r="I704" s="8" t="n"/>
      <c r="J704" s="8" t="n"/>
      <c r="K704" s="8" t="n">
        <v>3204000</v>
      </c>
      <c r="L704" s="8" t="n">
        <v>3204000</v>
      </c>
      <c r="M704" s="8" t="n">
        <v>3204000</v>
      </c>
      <c r="N704" s="8" t="n">
        <v>3204000</v>
      </c>
      <c r="O704" s="8" t="n">
        <v>3204000</v>
      </c>
    </row>
    <row r="705">
      <c r="A705" s="2" t="inlineStr">
        <is>
          <t>A003460</t>
        </is>
      </c>
      <c r="B705" s="5" t="inlineStr">
        <is>
          <t>유화증권</t>
        </is>
      </c>
      <c r="C705" s="2" t="inlineStr">
        <is>
          <t>상장주식수 (보통+우선)(주)</t>
        </is>
      </c>
      <c r="D705" s="2" t="inlineStr">
        <is>
          <t>YEARLY</t>
        </is>
      </c>
      <c r="E705" s="8" t="n">
        <v>14835768</v>
      </c>
      <c r="F705" s="8" t="n">
        <v>14835768</v>
      </c>
      <c r="G705" s="8" t="n">
        <v>14835768</v>
      </c>
      <c r="H705" s="8" t="n">
        <v>14835768</v>
      </c>
      <c r="I705" s="8" t="n">
        <v>14835768</v>
      </c>
      <c r="J705" s="8" t="n">
        <v>14835768</v>
      </c>
      <c r="K705" s="8" t="n">
        <v>14835768</v>
      </c>
      <c r="L705" s="8" t="n">
        <v>14835768</v>
      </c>
      <c r="M705" s="8" t="n">
        <v>14835768</v>
      </c>
      <c r="N705" s="8" t="n">
        <v>14835768</v>
      </c>
      <c r="O705" s="8" t="n">
        <v>14835768</v>
      </c>
    </row>
    <row r="706">
      <c r="A706" s="2" t="inlineStr">
        <is>
          <t>A192250</t>
        </is>
      </c>
      <c r="B706" s="5" t="inlineStr">
        <is>
          <t>케이사인</t>
        </is>
      </c>
      <c r="C706" s="2" t="inlineStr">
        <is>
          <t>상장주식수 (보통+우선)(주)</t>
        </is>
      </c>
      <c r="D706" s="2" t="inlineStr">
        <is>
          <t>YEARLY</t>
        </is>
      </c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>
        <v>58524235</v>
      </c>
      <c r="N706" s="8" t="n">
        <v>61476373</v>
      </c>
      <c r="O706" s="8" t="n">
        <v>61476373</v>
      </c>
    </row>
    <row r="707">
      <c r="A707" s="2" t="inlineStr">
        <is>
          <t>A039860</t>
        </is>
      </c>
      <c r="B707" s="5" t="inlineStr">
        <is>
          <t>나노엔텍</t>
        </is>
      </c>
      <c r="C707" s="2" t="inlineStr">
        <is>
          <t>상장주식수 (보통+우선)(주)</t>
        </is>
      </c>
      <c r="D707" s="2" t="inlineStr">
        <is>
          <t>YEARLY</t>
        </is>
      </c>
      <c r="E707" s="9" t="n">
        <v>17616684</v>
      </c>
      <c r="F707" s="9" t="n">
        <v>17616684</v>
      </c>
      <c r="G707" s="9" t="n">
        <v>17616684</v>
      </c>
      <c r="H707" s="9" t="n">
        <v>17649034</v>
      </c>
      <c r="I707" s="9" t="n">
        <v>17649034</v>
      </c>
      <c r="J707" s="9" t="n">
        <v>19456164</v>
      </c>
      <c r="K707" s="9" t="n">
        <v>19456164</v>
      </c>
      <c r="L707" s="9" t="n">
        <v>19758964</v>
      </c>
      <c r="M707" s="9" t="n">
        <v>22571338</v>
      </c>
      <c r="N707" s="9" t="n">
        <v>24338338</v>
      </c>
      <c r="O707" s="9" t="n">
        <v>24338338</v>
      </c>
    </row>
    <row r="708">
      <c r="A708" s="2" t="inlineStr">
        <is>
          <t>A053280</t>
        </is>
      </c>
      <c r="B708" s="5" t="inlineStr">
        <is>
          <t>예스24</t>
        </is>
      </c>
      <c r="C708" s="2" t="inlineStr">
        <is>
          <t>상장주식수 (보통+우선)(주)</t>
        </is>
      </c>
      <c r="D708" s="2" t="inlineStr">
        <is>
          <t>YEARLY</t>
        </is>
      </c>
      <c r="E708" s="9" t="n"/>
      <c r="F708" s="9" t="n"/>
      <c r="G708" s="9" t="n">
        <v>17200000</v>
      </c>
      <c r="H708" s="9" t="n">
        <v>17200000</v>
      </c>
      <c r="I708" s="9" t="n">
        <v>17200000</v>
      </c>
      <c r="J708" s="9" t="n">
        <v>17200000</v>
      </c>
      <c r="K708" s="9" t="n">
        <v>17200000</v>
      </c>
      <c r="L708" s="9" t="n">
        <v>17200000</v>
      </c>
      <c r="M708" s="9" t="n">
        <v>17200000</v>
      </c>
      <c r="N708" s="9" t="n">
        <v>17200000</v>
      </c>
      <c r="O708" s="9" t="n">
        <v>17200000</v>
      </c>
    </row>
    <row r="709">
      <c r="A709" s="2" t="inlineStr">
        <is>
          <t>A034300</t>
        </is>
      </c>
      <c r="B709" s="5" t="inlineStr">
        <is>
          <t>신세계건설</t>
        </is>
      </c>
      <c r="C709" s="2" t="inlineStr">
        <is>
          <t>상장주식수 (보통+우선)(주)</t>
        </is>
      </c>
      <c r="D709" s="2" t="inlineStr">
        <is>
          <t>YEARLY</t>
        </is>
      </c>
      <c r="E709" s="9" t="n">
        <v>4000000</v>
      </c>
      <c r="F709" s="9" t="n">
        <v>4000000</v>
      </c>
      <c r="G709" s="9" t="n">
        <v>4000000</v>
      </c>
      <c r="H709" s="9" t="n">
        <v>4000000</v>
      </c>
      <c r="I709" s="9" t="n">
        <v>4000000</v>
      </c>
      <c r="J709" s="9" t="n">
        <v>4000000</v>
      </c>
      <c r="K709" s="9" t="n">
        <v>4000000</v>
      </c>
      <c r="L709" s="9" t="n">
        <v>4000000</v>
      </c>
      <c r="M709" s="9" t="n">
        <v>4000000</v>
      </c>
      <c r="N709" s="9" t="n">
        <v>4000000</v>
      </c>
      <c r="O709" s="9" t="n">
        <v>4000000</v>
      </c>
    </row>
    <row r="710">
      <c r="A710" s="2" t="inlineStr">
        <is>
          <t>A065680</t>
        </is>
      </c>
      <c r="B710" s="5" t="inlineStr">
        <is>
          <t>우주일렉트로</t>
        </is>
      </c>
      <c r="C710" s="2" t="inlineStr">
        <is>
          <t>상장주식수 (보통+우선)(주)</t>
        </is>
      </c>
      <c r="D710" s="2" t="inlineStr">
        <is>
          <t>YEARLY</t>
        </is>
      </c>
      <c r="E710" s="9" t="n">
        <v>8892000</v>
      </c>
      <c r="F710" s="9" t="n">
        <v>8892000</v>
      </c>
      <c r="G710" s="9" t="n">
        <v>9126940</v>
      </c>
      <c r="H710" s="9" t="n">
        <v>9126940</v>
      </c>
      <c r="I710" s="9" t="n">
        <v>9934220</v>
      </c>
      <c r="J710" s="9" t="n">
        <v>9934220</v>
      </c>
      <c r="K710" s="9" t="n">
        <v>9934220</v>
      </c>
      <c r="L710" s="9" t="n">
        <v>9934220</v>
      </c>
      <c r="M710" s="9" t="n">
        <v>9934220</v>
      </c>
      <c r="N710" s="9" t="n">
        <v>9934220</v>
      </c>
      <c r="O710" s="9" t="n">
        <v>9934220</v>
      </c>
    </row>
    <row r="711">
      <c r="A711" s="2" t="inlineStr">
        <is>
          <t>A117580</t>
        </is>
      </c>
      <c r="B711" s="5" t="inlineStr">
        <is>
          <t>대성에너지</t>
        </is>
      </c>
      <c r="C711" s="2" t="inlineStr">
        <is>
          <t>상장주식수 (보통+우선)(주)</t>
        </is>
      </c>
      <c r="D711" s="2" t="inlineStr">
        <is>
          <t>YEARLY</t>
        </is>
      </c>
      <c r="E711" s="9" t="n"/>
      <c r="F711" s="9" t="n"/>
      <c r="G711" s="9" t="n"/>
      <c r="H711" s="9" t="n"/>
      <c r="I711" s="9" t="n">
        <v>27500000</v>
      </c>
      <c r="J711" s="9" t="n">
        <v>27500000</v>
      </c>
      <c r="K711" s="9" t="n">
        <v>27500000</v>
      </c>
      <c r="L711" s="9" t="n">
        <v>27500000</v>
      </c>
      <c r="M711" s="9" t="n">
        <v>27500000</v>
      </c>
      <c r="N711" s="9" t="n">
        <v>27500000</v>
      </c>
      <c r="O711" s="9" t="n">
        <v>27500000</v>
      </c>
    </row>
    <row r="712">
      <c r="A712" s="2" t="inlineStr">
        <is>
          <t>A007980</t>
        </is>
      </c>
      <c r="B712" s="5" t="inlineStr">
        <is>
          <t>태평양물산</t>
        </is>
      </c>
      <c r="C712" s="2" t="inlineStr">
        <is>
          <t>상장주식수 (보통+우선)(주)</t>
        </is>
      </c>
      <c r="D712" s="2" t="inlineStr">
        <is>
          <t>YEARLY</t>
        </is>
      </c>
      <c r="E712" s="8" t="n">
        <v>2397000</v>
      </c>
      <c r="F712" s="8" t="n">
        <v>2397000</v>
      </c>
      <c r="G712" s="8" t="n">
        <v>2397000</v>
      </c>
      <c r="H712" s="8" t="n">
        <v>2397000</v>
      </c>
      <c r="I712" s="8" t="n">
        <v>2397000</v>
      </c>
      <c r="J712" s="8" t="n">
        <v>2397000</v>
      </c>
      <c r="K712" s="8" t="n">
        <v>2397000</v>
      </c>
      <c r="L712" s="8" t="n">
        <v>36770834</v>
      </c>
      <c r="M712" s="8" t="n">
        <v>39258141</v>
      </c>
      <c r="N712" s="8" t="n">
        <v>39706670</v>
      </c>
      <c r="O712" s="8" t="n">
        <v>39706670</v>
      </c>
    </row>
    <row r="713">
      <c r="A713" s="2" t="inlineStr">
        <is>
          <t>A026040</t>
        </is>
      </c>
      <c r="B713" s="5" t="inlineStr">
        <is>
          <t>로만손</t>
        </is>
      </c>
      <c r="C713" s="2" t="inlineStr">
        <is>
          <t>상장주식수 (보통+우선)(주)</t>
        </is>
      </c>
      <c r="D713" s="2" t="inlineStr">
        <is>
          <t>YEARLY</t>
        </is>
      </c>
      <c r="E713" s="8" t="n">
        <v>12468853</v>
      </c>
      <c r="F713" s="8" t="n">
        <v>13395181</v>
      </c>
      <c r="G713" s="8" t="n">
        <v>13395181</v>
      </c>
      <c r="H713" s="8" t="n">
        <v>14345087</v>
      </c>
      <c r="I713" s="8" t="n">
        <v>14345087</v>
      </c>
      <c r="J713" s="8" t="n">
        <v>14846732</v>
      </c>
      <c r="K713" s="8" t="n">
        <v>15951438</v>
      </c>
      <c r="L713" s="8" t="n">
        <v>16503790</v>
      </c>
      <c r="M713" s="8" t="n">
        <v>16503790</v>
      </c>
      <c r="N713" s="8" t="n">
        <v>16503790</v>
      </c>
      <c r="O713" s="8" t="n">
        <v>16503790</v>
      </c>
    </row>
    <row r="714">
      <c r="A714" s="2" t="inlineStr">
        <is>
          <t>A049070</t>
        </is>
      </c>
      <c r="B714" s="5" t="inlineStr">
        <is>
          <t>인탑스</t>
        </is>
      </c>
      <c r="C714" s="2" t="inlineStr">
        <is>
          <t>상장주식수 (보통+우선)(주)</t>
        </is>
      </c>
      <c r="D714" s="2" t="inlineStr">
        <is>
          <t>YEARLY</t>
        </is>
      </c>
      <c r="E714" s="8" t="n">
        <v>8600000</v>
      </c>
      <c r="F714" s="8" t="n">
        <v>8600000</v>
      </c>
      <c r="G714" s="8" t="n">
        <v>8600000</v>
      </c>
      <c r="H714" s="8" t="n">
        <v>8600000</v>
      </c>
      <c r="I714" s="8" t="n">
        <v>8600000</v>
      </c>
      <c r="J714" s="8" t="n">
        <v>8600000</v>
      </c>
      <c r="K714" s="8" t="n">
        <v>8600000</v>
      </c>
      <c r="L714" s="8" t="n">
        <v>8600000</v>
      </c>
      <c r="M714" s="8" t="n">
        <v>8600000</v>
      </c>
      <c r="N714" s="8" t="n">
        <v>8600000</v>
      </c>
      <c r="O714" s="8" t="n">
        <v>8600000</v>
      </c>
    </row>
    <row r="715">
      <c r="A715" s="2" t="inlineStr">
        <is>
          <t>A011370</t>
        </is>
      </c>
      <c r="B715" s="5" t="inlineStr">
        <is>
          <t>서한</t>
        </is>
      </c>
      <c r="C715" s="2" t="inlineStr">
        <is>
          <t>상장주식수 (보통+우선)(주)</t>
        </is>
      </c>
      <c r="D715" s="2" t="inlineStr">
        <is>
          <t>YEARLY</t>
        </is>
      </c>
      <c r="E715" s="8" t="n">
        <v>88910865</v>
      </c>
      <c r="F715" s="8" t="n">
        <v>88910865</v>
      </c>
      <c r="G715" s="8" t="n">
        <v>88910865</v>
      </c>
      <c r="H715" s="8" t="n">
        <v>88910865</v>
      </c>
      <c r="I715" s="8" t="n">
        <v>88910865</v>
      </c>
      <c r="J715" s="8" t="n">
        <v>100894865</v>
      </c>
      <c r="K715" s="8" t="n">
        <v>100894865</v>
      </c>
      <c r="L715" s="8" t="n">
        <v>100894865</v>
      </c>
      <c r="M715" s="8" t="n">
        <v>100894865</v>
      </c>
      <c r="N715" s="8" t="n">
        <v>100894865</v>
      </c>
      <c r="O715" s="8" t="n">
        <v>100894865</v>
      </c>
    </row>
    <row r="716">
      <c r="A716" s="2" t="inlineStr">
        <is>
          <t>A094280</t>
        </is>
      </c>
      <c r="B716" s="5" t="inlineStr">
        <is>
          <t>효성ITX</t>
        </is>
      </c>
      <c r="C716" s="2" t="inlineStr">
        <is>
          <t>상장주식수 (보통+우선)(주)</t>
        </is>
      </c>
      <c r="D716" s="2" t="inlineStr">
        <is>
          <t>YEARLY</t>
        </is>
      </c>
      <c r="E716" s="8" t="n"/>
      <c r="F716" s="8" t="n">
        <v>11558200</v>
      </c>
      <c r="G716" s="8" t="n">
        <v>11558200</v>
      </c>
      <c r="H716" s="8" t="n">
        <v>11558200</v>
      </c>
      <c r="I716" s="8" t="n">
        <v>11558200</v>
      </c>
      <c r="J716" s="8" t="n">
        <v>11558200</v>
      </c>
      <c r="K716" s="8" t="n">
        <v>11558200</v>
      </c>
      <c r="L716" s="8" t="n">
        <v>11558200</v>
      </c>
      <c r="M716" s="8" t="n">
        <v>11558200</v>
      </c>
      <c r="N716" s="8" t="n">
        <v>11558200</v>
      </c>
      <c r="O716" s="8" t="n">
        <v>11558200</v>
      </c>
    </row>
    <row r="717">
      <c r="A717" s="2" t="inlineStr">
        <is>
          <t>A053590</t>
        </is>
      </c>
      <c r="B717" s="5" t="inlineStr">
        <is>
          <t>한국테크놀로지</t>
        </is>
      </c>
      <c r="C717" s="2" t="inlineStr">
        <is>
          <t>상장주식수 (보통+우선)(주)</t>
        </is>
      </c>
      <c r="D717" s="2" t="inlineStr">
        <is>
          <t>YEARLY</t>
        </is>
      </c>
      <c r="E717" s="9" t="n">
        <v>37665288</v>
      </c>
      <c r="F717" s="9" t="n">
        <v>45719574</v>
      </c>
      <c r="G717" s="9" t="n">
        <v>4731319</v>
      </c>
      <c r="H717" s="9" t="n">
        <v>7750698</v>
      </c>
      <c r="I717" s="9" t="n">
        <v>21708333</v>
      </c>
      <c r="J717" s="9" t="n">
        <v>21708333</v>
      </c>
      <c r="K717" s="9" t="n">
        <v>24435605</v>
      </c>
      <c r="L717" s="9" t="n">
        <v>25604435</v>
      </c>
      <c r="M717" s="9" t="n">
        <v>27260472</v>
      </c>
      <c r="N717" s="9" t="n">
        <v>32786217</v>
      </c>
      <c r="O717" s="9" t="n">
        <v>33507717</v>
      </c>
    </row>
    <row r="718">
      <c r="A718" s="2" t="inlineStr">
        <is>
          <t>A072870</t>
        </is>
      </c>
      <c r="B718" s="5" t="inlineStr">
        <is>
          <t>메가스터디</t>
        </is>
      </c>
      <c r="C718" s="2" t="inlineStr">
        <is>
          <t>상장주식수 (보통+우선)(주)</t>
        </is>
      </c>
      <c r="D718" s="2" t="inlineStr">
        <is>
          <t>YEARLY</t>
        </is>
      </c>
      <c r="E718" s="9" t="n">
        <v>6340667</v>
      </c>
      <c r="F718" s="9" t="n">
        <v>6340667</v>
      </c>
      <c r="G718" s="9" t="n">
        <v>6340667</v>
      </c>
      <c r="H718" s="9" t="n">
        <v>6340667</v>
      </c>
      <c r="I718" s="9" t="n">
        <v>6340667</v>
      </c>
      <c r="J718" s="9" t="n">
        <v>6340667</v>
      </c>
      <c r="K718" s="9" t="n">
        <v>6340667</v>
      </c>
      <c r="L718" s="9" t="n">
        <v>6340667</v>
      </c>
      <c r="M718" s="9" t="n">
        <v>6340667</v>
      </c>
      <c r="N718" s="9" t="n">
        <v>4016291</v>
      </c>
      <c r="O718" s="9" t="n">
        <v>4016291</v>
      </c>
    </row>
    <row r="719">
      <c r="A719" s="2" t="inlineStr">
        <is>
          <t>A034810</t>
        </is>
      </c>
      <c r="B719" s="5" t="inlineStr">
        <is>
          <t>해성산업</t>
        </is>
      </c>
      <c r="C719" s="2" t="inlineStr">
        <is>
          <t>상장주식수 (보통+우선)(주)</t>
        </is>
      </c>
      <c r="D719" s="2" t="inlineStr">
        <is>
          <t>YEARLY</t>
        </is>
      </c>
      <c r="E719" s="9" t="n">
        <v>9780000</v>
      </c>
      <c r="F719" s="9" t="n">
        <v>9780000</v>
      </c>
      <c r="G719" s="9" t="n">
        <v>9780000</v>
      </c>
      <c r="H719" s="9" t="n">
        <v>9780000</v>
      </c>
      <c r="I719" s="9" t="n">
        <v>9780000</v>
      </c>
      <c r="J719" s="9" t="n">
        <v>9780000</v>
      </c>
      <c r="K719" s="9" t="n">
        <v>9780000</v>
      </c>
      <c r="L719" s="9" t="n">
        <v>9780000</v>
      </c>
      <c r="M719" s="9" t="n">
        <v>9780000</v>
      </c>
      <c r="N719" s="9" t="n">
        <v>9780000</v>
      </c>
      <c r="O719" s="9" t="n">
        <v>9780000</v>
      </c>
    </row>
    <row r="720">
      <c r="A720" s="2" t="inlineStr">
        <is>
          <t>A047820</t>
        </is>
      </c>
      <c r="B720" s="5" t="inlineStr">
        <is>
          <t>초록뱀</t>
        </is>
      </c>
      <c r="C720" s="2" t="inlineStr">
        <is>
          <t>상장주식수 (보통+우선)(주)</t>
        </is>
      </c>
      <c r="D720" s="2" t="inlineStr">
        <is>
          <t>YEARLY</t>
        </is>
      </c>
      <c r="E720" s="9" t="n">
        <v>56020952</v>
      </c>
      <c r="F720" s="9" t="n">
        <v>69111012</v>
      </c>
      <c r="G720" s="9" t="n">
        <v>72748512</v>
      </c>
      <c r="H720" s="9" t="n">
        <v>72748512</v>
      </c>
      <c r="I720" s="9" t="n">
        <v>23149125</v>
      </c>
      <c r="J720" s="9" t="n">
        <v>25612180</v>
      </c>
      <c r="K720" s="9" t="n">
        <v>25612180</v>
      </c>
      <c r="L720" s="9" t="n">
        <v>25612180</v>
      </c>
      <c r="M720" s="9" t="n">
        <v>25612180</v>
      </c>
      <c r="N720" s="9" t="n">
        <v>49263122</v>
      </c>
      <c r="O720" s="9" t="n">
        <v>49263122</v>
      </c>
    </row>
    <row r="721">
      <c r="A721" s="2" t="inlineStr">
        <is>
          <t>A063570</t>
        </is>
      </c>
      <c r="B721" s="5" t="inlineStr">
        <is>
          <t>한국전자금융</t>
        </is>
      </c>
      <c r="C721" s="2" t="inlineStr">
        <is>
          <t>상장주식수 (보통+우선)(주)</t>
        </is>
      </c>
      <c r="D721" s="2" t="inlineStr">
        <is>
          <t>YEARLY</t>
        </is>
      </c>
      <c r="E721" s="9" t="n">
        <v>2600000</v>
      </c>
      <c r="F721" s="9" t="n">
        <v>2600000</v>
      </c>
      <c r="G721" s="9" t="n">
        <v>26000000</v>
      </c>
      <c r="H721" s="9" t="n">
        <v>26000000</v>
      </c>
      <c r="I721" s="9" t="n">
        <v>26000000</v>
      </c>
      <c r="J721" s="9" t="n">
        <v>26000000</v>
      </c>
      <c r="K721" s="9" t="n">
        <v>26000000</v>
      </c>
      <c r="L721" s="9" t="n">
        <v>26015009</v>
      </c>
      <c r="M721" s="9" t="n">
        <v>26015009</v>
      </c>
      <c r="N721" s="9" t="n">
        <v>26015009</v>
      </c>
      <c r="O721" s="9" t="n">
        <v>26015009</v>
      </c>
    </row>
    <row r="722">
      <c r="A722" s="2" t="inlineStr">
        <is>
          <t>A041440</t>
        </is>
      </c>
      <c r="B722" s="5" t="inlineStr">
        <is>
          <t>에버다임</t>
        </is>
      </c>
      <c r="C722" s="2" t="inlineStr">
        <is>
          <t>상장주식수 (보통+우선)(주)</t>
        </is>
      </c>
      <c r="D722" s="2" t="inlineStr">
        <is>
          <t>YEARLY</t>
        </is>
      </c>
      <c r="E722" s="8" t="n">
        <v>8750000</v>
      </c>
      <c r="F722" s="8" t="n">
        <v>13387500</v>
      </c>
      <c r="G722" s="8" t="n">
        <v>13387500</v>
      </c>
      <c r="H722" s="8" t="n">
        <v>13471500</v>
      </c>
      <c r="I722" s="8" t="n">
        <v>13471500</v>
      </c>
      <c r="J722" s="8" t="n">
        <v>13471500</v>
      </c>
      <c r="K722" s="8" t="n">
        <v>17915944</v>
      </c>
      <c r="L722" s="8" t="n">
        <v>17915944</v>
      </c>
      <c r="M722" s="8" t="n">
        <v>17915944</v>
      </c>
      <c r="N722" s="8" t="n">
        <v>17915944</v>
      </c>
      <c r="O722" s="8" t="n">
        <v>17915944</v>
      </c>
    </row>
    <row r="723">
      <c r="A723" s="2" t="inlineStr">
        <is>
          <t>A009160</t>
        </is>
      </c>
      <c r="B723" s="5" t="inlineStr">
        <is>
          <t>SIMPAC</t>
        </is>
      </c>
      <c r="C723" s="2" t="inlineStr">
        <is>
          <t>상장주식수 (보통+우선)(주)</t>
        </is>
      </c>
      <c r="D723" s="2" t="inlineStr">
        <is>
          <t>YEARLY</t>
        </is>
      </c>
      <c r="E723" s="8" t="n">
        <v>26000000</v>
      </c>
      <c r="F723" s="8" t="n">
        <v>27561000</v>
      </c>
      <c r="G723" s="8" t="n">
        <v>27561000</v>
      </c>
      <c r="H723" s="8" t="n">
        <v>27561000</v>
      </c>
      <c r="I723" s="8" t="n">
        <v>29084925</v>
      </c>
      <c r="J723" s="8" t="n">
        <v>29084925</v>
      </c>
      <c r="K723" s="8" t="n">
        <v>29084925</v>
      </c>
      <c r="L723" s="8" t="n">
        <v>29084925</v>
      </c>
      <c r="M723" s="8" t="n">
        <v>29084925</v>
      </c>
      <c r="N723" s="8" t="n">
        <v>29084925</v>
      </c>
      <c r="O723" s="8" t="n">
        <v>29084925</v>
      </c>
    </row>
    <row r="724">
      <c r="A724" s="2" t="inlineStr">
        <is>
          <t>A035890</t>
        </is>
      </c>
      <c r="B724" s="5" t="inlineStr">
        <is>
          <t>서희건설</t>
        </is>
      </c>
      <c r="C724" s="2" t="inlineStr">
        <is>
          <t>상장주식수 (보통+우선)(주)</t>
        </is>
      </c>
      <c r="D724" s="2" t="inlineStr">
        <is>
          <t>YEARLY</t>
        </is>
      </c>
      <c r="E724" s="8" t="n">
        <v>50000000</v>
      </c>
      <c r="F724" s="8" t="n">
        <v>64519765</v>
      </c>
      <c r="G724" s="8" t="n">
        <v>64519765</v>
      </c>
      <c r="H724" s="8" t="n">
        <v>82881087</v>
      </c>
      <c r="I724" s="8" t="n">
        <v>82881087</v>
      </c>
      <c r="J724" s="8" t="n">
        <v>82886876</v>
      </c>
      <c r="K724" s="8" t="n">
        <v>159935352</v>
      </c>
      <c r="L724" s="8" t="n">
        <v>159936892</v>
      </c>
      <c r="M724" s="8" t="n">
        <v>159937200</v>
      </c>
      <c r="N724" s="8" t="n">
        <v>159937200</v>
      </c>
      <c r="O724" s="8" t="n">
        <v>159937200</v>
      </c>
    </row>
    <row r="725">
      <c r="A725" s="2" t="inlineStr">
        <is>
          <t>A054800</t>
        </is>
      </c>
      <c r="B725" s="5" t="inlineStr">
        <is>
          <t>아이디스홀딩스</t>
        </is>
      </c>
      <c r="C725" s="2" t="inlineStr">
        <is>
          <t>상장주식수 (보통+우선)(주)</t>
        </is>
      </c>
      <c r="D725" s="2" t="inlineStr">
        <is>
          <t>YEARLY</t>
        </is>
      </c>
      <c r="E725" s="8" t="n">
        <v>10020000</v>
      </c>
      <c r="F725" s="8" t="n">
        <v>10020000</v>
      </c>
      <c r="G725" s="8" t="n">
        <v>10020000</v>
      </c>
      <c r="H725" s="8" t="n">
        <v>10020000</v>
      </c>
      <c r="I725" s="8" t="n">
        <v>10020000</v>
      </c>
      <c r="J725" s="8" t="n">
        <v>6913800</v>
      </c>
      <c r="K725" s="8" t="n">
        <v>10347756</v>
      </c>
      <c r="L725" s="8" t="n">
        <v>10347756</v>
      </c>
      <c r="M725" s="8" t="n">
        <v>10347756</v>
      </c>
      <c r="N725" s="8" t="n">
        <v>10347756</v>
      </c>
      <c r="O725" s="8" t="n">
        <v>10347756</v>
      </c>
    </row>
    <row r="726">
      <c r="A726" s="2" t="inlineStr">
        <is>
          <t>A003350</t>
        </is>
      </c>
      <c r="B726" s="5" t="inlineStr">
        <is>
          <t>한국화장품제조</t>
        </is>
      </c>
      <c r="C726" s="2" t="inlineStr">
        <is>
          <t>상장주식수 (보통+우선)(주)</t>
        </is>
      </c>
      <c r="D726" s="2" t="inlineStr">
        <is>
          <t>YEARLY</t>
        </is>
      </c>
      <c r="E726" s="8" t="n">
        <v>20600000</v>
      </c>
      <c r="F726" s="8" t="n">
        <v>20600000</v>
      </c>
      <c r="G726" s="8" t="n">
        <v>20600000</v>
      </c>
      <c r="H726" s="8" t="n">
        <v>20600000</v>
      </c>
      <c r="I726" s="8" t="n">
        <v>4532000</v>
      </c>
      <c r="J726" s="8" t="n">
        <v>4532000</v>
      </c>
      <c r="K726" s="8" t="n">
        <v>4532000</v>
      </c>
      <c r="L726" s="8" t="n">
        <v>4532000</v>
      </c>
      <c r="M726" s="8" t="n">
        <v>4532000</v>
      </c>
      <c r="N726" s="8" t="n">
        <v>4532000</v>
      </c>
      <c r="O726" s="8" t="n">
        <v>4532000</v>
      </c>
    </row>
    <row r="727">
      <c r="A727" s="2" t="inlineStr">
        <is>
          <t>A088390</t>
        </is>
      </c>
      <c r="B727" s="5" t="inlineStr">
        <is>
          <t>이녹스</t>
        </is>
      </c>
      <c r="C727" s="2" t="inlineStr">
        <is>
          <t>상장주식수 (보통+우선)(주)</t>
        </is>
      </c>
      <c r="D727" s="2" t="inlineStr">
        <is>
          <t>YEARLY</t>
        </is>
      </c>
      <c r="E727" s="9" t="n">
        <v>6775000</v>
      </c>
      <c r="F727" s="9" t="n">
        <v>6775000</v>
      </c>
      <c r="G727" s="9" t="n">
        <v>6775000</v>
      </c>
      <c r="H727" s="9" t="n">
        <v>6775000</v>
      </c>
      <c r="I727" s="9" t="n">
        <v>8507574</v>
      </c>
      <c r="J727" s="9" t="n">
        <v>8885746</v>
      </c>
      <c r="K727" s="9" t="n">
        <v>9156869</v>
      </c>
      <c r="L727" s="9" t="n">
        <v>12308242</v>
      </c>
      <c r="M727" s="9" t="n">
        <v>12308242</v>
      </c>
      <c r="N727" s="9" t="n">
        <v>12308242</v>
      </c>
      <c r="O727" s="9" t="n">
        <v>12308242</v>
      </c>
    </row>
    <row r="728">
      <c r="A728" s="2" t="inlineStr">
        <is>
          <t>A900080</t>
        </is>
      </c>
      <c r="B728" s="5" t="inlineStr">
        <is>
          <t>에스앤씨엔진그룹</t>
        </is>
      </c>
      <c r="C728" s="2" t="inlineStr">
        <is>
          <t>상장주식수 (보통+우선)(주)</t>
        </is>
      </c>
      <c r="D728" s="2" t="inlineStr">
        <is>
          <t>YEARLY</t>
        </is>
      </c>
      <c r="E728" s="9" t="n"/>
      <c r="F728" s="9" t="n"/>
      <c r="G728" s="9" t="n"/>
      <c r="H728" s="9" t="n">
        <v>40000000</v>
      </c>
      <c r="I728" s="9" t="n">
        <v>40000000</v>
      </c>
      <c r="J728" s="9" t="n">
        <v>40000000</v>
      </c>
      <c r="K728" s="9" t="n">
        <v>41303007</v>
      </c>
      <c r="L728" s="9" t="n">
        <v>41303007</v>
      </c>
      <c r="M728" s="9" t="n">
        <v>42755892</v>
      </c>
      <c r="N728" s="9" t="n">
        <v>91237922</v>
      </c>
      <c r="O728" s="9" t="n">
        <v>91237922</v>
      </c>
    </row>
    <row r="729">
      <c r="A729" s="2" t="inlineStr">
        <is>
          <t>A002840</t>
        </is>
      </c>
      <c r="B729" s="5" t="inlineStr">
        <is>
          <t>미원상사</t>
        </is>
      </c>
      <c r="C729" s="2" t="inlineStr">
        <is>
          <t>상장주식수 (보통+우선)(주)</t>
        </is>
      </c>
      <c r="D729" s="2" t="inlineStr">
        <is>
          <t>YEARLY</t>
        </is>
      </c>
      <c r="E729" s="9" t="n">
        <v>2100000</v>
      </c>
      <c r="F729" s="9" t="n">
        <v>2000000</v>
      </c>
      <c r="G729" s="9" t="n">
        <v>2000000</v>
      </c>
      <c r="H729" s="9" t="n">
        <v>1300000</v>
      </c>
      <c r="I729" s="9" t="n">
        <v>1309420</v>
      </c>
      <c r="J729" s="9" t="n">
        <v>858473</v>
      </c>
      <c r="K729" s="9" t="n">
        <v>867113</v>
      </c>
      <c r="L729" s="9" t="n">
        <v>893473</v>
      </c>
      <c r="M729" s="9" t="n">
        <v>902637</v>
      </c>
      <c r="N729" s="9" t="n">
        <v>897614</v>
      </c>
      <c r="O729" s="9" t="n">
        <v>897614</v>
      </c>
    </row>
    <row r="730">
      <c r="A730" s="2" t="inlineStr">
        <is>
          <t>A001270</t>
        </is>
      </c>
      <c r="B730" s="5" t="inlineStr">
        <is>
          <t>부국증권</t>
        </is>
      </c>
      <c r="C730" s="2" t="inlineStr">
        <is>
          <t>상장주식수 (보통+우선)(주)</t>
        </is>
      </c>
      <c r="D730" s="2" t="inlineStr">
        <is>
          <t>YEARLY</t>
        </is>
      </c>
      <c r="E730" s="9" t="n">
        <v>13369886</v>
      </c>
      <c r="F730" s="9" t="n">
        <v>13369886</v>
      </c>
      <c r="G730" s="9" t="n">
        <v>13369886</v>
      </c>
      <c r="H730" s="9" t="n">
        <v>13369886</v>
      </c>
      <c r="I730" s="9" t="n">
        <v>13369886</v>
      </c>
      <c r="J730" s="9" t="n">
        <v>13369886</v>
      </c>
      <c r="K730" s="9" t="n">
        <v>13369886</v>
      </c>
      <c r="L730" s="9" t="n">
        <v>13369886</v>
      </c>
      <c r="M730" s="9" t="n">
        <v>13369886</v>
      </c>
      <c r="N730" s="9" t="n">
        <v>13369886</v>
      </c>
      <c r="O730" s="9" t="n">
        <v>13369886</v>
      </c>
    </row>
    <row r="731">
      <c r="A731" s="2" t="inlineStr">
        <is>
          <t>A014280</t>
        </is>
      </c>
      <c r="B731" s="5" t="inlineStr">
        <is>
          <t>금강공업</t>
        </is>
      </c>
      <c r="C731" s="2" t="inlineStr">
        <is>
          <t>상장주식수 (보통+우선)(주)</t>
        </is>
      </c>
      <c r="D731" s="2" t="inlineStr">
        <is>
          <t>YEARLY</t>
        </is>
      </c>
      <c r="E731" s="9" t="n">
        <v>4973939</v>
      </c>
      <c r="F731" s="9" t="n">
        <v>4973939</v>
      </c>
      <c r="G731" s="9" t="n">
        <v>4973939</v>
      </c>
      <c r="H731" s="9" t="n">
        <v>4973939</v>
      </c>
      <c r="I731" s="9" t="n">
        <v>4973939</v>
      </c>
      <c r="J731" s="9" t="n">
        <v>4973939</v>
      </c>
      <c r="K731" s="9" t="n">
        <v>4973939</v>
      </c>
      <c r="L731" s="9" t="n">
        <v>4973939</v>
      </c>
      <c r="M731" s="9" t="n">
        <v>4973939</v>
      </c>
      <c r="N731" s="9" t="n">
        <v>4973939</v>
      </c>
      <c r="O731" s="9" t="n">
        <v>4973939</v>
      </c>
    </row>
    <row r="732">
      <c r="A732" s="2" t="inlineStr">
        <is>
          <t>A099830</t>
        </is>
      </c>
      <c r="B732" s="5" t="inlineStr">
        <is>
          <t>씨그널엔터테인먼트그룹</t>
        </is>
      </c>
      <c r="C732" s="2" t="inlineStr">
        <is>
          <t>상장주식수 (보통+우선)(주)</t>
        </is>
      </c>
      <c r="D732" s="2" t="inlineStr">
        <is>
          <t>YEARLY</t>
        </is>
      </c>
      <c r="E732" s="8" t="n"/>
      <c r="F732" s="8" t="n"/>
      <c r="G732" s="8" t="n"/>
      <c r="H732" s="8" t="n"/>
      <c r="I732" s="8" t="n"/>
      <c r="J732" s="8" t="n">
        <v>3400000</v>
      </c>
      <c r="K732" s="8" t="n">
        <v>13428799</v>
      </c>
      <c r="L732" s="8" t="n">
        <v>15732946</v>
      </c>
      <c r="M732" s="8" t="n">
        <v>36352946</v>
      </c>
      <c r="N732" s="8" t="n">
        <v>66411017</v>
      </c>
      <c r="O732" s="8" t="n">
        <v>69254616</v>
      </c>
    </row>
    <row r="733">
      <c r="A733" s="2" t="inlineStr">
        <is>
          <t>A019440</t>
        </is>
      </c>
      <c r="B733" s="5" t="inlineStr">
        <is>
          <t>세아특수강</t>
        </is>
      </c>
      <c r="C733" s="2" t="inlineStr">
        <is>
          <t>상장주식수 (보통+우선)(주)</t>
        </is>
      </c>
      <c r="D733" s="2" t="inlineStr">
        <is>
          <t>YEARLY</t>
        </is>
      </c>
      <c r="E733" s="8" t="n"/>
      <c r="F733" s="8" t="n"/>
      <c r="G733" s="8" t="n"/>
      <c r="H733" s="8" t="n"/>
      <c r="I733" s="8" t="n"/>
      <c r="J733" s="8" t="n">
        <v>8570000</v>
      </c>
      <c r="K733" s="8" t="n">
        <v>8570000</v>
      </c>
      <c r="L733" s="8" t="n">
        <v>8570000</v>
      </c>
      <c r="M733" s="8" t="n">
        <v>8570000</v>
      </c>
      <c r="N733" s="8" t="n">
        <v>8570000</v>
      </c>
      <c r="O733" s="8" t="n">
        <v>8570000</v>
      </c>
    </row>
    <row r="734">
      <c r="A734" s="2" t="inlineStr">
        <is>
          <t>A002300</t>
        </is>
      </c>
      <c r="B734" s="5" t="inlineStr">
        <is>
          <t>한국제지</t>
        </is>
      </c>
      <c r="C734" s="2" t="inlineStr">
        <is>
          <t>상장주식수 (보통+우선)(주)</t>
        </is>
      </c>
      <c r="D734" s="2" t="inlineStr">
        <is>
          <t>YEARLY</t>
        </is>
      </c>
      <c r="E734" s="8" t="n">
        <v>5004949</v>
      </c>
      <c r="F734" s="8" t="n">
        <v>5004949</v>
      </c>
      <c r="G734" s="8" t="n">
        <v>5004949</v>
      </c>
      <c r="H734" s="8" t="n">
        <v>5004949</v>
      </c>
      <c r="I734" s="8" t="n">
        <v>5004949</v>
      </c>
      <c r="J734" s="8" t="n">
        <v>5004949</v>
      </c>
      <c r="K734" s="8" t="n">
        <v>5004949</v>
      </c>
      <c r="L734" s="8" t="n">
        <v>5004949</v>
      </c>
      <c r="M734" s="8" t="n">
        <v>5004949</v>
      </c>
      <c r="N734" s="8" t="n">
        <v>5004949</v>
      </c>
      <c r="O734" s="8" t="n">
        <v>5004949</v>
      </c>
    </row>
    <row r="735">
      <c r="A735" s="2" t="inlineStr">
        <is>
          <t>A101490</t>
        </is>
      </c>
      <c r="B735" s="5" t="inlineStr">
        <is>
          <t>에스앤에스텍</t>
        </is>
      </c>
      <c r="C735" s="2" t="inlineStr">
        <is>
          <t>상장주식수 (보통+우선)(주)</t>
        </is>
      </c>
      <c r="D735" s="2" t="inlineStr">
        <is>
          <t>YEARLY</t>
        </is>
      </c>
      <c r="E735" s="8" t="n"/>
      <c r="F735" s="8" t="n"/>
      <c r="G735" s="8" t="n"/>
      <c r="H735" s="8" t="n">
        <v>15564294</v>
      </c>
      <c r="I735" s="8" t="n">
        <v>15601794</v>
      </c>
      <c r="J735" s="8" t="n">
        <v>15630544</v>
      </c>
      <c r="K735" s="8" t="n">
        <v>15630544</v>
      </c>
      <c r="L735" s="8" t="n">
        <v>15630544</v>
      </c>
      <c r="M735" s="8" t="n">
        <v>15954693</v>
      </c>
      <c r="N735" s="8" t="n">
        <v>18114586</v>
      </c>
      <c r="O735" s="8" t="n">
        <v>19411182</v>
      </c>
    </row>
    <row r="736">
      <c r="A736" s="2" t="inlineStr">
        <is>
          <t>A002820</t>
        </is>
      </c>
      <c r="B736" s="5" t="inlineStr">
        <is>
          <t>선창산업</t>
        </is>
      </c>
      <c r="C736" s="2" t="inlineStr">
        <is>
          <t>상장주식수 (보통+우선)(주)</t>
        </is>
      </c>
      <c r="D736" s="2" t="inlineStr">
        <is>
          <t>YEARLY</t>
        </is>
      </c>
      <c r="E736" s="8" t="n">
        <v>2000000</v>
      </c>
      <c r="F736" s="8" t="n">
        <v>2000000</v>
      </c>
      <c r="G736" s="8" t="n">
        <v>2000000</v>
      </c>
      <c r="H736" s="8" t="n">
        <v>2000000</v>
      </c>
      <c r="I736" s="8" t="n">
        <v>2000000</v>
      </c>
      <c r="J736" s="8" t="n">
        <v>10000000</v>
      </c>
      <c r="K736" s="8" t="n">
        <v>10355510</v>
      </c>
      <c r="L736" s="8" t="n">
        <v>10504950</v>
      </c>
      <c r="M736" s="8" t="n">
        <v>12250990</v>
      </c>
      <c r="N736" s="8" t="n">
        <v>12428168</v>
      </c>
      <c r="O736" s="8" t="n">
        <v>12428168</v>
      </c>
    </row>
    <row r="737">
      <c r="A737" s="2" t="inlineStr">
        <is>
          <t>A001390</t>
        </is>
      </c>
      <c r="B737" s="5" t="inlineStr">
        <is>
          <t>KG케미칼</t>
        </is>
      </c>
      <c r="C737" s="2" t="inlineStr">
        <is>
          <t>상장주식수 (보통+우선)(주)</t>
        </is>
      </c>
      <c r="D737" s="2" t="inlineStr">
        <is>
          <t>YEARLY</t>
        </is>
      </c>
      <c r="E737" s="9" t="n">
        <v>10700000</v>
      </c>
      <c r="F737" s="9" t="n">
        <v>10700000</v>
      </c>
      <c r="G737" s="9" t="n">
        <v>10700000</v>
      </c>
      <c r="H737" s="9" t="n">
        <v>10700000</v>
      </c>
      <c r="I737" s="9" t="n">
        <v>10700000</v>
      </c>
      <c r="J737" s="9" t="n">
        <v>10700000</v>
      </c>
      <c r="K737" s="9" t="n">
        <v>10700000</v>
      </c>
      <c r="L737" s="9" t="n">
        <v>10700000</v>
      </c>
      <c r="M737" s="9" t="n">
        <v>10858393</v>
      </c>
      <c r="N737" s="9" t="n">
        <v>11478870</v>
      </c>
      <c r="O737" s="9" t="n">
        <v>11478870</v>
      </c>
    </row>
    <row r="738">
      <c r="A738" s="2" t="inlineStr">
        <is>
          <t>A035610</t>
        </is>
      </c>
      <c r="B738" s="5" t="inlineStr">
        <is>
          <t>솔본</t>
        </is>
      </c>
      <c r="C738" s="2" t="inlineStr">
        <is>
          <t>상장주식수 (보통+우선)(주)</t>
        </is>
      </c>
      <c r="D738" s="2" t="inlineStr">
        <is>
          <t>YEARLY</t>
        </is>
      </c>
      <c r="E738" s="9" t="n">
        <v>27333997</v>
      </c>
      <c r="F738" s="9" t="n">
        <v>27345997</v>
      </c>
      <c r="G738" s="9" t="n">
        <v>27345997</v>
      </c>
      <c r="H738" s="9" t="n">
        <v>27345997</v>
      </c>
      <c r="I738" s="9" t="n">
        <v>27345997</v>
      </c>
      <c r="J738" s="9" t="n">
        <v>27345997</v>
      </c>
      <c r="K738" s="9" t="n">
        <v>27345997</v>
      </c>
      <c r="L738" s="9" t="n">
        <v>27345997</v>
      </c>
      <c r="M738" s="9" t="n">
        <v>27345997</v>
      </c>
      <c r="N738" s="9" t="n">
        <v>27345997</v>
      </c>
      <c r="O738" s="9" t="n">
        <v>27345997</v>
      </c>
    </row>
    <row r="739">
      <c r="A739" s="2" t="inlineStr">
        <is>
          <t>A000700</t>
        </is>
      </c>
      <c r="B739" s="5" t="inlineStr">
        <is>
          <t>유수홀딩스</t>
        </is>
      </c>
      <c r="C739" s="2" t="inlineStr">
        <is>
          <t>상장주식수 (보통+우선)(주)</t>
        </is>
      </c>
      <c r="D739" s="2" t="inlineStr">
        <is>
          <t>YEARLY</t>
        </is>
      </c>
      <c r="E739" s="9" t="n">
        <v>71714146</v>
      </c>
      <c r="F739" s="9" t="n">
        <v>79612946</v>
      </c>
      <c r="G739" s="9" t="n">
        <v>88368297</v>
      </c>
      <c r="H739" s="9" t="n">
        <v>14283516</v>
      </c>
      <c r="I739" s="9" t="n">
        <v>43790877</v>
      </c>
      <c r="J739" s="9" t="n">
        <v>43790877</v>
      </c>
      <c r="K739" s="9" t="n">
        <v>43790877</v>
      </c>
      <c r="L739" s="9" t="n">
        <v>43790877</v>
      </c>
      <c r="M739" s="9" t="n">
        <v>26041812</v>
      </c>
      <c r="N739" s="9" t="n">
        <v>26041812</v>
      </c>
      <c r="O739" s="9" t="n">
        <v>26041812</v>
      </c>
    </row>
    <row r="740">
      <c r="A740" s="2" t="inlineStr">
        <is>
          <t>A094480</t>
        </is>
      </c>
      <c r="B740" s="5" t="inlineStr">
        <is>
          <t>갤럭시아컴즈</t>
        </is>
      </c>
      <c r="C740" s="2" t="inlineStr">
        <is>
          <t>상장주식수 (보통+우선)(주)</t>
        </is>
      </c>
      <c r="D740" s="2" t="inlineStr">
        <is>
          <t>YEARLY</t>
        </is>
      </c>
      <c r="E740" s="9" t="n"/>
      <c r="F740" s="9" t="n">
        <v>3800000</v>
      </c>
      <c r="G740" s="9" t="n">
        <v>10808231</v>
      </c>
      <c r="H740" s="9" t="n">
        <v>30541442</v>
      </c>
      <c r="I740" s="9" t="n">
        <v>30541442</v>
      </c>
      <c r="J740" s="9" t="n">
        <v>30714880</v>
      </c>
      <c r="K740" s="9" t="n">
        <v>30888318</v>
      </c>
      <c r="L740" s="9" t="n">
        <v>30888318</v>
      </c>
      <c r="M740" s="9" t="n">
        <v>30888318</v>
      </c>
      <c r="N740" s="9" t="n">
        <v>32693543</v>
      </c>
      <c r="O740" s="9" t="n">
        <v>32693543</v>
      </c>
    </row>
    <row r="741">
      <c r="A741" s="2" t="inlineStr">
        <is>
          <t>A066270</t>
        </is>
      </c>
      <c r="B741" s="5" t="inlineStr">
        <is>
          <t>SK컴즈</t>
        </is>
      </c>
      <c r="C741" s="2" t="inlineStr">
        <is>
          <t>상장주식수 (보통+우선)(주)</t>
        </is>
      </c>
      <c r="D741" s="2" t="inlineStr">
        <is>
          <t>YEARLY</t>
        </is>
      </c>
      <c r="E741" s="9" t="n">
        <v>10610710</v>
      </c>
      <c r="F741" s="9" t="n">
        <v>43242346</v>
      </c>
      <c r="G741" s="9" t="n">
        <v>43242346</v>
      </c>
      <c r="H741" s="9" t="n">
        <v>43242346</v>
      </c>
      <c r="I741" s="9" t="n">
        <v>43355377</v>
      </c>
      <c r="J741" s="9" t="n">
        <v>43405478</v>
      </c>
      <c r="K741" s="9" t="n">
        <v>43423743</v>
      </c>
      <c r="L741" s="9" t="n">
        <v>43427530</v>
      </c>
      <c r="M741" s="9" t="n">
        <v>43427530</v>
      </c>
      <c r="N741" s="9" t="n">
        <v>43427530</v>
      </c>
      <c r="O741" s="9" t="n">
        <v>43427530</v>
      </c>
    </row>
    <row r="742">
      <c r="A742" s="2" t="inlineStr">
        <is>
          <t>A032620</t>
        </is>
      </c>
      <c r="B742" s="5" t="inlineStr">
        <is>
          <t>유비케어</t>
        </is>
      </c>
      <c r="C742" s="2" t="inlineStr">
        <is>
          <t>상장주식수 (보통+우선)(주)</t>
        </is>
      </c>
      <c r="D742" s="2" t="inlineStr">
        <is>
          <t>YEARLY</t>
        </is>
      </c>
      <c r="E742" s="8" t="n">
        <v>33449448</v>
      </c>
      <c r="F742" s="8" t="n">
        <v>33572059</v>
      </c>
      <c r="G742" s="8" t="n">
        <v>40286470</v>
      </c>
      <c r="H742" s="8" t="n">
        <v>40286470</v>
      </c>
      <c r="I742" s="8" t="n">
        <v>40286470</v>
      </c>
      <c r="J742" s="8" t="n">
        <v>40286470</v>
      </c>
      <c r="K742" s="8" t="n">
        <v>40286470</v>
      </c>
      <c r="L742" s="8" t="n">
        <v>40286470</v>
      </c>
      <c r="M742" s="8" t="n">
        <v>40286470</v>
      </c>
      <c r="N742" s="8" t="n">
        <v>40286470</v>
      </c>
      <c r="O742" s="8" t="n">
        <v>40286470</v>
      </c>
    </row>
    <row r="743">
      <c r="A743" s="2" t="inlineStr">
        <is>
          <t>A095610</t>
        </is>
      </c>
      <c r="B743" s="5" t="inlineStr">
        <is>
          <t>테스</t>
        </is>
      </c>
      <c r="C743" s="2" t="inlineStr">
        <is>
          <t>상장주식수 (보통+우선)(주)</t>
        </is>
      </c>
      <c r="D743" s="2" t="inlineStr">
        <is>
          <t>YEARLY</t>
        </is>
      </c>
      <c r="E743" s="8" t="n"/>
      <c r="F743" s="8" t="n"/>
      <c r="G743" s="8" t="n">
        <v>4706000</v>
      </c>
      <c r="H743" s="8" t="n">
        <v>4706000</v>
      </c>
      <c r="I743" s="8" t="n">
        <v>4706000</v>
      </c>
      <c r="J743" s="8" t="n">
        <v>9412000</v>
      </c>
      <c r="K743" s="8" t="n">
        <v>9600240</v>
      </c>
      <c r="L743" s="8" t="n">
        <v>9600240</v>
      </c>
      <c r="M743" s="8" t="n">
        <v>10264531</v>
      </c>
      <c r="N743" s="8" t="n">
        <v>10288255</v>
      </c>
      <c r="O743" s="8" t="n">
        <v>10494020</v>
      </c>
    </row>
    <row r="744">
      <c r="A744" s="2" t="inlineStr">
        <is>
          <t>A078890</t>
        </is>
      </c>
      <c r="B744" s="5" t="inlineStr">
        <is>
          <t>가온미디어</t>
        </is>
      </c>
      <c r="C744" s="2" t="inlineStr">
        <is>
          <t>상장주식수 (보통+우선)(주)</t>
        </is>
      </c>
      <c r="D744" s="2" t="inlineStr">
        <is>
          <t>YEARLY</t>
        </is>
      </c>
      <c r="E744" s="8" t="n">
        <v>7352370</v>
      </c>
      <c r="F744" s="8" t="n">
        <v>7507137</v>
      </c>
      <c r="G744" s="8" t="n">
        <v>8474169</v>
      </c>
      <c r="H744" s="8" t="n">
        <v>8480769</v>
      </c>
      <c r="I744" s="8" t="n">
        <v>10063017</v>
      </c>
      <c r="J744" s="8" t="n">
        <v>10063017</v>
      </c>
      <c r="K744" s="8" t="n">
        <v>10063017</v>
      </c>
      <c r="L744" s="8" t="n">
        <v>10645767</v>
      </c>
      <c r="M744" s="8" t="n">
        <v>11992904</v>
      </c>
      <c r="N744" s="8" t="n">
        <v>13408230</v>
      </c>
      <c r="O744" s="8" t="n">
        <v>13408230</v>
      </c>
    </row>
    <row r="745">
      <c r="A745" s="2" t="inlineStr">
        <is>
          <t>A075180</t>
        </is>
      </c>
      <c r="B745" s="5" t="inlineStr">
        <is>
          <t>새론오토모티브</t>
        </is>
      </c>
      <c r="C745" s="2" t="inlineStr">
        <is>
          <t>상장주식수 (보통+우선)(주)</t>
        </is>
      </c>
      <c r="D745" s="2" t="inlineStr">
        <is>
          <t>YEARLY</t>
        </is>
      </c>
      <c r="E745" s="8" t="n">
        <v>19200000</v>
      </c>
      <c r="F745" s="8" t="n">
        <v>19200000</v>
      </c>
      <c r="G745" s="8" t="n">
        <v>19200000</v>
      </c>
      <c r="H745" s="8" t="n">
        <v>19200000</v>
      </c>
      <c r="I745" s="8" t="n">
        <v>19200000</v>
      </c>
      <c r="J745" s="8" t="n">
        <v>19200000</v>
      </c>
      <c r="K745" s="8" t="n">
        <v>19200000</v>
      </c>
      <c r="L745" s="8" t="n">
        <v>19200000</v>
      </c>
      <c r="M745" s="8" t="n">
        <v>19200000</v>
      </c>
      <c r="N745" s="8" t="n">
        <v>19200000</v>
      </c>
      <c r="O745" s="8" t="n">
        <v>19200000</v>
      </c>
    </row>
    <row r="746">
      <c r="A746" s="2" t="inlineStr">
        <is>
          <t>A082920</t>
        </is>
      </c>
      <c r="B746" s="5" t="inlineStr">
        <is>
          <t>비츠로셀</t>
        </is>
      </c>
      <c r="C746" s="2" t="inlineStr">
        <is>
          <t>상장주식수 (보통+우선)(주)</t>
        </is>
      </c>
      <c r="D746" s="2" t="inlineStr">
        <is>
          <t>YEARLY</t>
        </is>
      </c>
      <c r="E746" s="8" t="n"/>
      <c r="F746" s="8" t="n"/>
      <c r="G746" s="8" t="n"/>
      <c r="H746" s="8" t="n">
        <v>12676375</v>
      </c>
      <c r="I746" s="8" t="n">
        <v>12676375</v>
      </c>
      <c r="J746" s="8" t="n">
        <v>12676375</v>
      </c>
      <c r="K746" s="8" t="n">
        <v>12676375</v>
      </c>
      <c r="L746" s="8" t="n">
        <v>12802934</v>
      </c>
      <c r="M746" s="8" t="n">
        <v>12857174</v>
      </c>
      <c r="N746" s="8" t="n">
        <v>13492533</v>
      </c>
      <c r="O746" s="8" t="n">
        <v>13492533</v>
      </c>
    </row>
    <row r="747">
      <c r="A747" s="2" t="inlineStr">
        <is>
          <t>A006090</t>
        </is>
      </c>
      <c r="B747" s="5" t="inlineStr">
        <is>
          <t>사조오양</t>
        </is>
      </c>
      <c r="C747" s="2" t="inlineStr">
        <is>
          <t>상장주식수 (보통+우선)(주)</t>
        </is>
      </c>
      <c r="D747" s="2" t="inlineStr">
        <is>
          <t>YEARLY</t>
        </is>
      </c>
      <c r="E747" s="9" t="n">
        <v>2860000</v>
      </c>
      <c r="F747" s="9" t="n">
        <v>2860000</v>
      </c>
      <c r="G747" s="9" t="n">
        <v>4360000</v>
      </c>
      <c r="H747" s="9" t="n">
        <v>4360000</v>
      </c>
      <c r="I747" s="9" t="n">
        <v>4360000</v>
      </c>
      <c r="J747" s="9" t="n">
        <v>4360000</v>
      </c>
      <c r="K747" s="9" t="n">
        <v>4360000</v>
      </c>
      <c r="L747" s="9" t="n">
        <v>4360000</v>
      </c>
      <c r="M747" s="9" t="n">
        <v>4360000</v>
      </c>
      <c r="N747" s="9" t="n">
        <v>9422739</v>
      </c>
      <c r="O747" s="9" t="n">
        <v>9422739</v>
      </c>
    </row>
    <row r="748">
      <c r="A748" s="2" t="inlineStr">
        <is>
          <t>A005870</t>
        </is>
      </c>
      <c r="B748" s="5" t="inlineStr">
        <is>
          <t>휴니드</t>
        </is>
      </c>
      <c r="C748" s="2" t="inlineStr">
        <is>
          <t>상장주식수 (보통+우선)(주)</t>
        </is>
      </c>
      <c r="D748" s="2" t="inlineStr">
        <is>
          <t>YEARLY</t>
        </is>
      </c>
      <c r="E748" s="9" t="n">
        <v>98665172</v>
      </c>
      <c r="F748" s="9" t="n">
        <v>10046517</v>
      </c>
      <c r="G748" s="9" t="n">
        <v>10076015</v>
      </c>
      <c r="H748" s="9" t="n">
        <v>10176015</v>
      </c>
      <c r="I748" s="9" t="n">
        <v>10176015</v>
      </c>
      <c r="J748" s="9" t="n">
        <v>10176015</v>
      </c>
      <c r="K748" s="9" t="n">
        <v>10176015</v>
      </c>
      <c r="L748" s="9" t="n">
        <v>10176015</v>
      </c>
      <c r="M748" s="9" t="n">
        <v>10636015</v>
      </c>
      <c r="N748" s="9" t="n">
        <v>13468015</v>
      </c>
      <c r="O748" s="9" t="n">
        <v>13468015</v>
      </c>
    </row>
    <row r="749">
      <c r="A749" s="2" t="inlineStr">
        <is>
          <t>A006370</t>
        </is>
      </c>
      <c r="B749" s="5" t="inlineStr">
        <is>
          <t>대구백화점</t>
        </is>
      </c>
      <c r="C749" s="2" t="inlineStr">
        <is>
          <t>상장주식수 (보통+우선)(주)</t>
        </is>
      </c>
      <c r="D749" s="2" t="inlineStr">
        <is>
          <t>YEARLY</t>
        </is>
      </c>
      <c r="E749" s="9" t="n">
        <v>10825893</v>
      </c>
      <c r="F749" s="9" t="n">
        <v>10825893</v>
      </c>
      <c r="G749" s="9" t="n">
        <v>10825893</v>
      </c>
      <c r="H749" s="9" t="n">
        <v>10825893</v>
      </c>
      <c r="I749" s="9" t="n">
        <v>10825893</v>
      </c>
      <c r="J749" s="9" t="n">
        <v>10825893</v>
      </c>
      <c r="K749" s="9" t="n">
        <v>10825893</v>
      </c>
      <c r="L749" s="9" t="n">
        <v>10825893</v>
      </c>
      <c r="M749" s="9" t="n">
        <v>10821611</v>
      </c>
      <c r="N749" s="9" t="n">
        <v>10821611</v>
      </c>
      <c r="O749" s="9" t="n">
        <v>10821611</v>
      </c>
    </row>
    <row r="750">
      <c r="A750" s="2" t="inlineStr">
        <is>
          <t>A038870</t>
        </is>
      </c>
      <c r="B750" s="5" t="inlineStr">
        <is>
          <t>에코에너지</t>
        </is>
      </c>
      <c r="C750" s="2" t="inlineStr">
        <is>
          <t>상장주식수 (보통+우선)(주)</t>
        </is>
      </c>
      <c r="D750" s="2" t="inlineStr">
        <is>
          <t>YEARLY</t>
        </is>
      </c>
      <c r="E750" s="9" t="n">
        <v>30650950</v>
      </c>
      <c r="F750" s="9" t="n">
        <v>74354601</v>
      </c>
      <c r="G750" s="9" t="n">
        <v>18588650</v>
      </c>
      <c r="H750" s="9" t="n">
        <v>18588650</v>
      </c>
      <c r="I750" s="9" t="n">
        <v>22292354</v>
      </c>
      <c r="J750" s="9" t="n">
        <v>22292354</v>
      </c>
      <c r="K750" s="9" t="n">
        <v>22292354</v>
      </c>
      <c r="L750" s="9" t="n">
        <v>22292354</v>
      </c>
      <c r="M750" s="9" t="n">
        <v>8916941</v>
      </c>
      <c r="N750" s="9" t="n">
        <v>8916941</v>
      </c>
      <c r="O750" s="9" t="n">
        <v>8916941</v>
      </c>
    </row>
    <row r="751">
      <c r="A751" s="2" t="inlineStr">
        <is>
          <t>A015890</t>
        </is>
      </c>
      <c r="B751" s="5" t="inlineStr">
        <is>
          <t>태경산업</t>
        </is>
      </c>
      <c r="C751" s="2" t="inlineStr">
        <is>
          <t>상장주식수 (보통+우선)(주)</t>
        </is>
      </c>
      <c r="D751" s="2" t="inlineStr">
        <is>
          <t>YEARLY</t>
        </is>
      </c>
      <c r="E751" s="9" t="n">
        <v>29228750</v>
      </c>
      <c r="F751" s="9" t="n">
        <v>29228750</v>
      </c>
      <c r="G751" s="9" t="n">
        <v>29228750</v>
      </c>
      <c r="H751" s="9" t="n">
        <v>29228750</v>
      </c>
      <c r="I751" s="9" t="n">
        <v>29228750</v>
      </c>
      <c r="J751" s="9" t="n">
        <v>29228750</v>
      </c>
      <c r="K751" s="9" t="n">
        <v>29228750</v>
      </c>
      <c r="L751" s="9" t="n">
        <v>29228750</v>
      </c>
      <c r="M751" s="9" t="n">
        <v>29228750</v>
      </c>
      <c r="N751" s="9" t="n">
        <v>29228750</v>
      </c>
      <c r="O751" s="9" t="n">
        <v>29228750</v>
      </c>
    </row>
    <row r="752">
      <c r="A752" s="2" t="inlineStr">
        <is>
          <t>A014130</t>
        </is>
      </c>
      <c r="B752" s="5" t="inlineStr">
        <is>
          <t>한익스프레스</t>
        </is>
      </c>
      <c r="C752" s="2" t="inlineStr">
        <is>
          <t>상장주식수 (보통+우선)(주)</t>
        </is>
      </c>
      <c r="D752" s="2" t="inlineStr">
        <is>
          <t>YEARLY</t>
        </is>
      </c>
      <c r="E752" s="8" t="n">
        <v>1200000</v>
      </c>
      <c r="F752" s="8" t="n">
        <v>1200000</v>
      </c>
      <c r="G752" s="8" t="n">
        <v>1200000</v>
      </c>
      <c r="H752" s="8" t="n">
        <v>1200000</v>
      </c>
      <c r="I752" s="8" t="n">
        <v>1200000</v>
      </c>
      <c r="J752" s="8" t="n">
        <v>1200000</v>
      </c>
      <c r="K752" s="8" t="n">
        <v>1200000</v>
      </c>
      <c r="L752" s="8" t="n">
        <v>1200000</v>
      </c>
      <c r="M752" s="8" t="n">
        <v>1200000</v>
      </c>
      <c r="N752" s="8" t="n">
        <v>1200000</v>
      </c>
      <c r="O752" s="8" t="n">
        <v>1200000</v>
      </c>
    </row>
    <row r="753">
      <c r="A753" s="2" t="inlineStr">
        <is>
          <t>A104200</t>
        </is>
      </c>
      <c r="B753" s="5" t="inlineStr">
        <is>
          <t>벅스</t>
        </is>
      </c>
      <c r="C753" s="2" t="inlineStr">
        <is>
          <t>상장주식수 (보통+우선)(주)</t>
        </is>
      </c>
      <c r="D753" s="2" t="inlineStr">
        <is>
          <t>YEARLY</t>
        </is>
      </c>
      <c r="E753" s="8" t="n"/>
      <c r="F753" s="8" t="n"/>
      <c r="G753" s="8" t="n"/>
      <c r="H753" s="8" t="n">
        <v>10140936</v>
      </c>
      <c r="I753" s="8" t="n">
        <v>13424950</v>
      </c>
      <c r="J753" s="8" t="n">
        <v>13527550</v>
      </c>
      <c r="K753" s="8" t="n">
        <v>13527550</v>
      </c>
      <c r="L753" s="8" t="n">
        <v>13527550</v>
      </c>
      <c r="M753" s="8" t="n">
        <v>13527550</v>
      </c>
      <c r="N753" s="8" t="n">
        <v>14827550</v>
      </c>
      <c r="O753" s="8" t="n">
        <v>14827550</v>
      </c>
    </row>
    <row r="754">
      <c r="A754" s="2" t="inlineStr">
        <is>
          <t>A016710</t>
        </is>
      </c>
      <c r="B754" s="5" t="inlineStr">
        <is>
          <t>대성홀딩스</t>
        </is>
      </c>
      <c r="C754" s="2" t="inlineStr">
        <is>
          <t>상장주식수 (보통+우선)(주)</t>
        </is>
      </c>
      <c r="D754" s="2" t="inlineStr">
        <is>
          <t>YEARLY</t>
        </is>
      </c>
      <c r="E754" s="8" t="n">
        <v>15730000</v>
      </c>
      <c r="F754" s="8" t="n">
        <v>16044600</v>
      </c>
      <c r="G754" s="8" t="n">
        <v>16044600</v>
      </c>
      <c r="H754" s="8" t="n">
        <v>16089459</v>
      </c>
      <c r="I754" s="8" t="n">
        <v>16089459</v>
      </c>
      <c r="J754" s="8" t="n">
        <v>16089459</v>
      </c>
      <c r="K754" s="8" t="n">
        <v>16089459</v>
      </c>
      <c r="L754" s="8" t="n">
        <v>16089459</v>
      </c>
      <c r="M754" s="8" t="n">
        <v>16089459</v>
      </c>
      <c r="N754" s="8" t="n">
        <v>16089459</v>
      </c>
      <c r="O754" s="8" t="n">
        <v>16089459</v>
      </c>
    </row>
    <row r="755">
      <c r="A755" s="2" t="inlineStr">
        <is>
          <t>A039790</t>
        </is>
      </c>
      <c r="B755" s="5" t="inlineStr">
        <is>
          <t>위노바</t>
        </is>
      </c>
      <c r="C755" s="2" t="inlineStr">
        <is>
          <t>상장주식수 (보통+우선)(주)</t>
        </is>
      </c>
      <c r="D755" s="2" t="inlineStr">
        <is>
          <t>YEARLY</t>
        </is>
      </c>
      <c r="E755" s="8" t="n">
        <v>31800000</v>
      </c>
      <c r="F755" s="8" t="n">
        <v>39243351</v>
      </c>
      <c r="G755" s="8" t="n">
        <v>44885951</v>
      </c>
      <c r="H755" s="8" t="n">
        <v>17113832</v>
      </c>
      <c r="I755" s="8" t="n">
        <v>21614383</v>
      </c>
      <c r="J755" s="8" t="n">
        <v>24546348</v>
      </c>
      <c r="K755" s="8" t="n">
        <v>29874216</v>
      </c>
      <c r="L755" s="8" t="n">
        <v>54299956</v>
      </c>
      <c r="M755" s="8" t="n">
        <v>55727705</v>
      </c>
      <c r="N755" s="8" t="n">
        <v>76105928</v>
      </c>
      <c r="O755" s="8" t="n">
        <v>76105928</v>
      </c>
    </row>
    <row r="756">
      <c r="A756" s="2" t="inlineStr">
        <is>
          <t>A035000</t>
        </is>
      </c>
      <c r="B756" s="5" t="inlineStr">
        <is>
          <t>지투알</t>
        </is>
      </c>
      <c r="C756" s="2" t="inlineStr">
        <is>
          <t>상장주식수 (보통+우선)(주)</t>
        </is>
      </c>
      <c r="D756" s="2" t="inlineStr">
        <is>
          <t>YEARLY</t>
        </is>
      </c>
      <c r="E756" s="8" t="n">
        <v>11772900</v>
      </c>
      <c r="F756" s="8" t="n">
        <v>11772900</v>
      </c>
      <c r="G756" s="8" t="n">
        <v>17571493</v>
      </c>
      <c r="H756" s="8" t="n">
        <v>16567409</v>
      </c>
      <c r="I756" s="8" t="n">
        <v>16567409</v>
      </c>
      <c r="J756" s="8" t="n">
        <v>16567409</v>
      </c>
      <c r="K756" s="8" t="n">
        <v>16567409</v>
      </c>
      <c r="L756" s="8" t="n">
        <v>16567409</v>
      </c>
      <c r="M756" s="8" t="n">
        <v>16567409</v>
      </c>
      <c r="N756" s="8" t="n">
        <v>16567409</v>
      </c>
      <c r="O756" s="8" t="n">
        <v>16567409</v>
      </c>
    </row>
    <row r="757">
      <c r="A757" s="2" t="inlineStr">
        <is>
          <t>A005110</t>
        </is>
      </c>
      <c r="B757" s="5" t="inlineStr">
        <is>
          <t>한창</t>
        </is>
      </c>
      <c r="C757" s="2" t="inlineStr">
        <is>
          <t>상장주식수 (보통+우선)(주)</t>
        </is>
      </c>
      <c r="D757" s="2" t="inlineStr">
        <is>
          <t>YEARLY</t>
        </is>
      </c>
      <c r="E757" s="9" t="n">
        <v>33168513</v>
      </c>
      <c r="F757" s="9" t="n">
        <v>33168513</v>
      </c>
      <c r="G757" s="9" t="n">
        <v>33168513</v>
      </c>
      <c r="H757" s="9" t="n">
        <v>33168513</v>
      </c>
      <c r="I757" s="9" t="n">
        <v>34458589</v>
      </c>
      <c r="J757" s="9" t="n">
        <v>34458589</v>
      </c>
      <c r="K757" s="9" t="n">
        <v>34458589</v>
      </c>
      <c r="L757" s="9" t="n">
        <v>34458589</v>
      </c>
      <c r="M757" s="9" t="n">
        <v>34458589</v>
      </c>
      <c r="N757" s="9" t="n">
        <v>34458589</v>
      </c>
      <c r="O757" s="9" t="n">
        <v>34458589</v>
      </c>
    </row>
    <row r="758">
      <c r="A758" s="2" t="inlineStr">
        <is>
          <t>A012200</t>
        </is>
      </c>
      <c r="B758" s="5" t="inlineStr">
        <is>
          <t>계양전기</t>
        </is>
      </c>
      <c r="C758" s="2" t="inlineStr">
        <is>
          <t>상장주식수 (보통+우선)(주)</t>
        </is>
      </c>
      <c r="D758" s="2" t="inlineStr">
        <is>
          <t>YEARLY</t>
        </is>
      </c>
      <c r="E758" s="9" t="n">
        <v>34000000</v>
      </c>
      <c r="F758" s="9" t="n">
        <v>34000000</v>
      </c>
      <c r="G758" s="9" t="n">
        <v>34000000</v>
      </c>
      <c r="H758" s="9" t="n">
        <v>34000000</v>
      </c>
      <c r="I758" s="9" t="n">
        <v>34000000</v>
      </c>
      <c r="J758" s="9" t="n">
        <v>34000000</v>
      </c>
      <c r="K758" s="9" t="n">
        <v>34000000</v>
      </c>
      <c r="L758" s="9" t="n">
        <v>34000000</v>
      </c>
      <c r="M758" s="9" t="n">
        <v>34000000</v>
      </c>
      <c r="N758" s="9" t="n">
        <v>34000000</v>
      </c>
      <c r="O758" s="9" t="n">
        <v>34000000</v>
      </c>
    </row>
    <row r="759">
      <c r="A759" s="2" t="inlineStr">
        <is>
          <t>A005190</t>
        </is>
      </c>
      <c r="B759" s="5" t="inlineStr">
        <is>
          <t>동성화학</t>
        </is>
      </c>
      <c r="C759" s="2" t="inlineStr">
        <is>
          <t>상장주식수 (보통+우선)(주)</t>
        </is>
      </c>
      <c r="D759" s="2" t="inlineStr">
        <is>
          <t>YEARLY</t>
        </is>
      </c>
      <c r="E759" s="9" t="n">
        <v>3813556</v>
      </c>
      <c r="F759" s="9" t="n">
        <v>3813556</v>
      </c>
      <c r="G759" s="9" t="n">
        <v>743584</v>
      </c>
      <c r="H759" s="9" t="n">
        <v>743584</v>
      </c>
      <c r="I759" s="9" t="n">
        <v>743584</v>
      </c>
      <c r="J759" s="9" t="n">
        <v>3748152</v>
      </c>
      <c r="K759" s="9" t="n">
        <v>3790476</v>
      </c>
      <c r="L759" s="9" t="n">
        <v>4876849</v>
      </c>
      <c r="M759" s="9" t="n">
        <v>4876849</v>
      </c>
      <c r="N759" s="9" t="n">
        <v>5152078</v>
      </c>
      <c r="O759" s="9" t="n">
        <v>5274402</v>
      </c>
    </row>
    <row r="760">
      <c r="A760" s="2" t="inlineStr">
        <is>
          <t>A111820</t>
        </is>
      </c>
      <c r="B760" s="5" t="inlineStr">
        <is>
          <t>처음앤씨</t>
        </is>
      </c>
      <c r="C760" s="2" t="inlineStr">
        <is>
          <t>상장주식수 (보통+우선)(주)</t>
        </is>
      </c>
      <c r="D760" s="2" t="inlineStr">
        <is>
          <t>YEARLY</t>
        </is>
      </c>
      <c r="E760" s="9" t="n"/>
      <c r="F760" s="9" t="n"/>
      <c r="G760" s="9" t="n"/>
      <c r="H760" s="9" t="n"/>
      <c r="I760" s="9" t="n">
        <v>4600000</v>
      </c>
      <c r="J760" s="9" t="n">
        <v>4600000</v>
      </c>
      <c r="K760" s="9" t="n">
        <v>5429892</v>
      </c>
      <c r="L760" s="9" t="n">
        <v>5839750</v>
      </c>
      <c r="M760" s="9" t="n">
        <v>6814567</v>
      </c>
      <c r="N760" s="9" t="n">
        <v>10333322</v>
      </c>
      <c r="O760" s="9" t="n">
        <v>10333322</v>
      </c>
    </row>
    <row r="761">
      <c r="A761" s="2" t="inlineStr">
        <is>
          <t>A104540</t>
        </is>
      </c>
      <c r="B761" s="5" t="inlineStr">
        <is>
          <t>코렌텍</t>
        </is>
      </c>
      <c r="C761" s="2" t="inlineStr">
        <is>
          <t>상장주식수 (보통+우선)(주)</t>
        </is>
      </c>
      <c r="D761" s="2" t="inlineStr">
        <is>
          <t>YEARLY</t>
        </is>
      </c>
      <c r="E761" s="9" t="n"/>
      <c r="F761" s="9" t="n"/>
      <c r="G761" s="9" t="n"/>
      <c r="H761" s="9" t="n"/>
      <c r="I761" s="9" t="n">
        <v>3819427</v>
      </c>
      <c r="J761" s="9" t="n">
        <v>3819427</v>
      </c>
      <c r="K761" s="9" t="n">
        <v>6826518</v>
      </c>
      <c r="L761" s="9" t="n">
        <v>8223361</v>
      </c>
      <c r="M761" s="9" t="n">
        <v>8482247</v>
      </c>
      <c r="N761" s="9" t="n">
        <v>9585153</v>
      </c>
      <c r="O761" s="9" t="n">
        <v>9585153</v>
      </c>
    </row>
    <row r="762">
      <c r="A762" s="2" t="inlineStr">
        <is>
          <t>A037950</t>
        </is>
      </c>
      <c r="B762" s="5" t="inlineStr">
        <is>
          <t>엘컴텍</t>
        </is>
      </c>
      <c r="C762" s="2" t="inlineStr">
        <is>
          <t>상장주식수 (보통+우선)(주)</t>
        </is>
      </c>
      <c r="D762" s="2" t="inlineStr">
        <is>
          <t>YEARLY</t>
        </is>
      </c>
      <c r="E762" s="8" t="n">
        <v>9240000</v>
      </c>
      <c r="F762" s="8" t="n">
        <v>9240000</v>
      </c>
      <c r="G762" s="8" t="n">
        <v>9240000</v>
      </c>
      <c r="H762" s="8" t="n">
        <v>9770592</v>
      </c>
      <c r="I762" s="8" t="n">
        <v>14655888</v>
      </c>
      <c r="J762" s="8" t="n">
        <v>15319013</v>
      </c>
      <c r="K762" s="8" t="n">
        <v>26042322</v>
      </c>
      <c r="L762" s="8" t="n">
        <v>64447519</v>
      </c>
      <c r="M762" s="8" t="n">
        <v>77567519</v>
      </c>
      <c r="N762" s="8" t="n">
        <v>82667519</v>
      </c>
      <c r="O762" s="8" t="n">
        <v>82667519</v>
      </c>
    </row>
    <row r="763">
      <c r="A763" s="2" t="inlineStr">
        <is>
          <t>A900070</t>
        </is>
      </c>
      <c r="B763" s="5" t="inlineStr">
        <is>
          <t>글로벌에스엠</t>
        </is>
      </c>
      <c r="C763" s="2" t="inlineStr">
        <is>
          <t>상장주식수 (보통+우선)(주)</t>
        </is>
      </c>
      <c r="D763" s="2" t="inlineStr">
        <is>
          <t>YEARLY</t>
        </is>
      </c>
      <c r="E763" s="8" t="n"/>
      <c r="F763" s="8" t="n"/>
      <c r="G763" s="8" t="n"/>
      <c r="H763" s="8" t="n">
        <v>31694020</v>
      </c>
      <c r="I763" s="8" t="n">
        <v>33777352</v>
      </c>
      <c r="J763" s="8" t="n">
        <v>33777352</v>
      </c>
      <c r="K763" s="8" t="n">
        <v>35406442</v>
      </c>
      <c r="L763" s="8" t="n">
        <v>37116994</v>
      </c>
      <c r="M763" s="8" t="n">
        <v>37116994</v>
      </c>
      <c r="N763" s="8" t="n">
        <v>42506065</v>
      </c>
      <c r="O763" s="8" t="n">
        <v>42506065</v>
      </c>
    </row>
    <row r="764">
      <c r="A764" s="2" t="inlineStr">
        <is>
          <t>A187220</t>
        </is>
      </c>
      <c r="B764" s="5" t="inlineStr">
        <is>
          <t>디티앤씨</t>
        </is>
      </c>
      <c r="C764" s="2" t="inlineStr">
        <is>
          <t>상장주식수 (보통+우선)(주)</t>
        </is>
      </c>
      <c r="D764" s="2" t="inlineStr">
        <is>
          <t>YEARLY</t>
        </is>
      </c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>
        <v>9854054</v>
      </c>
      <c r="N764" s="8" t="n">
        <v>9854054</v>
      </c>
      <c r="O764" s="8" t="n">
        <v>9854054</v>
      </c>
    </row>
    <row r="765">
      <c r="A765" s="2" t="inlineStr">
        <is>
          <t>A035900</t>
        </is>
      </c>
      <c r="B765" s="5" t="inlineStr">
        <is>
          <t>JYP Ent.</t>
        </is>
      </c>
      <c r="C765" s="2" t="inlineStr">
        <is>
          <t>상장주식수 (보통+우선)(주)</t>
        </is>
      </c>
      <c r="D765" s="2" t="inlineStr">
        <is>
          <t>YEARLY</t>
        </is>
      </c>
      <c r="E765" s="8" t="n">
        <v>87096784</v>
      </c>
      <c r="F765" s="8" t="n">
        <v>7633794</v>
      </c>
      <c r="G765" s="8" t="n">
        <v>42363681</v>
      </c>
      <c r="H765" s="8" t="n">
        <v>70369586</v>
      </c>
      <c r="I765" s="8" t="n">
        <v>15609482</v>
      </c>
      <c r="J765" s="8" t="n">
        <v>23152203</v>
      </c>
      <c r="K765" s="8" t="n">
        <v>24430157</v>
      </c>
      <c r="L765" s="8" t="n">
        <v>34043012</v>
      </c>
      <c r="M765" s="8" t="n">
        <v>34043012</v>
      </c>
      <c r="N765" s="8" t="n">
        <v>34043012</v>
      </c>
      <c r="O765" s="8" t="n">
        <v>34043012</v>
      </c>
    </row>
    <row r="766">
      <c r="A766" s="2" t="inlineStr">
        <is>
          <t>A142280</t>
        </is>
      </c>
      <c r="B766" s="5" t="inlineStr">
        <is>
          <t>녹십자엠에스</t>
        </is>
      </c>
      <c r="C766" s="2" t="inlineStr">
        <is>
          <t>상장주식수 (보통+우선)(주)</t>
        </is>
      </c>
      <c r="D766" s="2" t="inlineStr">
        <is>
          <t>YEARLY</t>
        </is>
      </c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>
        <v>9560000</v>
      </c>
      <c r="N766" s="8" t="n">
        <v>9560000</v>
      </c>
      <c r="O766" s="8" t="n">
        <v>9560000</v>
      </c>
    </row>
    <row r="767">
      <c r="A767" s="2" t="inlineStr">
        <is>
          <t>A037340</t>
        </is>
      </c>
      <c r="B767" s="5" t="inlineStr">
        <is>
          <t>씨엘인터내셔널</t>
        </is>
      </c>
      <c r="C767" s="2" t="inlineStr">
        <is>
          <t>상장주식수 (보통+우선)(주)</t>
        </is>
      </c>
      <c r="D767" s="2" t="inlineStr">
        <is>
          <t>YEARLY</t>
        </is>
      </c>
      <c r="E767" s="9" t="n">
        <v>11917301</v>
      </c>
      <c r="F767" s="9" t="n">
        <v>12598541</v>
      </c>
      <c r="G767" s="9" t="n">
        <v>12598541</v>
      </c>
      <c r="H767" s="9" t="n">
        <v>15488809</v>
      </c>
      <c r="I767" s="9" t="n">
        <v>16207409</v>
      </c>
      <c r="J767" s="9" t="n">
        <v>22345315</v>
      </c>
      <c r="K767" s="9" t="n">
        <v>25857173</v>
      </c>
      <c r="L767" s="9" t="n">
        <v>42161080</v>
      </c>
      <c r="M767" s="9" t="n">
        <v>46236124</v>
      </c>
      <c r="N767" s="9" t="n">
        <v>50265436</v>
      </c>
      <c r="O767" s="9" t="n">
        <v>50905436</v>
      </c>
    </row>
    <row r="768">
      <c r="A768" s="2" t="inlineStr">
        <is>
          <t>A013570</t>
        </is>
      </c>
      <c r="B768" s="5" t="inlineStr">
        <is>
          <t>디와이</t>
        </is>
      </c>
      <c r="C768" s="2" t="inlineStr">
        <is>
          <t>상장주식수 (보통+우선)(주)</t>
        </is>
      </c>
      <c r="D768" s="2" t="inlineStr">
        <is>
          <t>YEARLY</t>
        </is>
      </c>
      <c r="E768" s="9" t="n">
        <v>25483590</v>
      </c>
      <c r="F768" s="9" t="n">
        <v>31395308</v>
      </c>
      <c r="G768" s="9" t="n">
        <v>31395308</v>
      </c>
      <c r="H768" s="9" t="n">
        <v>31600308</v>
      </c>
      <c r="I768" s="9" t="n">
        <v>31665308</v>
      </c>
      <c r="J768" s="9" t="n">
        <v>31665308</v>
      </c>
      <c r="K768" s="9" t="n">
        <v>31665308</v>
      </c>
      <c r="L768" s="9" t="n">
        <v>31665308</v>
      </c>
      <c r="M768" s="9" t="n">
        <v>31665308</v>
      </c>
      <c r="N768" s="9" t="n">
        <v>26319633</v>
      </c>
      <c r="O768" s="9" t="n">
        <v>26319633</v>
      </c>
    </row>
    <row r="769">
      <c r="A769" s="2" t="inlineStr">
        <is>
          <t>A058860</t>
        </is>
      </c>
      <c r="B769" s="5" t="inlineStr">
        <is>
          <t>케이티스</t>
        </is>
      </c>
      <c r="C769" s="2" t="inlineStr">
        <is>
          <t>상장주식수 (보통+우선)(주)</t>
        </is>
      </c>
      <c r="D769" s="2" t="inlineStr">
        <is>
          <t>YEARLY</t>
        </is>
      </c>
      <c r="E769" s="9" t="n"/>
      <c r="F769" s="9" t="n"/>
      <c r="G769" s="9" t="n"/>
      <c r="H769" s="9" t="n"/>
      <c r="I769" s="9" t="n">
        <v>34802000</v>
      </c>
      <c r="J769" s="9" t="n">
        <v>34802000</v>
      </c>
      <c r="K769" s="9" t="n">
        <v>34802000</v>
      </c>
      <c r="L769" s="9" t="n">
        <v>34802000</v>
      </c>
      <c r="M769" s="9" t="n">
        <v>34802000</v>
      </c>
      <c r="N769" s="9" t="n">
        <v>34802000</v>
      </c>
      <c r="O769" s="9" t="n">
        <v>34802000</v>
      </c>
    </row>
    <row r="770">
      <c r="A770" s="2" t="inlineStr">
        <is>
          <t>A126600</t>
        </is>
      </c>
      <c r="B770" s="5" t="inlineStr">
        <is>
          <t>코프라</t>
        </is>
      </c>
      <c r="C770" s="2" t="inlineStr">
        <is>
          <t>상장주식수 (보통+우선)(주)</t>
        </is>
      </c>
      <c r="D770" s="2" t="inlineStr">
        <is>
          <t>YEARLY</t>
        </is>
      </c>
      <c r="E770" s="9" t="n"/>
      <c r="F770" s="9" t="n"/>
      <c r="G770" s="9" t="n"/>
      <c r="H770" s="9" t="n"/>
      <c r="I770" s="9" t="n">
        <v>5800000</v>
      </c>
      <c r="J770" s="9" t="n">
        <v>5800000</v>
      </c>
      <c r="K770" s="9" t="n">
        <v>8700000</v>
      </c>
      <c r="L770" s="9" t="n">
        <v>8700000</v>
      </c>
      <c r="M770" s="9" t="n">
        <v>8855708</v>
      </c>
      <c r="N770" s="9" t="n">
        <v>9748328</v>
      </c>
      <c r="O770" s="9" t="n">
        <v>9748328</v>
      </c>
    </row>
    <row r="771">
      <c r="A771" s="2" t="inlineStr">
        <is>
          <t>A093190</t>
        </is>
      </c>
      <c r="B771" s="5" t="inlineStr">
        <is>
          <t>빅솔론</t>
        </is>
      </c>
      <c r="C771" s="2" t="inlineStr">
        <is>
          <t>상장주식수 (보통+우선)(주)</t>
        </is>
      </c>
      <c r="D771" s="2" t="inlineStr">
        <is>
          <t>YEARLY</t>
        </is>
      </c>
      <c r="E771" s="9" t="n"/>
      <c r="F771" s="9" t="n">
        <v>5000000</v>
      </c>
      <c r="G771" s="9" t="n">
        <v>7500000</v>
      </c>
      <c r="H771" s="9" t="n">
        <v>7500000</v>
      </c>
      <c r="I771" s="9" t="n">
        <v>7500000</v>
      </c>
      <c r="J771" s="9" t="n">
        <v>10200000</v>
      </c>
      <c r="K771" s="9" t="n">
        <v>10200000</v>
      </c>
      <c r="L771" s="9" t="n">
        <v>10200000</v>
      </c>
      <c r="M771" s="9" t="n">
        <v>10200000</v>
      </c>
      <c r="N771" s="9" t="n">
        <v>10200000</v>
      </c>
      <c r="O771" s="9" t="n">
        <v>10200000</v>
      </c>
    </row>
    <row r="772">
      <c r="A772" s="2" t="inlineStr">
        <is>
          <t>A023910</t>
        </is>
      </c>
      <c r="B772" s="5" t="inlineStr">
        <is>
          <t>대한약품</t>
        </is>
      </c>
      <c r="C772" s="2" t="inlineStr">
        <is>
          <t>상장주식수 (보통+우선)(주)</t>
        </is>
      </c>
      <c r="D772" s="2" t="inlineStr">
        <is>
          <t>YEARLY</t>
        </is>
      </c>
      <c r="E772" s="8" t="n">
        <v>6000000</v>
      </c>
      <c r="F772" s="8" t="n">
        <v>6000000</v>
      </c>
      <c r="G772" s="8" t="n">
        <v>6000000</v>
      </c>
      <c r="H772" s="8" t="n">
        <v>6000000</v>
      </c>
      <c r="I772" s="8" t="n">
        <v>6000000</v>
      </c>
      <c r="J772" s="8" t="n">
        <v>6000000</v>
      </c>
      <c r="K772" s="8" t="n">
        <v>6000000</v>
      </c>
      <c r="L772" s="8" t="n">
        <v>6000000</v>
      </c>
      <c r="M772" s="8" t="n">
        <v>6000000</v>
      </c>
      <c r="N772" s="8" t="n">
        <v>6000000</v>
      </c>
      <c r="O772" s="8" t="n">
        <v>6000000</v>
      </c>
    </row>
    <row r="773">
      <c r="A773" s="2" t="inlineStr">
        <is>
          <t>A031330</t>
        </is>
      </c>
      <c r="B773" s="5" t="inlineStr">
        <is>
          <t>에스에이엠티</t>
        </is>
      </c>
      <c r="C773" s="2" t="inlineStr">
        <is>
          <t>상장주식수 (보통+우선)(주)</t>
        </is>
      </c>
      <c r="D773" s="2" t="inlineStr">
        <is>
          <t>YEARLY</t>
        </is>
      </c>
      <c r="E773" s="8" t="n">
        <v>10000000</v>
      </c>
      <c r="F773" s="8" t="n">
        <v>10000000</v>
      </c>
      <c r="G773" s="8" t="n">
        <v>10000000</v>
      </c>
      <c r="H773" s="8" t="n">
        <v>10000000</v>
      </c>
      <c r="I773" s="8" t="n">
        <v>18257668</v>
      </c>
      <c r="J773" s="8" t="n">
        <v>79996594</v>
      </c>
      <c r="K773" s="8" t="n">
        <v>79996594</v>
      </c>
      <c r="L773" s="8" t="n">
        <v>79996594</v>
      </c>
      <c r="M773" s="8" t="n">
        <v>79996594</v>
      </c>
      <c r="N773" s="8" t="n">
        <v>79996594</v>
      </c>
      <c r="O773" s="8" t="n">
        <v>79996594</v>
      </c>
    </row>
    <row r="774">
      <c r="A774" s="2" t="inlineStr">
        <is>
          <t>A126700</t>
        </is>
      </c>
      <c r="B774" s="5" t="inlineStr">
        <is>
          <t>하이비젼시스템</t>
        </is>
      </c>
      <c r="C774" s="2" t="inlineStr">
        <is>
          <t>상장주식수 (보통+우선)(주)</t>
        </is>
      </c>
      <c r="D774" s="2" t="inlineStr">
        <is>
          <t>YEARLY</t>
        </is>
      </c>
      <c r="E774" s="8" t="n"/>
      <c r="F774" s="8" t="n"/>
      <c r="G774" s="8" t="n"/>
      <c r="H774" s="8" t="n"/>
      <c r="I774" s="8" t="n">
        <v>10210000</v>
      </c>
      <c r="J774" s="8" t="n">
        <v>10210000</v>
      </c>
      <c r="K774" s="8" t="n">
        <v>31634037</v>
      </c>
      <c r="L774" s="8" t="n">
        <v>14019496</v>
      </c>
      <c r="M774" s="8" t="n">
        <v>14942112</v>
      </c>
      <c r="N774" s="8" t="n">
        <v>14942112</v>
      </c>
      <c r="O774" s="8" t="n">
        <v>14942112</v>
      </c>
    </row>
    <row r="775">
      <c r="A775" s="2" t="inlineStr">
        <is>
          <t>A089030</t>
        </is>
      </c>
      <c r="B775" s="5" t="inlineStr">
        <is>
          <t>테크윙</t>
        </is>
      </c>
      <c r="C775" s="2" t="inlineStr">
        <is>
          <t>상장주식수 (보통+우선)(주)</t>
        </is>
      </c>
      <c r="D775" s="2" t="inlineStr">
        <is>
          <t>YEARLY</t>
        </is>
      </c>
      <c r="E775" s="8" t="n"/>
      <c r="F775" s="8" t="n"/>
      <c r="G775" s="8" t="n"/>
      <c r="H775" s="8" t="n"/>
      <c r="I775" s="8" t="n"/>
      <c r="J775" s="8" t="n">
        <v>16474960</v>
      </c>
      <c r="K775" s="8" t="n">
        <v>16474960</v>
      </c>
      <c r="L775" s="8" t="n">
        <v>16474960</v>
      </c>
      <c r="M775" s="8" t="n">
        <v>16474960</v>
      </c>
      <c r="N775" s="8" t="n">
        <v>17279415</v>
      </c>
      <c r="O775" s="8" t="n">
        <v>17279415</v>
      </c>
    </row>
    <row r="776">
      <c r="A776" s="2" t="inlineStr">
        <is>
          <t>A016610</t>
        </is>
      </c>
      <c r="B776" s="5" t="inlineStr">
        <is>
          <t>동부증권</t>
        </is>
      </c>
      <c r="C776" s="2" t="inlineStr">
        <is>
          <t>상장주식수 (보통+우선)(주)</t>
        </is>
      </c>
      <c r="D776" s="2" t="inlineStr">
        <is>
          <t>YEARLY</t>
        </is>
      </c>
      <c r="E776" s="8" t="n">
        <v>15732000</v>
      </c>
      <c r="F776" s="8" t="n">
        <v>42396725</v>
      </c>
      <c r="G776" s="8" t="n">
        <v>42423487</v>
      </c>
      <c r="H776" s="8" t="n">
        <v>42446000</v>
      </c>
      <c r="I776" s="8" t="n">
        <v>42446389</v>
      </c>
      <c r="J776" s="8" t="n">
        <v>42446389</v>
      </c>
      <c r="K776" s="8" t="n">
        <v>42446389</v>
      </c>
      <c r="L776" s="8" t="n">
        <v>42446389</v>
      </c>
      <c r="M776" s="8" t="n">
        <v>42446389</v>
      </c>
      <c r="N776" s="8" t="n">
        <v>42446389</v>
      </c>
      <c r="O776" s="8" t="n">
        <v>42446389</v>
      </c>
    </row>
    <row r="777">
      <c r="A777" s="2" t="inlineStr">
        <is>
          <t>A130660</t>
        </is>
      </c>
      <c r="B777" s="5" t="inlineStr">
        <is>
          <t>한전산업</t>
        </is>
      </c>
      <c r="C777" s="2" t="inlineStr">
        <is>
          <t>상장주식수 (보통+우선)(주)</t>
        </is>
      </c>
      <c r="D777" s="2" t="inlineStr">
        <is>
          <t>YEARLY</t>
        </is>
      </c>
      <c r="E777" s="9" t="n"/>
      <c r="F777" s="9" t="n"/>
      <c r="G777" s="9" t="n"/>
      <c r="H777" s="9" t="n"/>
      <c r="I777" s="9" t="n">
        <v>32600000</v>
      </c>
      <c r="J777" s="9" t="n">
        <v>32600000</v>
      </c>
      <c r="K777" s="9" t="n">
        <v>32600000</v>
      </c>
      <c r="L777" s="9" t="n">
        <v>32600000</v>
      </c>
      <c r="M777" s="9" t="n">
        <v>32600000</v>
      </c>
      <c r="N777" s="9" t="n">
        <v>32600000</v>
      </c>
      <c r="O777" s="9" t="n">
        <v>32600000</v>
      </c>
    </row>
    <row r="778">
      <c r="A778" s="2" t="inlineStr">
        <is>
          <t>A018470</t>
        </is>
      </c>
      <c r="B778" s="5" t="inlineStr">
        <is>
          <t>조일알미늄</t>
        </is>
      </c>
      <c r="C778" s="2" t="inlineStr">
        <is>
          <t>상장주식수 (보통+우선)(주)</t>
        </is>
      </c>
      <c r="D778" s="2" t="inlineStr">
        <is>
          <t>YEARLY</t>
        </is>
      </c>
      <c r="E778" s="9" t="n">
        <v>6960000</v>
      </c>
      <c r="F778" s="9" t="n">
        <v>6960000</v>
      </c>
      <c r="G778" s="9" t="n">
        <v>6960000</v>
      </c>
      <c r="H778" s="9" t="n">
        <v>6960000</v>
      </c>
      <c r="I778" s="9" t="n">
        <v>6960000</v>
      </c>
      <c r="J778" s="9" t="n">
        <v>6960000</v>
      </c>
      <c r="K778" s="9" t="n">
        <v>69600000</v>
      </c>
      <c r="L778" s="9" t="n">
        <v>69600000</v>
      </c>
      <c r="M778" s="9" t="n">
        <v>69600000</v>
      </c>
      <c r="N778" s="9" t="n">
        <v>69600000</v>
      </c>
      <c r="O778" s="9" t="n">
        <v>69600000</v>
      </c>
    </row>
    <row r="779">
      <c r="A779" s="2" t="inlineStr">
        <is>
          <t>A016090</t>
        </is>
      </c>
      <c r="B779" s="5" t="inlineStr">
        <is>
          <t>대현</t>
        </is>
      </c>
      <c r="C779" s="2" t="inlineStr">
        <is>
          <t>상장주식수 (보통+우선)(주)</t>
        </is>
      </c>
      <c r="D779" s="2" t="inlineStr">
        <is>
          <t>YEARLY</t>
        </is>
      </c>
      <c r="E779" s="9" t="n">
        <v>45282310</v>
      </c>
      <c r="F779" s="9" t="n">
        <v>45282310</v>
      </c>
      <c r="G779" s="9" t="n">
        <v>45282310</v>
      </c>
      <c r="H779" s="9" t="n">
        <v>45282310</v>
      </c>
      <c r="I779" s="9" t="n">
        <v>45282310</v>
      </c>
      <c r="J779" s="9" t="n">
        <v>45282310</v>
      </c>
      <c r="K779" s="9" t="n">
        <v>45282310</v>
      </c>
      <c r="L779" s="9" t="n">
        <v>45282310</v>
      </c>
      <c r="M779" s="9" t="n">
        <v>45282310</v>
      </c>
      <c r="N779" s="9" t="n">
        <v>45282310</v>
      </c>
      <c r="O779" s="9" t="n">
        <v>45282310</v>
      </c>
    </row>
    <row r="780">
      <c r="A780" s="2" t="inlineStr">
        <is>
          <t>A063160</t>
        </is>
      </c>
      <c r="B780" s="5" t="inlineStr">
        <is>
          <t>종근당바이오</t>
        </is>
      </c>
      <c r="C780" s="2" t="inlineStr">
        <is>
          <t>상장주식수 (보통+우선)(주)</t>
        </is>
      </c>
      <c r="D780" s="2" t="inlineStr">
        <is>
          <t>YEARLY</t>
        </is>
      </c>
      <c r="E780" s="9" t="n">
        <v>5229489</v>
      </c>
      <c r="F780" s="9" t="n">
        <v>5229489</v>
      </c>
      <c r="G780" s="9" t="n">
        <v>5229489</v>
      </c>
      <c r="H780" s="9" t="n">
        <v>5229489</v>
      </c>
      <c r="I780" s="9" t="n">
        <v>5229489</v>
      </c>
      <c r="J780" s="9" t="n">
        <v>5229489</v>
      </c>
      <c r="K780" s="9" t="n">
        <v>5229489</v>
      </c>
      <c r="L780" s="9" t="n">
        <v>5229489</v>
      </c>
      <c r="M780" s="9" t="n">
        <v>5229489</v>
      </c>
      <c r="N780" s="9" t="n">
        <v>5229489</v>
      </c>
      <c r="O780" s="9" t="n">
        <v>5229489</v>
      </c>
    </row>
    <row r="781">
      <c r="A781" s="2" t="inlineStr">
        <is>
          <t>A002310</t>
        </is>
      </c>
      <c r="B781" s="5" t="inlineStr">
        <is>
          <t>아세아제지</t>
        </is>
      </c>
      <c r="C781" s="2" t="inlineStr">
        <is>
          <t>상장주식수 (보통+우선)(주)</t>
        </is>
      </c>
      <c r="D781" s="2" t="inlineStr">
        <is>
          <t>YEARLY</t>
        </is>
      </c>
      <c r="E781" s="9" t="n">
        <v>6041660</v>
      </c>
      <c r="F781" s="9" t="n">
        <v>6041660</v>
      </c>
      <c r="G781" s="9" t="n">
        <v>6041660</v>
      </c>
      <c r="H781" s="9" t="n">
        <v>6041660</v>
      </c>
      <c r="I781" s="9" t="n">
        <v>6041660</v>
      </c>
      <c r="J781" s="9" t="n">
        <v>6041660</v>
      </c>
      <c r="K781" s="9" t="n">
        <v>6041660</v>
      </c>
      <c r="L781" s="9" t="n">
        <v>8956502</v>
      </c>
      <c r="M781" s="9" t="n">
        <v>8956502</v>
      </c>
      <c r="N781" s="9" t="n">
        <v>8956502</v>
      </c>
      <c r="O781" s="9" t="n">
        <v>8956502</v>
      </c>
    </row>
    <row r="782">
      <c r="A782" s="2" t="inlineStr">
        <is>
          <t>A089980</t>
        </is>
      </c>
      <c r="B782" s="5" t="inlineStr">
        <is>
          <t>상아프론테크</t>
        </is>
      </c>
      <c r="C782" s="2" t="inlineStr">
        <is>
          <t>상장주식수 (보통+우선)(주)</t>
        </is>
      </c>
      <c r="D782" s="2" t="inlineStr">
        <is>
          <t>YEARLY</t>
        </is>
      </c>
      <c r="E782" s="8" t="n"/>
      <c r="F782" s="8" t="n"/>
      <c r="G782" s="8" t="n"/>
      <c r="H782" s="8" t="n"/>
      <c r="I782" s="8" t="n"/>
      <c r="J782" s="8" t="n">
        <v>12289470</v>
      </c>
      <c r="K782" s="8" t="n">
        <v>12289470</v>
      </c>
      <c r="L782" s="8" t="n">
        <v>12289470</v>
      </c>
      <c r="M782" s="8" t="n">
        <v>12535414</v>
      </c>
      <c r="N782" s="8" t="n">
        <v>12927360</v>
      </c>
      <c r="O782" s="8" t="n">
        <v>12927360</v>
      </c>
    </row>
    <row r="783">
      <c r="A783" s="2" t="inlineStr">
        <is>
          <t>A004770</t>
        </is>
      </c>
      <c r="B783" s="5" t="inlineStr">
        <is>
          <t>써니전자</t>
        </is>
      </c>
      <c r="C783" s="2" t="inlineStr">
        <is>
          <t>상장주식수 (보통+우선)(주)</t>
        </is>
      </c>
      <c r="D783" s="2" t="inlineStr">
        <is>
          <t>YEARLY</t>
        </is>
      </c>
      <c r="E783" s="8" t="n">
        <v>1880000</v>
      </c>
      <c r="F783" s="8" t="n">
        <v>18800000</v>
      </c>
      <c r="G783" s="8" t="n">
        <v>18800000</v>
      </c>
      <c r="H783" s="8" t="n">
        <v>19460000</v>
      </c>
      <c r="I783" s="8" t="n">
        <v>19460000</v>
      </c>
      <c r="J783" s="8" t="n">
        <v>19460000</v>
      </c>
      <c r="K783" s="8" t="n">
        <v>19460000</v>
      </c>
      <c r="L783" s="8" t="n">
        <v>19460000</v>
      </c>
      <c r="M783" s="8" t="n">
        <v>26460000</v>
      </c>
      <c r="N783" s="8" t="n">
        <v>26460000</v>
      </c>
      <c r="O783" s="8" t="n">
        <v>26460000</v>
      </c>
    </row>
    <row r="784">
      <c r="A784" s="2" t="inlineStr">
        <is>
          <t>A006340</t>
        </is>
      </c>
      <c r="B784" s="5" t="inlineStr">
        <is>
          <t>대원전선</t>
        </is>
      </c>
      <c r="C784" s="2" t="inlineStr">
        <is>
          <t>상장주식수 (보통+우선)(주)</t>
        </is>
      </c>
      <c r="D784" s="2" t="inlineStr">
        <is>
          <t>YEARLY</t>
        </is>
      </c>
      <c r="E784" s="8" t="n">
        <v>5550000</v>
      </c>
      <c r="F784" s="8" t="n">
        <v>7069174</v>
      </c>
      <c r="G784" s="8" t="n">
        <v>7069174</v>
      </c>
      <c r="H784" s="8" t="n">
        <v>7069174</v>
      </c>
      <c r="I784" s="8" t="n">
        <v>70728371</v>
      </c>
      <c r="J784" s="8" t="n">
        <v>70728371</v>
      </c>
      <c r="K784" s="8" t="n">
        <v>70728371</v>
      </c>
      <c r="L784" s="8" t="n">
        <v>70728371</v>
      </c>
      <c r="M784" s="8" t="n">
        <v>70728371</v>
      </c>
      <c r="N784" s="8" t="n">
        <v>70728371</v>
      </c>
      <c r="O784" s="8" t="n">
        <v>70728371</v>
      </c>
    </row>
    <row r="785">
      <c r="A785" s="2" t="inlineStr">
        <is>
          <t>A012690</t>
        </is>
      </c>
      <c r="B785" s="5" t="inlineStr">
        <is>
          <t>모나리자</t>
        </is>
      </c>
      <c r="C785" s="2" t="inlineStr">
        <is>
          <t>상장주식수 (보통+우선)(주)</t>
        </is>
      </c>
      <c r="D785" s="2" t="inlineStr">
        <is>
          <t>YEARLY</t>
        </is>
      </c>
      <c r="E785" s="8" t="n">
        <v>36571255</v>
      </c>
      <c r="F785" s="8" t="n">
        <v>36571255</v>
      </c>
      <c r="G785" s="8" t="n">
        <v>36571255</v>
      </c>
      <c r="H785" s="8" t="n">
        <v>36571255</v>
      </c>
      <c r="I785" s="8" t="n">
        <v>36571255</v>
      </c>
      <c r="J785" s="8" t="n">
        <v>36571255</v>
      </c>
      <c r="K785" s="8" t="n">
        <v>36571255</v>
      </c>
      <c r="L785" s="8" t="n">
        <v>36571255</v>
      </c>
      <c r="M785" s="8" t="n">
        <v>36571255</v>
      </c>
      <c r="N785" s="8" t="n">
        <v>36571255</v>
      </c>
      <c r="O785" s="8" t="n">
        <v>36571255</v>
      </c>
    </row>
    <row r="786">
      <c r="A786" s="2" t="inlineStr">
        <is>
          <t>A014470</t>
        </is>
      </c>
      <c r="B786" s="5" t="inlineStr">
        <is>
          <t>부방</t>
        </is>
      </c>
      <c r="C786" s="2" t="inlineStr">
        <is>
          <t>상장주식수 (보통+우선)(주)</t>
        </is>
      </c>
      <c r="D786" s="2" t="inlineStr">
        <is>
          <t>YEARLY</t>
        </is>
      </c>
      <c r="E786" s="8" t="n">
        <v>2503896</v>
      </c>
      <c r="F786" s="8" t="n">
        <v>2503896</v>
      </c>
      <c r="G786" s="8" t="n">
        <v>2503896</v>
      </c>
      <c r="H786" s="8" t="n">
        <v>2503896</v>
      </c>
      <c r="I786" s="8" t="n">
        <v>35038960</v>
      </c>
      <c r="J786" s="8" t="n">
        <v>35038960</v>
      </c>
      <c r="K786" s="8" t="n">
        <v>35038960</v>
      </c>
      <c r="L786" s="8" t="n">
        <v>35038960</v>
      </c>
      <c r="M786" s="8" t="n">
        <v>35038960</v>
      </c>
      <c r="N786" s="8" t="n">
        <v>36227481</v>
      </c>
      <c r="O786" s="8" t="n">
        <v>36227481</v>
      </c>
    </row>
    <row r="787">
      <c r="A787" s="2" t="inlineStr">
        <is>
          <t>A017680</t>
        </is>
      </c>
      <c r="B787" s="5" t="inlineStr">
        <is>
          <t>데코앤이</t>
        </is>
      </c>
      <c r="C787" s="2" t="inlineStr">
        <is>
          <t>상장주식수 (보통+우선)(주)</t>
        </is>
      </c>
      <c r="D787" s="2" t="inlineStr">
        <is>
          <t>YEARLY</t>
        </is>
      </c>
      <c r="E787" s="9" t="n">
        <v>840000</v>
      </c>
      <c r="F787" s="9" t="n">
        <v>840000</v>
      </c>
      <c r="G787" s="9" t="n">
        <v>840000</v>
      </c>
      <c r="H787" s="9" t="n">
        <v>840000</v>
      </c>
      <c r="I787" s="9" t="n">
        <v>3744431</v>
      </c>
      <c r="J787" s="9" t="n">
        <v>37444310</v>
      </c>
      <c r="K787" s="9" t="n">
        <v>37444310</v>
      </c>
      <c r="L787" s="9" t="n">
        <v>37444310</v>
      </c>
      <c r="M787" s="9" t="n">
        <v>37444310</v>
      </c>
      <c r="N787" s="9" t="n">
        <v>60060752</v>
      </c>
      <c r="O787" s="9" t="n">
        <v>60060752</v>
      </c>
    </row>
    <row r="788">
      <c r="A788" s="2" t="inlineStr">
        <is>
          <t>A094850</t>
        </is>
      </c>
      <c r="B788" s="5" t="inlineStr">
        <is>
          <t>참좋은레져</t>
        </is>
      </c>
      <c r="C788" s="2" t="inlineStr">
        <is>
          <t>상장주식수 (보통+우선)(주)</t>
        </is>
      </c>
      <c r="D788" s="2" t="inlineStr">
        <is>
          <t>YEARLY</t>
        </is>
      </c>
      <c r="E788" s="9" t="n"/>
      <c r="F788" s="9" t="n">
        <v>6585816</v>
      </c>
      <c r="G788" s="9" t="n">
        <v>9878032</v>
      </c>
      <c r="H788" s="9" t="n">
        <v>14000000</v>
      </c>
      <c r="I788" s="9" t="n">
        <v>14000000</v>
      </c>
      <c r="J788" s="9" t="n">
        <v>14000000</v>
      </c>
      <c r="K788" s="9" t="n">
        <v>14000000</v>
      </c>
      <c r="L788" s="9" t="n">
        <v>14000000</v>
      </c>
      <c r="M788" s="9" t="n">
        <v>14000000</v>
      </c>
      <c r="N788" s="9" t="n">
        <v>14000000</v>
      </c>
      <c r="O788" s="9" t="n">
        <v>14000000</v>
      </c>
    </row>
    <row r="789">
      <c r="A789" s="2" t="inlineStr">
        <is>
          <t>A040160</t>
        </is>
      </c>
      <c r="B789" s="5" t="inlineStr">
        <is>
          <t>누리텔레콤</t>
        </is>
      </c>
      <c r="C789" s="2" t="inlineStr">
        <is>
          <t>상장주식수 (보통+우선)(주)</t>
        </is>
      </c>
      <c r="D789" s="2" t="inlineStr">
        <is>
          <t>YEARLY</t>
        </is>
      </c>
      <c r="E789" s="9" t="n">
        <v>9000000</v>
      </c>
      <c r="F789" s="9" t="n">
        <v>9000000</v>
      </c>
      <c r="G789" s="9" t="n">
        <v>9000000</v>
      </c>
      <c r="H789" s="9" t="n">
        <v>11170704</v>
      </c>
      <c r="I789" s="9" t="n">
        <v>11201424</v>
      </c>
      <c r="J789" s="9" t="n">
        <v>11201424</v>
      </c>
      <c r="K789" s="9" t="n">
        <v>11369984</v>
      </c>
      <c r="L789" s="9" t="n">
        <v>12055535</v>
      </c>
      <c r="M789" s="9" t="n">
        <v>12055535</v>
      </c>
      <c r="N789" s="9" t="n">
        <v>12055535</v>
      </c>
      <c r="O789" s="9" t="n">
        <v>12055535</v>
      </c>
    </row>
    <row r="790">
      <c r="A790" s="2" t="inlineStr">
        <is>
          <t>A005950</t>
        </is>
      </c>
      <c r="B790" s="5" t="inlineStr">
        <is>
          <t>이수화학</t>
        </is>
      </c>
      <c r="C790" s="2" t="inlineStr">
        <is>
          <t>상장주식수 (보통+우선)(주)</t>
        </is>
      </c>
      <c r="D790" s="2" t="inlineStr">
        <is>
          <t>YEARLY</t>
        </is>
      </c>
      <c r="E790" s="9" t="n">
        <v>9568277</v>
      </c>
      <c r="F790" s="9" t="n">
        <v>9568277</v>
      </c>
      <c r="G790" s="9" t="n">
        <v>9568277</v>
      </c>
      <c r="H790" s="9" t="n">
        <v>11561190</v>
      </c>
      <c r="I790" s="9" t="n">
        <v>13508089</v>
      </c>
      <c r="J790" s="9" t="n">
        <v>13508089</v>
      </c>
      <c r="K790" s="9" t="n">
        <v>15278000</v>
      </c>
      <c r="L790" s="9" t="n">
        <v>15278000</v>
      </c>
      <c r="M790" s="9" t="n">
        <v>15278000</v>
      </c>
      <c r="N790" s="9" t="n">
        <v>15278000</v>
      </c>
      <c r="O790" s="9" t="n">
        <v>15278000</v>
      </c>
    </row>
    <row r="791">
      <c r="A791" s="2" t="inlineStr">
        <is>
          <t>A032850</t>
        </is>
      </c>
      <c r="B791" s="5" t="inlineStr">
        <is>
          <t>비트컴퓨터</t>
        </is>
      </c>
      <c r="C791" s="2" t="inlineStr">
        <is>
          <t>상장주식수 (보통+우선)(주)</t>
        </is>
      </c>
      <c r="D791" s="2" t="inlineStr">
        <is>
          <t>YEARLY</t>
        </is>
      </c>
      <c r="E791" s="9" t="n">
        <v>15865772</v>
      </c>
      <c r="F791" s="9" t="n">
        <v>15865772</v>
      </c>
      <c r="G791" s="9" t="n">
        <v>16040772</v>
      </c>
      <c r="H791" s="9" t="n">
        <v>16090772</v>
      </c>
      <c r="I791" s="9" t="n">
        <v>16090772</v>
      </c>
      <c r="J791" s="9" t="n">
        <v>16090772</v>
      </c>
      <c r="K791" s="9" t="n">
        <v>16623293</v>
      </c>
      <c r="L791" s="9" t="n">
        <v>16623293</v>
      </c>
      <c r="M791" s="9" t="n">
        <v>16623293</v>
      </c>
      <c r="N791" s="9" t="n">
        <v>16623293</v>
      </c>
      <c r="O791" s="9" t="n">
        <v>16623293</v>
      </c>
    </row>
    <row r="792">
      <c r="A792" s="2" t="inlineStr">
        <is>
          <t>A068290</t>
        </is>
      </c>
      <c r="B792" s="5" t="inlineStr">
        <is>
          <t>삼성출판사</t>
        </is>
      </c>
      <c r="C792" s="2" t="inlineStr">
        <is>
          <t>상장주식수 (보통+우선)(주)</t>
        </is>
      </c>
      <c r="D792" s="2" t="inlineStr">
        <is>
          <t>YEARLY</t>
        </is>
      </c>
      <c r="E792" s="8" t="n">
        <v>1000000</v>
      </c>
      <c r="F792" s="8" t="n">
        <v>1000000</v>
      </c>
      <c r="G792" s="8" t="n">
        <v>10000000</v>
      </c>
      <c r="H792" s="8" t="n">
        <v>10000000</v>
      </c>
      <c r="I792" s="8" t="n">
        <v>10000000</v>
      </c>
      <c r="J792" s="8" t="n">
        <v>10000000</v>
      </c>
      <c r="K792" s="8" t="n">
        <v>10000000</v>
      </c>
      <c r="L792" s="8" t="n">
        <v>10000000</v>
      </c>
      <c r="M792" s="8" t="n">
        <v>10000000</v>
      </c>
      <c r="N792" s="8" t="n">
        <v>10000000</v>
      </c>
      <c r="O792" s="8" t="n">
        <v>10000000</v>
      </c>
    </row>
    <row r="793">
      <c r="A793" s="2" t="inlineStr">
        <is>
          <t>A064090</t>
        </is>
      </c>
      <c r="B793" s="5" t="inlineStr">
        <is>
          <t>한양하이타오</t>
        </is>
      </c>
      <c r="C793" s="2" t="inlineStr">
        <is>
          <t>상장주식수 (보통+우선)(주)</t>
        </is>
      </c>
      <c r="D793" s="2" t="inlineStr">
        <is>
          <t>YEARLY</t>
        </is>
      </c>
      <c r="E793" s="8" t="n">
        <v>18966977</v>
      </c>
      <c r="F793" s="8" t="n">
        <v>18966977</v>
      </c>
      <c r="G793" s="8" t="n">
        <v>18966977</v>
      </c>
      <c r="H793" s="8" t="n">
        <v>25946977</v>
      </c>
      <c r="I793" s="8" t="n">
        <v>35288874</v>
      </c>
      <c r="J793" s="8" t="n">
        <v>41941579</v>
      </c>
      <c r="K793" s="8" t="n">
        <v>17533993</v>
      </c>
      <c r="L793" s="8" t="n">
        <v>17533993</v>
      </c>
      <c r="M793" s="8" t="n">
        <v>22258402</v>
      </c>
      <c r="N793" s="8" t="n">
        <v>24135562</v>
      </c>
      <c r="O793" s="8" t="n">
        <v>24135562</v>
      </c>
    </row>
    <row r="794">
      <c r="A794" s="2" t="inlineStr">
        <is>
          <t>A005800</t>
        </is>
      </c>
      <c r="B794" s="5" t="inlineStr">
        <is>
          <t>신영와코루</t>
        </is>
      </c>
      <c r="C794" s="2" t="inlineStr">
        <is>
          <t>상장주식수 (보통+우선)(주)</t>
        </is>
      </c>
      <c r="D794" s="2" t="inlineStr">
        <is>
          <t>YEARLY</t>
        </is>
      </c>
      <c r="E794" s="8" t="n">
        <v>900000</v>
      </c>
      <c r="F794" s="8" t="n">
        <v>900000</v>
      </c>
      <c r="G794" s="8" t="n">
        <v>900000</v>
      </c>
      <c r="H794" s="8" t="n">
        <v>900000</v>
      </c>
      <c r="I794" s="8" t="n">
        <v>900000</v>
      </c>
      <c r="J794" s="8" t="n">
        <v>900000</v>
      </c>
      <c r="K794" s="8" t="n">
        <v>900000</v>
      </c>
      <c r="L794" s="8" t="n">
        <v>900000</v>
      </c>
      <c r="M794" s="8" t="n">
        <v>900000</v>
      </c>
      <c r="N794" s="8" t="n">
        <v>900000</v>
      </c>
      <c r="O794" s="8" t="n">
        <v>900000</v>
      </c>
    </row>
    <row r="795">
      <c r="A795" s="2" t="inlineStr">
        <is>
          <t>A060570</t>
        </is>
      </c>
      <c r="B795" s="5" t="inlineStr">
        <is>
          <t>아이리버</t>
        </is>
      </c>
      <c r="C795" s="2" t="inlineStr">
        <is>
          <t>상장주식수 (보통+우선)(주)</t>
        </is>
      </c>
      <c r="D795" s="2" t="inlineStr">
        <is>
          <t>YEARLY</t>
        </is>
      </c>
      <c r="E795" s="8" t="n">
        <v>17200000</v>
      </c>
      <c r="F795" s="8" t="n">
        <v>25835579</v>
      </c>
      <c r="G795" s="8" t="n">
        <v>25835579</v>
      </c>
      <c r="H795" s="8" t="n">
        <v>25835579</v>
      </c>
      <c r="I795" s="8" t="n">
        <v>25835579</v>
      </c>
      <c r="J795" s="8" t="n">
        <v>25835579</v>
      </c>
      <c r="K795" s="8" t="n">
        <v>25835579</v>
      </c>
      <c r="L795" s="8" t="n">
        <v>25835579</v>
      </c>
      <c r="M795" s="8" t="n">
        <v>26085179</v>
      </c>
      <c r="N795" s="8" t="n">
        <v>31096196</v>
      </c>
      <c r="O795" s="8" t="n">
        <v>31096196</v>
      </c>
    </row>
    <row r="796">
      <c r="A796" s="2" t="inlineStr">
        <is>
          <t>A019300</t>
        </is>
      </c>
      <c r="B796" s="5" t="inlineStr">
        <is>
          <t>동일제지</t>
        </is>
      </c>
      <c r="C796" s="2" t="inlineStr">
        <is>
          <t>상장주식수 (보통+우선)(주)</t>
        </is>
      </c>
      <c r="D796" s="2" t="inlineStr">
        <is>
          <t>YEARLY</t>
        </is>
      </c>
      <c r="E796" s="8" t="n">
        <v>3969000</v>
      </c>
      <c r="F796" s="8" t="n">
        <v>3969000</v>
      </c>
      <c r="G796" s="8" t="n">
        <v>39690000</v>
      </c>
      <c r="H796" s="8" t="n">
        <v>39690000</v>
      </c>
      <c r="I796" s="8" t="n">
        <v>39690000</v>
      </c>
      <c r="J796" s="8" t="n">
        <v>39690000</v>
      </c>
      <c r="K796" s="8" t="n">
        <v>39690000</v>
      </c>
      <c r="L796" s="8" t="n">
        <v>39690000</v>
      </c>
      <c r="M796" s="8" t="n">
        <v>39690000</v>
      </c>
      <c r="N796" s="8" t="n">
        <v>39690000</v>
      </c>
      <c r="O796" s="8" t="n">
        <v>39690000</v>
      </c>
    </row>
    <row r="797">
      <c r="A797" s="2" t="inlineStr">
        <is>
          <t>A002460</t>
        </is>
      </c>
      <c r="B797" s="5" t="inlineStr">
        <is>
          <t>화성산업</t>
        </is>
      </c>
      <c r="C797" s="2" t="inlineStr">
        <is>
          <t>상장주식수 (보통+우선)(주)</t>
        </is>
      </c>
      <c r="D797" s="2" t="inlineStr">
        <is>
          <t>YEARLY</t>
        </is>
      </c>
      <c r="E797" s="9" t="n">
        <v>12450800</v>
      </c>
      <c r="F797" s="9" t="n">
        <v>12450800</v>
      </c>
      <c r="G797" s="9" t="n">
        <v>12450800</v>
      </c>
      <c r="H797" s="9" t="n">
        <v>12450800</v>
      </c>
      <c r="I797" s="9" t="n">
        <v>12450800</v>
      </c>
      <c r="J797" s="9" t="n">
        <v>12450800</v>
      </c>
      <c r="K797" s="9" t="n">
        <v>12450800</v>
      </c>
      <c r="L797" s="9" t="n">
        <v>12450800</v>
      </c>
      <c r="M797" s="9" t="n">
        <v>12450800</v>
      </c>
      <c r="N797" s="9" t="n">
        <v>12450800</v>
      </c>
      <c r="O797" s="9" t="n">
        <v>12450800</v>
      </c>
    </row>
    <row r="798">
      <c r="A798" s="2" t="inlineStr">
        <is>
          <t>A017890</t>
        </is>
      </c>
      <c r="B798" s="5" t="inlineStr">
        <is>
          <t>한국알콜</t>
        </is>
      </c>
      <c r="C798" s="2" t="inlineStr">
        <is>
          <t>상장주식수 (보통+우선)(주)</t>
        </is>
      </c>
      <c r="D798" s="2" t="inlineStr">
        <is>
          <t>YEARLY</t>
        </is>
      </c>
      <c r="E798" s="9" t="n">
        <v>1500400</v>
      </c>
      <c r="F798" s="9" t="n">
        <v>1800480</v>
      </c>
      <c r="G798" s="9" t="n">
        <v>21605760</v>
      </c>
      <c r="H798" s="9" t="n">
        <v>21605760</v>
      </c>
      <c r="I798" s="9" t="n">
        <v>21605760</v>
      </c>
      <c r="J798" s="9" t="n">
        <v>21605760</v>
      </c>
      <c r="K798" s="9" t="n">
        <v>21605760</v>
      </c>
      <c r="L798" s="9" t="n">
        <v>21605760</v>
      </c>
      <c r="M798" s="9" t="n">
        <v>21605760</v>
      </c>
      <c r="N798" s="9" t="n">
        <v>21605760</v>
      </c>
      <c r="O798" s="9" t="n">
        <v>21605760</v>
      </c>
    </row>
    <row r="799">
      <c r="A799" s="2" t="inlineStr">
        <is>
          <t>A041650</t>
        </is>
      </c>
      <c r="B799" s="5" t="inlineStr">
        <is>
          <t>상신브레이크</t>
        </is>
      </c>
      <c r="C799" s="2" t="inlineStr">
        <is>
          <t>상장주식수 (보통+우선)(주)</t>
        </is>
      </c>
      <c r="D799" s="2" t="inlineStr">
        <is>
          <t>YEARLY</t>
        </is>
      </c>
      <c r="E799" s="9" t="n">
        <v>21471450</v>
      </c>
      <c r="F799" s="9" t="n">
        <v>21471450</v>
      </c>
      <c r="G799" s="9" t="n">
        <v>21471450</v>
      </c>
      <c r="H799" s="9" t="n">
        <v>21471450</v>
      </c>
      <c r="I799" s="9" t="n">
        <v>21471450</v>
      </c>
      <c r="J799" s="9" t="n">
        <v>21471450</v>
      </c>
      <c r="K799" s="9" t="n">
        <v>21471450</v>
      </c>
      <c r="L799" s="9" t="n">
        <v>21471450</v>
      </c>
      <c r="M799" s="9" t="n">
        <v>21471450</v>
      </c>
      <c r="N799" s="9" t="n">
        <v>21471450</v>
      </c>
      <c r="O799" s="9" t="n">
        <v>21471450</v>
      </c>
    </row>
    <row r="800">
      <c r="A800" s="2" t="inlineStr">
        <is>
          <t>A038880</t>
        </is>
      </c>
      <c r="B800" s="5" t="inlineStr">
        <is>
          <t>아이에이</t>
        </is>
      </c>
      <c r="C800" s="2" t="inlineStr">
        <is>
          <t>상장주식수 (보통+우선)(주)</t>
        </is>
      </c>
      <c r="D800" s="2" t="inlineStr">
        <is>
          <t>YEARLY</t>
        </is>
      </c>
      <c r="E800" s="9" t="n">
        <v>18658250</v>
      </c>
      <c r="F800" s="9" t="n">
        <v>19586566</v>
      </c>
      <c r="G800" s="9" t="n">
        <v>20632716</v>
      </c>
      <c r="H800" s="9" t="n">
        <v>24395503</v>
      </c>
      <c r="I800" s="9" t="n">
        <v>26409459</v>
      </c>
      <c r="J800" s="9" t="n">
        <v>26412394</v>
      </c>
      <c r="K800" s="9" t="n">
        <v>26418778</v>
      </c>
      <c r="L800" s="9" t="n">
        <v>29758328</v>
      </c>
      <c r="M800" s="9" t="n">
        <v>30282574</v>
      </c>
      <c r="N800" s="9" t="n">
        <v>34383991</v>
      </c>
      <c r="O800" s="9" t="n">
        <v>35039842</v>
      </c>
    </row>
    <row r="801">
      <c r="A801" s="2" t="inlineStr">
        <is>
          <t>A002360</t>
        </is>
      </c>
      <c r="B801" s="5" t="inlineStr">
        <is>
          <t>SH에너지화학</t>
        </is>
      </c>
      <c r="C801" s="2" t="inlineStr">
        <is>
          <t>상장주식수 (보통+우선)(주)</t>
        </is>
      </c>
      <c r="D801" s="2" t="inlineStr">
        <is>
          <t>YEARLY</t>
        </is>
      </c>
      <c r="E801" s="9" t="n">
        <v>9213995</v>
      </c>
      <c r="F801" s="9" t="n">
        <v>9313995</v>
      </c>
      <c r="G801" s="9" t="n">
        <v>111139950</v>
      </c>
      <c r="H801" s="9" t="n">
        <v>111139950</v>
      </c>
      <c r="I801" s="9" t="n">
        <v>111139950</v>
      </c>
      <c r="J801" s="9" t="n">
        <v>111139950</v>
      </c>
      <c r="K801" s="9" t="n">
        <v>111139950</v>
      </c>
      <c r="L801" s="9" t="n">
        <v>111139950</v>
      </c>
      <c r="M801" s="9" t="n">
        <v>111133730</v>
      </c>
      <c r="N801" s="9" t="n">
        <v>111133730</v>
      </c>
      <c r="O801" s="9" t="n">
        <v>111133730</v>
      </c>
    </row>
    <row r="802">
      <c r="A802" s="2" t="inlineStr">
        <is>
          <t>A001530</t>
        </is>
      </c>
      <c r="B802" s="5" t="inlineStr">
        <is>
          <t>동일방직</t>
        </is>
      </c>
      <c r="C802" s="2" t="inlineStr">
        <is>
          <t>상장주식수 (보통+우선)(주)</t>
        </is>
      </c>
      <c r="D802" s="2" t="inlineStr">
        <is>
          <t>YEARLY</t>
        </is>
      </c>
      <c r="E802" s="8" t="n">
        <v>2041212</v>
      </c>
      <c r="F802" s="8" t="n">
        <v>2083454</v>
      </c>
      <c r="G802" s="8" t="n">
        <v>2125996</v>
      </c>
      <c r="H802" s="8" t="n">
        <v>2169377</v>
      </c>
      <c r="I802" s="8" t="n">
        <v>2213747</v>
      </c>
      <c r="J802" s="8" t="n">
        <v>2213747</v>
      </c>
      <c r="K802" s="8" t="n">
        <v>2213747</v>
      </c>
      <c r="L802" s="8" t="n">
        <v>2213747</v>
      </c>
      <c r="M802" s="8" t="n">
        <v>2213747</v>
      </c>
      <c r="N802" s="8" t="n">
        <v>2253852</v>
      </c>
      <c r="O802" s="8" t="n">
        <v>2253852</v>
      </c>
    </row>
    <row r="803">
      <c r="A803" s="2" t="inlineStr">
        <is>
          <t>A215200</t>
        </is>
      </c>
      <c r="B803" s="5" t="inlineStr">
        <is>
          <t>메가스터디교육</t>
        </is>
      </c>
      <c r="C803" s="2" t="inlineStr">
        <is>
          <t>상장주식수 (보통+우선)(주)</t>
        </is>
      </c>
      <c r="D803" s="2" t="inlineStr">
        <is>
          <t>YEARLY</t>
        </is>
      </c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>
        <v>2324376</v>
      </c>
      <c r="O803" s="8" t="n">
        <v>2324376</v>
      </c>
    </row>
    <row r="804">
      <c r="A804" s="2" t="inlineStr">
        <is>
          <t>A068790</t>
        </is>
      </c>
      <c r="B804" s="5" t="inlineStr">
        <is>
          <t>DMS</t>
        </is>
      </c>
      <c r="C804" s="2" t="inlineStr">
        <is>
          <t>상장주식수 (보통+우선)(주)</t>
        </is>
      </c>
      <c r="D804" s="2" t="inlineStr">
        <is>
          <t>YEARLY</t>
        </is>
      </c>
      <c r="E804" s="8" t="n">
        <v>19887423</v>
      </c>
      <c r="F804" s="8" t="n">
        <v>19887423</v>
      </c>
      <c r="G804" s="8" t="n">
        <v>19887423</v>
      </c>
      <c r="H804" s="8" t="n">
        <v>19887423</v>
      </c>
      <c r="I804" s="8" t="n">
        <v>19887423</v>
      </c>
      <c r="J804" s="8" t="n">
        <v>19887423</v>
      </c>
      <c r="K804" s="8" t="n">
        <v>19887423</v>
      </c>
      <c r="L804" s="8" t="n">
        <v>19887423</v>
      </c>
      <c r="M804" s="8" t="n">
        <v>19887423</v>
      </c>
      <c r="N804" s="8" t="n">
        <v>22322487</v>
      </c>
      <c r="O804" s="8" t="n">
        <v>22322487</v>
      </c>
    </row>
    <row r="805">
      <c r="A805" s="2" t="inlineStr">
        <is>
          <t>A026180</t>
        </is>
      </c>
      <c r="B805" s="5" t="inlineStr">
        <is>
          <t>현대정보기술</t>
        </is>
      </c>
      <c r="C805" s="2" t="inlineStr">
        <is>
          <t>상장주식수 (보통+우선)(주)</t>
        </is>
      </c>
      <c r="D805" s="2" t="inlineStr">
        <is>
          <t>YEARLY</t>
        </is>
      </c>
      <c r="E805" s="8" t="n">
        <v>30200000</v>
      </c>
      <c r="F805" s="8" t="n">
        <v>10066666</v>
      </c>
      <c r="G805" s="8" t="n">
        <v>50333330</v>
      </c>
      <c r="H805" s="8" t="n">
        <v>50333330</v>
      </c>
      <c r="I805" s="8" t="n">
        <v>50333330</v>
      </c>
      <c r="J805" s="8" t="n">
        <v>50333330</v>
      </c>
      <c r="K805" s="8" t="n">
        <v>50333330</v>
      </c>
      <c r="L805" s="8" t="n">
        <v>50333330</v>
      </c>
      <c r="M805" s="8" t="n">
        <v>50333330</v>
      </c>
      <c r="N805" s="8" t="n">
        <v>50333330</v>
      </c>
      <c r="O805" s="8" t="n">
        <v>59537195</v>
      </c>
    </row>
    <row r="806">
      <c r="A806" s="2" t="inlineStr">
        <is>
          <t>A042420</t>
        </is>
      </c>
      <c r="B806" s="5" t="inlineStr">
        <is>
          <t>네오위즈홀딩스</t>
        </is>
      </c>
      <c r="C806" s="2" t="inlineStr">
        <is>
          <t>상장주식수 (보통+우선)(주)</t>
        </is>
      </c>
      <c r="D806" s="2" t="inlineStr">
        <is>
          <t>YEARLY</t>
        </is>
      </c>
      <c r="E806" s="8" t="n">
        <v>7699255</v>
      </c>
      <c r="F806" s="8" t="n">
        <v>8865249</v>
      </c>
      <c r="G806" s="8" t="n">
        <v>8865249</v>
      </c>
      <c r="H806" s="8" t="n">
        <v>8865249</v>
      </c>
      <c r="I806" s="8" t="n">
        <v>8865249</v>
      </c>
      <c r="J806" s="8" t="n">
        <v>9156866</v>
      </c>
      <c r="K806" s="8" t="n">
        <v>9156866</v>
      </c>
      <c r="L806" s="8" t="n">
        <v>9156866</v>
      </c>
      <c r="M806" s="8" t="n">
        <v>9156866</v>
      </c>
      <c r="N806" s="8" t="n">
        <v>9156866</v>
      </c>
      <c r="O806" s="8" t="n">
        <v>9156866</v>
      </c>
    </row>
    <row r="807">
      <c r="A807" s="2" t="inlineStr">
        <is>
          <t>A066620</t>
        </is>
      </c>
      <c r="B807" s="5" t="inlineStr">
        <is>
          <t>국보디자인</t>
        </is>
      </c>
      <c r="C807" s="2" t="inlineStr">
        <is>
          <t>상장주식수 (보통+우선)(주)</t>
        </is>
      </c>
      <c r="D807" s="2" t="inlineStr">
        <is>
          <t>YEARLY</t>
        </is>
      </c>
      <c r="E807" s="9" t="n">
        <v>7500000</v>
      </c>
      <c r="F807" s="9" t="n">
        <v>7500000</v>
      </c>
      <c r="G807" s="9" t="n">
        <v>7500000</v>
      </c>
      <c r="H807" s="9" t="n">
        <v>7500000</v>
      </c>
      <c r="I807" s="9" t="n">
        <v>7500000</v>
      </c>
      <c r="J807" s="9" t="n">
        <v>7500000</v>
      </c>
      <c r="K807" s="9" t="n">
        <v>7500000</v>
      </c>
      <c r="L807" s="9" t="n">
        <v>7500000</v>
      </c>
      <c r="M807" s="9" t="n">
        <v>7500000</v>
      </c>
      <c r="N807" s="9" t="n">
        <v>7500000</v>
      </c>
      <c r="O807" s="9" t="n">
        <v>7500000</v>
      </c>
    </row>
    <row r="808">
      <c r="A808" s="2" t="inlineStr">
        <is>
          <t>A017900</t>
        </is>
      </c>
      <c r="B808" s="5" t="inlineStr">
        <is>
          <t>광전자</t>
        </is>
      </c>
      <c r="C808" s="2" t="inlineStr">
        <is>
          <t>상장주식수 (보통+우선)(주)</t>
        </is>
      </c>
      <c r="D808" s="2" t="inlineStr">
        <is>
          <t>YEARLY</t>
        </is>
      </c>
      <c r="E808" s="9" t="n">
        <v>14562899</v>
      </c>
      <c r="F808" s="9" t="n">
        <v>15027691</v>
      </c>
      <c r="G808" s="9" t="n">
        <v>15034697</v>
      </c>
      <c r="H808" s="9" t="n">
        <v>15034697</v>
      </c>
      <c r="I808" s="9" t="n">
        <v>57943763</v>
      </c>
      <c r="J808" s="9" t="n">
        <v>57943763</v>
      </c>
      <c r="K808" s="9" t="n">
        <v>57943763</v>
      </c>
      <c r="L808" s="9" t="n">
        <v>57943763</v>
      </c>
      <c r="M808" s="9" t="n">
        <v>57943763</v>
      </c>
      <c r="N808" s="9" t="n">
        <v>57943763</v>
      </c>
      <c r="O808" s="9" t="n">
        <v>57943763</v>
      </c>
    </row>
    <row r="809">
      <c r="A809" s="2" t="inlineStr">
        <is>
          <t>A050890</t>
        </is>
      </c>
      <c r="B809" s="5" t="inlineStr">
        <is>
          <t>쏠리드</t>
        </is>
      </c>
      <c r="C809" s="2" t="inlineStr">
        <is>
          <t>상장주식수 (보통+우선)(주)</t>
        </is>
      </c>
      <c r="D809" s="2" t="inlineStr">
        <is>
          <t>YEARLY</t>
        </is>
      </c>
      <c r="E809" s="9" t="n">
        <v>8431000</v>
      </c>
      <c r="F809" s="9" t="n">
        <v>8510500</v>
      </c>
      <c r="G809" s="9" t="n">
        <v>8510500</v>
      </c>
      <c r="H809" s="9" t="n">
        <v>8510500</v>
      </c>
      <c r="I809" s="9" t="n">
        <v>16682000</v>
      </c>
      <c r="J809" s="9" t="n">
        <v>16682000</v>
      </c>
      <c r="K809" s="9" t="n">
        <v>17634683</v>
      </c>
      <c r="L809" s="9" t="n">
        <v>18776144</v>
      </c>
      <c r="M809" s="9" t="n">
        <v>21475406</v>
      </c>
      <c r="N809" s="9" t="n">
        <v>21475406</v>
      </c>
      <c r="O809" s="9" t="n">
        <v>21475406</v>
      </c>
    </row>
    <row r="810">
      <c r="A810" s="2" t="inlineStr">
        <is>
          <t>A066790</t>
        </is>
      </c>
      <c r="B810" s="5" t="inlineStr">
        <is>
          <t>씨씨에스</t>
        </is>
      </c>
      <c r="C810" s="2" t="inlineStr">
        <is>
          <t>상장주식수 (보통+우선)(주)</t>
        </is>
      </c>
      <c r="D810" s="2" t="inlineStr">
        <is>
          <t>YEARLY</t>
        </is>
      </c>
      <c r="E810" s="9" t="n">
        <v>4708000</v>
      </c>
      <c r="F810" s="9" t="n">
        <v>4708000</v>
      </c>
      <c r="G810" s="9" t="n">
        <v>4708000</v>
      </c>
      <c r="H810" s="9" t="n">
        <v>47080000</v>
      </c>
      <c r="I810" s="9" t="n">
        <v>47080000</v>
      </c>
      <c r="J810" s="9" t="n">
        <v>47080000</v>
      </c>
      <c r="K810" s="9" t="n">
        <v>65132999</v>
      </c>
      <c r="L810" s="9" t="n">
        <v>65133721</v>
      </c>
      <c r="M810" s="9" t="n">
        <v>74138321</v>
      </c>
      <c r="N810" s="9" t="n">
        <v>79138321</v>
      </c>
      <c r="O810" s="9" t="n">
        <v>79138321</v>
      </c>
    </row>
    <row r="811">
      <c r="A811" s="2" t="inlineStr">
        <is>
          <t>A011930</t>
        </is>
      </c>
      <c r="B811" s="5" t="inlineStr">
        <is>
          <t>신성솔라에너지</t>
        </is>
      </c>
      <c r="C811" s="2" t="inlineStr">
        <is>
          <t>상장주식수 (보통+우선)(주)</t>
        </is>
      </c>
      <c r="D811" s="2" t="inlineStr">
        <is>
          <t>YEARLY</t>
        </is>
      </c>
      <c r="E811" s="9" t="n">
        <v>35258000</v>
      </c>
      <c r="F811" s="9" t="n">
        <v>35258000</v>
      </c>
      <c r="G811" s="9" t="n">
        <v>17629000</v>
      </c>
      <c r="H811" s="9" t="n">
        <v>26987093</v>
      </c>
      <c r="I811" s="9" t="n">
        <v>35225671</v>
      </c>
      <c r="J811" s="9" t="n">
        <v>36895230</v>
      </c>
      <c r="K811" s="9" t="n">
        <v>36932837</v>
      </c>
      <c r="L811" s="9" t="n">
        <v>56318310</v>
      </c>
      <c r="M811" s="9" t="n">
        <v>56318310</v>
      </c>
      <c r="N811" s="9" t="n">
        <v>75525800</v>
      </c>
      <c r="O811" s="9" t="n">
        <v>75525800</v>
      </c>
    </row>
    <row r="812">
      <c r="A812" s="2" t="inlineStr">
        <is>
          <t>A002150</t>
        </is>
      </c>
      <c r="B812" s="5" t="inlineStr">
        <is>
          <t>도화엔지니어링</t>
        </is>
      </c>
      <c r="C812" s="2" t="inlineStr">
        <is>
          <t>상장주식수 (보통+우선)(주)</t>
        </is>
      </c>
      <c r="D812" s="2" t="inlineStr">
        <is>
          <t>YEARLY</t>
        </is>
      </c>
      <c r="E812" s="8" t="n"/>
      <c r="F812" s="8" t="n"/>
      <c r="G812" s="8" t="n"/>
      <c r="H812" s="8" t="n"/>
      <c r="I812" s="8" t="n">
        <v>16860000</v>
      </c>
      <c r="J812" s="8" t="n">
        <v>16860000</v>
      </c>
      <c r="K812" s="8" t="n">
        <v>16860000</v>
      </c>
      <c r="L812" s="8" t="n">
        <v>33720000</v>
      </c>
      <c r="M812" s="8" t="n">
        <v>33720000</v>
      </c>
      <c r="N812" s="8" t="n">
        <v>33720000</v>
      </c>
      <c r="O812" s="8" t="n">
        <v>33720000</v>
      </c>
    </row>
    <row r="813">
      <c r="A813" s="2" t="inlineStr">
        <is>
          <t>A014990</t>
        </is>
      </c>
      <c r="B813" s="5" t="inlineStr">
        <is>
          <t>인디에프</t>
        </is>
      </c>
      <c r="C813" s="2" t="inlineStr">
        <is>
          <t>상장주식수 (보통+우선)(주)</t>
        </is>
      </c>
      <c r="D813" s="2" t="inlineStr">
        <is>
          <t>YEARLY</t>
        </is>
      </c>
      <c r="E813" s="8" t="n">
        <v>4527318</v>
      </c>
      <c r="F813" s="8" t="n">
        <v>14594600</v>
      </c>
      <c r="G813" s="8" t="n">
        <v>58932995</v>
      </c>
      <c r="H813" s="8" t="n">
        <v>58932995</v>
      </c>
      <c r="I813" s="8" t="n">
        <v>58932995</v>
      </c>
      <c r="J813" s="8" t="n">
        <v>58932995</v>
      </c>
      <c r="K813" s="8" t="n">
        <v>58932995</v>
      </c>
      <c r="L813" s="8" t="n">
        <v>58932995</v>
      </c>
      <c r="M813" s="8" t="n">
        <v>58932995</v>
      </c>
      <c r="N813" s="8" t="n">
        <v>58932995</v>
      </c>
      <c r="O813" s="8" t="n">
        <v>58932995</v>
      </c>
    </row>
    <row r="814">
      <c r="A814" s="2" t="inlineStr">
        <is>
          <t>A003650</t>
        </is>
      </c>
      <c r="B814" s="5" t="inlineStr">
        <is>
          <t>미창석유</t>
        </is>
      </c>
      <c r="C814" s="2" t="inlineStr">
        <is>
          <t>상장주식수 (보통+우선)(주)</t>
        </is>
      </c>
      <c r="D814" s="2" t="inlineStr">
        <is>
          <t>YEARLY</t>
        </is>
      </c>
      <c r="E814" s="8" t="n">
        <v>1739672</v>
      </c>
      <c r="F814" s="8" t="n">
        <v>1739672</v>
      </c>
      <c r="G814" s="8" t="n">
        <v>1739672</v>
      </c>
      <c r="H814" s="8" t="n">
        <v>1739672</v>
      </c>
      <c r="I814" s="8" t="n">
        <v>1739672</v>
      </c>
      <c r="J814" s="8" t="n">
        <v>1739672</v>
      </c>
      <c r="K814" s="8" t="n">
        <v>1739672</v>
      </c>
      <c r="L814" s="8" t="n">
        <v>1739672</v>
      </c>
      <c r="M814" s="8" t="n">
        <v>1739672</v>
      </c>
      <c r="N814" s="8" t="n">
        <v>1739672</v>
      </c>
      <c r="O814" s="8" t="n">
        <v>1739672</v>
      </c>
    </row>
    <row r="815">
      <c r="A815" s="2" t="inlineStr">
        <is>
          <t>A033160</t>
        </is>
      </c>
      <c r="B815" s="5" t="inlineStr">
        <is>
          <t>엠케이전자</t>
        </is>
      </c>
      <c r="C815" s="2" t="inlineStr">
        <is>
          <t>상장주식수 (보통+우선)(주)</t>
        </is>
      </c>
      <c r="D815" s="2" t="inlineStr">
        <is>
          <t>YEARLY</t>
        </is>
      </c>
      <c r="E815" s="8" t="n">
        <v>12903000</v>
      </c>
      <c r="F815" s="8" t="n">
        <v>19209351</v>
      </c>
      <c r="G815" s="8" t="n">
        <v>19209351</v>
      </c>
      <c r="H815" s="8" t="n">
        <v>19259351</v>
      </c>
      <c r="I815" s="8" t="n">
        <v>19259351</v>
      </c>
      <c r="J815" s="8" t="n">
        <v>19259351</v>
      </c>
      <c r="K815" s="8" t="n">
        <v>21651689</v>
      </c>
      <c r="L815" s="8" t="n">
        <v>21651689</v>
      </c>
      <c r="M815" s="8" t="n">
        <v>21807689</v>
      </c>
      <c r="N815" s="8" t="n">
        <v>21807689</v>
      </c>
      <c r="O815" s="8" t="n">
        <v>21807689</v>
      </c>
    </row>
    <row r="816">
      <c r="A816" s="2" t="inlineStr">
        <is>
          <t>A012610</t>
        </is>
      </c>
      <c r="B816" s="5" t="inlineStr">
        <is>
          <t>경인양행</t>
        </is>
      </c>
      <c r="C816" s="2" t="inlineStr">
        <is>
          <t>상장주식수 (보통+우선)(주)</t>
        </is>
      </c>
      <c r="D816" s="2" t="inlineStr">
        <is>
          <t>YEARLY</t>
        </is>
      </c>
      <c r="E816" s="8" t="n">
        <v>3000000</v>
      </c>
      <c r="F816" s="8" t="n">
        <v>3010000</v>
      </c>
      <c r="G816" s="8" t="n">
        <v>3740000</v>
      </c>
      <c r="H816" s="8" t="n">
        <v>37500000</v>
      </c>
      <c r="I816" s="8" t="n">
        <v>37500000</v>
      </c>
      <c r="J816" s="8" t="n">
        <v>37500000</v>
      </c>
      <c r="K816" s="8" t="n">
        <v>37500000</v>
      </c>
      <c r="L816" s="8" t="n">
        <v>40396365</v>
      </c>
      <c r="M816" s="8" t="n">
        <v>40396365</v>
      </c>
      <c r="N816" s="8" t="n">
        <v>40396365</v>
      </c>
      <c r="O816" s="8" t="n">
        <v>40396365</v>
      </c>
    </row>
    <row r="817">
      <c r="A817" s="2" t="inlineStr">
        <is>
          <t>A004830</t>
        </is>
      </c>
      <c r="B817" s="5" t="inlineStr">
        <is>
          <t>덕성</t>
        </is>
      </c>
      <c r="C817" s="2" t="inlineStr">
        <is>
          <t>상장주식수 (보통+우선)(주)</t>
        </is>
      </c>
      <c r="D817" s="2" t="inlineStr">
        <is>
          <t>YEARLY</t>
        </is>
      </c>
      <c r="E817" s="9" t="n">
        <v>17072000</v>
      </c>
      <c r="F817" s="9" t="n">
        <v>17072000</v>
      </c>
      <c r="G817" s="9" t="n">
        <v>17072000</v>
      </c>
      <c r="H817" s="9" t="n">
        <v>17072000</v>
      </c>
      <c r="I817" s="9" t="n">
        <v>17072000</v>
      </c>
      <c r="J817" s="9" t="n">
        <v>17072000</v>
      </c>
      <c r="K817" s="9" t="n">
        <v>17072000</v>
      </c>
      <c r="L817" s="9" t="n">
        <v>17072000</v>
      </c>
      <c r="M817" s="9" t="n">
        <v>17072000</v>
      </c>
      <c r="N817" s="9" t="n">
        <v>17072000</v>
      </c>
      <c r="O817" s="9" t="n">
        <v>17072000</v>
      </c>
    </row>
    <row r="818">
      <c r="A818" s="2" t="inlineStr">
        <is>
          <t>A038460</t>
        </is>
      </c>
      <c r="B818" s="5" t="inlineStr">
        <is>
          <t>바이오스마트</t>
        </is>
      </c>
      <c r="C818" s="2" t="inlineStr">
        <is>
          <t>상장주식수 (보통+우선)(주)</t>
        </is>
      </c>
      <c r="D818" s="2" t="inlineStr">
        <is>
          <t>YEARLY</t>
        </is>
      </c>
      <c r="E818" s="9" t="n">
        <v>40407672</v>
      </c>
      <c r="F818" s="9" t="n">
        <v>44630896</v>
      </c>
      <c r="G818" s="9" t="n">
        <v>44630896</v>
      </c>
      <c r="H818" s="9" t="n">
        <v>46887136</v>
      </c>
      <c r="I818" s="9" t="n">
        <v>8353236</v>
      </c>
      <c r="J818" s="9" t="n">
        <v>10986284</v>
      </c>
      <c r="K818" s="9" t="n">
        <v>11344890</v>
      </c>
      <c r="L818" s="9" t="n">
        <v>12804658</v>
      </c>
      <c r="M818" s="9" t="n">
        <v>14375018</v>
      </c>
      <c r="N818" s="9" t="n">
        <v>16613085</v>
      </c>
      <c r="O818" s="9" t="n">
        <v>16613085</v>
      </c>
    </row>
    <row r="819">
      <c r="A819" s="2" t="inlineStr">
        <is>
          <t>A079370</t>
        </is>
      </c>
      <c r="B819" s="5" t="inlineStr">
        <is>
          <t>제우스</t>
        </is>
      </c>
      <c r="C819" s="2" t="inlineStr">
        <is>
          <t>상장주식수 (보통+우선)(주)</t>
        </is>
      </c>
      <c r="D819" s="2" t="inlineStr">
        <is>
          <t>YEARLY</t>
        </is>
      </c>
      <c r="E819" s="9" t="n">
        <v>9440000</v>
      </c>
      <c r="F819" s="9" t="n">
        <v>9440000</v>
      </c>
      <c r="G819" s="9" t="n">
        <v>9440000</v>
      </c>
      <c r="H819" s="9" t="n">
        <v>9440000</v>
      </c>
      <c r="I819" s="9" t="n">
        <v>9440000</v>
      </c>
      <c r="J819" s="9" t="n">
        <v>9440000</v>
      </c>
      <c r="K819" s="9" t="n">
        <v>9440000</v>
      </c>
      <c r="L819" s="9" t="n">
        <v>9440000</v>
      </c>
      <c r="M819" s="9" t="n">
        <v>9440000</v>
      </c>
      <c r="N819" s="9" t="n">
        <v>10384000</v>
      </c>
      <c r="O819" s="9" t="n">
        <v>10384000</v>
      </c>
    </row>
    <row r="820">
      <c r="A820" s="2" t="inlineStr">
        <is>
          <t>A080420</t>
        </is>
      </c>
      <c r="B820" s="5" t="inlineStr">
        <is>
          <t>이노칩</t>
        </is>
      </c>
      <c r="C820" s="2" t="inlineStr">
        <is>
          <t>상장주식수 (보통+우선)(주)</t>
        </is>
      </c>
      <c r="D820" s="2" t="inlineStr">
        <is>
          <t>YEARLY</t>
        </is>
      </c>
      <c r="E820" s="9" t="n">
        <v>6965648</v>
      </c>
      <c r="F820" s="9" t="n">
        <v>10381782</v>
      </c>
      <c r="G820" s="9" t="n">
        <v>14907743</v>
      </c>
      <c r="H820" s="9" t="n">
        <v>14907743</v>
      </c>
      <c r="I820" s="9" t="n">
        <v>14907743</v>
      </c>
      <c r="J820" s="9" t="n">
        <v>14907743</v>
      </c>
      <c r="K820" s="9" t="n">
        <v>14907743</v>
      </c>
      <c r="L820" s="9" t="n">
        <v>14907743</v>
      </c>
      <c r="M820" s="9" t="n">
        <v>14907743</v>
      </c>
      <c r="N820" s="9" t="n">
        <v>14907743</v>
      </c>
      <c r="O820" s="9" t="n">
        <v>14907743</v>
      </c>
    </row>
    <row r="821">
      <c r="A821" s="2" t="inlineStr">
        <is>
          <t>A023000</t>
        </is>
      </c>
      <c r="B821" s="5" t="inlineStr">
        <is>
          <t>삼원강재</t>
        </is>
      </c>
      <c r="C821" s="2" t="inlineStr">
        <is>
          <t>상장주식수 (보통+우선)(주)</t>
        </is>
      </c>
      <c r="D821" s="2" t="inlineStr">
        <is>
          <t>YEARLY</t>
        </is>
      </c>
      <c r="E821" s="9" t="n"/>
      <c r="F821" s="9" t="n"/>
      <c r="G821" s="9" t="n"/>
      <c r="H821" s="9" t="n"/>
      <c r="I821" s="9" t="n"/>
      <c r="J821" s="9" t="n">
        <v>40000000</v>
      </c>
      <c r="K821" s="9" t="n">
        <v>40000000</v>
      </c>
      <c r="L821" s="9" t="n">
        <v>40000000</v>
      </c>
      <c r="M821" s="9" t="n">
        <v>40000000</v>
      </c>
      <c r="N821" s="9" t="n">
        <v>40000000</v>
      </c>
      <c r="O821" s="9" t="n">
        <v>40000000</v>
      </c>
    </row>
    <row r="822">
      <c r="A822" s="2" t="inlineStr">
        <is>
          <t>A033170</t>
        </is>
      </c>
      <c r="B822" s="5" t="inlineStr">
        <is>
          <t>시그네틱스</t>
        </is>
      </c>
      <c r="C822" s="2" t="inlineStr">
        <is>
          <t>상장주식수 (보통+우선)(주)</t>
        </is>
      </c>
      <c r="D822" s="2" t="inlineStr">
        <is>
          <t>YEARLY</t>
        </is>
      </c>
      <c r="E822" s="8" t="n"/>
      <c r="F822" s="8" t="n"/>
      <c r="G822" s="8" t="n"/>
      <c r="H822" s="8" t="n"/>
      <c r="I822" s="8" t="n">
        <v>85728319</v>
      </c>
      <c r="J822" s="8" t="n">
        <v>85728319</v>
      </c>
      <c r="K822" s="8" t="n">
        <v>85728319</v>
      </c>
      <c r="L822" s="8" t="n">
        <v>85728319</v>
      </c>
      <c r="M822" s="8" t="n">
        <v>85728319</v>
      </c>
      <c r="N822" s="8" t="n">
        <v>85728319</v>
      </c>
      <c r="O822" s="8" t="n">
        <v>85728319</v>
      </c>
    </row>
    <row r="823">
      <c r="A823" s="2" t="inlineStr">
        <is>
          <t>A110570</t>
        </is>
      </c>
      <c r="B823" s="5" t="inlineStr">
        <is>
          <t>넥솔론</t>
        </is>
      </c>
      <c r="C823" s="2" t="inlineStr">
        <is>
          <t>상장주식수 (보통+우선)(주)</t>
        </is>
      </c>
      <c r="D823" s="2" t="inlineStr">
        <is>
          <t>YEARLY</t>
        </is>
      </c>
      <c r="E823" s="8" t="n"/>
      <c r="F823" s="8" t="n"/>
      <c r="G823" s="8" t="n"/>
      <c r="H823" s="8" t="n"/>
      <c r="I823" s="8" t="n"/>
      <c r="J823" s="8" t="n">
        <v>79065200</v>
      </c>
      <c r="K823" s="8" t="n">
        <v>114761280</v>
      </c>
      <c r="L823" s="8" t="n">
        <v>122007656</v>
      </c>
      <c r="M823" s="8" t="n">
        <v>134302027</v>
      </c>
      <c r="N823" s="8" t="n">
        <v>160711257</v>
      </c>
      <c r="O823" s="8" t="n">
        <v>160711257</v>
      </c>
    </row>
    <row r="824">
      <c r="A824" s="2" t="inlineStr">
        <is>
          <t>A039560</t>
        </is>
      </c>
      <c r="B824" s="5" t="inlineStr">
        <is>
          <t>다산네트웍스</t>
        </is>
      </c>
      <c r="C824" s="2" t="inlineStr">
        <is>
          <t>상장주식수 (보통+우선)(주)</t>
        </is>
      </c>
      <c r="D824" s="2" t="inlineStr">
        <is>
          <t>YEARLY</t>
        </is>
      </c>
      <c r="E824" s="8" t="n">
        <v>14073919</v>
      </c>
      <c r="F824" s="8" t="n">
        <v>14073919</v>
      </c>
      <c r="G824" s="8" t="n">
        <v>18343134</v>
      </c>
      <c r="H824" s="8" t="n">
        <v>18343134</v>
      </c>
      <c r="I824" s="8" t="n">
        <v>19476006</v>
      </c>
      <c r="J824" s="8" t="n">
        <v>18476006</v>
      </c>
      <c r="K824" s="8" t="n">
        <v>18476006</v>
      </c>
      <c r="L824" s="8" t="n">
        <v>18476006</v>
      </c>
      <c r="M824" s="8" t="n">
        <v>18476006</v>
      </c>
      <c r="N824" s="8" t="n">
        <v>19962332</v>
      </c>
      <c r="O824" s="8" t="n">
        <v>19962332</v>
      </c>
    </row>
    <row r="825">
      <c r="A825" s="2" t="inlineStr">
        <is>
          <t>A007120</t>
        </is>
      </c>
      <c r="B825" s="5" t="inlineStr">
        <is>
          <t>미래아이앤지</t>
        </is>
      </c>
      <c r="C825" s="2" t="inlineStr">
        <is>
          <t>상장주식수 (보통+우선)(주)</t>
        </is>
      </c>
      <c r="D825" s="2" t="inlineStr">
        <is>
          <t>YEARLY</t>
        </is>
      </c>
      <c r="E825" s="8" t="n">
        <v>17157895</v>
      </c>
      <c r="F825" s="8" t="n">
        <v>17157895</v>
      </c>
      <c r="G825" s="8" t="n">
        <v>17207895</v>
      </c>
      <c r="H825" s="8" t="n">
        <v>17207895</v>
      </c>
      <c r="I825" s="8" t="n">
        <v>23090245</v>
      </c>
      <c r="J825" s="8" t="n">
        <v>23090245</v>
      </c>
      <c r="K825" s="8" t="n">
        <v>23090245</v>
      </c>
      <c r="L825" s="8" t="n">
        <v>23638191</v>
      </c>
      <c r="M825" s="8" t="n">
        <v>52825604</v>
      </c>
      <c r="N825" s="8" t="n">
        <v>58156940</v>
      </c>
      <c r="O825" s="8" t="n">
        <v>58156940</v>
      </c>
    </row>
    <row r="826">
      <c r="A826" s="2" t="inlineStr">
        <is>
          <t>A002170</t>
        </is>
      </c>
      <c r="B826" s="5" t="inlineStr">
        <is>
          <t>삼양통상</t>
        </is>
      </c>
      <c r="C826" s="2" t="inlineStr">
        <is>
          <t>상장주식수 (보통+우선)(주)</t>
        </is>
      </c>
      <c r="D826" s="2" t="inlineStr">
        <is>
          <t>YEARLY</t>
        </is>
      </c>
      <c r="E826" s="8" t="n">
        <v>3000000</v>
      </c>
      <c r="F826" s="8" t="n">
        <v>3000000</v>
      </c>
      <c r="G826" s="8" t="n">
        <v>3000000</v>
      </c>
      <c r="H826" s="8" t="n">
        <v>3000000</v>
      </c>
      <c r="I826" s="8" t="n">
        <v>3000000</v>
      </c>
      <c r="J826" s="8" t="n">
        <v>3000000</v>
      </c>
      <c r="K826" s="8" t="n">
        <v>3000000</v>
      </c>
      <c r="L826" s="8" t="n">
        <v>3000000</v>
      </c>
      <c r="M826" s="8" t="n">
        <v>3000000</v>
      </c>
      <c r="N826" s="8" t="n">
        <v>3000000</v>
      </c>
      <c r="O826" s="8" t="n">
        <v>3000000</v>
      </c>
    </row>
    <row r="827">
      <c r="A827" s="2" t="inlineStr">
        <is>
          <t>A078140</t>
        </is>
      </c>
      <c r="B827" s="5" t="inlineStr">
        <is>
          <t>대봉엘에스</t>
        </is>
      </c>
      <c r="C827" s="2" t="inlineStr">
        <is>
          <t>상장주식수 (보통+우선)(주)</t>
        </is>
      </c>
      <c r="D827" s="2" t="inlineStr">
        <is>
          <t>YEARLY</t>
        </is>
      </c>
      <c r="E827" s="9" t="n">
        <v>4300000</v>
      </c>
      <c r="F827" s="9" t="n">
        <v>4300000</v>
      </c>
      <c r="G827" s="9" t="n">
        <v>4300000</v>
      </c>
      <c r="H827" s="9" t="n">
        <v>4300000</v>
      </c>
      <c r="I827" s="9" t="n">
        <v>4400835</v>
      </c>
      <c r="J827" s="9" t="n">
        <v>11061356</v>
      </c>
      <c r="K827" s="9" t="n">
        <v>11086579</v>
      </c>
      <c r="L827" s="9" t="n">
        <v>11086579</v>
      </c>
      <c r="M827" s="9" t="n">
        <v>11086579</v>
      </c>
      <c r="N827" s="9" t="n">
        <v>11086579</v>
      </c>
      <c r="O827" s="9" t="n">
        <v>11086579</v>
      </c>
    </row>
    <row r="828">
      <c r="A828" s="2" t="inlineStr">
        <is>
          <t>A046210</t>
        </is>
      </c>
      <c r="B828" s="5" t="inlineStr">
        <is>
          <t>파나진</t>
        </is>
      </c>
      <c r="C828" s="2" t="inlineStr">
        <is>
          <t>상장주식수 (보통+우선)(주)</t>
        </is>
      </c>
      <c r="D828" s="2" t="inlineStr">
        <is>
          <t>YEARLY</t>
        </is>
      </c>
      <c r="E828" s="9" t="n">
        <v>20336458</v>
      </c>
      <c r="F828" s="9" t="n">
        <v>21844928</v>
      </c>
      <c r="G828" s="9" t="n">
        <v>22898398</v>
      </c>
      <c r="H828" s="9" t="n">
        <v>24081498</v>
      </c>
      <c r="I828" s="9" t="n">
        <v>24843882</v>
      </c>
      <c r="J828" s="9" t="n">
        <v>24845882</v>
      </c>
      <c r="K828" s="9" t="n">
        <v>24845882</v>
      </c>
      <c r="L828" s="9" t="n">
        <v>26806666</v>
      </c>
      <c r="M828" s="9" t="n">
        <v>26806666</v>
      </c>
      <c r="N828" s="9" t="n">
        <v>26806666</v>
      </c>
      <c r="O828" s="9" t="n">
        <v>26806666</v>
      </c>
    </row>
    <row r="829">
      <c r="A829" s="2" t="inlineStr">
        <is>
          <t>A034940</t>
        </is>
      </c>
      <c r="B829" s="5" t="inlineStr">
        <is>
          <t>조아제약</t>
        </is>
      </c>
      <c r="C829" s="2" t="inlineStr">
        <is>
          <t>상장주식수 (보통+우선)(주)</t>
        </is>
      </c>
      <c r="D829" s="2" t="inlineStr">
        <is>
          <t>YEARLY</t>
        </is>
      </c>
      <c r="E829" s="9" t="n">
        <v>22719370</v>
      </c>
      <c r="F829" s="9" t="n">
        <v>23123651</v>
      </c>
      <c r="G829" s="9" t="n">
        <v>26722212</v>
      </c>
      <c r="H829" s="9" t="n">
        <v>26741604</v>
      </c>
      <c r="I829" s="9" t="n">
        <v>27212192</v>
      </c>
      <c r="J829" s="9" t="n">
        <v>28310231</v>
      </c>
      <c r="K829" s="9" t="n">
        <v>28310231</v>
      </c>
      <c r="L829" s="9" t="n">
        <v>28310231</v>
      </c>
      <c r="M829" s="9" t="n">
        <v>28310231</v>
      </c>
      <c r="N829" s="9" t="n">
        <v>28310231</v>
      </c>
      <c r="O829" s="9" t="n">
        <v>28310231</v>
      </c>
    </row>
    <row r="830">
      <c r="A830" s="2" t="inlineStr">
        <is>
          <t>A033320</t>
        </is>
      </c>
      <c r="B830" s="5" t="inlineStr">
        <is>
          <t>제이씨현시스템</t>
        </is>
      </c>
      <c r="C830" s="2" t="inlineStr">
        <is>
          <t>상장주식수 (보통+우선)(주)</t>
        </is>
      </c>
      <c r="D830" s="2" t="inlineStr">
        <is>
          <t>YEARLY</t>
        </is>
      </c>
      <c r="E830" s="9" t="n">
        <v>18346532</v>
      </c>
      <c r="F830" s="9" t="n">
        <v>18722432</v>
      </c>
      <c r="G830" s="9" t="n">
        <v>19042432</v>
      </c>
      <c r="H830" s="9" t="n">
        <v>19102432</v>
      </c>
      <c r="I830" s="9" t="n">
        <v>19102432</v>
      </c>
      <c r="J830" s="9" t="n">
        <v>19114432</v>
      </c>
      <c r="K830" s="9" t="n">
        <v>19114432</v>
      </c>
      <c r="L830" s="9" t="n">
        <v>19114432</v>
      </c>
      <c r="M830" s="9" t="n">
        <v>19114432</v>
      </c>
      <c r="N830" s="9" t="n">
        <v>19114432</v>
      </c>
      <c r="O830" s="9" t="n">
        <v>19114432</v>
      </c>
    </row>
    <row r="831">
      <c r="A831" s="2" t="inlineStr">
        <is>
          <t>A003830</t>
        </is>
      </c>
      <c r="B831" s="5" t="inlineStr">
        <is>
          <t>대한화섬</t>
        </is>
      </c>
      <c r="C831" s="2" t="inlineStr">
        <is>
          <t>상장주식수 (보통+우선)(주)</t>
        </is>
      </c>
      <c r="D831" s="2" t="inlineStr">
        <is>
          <t>YEARLY</t>
        </is>
      </c>
      <c r="E831" s="9" t="n">
        <v>1328000</v>
      </c>
      <c r="F831" s="9" t="n">
        <v>1328000</v>
      </c>
      <c r="G831" s="9" t="n">
        <v>1328000</v>
      </c>
      <c r="H831" s="9" t="n">
        <v>1328000</v>
      </c>
      <c r="I831" s="9" t="n">
        <v>1328000</v>
      </c>
      <c r="J831" s="9" t="n">
        <v>1328000</v>
      </c>
      <c r="K831" s="9" t="n">
        <v>1328000</v>
      </c>
      <c r="L831" s="9" t="n">
        <v>1328000</v>
      </c>
      <c r="M831" s="9" t="n">
        <v>1328000</v>
      </c>
      <c r="N831" s="9" t="n">
        <v>1328000</v>
      </c>
      <c r="O831" s="9" t="n">
        <v>1328000</v>
      </c>
    </row>
    <row r="832">
      <c r="A832" s="2" t="inlineStr">
        <is>
          <t>A079660</t>
        </is>
      </c>
      <c r="B832" s="5" t="inlineStr">
        <is>
          <t>사조해표</t>
        </is>
      </c>
      <c r="C832" s="2" t="inlineStr">
        <is>
          <t>상장주식수 (보통+우선)(주)</t>
        </is>
      </c>
      <c r="D832" s="2" t="inlineStr">
        <is>
          <t>YEARLY</t>
        </is>
      </c>
      <c r="E832" s="8" t="n">
        <v>7160000</v>
      </c>
      <c r="F832" s="8" t="n">
        <v>7160000</v>
      </c>
      <c r="G832" s="8" t="n">
        <v>7160000</v>
      </c>
      <c r="H832" s="8" t="n">
        <v>7160000</v>
      </c>
      <c r="I832" s="8" t="n">
        <v>7160000</v>
      </c>
      <c r="J832" s="8" t="n">
        <v>7160000</v>
      </c>
      <c r="K832" s="8" t="n">
        <v>7160000</v>
      </c>
      <c r="L832" s="8" t="n">
        <v>7160000</v>
      </c>
      <c r="M832" s="8" t="n">
        <v>7160000</v>
      </c>
      <c r="N832" s="8" t="n">
        <v>7160000</v>
      </c>
      <c r="O832" s="8" t="n">
        <v>7160000</v>
      </c>
    </row>
    <row r="833">
      <c r="A833" s="2" t="inlineStr">
        <is>
          <t>A011150</t>
        </is>
      </c>
      <c r="B833" s="5" t="inlineStr">
        <is>
          <t>CJ씨푸드</t>
        </is>
      </c>
      <c r="C833" s="2" t="inlineStr">
        <is>
          <t>상장주식수 (보통+우선)(주)</t>
        </is>
      </c>
      <c r="D833" s="2" t="inlineStr">
        <is>
          <t>YEARLY</t>
        </is>
      </c>
      <c r="E833" s="8" t="n">
        <v>36130773</v>
      </c>
      <c r="F833" s="8" t="n">
        <v>36130773</v>
      </c>
      <c r="G833" s="8" t="n">
        <v>36130773</v>
      </c>
      <c r="H833" s="8" t="n">
        <v>36130773</v>
      </c>
      <c r="I833" s="8" t="n">
        <v>36130773</v>
      </c>
      <c r="J833" s="8" t="n">
        <v>36130773</v>
      </c>
      <c r="K833" s="8" t="n">
        <v>36130773</v>
      </c>
      <c r="L833" s="8" t="n">
        <v>36130773</v>
      </c>
      <c r="M833" s="8" t="n">
        <v>36130773</v>
      </c>
      <c r="N833" s="8" t="n">
        <v>36130773</v>
      </c>
      <c r="O833" s="8" t="n">
        <v>36130773</v>
      </c>
    </row>
    <row r="834">
      <c r="A834" s="2" t="inlineStr">
        <is>
          <t>A004560</t>
        </is>
      </c>
      <c r="B834" s="5" t="inlineStr">
        <is>
          <t>현대비앤지스틸</t>
        </is>
      </c>
      <c r="C834" s="2" t="inlineStr">
        <is>
          <t>상장주식수 (보통+우선)(주)</t>
        </is>
      </c>
      <c r="D834" s="2" t="inlineStr">
        <is>
          <t>YEARLY</t>
        </is>
      </c>
      <c r="E834" s="8" t="n">
        <v>15188663</v>
      </c>
      <c r="F834" s="8" t="n">
        <v>15188663</v>
      </c>
      <c r="G834" s="8" t="n">
        <v>15188663</v>
      </c>
      <c r="H834" s="8" t="n">
        <v>15188663</v>
      </c>
      <c r="I834" s="8" t="n">
        <v>15188663</v>
      </c>
      <c r="J834" s="8" t="n">
        <v>15188663</v>
      </c>
      <c r="K834" s="8" t="n">
        <v>15188663</v>
      </c>
      <c r="L834" s="8" t="n">
        <v>15188663</v>
      </c>
      <c r="M834" s="8" t="n">
        <v>15188663</v>
      </c>
      <c r="N834" s="8" t="n">
        <v>15188663</v>
      </c>
      <c r="O834" s="8" t="n">
        <v>15188663</v>
      </c>
    </row>
    <row r="835">
      <c r="A835" s="2" t="inlineStr">
        <is>
          <t>A050110</t>
        </is>
      </c>
      <c r="B835" s="5" t="inlineStr">
        <is>
          <t>캠시스</t>
        </is>
      </c>
      <c r="C835" s="2" t="inlineStr">
        <is>
          <t>상장주식수 (보통+우선)(주)</t>
        </is>
      </c>
      <c r="D835" s="2" t="inlineStr">
        <is>
          <t>YEARLY</t>
        </is>
      </c>
      <c r="E835" s="8" t="n">
        <v>17867336</v>
      </c>
      <c r="F835" s="8" t="n">
        <v>34015941</v>
      </c>
      <c r="G835" s="8" t="n">
        <v>34079792</v>
      </c>
      <c r="H835" s="8" t="n">
        <v>34079792</v>
      </c>
      <c r="I835" s="8" t="n">
        <v>38161424</v>
      </c>
      <c r="J835" s="8" t="n">
        <v>38161424</v>
      </c>
      <c r="K835" s="8" t="n">
        <v>38161424</v>
      </c>
      <c r="L835" s="8" t="n">
        <v>41920821</v>
      </c>
      <c r="M835" s="8" t="n">
        <v>41920821</v>
      </c>
      <c r="N835" s="8" t="n">
        <v>43287874</v>
      </c>
      <c r="O835" s="8" t="n">
        <v>43287874</v>
      </c>
    </row>
    <row r="836">
      <c r="A836" s="2" t="inlineStr">
        <is>
          <t>A092070</t>
        </is>
      </c>
      <c r="B836" s="5" t="inlineStr">
        <is>
          <t>디엔에프</t>
        </is>
      </c>
      <c r="C836" s="2" t="inlineStr">
        <is>
          <t>상장주식수 (보통+우선)(주)</t>
        </is>
      </c>
      <c r="D836" s="2" t="inlineStr">
        <is>
          <t>YEARLY</t>
        </is>
      </c>
      <c r="E836" s="8" t="n"/>
      <c r="F836" s="8" t="n">
        <v>5248000</v>
      </c>
      <c r="G836" s="8" t="n">
        <v>6297600</v>
      </c>
      <c r="H836" s="8" t="n">
        <v>6297600</v>
      </c>
      <c r="I836" s="8" t="n">
        <v>6297600</v>
      </c>
      <c r="J836" s="8" t="n">
        <v>9441399</v>
      </c>
      <c r="K836" s="8" t="n">
        <v>9441399</v>
      </c>
      <c r="L836" s="8" t="n">
        <v>9441399</v>
      </c>
      <c r="M836" s="8" t="n">
        <v>10761828</v>
      </c>
      <c r="N836" s="8" t="n">
        <v>10761828</v>
      </c>
      <c r="O836" s="8" t="n">
        <v>10761828</v>
      </c>
    </row>
    <row r="837">
      <c r="A837" s="2" t="inlineStr">
        <is>
          <t>A020760</t>
        </is>
      </c>
      <c r="B837" s="5" t="inlineStr">
        <is>
          <t>일진디스플</t>
        </is>
      </c>
      <c r="C837" s="2" t="inlineStr">
        <is>
          <t>상장주식수 (보통+우선)(주)</t>
        </is>
      </c>
      <c r="D837" s="2" t="inlineStr">
        <is>
          <t>YEARLY</t>
        </is>
      </c>
      <c r="E837" s="9" t="n">
        <v>2518149</v>
      </c>
      <c r="F837" s="9" t="n">
        <v>3351167</v>
      </c>
      <c r="G837" s="9" t="n">
        <v>5369728</v>
      </c>
      <c r="H837" s="9" t="n">
        <v>25746121</v>
      </c>
      <c r="I837" s="9" t="n">
        <v>25754111</v>
      </c>
      <c r="J837" s="9" t="n">
        <v>27126558</v>
      </c>
      <c r="K837" s="9" t="n">
        <v>27423528</v>
      </c>
      <c r="L837" s="9" t="n">
        <v>28314440</v>
      </c>
      <c r="M837" s="9" t="n">
        <v>28314440</v>
      </c>
      <c r="N837" s="9" t="n">
        <v>28314440</v>
      </c>
      <c r="O837" s="9" t="n">
        <v>28314440</v>
      </c>
    </row>
    <row r="838">
      <c r="A838" s="2" t="inlineStr">
        <is>
          <t>A160600</t>
        </is>
      </c>
      <c r="B838" s="5" t="inlineStr">
        <is>
          <t>에스엔텍</t>
        </is>
      </c>
      <c r="C838" s="2" t="inlineStr">
        <is>
          <t>상장주식수 (보통+우선)(주)</t>
        </is>
      </c>
      <c r="D838" s="2" t="inlineStr">
        <is>
          <t>YEARLY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>
        <v>7217993</v>
      </c>
      <c r="O838" s="9" t="n">
        <v>7217993</v>
      </c>
    </row>
    <row r="839">
      <c r="A839" s="2" t="inlineStr">
        <is>
          <t>A019660</t>
        </is>
      </c>
      <c r="B839" s="5" t="inlineStr">
        <is>
          <t>글로본</t>
        </is>
      </c>
      <c r="C839" s="2" t="inlineStr">
        <is>
          <t>상장주식수 (보통+우선)(주)</t>
        </is>
      </c>
      <c r="D839" s="2" t="inlineStr">
        <is>
          <t>YEARLY</t>
        </is>
      </c>
      <c r="E839" s="9" t="n">
        <v>21228760</v>
      </c>
      <c r="F839" s="9" t="n">
        <v>14474996</v>
      </c>
      <c r="G839" s="9" t="n">
        <v>34613394</v>
      </c>
      <c r="H839" s="9" t="n">
        <v>35413394</v>
      </c>
      <c r="I839" s="9" t="n">
        <v>45602394</v>
      </c>
      <c r="J839" s="9" t="n">
        <v>45602394</v>
      </c>
      <c r="K839" s="9" t="n">
        <v>45602394</v>
      </c>
      <c r="L839" s="9" t="n">
        <v>8668702</v>
      </c>
      <c r="M839" s="9" t="n">
        <v>17401509</v>
      </c>
      <c r="N839" s="9" t="n">
        <v>18663047</v>
      </c>
      <c r="O839" s="9" t="n">
        <v>28001047</v>
      </c>
    </row>
    <row r="840">
      <c r="A840" s="2" t="inlineStr">
        <is>
          <t>A030210</t>
        </is>
      </c>
      <c r="B840" s="5" t="inlineStr">
        <is>
          <t>KTB투자증권</t>
        </is>
      </c>
      <c r="C840" s="2" t="inlineStr">
        <is>
          <t>상장주식수 (보통+우선)(주)</t>
        </is>
      </c>
      <c r="D840" s="2" t="inlineStr">
        <is>
          <t>YEARLY</t>
        </is>
      </c>
      <c r="E840" s="9" t="n">
        <v>60314092</v>
      </c>
      <c r="F840" s="9" t="n">
        <v>60314092</v>
      </c>
      <c r="G840" s="9" t="n">
        <v>60314092</v>
      </c>
      <c r="H840" s="9" t="n">
        <v>60314092</v>
      </c>
      <c r="I840" s="9" t="n">
        <v>60314092</v>
      </c>
      <c r="J840" s="9" t="n">
        <v>60314092</v>
      </c>
      <c r="K840" s="9" t="n">
        <v>60314092</v>
      </c>
      <c r="L840" s="9" t="n">
        <v>60314092</v>
      </c>
      <c r="M840" s="9" t="n">
        <v>60314092</v>
      </c>
      <c r="N840" s="9" t="n">
        <v>60314092</v>
      </c>
      <c r="O840" s="9" t="n">
        <v>60314092</v>
      </c>
    </row>
    <row r="841">
      <c r="A841" s="2" t="inlineStr">
        <is>
          <t>A039830</t>
        </is>
      </c>
      <c r="B841" s="5" t="inlineStr">
        <is>
          <t>오로라</t>
        </is>
      </c>
      <c r="C841" s="2" t="inlineStr">
        <is>
          <t>상장주식수 (보통+우선)(주)</t>
        </is>
      </c>
      <c r="D841" s="2" t="inlineStr">
        <is>
          <t>YEARLY</t>
        </is>
      </c>
      <c r="E841" s="9" t="n">
        <v>8640000</v>
      </c>
      <c r="F841" s="9" t="n">
        <v>10762890</v>
      </c>
      <c r="G841" s="9" t="n">
        <v>10762890</v>
      </c>
      <c r="H841" s="9" t="n">
        <v>10762890</v>
      </c>
      <c r="I841" s="9" t="n">
        <v>10762890</v>
      </c>
      <c r="J841" s="9" t="n">
        <v>10762890</v>
      </c>
      <c r="K841" s="9" t="n">
        <v>10762890</v>
      </c>
      <c r="L841" s="9" t="n">
        <v>10762890</v>
      </c>
      <c r="M841" s="9" t="n">
        <v>10762890</v>
      </c>
      <c r="N841" s="9" t="n">
        <v>10762890</v>
      </c>
      <c r="O841" s="9" t="n">
        <v>10762890</v>
      </c>
    </row>
    <row r="842">
      <c r="A842" s="2" t="inlineStr">
        <is>
          <t>A105840</t>
        </is>
      </c>
      <c r="B842" s="5" t="inlineStr">
        <is>
          <t>우진</t>
        </is>
      </c>
      <c r="C842" s="2" t="inlineStr">
        <is>
          <t>상장주식수 (보통+우선)(주)</t>
        </is>
      </c>
      <c r="D842" s="2" t="inlineStr">
        <is>
          <t>YEARLY</t>
        </is>
      </c>
      <c r="E842" s="8" t="n"/>
      <c r="F842" s="8" t="n"/>
      <c r="G842" s="8" t="n"/>
      <c r="H842" s="8" t="n"/>
      <c r="I842" s="8" t="n">
        <v>7880000</v>
      </c>
      <c r="J842" s="8" t="n">
        <v>8680000</v>
      </c>
      <c r="K842" s="8" t="n">
        <v>17360000</v>
      </c>
      <c r="L842" s="8" t="n">
        <v>17360000</v>
      </c>
      <c r="M842" s="8" t="n">
        <v>17360000</v>
      </c>
      <c r="N842" s="8" t="n">
        <v>17360000</v>
      </c>
      <c r="O842" s="8" t="n">
        <v>17360000</v>
      </c>
    </row>
    <row r="843">
      <c r="A843" s="2" t="inlineStr">
        <is>
          <t>A002210</t>
        </is>
      </c>
      <c r="B843" s="5" t="inlineStr">
        <is>
          <t>동성제약</t>
        </is>
      </c>
      <c r="C843" s="2" t="inlineStr">
        <is>
          <t>상장주식수 (보통+우선)(주)</t>
        </is>
      </c>
      <c r="D843" s="2" t="inlineStr">
        <is>
          <t>YEARLY</t>
        </is>
      </c>
      <c r="E843" s="8" t="n">
        <v>4225633</v>
      </c>
      <c r="F843" s="8" t="n">
        <v>4225633</v>
      </c>
      <c r="G843" s="8" t="n">
        <v>4225633</v>
      </c>
      <c r="H843" s="8" t="n">
        <v>21128165</v>
      </c>
      <c r="I843" s="8" t="n">
        <v>21128165</v>
      </c>
      <c r="J843" s="8" t="n">
        <v>21128165</v>
      </c>
      <c r="K843" s="8" t="n">
        <v>21128165</v>
      </c>
      <c r="L843" s="8" t="n">
        <v>21766460</v>
      </c>
      <c r="M843" s="8" t="n">
        <v>21766460</v>
      </c>
      <c r="N843" s="8" t="n">
        <v>22404756</v>
      </c>
      <c r="O843" s="8" t="n">
        <v>22404756</v>
      </c>
    </row>
    <row r="844">
      <c r="A844" s="2" t="inlineStr">
        <is>
          <t>A141020</t>
        </is>
      </c>
      <c r="B844" s="5" t="inlineStr">
        <is>
          <t>포티스</t>
        </is>
      </c>
      <c r="C844" s="2" t="inlineStr">
        <is>
          <t>상장주식수 (보통+우선)(주)</t>
        </is>
      </c>
      <c r="D844" s="2" t="inlineStr">
        <is>
          <t>YEARLY</t>
        </is>
      </c>
      <c r="E844" s="8" t="n"/>
      <c r="F844" s="8" t="n"/>
      <c r="G844" s="8" t="n"/>
      <c r="H844" s="8" t="n"/>
      <c r="I844" s="8" t="n"/>
      <c r="J844" s="8" t="n"/>
      <c r="K844" s="8" t="n"/>
      <c r="L844" s="8" t="n">
        <v>4977833</v>
      </c>
      <c r="M844" s="8" t="n">
        <v>19803210</v>
      </c>
      <c r="N844" s="8" t="n">
        <v>19803210</v>
      </c>
      <c r="O844" s="8" t="n">
        <v>19803210</v>
      </c>
    </row>
    <row r="845">
      <c r="A845" s="2" t="inlineStr">
        <is>
          <t>A049950</t>
        </is>
      </c>
      <c r="B845" s="5" t="inlineStr">
        <is>
          <t>미래컴퍼니</t>
        </is>
      </c>
      <c r="C845" s="2" t="inlineStr">
        <is>
          <t>상장주식수 (보통+우선)(주)</t>
        </is>
      </c>
      <c r="D845" s="2" t="inlineStr">
        <is>
          <t>YEARLY</t>
        </is>
      </c>
      <c r="E845" s="8" t="n">
        <v>7660828</v>
      </c>
      <c r="F845" s="8" t="n">
        <v>7660828</v>
      </c>
      <c r="G845" s="8" t="n">
        <v>7660828</v>
      </c>
      <c r="H845" s="8" t="n">
        <v>7660828</v>
      </c>
      <c r="I845" s="8" t="n">
        <v>7660828</v>
      </c>
      <c r="J845" s="8" t="n">
        <v>7660828</v>
      </c>
      <c r="K845" s="8" t="n">
        <v>7660828</v>
      </c>
      <c r="L845" s="8" t="n">
        <v>7660828</v>
      </c>
      <c r="M845" s="8" t="n">
        <v>7660828</v>
      </c>
      <c r="N845" s="8" t="n">
        <v>7660828</v>
      </c>
      <c r="O845" s="8" t="n">
        <v>7660828</v>
      </c>
    </row>
    <row r="846">
      <c r="A846" s="2" t="inlineStr">
        <is>
          <t>A084650</t>
        </is>
      </c>
      <c r="B846" s="5" t="inlineStr">
        <is>
          <t>랩지노믹스</t>
        </is>
      </c>
      <c r="C846" s="2" t="inlineStr">
        <is>
          <t>상장주식수 (보통+우선)(주)</t>
        </is>
      </c>
      <c r="D846" s="2" t="inlineStr">
        <is>
          <t>YEARLY</t>
        </is>
      </c>
      <c r="E846" s="8" t="n"/>
      <c r="F846" s="8" t="n"/>
      <c r="G846" s="8" t="n"/>
      <c r="H846" s="8" t="n"/>
      <c r="I846" s="8" t="n"/>
      <c r="J846" s="8" t="n"/>
      <c r="K846" s="8" t="n"/>
      <c r="L846" s="8" t="n">
        <v>3454176</v>
      </c>
      <c r="M846" s="8" t="n">
        <v>3966276</v>
      </c>
      <c r="N846" s="8" t="n">
        <v>4280076</v>
      </c>
      <c r="O846" s="8" t="n">
        <v>4280076</v>
      </c>
    </row>
    <row r="847">
      <c r="A847" s="2" t="inlineStr">
        <is>
          <t>A222980</t>
        </is>
      </c>
      <c r="B847" s="5" t="inlineStr">
        <is>
          <t>한국맥널티</t>
        </is>
      </c>
      <c r="C847" s="2" t="inlineStr">
        <is>
          <t>상장주식수 (보통+우선)(주)</t>
        </is>
      </c>
      <c r="D847" s="2" t="inlineStr">
        <is>
          <t>YEARLY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>
        <v>4975000</v>
      </c>
      <c r="O847" s="9" t="n">
        <v>4975000</v>
      </c>
    </row>
    <row r="848">
      <c r="A848" s="2" t="inlineStr">
        <is>
          <t>A004890</t>
        </is>
      </c>
      <c r="B848" s="5" t="inlineStr">
        <is>
          <t>동일산업</t>
        </is>
      </c>
      <c r="C848" s="2" t="inlineStr">
        <is>
          <t>상장주식수 (보통+우선)(주)</t>
        </is>
      </c>
      <c r="D848" s="2" t="inlineStr">
        <is>
          <t>YEARLY</t>
        </is>
      </c>
      <c r="E848" s="9" t="n">
        <v>2425215</v>
      </c>
      <c r="F848" s="9" t="n">
        <v>2425215</v>
      </c>
      <c r="G848" s="9" t="n">
        <v>2425215</v>
      </c>
      <c r="H848" s="9" t="n">
        <v>2425215</v>
      </c>
      <c r="I848" s="9" t="n">
        <v>2425215</v>
      </c>
      <c r="J848" s="9" t="n">
        <v>2425215</v>
      </c>
      <c r="K848" s="9" t="n">
        <v>2425215</v>
      </c>
      <c r="L848" s="9" t="n">
        <v>2425215</v>
      </c>
      <c r="M848" s="9" t="n">
        <v>2425215</v>
      </c>
      <c r="N848" s="9" t="n">
        <v>2425215</v>
      </c>
      <c r="O848" s="9" t="n">
        <v>2425215</v>
      </c>
    </row>
    <row r="849">
      <c r="A849" s="2" t="inlineStr">
        <is>
          <t>A083310</t>
        </is>
      </c>
      <c r="B849" s="5" t="inlineStr">
        <is>
          <t>엘오티베큠</t>
        </is>
      </c>
      <c r="C849" s="2" t="inlineStr">
        <is>
          <t>상장주식수 (보통+우선)(주)</t>
        </is>
      </c>
      <c r="D849" s="2" t="inlineStr">
        <is>
          <t>YEARLY</t>
        </is>
      </c>
      <c r="E849" s="9" t="n">
        <v>5100000</v>
      </c>
      <c r="F849" s="9" t="n">
        <v>10200000</v>
      </c>
      <c r="G849" s="9" t="n">
        <v>10200000</v>
      </c>
      <c r="H849" s="9" t="n">
        <v>10200000</v>
      </c>
      <c r="I849" s="9" t="n">
        <v>10200000</v>
      </c>
      <c r="J849" s="9" t="n">
        <v>10401647</v>
      </c>
      <c r="K849" s="9" t="n">
        <v>10699917</v>
      </c>
      <c r="L849" s="9" t="n">
        <v>10904701</v>
      </c>
      <c r="M849" s="9" t="n">
        <v>11122725</v>
      </c>
      <c r="N849" s="9" t="n">
        <v>11450049</v>
      </c>
      <c r="O849" s="9" t="n">
        <v>11450049</v>
      </c>
    </row>
    <row r="850">
      <c r="A850" s="2" t="inlineStr">
        <is>
          <t>A043650</t>
        </is>
      </c>
      <c r="B850" s="5" t="inlineStr">
        <is>
          <t>국순당</t>
        </is>
      </c>
      <c r="C850" s="2" t="inlineStr">
        <is>
          <t>상장주식수 (보통+우선)(주)</t>
        </is>
      </c>
      <c r="D850" s="2" t="inlineStr">
        <is>
          <t>YEARLY</t>
        </is>
      </c>
      <c r="E850" s="9" t="n">
        <v>17858304</v>
      </c>
      <c r="F850" s="9" t="n">
        <v>17858304</v>
      </c>
      <c r="G850" s="9" t="n">
        <v>17858304</v>
      </c>
      <c r="H850" s="9" t="n">
        <v>17858304</v>
      </c>
      <c r="I850" s="9" t="n">
        <v>17858304</v>
      </c>
      <c r="J850" s="9" t="n">
        <v>17858304</v>
      </c>
      <c r="K850" s="9" t="n">
        <v>17858304</v>
      </c>
      <c r="L850" s="9" t="n">
        <v>17858304</v>
      </c>
      <c r="M850" s="9" t="n">
        <v>17858304</v>
      </c>
      <c r="N850" s="9" t="n">
        <v>17858304</v>
      </c>
      <c r="O850" s="9" t="n">
        <v>17858304</v>
      </c>
    </row>
    <row r="851">
      <c r="A851" s="2" t="inlineStr">
        <is>
          <t>A109960</t>
        </is>
      </c>
      <c r="B851" s="5" t="inlineStr">
        <is>
          <t>로코조이</t>
        </is>
      </c>
      <c r="C851" s="2" t="inlineStr">
        <is>
          <t>상장주식수 (보통+우선)(주)</t>
        </is>
      </c>
      <c r="D851" s="2" t="inlineStr">
        <is>
          <t>YEARLY</t>
        </is>
      </c>
      <c r="E851" s="9" t="n"/>
      <c r="F851" s="9" t="n"/>
      <c r="G851" s="9" t="n"/>
      <c r="H851" s="9" t="n">
        <v>1875000</v>
      </c>
      <c r="I851" s="9" t="n">
        <v>1897500</v>
      </c>
      <c r="J851" s="9" t="n">
        <v>3795000</v>
      </c>
      <c r="K851" s="9" t="n">
        <v>3795000</v>
      </c>
      <c r="L851" s="9" t="n">
        <v>3795000</v>
      </c>
      <c r="M851" s="9" t="n">
        <v>3795000</v>
      </c>
      <c r="N851" s="9" t="n">
        <v>16922486</v>
      </c>
      <c r="O851" s="9" t="n">
        <v>16922486</v>
      </c>
    </row>
    <row r="852">
      <c r="A852" s="2" t="inlineStr">
        <is>
          <t>A004310</t>
        </is>
      </c>
      <c r="B852" s="5" t="inlineStr">
        <is>
          <t>현대약품</t>
        </is>
      </c>
      <c r="C852" s="2" t="inlineStr">
        <is>
          <t>상장주식수 (보통+우선)(주)</t>
        </is>
      </c>
      <c r="D852" s="2" t="inlineStr">
        <is>
          <t>YEARLY</t>
        </is>
      </c>
      <c r="E852" s="8" t="n">
        <v>2800000</v>
      </c>
      <c r="F852" s="8" t="n">
        <v>2800000</v>
      </c>
      <c r="G852" s="8" t="n">
        <v>28000000</v>
      </c>
      <c r="H852" s="8" t="n">
        <v>28000000</v>
      </c>
      <c r="I852" s="8" t="n">
        <v>28000000</v>
      </c>
      <c r="J852" s="8" t="n">
        <v>28000000</v>
      </c>
      <c r="K852" s="8" t="n">
        <v>28000000</v>
      </c>
      <c r="L852" s="8" t="n">
        <v>28000000</v>
      </c>
      <c r="M852" s="8" t="n">
        <v>28000000</v>
      </c>
      <c r="N852" s="8" t="n">
        <v>28000000</v>
      </c>
      <c r="O852" s="8" t="n">
        <v>28000000</v>
      </c>
    </row>
    <row r="853">
      <c r="A853" s="2" t="inlineStr">
        <is>
          <t>A036560</t>
        </is>
      </c>
      <c r="B853" s="5" t="inlineStr">
        <is>
          <t>영풍정밀</t>
        </is>
      </c>
      <c r="C853" s="2" t="inlineStr">
        <is>
          <t>상장주식수 (보통+우선)(주)</t>
        </is>
      </c>
      <c r="D853" s="2" t="inlineStr">
        <is>
          <t>YEARLY</t>
        </is>
      </c>
      <c r="E853" s="8" t="n">
        <v>1575000</v>
      </c>
      <c r="F853" s="8" t="n">
        <v>1575000</v>
      </c>
      <c r="G853" s="8" t="n">
        <v>15750000</v>
      </c>
      <c r="H853" s="8" t="n">
        <v>15750000</v>
      </c>
      <c r="I853" s="8" t="n">
        <v>15750000</v>
      </c>
      <c r="J853" s="8" t="n">
        <v>15750000</v>
      </c>
      <c r="K853" s="8" t="n">
        <v>15750000</v>
      </c>
      <c r="L853" s="8" t="n">
        <v>15750000</v>
      </c>
      <c r="M853" s="8" t="n">
        <v>15750000</v>
      </c>
      <c r="N853" s="8" t="n">
        <v>15750000</v>
      </c>
      <c r="O853" s="8" t="n">
        <v>15750000</v>
      </c>
    </row>
    <row r="854">
      <c r="A854" s="2" t="inlineStr">
        <is>
          <t>A053690</t>
        </is>
      </c>
      <c r="B854" s="5" t="inlineStr">
        <is>
          <t>한미글로벌</t>
        </is>
      </c>
      <c r="C854" s="2" t="inlineStr">
        <is>
          <t>상장주식수 (보통+우선)(주)</t>
        </is>
      </c>
      <c r="D854" s="2" t="inlineStr">
        <is>
          <t>YEARLY</t>
        </is>
      </c>
      <c r="E854" s="8" t="n"/>
      <c r="F854" s="8" t="n"/>
      <c r="G854" s="8" t="n"/>
      <c r="H854" s="8" t="n">
        <v>7100000</v>
      </c>
      <c r="I854" s="8" t="n">
        <v>7100000</v>
      </c>
      <c r="J854" s="8" t="n">
        <v>7100000</v>
      </c>
      <c r="K854" s="8" t="n">
        <v>7100000</v>
      </c>
      <c r="L854" s="8" t="n">
        <v>7100000</v>
      </c>
      <c r="M854" s="8" t="n">
        <v>7302424</v>
      </c>
      <c r="N854" s="8" t="n">
        <v>9719813</v>
      </c>
      <c r="O854" s="8" t="n">
        <v>9719813</v>
      </c>
    </row>
    <row r="855">
      <c r="A855" s="2" t="inlineStr">
        <is>
          <t>A161570</t>
        </is>
      </c>
      <c r="B855" s="5" t="inlineStr">
        <is>
          <t>미동전자통신</t>
        </is>
      </c>
      <c r="C855" s="2" t="inlineStr">
        <is>
          <t>상장주식수 (보통+우선)(주)</t>
        </is>
      </c>
      <c r="D855" s="2" t="inlineStr">
        <is>
          <t>YEARLY</t>
        </is>
      </c>
      <c r="E855" s="8" t="n"/>
      <c r="F855" s="8" t="n"/>
      <c r="G855" s="8" t="n"/>
      <c r="H855" s="8" t="n"/>
      <c r="I855" s="8" t="n"/>
      <c r="J855" s="8" t="n"/>
      <c r="K855" s="8" t="n"/>
      <c r="L855" s="8" t="n">
        <v>3000000</v>
      </c>
      <c r="M855" s="8" t="n">
        <v>9000000</v>
      </c>
      <c r="N855" s="8" t="n">
        <v>12800000</v>
      </c>
      <c r="O855" s="8" t="n">
        <v>12800000</v>
      </c>
    </row>
    <row r="856">
      <c r="A856" s="2" t="inlineStr">
        <is>
          <t>A078000</t>
        </is>
      </c>
      <c r="B856" s="5" t="inlineStr">
        <is>
          <t>텔코웨어</t>
        </is>
      </c>
      <c r="C856" s="2" t="inlineStr">
        <is>
          <t>상장주식수 (보통+우선)(주)</t>
        </is>
      </c>
      <c r="D856" s="2" t="inlineStr">
        <is>
          <t>YEARLY</t>
        </is>
      </c>
      <c r="E856" s="8" t="n">
        <v>10048081</v>
      </c>
      <c r="F856" s="8" t="n">
        <v>9702706</v>
      </c>
      <c r="G856" s="8" t="n">
        <v>9702706</v>
      </c>
      <c r="H856" s="8" t="n">
        <v>9702706</v>
      </c>
      <c r="I856" s="8" t="n">
        <v>9702706</v>
      </c>
      <c r="J856" s="8" t="n">
        <v>9702706</v>
      </c>
      <c r="K856" s="8" t="n">
        <v>9702706</v>
      </c>
      <c r="L856" s="8" t="n">
        <v>9702706</v>
      </c>
      <c r="M856" s="8" t="n">
        <v>9702706</v>
      </c>
      <c r="N856" s="8" t="n">
        <v>9702706</v>
      </c>
      <c r="O856" s="8" t="n">
        <v>9702706</v>
      </c>
    </row>
    <row r="857">
      <c r="A857" s="2" t="inlineStr">
        <is>
          <t>A024890</t>
        </is>
      </c>
      <c r="B857" s="5" t="inlineStr">
        <is>
          <t>대원화성</t>
        </is>
      </c>
      <c r="C857" s="2" t="inlineStr">
        <is>
          <t>상장주식수 (보통+우선)(주)</t>
        </is>
      </c>
      <c r="D857" s="2" t="inlineStr">
        <is>
          <t>YEARLY</t>
        </is>
      </c>
      <c r="E857" s="9" t="n">
        <v>2552930</v>
      </c>
      <c r="F857" s="9" t="n">
        <v>2745270</v>
      </c>
      <c r="G857" s="9" t="n">
        <v>27630383</v>
      </c>
      <c r="H857" s="9" t="n">
        <v>27630383</v>
      </c>
      <c r="I857" s="9" t="n">
        <v>31129547</v>
      </c>
      <c r="J857" s="9" t="n">
        <v>31129547</v>
      </c>
      <c r="K857" s="9" t="n">
        <v>31129547</v>
      </c>
      <c r="L857" s="9" t="n">
        <v>32176667</v>
      </c>
      <c r="M857" s="9" t="n">
        <v>36126688</v>
      </c>
      <c r="N857" s="9" t="n">
        <v>41249152</v>
      </c>
      <c r="O857" s="9" t="n">
        <v>41249152</v>
      </c>
    </row>
    <row r="858">
      <c r="A858" s="2" t="inlineStr">
        <is>
          <t>A003280</t>
        </is>
      </c>
      <c r="B858" s="5" t="inlineStr">
        <is>
          <t>흥아해운</t>
        </is>
      </c>
      <c r="C858" s="2" t="inlineStr">
        <is>
          <t>상장주식수 (보통+우선)(주)</t>
        </is>
      </c>
      <c r="D858" s="2" t="inlineStr">
        <is>
          <t>YEARLY</t>
        </is>
      </c>
      <c r="E858" s="9" t="n">
        <v>23713430</v>
      </c>
      <c r="F858" s="9" t="n">
        <v>23713430</v>
      </c>
      <c r="G858" s="9" t="n">
        <v>23713430</v>
      </c>
      <c r="H858" s="9" t="n">
        <v>70713430</v>
      </c>
      <c r="I858" s="9" t="n">
        <v>70713430</v>
      </c>
      <c r="J858" s="9" t="n">
        <v>70713430</v>
      </c>
      <c r="K858" s="9" t="n">
        <v>70713430</v>
      </c>
      <c r="L858" s="9" t="n">
        <v>84713430</v>
      </c>
      <c r="M858" s="9" t="n">
        <v>84713430</v>
      </c>
      <c r="N858" s="9" t="n">
        <v>84713430</v>
      </c>
      <c r="O858" s="9" t="n">
        <v>84713430</v>
      </c>
    </row>
    <row r="859">
      <c r="A859" s="2" t="inlineStr">
        <is>
          <t>A163560</t>
        </is>
      </c>
      <c r="B859" s="5" t="inlineStr">
        <is>
          <t>동일고무벨트</t>
        </is>
      </c>
      <c r="C859" s="2" t="inlineStr">
        <is>
          <t>상장주식수 (보통+우선)(주)</t>
        </is>
      </c>
      <c r="D859" s="2" t="inlineStr">
        <is>
          <t>YEARLY</t>
        </is>
      </c>
      <c r="E859" s="9" t="n"/>
      <c r="F859" s="9" t="n"/>
      <c r="G859" s="9" t="n"/>
      <c r="H859" s="9" t="n"/>
      <c r="I859" s="9" t="n"/>
      <c r="J859" s="9" t="n"/>
      <c r="K859" s="9" t="n">
        <v>10701726</v>
      </c>
      <c r="L859" s="9" t="n">
        <v>11100000</v>
      </c>
      <c r="M859" s="9" t="n">
        <v>11500000</v>
      </c>
      <c r="N859" s="9" t="n">
        <v>11890000</v>
      </c>
      <c r="O859" s="9" t="n">
        <v>11890000</v>
      </c>
    </row>
    <row r="860">
      <c r="A860" s="2" t="inlineStr">
        <is>
          <t>A014530</t>
        </is>
      </c>
      <c r="B860" s="5" t="inlineStr">
        <is>
          <t>극동유화</t>
        </is>
      </c>
      <c r="C860" s="2" t="inlineStr">
        <is>
          <t>상장주식수 (보통+우선)(주)</t>
        </is>
      </c>
      <c r="D860" s="2" t="inlineStr">
        <is>
          <t>YEARLY</t>
        </is>
      </c>
      <c r="E860" s="9" t="n">
        <v>3200000</v>
      </c>
      <c r="F860" s="9" t="n">
        <v>3200000</v>
      </c>
      <c r="G860" s="9" t="n">
        <v>3200000</v>
      </c>
      <c r="H860" s="9" t="n">
        <v>3200000</v>
      </c>
      <c r="I860" s="9" t="n">
        <v>3200000</v>
      </c>
      <c r="J860" s="9" t="n">
        <v>3486942</v>
      </c>
      <c r="K860" s="9" t="n">
        <v>3486942</v>
      </c>
      <c r="L860" s="9" t="n">
        <v>3486942</v>
      </c>
      <c r="M860" s="9" t="n">
        <v>3486942</v>
      </c>
      <c r="N860" s="9" t="n">
        <v>3486942</v>
      </c>
      <c r="O860" s="9" t="n">
        <v>3486942</v>
      </c>
    </row>
    <row r="861">
      <c r="A861" s="2" t="inlineStr">
        <is>
          <t>A020710</t>
        </is>
      </c>
      <c r="B861" s="5" t="inlineStr">
        <is>
          <t>시공테크</t>
        </is>
      </c>
      <c r="C861" s="2" t="inlineStr">
        <is>
          <t>상장주식수 (보통+우선)(주)</t>
        </is>
      </c>
      <c r="D861" s="2" t="inlineStr">
        <is>
          <t>YEARLY</t>
        </is>
      </c>
      <c r="E861" s="9" t="n">
        <v>19643520</v>
      </c>
      <c r="F861" s="9" t="n">
        <v>19643520</v>
      </c>
      <c r="G861" s="9" t="n">
        <v>19643520</v>
      </c>
      <c r="H861" s="9" t="n">
        <v>19643520</v>
      </c>
      <c r="I861" s="9" t="n">
        <v>19643520</v>
      </c>
      <c r="J861" s="9" t="n">
        <v>19643520</v>
      </c>
      <c r="K861" s="9" t="n">
        <v>19941640</v>
      </c>
      <c r="L861" s="9" t="n">
        <v>20047970</v>
      </c>
      <c r="M861" s="9" t="n">
        <v>20047970</v>
      </c>
      <c r="N861" s="9" t="n">
        <v>20047970</v>
      </c>
      <c r="O861" s="9" t="n">
        <v>20047970</v>
      </c>
    </row>
    <row r="862">
      <c r="A862" s="2" t="inlineStr">
        <is>
          <t>A034590</t>
        </is>
      </c>
      <c r="B862" s="5" t="inlineStr">
        <is>
          <t>인천도시가스</t>
        </is>
      </c>
      <c r="C862" s="2" t="inlineStr">
        <is>
          <t>상장주식수 (보통+우선)(주)</t>
        </is>
      </c>
      <c r="D862" s="2" t="inlineStr">
        <is>
          <t>YEARLY</t>
        </is>
      </c>
      <c r="E862" s="8" t="n">
        <v>4000000</v>
      </c>
      <c r="F862" s="8" t="n">
        <v>4000000</v>
      </c>
      <c r="G862" s="8" t="n">
        <v>4000000</v>
      </c>
      <c r="H862" s="8" t="n">
        <v>4000000</v>
      </c>
      <c r="I862" s="8" t="n">
        <v>4000000</v>
      </c>
      <c r="J862" s="8" t="n">
        <v>4000000</v>
      </c>
      <c r="K862" s="8" t="n">
        <v>4000000</v>
      </c>
      <c r="L862" s="8" t="n">
        <v>4000000</v>
      </c>
      <c r="M862" s="8" t="n">
        <v>4000000</v>
      </c>
      <c r="N862" s="8" t="n">
        <v>4374754</v>
      </c>
      <c r="O862" s="8" t="n">
        <v>4374754</v>
      </c>
    </row>
    <row r="863">
      <c r="A863" s="2" t="inlineStr">
        <is>
          <t>A051360</t>
        </is>
      </c>
      <c r="B863" s="5" t="inlineStr">
        <is>
          <t>토비스</t>
        </is>
      </c>
      <c r="C863" s="2" t="inlineStr">
        <is>
          <t>상장주식수 (보통+우선)(주)</t>
        </is>
      </c>
      <c r="D863" s="2" t="inlineStr">
        <is>
          <t>YEARLY</t>
        </is>
      </c>
      <c r="E863" s="8" t="n">
        <v>6302000</v>
      </c>
      <c r="F863" s="8" t="n">
        <v>11172752</v>
      </c>
      <c r="G863" s="8" t="n">
        <v>12912658</v>
      </c>
      <c r="H863" s="8" t="n">
        <v>12912658</v>
      </c>
      <c r="I863" s="8" t="n">
        <v>12912658</v>
      </c>
      <c r="J863" s="8" t="n">
        <v>13207122</v>
      </c>
      <c r="K863" s="8" t="n">
        <v>13354354</v>
      </c>
      <c r="L863" s="8" t="n">
        <v>16717058</v>
      </c>
      <c r="M863" s="8" t="n">
        <v>16717058</v>
      </c>
      <c r="N863" s="8" t="n">
        <v>16717058</v>
      </c>
      <c r="O863" s="8" t="n">
        <v>16717058</v>
      </c>
    </row>
    <row r="864">
      <c r="A864" s="2" t="inlineStr">
        <is>
          <t>A043580</t>
        </is>
      </c>
      <c r="B864" s="5" t="inlineStr">
        <is>
          <t>에임하이</t>
        </is>
      </c>
      <c r="C864" s="2" t="inlineStr">
        <is>
          <t>상장주식수 (보통+우선)(주)</t>
        </is>
      </c>
      <c r="D864" s="2" t="inlineStr">
        <is>
          <t>YEARLY</t>
        </is>
      </c>
      <c r="E864" s="8" t="n">
        <v>62963558</v>
      </c>
      <c r="F864" s="8" t="n">
        <v>82864748</v>
      </c>
      <c r="G864" s="8" t="n">
        <v>88330778</v>
      </c>
      <c r="H864" s="8" t="n">
        <v>5771715</v>
      </c>
      <c r="I864" s="8" t="n">
        <v>12513430</v>
      </c>
      <c r="J864" s="8" t="n">
        <v>12513430</v>
      </c>
      <c r="K864" s="8" t="n">
        <v>14317901</v>
      </c>
      <c r="L864" s="8" t="n">
        <v>14501566</v>
      </c>
      <c r="M864" s="8" t="n">
        <v>14501566</v>
      </c>
      <c r="N864" s="8" t="n">
        <v>15168232</v>
      </c>
      <c r="O864" s="8" t="n">
        <v>23710156</v>
      </c>
    </row>
    <row r="865">
      <c r="A865" s="2" t="inlineStr">
        <is>
          <t>A014790</t>
        </is>
      </c>
      <c r="B865" s="5" t="inlineStr">
        <is>
          <t>한라</t>
        </is>
      </c>
      <c r="C865" s="2" t="inlineStr">
        <is>
          <t>상장주식수 (보통+우선)(주)</t>
        </is>
      </c>
      <c r="D865" s="2" t="inlineStr">
        <is>
          <t>YEARLY</t>
        </is>
      </c>
      <c r="E865" s="8" t="n">
        <v>9637056</v>
      </c>
      <c r="F865" s="8" t="n">
        <v>9637056</v>
      </c>
      <c r="G865" s="8" t="n">
        <v>9637056</v>
      </c>
      <c r="H865" s="8" t="n">
        <v>9637056</v>
      </c>
      <c r="I865" s="8" t="n">
        <v>20000000</v>
      </c>
      <c r="J865" s="8" t="n">
        <v>20000000</v>
      </c>
      <c r="K865" s="8" t="n">
        <v>27407414</v>
      </c>
      <c r="L865" s="8" t="n">
        <v>31767884</v>
      </c>
      <c r="M865" s="8" t="n">
        <v>32414942</v>
      </c>
      <c r="N865" s="8" t="n">
        <v>33494942</v>
      </c>
      <c r="O865" s="8" t="n">
        <v>33494942</v>
      </c>
    </row>
    <row r="866">
      <c r="A866" s="2" t="inlineStr">
        <is>
          <t>A042510</t>
        </is>
      </c>
      <c r="B866" s="5" t="inlineStr">
        <is>
          <t>라온시큐어</t>
        </is>
      </c>
      <c r="C866" s="2" t="inlineStr">
        <is>
          <t>상장주식수 (보통+우선)(주)</t>
        </is>
      </c>
      <c r="D866" s="2" t="inlineStr">
        <is>
          <t>YEARLY</t>
        </is>
      </c>
      <c r="E866" s="8" t="n">
        <v>14228148</v>
      </c>
      <c r="F866" s="8" t="n">
        <v>21342222</v>
      </c>
      <c r="G866" s="8" t="n">
        <v>38751119</v>
      </c>
      <c r="H866" s="8" t="n">
        <v>15977313</v>
      </c>
      <c r="I866" s="8" t="n">
        <v>48629512</v>
      </c>
      <c r="J866" s="8" t="n">
        <v>5665882</v>
      </c>
      <c r="K866" s="8" t="n">
        <v>30429948</v>
      </c>
      <c r="L866" s="8" t="n">
        <v>31427000</v>
      </c>
      <c r="M866" s="8" t="n">
        <v>31809612</v>
      </c>
      <c r="N866" s="8" t="n">
        <v>31809612</v>
      </c>
      <c r="O866" s="8" t="n">
        <v>31809612</v>
      </c>
    </row>
    <row r="867">
      <c r="A867" s="2" t="inlineStr">
        <is>
          <t>A058530</t>
        </is>
      </c>
      <c r="B867" s="5" t="inlineStr">
        <is>
          <t>이큐스앤자루</t>
        </is>
      </c>
      <c r="C867" s="2" t="inlineStr">
        <is>
          <t>상장주식수 (보통+우선)(주)</t>
        </is>
      </c>
      <c r="D867" s="2" t="inlineStr">
        <is>
          <t>YEARLY</t>
        </is>
      </c>
      <c r="E867" s="9" t="n">
        <v>13592794</v>
      </c>
      <c r="F867" s="9" t="n">
        <v>13624573</v>
      </c>
      <c r="G867" s="9" t="n">
        <v>13735081</v>
      </c>
      <c r="H867" s="9" t="n">
        <v>13735081</v>
      </c>
      <c r="I867" s="9" t="n">
        <v>21282430</v>
      </c>
      <c r="J867" s="9" t="n">
        <v>22206157</v>
      </c>
      <c r="K867" s="9" t="n">
        <v>23426266</v>
      </c>
      <c r="L867" s="9" t="n">
        <v>24174131</v>
      </c>
      <c r="M867" s="9" t="n">
        <v>27391484</v>
      </c>
      <c r="N867" s="9" t="n">
        <v>30900733</v>
      </c>
      <c r="O867" s="9" t="n">
        <v>30900733</v>
      </c>
    </row>
    <row r="868">
      <c r="A868" s="2" t="inlineStr">
        <is>
          <t>A006490</t>
        </is>
      </c>
      <c r="B868" s="5" t="inlineStr">
        <is>
          <t>인스코비</t>
        </is>
      </c>
      <c r="C868" s="2" t="inlineStr">
        <is>
          <t>상장주식수 (보통+우선)(주)</t>
        </is>
      </c>
      <c r="D868" s="2" t="inlineStr">
        <is>
          <t>YEARLY</t>
        </is>
      </c>
      <c r="E868" s="9" t="n">
        <v>40155678</v>
      </c>
      <c r="F868" s="9" t="n">
        <v>4229236</v>
      </c>
      <c r="G868" s="9" t="n">
        <v>8522876</v>
      </c>
      <c r="H868" s="9" t="n">
        <v>23379326</v>
      </c>
      <c r="I868" s="9" t="n">
        <v>33267953</v>
      </c>
      <c r="J868" s="9" t="n">
        <v>41259032</v>
      </c>
      <c r="K868" s="9" t="n">
        <v>44490444</v>
      </c>
      <c r="L868" s="9" t="n">
        <v>55726274</v>
      </c>
      <c r="M868" s="9" t="n">
        <v>59669884</v>
      </c>
      <c r="N868" s="9" t="n">
        <v>75367969</v>
      </c>
      <c r="O868" s="9" t="n">
        <v>75367969</v>
      </c>
    </row>
    <row r="869">
      <c r="A869" s="2" t="inlineStr">
        <is>
          <t>A032040</t>
        </is>
      </c>
      <c r="B869" s="5" t="inlineStr">
        <is>
          <t>C&amp;S자산관리</t>
        </is>
      </c>
      <c r="C869" s="2" t="inlineStr">
        <is>
          <t>상장주식수 (보통+우선)(주)</t>
        </is>
      </c>
      <c r="D869" s="2" t="inlineStr">
        <is>
          <t>YEARLY</t>
        </is>
      </c>
      <c r="E869" s="9" t="n">
        <v>17614470</v>
      </c>
      <c r="F869" s="9" t="n">
        <v>35994707</v>
      </c>
      <c r="G869" s="9" t="n">
        <v>52775209</v>
      </c>
      <c r="H869" s="9" t="n">
        <v>52775209</v>
      </c>
      <c r="I869" s="9" t="n">
        <v>79245059</v>
      </c>
      <c r="J869" s="9" t="n">
        <v>15849011</v>
      </c>
      <c r="K869" s="9" t="n">
        <v>16449011</v>
      </c>
      <c r="L869" s="9" t="n">
        <v>17561591</v>
      </c>
      <c r="M869" s="9" t="n">
        <v>18839229</v>
      </c>
      <c r="N869" s="9" t="n">
        <v>28554841</v>
      </c>
      <c r="O869" s="9" t="n">
        <v>28554841</v>
      </c>
    </row>
    <row r="870">
      <c r="A870" s="2" t="inlineStr">
        <is>
          <t>A035150</t>
        </is>
      </c>
      <c r="B870" s="5" t="inlineStr">
        <is>
          <t>백산</t>
        </is>
      </c>
      <c r="C870" s="2" t="inlineStr">
        <is>
          <t>상장주식수 (보통+우선)(주)</t>
        </is>
      </c>
      <c r="D870" s="2" t="inlineStr">
        <is>
          <t>YEARLY</t>
        </is>
      </c>
      <c r="E870" s="9" t="n">
        <v>24200000</v>
      </c>
      <c r="F870" s="9" t="n">
        <v>24200000</v>
      </c>
      <c r="G870" s="9" t="n">
        <v>24200000</v>
      </c>
      <c r="H870" s="9" t="n">
        <v>24200000</v>
      </c>
      <c r="I870" s="9" t="n">
        <v>24200000</v>
      </c>
      <c r="J870" s="9" t="n">
        <v>24200000</v>
      </c>
      <c r="K870" s="9" t="n">
        <v>24200000</v>
      </c>
      <c r="L870" s="9" t="n">
        <v>24200000</v>
      </c>
      <c r="M870" s="9" t="n">
        <v>24200000</v>
      </c>
      <c r="N870" s="9" t="n">
        <v>24200000</v>
      </c>
      <c r="O870" s="9" t="n">
        <v>24200000</v>
      </c>
    </row>
    <row r="871">
      <c r="A871" s="2" t="inlineStr">
        <is>
          <t>A222800</t>
        </is>
      </c>
      <c r="B871" s="5" t="inlineStr">
        <is>
          <t>심텍</t>
        </is>
      </c>
      <c r="C871" s="2" t="inlineStr">
        <is>
          <t>상장주식수 (보통+우선)(주)</t>
        </is>
      </c>
      <c r="D871" s="2" t="inlineStr">
        <is>
          <t>YEARLY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>
        <v>21945415</v>
      </c>
      <c r="O871" s="9" t="n">
        <v>21945415</v>
      </c>
    </row>
    <row r="872">
      <c r="A872" s="2" t="inlineStr">
        <is>
          <t>A040350</t>
        </is>
      </c>
      <c r="B872" s="5" t="inlineStr">
        <is>
          <t>큐로컴</t>
        </is>
      </c>
      <c r="C872" s="2" t="inlineStr">
        <is>
          <t>상장주식수 (보통+우선)(주)</t>
        </is>
      </c>
      <c r="D872" s="2" t="inlineStr">
        <is>
          <t>YEARLY</t>
        </is>
      </c>
      <c r="E872" s="8" t="n">
        <v>177577846</v>
      </c>
      <c r="F872" s="8" t="n">
        <v>241846064</v>
      </c>
      <c r="G872" s="8" t="n">
        <v>247786064</v>
      </c>
      <c r="H872" s="8" t="n">
        <v>301386064</v>
      </c>
      <c r="I872" s="8" t="n">
        <v>67405634</v>
      </c>
      <c r="J872" s="8" t="n">
        <v>71342724</v>
      </c>
      <c r="K872" s="8" t="n">
        <v>77346289</v>
      </c>
      <c r="L872" s="8" t="n">
        <v>87246289</v>
      </c>
      <c r="M872" s="8" t="n">
        <v>88126289</v>
      </c>
      <c r="N872" s="8" t="n">
        <v>90102289</v>
      </c>
      <c r="O872" s="8" t="n">
        <v>91981987</v>
      </c>
    </row>
    <row r="873">
      <c r="A873" s="2" t="inlineStr">
        <is>
          <t>A159580</t>
        </is>
      </c>
      <c r="B873" s="5" t="inlineStr">
        <is>
          <t>제로투세븐</t>
        </is>
      </c>
      <c r="C873" s="2" t="inlineStr">
        <is>
          <t>상장주식수 (보통+우선)(주)</t>
        </is>
      </c>
      <c r="D873" s="2" t="inlineStr">
        <is>
          <t>YEARLY</t>
        </is>
      </c>
      <c r="E873" s="8" t="n"/>
      <c r="F873" s="8" t="n"/>
      <c r="G873" s="8" t="n"/>
      <c r="H873" s="8" t="n"/>
      <c r="I873" s="8" t="n"/>
      <c r="J873" s="8" t="n"/>
      <c r="K873" s="8" t="n"/>
      <c r="L873" s="8" t="n">
        <v>11540000</v>
      </c>
      <c r="M873" s="8" t="n">
        <v>12290000</v>
      </c>
      <c r="N873" s="8" t="n">
        <v>12290000</v>
      </c>
      <c r="O873" s="8" t="n">
        <v>12290000</v>
      </c>
    </row>
    <row r="874">
      <c r="A874" s="2" t="inlineStr">
        <is>
          <t>A052770</t>
        </is>
      </c>
      <c r="B874" s="5" t="inlineStr">
        <is>
          <t>와이디온라인</t>
        </is>
      </c>
      <c r="C874" s="2" t="inlineStr">
        <is>
          <t>상장주식수 (보통+우선)(주)</t>
        </is>
      </c>
      <c r="D874" s="2" t="inlineStr">
        <is>
          <t>YEARLY</t>
        </is>
      </c>
      <c r="E874" s="8" t="n">
        <v>6907143</v>
      </c>
      <c r="F874" s="8" t="n">
        <v>15514096</v>
      </c>
      <c r="G874" s="8" t="n">
        <v>15641096</v>
      </c>
      <c r="H874" s="8" t="n">
        <v>15716096</v>
      </c>
      <c r="I874" s="8" t="n">
        <v>15716096</v>
      </c>
      <c r="J874" s="8" t="n">
        <v>15716096</v>
      </c>
      <c r="K874" s="8" t="n">
        <v>21776700</v>
      </c>
      <c r="L874" s="8" t="n">
        <v>22021700</v>
      </c>
      <c r="M874" s="8" t="n">
        <v>22061700</v>
      </c>
      <c r="N874" s="8" t="n">
        <v>22171700</v>
      </c>
      <c r="O874" s="8" t="n">
        <v>22171700</v>
      </c>
    </row>
    <row r="875">
      <c r="A875" s="2" t="inlineStr">
        <is>
          <t>A077970</t>
        </is>
      </c>
      <c r="B875" s="5" t="inlineStr">
        <is>
          <t>STX엔진</t>
        </is>
      </c>
      <c r="C875" s="2" t="inlineStr">
        <is>
          <t>상장주식수 (보통+우선)(주)</t>
        </is>
      </c>
      <c r="D875" s="2" t="inlineStr">
        <is>
          <t>YEARLY</t>
        </is>
      </c>
      <c r="E875" s="8" t="n">
        <v>28676833</v>
      </c>
      <c r="F875" s="8" t="n">
        <v>28676833</v>
      </c>
      <c r="G875" s="8" t="n">
        <v>28676833</v>
      </c>
      <c r="H875" s="8" t="n">
        <v>28676833</v>
      </c>
      <c r="I875" s="8" t="n">
        <v>28676833</v>
      </c>
      <c r="J875" s="8" t="n">
        <v>28676833</v>
      </c>
      <c r="K875" s="8" t="n">
        <v>28676833</v>
      </c>
      <c r="L875" s="8" t="n">
        <v>49198433</v>
      </c>
      <c r="M875" s="8" t="n">
        <v>49198433</v>
      </c>
      <c r="N875" s="8" t="n">
        <v>23008904</v>
      </c>
      <c r="O875" s="8" t="n">
        <v>23008904</v>
      </c>
    </row>
    <row r="876">
      <c r="A876" s="2" t="inlineStr">
        <is>
          <t>A015540</t>
        </is>
      </c>
      <c r="B876" s="5" t="inlineStr">
        <is>
          <t>핫텍</t>
        </is>
      </c>
      <c r="C876" s="2" t="inlineStr">
        <is>
          <t>상장주식수 (보통+우선)(주)</t>
        </is>
      </c>
      <c r="D876" s="2" t="inlineStr">
        <is>
          <t>YEARLY</t>
        </is>
      </c>
      <c r="E876" s="8" t="n">
        <v>4642113</v>
      </c>
      <c r="F876" s="8" t="n">
        <v>72374026</v>
      </c>
      <c r="G876" s="8" t="n">
        <v>85341621</v>
      </c>
      <c r="H876" s="8" t="n">
        <v>24551939</v>
      </c>
      <c r="I876" s="8" t="n">
        <v>24551939</v>
      </c>
      <c r="J876" s="8" t="n">
        <v>24551939</v>
      </c>
      <c r="K876" s="8" t="n">
        <v>38551939</v>
      </c>
      <c r="L876" s="8" t="n">
        <v>41800167</v>
      </c>
      <c r="M876" s="8" t="n">
        <v>20625512</v>
      </c>
      <c r="N876" s="8" t="n">
        <v>28976649</v>
      </c>
      <c r="O876" s="8" t="n">
        <v>28976649</v>
      </c>
    </row>
    <row r="877">
      <c r="A877" s="2" t="inlineStr">
        <is>
          <t>A003480</t>
        </is>
      </c>
      <c r="B877" s="5" t="inlineStr">
        <is>
          <t>한진중공업홀딩스</t>
        </is>
      </c>
      <c r="C877" s="2" t="inlineStr">
        <is>
          <t>상장주식수 (보통+우선)(주)</t>
        </is>
      </c>
      <c r="D877" s="2" t="inlineStr">
        <is>
          <t>YEARLY</t>
        </is>
      </c>
      <c r="E877" s="9" t="n">
        <v>64845649</v>
      </c>
      <c r="F877" s="9" t="n">
        <v>29529812</v>
      </c>
      <c r="G877" s="9" t="n">
        <v>29529812</v>
      </c>
      <c r="H877" s="9" t="n">
        <v>29529812</v>
      </c>
      <c r="I877" s="9" t="n">
        <v>29529812</v>
      </c>
      <c r="J877" s="9" t="n">
        <v>29529812</v>
      </c>
      <c r="K877" s="9" t="n">
        <v>29529812</v>
      </c>
      <c r="L877" s="9" t="n">
        <v>29529812</v>
      </c>
      <c r="M877" s="9" t="n">
        <v>29529812</v>
      </c>
      <c r="N877" s="9" t="n">
        <v>29529812</v>
      </c>
      <c r="O877" s="9" t="n">
        <v>29529812</v>
      </c>
    </row>
    <row r="878">
      <c r="A878" s="2" t="inlineStr">
        <is>
          <t>A049520</t>
        </is>
      </c>
      <c r="B878" s="5" t="inlineStr">
        <is>
          <t>유아이엘</t>
        </is>
      </c>
      <c r="C878" s="2" t="inlineStr">
        <is>
          <t>상장주식수 (보통+우선)(주)</t>
        </is>
      </c>
      <c r="D878" s="2" t="inlineStr">
        <is>
          <t>YEARLY</t>
        </is>
      </c>
      <c r="E878" s="9" t="n">
        <v>11392470</v>
      </c>
      <c r="F878" s="9" t="n">
        <v>11392470</v>
      </c>
      <c r="G878" s="9" t="n">
        <v>11392470</v>
      </c>
      <c r="H878" s="9" t="n">
        <v>11392470</v>
      </c>
      <c r="I878" s="9" t="n">
        <v>11392470</v>
      </c>
      <c r="J878" s="9" t="n">
        <v>11392470</v>
      </c>
      <c r="K878" s="9" t="n">
        <v>11392470</v>
      </c>
      <c r="L878" s="9" t="n">
        <v>11392470</v>
      </c>
      <c r="M878" s="9" t="n">
        <v>11392470</v>
      </c>
      <c r="N878" s="9" t="n">
        <v>11392470</v>
      </c>
      <c r="O878" s="9" t="n">
        <v>11392470</v>
      </c>
    </row>
    <row r="879">
      <c r="A879" s="2" t="inlineStr">
        <is>
          <t>A194510</t>
        </is>
      </c>
      <c r="B879" s="5" t="inlineStr">
        <is>
          <t>파티게임즈</t>
        </is>
      </c>
      <c r="C879" s="2" t="inlineStr">
        <is>
          <t>상장주식수 (보통+우선)(주)</t>
        </is>
      </c>
      <c r="D879" s="2" t="inlineStr">
        <is>
          <t>YEARLY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>
        <v>4592400</v>
      </c>
      <c r="N879" s="9" t="n">
        <v>12073688</v>
      </c>
      <c r="O879" s="9" t="n">
        <v>12073688</v>
      </c>
    </row>
    <row r="880">
      <c r="A880" s="2" t="inlineStr">
        <is>
          <t>A058850</t>
        </is>
      </c>
      <c r="B880" s="5" t="inlineStr">
        <is>
          <t>KTcs</t>
        </is>
      </c>
      <c r="C880" s="2" t="inlineStr">
        <is>
          <t>상장주식수 (보통+우선)(주)</t>
        </is>
      </c>
      <c r="D880" s="2" t="inlineStr">
        <is>
          <t>YEARLY</t>
        </is>
      </c>
      <c r="E880" s="9" t="n"/>
      <c r="F880" s="9" t="n"/>
      <c r="G880" s="9" t="n"/>
      <c r="H880" s="9" t="n"/>
      <c r="I880" s="9" t="n">
        <v>47685000</v>
      </c>
      <c r="J880" s="9" t="n">
        <v>46485000</v>
      </c>
      <c r="K880" s="9" t="n">
        <v>45685000</v>
      </c>
      <c r="L880" s="9" t="n">
        <v>45685000</v>
      </c>
      <c r="M880" s="9" t="n">
        <v>42685000</v>
      </c>
      <c r="N880" s="9" t="n">
        <v>42685000</v>
      </c>
      <c r="O880" s="9" t="n">
        <v>42685000</v>
      </c>
    </row>
    <row r="881">
      <c r="A881" s="2" t="inlineStr">
        <is>
          <t>A040910</t>
        </is>
      </c>
      <c r="B881" s="5" t="inlineStr">
        <is>
          <t>아이씨디</t>
        </is>
      </c>
      <c r="C881" s="2" t="inlineStr">
        <is>
          <t>상장주식수 (보통+우선)(주)</t>
        </is>
      </c>
      <c r="D881" s="2" t="inlineStr">
        <is>
          <t>YEARLY</t>
        </is>
      </c>
      <c r="E881" s="9" t="n"/>
      <c r="F881" s="9" t="n"/>
      <c r="G881" s="9" t="n"/>
      <c r="H881" s="9" t="n"/>
      <c r="I881" s="9" t="n"/>
      <c r="J881" s="9" t="n">
        <v>7754832</v>
      </c>
      <c r="K881" s="9" t="n">
        <v>15519664</v>
      </c>
      <c r="L881" s="9" t="n">
        <v>15999664</v>
      </c>
      <c r="M881" s="9" t="n">
        <v>16444064</v>
      </c>
      <c r="N881" s="9" t="n">
        <v>16450664</v>
      </c>
      <c r="O881" s="9" t="n">
        <v>16450664</v>
      </c>
    </row>
    <row r="882">
      <c r="A882" s="2" t="inlineStr">
        <is>
          <t>A084730</t>
        </is>
      </c>
      <c r="B882" s="5" t="inlineStr">
        <is>
          <t>팅크웨어</t>
        </is>
      </c>
      <c r="C882" s="2" t="inlineStr">
        <is>
          <t>상장주식수 (보통+우선)(주)</t>
        </is>
      </c>
      <c r="D882" s="2" t="inlineStr">
        <is>
          <t>YEARLY</t>
        </is>
      </c>
      <c r="E882" s="8" t="n">
        <v>6468146</v>
      </c>
      <c r="F882" s="8" t="n">
        <v>7826500</v>
      </c>
      <c r="G882" s="8" t="n">
        <v>7826500</v>
      </c>
      <c r="H882" s="8" t="n">
        <v>7870200</v>
      </c>
      <c r="I882" s="8" t="n">
        <v>7946403</v>
      </c>
      <c r="J882" s="8" t="n">
        <v>7956203</v>
      </c>
      <c r="K882" s="8" t="n">
        <v>7995503</v>
      </c>
      <c r="L882" s="8" t="n">
        <v>7995503</v>
      </c>
      <c r="M882" s="8" t="n">
        <v>7995503</v>
      </c>
      <c r="N882" s="8" t="n">
        <v>9776005</v>
      </c>
      <c r="O882" s="8" t="n">
        <v>9776005</v>
      </c>
    </row>
    <row r="883">
      <c r="A883" s="2" t="inlineStr">
        <is>
          <t>A060370</t>
        </is>
      </c>
      <c r="B883" s="5" t="inlineStr">
        <is>
          <t>KT서브마린</t>
        </is>
      </c>
      <c r="C883" s="2" t="inlineStr">
        <is>
          <t>상장주식수 (보통+우선)(주)</t>
        </is>
      </c>
      <c r="D883" s="2" t="inlineStr">
        <is>
          <t>YEARLY</t>
        </is>
      </c>
      <c r="E883" s="8" t="n">
        <v>4380000</v>
      </c>
      <c r="F883" s="8" t="n">
        <v>4380000</v>
      </c>
      <c r="G883" s="8" t="n">
        <v>4380000</v>
      </c>
      <c r="H883" s="8" t="n">
        <v>4380000</v>
      </c>
      <c r="I883" s="8" t="n">
        <v>4380000</v>
      </c>
      <c r="J883" s="8" t="n">
        <v>4380000</v>
      </c>
      <c r="K883" s="8" t="n">
        <v>4380000</v>
      </c>
      <c r="L883" s="8" t="n">
        <v>21900000</v>
      </c>
      <c r="M883" s="8" t="n">
        <v>21900000</v>
      </c>
      <c r="N883" s="8" t="n">
        <v>21900000</v>
      </c>
      <c r="O883" s="8" t="n">
        <v>21900000</v>
      </c>
    </row>
    <row r="884">
      <c r="A884" s="2" t="inlineStr">
        <is>
          <t>A138070</t>
        </is>
      </c>
      <c r="B884" s="5" t="inlineStr">
        <is>
          <t>신진에스엠</t>
        </is>
      </c>
      <c r="C884" s="2" t="inlineStr">
        <is>
          <t>상장주식수 (보통+우선)(주)</t>
        </is>
      </c>
      <c r="D884" s="2" t="inlineStr">
        <is>
          <t>YEARLY</t>
        </is>
      </c>
      <c r="E884" s="8" t="n"/>
      <c r="F884" s="8" t="n"/>
      <c r="G884" s="8" t="n"/>
      <c r="H884" s="8" t="n"/>
      <c r="I884" s="8" t="n"/>
      <c r="J884" s="8" t="n">
        <v>4500000</v>
      </c>
      <c r="K884" s="8" t="n">
        <v>8972183</v>
      </c>
      <c r="L884" s="8" t="n">
        <v>8972183</v>
      </c>
      <c r="M884" s="8" t="n">
        <v>8972183</v>
      </c>
      <c r="N884" s="8" t="n">
        <v>8972183</v>
      </c>
      <c r="O884" s="8" t="n">
        <v>8972183</v>
      </c>
    </row>
    <row r="885">
      <c r="A885" s="2" t="inlineStr">
        <is>
          <t>A065170</t>
        </is>
      </c>
      <c r="B885" s="5" t="inlineStr">
        <is>
          <t>넥스트BT</t>
        </is>
      </c>
      <c r="C885" s="2" t="inlineStr">
        <is>
          <t>상장주식수 (보통+우선)(주)</t>
        </is>
      </c>
      <c r="D885" s="2" t="inlineStr">
        <is>
          <t>YEARLY</t>
        </is>
      </c>
      <c r="E885" s="8" t="n">
        <v>8705500</v>
      </c>
      <c r="F885" s="8" t="n">
        <v>8705500</v>
      </c>
      <c r="G885" s="8" t="n">
        <v>8705500</v>
      </c>
      <c r="H885" s="8" t="n">
        <v>11866166</v>
      </c>
      <c r="I885" s="8" t="n">
        <v>21911208</v>
      </c>
      <c r="J885" s="8" t="n">
        <v>25912692</v>
      </c>
      <c r="K885" s="8" t="n">
        <v>27247226</v>
      </c>
      <c r="L885" s="8" t="n">
        <v>30038178</v>
      </c>
      <c r="M885" s="8" t="n">
        <v>34465305</v>
      </c>
      <c r="N885" s="8" t="n">
        <v>37983328</v>
      </c>
      <c r="O885" s="8" t="n">
        <v>37983328</v>
      </c>
    </row>
    <row r="886">
      <c r="A886" s="2" t="inlineStr">
        <is>
          <t>A091120</t>
        </is>
      </c>
      <c r="B886" s="5" t="inlineStr">
        <is>
          <t>이엠텍</t>
        </is>
      </c>
      <c r="C886" s="2" t="inlineStr">
        <is>
          <t>상장주식수 (보통+우선)(주)</t>
        </is>
      </c>
      <c r="D886" s="2" t="inlineStr">
        <is>
          <t>YEARLY</t>
        </is>
      </c>
      <c r="E886" s="8" t="n"/>
      <c r="F886" s="8" t="n">
        <v>4230000</v>
      </c>
      <c r="G886" s="8" t="n">
        <v>4230000</v>
      </c>
      <c r="H886" s="8" t="n">
        <v>4270000</v>
      </c>
      <c r="I886" s="8" t="n">
        <v>4494289</v>
      </c>
      <c r="J886" s="8" t="n">
        <v>4532289</v>
      </c>
      <c r="K886" s="8" t="n">
        <v>13006680</v>
      </c>
      <c r="L886" s="8" t="n">
        <v>13492680</v>
      </c>
      <c r="M886" s="8" t="n">
        <v>13627680</v>
      </c>
      <c r="N886" s="8" t="n">
        <v>14035223</v>
      </c>
      <c r="O886" s="8" t="n">
        <v>14035223</v>
      </c>
    </row>
    <row r="887">
      <c r="A887" s="2" t="inlineStr">
        <is>
          <t>A068330</t>
        </is>
      </c>
      <c r="B887" s="5" t="inlineStr">
        <is>
          <t>일신바이오</t>
        </is>
      </c>
      <c r="C887" s="2" t="inlineStr">
        <is>
          <t>상장주식수 (보통+우선)(주)</t>
        </is>
      </c>
      <c r="D887" s="2" t="inlineStr">
        <is>
          <t>YEARLY</t>
        </is>
      </c>
      <c r="E887" s="9" t="n"/>
      <c r="F887" s="9" t="n">
        <v>3200000</v>
      </c>
      <c r="G887" s="9" t="n">
        <v>6780550</v>
      </c>
      <c r="H887" s="9" t="n">
        <v>7355550</v>
      </c>
      <c r="I887" s="9" t="n">
        <v>7355550</v>
      </c>
      <c r="J887" s="9" t="n">
        <v>7355550</v>
      </c>
      <c r="K887" s="9" t="n">
        <v>8064047</v>
      </c>
      <c r="L887" s="9" t="n">
        <v>8843228</v>
      </c>
      <c r="M887" s="9" t="n">
        <v>44216140</v>
      </c>
      <c r="N887" s="9" t="n">
        <v>44216140</v>
      </c>
      <c r="O887" s="9" t="n">
        <v>44216140</v>
      </c>
    </row>
    <row r="888">
      <c r="A888" s="2" t="inlineStr">
        <is>
          <t>A108380</t>
        </is>
      </c>
      <c r="B888" s="5" t="inlineStr">
        <is>
          <t>대양전기공업</t>
        </is>
      </c>
      <c r="C888" s="2" t="inlineStr">
        <is>
          <t>상장주식수 (보통+우선)(주)</t>
        </is>
      </c>
      <c r="D888" s="2" t="inlineStr">
        <is>
          <t>YEARLY</t>
        </is>
      </c>
      <c r="E888" s="9" t="n"/>
      <c r="F888" s="9" t="n"/>
      <c r="G888" s="9" t="n"/>
      <c r="H888" s="9" t="n"/>
      <c r="I888" s="9" t="n"/>
      <c r="J888" s="9" t="n">
        <v>9495300</v>
      </c>
      <c r="K888" s="9" t="n">
        <v>9495300</v>
      </c>
      <c r="L888" s="9" t="n">
        <v>9495300</v>
      </c>
      <c r="M888" s="9" t="n">
        <v>9567333</v>
      </c>
      <c r="N888" s="9" t="n">
        <v>9567333</v>
      </c>
      <c r="O888" s="9" t="n">
        <v>9567333</v>
      </c>
    </row>
    <row r="889">
      <c r="A889" s="2" t="inlineStr">
        <is>
          <t>A005960</t>
        </is>
      </c>
      <c r="B889" s="5" t="inlineStr">
        <is>
          <t>동부건설</t>
        </is>
      </c>
      <c r="C889" s="2" t="inlineStr">
        <is>
          <t>상장주식수 (보통+우선)(주)</t>
        </is>
      </c>
      <c r="D889" s="2" t="inlineStr">
        <is>
          <t>YEARLY</t>
        </is>
      </c>
      <c r="E889" s="9" t="n">
        <v>25132710</v>
      </c>
      <c r="F889" s="9" t="n">
        <v>25132710</v>
      </c>
      <c r="G889" s="9" t="n">
        <v>25132710</v>
      </c>
      <c r="H889" s="9" t="n">
        <v>25132710</v>
      </c>
      <c r="I889" s="9" t="n">
        <v>25132710</v>
      </c>
      <c r="J889" s="9" t="n">
        <v>25132710</v>
      </c>
      <c r="K889" s="9" t="n">
        <v>35934064</v>
      </c>
      <c r="L889" s="9" t="n">
        <v>38698768</v>
      </c>
      <c r="M889" s="9" t="n">
        <v>53382528</v>
      </c>
      <c r="N889" s="9" t="n">
        <v>8817525</v>
      </c>
      <c r="O889" s="9" t="n">
        <v>8817525</v>
      </c>
    </row>
    <row r="890">
      <c r="A890" s="2" t="inlineStr">
        <is>
          <t>A012790</t>
        </is>
      </c>
      <c r="B890" s="5" t="inlineStr">
        <is>
          <t>신일제약</t>
        </is>
      </c>
      <c r="C890" s="2" t="inlineStr">
        <is>
          <t>상장주식수 (보통+우선)(주)</t>
        </is>
      </c>
      <c r="D890" s="2" t="inlineStr">
        <is>
          <t>YEARLY</t>
        </is>
      </c>
      <c r="E890" s="9" t="n">
        <v>7900000</v>
      </c>
      <c r="F890" s="9" t="n">
        <v>7900000</v>
      </c>
      <c r="G890" s="9" t="n">
        <v>7900000</v>
      </c>
      <c r="H890" s="9" t="n">
        <v>7900000</v>
      </c>
      <c r="I890" s="9" t="n">
        <v>7900000</v>
      </c>
      <c r="J890" s="9" t="n">
        <v>7900000</v>
      </c>
      <c r="K890" s="9" t="n">
        <v>7900000</v>
      </c>
      <c r="L890" s="9" t="n">
        <v>7900000</v>
      </c>
      <c r="M890" s="9" t="n">
        <v>7900000</v>
      </c>
      <c r="N890" s="9" t="n">
        <v>7900000</v>
      </c>
      <c r="O890" s="9" t="n">
        <v>7900000</v>
      </c>
    </row>
    <row r="891">
      <c r="A891" s="2" t="inlineStr">
        <is>
          <t>A023760</t>
        </is>
      </c>
      <c r="B891" s="5" t="inlineStr">
        <is>
          <t>한국캐피탈</t>
        </is>
      </c>
      <c r="C891" s="2" t="inlineStr">
        <is>
          <t>상장주식수 (보통+우선)(주)</t>
        </is>
      </c>
      <c r="D891" s="2" t="inlineStr">
        <is>
          <t>YEARLY</t>
        </is>
      </c>
      <c r="E891" s="9" t="n">
        <v>17428408</v>
      </c>
      <c r="F891" s="9" t="n">
        <v>174284080</v>
      </c>
      <c r="G891" s="9" t="n">
        <v>174284080</v>
      </c>
      <c r="H891" s="9" t="n">
        <v>174284080</v>
      </c>
      <c r="I891" s="9" t="n">
        <v>174284080</v>
      </c>
      <c r="J891" s="9" t="n">
        <v>121998856</v>
      </c>
      <c r="K891" s="9" t="n">
        <v>121998856</v>
      </c>
      <c r="L891" s="9" t="n">
        <v>121998856</v>
      </c>
      <c r="M891" s="9" t="n">
        <v>121998856</v>
      </c>
      <c r="N891" s="9" t="n">
        <v>168209576</v>
      </c>
      <c r="O891" s="9" t="n">
        <v>168209576</v>
      </c>
    </row>
    <row r="892">
      <c r="A892" s="2" t="inlineStr">
        <is>
          <t>A003100</t>
        </is>
      </c>
      <c r="B892" s="5" t="inlineStr">
        <is>
          <t>선광</t>
        </is>
      </c>
      <c r="C892" s="2" t="inlineStr">
        <is>
          <t>상장주식수 (보통+우선)(주)</t>
        </is>
      </c>
      <c r="D892" s="2" t="inlineStr">
        <is>
          <t>YEARLY</t>
        </is>
      </c>
      <c r="E892" s="8" t="n">
        <v>6600000</v>
      </c>
      <c r="F892" s="8" t="n">
        <v>6600000</v>
      </c>
      <c r="G892" s="8" t="n">
        <v>6600000</v>
      </c>
      <c r="H892" s="8" t="n">
        <v>6600000</v>
      </c>
      <c r="I892" s="8" t="n">
        <v>6600000</v>
      </c>
      <c r="J892" s="8" t="n">
        <v>6600000</v>
      </c>
      <c r="K892" s="8" t="n">
        <v>6600000</v>
      </c>
      <c r="L892" s="8" t="n">
        <v>6600000</v>
      </c>
      <c r="M892" s="8" t="n">
        <v>6600000</v>
      </c>
      <c r="N892" s="8" t="n">
        <v>6600000</v>
      </c>
      <c r="O892" s="8" t="n">
        <v>6600000</v>
      </c>
    </row>
    <row r="893">
      <c r="A893" s="2" t="inlineStr">
        <is>
          <t>A033640</t>
        </is>
      </c>
      <c r="B893" s="5" t="inlineStr">
        <is>
          <t>네패스</t>
        </is>
      </c>
      <c r="C893" s="2" t="inlineStr">
        <is>
          <t>상장주식수 (보통+우선)(주)</t>
        </is>
      </c>
      <c r="D893" s="2" t="inlineStr">
        <is>
          <t>YEARLY</t>
        </is>
      </c>
      <c r="E893" s="8" t="n">
        <v>18785880</v>
      </c>
      <c r="F893" s="8" t="n">
        <v>18785880</v>
      </c>
      <c r="G893" s="8" t="n">
        <v>18585880</v>
      </c>
      <c r="H893" s="8" t="n">
        <v>18585880</v>
      </c>
      <c r="I893" s="8" t="n">
        <v>21825174</v>
      </c>
      <c r="J893" s="8" t="n">
        <v>21825174</v>
      </c>
      <c r="K893" s="8" t="n">
        <v>21825174</v>
      </c>
      <c r="L893" s="8" t="n">
        <v>21825174</v>
      </c>
      <c r="M893" s="8" t="n">
        <v>21825174</v>
      </c>
      <c r="N893" s="8" t="n">
        <v>21825174</v>
      </c>
      <c r="O893" s="8" t="n">
        <v>21825174</v>
      </c>
    </row>
    <row r="894">
      <c r="A894" s="2" t="inlineStr">
        <is>
          <t>A103130</t>
        </is>
      </c>
      <c r="B894" s="5" t="inlineStr">
        <is>
          <t>웅진에너지</t>
        </is>
      </c>
      <c r="C894" s="2" t="inlineStr">
        <is>
          <t>상장주식수 (보통+우선)(주)</t>
        </is>
      </c>
      <c r="D894" s="2" t="inlineStr">
        <is>
          <t>YEARLY</t>
        </is>
      </c>
      <c r="E894" s="8" t="n"/>
      <c r="F894" s="8" t="n"/>
      <c r="G894" s="8" t="n"/>
      <c r="H894" s="8" t="n"/>
      <c r="I894" s="8" t="n">
        <v>62000000</v>
      </c>
      <c r="J894" s="8" t="n">
        <v>62093120</v>
      </c>
      <c r="K894" s="8" t="n">
        <v>66728722</v>
      </c>
      <c r="L894" s="8" t="n">
        <v>66728722</v>
      </c>
      <c r="M894" s="8" t="n">
        <v>73983578</v>
      </c>
      <c r="N894" s="8" t="n">
        <v>73983579</v>
      </c>
      <c r="O894" s="8" t="n">
        <v>73983579</v>
      </c>
    </row>
    <row r="895">
      <c r="A895" s="2" t="inlineStr">
        <is>
          <t>A008600</t>
        </is>
      </c>
      <c r="B895" s="5" t="inlineStr">
        <is>
          <t>윌비스</t>
        </is>
      </c>
      <c r="C895" s="2" t="inlineStr">
        <is>
          <t>상장주식수 (보통+우선)(주)</t>
        </is>
      </c>
      <c r="D895" s="2" t="inlineStr">
        <is>
          <t>YEARLY</t>
        </is>
      </c>
      <c r="E895" s="8" t="n">
        <v>12529228</v>
      </c>
      <c r="F895" s="8" t="n">
        <v>12529228</v>
      </c>
      <c r="G895" s="8" t="n">
        <v>12529228</v>
      </c>
      <c r="H895" s="8" t="n">
        <v>12529228</v>
      </c>
      <c r="I895" s="8" t="n">
        <v>12019228</v>
      </c>
      <c r="J895" s="8" t="n">
        <v>60096140</v>
      </c>
      <c r="K895" s="8" t="n">
        <v>58965550</v>
      </c>
      <c r="L895" s="8" t="n">
        <v>57000000</v>
      </c>
      <c r="M895" s="8" t="n">
        <v>57000000</v>
      </c>
      <c r="N895" s="8" t="n">
        <v>57000000</v>
      </c>
      <c r="O895" s="8" t="n">
        <v>57000000</v>
      </c>
    </row>
    <row r="896">
      <c r="A896" s="2" t="inlineStr">
        <is>
          <t>A205100</t>
        </is>
      </c>
      <c r="B896" s="5" t="inlineStr">
        <is>
          <t>엑셈</t>
        </is>
      </c>
      <c r="C896" s="2" t="inlineStr">
        <is>
          <t>상장주식수 (보통+우선)(주)</t>
        </is>
      </c>
      <c r="D896" s="2" t="inlineStr">
        <is>
          <t>YEARLY</t>
        </is>
      </c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>
        <v>4200000</v>
      </c>
      <c r="N896" s="8" t="n">
        <v>27662285</v>
      </c>
      <c r="O896" s="8" t="n">
        <v>28576285</v>
      </c>
    </row>
    <row r="897">
      <c r="A897" s="2" t="inlineStr">
        <is>
          <t>A149950</t>
        </is>
      </c>
      <c r="B897" s="5" t="inlineStr">
        <is>
          <t>아바텍</t>
        </is>
      </c>
      <c r="C897" s="2" t="inlineStr">
        <is>
          <t>상장주식수 (보통+우선)(주)</t>
        </is>
      </c>
      <c r="D897" s="2" t="inlineStr">
        <is>
          <t>YEARLY</t>
        </is>
      </c>
      <c r="E897" s="9" t="n"/>
      <c r="F897" s="9" t="n"/>
      <c r="G897" s="9" t="n"/>
      <c r="H897" s="9" t="n"/>
      <c r="I897" s="9" t="n"/>
      <c r="J897" s="9" t="n"/>
      <c r="K897" s="9" t="n">
        <v>16307500</v>
      </c>
      <c r="L897" s="9" t="n">
        <v>16307500</v>
      </c>
      <c r="M897" s="9" t="n">
        <v>16307500</v>
      </c>
      <c r="N897" s="9" t="n">
        <v>16307500</v>
      </c>
      <c r="O897" s="9" t="n">
        <v>16307500</v>
      </c>
    </row>
    <row r="898">
      <c r="A898" s="2" t="inlineStr">
        <is>
          <t>A090850</t>
        </is>
      </c>
      <c r="B898" s="5" t="inlineStr">
        <is>
          <t>이지웰페어</t>
        </is>
      </c>
      <c r="C898" s="2" t="inlineStr">
        <is>
          <t>상장주식수 (보통+우선)(주)</t>
        </is>
      </c>
      <c r="D898" s="2" t="inlineStr">
        <is>
          <t>YEARLY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>
        <v>9893000</v>
      </c>
      <c r="M898" s="9" t="n">
        <v>9893000</v>
      </c>
      <c r="N898" s="9" t="n">
        <v>9893000</v>
      </c>
      <c r="O898" s="9" t="n">
        <v>9893000</v>
      </c>
    </row>
    <row r="899">
      <c r="A899" s="2" t="inlineStr">
        <is>
          <t>A122350</t>
        </is>
      </c>
      <c r="B899" s="5" t="inlineStr">
        <is>
          <t>삼기오토모티브</t>
        </is>
      </c>
      <c r="C899" s="2" t="inlineStr">
        <is>
          <t>상장주식수 (보통+우선)(주)</t>
        </is>
      </c>
      <c r="D899" s="2" t="inlineStr">
        <is>
          <t>YEARLY</t>
        </is>
      </c>
      <c r="E899" s="9" t="n"/>
      <c r="F899" s="9" t="n"/>
      <c r="G899" s="9" t="n"/>
      <c r="H899" s="9" t="n"/>
      <c r="I899" s="9" t="n">
        <v>3859000</v>
      </c>
      <c r="J899" s="9" t="n">
        <v>3859000</v>
      </c>
      <c r="K899" s="9" t="n">
        <v>15366029</v>
      </c>
      <c r="L899" s="9" t="n">
        <v>15366029</v>
      </c>
      <c r="M899" s="9" t="n">
        <v>30827256</v>
      </c>
      <c r="N899" s="9" t="n">
        <v>30827256</v>
      </c>
      <c r="O899" s="9" t="n">
        <v>30827256</v>
      </c>
    </row>
    <row r="900">
      <c r="A900" s="2" t="inlineStr">
        <is>
          <t>A082850</t>
        </is>
      </c>
      <c r="B900" s="5" t="inlineStr">
        <is>
          <t>우리이티아이</t>
        </is>
      </c>
      <c r="C900" s="2" t="inlineStr">
        <is>
          <t>상장주식수 (보통+우선)(주)</t>
        </is>
      </c>
      <c r="D900" s="2" t="inlineStr">
        <is>
          <t>YEARLY</t>
        </is>
      </c>
      <c r="E900" s="9" t="n">
        <v>18012633</v>
      </c>
      <c r="F900" s="9" t="n">
        <v>19064934</v>
      </c>
      <c r="G900" s="9" t="n">
        <v>19284934</v>
      </c>
      <c r="H900" s="9" t="n">
        <v>41452323</v>
      </c>
      <c r="I900" s="9" t="n">
        <v>41452323</v>
      </c>
      <c r="J900" s="9" t="n">
        <v>41452323</v>
      </c>
      <c r="K900" s="9" t="n">
        <v>41452323</v>
      </c>
      <c r="L900" s="9" t="n">
        <v>41452323</v>
      </c>
      <c r="M900" s="9" t="n">
        <v>41452323</v>
      </c>
      <c r="N900" s="9" t="n">
        <v>41452323</v>
      </c>
      <c r="O900" s="9" t="n">
        <v>41452323</v>
      </c>
    </row>
    <row r="901">
      <c r="A901" s="2" t="inlineStr">
        <is>
          <t>A131290</t>
        </is>
      </c>
      <c r="B901" s="5" t="inlineStr">
        <is>
          <t>티에스이</t>
        </is>
      </c>
      <c r="C901" s="2" t="inlineStr">
        <is>
          <t>상장주식수 (보통+우선)(주)</t>
        </is>
      </c>
      <c r="D901" s="2" t="inlineStr">
        <is>
          <t>YEARLY</t>
        </is>
      </c>
      <c r="E901" s="9" t="n"/>
      <c r="F901" s="9" t="n"/>
      <c r="G901" s="9" t="n"/>
      <c r="H901" s="9" t="n"/>
      <c r="I901" s="9" t="n"/>
      <c r="J901" s="9" t="n">
        <v>9915894</v>
      </c>
      <c r="K901" s="9" t="n">
        <v>10889244</v>
      </c>
      <c r="L901" s="9" t="n">
        <v>10889244</v>
      </c>
      <c r="M901" s="9" t="n">
        <v>10889244</v>
      </c>
      <c r="N901" s="9" t="n">
        <v>11061429</v>
      </c>
      <c r="O901" s="9" t="n">
        <v>11061429</v>
      </c>
    </row>
    <row r="902">
      <c r="A902" s="2" t="inlineStr">
        <is>
          <t>A009200</t>
        </is>
      </c>
      <c r="B902" s="5" t="inlineStr">
        <is>
          <t>무림페이퍼</t>
        </is>
      </c>
      <c r="C902" s="2" t="inlineStr">
        <is>
          <t>상장주식수 (보통+우선)(주)</t>
        </is>
      </c>
      <c r="D902" s="2" t="inlineStr">
        <is>
          <t>YEARLY</t>
        </is>
      </c>
      <c r="E902" s="8" t="n">
        <v>19306071</v>
      </c>
      <c r="F902" s="8" t="n">
        <v>19306071</v>
      </c>
      <c r="G902" s="8" t="n">
        <v>20804655</v>
      </c>
      <c r="H902" s="8" t="n">
        <v>20804655</v>
      </c>
      <c r="I902" s="8" t="n">
        <v>20804655</v>
      </c>
      <c r="J902" s="8" t="n">
        <v>41609310</v>
      </c>
      <c r="K902" s="8" t="n">
        <v>41609310</v>
      </c>
      <c r="L902" s="8" t="n">
        <v>41609310</v>
      </c>
      <c r="M902" s="8" t="n">
        <v>41609310</v>
      </c>
      <c r="N902" s="8" t="n">
        <v>41609310</v>
      </c>
      <c r="O902" s="8" t="n">
        <v>41609310</v>
      </c>
    </row>
    <row r="903">
      <c r="A903" s="2" t="inlineStr">
        <is>
          <t>A047400</t>
        </is>
      </c>
      <c r="B903" s="5" t="inlineStr">
        <is>
          <t>쌍용머티리얼</t>
        </is>
      </c>
      <c r="C903" s="2" t="inlineStr">
        <is>
          <t>상장주식수 (보통+우선)(주)</t>
        </is>
      </c>
      <c r="D903" s="2" t="inlineStr">
        <is>
          <t>YEARLY</t>
        </is>
      </c>
      <c r="E903" s="8" t="n"/>
      <c r="F903" s="8" t="n"/>
      <c r="G903" s="8" t="n"/>
      <c r="H903" s="8" t="n">
        <v>4200000</v>
      </c>
      <c r="I903" s="8" t="n">
        <v>4200000</v>
      </c>
      <c r="J903" s="8" t="n">
        <v>42000000</v>
      </c>
      <c r="K903" s="8" t="n">
        <v>42000000</v>
      </c>
      <c r="L903" s="8" t="n">
        <v>42000000</v>
      </c>
      <c r="M903" s="8" t="n">
        <v>42000000</v>
      </c>
      <c r="N903" s="8" t="n">
        <v>42000000</v>
      </c>
      <c r="O903" s="8" t="n">
        <v>42000000</v>
      </c>
    </row>
    <row r="904">
      <c r="A904" s="2" t="inlineStr">
        <is>
          <t>A029960</t>
        </is>
      </c>
      <c r="B904" s="5" t="inlineStr">
        <is>
          <t>코엔텍</t>
        </is>
      </c>
      <c r="C904" s="2" t="inlineStr">
        <is>
          <t>상장주식수 (보통+우선)(주)</t>
        </is>
      </c>
      <c r="D904" s="2" t="inlineStr">
        <is>
          <t>YEARLY</t>
        </is>
      </c>
      <c r="E904" s="8" t="n">
        <v>50000000</v>
      </c>
      <c r="F904" s="8" t="n">
        <v>50000000</v>
      </c>
      <c r="G904" s="8" t="n">
        <v>50000000</v>
      </c>
      <c r="H904" s="8" t="n">
        <v>50000000</v>
      </c>
      <c r="I904" s="8" t="n">
        <v>50000000</v>
      </c>
      <c r="J904" s="8" t="n">
        <v>50000000</v>
      </c>
      <c r="K904" s="8" t="n">
        <v>50000000</v>
      </c>
      <c r="L904" s="8" t="n">
        <v>50000000</v>
      </c>
      <c r="M904" s="8" t="n">
        <v>50000000</v>
      </c>
      <c r="N904" s="8" t="n">
        <v>50000000</v>
      </c>
      <c r="O904" s="8" t="n">
        <v>50000000</v>
      </c>
    </row>
    <row r="905">
      <c r="A905" s="2" t="inlineStr">
        <is>
          <t>A056080</t>
        </is>
      </c>
      <c r="B905" s="5" t="inlineStr">
        <is>
          <t>유진로봇</t>
        </is>
      </c>
      <c r="C905" s="2" t="inlineStr">
        <is>
          <t>상장주식수 (보통+우선)(주)</t>
        </is>
      </c>
      <c r="D905" s="2" t="inlineStr">
        <is>
          <t>YEARLY</t>
        </is>
      </c>
      <c r="E905" s="8" t="n">
        <v>15600000</v>
      </c>
      <c r="F905" s="8" t="n">
        <v>15600000</v>
      </c>
      <c r="G905" s="8" t="n">
        <v>16495522</v>
      </c>
      <c r="H905" s="8" t="n">
        <v>17461445</v>
      </c>
      <c r="I905" s="8" t="n">
        <v>18273851</v>
      </c>
      <c r="J905" s="8" t="n">
        <v>19113235</v>
      </c>
      <c r="K905" s="8" t="n">
        <v>19213235</v>
      </c>
      <c r="L905" s="8" t="n">
        <v>19213235</v>
      </c>
      <c r="M905" s="8" t="n">
        <v>22134271</v>
      </c>
      <c r="N905" s="8" t="n">
        <v>22792912</v>
      </c>
      <c r="O905" s="8" t="n">
        <v>23292912</v>
      </c>
    </row>
    <row r="906">
      <c r="A906" s="2" t="inlineStr">
        <is>
          <t>A223310</t>
        </is>
      </c>
      <c r="B906" s="5" t="inlineStr">
        <is>
          <t>이에스브이</t>
        </is>
      </c>
      <c r="C906" s="2" t="inlineStr">
        <is>
          <t>상장주식수 (보통+우선)(주)</t>
        </is>
      </c>
      <c r="D906" s="2" t="inlineStr">
        <is>
          <t>YEARLY</t>
        </is>
      </c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>
        <v>5227400</v>
      </c>
      <c r="O906" s="8" t="n">
        <v>6427400</v>
      </c>
    </row>
    <row r="907">
      <c r="A907" s="2" t="inlineStr">
        <is>
          <t>A047560</t>
        </is>
      </c>
      <c r="B907" s="5" t="inlineStr">
        <is>
          <t>이스트소프트</t>
        </is>
      </c>
      <c r="C907" s="2" t="inlineStr">
        <is>
          <t>상장주식수 (보통+우선)(주)</t>
        </is>
      </c>
      <c r="D907" s="2" t="inlineStr">
        <is>
          <t>YEARLY</t>
        </is>
      </c>
      <c r="E907" s="9" t="n"/>
      <c r="F907" s="9" t="n"/>
      <c r="G907" s="9" t="n">
        <v>4949700</v>
      </c>
      <c r="H907" s="9" t="n">
        <v>4949700</v>
      </c>
      <c r="I907" s="9" t="n">
        <v>4949700</v>
      </c>
      <c r="J907" s="9" t="n">
        <v>4949700</v>
      </c>
      <c r="K907" s="9" t="n">
        <v>4949700</v>
      </c>
      <c r="L907" s="9" t="n">
        <v>4949700</v>
      </c>
      <c r="M907" s="9" t="n">
        <v>4949700</v>
      </c>
      <c r="N907" s="9" t="n">
        <v>9899400</v>
      </c>
      <c r="O907" s="9" t="n">
        <v>9899400</v>
      </c>
    </row>
    <row r="908">
      <c r="A908" s="2" t="inlineStr">
        <is>
          <t>A045970</t>
        </is>
      </c>
      <c r="B908" s="5" t="inlineStr">
        <is>
          <t>코아시아홀딩스</t>
        </is>
      </c>
      <c r="C908" s="2" t="inlineStr">
        <is>
          <t>상장주식수 (보통+우선)(주)</t>
        </is>
      </c>
      <c r="D908" s="2" t="inlineStr">
        <is>
          <t>YEARLY</t>
        </is>
      </c>
      <c r="E908" s="9" t="n">
        <v>13222429</v>
      </c>
      <c r="F908" s="9" t="n">
        <v>13222429</v>
      </c>
      <c r="G908" s="9" t="n">
        <v>13222429</v>
      </c>
      <c r="H908" s="9" t="n">
        <v>13222429</v>
      </c>
      <c r="I908" s="9" t="n">
        <v>13222429</v>
      </c>
      <c r="J908" s="9" t="n">
        <v>13222429</v>
      </c>
      <c r="K908" s="9" t="n">
        <v>13222429</v>
      </c>
      <c r="L908" s="9" t="n">
        <v>13222429</v>
      </c>
      <c r="M908" s="9" t="n">
        <v>13222429</v>
      </c>
      <c r="N908" s="9" t="n">
        <v>13222429</v>
      </c>
      <c r="O908" s="9" t="n">
        <v>13222429</v>
      </c>
    </row>
    <row r="909">
      <c r="A909" s="2" t="inlineStr">
        <is>
          <t>A052020</t>
        </is>
      </c>
      <c r="B909" s="5" t="inlineStr">
        <is>
          <t>에스티큐브</t>
        </is>
      </c>
      <c r="C909" s="2" t="inlineStr">
        <is>
          <t>상장주식수 (보통+우선)(주)</t>
        </is>
      </c>
      <c r="D909" s="2" t="inlineStr">
        <is>
          <t>YEARLY</t>
        </is>
      </c>
      <c r="E909" s="9" t="n">
        <v>6300000</v>
      </c>
      <c r="F909" s="9" t="n">
        <v>7250000</v>
      </c>
      <c r="G909" s="9" t="n">
        <v>7250000</v>
      </c>
      <c r="H909" s="9" t="n">
        <v>7470000</v>
      </c>
      <c r="I909" s="9" t="n">
        <v>7470000</v>
      </c>
      <c r="J909" s="9" t="n">
        <v>9500000</v>
      </c>
      <c r="K909" s="9" t="n">
        <v>9500000</v>
      </c>
      <c r="L909" s="9" t="n">
        <v>11957000</v>
      </c>
      <c r="M909" s="9" t="n">
        <v>14615796</v>
      </c>
      <c r="N909" s="9" t="n">
        <v>23068998</v>
      </c>
      <c r="O909" s="9" t="n">
        <v>23068998</v>
      </c>
    </row>
    <row r="910">
      <c r="A910" s="2" t="inlineStr">
        <is>
          <t>A008350</t>
        </is>
      </c>
      <c r="B910" s="5" t="inlineStr">
        <is>
          <t>남선알미늄</t>
        </is>
      </c>
      <c r="C910" s="2" t="inlineStr">
        <is>
          <t>상장주식수 (보통+우선)(주)</t>
        </is>
      </c>
      <c r="D910" s="2" t="inlineStr">
        <is>
          <t>YEARLY</t>
        </is>
      </c>
      <c r="E910" s="9" t="n">
        <v>7156009</v>
      </c>
      <c r="F910" s="9" t="n">
        <v>7156009</v>
      </c>
      <c r="G910" s="9" t="n">
        <v>9348898</v>
      </c>
      <c r="H910" s="9" t="n">
        <v>93488980</v>
      </c>
      <c r="I910" s="9" t="n">
        <v>93488980</v>
      </c>
      <c r="J910" s="9" t="n">
        <v>110486980</v>
      </c>
      <c r="K910" s="9" t="n">
        <v>110486980</v>
      </c>
      <c r="L910" s="9" t="n">
        <v>110486980</v>
      </c>
      <c r="M910" s="9" t="n">
        <v>110486980</v>
      </c>
      <c r="N910" s="9" t="n">
        <v>110486980</v>
      </c>
      <c r="O910" s="9" t="n">
        <v>110486980</v>
      </c>
    </row>
    <row r="911">
      <c r="A911" s="2" t="inlineStr">
        <is>
          <t>A080220</t>
        </is>
      </c>
      <c r="B911" s="5" t="inlineStr">
        <is>
          <t>제주반도체</t>
        </is>
      </c>
      <c r="C911" s="2" t="inlineStr">
        <is>
          <t>상장주식수 (보통+우선)(주)</t>
        </is>
      </c>
      <c r="D911" s="2" t="inlineStr">
        <is>
          <t>YEARLY</t>
        </is>
      </c>
      <c r="E911" s="9" t="n">
        <v>9313636</v>
      </c>
      <c r="F911" s="9" t="n">
        <v>9783696</v>
      </c>
      <c r="G911" s="9" t="n">
        <v>9783696</v>
      </c>
      <c r="H911" s="9" t="n">
        <v>15883696</v>
      </c>
      <c r="I911" s="9" t="n">
        <v>16604644</v>
      </c>
      <c r="J911" s="9" t="n">
        <v>21020490</v>
      </c>
      <c r="K911" s="9" t="n">
        <v>23428725</v>
      </c>
      <c r="L911" s="9" t="n">
        <v>23428725</v>
      </c>
      <c r="M911" s="9" t="n">
        <v>23428725</v>
      </c>
      <c r="N911" s="9" t="n">
        <v>23428725</v>
      </c>
      <c r="O911" s="9" t="n">
        <v>23428725</v>
      </c>
    </row>
    <row r="912">
      <c r="A912" s="2" t="inlineStr">
        <is>
          <t>A047080</t>
        </is>
      </c>
      <c r="B912" s="5" t="inlineStr">
        <is>
          <t>한빛소프트</t>
        </is>
      </c>
      <c r="C912" s="2" t="inlineStr">
        <is>
          <t>상장주식수 (보통+우선)(주)</t>
        </is>
      </c>
      <c r="D912" s="2" t="inlineStr">
        <is>
          <t>YEARLY</t>
        </is>
      </c>
      <c r="E912" s="8" t="n">
        <v>21539812</v>
      </c>
      <c r="F912" s="8" t="n">
        <v>21539812</v>
      </c>
      <c r="G912" s="8" t="n">
        <v>21916452</v>
      </c>
      <c r="H912" s="8" t="n">
        <v>21916452</v>
      </c>
      <c r="I912" s="8" t="n">
        <v>21926452</v>
      </c>
      <c r="J912" s="8" t="n">
        <v>21959452</v>
      </c>
      <c r="K912" s="8" t="n">
        <v>21959452</v>
      </c>
      <c r="L912" s="8" t="n">
        <v>21959452</v>
      </c>
      <c r="M912" s="8" t="n">
        <v>23119296</v>
      </c>
      <c r="N912" s="8" t="n">
        <v>23143096</v>
      </c>
      <c r="O912" s="8" t="n">
        <v>23143096</v>
      </c>
    </row>
    <row r="913">
      <c r="A913" s="2" t="inlineStr">
        <is>
          <t>A196450</t>
        </is>
      </c>
      <c r="B913" s="5" t="inlineStr">
        <is>
          <t>차디오스텍</t>
        </is>
      </c>
      <c r="C913" s="2" t="inlineStr">
        <is>
          <t>상장주식수 (보통+우선)(주)</t>
        </is>
      </c>
      <c r="D913" s="2" t="inlineStr">
        <is>
          <t>YEARLY</t>
        </is>
      </c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>
        <v>18872534</v>
      </c>
      <c r="N913" s="8" t="n">
        <v>18872534</v>
      </c>
      <c r="O913" s="8" t="n">
        <v>18872534</v>
      </c>
    </row>
    <row r="914">
      <c r="A914" s="2" t="inlineStr">
        <is>
          <t>A017550</t>
        </is>
      </c>
      <c r="B914" s="5" t="inlineStr">
        <is>
          <t>수산중공업</t>
        </is>
      </c>
      <c r="C914" s="2" t="inlineStr">
        <is>
          <t>상장주식수 (보통+우선)(주)</t>
        </is>
      </c>
      <c r="D914" s="2" t="inlineStr">
        <is>
          <t>YEARLY</t>
        </is>
      </c>
      <c r="E914" s="8" t="n">
        <v>50451610</v>
      </c>
      <c r="F914" s="8" t="n">
        <v>50451610</v>
      </c>
      <c r="G914" s="8" t="n">
        <v>50451610</v>
      </c>
      <c r="H914" s="8" t="n">
        <v>50451610</v>
      </c>
      <c r="I914" s="8" t="n">
        <v>50451610</v>
      </c>
      <c r="J914" s="8" t="n">
        <v>50451610</v>
      </c>
      <c r="K914" s="8" t="n">
        <v>50451610</v>
      </c>
      <c r="L914" s="8" t="n">
        <v>50451610</v>
      </c>
      <c r="M914" s="8" t="n">
        <v>50450590</v>
      </c>
      <c r="N914" s="8" t="n">
        <v>50450590</v>
      </c>
      <c r="O914" s="8" t="n">
        <v>50450590</v>
      </c>
    </row>
    <row r="915">
      <c r="A915" s="2" t="inlineStr">
        <is>
          <t>A075580</t>
        </is>
      </c>
      <c r="B915" s="5" t="inlineStr">
        <is>
          <t>세진중공업</t>
        </is>
      </c>
      <c r="C915" s="2" t="inlineStr">
        <is>
          <t>상장주식수 (보통+우선)(주)</t>
        </is>
      </c>
      <c r="D915" s="2" t="inlineStr">
        <is>
          <t>YEARLY</t>
        </is>
      </c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>
        <v>38292720</v>
      </c>
      <c r="O915" s="8" t="n">
        <v>38292720</v>
      </c>
    </row>
    <row r="916">
      <c r="A916" s="2" t="inlineStr">
        <is>
          <t>A035290</t>
        </is>
      </c>
      <c r="B916" s="5" t="inlineStr">
        <is>
          <t>에이원앤</t>
        </is>
      </c>
      <c r="C916" s="2" t="inlineStr">
        <is>
          <t>상장주식수 (보통+우선)(주)</t>
        </is>
      </c>
      <c r="D916" s="2" t="inlineStr">
        <is>
          <t>YEARLY</t>
        </is>
      </c>
      <c r="E916" s="8" t="n">
        <v>51658079</v>
      </c>
      <c r="F916" s="8" t="n">
        <v>51658079</v>
      </c>
      <c r="G916" s="8" t="n">
        <v>51658079</v>
      </c>
      <c r="H916" s="8" t="n">
        <v>51658079</v>
      </c>
      <c r="I916" s="8" t="n">
        <v>51658079</v>
      </c>
      <c r="J916" s="8" t="n">
        <v>51658079</v>
      </c>
      <c r="K916" s="8" t="n">
        <v>71639364</v>
      </c>
      <c r="L916" s="8" t="n">
        <v>71639364</v>
      </c>
      <c r="M916" s="8" t="n">
        <v>11562501</v>
      </c>
      <c r="N916" s="8" t="n">
        <v>19704041</v>
      </c>
      <c r="O916" s="8" t="n">
        <v>19704041</v>
      </c>
    </row>
    <row r="917">
      <c r="A917" s="2" t="inlineStr">
        <is>
          <t>A099660</t>
        </is>
      </c>
      <c r="B917" s="5" t="inlineStr">
        <is>
          <t>한솔신텍</t>
        </is>
      </c>
      <c r="C917" s="2" t="inlineStr">
        <is>
          <t>상장주식수 (보통+우선)(주)</t>
        </is>
      </c>
      <c r="D917" s="2" t="inlineStr">
        <is>
          <t>YEARLY</t>
        </is>
      </c>
      <c r="E917" s="9" t="n"/>
      <c r="F917" s="9" t="n"/>
      <c r="G917" s="9" t="n"/>
      <c r="H917" s="9" t="n">
        <v>9675325</v>
      </c>
      <c r="I917" s="9" t="n">
        <v>9675325</v>
      </c>
      <c r="J917" s="9" t="n">
        <v>9675325</v>
      </c>
      <c r="K917" s="9" t="n">
        <v>9675325</v>
      </c>
      <c r="L917" s="9" t="n">
        <v>15674025</v>
      </c>
      <c r="M917" s="9" t="n">
        <v>26645843</v>
      </c>
      <c r="N917" s="9" t="n">
        <v>50387602</v>
      </c>
      <c r="O917" s="9" t="n">
        <v>50387602</v>
      </c>
    </row>
    <row r="918">
      <c r="A918" s="2" t="inlineStr">
        <is>
          <t>A032500</t>
        </is>
      </c>
      <c r="B918" s="5" t="inlineStr">
        <is>
          <t>케이엠더블유</t>
        </is>
      </c>
      <c r="C918" s="2" t="inlineStr">
        <is>
          <t>상장주식수 (보통+우선)(주)</t>
        </is>
      </c>
      <c r="D918" s="2" t="inlineStr">
        <is>
          <t>YEARLY</t>
        </is>
      </c>
      <c r="E918" s="9" t="n">
        <v>16100000</v>
      </c>
      <c r="F918" s="9" t="n">
        <v>16100000</v>
      </c>
      <c r="G918" s="9" t="n">
        <v>16100000</v>
      </c>
      <c r="H918" s="9" t="n">
        <v>16100000</v>
      </c>
      <c r="I918" s="9" t="n">
        <v>16100000</v>
      </c>
      <c r="J918" s="9" t="n">
        <v>16100000</v>
      </c>
      <c r="K918" s="9" t="n">
        <v>16100000</v>
      </c>
      <c r="L918" s="9" t="n">
        <v>16100000</v>
      </c>
      <c r="M918" s="9" t="n">
        <v>16100000</v>
      </c>
      <c r="N918" s="9" t="n">
        <v>16100000</v>
      </c>
      <c r="O918" s="9" t="n">
        <v>16100000</v>
      </c>
    </row>
    <row r="919">
      <c r="A919" s="2" t="inlineStr">
        <is>
          <t>A039980</t>
        </is>
      </c>
      <c r="B919" s="5" t="inlineStr">
        <is>
          <t>리노스</t>
        </is>
      </c>
      <c r="C919" s="2" t="inlineStr">
        <is>
          <t>상장주식수 (보통+우선)(주)</t>
        </is>
      </c>
      <c r="D919" s="2" t="inlineStr">
        <is>
          <t>YEARLY</t>
        </is>
      </c>
      <c r="E919" s="9" t="n">
        <v>27915272</v>
      </c>
      <c r="F919" s="9" t="n">
        <v>31687265</v>
      </c>
      <c r="G919" s="9" t="n">
        <v>31687265</v>
      </c>
      <c r="H919" s="9" t="n">
        <v>31687265</v>
      </c>
      <c r="I919" s="9" t="n">
        <v>35996153</v>
      </c>
      <c r="J919" s="9" t="n">
        <v>35996153</v>
      </c>
      <c r="K919" s="9" t="n">
        <v>35996153</v>
      </c>
      <c r="L919" s="9" t="n">
        <v>35996153</v>
      </c>
      <c r="M919" s="9" t="n">
        <v>35996153</v>
      </c>
      <c r="N919" s="9" t="n">
        <v>35996153</v>
      </c>
      <c r="O919" s="9" t="n">
        <v>35996153</v>
      </c>
    </row>
    <row r="920">
      <c r="A920" s="2" t="inlineStr">
        <is>
          <t>A040300</t>
        </is>
      </c>
      <c r="B920" s="5" t="inlineStr">
        <is>
          <t>YTN</t>
        </is>
      </c>
      <c r="C920" s="2" t="inlineStr">
        <is>
          <t>상장주식수 (보통+우선)(주)</t>
        </is>
      </c>
      <c r="D920" s="2" t="inlineStr">
        <is>
          <t>YEARLY</t>
        </is>
      </c>
      <c r="E920" s="9" t="n">
        <v>42000000</v>
      </c>
      <c r="F920" s="9" t="n">
        <v>42000000</v>
      </c>
      <c r="G920" s="9" t="n">
        <v>42000000</v>
      </c>
      <c r="H920" s="9" t="n">
        <v>42000000</v>
      </c>
      <c r="I920" s="9" t="n">
        <v>42000000</v>
      </c>
      <c r="J920" s="9" t="n">
        <v>42000000</v>
      </c>
      <c r="K920" s="9" t="n">
        <v>42000000</v>
      </c>
      <c r="L920" s="9" t="n">
        <v>42000000</v>
      </c>
      <c r="M920" s="9" t="n">
        <v>42000000</v>
      </c>
      <c r="N920" s="9" t="n">
        <v>42000000</v>
      </c>
      <c r="O920" s="9" t="n">
        <v>42000000</v>
      </c>
    </row>
    <row r="921">
      <c r="A921" s="2" t="inlineStr">
        <is>
          <t>A008700</t>
        </is>
      </c>
      <c r="B921" s="5" t="inlineStr">
        <is>
          <t>아남전자</t>
        </is>
      </c>
      <c r="C921" s="2" t="inlineStr">
        <is>
          <t>상장주식수 (보통+우선)(주)</t>
        </is>
      </c>
      <c r="D921" s="2" t="inlineStr">
        <is>
          <t>YEARLY</t>
        </is>
      </c>
      <c r="E921" s="9" t="n">
        <v>7630251</v>
      </c>
      <c r="F921" s="9" t="n">
        <v>7707751</v>
      </c>
      <c r="G921" s="9" t="n">
        <v>7715251</v>
      </c>
      <c r="H921" s="9" t="n">
        <v>7715251</v>
      </c>
      <c r="I921" s="9" t="n">
        <v>77152510</v>
      </c>
      <c r="J921" s="9" t="n">
        <v>77152510</v>
      </c>
      <c r="K921" s="9" t="n">
        <v>77152510</v>
      </c>
      <c r="L921" s="9" t="n">
        <v>77152510</v>
      </c>
      <c r="M921" s="9" t="n">
        <v>77152510</v>
      </c>
      <c r="N921" s="9" t="n">
        <v>77124820</v>
      </c>
      <c r="O921" s="9" t="n">
        <v>77124820</v>
      </c>
    </row>
    <row r="922">
      <c r="A922" s="2" t="inlineStr">
        <is>
          <t>A018680</t>
        </is>
      </c>
      <c r="B922" s="5" t="inlineStr">
        <is>
          <t>서울제약</t>
        </is>
      </c>
      <c r="C922" s="2" t="inlineStr">
        <is>
          <t>상장주식수 (보통+우선)(주)</t>
        </is>
      </c>
      <c r="D922" s="2" t="inlineStr">
        <is>
          <t>YEARLY</t>
        </is>
      </c>
      <c r="E922" s="8" t="n">
        <v>6250000</v>
      </c>
      <c r="F922" s="8" t="n">
        <v>6250000</v>
      </c>
      <c r="G922" s="8" t="n">
        <v>6250000</v>
      </c>
      <c r="H922" s="8" t="n">
        <v>6250000</v>
      </c>
      <c r="I922" s="8" t="n">
        <v>6250000</v>
      </c>
      <c r="J922" s="8" t="n">
        <v>6250000</v>
      </c>
      <c r="K922" s="8" t="n">
        <v>6300000</v>
      </c>
      <c r="L922" s="8" t="n">
        <v>6857769</v>
      </c>
      <c r="M922" s="8" t="n">
        <v>6857769</v>
      </c>
      <c r="N922" s="8" t="n">
        <v>7117991</v>
      </c>
      <c r="O922" s="8" t="n">
        <v>7117991</v>
      </c>
    </row>
    <row r="923">
      <c r="A923" s="2" t="inlineStr">
        <is>
          <t>A082210</t>
        </is>
      </c>
      <c r="B923" s="5" t="inlineStr">
        <is>
          <t>옵트론텍</t>
        </is>
      </c>
      <c r="C923" s="2" t="inlineStr">
        <is>
          <t>상장주식수 (보통+우선)(주)</t>
        </is>
      </c>
      <c r="D923" s="2" t="inlineStr">
        <is>
          <t>YEARLY</t>
        </is>
      </c>
      <c r="E923" s="8" t="n">
        <v>10879741</v>
      </c>
      <c r="F923" s="8" t="n">
        <v>10879741</v>
      </c>
      <c r="G923" s="8" t="n">
        <v>14869610</v>
      </c>
      <c r="H923" s="8" t="n">
        <v>16982665</v>
      </c>
      <c r="I923" s="8" t="n">
        <v>16982665</v>
      </c>
      <c r="J923" s="8" t="n">
        <v>18135964</v>
      </c>
      <c r="K923" s="8" t="n">
        <v>19993002</v>
      </c>
      <c r="L923" s="8" t="n">
        <v>20168748</v>
      </c>
      <c r="M923" s="8" t="n">
        <v>20168748</v>
      </c>
      <c r="N923" s="8" t="n">
        <v>20168748</v>
      </c>
      <c r="O923" s="8" t="n">
        <v>20168748</v>
      </c>
    </row>
    <row r="924">
      <c r="A924" s="2" t="inlineStr">
        <is>
          <t>A072020</t>
        </is>
      </c>
      <c r="B924" s="5" t="inlineStr">
        <is>
          <t>중앙백신</t>
        </is>
      </c>
      <c r="C924" s="2" t="inlineStr">
        <is>
          <t>상장주식수 (보통+우선)(주)</t>
        </is>
      </c>
      <c r="D924" s="2" t="inlineStr">
        <is>
          <t>YEARLY</t>
        </is>
      </c>
      <c r="E924" s="8" t="n">
        <v>6620000</v>
      </c>
      <c r="F924" s="8" t="n">
        <v>7320000</v>
      </c>
      <c r="G924" s="8" t="n">
        <v>7320000</v>
      </c>
      <c r="H924" s="8" t="n">
        <v>7320000</v>
      </c>
      <c r="I924" s="8" t="n">
        <v>7320000</v>
      </c>
      <c r="J924" s="8" t="n">
        <v>7320000</v>
      </c>
      <c r="K924" s="8" t="n">
        <v>7320000</v>
      </c>
      <c r="L924" s="8" t="n">
        <v>7320000</v>
      </c>
      <c r="M924" s="8" t="n">
        <v>7320000</v>
      </c>
      <c r="N924" s="8" t="n">
        <v>7320000</v>
      </c>
      <c r="O924" s="8" t="n">
        <v>7320000</v>
      </c>
    </row>
    <row r="925">
      <c r="A925" s="2" t="inlineStr">
        <is>
          <t>A000850</t>
        </is>
      </c>
      <c r="B925" s="5" t="inlineStr">
        <is>
          <t>화천기공</t>
        </is>
      </c>
      <c r="C925" s="2" t="inlineStr">
        <is>
          <t>상장주식수 (보통+우선)(주)</t>
        </is>
      </c>
      <c r="D925" s="2" t="inlineStr">
        <is>
          <t>YEARLY</t>
        </is>
      </c>
      <c r="E925" s="8" t="n">
        <v>2200000</v>
      </c>
      <c r="F925" s="8" t="n">
        <v>2200000</v>
      </c>
      <c r="G925" s="8" t="n">
        <v>2200000</v>
      </c>
      <c r="H925" s="8" t="n">
        <v>2200000</v>
      </c>
      <c r="I925" s="8" t="n">
        <v>2200000</v>
      </c>
      <c r="J925" s="8" t="n">
        <v>2200000</v>
      </c>
      <c r="K925" s="8" t="n">
        <v>2200000</v>
      </c>
      <c r="L925" s="8" t="n">
        <v>2200000</v>
      </c>
      <c r="M925" s="8" t="n">
        <v>2200000</v>
      </c>
      <c r="N925" s="8" t="n">
        <v>2200000</v>
      </c>
      <c r="O925" s="8" t="n">
        <v>2200000</v>
      </c>
    </row>
    <row r="926">
      <c r="A926" s="2" t="inlineStr">
        <is>
          <t>A138360</t>
        </is>
      </c>
      <c r="B926" s="5" t="inlineStr">
        <is>
          <t>에이씨티</t>
        </is>
      </c>
      <c r="C926" s="2" t="inlineStr">
        <is>
          <t>상장주식수 (보통+우선)(주)</t>
        </is>
      </c>
      <c r="D926" s="2" t="inlineStr">
        <is>
          <t>YEARLY</t>
        </is>
      </c>
      <c r="E926" s="8" t="n"/>
      <c r="F926" s="8" t="n"/>
      <c r="G926" s="8" t="n"/>
      <c r="H926" s="8" t="n"/>
      <c r="I926" s="8" t="n"/>
      <c r="J926" s="8" t="n"/>
      <c r="K926" s="8" t="n"/>
      <c r="L926" s="8" t="n">
        <v>6000000</v>
      </c>
      <c r="M926" s="8" t="n">
        <v>6115000</v>
      </c>
      <c r="N926" s="8" t="n">
        <v>6115000</v>
      </c>
      <c r="O926" s="8" t="n">
        <v>6115000</v>
      </c>
    </row>
    <row r="927">
      <c r="A927" s="2" t="inlineStr">
        <is>
          <t>A019540</t>
        </is>
      </c>
      <c r="B927" s="5" t="inlineStr">
        <is>
          <t>일지테크</t>
        </is>
      </c>
      <c r="C927" s="2" t="inlineStr">
        <is>
          <t>상장주식수 (보통+우선)(주)</t>
        </is>
      </c>
      <c r="D927" s="2" t="inlineStr">
        <is>
          <t>YEARLY</t>
        </is>
      </c>
      <c r="E927" s="9" t="n">
        <v>13513500</v>
      </c>
      <c r="F927" s="9" t="n">
        <v>13513500</v>
      </c>
      <c r="G927" s="9" t="n">
        <v>13513500</v>
      </c>
      <c r="H927" s="9" t="n">
        <v>13513500</v>
      </c>
      <c r="I927" s="9" t="n">
        <v>13513500</v>
      </c>
      <c r="J927" s="9" t="n">
        <v>13513500</v>
      </c>
      <c r="K927" s="9" t="n">
        <v>13513500</v>
      </c>
      <c r="L927" s="9" t="n">
        <v>13513500</v>
      </c>
      <c r="M927" s="9" t="n">
        <v>13513500</v>
      </c>
      <c r="N927" s="9" t="n">
        <v>13513500</v>
      </c>
      <c r="O927" s="9" t="n">
        <v>13513500</v>
      </c>
    </row>
    <row r="928">
      <c r="A928" s="2" t="inlineStr">
        <is>
          <t>A030960</t>
        </is>
      </c>
      <c r="B928" s="5" t="inlineStr">
        <is>
          <t>양지사</t>
        </is>
      </c>
      <c r="C928" s="2" t="inlineStr">
        <is>
          <t>상장주식수 (보통+우선)(주)</t>
        </is>
      </c>
      <c r="D928" s="2" t="inlineStr">
        <is>
          <t>YEARLY</t>
        </is>
      </c>
      <c r="E928" s="9" t="n">
        <v>1598000</v>
      </c>
      <c r="F928" s="9" t="n">
        <v>1598000</v>
      </c>
      <c r="G928" s="9" t="n">
        <v>1598000</v>
      </c>
      <c r="H928" s="9" t="n">
        <v>1598000</v>
      </c>
      <c r="I928" s="9" t="n">
        <v>1598000</v>
      </c>
      <c r="J928" s="9" t="n">
        <v>1598000</v>
      </c>
      <c r="K928" s="9" t="n">
        <v>15980000</v>
      </c>
      <c r="L928" s="9" t="n">
        <v>15980000</v>
      </c>
      <c r="M928" s="9" t="n">
        <v>15980000</v>
      </c>
      <c r="N928" s="9" t="n">
        <v>15980000</v>
      </c>
      <c r="O928" s="9" t="n">
        <v>15980000</v>
      </c>
    </row>
    <row r="929">
      <c r="A929" s="2" t="inlineStr">
        <is>
          <t>A074150</t>
        </is>
      </c>
      <c r="B929" s="5" t="inlineStr">
        <is>
          <t>엠제이비</t>
        </is>
      </c>
      <c r="C929" s="2" t="inlineStr">
        <is>
          <t>상장주식수 (보통+우선)(주)</t>
        </is>
      </c>
      <c r="D929" s="2" t="inlineStr">
        <is>
          <t>YEARLY</t>
        </is>
      </c>
      <c r="E929" s="9" t="n">
        <v>4047000</v>
      </c>
      <c r="F929" s="9" t="n">
        <v>6047000</v>
      </c>
      <c r="G929" s="9" t="n">
        <v>7583732</v>
      </c>
      <c r="H929" s="9" t="n">
        <v>7622063</v>
      </c>
      <c r="I929" s="9" t="n">
        <v>7622063</v>
      </c>
      <c r="J929" s="9" t="n">
        <v>7622063</v>
      </c>
      <c r="K929" s="9" t="n">
        <v>7622063</v>
      </c>
      <c r="L929" s="9" t="n">
        <v>9200185</v>
      </c>
      <c r="M929" s="9" t="n">
        <v>26042003</v>
      </c>
      <c r="N929" s="9" t="n">
        <v>28637741</v>
      </c>
      <c r="O929" s="9" t="n">
        <v>28637741</v>
      </c>
    </row>
    <row r="930">
      <c r="A930" s="2" t="inlineStr">
        <is>
          <t>A005710</t>
        </is>
      </c>
      <c r="B930" s="5" t="inlineStr">
        <is>
          <t>대원산업</t>
        </is>
      </c>
      <c r="C930" s="2" t="inlineStr">
        <is>
          <t>상장주식수 (보통+우선)(주)</t>
        </is>
      </c>
      <c r="D930" s="2" t="inlineStr">
        <is>
          <t>YEARLY</t>
        </is>
      </c>
      <c r="E930" s="9" t="n">
        <v>12000000</v>
      </c>
      <c r="F930" s="9" t="n">
        <v>12000000</v>
      </c>
      <c r="G930" s="9" t="n">
        <v>12000000</v>
      </c>
      <c r="H930" s="9" t="n">
        <v>12000000</v>
      </c>
      <c r="I930" s="9" t="n">
        <v>12000000</v>
      </c>
      <c r="J930" s="9" t="n">
        <v>14400000</v>
      </c>
      <c r="K930" s="9" t="n">
        <v>14400000</v>
      </c>
      <c r="L930" s="9" t="n">
        <v>16560000</v>
      </c>
      <c r="M930" s="9" t="n">
        <v>18216000</v>
      </c>
      <c r="N930" s="9" t="n">
        <v>18216000</v>
      </c>
      <c r="O930" s="9" t="n">
        <v>18216000</v>
      </c>
    </row>
    <row r="931">
      <c r="A931" s="2" t="inlineStr">
        <is>
          <t>A016670</t>
        </is>
      </c>
      <c r="B931" s="5" t="inlineStr">
        <is>
          <t>포비스티앤씨</t>
        </is>
      </c>
      <c r="C931" s="2" t="inlineStr">
        <is>
          <t>상장주식수 (보통+우선)(주)</t>
        </is>
      </c>
      <c r="D931" s="2" t="inlineStr">
        <is>
          <t>YEARLY</t>
        </is>
      </c>
      <c r="E931" s="9" t="n">
        <v>5700000</v>
      </c>
      <c r="F931" s="9" t="n">
        <v>5700000</v>
      </c>
      <c r="G931" s="9" t="n">
        <v>80700000</v>
      </c>
      <c r="H931" s="9" t="n">
        <v>6429444</v>
      </c>
      <c r="I931" s="9" t="n">
        <v>19839919</v>
      </c>
      <c r="J931" s="9" t="n">
        <v>35508719</v>
      </c>
      <c r="K931" s="9" t="n">
        <v>35508719</v>
      </c>
      <c r="L931" s="9" t="n">
        <v>35612131</v>
      </c>
      <c r="M931" s="9" t="n">
        <v>39955451</v>
      </c>
      <c r="N931" s="9" t="n">
        <v>39713462</v>
      </c>
      <c r="O931" s="9" t="n">
        <v>39713462</v>
      </c>
    </row>
    <row r="932">
      <c r="A932" s="2" t="inlineStr">
        <is>
          <t>A003080</t>
        </is>
      </c>
      <c r="B932" s="5" t="inlineStr">
        <is>
          <t>성보화학</t>
        </is>
      </c>
      <c r="C932" s="2" t="inlineStr">
        <is>
          <t>상장주식수 (보통+우선)(주)</t>
        </is>
      </c>
      <c r="D932" s="2" t="inlineStr">
        <is>
          <t>YEARLY</t>
        </is>
      </c>
      <c r="E932" s="8" t="n">
        <v>2002000</v>
      </c>
      <c r="F932" s="8" t="n">
        <v>2002000</v>
      </c>
      <c r="G932" s="8" t="n">
        <v>2002000</v>
      </c>
      <c r="H932" s="8" t="n">
        <v>2002000</v>
      </c>
      <c r="I932" s="8" t="n">
        <v>2002000</v>
      </c>
      <c r="J932" s="8" t="n">
        <v>2002000</v>
      </c>
      <c r="K932" s="8" t="n">
        <v>2002000</v>
      </c>
      <c r="L932" s="8" t="n">
        <v>2002000</v>
      </c>
      <c r="M932" s="8" t="n">
        <v>2002000</v>
      </c>
      <c r="N932" s="8" t="n">
        <v>2002000</v>
      </c>
      <c r="O932" s="8" t="n">
        <v>2002000</v>
      </c>
    </row>
    <row r="933">
      <c r="A933" s="2" t="inlineStr">
        <is>
          <t>A001820</t>
        </is>
      </c>
      <c r="B933" s="5" t="inlineStr">
        <is>
          <t>삼화콘덴서</t>
        </is>
      </c>
      <c r="C933" s="2" t="inlineStr">
        <is>
          <t>상장주식수 (보통+우선)(주)</t>
        </is>
      </c>
      <c r="D933" s="2" t="inlineStr">
        <is>
          <t>YEARLY</t>
        </is>
      </c>
      <c r="E933" s="8" t="n">
        <v>10395000</v>
      </c>
      <c r="F933" s="8" t="n">
        <v>10395000</v>
      </c>
      <c r="G933" s="8" t="n">
        <v>10395000</v>
      </c>
      <c r="H933" s="8" t="n">
        <v>10395000</v>
      </c>
      <c r="I933" s="8" t="n">
        <v>10395000</v>
      </c>
      <c r="J933" s="8" t="n">
        <v>10395000</v>
      </c>
      <c r="K933" s="8" t="n">
        <v>10395000</v>
      </c>
      <c r="L933" s="8" t="n">
        <v>10395000</v>
      </c>
      <c r="M933" s="8" t="n">
        <v>10395000</v>
      </c>
      <c r="N933" s="8" t="n">
        <v>10395000</v>
      </c>
      <c r="O933" s="8" t="n">
        <v>10395000</v>
      </c>
    </row>
    <row r="934">
      <c r="A934" s="2" t="inlineStr">
        <is>
          <t>A009270</t>
        </is>
      </c>
      <c r="B934" s="5" t="inlineStr">
        <is>
          <t>신원</t>
        </is>
      </c>
      <c r="C934" s="2" t="inlineStr">
        <is>
          <t>상장주식수 (보통+우선)(주)</t>
        </is>
      </c>
      <c r="D934" s="2" t="inlineStr">
        <is>
          <t>YEARLY</t>
        </is>
      </c>
      <c r="E934" s="8" t="n">
        <v>6285763</v>
      </c>
      <c r="F934" s="8" t="n">
        <v>6339411</v>
      </c>
      <c r="G934" s="8" t="n">
        <v>63394110</v>
      </c>
      <c r="H934" s="8" t="n">
        <v>63394110</v>
      </c>
      <c r="I934" s="8" t="n">
        <v>63394110</v>
      </c>
      <c r="J934" s="8" t="n">
        <v>63394110</v>
      </c>
      <c r="K934" s="8" t="n">
        <v>63394110</v>
      </c>
      <c r="L934" s="8" t="n">
        <v>63394110</v>
      </c>
      <c r="M934" s="8" t="n">
        <v>63394110</v>
      </c>
      <c r="N934" s="8" t="n">
        <v>63394110</v>
      </c>
      <c r="O934" s="8" t="n">
        <v>63394110</v>
      </c>
    </row>
    <row r="935">
      <c r="A935" s="2" t="inlineStr">
        <is>
          <t>A024090</t>
        </is>
      </c>
      <c r="B935" s="5" t="inlineStr">
        <is>
          <t>디씨엠</t>
        </is>
      </c>
      <c r="C935" s="2" t="inlineStr">
        <is>
          <t>상장주식수 (보통+우선)(주)</t>
        </is>
      </c>
      <c r="D935" s="2" t="inlineStr">
        <is>
          <t>YEARLY</t>
        </is>
      </c>
      <c r="E935" s="8" t="n">
        <v>11700000</v>
      </c>
      <c r="F935" s="8" t="n">
        <v>11700000</v>
      </c>
      <c r="G935" s="8" t="n">
        <v>11700000</v>
      </c>
      <c r="H935" s="8" t="n">
        <v>11700000</v>
      </c>
      <c r="I935" s="8" t="n">
        <v>11700000</v>
      </c>
      <c r="J935" s="8" t="n">
        <v>11700000</v>
      </c>
      <c r="K935" s="8" t="n">
        <v>11700000</v>
      </c>
      <c r="L935" s="8" t="n">
        <v>11700000</v>
      </c>
      <c r="M935" s="8" t="n">
        <v>11700000</v>
      </c>
      <c r="N935" s="8" t="n">
        <v>11700000</v>
      </c>
      <c r="O935" s="8" t="n">
        <v>11700000</v>
      </c>
    </row>
    <row r="936">
      <c r="A936" s="2" t="inlineStr">
        <is>
          <t>A092130</t>
        </is>
      </c>
      <c r="B936" s="5" t="inlineStr">
        <is>
          <t>이크레더블</t>
        </is>
      </c>
      <c r="C936" s="2" t="inlineStr">
        <is>
          <t>상장주식수 (보통+우선)(주)</t>
        </is>
      </c>
      <c r="D936" s="2" t="inlineStr">
        <is>
          <t>YEARLY</t>
        </is>
      </c>
      <c r="E936" s="8" t="n"/>
      <c r="F936" s="8" t="n"/>
      <c r="G936" s="8" t="n">
        <v>2460000</v>
      </c>
      <c r="H936" s="8" t="n">
        <v>12293600</v>
      </c>
      <c r="I936" s="8" t="n">
        <v>12293600</v>
      </c>
      <c r="J936" s="8" t="n">
        <v>12043600</v>
      </c>
      <c r="K936" s="8" t="n">
        <v>12043600</v>
      </c>
      <c r="L936" s="8" t="n">
        <v>12043600</v>
      </c>
      <c r="M936" s="8" t="n">
        <v>12043600</v>
      </c>
      <c r="N936" s="8" t="n">
        <v>12043600</v>
      </c>
      <c r="O936" s="8" t="n">
        <v>12043600</v>
      </c>
    </row>
    <row r="937">
      <c r="A937" s="2" t="inlineStr">
        <is>
          <t>A095500</t>
        </is>
      </c>
      <c r="B937" s="5" t="inlineStr">
        <is>
          <t>미래나노텍</t>
        </is>
      </c>
      <c r="C937" s="2" t="inlineStr">
        <is>
          <t>상장주식수 (보통+우선)(주)</t>
        </is>
      </c>
      <c r="D937" s="2" t="inlineStr">
        <is>
          <t>YEARLY</t>
        </is>
      </c>
      <c r="E937" s="9" t="n"/>
      <c r="F937" s="9" t="n">
        <v>6449917</v>
      </c>
      <c r="G937" s="9" t="n">
        <v>6497517</v>
      </c>
      <c r="H937" s="9" t="n">
        <v>21216957</v>
      </c>
      <c r="I937" s="9" t="n">
        <v>23248353</v>
      </c>
      <c r="J937" s="9" t="n">
        <v>23289533</v>
      </c>
      <c r="K937" s="9" t="n">
        <v>23289533</v>
      </c>
      <c r="L937" s="9" t="n">
        <v>23289533</v>
      </c>
      <c r="M937" s="9" t="n">
        <v>23289533</v>
      </c>
      <c r="N937" s="9" t="n">
        <v>23289533</v>
      </c>
      <c r="O937" s="9" t="n">
        <v>23289533</v>
      </c>
    </row>
    <row r="938">
      <c r="A938" s="2" t="inlineStr">
        <is>
          <t>A067310</t>
        </is>
      </c>
      <c r="B938" s="5" t="inlineStr">
        <is>
          <t>하나마이크론</t>
        </is>
      </c>
      <c r="C938" s="2" t="inlineStr">
        <is>
          <t>상장주식수 (보통+우선)(주)</t>
        </is>
      </c>
      <c r="D938" s="2" t="inlineStr">
        <is>
          <t>YEARLY</t>
        </is>
      </c>
      <c r="E938" s="9" t="n">
        <v>10680000</v>
      </c>
      <c r="F938" s="9" t="n">
        <v>10680000</v>
      </c>
      <c r="G938" s="9" t="n">
        <v>10680000</v>
      </c>
      <c r="H938" s="9" t="n">
        <v>13884000</v>
      </c>
      <c r="I938" s="9" t="n">
        <v>16521459</v>
      </c>
      <c r="J938" s="9" t="n">
        <v>20803540</v>
      </c>
      <c r="K938" s="9" t="n">
        <v>22370446</v>
      </c>
      <c r="L938" s="9" t="n">
        <v>22370446</v>
      </c>
      <c r="M938" s="9" t="n">
        <v>22370446</v>
      </c>
      <c r="N938" s="9" t="n">
        <v>22370446</v>
      </c>
      <c r="O938" s="9" t="n">
        <v>22370446</v>
      </c>
    </row>
    <row r="939">
      <c r="A939" s="2" t="inlineStr">
        <is>
          <t>A036180</t>
        </is>
      </c>
      <c r="B939" s="5" t="inlineStr">
        <is>
          <t>영인프런티어</t>
        </is>
      </c>
      <c r="C939" s="2" t="inlineStr">
        <is>
          <t>상장주식수 (보통+우선)(주)</t>
        </is>
      </c>
      <c r="D939" s="2" t="inlineStr">
        <is>
          <t>YEARLY</t>
        </is>
      </c>
      <c r="E939" s="9" t="n">
        <v>40921444</v>
      </c>
      <c r="F939" s="9" t="n">
        <v>10265443</v>
      </c>
      <c r="G939" s="9" t="n">
        <v>15359768</v>
      </c>
      <c r="H939" s="9" t="n">
        <v>15807882</v>
      </c>
      <c r="I939" s="9" t="n">
        <v>16143968</v>
      </c>
      <c r="J939" s="9" t="n">
        <v>16480054</v>
      </c>
      <c r="K939" s="9" t="n">
        <v>16480054</v>
      </c>
      <c r="L939" s="9" t="n">
        <v>17600341</v>
      </c>
      <c r="M939" s="9" t="n">
        <v>17600341</v>
      </c>
      <c r="N939" s="9" t="n">
        <v>17600341</v>
      </c>
      <c r="O939" s="9" t="n">
        <v>17600341</v>
      </c>
    </row>
    <row r="940">
      <c r="A940" s="2" t="inlineStr">
        <is>
          <t>A023600</t>
        </is>
      </c>
      <c r="B940" s="5" t="inlineStr">
        <is>
          <t>삼보판지</t>
        </is>
      </c>
      <c r="C940" s="2" t="inlineStr">
        <is>
          <t>상장주식수 (보통+우선)(주)</t>
        </is>
      </c>
      <c r="D940" s="2" t="inlineStr">
        <is>
          <t>YEARLY</t>
        </is>
      </c>
      <c r="E940" s="9" t="n">
        <v>1400000</v>
      </c>
      <c r="F940" s="9" t="n">
        <v>1400000</v>
      </c>
      <c r="G940" s="9" t="n">
        <v>1400000</v>
      </c>
      <c r="H940" s="9" t="n">
        <v>1400000</v>
      </c>
      <c r="I940" s="9" t="n">
        <v>1400000</v>
      </c>
      <c r="J940" s="9" t="n">
        <v>1400000</v>
      </c>
      <c r="K940" s="9" t="n">
        <v>1400000</v>
      </c>
      <c r="L940" s="9" t="n">
        <v>14000000</v>
      </c>
      <c r="M940" s="9" t="n">
        <v>14000000</v>
      </c>
      <c r="N940" s="9" t="n">
        <v>14000000</v>
      </c>
      <c r="O940" s="9" t="n">
        <v>14000000</v>
      </c>
    </row>
    <row r="941">
      <c r="A941" s="2" t="inlineStr">
        <is>
          <t>A025750</t>
        </is>
      </c>
      <c r="B941" s="5" t="inlineStr">
        <is>
          <t>한솔홈데코</t>
        </is>
      </c>
      <c r="C941" s="2" t="inlineStr">
        <is>
          <t>상장주식수 (보통+우선)(주)</t>
        </is>
      </c>
      <c r="D941" s="2" t="inlineStr">
        <is>
          <t>YEARLY</t>
        </is>
      </c>
      <c r="E941" s="9" t="n">
        <v>54596455</v>
      </c>
      <c r="F941" s="9" t="n">
        <v>54596455</v>
      </c>
      <c r="G941" s="9" t="n">
        <v>54596455</v>
      </c>
      <c r="H941" s="9" t="n">
        <v>54596455</v>
      </c>
      <c r="I941" s="9" t="n">
        <v>54596455</v>
      </c>
      <c r="J941" s="9" t="n">
        <v>54596455</v>
      </c>
      <c r="K941" s="9" t="n">
        <v>64596455</v>
      </c>
      <c r="L941" s="9" t="n">
        <v>69935085</v>
      </c>
      <c r="M941" s="9" t="n">
        <v>75529325</v>
      </c>
      <c r="N941" s="9" t="n">
        <v>76110561</v>
      </c>
      <c r="O941" s="9" t="n">
        <v>76110561</v>
      </c>
    </row>
    <row r="942">
      <c r="A942" s="2" t="inlineStr">
        <is>
          <t>A022220</t>
        </is>
      </c>
      <c r="B942" s="5" t="inlineStr">
        <is>
          <t>애강리메텍</t>
        </is>
      </c>
      <c r="C942" s="2" t="inlineStr">
        <is>
          <t>상장주식수 (보통+우선)(주)</t>
        </is>
      </c>
      <c r="D942" s="2" t="inlineStr">
        <is>
          <t>YEARLY</t>
        </is>
      </c>
      <c r="E942" s="8" t="n">
        <v>17883770</v>
      </c>
      <c r="F942" s="8" t="n">
        <v>19559770</v>
      </c>
      <c r="G942" s="8" t="n">
        <v>31830328</v>
      </c>
      <c r="H942" s="8" t="n">
        <v>32233340</v>
      </c>
      <c r="I942" s="8" t="n">
        <v>29233340</v>
      </c>
      <c r="J942" s="8" t="n">
        <v>29233340</v>
      </c>
      <c r="K942" s="8" t="n">
        <v>29233340</v>
      </c>
      <c r="L942" s="8" t="n">
        <v>29233340</v>
      </c>
      <c r="M942" s="8" t="n">
        <v>51794579</v>
      </c>
      <c r="N942" s="8" t="n">
        <v>51794579</v>
      </c>
      <c r="O942" s="8" t="n">
        <v>51794579</v>
      </c>
    </row>
    <row r="943">
      <c r="A943" s="2" t="inlineStr">
        <is>
          <t>A014710</t>
        </is>
      </c>
      <c r="B943" s="5" t="inlineStr">
        <is>
          <t>사조씨푸드</t>
        </is>
      </c>
      <c r="C943" s="2" t="inlineStr">
        <is>
          <t>상장주식수 (보통+우선)(주)</t>
        </is>
      </c>
      <c r="D943" s="2" t="inlineStr">
        <is>
          <t>YEARLY</t>
        </is>
      </c>
      <c r="E943" s="8" t="n"/>
      <c r="F943" s="8" t="n"/>
      <c r="G943" s="8" t="n"/>
      <c r="H943" s="8" t="n"/>
      <c r="I943" s="8" t="n"/>
      <c r="J943" s="8" t="n"/>
      <c r="K943" s="8" t="n">
        <v>17218543</v>
      </c>
      <c r="L943" s="8" t="n">
        <v>17218543</v>
      </c>
      <c r="M943" s="8" t="n">
        <v>17218543</v>
      </c>
      <c r="N943" s="8" t="n">
        <v>17218543</v>
      </c>
      <c r="O943" s="8" t="n">
        <v>17218543</v>
      </c>
    </row>
    <row r="944">
      <c r="A944" s="2" t="inlineStr">
        <is>
          <t>A080000</t>
        </is>
      </c>
      <c r="B944" s="5" t="inlineStr">
        <is>
          <t>에스엔유</t>
        </is>
      </c>
      <c r="C944" s="2" t="inlineStr">
        <is>
          <t>상장주식수 (보통+우선)(주)</t>
        </is>
      </c>
      <c r="D944" s="2" t="inlineStr">
        <is>
          <t>YEARLY</t>
        </is>
      </c>
      <c r="E944" s="8" t="n">
        <v>4386262</v>
      </c>
      <c r="F944" s="8" t="n">
        <v>4487212</v>
      </c>
      <c r="G944" s="8" t="n">
        <v>4487212</v>
      </c>
      <c r="H944" s="8" t="n">
        <v>5032413</v>
      </c>
      <c r="I944" s="8" t="n">
        <v>20433470</v>
      </c>
      <c r="J944" s="8" t="n">
        <v>20433470</v>
      </c>
      <c r="K944" s="8" t="n">
        <v>20433470</v>
      </c>
      <c r="L944" s="8" t="n">
        <v>20433470</v>
      </c>
      <c r="M944" s="8" t="n">
        <v>20433470</v>
      </c>
      <c r="N944" s="8" t="n">
        <v>20433470</v>
      </c>
      <c r="O944" s="8" t="n">
        <v>20433470</v>
      </c>
    </row>
    <row r="945">
      <c r="A945" s="2" t="inlineStr">
        <is>
          <t>A047310</t>
        </is>
      </c>
      <c r="B945" s="5" t="inlineStr">
        <is>
          <t>파워로직스</t>
        </is>
      </c>
      <c r="C945" s="2" t="inlineStr">
        <is>
          <t>상장주식수 (보통+우선)(주)</t>
        </is>
      </c>
      <c r="D945" s="2" t="inlineStr">
        <is>
          <t>YEARLY</t>
        </is>
      </c>
      <c r="E945" s="8" t="n">
        <v>13061550</v>
      </c>
      <c r="F945" s="8" t="n">
        <v>13090550</v>
      </c>
      <c r="G945" s="8" t="n">
        <v>13090550</v>
      </c>
      <c r="H945" s="8" t="n">
        <v>19490550</v>
      </c>
      <c r="I945" s="8" t="n">
        <v>19490550</v>
      </c>
      <c r="J945" s="8" t="n">
        <v>28338978</v>
      </c>
      <c r="K945" s="8" t="n">
        <v>28338978</v>
      </c>
      <c r="L945" s="8" t="n">
        <v>28338978</v>
      </c>
      <c r="M945" s="8" t="n">
        <v>28363712</v>
      </c>
      <c r="N945" s="8" t="n">
        <v>31680531</v>
      </c>
      <c r="O945" s="8" t="n">
        <v>31680531</v>
      </c>
    </row>
    <row r="946">
      <c r="A946" s="2" t="inlineStr">
        <is>
          <t>A131370</t>
        </is>
      </c>
      <c r="B946" s="5" t="inlineStr">
        <is>
          <t>알서포트</t>
        </is>
      </c>
      <c r="C946" s="2" t="inlineStr">
        <is>
          <t>상장주식수 (보통+우선)(주)</t>
        </is>
      </c>
      <c r="D946" s="2" t="inlineStr">
        <is>
          <t>YEARLY</t>
        </is>
      </c>
      <c r="E946" s="8" t="n"/>
      <c r="F946" s="8" t="n"/>
      <c r="G946" s="8" t="n"/>
      <c r="H946" s="8" t="n"/>
      <c r="I946" s="8" t="n"/>
      <c r="J946" s="8" t="n">
        <v>8620001</v>
      </c>
      <c r="K946" s="8" t="n">
        <v>8620001</v>
      </c>
      <c r="L946" s="8" t="n">
        <v>8620001</v>
      </c>
      <c r="M946" s="8" t="n">
        <v>53267083</v>
      </c>
      <c r="N946" s="8" t="n">
        <v>53267083</v>
      </c>
      <c r="O946" s="8" t="n">
        <v>53267083</v>
      </c>
    </row>
    <row r="947">
      <c r="A947" s="2" t="inlineStr">
        <is>
          <t>A059100</t>
        </is>
      </c>
      <c r="B947" s="5" t="inlineStr">
        <is>
          <t>아이컴포넌트</t>
        </is>
      </c>
      <c r="C947" s="2" t="inlineStr">
        <is>
          <t>상장주식수 (보통+우선)(주)</t>
        </is>
      </c>
      <c r="D947" s="2" t="inlineStr">
        <is>
          <t>YEARLY</t>
        </is>
      </c>
      <c r="E947" s="9" t="n"/>
      <c r="F947" s="9" t="n"/>
      <c r="G947" s="9" t="n">
        <v>3873515</v>
      </c>
      <c r="H947" s="9" t="n">
        <v>4816374</v>
      </c>
      <c r="I947" s="9" t="n">
        <v>4838874</v>
      </c>
      <c r="J947" s="9" t="n">
        <v>5437171</v>
      </c>
      <c r="K947" s="9" t="n">
        <v>6044463</v>
      </c>
      <c r="L947" s="9" t="n">
        <v>6071313</v>
      </c>
      <c r="M947" s="9" t="n">
        <v>6661913</v>
      </c>
      <c r="N947" s="9" t="n">
        <v>6754625</v>
      </c>
      <c r="O947" s="9" t="n">
        <v>6754625</v>
      </c>
    </row>
    <row r="948">
      <c r="A948" s="2" t="inlineStr">
        <is>
          <t>A003960</t>
        </is>
      </c>
      <c r="B948" s="5" t="inlineStr">
        <is>
          <t>사조대림</t>
        </is>
      </c>
      <c r="C948" s="2" t="inlineStr">
        <is>
          <t>상장주식수 (보통+우선)(주)</t>
        </is>
      </c>
      <c r="D948" s="2" t="inlineStr">
        <is>
          <t>YEARLY</t>
        </is>
      </c>
      <c r="E948" s="9" t="n">
        <v>5266875</v>
      </c>
      <c r="F948" s="9" t="n">
        <v>5266875</v>
      </c>
      <c r="G948" s="9" t="n">
        <v>5266875</v>
      </c>
      <c r="H948" s="9" t="n">
        <v>5266875</v>
      </c>
      <c r="I948" s="9" t="n">
        <v>5266875</v>
      </c>
      <c r="J948" s="9" t="n">
        <v>5266875</v>
      </c>
      <c r="K948" s="9" t="n">
        <v>5964355</v>
      </c>
      <c r="L948" s="9" t="n">
        <v>5964355</v>
      </c>
      <c r="M948" s="9" t="n">
        <v>5960575</v>
      </c>
      <c r="N948" s="9" t="n">
        <v>5960575</v>
      </c>
      <c r="O948" s="9" t="n">
        <v>5960575</v>
      </c>
    </row>
    <row r="949">
      <c r="A949" s="2" t="inlineStr">
        <is>
          <t>A049180</t>
        </is>
      </c>
      <c r="B949" s="5" t="inlineStr">
        <is>
          <t>셀루메드</t>
        </is>
      </c>
      <c r="C949" s="2" t="inlineStr">
        <is>
          <t>상장주식수 (보통+우선)(주)</t>
        </is>
      </c>
      <c r="D949" s="2" t="inlineStr">
        <is>
          <t>YEARLY</t>
        </is>
      </c>
      <c r="E949" s="9" t="n">
        <v>39161748</v>
      </c>
      <c r="F949" s="9" t="n">
        <v>4007487</v>
      </c>
      <c r="G949" s="9" t="n">
        <v>7777679</v>
      </c>
      <c r="H949" s="9" t="n">
        <v>22450121</v>
      </c>
      <c r="I949" s="9" t="n">
        <v>101175967</v>
      </c>
      <c r="J949" s="9" t="n">
        <v>102785967</v>
      </c>
      <c r="K949" s="9" t="n">
        <v>123207912</v>
      </c>
      <c r="L949" s="9" t="n">
        <v>25440393</v>
      </c>
      <c r="M949" s="9" t="n">
        <v>28673396</v>
      </c>
      <c r="N949" s="9" t="n">
        <v>30500945</v>
      </c>
      <c r="O949" s="9" t="n">
        <v>31030045</v>
      </c>
    </row>
    <row r="950">
      <c r="A950" s="2" t="inlineStr">
        <is>
          <t>A137940</t>
        </is>
      </c>
      <c r="B950" s="5" t="inlineStr">
        <is>
          <t>넥스트아이</t>
        </is>
      </c>
      <c r="C950" s="2" t="inlineStr">
        <is>
          <t>상장주식수 (보통+우선)(주)</t>
        </is>
      </c>
      <c r="D950" s="2" t="inlineStr">
        <is>
          <t>YEARLY</t>
        </is>
      </c>
      <c r="E950" s="9" t="n"/>
      <c r="F950" s="9" t="n"/>
      <c r="G950" s="9" t="n"/>
      <c r="H950" s="9" t="n"/>
      <c r="I950" s="9" t="n"/>
      <c r="J950" s="9" t="n">
        <v>5579465</v>
      </c>
      <c r="K950" s="9" t="n">
        <v>8149344</v>
      </c>
      <c r="L950" s="9" t="n">
        <v>8149344</v>
      </c>
      <c r="M950" s="9" t="n">
        <v>8149344</v>
      </c>
      <c r="N950" s="9" t="n">
        <v>7976344</v>
      </c>
      <c r="O950" s="9" t="n">
        <v>7976344</v>
      </c>
    </row>
    <row r="951">
      <c r="A951" s="2" t="inlineStr">
        <is>
          <t>A123410</t>
        </is>
      </c>
      <c r="B951" s="5" t="inlineStr">
        <is>
          <t>코리아에프티</t>
        </is>
      </c>
      <c r="C951" s="2" t="inlineStr">
        <is>
          <t>상장주식수 (보통+우선)(주)</t>
        </is>
      </c>
      <c r="D951" s="2" t="inlineStr">
        <is>
          <t>YEARLY</t>
        </is>
      </c>
      <c r="E951" s="9" t="n"/>
      <c r="F951" s="9" t="n"/>
      <c r="G951" s="9" t="n"/>
      <c r="H951" s="9" t="n"/>
      <c r="I951" s="9" t="n">
        <v>6784000</v>
      </c>
      <c r="J951" s="9" t="n">
        <v>6784000</v>
      </c>
      <c r="K951" s="9" t="n">
        <v>27217564</v>
      </c>
      <c r="L951" s="9" t="n">
        <v>27841064</v>
      </c>
      <c r="M951" s="9" t="n">
        <v>27841064</v>
      </c>
      <c r="N951" s="9" t="n">
        <v>27841064</v>
      </c>
      <c r="O951" s="9" t="n">
        <v>27841064</v>
      </c>
    </row>
    <row r="952">
      <c r="A952" s="2" t="inlineStr">
        <is>
          <t>A036890</t>
        </is>
      </c>
      <c r="B952" s="5" t="inlineStr">
        <is>
          <t>진성티이씨</t>
        </is>
      </c>
      <c r="C952" s="2" t="inlineStr">
        <is>
          <t>상장주식수 (보통+우선)(주)</t>
        </is>
      </c>
      <c r="D952" s="2" t="inlineStr">
        <is>
          <t>YEARLY</t>
        </is>
      </c>
      <c r="E952" s="8" t="n">
        <v>16000000</v>
      </c>
      <c r="F952" s="8" t="n">
        <v>16000000</v>
      </c>
      <c r="G952" s="8" t="n">
        <v>16000000</v>
      </c>
      <c r="H952" s="8" t="n">
        <v>16000000</v>
      </c>
      <c r="I952" s="8" t="n">
        <v>16000000</v>
      </c>
      <c r="J952" s="8" t="n">
        <v>16000000</v>
      </c>
      <c r="K952" s="8" t="n">
        <v>20000000</v>
      </c>
      <c r="L952" s="8" t="n">
        <v>20000000</v>
      </c>
      <c r="M952" s="8" t="n">
        <v>20000000</v>
      </c>
      <c r="N952" s="8" t="n">
        <v>20000000</v>
      </c>
      <c r="O952" s="8" t="n">
        <v>21241134</v>
      </c>
    </row>
    <row r="953">
      <c r="A953" s="2" t="inlineStr">
        <is>
          <t>A038680</t>
        </is>
      </c>
      <c r="B953" s="5" t="inlineStr">
        <is>
          <t>에스넷</t>
        </is>
      </c>
      <c r="C953" s="2" t="inlineStr">
        <is>
          <t>상장주식수 (보통+우선)(주)</t>
        </is>
      </c>
      <c r="D953" s="2" t="inlineStr">
        <is>
          <t>YEARLY</t>
        </is>
      </c>
      <c r="E953" s="8" t="n">
        <v>16075215</v>
      </c>
      <c r="F953" s="8" t="n">
        <v>16075215</v>
      </c>
      <c r="G953" s="8" t="n">
        <v>16075215</v>
      </c>
      <c r="H953" s="8" t="n">
        <v>16075215</v>
      </c>
      <c r="I953" s="8" t="n">
        <v>16075215</v>
      </c>
      <c r="J953" s="8" t="n">
        <v>16075215</v>
      </c>
      <c r="K953" s="8" t="n">
        <v>16075215</v>
      </c>
      <c r="L953" s="8" t="n">
        <v>16075215</v>
      </c>
      <c r="M953" s="8" t="n">
        <v>16075215</v>
      </c>
      <c r="N953" s="8" t="n">
        <v>16075215</v>
      </c>
      <c r="O953" s="8" t="n">
        <v>16075215</v>
      </c>
    </row>
    <row r="954">
      <c r="A954" s="2" t="inlineStr">
        <is>
          <t>A122450</t>
        </is>
      </c>
      <c r="B954" s="5" t="inlineStr">
        <is>
          <t>KMH</t>
        </is>
      </c>
      <c r="C954" s="2" t="inlineStr">
        <is>
          <t>상장주식수 (보통+우선)(주)</t>
        </is>
      </c>
      <c r="D954" s="2" t="inlineStr">
        <is>
          <t>YEARLY</t>
        </is>
      </c>
      <c r="E954" s="8" t="n"/>
      <c r="F954" s="8" t="n"/>
      <c r="G954" s="8" t="n"/>
      <c r="H954" s="8" t="n"/>
      <c r="I954" s="8" t="n"/>
      <c r="J954" s="8" t="n">
        <v>12610701</v>
      </c>
      <c r="K954" s="8" t="n">
        <v>12775360</v>
      </c>
      <c r="L954" s="8" t="n">
        <v>12775360</v>
      </c>
      <c r="M954" s="8" t="n">
        <v>12775360</v>
      </c>
      <c r="N954" s="8" t="n">
        <v>13428695</v>
      </c>
      <c r="O954" s="8" t="n">
        <v>13428695</v>
      </c>
    </row>
    <row r="955">
      <c r="A955" s="2" t="inlineStr">
        <is>
          <t>A057540</t>
        </is>
      </c>
      <c r="B955" s="5" t="inlineStr">
        <is>
          <t>옴니시스템</t>
        </is>
      </c>
      <c r="C955" s="2" t="inlineStr">
        <is>
          <t>상장주식수 (보통+우선)(주)</t>
        </is>
      </c>
      <c r="D955" s="2" t="inlineStr">
        <is>
          <t>YEARLY</t>
        </is>
      </c>
      <c r="E955" s="8" t="n"/>
      <c r="F955" s="8" t="n">
        <v>5660000</v>
      </c>
      <c r="G955" s="8" t="n">
        <v>5660000</v>
      </c>
      <c r="H955" s="8" t="n">
        <v>13589683</v>
      </c>
      <c r="I955" s="8" t="n">
        <v>15447280</v>
      </c>
      <c r="J955" s="8" t="n">
        <v>17948169</v>
      </c>
      <c r="K955" s="8" t="n">
        <v>22742127</v>
      </c>
      <c r="L955" s="8" t="n">
        <v>40679015</v>
      </c>
      <c r="M955" s="8" t="n">
        <v>40679015</v>
      </c>
      <c r="N955" s="8" t="n">
        <v>40679015</v>
      </c>
      <c r="O955" s="8" t="n">
        <v>40679015</v>
      </c>
    </row>
    <row r="956">
      <c r="A956" s="2" t="inlineStr">
        <is>
          <t>A069510</t>
        </is>
      </c>
      <c r="B956" s="5" t="inlineStr">
        <is>
          <t>에스텍</t>
        </is>
      </c>
      <c r="C956" s="2" t="inlineStr">
        <is>
          <t>상장주식수 (보통+우선)(주)</t>
        </is>
      </c>
      <c r="D956" s="2" t="inlineStr">
        <is>
          <t>YEARLY</t>
        </is>
      </c>
      <c r="E956" s="8" t="n">
        <v>10910000</v>
      </c>
      <c r="F956" s="8" t="n">
        <v>10910000</v>
      </c>
      <c r="G956" s="8" t="n">
        <v>10910000</v>
      </c>
      <c r="H956" s="8" t="n">
        <v>10910000</v>
      </c>
      <c r="I956" s="8" t="n">
        <v>10910000</v>
      </c>
      <c r="J956" s="8" t="n">
        <v>10910000</v>
      </c>
      <c r="K956" s="8" t="n">
        <v>10910000</v>
      </c>
      <c r="L956" s="8" t="n">
        <v>10910000</v>
      </c>
      <c r="M956" s="8" t="n">
        <v>10910000</v>
      </c>
      <c r="N956" s="8" t="n">
        <v>10910000</v>
      </c>
      <c r="O956" s="8" t="n">
        <v>10910000</v>
      </c>
    </row>
    <row r="957">
      <c r="A957" s="2" t="inlineStr">
        <is>
          <t>A040610</t>
        </is>
      </c>
      <c r="B957" s="5" t="inlineStr">
        <is>
          <t>SG&amp;G</t>
        </is>
      </c>
      <c r="C957" s="2" t="inlineStr">
        <is>
          <t>상장주식수 (보통+우선)(주)</t>
        </is>
      </c>
      <c r="D957" s="2" t="inlineStr">
        <is>
          <t>YEARLY</t>
        </is>
      </c>
      <c r="E957" s="9" t="n">
        <v>28722788</v>
      </c>
      <c r="F957" s="9" t="n">
        <v>28722788</v>
      </c>
      <c r="G957" s="9" t="n">
        <v>34087196</v>
      </c>
      <c r="H957" s="9" t="n">
        <v>34087196</v>
      </c>
      <c r="I957" s="9" t="n">
        <v>34087196</v>
      </c>
      <c r="J957" s="9" t="n">
        <v>34087196</v>
      </c>
      <c r="K957" s="9" t="n">
        <v>34087196</v>
      </c>
      <c r="L957" s="9" t="n">
        <v>34087196</v>
      </c>
      <c r="M957" s="9" t="n">
        <v>34087196</v>
      </c>
      <c r="N957" s="9" t="n">
        <v>34087196</v>
      </c>
      <c r="O957" s="9" t="n">
        <v>34087196</v>
      </c>
    </row>
    <row r="958">
      <c r="A958" s="2" t="inlineStr">
        <is>
          <t>A006880</t>
        </is>
      </c>
      <c r="B958" s="5" t="inlineStr">
        <is>
          <t>신송홀딩스</t>
        </is>
      </c>
      <c r="C958" s="2" t="inlineStr">
        <is>
          <t>상장주식수 (보통+우선)(주)</t>
        </is>
      </c>
      <c r="D958" s="2" t="inlineStr">
        <is>
          <t>YEARLY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>
        <v>11828858</v>
      </c>
      <c r="M958" s="9" t="n">
        <v>11828858</v>
      </c>
      <c r="N958" s="9" t="n">
        <v>11828858</v>
      </c>
      <c r="O958" s="9" t="n">
        <v>11828858</v>
      </c>
    </row>
    <row r="959">
      <c r="A959" s="2" t="inlineStr">
        <is>
          <t>A002100</t>
        </is>
      </c>
      <c r="B959" s="5" t="inlineStr">
        <is>
          <t>경농</t>
        </is>
      </c>
      <c r="C959" s="2" t="inlineStr">
        <is>
          <t>상장주식수 (보통+우선)(주)</t>
        </is>
      </c>
      <c r="D959" s="2" t="inlineStr">
        <is>
          <t>YEARLY</t>
        </is>
      </c>
      <c r="E959" s="9" t="n">
        <v>10845875</v>
      </c>
      <c r="F959" s="9" t="n">
        <v>21691750</v>
      </c>
      <c r="G959" s="9" t="n">
        <v>21691750</v>
      </c>
      <c r="H959" s="9" t="n">
        <v>21691750</v>
      </c>
      <c r="I959" s="9" t="n">
        <v>21691750</v>
      </c>
      <c r="J959" s="9" t="n">
        <v>21691750</v>
      </c>
      <c r="K959" s="9" t="n">
        <v>21691750</v>
      </c>
      <c r="L959" s="9" t="n">
        <v>21691750</v>
      </c>
      <c r="M959" s="9" t="n">
        <v>21691750</v>
      </c>
      <c r="N959" s="9" t="n">
        <v>21691750</v>
      </c>
      <c r="O959" s="9" t="n">
        <v>21691750</v>
      </c>
    </row>
    <row r="960">
      <c r="A960" s="2" t="inlineStr">
        <is>
          <t>A002230</t>
        </is>
      </c>
      <c r="B960" s="5" t="inlineStr">
        <is>
          <t>피에스텍</t>
        </is>
      </c>
      <c r="C960" s="2" t="inlineStr">
        <is>
          <t>상장주식수 (보통+우선)(주)</t>
        </is>
      </c>
      <c r="D960" s="2" t="inlineStr">
        <is>
          <t>YEARLY</t>
        </is>
      </c>
      <c r="E960" s="9" t="n">
        <v>14000000</v>
      </c>
      <c r="F960" s="9" t="n">
        <v>14000000</v>
      </c>
      <c r="G960" s="9" t="n">
        <v>14000000</v>
      </c>
      <c r="H960" s="9" t="n">
        <v>14000000</v>
      </c>
      <c r="I960" s="9" t="n">
        <v>14000000</v>
      </c>
      <c r="J960" s="9" t="n">
        <v>14000000</v>
      </c>
      <c r="K960" s="9" t="n">
        <v>14063592</v>
      </c>
      <c r="L960" s="9" t="n">
        <v>14572335</v>
      </c>
      <c r="M960" s="9" t="n">
        <v>15886148</v>
      </c>
      <c r="N960" s="9" t="n">
        <v>18756382</v>
      </c>
      <c r="O960" s="9" t="n">
        <v>18756382</v>
      </c>
    </row>
    <row r="961">
      <c r="A961" s="2" t="inlineStr">
        <is>
          <t>A214330</t>
        </is>
      </c>
      <c r="B961" s="5" t="inlineStr">
        <is>
          <t>금호에이치티</t>
        </is>
      </c>
      <c r="C961" s="2" t="inlineStr">
        <is>
          <t>상장주식수 (보통+우선)(주)</t>
        </is>
      </c>
      <c r="D961" s="2" t="inlineStr">
        <is>
          <t>YEARLY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>
        <v>9765000</v>
      </c>
      <c r="O961" s="9" t="n">
        <v>9765000</v>
      </c>
    </row>
    <row r="962">
      <c r="A962" s="2" t="inlineStr">
        <is>
          <t>A033500</t>
        </is>
      </c>
      <c r="B962" s="5" t="inlineStr">
        <is>
          <t>동성화인텍</t>
        </is>
      </c>
      <c r="C962" s="2" t="inlineStr">
        <is>
          <t>상장주식수 (보통+우선)(주)</t>
        </is>
      </c>
      <c r="D962" s="2" t="inlineStr">
        <is>
          <t>YEARLY</t>
        </is>
      </c>
      <c r="E962" s="8" t="n">
        <v>15000000</v>
      </c>
      <c r="F962" s="8" t="n">
        <v>15000000</v>
      </c>
      <c r="G962" s="8" t="n">
        <v>15000000</v>
      </c>
      <c r="H962" s="8" t="n">
        <v>20000000</v>
      </c>
      <c r="I962" s="8" t="n">
        <v>26983609</v>
      </c>
      <c r="J962" s="8" t="n">
        <v>26983609</v>
      </c>
      <c r="K962" s="8" t="n">
        <v>26983609</v>
      </c>
      <c r="L962" s="8" t="n">
        <v>26983609</v>
      </c>
      <c r="M962" s="8" t="n">
        <v>26983609</v>
      </c>
      <c r="N962" s="8" t="n">
        <v>26983609</v>
      </c>
      <c r="O962" s="8" t="n">
        <v>26983609</v>
      </c>
    </row>
    <row r="963">
      <c r="A963" s="2" t="inlineStr">
        <is>
          <t>A066970</t>
        </is>
      </c>
      <c r="B963" s="5" t="inlineStr">
        <is>
          <t>엘앤에프</t>
        </is>
      </c>
      <c r="C963" s="2" t="inlineStr">
        <is>
          <t>상장주식수 (보통+우선)(주)</t>
        </is>
      </c>
      <c r="D963" s="2" t="inlineStr">
        <is>
          <t>YEARLY</t>
        </is>
      </c>
      <c r="E963" s="8" t="n">
        <v>9104000</v>
      </c>
      <c r="F963" s="8" t="n">
        <v>9181000</v>
      </c>
      <c r="G963" s="8" t="n">
        <v>10241000</v>
      </c>
      <c r="H963" s="8" t="n">
        <v>10291000</v>
      </c>
      <c r="I963" s="8" t="n">
        <v>10309000</v>
      </c>
      <c r="J963" s="8" t="n">
        <v>10309000</v>
      </c>
      <c r="K963" s="8" t="n">
        <v>10309000</v>
      </c>
      <c r="L963" s="8" t="n">
        <v>10309000</v>
      </c>
      <c r="M963" s="8" t="n">
        <v>14208497</v>
      </c>
      <c r="N963" s="8" t="n">
        <v>14208497</v>
      </c>
      <c r="O963" s="8" t="n">
        <v>14208497</v>
      </c>
    </row>
    <row r="964">
      <c r="A964" s="2" t="inlineStr">
        <is>
          <t>A001020</t>
        </is>
      </c>
      <c r="B964" s="5" t="inlineStr">
        <is>
          <t>페이퍼코리아</t>
        </is>
      </c>
      <c r="C964" s="2" t="inlineStr">
        <is>
          <t>상장주식수 (보통+우선)(주)</t>
        </is>
      </c>
      <c r="D964" s="2" t="inlineStr">
        <is>
          <t>YEARLY</t>
        </is>
      </c>
      <c r="E964" s="8" t="n">
        <v>9976016</v>
      </c>
      <c r="F964" s="8" t="n">
        <v>9976016</v>
      </c>
      <c r="G964" s="8" t="n">
        <v>9976016</v>
      </c>
      <c r="H964" s="8" t="n">
        <v>10204516</v>
      </c>
      <c r="I964" s="8" t="n">
        <v>10204516</v>
      </c>
      <c r="J964" s="8" t="n">
        <v>102045160</v>
      </c>
      <c r="K964" s="8" t="n">
        <v>102234536</v>
      </c>
      <c r="L964" s="8" t="n">
        <v>106228300</v>
      </c>
      <c r="M964" s="8" t="n">
        <v>128376154</v>
      </c>
      <c r="N964" s="8" t="n">
        <v>148656430</v>
      </c>
      <c r="O964" s="8" t="n">
        <v>160162357</v>
      </c>
    </row>
    <row r="965">
      <c r="A965" s="2" t="inlineStr">
        <is>
          <t>A061250</t>
        </is>
      </c>
      <c r="B965" s="5" t="inlineStr">
        <is>
          <t>화일약품</t>
        </is>
      </c>
      <c r="C965" s="2" t="inlineStr">
        <is>
          <t>상장주식수 (보통+우선)(주)</t>
        </is>
      </c>
      <c r="D965" s="2" t="inlineStr">
        <is>
          <t>YEARLY</t>
        </is>
      </c>
      <c r="E965" s="8" t="n">
        <v>11175668</v>
      </c>
      <c r="F965" s="8" t="n">
        <v>11175668</v>
      </c>
      <c r="G965" s="8" t="n">
        <v>11175668</v>
      </c>
      <c r="H965" s="8" t="n">
        <v>11175668</v>
      </c>
      <c r="I965" s="8" t="n">
        <v>11175668</v>
      </c>
      <c r="J965" s="8" t="n">
        <v>11206007</v>
      </c>
      <c r="K965" s="8" t="n">
        <v>14020334</v>
      </c>
      <c r="L965" s="8" t="n">
        <v>14410958</v>
      </c>
      <c r="M965" s="8" t="n">
        <v>14410958</v>
      </c>
      <c r="N965" s="8" t="n">
        <v>14410958</v>
      </c>
      <c r="O965" s="8" t="n">
        <v>14410958</v>
      </c>
    </row>
    <row r="966">
      <c r="A966" s="2" t="inlineStr">
        <is>
          <t>A096690</t>
        </is>
      </c>
      <c r="B966" s="5" t="inlineStr">
        <is>
          <t>세우테크</t>
        </is>
      </c>
      <c r="C966" s="2" t="inlineStr">
        <is>
          <t>상장주식수 (보통+우선)(주)</t>
        </is>
      </c>
      <c r="D966" s="2" t="inlineStr">
        <is>
          <t>YEARLY</t>
        </is>
      </c>
      <c r="E966" s="8" t="n"/>
      <c r="F966" s="8" t="n"/>
      <c r="G966" s="8" t="n"/>
      <c r="H966" s="8" t="n"/>
      <c r="I966" s="8" t="n">
        <v>5000000</v>
      </c>
      <c r="J966" s="8" t="n">
        <v>5000000</v>
      </c>
      <c r="K966" s="8" t="n">
        <v>10000000</v>
      </c>
      <c r="L966" s="8" t="n">
        <v>10000000</v>
      </c>
      <c r="M966" s="8" t="n">
        <v>10000000</v>
      </c>
      <c r="N966" s="8" t="n">
        <v>10000000</v>
      </c>
      <c r="O966" s="8" t="n">
        <v>10000000</v>
      </c>
    </row>
    <row r="967">
      <c r="A967" s="2" t="inlineStr">
        <is>
          <t>A006980</t>
        </is>
      </c>
      <c r="B967" s="5" t="inlineStr">
        <is>
          <t>우성사료</t>
        </is>
      </c>
      <c r="C967" s="2" t="inlineStr">
        <is>
          <t>상장주식수 (보통+우선)(주)</t>
        </is>
      </c>
      <c r="D967" s="2" t="inlineStr">
        <is>
          <t>YEARLY</t>
        </is>
      </c>
      <c r="E967" s="9" t="n">
        <v>30900000</v>
      </c>
      <c r="F967" s="9" t="n">
        <v>30900000</v>
      </c>
      <c r="G967" s="9" t="n">
        <v>30900000</v>
      </c>
      <c r="H967" s="9" t="n">
        <v>30900000</v>
      </c>
      <c r="I967" s="9" t="n">
        <v>30900000</v>
      </c>
      <c r="J967" s="9" t="n">
        <v>30900000</v>
      </c>
      <c r="K967" s="9" t="n">
        <v>30900000</v>
      </c>
      <c r="L967" s="9" t="n">
        <v>30900000</v>
      </c>
      <c r="M967" s="9" t="n">
        <v>30900000</v>
      </c>
      <c r="N967" s="9" t="n">
        <v>30900000</v>
      </c>
      <c r="O967" s="9" t="n">
        <v>30900000</v>
      </c>
    </row>
    <row r="968">
      <c r="A968" s="2" t="inlineStr">
        <is>
          <t>A001250</t>
        </is>
      </c>
      <c r="B968" s="5" t="inlineStr">
        <is>
          <t>GS글로벌</t>
        </is>
      </c>
      <c r="C968" s="2" t="inlineStr">
        <is>
          <t>상장주식수 (보통+우선)(주)</t>
        </is>
      </c>
      <c r="D968" s="2" t="inlineStr">
        <is>
          <t>YEARLY</t>
        </is>
      </c>
      <c r="E968" s="9" t="n">
        <v>5339761</v>
      </c>
      <c r="F968" s="9" t="n">
        <v>5339761</v>
      </c>
      <c r="G968" s="9" t="n">
        <v>10679522</v>
      </c>
      <c r="H968" s="9" t="n">
        <v>11266882</v>
      </c>
      <c r="I968" s="9" t="n">
        <v>11266882</v>
      </c>
      <c r="J968" s="9" t="n">
        <v>22533764</v>
      </c>
      <c r="K968" s="9" t="n">
        <v>22533764</v>
      </c>
      <c r="L968" s="9" t="n">
        <v>22533764</v>
      </c>
      <c r="M968" s="9" t="n">
        <v>22533764</v>
      </c>
      <c r="N968" s="9" t="n">
        <v>22533764</v>
      </c>
      <c r="O968" s="9" t="n">
        <v>22533764</v>
      </c>
    </row>
    <row r="969">
      <c r="A969" s="2" t="inlineStr">
        <is>
          <t>A058430</t>
        </is>
      </c>
      <c r="B969" s="5" t="inlineStr">
        <is>
          <t>포스코강판</t>
        </is>
      </c>
      <c r="C969" s="2" t="inlineStr">
        <is>
          <t>상장주식수 (보통+우선)(주)</t>
        </is>
      </c>
      <c r="D969" s="2" t="inlineStr">
        <is>
          <t>YEARLY</t>
        </is>
      </c>
      <c r="E969" s="9" t="n">
        <v>6000000</v>
      </c>
      <c r="F969" s="9" t="n">
        <v>6000000</v>
      </c>
      <c r="G969" s="9" t="n">
        <v>6000000</v>
      </c>
      <c r="H969" s="9" t="n">
        <v>6000000</v>
      </c>
      <c r="I969" s="9" t="n">
        <v>6000000</v>
      </c>
      <c r="J969" s="9" t="n">
        <v>6000000</v>
      </c>
      <c r="K969" s="9" t="n">
        <v>6000000</v>
      </c>
      <c r="L969" s="9" t="n">
        <v>6000000</v>
      </c>
      <c r="M969" s="9" t="n">
        <v>6000000</v>
      </c>
      <c r="N969" s="9" t="n">
        <v>6000000</v>
      </c>
      <c r="O969" s="9" t="n">
        <v>6000000</v>
      </c>
    </row>
    <row r="970">
      <c r="A970" s="2" t="inlineStr">
        <is>
          <t>A195990</t>
        </is>
      </c>
      <c r="B970" s="5" t="inlineStr">
        <is>
          <t>유지인트</t>
        </is>
      </c>
      <c r="C970" s="2" t="inlineStr">
        <is>
          <t>상장주식수 (보통+우선)(주)</t>
        </is>
      </c>
      <c r="D970" s="2" t="inlineStr">
        <is>
          <t>YEARLY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>
        <v>23097600</v>
      </c>
      <c r="O970" s="9" t="n">
        <v>23097600</v>
      </c>
    </row>
    <row r="971">
      <c r="A971" s="2" t="inlineStr">
        <is>
          <t>A014160</t>
        </is>
      </c>
      <c r="B971" s="5" t="inlineStr">
        <is>
          <t>대영포장</t>
        </is>
      </c>
      <c r="C971" s="2" t="inlineStr">
        <is>
          <t>상장주식수 (보통+우선)(주)</t>
        </is>
      </c>
      <c r="D971" s="2" t="inlineStr">
        <is>
          <t>YEARLY</t>
        </is>
      </c>
      <c r="E971" s="9" t="n">
        <v>237474327</v>
      </c>
      <c r="F971" s="9" t="n">
        <v>94989730</v>
      </c>
      <c r="G971" s="9" t="n">
        <v>94989730</v>
      </c>
      <c r="H971" s="9" t="n">
        <v>94989730</v>
      </c>
      <c r="I971" s="9" t="n">
        <v>94989730</v>
      </c>
      <c r="J971" s="9" t="n">
        <v>94989730</v>
      </c>
      <c r="K971" s="9" t="n">
        <v>94989730</v>
      </c>
      <c r="L971" s="9" t="n">
        <v>94989730</v>
      </c>
      <c r="M971" s="9" t="n">
        <v>94989730</v>
      </c>
      <c r="N971" s="9" t="n">
        <v>100070155</v>
      </c>
      <c r="O971" s="9" t="n">
        <v>103421361</v>
      </c>
    </row>
    <row r="972">
      <c r="A972" s="2" t="inlineStr">
        <is>
          <t>A081580</t>
        </is>
      </c>
      <c r="B972" s="5" t="inlineStr">
        <is>
          <t>성우전자</t>
        </is>
      </c>
      <c r="C972" s="2" t="inlineStr">
        <is>
          <t>상장주식수 (보통+우선)(주)</t>
        </is>
      </c>
      <c r="D972" s="2" t="inlineStr">
        <is>
          <t>YEARLY</t>
        </is>
      </c>
      <c r="E972" s="8" t="n"/>
      <c r="F972" s="8" t="n">
        <v>3650000</v>
      </c>
      <c r="G972" s="8" t="n">
        <v>7300000</v>
      </c>
      <c r="H972" s="8" t="n">
        <v>7300000</v>
      </c>
      <c r="I972" s="8" t="n">
        <v>7300000</v>
      </c>
      <c r="J972" s="8" t="n">
        <v>7300000</v>
      </c>
      <c r="K972" s="8" t="n">
        <v>14600000</v>
      </c>
      <c r="L972" s="8" t="n">
        <v>14600000</v>
      </c>
      <c r="M972" s="8" t="n">
        <v>14600000</v>
      </c>
      <c r="N972" s="8" t="n">
        <v>15508143</v>
      </c>
      <c r="O972" s="8" t="n">
        <v>15508143</v>
      </c>
    </row>
    <row r="973">
      <c r="A973" s="2" t="inlineStr">
        <is>
          <t>A106190</t>
        </is>
      </c>
      <c r="B973" s="5" t="inlineStr">
        <is>
          <t>하이텍팜</t>
        </is>
      </c>
      <c r="C973" s="2" t="inlineStr">
        <is>
          <t>상장주식수 (보통+우선)(주)</t>
        </is>
      </c>
      <c r="D973" s="2" t="inlineStr">
        <is>
          <t>YEARLY</t>
        </is>
      </c>
      <c r="E973" s="8" t="n"/>
      <c r="F973" s="8" t="n"/>
      <c r="G973" s="8" t="n"/>
      <c r="H973" s="8" t="n"/>
      <c r="I973" s="8" t="n">
        <v>7088782</v>
      </c>
      <c r="J973" s="8" t="n">
        <v>7088782</v>
      </c>
      <c r="K973" s="8" t="n">
        <v>7088782</v>
      </c>
      <c r="L973" s="8" t="n">
        <v>7088782</v>
      </c>
      <c r="M973" s="8" t="n">
        <v>7088782</v>
      </c>
      <c r="N973" s="8" t="n">
        <v>7088782</v>
      </c>
      <c r="O973" s="8" t="n">
        <v>7088782</v>
      </c>
    </row>
    <row r="974">
      <c r="A974" s="2" t="inlineStr">
        <is>
          <t>A050540</t>
        </is>
      </c>
      <c r="B974" s="5" t="inlineStr">
        <is>
          <t>엠피씨</t>
        </is>
      </c>
      <c r="C974" s="2" t="inlineStr">
        <is>
          <t>상장주식수 (보통+우선)(주)</t>
        </is>
      </c>
      <c r="D974" s="2" t="inlineStr">
        <is>
          <t>YEARLY</t>
        </is>
      </c>
      <c r="E974" s="8" t="n">
        <v>7000000</v>
      </c>
      <c r="F974" s="8" t="n">
        <v>12441946</v>
      </c>
      <c r="G974" s="8" t="n">
        <v>12441946</v>
      </c>
      <c r="H974" s="8" t="n">
        <v>12441946</v>
      </c>
      <c r="I974" s="8" t="n">
        <v>20286141</v>
      </c>
      <c r="J974" s="8" t="n">
        <v>20286141</v>
      </c>
      <c r="K974" s="8" t="n">
        <v>20286141</v>
      </c>
      <c r="L974" s="8" t="n">
        <v>20286141</v>
      </c>
      <c r="M974" s="8" t="n">
        <v>20286141</v>
      </c>
      <c r="N974" s="8" t="n">
        <v>20286141</v>
      </c>
      <c r="O974" s="8" t="n">
        <v>20286141</v>
      </c>
    </row>
    <row r="975">
      <c r="A975" s="2" t="inlineStr">
        <is>
          <t>A003610</t>
        </is>
      </c>
      <c r="B975" s="5" t="inlineStr">
        <is>
          <t>방림</t>
        </is>
      </c>
      <c r="C975" s="2" t="inlineStr">
        <is>
          <t>상장주식수 (보통+우선)(주)</t>
        </is>
      </c>
      <c r="D975" s="2" t="inlineStr">
        <is>
          <t>YEARLY</t>
        </is>
      </c>
      <c r="E975" s="8" t="n">
        <v>4231409</v>
      </c>
      <c r="F975" s="8" t="n">
        <v>4231409</v>
      </c>
      <c r="G975" s="8" t="n">
        <v>4231409</v>
      </c>
      <c r="H975" s="8" t="n">
        <v>4231409</v>
      </c>
      <c r="I975" s="8" t="n">
        <v>4231409</v>
      </c>
      <c r="J975" s="8" t="n">
        <v>4231409</v>
      </c>
      <c r="K975" s="8" t="n">
        <v>4231409</v>
      </c>
      <c r="L975" s="8" t="n">
        <v>4231409</v>
      </c>
      <c r="M975" s="8" t="n">
        <v>4231409</v>
      </c>
      <c r="N975" s="8" t="n">
        <v>4231409</v>
      </c>
      <c r="O975" s="8" t="n">
        <v>4231409</v>
      </c>
    </row>
    <row r="976">
      <c r="A976" s="2" t="inlineStr">
        <is>
          <t>A131390</t>
        </is>
      </c>
      <c r="B976" s="5" t="inlineStr">
        <is>
          <t>피앤이솔루션</t>
        </is>
      </c>
      <c r="C976" s="2" t="inlineStr">
        <is>
          <t>상장주식수 (보통+우선)(주)</t>
        </is>
      </c>
      <c r="D976" s="2" t="inlineStr">
        <is>
          <t>YEARLY</t>
        </is>
      </c>
      <c r="E976" s="8" t="n"/>
      <c r="F976" s="8" t="n"/>
      <c r="G976" s="8" t="n"/>
      <c r="H976" s="8" t="n"/>
      <c r="I976" s="8" t="n"/>
      <c r="J976" s="8" t="n">
        <v>7140000</v>
      </c>
      <c r="K976" s="8" t="n">
        <v>7140000</v>
      </c>
      <c r="L976" s="8" t="n">
        <v>7140000</v>
      </c>
      <c r="M976" s="8" t="n">
        <v>7140000</v>
      </c>
      <c r="N976" s="8" t="n">
        <v>14280000</v>
      </c>
      <c r="O976" s="8" t="n">
        <v>14280000</v>
      </c>
    </row>
    <row r="977">
      <c r="A977" s="2" t="inlineStr">
        <is>
          <t>A021080</t>
        </is>
      </c>
      <c r="B977" s="5" t="inlineStr">
        <is>
          <t>에이티넘인베스트</t>
        </is>
      </c>
      <c r="C977" s="2" t="inlineStr">
        <is>
          <t>상장주식수 (보통+우선)(주)</t>
        </is>
      </c>
      <c r="D977" s="2" t="inlineStr">
        <is>
          <t>YEARLY</t>
        </is>
      </c>
      <c r="E977" s="9" t="n">
        <v>42000000</v>
      </c>
      <c r="F977" s="9" t="n">
        <v>42000000</v>
      </c>
      <c r="G977" s="9" t="n">
        <v>42000000</v>
      </c>
      <c r="H977" s="9" t="n">
        <v>42000000</v>
      </c>
      <c r="I977" s="9" t="n">
        <v>42000000</v>
      </c>
      <c r="J977" s="9" t="n">
        <v>42000000</v>
      </c>
      <c r="K977" s="9" t="n">
        <v>42000000</v>
      </c>
      <c r="L977" s="9" t="n">
        <v>42000000</v>
      </c>
      <c r="M977" s="9" t="n">
        <v>48000000</v>
      </c>
      <c r="N977" s="9" t="n">
        <v>48000000</v>
      </c>
      <c r="O977" s="9" t="n">
        <v>48000000</v>
      </c>
    </row>
    <row r="978">
      <c r="A978" s="2" t="inlineStr">
        <is>
          <t>A159910</t>
        </is>
      </c>
      <c r="B978" s="5" t="inlineStr">
        <is>
          <t>MBK</t>
        </is>
      </c>
      <c r="C978" s="2" t="inlineStr">
        <is>
          <t>상장주식수 (보통+우선)(주)</t>
        </is>
      </c>
      <c r="D978" s="2" t="inlineStr">
        <is>
          <t>YEARLY</t>
        </is>
      </c>
      <c r="E978" s="9" t="n"/>
      <c r="F978" s="9" t="n"/>
      <c r="G978" s="9" t="n"/>
      <c r="H978" s="9" t="n"/>
      <c r="I978" s="9" t="n"/>
      <c r="J978" s="9" t="n"/>
      <c r="K978" s="9" t="n">
        <v>8074763</v>
      </c>
      <c r="L978" s="9" t="n">
        <v>8402813</v>
      </c>
      <c r="M978" s="9" t="n">
        <v>8638813</v>
      </c>
      <c r="N978" s="9" t="n">
        <v>56498536</v>
      </c>
      <c r="O978" s="9" t="n">
        <v>56972918</v>
      </c>
    </row>
    <row r="979">
      <c r="A979" s="2" t="inlineStr">
        <is>
          <t>A071970</t>
        </is>
      </c>
      <c r="B979" s="5" t="inlineStr">
        <is>
          <t>STX중공업</t>
        </is>
      </c>
      <c r="C979" s="2" t="inlineStr">
        <is>
          <t>상장주식수 (보통+우선)(주)</t>
        </is>
      </c>
      <c r="D979" s="2" t="inlineStr">
        <is>
          <t>YEARLY</t>
        </is>
      </c>
      <c r="E979" s="9" t="n"/>
      <c r="F979" s="9" t="n"/>
      <c r="G979" s="9" t="n"/>
      <c r="H979" s="9" t="n">
        <v>22300000</v>
      </c>
      <c r="I979" s="9" t="n">
        <v>22300000</v>
      </c>
      <c r="J979" s="9" t="n">
        <v>22300000</v>
      </c>
      <c r="K979" s="9" t="n">
        <v>22300000</v>
      </c>
      <c r="L979" s="9" t="n">
        <v>114309017</v>
      </c>
      <c r="M979" s="9" t="n">
        <v>114309017</v>
      </c>
      <c r="N979" s="9" t="n">
        <v>22325027</v>
      </c>
      <c r="O979" s="9" t="n">
        <v>22325027</v>
      </c>
    </row>
    <row r="980">
      <c r="A980" s="2" t="inlineStr">
        <is>
          <t>A014440</t>
        </is>
      </c>
      <c r="B980" s="5" t="inlineStr">
        <is>
          <t>영보화학</t>
        </is>
      </c>
      <c r="C980" s="2" t="inlineStr">
        <is>
          <t>상장주식수 (보통+우선)(주)</t>
        </is>
      </c>
      <c r="D980" s="2" t="inlineStr">
        <is>
          <t>YEARLY</t>
        </is>
      </c>
      <c r="E980" s="9" t="n">
        <v>20000000</v>
      </c>
      <c r="F980" s="9" t="n">
        <v>20000000</v>
      </c>
      <c r="G980" s="9" t="n">
        <v>20000000</v>
      </c>
      <c r="H980" s="9" t="n">
        <v>20000000</v>
      </c>
      <c r="I980" s="9" t="n">
        <v>20000000</v>
      </c>
      <c r="J980" s="9" t="n">
        <v>20000000</v>
      </c>
      <c r="K980" s="9" t="n">
        <v>20000000</v>
      </c>
      <c r="L980" s="9" t="n">
        <v>20000000</v>
      </c>
      <c r="M980" s="9" t="n">
        <v>20000000</v>
      </c>
      <c r="N980" s="9" t="n">
        <v>20000000</v>
      </c>
      <c r="O980" s="9" t="n">
        <v>20000000</v>
      </c>
    </row>
    <row r="981">
      <c r="A981" s="2" t="inlineStr">
        <is>
          <t>A101330</t>
        </is>
      </c>
      <c r="B981" s="5" t="inlineStr">
        <is>
          <t>모베이스</t>
        </is>
      </c>
      <c r="C981" s="2" t="inlineStr">
        <is>
          <t>상장주식수 (보통+우선)(주)</t>
        </is>
      </c>
      <c r="D981" s="2" t="inlineStr">
        <is>
          <t>YEARLY</t>
        </is>
      </c>
      <c r="E981" s="9" t="n"/>
      <c r="F981" s="9" t="n"/>
      <c r="G981" s="9" t="n"/>
      <c r="H981" s="9" t="n"/>
      <c r="I981" s="9" t="n">
        <v>6000000</v>
      </c>
      <c r="J981" s="9" t="n">
        <v>9000000</v>
      </c>
      <c r="K981" s="9" t="n">
        <v>9000000</v>
      </c>
      <c r="L981" s="9" t="n">
        <v>9000000</v>
      </c>
      <c r="M981" s="9" t="n">
        <v>10800000</v>
      </c>
      <c r="N981" s="9" t="n">
        <v>12960000</v>
      </c>
      <c r="O981" s="9" t="n">
        <v>15552000</v>
      </c>
    </row>
    <row r="982">
      <c r="A982" s="2" t="inlineStr">
        <is>
          <t>A097870</t>
        </is>
      </c>
      <c r="B982" s="5" t="inlineStr">
        <is>
          <t>효성오앤비</t>
        </is>
      </c>
      <c r="C982" s="2" t="inlineStr">
        <is>
          <t>상장주식수 (보통+우선)(주)</t>
        </is>
      </c>
      <c r="D982" s="2" t="inlineStr">
        <is>
          <t>YEARLY</t>
        </is>
      </c>
      <c r="E982" s="8" t="n"/>
      <c r="F982" s="8" t="n"/>
      <c r="G982" s="8" t="n">
        <v>5800000</v>
      </c>
      <c r="H982" s="8" t="n">
        <v>5800000</v>
      </c>
      <c r="I982" s="8" t="n">
        <v>5800000</v>
      </c>
      <c r="J982" s="8" t="n">
        <v>5800000</v>
      </c>
      <c r="K982" s="8" t="n">
        <v>5800000</v>
      </c>
      <c r="L982" s="8" t="n">
        <v>5800000</v>
      </c>
      <c r="M982" s="8" t="n">
        <v>5800000</v>
      </c>
      <c r="N982" s="8" t="n">
        <v>5800000</v>
      </c>
      <c r="O982" s="8" t="n">
        <v>5800000</v>
      </c>
    </row>
    <row r="983">
      <c r="A983" s="2" t="inlineStr">
        <is>
          <t>A052290</t>
        </is>
      </c>
      <c r="B983" s="5" t="inlineStr">
        <is>
          <t>트레이스</t>
        </is>
      </c>
      <c r="C983" s="2" t="inlineStr">
        <is>
          <t>상장주식수 (보통+우선)(주)</t>
        </is>
      </c>
      <c r="D983" s="2" t="inlineStr">
        <is>
          <t>YEARLY</t>
        </is>
      </c>
      <c r="E983" s="8" t="n">
        <v>28175526</v>
      </c>
      <c r="F983" s="8" t="n">
        <v>62759087</v>
      </c>
      <c r="G983" s="8" t="n">
        <v>26949956</v>
      </c>
      <c r="H983" s="8" t="n">
        <v>48430078</v>
      </c>
      <c r="I983" s="8" t="n">
        <v>48582855</v>
      </c>
      <c r="J983" s="8" t="n">
        <v>15900268</v>
      </c>
      <c r="K983" s="8" t="n">
        <v>19169405</v>
      </c>
      <c r="L983" s="8" t="n">
        <v>20618842</v>
      </c>
      <c r="M983" s="8" t="n">
        <v>27416400</v>
      </c>
      <c r="N983" s="8" t="n">
        <v>37822788</v>
      </c>
      <c r="O983" s="8" t="n">
        <v>37961517</v>
      </c>
    </row>
    <row r="984">
      <c r="A984" s="2" t="inlineStr">
        <is>
          <t>A009300</t>
        </is>
      </c>
      <c r="B984" s="5" t="inlineStr">
        <is>
          <t>삼아제약</t>
        </is>
      </c>
      <c r="C984" s="2" t="inlineStr">
        <is>
          <t>상장주식수 (보통+우선)(주)</t>
        </is>
      </c>
      <c r="D984" s="2" t="inlineStr">
        <is>
          <t>YEARLY</t>
        </is>
      </c>
      <c r="E984" s="8" t="n">
        <v>6250000</v>
      </c>
      <c r="F984" s="8" t="n">
        <v>6250000</v>
      </c>
      <c r="G984" s="8" t="n">
        <v>6250000</v>
      </c>
      <c r="H984" s="8" t="n">
        <v>6370000</v>
      </c>
      <c r="I984" s="8" t="n">
        <v>6370000</v>
      </c>
      <c r="J984" s="8" t="n">
        <v>6370000</v>
      </c>
      <c r="K984" s="8" t="n">
        <v>6370000</v>
      </c>
      <c r="L984" s="8" t="n">
        <v>6370000</v>
      </c>
      <c r="M984" s="8" t="n">
        <v>6370000</v>
      </c>
      <c r="N984" s="8" t="n">
        <v>6370000</v>
      </c>
      <c r="O984" s="8" t="n">
        <v>6370000</v>
      </c>
    </row>
    <row r="985">
      <c r="A985" s="2" t="inlineStr">
        <is>
          <t>A007720</t>
        </is>
      </c>
      <c r="B985" s="5" t="inlineStr">
        <is>
          <t>대명코퍼레이션</t>
        </is>
      </c>
      <c r="C985" s="2" t="inlineStr">
        <is>
          <t>상장주식수 (보통+우선)(주)</t>
        </is>
      </c>
      <c r="D985" s="2" t="inlineStr">
        <is>
          <t>YEARLY</t>
        </is>
      </c>
      <c r="E985" s="8" t="n">
        <v>42440281</v>
      </c>
      <c r="F985" s="8" t="n">
        <v>46165328</v>
      </c>
      <c r="G985" s="8" t="n">
        <v>46165328</v>
      </c>
      <c r="H985" s="8" t="n">
        <v>50959189</v>
      </c>
      <c r="I985" s="8" t="n">
        <v>85574204</v>
      </c>
      <c r="J985" s="8" t="n">
        <v>100800453</v>
      </c>
      <c r="K985" s="8" t="n">
        <v>20160090</v>
      </c>
      <c r="L985" s="8" t="n">
        <v>100800450</v>
      </c>
      <c r="M985" s="8" t="n">
        <v>100800450</v>
      </c>
      <c r="N985" s="8" t="n">
        <v>100800450</v>
      </c>
      <c r="O985" s="8" t="n">
        <v>100800450</v>
      </c>
    </row>
    <row r="986">
      <c r="A986" s="2" t="inlineStr">
        <is>
          <t>A088800</t>
        </is>
      </c>
      <c r="B986" s="5" t="inlineStr">
        <is>
          <t>에이스테크</t>
        </is>
      </c>
      <c r="C986" s="2" t="inlineStr">
        <is>
          <t>상장주식수 (보통+우선)(주)</t>
        </is>
      </c>
      <c r="D986" s="2" t="inlineStr">
        <is>
          <t>YEARLY</t>
        </is>
      </c>
      <c r="E986" s="8" t="n">
        <v>5000000</v>
      </c>
      <c r="F986" s="8" t="n">
        <v>5000000</v>
      </c>
      <c r="G986" s="8" t="n">
        <v>5000000</v>
      </c>
      <c r="H986" s="8" t="n">
        <v>5095950</v>
      </c>
      <c r="I986" s="8" t="n">
        <v>11594473</v>
      </c>
      <c r="J986" s="8" t="n">
        <v>11626683</v>
      </c>
      <c r="K986" s="8" t="n">
        <v>16730905</v>
      </c>
      <c r="L986" s="8" t="n">
        <v>20869972</v>
      </c>
      <c r="M986" s="8" t="n">
        <v>22750826</v>
      </c>
      <c r="N986" s="8" t="n">
        <v>25708527</v>
      </c>
      <c r="O986" s="8" t="n">
        <v>25708527</v>
      </c>
    </row>
    <row r="987">
      <c r="A987" s="2" t="inlineStr">
        <is>
          <t>A010470</t>
        </is>
      </c>
      <c r="B987" s="5" t="inlineStr">
        <is>
          <t>오리콤</t>
        </is>
      </c>
      <c r="C987" s="2" t="inlineStr">
        <is>
          <t>상장주식수 (보통+우선)(주)</t>
        </is>
      </c>
      <c r="D987" s="2" t="inlineStr">
        <is>
          <t>YEARLY</t>
        </is>
      </c>
      <c r="E987" s="9" t="n">
        <v>2080000</v>
      </c>
      <c r="F987" s="9" t="n">
        <v>2104300</v>
      </c>
      <c r="G987" s="9" t="n">
        <v>2107600</v>
      </c>
      <c r="H987" s="9" t="n">
        <v>2107600</v>
      </c>
      <c r="I987" s="9" t="n">
        <v>2107600</v>
      </c>
      <c r="J987" s="9" t="n">
        <v>2107600</v>
      </c>
      <c r="K987" s="9" t="n">
        <v>10625250</v>
      </c>
      <c r="L987" s="9" t="n">
        <v>10789050</v>
      </c>
      <c r="M987" s="9" t="n">
        <v>10825050</v>
      </c>
      <c r="N987" s="9" t="n">
        <v>11271250</v>
      </c>
      <c r="O987" s="9" t="n">
        <v>11271250</v>
      </c>
    </row>
    <row r="988">
      <c r="A988" s="2" t="inlineStr">
        <is>
          <t>A047920</t>
        </is>
      </c>
      <c r="B988" s="5" t="inlineStr">
        <is>
          <t>씨트리</t>
        </is>
      </c>
      <c r="C988" s="2" t="inlineStr">
        <is>
          <t>상장주식수 (보통+우선)(주)</t>
        </is>
      </c>
      <c r="D988" s="2" t="inlineStr">
        <is>
          <t>YEARLY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>
        <v>5774545</v>
      </c>
      <c r="N988" s="9" t="n">
        <v>7023345</v>
      </c>
      <c r="O988" s="9" t="n">
        <v>7523345</v>
      </c>
    </row>
    <row r="989">
      <c r="A989" s="2" t="inlineStr">
        <is>
          <t>A053950</t>
        </is>
      </c>
      <c r="B989" s="5" t="inlineStr">
        <is>
          <t>경남제약</t>
        </is>
      </c>
      <c r="C989" s="2" t="inlineStr">
        <is>
          <t>상장주식수 (보통+우선)(주)</t>
        </is>
      </c>
      <c r="D989" s="2" t="inlineStr">
        <is>
          <t>YEARLY</t>
        </is>
      </c>
      <c r="E989" s="9" t="n">
        <v>5500000</v>
      </c>
      <c r="F989" s="9" t="n">
        <v>22384824</v>
      </c>
      <c r="G989" s="9" t="n">
        <v>22384824</v>
      </c>
      <c r="H989" s="9" t="n">
        <v>29384824</v>
      </c>
      <c r="I989" s="9" t="n">
        <v>30699892</v>
      </c>
      <c r="J989" s="9" t="n">
        <v>31509700</v>
      </c>
      <c r="K989" s="9" t="n">
        <v>42312756</v>
      </c>
      <c r="L989" s="9" t="n">
        <v>50192571</v>
      </c>
      <c r="M989" s="9" t="n">
        <v>10038514</v>
      </c>
      <c r="N989" s="9" t="n">
        <v>11230776</v>
      </c>
      <c r="O989" s="9" t="n">
        <v>11248376</v>
      </c>
    </row>
    <row r="990">
      <c r="A990" s="2" t="inlineStr">
        <is>
          <t>A136540</t>
        </is>
      </c>
      <c r="B990" s="5" t="inlineStr">
        <is>
          <t>윈스</t>
        </is>
      </c>
      <c r="C990" s="2" t="inlineStr">
        <is>
          <t>상장주식수 (보통+우선)(주)</t>
        </is>
      </c>
      <c r="D990" s="2" t="inlineStr">
        <is>
          <t>YEARLY</t>
        </is>
      </c>
      <c r="E990" s="9" t="n"/>
      <c r="F990" s="9" t="n"/>
      <c r="G990" s="9" t="n"/>
      <c r="H990" s="9" t="n"/>
      <c r="I990" s="9" t="n"/>
      <c r="J990" s="9" t="n">
        <v>9841600</v>
      </c>
      <c r="K990" s="9" t="n">
        <v>10544734</v>
      </c>
      <c r="L990" s="9" t="n">
        <v>11305231</v>
      </c>
      <c r="M990" s="9" t="n">
        <v>11305231</v>
      </c>
      <c r="N990" s="9" t="n">
        <v>11305231</v>
      </c>
      <c r="O990" s="9" t="n">
        <v>11305231</v>
      </c>
    </row>
    <row r="991">
      <c r="A991" s="2" t="inlineStr">
        <is>
          <t>A043100</t>
        </is>
      </c>
      <c r="B991" s="5" t="inlineStr">
        <is>
          <t>솔고바이오</t>
        </is>
      </c>
      <c r="C991" s="2" t="inlineStr">
        <is>
          <t>상장주식수 (보통+우선)(주)</t>
        </is>
      </c>
      <c r="D991" s="2" t="inlineStr">
        <is>
          <t>YEARLY</t>
        </is>
      </c>
      <c r="E991" s="9" t="n">
        <v>38094021</v>
      </c>
      <c r="F991" s="9" t="n">
        <v>41009805</v>
      </c>
      <c r="G991" s="9" t="n">
        <v>45041040</v>
      </c>
      <c r="H991" s="9" t="n">
        <v>46154212</v>
      </c>
      <c r="I991" s="9" t="n">
        <v>46154212</v>
      </c>
      <c r="J991" s="9" t="n">
        <v>54317458</v>
      </c>
      <c r="K991" s="9" t="n">
        <v>54367458</v>
      </c>
      <c r="L991" s="9" t="n">
        <v>62467017</v>
      </c>
      <c r="M991" s="9" t="n">
        <v>62807216</v>
      </c>
      <c r="N991" s="9" t="n">
        <v>82554949</v>
      </c>
      <c r="O991" s="9" t="n">
        <v>82554949</v>
      </c>
    </row>
    <row r="992">
      <c r="A992" s="2" t="inlineStr">
        <is>
          <t>A036090</t>
        </is>
      </c>
      <c r="B992" s="5" t="inlineStr">
        <is>
          <t>위지트</t>
        </is>
      </c>
      <c r="C992" s="2" t="inlineStr">
        <is>
          <t>상장주식수 (보통+우선)(주)</t>
        </is>
      </c>
      <c r="D992" s="2" t="inlineStr">
        <is>
          <t>YEARLY</t>
        </is>
      </c>
      <c r="E992" s="8" t="n">
        <v>4507539</v>
      </c>
      <c r="F992" s="8" t="n">
        <v>9015078</v>
      </c>
      <c r="G992" s="8" t="n">
        <v>17940005</v>
      </c>
      <c r="H992" s="8" t="n">
        <v>17940005</v>
      </c>
      <c r="I992" s="8" t="n">
        <v>36982001</v>
      </c>
      <c r="J992" s="8" t="n">
        <v>36982001</v>
      </c>
      <c r="K992" s="8" t="n">
        <v>38765831</v>
      </c>
      <c r="L992" s="8" t="n">
        <v>38765831</v>
      </c>
      <c r="M992" s="8" t="n">
        <v>39739513</v>
      </c>
      <c r="N992" s="8" t="n">
        <v>61739513</v>
      </c>
      <c r="O992" s="8" t="n">
        <v>62914600</v>
      </c>
    </row>
    <row r="993">
      <c r="A993" s="2" t="inlineStr">
        <is>
          <t>A004870</t>
        </is>
      </c>
      <c r="B993" s="5" t="inlineStr">
        <is>
          <t>티웨이홀딩스</t>
        </is>
      </c>
      <c r="C993" s="2" t="inlineStr">
        <is>
          <t>상장주식수 (보통+우선)(주)</t>
        </is>
      </c>
      <c r="D993" s="2" t="inlineStr">
        <is>
          <t>YEARLY</t>
        </is>
      </c>
      <c r="E993" s="8" t="n">
        <v>47289007</v>
      </c>
      <c r="F993" s="8" t="n">
        <v>67327805</v>
      </c>
      <c r="G993" s="8" t="n">
        <v>77779780</v>
      </c>
      <c r="H993" s="8" t="n">
        <v>15477978</v>
      </c>
      <c r="I993" s="8" t="n">
        <v>23134207</v>
      </c>
      <c r="J993" s="8" t="n">
        <v>3480233</v>
      </c>
      <c r="K993" s="8" t="n">
        <v>10216255</v>
      </c>
      <c r="L993" s="8" t="n">
        <v>15203787</v>
      </c>
      <c r="M993" s="8" t="n">
        <v>15784325</v>
      </c>
      <c r="N993" s="8" t="n">
        <v>15784325</v>
      </c>
      <c r="O993" s="8" t="n">
        <v>15784325</v>
      </c>
    </row>
    <row r="994">
      <c r="A994" s="2" t="inlineStr">
        <is>
          <t>A066980</t>
        </is>
      </c>
      <c r="B994" s="5" t="inlineStr">
        <is>
          <t>하이쎌</t>
        </is>
      </c>
      <c r="C994" s="2" t="inlineStr">
        <is>
          <t>상장주식수 (보통+우선)(주)</t>
        </is>
      </c>
      <c r="D994" s="2" t="inlineStr">
        <is>
          <t>YEARLY</t>
        </is>
      </c>
      <c r="E994" s="8" t="n">
        <v>9640169</v>
      </c>
      <c r="F994" s="8" t="n">
        <v>22903995</v>
      </c>
      <c r="G994" s="8" t="n">
        <v>102576644</v>
      </c>
      <c r="H994" s="8" t="n">
        <v>121653264</v>
      </c>
      <c r="I994" s="8" t="n">
        <v>125127925</v>
      </c>
      <c r="J994" s="8" t="n">
        <v>25612322</v>
      </c>
      <c r="K994" s="8" t="n">
        <v>27786693</v>
      </c>
      <c r="L994" s="8" t="n">
        <v>38897404</v>
      </c>
      <c r="M994" s="8" t="n">
        <v>70223294</v>
      </c>
      <c r="N994" s="8" t="n">
        <v>82800447</v>
      </c>
      <c r="O994" s="8" t="n">
        <v>82800447</v>
      </c>
    </row>
    <row r="995">
      <c r="A995" s="2" t="inlineStr">
        <is>
          <t>A100220</t>
        </is>
      </c>
      <c r="B995" s="5" t="inlineStr">
        <is>
          <t>비상교육</t>
        </is>
      </c>
      <c r="C995" s="2" t="inlineStr">
        <is>
          <t>상장주식수 (보통+우선)(주)</t>
        </is>
      </c>
      <c r="D995" s="2" t="inlineStr">
        <is>
          <t>YEARLY</t>
        </is>
      </c>
      <c r="E995" s="8" t="n"/>
      <c r="F995" s="8" t="n"/>
      <c r="G995" s="8" t="n">
        <v>9791000</v>
      </c>
      <c r="H995" s="8" t="n">
        <v>9791000</v>
      </c>
      <c r="I995" s="8" t="n">
        <v>9791000</v>
      </c>
      <c r="J995" s="8" t="n">
        <v>11791000</v>
      </c>
      <c r="K995" s="8" t="n">
        <v>12970100</v>
      </c>
      <c r="L995" s="8" t="n">
        <v>12996741</v>
      </c>
      <c r="M995" s="8" t="n">
        <v>12996741</v>
      </c>
      <c r="N995" s="8" t="n">
        <v>12996741</v>
      </c>
      <c r="O995" s="8" t="n">
        <v>12996741</v>
      </c>
    </row>
    <row r="996">
      <c r="A996" s="2" t="inlineStr">
        <is>
          <t>A060310</t>
        </is>
      </c>
      <c r="B996" s="5" t="inlineStr">
        <is>
          <t>3S</t>
        </is>
      </c>
      <c r="C996" s="2" t="inlineStr">
        <is>
          <t>상장주식수 (보통+우선)(주)</t>
        </is>
      </c>
      <c r="D996" s="2" t="inlineStr">
        <is>
          <t>YEARLY</t>
        </is>
      </c>
      <c r="E996" s="8" t="n">
        <v>43000000</v>
      </c>
      <c r="F996" s="8" t="n">
        <v>14092000</v>
      </c>
      <c r="G996" s="8" t="n">
        <v>24303190</v>
      </c>
      <c r="H996" s="8" t="n">
        <v>29356453</v>
      </c>
      <c r="I996" s="8" t="n">
        <v>31618894</v>
      </c>
      <c r="J996" s="8" t="n">
        <v>39061153</v>
      </c>
      <c r="K996" s="8" t="n">
        <v>40785760</v>
      </c>
      <c r="L996" s="8" t="n">
        <v>40892268</v>
      </c>
      <c r="M996" s="8" t="n">
        <v>40892268</v>
      </c>
      <c r="N996" s="8" t="n">
        <v>40892268</v>
      </c>
      <c r="O996" s="8" t="n">
        <v>40892268</v>
      </c>
    </row>
    <row r="997">
      <c r="A997" s="2" t="inlineStr">
        <is>
          <t>A052220</t>
        </is>
      </c>
      <c r="B997" s="5" t="inlineStr">
        <is>
          <t>iMBC</t>
        </is>
      </c>
      <c r="C997" s="2" t="inlineStr">
        <is>
          <t>상장주식수 (보통+우선)(주)</t>
        </is>
      </c>
      <c r="D997" s="2" t="inlineStr">
        <is>
          <t>YEARLY</t>
        </is>
      </c>
      <c r="E997" s="9" t="n">
        <v>23000000</v>
      </c>
      <c r="F997" s="9" t="n">
        <v>23000000</v>
      </c>
      <c r="G997" s="9" t="n">
        <v>23000000</v>
      </c>
      <c r="H997" s="9" t="n">
        <v>23000000</v>
      </c>
      <c r="I997" s="9" t="n">
        <v>23000000</v>
      </c>
      <c r="J997" s="9" t="n">
        <v>23000000</v>
      </c>
      <c r="K997" s="9" t="n">
        <v>23000000</v>
      </c>
      <c r="L997" s="9" t="n">
        <v>23000000</v>
      </c>
      <c r="M997" s="9" t="n">
        <v>23000000</v>
      </c>
      <c r="N997" s="9" t="n">
        <v>23000000</v>
      </c>
      <c r="O997" s="9" t="n">
        <v>23000000</v>
      </c>
    </row>
    <row r="998">
      <c r="A998" s="2" t="inlineStr">
        <is>
          <t>A069410</t>
        </is>
      </c>
      <c r="B998" s="5" t="inlineStr">
        <is>
          <t>엔텔스</t>
        </is>
      </c>
      <c r="C998" s="2" t="inlineStr">
        <is>
          <t>상장주식수 (보통+우선)(주)</t>
        </is>
      </c>
      <c r="D998" s="2" t="inlineStr">
        <is>
          <t>YEARLY</t>
        </is>
      </c>
      <c r="E998" s="9" t="n"/>
      <c r="F998" s="9" t="n">
        <v>3300000</v>
      </c>
      <c r="G998" s="9" t="n">
        <v>3300000</v>
      </c>
      <c r="H998" s="9" t="n">
        <v>3300000</v>
      </c>
      <c r="I998" s="9" t="n">
        <v>3300000</v>
      </c>
      <c r="J998" s="9" t="n">
        <v>3300000</v>
      </c>
      <c r="K998" s="9" t="n">
        <v>6899227</v>
      </c>
      <c r="L998" s="9" t="n">
        <v>6899227</v>
      </c>
      <c r="M998" s="9" t="n">
        <v>6899227</v>
      </c>
      <c r="N998" s="9" t="n">
        <v>6899227</v>
      </c>
      <c r="O998" s="9" t="n">
        <v>6899227</v>
      </c>
    </row>
    <row r="999">
      <c r="A999" s="2" t="inlineStr">
        <is>
          <t>A134380</t>
        </is>
      </c>
      <c r="B999" s="5" t="inlineStr">
        <is>
          <t>미원화학</t>
        </is>
      </c>
      <c r="C999" s="2" t="inlineStr">
        <is>
          <t>상장주식수 (보통+우선)(주)</t>
        </is>
      </c>
      <c r="D999" s="2" t="inlineStr">
        <is>
          <t>YEARLY</t>
        </is>
      </c>
      <c r="E999" s="9" t="n"/>
      <c r="F999" s="9" t="n"/>
      <c r="G999" s="9" t="n"/>
      <c r="H999" s="9" t="n"/>
      <c r="I999" s="9" t="n"/>
      <c r="J999" s="9" t="n">
        <v>2303185</v>
      </c>
      <c r="K999" s="9" t="n">
        <v>2316835</v>
      </c>
      <c r="L999" s="9" t="n">
        <v>2332285</v>
      </c>
      <c r="M999" s="9" t="n">
        <v>2347435</v>
      </c>
      <c r="N999" s="9" t="n">
        <v>2343360</v>
      </c>
      <c r="O999" s="9" t="n">
        <v>2343360</v>
      </c>
    </row>
    <row r="1000">
      <c r="A1000" s="2" t="inlineStr">
        <is>
          <t>A096630</t>
        </is>
      </c>
      <c r="B1000" s="5" t="inlineStr">
        <is>
          <t>에스코넥</t>
        </is>
      </c>
      <c r="C1000" s="2" t="inlineStr">
        <is>
          <t>상장주식수 (보통+우선)(주)</t>
        </is>
      </c>
      <c r="D1000" s="2" t="inlineStr">
        <is>
          <t>YEARLY</t>
        </is>
      </c>
      <c r="E1000" s="9" t="n"/>
      <c r="F1000" s="9" t="n">
        <v>4787500</v>
      </c>
      <c r="G1000" s="9" t="n">
        <v>4787500</v>
      </c>
      <c r="H1000" s="9" t="n">
        <v>15285475</v>
      </c>
      <c r="I1000" s="9" t="n">
        <v>15972760</v>
      </c>
      <c r="J1000" s="9" t="n">
        <v>51251077</v>
      </c>
      <c r="K1000" s="9" t="n">
        <v>63818831</v>
      </c>
      <c r="L1000" s="9" t="n">
        <v>64032864</v>
      </c>
      <c r="M1000" s="9" t="n">
        <v>64288207</v>
      </c>
      <c r="N1000" s="9" t="n">
        <v>65265724</v>
      </c>
      <c r="O1000" s="9" t="n">
        <v>65265724</v>
      </c>
    </row>
    <row r="1001">
      <c r="A1001" s="2" t="inlineStr">
        <is>
          <t>A001380</t>
        </is>
      </c>
      <c r="B1001" s="5" t="inlineStr">
        <is>
          <t>SG충남방적</t>
        </is>
      </c>
      <c r="C1001" s="2" t="inlineStr">
        <is>
          <t>상장주식수 (보통+우선)(주)</t>
        </is>
      </c>
      <c r="D1001" s="2" t="inlineStr">
        <is>
          <t>YEARLY</t>
        </is>
      </c>
      <c r="E1001" s="9" t="n">
        <v>4592050</v>
      </c>
      <c r="F1001" s="9" t="n">
        <v>12845408</v>
      </c>
      <c r="G1001" s="9" t="n">
        <v>12845408</v>
      </c>
      <c r="H1001" s="9" t="n">
        <v>4174758</v>
      </c>
      <c r="I1001" s="9" t="n">
        <v>41747580</v>
      </c>
      <c r="J1001" s="9" t="n">
        <v>41747580</v>
      </c>
      <c r="K1001" s="9" t="n">
        <v>41747580</v>
      </c>
      <c r="L1001" s="9" t="n">
        <v>41747470</v>
      </c>
      <c r="M1001" s="9" t="n">
        <v>41747470</v>
      </c>
      <c r="N1001" s="9" t="n">
        <v>41747470</v>
      </c>
      <c r="O1001" s="9" t="n">
        <v>41747470</v>
      </c>
    </row>
    <row r="1002">
      <c r="A1002" s="2" t="inlineStr">
        <is>
          <t>A036670</t>
        </is>
      </c>
      <c r="B1002" s="5" t="inlineStr">
        <is>
          <t>KCI</t>
        </is>
      </c>
      <c r="C1002" s="2" t="inlineStr">
        <is>
          <t>상장주식수 (보통+우선)(주)</t>
        </is>
      </c>
      <c r="D1002" s="2" t="inlineStr">
        <is>
          <t>YEARLY</t>
        </is>
      </c>
      <c r="E1002" s="8" t="n">
        <v>6300000</v>
      </c>
      <c r="F1002" s="8" t="n">
        <v>6300000</v>
      </c>
      <c r="G1002" s="8" t="n">
        <v>11000000</v>
      </c>
      <c r="H1002" s="8" t="n">
        <v>11000000</v>
      </c>
      <c r="I1002" s="8" t="n">
        <v>11000000</v>
      </c>
      <c r="J1002" s="8" t="n">
        <v>11000000</v>
      </c>
      <c r="K1002" s="8" t="n">
        <v>11000000</v>
      </c>
      <c r="L1002" s="8" t="n">
        <v>11000000</v>
      </c>
      <c r="M1002" s="8" t="n">
        <v>11130000</v>
      </c>
      <c r="N1002" s="8" t="n">
        <v>11270000</v>
      </c>
      <c r="O1002" s="8" t="n">
        <v>11270000</v>
      </c>
    </row>
    <row r="1003">
      <c r="A1003" s="2" t="inlineStr">
        <is>
          <t>A123840</t>
        </is>
      </c>
      <c r="B1003" s="5" t="inlineStr">
        <is>
          <t>한일진공</t>
        </is>
      </c>
      <c r="C1003" s="2" t="inlineStr">
        <is>
          <t>상장주식수 (보통+우선)(주)</t>
        </is>
      </c>
      <c r="D1003" s="2" t="inlineStr">
        <is>
          <t>YEARLY</t>
        </is>
      </c>
      <c r="E1003" s="8" t="n"/>
      <c r="F1003" s="8" t="n"/>
      <c r="G1003" s="8" t="n"/>
      <c r="H1003" s="8" t="n"/>
      <c r="I1003" s="8" t="n">
        <v>10540000</v>
      </c>
      <c r="J1003" s="8" t="n">
        <v>10540000</v>
      </c>
      <c r="K1003" s="8" t="n">
        <v>10540000</v>
      </c>
      <c r="L1003" s="8" t="n">
        <v>30018639</v>
      </c>
      <c r="M1003" s="8" t="n">
        <v>30593639</v>
      </c>
      <c r="N1003" s="8" t="n">
        <v>31943639</v>
      </c>
      <c r="O1003" s="8" t="n">
        <v>31943639</v>
      </c>
    </row>
    <row r="1004">
      <c r="A1004" s="2" t="inlineStr">
        <is>
          <t>A074430</t>
        </is>
      </c>
      <c r="B1004" s="5" t="inlineStr">
        <is>
          <t>아미노로직스</t>
        </is>
      </c>
      <c r="C1004" s="2" t="inlineStr">
        <is>
          <t>상장주식수 (보통+우선)(주)</t>
        </is>
      </c>
      <c r="D1004" s="2" t="inlineStr">
        <is>
          <t>YEARLY</t>
        </is>
      </c>
      <c r="E1004" s="8" t="n">
        <v>4000000</v>
      </c>
      <c r="F1004" s="8" t="n">
        <v>8261394</v>
      </c>
      <c r="G1004" s="8" t="n">
        <v>8261394</v>
      </c>
      <c r="H1004" s="8" t="n">
        <v>42195750</v>
      </c>
      <c r="I1004" s="8" t="n">
        <v>42195750</v>
      </c>
      <c r="J1004" s="8" t="n">
        <v>51195750</v>
      </c>
      <c r="K1004" s="8" t="n">
        <v>51195750</v>
      </c>
      <c r="L1004" s="8" t="n">
        <v>61043600</v>
      </c>
      <c r="M1004" s="8" t="n">
        <v>73252320</v>
      </c>
      <c r="N1004" s="8" t="n">
        <v>87826844</v>
      </c>
      <c r="O1004" s="8" t="n">
        <v>87826844</v>
      </c>
    </row>
    <row r="1005">
      <c r="A1005" s="2" t="inlineStr">
        <is>
          <t>A207760</t>
        </is>
      </c>
      <c r="B1005" s="5" t="inlineStr">
        <is>
          <t>미스터블루</t>
        </is>
      </c>
      <c r="C1005" s="2" t="inlineStr">
        <is>
          <t>상장주식수 (보통+우선)(주)</t>
        </is>
      </c>
      <c r="D1005" s="2" t="inlineStr">
        <is>
          <t>YEARLY</t>
        </is>
      </c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8" t="n">
        <v>5500000</v>
      </c>
      <c r="N1005" s="8" t="n">
        <v>22660954</v>
      </c>
      <c r="O1005" s="8" t="n">
        <v>22660954</v>
      </c>
    </row>
    <row r="1006">
      <c r="A1006" s="2" t="inlineStr">
        <is>
          <t>A191420</t>
        </is>
      </c>
      <c r="B1006" s="5" t="inlineStr">
        <is>
          <t>테고사이언스</t>
        </is>
      </c>
      <c r="C1006" s="2" t="inlineStr">
        <is>
          <t>상장주식수 (보통+우선)(주)</t>
        </is>
      </c>
      <c r="D1006" s="2" t="inlineStr">
        <is>
          <t>YEARLY</t>
        </is>
      </c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8" t="n">
        <v>3702857</v>
      </c>
      <c r="N1006" s="8" t="n">
        <v>3702857</v>
      </c>
      <c r="O1006" s="8" t="n">
        <v>3702857</v>
      </c>
    </row>
    <row r="1007">
      <c r="A1007" s="2" t="inlineStr">
        <is>
          <t>A025320</t>
        </is>
      </c>
      <c r="B1007" s="5" t="inlineStr">
        <is>
          <t>시노펙스</t>
        </is>
      </c>
      <c r="C1007" s="2" t="inlineStr">
        <is>
          <t>상장주식수 (보통+우선)(주)</t>
        </is>
      </c>
      <c r="D1007" s="2" t="inlineStr">
        <is>
          <t>YEARLY</t>
        </is>
      </c>
      <c r="E1007" s="9" t="n">
        <v>14760628</v>
      </c>
      <c r="F1007" s="9" t="n">
        <v>14000000</v>
      </c>
      <c r="G1007" s="9" t="n">
        <v>14000000</v>
      </c>
      <c r="H1007" s="9" t="n">
        <v>19603958</v>
      </c>
      <c r="I1007" s="9" t="n">
        <v>28084603</v>
      </c>
      <c r="J1007" s="9" t="n">
        <v>37142129</v>
      </c>
      <c r="K1007" s="9" t="n">
        <v>55837831</v>
      </c>
      <c r="L1007" s="9" t="n">
        <v>56487275</v>
      </c>
      <c r="M1007" s="9" t="n">
        <v>58198999</v>
      </c>
      <c r="N1007" s="9" t="n">
        <v>64331971</v>
      </c>
      <c r="O1007" s="9" t="n">
        <v>64331971</v>
      </c>
    </row>
    <row r="1008">
      <c r="A1008" s="2" t="inlineStr">
        <is>
          <t>A005010</t>
        </is>
      </c>
      <c r="B1008" s="5" t="inlineStr">
        <is>
          <t>휴스틸</t>
        </is>
      </c>
      <c r="C1008" s="2" t="inlineStr">
        <is>
          <t>상장주식수 (보통+우선)(주)</t>
        </is>
      </c>
      <c r="D1008" s="2" t="inlineStr">
        <is>
          <t>YEARLY</t>
        </is>
      </c>
      <c r="E1008" s="9" t="n">
        <v>6918617</v>
      </c>
      <c r="F1008" s="9" t="n">
        <v>6918617</v>
      </c>
      <c r="G1008" s="9" t="n">
        <v>6918617</v>
      </c>
      <c r="H1008" s="9" t="n">
        <v>6918617</v>
      </c>
      <c r="I1008" s="9" t="n">
        <v>6918617</v>
      </c>
      <c r="J1008" s="9" t="n">
        <v>6918617</v>
      </c>
      <c r="K1008" s="9" t="n">
        <v>6918617</v>
      </c>
      <c r="L1008" s="9" t="n">
        <v>6918617</v>
      </c>
      <c r="M1008" s="9" t="n">
        <v>6918617</v>
      </c>
      <c r="N1008" s="9" t="n">
        <v>6918617</v>
      </c>
      <c r="O1008" s="9" t="n">
        <v>6918617</v>
      </c>
    </row>
    <row r="1009">
      <c r="A1009" s="2" t="inlineStr">
        <is>
          <t>A049470</t>
        </is>
      </c>
      <c r="B1009" s="5" t="inlineStr">
        <is>
          <t>SGA</t>
        </is>
      </c>
      <c r="C1009" s="2" t="inlineStr">
        <is>
          <t>상장주식수 (보통+우선)(주)</t>
        </is>
      </c>
      <c r="D1009" s="2" t="inlineStr">
        <is>
          <t>YEARLY</t>
        </is>
      </c>
      <c r="E1009" s="9" t="n">
        <v>13029500</v>
      </c>
      <c r="F1009" s="9" t="n">
        <v>13029500</v>
      </c>
      <c r="G1009" s="9" t="n">
        <v>13029500</v>
      </c>
      <c r="H1009" s="9" t="n">
        <v>21638884</v>
      </c>
      <c r="I1009" s="9" t="n">
        <v>39298740</v>
      </c>
      <c r="J1009" s="9" t="n">
        <v>40498740</v>
      </c>
      <c r="K1009" s="9" t="n">
        <v>48910200</v>
      </c>
      <c r="L1009" s="9" t="n">
        <v>54599841</v>
      </c>
      <c r="M1009" s="9" t="n">
        <v>54599841</v>
      </c>
      <c r="N1009" s="9" t="n">
        <v>78170371</v>
      </c>
      <c r="O1009" s="9" t="n">
        <v>78170371</v>
      </c>
    </row>
    <row r="1010">
      <c r="A1010" s="2" t="inlineStr">
        <is>
          <t>A065950</t>
        </is>
      </c>
      <c r="B1010" s="5" t="inlineStr">
        <is>
          <t>웰크론</t>
        </is>
      </c>
      <c r="C1010" s="2" t="inlineStr">
        <is>
          <t>상장주식수 (보통+우선)(주)</t>
        </is>
      </c>
      <c r="D1010" s="2" t="inlineStr">
        <is>
          <t>YEARLY</t>
        </is>
      </c>
      <c r="E1010" s="9" t="n">
        <v>11788270</v>
      </c>
      <c r="F1010" s="9" t="n">
        <v>14577941</v>
      </c>
      <c r="G1010" s="9" t="n">
        <v>14578440</v>
      </c>
      <c r="H1010" s="9" t="n">
        <v>14875531</v>
      </c>
      <c r="I1010" s="9" t="n">
        <v>16151560</v>
      </c>
      <c r="J1010" s="9" t="n">
        <v>18318947</v>
      </c>
      <c r="K1010" s="9" t="n">
        <v>22750697</v>
      </c>
      <c r="L1010" s="9" t="n">
        <v>22750697</v>
      </c>
      <c r="M1010" s="9" t="n">
        <v>23717729</v>
      </c>
      <c r="N1010" s="9" t="n">
        <v>25402585</v>
      </c>
      <c r="O1010" s="9" t="n">
        <v>25402585</v>
      </c>
    </row>
    <row r="1011">
      <c r="A1011" s="2" t="inlineStr">
        <is>
          <t>A028080</t>
        </is>
      </c>
      <c r="B1011" s="5" t="inlineStr">
        <is>
          <t>휴맥스홀딩스</t>
        </is>
      </c>
      <c r="C1011" s="2" t="inlineStr">
        <is>
          <t>상장주식수 (보통+우선)(주)</t>
        </is>
      </c>
      <c r="D1011" s="2" t="inlineStr">
        <is>
          <t>YEARLY</t>
        </is>
      </c>
      <c r="E1011" s="9" t="n">
        <v>28012957</v>
      </c>
      <c r="F1011" s="9" t="n">
        <v>28012957</v>
      </c>
      <c r="G1011" s="9" t="n">
        <v>28012957</v>
      </c>
      <c r="H1011" s="9" t="n">
        <v>5126800</v>
      </c>
      <c r="I1011" s="9" t="n">
        <v>12577506</v>
      </c>
      <c r="J1011" s="9" t="n">
        <v>12577506</v>
      </c>
      <c r="K1011" s="9" t="n">
        <v>12577506</v>
      </c>
      <c r="L1011" s="9" t="n">
        <v>12577506</v>
      </c>
      <c r="M1011" s="9" t="n">
        <v>12577506</v>
      </c>
      <c r="N1011" s="9" t="n">
        <v>12577506</v>
      </c>
      <c r="O1011" s="9" t="n">
        <v>12577506</v>
      </c>
    </row>
    <row r="1012">
      <c r="A1012" s="2" t="inlineStr">
        <is>
          <t>A007820</t>
        </is>
      </c>
      <c r="B1012" s="5" t="inlineStr">
        <is>
          <t>신흥기계</t>
        </is>
      </c>
      <c r="C1012" s="2" t="inlineStr">
        <is>
          <t>상장주식수 (보통+우선)(주)</t>
        </is>
      </c>
      <c r="D1012" s="2" t="inlineStr">
        <is>
          <t>YEARLY</t>
        </is>
      </c>
      <c r="E1012" s="8" t="n"/>
      <c r="F1012" s="8" t="n"/>
      <c r="G1012" s="8" t="n"/>
      <c r="H1012" s="8" t="n"/>
      <c r="I1012" s="8" t="n"/>
      <c r="J1012" s="8" t="n">
        <v>6643000</v>
      </c>
      <c r="K1012" s="8" t="n">
        <v>6643000</v>
      </c>
      <c r="L1012" s="8" t="n">
        <v>6968393</v>
      </c>
      <c r="M1012" s="8" t="n">
        <v>7300409</v>
      </c>
      <c r="N1012" s="8" t="n">
        <v>15329745</v>
      </c>
      <c r="O1012" s="8" t="n">
        <v>15329745</v>
      </c>
    </row>
    <row r="1013">
      <c r="A1013" s="2" t="inlineStr">
        <is>
          <t>A064800</t>
        </is>
      </c>
      <c r="B1013" s="5" t="inlineStr">
        <is>
          <t>필링크</t>
        </is>
      </c>
      <c r="C1013" s="2" t="inlineStr">
        <is>
          <t>상장주식수 (보통+우선)(주)</t>
        </is>
      </c>
      <c r="D1013" s="2" t="inlineStr">
        <is>
          <t>YEARLY</t>
        </is>
      </c>
      <c r="E1013" s="8" t="n">
        <v>7101000</v>
      </c>
      <c r="F1013" s="8" t="n">
        <v>7101000</v>
      </c>
      <c r="G1013" s="8" t="n">
        <v>7101000</v>
      </c>
      <c r="H1013" s="8" t="n">
        <v>7101000</v>
      </c>
      <c r="I1013" s="8" t="n">
        <v>7101000</v>
      </c>
      <c r="J1013" s="8" t="n">
        <v>7101000</v>
      </c>
      <c r="K1013" s="8" t="n">
        <v>7101000</v>
      </c>
      <c r="L1013" s="8" t="n">
        <v>7101000</v>
      </c>
      <c r="M1013" s="8" t="n">
        <v>7101000</v>
      </c>
      <c r="N1013" s="8" t="n">
        <v>7101000</v>
      </c>
      <c r="O1013" s="8" t="n">
        <v>7101000</v>
      </c>
    </row>
    <row r="1014">
      <c r="A1014" s="2" t="inlineStr">
        <is>
          <t>A027710</t>
        </is>
      </c>
      <c r="B1014" s="5" t="inlineStr">
        <is>
          <t>팜스토리</t>
        </is>
      </c>
      <c r="C1014" s="2" t="inlineStr">
        <is>
          <t>상장주식수 (보통+우선)(주)</t>
        </is>
      </c>
      <c r="D1014" s="2" t="inlineStr">
        <is>
          <t>YEARLY</t>
        </is>
      </c>
      <c r="E1014" s="8" t="n">
        <v>53815466</v>
      </c>
      <c r="F1014" s="8" t="n">
        <v>53815466</v>
      </c>
      <c r="G1014" s="8" t="n">
        <v>53815466</v>
      </c>
      <c r="H1014" s="8" t="n">
        <v>53815466</v>
      </c>
      <c r="I1014" s="8" t="n">
        <v>53815466</v>
      </c>
      <c r="J1014" s="8" t="n">
        <v>80206969</v>
      </c>
      <c r="K1014" s="8" t="n">
        <v>80206969</v>
      </c>
      <c r="L1014" s="8" t="n">
        <v>80206969</v>
      </c>
      <c r="M1014" s="8" t="n">
        <v>80206969</v>
      </c>
      <c r="N1014" s="8" t="n">
        <v>80206969</v>
      </c>
      <c r="O1014" s="8" t="n">
        <v>80206969</v>
      </c>
    </row>
    <row r="1015">
      <c r="A1015" s="2" t="inlineStr">
        <is>
          <t>A004780</t>
        </is>
      </c>
      <c r="B1015" s="5" t="inlineStr">
        <is>
          <t>대륙제관</t>
        </is>
      </c>
      <c r="C1015" s="2" t="inlineStr">
        <is>
          <t>상장주식수 (보통+우선)(주)</t>
        </is>
      </c>
      <c r="D1015" s="2" t="inlineStr">
        <is>
          <t>YEARLY</t>
        </is>
      </c>
      <c r="E1015" s="8" t="n">
        <v>1200000</v>
      </c>
      <c r="F1015" s="8" t="n">
        <v>1200000</v>
      </c>
      <c r="G1015" s="8" t="n">
        <v>12000000</v>
      </c>
      <c r="H1015" s="8" t="n">
        <v>12702576</v>
      </c>
      <c r="I1015" s="8" t="n">
        <v>14685401</v>
      </c>
      <c r="J1015" s="8" t="n">
        <v>15903199</v>
      </c>
      <c r="K1015" s="8" t="n">
        <v>15903199</v>
      </c>
      <c r="L1015" s="8" t="n">
        <v>15903199</v>
      </c>
      <c r="M1015" s="8" t="n">
        <v>15903199</v>
      </c>
      <c r="N1015" s="8" t="n">
        <v>15903199</v>
      </c>
      <c r="O1015" s="8" t="n">
        <v>15903199</v>
      </c>
    </row>
    <row r="1016">
      <c r="A1016" s="2" t="inlineStr">
        <is>
          <t>A122690</t>
        </is>
      </c>
      <c r="B1016" s="5" t="inlineStr">
        <is>
          <t>서진오토모티브</t>
        </is>
      </c>
      <c r="C1016" s="2" t="inlineStr">
        <is>
          <t>상장주식수 (보통+우선)(주)</t>
        </is>
      </c>
      <c r="D1016" s="2" t="inlineStr">
        <is>
          <t>YEARLY</t>
        </is>
      </c>
      <c r="E1016" s="8" t="n"/>
      <c r="F1016" s="8" t="n"/>
      <c r="G1016" s="8" t="n"/>
      <c r="H1016" s="8" t="n"/>
      <c r="I1016" s="8" t="n">
        <v>8250000</v>
      </c>
      <c r="J1016" s="8" t="n">
        <v>8250000</v>
      </c>
      <c r="K1016" s="8" t="n">
        <v>14782475</v>
      </c>
      <c r="L1016" s="8" t="n">
        <v>16032475</v>
      </c>
      <c r="M1016" s="8" t="n">
        <v>16032475</v>
      </c>
      <c r="N1016" s="8" t="n">
        <v>16032475</v>
      </c>
      <c r="O1016" s="8" t="n">
        <v>16032475</v>
      </c>
    </row>
    <row r="1017">
      <c r="A1017" s="2" t="inlineStr">
        <is>
          <t>A078780</t>
        </is>
      </c>
      <c r="B1017" s="5" t="inlineStr">
        <is>
          <t>아이디에스</t>
        </is>
      </c>
      <c r="C1017" s="2" t="inlineStr">
        <is>
          <t>상장주식수 (보통+우선)(주)</t>
        </is>
      </c>
      <c r="D1017" s="2" t="inlineStr">
        <is>
          <t>YEARLY</t>
        </is>
      </c>
      <c r="E1017" s="9" t="n">
        <v>9648134</v>
      </c>
      <c r="F1017" s="9" t="n">
        <v>13208164</v>
      </c>
      <c r="G1017" s="9" t="n">
        <v>13208164</v>
      </c>
      <c r="H1017" s="9" t="n">
        <v>13208164</v>
      </c>
      <c r="I1017" s="9" t="n">
        <v>15717571</v>
      </c>
      <c r="J1017" s="9" t="n">
        <v>15717571</v>
      </c>
      <c r="K1017" s="9" t="n">
        <v>18960338</v>
      </c>
      <c r="L1017" s="9" t="n">
        <v>18960338</v>
      </c>
      <c r="M1017" s="9" t="n">
        <v>20048477</v>
      </c>
      <c r="N1017" s="9" t="n">
        <v>7448265</v>
      </c>
      <c r="O1017" s="9" t="n">
        <v>7448265</v>
      </c>
    </row>
    <row r="1018">
      <c r="A1018" s="2" t="inlineStr">
        <is>
          <t>A006380</t>
        </is>
      </c>
      <c r="B1018" s="5" t="inlineStr">
        <is>
          <t>카프로</t>
        </is>
      </c>
      <c r="C1018" s="2" t="inlineStr">
        <is>
          <t>상장주식수 (보통+우선)(주)</t>
        </is>
      </c>
      <c r="D1018" s="2" t="inlineStr">
        <is>
          <t>YEARLY</t>
        </is>
      </c>
      <c r="E1018" s="9" t="n">
        <v>40000000</v>
      </c>
      <c r="F1018" s="9" t="n">
        <v>40000000</v>
      </c>
      <c r="G1018" s="9" t="n">
        <v>40000000</v>
      </c>
      <c r="H1018" s="9" t="n">
        <v>40000000</v>
      </c>
      <c r="I1018" s="9" t="n">
        <v>40000000</v>
      </c>
      <c r="J1018" s="9" t="n">
        <v>40000000</v>
      </c>
      <c r="K1018" s="9" t="n">
        <v>40000000</v>
      </c>
      <c r="L1018" s="9" t="n">
        <v>40000000</v>
      </c>
      <c r="M1018" s="9" t="n">
        <v>40000000</v>
      </c>
      <c r="N1018" s="9" t="n">
        <v>40000000</v>
      </c>
      <c r="O1018" s="9" t="n">
        <v>40000000</v>
      </c>
    </row>
    <row r="1019">
      <c r="A1019" s="2" t="inlineStr">
        <is>
          <t>A040420</t>
        </is>
      </c>
      <c r="B1019" s="5" t="inlineStr">
        <is>
          <t>정상제이엘에스</t>
        </is>
      </c>
      <c r="C1019" s="2" t="inlineStr">
        <is>
          <t>상장주식수 (보통+우선)(주)</t>
        </is>
      </c>
      <c r="D1019" s="2" t="inlineStr">
        <is>
          <t>YEARLY</t>
        </is>
      </c>
      <c r="E1019" s="9" t="n">
        <v>6000000</v>
      </c>
      <c r="F1019" s="9" t="n">
        <v>6000000</v>
      </c>
      <c r="G1019" s="9" t="n">
        <v>16957552</v>
      </c>
      <c r="H1019" s="9" t="n">
        <v>16957552</v>
      </c>
      <c r="I1019" s="9" t="n">
        <v>16657552</v>
      </c>
      <c r="J1019" s="9" t="n">
        <v>15917552</v>
      </c>
      <c r="K1019" s="9" t="n">
        <v>15677552</v>
      </c>
      <c r="L1019" s="9" t="n">
        <v>15677552</v>
      </c>
      <c r="M1019" s="9" t="n">
        <v>15677552</v>
      </c>
      <c r="N1019" s="9" t="n">
        <v>15677552</v>
      </c>
      <c r="O1019" s="9" t="n">
        <v>15677552</v>
      </c>
    </row>
    <row r="1020">
      <c r="A1020" s="2" t="inlineStr">
        <is>
          <t>A027740</t>
        </is>
      </c>
      <c r="B1020" s="5" t="inlineStr">
        <is>
          <t>마니커</t>
        </is>
      </c>
      <c r="C1020" s="2" t="inlineStr">
        <is>
          <t>상장주식수 (보통+우선)(주)</t>
        </is>
      </c>
      <c r="D1020" s="2" t="inlineStr">
        <is>
          <t>YEARLY</t>
        </is>
      </c>
      <c r="E1020" s="9" t="n">
        <v>44995150</v>
      </c>
      <c r="F1020" s="9" t="n">
        <v>45094769</v>
      </c>
      <c r="G1020" s="9" t="n">
        <v>46981359</v>
      </c>
      <c r="H1020" s="9" t="n">
        <v>46981359</v>
      </c>
      <c r="I1020" s="9" t="n">
        <v>47001070</v>
      </c>
      <c r="J1020" s="9" t="n">
        <v>47001070</v>
      </c>
      <c r="K1020" s="9" t="n">
        <v>72001070</v>
      </c>
      <c r="L1020" s="9" t="n">
        <v>72001070</v>
      </c>
      <c r="M1020" s="9" t="n">
        <v>72001070</v>
      </c>
      <c r="N1020" s="9" t="n">
        <v>72001070</v>
      </c>
      <c r="O1020" s="9" t="n">
        <v>83375477</v>
      </c>
    </row>
    <row r="1021">
      <c r="A1021" s="2" t="inlineStr">
        <is>
          <t>A066910</t>
        </is>
      </c>
      <c r="B1021" s="5" t="inlineStr">
        <is>
          <t>손오공</t>
        </is>
      </c>
      <c r="C1021" s="2" t="inlineStr">
        <is>
          <t>상장주식수 (보통+우선)(주)</t>
        </is>
      </c>
      <c r="D1021" s="2" t="inlineStr">
        <is>
          <t>YEARLY</t>
        </is>
      </c>
      <c r="E1021" s="9" t="n">
        <v>10000000</v>
      </c>
      <c r="F1021" s="9" t="n">
        <v>10000000</v>
      </c>
      <c r="G1021" s="9" t="n">
        <v>10000000</v>
      </c>
      <c r="H1021" s="9" t="n">
        <v>18145490</v>
      </c>
      <c r="I1021" s="9" t="n">
        <v>20871367</v>
      </c>
      <c r="J1021" s="9" t="n">
        <v>20871367</v>
      </c>
      <c r="K1021" s="9" t="n">
        <v>20873322</v>
      </c>
      <c r="L1021" s="9" t="n">
        <v>20873322</v>
      </c>
      <c r="M1021" s="9" t="n">
        <v>21896161</v>
      </c>
      <c r="N1021" s="9" t="n">
        <v>21896161</v>
      </c>
      <c r="O1021" s="9" t="n">
        <v>21896161</v>
      </c>
    </row>
    <row r="1022">
      <c r="A1022" s="2" t="inlineStr">
        <is>
          <t>A046070</t>
        </is>
      </c>
      <c r="B1022" s="5" t="inlineStr">
        <is>
          <t>코다코</t>
        </is>
      </c>
      <c r="C1022" s="2" t="inlineStr">
        <is>
          <t>상장주식수 (보통+우선)(주)</t>
        </is>
      </c>
      <c r="D1022" s="2" t="inlineStr">
        <is>
          <t>YEARLY</t>
        </is>
      </c>
      <c r="E1022" s="8" t="n">
        <v>8650000</v>
      </c>
      <c r="F1022" s="8" t="n">
        <v>8698083</v>
      </c>
      <c r="G1022" s="8" t="n">
        <v>8698083</v>
      </c>
      <c r="H1022" s="8" t="n">
        <v>8698083</v>
      </c>
      <c r="I1022" s="8" t="n">
        <v>10698083</v>
      </c>
      <c r="J1022" s="8" t="n">
        <v>17278361</v>
      </c>
      <c r="K1022" s="8" t="n">
        <v>17570758</v>
      </c>
      <c r="L1022" s="8" t="n">
        <v>24887872</v>
      </c>
      <c r="M1022" s="8" t="n">
        <v>28215355</v>
      </c>
      <c r="N1022" s="8" t="n">
        <v>29079659</v>
      </c>
      <c r="O1022" s="8" t="n">
        <v>29129659</v>
      </c>
    </row>
    <row r="1023">
      <c r="A1023" s="2" t="inlineStr">
        <is>
          <t>A000650</t>
        </is>
      </c>
      <c r="B1023" s="5" t="inlineStr">
        <is>
          <t>천일고속</t>
        </is>
      </c>
      <c r="C1023" s="2" t="inlineStr">
        <is>
          <t>상장주식수 (보통+우선)(주)</t>
        </is>
      </c>
      <c r="D1023" s="2" t="inlineStr">
        <is>
          <t>YEARLY</t>
        </is>
      </c>
      <c r="E1023" s="8" t="n">
        <v>1272000</v>
      </c>
      <c r="F1023" s="8" t="n">
        <v>1348320</v>
      </c>
      <c r="G1023" s="8" t="n">
        <v>1429220</v>
      </c>
      <c r="H1023" s="8" t="n">
        <v>1429220</v>
      </c>
      <c r="I1023" s="8" t="n">
        <v>1429220</v>
      </c>
      <c r="J1023" s="8" t="n">
        <v>1429220</v>
      </c>
      <c r="K1023" s="8" t="n">
        <v>1429220</v>
      </c>
      <c r="L1023" s="8" t="n">
        <v>1429220</v>
      </c>
      <c r="M1023" s="8" t="n">
        <v>1429220</v>
      </c>
      <c r="N1023" s="8" t="n">
        <v>1429220</v>
      </c>
      <c r="O1023" s="8" t="n">
        <v>1429220</v>
      </c>
    </row>
    <row r="1024">
      <c r="A1024" s="2" t="inlineStr">
        <is>
          <t>A067630</t>
        </is>
      </c>
      <c r="B1024" s="5" t="inlineStr">
        <is>
          <t>에이치엘비생명과학</t>
        </is>
      </c>
      <c r="C1024" s="2" t="inlineStr">
        <is>
          <t>상장주식수 (보통+우선)(주)</t>
        </is>
      </c>
      <c r="D1024" s="2" t="inlineStr">
        <is>
          <t>YEARLY</t>
        </is>
      </c>
      <c r="E1024" s="8" t="n"/>
      <c r="F1024" s="8" t="n"/>
      <c r="G1024" s="8" t="n">
        <v>4154999</v>
      </c>
      <c r="H1024" s="8" t="n">
        <v>4721665</v>
      </c>
      <c r="I1024" s="8" t="n">
        <v>4821665</v>
      </c>
      <c r="J1024" s="8" t="n">
        <v>5538789</v>
      </c>
      <c r="K1024" s="8" t="n">
        <v>5538789</v>
      </c>
      <c r="L1024" s="8" t="n">
        <v>12538789</v>
      </c>
      <c r="M1024" s="8" t="n">
        <v>13358289</v>
      </c>
      <c r="N1024" s="8" t="n">
        <v>23673839</v>
      </c>
      <c r="O1024" s="8" t="n">
        <v>23673839</v>
      </c>
    </row>
    <row r="1025">
      <c r="A1025" s="2" t="inlineStr">
        <is>
          <t>A009520</t>
        </is>
      </c>
      <c r="B1025" s="5" t="inlineStr">
        <is>
          <t>포스코엠텍</t>
        </is>
      </c>
      <c r="C1025" s="2" t="inlineStr">
        <is>
          <t>상장주식수 (보통+우선)(주)</t>
        </is>
      </c>
      <c r="D1025" s="2" t="inlineStr">
        <is>
          <t>YEARLY</t>
        </is>
      </c>
      <c r="E1025" s="8" t="n">
        <v>3000000</v>
      </c>
      <c r="F1025" s="8" t="n">
        <v>3000000</v>
      </c>
      <c r="G1025" s="8" t="n">
        <v>3000000</v>
      </c>
      <c r="H1025" s="8" t="n">
        <v>3000000</v>
      </c>
      <c r="I1025" s="8" t="n">
        <v>3000000</v>
      </c>
      <c r="J1025" s="8" t="n">
        <v>4164000</v>
      </c>
      <c r="K1025" s="8" t="n">
        <v>41640000</v>
      </c>
      <c r="L1025" s="8" t="n">
        <v>41642703</v>
      </c>
      <c r="M1025" s="8" t="n">
        <v>41642703</v>
      </c>
      <c r="N1025" s="8" t="n">
        <v>41642703</v>
      </c>
      <c r="O1025" s="8" t="n">
        <v>41642703</v>
      </c>
    </row>
    <row r="1026">
      <c r="A1026" s="2" t="inlineStr">
        <is>
          <t>A079940</t>
        </is>
      </c>
      <c r="B1026" s="5" t="inlineStr">
        <is>
          <t>가비아</t>
        </is>
      </c>
      <c r="C1026" s="2" t="inlineStr">
        <is>
          <t>상장주식수 (보통+우선)(주)</t>
        </is>
      </c>
      <c r="D1026" s="2" t="inlineStr">
        <is>
          <t>YEARLY</t>
        </is>
      </c>
      <c r="E1026" s="8" t="n">
        <v>6000000</v>
      </c>
      <c r="F1026" s="8" t="n">
        <v>6378000</v>
      </c>
      <c r="G1026" s="8" t="n">
        <v>12735684</v>
      </c>
      <c r="H1026" s="8" t="n">
        <v>12735684</v>
      </c>
      <c r="I1026" s="8" t="n">
        <v>12735684</v>
      </c>
      <c r="J1026" s="8" t="n">
        <v>12735684</v>
      </c>
      <c r="K1026" s="8" t="n">
        <v>13335684</v>
      </c>
      <c r="L1026" s="8" t="n">
        <v>13335684</v>
      </c>
      <c r="M1026" s="8" t="n">
        <v>13535684</v>
      </c>
      <c r="N1026" s="8" t="n">
        <v>13535684</v>
      </c>
      <c r="O1026" s="8" t="n">
        <v>13535684</v>
      </c>
    </row>
    <row r="1027">
      <c r="A1027" s="2" t="inlineStr">
        <is>
          <t>A051980</t>
        </is>
      </c>
      <c r="B1027" s="5" t="inlineStr">
        <is>
          <t>휴림스</t>
        </is>
      </c>
      <c r="C1027" s="2" t="inlineStr">
        <is>
          <t>상장주식수 (보통+우선)(주)</t>
        </is>
      </c>
      <c r="D1027" s="2" t="inlineStr">
        <is>
          <t>YEARLY</t>
        </is>
      </c>
      <c r="E1027" s="9" t="n">
        <v>17395670</v>
      </c>
      <c r="F1027" s="9" t="n">
        <v>17395670</v>
      </c>
      <c r="G1027" s="9" t="n">
        <v>17395670</v>
      </c>
      <c r="H1027" s="9" t="n">
        <v>16895670</v>
      </c>
      <c r="I1027" s="9" t="n">
        <v>16895670</v>
      </c>
      <c r="J1027" s="9" t="n">
        <v>16895670</v>
      </c>
      <c r="K1027" s="9" t="n">
        <v>17512370</v>
      </c>
      <c r="L1027" s="9" t="n">
        <v>18449870</v>
      </c>
      <c r="M1027" s="9" t="n">
        <v>18449870</v>
      </c>
      <c r="N1027" s="9" t="n">
        <v>18449870</v>
      </c>
      <c r="O1027" s="9" t="n">
        <v>18449870</v>
      </c>
    </row>
    <row r="1028">
      <c r="A1028" s="2" t="inlineStr">
        <is>
          <t>A042110</t>
        </is>
      </c>
      <c r="B1028" s="5" t="inlineStr">
        <is>
          <t>에스씨디</t>
        </is>
      </c>
      <c r="C1028" s="2" t="inlineStr">
        <is>
          <t>상장주식수 (보통+우선)(주)</t>
        </is>
      </c>
      <c r="D1028" s="2" t="inlineStr">
        <is>
          <t>YEARLY</t>
        </is>
      </c>
      <c r="E1028" s="9" t="n">
        <v>22435413</v>
      </c>
      <c r="F1028" s="9" t="n">
        <v>22435413</v>
      </c>
      <c r="G1028" s="9" t="n">
        <v>22435413</v>
      </c>
      <c r="H1028" s="9" t="n">
        <v>27218453</v>
      </c>
      <c r="I1028" s="9" t="n">
        <v>48329564</v>
      </c>
      <c r="J1028" s="9" t="n">
        <v>48329564</v>
      </c>
      <c r="K1028" s="9" t="n">
        <v>48329564</v>
      </c>
      <c r="L1028" s="9" t="n">
        <v>48329564</v>
      </c>
      <c r="M1028" s="9" t="n">
        <v>48329564</v>
      </c>
      <c r="N1028" s="9" t="n">
        <v>48329564</v>
      </c>
      <c r="O1028" s="9" t="n">
        <v>48329564</v>
      </c>
    </row>
    <row r="1029">
      <c r="A1029" s="2" t="inlineStr">
        <is>
          <t>A096640</t>
        </is>
      </c>
      <c r="B1029" s="5" t="inlineStr">
        <is>
          <t>멜파스</t>
        </is>
      </c>
      <c r="C1029" s="2" t="inlineStr">
        <is>
          <t>상장주식수 (보통+우선)(주)</t>
        </is>
      </c>
      <c r="D1029" s="2" t="inlineStr">
        <is>
          <t>YEARLY</t>
        </is>
      </c>
      <c r="E1029" s="9" t="n"/>
      <c r="F1029" s="9" t="n"/>
      <c r="G1029" s="9" t="n"/>
      <c r="H1029" s="9" t="n">
        <v>5180001</v>
      </c>
      <c r="I1029" s="9" t="n">
        <v>16687501</v>
      </c>
      <c r="J1029" s="9" t="n">
        <v>17142751</v>
      </c>
      <c r="K1029" s="9" t="n">
        <v>17847951</v>
      </c>
      <c r="L1029" s="9" t="n">
        <v>17977151</v>
      </c>
      <c r="M1029" s="9" t="n">
        <v>17977151</v>
      </c>
      <c r="N1029" s="9" t="n">
        <v>17977151</v>
      </c>
      <c r="O1029" s="9" t="n">
        <v>17977151</v>
      </c>
    </row>
    <row r="1030">
      <c r="A1030" s="2" t="inlineStr">
        <is>
          <t>A079960</t>
        </is>
      </c>
      <c r="B1030" s="5" t="inlineStr">
        <is>
          <t>동양이엔피</t>
        </is>
      </c>
      <c r="C1030" s="2" t="inlineStr">
        <is>
          <t>상장주식수 (보통+우선)(주)</t>
        </is>
      </c>
      <c r="D1030" s="2" t="inlineStr">
        <is>
          <t>YEARLY</t>
        </is>
      </c>
      <c r="E1030" s="9" t="n">
        <v>7860000</v>
      </c>
      <c r="F1030" s="9" t="n">
        <v>7860000</v>
      </c>
      <c r="G1030" s="9" t="n">
        <v>7860000</v>
      </c>
      <c r="H1030" s="9" t="n">
        <v>7860000</v>
      </c>
      <c r="I1030" s="9" t="n">
        <v>7860000</v>
      </c>
      <c r="J1030" s="9" t="n">
        <v>7860000</v>
      </c>
      <c r="K1030" s="9" t="n">
        <v>7860000</v>
      </c>
      <c r="L1030" s="9" t="n">
        <v>7860000</v>
      </c>
      <c r="M1030" s="9" t="n">
        <v>7860000</v>
      </c>
      <c r="N1030" s="9" t="n">
        <v>7860000</v>
      </c>
      <c r="O1030" s="9" t="n">
        <v>7860000</v>
      </c>
    </row>
    <row r="1031">
      <c r="A1031" s="2" t="inlineStr">
        <is>
          <t>A076610</t>
        </is>
      </c>
      <c r="B1031" s="5" t="inlineStr">
        <is>
          <t>해성옵틱스</t>
        </is>
      </c>
      <c r="C1031" s="2" t="inlineStr">
        <is>
          <t>상장주식수 (보통+우선)(주)</t>
        </is>
      </c>
      <c r="D1031" s="2" t="inlineStr">
        <is>
          <t>YEARLY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>
        <v>16375000</v>
      </c>
      <c r="M1031" s="9" t="n">
        <v>16375000</v>
      </c>
      <c r="N1031" s="9" t="n">
        <v>16675000</v>
      </c>
      <c r="O1031" s="9" t="n">
        <v>16675000</v>
      </c>
    </row>
    <row r="1032">
      <c r="A1032" s="2" t="inlineStr">
        <is>
          <t>A008250</t>
        </is>
      </c>
      <c r="B1032" s="5" t="inlineStr">
        <is>
          <t>이건산업</t>
        </is>
      </c>
      <c r="C1032" s="2" t="inlineStr">
        <is>
          <t>상장주식수 (보통+우선)(주)</t>
        </is>
      </c>
      <c r="D1032" s="2" t="inlineStr">
        <is>
          <t>YEARLY</t>
        </is>
      </c>
      <c r="E1032" s="8" t="n">
        <v>5147707</v>
      </c>
      <c r="F1032" s="8" t="n">
        <v>5396239</v>
      </c>
      <c r="G1032" s="8" t="n">
        <v>7440336</v>
      </c>
      <c r="H1032" s="8" t="n">
        <v>7440336</v>
      </c>
      <c r="I1032" s="8" t="n">
        <v>7440336</v>
      </c>
      <c r="J1032" s="8" t="n">
        <v>7440336</v>
      </c>
      <c r="K1032" s="8" t="n">
        <v>7819736</v>
      </c>
      <c r="L1032" s="8" t="n">
        <v>8873404</v>
      </c>
      <c r="M1032" s="8" t="n">
        <v>9352731</v>
      </c>
      <c r="N1032" s="8" t="n">
        <v>9373525</v>
      </c>
      <c r="O1032" s="8" t="n">
        <v>9373525</v>
      </c>
    </row>
    <row r="1033">
      <c r="A1033" s="2" t="inlineStr">
        <is>
          <t>A045390</t>
        </is>
      </c>
      <c r="B1033" s="5" t="inlineStr">
        <is>
          <t>대아티아이</t>
        </is>
      </c>
      <c r="C1033" s="2" t="inlineStr">
        <is>
          <t>상장주식수 (보통+우선)(주)</t>
        </is>
      </c>
      <c r="D1033" s="2" t="inlineStr">
        <is>
          <t>YEARLY</t>
        </is>
      </c>
      <c r="E1033" s="8" t="n">
        <v>14714000</v>
      </c>
      <c r="F1033" s="8" t="n">
        <v>57464516</v>
      </c>
      <c r="G1033" s="8" t="n">
        <v>58897179</v>
      </c>
      <c r="H1033" s="8" t="n">
        <v>69870775</v>
      </c>
      <c r="I1033" s="8" t="n">
        <v>70448332</v>
      </c>
      <c r="J1033" s="8" t="n">
        <v>70448332</v>
      </c>
      <c r="K1033" s="8" t="n">
        <v>70448332</v>
      </c>
      <c r="L1033" s="8" t="n">
        <v>70448332</v>
      </c>
      <c r="M1033" s="8" t="n">
        <v>70791032</v>
      </c>
      <c r="N1033" s="8" t="n">
        <v>71151522</v>
      </c>
      <c r="O1033" s="8" t="n">
        <v>71151522</v>
      </c>
    </row>
    <row r="1034">
      <c r="A1034" s="2" t="inlineStr">
        <is>
          <t>A151860</t>
        </is>
      </c>
      <c r="B1034" s="5" t="inlineStr">
        <is>
          <t>KG ETS</t>
        </is>
      </c>
      <c r="C1034" s="2" t="inlineStr">
        <is>
          <t>상장주식수 (보통+우선)(주)</t>
        </is>
      </c>
      <c r="D1034" s="2" t="inlineStr">
        <is>
          <t>YEARLY</t>
        </is>
      </c>
      <c r="E1034" s="8" t="n"/>
      <c r="F1034" s="8" t="n"/>
      <c r="G1034" s="8" t="n"/>
      <c r="H1034" s="8" t="n"/>
      <c r="I1034" s="8" t="n"/>
      <c r="J1034" s="8" t="n"/>
      <c r="K1034" s="8" t="n"/>
      <c r="L1034" s="8" t="n">
        <v>36000000</v>
      </c>
      <c r="M1034" s="8" t="n">
        <v>36000000</v>
      </c>
      <c r="N1034" s="8" t="n">
        <v>36000000</v>
      </c>
      <c r="O1034" s="8" t="n">
        <v>36000000</v>
      </c>
    </row>
    <row r="1035">
      <c r="A1035" s="2" t="inlineStr">
        <is>
          <t>A054450</t>
        </is>
      </c>
      <c r="B1035" s="5" t="inlineStr">
        <is>
          <t>텔레칩스</t>
        </is>
      </c>
      <c r="C1035" s="2" t="inlineStr">
        <is>
          <t>상장주식수 (보통+우선)(주)</t>
        </is>
      </c>
      <c r="D1035" s="2" t="inlineStr">
        <is>
          <t>YEARLY</t>
        </is>
      </c>
      <c r="E1035" s="8" t="n">
        <v>8107200</v>
      </c>
      <c r="F1035" s="8" t="n">
        <v>10049518</v>
      </c>
      <c r="G1035" s="8" t="n">
        <v>10088930</v>
      </c>
      <c r="H1035" s="8" t="n">
        <v>10569681</v>
      </c>
      <c r="I1035" s="8" t="n">
        <v>10589804</v>
      </c>
      <c r="J1035" s="8" t="n">
        <v>10596204</v>
      </c>
      <c r="K1035" s="8" t="n">
        <v>10609417</v>
      </c>
      <c r="L1035" s="8" t="n">
        <v>10609417</v>
      </c>
      <c r="M1035" s="8" t="n">
        <v>10630978</v>
      </c>
      <c r="N1035" s="8" t="n">
        <v>10630978</v>
      </c>
      <c r="O1035" s="8" t="n">
        <v>10630978</v>
      </c>
    </row>
    <row r="1036">
      <c r="A1036" s="2" t="inlineStr">
        <is>
          <t>A039440</t>
        </is>
      </c>
      <c r="B1036" s="5" t="inlineStr">
        <is>
          <t>에스티아이</t>
        </is>
      </c>
      <c r="C1036" s="2" t="inlineStr">
        <is>
          <t>상장주식수 (보통+우선)(주)</t>
        </is>
      </c>
      <c r="D1036" s="2" t="inlineStr">
        <is>
          <t>YEARLY</t>
        </is>
      </c>
      <c r="E1036" s="8" t="n">
        <v>9800000</v>
      </c>
      <c r="F1036" s="8" t="n">
        <v>12030670</v>
      </c>
      <c r="G1036" s="8" t="n">
        <v>12030670</v>
      </c>
      <c r="H1036" s="8" t="n">
        <v>12030670</v>
      </c>
      <c r="I1036" s="8" t="n">
        <v>12030670</v>
      </c>
      <c r="J1036" s="8" t="n">
        <v>12030670</v>
      </c>
      <c r="K1036" s="8" t="n">
        <v>12030670</v>
      </c>
      <c r="L1036" s="8" t="n">
        <v>12030670</v>
      </c>
      <c r="M1036" s="8" t="n">
        <v>12030670</v>
      </c>
      <c r="N1036" s="8" t="n">
        <v>12558670</v>
      </c>
      <c r="O1036" s="8" t="n">
        <v>12565670</v>
      </c>
    </row>
    <row r="1037">
      <c r="A1037" s="2" t="inlineStr">
        <is>
          <t>A065940</t>
        </is>
      </c>
      <c r="B1037" s="5" t="inlineStr">
        <is>
          <t>케이에스씨비</t>
        </is>
      </c>
      <c r="C1037" s="2" t="inlineStr">
        <is>
          <t>상장주식수 (보통+우선)(주)</t>
        </is>
      </c>
      <c r="D1037" s="2" t="inlineStr">
        <is>
          <t>YEARLY</t>
        </is>
      </c>
      <c r="E1037" s="9" t="n">
        <v>6500000</v>
      </c>
      <c r="F1037" s="9" t="n">
        <v>6500000</v>
      </c>
      <c r="G1037" s="9" t="n">
        <v>6500000</v>
      </c>
      <c r="H1037" s="9" t="n">
        <v>6500000</v>
      </c>
      <c r="I1037" s="9" t="n">
        <v>6500000</v>
      </c>
      <c r="J1037" s="9" t="n">
        <v>10000000</v>
      </c>
      <c r="K1037" s="9" t="n">
        <v>10000000</v>
      </c>
      <c r="L1037" s="9" t="n">
        <v>14070382</v>
      </c>
      <c r="M1037" s="9" t="n">
        <v>14070382</v>
      </c>
      <c r="N1037" s="9" t="n">
        <v>15127845</v>
      </c>
      <c r="O1037" s="9" t="n">
        <v>15127845</v>
      </c>
    </row>
    <row r="1038">
      <c r="A1038" s="2" t="inlineStr">
        <is>
          <t>A005430</t>
        </is>
      </c>
      <c r="B1038" s="5" t="inlineStr">
        <is>
          <t>한국공항</t>
        </is>
      </c>
      <c r="C1038" s="2" t="inlineStr">
        <is>
          <t>상장주식수 (보통+우선)(주)</t>
        </is>
      </c>
      <c r="D1038" s="2" t="inlineStr">
        <is>
          <t>YEARLY</t>
        </is>
      </c>
      <c r="E1038" s="9" t="n">
        <v>3166355</v>
      </c>
      <c r="F1038" s="9" t="n">
        <v>3166355</v>
      </c>
      <c r="G1038" s="9" t="n">
        <v>3166355</v>
      </c>
      <c r="H1038" s="9" t="n">
        <v>3166355</v>
      </c>
      <c r="I1038" s="9" t="n">
        <v>3166355</v>
      </c>
      <c r="J1038" s="9" t="n">
        <v>3166355</v>
      </c>
      <c r="K1038" s="9" t="n">
        <v>3166355</v>
      </c>
      <c r="L1038" s="9" t="n">
        <v>3166355</v>
      </c>
      <c r="M1038" s="9" t="n">
        <v>3166355</v>
      </c>
      <c r="N1038" s="9" t="n">
        <v>3166355</v>
      </c>
      <c r="O1038" s="9" t="n">
        <v>3166355</v>
      </c>
    </row>
    <row r="1039">
      <c r="A1039" s="2" t="inlineStr">
        <is>
          <t>A036000</t>
        </is>
      </c>
      <c r="B1039" s="5" t="inlineStr">
        <is>
          <t>예림당</t>
        </is>
      </c>
      <c r="C1039" s="2" t="inlineStr">
        <is>
          <t>상장주식수 (보통+우선)(주)</t>
        </is>
      </c>
      <c r="D1039" s="2" t="inlineStr">
        <is>
          <t>YEARLY</t>
        </is>
      </c>
      <c r="E1039" s="9" t="n">
        <v>9267670</v>
      </c>
      <c r="F1039" s="9" t="n">
        <v>9267670</v>
      </c>
      <c r="G1039" s="9" t="n">
        <v>9267670</v>
      </c>
      <c r="H1039" s="9" t="n">
        <v>20867096</v>
      </c>
      <c r="I1039" s="9" t="n">
        <v>20867096</v>
      </c>
      <c r="J1039" s="9" t="n">
        <v>20867096</v>
      </c>
      <c r="K1039" s="9" t="n">
        <v>23034277</v>
      </c>
      <c r="L1039" s="9" t="n">
        <v>23034277</v>
      </c>
      <c r="M1039" s="9" t="n">
        <v>23034277</v>
      </c>
      <c r="N1039" s="9" t="n">
        <v>23034277</v>
      </c>
      <c r="O1039" s="9" t="n">
        <v>23034277</v>
      </c>
    </row>
    <row r="1040">
      <c r="A1040" s="2" t="inlineStr">
        <is>
          <t>A008970</t>
        </is>
      </c>
      <c r="B1040" s="5" t="inlineStr">
        <is>
          <t>동양철관</t>
        </is>
      </c>
      <c r="C1040" s="2" t="inlineStr">
        <is>
          <t>상장주식수 (보통+우선)(주)</t>
        </is>
      </c>
      <c r="D1040" s="2" t="inlineStr">
        <is>
          <t>YEARLY</t>
        </is>
      </c>
      <c r="E1040" s="9" t="n">
        <v>63742787</v>
      </c>
      <c r="F1040" s="9" t="n">
        <v>63742787</v>
      </c>
      <c r="G1040" s="9" t="n">
        <v>64059747</v>
      </c>
      <c r="H1040" s="9" t="n">
        <v>75843530</v>
      </c>
      <c r="I1040" s="9" t="n">
        <v>81357043</v>
      </c>
      <c r="J1040" s="9" t="n">
        <v>81357043</v>
      </c>
      <c r="K1040" s="9" t="n">
        <v>81475014</v>
      </c>
      <c r="L1040" s="9" t="n">
        <v>81475014</v>
      </c>
      <c r="M1040" s="9" t="n">
        <v>81451824</v>
      </c>
      <c r="N1040" s="9" t="n">
        <v>81451824</v>
      </c>
      <c r="O1040" s="9" t="n">
        <v>81451824</v>
      </c>
    </row>
    <row r="1041">
      <c r="A1041" s="2" t="inlineStr">
        <is>
          <t>A058630</t>
        </is>
      </c>
      <c r="B1041" s="5" t="inlineStr">
        <is>
          <t>엠게임</t>
        </is>
      </c>
      <c r="C1041" s="2" t="inlineStr">
        <is>
          <t>상장주식수 (보통+우선)(주)</t>
        </is>
      </c>
      <c r="D1041" s="2" t="inlineStr">
        <is>
          <t>YEARLY</t>
        </is>
      </c>
      <c r="E1041" s="9" t="n"/>
      <c r="F1041" s="9" t="n"/>
      <c r="G1041" s="9" t="n">
        <v>6174007</v>
      </c>
      <c r="H1041" s="9" t="n">
        <v>11603815</v>
      </c>
      <c r="I1041" s="9" t="n">
        <v>11603815</v>
      </c>
      <c r="J1041" s="9" t="n">
        <v>11603815</v>
      </c>
      <c r="K1041" s="9" t="n">
        <v>11603815</v>
      </c>
      <c r="L1041" s="9" t="n">
        <v>14353815</v>
      </c>
      <c r="M1041" s="9" t="n">
        <v>17818815</v>
      </c>
      <c r="N1041" s="9" t="n">
        <v>19107750</v>
      </c>
      <c r="O1041" s="9" t="n">
        <v>19107750</v>
      </c>
    </row>
    <row r="1042">
      <c r="A1042" s="2" t="inlineStr">
        <is>
          <t>A049080</t>
        </is>
      </c>
      <c r="B1042" s="5" t="inlineStr">
        <is>
          <t>기가레인</t>
        </is>
      </c>
      <c r="C1042" s="2" t="inlineStr">
        <is>
          <t>상장주식수 (보통+우선)(주)</t>
        </is>
      </c>
      <c r="D1042" s="2" t="inlineStr">
        <is>
          <t>YEARLY</t>
        </is>
      </c>
      <c r="E1042" s="8" t="n"/>
      <c r="F1042" s="8" t="n"/>
      <c r="G1042" s="8" t="n"/>
      <c r="H1042" s="8" t="n"/>
      <c r="I1042" s="8" t="n"/>
      <c r="J1042" s="8" t="n"/>
      <c r="K1042" s="8" t="n"/>
      <c r="L1042" s="8" t="n">
        <v>15963213</v>
      </c>
      <c r="M1042" s="8" t="n">
        <v>17704421</v>
      </c>
      <c r="N1042" s="8" t="n">
        <v>17704421</v>
      </c>
      <c r="O1042" s="8" t="n">
        <v>17704421</v>
      </c>
    </row>
    <row r="1043">
      <c r="A1043" s="2" t="inlineStr">
        <is>
          <t>A059210</t>
        </is>
      </c>
      <c r="B1043" s="5" t="inlineStr">
        <is>
          <t>메타바이오메드</t>
        </is>
      </c>
      <c r="C1043" s="2" t="inlineStr">
        <is>
          <t>상장주식수 (보통+우선)(주)</t>
        </is>
      </c>
      <c r="D1043" s="2" t="inlineStr">
        <is>
          <t>YEARLY</t>
        </is>
      </c>
      <c r="E1043" s="8" t="n"/>
      <c r="F1043" s="8" t="n"/>
      <c r="G1043" s="8" t="n">
        <v>5000000</v>
      </c>
      <c r="H1043" s="8" t="n">
        <v>5000000</v>
      </c>
      <c r="I1043" s="8" t="n">
        <v>15977695</v>
      </c>
      <c r="J1043" s="8" t="n">
        <v>17100356</v>
      </c>
      <c r="K1043" s="8" t="n">
        <v>17100356</v>
      </c>
      <c r="L1043" s="8" t="n">
        <v>17100356</v>
      </c>
      <c r="M1043" s="8" t="n">
        <v>18937090</v>
      </c>
      <c r="N1043" s="8" t="n">
        <v>21519436</v>
      </c>
      <c r="O1043" s="8" t="n">
        <v>21519436</v>
      </c>
    </row>
    <row r="1044">
      <c r="A1044" s="2" t="inlineStr">
        <is>
          <t>A033230</t>
        </is>
      </c>
      <c r="B1044" s="5" t="inlineStr">
        <is>
          <t>인성정보</t>
        </is>
      </c>
      <c r="C1044" s="2" t="inlineStr">
        <is>
          <t>상장주식수 (보통+우선)(주)</t>
        </is>
      </c>
      <c r="D1044" s="2" t="inlineStr">
        <is>
          <t>YEARLY</t>
        </is>
      </c>
      <c r="E1044" s="8" t="n">
        <v>16767110</v>
      </c>
      <c r="F1044" s="8" t="n">
        <v>16861580</v>
      </c>
      <c r="G1044" s="8" t="n">
        <v>16933520</v>
      </c>
      <c r="H1044" s="8" t="n">
        <v>16950020</v>
      </c>
      <c r="I1044" s="8" t="n">
        <v>16950020</v>
      </c>
      <c r="J1044" s="8" t="n">
        <v>16950020</v>
      </c>
      <c r="K1044" s="8" t="n">
        <v>16950020</v>
      </c>
      <c r="L1044" s="8" t="n">
        <v>16961220</v>
      </c>
      <c r="M1044" s="8" t="n">
        <v>16965620</v>
      </c>
      <c r="N1044" s="8" t="n">
        <v>16965620</v>
      </c>
      <c r="O1044" s="8" t="n">
        <v>16965620</v>
      </c>
    </row>
    <row r="1045">
      <c r="A1045" s="2" t="inlineStr">
        <is>
          <t>A058400</t>
        </is>
      </c>
      <c r="B1045" s="5" t="inlineStr">
        <is>
          <t>KNN</t>
        </is>
      </c>
      <c r="C1045" s="2" t="inlineStr">
        <is>
          <t>상장주식수 (보통+우선)(주)</t>
        </is>
      </c>
      <c r="D1045" s="2" t="inlineStr">
        <is>
          <t>YEARLY</t>
        </is>
      </c>
      <c r="E1045" s="8" t="n"/>
      <c r="F1045" s="8" t="n"/>
      <c r="G1045" s="8" t="n"/>
      <c r="H1045" s="8" t="n"/>
      <c r="I1045" s="8" t="n">
        <v>13242972</v>
      </c>
      <c r="J1045" s="8" t="n">
        <v>13242972</v>
      </c>
      <c r="K1045" s="8" t="n">
        <v>13242972</v>
      </c>
      <c r="L1045" s="8" t="n">
        <v>13242972</v>
      </c>
      <c r="M1045" s="8" t="n">
        <v>13242972</v>
      </c>
      <c r="N1045" s="8" t="n">
        <v>13242972</v>
      </c>
      <c r="O1045" s="8" t="n">
        <v>13242972</v>
      </c>
    </row>
    <row r="1046">
      <c r="A1046" s="2" t="inlineStr">
        <is>
          <t>A151910</t>
        </is>
      </c>
      <c r="B1046" s="5" t="inlineStr">
        <is>
          <t>나노스</t>
        </is>
      </c>
      <c r="C1046" s="2" t="inlineStr">
        <is>
          <t>상장주식수 (보통+우선)(주)</t>
        </is>
      </c>
      <c r="D1046" s="2" t="inlineStr">
        <is>
          <t>YEARLY</t>
        </is>
      </c>
      <c r="E1046" s="8" t="n"/>
      <c r="F1046" s="8" t="n"/>
      <c r="G1046" s="8" t="n"/>
      <c r="H1046" s="8" t="n"/>
      <c r="I1046" s="8" t="n"/>
      <c r="J1046" s="8" t="n"/>
      <c r="K1046" s="8" t="n">
        <v>8231920</v>
      </c>
      <c r="L1046" s="8" t="n">
        <v>11088208</v>
      </c>
      <c r="M1046" s="8" t="n">
        <v>11637496</v>
      </c>
      <c r="N1046" s="8" t="n">
        <v>12065263</v>
      </c>
      <c r="O1046" s="8" t="n">
        <v>12065263</v>
      </c>
    </row>
    <row r="1047">
      <c r="A1047" s="2" t="inlineStr">
        <is>
          <t>A013310</t>
        </is>
      </c>
      <c r="B1047" s="5" t="inlineStr">
        <is>
          <t>아진산업</t>
        </is>
      </c>
      <c r="C1047" s="2" t="inlineStr">
        <is>
          <t>상장주식수 (보통+우선)(주)</t>
        </is>
      </c>
      <c r="D1047" s="2" t="inlineStr">
        <is>
          <t>YEARLY</t>
        </is>
      </c>
      <c r="E1047" s="9" t="n">
        <v>460000</v>
      </c>
      <c r="F1047" s="9" t="n">
        <v>460000</v>
      </c>
      <c r="G1047" s="9" t="n">
        <v>460000</v>
      </c>
      <c r="H1047" s="9" t="n">
        <v>460000</v>
      </c>
      <c r="I1047" s="9" t="n">
        <v>460000</v>
      </c>
      <c r="J1047" s="9" t="n">
        <v>460000</v>
      </c>
      <c r="K1047" s="9" t="n">
        <v>460000</v>
      </c>
      <c r="L1047" s="9" t="n">
        <v>460000</v>
      </c>
      <c r="M1047" s="9" t="n">
        <v>460000</v>
      </c>
      <c r="N1047" s="9" t="n">
        <v>12598626</v>
      </c>
      <c r="O1047" s="9" t="n">
        <v>12598626</v>
      </c>
    </row>
    <row r="1048">
      <c r="A1048" s="2" t="inlineStr">
        <is>
          <t>A035480</t>
        </is>
      </c>
      <c r="B1048" s="5" t="inlineStr">
        <is>
          <t>마제스타</t>
        </is>
      </c>
      <c r="C1048" s="2" t="inlineStr">
        <is>
          <t>상장주식수 (보통+우선)(주)</t>
        </is>
      </c>
      <c r="D1048" s="2" t="inlineStr">
        <is>
          <t>YEARLY</t>
        </is>
      </c>
      <c r="E1048" s="9" t="n">
        <v>13836654</v>
      </c>
      <c r="F1048" s="9" t="n">
        <v>13836654</v>
      </c>
      <c r="G1048" s="9" t="n">
        <v>13836654</v>
      </c>
      <c r="H1048" s="9" t="n">
        <v>13836654</v>
      </c>
      <c r="I1048" s="9" t="n">
        <v>13836654</v>
      </c>
      <c r="J1048" s="9" t="n">
        <v>13836654</v>
      </c>
      <c r="K1048" s="9" t="n">
        <v>14349474</v>
      </c>
      <c r="L1048" s="9" t="n">
        <v>19412651</v>
      </c>
      <c r="M1048" s="9" t="n">
        <v>25794437</v>
      </c>
      <c r="N1048" s="9" t="n">
        <v>31021202</v>
      </c>
      <c r="O1048" s="9" t="n">
        <v>31021202</v>
      </c>
    </row>
    <row r="1049">
      <c r="A1049" s="2" t="inlineStr">
        <is>
          <t>A002600</t>
        </is>
      </c>
      <c r="B1049" s="5" t="inlineStr">
        <is>
          <t>조흥</t>
        </is>
      </c>
      <c r="C1049" s="2" t="inlineStr">
        <is>
          <t>상장주식수 (보통+우선)(주)</t>
        </is>
      </c>
      <c r="D1049" s="2" t="inlineStr">
        <is>
          <t>YEARLY</t>
        </is>
      </c>
      <c r="E1049" s="9" t="n">
        <v>600000</v>
      </c>
      <c r="F1049" s="9" t="n">
        <v>600000</v>
      </c>
      <c r="G1049" s="9" t="n">
        <v>600000</v>
      </c>
      <c r="H1049" s="9" t="n">
        <v>600000</v>
      </c>
      <c r="I1049" s="9" t="n">
        <v>600000</v>
      </c>
      <c r="J1049" s="9" t="n">
        <v>600000</v>
      </c>
      <c r="K1049" s="9" t="n">
        <v>600000</v>
      </c>
      <c r="L1049" s="9" t="n">
        <v>600000</v>
      </c>
      <c r="M1049" s="9" t="n">
        <v>600000</v>
      </c>
      <c r="N1049" s="9" t="n">
        <v>600000</v>
      </c>
      <c r="O1049" s="9" t="n">
        <v>600000</v>
      </c>
    </row>
    <row r="1050">
      <c r="A1050" s="2" t="inlineStr">
        <is>
          <t>A054210</t>
        </is>
      </c>
      <c r="B1050" s="5" t="inlineStr">
        <is>
          <t>이랜텍</t>
        </is>
      </c>
      <c r="C1050" s="2" t="inlineStr">
        <is>
          <t>상장주식수 (보통+우선)(주)</t>
        </is>
      </c>
      <c r="D1050" s="2" t="inlineStr">
        <is>
          <t>YEARLY</t>
        </is>
      </c>
      <c r="E1050" s="9" t="n">
        <v>11120000</v>
      </c>
      <c r="F1050" s="9" t="n">
        <v>11120000</v>
      </c>
      <c r="G1050" s="9" t="n">
        <v>11120000</v>
      </c>
      <c r="H1050" s="9" t="n">
        <v>13448040</v>
      </c>
      <c r="I1050" s="9" t="n">
        <v>13448040</v>
      </c>
      <c r="J1050" s="9" t="n">
        <v>14294600</v>
      </c>
      <c r="K1050" s="9" t="n">
        <v>14294600</v>
      </c>
      <c r="L1050" s="9" t="n">
        <v>15417869</v>
      </c>
      <c r="M1050" s="9" t="n">
        <v>15600400</v>
      </c>
      <c r="N1050" s="9" t="n">
        <v>16087061</v>
      </c>
      <c r="O1050" s="9" t="n">
        <v>16087061</v>
      </c>
    </row>
    <row r="1051">
      <c r="A1051" s="2" t="inlineStr">
        <is>
          <t>A109070</t>
        </is>
      </c>
      <c r="B1051" s="5" t="inlineStr">
        <is>
          <t>KGP</t>
        </is>
      </c>
      <c r="C1051" s="2" t="inlineStr">
        <is>
          <t>상장주식수 (보통+우선)(주)</t>
        </is>
      </c>
      <c r="D1051" s="2" t="inlineStr">
        <is>
          <t>YEARLY</t>
        </is>
      </c>
      <c r="E1051" s="9" t="n"/>
      <c r="F1051" s="9" t="n"/>
      <c r="G1051" s="9" t="n"/>
      <c r="H1051" s="9" t="n">
        <v>10987565</v>
      </c>
      <c r="I1051" s="9" t="n">
        <v>8891296</v>
      </c>
      <c r="J1051" s="9" t="n">
        <v>8891296</v>
      </c>
      <c r="K1051" s="9" t="n">
        <v>4475152</v>
      </c>
      <c r="L1051" s="9" t="n">
        <v>4475152</v>
      </c>
      <c r="M1051" s="9" t="n">
        <v>19877062</v>
      </c>
      <c r="N1051" s="9" t="n">
        <v>37356857</v>
      </c>
      <c r="O1051" s="9" t="n">
        <v>37773517</v>
      </c>
    </row>
    <row r="1052">
      <c r="A1052" s="2" t="inlineStr">
        <is>
          <t>A145210</t>
        </is>
      </c>
      <c r="B1052" s="5" t="inlineStr">
        <is>
          <t>세화아이엠씨</t>
        </is>
      </c>
      <c r="C1052" s="2" t="inlineStr">
        <is>
          <t>상장주식수 (보통+우선)(주)</t>
        </is>
      </c>
      <c r="D1052" s="2" t="inlineStr">
        <is>
          <t>YEARLY</t>
        </is>
      </c>
      <c r="E1052" s="8" t="n"/>
      <c r="F1052" s="8" t="n"/>
      <c r="G1052" s="8" t="n"/>
      <c r="H1052" s="8" t="n"/>
      <c r="I1052" s="8" t="n"/>
      <c r="J1052" s="8" t="n"/>
      <c r="K1052" s="8" t="n"/>
      <c r="L1052" s="8" t="n"/>
      <c r="M1052" s="8" t="n"/>
      <c r="N1052" s="8" t="n">
        <v>11882640</v>
      </c>
      <c r="O1052" s="8" t="n">
        <v>11882640</v>
      </c>
    </row>
    <row r="1053">
      <c r="A1053" s="2" t="inlineStr">
        <is>
          <t>A011810</t>
        </is>
      </c>
      <c r="B1053" s="5" t="inlineStr">
        <is>
          <t>STX</t>
        </is>
      </c>
      <c r="C1053" s="2" t="inlineStr">
        <is>
          <t>상장주식수 (보통+우선)(주)</t>
        </is>
      </c>
      <c r="D1053" s="2" t="inlineStr">
        <is>
          <t>YEARLY</t>
        </is>
      </c>
      <c r="E1053" s="8" t="n">
        <v>28158315</v>
      </c>
      <c r="F1053" s="8" t="n">
        <v>34550173</v>
      </c>
      <c r="G1053" s="8" t="n">
        <v>39941398</v>
      </c>
      <c r="H1053" s="8" t="n">
        <v>49941398</v>
      </c>
      <c r="I1053" s="8" t="n">
        <v>49941398</v>
      </c>
      <c r="J1053" s="8" t="n">
        <v>59941398</v>
      </c>
      <c r="K1053" s="8" t="n">
        <v>60267145</v>
      </c>
      <c r="L1053" s="8" t="n">
        <v>61476598</v>
      </c>
      <c r="M1053" s="8" t="n">
        <v>268607348</v>
      </c>
      <c r="N1053" s="8" t="n">
        <v>29879710</v>
      </c>
      <c r="O1053" s="8" t="n">
        <v>29879710</v>
      </c>
    </row>
    <row r="1054">
      <c r="A1054" s="2" t="inlineStr">
        <is>
          <t>A002920</t>
        </is>
      </c>
      <c r="B1054" s="5" t="inlineStr">
        <is>
          <t>유성기업</t>
        </is>
      </c>
      <c r="C1054" s="2" t="inlineStr">
        <is>
          <t>상장주식수 (보통+우선)(주)</t>
        </is>
      </c>
      <c r="D1054" s="2" t="inlineStr">
        <is>
          <t>YEARLY</t>
        </is>
      </c>
      <c r="E1054" s="8" t="n">
        <v>25200380</v>
      </c>
      <c r="F1054" s="8" t="n">
        <v>25200380</v>
      </c>
      <c r="G1054" s="8" t="n">
        <v>25200380</v>
      </c>
      <c r="H1054" s="8" t="n">
        <v>25200380</v>
      </c>
      <c r="I1054" s="8" t="n">
        <v>25947500</v>
      </c>
      <c r="J1054" s="8" t="n">
        <v>25947500</v>
      </c>
      <c r="K1054" s="8" t="n">
        <v>25947500</v>
      </c>
      <c r="L1054" s="8" t="n">
        <v>25947500</v>
      </c>
      <c r="M1054" s="8" t="n">
        <v>25947500</v>
      </c>
      <c r="N1054" s="8" t="n">
        <v>25947500</v>
      </c>
      <c r="O1054" s="8" t="n">
        <v>25947500</v>
      </c>
    </row>
    <row r="1055">
      <c r="A1055" s="2" t="inlineStr">
        <is>
          <t>A038070</t>
        </is>
      </c>
      <c r="B1055" s="5" t="inlineStr">
        <is>
          <t>서린바이오</t>
        </is>
      </c>
      <c r="C1055" s="2" t="inlineStr">
        <is>
          <t>상장주식수 (보통+우선)(주)</t>
        </is>
      </c>
      <c r="D1055" s="2" t="inlineStr">
        <is>
          <t>YEARLY</t>
        </is>
      </c>
      <c r="E1055" s="8" t="n">
        <v>3700000</v>
      </c>
      <c r="F1055" s="8" t="n">
        <v>3700000</v>
      </c>
      <c r="G1055" s="8" t="n">
        <v>3700000</v>
      </c>
      <c r="H1055" s="8" t="n">
        <v>3700000</v>
      </c>
      <c r="I1055" s="8" t="n">
        <v>4000000</v>
      </c>
      <c r="J1055" s="8" t="n">
        <v>4300000</v>
      </c>
      <c r="K1055" s="8" t="n">
        <v>4600000</v>
      </c>
      <c r="L1055" s="8" t="n">
        <v>5000000</v>
      </c>
      <c r="M1055" s="8" t="n">
        <v>5200000</v>
      </c>
      <c r="N1055" s="8" t="n">
        <v>5671894</v>
      </c>
      <c r="O1055" s="8" t="n">
        <v>5671894</v>
      </c>
    </row>
    <row r="1056">
      <c r="A1056" s="2" t="inlineStr">
        <is>
          <t>A024810</t>
        </is>
      </c>
      <c r="B1056" s="5" t="inlineStr">
        <is>
          <t>이화전기</t>
        </is>
      </c>
      <c r="C1056" s="2" t="inlineStr">
        <is>
          <t>상장주식수 (보통+우선)(주)</t>
        </is>
      </c>
      <c r="D1056" s="2" t="inlineStr">
        <is>
          <t>YEARLY</t>
        </is>
      </c>
      <c r="E1056" s="8" t="n">
        <v>46039277</v>
      </c>
      <c r="F1056" s="8" t="n">
        <v>46039277</v>
      </c>
      <c r="G1056" s="8" t="n">
        <v>126039277</v>
      </c>
      <c r="H1056" s="8" t="n">
        <v>39255484</v>
      </c>
      <c r="I1056" s="8" t="n">
        <v>68204769</v>
      </c>
      <c r="J1056" s="8" t="n">
        <v>104471263</v>
      </c>
      <c r="K1056" s="8" t="n">
        <v>116028980</v>
      </c>
      <c r="L1056" s="8" t="n">
        <v>146248980</v>
      </c>
      <c r="M1056" s="8" t="n">
        <v>146248980</v>
      </c>
      <c r="N1056" s="8" t="n">
        <v>191248980</v>
      </c>
      <c r="O1056" s="8" t="n">
        <v>191248980</v>
      </c>
    </row>
    <row r="1057">
      <c r="A1057" s="2" t="inlineStr">
        <is>
          <t>A123700</t>
        </is>
      </c>
      <c r="B1057" s="5" t="inlineStr">
        <is>
          <t>SJM</t>
        </is>
      </c>
      <c r="C1057" s="2" t="inlineStr">
        <is>
          <t>상장주식수 (보통+우선)(주)</t>
        </is>
      </c>
      <c r="D1057" s="2" t="inlineStr">
        <is>
          <t>YEARLY</t>
        </is>
      </c>
      <c r="E1057" s="9" t="n"/>
      <c r="F1057" s="9" t="n"/>
      <c r="G1057" s="9" t="n"/>
      <c r="H1057" s="9" t="n"/>
      <c r="I1057" s="9" t="n">
        <v>8603265</v>
      </c>
      <c r="J1057" s="9" t="n">
        <v>15604898</v>
      </c>
      <c r="K1057" s="9" t="n">
        <v>15604898</v>
      </c>
      <c r="L1057" s="9" t="n">
        <v>15604898</v>
      </c>
      <c r="M1057" s="9" t="n">
        <v>15604898</v>
      </c>
      <c r="N1057" s="9" t="n">
        <v>15604898</v>
      </c>
      <c r="O1057" s="9" t="n">
        <v>15604898</v>
      </c>
    </row>
    <row r="1058">
      <c r="A1058" s="2" t="inlineStr">
        <is>
          <t>A043220</t>
        </is>
      </c>
      <c r="B1058" s="5" t="inlineStr">
        <is>
          <t>위드윈네트웍</t>
        </is>
      </c>
      <c r="C1058" s="2" t="inlineStr">
        <is>
          <t>상장주식수 (보통+우선)(주)</t>
        </is>
      </c>
      <c r="D1058" s="2" t="inlineStr">
        <is>
          <t>YEARLY</t>
        </is>
      </c>
      <c r="E1058" s="9" t="n">
        <v>38226557</v>
      </c>
      <c r="F1058" s="9" t="n">
        <v>11165845</v>
      </c>
      <c r="G1058" s="9" t="n">
        <v>11221783</v>
      </c>
      <c r="H1058" s="9" t="n">
        <v>19347035</v>
      </c>
      <c r="I1058" s="9" t="n">
        <v>19347035</v>
      </c>
      <c r="J1058" s="9" t="n">
        <v>26536413</v>
      </c>
      <c r="K1058" s="9" t="n">
        <v>3183798</v>
      </c>
      <c r="L1058" s="9" t="n">
        <v>4218057</v>
      </c>
      <c r="M1058" s="9" t="n">
        <v>14491153</v>
      </c>
      <c r="N1058" s="9" t="n">
        <v>27711348</v>
      </c>
      <c r="O1058" s="9" t="n">
        <v>27711348</v>
      </c>
    </row>
    <row r="1059">
      <c r="A1059" s="2" t="inlineStr">
        <is>
          <t>A102120</t>
        </is>
      </c>
      <c r="B1059" s="5" t="inlineStr">
        <is>
          <t>어보브반도체</t>
        </is>
      </c>
      <c r="C1059" s="2" t="inlineStr">
        <is>
          <t>상장주식수 (보통+우선)(주)</t>
        </is>
      </c>
      <c r="D1059" s="2" t="inlineStr">
        <is>
          <t>YEARLY</t>
        </is>
      </c>
      <c r="E1059" s="9" t="n"/>
      <c r="F1059" s="9" t="n"/>
      <c r="G1059" s="9" t="n"/>
      <c r="H1059" s="9" t="n">
        <v>11959653</v>
      </c>
      <c r="I1059" s="9" t="n">
        <v>11959653</v>
      </c>
      <c r="J1059" s="9" t="n">
        <v>17459653</v>
      </c>
      <c r="K1059" s="9" t="n">
        <v>17459653</v>
      </c>
      <c r="L1059" s="9" t="n">
        <v>17459653</v>
      </c>
      <c r="M1059" s="9" t="n">
        <v>17459653</v>
      </c>
      <c r="N1059" s="9" t="n">
        <v>17459653</v>
      </c>
      <c r="O1059" s="9" t="n">
        <v>17459653</v>
      </c>
    </row>
    <row r="1060">
      <c r="A1060" s="2" t="inlineStr">
        <is>
          <t>A009070</t>
        </is>
      </c>
      <c r="B1060" s="5" t="inlineStr">
        <is>
          <t>KCTC</t>
        </is>
      </c>
      <c r="C1060" s="2" t="inlineStr">
        <is>
          <t>상장주식수 (보통+우선)(주)</t>
        </is>
      </c>
      <c r="D1060" s="2" t="inlineStr">
        <is>
          <t>YEARLY</t>
        </is>
      </c>
      <c r="E1060" s="9" t="n">
        <v>3000000</v>
      </c>
      <c r="F1060" s="9" t="n">
        <v>3000000</v>
      </c>
      <c r="G1060" s="9" t="n">
        <v>3000000</v>
      </c>
      <c r="H1060" s="9" t="n">
        <v>3000000</v>
      </c>
      <c r="I1060" s="9" t="n">
        <v>3000000</v>
      </c>
      <c r="J1060" s="9" t="n">
        <v>3000000</v>
      </c>
      <c r="K1060" s="9" t="n">
        <v>3000000</v>
      </c>
      <c r="L1060" s="9" t="n">
        <v>3000000</v>
      </c>
      <c r="M1060" s="9" t="n">
        <v>30000000</v>
      </c>
      <c r="N1060" s="9" t="n">
        <v>30000000</v>
      </c>
      <c r="O1060" s="9" t="n">
        <v>30000000</v>
      </c>
    </row>
    <row r="1061">
      <c r="A1061" s="2" t="inlineStr">
        <is>
          <t>A088910</t>
        </is>
      </c>
      <c r="B1061" s="5" t="inlineStr">
        <is>
          <t>동우</t>
        </is>
      </c>
      <c r="C1061" s="2" t="inlineStr">
        <is>
          <t>상장주식수 (보통+우선)(주)</t>
        </is>
      </c>
      <c r="D1061" s="2" t="inlineStr">
        <is>
          <t>YEARLY</t>
        </is>
      </c>
      <c r="E1061" s="9" t="n">
        <v>22860000</v>
      </c>
      <c r="F1061" s="9" t="n">
        <v>22860000</v>
      </c>
      <c r="G1061" s="9" t="n">
        <v>22860000</v>
      </c>
      <c r="H1061" s="9" t="n">
        <v>22860000</v>
      </c>
      <c r="I1061" s="9" t="n">
        <v>22860000</v>
      </c>
      <c r="J1061" s="9" t="n">
        <v>22860000</v>
      </c>
      <c r="K1061" s="9" t="n">
        <v>22860000</v>
      </c>
      <c r="L1061" s="9" t="n">
        <v>22860000</v>
      </c>
      <c r="M1061" s="9" t="n">
        <v>22860000</v>
      </c>
      <c r="N1061" s="9" t="n">
        <v>22860000</v>
      </c>
      <c r="O1061" s="9" t="n">
        <v>22860000</v>
      </c>
    </row>
    <row r="1062">
      <c r="A1062" s="2" t="inlineStr">
        <is>
          <t>A051780</t>
        </is>
      </c>
      <c r="B1062" s="5" t="inlineStr">
        <is>
          <t>큐로홀딩스</t>
        </is>
      </c>
      <c r="C1062" s="2" t="inlineStr">
        <is>
          <t>상장주식수 (보통+우선)(주)</t>
        </is>
      </c>
      <c r="D1062" s="2" t="inlineStr">
        <is>
          <t>YEARLY</t>
        </is>
      </c>
      <c r="E1062" s="8" t="n">
        <v>25827565</v>
      </c>
      <c r="F1062" s="8" t="n">
        <v>49015851</v>
      </c>
      <c r="G1062" s="8" t="n">
        <v>49015851</v>
      </c>
      <c r="H1062" s="8" t="n">
        <v>14704755</v>
      </c>
      <c r="I1062" s="8" t="n">
        <v>14704755</v>
      </c>
      <c r="J1062" s="8" t="n">
        <v>18390257</v>
      </c>
      <c r="K1062" s="8" t="n">
        <v>19436070</v>
      </c>
      <c r="L1062" s="8" t="n">
        <v>21387310</v>
      </c>
      <c r="M1062" s="8" t="n">
        <v>22621310</v>
      </c>
      <c r="N1062" s="8" t="n">
        <v>36799828</v>
      </c>
      <c r="O1062" s="8" t="n">
        <v>37771329</v>
      </c>
    </row>
    <row r="1063">
      <c r="A1063" s="2" t="inlineStr">
        <is>
          <t>A096040</t>
        </is>
      </c>
      <c r="B1063" s="5" t="inlineStr">
        <is>
          <t>이트론</t>
        </is>
      </c>
      <c r="C1063" s="2" t="inlineStr">
        <is>
          <t>상장주식수 (보통+우선)(주)</t>
        </is>
      </c>
      <c r="D1063" s="2" t="inlineStr">
        <is>
          <t>YEARLY</t>
        </is>
      </c>
      <c r="E1063" s="8" t="n"/>
      <c r="F1063" s="8" t="n"/>
      <c r="G1063" s="8" t="n">
        <v>4552850</v>
      </c>
      <c r="H1063" s="8" t="n">
        <v>6252850</v>
      </c>
      <c r="I1063" s="8" t="n">
        <v>6303124</v>
      </c>
      <c r="J1063" s="8" t="n">
        <v>6303124</v>
      </c>
      <c r="K1063" s="8" t="n">
        <v>6303124</v>
      </c>
      <c r="L1063" s="8" t="n">
        <v>20010807</v>
      </c>
      <c r="M1063" s="8" t="n">
        <v>54236534</v>
      </c>
      <c r="N1063" s="8" t="n">
        <v>100202285</v>
      </c>
      <c r="O1063" s="8" t="n">
        <v>100202285</v>
      </c>
    </row>
    <row r="1064">
      <c r="A1064" s="2" t="inlineStr">
        <is>
          <t>A090470</t>
        </is>
      </c>
      <c r="B1064" s="5" t="inlineStr">
        <is>
          <t>제이스텍</t>
        </is>
      </c>
      <c r="C1064" s="2" t="inlineStr">
        <is>
          <t>상장주식수 (보통+우선)(주)</t>
        </is>
      </c>
      <c r="D1064" s="2" t="inlineStr">
        <is>
          <t>YEARLY</t>
        </is>
      </c>
      <c r="E1064" s="8" t="n"/>
      <c r="F1064" s="8" t="n">
        <v>3600000</v>
      </c>
      <c r="G1064" s="8" t="n">
        <v>3600000</v>
      </c>
      <c r="H1064" s="8" t="n">
        <v>3600000</v>
      </c>
      <c r="I1064" s="8" t="n">
        <v>7200000</v>
      </c>
      <c r="J1064" s="8" t="n">
        <v>7553356</v>
      </c>
      <c r="K1064" s="8" t="n">
        <v>9379842</v>
      </c>
      <c r="L1064" s="8" t="n">
        <v>14597808</v>
      </c>
      <c r="M1064" s="8" t="n">
        <v>14597808</v>
      </c>
      <c r="N1064" s="8" t="n">
        <v>14597808</v>
      </c>
      <c r="O1064" s="8" t="n">
        <v>14597808</v>
      </c>
    </row>
    <row r="1065">
      <c r="A1065" s="2" t="inlineStr">
        <is>
          <t>A052420</t>
        </is>
      </c>
      <c r="B1065" s="5" t="inlineStr">
        <is>
          <t>오성엘에스티</t>
        </is>
      </c>
      <c r="C1065" s="2" t="inlineStr">
        <is>
          <t>상장주식수 (보통+우선)(주)</t>
        </is>
      </c>
      <c r="D1065" s="2" t="inlineStr">
        <is>
          <t>YEARLY</t>
        </is>
      </c>
      <c r="E1065" s="8" t="n">
        <v>13219432</v>
      </c>
      <c r="F1065" s="8" t="n">
        <v>17157967</v>
      </c>
      <c r="G1065" s="8" t="n">
        <v>17157967</v>
      </c>
      <c r="H1065" s="8" t="n">
        <v>17225626</v>
      </c>
      <c r="I1065" s="8" t="n">
        <v>21793093</v>
      </c>
      <c r="J1065" s="8" t="n">
        <v>25018893</v>
      </c>
      <c r="K1065" s="8" t="n">
        <v>26817576</v>
      </c>
      <c r="L1065" s="8" t="n">
        <v>27449789</v>
      </c>
      <c r="M1065" s="8" t="n">
        <v>69837042</v>
      </c>
      <c r="N1065" s="8" t="n">
        <v>123955580</v>
      </c>
      <c r="O1065" s="8" t="n">
        <v>123955580</v>
      </c>
    </row>
    <row r="1066">
      <c r="A1066" s="2" t="inlineStr">
        <is>
          <t>A067990</t>
        </is>
      </c>
      <c r="B1066" s="5" t="inlineStr">
        <is>
          <t>도이치모터스</t>
        </is>
      </c>
      <c r="C1066" s="2" t="inlineStr">
        <is>
          <t>상장주식수 (보통+우선)(주)</t>
        </is>
      </c>
      <c r="D1066" s="2" t="inlineStr">
        <is>
          <t>YEARLY</t>
        </is>
      </c>
      <c r="E1066" s="8" t="n">
        <v>20333538</v>
      </c>
      <c r="F1066" s="8" t="n">
        <v>23622848</v>
      </c>
      <c r="G1066" s="8" t="n">
        <v>26957118</v>
      </c>
      <c r="H1066" s="8" t="n">
        <v>19492292</v>
      </c>
      <c r="I1066" s="8" t="n">
        <v>19492292</v>
      </c>
      <c r="J1066" s="8" t="n">
        <v>20096895</v>
      </c>
      <c r="K1066" s="8" t="n">
        <v>20096895</v>
      </c>
      <c r="L1066" s="8" t="n">
        <v>24215352</v>
      </c>
      <c r="M1066" s="8" t="n">
        <v>26263308</v>
      </c>
      <c r="N1066" s="8" t="n">
        <v>26263308</v>
      </c>
      <c r="O1066" s="8" t="n">
        <v>26263308</v>
      </c>
    </row>
    <row r="1067">
      <c r="A1067" s="2" t="inlineStr">
        <is>
          <t>A017040</t>
        </is>
      </c>
      <c r="B1067" s="5" t="inlineStr">
        <is>
          <t>광명전기</t>
        </is>
      </c>
      <c r="C1067" s="2" t="inlineStr">
        <is>
          <t>상장주식수 (보통+우선)(주)</t>
        </is>
      </c>
      <c r="D1067" s="2" t="inlineStr">
        <is>
          <t>YEARLY</t>
        </is>
      </c>
      <c r="E1067" s="9" t="n">
        <v>37413445</v>
      </c>
      <c r="F1067" s="9" t="n">
        <v>37413445</v>
      </c>
      <c r="G1067" s="9" t="n">
        <v>37413445</v>
      </c>
      <c r="H1067" s="9" t="n">
        <v>37413445</v>
      </c>
      <c r="I1067" s="9" t="n">
        <v>37413445</v>
      </c>
      <c r="J1067" s="9" t="n">
        <v>43337615</v>
      </c>
      <c r="K1067" s="9" t="n">
        <v>43337615</v>
      </c>
      <c r="L1067" s="9" t="n">
        <v>43337615</v>
      </c>
      <c r="M1067" s="9" t="n">
        <v>43337615</v>
      </c>
      <c r="N1067" s="9" t="n">
        <v>43337615</v>
      </c>
      <c r="O1067" s="9" t="n">
        <v>43337615</v>
      </c>
    </row>
    <row r="1068">
      <c r="A1068" s="2" t="inlineStr">
        <is>
          <t>A000300</t>
        </is>
      </c>
      <c r="B1068" s="5" t="inlineStr">
        <is>
          <t>대유신소재</t>
        </is>
      </c>
      <c r="C1068" s="2" t="inlineStr">
        <is>
          <t>상장주식수 (보통+우선)(주)</t>
        </is>
      </c>
      <c r="D1068" s="2" t="inlineStr">
        <is>
          <t>YEARLY</t>
        </is>
      </c>
      <c r="E1068" s="9" t="n">
        <v>39571764</v>
      </c>
      <c r="F1068" s="9" t="n">
        <v>39780259</v>
      </c>
      <c r="G1068" s="9" t="n">
        <v>46366153</v>
      </c>
      <c r="H1068" s="9" t="n">
        <v>54376192</v>
      </c>
      <c r="I1068" s="9" t="n">
        <v>54416638</v>
      </c>
      <c r="J1068" s="9" t="n">
        <v>57084727</v>
      </c>
      <c r="K1068" s="9" t="n">
        <v>87138070</v>
      </c>
      <c r="L1068" s="9" t="n">
        <v>87138070</v>
      </c>
      <c r="M1068" s="9" t="n">
        <v>88120526</v>
      </c>
      <c r="N1068" s="9" t="n">
        <v>88120526</v>
      </c>
      <c r="O1068" s="9" t="n">
        <v>88120526</v>
      </c>
    </row>
    <row r="1069">
      <c r="A1069" s="2" t="inlineStr">
        <is>
          <t>A000950</t>
        </is>
      </c>
      <c r="B1069" s="5" t="inlineStr">
        <is>
          <t>전방</t>
        </is>
      </c>
      <c r="C1069" s="2" t="inlineStr">
        <is>
          <t>상장주식수 (보통+우선)(주)</t>
        </is>
      </c>
      <c r="D1069" s="2" t="inlineStr">
        <is>
          <t>YEARLY</t>
        </is>
      </c>
      <c r="E1069" s="9" t="n">
        <v>1680000</v>
      </c>
      <c r="F1069" s="9" t="n">
        <v>1680000</v>
      </c>
      <c r="G1069" s="9" t="n">
        <v>1680000</v>
      </c>
      <c r="H1069" s="9" t="n">
        <v>1680000</v>
      </c>
      <c r="I1069" s="9" t="n">
        <v>1680000</v>
      </c>
      <c r="J1069" s="9" t="n">
        <v>1680000</v>
      </c>
      <c r="K1069" s="9" t="n">
        <v>1680000</v>
      </c>
      <c r="L1069" s="9" t="n">
        <v>1680000</v>
      </c>
      <c r="M1069" s="9" t="n">
        <v>1680000</v>
      </c>
      <c r="N1069" s="9" t="n">
        <v>1680000</v>
      </c>
      <c r="O1069" s="9" t="n">
        <v>1680000</v>
      </c>
    </row>
    <row r="1070">
      <c r="A1070" s="2" t="inlineStr">
        <is>
          <t>A014940</t>
        </is>
      </c>
      <c r="B1070" s="5" t="inlineStr">
        <is>
          <t>오리엔탈정공</t>
        </is>
      </c>
      <c r="C1070" s="2" t="inlineStr">
        <is>
          <t>상장주식수 (보통+우선)(주)</t>
        </is>
      </c>
      <c r="D1070" s="2" t="inlineStr">
        <is>
          <t>YEARLY</t>
        </is>
      </c>
      <c r="E1070" s="9" t="n">
        <v>18414417</v>
      </c>
      <c r="F1070" s="9" t="n">
        <v>21537209</v>
      </c>
      <c r="G1070" s="9" t="n">
        <v>21537209</v>
      </c>
      <c r="H1070" s="9" t="n">
        <v>21537209</v>
      </c>
      <c r="I1070" s="9" t="n">
        <v>21537209</v>
      </c>
      <c r="J1070" s="9" t="n">
        <v>28316871</v>
      </c>
      <c r="K1070" s="9" t="n">
        <v>84741326</v>
      </c>
      <c r="L1070" s="9" t="n">
        <v>178395724</v>
      </c>
      <c r="M1070" s="9" t="n">
        <v>180664016</v>
      </c>
      <c r="N1070" s="9" t="n">
        <v>36132803</v>
      </c>
      <c r="O1070" s="9" t="n">
        <v>40545960</v>
      </c>
    </row>
    <row r="1071">
      <c r="A1071" s="2" t="inlineStr">
        <is>
          <t>A106240</t>
        </is>
      </c>
      <c r="B1071" s="5" t="inlineStr">
        <is>
          <t>파인테크닉스</t>
        </is>
      </c>
      <c r="C1071" s="2" t="inlineStr">
        <is>
          <t>상장주식수 (보통+우선)(주)</t>
        </is>
      </c>
      <c r="D1071" s="2" t="inlineStr">
        <is>
          <t>YEARLY</t>
        </is>
      </c>
      <c r="E1071" s="9" t="n"/>
      <c r="F1071" s="9" t="n"/>
      <c r="G1071" s="9" t="n"/>
      <c r="H1071" s="9" t="n">
        <v>7913171</v>
      </c>
      <c r="I1071" s="9" t="n">
        <v>7913171</v>
      </c>
      <c r="J1071" s="9" t="n">
        <v>7913171</v>
      </c>
      <c r="K1071" s="9" t="n">
        <v>16490013</v>
      </c>
      <c r="L1071" s="9" t="n">
        <v>21990013</v>
      </c>
      <c r="M1071" s="9" t="n">
        <v>31355175</v>
      </c>
      <c r="N1071" s="9" t="n">
        <v>32153896</v>
      </c>
      <c r="O1071" s="9" t="n">
        <v>32153896</v>
      </c>
    </row>
    <row r="1072">
      <c r="A1072" s="2" t="inlineStr">
        <is>
          <t>A122800</t>
        </is>
      </c>
      <c r="B1072" s="5" t="inlineStr">
        <is>
          <t>케이티롤</t>
        </is>
      </c>
      <c r="C1072" s="2" t="inlineStr">
        <is>
          <t>상장주식수 (보통+우선)(주)</t>
        </is>
      </c>
      <c r="D1072" s="2" t="inlineStr">
        <is>
          <t>YEARLY</t>
        </is>
      </c>
      <c r="E1072" s="8" t="n"/>
      <c r="F1072" s="8" t="n"/>
      <c r="G1072" s="8" t="n"/>
      <c r="H1072" s="8" t="n"/>
      <c r="I1072" s="8" t="n">
        <v>4200000</v>
      </c>
      <c r="J1072" s="8" t="n">
        <v>4200000</v>
      </c>
      <c r="K1072" s="8" t="n">
        <v>4200000</v>
      </c>
      <c r="L1072" s="8" t="n">
        <v>4200000</v>
      </c>
      <c r="M1072" s="8" t="n">
        <v>4200000</v>
      </c>
      <c r="N1072" s="8" t="n">
        <v>4254000</v>
      </c>
      <c r="O1072" s="8" t="n">
        <v>4254000</v>
      </c>
    </row>
    <row r="1073">
      <c r="A1073" s="2" t="inlineStr">
        <is>
          <t>A043200</t>
        </is>
      </c>
      <c r="B1073" s="5" t="inlineStr">
        <is>
          <t>파루</t>
        </is>
      </c>
      <c r="C1073" s="2" t="inlineStr">
        <is>
          <t>상장주식수 (보통+우선)(주)</t>
        </is>
      </c>
      <c r="D1073" s="2" t="inlineStr">
        <is>
          <t>YEARLY</t>
        </is>
      </c>
      <c r="E1073" s="8" t="n">
        <v>8541341</v>
      </c>
      <c r="F1073" s="8" t="n">
        <v>15153644</v>
      </c>
      <c r="G1073" s="8" t="n">
        <v>15153644</v>
      </c>
      <c r="H1073" s="8" t="n">
        <v>39951969</v>
      </c>
      <c r="I1073" s="8" t="n">
        <v>47559152</v>
      </c>
      <c r="J1073" s="8" t="n">
        <v>47559152</v>
      </c>
      <c r="K1073" s="8" t="n">
        <v>6135915</v>
      </c>
      <c r="L1073" s="8" t="n">
        <v>6135915</v>
      </c>
      <c r="M1073" s="8" t="n">
        <v>17449268</v>
      </c>
      <c r="N1073" s="8" t="n">
        <v>17449268</v>
      </c>
      <c r="O1073" s="8" t="n">
        <v>17491293</v>
      </c>
    </row>
    <row r="1074">
      <c r="A1074" s="2" t="inlineStr">
        <is>
          <t>A089850</t>
        </is>
      </c>
      <c r="B1074" s="5" t="inlineStr">
        <is>
          <t>유비벨록스</t>
        </is>
      </c>
      <c r="C1074" s="2" t="inlineStr">
        <is>
          <t>상장주식수 (보통+우선)(주)</t>
        </is>
      </c>
      <c r="D1074" s="2" t="inlineStr">
        <is>
          <t>YEARLY</t>
        </is>
      </c>
      <c r="E1074" s="8" t="n"/>
      <c r="F1074" s="8" t="n"/>
      <c r="G1074" s="8" t="n"/>
      <c r="H1074" s="8" t="n"/>
      <c r="I1074" s="8" t="n">
        <v>5477654</v>
      </c>
      <c r="J1074" s="8" t="n">
        <v>5515961</v>
      </c>
      <c r="K1074" s="8" t="n">
        <v>5995965</v>
      </c>
      <c r="L1074" s="8" t="n">
        <v>6007416</v>
      </c>
      <c r="M1074" s="8" t="n">
        <v>6051454</v>
      </c>
      <c r="N1074" s="8" t="n">
        <v>6489697</v>
      </c>
      <c r="O1074" s="8" t="n">
        <v>7115697</v>
      </c>
    </row>
    <row r="1075">
      <c r="A1075" s="2" t="inlineStr">
        <is>
          <t>A004200</t>
        </is>
      </c>
      <c r="B1075" s="5" t="inlineStr">
        <is>
          <t>고려개발</t>
        </is>
      </c>
      <c r="C1075" s="2" t="inlineStr">
        <is>
          <t>상장주식수 (보통+우선)(주)</t>
        </is>
      </c>
      <c r="D1075" s="2" t="inlineStr">
        <is>
          <t>YEARLY</t>
        </is>
      </c>
      <c r="E1075" s="8" t="n">
        <v>12000000</v>
      </c>
      <c r="F1075" s="8" t="n">
        <v>12000000</v>
      </c>
      <c r="G1075" s="8" t="n">
        <v>12000000</v>
      </c>
      <c r="H1075" s="8" t="n">
        <v>20000000</v>
      </c>
      <c r="I1075" s="8" t="n">
        <v>20000000</v>
      </c>
      <c r="J1075" s="8" t="n">
        <v>20000000</v>
      </c>
      <c r="K1075" s="8" t="n">
        <v>20000000</v>
      </c>
      <c r="L1075" s="8" t="n">
        <v>20000000</v>
      </c>
      <c r="M1075" s="8" t="n">
        <v>20000000</v>
      </c>
      <c r="N1075" s="8" t="n">
        <v>20000000</v>
      </c>
      <c r="O1075" s="8" t="n">
        <v>20000000</v>
      </c>
    </row>
    <row r="1076">
      <c r="A1076" s="2" t="inlineStr">
        <is>
          <t>A007110</t>
        </is>
      </c>
      <c r="B1076" s="5" t="inlineStr">
        <is>
          <t>일신석재</t>
        </is>
      </c>
      <c r="C1076" s="2" t="inlineStr">
        <is>
          <t>상장주식수 (보통+우선)(주)</t>
        </is>
      </c>
      <c r="D1076" s="2" t="inlineStr">
        <is>
          <t>YEARLY</t>
        </is>
      </c>
      <c r="E1076" s="8" t="n">
        <v>77456610</v>
      </c>
      <c r="F1076" s="8" t="n">
        <v>77456610</v>
      </c>
      <c r="G1076" s="8" t="n">
        <v>77456610</v>
      </c>
      <c r="H1076" s="8" t="n">
        <v>77456610</v>
      </c>
      <c r="I1076" s="8" t="n">
        <v>77456610</v>
      </c>
      <c r="J1076" s="8" t="n">
        <v>77456610</v>
      </c>
      <c r="K1076" s="8" t="n">
        <v>77456610</v>
      </c>
      <c r="L1076" s="8" t="n">
        <v>77456610</v>
      </c>
      <c r="M1076" s="8" t="n">
        <v>77456610</v>
      </c>
      <c r="N1076" s="8" t="n">
        <v>77456610</v>
      </c>
      <c r="O1076" s="8" t="n">
        <v>77456610</v>
      </c>
    </row>
    <row r="1077">
      <c r="A1077" s="2" t="inlineStr">
        <is>
          <t>A032940</t>
        </is>
      </c>
      <c r="B1077" s="5" t="inlineStr">
        <is>
          <t>원익</t>
        </is>
      </c>
      <c r="C1077" s="2" t="inlineStr">
        <is>
          <t>상장주식수 (보통+우선)(주)</t>
        </is>
      </c>
      <c r="D1077" s="2" t="inlineStr">
        <is>
          <t>YEARLY</t>
        </is>
      </c>
      <c r="E1077" s="9" t="n">
        <v>8979500</v>
      </c>
      <c r="F1077" s="9" t="n">
        <v>8988500</v>
      </c>
      <c r="G1077" s="9" t="n">
        <v>8988500</v>
      </c>
      <c r="H1077" s="9" t="n">
        <v>8988500</v>
      </c>
      <c r="I1077" s="9" t="n">
        <v>8988500</v>
      </c>
      <c r="J1077" s="9" t="n">
        <v>10728500</v>
      </c>
      <c r="K1077" s="9" t="n">
        <v>10728500</v>
      </c>
      <c r="L1077" s="9" t="n">
        <v>10728500</v>
      </c>
      <c r="M1077" s="9" t="n">
        <v>12081239</v>
      </c>
      <c r="N1077" s="9" t="n">
        <v>12634432</v>
      </c>
      <c r="O1077" s="9" t="n">
        <v>12634432</v>
      </c>
    </row>
    <row r="1078">
      <c r="A1078" s="2" t="inlineStr">
        <is>
          <t>A095190</t>
        </is>
      </c>
      <c r="B1078" s="5" t="inlineStr">
        <is>
          <t>이엠코리아</t>
        </is>
      </c>
      <c r="C1078" s="2" t="inlineStr">
        <is>
          <t>상장주식수 (보통+우선)(주)</t>
        </is>
      </c>
      <c r="D1078" s="2" t="inlineStr">
        <is>
          <t>YEARLY</t>
        </is>
      </c>
      <c r="E1078" s="9" t="n"/>
      <c r="F1078" s="9" t="n">
        <v>7070000</v>
      </c>
      <c r="G1078" s="9" t="n">
        <v>7070000</v>
      </c>
      <c r="H1078" s="9" t="n">
        <v>8317000</v>
      </c>
      <c r="I1078" s="9" t="n">
        <v>9150193</v>
      </c>
      <c r="J1078" s="9" t="n">
        <v>13725289</v>
      </c>
      <c r="K1078" s="9" t="n">
        <v>16472535</v>
      </c>
      <c r="L1078" s="9" t="n">
        <v>16472535</v>
      </c>
      <c r="M1078" s="9" t="n">
        <v>21413947</v>
      </c>
      <c r="N1078" s="9" t="n">
        <v>21413947</v>
      </c>
      <c r="O1078" s="9" t="n">
        <v>21413947</v>
      </c>
    </row>
    <row r="1079">
      <c r="A1079" s="2" t="inlineStr">
        <is>
          <t>A084670</t>
        </is>
      </c>
      <c r="B1079" s="5" t="inlineStr">
        <is>
          <t>동양고속</t>
        </is>
      </c>
      <c r="C1079" s="2" t="inlineStr">
        <is>
          <t>상장주식수 (보통+우선)(주)</t>
        </is>
      </c>
      <c r="D1079" s="2" t="inlineStr">
        <is>
          <t>YEARLY</t>
        </is>
      </c>
      <c r="E1079" s="9" t="n">
        <v>2040000</v>
      </c>
      <c r="F1079" s="9" t="n">
        <v>2652000</v>
      </c>
      <c r="G1079" s="9" t="n">
        <v>2652000</v>
      </c>
      <c r="H1079" s="9" t="n">
        <v>2652000</v>
      </c>
      <c r="I1079" s="9" t="n">
        <v>2652000</v>
      </c>
      <c r="J1079" s="9" t="n">
        <v>2652000</v>
      </c>
      <c r="K1079" s="9" t="n">
        <v>2652000</v>
      </c>
      <c r="L1079" s="9" t="n">
        <v>2652000</v>
      </c>
      <c r="M1079" s="9" t="n">
        <v>2652000</v>
      </c>
      <c r="N1079" s="9" t="n">
        <v>2652000</v>
      </c>
      <c r="O1079" s="9" t="n">
        <v>2652000</v>
      </c>
    </row>
    <row r="1080">
      <c r="A1080" s="2" t="inlineStr">
        <is>
          <t>A024910</t>
        </is>
      </c>
      <c r="B1080" s="5" t="inlineStr">
        <is>
          <t>경창산업</t>
        </is>
      </c>
      <c r="C1080" s="2" t="inlineStr">
        <is>
          <t>상장주식수 (보통+우선)(주)</t>
        </is>
      </c>
      <c r="D1080" s="2" t="inlineStr">
        <is>
          <t>YEARLY</t>
        </is>
      </c>
      <c r="E1080" s="9" t="n">
        <v>15560000</v>
      </c>
      <c r="F1080" s="9" t="n">
        <v>15560000</v>
      </c>
      <c r="G1080" s="9" t="n">
        <v>15560000</v>
      </c>
      <c r="H1080" s="9" t="n">
        <v>15560000</v>
      </c>
      <c r="I1080" s="9" t="n">
        <v>15560000</v>
      </c>
      <c r="J1080" s="9" t="n">
        <v>15560000</v>
      </c>
      <c r="K1080" s="9" t="n">
        <v>17560000</v>
      </c>
      <c r="L1080" s="9" t="n">
        <v>17560000</v>
      </c>
      <c r="M1080" s="9" t="n">
        <v>17560000</v>
      </c>
      <c r="N1080" s="9" t="n">
        <v>17560000</v>
      </c>
      <c r="O1080" s="9" t="n">
        <v>17560000</v>
      </c>
    </row>
    <row r="1081">
      <c r="A1081" s="2" t="inlineStr">
        <is>
          <t>A037400</t>
        </is>
      </c>
      <c r="B1081" s="5" t="inlineStr">
        <is>
          <t>우리조명</t>
        </is>
      </c>
      <c r="C1081" s="2" t="inlineStr">
        <is>
          <t>상장주식수 (보통+우선)(주)</t>
        </is>
      </c>
      <c r="D1081" s="2" t="inlineStr">
        <is>
          <t>YEARLY</t>
        </is>
      </c>
      <c r="E1081" s="9" t="n">
        <v>12600000</v>
      </c>
      <c r="F1081" s="9" t="n">
        <v>12600000</v>
      </c>
      <c r="G1081" s="9" t="n">
        <v>12600000</v>
      </c>
      <c r="H1081" s="9" t="n">
        <v>12600000</v>
      </c>
      <c r="I1081" s="9" t="n">
        <v>12600000</v>
      </c>
      <c r="J1081" s="9" t="n">
        <v>12600000</v>
      </c>
      <c r="K1081" s="9" t="n">
        <v>23814000</v>
      </c>
      <c r="L1081" s="9" t="n">
        <v>23814000</v>
      </c>
      <c r="M1081" s="9" t="n">
        <v>23814000</v>
      </c>
      <c r="N1081" s="9" t="n">
        <v>24923346</v>
      </c>
      <c r="O1081" s="9" t="n">
        <v>24923346</v>
      </c>
    </row>
    <row r="1082">
      <c r="A1082" s="2" t="inlineStr">
        <is>
          <t>A099440</t>
        </is>
      </c>
      <c r="B1082" s="5" t="inlineStr">
        <is>
          <t>스맥</t>
        </is>
      </c>
      <c r="C1082" s="2" t="inlineStr">
        <is>
          <t>상장주식수 (보통+우선)(주)</t>
        </is>
      </c>
      <c r="D1082" s="2" t="inlineStr">
        <is>
          <t>YEARLY</t>
        </is>
      </c>
      <c r="E1082" s="8" t="n"/>
      <c r="F1082" s="8" t="n"/>
      <c r="G1082" s="8" t="n"/>
      <c r="H1082" s="8" t="n">
        <v>5650000</v>
      </c>
      <c r="I1082" s="8" t="n">
        <v>5650000</v>
      </c>
      <c r="J1082" s="8" t="n">
        <v>14661210</v>
      </c>
      <c r="K1082" s="8" t="n">
        <v>14815960</v>
      </c>
      <c r="L1082" s="8" t="n">
        <v>17199580</v>
      </c>
      <c r="M1082" s="8" t="n">
        <v>21899580</v>
      </c>
      <c r="N1082" s="8" t="n">
        <v>21899580</v>
      </c>
      <c r="O1082" s="8" t="n">
        <v>21899580</v>
      </c>
    </row>
    <row r="1083">
      <c r="A1083" s="2" t="inlineStr">
        <is>
          <t>A043090</t>
        </is>
      </c>
      <c r="B1083" s="5" t="inlineStr">
        <is>
          <t>팜스웰바이오</t>
        </is>
      </c>
      <c r="C1083" s="2" t="inlineStr">
        <is>
          <t>상장주식수 (보통+우선)(주)</t>
        </is>
      </c>
      <c r="D1083" s="2" t="inlineStr">
        <is>
          <t>YEARLY</t>
        </is>
      </c>
      <c r="E1083" s="8" t="n">
        <v>3380000</v>
      </c>
      <c r="F1083" s="8" t="n">
        <v>3380000</v>
      </c>
      <c r="G1083" s="8" t="n">
        <v>18978992</v>
      </c>
      <c r="H1083" s="8" t="n">
        <v>19409308</v>
      </c>
      <c r="I1083" s="8" t="n">
        <v>19486887</v>
      </c>
      <c r="J1083" s="8" t="n">
        <v>19486887</v>
      </c>
      <c r="K1083" s="8" t="n">
        <v>19486887</v>
      </c>
      <c r="L1083" s="8" t="n">
        <v>19486887</v>
      </c>
      <c r="M1083" s="8" t="n">
        <v>19998227</v>
      </c>
      <c r="N1083" s="8" t="n">
        <v>22732446</v>
      </c>
      <c r="O1083" s="8" t="n">
        <v>22732446</v>
      </c>
    </row>
    <row r="1084">
      <c r="A1084" s="2" t="inlineStr">
        <is>
          <t>A041020</t>
        </is>
      </c>
      <c r="B1084" s="5" t="inlineStr">
        <is>
          <t>인프라웨어</t>
        </is>
      </c>
      <c r="C1084" s="2" t="inlineStr">
        <is>
          <t>상장주식수 (보통+우선)(주)</t>
        </is>
      </c>
      <c r="D1084" s="2" t="inlineStr">
        <is>
          <t>YEARLY</t>
        </is>
      </c>
      <c r="E1084" s="8" t="n">
        <v>7695950</v>
      </c>
      <c r="F1084" s="8" t="n">
        <v>7695950</v>
      </c>
      <c r="G1084" s="8" t="n">
        <v>7695950</v>
      </c>
      <c r="H1084" s="8" t="n">
        <v>7695950</v>
      </c>
      <c r="I1084" s="8" t="n">
        <v>18240000</v>
      </c>
      <c r="J1084" s="8" t="n">
        <v>18240000</v>
      </c>
      <c r="K1084" s="8" t="n">
        <v>18240000</v>
      </c>
      <c r="L1084" s="8" t="n">
        <v>18618160</v>
      </c>
      <c r="M1084" s="8" t="n">
        <v>18618160</v>
      </c>
      <c r="N1084" s="8" t="n">
        <v>18618160</v>
      </c>
      <c r="O1084" s="8" t="n">
        <v>18618160</v>
      </c>
    </row>
    <row r="1085">
      <c r="A1085" s="2" t="inlineStr">
        <is>
          <t>A900090</t>
        </is>
      </c>
      <c r="B1085" s="5" t="inlineStr">
        <is>
          <t>차이나하오란</t>
        </is>
      </c>
      <c r="C1085" s="2" t="inlineStr">
        <is>
          <t>상장주식수 (보통+우선)(주)</t>
        </is>
      </c>
      <c r="D1085" s="2" t="inlineStr">
        <is>
          <t>YEARLY</t>
        </is>
      </c>
      <c r="E1085" s="8" t="n"/>
      <c r="F1085" s="8" t="n"/>
      <c r="G1085" s="8" t="n"/>
      <c r="H1085" s="8" t="n"/>
      <c r="I1085" s="8" t="n">
        <v>40000000</v>
      </c>
      <c r="J1085" s="8" t="n">
        <v>40000000</v>
      </c>
      <c r="K1085" s="8" t="n">
        <v>40000000</v>
      </c>
      <c r="L1085" s="8" t="n">
        <v>40000000</v>
      </c>
      <c r="M1085" s="8" t="n">
        <v>54000000</v>
      </c>
      <c r="N1085" s="8" t="n">
        <v>54000000</v>
      </c>
      <c r="O1085" s="8" t="n">
        <v>54000000</v>
      </c>
    </row>
    <row r="1086">
      <c r="A1086" s="2" t="inlineStr">
        <is>
          <t>A016590</t>
        </is>
      </c>
      <c r="B1086" s="5" t="inlineStr">
        <is>
          <t>신대양제지</t>
        </is>
      </c>
      <c r="C1086" s="2" t="inlineStr">
        <is>
          <t>상장주식수 (보통+우선)(주)</t>
        </is>
      </c>
      <c r="D1086" s="2" t="inlineStr">
        <is>
          <t>YEARLY</t>
        </is>
      </c>
      <c r="E1086" s="8" t="n">
        <v>3590868</v>
      </c>
      <c r="F1086" s="8" t="n">
        <v>3590868</v>
      </c>
      <c r="G1086" s="8" t="n">
        <v>3590868</v>
      </c>
      <c r="H1086" s="8" t="n">
        <v>3590868</v>
      </c>
      <c r="I1086" s="8" t="n">
        <v>3590868</v>
      </c>
      <c r="J1086" s="8" t="n">
        <v>3590868</v>
      </c>
      <c r="K1086" s="8" t="n">
        <v>3590868</v>
      </c>
      <c r="L1086" s="8" t="n">
        <v>3590868</v>
      </c>
      <c r="M1086" s="8" t="n">
        <v>3665813</v>
      </c>
      <c r="N1086" s="8" t="n">
        <v>3869237</v>
      </c>
      <c r="O1086" s="8" t="n">
        <v>3869237</v>
      </c>
    </row>
    <row r="1087">
      <c r="A1087" s="2" t="inlineStr">
        <is>
          <t>A066430</t>
        </is>
      </c>
      <c r="B1087" s="5" t="inlineStr">
        <is>
          <t>신후</t>
        </is>
      </c>
      <c r="C1087" s="2" t="inlineStr">
        <is>
          <t>상장주식수 (보통+우선)(주)</t>
        </is>
      </c>
      <c r="D1087" s="2" t="inlineStr">
        <is>
          <t>YEARLY</t>
        </is>
      </c>
      <c r="E1087" s="9" t="n">
        <v>20233212</v>
      </c>
      <c r="F1087" s="9" t="n">
        <v>72709400</v>
      </c>
      <c r="G1087" s="9" t="n">
        <v>2498164</v>
      </c>
      <c r="H1087" s="9" t="n">
        <v>17319166</v>
      </c>
      <c r="I1087" s="9" t="n">
        <v>19733854</v>
      </c>
      <c r="J1087" s="9" t="n">
        <v>29720374</v>
      </c>
      <c r="K1087" s="9" t="n">
        <v>32994012</v>
      </c>
      <c r="L1087" s="9" t="n">
        <v>10693603</v>
      </c>
      <c r="M1087" s="9" t="n">
        <v>25818409</v>
      </c>
      <c r="N1087" s="9" t="n">
        <v>26138606</v>
      </c>
      <c r="O1087" s="9" t="n">
        <v>26138606</v>
      </c>
    </row>
    <row r="1088">
      <c r="A1088" s="2" t="inlineStr">
        <is>
          <t>A004080</t>
        </is>
      </c>
      <c r="B1088" s="5" t="inlineStr">
        <is>
          <t>신흥</t>
        </is>
      </c>
      <c r="C1088" s="2" t="inlineStr">
        <is>
          <t>상장주식수 (보통+우선)(주)</t>
        </is>
      </c>
      <c r="D1088" s="2" t="inlineStr">
        <is>
          <t>YEARLY</t>
        </is>
      </c>
      <c r="E1088" s="9" t="n">
        <v>10000000</v>
      </c>
      <c r="F1088" s="9" t="n">
        <v>10000000</v>
      </c>
      <c r="G1088" s="9" t="n">
        <v>10000000</v>
      </c>
      <c r="H1088" s="9" t="n">
        <v>10000000</v>
      </c>
      <c r="I1088" s="9" t="n">
        <v>9800000</v>
      </c>
      <c r="J1088" s="9" t="n">
        <v>9600000</v>
      </c>
      <c r="K1088" s="9" t="n">
        <v>9600000</v>
      </c>
      <c r="L1088" s="9" t="n">
        <v>9600000</v>
      </c>
      <c r="M1088" s="9" t="n">
        <v>9600000</v>
      </c>
      <c r="N1088" s="9" t="n">
        <v>9600000</v>
      </c>
      <c r="O1088" s="9" t="n">
        <v>9600000</v>
      </c>
    </row>
    <row r="1089">
      <c r="A1089" s="2" t="inlineStr">
        <is>
          <t>A048430</t>
        </is>
      </c>
      <c r="B1089" s="5" t="inlineStr">
        <is>
          <t>유라테크</t>
        </is>
      </c>
      <c r="C1089" s="2" t="inlineStr">
        <is>
          <t>상장주식수 (보통+우선)(주)</t>
        </is>
      </c>
      <c r="D1089" s="2" t="inlineStr">
        <is>
          <t>YEARLY</t>
        </is>
      </c>
      <c r="E1089" s="9" t="n">
        <v>11520000</v>
      </c>
      <c r="F1089" s="9" t="n">
        <v>11520000</v>
      </c>
      <c r="G1089" s="9" t="n">
        <v>11520000</v>
      </c>
      <c r="H1089" s="9" t="n">
        <v>11520000</v>
      </c>
      <c r="I1089" s="9" t="n">
        <v>11520000</v>
      </c>
      <c r="J1089" s="9" t="n">
        <v>11520000</v>
      </c>
      <c r="K1089" s="9" t="n">
        <v>11520000</v>
      </c>
      <c r="L1089" s="9" t="n">
        <v>11520000</v>
      </c>
      <c r="M1089" s="9" t="n">
        <v>11520000</v>
      </c>
      <c r="N1089" s="9" t="n">
        <v>11520000</v>
      </c>
      <c r="O1089" s="9" t="n">
        <v>11520000</v>
      </c>
    </row>
    <row r="1090">
      <c r="A1090" s="2" t="inlineStr">
        <is>
          <t>A012170</t>
        </is>
      </c>
      <c r="B1090" s="5" t="inlineStr">
        <is>
          <t>키스톤글로벌</t>
        </is>
      </c>
      <c r="C1090" s="2" t="inlineStr">
        <is>
          <t>상장주식수 (보통+우선)(주)</t>
        </is>
      </c>
      <c r="D1090" s="2" t="inlineStr">
        <is>
          <t>YEARLY</t>
        </is>
      </c>
      <c r="E1090" s="9" t="n">
        <v>57138216</v>
      </c>
      <c r="F1090" s="9" t="n">
        <v>17820994</v>
      </c>
      <c r="G1090" s="9" t="n">
        <v>30215629</v>
      </c>
      <c r="H1090" s="9" t="n">
        <v>39363529</v>
      </c>
      <c r="I1090" s="9" t="n">
        <v>14566420</v>
      </c>
      <c r="J1090" s="9" t="n">
        <v>15854014</v>
      </c>
      <c r="K1090" s="9" t="n">
        <v>27307359</v>
      </c>
      <c r="L1090" s="9" t="n">
        <v>50869719</v>
      </c>
      <c r="M1090" s="9" t="n">
        <v>65864925</v>
      </c>
      <c r="N1090" s="9" t="n">
        <v>89762635</v>
      </c>
      <c r="O1090" s="9" t="n">
        <v>103517787</v>
      </c>
    </row>
    <row r="1091">
      <c r="A1091" s="2" t="inlineStr">
        <is>
          <t>A065560</t>
        </is>
      </c>
      <c r="B1091" s="5" t="inlineStr">
        <is>
          <t>큐브스</t>
        </is>
      </c>
      <c r="C1091" s="2" t="inlineStr">
        <is>
          <t>상장주식수 (보통+우선)(주)</t>
        </is>
      </c>
      <c r="D1091" s="2" t="inlineStr">
        <is>
          <t>YEARLY</t>
        </is>
      </c>
      <c r="E1091" s="9" t="n">
        <v>4436540</v>
      </c>
      <c r="F1091" s="9" t="n">
        <v>4436540</v>
      </c>
      <c r="G1091" s="9" t="n">
        <v>4436540</v>
      </c>
      <c r="H1091" s="9" t="n">
        <v>4436540</v>
      </c>
      <c r="I1091" s="9" t="n">
        <v>4436540</v>
      </c>
      <c r="J1091" s="9" t="n">
        <v>9035417</v>
      </c>
      <c r="K1091" s="9" t="n">
        <v>11037579</v>
      </c>
      <c r="L1091" s="9" t="n">
        <v>12946291</v>
      </c>
      <c r="M1091" s="9" t="n">
        <v>15139019</v>
      </c>
      <c r="N1091" s="9" t="n">
        <v>24010524</v>
      </c>
      <c r="O1091" s="9" t="n">
        <v>24010524</v>
      </c>
    </row>
    <row r="1092">
      <c r="A1092" s="2" t="inlineStr">
        <is>
          <t>A077500</t>
        </is>
      </c>
      <c r="B1092" s="5" t="inlineStr">
        <is>
          <t>유니퀘스트</t>
        </is>
      </c>
      <c r="C1092" s="2" t="inlineStr">
        <is>
          <t>상장주식수 (보통+우선)(주)</t>
        </is>
      </c>
      <c r="D1092" s="2" t="inlineStr">
        <is>
          <t>YEARLY</t>
        </is>
      </c>
      <c r="E1092" s="8" t="n">
        <v>12971483</v>
      </c>
      <c r="F1092" s="8" t="n">
        <v>13100483</v>
      </c>
      <c r="G1092" s="8" t="n">
        <v>13100483</v>
      </c>
      <c r="H1092" s="8" t="n">
        <v>13100483</v>
      </c>
      <c r="I1092" s="8" t="n">
        <v>13100483</v>
      </c>
      <c r="J1092" s="8" t="n">
        <v>13100483</v>
      </c>
      <c r="K1092" s="8" t="n">
        <v>13250483</v>
      </c>
      <c r="L1092" s="8" t="n">
        <v>13440483</v>
      </c>
      <c r="M1092" s="8" t="n">
        <v>13485483</v>
      </c>
      <c r="N1092" s="8" t="n">
        <v>26999207</v>
      </c>
      <c r="O1092" s="8" t="n">
        <v>26999207</v>
      </c>
    </row>
    <row r="1093">
      <c r="A1093" s="2" t="inlineStr">
        <is>
          <t>A056730</t>
        </is>
      </c>
      <c r="B1093" s="5" t="inlineStr">
        <is>
          <t>아큐픽스</t>
        </is>
      </c>
      <c r="C1093" s="2" t="inlineStr">
        <is>
          <t>상장주식수 (보통+우선)(주)</t>
        </is>
      </c>
      <c r="D1093" s="2" t="inlineStr">
        <is>
          <t>YEARLY</t>
        </is>
      </c>
      <c r="E1093" s="8" t="n">
        <v>6820015</v>
      </c>
      <c r="F1093" s="8" t="n">
        <v>7634990</v>
      </c>
      <c r="G1093" s="8" t="n">
        <v>10346590</v>
      </c>
      <c r="H1093" s="8" t="n">
        <v>11027569</v>
      </c>
      <c r="I1093" s="8" t="n">
        <v>11255072</v>
      </c>
      <c r="J1093" s="8" t="n">
        <v>18956586</v>
      </c>
      <c r="K1093" s="8" t="n">
        <v>19146385</v>
      </c>
      <c r="L1093" s="8" t="n">
        <v>19337785</v>
      </c>
      <c r="M1093" s="8" t="n">
        <v>26974408</v>
      </c>
      <c r="N1093" s="8" t="n">
        <v>43554451</v>
      </c>
      <c r="O1093" s="8" t="n">
        <v>43554451</v>
      </c>
    </row>
    <row r="1094">
      <c r="A1094" s="2" t="inlineStr">
        <is>
          <t>A150840</t>
        </is>
      </c>
      <c r="B1094" s="5" t="inlineStr">
        <is>
          <t>인트로메딕</t>
        </is>
      </c>
      <c r="C1094" s="2" t="inlineStr">
        <is>
          <t>상장주식수 (보통+우선)(주)</t>
        </is>
      </c>
      <c r="D1094" s="2" t="inlineStr">
        <is>
          <t>YEARLY</t>
        </is>
      </c>
      <c r="E1094" s="8" t="n"/>
      <c r="F1094" s="8" t="n"/>
      <c r="G1094" s="8" t="n"/>
      <c r="H1094" s="8" t="n"/>
      <c r="I1094" s="8" t="n"/>
      <c r="J1094" s="8" t="n"/>
      <c r="K1094" s="8" t="n"/>
      <c r="L1094" s="8" t="n">
        <v>6952178</v>
      </c>
      <c r="M1094" s="8" t="n">
        <v>7023178</v>
      </c>
      <c r="N1094" s="8" t="n">
        <v>7171178</v>
      </c>
      <c r="O1094" s="8" t="n">
        <v>7171178</v>
      </c>
    </row>
    <row r="1095">
      <c r="A1095" s="2" t="inlineStr">
        <is>
          <t>A007590</t>
        </is>
      </c>
      <c r="B1095" s="5" t="inlineStr">
        <is>
          <t>동방아그로</t>
        </is>
      </c>
      <c r="C1095" s="2" t="inlineStr">
        <is>
          <t>상장주식수 (보통+우선)(주)</t>
        </is>
      </c>
      <c r="D1095" s="2" t="inlineStr">
        <is>
          <t>YEARLY</t>
        </is>
      </c>
      <c r="E1095" s="8" t="n">
        <v>13617827</v>
      </c>
      <c r="F1095" s="8" t="n">
        <v>13617827</v>
      </c>
      <c r="G1095" s="8" t="n">
        <v>13617827</v>
      </c>
      <c r="H1095" s="8" t="n">
        <v>13617827</v>
      </c>
      <c r="I1095" s="8" t="n">
        <v>13617827</v>
      </c>
      <c r="J1095" s="8" t="n">
        <v>13617827</v>
      </c>
      <c r="K1095" s="8" t="n">
        <v>13617827</v>
      </c>
      <c r="L1095" s="8" t="n">
        <v>13617577</v>
      </c>
      <c r="M1095" s="8" t="n">
        <v>13617577</v>
      </c>
      <c r="N1095" s="8" t="n">
        <v>13617577</v>
      </c>
      <c r="O1095" s="8" t="n">
        <v>13617577</v>
      </c>
    </row>
    <row r="1096">
      <c r="A1096" s="2" t="inlineStr">
        <is>
          <t>A001210</t>
        </is>
      </c>
      <c r="B1096" s="5" t="inlineStr">
        <is>
          <t>금호전기</t>
        </is>
      </c>
      <c r="C1096" s="2" t="inlineStr">
        <is>
          <t>상장주식수 (보통+우선)(주)</t>
        </is>
      </c>
      <c r="D1096" s="2" t="inlineStr">
        <is>
          <t>YEARLY</t>
        </is>
      </c>
      <c r="E1096" s="8" t="n">
        <v>6127785</v>
      </c>
      <c r="F1096" s="8" t="n">
        <v>6319312</v>
      </c>
      <c r="G1096" s="8" t="n">
        <v>6916051</v>
      </c>
      <c r="H1096" s="8" t="n">
        <v>6916051</v>
      </c>
      <c r="I1096" s="8" t="n">
        <v>6916051</v>
      </c>
      <c r="J1096" s="8" t="n">
        <v>6916051</v>
      </c>
      <c r="K1096" s="8" t="n">
        <v>6916051</v>
      </c>
      <c r="L1096" s="8" t="n">
        <v>6916051</v>
      </c>
      <c r="M1096" s="8" t="n">
        <v>6916051</v>
      </c>
      <c r="N1096" s="8" t="n">
        <v>6916051</v>
      </c>
      <c r="O1096" s="8" t="n">
        <v>6916051</v>
      </c>
    </row>
    <row r="1097">
      <c r="A1097" s="2" t="inlineStr">
        <is>
          <t>A061040</t>
        </is>
      </c>
      <c r="B1097" s="5" t="inlineStr">
        <is>
          <t>알에프텍</t>
        </is>
      </c>
      <c r="C1097" s="2" t="inlineStr">
        <is>
          <t>상장주식수 (보통+우선)(주)</t>
        </is>
      </c>
      <c r="D1097" s="2" t="inlineStr">
        <is>
          <t>YEARLY</t>
        </is>
      </c>
      <c r="E1097" s="9" t="n">
        <v>8130000</v>
      </c>
      <c r="F1097" s="9" t="n">
        <v>10162500</v>
      </c>
      <c r="G1097" s="9" t="n">
        <v>10162500</v>
      </c>
      <c r="H1097" s="9" t="n">
        <v>10162500</v>
      </c>
      <c r="I1097" s="9" t="n">
        <v>10162500</v>
      </c>
      <c r="J1097" s="9" t="n">
        <v>10312500</v>
      </c>
      <c r="K1097" s="9" t="n">
        <v>10412500</v>
      </c>
      <c r="L1097" s="9" t="n">
        <v>10562500</v>
      </c>
      <c r="M1097" s="9" t="n">
        <v>10562500</v>
      </c>
      <c r="N1097" s="9" t="n">
        <v>12700000</v>
      </c>
      <c r="O1097" s="9" t="n">
        <v>12700000</v>
      </c>
    </row>
    <row r="1098">
      <c r="A1098" s="2" t="inlineStr">
        <is>
          <t>A065650</t>
        </is>
      </c>
      <c r="B1098" s="5" t="inlineStr">
        <is>
          <t>메디프론</t>
        </is>
      </c>
      <c r="C1098" s="2" t="inlineStr">
        <is>
          <t>상장주식수 (보통+우선)(주)</t>
        </is>
      </c>
      <c r="D1098" s="2" t="inlineStr">
        <is>
          <t>YEARLY</t>
        </is>
      </c>
      <c r="E1098" s="9" t="n">
        <v>19671433</v>
      </c>
      <c r="F1098" s="9" t="n">
        <v>19671433</v>
      </c>
      <c r="G1098" s="9" t="n">
        <v>19671433</v>
      </c>
      <c r="H1098" s="9" t="n">
        <v>20807796</v>
      </c>
      <c r="I1098" s="9" t="n">
        <v>24674353</v>
      </c>
      <c r="J1098" s="9" t="n">
        <v>24674353</v>
      </c>
      <c r="K1098" s="9" t="n">
        <v>24674353</v>
      </c>
      <c r="L1098" s="9" t="n">
        <v>24674353</v>
      </c>
      <c r="M1098" s="9" t="n">
        <v>24674353</v>
      </c>
      <c r="N1098" s="9" t="n">
        <v>24674353</v>
      </c>
      <c r="O1098" s="9" t="n">
        <v>24674353</v>
      </c>
    </row>
    <row r="1099">
      <c r="A1099" s="2" t="inlineStr">
        <is>
          <t>A018000</t>
        </is>
      </c>
      <c r="B1099" s="5" t="inlineStr">
        <is>
          <t>유니슨</t>
        </is>
      </c>
      <c r="C1099" s="2" t="inlineStr">
        <is>
          <t>상장주식수 (보통+우선)(주)</t>
        </is>
      </c>
      <c r="D1099" s="2" t="inlineStr">
        <is>
          <t>YEARLY</t>
        </is>
      </c>
      <c r="E1099" s="9" t="n">
        <v>18556000</v>
      </c>
      <c r="F1099" s="9" t="n">
        <v>18556000</v>
      </c>
      <c r="G1099" s="9" t="n">
        <v>23060320</v>
      </c>
      <c r="H1099" s="9" t="n">
        <v>23060320</v>
      </c>
      <c r="I1099" s="9" t="n">
        <v>23319183</v>
      </c>
      <c r="J1099" s="9" t="n">
        <v>29254070</v>
      </c>
      <c r="K1099" s="9" t="n">
        <v>41854738</v>
      </c>
      <c r="L1099" s="9" t="n">
        <v>41854738</v>
      </c>
      <c r="M1099" s="9" t="n">
        <v>41854738</v>
      </c>
      <c r="N1099" s="9" t="n">
        <v>57854738</v>
      </c>
      <c r="O1099" s="9" t="n">
        <v>57854738</v>
      </c>
    </row>
    <row r="1100">
      <c r="A1100" s="2" t="inlineStr">
        <is>
          <t>A099320</t>
        </is>
      </c>
      <c r="B1100" s="5" t="inlineStr">
        <is>
          <t>쎄트렉아이</t>
        </is>
      </c>
      <c r="C1100" s="2" t="inlineStr">
        <is>
          <t>상장주식수 (보통+우선)(주)</t>
        </is>
      </c>
      <c r="D1100" s="2" t="inlineStr">
        <is>
          <t>YEARLY</t>
        </is>
      </c>
      <c r="E1100" s="9" t="n"/>
      <c r="F1100" s="9" t="n"/>
      <c r="G1100" s="9" t="n">
        <v>2874000</v>
      </c>
      <c r="H1100" s="9" t="n">
        <v>3495845</v>
      </c>
      <c r="I1100" s="9" t="n">
        <v>3650170</v>
      </c>
      <c r="J1100" s="9" t="n">
        <v>3659990</v>
      </c>
      <c r="K1100" s="9" t="n">
        <v>3659990</v>
      </c>
      <c r="L1100" s="9" t="n">
        <v>3659990</v>
      </c>
      <c r="M1100" s="9" t="n">
        <v>3659990</v>
      </c>
      <c r="N1100" s="9" t="n">
        <v>3659990</v>
      </c>
      <c r="O1100" s="9" t="n">
        <v>3659990</v>
      </c>
    </row>
    <row r="1101">
      <c r="A1101" s="2" t="inlineStr">
        <is>
          <t>A004450</t>
        </is>
      </c>
      <c r="B1101" s="5" t="inlineStr">
        <is>
          <t>삼화왕관</t>
        </is>
      </c>
      <c r="C1101" s="2" t="inlineStr">
        <is>
          <t>상장주식수 (보통+우선)(주)</t>
        </is>
      </c>
      <c r="D1101" s="2" t="inlineStr">
        <is>
          <t>YEARLY</t>
        </is>
      </c>
      <c r="E1101" s="9" t="n">
        <v>3765055</v>
      </c>
      <c r="F1101" s="9" t="n">
        <v>3772255</v>
      </c>
      <c r="G1101" s="9" t="n">
        <v>3780355</v>
      </c>
      <c r="H1101" s="9" t="n">
        <v>2137679</v>
      </c>
      <c r="I1101" s="9" t="n">
        <v>2154379</v>
      </c>
      <c r="J1101" s="9" t="n">
        <v>2154379</v>
      </c>
      <c r="K1101" s="9" t="n">
        <v>2154379</v>
      </c>
      <c r="L1101" s="9" t="n">
        <v>2154379</v>
      </c>
      <c r="M1101" s="9" t="n">
        <v>2154379</v>
      </c>
      <c r="N1101" s="9" t="n">
        <v>2154379</v>
      </c>
      <c r="O1101" s="9" t="n">
        <v>2154379</v>
      </c>
    </row>
    <row r="1102">
      <c r="A1102" s="2" t="inlineStr">
        <is>
          <t>A080520</t>
        </is>
      </c>
      <c r="B1102" s="5" t="inlineStr">
        <is>
          <t>오디텍</t>
        </is>
      </c>
      <c r="C1102" s="2" t="inlineStr">
        <is>
          <t>상장주식수 (보통+우선)(주)</t>
        </is>
      </c>
      <c r="D1102" s="2" t="inlineStr">
        <is>
          <t>YEARLY</t>
        </is>
      </c>
      <c r="E1102" s="8" t="n"/>
      <c r="F1102" s="8" t="n">
        <v>4486252</v>
      </c>
      <c r="G1102" s="8" t="n">
        <v>4486252</v>
      </c>
      <c r="H1102" s="8" t="n">
        <v>6646878</v>
      </c>
      <c r="I1102" s="8" t="n">
        <v>8936253</v>
      </c>
      <c r="J1102" s="8" t="n">
        <v>8936253</v>
      </c>
      <c r="K1102" s="8" t="n">
        <v>9059940</v>
      </c>
      <c r="L1102" s="8" t="n">
        <v>9059940</v>
      </c>
      <c r="M1102" s="8" t="n">
        <v>11746609</v>
      </c>
      <c r="N1102" s="8" t="n">
        <v>11746609</v>
      </c>
      <c r="O1102" s="8" t="n">
        <v>11746609</v>
      </c>
    </row>
    <row r="1103">
      <c r="A1103" s="2" t="inlineStr">
        <is>
          <t>A016380</t>
        </is>
      </c>
      <c r="B1103" s="5" t="inlineStr">
        <is>
          <t>동부제철</t>
        </is>
      </c>
      <c r="C1103" s="2" t="inlineStr">
        <is>
          <t>상장주식수 (보통+우선)(주)</t>
        </is>
      </c>
      <c r="D1103" s="2" t="inlineStr">
        <is>
          <t>YEARLY</t>
        </is>
      </c>
      <c r="E1103" s="8" t="n">
        <v>29847456</v>
      </c>
      <c r="F1103" s="8" t="n">
        <v>29847456</v>
      </c>
      <c r="G1103" s="8" t="n">
        <v>30928540</v>
      </c>
      <c r="H1103" s="8" t="n">
        <v>52945042</v>
      </c>
      <c r="I1103" s="8" t="n">
        <v>53203965</v>
      </c>
      <c r="J1103" s="8" t="n">
        <v>53211139</v>
      </c>
      <c r="K1103" s="8" t="n">
        <v>53214702</v>
      </c>
      <c r="L1103" s="8" t="n">
        <v>53214714</v>
      </c>
      <c r="M1103" s="8" t="n">
        <v>63214714</v>
      </c>
      <c r="N1103" s="8" t="n">
        <v>20641825</v>
      </c>
      <c r="O1103" s="8" t="n">
        <v>20641825</v>
      </c>
    </row>
    <row r="1104">
      <c r="A1104" s="2" t="inlineStr">
        <is>
          <t>A085810</t>
        </is>
      </c>
      <c r="B1104" s="5" t="inlineStr">
        <is>
          <t>알티캐스트</t>
        </is>
      </c>
      <c r="C1104" s="2" t="inlineStr">
        <is>
          <t>상장주식수 (보통+우선)(주)</t>
        </is>
      </c>
      <c r="D1104" s="2" t="inlineStr">
        <is>
          <t>YEARLY</t>
        </is>
      </c>
      <c r="E1104" s="8" t="n"/>
      <c r="F1104" s="8" t="n"/>
      <c r="G1104" s="8" t="n"/>
      <c r="H1104" s="8" t="n"/>
      <c r="I1104" s="8" t="n"/>
      <c r="J1104" s="8" t="n"/>
      <c r="K1104" s="8" t="n"/>
      <c r="L1104" s="8" t="n">
        <v>20573160</v>
      </c>
      <c r="M1104" s="8" t="n">
        <v>21223160</v>
      </c>
      <c r="N1104" s="8" t="n">
        <v>21223160</v>
      </c>
      <c r="O1104" s="8" t="n">
        <v>21223160</v>
      </c>
    </row>
    <row r="1105">
      <c r="A1105" s="2" t="inlineStr">
        <is>
          <t>A097800</t>
        </is>
      </c>
      <c r="B1105" s="5" t="inlineStr">
        <is>
          <t>윈팩</t>
        </is>
      </c>
      <c r="C1105" s="2" t="inlineStr">
        <is>
          <t>상장주식수 (보통+우선)(주)</t>
        </is>
      </c>
      <c r="D1105" s="2" t="inlineStr">
        <is>
          <t>YEARLY</t>
        </is>
      </c>
      <c r="E1105" s="8" t="n"/>
      <c r="F1105" s="8" t="n"/>
      <c r="G1105" s="8" t="n"/>
      <c r="H1105" s="8" t="n"/>
      <c r="I1105" s="8" t="n"/>
      <c r="J1105" s="8" t="n"/>
      <c r="K1105" s="8" t="n"/>
      <c r="L1105" s="8" t="n">
        <v>14200000</v>
      </c>
      <c r="M1105" s="8" t="n">
        <v>14200000</v>
      </c>
      <c r="N1105" s="8" t="n">
        <v>14545394</v>
      </c>
      <c r="O1105" s="8" t="n">
        <v>14655042</v>
      </c>
    </row>
    <row r="1106">
      <c r="A1106" s="2" t="inlineStr">
        <is>
          <t>A009770</t>
        </is>
      </c>
      <c r="B1106" s="5" t="inlineStr">
        <is>
          <t>삼정펄프</t>
        </is>
      </c>
      <c r="C1106" s="2" t="inlineStr">
        <is>
          <t>상장주식수 (보통+우선)(주)</t>
        </is>
      </c>
      <c r="D1106" s="2" t="inlineStr">
        <is>
          <t>YEARLY</t>
        </is>
      </c>
      <c r="E1106" s="8" t="n">
        <v>1280000</v>
      </c>
      <c r="F1106" s="8" t="n">
        <v>1280000</v>
      </c>
      <c r="G1106" s="8" t="n">
        <v>1280000</v>
      </c>
      <c r="H1106" s="8" t="n">
        <v>1280000</v>
      </c>
      <c r="I1106" s="8" t="n">
        <v>1280000</v>
      </c>
      <c r="J1106" s="8" t="n">
        <v>1600000</v>
      </c>
      <c r="K1106" s="8" t="n">
        <v>1999977</v>
      </c>
      <c r="L1106" s="8" t="n">
        <v>2499971</v>
      </c>
      <c r="M1106" s="8" t="n">
        <v>2499971</v>
      </c>
      <c r="N1106" s="8" t="n">
        <v>2499971</v>
      </c>
      <c r="O1106" s="8" t="n">
        <v>2499971</v>
      </c>
    </row>
    <row r="1107">
      <c r="A1107" s="2" t="inlineStr">
        <is>
          <t>A025550</t>
        </is>
      </c>
      <c r="B1107" s="5" t="inlineStr">
        <is>
          <t>한국선재</t>
        </is>
      </c>
      <c r="C1107" s="2" t="inlineStr">
        <is>
          <t>상장주식수 (보통+우선)(주)</t>
        </is>
      </c>
      <c r="D1107" s="2" t="inlineStr">
        <is>
          <t>YEARLY</t>
        </is>
      </c>
      <c r="E1107" s="9" t="n">
        <v>13000000</v>
      </c>
      <c r="F1107" s="9" t="n">
        <v>14698380</v>
      </c>
      <c r="G1107" s="9" t="n">
        <v>22896756</v>
      </c>
      <c r="H1107" s="9" t="n">
        <v>22896756</v>
      </c>
      <c r="I1107" s="9" t="n">
        <v>22896756</v>
      </c>
      <c r="J1107" s="9" t="n">
        <v>23073226</v>
      </c>
      <c r="K1107" s="9" t="n">
        <v>24050358</v>
      </c>
      <c r="L1107" s="9" t="n">
        <v>24522254</v>
      </c>
      <c r="M1107" s="9" t="n">
        <v>24522254</v>
      </c>
      <c r="N1107" s="9" t="n">
        <v>24522254</v>
      </c>
      <c r="O1107" s="9" t="n">
        <v>24522254</v>
      </c>
    </row>
    <row r="1108">
      <c r="A1108" s="2" t="inlineStr">
        <is>
          <t>A081000</t>
        </is>
      </c>
      <c r="B1108" s="5" t="inlineStr">
        <is>
          <t>일진다이아</t>
        </is>
      </c>
      <c r="C1108" s="2" t="inlineStr">
        <is>
          <t>상장주식수 (보통+우선)(주)</t>
        </is>
      </c>
      <c r="D1108" s="2" t="inlineStr">
        <is>
          <t>YEARLY</t>
        </is>
      </c>
      <c r="E1108" s="9" t="n">
        <v>4400000</v>
      </c>
      <c r="F1108" s="9" t="n">
        <v>4434382</v>
      </c>
      <c r="G1108" s="9" t="n">
        <v>2255595</v>
      </c>
      <c r="H1108" s="9" t="n">
        <v>2255595</v>
      </c>
      <c r="I1108" s="9" t="n">
        <v>11277975</v>
      </c>
      <c r="J1108" s="9" t="n">
        <v>11277975</v>
      </c>
      <c r="K1108" s="9" t="n">
        <v>11277975</v>
      </c>
      <c r="L1108" s="9" t="n">
        <v>11277975</v>
      </c>
      <c r="M1108" s="9" t="n">
        <v>11277975</v>
      </c>
      <c r="N1108" s="9" t="n">
        <v>11277975</v>
      </c>
      <c r="O1108" s="9" t="n">
        <v>11277975</v>
      </c>
    </row>
    <row r="1109">
      <c r="A1109" s="2" t="inlineStr">
        <is>
          <t>A001750</t>
        </is>
      </c>
      <c r="B1109" s="5" t="inlineStr">
        <is>
          <t>한양증권</t>
        </is>
      </c>
      <c r="C1109" s="2" t="inlineStr">
        <is>
          <t>상장주식수 (보통+우선)(주)</t>
        </is>
      </c>
      <c r="D1109" s="2" t="inlineStr">
        <is>
          <t>YEARLY</t>
        </is>
      </c>
      <c r="E1109" s="9" t="n">
        <v>13253534</v>
      </c>
      <c r="F1109" s="9" t="n">
        <v>13253534</v>
      </c>
      <c r="G1109" s="9" t="n">
        <v>13253534</v>
      </c>
      <c r="H1109" s="9" t="n">
        <v>13253534</v>
      </c>
      <c r="I1109" s="9" t="n">
        <v>13253534</v>
      </c>
      <c r="J1109" s="9" t="n">
        <v>13253534</v>
      </c>
      <c r="K1109" s="9" t="n">
        <v>13253534</v>
      </c>
      <c r="L1109" s="9" t="n">
        <v>13253534</v>
      </c>
      <c r="M1109" s="9" t="n">
        <v>13253534</v>
      </c>
      <c r="N1109" s="9" t="n">
        <v>13253534</v>
      </c>
      <c r="O1109" s="9" t="n">
        <v>13253534</v>
      </c>
    </row>
    <row r="1110">
      <c r="A1110" s="2" t="inlineStr">
        <is>
          <t>A079970</t>
        </is>
      </c>
      <c r="B1110" s="5" t="inlineStr">
        <is>
          <t>투비소프트</t>
        </is>
      </c>
      <c r="C1110" s="2" t="inlineStr">
        <is>
          <t>상장주식수 (보통+우선)(주)</t>
        </is>
      </c>
      <c r="D1110" s="2" t="inlineStr">
        <is>
          <t>YEARLY</t>
        </is>
      </c>
      <c r="E1110" s="9" t="n"/>
      <c r="F1110" s="9" t="n"/>
      <c r="G1110" s="9" t="n"/>
      <c r="H1110" s="9" t="n"/>
      <c r="I1110" s="9" t="n">
        <v>3503000</v>
      </c>
      <c r="J1110" s="9" t="n">
        <v>3503000</v>
      </c>
      <c r="K1110" s="9" t="n">
        <v>3503000</v>
      </c>
      <c r="L1110" s="9" t="n">
        <v>7006000</v>
      </c>
      <c r="M1110" s="9" t="n">
        <v>7622226</v>
      </c>
      <c r="N1110" s="9" t="n">
        <v>7921413</v>
      </c>
      <c r="O1110" s="9" t="n">
        <v>8309278</v>
      </c>
    </row>
    <row r="1111">
      <c r="A1111" s="2" t="inlineStr">
        <is>
          <t>A208710</t>
        </is>
      </c>
      <c r="B1111" s="5" t="inlineStr">
        <is>
          <t>바이오로그디바이스</t>
        </is>
      </c>
      <c r="C1111" s="2" t="inlineStr">
        <is>
          <t>상장주식수 (보통+우선)(주)</t>
        </is>
      </c>
      <c r="D1111" s="2" t="inlineStr">
        <is>
          <t>YEARLY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>
        <v>5100000</v>
      </c>
      <c r="N1111" s="9" t="n">
        <v>25502512</v>
      </c>
      <c r="O1111" s="9" t="n">
        <v>25502512</v>
      </c>
    </row>
    <row r="1112">
      <c r="A1112" s="2" t="inlineStr">
        <is>
          <t>A018500</t>
        </is>
      </c>
      <c r="B1112" s="5" t="inlineStr">
        <is>
          <t>동원금속</t>
        </is>
      </c>
      <c r="C1112" s="2" t="inlineStr">
        <is>
          <t>상장주식수 (보통+우선)(주)</t>
        </is>
      </c>
      <c r="D1112" s="2" t="inlineStr">
        <is>
          <t>YEARLY</t>
        </is>
      </c>
      <c r="E1112" s="8" t="n">
        <v>26800000</v>
      </c>
      <c r="F1112" s="8" t="n">
        <v>26800000</v>
      </c>
      <c r="G1112" s="8" t="n">
        <v>26800000</v>
      </c>
      <c r="H1112" s="8" t="n">
        <v>26800000</v>
      </c>
      <c r="I1112" s="8" t="n">
        <v>26800000</v>
      </c>
      <c r="J1112" s="8" t="n">
        <v>26800000</v>
      </c>
      <c r="K1112" s="8" t="n">
        <v>26800000</v>
      </c>
      <c r="L1112" s="8" t="n">
        <v>26800000</v>
      </c>
      <c r="M1112" s="8" t="n">
        <v>29223542</v>
      </c>
      <c r="N1112" s="8" t="n">
        <v>34290117</v>
      </c>
      <c r="O1112" s="8" t="n">
        <v>34290117</v>
      </c>
    </row>
    <row r="1113">
      <c r="A1113" s="2" t="inlineStr">
        <is>
          <t>A032560</t>
        </is>
      </c>
      <c r="B1113" s="5" t="inlineStr">
        <is>
          <t>황금에스티</t>
        </is>
      </c>
      <c r="C1113" s="2" t="inlineStr">
        <is>
          <t>상장주식수 (보통+우선)(주)</t>
        </is>
      </c>
      <c r="D1113" s="2" t="inlineStr">
        <is>
          <t>YEARLY</t>
        </is>
      </c>
      <c r="E1113" s="8" t="n">
        <v>9600000</v>
      </c>
      <c r="F1113" s="8" t="n">
        <v>9600000</v>
      </c>
      <c r="G1113" s="8" t="n">
        <v>10000000</v>
      </c>
      <c r="H1113" s="8" t="n">
        <v>10000000</v>
      </c>
      <c r="I1113" s="8" t="n">
        <v>12000000</v>
      </c>
      <c r="J1113" s="8" t="n">
        <v>13000000</v>
      </c>
      <c r="K1113" s="8" t="n">
        <v>14000000</v>
      </c>
      <c r="L1113" s="8" t="n">
        <v>14000000</v>
      </c>
      <c r="M1113" s="8" t="n">
        <v>14000000</v>
      </c>
      <c r="N1113" s="8" t="n">
        <v>14000000</v>
      </c>
      <c r="O1113" s="8" t="n">
        <v>14000000</v>
      </c>
    </row>
    <row r="1114">
      <c r="A1114" s="2" t="inlineStr">
        <is>
          <t>A086040</t>
        </is>
      </c>
      <c r="B1114" s="5" t="inlineStr">
        <is>
          <t>바이오톡스텍</t>
        </is>
      </c>
      <c r="C1114" s="2" t="inlineStr">
        <is>
          <t>상장주식수 (보통+우선)(주)</t>
        </is>
      </c>
      <c r="D1114" s="2" t="inlineStr">
        <is>
          <t>YEARLY</t>
        </is>
      </c>
      <c r="E1114" s="8" t="n"/>
      <c r="F1114" s="8" t="n">
        <v>7917351</v>
      </c>
      <c r="G1114" s="8" t="n">
        <v>7917351</v>
      </c>
      <c r="H1114" s="8" t="n">
        <v>8845260</v>
      </c>
      <c r="I1114" s="8" t="n">
        <v>8845759</v>
      </c>
      <c r="J1114" s="8" t="n">
        <v>9622958</v>
      </c>
      <c r="K1114" s="8" t="n">
        <v>11219623</v>
      </c>
      <c r="L1114" s="8" t="n">
        <v>11219623</v>
      </c>
      <c r="M1114" s="8" t="n">
        <v>14419623</v>
      </c>
      <c r="N1114" s="8" t="n">
        <v>14419623</v>
      </c>
      <c r="O1114" s="8" t="n">
        <v>14419623</v>
      </c>
    </row>
    <row r="1115">
      <c r="A1115" s="2" t="inlineStr">
        <is>
          <t>A038110</t>
        </is>
      </c>
      <c r="B1115" s="5" t="inlineStr">
        <is>
          <t>에코플라스틱</t>
        </is>
      </c>
      <c r="C1115" s="2" t="inlineStr">
        <is>
          <t>상장주식수 (보통+우선)(주)</t>
        </is>
      </c>
      <c r="D1115" s="2" t="inlineStr">
        <is>
          <t>YEARLY</t>
        </is>
      </c>
      <c r="E1115" s="8" t="n">
        <v>19000000</v>
      </c>
      <c r="F1115" s="8" t="n">
        <v>19000000</v>
      </c>
      <c r="G1115" s="8" t="n">
        <v>19000000</v>
      </c>
      <c r="H1115" s="8" t="n">
        <v>19000000</v>
      </c>
      <c r="I1115" s="8" t="n">
        <v>19000000</v>
      </c>
      <c r="J1115" s="8" t="n">
        <v>19000000</v>
      </c>
      <c r="K1115" s="8" t="n">
        <v>19000000</v>
      </c>
      <c r="L1115" s="8" t="n">
        <v>19000000</v>
      </c>
      <c r="M1115" s="8" t="n">
        <v>21119269</v>
      </c>
      <c r="N1115" s="8" t="n">
        <v>22203545</v>
      </c>
      <c r="O1115" s="8" t="n">
        <v>22696398</v>
      </c>
    </row>
    <row r="1116">
      <c r="A1116" s="2" t="inlineStr">
        <is>
          <t>A067570</t>
        </is>
      </c>
      <c r="B1116" s="5" t="inlineStr">
        <is>
          <t>엔브이에이치코리아</t>
        </is>
      </c>
      <c r="C1116" s="2" t="inlineStr">
        <is>
          <t>상장주식수 (보통+우선)(주)</t>
        </is>
      </c>
      <c r="D1116" s="2" t="inlineStr">
        <is>
          <t>YEARLY</t>
        </is>
      </c>
      <c r="E1116" s="8" t="n"/>
      <c r="F1116" s="8" t="n"/>
      <c r="G1116" s="8" t="n"/>
      <c r="H1116" s="8" t="n"/>
      <c r="I1116" s="8" t="n"/>
      <c r="J1116" s="8" t="n"/>
      <c r="K1116" s="8" t="n"/>
      <c r="L1116" s="8" t="n">
        <v>28722222</v>
      </c>
      <c r="M1116" s="8" t="n">
        <v>28722222</v>
      </c>
      <c r="N1116" s="8" t="n">
        <v>28722222</v>
      </c>
      <c r="O1116" s="8" t="n">
        <v>28722222</v>
      </c>
    </row>
    <row r="1117">
      <c r="A1117" s="2" t="inlineStr">
        <is>
          <t>A012800</t>
        </is>
      </c>
      <c r="B1117" s="5" t="inlineStr">
        <is>
          <t>대창</t>
        </is>
      </c>
      <c r="C1117" s="2" t="inlineStr">
        <is>
          <t>상장주식수 (보통+우선)(주)</t>
        </is>
      </c>
      <c r="D1117" s="2" t="inlineStr">
        <is>
          <t>YEARLY</t>
        </is>
      </c>
      <c r="E1117" s="9" t="n">
        <v>7444098</v>
      </c>
      <c r="F1117" s="9" t="n">
        <v>7444098</v>
      </c>
      <c r="G1117" s="9" t="n">
        <v>74440980</v>
      </c>
      <c r="H1117" s="9" t="n">
        <v>79312297</v>
      </c>
      <c r="I1117" s="9" t="n">
        <v>91142639</v>
      </c>
      <c r="J1117" s="9" t="n">
        <v>91142639</v>
      </c>
      <c r="K1117" s="9" t="n">
        <v>91142639</v>
      </c>
      <c r="L1117" s="9" t="n">
        <v>91142639</v>
      </c>
      <c r="M1117" s="9" t="n">
        <v>91140499</v>
      </c>
      <c r="N1117" s="9" t="n">
        <v>91140499</v>
      </c>
      <c r="O1117" s="9" t="n">
        <v>91140499</v>
      </c>
    </row>
    <row r="1118">
      <c r="A1118" s="2" t="inlineStr">
        <is>
          <t>A095300</t>
        </is>
      </c>
      <c r="B1118" s="5" t="inlineStr">
        <is>
          <t>엔에스브이</t>
        </is>
      </c>
      <c r="C1118" s="2" t="inlineStr">
        <is>
          <t>상장주식수 (보통+우선)(주)</t>
        </is>
      </c>
      <c r="D1118" s="2" t="inlineStr">
        <is>
          <t>YEARLY</t>
        </is>
      </c>
      <c r="E1118" s="9" t="n"/>
      <c r="F1118" s="9" t="n"/>
      <c r="G1118" s="9" t="n"/>
      <c r="H1118" s="9" t="n">
        <v>8450000</v>
      </c>
      <c r="I1118" s="9" t="n">
        <v>8450000</v>
      </c>
      <c r="J1118" s="9" t="n">
        <v>8450000</v>
      </c>
      <c r="K1118" s="9" t="n">
        <v>8450000</v>
      </c>
      <c r="L1118" s="9" t="n">
        <v>8828619</v>
      </c>
      <c r="M1118" s="9" t="n">
        <v>8828619</v>
      </c>
      <c r="N1118" s="9" t="n">
        <v>11607136</v>
      </c>
      <c r="O1118" s="9" t="n">
        <v>11607136</v>
      </c>
    </row>
    <row r="1119">
      <c r="A1119" s="2" t="inlineStr">
        <is>
          <t>A001340</t>
        </is>
      </c>
      <c r="B1119" s="5" t="inlineStr">
        <is>
          <t>백광산업</t>
        </is>
      </c>
      <c r="C1119" s="2" t="inlineStr">
        <is>
          <t>상장주식수 (보통+우선)(주)</t>
        </is>
      </c>
      <c r="D1119" s="2" t="inlineStr">
        <is>
          <t>YEARLY</t>
        </is>
      </c>
      <c r="E1119" s="9" t="n">
        <v>1984996</v>
      </c>
      <c r="F1119" s="9" t="n">
        <v>1984996</v>
      </c>
      <c r="G1119" s="9" t="n">
        <v>2584996</v>
      </c>
      <c r="H1119" s="9" t="n">
        <v>2584996</v>
      </c>
      <c r="I1119" s="9" t="n">
        <v>2709384</v>
      </c>
      <c r="J1119" s="9" t="n">
        <v>2839991</v>
      </c>
      <c r="K1119" s="9" t="n">
        <v>29771290</v>
      </c>
      <c r="L1119" s="9" t="n">
        <v>31211241</v>
      </c>
      <c r="M1119" s="9" t="n">
        <v>31211241</v>
      </c>
      <c r="N1119" s="9" t="n">
        <v>44918407</v>
      </c>
      <c r="O1119" s="9" t="n">
        <v>44918407</v>
      </c>
    </row>
    <row r="1120">
      <c r="A1120" s="2" t="inlineStr">
        <is>
          <t>A028100</t>
        </is>
      </c>
      <c r="B1120" s="5" t="inlineStr">
        <is>
          <t>동아지질</t>
        </is>
      </c>
      <c r="C1120" s="2" t="inlineStr">
        <is>
          <t>상장주식수 (보통+우선)(주)</t>
        </is>
      </c>
      <c r="D1120" s="2" t="inlineStr">
        <is>
          <t>YEARLY</t>
        </is>
      </c>
      <c r="E1120" s="9" t="n"/>
      <c r="F1120" s="9" t="n"/>
      <c r="G1120" s="9" t="n"/>
      <c r="H1120" s="9" t="n">
        <v>11500000</v>
      </c>
      <c r="I1120" s="9" t="n">
        <v>11500000</v>
      </c>
      <c r="J1120" s="9" t="n">
        <v>11500000</v>
      </c>
      <c r="K1120" s="9" t="n">
        <v>11500000</v>
      </c>
      <c r="L1120" s="9" t="n">
        <v>11500000</v>
      </c>
      <c r="M1120" s="9" t="n">
        <v>11500000</v>
      </c>
      <c r="N1120" s="9" t="n">
        <v>11500000</v>
      </c>
      <c r="O1120" s="9" t="n">
        <v>11500000</v>
      </c>
    </row>
    <row r="1121">
      <c r="A1121" s="2" t="inlineStr">
        <is>
          <t>A007330</t>
        </is>
      </c>
      <c r="B1121" s="5" t="inlineStr">
        <is>
          <t>푸른저축은행</t>
        </is>
      </c>
      <c r="C1121" s="2" t="inlineStr">
        <is>
          <t>상장주식수 (보통+우선)(주)</t>
        </is>
      </c>
      <c r="D1121" s="2" t="inlineStr">
        <is>
          <t>YEARLY</t>
        </is>
      </c>
      <c r="E1121" s="9" t="n">
        <v>15082800</v>
      </c>
      <c r="F1121" s="9" t="n">
        <v>15082800</v>
      </c>
      <c r="G1121" s="9" t="n">
        <v>15082800</v>
      </c>
      <c r="H1121" s="9" t="n">
        <v>15082800</v>
      </c>
      <c r="I1121" s="9" t="n">
        <v>15082800</v>
      </c>
      <c r="J1121" s="9" t="n">
        <v>15082800</v>
      </c>
      <c r="K1121" s="9" t="n">
        <v>15082800</v>
      </c>
      <c r="L1121" s="9" t="n">
        <v>15082800</v>
      </c>
      <c r="M1121" s="9" t="n">
        <v>15082800</v>
      </c>
      <c r="N1121" s="9" t="n">
        <v>15082800</v>
      </c>
      <c r="O1121" s="9" t="n">
        <v>15082800</v>
      </c>
    </row>
    <row r="1122">
      <c r="A1122" s="2" t="inlineStr">
        <is>
          <t>A129260</t>
        </is>
      </c>
      <c r="B1122" s="5" t="inlineStr">
        <is>
          <t>인터지스</t>
        </is>
      </c>
      <c r="C1122" s="2" t="inlineStr">
        <is>
          <t>상장주식수 (보통+우선)(주)</t>
        </is>
      </c>
      <c r="D1122" s="2" t="inlineStr">
        <is>
          <t>YEARLY</t>
        </is>
      </c>
      <c r="E1122" s="8" t="n"/>
      <c r="F1122" s="8" t="n"/>
      <c r="G1122" s="8" t="n"/>
      <c r="H1122" s="8" t="n"/>
      <c r="I1122" s="8" t="n"/>
      <c r="J1122" s="8" t="n">
        <v>13138560</v>
      </c>
      <c r="K1122" s="8" t="n">
        <v>14871381</v>
      </c>
      <c r="L1122" s="8" t="n">
        <v>14871381</v>
      </c>
      <c r="M1122" s="8" t="n">
        <v>14871381</v>
      </c>
      <c r="N1122" s="8" t="n">
        <v>29742762</v>
      </c>
      <c r="O1122" s="8" t="n">
        <v>29742762</v>
      </c>
    </row>
    <row r="1123">
      <c r="A1123" s="2" t="inlineStr">
        <is>
          <t>A066900</t>
        </is>
      </c>
      <c r="B1123" s="5" t="inlineStr">
        <is>
          <t>디에이피</t>
        </is>
      </c>
      <c r="C1123" s="2" t="inlineStr">
        <is>
          <t>상장주식수 (보통+우선)(주)</t>
        </is>
      </c>
      <c r="D1123" s="2" t="inlineStr">
        <is>
          <t>YEARLY</t>
        </is>
      </c>
      <c r="E1123" s="8" t="n">
        <v>12900000</v>
      </c>
      <c r="F1123" s="8" t="n">
        <v>17250000</v>
      </c>
      <c r="G1123" s="8" t="n">
        <v>17250000</v>
      </c>
      <c r="H1123" s="8" t="n">
        <v>17469780</v>
      </c>
      <c r="I1123" s="8" t="n">
        <v>22744503</v>
      </c>
      <c r="J1123" s="8" t="n">
        <v>22744503</v>
      </c>
      <c r="K1123" s="8" t="n">
        <v>22744503</v>
      </c>
      <c r="L1123" s="8" t="n">
        <v>22744503</v>
      </c>
      <c r="M1123" s="8" t="n">
        <v>22744503</v>
      </c>
      <c r="N1123" s="8" t="n">
        <v>22744503</v>
      </c>
      <c r="O1123" s="8" t="n">
        <v>22744503</v>
      </c>
    </row>
    <row r="1124">
      <c r="A1124" s="2" t="inlineStr">
        <is>
          <t>A000590</t>
        </is>
      </c>
      <c r="B1124" s="5" t="inlineStr">
        <is>
          <t>CS홀딩스</t>
        </is>
      </c>
      <c r="C1124" s="2" t="inlineStr">
        <is>
          <t>상장주식수 (보통+우선)(주)</t>
        </is>
      </c>
      <c r="D1124" s="2" t="inlineStr">
        <is>
          <t>YEARLY</t>
        </is>
      </c>
      <c r="E1124" s="8" t="n">
        <v>600000</v>
      </c>
      <c r="F1124" s="8" t="n">
        <v>600000</v>
      </c>
      <c r="G1124" s="8" t="n">
        <v>600000</v>
      </c>
      <c r="H1124" s="8" t="n">
        <v>600000</v>
      </c>
      <c r="I1124" s="8" t="n">
        <v>917288</v>
      </c>
      <c r="J1124" s="8" t="n">
        <v>1154482</v>
      </c>
      <c r="K1124" s="8" t="n">
        <v>1154482</v>
      </c>
      <c r="L1124" s="8" t="n">
        <v>1154482</v>
      </c>
      <c r="M1124" s="8" t="n">
        <v>1154482</v>
      </c>
      <c r="N1124" s="8" t="n">
        <v>1154482</v>
      </c>
      <c r="O1124" s="8" t="n">
        <v>1154482</v>
      </c>
    </row>
    <row r="1125">
      <c r="A1125" s="2" t="inlineStr">
        <is>
          <t>A015230</t>
        </is>
      </c>
      <c r="B1125" s="5" t="inlineStr">
        <is>
          <t>대창단조</t>
        </is>
      </c>
      <c r="C1125" s="2" t="inlineStr">
        <is>
          <t>상장주식수 (보통+우선)(주)</t>
        </is>
      </c>
      <c r="D1125" s="2" t="inlineStr">
        <is>
          <t>YEARLY</t>
        </is>
      </c>
      <c r="E1125" s="8" t="n">
        <v>2000000</v>
      </c>
      <c r="F1125" s="8" t="n">
        <v>2000000</v>
      </c>
      <c r="G1125" s="8" t="n">
        <v>2000000</v>
      </c>
      <c r="H1125" s="8" t="n">
        <v>2000000</v>
      </c>
      <c r="I1125" s="8" t="n">
        <v>2000000</v>
      </c>
      <c r="J1125" s="8" t="n">
        <v>2000000</v>
      </c>
      <c r="K1125" s="8" t="n">
        <v>2000000</v>
      </c>
      <c r="L1125" s="8" t="n">
        <v>2000000</v>
      </c>
      <c r="M1125" s="8" t="n">
        <v>2000000</v>
      </c>
      <c r="N1125" s="8" t="n">
        <v>2000000</v>
      </c>
      <c r="O1125" s="8" t="n">
        <v>2000000</v>
      </c>
    </row>
    <row r="1126">
      <c r="A1126" s="2" t="inlineStr">
        <is>
          <t>A033180</t>
        </is>
      </c>
      <c r="B1126" s="5" t="inlineStr">
        <is>
          <t>필룩스</t>
        </is>
      </c>
      <c r="C1126" s="2" t="inlineStr">
        <is>
          <t>상장주식수 (보통+우선)(주)</t>
        </is>
      </c>
      <c r="D1126" s="2" t="inlineStr">
        <is>
          <t>YEARLY</t>
        </is>
      </c>
      <c r="E1126" s="8" t="n">
        <v>22232916</v>
      </c>
      <c r="F1126" s="8" t="n">
        <v>22232916</v>
      </c>
      <c r="G1126" s="8" t="n">
        <v>23673103</v>
      </c>
      <c r="H1126" s="8" t="n">
        <v>24115207</v>
      </c>
      <c r="I1126" s="8" t="n">
        <v>24115207</v>
      </c>
      <c r="J1126" s="8" t="n">
        <v>25309239</v>
      </c>
      <c r="K1126" s="8" t="n">
        <v>25309239</v>
      </c>
      <c r="L1126" s="8" t="n">
        <v>25309239</v>
      </c>
      <c r="M1126" s="8" t="n">
        <v>25309239</v>
      </c>
      <c r="N1126" s="8" t="n">
        <v>25309239</v>
      </c>
      <c r="O1126" s="8" t="n">
        <v>25309239</v>
      </c>
    </row>
    <row r="1127">
      <c r="A1127" s="2" t="inlineStr">
        <is>
          <t>A131180</t>
        </is>
      </c>
      <c r="B1127" s="5" t="inlineStr">
        <is>
          <t>딜리</t>
        </is>
      </c>
      <c r="C1127" s="2" t="inlineStr">
        <is>
          <t>상장주식수 (보통+우선)(주)</t>
        </is>
      </c>
      <c r="D1127" s="2" t="inlineStr">
        <is>
          <t>YEARLY</t>
        </is>
      </c>
      <c r="E1127" s="9" t="n"/>
      <c r="F1127" s="9" t="n"/>
      <c r="G1127" s="9" t="n"/>
      <c r="H1127" s="9" t="n"/>
      <c r="I1127" s="9" t="n"/>
      <c r="J1127" s="9" t="n">
        <v>5870000</v>
      </c>
      <c r="K1127" s="9" t="n">
        <v>29350000</v>
      </c>
      <c r="L1127" s="9" t="n">
        <v>29350000</v>
      </c>
      <c r="M1127" s="9" t="n">
        <v>29350000</v>
      </c>
      <c r="N1127" s="9" t="n">
        <v>29350000</v>
      </c>
      <c r="O1127" s="9" t="n">
        <v>29350000</v>
      </c>
    </row>
    <row r="1128">
      <c r="A1128" s="2" t="inlineStr">
        <is>
          <t>A083930</t>
        </is>
      </c>
      <c r="B1128" s="5" t="inlineStr">
        <is>
          <t>아바코</t>
        </is>
      </c>
      <c r="C1128" s="2" t="inlineStr">
        <is>
          <t>상장주식수 (보통+우선)(주)</t>
        </is>
      </c>
      <c r="D1128" s="2" t="inlineStr">
        <is>
          <t>YEARLY</t>
        </is>
      </c>
      <c r="E1128" s="9" t="n">
        <v>8200000</v>
      </c>
      <c r="F1128" s="9" t="n">
        <v>8200000</v>
      </c>
      <c r="G1128" s="9" t="n">
        <v>10237204</v>
      </c>
      <c r="H1128" s="9" t="n">
        <v>10237204</v>
      </c>
      <c r="I1128" s="9" t="n">
        <v>10237204</v>
      </c>
      <c r="J1128" s="9" t="n">
        <v>10237204</v>
      </c>
      <c r="K1128" s="9" t="n">
        <v>15996505</v>
      </c>
      <c r="L1128" s="9" t="n">
        <v>15996505</v>
      </c>
      <c r="M1128" s="9" t="n">
        <v>15996505</v>
      </c>
      <c r="N1128" s="9" t="n">
        <v>15996505</v>
      </c>
      <c r="O1128" s="9" t="n">
        <v>15996505</v>
      </c>
    </row>
    <row r="1129">
      <c r="A1129" s="2" t="inlineStr">
        <is>
          <t>A058450</t>
        </is>
      </c>
      <c r="B1129" s="5" t="inlineStr">
        <is>
          <t>일야</t>
        </is>
      </c>
      <c r="C1129" s="2" t="inlineStr">
        <is>
          <t>상장주식수 (보통+우선)(주)</t>
        </is>
      </c>
      <c r="D1129" s="2" t="inlineStr">
        <is>
          <t>YEARLY</t>
        </is>
      </c>
      <c r="E1129" s="9" t="n">
        <v>7280000</v>
      </c>
      <c r="F1129" s="9" t="n">
        <v>9780000</v>
      </c>
      <c r="G1129" s="9" t="n">
        <v>9780000</v>
      </c>
      <c r="H1129" s="9" t="n">
        <v>9780000</v>
      </c>
      <c r="I1129" s="9" t="n">
        <v>9780000</v>
      </c>
      <c r="J1129" s="9" t="n">
        <v>9780000</v>
      </c>
      <c r="K1129" s="9" t="n">
        <v>9780000</v>
      </c>
      <c r="L1129" s="9" t="n">
        <v>9780000</v>
      </c>
      <c r="M1129" s="9" t="n">
        <v>9780000</v>
      </c>
      <c r="N1129" s="9" t="n">
        <v>9780000</v>
      </c>
      <c r="O1129" s="9" t="n">
        <v>9780000</v>
      </c>
    </row>
    <row r="1130">
      <c r="A1130" s="2" t="inlineStr">
        <is>
          <t>A153490</t>
        </is>
      </c>
      <c r="B1130" s="5" t="inlineStr">
        <is>
          <t>우리이앤엘</t>
        </is>
      </c>
      <c r="C1130" s="2" t="inlineStr">
        <is>
          <t>상장주식수 (보통+우선)(주)</t>
        </is>
      </c>
      <c r="D1130" s="2" t="inlineStr">
        <is>
          <t>YEARLY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>
        <v>32000000</v>
      </c>
      <c r="M1130" s="9" t="n">
        <v>32000000</v>
      </c>
      <c r="N1130" s="9" t="n">
        <v>32000000</v>
      </c>
      <c r="O1130" s="9" t="n">
        <v>32000000</v>
      </c>
    </row>
    <row r="1131">
      <c r="A1131" s="2" t="inlineStr">
        <is>
          <t>A065130</t>
        </is>
      </c>
      <c r="B1131" s="5" t="inlineStr">
        <is>
          <t>탑엔지니어링</t>
        </is>
      </c>
      <c r="C1131" s="2" t="inlineStr">
        <is>
          <t>상장주식수 (보통+우선)(주)</t>
        </is>
      </c>
      <c r="D1131" s="2" t="inlineStr">
        <is>
          <t>YEARLY</t>
        </is>
      </c>
      <c r="E1131" s="9" t="n">
        <v>14872000</v>
      </c>
      <c r="F1131" s="9" t="n">
        <v>14200000</v>
      </c>
      <c r="G1131" s="9" t="n">
        <v>14200000</v>
      </c>
      <c r="H1131" s="9" t="n">
        <v>14373160</v>
      </c>
      <c r="I1131" s="9" t="n">
        <v>14430880</v>
      </c>
      <c r="J1131" s="9" t="n">
        <v>14863780</v>
      </c>
      <c r="K1131" s="9" t="n">
        <v>14863780</v>
      </c>
      <c r="L1131" s="9" t="n">
        <v>14863780</v>
      </c>
      <c r="M1131" s="9" t="n">
        <v>14863780</v>
      </c>
      <c r="N1131" s="9" t="n">
        <v>15976257</v>
      </c>
      <c r="O1131" s="9" t="n">
        <v>15976257</v>
      </c>
    </row>
    <row r="1132">
      <c r="A1132" s="2" t="inlineStr">
        <is>
          <t>A010960</t>
        </is>
      </c>
      <c r="B1132" s="5" t="inlineStr">
        <is>
          <t>삼호개발</t>
        </is>
      </c>
      <c r="C1132" s="2" t="inlineStr">
        <is>
          <t>상장주식수 (보통+우선)(주)</t>
        </is>
      </c>
      <c r="D1132" s="2" t="inlineStr">
        <is>
          <t>YEARLY</t>
        </is>
      </c>
      <c r="E1132" s="8" t="n">
        <v>14300000</v>
      </c>
      <c r="F1132" s="8" t="n">
        <v>14300000</v>
      </c>
      <c r="G1132" s="8" t="n">
        <v>20000000</v>
      </c>
      <c r="H1132" s="8" t="n">
        <v>20000000</v>
      </c>
      <c r="I1132" s="8" t="n">
        <v>25000000</v>
      </c>
      <c r="J1132" s="8" t="n">
        <v>25000000</v>
      </c>
      <c r="K1132" s="8" t="n">
        <v>25000000</v>
      </c>
      <c r="L1132" s="8" t="n">
        <v>25000000</v>
      </c>
      <c r="M1132" s="8" t="n">
        <v>25000000</v>
      </c>
      <c r="N1132" s="8" t="n">
        <v>25000000</v>
      </c>
      <c r="O1132" s="8" t="n">
        <v>25000000</v>
      </c>
    </row>
    <row r="1133">
      <c r="A1133" s="2" t="inlineStr">
        <is>
          <t>A027830</t>
        </is>
      </c>
      <c r="B1133" s="5" t="inlineStr">
        <is>
          <t>대성창투</t>
        </is>
      </c>
      <c r="C1133" s="2" t="inlineStr">
        <is>
          <t>상장주식수 (보통+우선)(주)</t>
        </is>
      </c>
      <c r="D1133" s="2" t="inlineStr">
        <is>
          <t>YEARLY</t>
        </is>
      </c>
      <c r="E1133" s="8" t="n">
        <v>40000000</v>
      </c>
      <c r="F1133" s="8" t="n">
        <v>40000000</v>
      </c>
      <c r="G1133" s="8" t="n">
        <v>40000000</v>
      </c>
      <c r="H1133" s="8" t="n">
        <v>40000000</v>
      </c>
      <c r="I1133" s="8" t="n">
        <v>40000000</v>
      </c>
      <c r="J1133" s="8" t="n">
        <v>40000000</v>
      </c>
      <c r="K1133" s="8" t="n">
        <v>40000000</v>
      </c>
      <c r="L1133" s="8" t="n">
        <v>40000000</v>
      </c>
      <c r="M1133" s="8" t="n">
        <v>40000000</v>
      </c>
      <c r="N1133" s="8" t="n">
        <v>40000000</v>
      </c>
      <c r="O1133" s="8" t="n">
        <v>40000000</v>
      </c>
    </row>
    <row r="1134">
      <c r="A1134" s="2" t="inlineStr">
        <is>
          <t>A090460</t>
        </is>
      </c>
      <c r="B1134" s="5" t="inlineStr">
        <is>
          <t>비에이치</t>
        </is>
      </c>
      <c r="C1134" s="2" t="inlineStr">
        <is>
          <t>상장주식수 (보통+우선)(주)</t>
        </is>
      </c>
      <c r="D1134" s="2" t="inlineStr">
        <is>
          <t>YEARLY</t>
        </is>
      </c>
      <c r="E1134" s="8" t="n"/>
      <c r="F1134" s="8" t="n">
        <v>10240000</v>
      </c>
      <c r="G1134" s="8" t="n">
        <v>10240000</v>
      </c>
      <c r="H1134" s="8" t="n">
        <v>10240000</v>
      </c>
      <c r="I1134" s="8" t="n">
        <v>11232060</v>
      </c>
      <c r="J1134" s="8" t="n">
        <v>13941150</v>
      </c>
      <c r="K1134" s="8" t="n">
        <v>15059203</v>
      </c>
      <c r="L1134" s="8" t="n">
        <v>15634888</v>
      </c>
      <c r="M1134" s="8" t="n">
        <v>15634888</v>
      </c>
      <c r="N1134" s="8" t="n">
        <v>15634888</v>
      </c>
      <c r="O1134" s="8" t="n">
        <v>15634888</v>
      </c>
    </row>
    <row r="1135">
      <c r="A1135" s="2" t="inlineStr">
        <is>
          <t>A058610</t>
        </is>
      </c>
      <c r="B1135" s="5" t="inlineStr">
        <is>
          <t>에스피지</t>
        </is>
      </c>
      <c r="C1135" s="2" t="inlineStr">
        <is>
          <t>상장주식수 (보통+우선)(주)</t>
        </is>
      </c>
      <c r="D1135" s="2" t="inlineStr">
        <is>
          <t>YEARLY</t>
        </is>
      </c>
      <c r="E1135" s="8" t="n">
        <v>7000000</v>
      </c>
      <c r="F1135" s="8" t="n">
        <v>12740000</v>
      </c>
      <c r="G1135" s="8" t="n">
        <v>12740000</v>
      </c>
      <c r="H1135" s="8" t="n">
        <v>12740000</v>
      </c>
      <c r="I1135" s="8" t="n">
        <v>12740000</v>
      </c>
      <c r="J1135" s="8" t="n">
        <v>13376992</v>
      </c>
      <c r="K1135" s="8" t="n">
        <v>13376992</v>
      </c>
      <c r="L1135" s="8" t="n">
        <v>13376992</v>
      </c>
      <c r="M1135" s="8" t="n">
        <v>16182026</v>
      </c>
      <c r="N1135" s="8" t="n">
        <v>16182026</v>
      </c>
      <c r="O1135" s="8" t="n">
        <v>16182026</v>
      </c>
    </row>
    <row r="1136">
      <c r="A1136" s="2" t="inlineStr">
        <is>
          <t>A011330</t>
        </is>
      </c>
      <c r="B1136" s="5" t="inlineStr">
        <is>
          <t>유니켐</t>
        </is>
      </c>
      <c r="C1136" s="2" t="inlineStr">
        <is>
          <t>상장주식수 (보통+우선)(주)</t>
        </is>
      </c>
      <c r="D1136" s="2" t="inlineStr">
        <is>
          <t>YEARLY</t>
        </is>
      </c>
      <c r="E1136" s="8" t="n">
        <v>45965412</v>
      </c>
      <c r="F1136" s="8" t="n">
        <v>45965412</v>
      </c>
      <c r="G1136" s="8" t="n">
        <v>45965412</v>
      </c>
      <c r="H1136" s="8" t="n">
        <v>40056005</v>
      </c>
      <c r="I1136" s="8" t="n">
        <v>80112010</v>
      </c>
      <c r="J1136" s="8" t="n">
        <v>80112010</v>
      </c>
      <c r="K1136" s="8" t="n">
        <v>32700000</v>
      </c>
      <c r="L1136" s="8" t="n">
        <v>64950000</v>
      </c>
      <c r="M1136" s="8" t="n">
        <v>41072592</v>
      </c>
      <c r="N1136" s="8" t="n">
        <v>44155231</v>
      </c>
      <c r="O1136" s="8" t="n">
        <v>46359262</v>
      </c>
    </row>
    <row r="1137">
      <c r="A1137" s="2" t="inlineStr">
        <is>
          <t>A041930</t>
        </is>
      </c>
      <c r="B1137" s="5" t="inlineStr">
        <is>
          <t>동아화성</t>
        </is>
      </c>
      <c r="C1137" s="2" t="inlineStr">
        <is>
          <t>상장주식수 (보통+우선)(주)</t>
        </is>
      </c>
      <c r="D1137" s="2" t="inlineStr">
        <is>
          <t>YEARLY</t>
        </is>
      </c>
      <c r="E1137" s="9" t="n">
        <v>15800000</v>
      </c>
      <c r="F1137" s="9" t="n">
        <v>15800000</v>
      </c>
      <c r="G1137" s="9" t="n">
        <v>15800000</v>
      </c>
      <c r="H1137" s="9" t="n">
        <v>15800000</v>
      </c>
      <c r="I1137" s="9" t="n">
        <v>15800000</v>
      </c>
      <c r="J1137" s="9" t="n">
        <v>15800000</v>
      </c>
      <c r="K1137" s="9" t="n">
        <v>15800000</v>
      </c>
      <c r="L1137" s="9" t="n">
        <v>15800000</v>
      </c>
      <c r="M1137" s="9" t="n">
        <v>15800000</v>
      </c>
      <c r="N1137" s="9" t="n">
        <v>15800000</v>
      </c>
      <c r="O1137" s="9" t="n">
        <v>15800000</v>
      </c>
    </row>
    <row r="1138">
      <c r="A1138" s="2" t="inlineStr">
        <is>
          <t>A023900</t>
        </is>
      </c>
      <c r="B1138" s="5" t="inlineStr">
        <is>
          <t>풍국주정</t>
        </is>
      </c>
      <c r="C1138" s="2" t="inlineStr">
        <is>
          <t>상장주식수 (보통+우선)(주)</t>
        </is>
      </c>
      <c r="D1138" s="2" t="inlineStr">
        <is>
          <t>YEARLY</t>
        </is>
      </c>
      <c r="E1138" s="9" t="n">
        <v>8400000</v>
      </c>
      <c r="F1138" s="9" t="n">
        <v>8400000</v>
      </c>
      <c r="G1138" s="9" t="n">
        <v>8400000</v>
      </c>
      <c r="H1138" s="9" t="n">
        <v>8400000</v>
      </c>
      <c r="I1138" s="9" t="n">
        <v>8400000</v>
      </c>
      <c r="J1138" s="9" t="n">
        <v>8400000</v>
      </c>
      <c r="K1138" s="9" t="n">
        <v>8400000</v>
      </c>
      <c r="L1138" s="9" t="n">
        <v>8400000</v>
      </c>
      <c r="M1138" s="9" t="n">
        <v>8400000</v>
      </c>
      <c r="N1138" s="9" t="n">
        <v>8400000</v>
      </c>
      <c r="O1138" s="9" t="n">
        <v>8400000</v>
      </c>
    </row>
    <row r="1139">
      <c r="A1139" s="2" t="inlineStr">
        <is>
          <t>A053700</t>
        </is>
      </c>
      <c r="B1139" s="5" t="inlineStr">
        <is>
          <t>삼보모터스</t>
        </is>
      </c>
      <c r="C1139" s="2" t="inlineStr">
        <is>
          <t>상장주식수 (보통+우선)(주)</t>
        </is>
      </c>
      <c r="D1139" s="2" t="inlineStr">
        <is>
          <t>YEARLY</t>
        </is>
      </c>
      <c r="E1139" s="9" t="n">
        <v>8642799</v>
      </c>
      <c r="F1139" s="9" t="n">
        <v>13210929</v>
      </c>
      <c r="G1139" s="9" t="n">
        <v>14608830</v>
      </c>
      <c r="H1139" s="9" t="n">
        <v>35951492</v>
      </c>
      <c r="I1139" s="9" t="n">
        <v>9564382</v>
      </c>
      <c r="J1139" s="9" t="n">
        <v>9564382</v>
      </c>
      <c r="K1139" s="9" t="n">
        <v>9564676</v>
      </c>
      <c r="L1139" s="9" t="n">
        <v>9848732</v>
      </c>
      <c r="M1139" s="9" t="n">
        <v>10775715</v>
      </c>
      <c r="N1139" s="9" t="n">
        <v>12178935</v>
      </c>
      <c r="O1139" s="9" t="n">
        <v>12178935</v>
      </c>
    </row>
    <row r="1140">
      <c r="A1140" s="2" t="inlineStr">
        <is>
          <t>A120240</t>
        </is>
      </c>
      <c r="B1140" s="5" t="inlineStr">
        <is>
          <t>대정화금</t>
        </is>
      </c>
      <c r="C1140" s="2" t="inlineStr">
        <is>
          <t>상장주식수 (보통+우선)(주)</t>
        </is>
      </c>
      <c r="D1140" s="2" t="inlineStr">
        <is>
          <t>YEARLY</t>
        </is>
      </c>
      <c r="E1140" s="9" t="n"/>
      <c r="F1140" s="9" t="n"/>
      <c r="G1140" s="9" t="n"/>
      <c r="H1140" s="9" t="n"/>
      <c r="I1140" s="9" t="n">
        <v>5537272</v>
      </c>
      <c r="J1140" s="9" t="n">
        <v>5793026</v>
      </c>
      <c r="K1140" s="9" t="n">
        <v>5793026</v>
      </c>
      <c r="L1140" s="9" t="n">
        <v>5793026</v>
      </c>
      <c r="M1140" s="9" t="n">
        <v>5793026</v>
      </c>
      <c r="N1140" s="9" t="n">
        <v>6048727</v>
      </c>
      <c r="O1140" s="9" t="n">
        <v>6048727</v>
      </c>
    </row>
    <row r="1141">
      <c r="A1141" s="2" t="inlineStr">
        <is>
          <t>A012860</t>
        </is>
      </c>
      <c r="B1141" s="5" t="inlineStr">
        <is>
          <t>서연전자</t>
        </is>
      </c>
      <c r="C1141" s="2" t="inlineStr">
        <is>
          <t>상장주식수 (보통+우선)(주)</t>
        </is>
      </c>
      <c r="D1141" s="2" t="inlineStr">
        <is>
          <t>YEARLY</t>
        </is>
      </c>
      <c r="E1141" s="9" t="n">
        <v>15800000</v>
      </c>
      <c r="F1141" s="9" t="n">
        <v>18766808</v>
      </c>
      <c r="G1141" s="9" t="n">
        <v>18766808</v>
      </c>
      <c r="H1141" s="9" t="n">
        <v>18766808</v>
      </c>
      <c r="I1141" s="9" t="n">
        <v>18766808</v>
      </c>
      <c r="J1141" s="9" t="n">
        <v>27000000</v>
      </c>
      <c r="K1141" s="9" t="n">
        <v>27000000</v>
      </c>
      <c r="L1141" s="9" t="n">
        <v>27000000</v>
      </c>
      <c r="M1141" s="9" t="n">
        <v>27000000</v>
      </c>
      <c r="N1141" s="9" t="n">
        <v>27000000</v>
      </c>
      <c r="O1141" s="9" t="n">
        <v>27000000</v>
      </c>
    </row>
    <row r="1142">
      <c r="A1142" s="2" t="inlineStr">
        <is>
          <t>A000220</t>
        </is>
      </c>
      <c r="B1142" s="5" t="inlineStr">
        <is>
          <t>유유제약</t>
        </is>
      </c>
      <c r="C1142" s="2" t="inlineStr">
        <is>
          <t>상장주식수 (보통+우선)(주)</t>
        </is>
      </c>
      <c r="D1142" s="2" t="inlineStr">
        <is>
          <t>YEARLY</t>
        </is>
      </c>
      <c r="E1142" s="8" t="n">
        <v>7128995</v>
      </c>
      <c r="F1142" s="8" t="n">
        <v>7128995</v>
      </c>
      <c r="G1142" s="8" t="n">
        <v>7128995</v>
      </c>
      <c r="H1142" s="8" t="n">
        <v>7128995</v>
      </c>
      <c r="I1142" s="8" t="n">
        <v>7128995</v>
      </c>
      <c r="J1142" s="8" t="n">
        <v>7128995</v>
      </c>
      <c r="K1142" s="8" t="n">
        <v>7128995</v>
      </c>
      <c r="L1142" s="8" t="n">
        <v>7128995</v>
      </c>
      <c r="M1142" s="8" t="n">
        <v>7282463</v>
      </c>
      <c r="N1142" s="8" t="n">
        <v>7458951</v>
      </c>
      <c r="O1142" s="8" t="n">
        <v>7458951</v>
      </c>
    </row>
    <row r="1143">
      <c r="A1143" s="2" t="inlineStr">
        <is>
          <t>A114450</t>
        </is>
      </c>
      <c r="B1143" s="5" t="inlineStr">
        <is>
          <t>KPX생명과학</t>
        </is>
      </c>
      <c r="C1143" s="2" t="inlineStr">
        <is>
          <t>상장주식수 (보통+우선)(주)</t>
        </is>
      </c>
      <c r="D1143" s="2" t="inlineStr">
        <is>
          <t>YEARLY</t>
        </is>
      </c>
      <c r="E1143" s="8" t="n"/>
      <c r="F1143" s="8" t="n"/>
      <c r="G1143" s="8" t="n"/>
      <c r="H1143" s="8" t="n">
        <v>15000000</v>
      </c>
      <c r="I1143" s="8" t="n">
        <v>15000000</v>
      </c>
      <c r="J1143" s="8" t="n">
        <v>15000000</v>
      </c>
      <c r="K1143" s="8" t="n">
        <v>15000000</v>
      </c>
      <c r="L1143" s="8" t="n">
        <v>15000000</v>
      </c>
      <c r="M1143" s="8" t="n">
        <v>15000000</v>
      </c>
      <c r="N1143" s="8" t="n">
        <v>15000000</v>
      </c>
      <c r="O1143" s="8" t="n">
        <v>15000000</v>
      </c>
    </row>
    <row r="1144">
      <c r="A1144" s="2" t="inlineStr">
        <is>
          <t>A011420</t>
        </is>
      </c>
      <c r="B1144" s="5" t="inlineStr">
        <is>
          <t>갤럭시아에스엠</t>
        </is>
      </c>
      <c r="C1144" s="2" t="inlineStr">
        <is>
          <t>상장주식수 (보통+우선)(주)</t>
        </is>
      </c>
      <c r="D1144" s="2" t="inlineStr">
        <is>
          <t>YEARLY</t>
        </is>
      </c>
      <c r="E1144" s="8" t="n">
        <v>15722424</v>
      </c>
      <c r="F1144" s="8" t="n">
        <v>15922424</v>
      </c>
      <c r="G1144" s="8" t="n">
        <v>19622424</v>
      </c>
      <c r="H1144" s="8" t="n">
        <v>19622424</v>
      </c>
      <c r="I1144" s="8" t="n">
        <v>19622424</v>
      </c>
      <c r="J1144" s="8" t="n">
        <v>19622424</v>
      </c>
      <c r="K1144" s="8" t="n">
        <v>19622424</v>
      </c>
      <c r="L1144" s="8" t="n">
        <v>19622424</v>
      </c>
      <c r="M1144" s="8" t="n">
        <v>19622424</v>
      </c>
      <c r="N1144" s="8" t="n">
        <v>27549644</v>
      </c>
      <c r="O1144" s="8" t="n">
        <v>27549644</v>
      </c>
    </row>
    <row r="1145">
      <c r="A1145" s="2" t="inlineStr">
        <is>
          <t>A083660</t>
        </is>
      </c>
      <c r="B1145" s="5" t="inlineStr">
        <is>
          <t>CSA 코스믹</t>
        </is>
      </c>
      <c r="C1145" s="2" t="inlineStr">
        <is>
          <t>상장주식수 (보통+우선)(주)</t>
        </is>
      </c>
      <c r="D1145" s="2" t="inlineStr">
        <is>
          <t>YEARLY</t>
        </is>
      </c>
      <c r="E1145" s="8" t="n">
        <v>4580000</v>
      </c>
      <c r="F1145" s="8" t="n">
        <v>7786000</v>
      </c>
      <c r="G1145" s="8" t="n">
        <v>7786000</v>
      </c>
      <c r="H1145" s="8" t="n">
        <v>7786000</v>
      </c>
      <c r="I1145" s="8" t="n">
        <v>7786000</v>
      </c>
      <c r="J1145" s="8" t="n">
        <v>7786000</v>
      </c>
      <c r="K1145" s="8" t="n">
        <v>8182500</v>
      </c>
      <c r="L1145" s="8" t="n">
        <v>8703118</v>
      </c>
      <c r="M1145" s="8" t="n">
        <v>8703118</v>
      </c>
      <c r="N1145" s="8" t="n">
        <v>13961033</v>
      </c>
      <c r="O1145" s="8" t="n">
        <v>13961033</v>
      </c>
    </row>
    <row r="1146">
      <c r="A1146" s="2" t="inlineStr">
        <is>
          <t>A095910</t>
        </is>
      </c>
      <c r="B1146" s="5" t="inlineStr">
        <is>
          <t>에스에너지</t>
        </is>
      </c>
      <c r="C1146" s="2" t="inlineStr">
        <is>
          <t>상장주식수 (보통+우선)(주)</t>
        </is>
      </c>
      <c r="D1146" s="2" t="inlineStr">
        <is>
          <t>YEARLY</t>
        </is>
      </c>
      <c r="E1146" s="8" t="n"/>
      <c r="F1146" s="8" t="n">
        <v>4410305</v>
      </c>
      <c r="G1146" s="8" t="n">
        <v>4410305</v>
      </c>
      <c r="H1146" s="8" t="n">
        <v>10220610</v>
      </c>
      <c r="I1146" s="8" t="n">
        <v>10480610</v>
      </c>
      <c r="J1146" s="8" t="n">
        <v>10480610</v>
      </c>
      <c r="K1146" s="8" t="n">
        <v>10480610</v>
      </c>
      <c r="L1146" s="8" t="n">
        <v>10568535</v>
      </c>
      <c r="M1146" s="8" t="n">
        <v>10988292</v>
      </c>
      <c r="N1146" s="8" t="n">
        <v>11263242</v>
      </c>
      <c r="O1146" s="8" t="n">
        <v>11606929</v>
      </c>
    </row>
    <row r="1147">
      <c r="A1147" s="2" t="inlineStr">
        <is>
          <t>A032960</t>
        </is>
      </c>
      <c r="B1147" s="5" t="inlineStr">
        <is>
          <t>동일기연</t>
        </is>
      </c>
      <c r="C1147" s="2" t="inlineStr">
        <is>
          <t>상장주식수 (보통+우선)(주)</t>
        </is>
      </c>
      <c r="D1147" s="2" t="inlineStr">
        <is>
          <t>YEARLY</t>
        </is>
      </c>
      <c r="E1147" s="9" t="n">
        <v>6963684</v>
      </c>
      <c r="F1147" s="9" t="n">
        <v>7177872</v>
      </c>
      <c r="G1147" s="9" t="n">
        <v>7452350</v>
      </c>
      <c r="H1147" s="9" t="n">
        <v>7735183</v>
      </c>
      <c r="I1147" s="9" t="n">
        <v>8027357</v>
      </c>
      <c r="J1147" s="9" t="n">
        <v>8333821</v>
      </c>
      <c r="K1147" s="9" t="n">
        <v>8510706</v>
      </c>
      <c r="L1147" s="9" t="n">
        <v>5196850</v>
      </c>
      <c r="M1147" s="9" t="n">
        <v>5392289</v>
      </c>
      <c r="N1147" s="9" t="n">
        <v>5597489</v>
      </c>
      <c r="O1147" s="9" t="n">
        <v>5597489</v>
      </c>
    </row>
    <row r="1148">
      <c r="A1148" s="2" t="inlineStr">
        <is>
          <t>A006660</t>
        </is>
      </c>
      <c r="B1148" s="5" t="inlineStr">
        <is>
          <t>삼성공조</t>
        </is>
      </c>
      <c r="C1148" s="2" t="inlineStr">
        <is>
          <t>상장주식수 (보통+우선)(주)</t>
        </is>
      </c>
      <c r="D1148" s="2" t="inlineStr">
        <is>
          <t>YEARLY</t>
        </is>
      </c>
      <c r="E1148" s="9" t="n">
        <v>8126314</v>
      </c>
      <c r="F1148" s="9" t="n">
        <v>8126314</v>
      </c>
      <c r="G1148" s="9" t="n">
        <v>8126314</v>
      </c>
      <c r="H1148" s="9" t="n">
        <v>8126314</v>
      </c>
      <c r="I1148" s="9" t="n">
        <v>8126314</v>
      </c>
      <c r="J1148" s="9" t="n">
        <v>8126314</v>
      </c>
      <c r="K1148" s="9" t="n">
        <v>8126314</v>
      </c>
      <c r="L1148" s="9" t="n">
        <v>8126314</v>
      </c>
      <c r="M1148" s="9" t="n">
        <v>8126314</v>
      </c>
      <c r="N1148" s="9" t="n">
        <v>8126314</v>
      </c>
      <c r="O1148" s="9" t="n">
        <v>8126314</v>
      </c>
    </row>
    <row r="1149">
      <c r="A1149" s="2" t="inlineStr">
        <is>
          <t>A093320</t>
        </is>
      </c>
      <c r="B1149" s="5" t="inlineStr">
        <is>
          <t>케이아이엔엑스</t>
        </is>
      </c>
      <c r="C1149" s="2" t="inlineStr">
        <is>
          <t>상장주식수 (보통+우선)(주)</t>
        </is>
      </c>
      <c r="D1149" s="2" t="inlineStr">
        <is>
          <t>YEARLY</t>
        </is>
      </c>
      <c r="E1149" s="9" t="n"/>
      <c r="F1149" s="9" t="n"/>
      <c r="G1149" s="9" t="n"/>
      <c r="H1149" s="9" t="n"/>
      <c r="I1149" s="9" t="n"/>
      <c r="J1149" s="9" t="n">
        <v>4800000</v>
      </c>
      <c r="K1149" s="9" t="n">
        <v>4820000</v>
      </c>
      <c r="L1149" s="9" t="n">
        <v>4865000</v>
      </c>
      <c r="M1149" s="9" t="n">
        <v>4865000</v>
      </c>
      <c r="N1149" s="9" t="n">
        <v>4880000</v>
      </c>
      <c r="O1149" s="9" t="n">
        <v>4880000</v>
      </c>
    </row>
    <row r="1150">
      <c r="A1150" s="2" t="inlineStr">
        <is>
          <t>A127120</t>
        </is>
      </c>
      <c r="B1150" s="5" t="inlineStr">
        <is>
          <t>디엔에이링크</t>
        </is>
      </c>
      <c r="C1150" s="2" t="inlineStr">
        <is>
          <t>상장주식수 (보통+우선)(주)</t>
        </is>
      </c>
      <c r="D1150" s="2" t="inlineStr">
        <is>
          <t>YEARLY</t>
        </is>
      </c>
      <c r="E1150" s="9" t="n"/>
      <c r="F1150" s="9" t="n"/>
      <c r="G1150" s="9" t="n"/>
      <c r="H1150" s="9" t="n"/>
      <c r="I1150" s="9" t="n"/>
      <c r="J1150" s="9" t="n">
        <v>4115930</v>
      </c>
      <c r="K1150" s="9" t="n">
        <v>5085194</v>
      </c>
      <c r="L1150" s="9" t="n">
        <v>5085194</v>
      </c>
      <c r="M1150" s="9" t="n">
        <v>5085194</v>
      </c>
      <c r="N1150" s="9" t="n">
        <v>6278496</v>
      </c>
      <c r="O1150" s="9" t="n">
        <v>6278496</v>
      </c>
    </row>
    <row r="1151">
      <c r="A1151" s="2" t="inlineStr">
        <is>
          <t>A170920</t>
        </is>
      </c>
      <c r="B1151" s="5" t="inlineStr">
        <is>
          <t>엘티씨</t>
        </is>
      </c>
      <c r="C1151" s="2" t="inlineStr">
        <is>
          <t>상장주식수 (보통+우선)(주)</t>
        </is>
      </c>
      <c r="D1151" s="2" t="inlineStr">
        <is>
          <t>YEARLY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>
        <v>6550000</v>
      </c>
      <c r="M1151" s="9" t="n">
        <v>6830288</v>
      </c>
      <c r="N1151" s="9" t="n">
        <v>6830288</v>
      </c>
      <c r="O1151" s="9" t="n">
        <v>6830288</v>
      </c>
    </row>
    <row r="1152">
      <c r="A1152" s="2" t="inlineStr">
        <is>
          <t>A137400</t>
        </is>
      </c>
      <c r="B1152" s="5" t="inlineStr">
        <is>
          <t>피엔티</t>
        </is>
      </c>
      <c r="C1152" s="2" t="inlineStr">
        <is>
          <t>상장주식수 (보통+우선)(주)</t>
        </is>
      </c>
      <c r="D1152" s="2" t="inlineStr">
        <is>
          <t>YEARLY</t>
        </is>
      </c>
      <c r="E1152" s="8" t="n"/>
      <c r="F1152" s="8" t="n"/>
      <c r="G1152" s="8" t="n"/>
      <c r="H1152" s="8" t="n"/>
      <c r="I1152" s="8" t="n"/>
      <c r="J1152" s="8" t="n"/>
      <c r="K1152" s="8" t="n">
        <v>7600000</v>
      </c>
      <c r="L1152" s="8" t="n">
        <v>7600000</v>
      </c>
      <c r="M1152" s="8" t="n">
        <v>7600000</v>
      </c>
      <c r="N1152" s="8" t="n">
        <v>7600000</v>
      </c>
      <c r="O1152" s="8" t="n">
        <v>7600000</v>
      </c>
    </row>
    <row r="1153">
      <c r="A1153" s="2" t="inlineStr">
        <is>
          <t>A019550</t>
        </is>
      </c>
      <c r="B1153" s="5" t="inlineStr">
        <is>
          <t>SBI인베스트먼트</t>
        </is>
      </c>
      <c r="C1153" s="2" t="inlineStr">
        <is>
          <t>상장주식수 (보통+우선)(주)</t>
        </is>
      </c>
      <c r="D1153" s="2" t="inlineStr">
        <is>
          <t>YEARLY</t>
        </is>
      </c>
      <c r="E1153" s="8" t="n">
        <v>89859405</v>
      </c>
      <c r="F1153" s="8" t="n">
        <v>91693935</v>
      </c>
      <c r="G1153" s="8" t="n">
        <v>91695063</v>
      </c>
      <c r="H1153" s="8" t="n">
        <v>95047065</v>
      </c>
      <c r="I1153" s="8" t="n">
        <v>162066575</v>
      </c>
      <c r="J1153" s="8" t="n">
        <v>162066575</v>
      </c>
      <c r="K1153" s="8" t="n">
        <v>162066575</v>
      </c>
      <c r="L1153" s="8" t="n">
        <v>162066575</v>
      </c>
      <c r="M1153" s="8" t="n">
        <v>162066575</v>
      </c>
      <c r="N1153" s="8" t="n">
        <v>162066575</v>
      </c>
      <c r="O1153" s="8" t="n">
        <v>162066575</v>
      </c>
    </row>
    <row r="1154">
      <c r="A1154" s="2" t="inlineStr">
        <is>
          <t>A036170</t>
        </is>
      </c>
      <c r="B1154" s="5" t="inlineStr">
        <is>
          <t>씨티엘</t>
        </is>
      </c>
      <c r="C1154" s="2" t="inlineStr">
        <is>
          <t>상장주식수 (보통+우선)(주)</t>
        </is>
      </c>
      <c r="D1154" s="2" t="inlineStr">
        <is>
          <t>YEARLY</t>
        </is>
      </c>
      <c r="E1154" s="8" t="n">
        <v>13975000</v>
      </c>
      <c r="F1154" s="8" t="n">
        <v>42899465</v>
      </c>
      <c r="G1154" s="8" t="n">
        <v>23609901</v>
      </c>
      <c r="H1154" s="8" t="n">
        <v>45609901</v>
      </c>
      <c r="I1154" s="8" t="n">
        <v>45609901</v>
      </c>
      <c r="J1154" s="8" t="n">
        <v>49609901</v>
      </c>
      <c r="K1154" s="8" t="n">
        <v>36403689</v>
      </c>
      <c r="L1154" s="8" t="n">
        <v>28796173</v>
      </c>
      <c r="M1154" s="8" t="n">
        <v>30058097</v>
      </c>
      <c r="N1154" s="8" t="n">
        <v>48193109</v>
      </c>
      <c r="O1154" s="8" t="n">
        <v>48193109</v>
      </c>
    </row>
    <row r="1155">
      <c r="A1155" s="2" t="inlineStr">
        <is>
          <t>A052670</t>
        </is>
      </c>
      <c r="B1155" s="5" t="inlineStr">
        <is>
          <t>제일바이오</t>
        </is>
      </c>
      <c r="C1155" s="2" t="inlineStr">
        <is>
          <t>상장주식수 (보통+우선)(주)</t>
        </is>
      </c>
      <c r="D1155" s="2" t="inlineStr">
        <is>
          <t>YEARLY</t>
        </is>
      </c>
      <c r="E1155" s="8" t="n">
        <v>9600000</v>
      </c>
      <c r="F1155" s="8" t="n">
        <v>9600000</v>
      </c>
      <c r="G1155" s="8" t="n">
        <v>9600000</v>
      </c>
      <c r="H1155" s="8" t="n">
        <v>9600000</v>
      </c>
      <c r="I1155" s="8" t="n">
        <v>9600000</v>
      </c>
      <c r="J1155" s="8" t="n">
        <v>9600000</v>
      </c>
      <c r="K1155" s="8" t="n">
        <v>9600000</v>
      </c>
      <c r="L1155" s="8" t="n">
        <v>9600000</v>
      </c>
      <c r="M1155" s="8" t="n">
        <v>9600000</v>
      </c>
      <c r="N1155" s="8" t="n">
        <v>15000000</v>
      </c>
      <c r="O1155" s="8" t="n">
        <v>15000000</v>
      </c>
    </row>
    <row r="1156">
      <c r="A1156" s="2" t="inlineStr">
        <is>
          <t>A013580</t>
        </is>
      </c>
      <c r="B1156" s="5" t="inlineStr">
        <is>
          <t>계룡건설</t>
        </is>
      </c>
      <c r="C1156" s="2" t="inlineStr">
        <is>
          <t>상장주식수 (보통+우선)(주)</t>
        </is>
      </c>
      <c r="D1156" s="2" t="inlineStr">
        <is>
          <t>YEARLY</t>
        </is>
      </c>
      <c r="E1156" s="8" t="n">
        <v>8930907</v>
      </c>
      <c r="F1156" s="8" t="n">
        <v>8930907</v>
      </c>
      <c r="G1156" s="8" t="n">
        <v>8930907</v>
      </c>
      <c r="H1156" s="8" t="n">
        <v>8930907</v>
      </c>
      <c r="I1156" s="8" t="n">
        <v>8930907</v>
      </c>
      <c r="J1156" s="8" t="n">
        <v>8930907</v>
      </c>
      <c r="K1156" s="8" t="n">
        <v>8930907</v>
      </c>
      <c r="L1156" s="8" t="n">
        <v>8930907</v>
      </c>
      <c r="M1156" s="8" t="n">
        <v>8930907</v>
      </c>
      <c r="N1156" s="8" t="n">
        <v>8930907</v>
      </c>
      <c r="O1156" s="8" t="n">
        <v>8930907</v>
      </c>
    </row>
    <row r="1157">
      <c r="A1157" s="2" t="inlineStr">
        <is>
          <t>A217820</t>
        </is>
      </c>
      <c r="B1157" s="5" t="inlineStr">
        <is>
          <t>엔에스</t>
        </is>
      </c>
      <c r="C1157" s="2" t="inlineStr">
        <is>
          <t>상장주식수 (보통+우선)(주)</t>
        </is>
      </c>
      <c r="D1157" s="2" t="inlineStr">
        <is>
          <t>YEARLY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>
        <v>4900000</v>
      </c>
      <c r="O1157" s="9" t="n">
        <v>4900000</v>
      </c>
    </row>
    <row r="1158">
      <c r="A1158" s="2" t="inlineStr">
        <is>
          <t>A054300</t>
        </is>
      </c>
      <c r="B1158" s="5" t="inlineStr">
        <is>
          <t>팬스타엔터프라이즈</t>
        </is>
      </c>
      <c r="C1158" s="2" t="inlineStr">
        <is>
          <t>상장주식수 (보통+우선)(주)</t>
        </is>
      </c>
      <c r="D1158" s="2" t="inlineStr">
        <is>
          <t>YEARLY</t>
        </is>
      </c>
      <c r="E1158" s="9" t="n">
        <v>10000000</v>
      </c>
      <c r="F1158" s="9" t="n">
        <v>10000000</v>
      </c>
      <c r="G1158" s="9" t="n">
        <v>11573699</v>
      </c>
      <c r="H1158" s="9" t="n">
        <v>24119667</v>
      </c>
      <c r="I1158" s="9" t="n">
        <v>32036667</v>
      </c>
      <c r="J1158" s="9" t="n">
        <v>6045030</v>
      </c>
      <c r="K1158" s="9" t="n">
        <v>6045030</v>
      </c>
      <c r="L1158" s="9" t="n">
        <v>15141173</v>
      </c>
      <c r="M1158" s="9" t="n">
        <v>17041588</v>
      </c>
      <c r="N1158" s="9" t="n">
        <v>19620377</v>
      </c>
      <c r="O1158" s="9" t="n">
        <v>27213417</v>
      </c>
    </row>
    <row r="1159">
      <c r="A1159" s="2" t="inlineStr">
        <is>
          <t>A007190</t>
        </is>
      </c>
      <c r="B1159" s="5" t="inlineStr">
        <is>
          <t>한솔아트원제지</t>
        </is>
      </c>
      <c r="C1159" s="2" t="inlineStr">
        <is>
          <t>상장주식수 (보통+우선)(주)</t>
        </is>
      </c>
      <c r="D1159" s="2" t="inlineStr">
        <is>
          <t>YEARLY</t>
        </is>
      </c>
      <c r="E1159" s="9" t="n">
        <v>23811467</v>
      </c>
      <c r="F1159" s="9" t="n">
        <v>23811467</v>
      </c>
      <c r="G1159" s="9" t="n">
        <v>23811467</v>
      </c>
      <c r="H1159" s="9" t="n">
        <v>16057492</v>
      </c>
      <c r="I1159" s="9" t="n">
        <v>16057492</v>
      </c>
      <c r="J1159" s="9" t="n">
        <v>16057492</v>
      </c>
      <c r="K1159" s="9" t="n">
        <v>16057492</v>
      </c>
      <c r="L1159" s="9" t="n">
        <v>21714569</v>
      </c>
      <c r="M1159" s="9" t="n">
        <v>38945796</v>
      </c>
      <c r="N1159" s="9" t="n">
        <v>38945796</v>
      </c>
      <c r="O1159" s="9" t="n">
        <v>38945796</v>
      </c>
    </row>
    <row r="1160">
      <c r="A1160" s="2" t="inlineStr">
        <is>
          <t>A090360</t>
        </is>
      </c>
      <c r="B1160" s="5" t="inlineStr">
        <is>
          <t>로보스타</t>
        </is>
      </c>
      <c r="C1160" s="2" t="inlineStr">
        <is>
          <t>상장주식수 (보통+우선)(주)</t>
        </is>
      </c>
      <c r="D1160" s="2" t="inlineStr">
        <is>
          <t>YEARLY</t>
        </is>
      </c>
      <c r="E1160" s="9" t="n"/>
      <c r="F1160" s="9" t="n"/>
      <c r="G1160" s="9" t="n"/>
      <c r="H1160" s="9" t="n"/>
      <c r="I1160" s="9" t="n"/>
      <c r="J1160" s="9" t="n">
        <v>7800000</v>
      </c>
      <c r="K1160" s="9" t="n">
        <v>7800000</v>
      </c>
      <c r="L1160" s="9" t="n">
        <v>7800000</v>
      </c>
      <c r="M1160" s="9" t="n">
        <v>7800000</v>
      </c>
      <c r="N1160" s="9" t="n">
        <v>7800000</v>
      </c>
      <c r="O1160" s="9" t="n">
        <v>7800000</v>
      </c>
    </row>
    <row r="1161">
      <c r="A1161" s="2" t="inlineStr">
        <is>
          <t>A048910</t>
        </is>
      </c>
      <c r="B1161" s="5" t="inlineStr">
        <is>
          <t>대원미디어</t>
        </is>
      </c>
      <c r="C1161" s="2" t="inlineStr">
        <is>
          <t>상장주식수 (보통+우선)(주)</t>
        </is>
      </c>
      <c r="D1161" s="2" t="inlineStr">
        <is>
          <t>YEARLY</t>
        </is>
      </c>
      <c r="E1161" s="9" t="n">
        <v>5660000</v>
      </c>
      <c r="F1161" s="9" t="n">
        <v>9015664</v>
      </c>
      <c r="G1161" s="9" t="n">
        <v>9015664</v>
      </c>
      <c r="H1161" s="9" t="n">
        <v>9015664</v>
      </c>
      <c r="I1161" s="9" t="n">
        <v>9015664</v>
      </c>
      <c r="J1161" s="9" t="n">
        <v>9015664</v>
      </c>
      <c r="K1161" s="9" t="n">
        <v>9015664</v>
      </c>
      <c r="L1161" s="9" t="n">
        <v>9015664</v>
      </c>
      <c r="M1161" s="9" t="n">
        <v>9248150</v>
      </c>
      <c r="N1161" s="9" t="n">
        <v>11058764</v>
      </c>
      <c r="O1161" s="9" t="n">
        <v>11058764</v>
      </c>
    </row>
    <row r="1162">
      <c r="A1162" s="2" t="inlineStr">
        <is>
          <t>A013870</t>
        </is>
      </c>
      <c r="B1162" s="5" t="inlineStr">
        <is>
          <t>지엠비코리아</t>
        </is>
      </c>
      <c r="C1162" s="2" t="inlineStr">
        <is>
          <t>상장주식수 (보통+우선)(주)</t>
        </is>
      </c>
      <c r="D1162" s="2" t="inlineStr">
        <is>
          <t>YEARLY</t>
        </is>
      </c>
      <c r="E1162" s="8" t="n"/>
      <c r="F1162" s="8" t="n"/>
      <c r="G1162" s="8" t="n"/>
      <c r="H1162" s="8" t="n"/>
      <c r="I1162" s="8" t="n"/>
      <c r="J1162" s="8" t="n"/>
      <c r="K1162" s="8" t="n">
        <v>19072280</v>
      </c>
      <c r="L1162" s="8" t="n">
        <v>19072280</v>
      </c>
      <c r="M1162" s="8" t="n">
        <v>19072280</v>
      </c>
      <c r="N1162" s="8" t="n">
        <v>19072280</v>
      </c>
      <c r="O1162" s="8" t="n">
        <v>19072280</v>
      </c>
    </row>
    <row r="1163">
      <c r="A1163" s="2" t="inlineStr">
        <is>
          <t>A002700</t>
        </is>
      </c>
      <c r="B1163" s="5" t="inlineStr">
        <is>
          <t>신일산업</t>
        </is>
      </c>
      <c r="C1163" s="2" t="inlineStr">
        <is>
          <t>상장주식수 (보통+우선)(주)</t>
        </is>
      </c>
      <c r="D1163" s="2" t="inlineStr">
        <is>
          <t>YEARLY</t>
        </is>
      </c>
      <c r="E1163" s="8" t="n">
        <v>28726573</v>
      </c>
      <c r="F1163" s="8" t="n">
        <v>31182605</v>
      </c>
      <c r="G1163" s="8" t="n">
        <v>35801502</v>
      </c>
      <c r="H1163" s="8" t="n">
        <v>37692575</v>
      </c>
      <c r="I1163" s="8" t="n">
        <v>37706575</v>
      </c>
      <c r="J1163" s="8" t="n">
        <v>37707775</v>
      </c>
      <c r="K1163" s="8" t="n">
        <v>50929817</v>
      </c>
      <c r="L1163" s="8" t="n">
        <v>50929817</v>
      </c>
      <c r="M1163" s="8" t="n">
        <v>69256324</v>
      </c>
      <c r="N1163" s="8" t="n">
        <v>71047521</v>
      </c>
      <c r="O1163" s="8" t="n">
        <v>71047521</v>
      </c>
    </row>
    <row r="1164">
      <c r="A1164" s="2" t="inlineStr">
        <is>
          <t>A037370</t>
        </is>
      </c>
      <c r="B1164" s="5" t="inlineStr">
        <is>
          <t>EG</t>
        </is>
      </c>
      <c r="C1164" s="2" t="inlineStr">
        <is>
          <t>상장주식수 (보통+우선)(주)</t>
        </is>
      </c>
      <c r="D1164" s="2" t="inlineStr">
        <is>
          <t>YEARLY</t>
        </is>
      </c>
      <c r="E1164" s="8" t="n">
        <v>4500000</v>
      </c>
      <c r="F1164" s="8" t="n">
        <v>4500000</v>
      </c>
      <c r="G1164" s="8" t="n">
        <v>7500000</v>
      </c>
      <c r="H1164" s="8" t="n">
        <v>7500000</v>
      </c>
      <c r="I1164" s="8" t="n">
        <v>7500000</v>
      </c>
      <c r="J1164" s="8" t="n">
        <v>7500000</v>
      </c>
      <c r="K1164" s="8" t="n">
        <v>7500000</v>
      </c>
      <c r="L1164" s="8" t="n">
        <v>7500000</v>
      </c>
      <c r="M1164" s="8" t="n">
        <v>7500000</v>
      </c>
      <c r="N1164" s="8" t="n">
        <v>7500000</v>
      </c>
      <c r="O1164" s="8" t="n">
        <v>7500000</v>
      </c>
    </row>
    <row r="1165">
      <c r="A1165" s="2" t="inlineStr">
        <is>
          <t>A036710</t>
        </is>
      </c>
      <c r="B1165" s="5" t="inlineStr">
        <is>
          <t>심텍홀딩스</t>
        </is>
      </c>
      <c r="C1165" s="2" t="inlineStr">
        <is>
          <t>상장주식수 (보통+우선)(주)</t>
        </is>
      </c>
      <c r="D1165" s="2" t="inlineStr">
        <is>
          <t>YEARLY</t>
        </is>
      </c>
      <c r="E1165" s="8" t="n">
        <v>27200000</v>
      </c>
      <c r="F1165" s="8" t="n">
        <v>27200000</v>
      </c>
      <c r="G1165" s="8" t="n">
        <v>27200000</v>
      </c>
      <c r="H1165" s="8" t="n">
        <v>27200000</v>
      </c>
      <c r="I1165" s="8" t="n">
        <v>27200000</v>
      </c>
      <c r="J1165" s="8" t="n">
        <v>29366667</v>
      </c>
      <c r="K1165" s="8" t="n">
        <v>32199999</v>
      </c>
      <c r="L1165" s="8" t="n">
        <v>32199999</v>
      </c>
      <c r="M1165" s="8" t="n">
        <v>33474236</v>
      </c>
      <c r="N1165" s="8" t="n">
        <v>34895833</v>
      </c>
      <c r="O1165" s="8" t="n">
        <v>34895833</v>
      </c>
    </row>
    <row r="1166">
      <c r="A1166" s="2" t="inlineStr">
        <is>
          <t>A083420</t>
        </is>
      </c>
      <c r="B1166" s="5" t="inlineStr">
        <is>
          <t>KPX그린케미칼</t>
        </is>
      </c>
      <c r="C1166" s="2" t="inlineStr">
        <is>
          <t>상장주식수 (보통+우선)(주)</t>
        </is>
      </c>
      <c r="D1166" s="2" t="inlineStr">
        <is>
          <t>YEARLY</t>
        </is>
      </c>
      <c r="E1166" s="8" t="n">
        <v>2000000</v>
      </c>
      <c r="F1166" s="8" t="n">
        <v>2000000</v>
      </c>
      <c r="G1166" s="8" t="n">
        <v>2000000</v>
      </c>
      <c r="H1166" s="8" t="n">
        <v>2000000</v>
      </c>
      <c r="I1166" s="8" t="n">
        <v>20000000</v>
      </c>
      <c r="J1166" s="8" t="n">
        <v>20000000</v>
      </c>
      <c r="K1166" s="8" t="n">
        <v>20000000</v>
      </c>
      <c r="L1166" s="8" t="n">
        <v>20000000</v>
      </c>
      <c r="M1166" s="8" t="n">
        <v>20000000</v>
      </c>
      <c r="N1166" s="8" t="n">
        <v>20000000</v>
      </c>
      <c r="O1166" s="8" t="n">
        <v>20000000</v>
      </c>
    </row>
    <row r="1167">
      <c r="A1167" s="2" t="inlineStr">
        <is>
          <t>A225530</t>
        </is>
      </c>
      <c r="B1167" s="5" t="inlineStr">
        <is>
          <t>보광산업</t>
        </is>
      </c>
      <c r="C1167" s="2" t="inlineStr">
        <is>
          <t>상장주식수 (보통+우선)(주)</t>
        </is>
      </c>
      <c r="D1167" s="2" t="inlineStr">
        <is>
          <t>YEARLY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>
        <v>11490000</v>
      </c>
      <c r="O1167" s="9" t="n">
        <v>11490000</v>
      </c>
    </row>
    <row r="1168">
      <c r="A1168" s="2" t="inlineStr">
        <is>
          <t>A024800</t>
        </is>
      </c>
      <c r="B1168" s="5" t="inlineStr">
        <is>
          <t>유성티엔에스</t>
        </is>
      </c>
      <c r="C1168" s="2" t="inlineStr">
        <is>
          <t>상장주식수 (보통+우선)(주)</t>
        </is>
      </c>
      <c r="D1168" s="2" t="inlineStr">
        <is>
          <t>YEARLY</t>
        </is>
      </c>
      <c r="E1168" s="9" t="n">
        <v>7500000</v>
      </c>
      <c r="F1168" s="9" t="n">
        <v>7500000</v>
      </c>
      <c r="G1168" s="9" t="n">
        <v>11200000</v>
      </c>
      <c r="H1168" s="9" t="n">
        <v>11200000</v>
      </c>
      <c r="I1168" s="9" t="n">
        <v>11200000</v>
      </c>
      <c r="J1168" s="9" t="n">
        <v>15789641</v>
      </c>
      <c r="K1168" s="9" t="n">
        <v>21318741</v>
      </c>
      <c r="L1168" s="9" t="n">
        <v>22723235</v>
      </c>
      <c r="M1168" s="9" t="n">
        <v>22723235</v>
      </c>
      <c r="N1168" s="9" t="n">
        <v>22723235</v>
      </c>
      <c r="O1168" s="9" t="n">
        <v>22723235</v>
      </c>
    </row>
    <row r="1169">
      <c r="A1169" s="2" t="inlineStr">
        <is>
          <t>A012030</t>
        </is>
      </c>
      <c r="B1169" s="5" t="inlineStr">
        <is>
          <t>동부</t>
        </is>
      </c>
      <c r="C1169" s="2" t="inlineStr">
        <is>
          <t>상장주식수 (보통+우선)(주)</t>
        </is>
      </c>
      <c r="D1169" s="2" t="inlineStr">
        <is>
          <t>YEARLY</t>
        </is>
      </c>
      <c r="E1169" s="9" t="n">
        <v>4000000</v>
      </c>
      <c r="F1169" s="9" t="n">
        <v>4000000</v>
      </c>
      <c r="G1169" s="9" t="n">
        <v>4000000</v>
      </c>
      <c r="H1169" s="9" t="n">
        <v>4000000</v>
      </c>
      <c r="I1169" s="9" t="n">
        <v>9106316</v>
      </c>
      <c r="J1169" s="9" t="n">
        <v>9106316</v>
      </c>
      <c r="K1169" s="9" t="n">
        <v>18212632</v>
      </c>
      <c r="L1169" s="9" t="n">
        <v>18212632</v>
      </c>
      <c r="M1169" s="9" t="n">
        <v>18212632</v>
      </c>
      <c r="N1169" s="9" t="n">
        <v>18212632</v>
      </c>
      <c r="O1169" s="9" t="n">
        <v>18212632</v>
      </c>
    </row>
    <row r="1170">
      <c r="A1170" s="2" t="inlineStr">
        <is>
          <t>A101730</t>
        </is>
      </c>
      <c r="B1170" s="5" t="inlineStr">
        <is>
          <t>조이맥스</t>
        </is>
      </c>
      <c r="C1170" s="2" t="inlineStr">
        <is>
          <t>상장주식수 (보통+우선)(주)</t>
        </is>
      </c>
      <c r="D1170" s="2" t="inlineStr">
        <is>
          <t>YEARLY</t>
        </is>
      </c>
      <c r="E1170" s="9" t="n"/>
      <c r="F1170" s="9" t="n"/>
      <c r="G1170" s="9" t="n"/>
      <c r="H1170" s="9" t="n">
        <v>6800000</v>
      </c>
      <c r="I1170" s="9" t="n">
        <v>7040000</v>
      </c>
      <c r="J1170" s="9" t="n">
        <v>7040000</v>
      </c>
      <c r="K1170" s="9" t="n">
        <v>7040000</v>
      </c>
      <c r="L1170" s="9" t="n">
        <v>7040000</v>
      </c>
      <c r="M1170" s="9" t="n">
        <v>8505234</v>
      </c>
      <c r="N1170" s="9" t="n">
        <v>8505234</v>
      </c>
      <c r="O1170" s="9" t="n">
        <v>8505234</v>
      </c>
    </row>
    <row r="1171">
      <c r="A1171" s="2" t="inlineStr">
        <is>
          <t>A154040</t>
        </is>
      </c>
      <c r="B1171" s="5" t="inlineStr">
        <is>
          <t>솔루에타</t>
        </is>
      </c>
      <c r="C1171" s="2" t="inlineStr">
        <is>
          <t>상장주식수 (보통+우선)(주)</t>
        </is>
      </c>
      <c r="D1171" s="2" t="inlineStr">
        <is>
          <t>YEARLY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>
        <v>5129925</v>
      </c>
      <c r="M1171" s="9" t="n">
        <v>11026516</v>
      </c>
      <c r="N1171" s="9" t="n">
        <v>11026516</v>
      </c>
      <c r="O1171" s="9" t="n">
        <v>11026516</v>
      </c>
    </row>
    <row r="1172">
      <c r="A1172" s="2" t="inlineStr">
        <is>
          <t>A015590</t>
        </is>
      </c>
      <c r="B1172" s="5" t="inlineStr">
        <is>
          <t>대경기계</t>
        </is>
      </c>
      <c r="C1172" s="2" t="inlineStr">
        <is>
          <t>상장주식수 (보통+우선)(주)</t>
        </is>
      </c>
      <c r="D1172" s="2" t="inlineStr">
        <is>
          <t>YEARLY</t>
        </is>
      </c>
      <c r="E1172" s="8" t="n">
        <v>5473989</v>
      </c>
      <c r="F1172" s="8" t="n">
        <v>5473989</v>
      </c>
      <c r="G1172" s="8" t="n">
        <v>54739890</v>
      </c>
      <c r="H1172" s="8" t="n">
        <v>54739890</v>
      </c>
      <c r="I1172" s="8" t="n">
        <v>54739890</v>
      </c>
      <c r="J1172" s="8" t="n">
        <v>54739890</v>
      </c>
      <c r="K1172" s="8" t="n">
        <v>54739890</v>
      </c>
      <c r="L1172" s="8" t="n">
        <v>54739890</v>
      </c>
      <c r="M1172" s="8" t="n">
        <v>54739890</v>
      </c>
      <c r="N1172" s="8" t="n">
        <v>54739890</v>
      </c>
      <c r="O1172" s="8" t="n">
        <v>54739890</v>
      </c>
    </row>
    <row r="1173">
      <c r="A1173" s="2" t="inlineStr">
        <is>
          <t>A011700</t>
        </is>
      </c>
      <c r="B1173" s="5" t="inlineStr">
        <is>
          <t>한신기계</t>
        </is>
      </c>
      <c r="C1173" s="2" t="inlineStr">
        <is>
          <t>상장주식수 (보통+우선)(주)</t>
        </is>
      </c>
      <c r="D1173" s="2" t="inlineStr">
        <is>
          <t>YEARLY</t>
        </is>
      </c>
      <c r="E1173" s="8" t="n">
        <v>28600000</v>
      </c>
      <c r="F1173" s="8" t="n">
        <v>28600000</v>
      </c>
      <c r="G1173" s="8" t="n">
        <v>28600000</v>
      </c>
      <c r="H1173" s="8" t="n">
        <v>28600000</v>
      </c>
      <c r="I1173" s="8" t="n">
        <v>31420510</v>
      </c>
      <c r="J1173" s="8" t="n">
        <v>32446151</v>
      </c>
      <c r="K1173" s="8" t="n">
        <v>32446151</v>
      </c>
      <c r="L1173" s="8" t="n">
        <v>32446151</v>
      </c>
      <c r="M1173" s="8" t="n">
        <v>32446151</v>
      </c>
      <c r="N1173" s="8" t="n">
        <v>32446151</v>
      </c>
      <c r="O1173" s="8" t="n">
        <v>32446151</v>
      </c>
    </row>
    <row r="1174">
      <c r="A1174" s="2" t="inlineStr">
        <is>
          <t>A030790</t>
        </is>
      </c>
      <c r="B1174" s="5" t="inlineStr">
        <is>
          <t>동양네트웍스</t>
        </is>
      </c>
      <c r="C1174" s="2" t="inlineStr">
        <is>
          <t>상장주식수 (보통+우선)(주)</t>
        </is>
      </c>
      <c r="D1174" s="2" t="inlineStr">
        <is>
          <t>YEARLY</t>
        </is>
      </c>
      <c r="E1174" s="8" t="n">
        <v>27200000</v>
      </c>
      <c r="F1174" s="8" t="n">
        <v>27200000</v>
      </c>
      <c r="G1174" s="8" t="n">
        <v>27200000</v>
      </c>
      <c r="H1174" s="8" t="n">
        <v>27200000</v>
      </c>
      <c r="I1174" s="8" t="n">
        <v>27200000</v>
      </c>
      <c r="J1174" s="8" t="n">
        <v>27200000</v>
      </c>
      <c r="K1174" s="8" t="n">
        <v>32009539</v>
      </c>
      <c r="L1174" s="8" t="n">
        <v>41609539</v>
      </c>
      <c r="M1174" s="8" t="n">
        <v>31314442</v>
      </c>
      <c r="N1174" s="8" t="n">
        <v>31636187</v>
      </c>
      <c r="O1174" s="8" t="n">
        <v>52636187</v>
      </c>
    </row>
    <row r="1175">
      <c r="A1175" s="2" t="inlineStr">
        <is>
          <t>A014970</t>
        </is>
      </c>
      <c r="B1175" s="5" t="inlineStr">
        <is>
          <t>삼륭물산</t>
        </is>
      </c>
      <c r="C1175" s="2" t="inlineStr">
        <is>
          <t>상장주식수 (보통+우선)(주)</t>
        </is>
      </c>
      <c r="D1175" s="2" t="inlineStr">
        <is>
          <t>YEARLY</t>
        </is>
      </c>
      <c r="E1175" s="8" t="n">
        <v>1012500</v>
      </c>
      <c r="F1175" s="8" t="n">
        <v>1012500</v>
      </c>
      <c r="G1175" s="8" t="n">
        <v>1012500</v>
      </c>
      <c r="H1175" s="8" t="n">
        <v>1012500</v>
      </c>
      <c r="I1175" s="8" t="n">
        <v>15125000</v>
      </c>
      <c r="J1175" s="8" t="n">
        <v>15125000</v>
      </c>
      <c r="K1175" s="8" t="n">
        <v>15125000</v>
      </c>
      <c r="L1175" s="8" t="n">
        <v>15125000</v>
      </c>
      <c r="M1175" s="8" t="n">
        <v>15125000</v>
      </c>
      <c r="N1175" s="8" t="n">
        <v>15125000</v>
      </c>
      <c r="O1175" s="8" t="n">
        <v>15125000</v>
      </c>
    </row>
    <row r="1176">
      <c r="A1176" s="2" t="inlineStr">
        <is>
          <t>A079950</t>
        </is>
      </c>
      <c r="B1176" s="5" t="inlineStr">
        <is>
          <t>LIG인베니아</t>
        </is>
      </c>
      <c r="C1176" s="2" t="inlineStr">
        <is>
          <t>상장주식수 (보통+우선)(주)</t>
        </is>
      </c>
      <c r="D1176" s="2" t="inlineStr">
        <is>
          <t>YEARLY</t>
        </is>
      </c>
      <c r="E1176" s="8" t="n">
        <v>19200000</v>
      </c>
      <c r="F1176" s="8" t="n">
        <v>19200000</v>
      </c>
      <c r="G1176" s="8" t="n">
        <v>19200000</v>
      </c>
      <c r="H1176" s="8" t="n">
        <v>23200000</v>
      </c>
      <c r="I1176" s="8" t="n">
        <v>23200000</v>
      </c>
      <c r="J1176" s="8" t="n">
        <v>23200000</v>
      </c>
      <c r="K1176" s="8" t="n">
        <v>23200000</v>
      </c>
      <c r="L1176" s="8" t="n">
        <v>23200000</v>
      </c>
      <c r="M1176" s="8" t="n">
        <v>23200000</v>
      </c>
      <c r="N1176" s="8" t="n">
        <v>23200000</v>
      </c>
      <c r="O1176" s="8" t="n">
        <v>23200000</v>
      </c>
    </row>
    <row r="1177">
      <c r="A1177" s="2" t="inlineStr">
        <is>
          <t>A053260</t>
        </is>
      </c>
      <c r="B1177" s="5" t="inlineStr">
        <is>
          <t>금강철강</t>
        </is>
      </c>
      <c r="C1177" s="2" t="inlineStr">
        <is>
          <t>상장주식수 (보통+우선)(주)</t>
        </is>
      </c>
      <c r="D1177" s="2" t="inlineStr">
        <is>
          <t>YEARLY</t>
        </is>
      </c>
      <c r="E1177" s="9" t="n">
        <v>18720000</v>
      </c>
      <c r="F1177" s="9" t="n">
        <v>18720000</v>
      </c>
      <c r="G1177" s="9" t="n">
        <v>18720000</v>
      </c>
      <c r="H1177" s="9" t="n">
        <v>18720000</v>
      </c>
      <c r="I1177" s="9" t="n">
        <v>18720000</v>
      </c>
      <c r="J1177" s="9" t="n">
        <v>18720000</v>
      </c>
      <c r="K1177" s="9" t="n">
        <v>18720000</v>
      </c>
      <c r="L1177" s="9" t="n">
        <v>18720000</v>
      </c>
      <c r="M1177" s="9" t="n">
        <v>18720000</v>
      </c>
      <c r="N1177" s="9" t="n">
        <v>18720000</v>
      </c>
      <c r="O1177" s="9" t="n">
        <v>18720000</v>
      </c>
    </row>
    <row r="1178">
      <c r="A1178" s="2" t="inlineStr">
        <is>
          <t>A200230</t>
        </is>
      </c>
      <c r="B1178" s="5" t="inlineStr">
        <is>
          <t>텔콘</t>
        </is>
      </c>
      <c r="C1178" s="2" t="inlineStr">
        <is>
          <t>상장주식수 (보통+우선)(주)</t>
        </is>
      </c>
      <c r="D1178" s="2" t="inlineStr">
        <is>
          <t>YEARLY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>
        <v>5022000</v>
      </c>
      <c r="N1178" s="9" t="n">
        <v>5022000</v>
      </c>
      <c r="O1178" s="9" t="n">
        <v>5022000</v>
      </c>
    </row>
    <row r="1179">
      <c r="A1179" s="2" t="inlineStr">
        <is>
          <t>A120030</t>
        </is>
      </c>
      <c r="B1179" s="5" t="inlineStr">
        <is>
          <t>조선선재</t>
        </is>
      </c>
      <c r="C1179" s="2" t="inlineStr">
        <is>
          <t>상장주식수 (보통+우선)(주)</t>
        </is>
      </c>
      <c r="D1179" s="2" t="inlineStr">
        <is>
          <t>YEARLY</t>
        </is>
      </c>
      <c r="E1179" s="9" t="n"/>
      <c r="F1179" s="9" t="n"/>
      <c r="G1179" s="9" t="n"/>
      <c r="H1179" s="9" t="n"/>
      <c r="I1179" s="9" t="n">
        <v>1257651</v>
      </c>
      <c r="J1179" s="9" t="n">
        <v>1257651</v>
      </c>
      <c r="K1179" s="9" t="n">
        <v>1257651</v>
      </c>
      <c r="L1179" s="9" t="n">
        <v>1257651</v>
      </c>
      <c r="M1179" s="9" t="n">
        <v>1257651</v>
      </c>
      <c r="N1179" s="9" t="n">
        <v>1257651</v>
      </c>
      <c r="O1179" s="9" t="n">
        <v>1257651</v>
      </c>
    </row>
    <row r="1180">
      <c r="A1180" s="2" t="inlineStr">
        <is>
          <t>A002200</t>
        </is>
      </c>
      <c r="B1180" s="5" t="inlineStr">
        <is>
          <t>수출포장</t>
        </is>
      </c>
      <c r="C1180" s="2" t="inlineStr">
        <is>
          <t>상장주식수 (보통+우선)(주)</t>
        </is>
      </c>
      <c r="D1180" s="2" t="inlineStr">
        <is>
          <t>YEARLY</t>
        </is>
      </c>
      <c r="E1180" s="9" t="n">
        <v>4000000</v>
      </c>
      <c r="F1180" s="9" t="n">
        <v>4000000</v>
      </c>
      <c r="G1180" s="9" t="n">
        <v>4000000</v>
      </c>
      <c r="H1180" s="9" t="n">
        <v>4000000</v>
      </c>
      <c r="I1180" s="9" t="n">
        <v>4000000</v>
      </c>
      <c r="J1180" s="9" t="n">
        <v>4000000</v>
      </c>
      <c r="K1180" s="9" t="n">
        <v>4000000</v>
      </c>
      <c r="L1180" s="9" t="n">
        <v>4000000</v>
      </c>
      <c r="M1180" s="9" t="n">
        <v>4000000</v>
      </c>
      <c r="N1180" s="9" t="n">
        <v>4000000</v>
      </c>
      <c r="O1180" s="9" t="n">
        <v>4000000</v>
      </c>
    </row>
    <row r="1181">
      <c r="A1181" s="2" t="inlineStr">
        <is>
          <t>A001290</t>
        </is>
      </c>
      <c r="B1181" s="5" t="inlineStr">
        <is>
          <t>골든브릿지증권</t>
        </is>
      </c>
      <c r="C1181" s="2" t="inlineStr">
        <is>
          <t>상장주식수 (보통+우선)(주)</t>
        </is>
      </c>
      <c r="D1181" s="2" t="inlineStr">
        <is>
          <t>YEARLY</t>
        </is>
      </c>
      <c r="E1181" s="9" t="n">
        <v>50040543</v>
      </c>
      <c r="F1181" s="9" t="n">
        <v>48737067</v>
      </c>
      <c r="G1181" s="9" t="n">
        <v>48737067</v>
      </c>
      <c r="H1181" s="9" t="n">
        <v>48737067</v>
      </c>
      <c r="I1181" s="9" t="n">
        <v>48737067</v>
      </c>
      <c r="J1181" s="9" t="n">
        <v>48737067</v>
      </c>
      <c r="K1181" s="9" t="n">
        <v>48737067</v>
      </c>
      <c r="L1181" s="9" t="n">
        <v>93737067</v>
      </c>
      <c r="M1181" s="9" t="n">
        <v>63737067</v>
      </c>
      <c r="N1181" s="9" t="n">
        <v>63737067</v>
      </c>
      <c r="O1181" s="9" t="n">
        <v>63737067</v>
      </c>
    </row>
    <row r="1182">
      <c r="A1182" s="2" t="inlineStr">
        <is>
          <t>A073110</t>
        </is>
      </c>
      <c r="B1182" s="5" t="inlineStr">
        <is>
          <t>엘엠에스</t>
        </is>
      </c>
      <c r="C1182" s="2" t="inlineStr">
        <is>
          <t>상장주식수 (보통+우선)(주)</t>
        </is>
      </c>
      <c r="D1182" s="2" t="inlineStr">
        <is>
          <t>YEARLY</t>
        </is>
      </c>
      <c r="E1182" s="8" t="n"/>
      <c r="F1182" s="8" t="n">
        <v>8664718</v>
      </c>
      <c r="G1182" s="8" t="n">
        <v>8897718</v>
      </c>
      <c r="H1182" s="8" t="n">
        <v>8897718</v>
      </c>
      <c r="I1182" s="8" t="n">
        <v>8747718</v>
      </c>
      <c r="J1182" s="8" t="n">
        <v>8747718</v>
      </c>
      <c r="K1182" s="8" t="n">
        <v>8747718</v>
      </c>
      <c r="L1182" s="8" t="n">
        <v>8784727</v>
      </c>
      <c r="M1182" s="8" t="n">
        <v>8895755</v>
      </c>
      <c r="N1182" s="8" t="n">
        <v>8895755</v>
      </c>
      <c r="O1182" s="8" t="n">
        <v>8895755</v>
      </c>
    </row>
    <row r="1183">
      <c r="A1183" s="2" t="inlineStr">
        <is>
          <t>A065060</t>
        </is>
      </c>
      <c r="B1183" s="5" t="inlineStr">
        <is>
          <t>지엔코</t>
        </is>
      </c>
      <c r="C1183" s="2" t="inlineStr">
        <is>
          <t>상장주식수 (보통+우선)(주)</t>
        </is>
      </c>
      <c r="D1183" s="2" t="inlineStr">
        <is>
          <t>YEARLY</t>
        </is>
      </c>
      <c r="E1183" s="8" t="n">
        <v>9300000</v>
      </c>
      <c r="F1183" s="8" t="n">
        <v>9300000</v>
      </c>
      <c r="G1183" s="8" t="n">
        <v>68238673</v>
      </c>
      <c r="H1183" s="8" t="n">
        <v>123457583</v>
      </c>
      <c r="I1183" s="8" t="n">
        <v>32748752</v>
      </c>
      <c r="J1183" s="8" t="n">
        <v>38214114</v>
      </c>
      <c r="K1183" s="8" t="n">
        <v>42511646</v>
      </c>
      <c r="L1183" s="8" t="n">
        <v>42642792</v>
      </c>
      <c r="M1183" s="8" t="n">
        <v>45460828</v>
      </c>
      <c r="N1183" s="8" t="n">
        <v>53050466</v>
      </c>
      <c r="O1183" s="8" t="n">
        <v>53050466</v>
      </c>
    </row>
    <row r="1184">
      <c r="A1184" s="2" t="inlineStr">
        <is>
          <t>A053620</t>
        </is>
      </c>
      <c r="B1184" s="5" t="inlineStr">
        <is>
          <t>태양</t>
        </is>
      </c>
      <c r="C1184" s="2" t="inlineStr">
        <is>
          <t>상장주식수 (보통+우선)(주)</t>
        </is>
      </c>
      <c r="D1184" s="2" t="inlineStr">
        <is>
          <t>YEARLY</t>
        </is>
      </c>
      <c r="E1184" s="8" t="n">
        <v>8600000</v>
      </c>
      <c r="F1184" s="8" t="n">
        <v>8600000</v>
      </c>
      <c r="G1184" s="8" t="n">
        <v>8600000</v>
      </c>
      <c r="H1184" s="8" t="n">
        <v>8600000</v>
      </c>
      <c r="I1184" s="8" t="n">
        <v>8600000</v>
      </c>
      <c r="J1184" s="8" t="n">
        <v>8600000</v>
      </c>
      <c r="K1184" s="8" t="n">
        <v>8600000</v>
      </c>
      <c r="L1184" s="8" t="n">
        <v>8600000</v>
      </c>
      <c r="M1184" s="8" t="n">
        <v>8600000</v>
      </c>
      <c r="N1184" s="8" t="n">
        <v>8600000</v>
      </c>
      <c r="O1184" s="8" t="n">
        <v>8600000</v>
      </c>
    </row>
    <row r="1185">
      <c r="A1185" s="2" t="inlineStr">
        <is>
          <t>A066670</t>
        </is>
      </c>
      <c r="B1185" s="5" t="inlineStr">
        <is>
          <t>디스플레이텍</t>
        </is>
      </c>
      <c r="C1185" s="2" t="inlineStr">
        <is>
          <t>상장주식수 (보통+우선)(주)</t>
        </is>
      </c>
      <c r="D1185" s="2" t="inlineStr">
        <is>
          <t>YEARLY</t>
        </is>
      </c>
      <c r="E1185" s="8" t="n">
        <v>9070000</v>
      </c>
      <c r="F1185" s="8" t="n">
        <v>9070000</v>
      </c>
      <c r="G1185" s="8" t="n">
        <v>9070000</v>
      </c>
      <c r="H1185" s="8" t="n">
        <v>9070000</v>
      </c>
      <c r="I1185" s="8" t="n">
        <v>17656060</v>
      </c>
      <c r="J1185" s="8" t="n">
        <v>17656060</v>
      </c>
      <c r="K1185" s="8" t="n">
        <v>17656060</v>
      </c>
      <c r="L1185" s="8" t="n">
        <v>17656060</v>
      </c>
      <c r="M1185" s="8" t="n">
        <v>18691918</v>
      </c>
      <c r="N1185" s="8" t="n">
        <v>18691918</v>
      </c>
      <c r="O1185" s="8" t="n">
        <v>18691918</v>
      </c>
    </row>
    <row r="1186">
      <c r="A1186" s="2" t="inlineStr">
        <is>
          <t>A000500</t>
        </is>
      </c>
      <c r="B1186" s="5" t="inlineStr">
        <is>
          <t>가온전선</t>
        </is>
      </c>
      <c r="C1186" s="2" t="inlineStr">
        <is>
          <t>상장주식수 (보통+우선)(주)</t>
        </is>
      </c>
      <c r="D1186" s="2" t="inlineStr">
        <is>
          <t>YEARLY</t>
        </is>
      </c>
      <c r="E1186" s="8" t="n">
        <v>3900000</v>
      </c>
      <c r="F1186" s="8" t="n">
        <v>3900000</v>
      </c>
      <c r="G1186" s="8" t="n">
        <v>3900000</v>
      </c>
      <c r="H1186" s="8" t="n">
        <v>3900000</v>
      </c>
      <c r="I1186" s="8" t="n">
        <v>4083343</v>
      </c>
      <c r="J1186" s="8" t="n">
        <v>4160347</v>
      </c>
      <c r="K1186" s="8" t="n">
        <v>4160347</v>
      </c>
      <c r="L1186" s="8" t="n">
        <v>4160347</v>
      </c>
      <c r="M1186" s="8" t="n">
        <v>4160347</v>
      </c>
      <c r="N1186" s="8" t="n">
        <v>4160347</v>
      </c>
      <c r="O1186" s="8" t="n">
        <v>4160347</v>
      </c>
    </row>
    <row r="1187">
      <c r="A1187" s="2" t="inlineStr">
        <is>
          <t>A001810</t>
        </is>
      </c>
      <c r="B1187" s="5" t="inlineStr">
        <is>
          <t>무림SP</t>
        </is>
      </c>
      <c r="C1187" s="2" t="inlineStr">
        <is>
          <t>상장주식수 (보통+우선)(주)</t>
        </is>
      </c>
      <c r="D1187" s="2" t="inlineStr">
        <is>
          <t>YEARLY</t>
        </is>
      </c>
      <c r="E1187" s="9" t="n">
        <v>22137500</v>
      </c>
      <c r="F1187" s="9" t="n">
        <v>22137500</v>
      </c>
      <c r="G1187" s="9" t="n">
        <v>22137500</v>
      </c>
      <c r="H1187" s="9" t="n">
        <v>22137500</v>
      </c>
      <c r="I1187" s="9" t="n">
        <v>22137500</v>
      </c>
      <c r="J1187" s="9" t="n">
        <v>22137500</v>
      </c>
      <c r="K1187" s="9" t="n">
        <v>22137500</v>
      </c>
      <c r="L1187" s="9" t="n">
        <v>22137500</v>
      </c>
      <c r="M1187" s="9" t="n">
        <v>22137500</v>
      </c>
      <c r="N1187" s="9" t="n">
        <v>22137500</v>
      </c>
      <c r="O1187" s="9" t="n">
        <v>22137500</v>
      </c>
    </row>
    <row r="1188">
      <c r="A1188" s="2" t="inlineStr">
        <is>
          <t>A130580</t>
        </is>
      </c>
      <c r="B1188" s="5" t="inlineStr">
        <is>
          <t>나이스디앤비</t>
        </is>
      </c>
      <c r="C1188" s="2" t="inlineStr">
        <is>
          <t>상장주식수 (보통+우선)(주)</t>
        </is>
      </c>
      <c r="D1188" s="2" t="inlineStr">
        <is>
          <t>YEARLY</t>
        </is>
      </c>
      <c r="E1188" s="9" t="n"/>
      <c r="F1188" s="9" t="n"/>
      <c r="G1188" s="9" t="n"/>
      <c r="H1188" s="9" t="n"/>
      <c r="I1188" s="9" t="n"/>
      <c r="J1188" s="9" t="n">
        <v>15400000</v>
      </c>
      <c r="K1188" s="9" t="n">
        <v>15400000</v>
      </c>
      <c r="L1188" s="9" t="n">
        <v>15400000</v>
      </c>
      <c r="M1188" s="9" t="n">
        <v>15400000</v>
      </c>
      <c r="N1188" s="9" t="n">
        <v>15400000</v>
      </c>
      <c r="O1188" s="9" t="n">
        <v>15400000</v>
      </c>
    </row>
    <row r="1189">
      <c r="A1189" s="2" t="inlineStr">
        <is>
          <t>A133750</t>
        </is>
      </c>
      <c r="B1189" s="5" t="inlineStr">
        <is>
          <t>메가엠디</t>
        </is>
      </c>
      <c r="C1189" s="2" t="inlineStr">
        <is>
          <t>상장주식수 (보통+우선)(주)</t>
        </is>
      </c>
      <c r="D1189" s="2" t="inlineStr">
        <is>
          <t>YEARLY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>
        <v>20401568</v>
      </c>
      <c r="O1189" s="9" t="n">
        <v>20401568</v>
      </c>
    </row>
    <row r="1190">
      <c r="A1190" s="2" t="inlineStr">
        <is>
          <t>A108860</t>
        </is>
      </c>
      <c r="B1190" s="5" t="inlineStr">
        <is>
          <t>디오텍</t>
        </is>
      </c>
      <c r="C1190" s="2" t="inlineStr">
        <is>
          <t>상장주식수 (보통+우선)(주)</t>
        </is>
      </c>
      <c r="D1190" s="2" t="inlineStr">
        <is>
          <t>YEARLY</t>
        </is>
      </c>
      <c r="E1190" s="9" t="n"/>
      <c r="F1190" s="9" t="n"/>
      <c r="G1190" s="9" t="n"/>
      <c r="H1190" s="9" t="n">
        <v>3577166</v>
      </c>
      <c r="I1190" s="9" t="n">
        <v>7380332</v>
      </c>
      <c r="J1190" s="9" t="n">
        <v>8612927</v>
      </c>
      <c r="K1190" s="9" t="n">
        <v>16795207</v>
      </c>
      <c r="L1190" s="9" t="n">
        <v>20288475</v>
      </c>
      <c r="M1190" s="9" t="n">
        <v>22045945</v>
      </c>
      <c r="N1190" s="9" t="n">
        <v>22055945</v>
      </c>
      <c r="O1190" s="9" t="n">
        <v>22055945</v>
      </c>
    </row>
    <row r="1191">
      <c r="A1191" s="2" t="inlineStr">
        <is>
          <t>A052300</t>
        </is>
      </c>
      <c r="B1191" s="5" t="inlineStr">
        <is>
          <t>SH 홀딩스</t>
        </is>
      </c>
      <c r="C1191" s="2" t="inlineStr">
        <is>
          <t>상장주식수 (보통+우선)(주)</t>
        </is>
      </c>
      <c r="D1191" s="2" t="inlineStr">
        <is>
          <t>YEARLY</t>
        </is>
      </c>
      <c r="E1191" s="9" t="n">
        <v>18916533</v>
      </c>
      <c r="F1191" s="9" t="n">
        <v>52426186</v>
      </c>
      <c r="G1191" s="9" t="n">
        <v>52835310</v>
      </c>
      <c r="H1191" s="9" t="n">
        <v>65590427</v>
      </c>
      <c r="I1191" s="9" t="n">
        <v>203471594</v>
      </c>
      <c r="J1191" s="9" t="n">
        <v>40802584</v>
      </c>
      <c r="K1191" s="9" t="n">
        <v>46447584</v>
      </c>
      <c r="L1191" s="9" t="n">
        <v>54615512</v>
      </c>
      <c r="M1191" s="9" t="n">
        <v>68590494</v>
      </c>
      <c r="N1191" s="9" t="n">
        <v>79710017</v>
      </c>
      <c r="O1191" s="9" t="n">
        <v>79710017</v>
      </c>
    </row>
    <row r="1192">
      <c r="A1192" s="2" t="inlineStr">
        <is>
          <t>A096240</t>
        </is>
      </c>
      <c r="B1192" s="5" t="inlineStr">
        <is>
          <t>청담러닝</t>
        </is>
      </c>
      <c r="C1192" s="2" t="inlineStr">
        <is>
          <t>상장주식수 (보통+우선)(주)</t>
        </is>
      </c>
      <c r="D1192" s="2" t="inlineStr">
        <is>
          <t>YEARLY</t>
        </is>
      </c>
      <c r="E1192" s="8" t="n"/>
      <c r="F1192" s="8" t="n"/>
      <c r="G1192" s="8" t="n">
        <v>4945397</v>
      </c>
      <c r="H1192" s="8" t="n">
        <v>6213550</v>
      </c>
      <c r="I1192" s="8" t="n">
        <v>6213550</v>
      </c>
      <c r="J1192" s="8" t="n">
        <v>6213550</v>
      </c>
      <c r="K1192" s="8" t="n">
        <v>6213550</v>
      </c>
      <c r="L1192" s="8" t="n">
        <v>6213550</v>
      </c>
      <c r="M1192" s="8" t="n">
        <v>6213550</v>
      </c>
      <c r="N1192" s="8" t="n">
        <v>6213550</v>
      </c>
      <c r="O1192" s="8" t="n">
        <v>6222697</v>
      </c>
    </row>
    <row r="1193">
      <c r="A1193" s="2" t="inlineStr">
        <is>
          <t>A178780</t>
        </is>
      </c>
      <c r="B1193" s="5" t="inlineStr">
        <is>
          <t>유테크</t>
        </is>
      </c>
      <c r="C1193" s="2" t="inlineStr">
        <is>
          <t>상장주식수 (보통+우선)(주)</t>
        </is>
      </c>
      <c r="D1193" s="2" t="inlineStr">
        <is>
          <t>YEARLY</t>
        </is>
      </c>
      <c r="E1193" s="8" t="n"/>
      <c r="F1193" s="8" t="n"/>
      <c r="G1193" s="8" t="n"/>
      <c r="H1193" s="8" t="n"/>
      <c r="I1193" s="8" t="n"/>
      <c r="J1193" s="8" t="n"/>
      <c r="K1193" s="8" t="n"/>
      <c r="L1193" s="8" t="n"/>
      <c r="M1193" s="8" t="n"/>
      <c r="N1193" s="8" t="n">
        <v>5080300</v>
      </c>
      <c r="O1193" s="8" t="n">
        <v>5080300</v>
      </c>
    </row>
    <row r="1194">
      <c r="A1194" s="2" t="inlineStr">
        <is>
          <t>A950110</t>
        </is>
      </c>
      <c r="B1194" s="5" t="inlineStr">
        <is>
          <t>SBI액시즈</t>
        </is>
      </c>
      <c r="C1194" s="2" t="inlineStr">
        <is>
          <t>상장주식수 (보통+우선)(주)</t>
        </is>
      </c>
      <c r="D1194" s="2" t="inlineStr">
        <is>
          <t>YEARLY</t>
        </is>
      </c>
      <c r="E1194" s="8" t="n"/>
      <c r="F1194" s="8" t="n"/>
      <c r="G1194" s="8" t="n"/>
      <c r="H1194" s="8" t="n"/>
      <c r="I1194" s="8" t="n"/>
      <c r="J1194" s="8" t="n"/>
      <c r="K1194" s="8" t="n">
        <v>21365400</v>
      </c>
      <c r="L1194" s="8" t="n">
        <v>21365400</v>
      </c>
      <c r="M1194" s="8" t="n">
        <v>21365400</v>
      </c>
      <c r="N1194" s="8" t="n">
        <v>21365400</v>
      </c>
      <c r="O1194" s="8" t="n">
        <v>21365400</v>
      </c>
    </row>
    <row r="1195">
      <c r="A1195" s="2" t="inlineStr">
        <is>
          <t>A122640</t>
        </is>
      </c>
      <c r="B1195" s="5" t="inlineStr">
        <is>
          <t>예스티</t>
        </is>
      </c>
      <c r="C1195" s="2" t="inlineStr">
        <is>
          <t>상장주식수 (보통+우선)(주)</t>
        </is>
      </c>
      <c r="D1195" s="2" t="inlineStr">
        <is>
          <t>YEARLY</t>
        </is>
      </c>
      <c r="E1195" s="8" t="n"/>
      <c r="F1195" s="8" t="n"/>
      <c r="G1195" s="8" t="n"/>
      <c r="H1195" s="8" t="n"/>
      <c r="I1195" s="8" t="n"/>
      <c r="J1195" s="8" t="n"/>
      <c r="K1195" s="8" t="n"/>
      <c r="L1195" s="8" t="n"/>
      <c r="M1195" s="8" t="n">
        <v>2465454</v>
      </c>
      <c r="N1195" s="8" t="n">
        <v>4327321</v>
      </c>
      <c r="O1195" s="8" t="n">
        <v>4327321</v>
      </c>
    </row>
    <row r="1196">
      <c r="A1196" s="2" t="inlineStr">
        <is>
          <t>A025530</t>
        </is>
      </c>
      <c r="B1196" s="5" t="inlineStr">
        <is>
          <t>SJM홀딩스</t>
        </is>
      </c>
      <c r="C1196" s="2" t="inlineStr">
        <is>
          <t>상장주식수 (보통+우선)(주)</t>
        </is>
      </c>
      <c r="D1196" s="2" t="inlineStr">
        <is>
          <t>YEARLY</t>
        </is>
      </c>
      <c r="E1196" s="8" t="n">
        <v>17819141</v>
      </c>
      <c r="F1196" s="8" t="n">
        <v>17819141</v>
      </c>
      <c r="G1196" s="8" t="n">
        <v>17819141</v>
      </c>
      <c r="H1196" s="8" t="n">
        <v>17819141</v>
      </c>
      <c r="I1196" s="8" t="n">
        <v>14934008</v>
      </c>
      <c r="J1196" s="8" t="n">
        <v>14934008</v>
      </c>
      <c r="K1196" s="8" t="n">
        <v>14934008</v>
      </c>
      <c r="L1196" s="8" t="n">
        <v>14934008</v>
      </c>
      <c r="M1196" s="8" t="n">
        <v>14934008</v>
      </c>
      <c r="N1196" s="8" t="n">
        <v>14934008</v>
      </c>
      <c r="O1196" s="8" t="n">
        <v>14934008</v>
      </c>
    </row>
    <row r="1197">
      <c r="A1197" s="2" t="inlineStr">
        <is>
          <t>A038530</t>
        </is>
      </c>
      <c r="B1197" s="5" t="inlineStr">
        <is>
          <t>코아크로스</t>
        </is>
      </c>
      <c r="C1197" s="2" t="inlineStr">
        <is>
          <t>상장주식수 (보통+우선)(주)</t>
        </is>
      </c>
      <c r="D1197" s="2" t="inlineStr">
        <is>
          <t>YEARLY</t>
        </is>
      </c>
      <c r="E1197" s="9" t="n">
        <v>22403838</v>
      </c>
      <c r="F1197" s="9" t="n">
        <v>18833179</v>
      </c>
      <c r="G1197" s="9" t="n">
        <v>22354839</v>
      </c>
      <c r="H1197" s="9" t="n">
        <v>22354839</v>
      </c>
      <c r="I1197" s="9" t="n">
        <v>22354839</v>
      </c>
      <c r="J1197" s="9" t="n">
        <v>22354839</v>
      </c>
      <c r="K1197" s="9" t="n">
        <v>23180526</v>
      </c>
      <c r="L1197" s="9" t="n">
        <v>25706927</v>
      </c>
      <c r="M1197" s="9" t="n">
        <v>33428524</v>
      </c>
      <c r="N1197" s="9" t="n">
        <v>53032282</v>
      </c>
      <c r="O1197" s="9" t="n">
        <v>53032282</v>
      </c>
    </row>
    <row r="1198">
      <c r="A1198" s="2" t="inlineStr">
        <is>
          <t>A071850</t>
        </is>
      </c>
      <c r="B1198" s="5" t="inlineStr">
        <is>
          <t>캐스텍코리아</t>
        </is>
      </c>
      <c r="C1198" s="2" t="inlineStr">
        <is>
          <t>상장주식수 (보통+우선)(주)</t>
        </is>
      </c>
      <c r="D1198" s="2" t="inlineStr">
        <is>
          <t>YEARLY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>
        <v>12373089</v>
      </c>
      <c r="N1198" s="9" t="n">
        <v>12373089</v>
      </c>
      <c r="O1198" s="9" t="n">
        <v>12373089</v>
      </c>
    </row>
    <row r="1199">
      <c r="A1199" s="2" t="inlineStr">
        <is>
          <t>A023800</t>
        </is>
      </c>
      <c r="B1199" s="5" t="inlineStr">
        <is>
          <t>인지컨트롤스</t>
        </is>
      </c>
      <c r="C1199" s="2" t="inlineStr">
        <is>
          <t>상장주식수 (보통+우선)(주)</t>
        </is>
      </c>
      <c r="D1199" s="2" t="inlineStr">
        <is>
          <t>YEARLY</t>
        </is>
      </c>
      <c r="E1199" s="9" t="n">
        <v>15160128</v>
      </c>
      <c r="F1199" s="9" t="n">
        <v>15160128</v>
      </c>
      <c r="G1199" s="9" t="n">
        <v>15160128</v>
      </c>
      <c r="H1199" s="9" t="n">
        <v>15160128</v>
      </c>
      <c r="I1199" s="9" t="n">
        <v>15160128</v>
      </c>
      <c r="J1199" s="9" t="n">
        <v>15160128</v>
      </c>
      <c r="K1199" s="9" t="n">
        <v>15160128</v>
      </c>
      <c r="L1199" s="9" t="n">
        <v>15160128</v>
      </c>
      <c r="M1199" s="9" t="n">
        <v>15160128</v>
      </c>
      <c r="N1199" s="9" t="n">
        <v>15160128</v>
      </c>
      <c r="O1199" s="9" t="n">
        <v>15160128</v>
      </c>
    </row>
    <row r="1200">
      <c r="A1200" s="2" t="inlineStr">
        <is>
          <t>A206400</t>
        </is>
      </c>
      <c r="B1200" s="5" t="inlineStr">
        <is>
          <t>엔터메이트</t>
        </is>
      </c>
      <c r="C1200" s="2" t="inlineStr">
        <is>
          <t>상장주식수 (보통+우선)(주)</t>
        </is>
      </c>
      <c r="D1200" s="2" t="inlineStr">
        <is>
          <t>YEARLY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>
        <v>5500000</v>
      </c>
      <c r="N1200" s="9" t="n">
        <v>26195036</v>
      </c>
      <c r="O1200" s="9" t="n">
        <v>26195036</v>
      </c>
    </row>
    <row r="1201">
      <c r="A1201" s="2" t="inlineStr">
        <is>
          <t>A005360</t>
        </is>
      </c>
      <c r="B1201" s="5" t="inlineStr">
        <is>
          <t>모나미</t>
        </is>
      </c>
      <c r="C1201" s="2" t="inlineStr">
        <is>
          <t>상장주식수 (보통+우선)(주)</t>
        </is>
      </c>
      <c r="D1201" s="2" t="inlineStr">
        <is>
          <t>YEARLY</t>
        </is>
      </c>
      <c r="E1201" s="9" t="n">
        <v>2706680</v>
      </c>
      <c r="F1201" s="9" t="n">
        <v>2706680</v>
      </c>
      <c r="G1201" s="9" t="n">
        <v>2706680</v>
      </c>
      <c r="H1201" s="9" t="n">
        <v>13776640</v>
      </c>
      <c r="I1201" s="9" t="n">
        <v>13776640</v>
      </c>
      <c r="J1201" s="9" t="n">
        <v>13776640</v>
      </c>
      <c r="K1201" s="9" t="n">
        <v>13776640</v>
      </c>
      <c r="L1201" s="9" t="n">
        <v>13897307</v>
      </c>
      <c r="M1201" s="9" t="n">
        <v>13897307</v>
      </c>
      <c r="N1201" s="9" t="n">
        <v>18897307</v>
      </c>
      <c r="O1201" s="9" t="n">
        <v>18897307</v>
      </c>
    </row>
    <row r="1202">
      <c r="A1202" s="2" t="inlineStr">
        <is>
          <t>A090080</t>
        </is>
      </c>
      <c r="B1202" s="5" t="inlineStr">
        <is>
          <t>평화산업</t>
        </is>
      </c>
      <c r="C1202" s="2" t="inlineStr">
        <is>
          <t>상장주식수 (보통+우선)(주)</t>
        </is>
      </c>
      <c r="D1202" s="2" t="inlineStr">
        <is>
          <t>YEARLY</t>
        </is>
      </c>
      <c r="E1202" s="8" t="n">
        <v>20000000</v>
      </c>
      <c r="F1202" s="8" t="n">
        <v>20000000</v>
      </c>
      <c r="G1202" s="8" t="n">
        <v>8000000</v>
      </c>
      <c r="H1202" s="8" t="n">
        <v>16000000</v>
      </c>
      <c r="I1202" s="8" t="n">
        <v>16000000</v>
      </c>
      <c r="J1202" s="8" t="n">
        <v>16000000</v>
      </c>
      <c r="K1202" s="8" t="n">
        <v>16000000</v>
      </c>
      <c r="L1202" s="8" t="n">
        <v>16000000</v>
      </c>
      <c r="M1202" s="8" t="n">
        <v>37403844</v>
      </c>
      <c r="N1202" s="8" t="n">
        <v>37403844</v>
      </c>
      <c r="O1202" s="8" t="n">
        <v>37403844</v>
      </c>
    </row>
    <row r="1203">
      <c r="A1203" s="2" t="inlineStr">
        <is>
          <t>A092600</t>
        </is>
      </c>
      <c r="B1203" s="5" t="inlineStr">
        <is>
          <t>넥스트칩</t>
        </is>
      </c>
      <c r="C1203" s="2" t="inlineStr">
        <is>
          <t>상장주식수 (보통+우선)(주)</t>
        </is>
      </c>
      <c r="D1203" s="2" t="inlineStr">
        <is>
          <t>YEARLY</t>
        </is>
      </c>
      <c r="E1203" s="8" t="n"/>
      <c r="F1203" s="8" t="n">
        <v>5196000</v>
      </c>
      <c r="G1203" s="8" t="n">
        <v>5196000</v>
      </c>
      <c r="H1203" s="8" t="n">
        <v>5226000</v>
      </c>
      <c r="I1203" s="8" t="n">
        <v>5299000</v>
      </c>
      <c r="J1203" s="8" t="n">
        <v>13247500</v>
      </c>
      <c r="K1203" s="8" t="n">
        <v>13297500</v>
      </c>
      <c r="L1203" s="8" t="n">
        <v>13297500</v>
      </c>
      <c r="M1203" s="8" t="n">
        <v>13297500</v>
      </c>
      <c r="N1203" s="8" t="n">
        <v>13297500</v>
      </c>
      <c r="O1203" s="8" t="n">
        <v>13297500</v>
      </c>
    </row>
    <row r="1204">
      <c r="A1204" s="2" t="inlineStr">
        <is>
          <t>A006570</t>
        </is>
      </c>
      <c r="B1204" s="5" t="inlineStr">
        <is>
          <t>대림통상</t>
        </is>
      </c>
      <c r="C1204" s="2" t="inlineStr">
        <is>
          <t>상장주식수 (보통+우선)(주)</t>
        </is>
      </c>
      <c r="D1204" s="2" t="inlineStr">
        <is>
          <t>YEARLY</t>
        </is>
      </c>
      <c r="E1204" s="8" t="n">
        <v>21500000</v>
      </c>
      <c r="F1204" s="8" t="n">
        <v>15225000</v>
      </c>
      <c r="G1204" s="8" t="n">
        <v>15225000</v>
      </c>
      <c r="H1204" s="8" t="n">
        <v>15225000</v>
      </c>
      <c r="I1204" s="8" t="n">
        <v>15225000</v>
      </c>
      <c r="J1204" s="8" t="n">
        <v>15225000</v>
      </c>
      <c r="K1204" s="8" t="n">
        <v>15225000</v>
      </c>
      <c r="L1204" s="8" t="n">
        <v>15225000</v>
      </c>
      <c r="M1204" s="8" t="n">
        <v>15225000</v>
      </c>
      <c r="N1204" s="8" t="n">
        <v>15225000</v>
      </c>
      <c r="O1204" s="8" t="n">
        <v>15225000</v>
      </c>
    </row>
    <row r="1205">
      <c r="A1205" s="2" t="inlineStr">
        <is>
          <t>A049480</t>
        </is>
      </c>
      <c r="B1205" s="5" t="inlineStr">
        <is>
          <t>오픈베이스</t>
        </is>
      </c>
      <c r="C1205" s="2" t="inlineStr">
        <is>
          <t>상장주식수 (보통+우선)(주)</t>
        </is>
      </c>
      <c r="D1205" s="2" t="inlineStr">
        <is>
          <t>YEARLY</t>
        </is>
      </c>
      <c r="E1205" s="8" t="n">
        <v>30907383</v>
      </c>
      <c r="F1205" s="8" t="n">
        <v>30907383</v>
      </c>
      <c r="G1205" s="8" t="n">
        <v>30907383</v>
      </c>
      <c r="H1205" s="8" t="n">
        <v>30907383</v>
      </c>
      <c r="I1205" s="8" t="n">
        <v>30907383</v>
      </c>
      <c r="J1205" s="8" t="n">
        <v>30907383</v>
      </c>
      <c r="K1205" s="8" t="n">
        <v>30907383</v>
      </c>
      <c r="L1205" s="8" t="n">
        <v>30907383</v>
      </c>
      <c r="M1205" s="8" t="n">
        <v>31422383</v>
      </c>
      <c r="N1205" s="8" t="n">
        <v>31422383</v>
      </c>
      <c r="O1205" s="8" t="n">
        <v>31422383</v>
      </c>
    </row>
    <row r="1206">
      <c r="A1206" s="2" t="inlineStr">
        <is>
          <t>A057500</t>
        </is>
      </c>
      <c r="B1206" s="5" t="inlineStr">
        <is>
          <t>SKC 솔믹스</t>
        </is>
      </c>
      <c r="C1206" s="2" t="inlineStr">
        <is>
          <t>상장주식수 (보통+우선)(주)</t>
        </is>
      </c>
      <c r="D1206" s="2" t="inlineStr">
        <is>
          <t>YEARLY</t>
        </is>
      </c>
      <c r="E1206" s="8" t="n">
        <v>7817150</v>
      </c>
      <c r="F1206" s="8" t="n">
        <v>8420999</v>
      </c>
      <c r="G1206" s="8" t="n">
        <v>12420999</v>
      </c>
      <c r="H1206" s="8" t="n">
        <v>12420999</v>
      </c>
      <c r="I1206" s="8" t="n">
        <v>12420999</v>
      </c>
      <c r="J1206" s="8" t="n">
        <v>13965287</v>
      </c>
      <c r="K1206" s="8" t="n">
        <v>19465287</v>
      </c>
      <c r="L1206" s="8" t="n">
        <v>38515702</v>
      </c>
      <c r="M1206" s="8" t="n">
        <v>38926660</v>
      </c>
      <c r="N1206" s="8" t="n">
        <v>43310218</v>
      </c>
      <c r="O1206" s="8" t="n">
        <v>43310218</v>
      </c>
    </row>
    <row r="1207">
      <c r="A1207" s="2" t="inlineStr">
        <is>
          <t>A010100</t>
        </is>
      </c>
      <c r="B1207" s="5" t="inlineStr">
        <is>
          <t>한국프랜지</t>
        </is>
      </c>
      <c r="C1207" s="2" t="inlineStr">
        <is>
          <t>상장주식수 (보통+우선)(주)</t>
        </is>
      </c>
      <c r="D1207" s="2" t="inlineStr">
        <is>
          <t>YEARLY</t>
        </is>
      </c>
      <c r="E1207" s="9" t="n">
        <v>6090084</v>
      </c>
      <c r="F1207" s="9" t="n">
        <v>6090084</v>
      </c>
      <c r="G1207" s="9" t="n">
        <v>6090084</v>
      </c>
      <c r="H1207" s="9" t="n">
        <v>6090084</v>
      </c>
      <c r="I1207" s="9" t="n">
        <v>6090084</v>
      </c>
      <c r="J1207" s="9" t="n">
        <v>6090084</v>
      </c>
      <c r="K1207" s="9" t="n">
        <v>6090084</v>
      </c>
      <c r="L1207" s="9" t="n">
        <v>6090084</v>
      </c>
      <c r="M1207" s="9" t="n">
        <v>6090084</v>
      </c>
      <c r="N1207" s="9" t="n">
        <v>6090084</v>
      </c>
      <c r="O1207" s="9" t="n">
        <v>6090084</v>
      </c>
    </row>
    <row r="1208">
      <c r="A1208" s="2" t="inlineStr">
        <is>
          <t>A053610</t>
        </is>
      </c>
      <c r="B1208" s="5" t="inlineStr">
        <is>
          <t>프로텍</t>
        </is>
      </c>
      <c r="C1208" s="2" t="inlineStr">
        <is>
          <t>상장주식수 (보통+우선)(주)</t>
        </is>
      </c>
      <c r="D1208" s="2" t="inlineStr">
        <is>
          <t>YEARLY</t>
        </is>
      </c>
      <c r="E1208" s="9" t="n">
        <v>7500000</v>
      </c>
      <c r="F1208" s="9" t="n">
        <v>7500000</v>
      </c>
      <c r="G1208" s="9" t="n">
        <v>7500000</v>
      </c>
      <c r="H1208" s="9" t="n">
        <v>7500000</v>
      </c>
      <c r="I1208" s="9" t="n">
        <v>7788888</v>
      </c>
      <c r="J1208" s="9" t="n">
        <v>9000000</v>
      </c>
      <c r="K1208" s="9" t="n">
        <v>9000000</v>
      </c>
      <c r="L1208" s="9" t="n">
        <v>9000000</v>
      </c>
      <c r="M1208" s="9" t="n">
        <v>9000000</v>
      </c>
      <c r="N1208" s="9" t="n">
        <v>9000000</v>
      </c>
      <c r="O1208" s="9" t="n">
        <v>9000000</v>
      </c>
    </row>
    <row r="1209">
      <c r="A1209" s="2" t="inlineStr">
        <is>
          <t>A140860</t>
        </is>
      </c>
      <c r="B1209" s="5" t="inlineStr">
        <is>
          <t>파크시스템스</t>
        </is>
      </c>
      <c r="C1209" s="2" t="inlineStr">
        <is>
          <t>상장주식수 (보통+우선)(주)</t>
        </is>
      </c>
      <c r="D1209" s="2" t="inlineStr">
        <is>
          <t>YEARLY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>
        <v>6431155</v>
      </c>
      <c r="O1209" s="9" t="n">
        <v>6488455</v>
      </c>
    </row>
    <row r="1210">
      <c r="A1210" s="2" t="inlineStr">
        <is>
          <t>A133820</t>
        </is>
      </c>
      <c r="B1210" s="5" t="inlineStr">
        <is>
          <t>화인베스틸</t>
        </is>
      </c>
      <c r="C1210" s="2" t="inlineStr">
        <is>
          <t>상장주식수 (보통+우선)(주)</t>
        </is>
      </c>
      <c r="D1210" s="2" t="inlineStr">
        <is>
          <t>YEARLY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>
        <v>32100000</v>
      </c>
      <c r="N1210" s="9" t="n">
        <v>32100000</v>
      </c>
      <c r="O1210" s="9" t="n">
        <v>32100000</v>
      </c>
    </row>
    <row r="1211">
      <c r="A1211" s="2" t="inlineStr">
        <is>
          <t>A111870</t>
        </is>
      </c>
      <c r="B1211" s="5" t="inlineStr">
        <is>
          <t>삼본정밀전자</t>
        </is>
      </c>
      <c r="C1211" s="2" t="inlineStr">
        <is>
          <t>상장주식수 (보통+우선)(주)</t>
        </is>
      </c>
      <c r="D1211" s="2" t="inlineStr">
        <is>
          <t>YEARLY</t>
        </is>
      </c>
      <c r="E1211" s="9" t="n"/>
      <c r="F1211" s="9" t="n"/>
      <c r="G1211" s="9" t="n"/>
      <c r="H1211" s="9" t="n"/>
      <c r="I1211" s="9" t="n">
        <v>9500000</v>
      </c>
      <c r="J1211" s="9" t="n">
        <v>9500000</v>
      </c>
      <c r="K1211" s="9" t="n">
        <v>9500000</v>
      </c>
      <c r="L1211" s="9" t="n">
        <v>9500000</v>
      </c>
      <c r="M1211" s="9" t="n">
        <v>9500000</v>
      </c>
      <c r="N1211" s="9" t="n">
        <v>9500000</v>
      </c>
      <c r="O1211" s="9" t="n">
        <v>9500000</v>
      </c>
    </row>
    <row r="1212">
      <c r="A1212" s="2" t="inlineStr">
        <is>
          <t>A014190</t>
        </is>
      </c>
      <c r="B1212" s="5" t="inlineStr">
        <is>
          <t>원익큐브</t>
        </is>
      </c>
      <c r="C1212" s="2" t="inlineStr">
        <is>
          <t>상장주식수 (보통+우선)(주)</t>
        </is>
      </c>
      <c r="D1212" s="2" t="inlineStr">
        <is>
          <t>YEARLY</t>
        </is>
      </c>
      <c r="E1212" s="8" t="n">
        <v>16000000</v>
      </c>
      <c r="F1212" s="8" t="n">
        <v>16000000</v>
      </c>
      <c r="G1212" s="8" t="n">
        <v>16000000</v>
      </c>
      <c r="H1212" s="8" t="n">
        <v>16000000</v>
      </c>
      <c r="I1212" s="8" t="n">
        <v>17165000</v>
      </c>
      <c r="J1212" s="8" t="n">
        <v>17448125</v>
      </c>
      <c r="K1212" s="8" t="n">
        <v>17860224</v>
      </c>
      <c r="L1212" s="8" t="n">
        <v>27399906</v>
      </c>
      <c r="M1212" s="8" t="n">
        <v>27399906</v>
      </c>
      <c r="N1212" s="8" t="n">
        <v>27399906</v>
      </c>
      <c r="O1212" s="8" t="n">
        <v>27399906</v>
      </c>
    </row>
    <row r="1213">
      <c r="A1213" s="2" t="inlineStr">
        <is>
          <t>A049830</t>
        </is>
      </c>
      <c r="B1213" s="5" t="inlineStr">
        <is>
          <t>승일</t>
        </is>
      </c>
      <c r="C1213" s="2" t="inlineStr">
        <is>
          <t>상장주식수 (보통+우선)(주)</t>
        </is>
      </c>
      <c r="D1213" s="2" t="inlineStr">
        <is>
          <t>YEARLY</t>
        </is>
      </c>
      <c r="E1213" s="8" t="n">
        <v>4061648</v>
      </c>
      <c r="F1213" s="8" t="n">
        <v>4061648</v>
      </c>
      <c r="G1213" s="8" t="n">
        <v>6132112</v>
      </c>
      <c r="H1213" s="8" t="n">
        <v>6132112</v>
      </c>
      <c r="I1213" s="8" t="n">
        <v>6132112</v>
      </c>
      <c r="J1213" s="8" t="n">
        <v>6132112</v>
      </c>
      <c r="K1213" s="8" t="n">
        <v>6132112</v>
      </c>
      <c r="L1213" s="8" t="n">
        <v>6132112</v>
      </c>
      <c r="M1213" s="8" t="n">
        <v>6132112</v>
      </c>
      <c r="N1213" s="8" t="n">
        <v>6132112</v>
      </c>
      <c r="O1213" s="8" t="n">
        <v>6132112</v>
      </c>
    </row>
    <row r="1214">
      <c r="A1214" s="2" t="inlineStr">
        <is>
          <t>A046120</t>
        </is>
      </c>
      <c r="B1214" s="5" t="inlineStr">
        <is>
          <t>오르비텍</t>
        </is>
      </c>
      <c r="C1214" s="2" t="inlineStr">
        <is>
          <t>상장주식수 (보통+우선)(주)</t>
        </is>
      </c>
      <c r="D1214" s="2" t="inlineStr">
        <is>
          <t>YEARLY</t>
        </is>
      </c>
      <c r="E1214" s="8" t="n">
        <v>1292400</v>
      </c>
      <c r="F1214" s="8" t="n">
        <v>5649685</v>
      </c>
      <c r="G1214" s="8" t="n">
        <v>5649685</v>
      </c>
      <c r="H1214" s="8" t="n">
        <v>5649685</v>
      </c>
      <c r="I1214" s="8" t="n">
        <v>7966085</v>
      </c>
      <c r="J1214" s="8" t="n">
        <v>7966085</v>
      </c>
      <c r="K1214" s="8" t="n">
        <v>7966085</v>
      </c>
      <c r="L1214" s="8" t="n">
        <v>8080385</v>
      </c>
      <c r="M1214" s="8" t="n">
        <v>8080385</v>
      </c>
      <c r="N1214" s="8" t="n">
        <v>12014369</v>
      </c>
      <c r="O1214" s="8" t="n">
        <v>12014369</v>
      </c>
    </row>
    <row r="1215">
      <c r="A1215" s="2" t="inlineStr">
        <is>
          <t>A109610</t>
        </is>
      </c>
      <c r="B1215" s="5" t="inlineStr">
        <is>
          <t>에스와이패널</t>
        </is>
      </c>
      <c r="C1215" s="2" t="inlineStr">
        <is>
          <t>상장주식수 (보통+우선)(주)</t>
        </is>
      </c>
      <c r="D1215" s="2" t="inlineStr">
        <is>
          <t>YEARLY</t>
        </is>
      </c>
      <c r="E1215" s="8" t="n"/>
      <c r="F1215" s="8" t="n"/>
      <c r="G1215" s="8" t="n"/>
      <c r="H1215" s="8" t="n"/>
      <c r="I1215" s="8" t="n"/>
      <c r="J1215" s="8" t="n"/>
      <c r="K1215" s="8" t="n"/>
      <c r="L1215" s="8" t="n"/>
      <c r="M1215" s="8" t="n"/>
      <c r="N1215" s="8" t="n">
        <v>6200000</v>
      </c>
      <c r="O1215" s="8" t="n">
        <v>6200000</v>
      </c>
    </row>
    <row r="1216">
      <c r="A1216" s="2" t="inlineStr">
        <is>
          <t>A002720</t>
        </is>
      </c>
      <c r="B1216" s="5" t="inlineStr">
        <is>
          <t>국제약품</t>
        </is>
      </c>
      <c r="C1216" s="2" t="inlineStr">
        <is>
          <t>상장주식수 (보통+우선)(주)</t>
        </is>
      </c>
      <c r="D1216" s="2" t="inlineStr">
        <is>
          <t>YEARLY</t>
        </is>
      </c>
      <c r="E1216" s="8" t="n">
        <v>12587400</v>
      </c>
      <c r="F1216" s="8" t="n">
        <v>12587400</v>
      </c>
      <c r="G1216" s="8" t="n">
        <v>13039279</v>
      </c>
      <c r="H1216" s="8" t="n">
        <v>13626722</v>
      </c>
      <c r="I1216" s="8" t="n">
        <v>14366900</v>
      </c>
      <c r="J1216" s="8" t="n">
        <v>15020724</v>
      </c>
      <c r="K1216" s="8" t="n">
        <v>15438450</v>
      </c>
      <c r="L1216" s="8" t="n">
        <v>15438450</v>
      </c>
      <c r="M1216" s="8" t="n">
        <v>15868708</v>
      </c>
      <c r="N1216" s="8" t="n">
        <v>16607318</v>
      </c>
      <c r="O1216" s="8" t="n">
        <v>16607318</v>
      </c>
    </row>
    <row r="1217">
      <c r="A1217" s="2" t="inlineStr">
        <is>
          <t>A002900</t>
        </is>
      </c>
      <c r="B1217" s="5" t="inlineStr">
        <is>
          <t>동양물산</t>
        </is>
      </c>
      <c r="C1217" s="2" t="inlineStr">
        <is>
          <t>상장주식수 (보통+우선)(주)</t>
        </is>
      </c>
      <c r="D1217" s="2" t="inlineStr">
        <is>
          <t>YEARLY</t>
        </is>
      </c>
      <c r="E1217" s="9" t="n">
        <v>6538890</v>
      </c>
      <c r="F1217" s="9" t="n">
        <v>6538890</v>
      </c>
      <c r="G1217" s="9" t="n">
        <v>6538890</v>
      </c>
      <c r="H1217" s="9" t="n">
        <v>6538890</v>
      </c>
      <c r="I1217" s="9" t="n">
        <v>6538890</v>
      </c>
      <c r="J1217" s="9" t="n">
        <v>6538890</v>
      </c>
      <c r="K1217" s="9" t="n">
        <v>6538890</v>
      </c>
      <c r="L1217" s="9" t="n">
        <v>6538890</v>
      </c>
      <c r="M1217" s="9" t="n">
        <v>6538890</v>
      </c>
      <c r="N1217" s="9" t="n">
        <v>6538890</v>
      </c>
      <c r="O1217" s="9" t="n">
        <v>6538890</v>
      </c>
    </row>
    <row r="1218">
      <c r="A1218" s="2" t="inlineStr">
        <is>
          <t>A023440</t>
        </is>
      </c>
      <c r="B1218" s="5" t="inlineStr">
        <is>
          <t>제일제강</t>
        </is>
      </c>
      <c r="C1218" s="2" t="inlineStr">
        <is>
          <t>상장주식수 (보통+우선)(주)</t>
        </is>
      </c>
      <c r="D1218" s="2" t="inlineStr">
        <is>
          <t>YEARLY</t>
        </is>
      </c>
      <c r="E1218" s="9" t="n">
        <v>10000000</v>
      </c>
      <c r="F1218" s="9" t="n">
        <v>10000000</v>
      </c>
      <c r="G1218" s="9" t="n">
        <v>10000000</v>
      </c>
      <c r="H1218" s="9" t="n">
        <v>10000000</v>
      </c>
      <c r="I1218" s="9" t="n">
        <v>10000000</v>
      </c>
      <c r="J1218" s="9" t="n">
        <v>10000000</v>
      </c>
      <c r="K1218" s="9" t="n">
        <v>10000000</v>
      </c>
      <c r="L1218" s="9" t="n">
        <v>10125622</v>
      </c>
      <c r="M1218" s="9" t="n">
        <v>14014055</v>
      </c>
      <c r="N1218" s="9" t="n">
        <v>22014055</v>
      </c>
      <c r="O1218" s="9" t="n">
        <v>22014055</v>
      </c>
    </row>
    <row r="1219">
      <c r="A1219" s="2" t="inlineStr">
        <is>
          <t>A011560</t>
        </is>
      </c>
      <c r="B1219" s="5" t="inlineStr">
        <is>
          <t>세보엠이씨</t>
        </is>
      </c>
      <c r="C1219" s="2" t="inlineStr">
        <is>
          <t>상장주식수 (보통+우선)(주)</t>
        </is>
      </c>
      <c r="D1219" s="2" t="inlineStr">
        <is>
          <t>YEARLY</t>
        </is>
      </c>
      <c r="E1219" s="9" t="n">
        <v>10530000</v>
      </c>
      <c r="F1219" s="9" t="n">
        <v>10530000</v>
      </c>
      <c r="G1219" s="9" t="n">
        <v>10530000</v>
      </c>
      <c r="H1219" s="9" t="n">
        <v>10530000</v>
      </c>
      <c r="I1219" s="9" t="n">
        <v>10530000</v>
      </c>
      <c r="J1219" s="9" t="n">
        <v>10530000</v>
      </c>
      <c r="K1219" s="9" t="n">
        <v>10530000</v>
      </c>
      <c r="L1219" s="9" t="n">
        <v>10530000</v>
      </c>
      <c r="M1219" s="9" t="n">
        <v>10530000</v>
      </c>
      <c r="N1219" s="9" t="n">
        <v>10530000</v>
      </c>
      <c r="O1219" s="9" t="n">
        <v>10530000</v>
      </c>
    </row>
    <row r="1220">
      <c r="A1220" s="2" t="inlineStr">
        <is>
          <t>A031820</t>
        </is>
      </c>
      <c r="B1220" s="5" t="inlineStr">
        <is>
          <t>콤텍시스템</t>
        </is>
      </c>
      <c r="C1220" s="2" t="inlineStr">
        <is>
          <t>상장주식수 (보통+우선)(주)</t>
        </is>
      </c>
      <c r="D1220" s="2" t="inlineStr">
        <is>
          <t>YEARLY</t>
        </is>
      </c>
      <c r="E1220" s="9" t="n">
        <v>28636300</v>
      </c>
      <c r="F1220" s="9" t="n">
        <v>31851466</v>
      </c>
      <c r="G1220" s="9" t="n">
        <v>31851466</v>
      </c>
      <c r="H1220" s="9" t="n">
        <v>31851466</v>
      </c>
      <c r="I1220" s="9" t="n">
        <v>31851466</v>
      </c>
      <c r="J1220" s="9" t="n">
        <v>31851466</v>
      </c>
      <c r="K1220" s="9" t="n">
        <v>31851466</v>
      </c>
      <c r="L1220" s="9" t="n">
        <v>31851466</v>
      </c>
      <c r="M1220" s="9" t="n">
        <v>31851466</v>
      </c>
      <c r="N1220" s="9" t="n">
        <v>31851466</v>
      </c>
      <c r="O1220" s="9" t="n">
        <v>31851466</v>
      </c>
    </row>
    <row r="1221">
      <c r="A1221" s="2" t="inlineStr">
        <is>
          <t>A052900</t>
        </is>
      </c>
      <c r="B1221" s="5" t="inlineStr">
        <is>
          <t>비아이이엠티</t>
        </is>
      </c>
      <c r="C1221" s="2" t="inlineStr">
        <is>
          <t>상장주식수 (보통+우선)(주)</t>
        </is>
      </c>
      <c r="D1221" s="2" t="inlineStr">
        <is>
          <t>YEARLY</t>
        </is>
      </c>
      <c r="E1221" s="9" t="n">
        <v>9400000</v>
      </c>
      <c r="F1221" s="9" t="n">
        <v>9400000</v>
      </c>
      <c r="G1221" s="9" t="n">
        <v>9400000</v>
      </c>
      <c r="H1221" s="9" t="n">
        <v>9400000</v>
      </c>
      <c r="I1221" s="9" t="n">
        <v>9400000</v>
      </c>
      <c r="J1221" s="9" t="n">
        <v>9900000</v>
      </c>
      <c r="K1221" s="9" t="n">
        <v>10908402</v>
      </c>
      <c r="L1221" s="9" t="n">
        <v>12421007</v>
      </c>
      <c r="M1221" s="9" t="n">
        <v>36062951</v>
      </c>
      <c r="N1221" s="9" t="n">
        <v>36062951</v>
      </c>
      <c r="O1221" s="9" t="n">
        <v>36062951</v>
      </c>
    </row>
    <row r="1222">
      <c r="A1222" s="2" t="inlineStr">
        <is>
          <t>A115310</t>
        </is>
      </c>
      <c r="B1222" s="5" t="inlineStr">
        <is>
          <t>인포바인</t>
        </is>
      </c>
      <c r="C1222" s="2" t="inlineStr">
        <is>
          <t>상장주식수 (보통+우선)(주)</t>
        </is>
      </c>
      <c r="D1222" s="2" t="inlineStr">
        <is>
          <t>YEARLY</t>
        </is>
      </c>
      <c r="E1222" s="8" t="n"/>
      <c r="F1222" s="8" t="n"/>
      <c r="G1222" s="8" t="n"/>
      <c r="H1222" s="8" t="n"/>
      <c r="I1222" s="8" t="n">
        <v>3045000</v>
      </c>
      <c r="J1222" s="8" t="n">
        <v>3045000</v>
      </c>
      <c r="K1222" s="8" t="n">
        <v>3045000</v>
      </c>
      <c r="L1222" s="8" t="n">
        <v>3065000</v>
      </c>
      <c r="M1222" s="8" t="n">
        <v>3065000</v>
      </c>
      <c r="N1222" s="8" t="n">
        <v>3113672</v>
      </c>
      <c r="O1222" s="8" t="n">
        <v>3113672</v>
      </c>
    </row>
    <row r="1223">
      <c r="A1223" s="2" t="inlineStr">
        <is>
          <t>A073070</t>
        </is>
      </c>
      <c r="B1223" s="5" t="inlineStr">
        <is>
          <t>넥센테크</t>
        </is>
      </c>
      <c r="C1223" s="2" t="inlineStr">
        <is>
          <t>상장주식수 (보통+우선)(주)</t>
        </is>
      </c>
      <c r="D1223" s="2" t="inlineStr">
        <is>
          <t>YEARLY</t>
        </is>
      </c>
      <c r="E1223" s="8" t="n">
        <v>14500000</v>
      </c>
      <c r="F1223" s="8" t="n">
        <v>14500000</v>
      </c>
      <c r="G1223" s="8" t="n">
        <v>14500000</v>
      </c>
      <c r="H1223" s="8" t="n">
        <v>14500000</v>
      </c>
      <c r="I1223" s="8" t="n">
        <v>14500000</v>
      </c>
      <c r="J1223" s="8" t="n">
        <v>14500000</v>
      </c>
      <c r="K1223" s="8" t="n">
        <v>14500000</v>
      </c>
      <c r="L1223" s="8" t="n">
        <v>14500000</v>
      </c>
      <c r="M1223" s="8" t="n">
        <v>14500000</v>
      </c>
      <c r="N1223" s="8" t="n">
        <v>14500000</v>
      </c>
      <c r="O1223" s="8" t="n">
        <v>14500000</v>
      </c>
    </row>
    <row r="1224">
      <c r="A1224" s="2" t="inlineStr">
        <is>
          <t>A039340</t>
        </is>
      </c>
      <c r="B1224" s="5" t="inlineStr">
        <is>
          <t>한국경제TV</t>
        </is>
      </c>
      <c r="C1224" s="2" t="inlineStr">
        <is>
          <t>상장주식수 (보통+우선)(주)</t>
        </is>
      </c>
      <c r="D1224" s="2" t="inlineStr">
        <is>
          <t>YEARLY</t>
        </is>
      </c>
      <c r="E1224" s="8" t="n">
        <v>23000000</v>
      </c>
      <c r="F1224" s="8" t="n">
        <v>23000000</v>
      </c>
      <c r="G1224" s="8" t="n">
        <v>23000000</v>
      </c>
      <c r="H1224" s="8" t="n">
        <v>23000000</v>
      </c>
      <c r="I1224" s="8" t="n">
        <v>23000000</v>
      </c>
      <c r="J1224" s="8" t="n">
        <v>23000000</v>
      </c>
      <c r="K1224" s="8" t="n">
        <v>23000000</v>
      </c>
      <c r="L1224" s="8" t="n">
        <v>23000000</v>
      </c>
      <c r="M1224" s="8" t="n">
        <v>23000000</v>
      </c>
      <c r="N1224" s="8" t="n">
        <v>23000000</v>
      </c>
      <c r="O1224" s="8" t="n">
        <v>23000000</v>
      </c>
    </row>
    <row r="1225">
      <c r="A1225" s="2" t="inlineStr">
        <is>
          <t>A050090</t>
        </is>
      </c>
      <c r="B1225" s="5" t="inlineStr">
        <is>
          <t>휘닉스소재</t>
        </is>
      </c>
      <c r="C1225" s="2" t="inlineStr">
        <is>
          <t>상장주식수 (보통+우선)(주)</t>
        </is>
      </c>
      <c r="D1225" s="2" t="inlineStr">
        <is>
          <t>YEARLY</t>
        </is>
      </c>
      <c r="E1225" s="8" t="n">
        <v>26154870</v>
      </c>
      <c r="F1225" s="8" t="n">
        <v>26154870</v>
      </c>
      <c r="G1225" s="8" t="n">
        <v>26154870</v>
      </c>
      <c r="H1225" s="8" t="n">
        <v>51363814</v>
      </c>
      <c r="I1225" s="8" t="n">
        <v>51363814</v>
      </c>
      <c r="J1225" s="8" t="n">
        <v>51363814</v>
      </c>
      <c r="K1225" s="8" t="n">
        <v>54296366</v>
      </c>
      <c r="L1225" s="8" t="n">
        <v>54296366</v>
      </c>
      <c r="M1225" s="8" t="n">
        <v>54296366</v>
      </c>
      <c r="N1225" s="8" t="n">
        <v>54296366</v>
      </c>
      <c r="O1225" s="8" t="n">
        <v>54296366</v>
      </c>
    </row>
    <row r="1226">
      <c r="A1226" s="2" t="inlineStr">
        <is>
          <t>A046940</t>
        </is>
      </c>
      <c r="B1226" s="5" t="inlineStr">
        <is>
          <t>우원개발</t>
        </is>
      </c>
      <c r="C1226" s="2" t="inlineStr">
        <is>
          <t>상장주식수 (보통+우선)(주)</t>
        </is>
      </c>
      <c r="D1226" s="2" t="inlineStr">
        <is>
          <t>YEARLY</t>
        </is>
      </c>
      <c r="E1226" s="8" t="n">
        <v>8220000</v>
      </c>
      <c r="F1226" s="8" t="n">
        <v>9551638</v>
      </c>
      <c r="G1226" s="8" t="n">
        <v>80975026</v>
      </c>
      <c r="H1226" s="8" t="n">
        <v>149961562</v>
      </c>
      <c r="I1226" s="8" t="n">
        <v>14650592</v>
      </c>
      <c r="J1226" s="8" t="n">
        <v>14650592</v>
      </c>
      <c r="K1226" s="8" t="n">
        <v>14650592</v>
      </c>
      <c r="L1226" s="8" t="n">
        <v>14650592</v>
      </c>
      <c r="M1226" s="8" t="n">
        <v>14650592</v>
      </c>
      <c r="N1226" s="8" t="n">
        <v>14650592</v>
      </c>
      <c r="O1226" s="8" t="n">
        <v>14650592</v>
      </c>
    </row>
    <row r="1227">
      <c r="A1227" s="2" t="inlineStr">
        <is>
          <t>A170030</t>
        </is>
      </c>
      <c r="B1227" s="5" t="inlineStr">
        <is>
          <t>현대공업</t>
        </is>
      </c>
      <c r="C1227" s="2" t="inlineStr">
        <is>
          <t>상장주식수 (보통+우선)(주)</t>
        </is>
      </c>
      <c r="D1227" s="2" t="inlineStr">
        <is>
          <t>YEARLY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>
        <v>10000000</v>
      </c>
      <c r="M1227" s="9" t="n">
        <v>10050000</v>
      </c>
      <c r="N1227" s="9" t="n">
        <v>15305000</v>
      </c>
      <c r="O1227" s="9" t="n">
        <v>15305000</v>
      </c>
    </row>
    <row r="1228">
      <c r="A1228" s="2" t="inlineStr">
        <is>
          <t>A065350</t>
        </is>
      </c>
      <c r="B1228" s="5" t="inlineStr">
        <is>
          <t>신성델타테크</t>
        </is>
      </c>
      <c r="C1228" s="2" t="inlineStr">
        <is>
          <t>상장주식수 (보통+우선)(주)</t>
        </is>
      </c>
      <c r="D1228" s="2" t="inlineStr">
        <is>
          <t>YEARLY</t>
        </is>
      </c>
      <c r="E1228" s="9" t="n">
        <v>12000000</v>
      </c>
      <c r="F1228" s="9" t="n">
        <v>12000000</v>
      </c>
      <c r="G1228" s="9" t="n">
        <v>12000000</v>
      </c>
      <c r="H1228" s="9" t="n">
        <v>12000000</v>
      </c>
      <c r="I1228" s="9" t="n">
        <v>12000000</v>
      </c>
      <c r="J1228" s="9" t="n">
        <v>20000000</v>
      </c>
      <c r="K1228" s="9" t="n">
        <v>20000000</v>
      </c>
      <c r="L1228" s="9" t="n">
        <v>20000000</v>
      </c>
      <c r="M1228" s="9" t="n">
        <v>20000000</v>
      </c>
      <c r="N1228" s="9" t="n">
        <v>20346698</v>
      </c>
      <c r="O1228" s="9" t="n">
        <v>20346698</v>
      </c>
    </row>
    <row r="1229">
      <c r="A1229" s="2" t="inlineStr">
        <is>
          <t>A083650</t>
        </is>
      </c>
      <c r="B1229" s="5" t="inlineStr">
        <is>
          <t>비에이치아이</t>
        </is>
      </c>
      <c r="C1229" s="2" t="inlineStr">
        <is>
          <t>상장주식수 (보통+우선)(주)</t>
        </is>
      </c>
      <c r="D1229" s="2" t="inlineStr">
        <is>
          <t>YEARLY</t>
        </is>
      </c>
      <c r="E1229" s="9" t="n">
        <v>13080000</v>
      </c>
      <c r="F1229" s="9" t="n">
        <v>13080000</v>
      </c>
      <c r="G1229" s="9" t="n">
        <v>13080000</v>
      </c>
      <c r="H1229" s="9" t="n">
        <v>13080000</v>
      </c>
      <c r="I1229" s="9" t="n">
        <v>13080000</v>
      </c>
      <c r="J1229" s="9" t="n">
        <v>13080000</v>
      </c>
      <c r="K1229" s="9" t="n">
        <v>13080000</v>
      </c>
      <c r="L1229" s="9" t="n">
        <v>13080000</v>
      </c>
      <c r="M1229" s="9" t="n">
        <v>13080000</v>
      </c>
      <c r="N1229" s="9" t="n">
        <v>26000000</v>
      </c>
      <c r="O1229" s="9" t="n">
        <v>26000000</v>
      </c>
    </row>
    <row r="1230">
      <c r="A1230" s="2" t="inlineStr">
        <is>
          <t>A101240</t>
        </is>
      </c>
      <c r="B1230" s="5" t="inlineStr">
        <is>
          <t>씨큐브</t>
        </is>
      </c>
      <c r="C1230" s="2" t="inlineStr">
        <is>
          <t>상장주식수 (보통+우선)(주)</t>
        </is>
      </c>
      <c r="D1230" s="2" t="inlineStr">
        <is>
          <t>YEARLY</t>
        </is>
      </c>
      <c r="E1230" s="9" t="n"/>
      <c r="F1230" s="9" t="n"/>
      <c r="G1230" s="9" t="n"/>
      <c r="H1230" s="9" t="n"/>
      <c r="I1230" s="9" t="n"/>
      <c r="J1230" s="9" t="n">
        <v>5500000</v>
      </c>
      <c r="K1230" s="9" t="n">
        <v>5500000</v>
      </c>
      <c r="L1230" s="9" t="n">
        <v>5784088</v>
      </c>
      <c r="M1230" s="9" t="n">
        <v>6850163</v>
      </c>
      <c r="N1230" s="9" t="n">
        <v>7579080</v>
      </c>
      <c r="O1230" s="9" t="n">
        <v>7579080</v>
      </c>
    </row>
    <row r="1231">
      <c r="A1231" s="2" t="inlineStr">
        <is>
          <t>A224060</t>
        </is>
      </c>
      <c r="B1231" s="5" t="inlineStr">
        <is>
          <t>코디엠</t>
        </is>
      </c>
      <c r="C1231" s="2" t="inlineStr">
        <is>
          <t>상장주식수 (보통+우선)(주)</t>
        </is>
      </c>
      <c r="D1231" s="2" t="inlineStr">
        <is>
          <t>YEARLY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>
        <v>3793630</v>
      </c>
      <c r="O1231" s="9" t="n">
        <v>3793630</v>
      </c>
    </row>
    <row r="1232">
      <c r="A1232" s="2" t="inlineStr">
        <is>
          <t>A025850</t>
        </is>
      </c>
      <c r="B1232" s="5" t="inlineStr">
        <is>
          <t>한화화인케미칼</t>
        </is>
      </c>
      <c r="C1232" s="2" t="inlineStr">
        <is>
          <t>상장주식수 (보통+우선)(주)</t>
        </is>
      </c>
      <c r="D1232" s="2" t="inlineStr">
        <is>
          <t>YEARLY</t>
        </is>
      </c>
      <c r="E1232" s="8" t="n">
        <v>2500000</v>
      </c>
      <c r="F1232" s="8" t="n">
        <v>2800000</v>
      </c>
      <c r="G1232" s="8" t="n">
        <v>3200000</v>
      </c>
      <c r="H1232" s="8" t="n">
        <v>3800000</v>
      </c>
      <c r="I1232" s="8" t="n">
        <v>3800000</v>
      </c>
      <c r="J1232" s="8" t="n">
        <v>3800000</v>
      </c>
      <c r="K1232" s="8" t="n">
        <v>3800000</v>
      </c>
      <c r="L1232" s="8" t="n">
        <v>3800000</v>
      </c>
      <c r="M1232" s="8" t="n">
        <v>3800000</v>
      </c>
      <c r="N1232" s="8" t="n">
        <v>7500000</v>
      </c>
      <c r="O1232" s="8" t="n">
        <v>7500000</v>
      </c>
    </row>
    <row r="1233">
      <c r="A1233" s="2" t="inlineStr">
        <is>
          <t>A123750</t>
        </is>
      </c>
      <c r="B1233" s="5" t="inlineStr">
        <is>
          <t>알톤스포츠</t>
        </is>
      </c>
      <c r="C1233" s="2" t="inlineStr">
        <is>
          <t>상장주식수 (보통+우선)(주)</t>
        </is>
      </c>
      <c r="D1233" s="2" t="inlineStr">
        <is>
          <t>YEARLY</t>
        </is>
      </c>
      <c r="E1233" s="8" t="n"/>
      <c r="F1233" s="8" t="n"/>
      <c r="G1233" s="8" t="n"/>
      <c r="H1233" s="8" t="n"/>
      <c r="I1233" s="8" t="n">
        <v>20220000</v>
      </c>
      <c r="J1233" s="8" t="n">
        <v>8049556</v>
      </c>
      <c r="K1233" s="8" t="n">
        <v>8049556</v>
      </c>
      <c r="L1233" s="8" t="n">
        <v>11015183</v>
      </c>
      <c r="M1233" s="8" t="n">
        <v>11556297</v>
      </c>
      <c r="N1233" s="8" t="n">
        <v>11556297</v>
      </c>
      <c r="O1233" s="8" t="n">
        <v>11556297</v>
      </c>
    </row>
    <row r="1234">
      <c r="A1234" s="2" t="inlineStr">
        <is>
          <t>A011690</t>
        </is>
      </c>
      <c r="B1234" s="5" t="inlineStr">
        <is>
          <t>유양디앤유</t>
        </is>
      </c>
      <c r="C1234" s="2" t="inlineStr">
        <is>
          <t>상장주식수 (보통+우선)(주)</t>
        </is>
      </c>
      <c r="D1234" s="2" t="inlineStr">
        <is>
          <t>YEARLY</t>
        </is>
      </c>
      <c r="E1234" s="8" t="n">
        <v>3611203</v>
      </c>
      <c r="F1234" s="8" t="n">
        <v>3678203</v>
      </c>
      <c r="G1234" s="8" t="n">
        <v>3678203</v>
      </c>
      <c r="H1234" s="8" t="n">
        <v>3737234</v>
      </c>
      <c r="I1234" s="8" t="n">
        <v>37372340</v>
      </c>
      <c r="J1234" s="8" t="n">
        <v>37372340</v>
      </c>
      <c r="K1234" s="8" t="n">
        <v>37372340</v>
      </c>
      <c r="L1234" s="8" t="n">
        <v>37372340</v>
      </c>
      <c r="M1234" s="8" t="n">
        <v>37372340</v>
      </c>
      <c r="N1234" s="8" t="n">
        <v>37372340</v>
      </c>
      <c r="O1234" s="8" t="n">
        <v>37372340</v>
      </c>
    </row>
    <row r="1235">
      <c r="A1235" s="2" t="inlineStr">
        <is>
          <t>A184230</t>
        </is>
      </c>
      <c r="B1235" s="5" t="inlineStr">
        <is>
          <t>SGA솔루션즈</t>
        </is>
      </c>
      <c r="C1235" s="2" t="inlineStr">
        <is>
          <t>상장주식수 (보통+우선)(주)</t>
        </is>
      </c>
      <c r="D1235" s="2" t="inlineStr">
        <is>
          <t>YEARLY</t>
        </is>
      </c>
      <c r="E1235" s="8" t="n"/>
      <c r="F1235" s="8" t="n"/>
      <c r="G1235" s="8" t="n"/>
      <c r="H1235" s="8" t="n"/>
      <c r="I1235" s="8" t="n"/>
      <c r="J1235" s="8" t="n"/>
      <c r="K1235" s="8" t="n"/>
      <c r="L1235" s="8" t="n">
        <v>7000000</v>
      </c>
      <c r="M1235" s="8" t="n">
        <v>7000000</v>
      </c>
      <c r="N1235" s="8" t="n">
        <v>23100310</v>
      </c>
      <c r="O1235" s="8" t="n">
        <v>23100310</v>
      </c>
    </row>
    <row r="1236">
      <c r="A1236" s="2" t="inlineStr">
        <is>
          <t>A006890</t>
        </is>
      </c>
      <c r="B1236" s="5" t="inlineStr">
        <is>
          <t>태경화학</t>
        </is>
      </c>
      <c r="C1236" s="2" t="inlineStr">
        <is>
          <t>상장주식수 (보통+우선)(주)</t>
        </is>
      </c>
      <c r="D1236" s="2" t="inlineStr">
        <is>
          <t>YEARLY</t>
        </is>
      </c>
      <c r="E1236" s="8" t="n">
        <v>11600000</v>
      </c>
      <c r="F1236" s="8" t="n">
        <v>11600000</v>
      </c>
      <c r="G1236" s="8" t="n">
        <v>11600000</v>
      </c>
      <c r="H1236" s="8" t="n">
        <v>11600000</v>
      </c>
      <c r="I1236" s="8" t="n">
        <v>11600000</v>
      </c>
      <c r="J1236" s="8" t="n">
        <v>11600000</v>
      </c>
      <c r="K1236" s="8" t="n">
        <v>11600000</v>
      </c>
      <c r="L1236" s="8" t="n">
        <v>11600000</v>
      </c>
      <c r="M1236" s="8" t="n">
        <v>11600000</v>
      </c>
      <c r="N1236" s="8" t="n">
        <v>11600000</v>
      </c>
      <c r="O1236" s="8" t="n">
        <v>11600000</v>
      </c>
    </row>
    <row r="1237">
      <c r="A1237" s="2" t="inlineStr">
        <is>
          <t>A006140</t>
        </is>
      </c>
      <c r="B1237" s="5" t="inlineStr">
        <is>
          <t>피제이전자</t>
        </is>
      </c>
      <c r="C1237" s="2" t="inlineStr">
        <is>
          <t>상장주식수 (보통+우선)(주)</t>
        </is>
      </c>
      <c r="D1237" s="2" t="inlineStr">
        <is>
          <t>YEARLY</t>
        </is>
      </c>
      <c r="E1237" s="9" t="n">
        <v>1000000</v>
      </c>
      <c r="F1237" s="9" t="n">
        <v>1000000</v>
      </c>
      <c r="G1237" s="9" t="n">
        <v>1000000</v>
      </c>
      <c r="H1237" s="9" t="n">
        <v>1000000</v>
      </c>
      <c r="I1237" s="9" t="n">
        <v>1000000</v>
      </c>
      <c r="J1237" s="9" t="n">
        <v>1000000</v>
      </c>
      <c r="K1237" s="9" t="n">
        <v>10000000</v>
      </c>
      <c r="L1237" s="9" t="n">
        <v>10000000</v>
      </c>
      <c r="M1237" s="9" t="n">
        <v>10000000</v>
      </c>
      <c r="N1237" s="9" t="n">
        <v>10000000</v>
      </c>
      <c r="O1237" s="9" t="n">
        <v>10000000</v>
      </c>
    </row>
    <row r="1238">
      <c r="A1238" s="2" t="inlineStr">
        <is>
          <t>A094170</t>
        </is>
      </c>
      <c r="B1238" s="5" t="inlineStr">
        <is>
          <t>동운아나텍</t>
        </is>
      </c>
      <c r="C1238" s="2" t="inlineStr">
        <is>
          <t>상장주식수 (보통+우선)(주)</t>
        </is>
      </c>
      <c r="D1238" s="2" t="inlineStr">
        <is>
          <t>YEARLY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>
        <v>5991000</v>
      </c>
      <c r="O1238" s="9" t="n">
        <v>5991000</v>
      </c>
    </row>
    <row r="1239">
      <c r="A1239" s="2" t="inlineStr">
        <is>
          <t>A001080</t>
        </is>
      </c>
      <c r="B1239" s="5" t="inlineStr">
        <is>
          <t>만호제강</t>
        </is>
      </c>
      <c r="C1239" s="2" t="inlineStr">
        <is>
          <t>상장주식수 (보통+우선)(주)</t>
        </is>
      </c>
      <c r="D1239" s="2" t="inlineStr">
        <is>
          <t>YEARLY</t>
        </is>
      </c>
      <c r="E1239" s="9" t="n">
        <v>830000</v>
      </c>
      <c r="F1239" s="9" t="n">
        <v>4150000</v>
      </c>
      <c r="G1239" s="9" t="n">
        <v>4150000</v>
      </c>
      <c r="H1239" s="9" t="n">
        <v>4150000</v>
      </c>
      <c r="I1239" s="9" t="n">
        <v>4150000</v>
      </c>
      <c r="J1239" s="9" t="n">
        <v>4150000</v>
      </c>
      <c r="K1239" s="9" t="n">
        <v>4150000</v>
      </c>
      <c r="L1239" s="9" t="n">
        <v>4150000</v>
      </c>
      <c r="M1239" s="9" t="n">
        <v>4150000</v>
      </c>
      <c r="N1239" s="9" t="n">
        <v>4150000</v>
      </c>
      <c r="O1239" s="9" t="n">
        <v>4150000</v>
      </c>
    </row>
    <row r="1240">
      <c r="A1240" s="2" t="inlineStr">
        <is>
          <t>A038340</t>
        </is>
      </c>
      <c r="B1240" s="5" t="inlineStr">
        <is>
          <t>리젠</t>
        </is>
      </c>
      <c r="C1240" s="2" t="inlineStr">
        <is>
          <t>상장주식수 (보통+우선)(주)</t>
        </is>
      </c>
      <c r="D1240" s="2" t="inlineStr">
        <is>
          <t>YEARLY</t>
        </is>
      </c>
      <c r="E1240" s="9" t="n">
        <v>9472000</v>
      </c>
      <c r="F1240" s="9" t="n">
        <v>9472000</v>
      </c>
      <c r="G1240" s="9" t="n">
        <v>9472000</v>
      </c>
      <c r="H1240" s="9" t="n">
        <v>9472000</v>
      </c>
      <c r="I1240" s="9" t="n">
        <v>9472000</v>
      </c>
      <c r="J1240" s="9" t="n">
        <v>9472000</v>
      </c>
      <c r="K1240" s="9" t="n">
        <v>10061607</v>
      </c>
      <c r="L1240" s="9" t="n">
        <v>11996596</v>
      </c>
      <c r="M1240" s="9" t="n">
        <v>38955477</v>
      </c>
      <c r="N1240" s="9" t="n">
        <v>44786952</v>
      </c>
      <c r="O1240" s="9" t="n">
        <v>44786952</v>
      </c>
    </row>
    <row r="1241">
      <c r="A1241" s="2" t="inlineStr">
        <is>
          <t>A024830</t>
        </is>
      </c>
      <c r="B1241" s="5" t="inlineStr">
        <is>
          <t>세원물산</t>
        </is>
      </c>
      <c r="C1241" s="2" t="inlineStr">
        <is>
          <t>상장주식수 (보통+우선)(주)</t>
        </is>
      </c>
      <c r="D1241" s="2" t="inlineStr">
        <is>
          <t>YEARLY</t>
        </is>
      </c>
      <c r="E1241" s="9" t="n">
        <v>8350000</v>
      </c>
      <c r="F1241" s="9" t="n">
        <v>8350000</v>
      </c>
      <c r="G1241" s="9" t="n">
        <v>8350000</v>
      </c>
      <c r="H1241" s="9" t="n">
        <v>8350000</v>
      </c>
      <c r="I1241" s="9" t="n">
        <v>8350000</v>
      </c>
      <c r="J1241" s="9" t="n">
        <v>8350000</v>
      </c>
      <c r="K1241" s="9" t="n">
        <v>8350000</v>
      </c>
      <c r="L1241" s="9" t="n">
        <v>8350000</v>
      </c>
      <c r="M1241" s="9" t="n">
        <v>8350000</v>
      </c>
      <c r="N1241" s="9" t="n">
        <v>8350000</v>
      </c>
      <c r="O1241" s="9" t="n">
        <v>8350000</v>
      </c>
    </row>
    <row r="1242">
      <c r="A1242" s="2" t="inlineStr">
        <is>
          <t>A024070</t>
        </is>
      </c>
      <c r="B1242" s="5" t="inlineStr">
        <is>
          <t>WISCOM</t>
        </is>
      </c>
      <c r="C1242" s="2" t="inlineStr">
        <is>
          <t>상장주식수 (보통+우선)(주)</t>
        </is>
      </c>
      <c r="D1242" s="2" t="inlineStr">
        <is>
          <t>YEARLY</t>
        </is>
      </c>
      <c r="E1242" s="8" t="n">
        <v>15025920</v>
      </c>
      <c r="F1242" s="8" t="n">
        <v>15025920</v>
      </c>
      <c r="G1242" s="8" t="n">
        <v>15025920</v>
      </c>
      <c r="H1242" s="8" t="n">
        <v>15025920</v>
      </c>
      <c r="I1242" s="8" t="n">
        <v>15025920</v>
      </c>
      <c r="J1242" s="8" t="n">
        <v>15025920</v>
      </c>
      <c r="K1242" s="8" t="n">
        <v>15025920</v>
      </c>
      <c r="L1242" s="8" t="n">
        <v>15025920</v>
      </c>
      <c r="M1242" s="8" t="n">
        <v>15025920</v>
      </c>
      <c r="N1242" s="8" t="n">
        <v>15025920</v>
      </c>
      <c r="O1242" s="8" t="n">
        <v>15025920</v>
      </c>
    </row>
    <row r="1243">
      <c r="A1243" s="2" t="inlineStr">
        <is>
          <t>A001570</t>
        </is>
      </c>
      <c r="B1243" s="5" t="inlineStr">
        <is>
          <t>금양</t>
        </is>
      </c>
      <c r="C1243" s="2" t="inlineStr">
        <is>
          <t>상장주식수 (보통+우선)(주)</t>
        </is>
      </c>
      <c r="D1243" s="2" t="inlineStr">
        <is>
          <t>YEARLY</t>
        </is>
      </c>
      <c r="E1243" s="8" t="n">
        <v>29282381</v>
      </c>
      <c r="F1243" s="8" t="n">
        <v>39353308</v>
      </c>
      <c r="G1243" s="8" t="n">
        <v>39353308</v>
      </c>
      <c r="H1243" s="8" t="n">
        <v>39353308</v>
      </c>
      <c r="I1243" s="8" t="n">
        <v>39353308</v>
      </c>
      <c r="J1243" s="8" t="n">
        <v>39353308</v>
      </c>
      <c r="K1243" s="8" t="n">
        <v>39353308</v>
      </c>
      <c r="L1243" s="8" t="n">
        <v>39353308</v>
      </c>
      <c r="M1243" s="8" t="n">
        <v>39353308</v>
      </c>
      <c r="N1243" s="8" t="n">
        <v>39353308</v>
      </c>
      <c r="O1243" s="8" t="n">
        <v>39353308</v>
      </c>
    </row>
    <row r="1244">
      <c r="A1244" s="2" t="inlineStr">
        <is>
          <t>A049430</t>
        </is>
      </c>
      <c r="B1244" s="5" t="inlineStr">
        <is>
          <t>코메론</t>
        </is>
      </c>
      <c r="C1244" s="2" t="inlineStr">
        <is>
          <t>상장주식수 (보통+우선)(주)</t>
        </is>
      </c>
      <c r="D1244" s="2" t="inlineStr">
        <is>
          <t>YEARLY</t>
        </is>
      </c>
      <c r="E1244" s="8" t="n">
        <v>9048000</v>
      </c>
      <c r="F1244" s="8" t="n">
        <v>9048000</v>
      </c>
      <c r="G1244" s="8" t="n">
        <v>9048000</v>
      </c>
      <c r="H1244" s="8" t="n">
        <v>9048000</v>
      </c>
      <c r="I1244" s="8" t="n">
        <v>9048000</v>
      </c>
      <c r="J1244" s="8" t="n">
        <v>9048000</v>
      </c>
      <c r="K1244" s="8" t="n">
        <v>9048000</v>
      </c>
      <c r="L1244" s="8" t="n">
        <v>9048000</v>
      </c>
      <c r="M1244" s="8" t="n">
        <v>9048000</v>
      </c>
      <c r="N1244" s="8" t="n">
        <v>9048000</v>
      </c>
      <c r="O1244" s="8" t="n">
        <v>9048000</v>
      </c>
    </row>
    <row r="1245">
      <c r="A1245" s="2" t="inlineStr">
        <is>
          <t>A044960</t>
        </is>
      </c>
      <c r="B1245" s="5" t="inlineStr">
        <is>
          <t>이-글 벳</t>
        </is>
      </c>
      <c r="C1245" s="2" t="inlineStr">
        <is>
          <t>상장주식수 (보통+우선)(주)</t>
        </is>
      </c>
      <c r="D1245" s="2" t="inlineStr">
        <is>
          <t>YEARLY</t>
        </is>
      </c>
      <c r="E1245" s="8" t="n">
        <v>7095000</v>
      </c>
      <c r="F1245" s="8" t="n">
        <v>7095000</v>
      </c>
      <c r="G1245" s="8" t="n">
        <v>7095000</v>
      </c>
      <c r="H1245" s="8" t="n">
        <v>7095000</v>
      </c>
      <c r="I1245" s="8" t="n">
        <v>7095000</v>
      </c>
      <c r="J1245" s="8" t="n">
        <v>7095000</v>
      </c>
      <c r="K1245" s="8" t="n">
        <v>7095000</v>
      </c>
      <c r="L1245" s="8" t="n">
        <v>7095000</v>
      </c>
      <c r="M1245" s="8" t="n">
        <v>11148082</v>
      </c>
      <c r="N1245" s="8" t="n">
        <v>11668434</v>
      </c>
      <c r="O1245" s="8" t="n">
        <v>11668434</v>
      </c>
    </row>
    <row r="1246">
      <c r="A1246" s="2" t="inlineStr">
        <is>
          <t>A036690</t>
        </is>
      </c>
      <c r="B1246" s="5" t="inlineStr">
        <is>
          <t>코맥스</t>
        </is>
      </c>
      <c r="C1246" s="2" t="inlineStr">
        <is>
          <t>상장주식수 (보통+우선)(주)</t>
        </is>
      </c>
      <c r="D1246" s="2" t="inlineStr">
        <is>
          <t>YEARLY</t>
        </is>
      </c>
      <c r="E1246" s="8" t="n">
        <v>12589500</v>
      </c>
      <c r="F1246" s="8" t="n">
        <v>13208475</v>
      </c>
      <c r="G1246" s="8" t="n">
        <v>13208475</v>
      </c>
      <c r="H1246" s="8" t="n">
        <v>13208475</v>
      </c>
      <c r="I1246" s="8" t="n">
        <v>13208475</v>
      </c>
      <c r="J1246" s="8" t="n">
        <v>13208475</v>
      </c>
      <c r="K1246" s="8" t="n">
        <v>13208475</v>
      </c>
      <c r="L1246" s="8" t="n">
        <v>13208475</v>
      </c>
      <c r="M1246" s="8" t="n">
        <v>13208475</v>
      </c>
      <c r="N1246" s="8" t="n">
        <v>13468444</v>
      </c>
      <c r="O1246" s="8" t="n">
        <v>13468444</v>
      </c>
    </row>
    <row r="1247">
      <c r="A1247" s="2" t="inlineStr">
        <is>
          <t>A052460</t>
        </is>
      </c>
      <c r="B1247" s="5" t="inlineStr">
        <is>
          <t>아이크래프트</t>
        </is>
      </c>
      <c r="C1247" s="2" t="inlineStr">
        <is>
          <t>상장주식수 (보통+우선)(주)</t>
        </is>
      </c>
      <c r="D1247" s="2" t="inlineStr">
        <is>
          <t>YEARLY</t>
        </is>
      </c>
      <c r="E1247" s="9" t="n">
        <v>4026984</v>
      </c>
      <c r="F1247" s="9" t="n">
        <v>8053968</v>
      </c>
      <c r="G1247" s="9" t="n">
        <v>8053968</v>
      </c>
      <c r="H1247" s="9" t="n">
        <v>8053968</v>
      </c>
      <c r="I1247" s="9" t="n">
        <v>8053968</v>
      </c>
      <c r="J1247" s="9" t="n">
        <v>8053968</v>
      </c>
      <c r="K1247" s="9" t="n">
        <v>8053968</v>
      </c>
      <c r="L1247" s="9" t="n">
        <v>8053968</v>
      </c>
      <c r="M1247" s="9" t="n">
        <v>8053968</v>
      </c>
      <c r="N1247" s="9" t="n">
        <v>8053968</v>
      </c>
      <c r="O1247" s="9" t="n">
        <v>8053968</v>
      </c>
    </row>
    <row r="1248">
      <c r="A1248" s="2" t="inlineStr">
        <is>
          <t>A114630</t>
        </is>
      </c>
      <c r="B1248" s="5" t="inlineStr">
        <is>
          <t>우노앤컴퍼니</t>
        </is>
      </c>
      <c r="C1248" s="2" t="inlineStr">
        <is>
          <t>상장주식수 (보통+우선)(주)</t>
        </is>
      </c>
      <c r="D1248" s="2" t="inlineStr">
        <is>
          <t>YEARLY</t>
        </is>
      </c>
      <c r="E1248" s="9" t="n"/>
      <c r="F1248" s="9" t="n"/>
      <c r="G1248" s="9" t="n"/>
      <c r="H1248" s="9" t="n"/>
      <c r="I1248" s="9" t="n">
        <v>10500000</v>
      </c>
      <c r="J1248" s="9" t="n">
        <v>13013789</v>
      </c>
      <c r="K1248" s="9" t="n">
        <v>13013789</v>
      </c>
      <c r="L1248" s="9" t="n">
        <v>13013789</v>
      </c>
      <c r="M1248" s="9" t="n">
        <v>13013789</v>
      </c>
      <c r="N1248" s="9" t="n">
        <v>13773965</v>
      </c>
      <c r="O1248" s="9" t="n">
        <v>13773965</v>
      </c>
    </row>
    <row r="1249">
      <c r="A1249" s="2" t="inlineStr">
        <is>
          <t>A014200</t>
        </is>
      </c>
      <c r="B1249" s="5" t="inlineStr">
        <is>
          <t>광림</t>
        </is>
      </c>
      <c r="C1249" s="2" t="inlineStr">
        <is>
          <t>상장주식수 (보통+우선)(주)</t>
        </is>
      </c>
      <c r="D1249" s="2" t="inlineStr">
        <is>
          <t>YEARLY</t>
        </is>
      </c>
      <c r="E1249" s="9" t="n">
        <v>3041793</v>
      </c>
      <c r="F1249" s="9" t="n">
        <v>3041793</v>
      </c>
      <c r="G1249" s="9" t="n">
        <v>30417930</v>
      </c>
      <c r="H1249" s="9" t="n">
        <v>15208965</v>
      </c>
      <c r="I1249" s="9" t="n">
        <v>15208965</v>
      </c>
      <c r="J1249" s="9" t="n">
        <v>15208965</v>
      </c>
      <c r="K1249" s="9" t="n">
        <v>19119243</v>
      </c>
      <c r="L1249" s="9" t="n">
        <v>19119243</v>
      </c>
      <c r="M1249" s="9" t="n">
        <v>19119243</v>
      </c>
      <c r="N1249" s="9" t="n">
        <v>19119243</v>
      </c>
      <c r="O1249" s="9" t="n">
        <v>19119243</v>
      </c>
    </row>
    <row r="1250">
      <c r="A1250" s="2" t="inlineStr">
        <is>
          <t>A091590</t>
        </is>
      </c>
      <c r="B1250" s="5" t="inlineStr">
        <is>
          <t>남화토건</t>
        </is>
      </c>
      <c r="C1250" s="2" t="inlineStr">
        <is>
          <t>상장주식수 (보통+우선)(주)</t>
        </is>
      </c>
      <c r="D1250" s="2" t="inlineStr">
        <is>
          <t>YEARLY</t>
        </is>
      </c>
      <c r="E1250" s="9" t="n"/>
      <c r="F1250" s="9" t="n"/>
      <c r="G1250" s="9" t="n"/>
      <c r="H1250" s="9" t="n"/>
      <c r="I1250" s="9" t="n"/>
      <c r="J1250" s="9" t="n"/>
      <c r="K1250" s="9" t="n">
        <v>11740000</v>
      </c>
      <c r="L1250" s="9" t="n">
        <v>11740000</v>
      </c>
      <c r="M1250" s="9" t="n">
        <v>11740000</v>
      </c>
      <c r="N1250" s="9" t="n">
        <v>11740000</v>
      </c>
      <c r="O1250" s="9" t="n">
        <v>11740000</v>
      </c>
    </row>
    <row r="1251">
      <c r="A1251" s="2" t="inlineStr">
        <is>
          <t>A039310</t>
        </is>
      </c>
      <c r="B1251" s="5" t="inlineStr">
        <is>
          <t>세중</t>
        </is>
      </c>
      <c r="C1251" s="2" t="inlineStr">
        <is>
          <t>상장주식수 (보통+우선)(주)</t>
        </is>
      </c>
      <c r="D1251" s="2" t="inlineStr">
        <is>
          <t>YEARLY</t>
        </is>
      </c>
      <c r="E1251" s="9" t="n">
        <v>16944956</v>
      </c>
      <c r="F1251" s="9" t="n">
        <v>17043956</v>
      </c>
      <c r="G1251" s="9" t="n">
        <v>18041458</v>
      </c>
      <c r="H1251" s="9" t="n">
        <v>18104887</v>
      </c>
      <c r="I1251" s="9" t="n">
        <v>18104887</v>
      </c>
      <c r="J1251" s="9" t="n">
        <v>18104887</v>
      </c>
      <c r="K1251" s="9" t="n">
        <v>18104887</v>
      </c>
      <c r="L1251" s="9" t="n">
        <v>18104887</v>
      </c>
      <c r="M1251" s="9" t="n">
        <v>18121667</v>
      </c>
      <c r="N1251" s="9" t="n">
        <v>18121667</v>
      </c>
      <c r="O1251" s="9" t="n">
        <v>18121667</v>
      </c>
    </row>
    <row r="1252">
      <c r="A1252" s="2" t="inlineStr">
        <is>
          <t>A060560</t>
        </is>
      </c>
      <c r="B1252" s="5" t="inlineStr">
        <is>
          <t>홈센타</t>
        </is>
      </c>
      <c r="C1252" s="2" t="inlineStr">
        <is>
          <t>상장주식수 (보통+우선)(주)</t>
        </is>
      </c>
      <c r="D1252" s="2" t="inlineStr">
        <is>
          <t>YEARLY</t>
        </is>
      </c>
      <c r="E1252" s="8" t="n">
        <v>9230385</v>
      </c>
      <c r="F1252" s="8" t="n">
        <v>13844000</v>
      </c>
      <c r="G1252" s="8" t="n">
        <v>13844000</v>
      </c>
      <c r="H1252" s="8" t="n">
        <v>13844000</v>
      </c>
      <c r="I1252" s="8" t="n">
        <v>13844000</v>
      </c>
      <c r="J1252" s="8" t="n">
        <v>19000000</v>
      </c>
      <c r="K1252" s="8" t="n">
        <v>19642566</v>
      </c>
      <c r="L1252" s="8" t="n">
        <v>19642566</v>
      </c>
      <c r="M1252" s="8" t="n">
        <v>27142566</v>
      </c>
      <c r="N1252" s="8" t="n">
        <v>27142566</v>
      </c>
      <c r="O1252" s="8" t="n">
        <v>27142566</v>
      </c>
    </row>
    <row r="1253">
      <c r="A1253" s="2" t="inlineStr">
        <is>
          <t>A030350</t>
        </is>
      </c>
      <c r="B1253" s="5" t="inlineStr">
        <is>
          <t>드래곤플라이</t>
        </is>
      </c>
      <c r="C1253" s="2" t="inlineStr">
        <is>
          <t>상장주식수 (보통+우선)(주)</t>
        </is>
      </c>
      <c r="D1253" s="2" t="inlineStr">
        <is>
          <t>YEARLY</t>
        </is>
      </c>
      <c r="E1253" s="8" t="n">
        <v>13073619</v>
      </c>
      <c r="F1253" s="8" t="n">
        <v>14933469</v>
      </c>
      <c r="G1253" s="8" t="n">
        <v>60876326</v>
      </c>
      <c r="H1253" s="8" t="n">
        <v>13750238</v>
      </c>
      <c r="I1253" s="8" t="n">
        <v>13750238</v>
      </c>
      <c r="J1253" s="8" t="n">
        <v>13993178</v>
      </c>
      <c r="K1253" s="8" t="n">
        <v>14078923</v>
      </c>
      <c r="L1253" s="8" t="n">
        <v>14078923</v>
      </c>
      <c r="M1253" s="8" t="n">
        <v>14078923</v>
      </c>
      <c r="N1253" s="8" t="n">
        <v>14078923</v>
      </c>
      <c r="O1253" s="8" t="n">
        <v>14078923</v>
      </c>
    </row>
    <row r="1254">
      <c r="A1254" s="2" t="inlineStr">
        <is>
          <t>A144620</t>
        </is>
      </c>
      <c r="B1254" s="5" t="inlineStr">
        <is>
          <t>코오롱머티리얼</t>
        </is>
      </c>
      <c r="C1254" s="2" t="inlineStr">
        <is>
          <t>상장주식수 (보통+우선)(주)</t>
        </is>
      </c>
      <c r="D1254" s="2" t="inlineStr">
        <is>
          <t>YEARLY</t>
        </is>
      </c>
      <c r="E1254" s="8" t="n"/>
      <c r="F1254" s="8" t="n"/>
      <c r="G1254" s="8" t="n"/>
      <c r="H1254" s="8" t="n"/>
      <c r="I1254" s="8" t="n"/>
      <c r="J1254" s="8" t="n"/>
      <c r="K1254" s="8" t="n">
        <v>9000000</v>
      </c>
      <c r="L1254" s="8" t="n">
        <v>9000000</v>
      </c>
      <c r="M1254" s="8" t="n">
        <v>9000000</v>
      </c>
      <c r="N1254" s="8" t="n">
        <v>9000000</v>
      </c>
      <c r="O1254" s="8" t="n">
        <v>9000000</v>
      </c>
    </row>
    <row r="1255">
      <c r="A1255" s="2" t="inlineStr">
        <is>
          <t>A037070</t>
        </is>
      </c>
      <c r="B1255" s="5" t="inlineStr">
        <is>
          <t>파세코</t>
        </is>
      </c>
      <c r="C1255" s="2" t="inlineStr">
        <is>
          <t>상장주식수 (보통+우선)(주)</t>
        </is>
      </c>
      <c r="D1255" s="2" t="inlineStr">
        <is>
          <t>YEARLY</t>
        </is>
      </c>
      <c r="E1255" s="8" t="n">
        <v>13200000</v>
      </c>
      <c r="F1255" s="8" t="n">
        <v>13200000</v>
      </c>
      <c r="G1255" s="8" t="n">
        <v>13200000</v>
      </c>
      <c r="H1255" s="8" t="n">
        <v>13200000</v>
      </c>
      <c r="I1255" s="8" t="n">
        <v>13200000</v>
      </c>
      <c r="J1255" s="8" t="n">
        <v>13200000</v>
      </c>
      <c r="K1255" s="8" t="n">
        <v>13200000</v>
      </c>
      <c r="L1255" s="8" t="n">
        <v>13200000</v>
      </c>
      <c r="M1255" s="8" t="n">
        <v>13200000</v>
      </c>
      <c r="N1255" s="8" t="n">
        <v>13200000</v>
      </c>
      <c r="O1255" s="8" t="n">
        <v>13200000</v>
      </c>
    </row>
    <row r="1256">
      <c r="A1256" s="2" t="inlineStr">
        <is>
          <t>A128820</t>
        </is>
      </c>
      <c r="B1256" s="5" t="inlineStr">
        <is>
          <t>대성산업</t>
        </is>
      </c>
      <c r="C1256" s="2" t="inlineStr">
        <is>
          <t>상장주식수 (보통+우선)(주)</t>
        </is>
      </c>
      <c r="D1256" s="2" t="inlineStr">
        <is>
          <t>YEARLY</t>
        </is>
      </c>
      <c r="E1256" s="8" t="n"/>
      <c r="F1256" s="8" t="n"/>
      <c r="G1256" s="8" t="n"/>
      <c r="H1256" s="8" t="n"/>
      <c r="I1256" s="8" t="n">
        <v>3797761</v>
      </c>
      <c r="J1256" s="8" t="n">
        <v>5771445</v>
      </c>
      <c r="K1256" s="8" t="n">
        <v>5771445</v>
      </c>
      <c r="L1256" s="8" t="n">
        <v>28615688</v>
      </c>
      <c r="M1256" s="8" t="n">
        <v>28615688</v>
      </c>
      <c r="N1256" s="8" t="n">
        <v>24087955</v>
      </c>
      <c r="O1256" s="8" t="n">
        <v>24087955</v>
      </c>
    </row>
    <row r="1257">
      <c r="A1257" s="2" t="inlineStr">
        <is>
          <t>A065530</t>
        </is>
      </c>
      <c r="B1257" s="5" t="inlineStr">
        <is>
          <t>전파기지국</t>
        </is>
      </c>
      <c r="C1257" s="2" t="inlineStr">
        <is>
          <t>상장주식수 (보통+우선)(주)</t>
        </is>
      </c>
      <c r="D1257" s="2" t="inlineStr">
        <is>
          <t>YEARLY</t>
        </is>
      </c>
      <c r="E1257" s="9" t="n">
        <v>5286000</v>
      </c>
      <c r="F1257" s="9" t="n">
        <v>5286000</v>
      </c>
      <c r="G1257" s="9" t="n">
        <v>5286000</v>
      </c>
      <c r="H1257" s="9" t="n">
        <v>5286000</v>
      </c>
      <c r="I1257" s="9" t="n">
        <v>5286000</v>
      </c>
      <c r="J1257" s="9" t="n">
        <v>5286000</v>
      </c>
      <c r="K1257" s="9" t="n">
        <v>5286000</v>
      </c>
      <c r="L1257" s="9" t="n">
        <v>5286000</v>
      </c>
      <c r="M1257" s="9" t="n">
        <v>5286000</v>
      </c>
      <c r="N1257" s="9" t="n">
        <v>5286000</v>
      </c>
      <c r="O1257" s="9" t="n">
        <v>5286000</v>
      </c>
    </row>
    <row r="1258">
      <c r="A1258" s="2" t="inlineStr">
        <is>
          <t>A004270</t>
        </is>
      </c>
      <c r="B1258" s="5" t="inlineStr">
        <is>
          <t>남성</t>
        </is>
      </c>
      <c r="C1258" s="2" t="inlineStr">
        <is>
          <t>상장주식수 (보통+우선)(주)</t>
        </is>
      </c>
      <c r="D1258" s="2" t="inlineStr">
        <is>
          <t>YEARLY</t>
        </is>
      </c>
      <c r="E1258" s="9" t="n">
        <v>3621216</v>
      </c>
      <c r="F1258" s="9" t="n">
        <v>3621216</v>
      </c>
      <c r="G1258" s="9" t="n">
        <v>3621216</v>
      </c>
      <c r="H1258" s="9" t="n">
        <v>3621216</v>
      </c>
      <c r="I1258" s="9" t="n">
        <v>3621216</v>
      </c>
      <c r="J1258" s="9" t="n">
        <v>3621216</v>
      </c>
      <c r="K1258" s="9" t="n">
        <v>3621216</v>
      </c>
      <c r="L1258" s="9" t="n">
        <v>3621216</v>
      </c>
      <c r="M1258" s="9" t="n">
        <v>3621216</v>
      </c>
      <c r="N1258" s="9" t="n">
        <v>36212160</v>
      </c>
      <c r="O1258" s="9" t="n">
        <v>36212160</v>
      </c>
    </row>
    <row r="1259">
      <c r="A1259" s="2" t="inlineStr">
        <is>
          <t>A048870</t>
        </is>
      </c>
      <c r="B1259" s="5" t="inlineStr">
        <is>
          <t>코아로직</t>
        </is>
      </c>
      <c r="C1259" s="2" t="inlineStr">
        <is>
          <t>상장주식수 (보통+우선)(주)</t>
        </is>
      </c>
      <c r="D1259" s="2" t="inlineStr">
        <is>
          <t>YEARLY</t>
        </is>
      </c>
      <c r="E1259" s="9" t="n">
        <v>6844098</v>
      </c>
      <c r="F1259" s="9" t="n">
        <v>9468760</v>
      </c>
      <c r="G1259" s="9" t="n">
        <v>9476760</v>
      </c>
      <c r="H1259" s="9" t="n">
        <v>9476760</v>
      </c>
      <c r="I1259" s="9" t="n">
        <v>9476760</v>
      </c>
      <c r="J1259" s="9" t="n">
        <v>10556674</v>
      </c>
      <c r="K1259" s="9" t="n">
        <v>15556674</v>
      </c>
      <c r="L1259" s="9" t="n">
        <v>15556674</v>
      </c>
      <c r="M1259" s="9" t="n">
        <v>15812082</v>
      </c>
      <c r="N1259" s="9" t="n">
        <v>17133773</v>
      </c>
      <c r="O1259" s="9" t="n">
        <v>17133773</v>
      </c>
    </row>
    <row r="1260">
      <c r="A1260" s="2" t="inlineStr">
        <is>
          <t>A027580</t>
        </is>
      </c>
      <c r="B1260" s="5" t="inlineStr">
        <is>
          <t>상보</t>
        </is>
      </c>
      <c r="C1260" s="2" t="inlineStr">
        <is>
          <t>상장주식수 (보통+우선)(주)</t>
        </is>
      </c>
      <c r="D1260" s="2" t="inlineStr">
        <is>
          <t>YEARLY</t>
        </is>
      </c>
      <c r="E1260" s="9" t="n"/>
      <c r="F1260" s="9" t="n">
        <v>7833320</v>
      </c>
      <c r="G1260" s="9" t="n">
        <v>7833320</v>
      </c>
      <c r="H1260" s="9" t="n">
        <v>11638000</v>
      </c>
      <c r="I1260" s="9" t="n">
        <v>11638000</v>
      </c>
      <c r="J1260" s="9" t="n">
        <v>11638000</v>
      </c>
      <c r="K1260" s="9" t="n">
        <v>14105791</v>
      </c>
      <c r="L1260" s="9" t="n">
        <v>14338601</v>
      </c>
      <c r="M1260" s="9" t="n">
        <v>14431725</v>
      </c>
      <c r="N1260" s="9" t="n">
        <v>21647587</v>
      </c>
      <c r="O1260" s="9" t="n">
        <v>21647587</v>
      </c>
    </row>
    <row r="1261">
      <c r="A1261" s="2" t="inlineStr">
        <is>
          <t>A033830</t>
        </is>
      </c>
      <c r="B1261" s="5" t="inlineStr">
        <is>
          <t>티비씨</t>
        </is>
      </c>
      <c r="C1261" s="2" t="inlineStr">
        <is>
          <t>상장주식수 (보통+우선)(주)</t>
        </is>
      </c>
      <c r="D1261" s="2" t="inlineStr">
        <is>
          <t>YEARLY</t>
        </is>
      </c>
      <c r="E1261" s="9" t="n"/>
      <c r="F1261" s="9" t="n"/>
      <c r="G1261" s="9" t="n"/>
      <c r="H1261" s="9" t="n"/>
      <c r="I1261" s="9" t="n">
        <v>10000000</v>
      </c>
      <c r="J1261" s="9" t="n">
        <v>10000000</v>
      </c>
      <c r="K1261" s="9" t="n">
        <v>10000000</v>
      </c>
      <c r="L1261" s="9" t="n">
        <v>10000000</v>
      </c>
      <c r="M1261" s="9" t="n">
        <v>10000000</v>
      </c>
      <c r="N1261" s="9" t="n">
        <v>10000000</v>
      </c>
      <c r="O1261" s="9" t="n">
        <v>10000000</v>
      </c>
    </row>
    <row r="1262">
      <c r="A1262" s="2" t="inlineStr">
        <is>
          <t>A065570</t>
        </is>
      </c>
      <c r="B1262" s="5" t="inlineStr">
        <is>
          <t>삼영이엔씨</t>
        </is>
      </c>
      <c r="C1262" s="2" t="inlineStr">
        <is>
          <t>상장주식수 (보통+우선)(주)</t>
        </is>
      </c>
      <c r="D1262" s="2" t="inlineStr">
        <is>
          <t>YEARLY</t>
        </is>
      </c>
      <c r="E1262" s="8" t="n">
        <v>8800000</v>
      </c>
      <c r="F1262" s="8" t="n">
        <v>8800000</v>
      </c>
      <c r="G1262" s="8" t="n">
        <v>8800000</v>
      </c>
      <c r="H1262" s="8" t="n">
        <v>8800000</v>
      </c>
      <c r="I1262" s="8" t="n">
        <v>8800000</v>
      </c>
      <c r="J1262" s="8" t="n">
        <v>8800000</v>
      </c>
      <c r="K1262" s="8" t="n">
        <v>8800000</v>
      </c>
      <c r="L1262" s="8" t="n">
        <v>8800000</v>
      </c>
      <c r="M1262" s="8" t="n">
        <v>8800000</v>
      </c>
      <c r="N1262" s="8" t="n">
        <v>8800000</v>
      </c>
      <c r="O1262" s="8" t="n">
        <v>8800000</v>
      </c>
    </row>
    <row r="1263">
      <c r="A1263" s="2" t="inlineStr">
        <is>
          <t>A024840</t>
        </is>
      </c>
      <c r="B1263" s="5" t="inlineStr">
        <is>
          <t>갑을메탈</t>
        </is>
      </c>
      <c r="C1263" s="2" t="inlineStr">
        <is>
          <t>상장주식수 (보통+우선)(주)</t>
        </is>
      </c>
      <c r="D1263" s="2" t="inlineStr">
        <is>
          <t>YEARLY</t>
        </is>
      </c>
      <c r="E1263" s="8" t="n">
        <v>10800000</v>
      </c>
      <c r="F1263" s="8" t="n">
        <v>10800000</v>
      </c>
      <c r="G1263" s="8" t="n">
        <v>28451911</v>
      </c>
      <c r="H1263" s="8" t="n">
        <v>20067965</v>
      </c>
      <c r="I1263" s="8" t="n">
        <v>10683982</v>
      </c>
      <c r="J1263" s="8" t="n">
        <v>100295075</v>
      </c>
      <c r="K1263" s="8" t="n">
        <v>101207480</v>
      </c>
      <c r="L1263" s="8" t="n">
        <v>101207480</v>
      </c>
      <c r="M1263" s="8" t="n">
        <v>106207480</v>
      </c>
      <c r="N1263" s="8" t="n">
        <v>106207480</v>
      </c>
      <c r="O1263" s="8" t="n">
        <v>106207480</v>
      </c>
    </row>
    <row r="1264">
      <c r="A1264" s="2" t="inlineStr">
        <is>
          <t>A008260</t>
        </is>
      </c>
      <c r="B1264" s="5" t="inlineStr">
        <is>
          <t>NI스틸</t>
        </is>
      </c>
      <c r="C1264" s="2" t="inlineStr">
        <is>
          <t>상장주식수 (보통+우선)(주)</t>
        </is>
      </c>
      <c r="D1264" s="2" t="inlineStr">
        <is>
          <t>YEARLY</t>
        </is>
      </c>
      <c r="E1264" s="8" t="n">
        <v>28426850</v>
      </c>
      <c r="F1264" s="8" t="n">
        <v>28426850</v>
      </c>
      <c r="G1264" s="8" t="n">
        <v>28426850</v>
      </c>
      <c r="H1264" s="8" t="n">
        <v>28426850</v>
      </c>
      <c r="I1264" s="8" t="n">
        <v>28426850</v>
      </c>
      <c r="J1264" s="8" t="n">
        <v>28426850</v>
      </c>
      <c r="K1264" s="8" t="n">
        <v>28426850</v>
      </c>
      <c r="L1264" s="8" t="n">
        <v>28426850</v>
      </c>
      <c r="M1264" s="8" t="n">
        <v>28426850</v>
      </c>
      <c r="N1264" s="8" t="n">
        <v>28426850</v>
      </c>
      <c r="O1264" s="8" t="n">
        <v>28426850</v>
      </c>
    </row>
    <row r="1265">
      <c r="A1265" s="2" t="inlineStr">
        <is>
          <t>A002070</t>
        </is>
      </c>
      <c r="B1265" s="5" t="inlineStr">
        <is>
          <t>남영비비안</t>
        </is>
      </c>
      <c r="C1265" s="2" t="inlineStr">
        <is>
          <t>상장주식수 (보통+우선)(주)</t>
        </is>
      </c>
      <c r="D1265" s="2" t="inlineStr">
        <is>
          <t>YEARLY</t>
        </is>
      </c>
      <c r="E1265" s="8" t="n">
        <v>1373589</v>
      </c>
      <c r="F1265" s="8" t="n">
        <v>1373589</v>
      </c>
      <c r="G1265" s="8" t="n">
        <v>1373589</v>
      </c>
      <c r="H1265" s="8" t="n">
        <v>1373589</v>
      </c>
      <c r="I1265" s="8" t="n">
        <v>6867945</v>
      </c>
      <c r="J1265" s="8" t="n">
        <v>6867945</v>
      </c>
      <c r="K1265" s="8" t="n">
        <v>6867945</v>
      </c>
      <c r="L1265" s="8" t="n">
        <v>6867945</v>
      </c>
      <c r="M1265" s="8" t="n">
        <v>6867945</v>
      </c>
      <c r="N1265" s="8" t="n">
        <v>6867945</v>
      </c>
      <c r="O1265" s="8" t="n">
        <v>6867945</v>
      </c>
    </row>
    <row r="1266">
      <c r="A1266" s="2" t="inlineStr">
        <is>
          <t>A054090</t>
        </is>
      </c>
      <c r="B1266" s="5" t="inlineStr">
        <is>
          <t>삼진엘앤디</t>
        </is>
      </c>
      <c r="C1266" s="2" t="inlineStr">
        <is>
          <t>상장주식수 (보통+우선)(주)</t>
        </is>
      </c>
      <c r="D1266" s="2" t="inlineStr">
        <is>
          <t>YEARLY</t>
        </is>
      </c>
      <c r="E1266" s="8" t="n">
        <v>7622505</v>
      </c>
      <c r="F1266" s="8" t="n">
        <v>7926005</v>
      </c>
      <c r="G1266" s="8" t="n">
        <v>7926005</v>
      </c>
      <c r="H1266" s="8" t="n">
        <v>7926005</v>
      </c>
      <c r="I1266" s="8" t="n">
        <v>8028885</v>
      </c>
      <c r="J1266" s="8" t="n">
        <v>16072090</v>
      </c>
      <c r="K1266" s="8" t="n">
        <v>16072090</v>
      </c>
      <c r="L1266" s="8" t="n">
        <v>18813106</v>
      </c>
      <c r="M1266" s="8" t="n">
        <v>21553554</v>
      </c>
      <c r="N1266" s="8" t="n">
        <v>22788580</v>
      </c>
      <c r="O1266" s="8" t="n">
        <v>22788580</v>
      </c>
    </row>
    <row r="1267">
      <c r="A1267" s="2" t="inlineStr">
        <is>
          <t>A037460</t>
        </is>
      </c>
      <c r="B1267" s="5" t="inlineStr">
        <is>
          <t>삼지전자</t>
        </is>
      </c>
      <c r="C1267" s="2" t="inlineStr">
        <is>
          <t>상장주식수 (보통+우선)(주)</t>
        </is>
      </c>
      <c r="D1267" s="2" t="inlineStr">
        <is>
          <t>YEARLY</t>
        </is>
      </c>
      <c r="E1267" s="9" t="n">
        <v>12386100</v>
      </c>
      <c r="F1267" s="9" t="n">
        <v>12386100</v>
      </c>
      <c r="G1267" s="9" t="n">
        <v>12386100</v>
      </c>
      <c r="H1267" s="9" t="n">
        <v>12386100</v>
      </c>
      <c r="I1267" s="9" t="n">
        <v>12386100</v>
      </c>
      <c r="J1267" s="9" t="n">
        <v>12386100</v>
      </c>
      <c r="K1267" s="9" t="n">
        <v>12386100</v>
      </c>
      <c r="L1267" s="9" t="n">
        <v>12712790</v>
      </c>
      <c r="M1267" s="9" t="n">
        <v>12859791</v>
      </c>
      <c r="N1267" s="9" t="n">
        <v>13891342</v>
      </c>
      <c r="O1267" s="9" t="n">
        <v>13891342</v>
      </c>
    </row>
    <row r="1268">
      <c r="A1268" s="2" t="inlineStr">
        <is>
          <t>A012280</t>
        </is>
      </c>
      <c r="B1268" s="5" t="inlineStr">
        <is>
          <t>영화금속</t>
        </is>
      </c>
      <c r="C1268" s="2" t="inlineStr">
        <is>
          <t>상장주식수 (보통+우선)(주)</t>
        </is>
      </c>
      <c r="D1268" s="2" t="inlineStr">
        <is>
          <t>YEARLY</t>
        </is>
      </c>
      <c r="E1268" s="9" t="n">
        <v>29080340</v>
      </c>
      <c r="F1268" s="9" t="n">
        <v>33567009</v>
      </c>
      <c r="G1268" s="9" t="n">
        <v>33567009</v>
      </c>
      <c r="H1268" s="9" t="n">
        <v>33567009</v>
      </c>
      <c r="I1268" s="9" t="n">
        <v>37405779</v>
      </c>
      <c r="J1268" s="9" t="n">
        <v>37405779</v>
      </c>
      <c r="K1268" s="9" t="n">
        <v>47194666</v>
      </c>
      <c r="L1268" s="9" t="n">
        <v>47194666</v>
      </c>
      <c r="M1268" s="9" t="n">
        <v>47194666</v>
      </c>
      <c r="N1268" s="9" t="n">
        <v>45451006</v>
      </c>
      <c r="O1268" s="9" t="n">
        <v>45451006</v>
      </c>
    </row>
    <row r="1269">
      <c r="A1269" s="2" t="inlineStr">
        <is>
          <t>A213090</t>
        </is>
      </c>
      <c r="B1269" s="5" t="inlineStr">
        <is>
          <t>미래테크놀로지</t>
        </is>
      </c>
      <c r="C1269" s="2" t="inlineStr">
        <is>
          <t>상장주식수 (보통+우선)(주)</t>
        </is>
      </c>
      <c r="D1269" s="2" t="inlineStr">
        <is>
          <t>YEARLY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>
        <v>5500000</v>
      </c>
      <c r="O1269" s="9" t="n">
        <v>5500000</v>
      </c>
    </row>
    <row r="1270">
      <c r="A1270" s="2" t="inlineStr">
        <is>
          <t>A062860</t>
        </is>
      </c>
      <c r="B1270" s="5" t="inlineStr">
        <is>
          <t>티엘아이</t>
        </is>
      </c>
      <c r="C1270" s="2" t="inlineStr">
        <is>
          <t>상장주식수 (보통+우선)(주)</t>
        </is>
      </c>
      <c r="D1270" s="2" t="inlineStr">
        <is>
          <t>YEARLY</t>
        </is>
      </c>
      <c r="E1270" s="9" t="n">
        <v>6341435</v>
      </c>
      <c r="F1270" s="9" t="n">
        <v>6677075</v>
      </c>
      <c r="G1270" s="9" t="n">
        <v>7817950</v>
      </c>
      <c r="H1270" s="9" t="n">
        <v>7949950</v>
      </c>
      <c r="I1270" s="9" t="n">
        <v>8082950</v>
      </c>
      <c r="J1270" s="9" t="n">
        <v>8156575</v>
      </c>
      <c r="K1270" s="9" t="n">
        <v>8156575</v>
      </c>
      <c r="L1270" s="9" t="n">
        <v>9829817</v>
      </c>
      <c r="M1270" s="9" t="n">
        <v>9829817</v>
      </c>
      <c r="N1270" s="9" t="n">
        <v>9829817</v>
      </c>
      <c r="O1270" s="9" t="n">
        <v>9829817</v>
      </c>
    </row>
    <row r="1271">
      <c r="A1271" s="2" t="inlineStr">
        <is>
          <t>A101390</t>
        </is>
      </c>
      <c r="B1271" s="5" t="inlineStr">
        <is>
          <t>아이엠</t>
        </is>
      </c>
      <c r="C1271" s="2" t="inlineStr">
        <is>
          <t>상장주식수 (보통+우선)(주)</t>
        </is>
      </c>
      <c r="D1271" s="2" t="inlineStr">
        <is>
          <t>YEARLY</t>
        </is>
      </c>
      <c r="E1271" s="9" t="n"/>
      <c r="F1271" s="9" t="n"/>
      <c r="G1271" s="9" t="n">
        <v>10000000</v>
      </c>
      <c r="H1271" s="9" t="n">
        <v>13557180</v>
      </c>
      <c r="I1271" s="9" t="n">
        <v>17459797</v>
      </c>
      <c r="J1271" s="9" t="n">
        <v>17459797</v>
      </c>
      <c r="K1271" s="9" t="n">
        <v>18318009</v>
      </c>
      <c r="L1271" s="9" t="n">
        <v>18318009</v>
      </c>
      <c r="M1271" s="9" t="n">
        <v>18318009</v>
      </c>
      <c r="N1271" s="9" t="n">
        <v>18318009</v>
      </c>
      <c r="O1271" s="9" t="n">
        <v>18318009</v>
      </c>
    </row>
    <row r="1272">
      <c r="A1272" s="2" t="inlineStr">
        <is>
          <t>A071950</t>
        </is>
      </c>
      <c r="B1272" s="5" t="inlineStr">
        <is>
          <t>코아스</t>
        </is>
      </c>
      <c r="C1272" s="2" t="inlineStr">
        <is>
          <t>상장주식수 (보통+우선)(주)</t>
        </is>
      </c>
      <c r="D1272" s="2" t="inlineStr">
        <is>
          <t>YEARLY</t>
        </is>
      </c>
      <c r="E1272" s="8" t="n">
        <v>6031990</v>
      </c>
      <c r="F1272" s="8" t="n">
        <v>14237893</v>
      </c>
      <c r="G1272" s="8" t="n">
        <v>14237893</v>
      </c>
      <c r="H1272" s="8" t="n">
        <v>14237893</v>
      </c>
      <c r="I1272" s="8" t="n">
        <v>14237893</v>
      </c>
      <c r="J1272" s="8" t="n">
        <v>20063980</v>
      </c>
      <c r="K1272" s="8" t="n">
        <v>22628080</v>
      </c>
      <c r="L1272" s="8" t="n">
        <v>26604611</v>
      </c>
      <c r="M1272" s="8" t="n">
        <v>28595074</v>
      </c>
      <c r="N1272" s="8" t="n">
        <v>29558465</v>
      </c>
      <c r="O1272" s="8" t="n">
        <v>29558465</v>
      </c>
    </row>
    <row r="1273">
      <c r="A1273" s="2" t="inlineStr">
        <is>
          <t>A010040</t>
        </is>
      </c>
      <c r="B1273" s="5" t="inlineStr">
        <is>
          <t>한국내화</t>
        </is>
      </c>
      <c r="C1273" s="2" t="inlineStr">
        <is>
          <t>상장주식수 (보통+우선)(주)</t>
        </is>
      </c>
      <c r="D1273" s="2" t="inlineStr">
        <is>
          <t>YEARLY</t>
        </is>
      </c>
      <c r="E1273" s="8" t="n">
        <v>11064000</v>
      </c>
      <c r="F1273" s="8" t="n">
        <v>11064000</v>
      </c>
      <c r="G1273" s="8" t="n">
        <v>11082158</v>
      </c>
      <c r="H1273" s="8" t="n">
        <v>13056029</v>
      </c>
      <c r="I1273" s="8" t="n">
        <v>15246129</v>
      </c>
      <c r="J1273" s="8" t="n">
        <v>15991841</v>
      </c>
      <c r="K1273" s="8" t="n">
        <v>22863632</v>
      </c>
      <c r="L1273" s="8" t="n">
        <v>22863632</v>
      </c>
      <c r="M1273" s="8" t="n">
        <v>22863632</v>
      </c>
      <c r="N1273" s="8" t="n">
        <v>22863632</v>
      </c>
      <c r="O1273" s="8" t="n">
        <v>22863632</v>
      </c>
    </row>
    <row r="1274">
      <c r="A1274" s="2" t="inlineStr">
        <is>
          <t>A001560</t>
        </is>
      </c>
      <c r="B1274" s="5" t="inlineStr">
        <is>
          <t>제일연마</t>
        </is>
      </c>
      <c r="C1274" s="2" t="inlineStr">
        <is>
          <t>상장주식수 (보통+우선)(주)</t>
        </is>
      </c>
      <c r="D1274" s="2" t="inlineStr">
        <is>
          <t>YEARLY</t>
        </is>
      </c>
      <c r="E1274" s="8" t="n">
        <v>5000000</v>
      </c>
      <c r="F1274" s="8" t="n">
        <v>5000000</v>
      </c>
      <c r="G1274" s="8" t="n">
        <v>10000000</v>
      </c>
      <c r="H1274" s="8" t="n">
        <v>10000000</v>
      </c>
      <c r="I1274" s="8" t="n">
        <v>10000000</v>
      </c>
      <c r="J1274" s="8" t="n">
        <v>10000000</v>
      </c>
      <c r="K1274" s="8" t="n">
        <v>10000000</v>
      </c>
      <c r="L1274" s="8" t="n">
        <v>10000000</v>
      </c>
      <c r="M1274" s="8" t="n">
        <v>10000000</v>
      </c>
      <c r="N1274" s="8" t="n">
        <v>10000000</v>
      </c>
      <c r="O1274" s="8" t="n">
        <v>10000000</v>
      </c>
    </row>
    <row r="1275">
      <c r="A1275" s="2" t="inlineStr">
        <is>
          <t>A054940</t>
        </is>
      </c>
      <c r="B1275" s="5" t="inlineStr">
        <is>
          <t>엑사이엔씨</t>
        </is>
      </c>
      <c r="C1275" s="2" t="inlineStr">
        <is>
          <t>상장주식수 (보통+우선)(주)</t>
        </is>
      </c>
      <c r="D1275" s="2" t="inlineStr">
        <is>
          <t>YEARLY</t>
        </is>
      </c>
      <c r="E1275" s="8" t="n">
        <v>15124143</v>
      </c>
      <c r="F1275" s="8" t="n">
        <v>19511031</v>
      </c>
      <c r="G1275" s="8" t="n">
        <v>19779297</v>
      </c>
      <c r="H1275" s="8" t="n">
        <v>25588220</v>
      </c>
      <c r="I1275" s="8" t="n">
        <v>25588220</v>
      </c>
      <c r="J1275" s="8" t="n">
        <v>25588220</v>
      </c>
      <c r="K1275" s="8" t="n">
        <v>25588220</v>
      </c>
      <c r="L1275" s="8" t="n">
        <v>25588220</v>
      </c>
      <c r="M1275" s="8" t="n">
        <v>33173548</v>
      </c>
      <c r="N1275" s="8" t="n">
        <v>33173548</v>
      </c>
      <c r="O1275" s="8" t="n">
        <v>33173548</v>
      </c>
    </row>
    <row r="1276">
      <c r="A1276" s="2" t="inlineStr">
        <is>
          <t>A033110</t>
        </is>
      </c>
      <c r="B1276" s="5" t="inlineStr">
        <is>
          <t>이디</t>
        </is>
      </c>
      <c r="C1276" s="2" t="inlineStr">
        <is>
          <t>상장주식수 (보통+우선)(주)</t>
        </is>
      </c>
      <c r="D1276" s="2" t="inlineStr">
        <is>
          <t>YEARLY</t>
        </is>
      </c>
      <c r="E1276" s="8" t="n">
        <v>9504000</v>
      </c>
      <c r="F1276" s="8" t="n">
        <v>10410000</v>
      </c>
      <c r="G1276" s="8" t="n">
        <v>10410000</v>
      </c>
      <c r="H1276" s="8" t="n">
        <v>10410000</v>
      </c>
      <c r="I1276" s="8" t="n">
        <v>14780211</v>
      </c>
      <c r="J1276" s="8" t="n">
        <v>16045169</v>
      </c>
      <c r="K1276" s="8" t="n">
        <v>20833863</v>
      </c>
      <c r="L1276" s="8" t="n">
        <v>23870395</v>
      </c>
      <c r="M1276" s="8" t="n">
        <v>25123581</v>
      </c>
      <c r="N1276" s="8" t="n">
        <v>25385703</v>
      </c>
      <c r="O1276" s="8" t="n">
        <v>25385703</v>
      </c>
    </row>
    <row r="1277">
      <c r="A1277" s="2" t="inlineStr">
        <is>
          <t>A037350</t>
        </is>
      </c>
      <c r="B1277" s="5" t="inlineStr">
        <is>
          <t>성도이엔지</t>
        </is>
      </c>
      <c r="C1277" s="2" t="inlineStr">
        <is>
          <t>상장주식수 (보통+우선)(주)</t>
        </is>
      </c>
      <c r="D1277" s="2" t="inlineStr">
        <is>
          <t>YEARLY</t>
        </is>
      </c>
      <c r="E1277" s="9" t="n">
        <v>15000000</v>
      </c>
      <c r="F1277" s="9" t="n">
        <v>15000000</v>
      </c>
      <c r="G1277" s="9" t="n">
        <v>15000000</v>
      </c>
      <c r="H1277" s="9" t="n">
        <v>15000000</v>
      </c>
      <c r="I1277" s="9" t="n">
        <v>15000000</v>
      </c>
      <c r="J1277" s="9" t="n">
        <v>15000000</v>
      </c>
      <c r="K1277" s="9" t="n">
        <v>15000000</v>
      </c>
      <c r="L1277" s="9" t="n">
        <v>15000000</v>
      </c>
      <c r="M1277" s="9" t="n">
        <v>15320000</v>
      </c>
      <c r="N1277" s="9" t="n">
        <v>15370000</v>
      </c>
      <c r="O1277" s="9" t="n">
        <v>15370000</v>
      </c>
    </row>
    <row r="1278">
      <c r="A1278" s="2" t="inlineStr">
        <is>
          <t>A102210</t>
        </is>
      </c>
      <c r="B1278" s="5" t="inlineStr">
        <is>
          <t>해덕파워웨이</t>
        </is>
      </c>
      <c r="C1278" s="2" t="inlineStr">
        <is>
          <t>상장주식수 (보통+우선)(주)</t>
        </is>
      </c>
      <c r="D1278" s="2" t="inlineStr">
        <is>
          <t>YEARLY</t>
        </is>
      </c>
      <c r="E1278" s="9" t="n"/>
      <c r="F1278" s="9" t="n"/>
      <c r="G1278" s="9" t="n"/>
      <c r="H1278" s="9" t="n">
        <v>8150000</v>
      </c>
      <c r="I1278" s="9" t="n">
        <v>9943000</v>
      </c>
      <c r="J1278" s="9" t="n">
        <v>9943000</v>
      </c>
      <c r="K1278" s="9" t="n">
        <v>9943000</v>
      </c>
      <c r="L1278" s="9" t="n">
        <v>9943000</v>
      </c>
      <c r="M1278" s="9" t="n">
        <v>9943000</v>
      </c>
      <c r="N1278" s="9" t="n">
        <v>10173485</v>
      </c>
      <c r="O1278" s="9" t="n">
        <v>10173485</v>
      </c>
    </row>
    <row r="1279">
      <c r="A1279" s="2" t="inlineStr">
        <is>
          <t>A014570</t>
        </is>
      </c>
      <c r="B1279" s="5" t="inlineStr">
        <is>
          <t>고려제약</t>
        </is>
      </c>
      <c r="C1279" s="2" t="inlineStr">
        <is>
          <t>상장주식수 (보통+우선)(주)</t>
        </is>
      </c>
      <c r="D1279" s="2" t="inlineStr">
        <is>
          <t>YEARLY</t>
        </is>
      </c>
      <c r="E1279" s="9" t="n">
        <v>11000000</v>
      </c>
      <c r="F1279" s="9" t="n">
        <v>11000000</v>
      </c>
      <c r="G1279" s="9" t="n">
        <v>11000000</v>
      </c>
      <c r="H1279" s="9" t="n">
        <v>11000000</v>
      </c>
      <c r="I1279" s="9" t="n">
        <v>11000000</v>
      </c>
      <c r="J1279" s="9" t="n">
        <v>11000000</v>
      </c>
      <c r="K1279" s="9" t="n">
        <v>11000000</v>
      </c>
      <c r="L1279" s="9" t="n">
        <v>11000000</v>
      </c>
      <c r="M1279" s="9" t="n">
        <v>11000000</v>
      </c>
      <c r="N1279" s="9" t="n">
        <v>11000000</v>
      </c>
      <c r="O1279" s="9" t="n">
        <v>11000000</v>
      </c>
    </row>
    <row r="1280">
      <c r="A1280" s="2" t="inlineStr">
        <is>
          <t>A005420</t>
        </is>
      </c>
      <c r="B1280" s="5" t="inlineStr">
        <is>
          <t>코스모화학</t>
        </is>
      </c>
      <c r="C1280" s="2" t="inlineStr">
        <is>
          <t>상장주식수 (보통+우선)(주)</t>
        </is>
      </c>
      <c r="D1280" s="2" t="inlineStr">
        <is>
          <t>YEARLY</t>
        </is>
      </c>
      <c r="E1280" s="9" t="n">
        <v>10901574</v>
      </c>
      <c r="F1280" s="9" t="n">
        <v>10901574</v>
      </c>
      <c r="G1280" s="9" t="n">
        <v>11000757</v>
      </c>
      <c r="H1280" s="9" t="n">
        <v>11000757</v>
      </c>
      <c r="I1280" s="9" t="n">
        <v>11000757</v>
      </c>
      <c r="J1280" s="9" t="n">
        <v>13056477</v>
      </c>
      <c r="K1280" s="9" t="n">
        <v>13102159</v>
      </c>
      <c r="L1280" s="9" t="n">
        <v>13102159</v>
      </c>
      <c r="M1280" s="9" t="n">
        <v>13102159</v>
      </c>
      <c r="N1280" s="9" t="n">
        <v>13328444</v>
      </c>
      <c r="O1280" s="9" t="n">
        <v>13328444</v>
      </c>
    </row>
    <row r="1281">
      <c r="A1281" s="2" t="inlineStr">
        <is>
          <t>A089010</t>
        </is>
      </c>
      <c r="B1281" s="5" t="inlineStr">
        <is>
          <t>켐트로닉스</t>
        </is>
      </c>
      <c r="C1281" s="2" t="inlineStr">
        <is>
          <t>상장주식수 (보통+우선)(주)</t>
        </is>
      </c>
      <c r="D1281" s="2" t="inlineStr">
        <is>
          <t>YEARLY</t>
        </is>
      </c>
      <c r="E1281" s="9" t="n"/>
      <c r="F1281" s="9" t="n">
        <v>4177750</v>
      </c>
      <c r="G1281" s="9" t="n">
        <v>4177750</v>
      </c>
      <c r="H1281" s="9" t="n">
        <v>6116625</v>
      </c>
      <c r="I1281" s="9" t="n">
        <v>6294123</v>
      </c>
      <c r="J1281" s="9" t="n">
        <v>6476946</v>
      </c>
      <c r="K1281" s="9" t="n">
        <v>7939389</v>
      </c>
      <c r="L1281" s="9" t="n">
        <v>8481451</v>
      </c>
      <c r="M1281" s="9" t="n">
        <v>8884158</v>
      </c>
      <c r="N1281" s="9" t="n">
        <v>9307001</v>
      </c>
      <c r="O1281" s="9" t="n">
        <v>9307001</v>
      </c>
    </row>
    <row r="1282">
      <c r="A1282" s="2" t="inlineStr">
        <is>
          <t>A068930</t>
        </is>
      </c>
      <c r="B1282" s="5" t="inlineStr">
        <is>
          <t>디지털대성</t>
        </is>
      </c>
      <c r="C1282" s="2" t="inlineStr">
        <is>
          <t>상장주식수 (보통+우선)(주)</t>
        </is>
      </c>
      <c r="D1282" s="2" t="inlineStr">
        <is>
          <t>YEARLY</t>
        </is>
      </c>
      <c r="E1282" s="8" t="n">
        <v>7404975</v>
      </c>
      <c r="F1282" s="8" t="n">
        <v>9828267</v>
      </c>
      <c r="G1282" s="8" t="n">
        <v>9872692</v>
      </c>
      <c r="H1282" s="8" t="n">
        <v>9872692</v>
      </c>
      <c r="I1282" s="8" t="n">
        <v>9872692</v>
      </c>
      <c r="J1282" s="8" t="n">
        <v>21329812</v>
      </c>
      <c r="K1282" s="8" t="n">
        <v>21521359</v>
      </c>
      <c r="L1282" s="8" t="n">
        <v>21706661</v>
      </c>
      <c r="M1282" s="8" t="n">
        <v>21944723</v>
      </c>
      <c r="N1282" s="8" t="n">
        <v>22144723</v>
      </c>
      <c r="O1282" s="8" t="n">
        <v>22144723</v>
      </c>
    </row>
    <row r="1283">
      <c r="A1283" s="2" t="inlineStr">
        <is>
          <t>A115530</t>
        </is>
      </c>
      <c r="B1283" s="5" t="inlineStr">
        <is>
          <t>씨엔플러스</t>
        </is>
      </c>
      <c r="C1283" s="2" t="inlineStr">
        <is>
          <t>상장주식수 (보통+우선)(주)</t>
        </is>
      </c>
      <c r="D1283" s="2" t="inlineStr">
        <is>
          <t>YEARLY</t>
        </is>
      </c>
      <c r="E1283" s="8" t="n"/>
      <c r="F1283" s="8" t="n"/>
      <c r="G1283" s="8" t="n"/>
      <c r="H1283" s="8" t="n"/>
      <c r="I1283" s="8" t="n"/>
      <c r="J1283" s="8" t="n">
        <v>4523010</v>
      </c>
      <c r="K1283" s="8" t="n">
        <v>4523010</v>
      </c>
      <c r="L1283" s="8" t="n">
        <v>4723010</v>
      </c>
      <c r="M1283" s="8" t="n">
        <v>4723010</v>
      </c>
      <c r="N1283" s="8" t="n">
        <v>4946175</v>
      </c>
      <c r="O1283" s="8" t="n">
        <v>4946175</v>
      </c>
    </row>
    <row r="1284">
      <c r="A1284" s="2" t="inlineStr">
        <is>
          <t>A127710</t>
        </is>
      </c>
      <c r="B1284" s="5" t="inlineStr">
        <is>
          <t>아시아경제</t>
        </is>
      </c>
      <c r="C1284" s="2" t="inlineStr">
        <is>
          <t>상장주식수 (보통+우선)(주)</t>
        </is>
      </c>
      <c r="D1284" s="2" t="inlineStr">
        <is>
          <t>YEARLY</t>
        </is>
      </c>
      <c r="E1284" s="8" t="n"/>
      <c r="F1284" s="8" t="n"/>
      <c r="G1284" s="8" t="n"/>
      <c r="H1284" s="8" t="n"/>
      <c r="I1284" s="8" t="n"/>
      <c r="J1284" s="8" t="n"/>
      <c r="K1284" s="8" t="n"/>
      <c r="L1284" s="8" t="n"/>
      <c r="M1284" s="8" t="n"/>
      <c r="N1284" s="8" t="n">
        <v>25244030</v>
      </c>
      <c r="O1284" s="8" t="n">
        <v>25244030</v>
      </c>
    </row>
    <row r="1285">
      <c r="A1285" s="2" t="inlineStr">
        <is>
          <t>A050320</t>
        </is>
      </c>
      <c r="B1285" s="5" t="inlineStr">
        <is>
          <t>에스아이티글로벌</t>
        </is>
      </c>
      <c r="C1285" s="2" t="inlineStr">
        <is>
          <t>상장주식수 (보통+우선)(주)</t>
        </is>
      </c>
      <c r="D1285" s="2" t="inlineStr">
        <is>
          <t>YEARLY</t>
        </is>
      </c>
      <c r="E1285" s="8" t="n">
        <v>5715000</v>
      </c>
      <c r="F1285" s="8" t="n">
        <v>7429500</v>
      </c>
      <c r="G1285" s="8" t="n">
        <v>7429500</v>
      </c>
      <c r="H1285" s="8" t="n">
        <v>7429500</v>
      </c>
      <c r="I1285" s="8" t="n">
        <v>7429500</v>
      </c>
      <c r="J1285" s="8" t="n">
        <v>7429500</v>
      </c>
      <c r="K1285" s="8" t="n">
        <v>7429500</v>
      </c>
      <c r="L1285" s="8" t="n">
        <v>7429500</v>
      </c>
      <c r="M1285" s="8" t="n">
        <v>7429500</v>
      </c>
      <c r="N1285" s="8" t="n">
        <v>7429500</v>
      </c>
      <c r="O1285" s="8" t="n">
        <v>7583109</v>
      </c>
    </row>
    <row r="1286">
      <c r="A1286" s="2" t="inlineStr">
        <is>
          <t>A042370</t>
        </is>
      </c>
      <c r="B1286" s="5" t="inlineStr">
        <is>
          <t>비츠로테크</t>
        </is>
      </c>
      <c r="C1286" s="2" t="inlineStr">
        <is>
          <t>상장주식수 (보통+우선)(주)</t>
        </is>
      </c>
      <c r="D1286" s="2" t="inlineStr">
        <is>
          <t>YEARLY</t>
        </is>
      </c>
      <c r="E1286" s="8" t="n">
        <v>11111021</v>
      </c>
      <c r="F1286" s="8" t="n">
        <v>11234431</v>
      </c>
      <c r="G1286" s="8" t="n">
        <v>11234431</v>
      </c>
      <c r="H1286" s="8" t="n">
        <v>11234431</v>
      </c>
      <c r="I1286" s="8" t="n">
        <v>11234431</v>
      </c>
      <c r="J1286" s="8" t="n">
        <v>13481317</v>
      </c>
      <c r="K1286" s="8" t="n">
        <v>13481317</v>
      </c>
      <c r="L1286" s="8" t="n">
        <v>13481317</v>
      </c>
      <c r="M1286" s="8" t="n">
        <v>13481317</v>
      </c>
      <c r="N1286" s="8" t="n">
        <v>13481317</v>
      </c>
      <c r="O1286" s="8" t="n">
        <v>13481317</v>
      </c>
    </row>
    <row r="1287">
      <c r="A1287" s="2" t="inlineStr">
        <is>
          <t>A024120</t>
        </is>
      </c>
      <c r="B1287" s="5" t="inlineStr">
        <is>
          <t>KB오토시스</t>
        </is>
      </c>
      <c r="C1287" s="2" t="inlineStr">
        <is>
          <t>상장주식수 (보통+우선)(주)</t>
        </is>
      </c>
      <c r="D1287" s="2" t="inlineStr">
        <is>
          <t>YEARLY</t>
        </is>
      </c>
      <c r="E1287" s="9" t="n">
        <v>9497500</v>
      </c>
      <c r="F1287" s="9" t="n">
        <v>9497500</v>
      </c>
      <c r="G1287" s="9" t="n">
        <v>9497500</v>
      </c>
      <c r="H1287" s="9" t="n">
        <v>11500000</v>
      </c>
      <c r="I1287" s="9" t="n">
        <v>11500000</v>
      </c>
      <c r="J1287" s="9" t="n">
        <v>11500000</v>
      </c>
      <c r="K1287" s="9" t="n">
        <v>11500000</v>
      </c>
      <c r="L1287" s="9" t="n">
        <v>11500000</v>
      </c>
      <c r="M1287" s="9" t="n">
        <v>11500000</v>
      </c>
      <c r="N1287" s="9" t="n">
        <v>11500000</v>
      </c>
      <c r="O1287" s="9" t="n">
        <v>11500000</v>
      </c>
    </row>
    <row r="1288">
      <c r="A1288" s="2" t="inlineStr">
        <is>
          <t>A033250</t>
        </is>
      </c>
      <c r="B1288" s="5" t="inlineStr">
        <is>
          <t>체시스</t>
        </is>
      </c>
      <c r="C1288" s="2" t="inlineStr">
        <is>
          <t>상장주식수 (보통+우선)(주)</t>
        </is>
      </c>
      <c r="D1288" s="2" t="inlineStr">
        <is>
          <t>YEARLY</t>
        </is>
      </c>
      <c r="E1288" s="9" t="n">
        <v>14040000</v>
      </c>
      <c r="F1288" s="9" t="n">
        <v>16590525</v>
      </c>
      <c r="G1288" s="9" t="n">
        <v>16590525</v>
      </c>
      <c r="H1288" s="9" t="n">
        <v>16590525</v>
      </c>
      <c r="I1288" s="9" t="n">
        <v>16590525</v>
      </c>
      <c r="J1288" s="9" t="n">
        <v>16590525</v>
      </c>
      <c r="K1288" s="9" t="n">
        <v>16590525</v>
      </c>
      <c r="L1288" s="9" t="n">
        <v>16590525</v>
      </c>
      <c r="M1288" s="9" t="n">
        <v>16590525</v>
      </c>
      <c r="N1288" s="9" t="n">
        <v>24000000</v>
      </c>
      <c r="O1288" s="9" t="n">
        <v>24000000</v>
      </c>
    </row>
    <row r="1289">
      <c r="A1289" s="2" t="inlineStr">
        <is>
          <t>A066130</t>
        </is>
      </c>
      <c r="B1289" s="5" t="inlineStr">
        <is>
          <t>하츠</t>
        </is>
      </c>
      <c r="C1289" s="2" t="inlineStr">
        <is>
          <t>상장주식수 (보통+우선)(주)</t>
        </is>
      </c>
      <c r="D1289" s="2" t="inlineStr">
        <is>
          <t>YEARLY</t>
        </is>
      </c>
      <c r="E1289" s="9" t="n">
        <v>12800000</v>
      </c>
      <c r="F1289" s="9" t="n">
        <v>12800000</v>
      </c>
      <c r="G1289" s="9" t="n">
        <v>12800000</v>
      </c>
      <c r="H1289" s="9" t="n">
        <v>12800000</v>
      </c>
      <c r="I1289" s="9" t="n">
        <v>12800000</v>
      </c>
      <c r="J1289" s="9" t="n">
        <v>12800000</v>
      </c>
      <c r="K1289" s="9" t="n">
        <v>12800000</v>
      </c>
      <c r="L1289" s="9" t="n">
        <v>12800000</v>
      </c>
      <c r="M1289" s="9" t="n">
        <v>12800000</v>
      </c>
      <c r="N1289" s="9" t="n">
        <v>12800000</v>
      </c>
      <c r="O1289" s="9" t="n">
        <v>12800000</v>
      </c>
    </row>
    <row r="1290">
      <c r="A1290" s="2" t="inlineStr">
        <is>
          <t>A021040</t>
        </is>
      </c>
      <c r="B1290" s="5" t="inlineStr">
        <is>
          <t>대호피앤씨</t>
        </is>
      </c>
      <c r="C1290" s="2" t="inlineStr">
        <is>
          <t>상장주식수 (보통+우선)(주)</t>
        </is>
      </c>
      <c r="D1290" s="2" t="inlineStr">
        <is>
          <t>YEARLY</t>
        </is>
      </c>
      <c r="E1290" s="9" t="n">
        <v>28864916</v>
      </c>
      <c r="F1290" s="9" t="n">
        <v>32522066</v>
      </c>
      <c r="G1290" s="9" t="n">
        <v>32522066</v>
      </c>
      <c r="H1290" s="9" t="n">
        <v>32522066</v>
      </c>
      <c r="I1290" s="9" t="n">
        <v>32522066</v>
      </c>
      <c r="J1290" s="9" t="n">
        <v>32522066</v>
      </c>
      <c r="K1290" s="9" t="n">
        <v>54355292</v>
      </c>
      <c r="L1290" s="9" t="n">
        <v>54355292</v>
      </c>
      <c r="M1290" s="9" t="n">
        <v>54355292</v>
      </c>
      <c r="N1290" s="9" t="n">
        <v>54355292</v>
      </c>
      <c r="O1290" s="9" t="n">
        <v>54355292</v>
      </c>
    </row>
    <row r="1291">
      <c r="A1291" s="2" t="inlineStr">
        <is>
          <t>A072130</t>
        </is>
      </c>
      <c r="B1291" s="5" t="inlineStr">
        <is>
          <t>유엔젤</t>
        </is>
      </c>
      <c r="C1291" s="2" t="inlineStr">
        <is>
          <t>상장주식수 (보통+우선)(주)</t>
        </is>
      </c>
      <c r="D1291" s="2" t="inlineStr">
        <is>
          <t>YEARLY</t>
        </is>
      </c>
      <c r="E1291" s="9" t="n">
        <v>13081536</v>
      </c>
      <c r="F1291" s="9" t="n">
        <v>13122546</v>
      </c>
      <c r="G1291" s="9" t="n">
        <v>13160006</v>
      </c>
      <c r="H1291" s="9" t="n">
        <v>13180046</v>
      </c>
      <c r="I1291" s="9" t="n">
        <v>13195454</v>
      </c>
      <c r="J1291" s="9" t="n">
        <v>13195454</v>
      </c>
      <c r="K1291" s="9" t="n">
        <v>13195454</v>
      </c>
      <c r="L1291" s="9" t="n">
        <v>13195454</v>
      </c>
      <c r="M1291" s="9" t="n">
        <v>13195454</v>
      </c>
      <c r="N1291" s="9" t="n">
        <v>13195454</v>
      </c>
      <c r="O1291" s="9" t="n">
        <v>13195454</v>
      </c>
    </row>
    <row r="1292">
      <c r="A1292" s="2" t="inlineStr">
        <is>
          <t>A033540</t>
        </is>
      </c>
      <c r="B1292" s="5" t="inlineStr">
        <is>
          <t>파라텍</t>
        </is>
      </c>
      <c r="C1292" s="2" t="inlineStr">
        <is>
          <t>상장주식수 (보통+우선)(주)</t>
        </is>
      </c>
      <c r="D1292" s="2" t="inlineStr">
        <is>
          <t>YEARLY</t>
        </is>
      </c>
      <c r="E1292" s="8" t="n">
        <v>11120000</v>
      </c>
      <c r="F1292" s="8" t="n">
        <v>11120000</v>
      </c>
      <c r="G1292" s="8" t="n">
        <v>11120000</v>
      </c>
      <c r="H1292" s="8" t="n">
        <v>11120000</v>
      </c>
      <c r="I1292" s="8" t="n">
        <v>11120000</v>
      </c>
      <c r="J1292" s="8" t="n">
        <v>11120000</v>
      </c>
      <c r="K1292" s="8" t="n">
        <v>11120000</v>
      </c>
      <c r="L1292" s="8" t="n">
        <v>11120000</v>
      </c>
      <c r="M1292" s="8" t="n">
        <v>11120000</v>
      </c>
      <c r="N1292" s="8" t="n">
        <v>11120000</v>
      </c>
      <c r="O1292" s="8" t="n">
        <v>11120000</v>
      </c>
    </row>
    <row r="1293">
      <c r="A1293" s="2" t="inlineStr">
        <is>
          <t>A051490</t>
        </is>
      </c>
      <c r="B1293" s="5" t="inlineStr">
        <is>
          <t>나라엠앤디</t>
        </is>
      </c>
      <c r="C1293" s="2" t="inlineStr">
        <is>
          <t>상장주식수 (보통+우선)(주)</t>
        </is>
      </c>
      <c r="D1293" s="2" t="inlineStr">
        <is>
          <t>YEARLY</t>
        </is>
      </c>
      <c r="E1293" s="8" t="n">
        <v>14200000</v>
      </c>
      <c r="F1293" s="8" t="n">
        <v>14200000</v>
      </c>
      <c r="G1293" s="8" t="n">
        <v>14200000</v>
      </c>
      <c r="H1293" s="8" t="n">
        <v>14200000</v>
      </c>
      <c r="I1293" s="8" t="n">
        <v>14200000</v>
      </c>
      <c r="J1293" s="8" t="n">
        <v>14200000</v>
      </c>
      <c r="K1293" s="8" t="n">
        <v>14200000</v>
      </c>
      <c r="L1293" s="8" t="n">
        <v>14200000</v>
      </c>
      <c r="M1293" s="8" t="n">
        <v>14200000</v>
      </c>
      <c r="N1293" s="8" t="n">
        <v>14200000</v>
      </c>
      <c r="O1293" s="8" t="n">
        <v>14200000</v>
      </c>
    </row>
    <row r="1294">
      <c r="A1294" s="2" t="inlineStr">
        <is>
          <t>A004740</t>
        </is>
      </c>
      <c r="B1294" s="5" t="inlineStr">
        <is>
          <t>보루네오</t>
        </is>
      </c>
      <c r="C1294" s="2" t="inlineStr">
        <is>
          <t>상장주식수 (보통+우선)(주)</t>
        </is>
      </c>
      <c r="D1294" s="2" t="inlineStr">
        <is>
          <t>YEARLY</t>
        </is>
      </c>
      <c r="E1294" s="8" t="n">
        <v>9473891</v>
      </c>
      <c r="F1294" s="8" t="n">
        <v>9613891</v>
      </c>
      <c r="G1294" s="8" t="n">
        <v>9613891</v>
      </c>
      <c r="H1294" s="8" t="n">
        <v>9613891</v>
      </c>
      <c r="I1294" s="8" t="n">
        <v>9613891</v>
      </c>
      <c r="J1294" s="8" t="n">
        <v>9613891</v>
      </c>
      <c r="K1294" s="8" t="n">
        <v>32062969</v>
      </c>
      <c r="L1294" s="8" t="n">
        <v>32062969</v>
      </c>
      <c r="M1294" s="8" t="n">
        <v>22543639</v>
      </c>
      <c r="N1294" s="8" t="n">
        <v>39986091</v>
      </c>
      <c r="O1294" s="8" t="n">
        <v>39986091</v>
      </c>
    </row>
    <row r="1295">
      <c r="A1295" s="2" t="inlineStr">
        <is>
          <t>A078860</t>
        </is>
      </c>
      <c r="B1295" s="5" t="inlineStr">
        <is>
          <t>아이오케이</t>
        </is>
      </c>
      <c r="C1295" s="2" t="inlineStr">
        <is>
          <t>상장주식수 (보통+우선)(주)</t>
        </is>
      </c>
      <c r="D1295" s="2" t="inlineStr">
        <is>
          <t>YEARLY</t>
        </is>
      </c>
      <c r="E1295" s="8" t="n">
        <v>2675000</v>
      </c>
      <c r="F1295" s="8" t="n">
        <v>5350000</v>
      </c>
      <c r="G1295" s="8" t="n">
        <v>6133460</v>
      </c>
      <c r="H1295" s="8" t="n">
        <v>14012412</v>
      </c>
      <c r="I1295" s="8" t="n">
        <v>26087599</v>
      </c>
      <c r="J1295" s="8" t="n">
        <v>6259553</v>
      </c>
      <c r="K1295" s="8" t="n">
        <v>6883645</v>
      </c>
      <c r="L1295" s="8" t="n">
        <v>7161570</v>
      </c>
      <c r="M1295" s="8" t="n">
        <v>9984395</v>
      </c>
      <c r="N1295" s="8" t="n">
        <v>16553475</v>
      </c>
      <c r="O1295" s="8" t="n">
        <v>16553475</v>
      </c>
    </row>
    <row r="1296">
      <c r="A1296" s="2" t="inlineStr">
        <is>
          <t>A054180</t>
        </is>
      </c>
      <c r="B1296" s="5" t="inlineStr">
        <is>
          <t>중앙오션</t>
        </is>
      </c>
      <c r="C1296" s="2" t="inlineStr">
        <is>
          <t>상장주식수 (보통+우선)(주)</t>
        </is>
      </c>
      <c r="D1296" s="2" t="inlineStr">
        <is>
          <t>YEARLY</t>
        </is>
      </c>
      <c r="E1296" s="8" t="n">
        <v>2475954</v>
      </c>
      <c r="F1296" s="8" t="n">
        <v>69415498</v>
      </c>
      <c r="G1296" s="8" t="n">
        <v>221645068</v>
      </c>
      <c r="H1296" s="8" t="n">
        <v>335925966</v>
      </c>
      <c r="I1296" s="8" t="n">
        <v>14729672</v>
      </c>
      <c r="J1296" s="8" t="n">
        <v>21860000</v>
      </c>
      <c r="K1296" s="8" t="n">
        <v>21860000</v>
      </c>
      <c r="L1296" s="8" t="n">
        <v>21860000</v>
      </c>
      <c r="M1296" s="8" t="n">
        <v>21860000</v>
      </c>
      <c r="N1296" s="8" t="n">
        <v>21860000</v>
      </c>
      <c r="O1296" s="8" t="n">
        <v>21860000</v>
      </c>
    </row>
    <row r="1297">
      <c r="A1297" s="2" t="inlineStr">
        <is>
          <t>A036010</t>
        </is>
      </c>
      <c r="B1297" s="5" t="inlineStr">
        <is>
          <t>아비코전자</t>
        </is>
      </c>
      <c r="C1297" s="2" t="inlineStr">
        <is>
          <t>상장주식수 (보통+우선)(주)</t>
        </is>
      </c>
      <c r="D1297" s="2" t="inlineStr">
        <is>
          <t>YEARLY</t>
        </is>
      </c>
      <c r="E1297" s="9" t="n">
        <v>11320000</v>
      </c>
      <c r="F1297" s="9" t="n">
        <v>11681000</v>
      </c>
      <c r="G1297" s="9" t="n">
        <v>11681000</v>
      </c>
      <c r="H1297" s="9" t="n">
        <v>11681000</v>
      </c>
      <c r="I1297" s="9" t="n">
        <v>11681000</v>
      </c>
      <c r="J1297" s="9" t="n">
        <v>11681000</v>
      </c>
      <c r="K1297" s="9" t="n">
        <v>11681000</v>
      </c>
      <c r="L1297" s="9" t="n">
        <v>11681000</v>
      </c>
      <c r="M1297" s="9" t="n">
        <v>11681000</v>
      </c>
      <c r="N1297" s="9" t="n">
        <v>13027347</v>
      </c>
      <c r="O1297" s="9" t="n">
        <v>13027347</v>
      </c>
    </row>
    <row r="1298">
      <c r="A1298" s="2" t="inlineStr">
        <is>
          <t>A043710</t>
        </is>
      </c>
      <c r="B1298" s="5" t="inlineStr">
        <is>
          <t>로켓모바일</t>
        </is>
      </c>
      <c r="C1298" s="2" t="inlineStr">
        <is>
          <t>상장주식수 (보통+우선)(주)</t>
        </is>
      </c>
      <c r="D1298" s="2" t="inlineStr">
        <is>
          <t>YEARLY</t>
        </is>
      </c>
      <c r="E1298" s="9" t="n">
        <v>14896000</v>
      </c>
      <c r="F1298" s="9" t="n">
        <v>15922037</v>
      </c>
      <c r="G1298" s="9" t="n">
        <v>25822493</v>
      </c>
      <c r="H1298" s="9" t="n">
        <v>29447493</v>
      </c>
      <c r="I1298" s="9" t="n">
        <v>29447493</v>
      </c>
      <c r="J1298" s="9" t="n">
        <v>16823746</v>
      </c>
      <c r="K1298" s="9" t="n">
        <v>16823746</v>
      </c>
      <c r="L1298" s="9" t="n">
        <v>17614761</v>
      </c>
      <c r="M1298" s="9" t="n">
        <v>16387049</v>
      </c>
      <c r="N1298" s="9" t="n">
        <v>18055387</v>
      </c>
      <c r="O1298" s="9" t="n">
        <v>18055387</v>
      </c>
    </row>
    <row r="1299">
      <c r="A1299" s="2" t="inlineStr">
        <is>
          <t>A036810</t>
        </is>
      </c>
      <c r="B1299" s="5" t="inlineStr">
        <is>
          <t>에프에스티</t>
        </is>
      </c>
      <c r="C1299" s="2" t="inlineStr">
        <is>
          <t>상장주식수 (보통+우선)(주)</t>
        </is>
      </c>
      <c r="D1299" s="2" t="inlineStr">
        <is>
          <t>YEARLY</t>
        </is>
      </c>
      <c r="E1299" s="9" t="n">
        <v>13025440</v>
      </c>
      <c r="F1299" s="9" t="n">
        <v>13958529</v>
      </c>
      <c r="G1299" s="9" t="n">
        <v>13958529</v>
      </c>
      <c r="H1299" s="9" t="n">
        <v>13958529</v>
      </c>
      <c r="I1299" s="9" t="n">
        <v>13958529</v>
      </c>
      <c r="J1299" s="9" t="n">
        <v>13958529</v>
      </c>
      <c r="K1299" s="9" t="n">
        <v>13958529</v>
      </c>
      <c r="L1299" s="9" t="n">
        <v>13958529</v>
      </c>
      <c r="M1299" s="9" t="n">
        <v>14396483</v>
      </c>
      <c r="N1299" s="9" t="n">
        <v>16391611</v>
      </c>
      <c r="O1299" s="9" t="n">
        <v>16391611</v>
      </c>
    </row>
    <row r="1300">
      <c r="A1300" s="2" t="inlineStr">
        <is>
          <t>A039420</t>
        </is>
      </c>
      <c r="B1300" s="5" t="inlineStr">
        <is>
          <t>케이엘넷</t>
        </is>
      </c>
      <c r="C1300" s="2" t="inlineStr">
        <is>
          <t>상장주식수 (보통+우선)(주)</t>
        </is>
      </c>
      <c r="D1300" s="2" t="inlineStr">
        <is>
          <t>YEARLY</t>
        </is>
      </c>
      <c r="E1300" s="9" t="n">
        <v>2415473</v>
      </c>
      <c r="F1300" s="9" t="n">
        <v>2415473</v>
      </c>
      <c r="G1300" s="9" t="n">
        <v>24154730</v>
      </c>
      <c r="H1300" s="9" t="n">
        <v>24154730</v>
      </c>
      <c r="I1300" s="9" t="n">
        <v>24154730</v>
      </c>
      <c r="J1300" s="9" t="n">
        <v>24154730</v>
      </c>
      <c r="K1300" s="9" t="n">
        <v>24154730</v>
      </c>
      <c r="L1300" s="9" t="n">
        <v>24154730</v>
      </c>
      <c r="M1300" s="9" t="n">
        <v>24154730</v>
      </c>
      <c r="N1300" s="9" t="n">
        <v>24154730</v>
      </c>
      <c r="O1300" s="9" t="n">
        <v>24154730</v>
      </c>
    </row>
    <row r="1301">
      <c r="A1301" s="2" t="inlineStr">
        <is>
          <t>A011320</t>
        </is>
      </c>
      <c r="B1301" s="5" t="inlineStr">
        <is>
          <t>유니크</t>
        </is>
      </c>
      <c r="C1301" s="2" t="inlineStr">
        <is>
          <t>상장주식수 (보통+우선)(주)</t>
        </is>
      </c>
      <c r="D1301" s="2" t="inlineStr">
        <is>
          <t>YEARLY</t>
        </is>
      </c>
      <c r="E1301" s="9" t="n">
        <v>14992830</v>
      </c>
      <c r="F1301" s="9" t="n">
        <v>16992829</v>
      </c>
      <c r="G1301" s="9" t="n">
        <v>18992827</v>
      </c>
      <c r="H1301" s="9" t="n">
        <v>18992827</v>
      </c>
      <c r="I1301" s="9" t="n">
        <v>19320695</v>
      </c>
      <c r="J1301" s="9" t="n">
        <v>19320695</v>
      </c>
      <c r="K1301" s="9" t="n">
        <v>19320695</v>
      </c>
      <c r="L1301" s="9" t="n">
        <v>19320695</v>
      </c>
      <c r="M1301" s="9" t="n">
        <v>19320695</v>
      </c>
      <c r="N1301" s="9" t="n">
        <v>19320695</v>
      </c>
      <c r="O1301" s="9" t="n">
        <v>19320695</v>
      </c>
    </row>
    <row r="1302">
      <c r="A1302" s="2" t="inlineStr">
        <is>
          <t>A092870</t>
        </is>
      </c>
      <c r="B1302" s="5" t="inlineStr">
        <is>
          <t>엑시콘</t>
        </is>
      </c>
      <c r="C1302" s="2" t="inlineStr">
        <is>
          <t>상장주식수 (보통+우선)(주)</t>
        </is>
      </c>
      <c r="D1302" s="2" t="inlineStr">
        <is>
          <t>YEARLY</t>
        </is>
      </c>
      <c r="E1302" s="8" t="n"/>
      <c r="F1302" s="8" t="n"/>
      <c r="G1302" s="8" t="n"/>
      <c r="H1302" s="8" t="n"/>
      <c r="I1302" s="8" t="n"/>
      <c r="J1302" s="8" t="n"/>
      <c r="K1302" s="8" t="n"/>
      <c r="L1302" s="8" t="n"/>
      <c r="M1302" s="8" t="n">
        <v>6823500</v>
      </c>
      <c r="N1302" s="8" t="n">
        <v>8883500</v>
      </c>
      <c r="O1302" s="8" t="n">
        <v>8883500</v>
      </c>
    </row>
    <row r="1303">
      <c r="A1303" s="2" t="inlineStr">
        <is>
          <t>A094820</t>
        </is>
      </c>
      <c r="B1303" s="5" t="inlineStr">
        <is>
          <t>일진파워</t>
        </is>
      </c>
      <c r="C1303" s="2" t="inlineStr">
        <is>
          <t>상장주식수 (보통+우선)(주)</t>
        </is>
      </c>
      <c r="D1303" s="2" t="inlineStr">
        <is>
          <t>YEARLY</t>
        </is>
      </c>
      <c r="E1303" s="8" t="n"/>
      <c r="F1303" s="8" t="n">
        <v>5800000</v>
      </c>
      <c r="G1303" s="8" t="n">
        <v>5800000</v>
      </c>
      <c r="H1303" s="8" t="n">
        <v>7540000</v>
      </c>
      <c r="I1303" s="8" t="n">
        <v>7540000</v>
      </c>
      <c r="J1303" s="8" t="n">
        <v>15078709</v>
      </c>
      <c r="K1303" s="8" t="n">
        <v>15078709</v>
      </c>
      <c r="L1303" s="8" t="n">
        <v>15078709</v>
      </c>
      <c r="M1303" s="8" t="n">
        <v>15078709</v>
      </c>
      <c r="N1303" s="8" t="n">
        <v>15078709</v>
      </c>
      <c r="O1303" s="8" t="n">
        <v>15078709</v>
      </c>
    </row>
    <row r="1304">
      <c r="A1304" s="2" t="inlineStr">
        <is>
          <t>A014580</t>
        </is>
      </c>
      <c r="B1304" s="5" t="inlineStr">
        <is>
          <t>백광소재</t>
        </is>
      </c>
      <c r="C1304" s="2" t="inlineStr">
        <is>
          <t>상장주식수 (보통+우선)(주)</t>
        </is>
      </c>
      <c r="D1304" s="2" t="inlineStr">
        <is>
          <t>YEARLY</t>
        </is>
      </c>
      <c r="E1304" s="8" t="n">
        <v>2758310</v>
      </c>
      <c r="F1304" s="8" t="n">
        <v>2758310</v>
      </c>
      <c r="G1304" s="8" t="n">
        <v>2758310</v>
      </c>
      <c r="H1304" s="8" t="n">
        <v>2758310</v>
      </c>
      <c r="I1304" s="8" t="n">
        <v>2758310</v>
      </c>
      <c r="J1304" s="8" t="n">
        <v>2758310</v>
      </c>
      <c r="K1304" s="8" t="n">
        <v>2758310</v>
      </c>
      <c r="L1304" s="8" t="n">
        <v>2758310</v>
      </c>
      <c r="M1304" s="8" t="n">
        <v>2758310</v>
      </c>
      <c r="N1304" s="8" t="n">
        <v>27583100</v>
      </c>
      <c r="O1304" s="8" t="n">
        <v>27583100</v>
      </c>
    </row>
    <row r="1305">
      <c r="A1305" s="2" t="inlineStr">
        <is>
          <t>A126870</t>
        </is>
      </c>
      <c r="B1305" s="5" t="inlineStr">
        <is>
          <t>뉴로스</t>
        </is>
      </c>
      <c r="C1305" s="2" t="inlineStr">
        <is>
          <t>상장주식수 (보통+우선)(주)</t>
        </is>
      </c>
      <c r="D1305" s="2" t="inlineStr">
        <is>
          <t>YEARLY</t>
        </is>
      </c>
      <c r="E1305" s="8" t="n"/>
      <c r="F1305" s="8" t="n"/>
      <c r="G1305" s="8" t="n"/>
      <c r="H1305" s="8" t="n"/>
      <c r="I1305" s="8" t="n"/>
      <c r="J1305" s="8" t="n"/>
      <c r="K1305" s="8" t="n">
        <v>5033994</v>
      </c>
      <c r="L1305" s="8" t="n">
        <v>5098994</v>
      </c>
      <c r="M1305" s="8" t="n">
        <v>5606006</v>
      </c>
      <c r="N1305" s="8" t="n">
        <v>7137039</v>
      </c>
      <c r="O1305" s="8" t="n">
        <v>7137039</v>
      </c>
    </row>
    <row r="1306">
      <c r="A1306" s="2" t="inlineStr">
        <is>
          <t>A155660</t>
        </is>
      </c>
      <c r="B1306" s="5" t="inlineStr">
        <is>
          <t>DSR</t>
        </is>
      </c>
      <c r="C1306" s="2" t="inlineStr">
        <is>
          <t>상장주식수 (보통+우선)(주)</t>
        </is>
      </c>
      <c r="D1306" s="2" t="inlineStr">
        <is>
          <t>YEARLY</t>
        </is>
      </c>
      <c r="E1306" s="8" t="n"/>
      <c r="F1306" s="8" t="n"/>
      <c r="G1306" s="8" t="n"/>
      <c r="H1306" s="8" t="n"/>
      <c r="I1306" s="8" t="n"/>
      <c r="J1306" s="8" t="n"/>
      <c r="K1306" s="8" t="n"/>
      <c r="L1306" s="8" t="n">
        <v>16000000</v>
      </c>
      <c r="M1306" s="8" t="n">
        <v>16000000</v>
      </c>
      <c r="N1306" s="8" t="n">
        <v>16000000</v>
      </c>
      <c r="O1306" s="8" t="n">
        <v>16000000</v>
      </c>
    </row>
    <row r="1307">
      <c r="A1307" s="2" t="inlineStr">
        <is>
          <t>A049630</t>
        </is>
      </c>
      <c r="B1307" s="5" t="inlineStr">
        <is>
          <t>재영솔루텍</t>
        </is>
      </c>
      <c r="C1307" s="2" t="inlineStr">
        <is>
          <t>상장주식수 (보통+우선)(주)</t>
        </is>
      </c>
      <c r="D1307" s="2" t="inlineStr">
        <is>
          <t>YEARLY</t>
        </is>
      </c>
      <c r="E1307" s="9" t="n">
        <v>17550000</v>
      </c>
      <c r="F1307" s="9" t="n">
        <v>22000000</v>
      </c>
      <c r="G1307" s="9" t="n">
        <v>22990451</v>
      </c>
      <c r="H1307" s="9" t="n">
        <v>22990451</v>
      </c>
      <c r="I1307" s="9" t="n">
        <v>27490451</v>
      </c>
      <c r="J1307" s="9" t="n">
        <v>31864445</v>
      </c>
      <c r="K1307" s="9" t="n">
        <v>31864445</v>
      </c>
      <c r="L1307" s="9" t="n">
        <v>31864445</v>
      </c>
      <c r="M1307" s="9" t="n">
        <v>31864445</v>
      </c>
      <c r="N1307" s="9" t="n">
        <v>31864445</v>
      </c>
      <c r="O1307" s="9" t="n">
        <v>31864445</v>
      </c>
    </row>
    <row r="1308">
      <c r="A1308" s="2" t="inlineStr">
        <is>
          <t>A057030</t>
        </is>
      </c>
      <c r="B1308" s="5" t="inlineStr">
        <is>
          <t>YBM시사닷컴</t>
        </is>
      </c>
      <c r="C1308" s="2" t="inlineStr">
        <is>
          <t>상장주식수 (보통+우선)(주)</t>
        </is>
      </c>
      <c r="D1308" s="2" t="inlineStr">
        <is>
          <t>YEARLY</t>
        </is>
      </c>
      <c r="E1308" s="9" t="n">
        <v>11220000</v>
      </c>
      <c r="F1308" s="9" t="n">
        <v>11220000</v>
      </c>
      <c r="G1308" s="9" t="n">
        <v>11220000</v>
      </c>
      <c r="H1308" s="9" t="n">
        <v>11220000</v>
      </c>
      <c r="I1308" s="9" t="n">
        <v>16312697</v>
      </c>
      <c r="J1308" s="9" t="n">
        <v>16312697</v>
      </c>
      <c r="K1308" s="9" t="n">
        <v>16312697</v>
      </c>
      <c r="L1308" s="9" t="n">
        <v>16312697</v>
      </c>
      <c r="M1308" s="9" t="n">
        <v>16312697</v>
      </c>
      <c r="N1308" s="9" t="n">
        <v>16312697</v>
      </c>
      <c r="O1308" s="9" t="n">
        <v>16312697</v>
      </c>
    </row>
    <row r="1309">
      <c r="A1309" s="2" t="inlineStr">
        <is>
          <t>A017180</t>
        </is>
      </c>
      <c r="B1309" s="5" t="inlineStr">
        <is>
          <t>명문제약</t>
        </is>
      </c>
      <c r="C1309" s="2" t="inlineStr">
        <is>
          <t>상장주식수 (보통+우선)(주)</t>
        </is>
      </c>
      <c r="D1309" s="2" t="inlineStr">
        <is>
          <t>YEARLY</t>
        </is>
      </c>
      <c r="E1309" s="9" t="n"/>
      <c r="F1309" s="9" t="n"/>
      <c r="G1309" s="9" t="n">
        <v>10200000</v>
      </c>
      <c r="H1309" s="9" t="n">
        <v>10587179</v>
      </c>
      <c r="I1309" s="9" t="n">
        <v>11000000</v>
      </c>
      <c r="J1309" s="9" t="n">
        <v>16331634</v>
      </c>
      <c r="K1309" s="9" t="n">
        <v>17000000</v>
      </c>
      <c r="L1309" s="9" t="n">
        <v>17000000</v>
      </c>
      <c r="M1309" s="9" t="n">
        <v>17510000</v>
      </c>
      <c r="N1309" s="9" t="n">
        <v>18110000</v>
      </c>
      <c r="O1309" s="9" t="n">
        <v>18110000</v>
      </c>
    </row>
    <row r="1310">
      <c r="A1310" s="2" t="inlineStr">
        <is>
          <t>A053810</t>
        </is>
      </c>
      <c r="B1310" s="5" t="inlineStr">
        <is>
          <t>아이팩토리</t>
        </is>
      </c>
      <c r="C1310" s="2" t="inlineStr">
        <is>
          <t>상장주식수 (보통+우선)(주)</t>
        </is>
      </c>
      <c r="D1310" s="2" t="inlineStr">
        <is>
          <t>YEARLY</t>
        </is>
      </c>
      <c r="E1310" s="9" t="n">
        <v>8193499</v>
      </c>
      <c r="F1310" s="9" t="n">
        <v>12002100</v>
      </c>
      <c r="G1310" s="9" t="n">
        <v>12002100</v>
      </c>
      <c r="H1310" s="9" t="n">
        <v>13226285</v>
      </c>
      <c r="I1310" s="9" t="n">
        <v>18659895</v>
      </c>
      <c r="J1310" s="9" t="n">
        <v>25030667</v>
      </c>
      <c r="K1310" s="9" t="n">
        <v>25851667</v>
      </c>
      <c r="L1310" s="9" t="n">
        <v>8601333</v>
      </c>
      <c r="M1310" s="9" t="n">
        <v>45311627</v>
      </c>
      <c r="N1310" s="9" t="n">
        <v>5767454</v>
      </c>
      <c r="O1310" s="9" t="n">
        <v>6280167</v>
      </c>
    </row>
    <row r="1311">
      <c r="A1311" s="2" t="inlineStr">
        <is>
          <t>A000760</t>
        </is>
      </c>
      <c r="B1311" s="5" t="inlineStr">
        <is>
          <t>이화산업</t>
        </is>
      </c>
      <c r="C1311" s="2" t="inlineStr">
        <is>
          <t>상장주식수 (보통+우선)(주)</t>
        </is>
      </c>
      <c r="D1311" s="2" t="inlineStr">
        <is>
          <t>YEARLY</t>
        </is>
      </c>
      <c r="E1311" s="9" t="n">
        <v>2800000</v>
      </c>
      <c r="F1311" s="9" t="n">
        <v>2800000</v>
      </c>
      <c r="G1311" s="9" t="n">
        <v>2800000</v>
      </c>
      <c r="H1311" s="9" t="n">
        <v>2800000</v>
      </c>
      <c r="I1311" s="9" t="n">
        <v>2800000</v>
      </c>
      <c r="J1311" s="9" t="n">
        <v>2800000</v>
      </c>
      <c r="K1311" s="9" t="n">
        <v>2800000</v>
      </c>
      <c r="L1311" s="9" t="n">
        <v>2800000</v>
      </c>
      <c r="M1311" s="9" t="n">
        <v>2800000</v>
      </c>
      <c r="N1311" s="9" t="n">
        <v>2800000</v>
      </c>
      <c r="O1311" s="9" t="n">
        <v>2800000</v>
      </c>
    </row>
    <row r="1312">
      <c r="A1312" s="2" t="inlineStr">
        <is>
          <t>A008800</t>
        </is>
      </c>
      <c r="B1312" s="5" t="inlineStr">
        <is>
          <t>행남자기</t>
        </is>
      </c>
      <c r="C1312" s="2" t="inlineStr">
        <is>
          <t>상장주식수 (보통+우선)(주)</t>
        </is>
      </c>
      <c r="D1312" s="2" t="inlineStr">
        <is>
          <t>YEARLY</t>
        </is>
      </c>
      <c r="E1312" s="8" t="n">
        <v>6038978</v>
      </c>
      <c r="F1312" s="8" t="n">
        <v>6038978</v>
      </c>
      <c r="G1312" s="8" t="n">
        <v>6038978</v>
      </c>
      <c r="H1312" s="8" t="n">
        <v>6038978</v>
      </c>
      <c r="I1312" s="8" t="n">
        <v>6038978</v>
      </c>
      <c r="J1312" s="8" t="n">
        <v>6038978</v>
      </c>
      <c r="K1312" s="8" t="n">
        <v>6038978</v>
      </c>
      <c r="L1312" s="8" t="n">
        <v>6038978</v>
      </c>
      <c r="M1312" s="8" t="n">
        <v>6038978</v>
      </c>
      <c r="N1312" s="8" t="n">
        <v>6230778</v>
      </c>
      <c r="O1312" s="8" t="n">
        <v>6230778</v>
      </c>
    </row>
    <row r="1313">
      <c r="A1313" s="2" t="inlineStr">
        <is>
          <t>A020120</t>
        </is>
      </c>
      <c r="B1313" s="5" t="inlineStr">
        <is>
          <t>다우인큐브</t>
        </is>
      </c>
      <c r="C1313" s="2" t="inlineStr">
        <is>
          <t>상장주식수 (보통+우선)(주)</t>
        </is>
      </c>
      <c r="D1313" s="2" t="inlineStr">
        <is>
          <t>YEARLY</t>
        </is>
      </c>
      <c r="E1313" s="8" t="n">
        <v>2156542</v>
      </c>
      <c r="F1313" s="8" t="n">
        <v>7188473</v>
      </c>
      <c r="G1313" s="8" t="n">
        <v>7188473</v>
      </c>
      <c r="H1313" s="8" t="n">
        <v>7188473</v>
      </c>
      <c r="I1313" s="8" t="n">
        <v>7188473</v>
      </c>
      <c r="J1313" s="8" t="n">
        <v>8671043</v>
      </c>
      <c r="K1313" s="8" t="n">
        <v>15832549</v>
      </c>
      <c r="L1313" s="8" t="n">
        <v>15832549</v>
      </c>
      <c r="M1313" s="8" t="n">
        <v>15832549</v>
      </c>
      <c r="N1313" s="8" t="n">
        <v>15832549</v>
      </c>
      <c r="O1313" s="8" t="n">
        <v>15832549</v>
      </c>
    </row>
    <row r="1314">
      <c r="A1314" s="2" t="inlineStr">
        <is>
          <t>A155960</t>
        </is>
      </c>
      <c r="B1314" s="5" t="inlineStr">
        <is>
          <t>지디</t>
        </is>
      </c>
      <c r="C1314" s="2" t="inlineStr">
        <is>
          <t>상장주식수 (보통+우선)(주)</t>
        </is>
      </c>
      <c r="D1314" s="2" t="inlineStr">
        <is>
          <t>YEARLY</t>
        </is>
      </c>
      <c r="E1314" s="8" t="n"/>
      <c r="F1314" s="8" t="n"/>
      <c r="G1314" s="8" t="n"/>
      <c r="H1314" s="8" t="n"/>
      <c r="I1314" s="8" t="n"/>
      <c r="J1314" s="8" t="n"/>
      <c r="K1314" s="8" t="n"/>
      <c r="L1314" s="8" t="n">
        <v>11997811</v>
      </c>
      <c r="M1314" s="8" t="n">
        <v>18100780</v>
      </c>
      <c r="N1314" s="8" t="n">
        <v>18149154</v>
      </c>
      <c r="O1314" s="8" t="n">
        <v>18149154</v>
      </c>
    </row>
    <row r="1315">
      <c r="A1315" s="2" t="inlineStr">
        <is>
          <t>A180400</t>
        </is>
      </c>
      <c r="B1315" s="5" t="inlineStr">
        <is>
          <t>엠지메드</t>
        </is>
      </c>
      <c r="C1315" s="2" t="inlineStr">
        <is>
          <t>상장주식수 (보통+우선)(주)</t>
        </is>
      </c>
      <c r="D1315" s="2" t="inlineStr">
        <is>
          <t>YEARLY</t>
        </is>
      </c>
      <c r="E1315" s="8" t="n"/>
      <c r="F1315" s="8" t="n"/>
      <c r="G1315" s="8" t="n"/>
      <c r="H1315" s="8" t="n"/>
      <c r="I1315" s="8" t="n"/>
      <c r="J1315" s="8" t="n"/>
      <c r="K1315" s="8" t="n"/>
      <c r="L1315" s="8" t="n"/>
      <c r="M1315" s="8" t="n">
        <v>1714320</v>
      </c>
      <c r="N1315" s="8" t="n">
        <v>2074820</v>
      </c>
      <c r="O1315" s="8" t="n">
        <v>2084320</v>
      </c>
    </row>
    <row r="1316">
      <c r="A1316" s="2" t="inlineStr">
        <is>
          <t>A003720</t>
        </is>
      </c>
      <c r="B1316" s="5" t="inlineStr">
        <is>
          <t>삼영화학</t>
        </is>
      </c>
      <c r="C1316" s="2" t="inlineStr">
        <is>
          <t>상장주식수 (보통+우선)(주)</t>
        </is>
      </c>
      <c r="D1316" s="2" t="inlineStr">
        <is>
          <t>YEARLY</t>
        </is>
      </c>
      <c r="E1316" s="8" t="n">
        <v>3400000</v>
      </c>
      <c r="F1316" s="8" t="n">
        <v>3400000</v>
      </c>
      <c r="G1316" s="8" t="n">
        <v>3400000</v>
      </c>
      <c r="H1316" s="8" t="n">
        <v>3400000</v>
      </c>
      <c r="I1316" s="8" t="n">
        <v>3400000</v>
      </c>
      <c r="J1316" s="8" t="n">
        <v>34000000</v>
      </c>
      <c r="K1316" s="8" t="n">
        <v>34000000</v>
      </c>
      <c r="L1316" s="8" t="n">
        <v>34000000</v>
      </c>
      <c r="M1316" s="8" t="n">
        <v>34000000</v>
      </c>
      <c r="N1316" s="8" t="n">
        <v>34000000</v>
      </c>
      <c r="O1316" s="8" t="n">
        <v>34000000</v>
      </c>
    </row>
    <row r="1317">
      <c r="A1317" s="2" t="inlineStr">
        <is>
          <t>A900110</t>
        </is>
      </c>
      <c r="B1317" s="5" t="inlineStr">
        <is>
          <t>이스트아시아홀딩스</t>
        </is>
      </c>
      <c r="C1317" s="2" t="inlineStr">
        <is>
          <t>상장주식수 (보통+우선)(주)</t>
        </is>
      </c>
      <c r="D1317" s="2" t="inlineStr">
        <is>
          <t>YEARLY</t>
        </is>
      </c>
      <c r="E1317" s="9" t="n"/>
      <c r="F1317" s="9" t="n"/>
      <c r="G1317" s="9" t="n"/>
      <c r="H1317" s="9" t="n"/>
      <c r="I1317" s="9" t="n">
        <v>23000000</v>
      </c>
      <c r="J1317" s="9" t="n">
        <v>23000000</v>
      </c>
      <c r="K1317" s="9" t="n">
        <v>23000000</v>
      </c>
      <c r="L1317" s="9" t="n">
        <v>27599764</v>
      </c>
      <c r="M1317" s="9" t="n">
        <v>33248033</v>
      </c>
      <c r="N1317" s="9" t="n">
        <v>55874887</v>
      </c>
      <c r="O1317" s="9" t="n">
        <v>55874887</v>
      </c>
    </row>
    <row r="1318">
      <c r="A1318" s="2" t="inlineStr">
        <is>
          <t>A048770</t>
        </is>
      </c>
      <c r="B1318" s="5" t="inlineStr">
        <is>
          <t>TPC</t>
        </is>
      </c>
      <c r="C1318" s="2" t="inlineStr">
        <is>
          <t>상장주식수 (보통+우선)(주)</t>
        </is>
      </c>
      <c r="D1318" s="2" t="inlineStr">
        <is>
          <t>YEARLY</t>
        </is>
      </c>
      <c r="E1318" s="9" t="n">
        <v>4300000</v>
      </c>
      <c r="F1318" s="9" t="n">
        <v>4300000</v>
      </c>
      <c r="G1318" s="9" t="n">
        <v>4300000</v>
      </c>
      <c r="H1318" s="9" t="n">
        <v>4300000</v>
      </c>
      <c r="I1318" s="9" t="n">
        <v>8600000</v>
      </c>
      <c r="J1318" s="9" t="n">
        <v>8600000</v>
      </c>
      <c r="K1318" s="9" t="n">
        <v>12900000</v>
      </c>
      <c r="L1318" s="9" t="n">
        <v>12900000</v>
      </c>
      <c r="M1318" s="9" t="n">
        <v>12900000</v>
      </c>
      <c r="N1318" s="9" t="n">
        <v>12900000</v>
      </c>
      <c r="O1318" s="9" t="n">
        <v>12900000</v>
      </c>
    </row>
    <row r="1319">
      <c r="A1319" s="2" t="inlineStr">
        <is>
          <t>A119650</t>
        </is>
      </c>
      <c r="B1319" s="5" t="inlineStr">
        <is>
          <t>KC코트렐</t>
        </is>
      </c>
      <c r="C1319" s="2" t="inlineStr">
        <is>
          <t>상장주식수 (보통+우선)(주)</t>
        </is>
      </c>
      <c r="D1319" s="2" t="inlineStr">
        <is>
          <t>YEARLY</t>
        </is>
      </c>
      <c r="E1319" s="9" t="n"/>
      <c r="F1319" s="9" t="n"/>
      <c r="G1319" s="9" t="n"/>
      <c r="H1319" s="9" t="n"/>
      <c r="I1319" s="9" t="n">
        <v>6120000</v>
      </c>
      <c r="J1319" s="9" t="n">
        <v>6120000</v>
      </c>
      <c r="K1319" s="9" t="n">
        <v>10000000</v>
      </c>
      <c r="L1319" s="9" t="n">
        <v>10000000</v>
      </c>
      <c r="M1319" s="9" t="n">
        <v>10000000</v>
      </c>
      <c r="N1319" s="9" t="n">
        <v>10000000</v>
      </c>
      <c r="O1319" s="9" t="n">
        <v>10000000</v>
      </c>
    </row>
    <row r="1320">
      <c r="A1320" s="2" t="inlineStr">
        <is>
          <t>A004720</t>
        </is>
      </c>
      <c r="B1320" s="5" t="inlineStr">
        <is>
          <t>우리들제약</t>
        </is>
      </c>
      <c r="C1320" s="2" t="inlineStr">
        <is>
          <t>상장주식수 (보통+우선)(주)</t>
        </is>
      </c>
      <c r="D1320" s="2" t="inlineStr">
        <is>
          <t>YEARLY</t>
        </is>
      </c>
      <c r="E1320" s="9" t="n">
        <v>68136000</v>
      </c>
      <c r="F1320" s="9" t="n">
        <v>72328210</v>
      </c>
      <c r="G1320" s="9" t="n">
        <v>72479226</v>
      </c>
      <c r="H1320" s="9" t="n">
        <v>58494864</v>
      </c>
      <c r="I1320" s="9" t="n">
        <v>58494864</v>
      </c>
      <c r="J1320" s="9" t="n">
        <v>59976344</v>
      </c>
      <c r="K1320" s="9" t="n">
        <v>77200863</v>
      </c>
      <c r="L1320" s="9" t="n">
        <v>79473588</v>
      </c>
      <c r="M1320" s="9" t="n">
        <v>7947358</v>
      </c>
      <c r="N1320" s="9" t="n">
        <v>9427358</v>
      </c>
      <c r="O1320" s="9" t="n">
        <v>9427358</v>
      </c>
    </row>
    <row r="1321">
      <c r="A1321" s="2" t="inlineStr">
        <is>
          <t>A006050</t>
        </is>
      </c>
      <c r="B1321" s="5" t="inlineStr">
        <is>
          <t>국영지앤엠</t>
        </is>
      </c>
      <c r="C1321" s="2" t="inlineStr">
        <is>
          <t>상장주식수 (보통+우선)(주)</t>
        </is>
      </c>
      <c r="D1321" s="2" t="inlineStr">
        <is>
          <t>YEARLY</t>
        </is>
      </c>
      <c r="E1321" s="9" t="n">
        <v>6463600</v>
      </c>
      <c r="F1321" s="9" t="n">
        <v>10206396</v>
      </c>
      <c r="G1321" s="9" t="n">
        <v>20412792</v>
      </c>
      <c r="H1321" s="9" t="n">
        <v>20412792</v>
      </c>
      <c r="I1321" s="9" t="n">
        <v>20412792</v>
      </c>
      <c r="J1321" s="9" t="n">
        <v>20412792</v>
      </c>
      <c r="K1321" s="9" t="n">
        <v>29412792</v>
      </c>
      <c r="L1321" s="9" t="n">
        <v>29412792</v>
      </c>
      <c r="M1321" s="9" t="n">
        <v>29961037</v>
      </c>
      <c r="N1321" s="9" t="n">
        <v>32921561</v>
      </c>
      <c r="O1321" s="9" t="n">
        <v>32921561</v>
      </c>
    </row>
    <row r="1322">
      <c r="A1322" s="2" t="inlineStr">
        <is>
          <t>A007370</t>
        </is>
      </c>
      <c r="B1322" s="5" t="inlineStr">
        <is>
          <t>진양제약</t>
        </is>
      </c>
      <c r="C1322" s="2" t="inlineStr">
        <is>
          <t>상장주식수 (보통+우선)(주)</t>
        </is>
      </c>
      <c r="D1322" s="2" t="inlineStr">
        <is>
          <t>YEARLY</t>
        </is>
      </c>
      <c r="E1322" s="8" t="n">
        <v>12000000</v>
      </c>
      <c r="F1322" s="8" t="n">
        <v>12000000</v>
      </c>
      <c r="G1322" s="8" t="n">
        <v>12000000</v>
      </c>
      <c r="H1322" s="8" t="n">
        <v>12000000</v>
      </c>
      <c r="I1322" s="8" t="n">
        <v>12000000</v>
      </c>
      <c r="J1322" s="8" t="n">
        <v>12000000</v>
      </c>
      <c r="K1322" s="8" t="n">
        <v>12000000</v>
      </c>
      <c r="L1322" s="8" t="n">
        <v>12000000</v>
      </c>
      <c r="M1322" s="8" t="n">
        <v>12000000</v>
      </c>
      <c r="N1322" s="8" t="n">
        <v>12000000</v>
      </c>
      <c r="O1322" s="8" t="n">
        <v>12000000</v>
      </c>
    </row>
    <row r="1323">
      <c r="A1323" s="2" t="inlineStr">
        <is>
          <t>A078130</t>
        </is>
      </c>
      <c r="B1323" s="5" t="inlineStr">
        <is>
          <t>국일제지</t>
        </is>
      </c>
      <c r="C1323" s="2" t="inlineStr">
        <is>
          <t>상장주식수 (보통+우선)(주)</t>
        </is>
      </c>
      <c r="D1323" s="2" t="inlineStr">
        <is>
          <t>YEARLY</t>
        </is>
      </c>
      <c r="E1323" s="8" t="n">
        <v>2000000</v>
      </c>
      <c r="F1323" s="8" t="n">
        <v>2000000</v>
      </c>
      <c r="G1323" s="8" t="n">
        <v>2000000</v>
      </c>
      <c r="H1323" s="8" t="n">
        <v>2000000</v>
      </c>
      <c r="I1323" s="8" t="n">
        <v>2000000</v>
      </c>
      <c r="J1323" s="8" t="n">
        <v>2000000</v>
      </c>
      <c r="K1323" s="8" t="n">
        <v>2000000</v>
      </c>
      <c r="L1323" s="8" t="n">
        <v>2000000</v>
      </c>
      <c r="M1323" s="8" t="n">
        <v>2000000</v>
      </c>
      <c r="N1323" s="8" t="n">
        <v>20588234</v>
      </c>
      <c r="O1323" s="8" t="n">
        <v>20588234</v>
      </c>
    </row>
    <row r="1324">
      <c r="A1324" s="2" t="inlineStr">
        <is>
          <t>A001620</t>
        </is>
      </c>
      <c r="B1324" s="5" t="inlineStr">
        <is>
          <t>동국실업</t>
        </is>
      </c>
      <c r="C1324" s="2" t="inlineStr">
        <is>
          <t>상장주식수 (보통+우선)(주)</t>
        </is>
      </c>
      <c r="D1324" s="2" t="inlineStr">
        <is>
          <t>YEARLY</t>
        </is>
      </c>
      <c r="E1324" s="8" t="n">
        <v>2633452</v>
      </c>
      <c r="F1324" s="8" t="n">
        <v>26334520</v>
      </c>
      <c r="G1324" s="8" t="n">
        <v>26334520</v>
      </c>
      <c r="H1324" s="8" t="n">
        <v>26334520</v>
      </c>
      <c r="I1324" s="8" t="n">
        <v>26334520</v>
      </c>
      <c r="J1324" s="8" t="n">
        <v>26334520</v>
      </c>
      <c r="K1324" s="8" t="n">
        <v>26334520</v>
      </c>
      <c r="L1324" s="8" t="n">
        <v>26334520</v>
      </c>
      <c r="M1324" s="8" t="n">
        <v>26334520</v>
      </c>
      <c r="N1324" s="8" t="n">
        <v>26334520</v>
      </c>
      <c r="O1324" s="8" t="n">
        <v>26334520</v>
      </c>
    </row>
    <row r="1325">
      <c r="A1325" s="2" t="inlineStr">
        <is>
          <t>A052190</t>
        </is>
      </c>
      <c r="B1325" s="5" t="inlineStr">
        <is>
          <t>소프트맥스</t>
        </is>
      </c>
      <c r="C1325" s="2" t="inlineStr">
        <is>
          <t>상장주식수 (보통+우선)(주)</t>
        </is>
      </c>
      <c r="D1325" s="2" t="inlineStr">
        <is>
          <t>YEARLY</t>
        </is>
      </c>
      <c r="E1325" s="8" t="n">
        <v>6150000</v>
      </c>
      <c r="F1325" s="8" t="n">
        <v>6150000</v>
      </c>
      <c r="G1325" s="8" t="n">
        <v>6150000</v>
      </c>
      <c r="H1325" s="8" t="n">
        <v>6180000</v>
      </c>
      <c r="I1325" s="8" t="n">
        <v>6190000</v>
      </c>
      <c r="J1325" s="8" t="n">
        <v>6210000</v>
      </c>
      <c r="K1325" s="8" t="n">
        <v>6210000</v>
      </c>
      <c r="L1325" s="8" t="n">
        <v>6210000</v>
      </c>
      <c r="M1325" s="8" t="n">
        <v>6210000</v>
      </c>
      <c r="N1325" s="8" t="n">
        <v>6210000</v>
      </c>
      <c r="O1325" s="8" t="n">
        <v>6210000</v>
      </c>
    </row>
    <row r="1326">
      <c r="A1326" s="2" t="inlineStr">
        <is>
          <t>A009460</t>
        </is>
      </c>
      <c r="B1326" s="5" t="inlineStr">
        <is>
          <t>한창제지</t>
        </is>
      </c>
      <c r="C1326" s="2" t="inlineStr">
        <is>
          <t>상장주식수 (보통+우선)(주)</t>
        </is>
      </c>
      <c r="D1326" s="2" t="inlineStr">
        <is>
          <t>YEARLY</t>
        </is>
      </c>
      <c r="E1326" s="8" t="n">
        <v>40547340</v>
      </c>
      <c r="F1326" s="8" t="n">
        <v>40547340</v>
      </c>
      <c r="G1326" s="8" t="n">
        <v>40547340</v>
      </c>
      <c r="H1326" s="8" t="n">
        <v>38161235</v>
      </c>
      <c r="I1326" s="8" t="n">
        <v>45403696</v>
      </c>
      <c r="J1326" s="8" t="n">
        <v>51693004</v>
      </c>
      <c r="K1326" s="8" t="n">
        <v>51693004</v>
      </c>
      <c r="L1326" s="8" t="n">
        <v>51693004</v>
      </c>
      <c r="M1326" s="8" t="n">
        <v>51693004</v>
      </c>
      <c r="N1326" s="8" t="n">
        <v>59667486</v>
      </c>
      <c r="O1326" s="8" t="n">
        <v>59667486</v>
      </c>
    </row>
    <row r="1327">
      <c r="A1327" s="2" t="inlineStr">
        <is>
          <t>A119850</t>
        </is>
      </c>
      <c r="B1327" s="5" t="inlineStr">
        <is>
          <t>지엔씨에너지</t>
        </is>
      </c>
      <c r="C1327" s="2" t="inlineStr">
        <is>
          <t>상장주식수 (보통+우선)(주)</t>
        </is>
      </c>
      <c r="D1327" s="2" t="inlineStr">
        <is>
          <t>YEARLY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>
        <v>5608571</v>
      </c>
      <c r="M1327" s="9" t="n">
        <v>8560678</v>
      </c>
      <c r="N1327" s="9" t="n">
        <v>8560678</v>
      </c>
      <c r="O1327" s="9" t="n">
        <v>8560678</v>
      </c>
    </row>
    <row r="1328">
      <c r="A1328" s="2" t="inlineStr">
        <is>
          <t>A066410</t>
        </is>
      </c>
      <c r="B1328" s="5" t="inlineStr">
        <is>
          <t>캔들미디어</t>
        </is>
      </c>
      <c r="C1328" s="2" t="inlineStr">
        <is>
          <t>상장주식수 (보통+우선)(주)</t>
        </is>
      </c>
      <c r="D1328" s="2" t="inlineStr">
        <is>
          <t>YEARLY</t>
        </is>
      </c>
      <c r="E1328" s="9" t="n">
        <v>15174200</v>
      </c>
      <c r="F1328" s="9" t="n">
        <v>15174200</v>
      </c>
      <c r="G1328" s="9" t="n">
        <v>15174200</v>
      </c>
      <c r="H1328" s="9" t="n">
        <v>12743460</v>
      </c>
      <c r="I1328" s="9" t="n">
        <v>37206645</v>
      </c>
      <c r="J1328" s="9" t="n">
        <v>38150041</v>
      </c>
      <c r="K1328" s="9" t="n">
        <v>52889586</v>
      </c>
      <c r="L1328" s="9" t="n">
        <v>52889586</v>
      </c>
      <c r="M1328" s="9" t="n">
        <v>61670933</v>
      </c>
      <c r="N1328" s="9" t="n">
        <v>61670933</v>
      </c>
      <c r="O1328" s="9" t="n">
        <v>61670933</v>
      </c>
    </row>
    <row r="1329">
      <c r="A1329" s="2" t="inlineStr">
        <is>
          <t>A017370</t>
        </is>
      </c>
      <c r="B1329" s="5" t="inlineStr">
        <is>
          <t>우신시스템</t>
        </is>
      </c>
      <c r="C1329" s="2" t="inlineStr">
        <is>
          <t>상장주식수 (보통+우선)(주)</t>
        </is>
      </c>
      <c r="D1329" s="2" t="inlineStr">
        <is>
          <t>YEARLY</t>
        </is>
      </c>
      <c r="E1329" s="9" t="n">
        <v>10000000</v>
      </c>
      <c r="F1329" s="9" t="n">
        <v>14000000</v>
      </c>
      <c r="G1329" s="9" t="n">
        <v>14000000</v>
      </c>
      <c r="H1329" s="9" t="n">
        <v>14000000</v>
      </c>
      <c r="I1329" s="9" t="n">
        <v>14000000</v>
      </c>
      <c r="J1329" s="9" t="n">
        <v>14000000</v>
      </c>
      <c r="K1329" s="9" t="n">
        <v>14000000</v>
      </c>
      <c r="L1329" s="9" t="n">
        <v>14000000</v>
      </c>
      <c r="M1329" s="9" t="n">
        <v>14681617</v>
      </c>
      <c r="N1329" s="9" t="n">
        <v>15859354</v>
      </c>
      <c r="O1329" s="9" t="n">
        <v>15859354</v>
      </c>
    </row>
    <row r="1330">
      <c r="A1330" s="2" t="inlineStr">
        <is>
          <t>A064480</t>
        </is>
      </c>
      <c r="B1330" s="5" t="inlineStr">
        <is>
          <t>브리지텍</t>
        </is>
      </c>
      <c r="C1330" s="2" t="inlineStr">
        <is>
          <t>상장주식수 (보통+우선)(주)</t>
        </is>
      </c>
      <c r="D1330" s="2" t="inlineStr">
        <is>
          <t>YEARLY</t>
        </is>
      </c>
      <c r="E1330" s="9" t="n"/>
      <c r="F1330" s="9" t="n"/>
      <c r="G1330" s="9" t="n">
        <v>8937500</v>
      </c>
      <c r="H1330" s="9" t="n">
        <v>8937500</v>
      </c>
      <c r="I1330" s="9" t="n">
        <v>8937500</v>
      </c>
      <c r="J1330" s="9" t="n">
        <v>8537500</v>
      </c>
      <c r="K1330" s="9" t="n">
        <v>8537500</v>
      </c>
      <c r="L1330" s="9" t="n">
        <v>11952500</v>
      </c>
      <c r="M1330" s="9" t="n">
        <v>11952500</v>
      </c>
      <c r="N1330" s="9" t="n">
        <v>11952500</v>
      </c>
      <c r="O1330" s="9" t="n">
        <v>11952500</v>
      </c>
    </row>
    <row r="1331">
      <c r="A1331" s="2" t="inlineStr">
        <is>
          <t>A109860</t>
        </is>
      </c>
      <c r="B1331" s="5" t="inlineStr">
        <is>
          <t>동일금속</t>
        </is>
      </c>
      <c r="C1331" s="2" t="inlineStr">
        <is>
          <t>상장주식수 (보통+우선)(주)</t>
        </is>
      </c>
      <c r="D1331" s="2" t="inlineStr">
        <is>
          <t>YEARLY</t>
        </is>
      </c>
      <c r="E1331" s="9" t="n"/>
      <c r="F1331" s="9" t="n"/>
      <c r="G1331" s="9" t="n"/>
      <c r="H1331" s="9" t="n">
        <v>7000000</v>
      </c>
      <c r="I1331" s="9" t="n">
        <v>7000000</v>
      </c>
      <c r="J1331" s="9" t="n">
        <v>7000000</v>
      </c>
      <c r="K1331" s="9" t="n">
        <v>7000000</v>
      </c>
      <c r="L1331" s="9" t="n">
        <v>7000000</v>
      </c>
      <c r="M1331" s="9" t="n">
        <v>7000000</v>
      </c>
      <c r="N1331" s="9" t="n">
        <v>7000000</v>
      </c>
      <c r="O1331" s="9" t="n">
        <v>7000000</v>
      </c>
    </row>
    <row r="1332">
      <c r="A1332" s="2" t="inlineStr">
        <is>
          <t>A004090</t>
        </is>
      </c>
      <c r="B1332" s="5" t="inlineStr">
        <is>
          <t>한국석유</t>
        </is>
      </c>
      <c r="C1332" s="2" t="inlineStr">
        <is>
          <t>상장주식수 (보통+우선)(주)</t>
        </is>
      </c>
      <c r="D1332" s="2" t="inlineStr">
        <is>
          <t>YEARLY</t>
        </is>
      </c>
      <c r="E1332" s="8" t="n">
        <v>655200</v>
      </c>
      <c r="F1332" s="8" t="n">
        <v>655200</v>
      </c>
      <c r="G1332" s="8" t="n">
        <v>655200</v>
      </c>
      <c r="H1332" s="8" t="n">
        <v>655200</v>
      </c>
      <c r="I1332" s="8" t="n">
        <v>655200</v>
      </c>
      <c r="J1332" s="8" t="n">
        <v>655200</v>
      </c>
      <c r="K1332" s="8" t="n">
        <v>655200</v>
      </c>
      <c r="L1332" s="8" t="n">
        <v>655200</v>
      </c>
      <c r="M1332" s="8" t="n">
        <v>655200</v>
      </c>
      <c r="N1332" s="8" t="n">
        <v>655200</v>
      </c>
      <c r="O1332" s="8" t="n">
        <v>655200</v>
      </c>
    </row>
    <row r="1333">
      <c r="A1333" s="2" t="inlineStr">
        <is>
          <t>A033430</t>
        </is>
      </c>
      <c r="B1333" s="5" t="inlineStr">
        <is>
          <t>한국자원투자개발</t>
        </is>
      </c>
      <c r="C1333" s="2" t="inlineStr">
        <is>
          <t>상장주식수 (보통+우선)(주)</t>
        </is>
      </c>
      <c r="D1333" s="2" t="inlineStr">
        <is>
          <t>YEARLY</t>
        </is>
      </c>
      <c r="E1333" s="8" t="n">
        <v>93235363</v>
      </c>
      <c r="F1333" s="8" t="n">
        <v>38174965</v>
      </c>
      <c r="G1333" s="8" t="n">
        <v>42801244</v>
      </c>
      <c r="H1333" s="8" t="n">
        <v>28280124</v>
      </c>
      <c r="I1333" s="8" t="n">
        <v>31214294</v>
      </c>
      <c r="J1333" s="8" t="n">
        <v>34767686</v>
      </c>
      <c r="K1333" s="8" t="n">
        <v>41616313</v>
      </c>
      <c r="L1333" s="8" t="n">
        <v>46414313</v>
      </c>
      <c r="M1333" s="8" t="n">
        <v>117502708</v>
      </c>
      <c r="N1333" s="8" t="n">
        <v>141515050</v>
      </c>
      <c r="O1333" s="8" t="n">
        <v>141515050</v>
      </c>
    </row>
    <row r="1334">
      <c r="A1334" s="2" t="inlineStr">
        <is>
          <t>A009320</t>
        </is>
      </c>
      <c r="B1334" s="5" t="inlineStr">
        <is>
          <t>대우부품</t>
        </is>
      </c>
      <c r="C1334" s="2" t="inlineStr">
        <is>
          <t>상장주식수 (보통+우선)(주)</t>
        </is>
      </c>
      <c r="D1334" s="2" t="inlineStr">
        <is>
          <t>YEARLY</t>
        </is>
      </c>
      <c r="E1334" s="8" t="n">
        <v>9350850</v>
      </c>
      <c r="F1334" s="8" t="n">
        <v>10924982</v>
      </c>
      <c r="G1334" s="8" t="n">
        <v>145310180</v>
      </c>
      <c r="H1334" s="8" t="n">
        <v>145310180</v>
      </c>
      <c r="I1334" s="8" t="n">
        <v>28902287</v>
      </c>
      <c r="J1334" s="8" t="n">
        <v>37902287</v>
      </c>
      <c r="K1334" s="8" t="n">
        <v>37902287</v>
      </c>
      <c r="L1334" s="8" t="n">
        <v>37902287</v>
      </c>
      <c r="M1334" s="8" t="n">
        <v>37902287</v>
      </c>
      <c r="N1334" s="8" t="n">
        <v>43200298</v>
      </c>
      <c r="O1334" s="8" t="n">
        <v>43200298</v>
      </c>
    </row>
    <row r="1335">
      <c r="A1335" s="2" t="inlineStr">
        <is>
          <t>A009780</t>
        </is>
      </c>
      <c r="B1335" s="5" t="inlineStr">
        <is>
          <t>엠에스씨</t>
        </is>
      </c>
      <c r="C1335" s="2" t="inlineStr">
        <is>
          <t>상장주식수 (보통+우선)(주)</t>
        </is>
      </c>
      <c r="D1335" s="2" t="inlineStr">
        <is>
          <t>YEARLY</t>
        </is>
      </c>
      <c r="E1335" s="8" t="n">
        <v>880000</v>
      </c>
      <c r="F1335" s="8" t="n">
        <v>880000</v>
      </c>
      <c r="G1335" s="8" t="n">
        <v>880000</v>
      </c>
      <c r="H1335" s="8" t="n">
        <v>880000</v>
      </c>
      <c r="I1335" s="8" t="n">
        <v>880000</v>
      </c>
      <c r="J1335" s="8" t="n">
        <v>880000</v>
      </c>
      <c r="K1335" s="8" t="n">
        <v>880000</v>
      </c>
      <c r="L1335" s="8" t="n">
        <v>880000</v>
      </c>
      <c r="M1335" s="8" t="n">
        <v>880000</v>
      </c>
      <c r="N1335" s="8" t="n">
        <v>880000</v>
      </c>
      <c r="O1335" s="8" t="n">
        <v>880000</v>
      </c>
    </row>
    <row r="1336">
      <c r="A1336" s="2" t="inlineStr">
        <is>
          <t>A131970</t>
        </is>
      </c>
      <c r="B1336" s="5" t="inlineStr">
        <is>
          <t>테스나</t>
        </is>
      </c>
      <c r="C1336" s="2" t="inlineStr">
        <is>
          <t>상장주식수 (보통+우선)(주)</t>
        </is>
      </c>
      <c r="D1336" s="2" t="inlineStr">
        <is>
          <t>YEARLY</t>
        </is>
      </c>
      <c r="E1336" s="8" t="n"/>
      <c r="F1336" s="8" t="n"/>
      <c r="G1336" s="8" t="n"/>
      <c r="H1336" s="8" t="n"/>
      <c r="I1336" s="8" t="n"/>
      <c r="J1336" s="8" t="n"/>
      <c r="K1336" s="8" t="n"/>
      <c r="L1336" s="8" t="n">
        <v>6850000</v>
      </c>
      <c r="M1336" s="8" t="n">
        <v>6850000</v>
      </c>
      <c r="N1336" s="8" t="n">
        <v>6850000</v>
      </c>
      <c r="O1336" s="8" t="n">
        <v>6850000</v>
      </c>
    </row>
    <row r="1337">
      <c r="A1337" s="2" t="inlineStr">
        <is>
          <t>A012340</t>
        </is>
      </c>
      <c r="B1337" s="5" t="inlineStr">
        <is>
          <t>뉴인텍</t>
        </is>
      </c>
      <c r="C1337" s="2" t="inlineStr">
        <is>
          <t>상장주식수 (보통+우선)(주)</t>
        </is>
      </c>
      <c r="D1337" s="2" t="inlineStr">
        <is>
          <t>YEARLY</t>
        </is>
      </c>
      <c r="E1337" s="9" t="n">
        <v>13140000</v>
      </c>
      <c r="F1337" s="9" t="n">
        <v>17840000</v>
      </c>
      <c r="G1337" s="9" t="n">
        <v>24840000</v>
      </c>
      <c r="H1337" s="9" t="n">
        <v>30901928</v>
      </c>
      <c r="I1337" s="9" t="n">
        <v>33033033</v>
      </c>
      <c r="J1337" s="9" t="n">
        <v>33033033</v>
      </c>
      <c r="K1337" s="9" t="n">
        <v>34581853</v>
      </c>
      <c r="L1337" s="9" t="n">
        <v>34581853</v>
      </c>
      <c r="M1337" s="9" t="n">
        <v>38125160</v>
      </c>
      <c r="N1337" s="9" t="n">
        <v>38125160</v>
      </c>
      <c r="O1337" s="9" t="n">
        <v>38125160</v>
      </c>
    </row>
    <row r="1338">
      <c r="A1338" s="2" t="inlineStr">
        <is>
          <t>A001000</t>
        </is>
      </c>
      <c r="B1338" s="5" t="inlineStr">
        <is>
          <t>신라섬유</t>
        </is>
      </c>
      <c r="C1338" s="2" t="inlineStr">
        <is>
          <t>상장주식수 (보통+우선)(주)</t>
        </is>
      </c>
      <c r="D1338" s="2" t="inlineStr">
        <is>
          <t>YEARLY</t>
        </is>
      </c>
      <c r="E1338" s="9" t="n">
        <v>3000000</v>
      </c>
      <c r="F1338" s="9" t="n">
        <v>3000000</v>
      </c>
      <c r="G1338" s="9" t="n">
        <v>3357142</v>
      </c>
      <c r="H1338" s="9" t="n">
        <v>3357142</v>
      </c>
      <c r="I1338" s="9" t="n">
        <v>4501767</v>
      </c>
      <c r="J1338" s="9" t="n">
        <v>4855508</v>
      </c>
      <c r="K1338" s="9" t="n">
        <v>4855508</v>
      </c>
      <c r="L1338" s="9" t="n">
        <v>4855508</v>
      </c>
      <c r="M1338" s="9" t="n">
        <v>4855508</v>
      </c>
      <c r="N1338" s="9" t="n">
        <v>4855508</v>
      </c>
      <c r="O1338" s="9" t="n">
        <v>4855508</v>
      </c>
    </row>
    <row r="1339">
      <c r="A1339" s="2" t="inlineStr">
        <is>
          <t>A075130</t>
        </is>
      </c>
      <c r="B1339" s="5" t="inlineStr">
        <is>
          <t>플랜티넷</t>
        </is>
      </c>
      <c r="C1339" s="2" t="inlineStr">
        <is>
          <t>상장주식수 (보통+우선)(주)</t>
        </is>
      </c>
      <c r="D1339" s="2" t="inlineStr">
        <is>
          <t>YEARLY</t>
        </is>
      </c>
      <c r="E1339" s="9" t="n">
        <v>8960000</v>
      </c>
      <c r="F1339" s="9" t="n">
        <v>8960000</v>
      </c>
      <c r="G1339" s="9" t="n">
        <v>8960000</v>
      </c>
      <c r="H1339" s="9" t="n">
        <v>8960000</v>
      </c>
      <c r="I1339" s="9" t="n">
        <v>8960000</v>
      </c>
      <c r="J1339" s="9" t="n">
        <v>8960000</v>
      </c>
      <c r="K1339" s="9" t="n">
        <v>8960000</v>
      </c>
      <c r="L1339" s="9" t="n">
        <v>8960000</v>
      </c>
      <c r="M1339" s="9" t="n">
        <v>8960000</v>
      </c>
      <c r="N1339" s="9" t="n">
        <v>8960000</v>
      </c>
      <c r="O1339" s="9" t="n">
        <v>8960000</v>
      </c>
    </row>
    <row r="1340">
      <c r="A1340" s="2" t="inlineStr">
        <is>
          <t>A013360</t>
        </is>
      </c>
      <c r="B1340" s="5" t="inlineStr">
        <is>
          <t>일성건설</t>
        </is>
      </c>
      <c r="C1340" s="2" t="inlineStr">
        <is>
          <t>상장주식수 (보통+우선)(주)</t>
        </is>
      </c>
      <c r="D1340" s="2" t="inlineStr">
        <is>
          <t>YEARLY</t>
        </is>
      </c>
      <c r="E1340" s="9" t="n">
        <v>5253123</v>
      </c>
      <c r="F1340" s="9" t="n">
        <v>5402488</v>
      </c>
      <c r="G1340" s="9" t="n">
        <v>5402488</v>
      </c>
      <c r="H1340" s="9" t="n">
        <v>5402488</v>
      </c>
      <c r="I1340" s="9" t="n">
        <v>5402488</v>
      </c>
      <c r="J1340" s="9" t="n">
        <v>5402488</v>
      </c>
      <c r="K1340" s="9" t="n">
        <v>5402488</v>
      </c>
      <c r="L1340" s="9" t="n">
        <v>5402488</v>
      </c>
      <c r="M1340" s="9" t="n">
        <v>5402488</v>
      </c>
      <c r="N1340" s="9" t="n">
        <v>5402488</v>
      </c>
      <c r="O1340" s="9" t="n">
        <v>5402488</v>
      </c>
    </row>
    <row r="1341">
      <c r="A1341" s="2" t="inlineStr">
        <is>
          <t>A002410</t>
        </is>
      </c>
      <c r="B1341" s="5" t="inlineStr">
        <is>
          <t>범양건영</t>
        </is>
      </c>
      <c r="C1341" s="2" t="inlineStr">
        <is>
          <t>상장주식수 (보통+우선)(주)</t>
        </is>
      </c>
      <c r="D1341" s="2" t="inlineStr">
        <is>
          <t>YEARLY</t>
        </is>
      </c>
      <c r="E1341" s="9" t="n">
        <v>7592358</v>
      </c>
      <c r="F1341" s="9" t="n">
        <v>7592358</v>
      </c>
      <c r="G1341" s="9" t="n">
        <v>7592358</v>
      </c>
      <c r="H1341" s="9" t="n">
        <v>11392358</v>
      </c>
      <c r="I1341" s="9" t="n">
        <v>11392358</v>
      </c>
      <c r="J1341" s="9" t="n">
        <v>11406718</v>
      </c>
      <c r="K1341" s="9" t="n">
        <v>1002655</v>
      </c>
      <c r="L1341" s="9" t="n">
        <v>1033135</v>
      </c>
      <c r="M1341" s="9" t="n">
        <v>2663472</v>
      </c>
      <c r="N1341" s="9" t="n">
        <v>4752587</v>
      </c>
      <c r="O1341" s="9" t="n">
        <v>4752587</v>
      </c>
    </row>
    <row r="1342">
      <c r="A1342" s="2" t="inlineStr">
        <is>
          <t>A092460</t>
        </is>
      </c>
      <c r="B1342" s="5" t="inlineStr">
        <is>
          <t>한라IMS</t>
        </is>
      </c>
      <c r="C1342" s="2" t="inlineStr">
        <is>
          <t>상장주식수 (보통+우선)(주)</t>
        </is>
      </c>
      <c r="D1342" s="2" t="inlineStr">
        <is>
          <t>YEARLY</t>
        </is>
      </c>
      <c r="E1342" s="8" t="n"/>
      <c r="F1342" s="8" t="n">
        <v>6000000</v>
      </c>
      <c r="G1342" s="8" t="n">
        <v>6000000</v>
      </c>
      <c r="H1342" s="8" t="n">
        <v>9000000</v>
      </c>
      <c r="I1342" s="8" t="n">
        <v>9000000</v>
      </c>
      <c r="J1342" s="8" t="n">
        <v>9000000</v>
      </c>
      <c r="K1342" s="8" t="n">
        <v>9000000</v>
      </c>
      <c r="L1342" s="8" t="n">
        <v>9000000</v>
      </c>
      <c r="M1342" s="8" t="n">
        <v>9219598</v>
      </c>
      <c r="N1342" s="8" t="n">
        <v>9768593</v>
      </c>
      <c r="O1342" s="8" t="n">
        <v>9768593</v>
      </c>
    </row>
    <row r="1343">
      <c r="A1343" s="2" t="inlineStr">
        <is>
          <t>A123040</t>
        </is>
      </c>
      <c r="B1343" s="5" t="inlineStr">
        <is>
          <t>엠에스오토텍</t>
        </is>
      </c>
      <c r="C1343" s="2" t="inlineStr">
        <is>
          <t>상장주식수 (보통+우선)(주)</t>
        </is>
      </c>
      <c r="D1343" s="2" t="inlineStr">
        <is>
          <t>YEARLY</t>
        </is>
      </c>
      <c r="E1343" s="8" t="n"/>
      <c r="F1343" s="8" t="n"/>
      <c r="G1343" s="8" t="n"/>
      <c r="H1343" s="8" t="n"/>
      <c r="I1343" s="8" t="n">
        <v>8200000</v>
      </c>
      <c r="J1343" s="8" t="n">
        <v>8200000</v>
      </c>
      <c r="K1343" s="8" t="n">
        <v>8200000</v>
      </c>
      <c r="L1343" s="8" t="n">
        <v>8200000</v>
      </c>
      <c r="M1343" s="8" t="n">
        <v>14072176</v>
      </c>
      <c r="N1343" s="8" t="n">
        <v>14072176</v>
      </c>
      <c r="O1343" s="8" t="n">
        <v>14072176</v>
      </c>
    </row>
    <row r="1344">
      <c r="A1344" s="2" t="inlineStr">
        <is>
          <t>A078650</t>
        </is>
      </c>
      <c r="B1344" s="5" t="inlineStr">
        <is>
          <t>코렌</t>
        </is>
      </c>
      <c r="C1344" s="2" t="inlineStr">
        <is>
          <t>상장주식수 (보통+우선)(주)</t>
        </is>
      </c>
      <c r="D1344" s="2" t="inlineStr">
        <is>
          <t>YEARLY</t>
        </is>
      </c>
      <c r="E1344" s="8" t="n"/>
      <c r="F1344" s="8" t="n"/>
      <c r="G1344" s="8" t="n"/>
      <c r="H1344" s="8" t="n"/>
      <c r="I1344" s="8" t="n">
        <v>6043603</v>
      </c>
      <c r="J1344" s="8" t="n">
        <v>6209603</v>
      </c>
      <c r="K1344" s="8" t="n">
        <v>7569979</v>
      </c>
      <c r="L1344" s="8" t="n">
        <v>7569979</v>
      </c>
      <c r="M1344" s="8" t="n">
        <v>8622744</v>
      </c>
      <c r="N1344" s="8" t="n">
        <v>9902839</v>
      </c>
      <c r="O1344" s="8" t="n">
        <v>9902839</v>
      </c>
    </row>
    <row r="1345">
      <c r="A1345" s="2" t="inlineStr">
        <is>
          <t>A196490</t>
        </is>
      </c>
      <c r="B1345" s="5" t="inlineStr">
        <is>
          <t>디에이테크놀로지</t>
        </is>
      </c>
      <c r="C1345" s="2" t="inlineStr">
        <is>
          <t>상장주식수 (보통+우선)(주)</t>
        </is>
      </c>
      <c r="D1345" s="2" t="inlineStr">
        <is>
          <t>YEARLY</t>
        </is>
      </c>
      <c r="E1345" s="8" t="n"/>
      <c r="F1345" s="8" t="n"/>
      <c r="G1345" s="8" t="n"/>
      <c r="H1345" s="8" t="n"/>
      <c r="I1345" s="8" t="n"/>
      <c r="J1345" s="8" t="n"/>
      <c r="K1345" s="8" t="n"/>
      <c r="L1345" s="8" t="n"/>
      <c r="M1345" s="8" t="n">
        <v>6043686</v>
      </c>
      <c r="N1345" s="8" t="n">
        <v>6043686</v>
      </c>
      <c r="O1345" s="8" t="n">
        <v>6043686</v>
      </c>
    </row>
    <row r="1346">
      <c r="A1346" s="2" t="inlineStr">
        <is>
          <t>A015260</t>
        </is>
      </c>
      <c r="B1346" s="5" t="inlineStr">
        <is>
          <t>에이엔피</t>
        </is>
      </c>
      <c r="C1346" s="2" t="inlineStr">
        <is>
          <t>상장주식수 (보통+우선)(주)</t>
        </is>
      </c>
      <c r="D1346" s="2" t="inlineStr">
        <is>
          <t>YEARLY</t>
        </is>
      </c>
      <c r="E1346" s="8" t="n">
        <v>49777412</v>
      </c>
      <c r="F1346" s="8" t="n">
        <v>4977741</v>
      </c>
      <c r="G1346" s="8" t="n">
        <v>25613587</v>
      </c>
      <c r="H1346" s="8" t="n">
        <v>25613587</v>
      </c>
      <c r="I1346" s="8" t="n">
        <v>25613587</v>
      </c>
      <c r="J1346" s="8" t="n">
        <v>27231233</v>
      </c>
      <c r="K1346" s="8" t="n">
        <v>38554762</v>
      </c>
      <c r="L1346" s="8" t="n">
        <v>41495938</v>
      </c>
      <c r="M1346" s="8" t="n">
        <v>41495938</v>
      </c>
      <c r="N1346" s="8" t="n">
        <v>42767823</v>
      </c>
      <c r="O1346" s="8" t="n">
        <v>43228652</v>
      </c>
    </row>
    <row r="1347">
      <c r="A1347" s="2" t="inlineStr">
        <is>
          <t>A001070</t>
        </is>
      </c>
      <c r="B1347" s="5" t="inlineStr">
        <is>
          <t>대한방직</t>
        </is>
      </c>
      <c r="C1347" s="2" t="inlineStr">
        <is>
          <t>상장주식수 (보통+우선)(주)</t>
        </is>
      </c>
      <c r="D1347" s="2" t="inlineStr">
        <is>
          <t>YEARLY</t>
        </is>
      </c>
      <c r="E1347" s="9" t="n">
        <v>1060000</v>
      </c>
      <c r="F1347" s="9" t="n">
        <v>1060000</v>
      </c>
      <c r="G1347" s="9" t="n">
        <v>1060000</v>
      </c>
      <c r="H1347" s="9" t="n">
        <v>1060000</v>
      </c>
      <c r="I1347" s="9" t="n">
        <v>1060000</v>
      </c>
      <c r="J1347" s="9" t="n">
        <v>1060000</v>
      </c>
      <c r="K1347" s="9" t="n">
        <v>1060000</v>
      </c>
      <c r="L1347" s="9" t="n">
        <v>1060000</v>
      </c>
      <c r="M1347" s="9" t="n">
        <v>1060000</v>
      </c>
      <c r="N1347" s="9" t="n">
        <v>1060000</v>
      </c>
      <c r="O1347" s="9" t="n">
        <v>1060000</v>
      </c>
    </row>
    <row r="1348">
      <c r="A1348" s="2" t="inlineStr">
        <is>
          <t>A043290</t>
        </is>
      </c>
      <c r="B1348" s="5" t="inlineStr">
        <is>
          <t>케이맥</t>
        </is>
      </c>
      <c r="C1348" s="2" t="inlineStr">
        <is>
          <t>상장주식수 (보통+우선)(주)</t>
        </is>
      </c>
      <c r="D1348" s="2" t="inlineStr">
        <is>
          <t>YEARLY</t>
        </is>
      </c>
      <c r="E1348" s="9" t="n"/>
      <c r="F1348" s="9" t="n"/>
      <c r="G1348" s="9" t="n"/>
      <c r="H1348" s="9" t="n"/>
      <c r="I1348" s="9" t="n"/>
      <c r="J1348" s="9" t="n">
        <v>6188500</v>
      </c>
      <c r="K1348" s="9" t="n">
        <v>6426140</v>
      </c>
      <c r="L1348" s="9" t="n">
        <v>6838015</v>
      </c>
      <c r="M1348" s="9" t="n">
        <v>6838015</v>
      </c>
      <c r="N1348" s="9" t="n">
        <v>6838015</v>
      </c>
      <c r="O1348" s="9" t="n">
        <v>6838015</v>
      </c>
    </row>
    <row r="1349">
      <c r="A1349" s="2" t="inlineStr">
        <is>
          <t>A042500</t>
        </is>
      </c>
      <c r="B1349" s="5" t="inlineStr">
        <is>
          <t>링네트</t>
        </is>
      </c>
      <c r="C1349" s="2" t="inlineStr">
        <is>
          <t>상장주식수 (보통+우선)(주)</t>
        </is>
      </c>
      <c r="D1349" s="2" t="inlineStr">
        <is>
          <t>YEARLY</t>
        </is>
      </c>
      <c r="E1349" s="9" t="n">
        <v>8509330</v>
      </c>
      <c r="F1349" s="9" t="n">
        <v>9615398</v>
      </c>
      <c r="G1349" s="9" t="n">
        <v>9615398</v>
      </c>
      <c r="H1349" s="9" t="n">
        <v>11806466</v>
      </c>
      <c r="I1349" s="9" t="n">
        <v>11806466</v>
      </c>
      <c r="J1349" s="9" t="n">
        <v>11806466</v>
      </c>
      <c r="K1349" s="9" t="n">
        <v>13198297</v>
      </c>
      <c r="L1349" s="9" t="n">
        <v>13198297</v>
      </c>
      <c r="M1349" s="9" t="n">
        <v>14586878</v>
      </c>
      <c r="N1349" s="9" t="n">
        <v>14586878</v>
      </c>
      <c r="O1349" s="9" t="n">
        <v>14586878</v>
      </c>
    </row>
    <row r="1350">
      <c r="A1350" s="2" t="inlineStr">
        <is>
          <t>A027040</t>
        </is>
      </c>
      <c r="B1350" s="5" t="inlineStr">
        <is>
          <t>서울전자통신</t>
        </is>
      </c>
      <c r="C1350" s="2" t="inlineStr">
        <is>
          <t>상장주식수 (보통+우선)(주)</t>
        </is>
      </c>
      <c r="D1350" s="2" t="inlineStr">
        <is>
          <t>YEARLY</t>
        </is>
      </c>
      <c r="E1350" s="9" t="n">
        <v>60541638</v>
      </c>
      <c r="F1350" s="9" t="n">
        <v>60541638</v>
      </c>
      <c r="G1350" s="9" t="n">
        <v>60541638</v>
      </c>
      <c r="H1350" s="9" t="n">
        <v>60541638</v>
      </c>
      <c r="I1350" s="9" t="n">
        <v>60541638</v>
      </c>
      <c r="J1350" s="9" t="n">
        <v>60541638</v>
      </c>
      <c r="K1350" s="9" t="n">
        <v>60541638</v>
      </c>
      <c r="L1350" s="9" t="n">
        <v>60541638</v>
      </c>
      <c r="M1350" s="9" t="n">
        <v>60541638</v>
      </c>
      <c r="N1350" s="9" t="n">
        <v>60541638</v>
      </c>
      <c r="O1350" s="9" t="n">
        <v>60541638</v>
      </c>
    </row>
    <row r="1351">
      <c r="A1351" s="2" t="inlineStr">
        <is>
          <t>A119860</t>
        </is>
      </c>
      <c r="B1351" s="5" t="inlineStr">
        <is>
          <t>다나와</t>
        </is>
      </c>
      <c r="C1351" s="2" t="inlineStr">
        <is>
          <t>상장주식수 (보통+우선)(주)</t>
        </is>
      </c>
      <c r="D1351" s="2" t="inlineStr">
        <is>
          <t>YEARLY</t>
        </is>
      </c>
      <c r="E1351" s="9" t="n"/>
      <c r="F1351" s="9" t="n"/>
      <c r="G1351" s="9" t="n"/>
      <c r="H1351" s="9" t="n"/>
      <c r="I1351" s="9" t="n"/>
      <c r="J1351" s="9" t="n">
        <v>6600000</v>
      </c>
      <c r="K1351" s="9" t="n">
        <v>6600000</v>
      </c>
      <c r="L1351" s="9" t="n">
        <v>6600000</v>
      </c>
      <c r="M1351" s="9" t="n">
        <v>6624911</v>
      </c>
      <c r="N1351" s="9" t="n">
        <v>6624911</v>
      </c>
      <c r="O1351" s="9" t="n">
        <v>6624911</v>
      </c>
    </row>
    <row r="1352">
      <c r="A1352" s="2" t="inlineStr">
        <is>
          <t>A079190</t>
        </is>
      </c>
      <c r="B1352" s="5" t="inlineStr">
        <is>
          <t>EMW</t>
        </is>
      </c>
      <c r="C1352" s="2" t="inlineStr">
        <is>
          <t>상장주식수 (보통+우선)(주)</t>
        </is>
      </c>
      <c r="D1352" s="2" t="inlineStr">
        <is>
          <t>YEARLY</t>
        </is>
      </c>
      <c r="E1352" s="8" t="n">
        <v>6094000</v>
      </c>
      <c r="F1352" s="8" t="n">
        <v>6270820</v>
      </c>
      <c r="G1352" s="8" t="n">
        <v>6270820</v>
      </c>
      <c r="H1352" s="8" t="n">
        <v>12541640</v>
      </c>
      <c r="I1352" s="8" t="n">
        <v>12561640</v>
      </c>
      <c r="J1352" s="8" t="n">
        <v>12561640</v>
      </c>
      <c r="K1352" s="8" t="n">
        <v>12561640</v>
      </c>
      <c r="L1352" s="8" t="n">
        <v>18150132</v>
      </c>
      <c r="M1352" s="8" t="n">
        <v>18248363</v>
      </c>
      <c r="N1352" s="8" t="n">
        <v>27320699</v>
      </c>
      <c r="O1352" s="8" t="n">
        <v>27320699</v>
      </c>
    </row>
    <row r="1353">
      <c r="A1353" s="2" t="inlineStr">
        <is>
          <t>A131220</t>
        </is>
      </c>
      <c r="B1353" s="5" t="inlineStr">
        <is>
          <t>대한과학</t>
        </is>
      </c>
      <c r="C1353" s="2" t="inlineStr">
        <is>
          <t>상장주식수 (보통+우선)(주)</t>
        </is>
      </c>
      <c r="D1353" s="2" t="inlineStr">
        <is>
          <t>YEARLY</t>
        </is>
      </c>
      <c r="E1353" s="8" t="n"/>
      <c r="F1353" s="8" t="n"/>
      <c r="G1353" s="8" t="n"/>
      <c r="H1353" s="8" t="n"/>
      <c r="I1353" s="8" t="n"/>
      <c r="J1353" s="8" t="n">
        <v>5525130</v>
      </c>
      <c r="K1353" s="8" t="n">
        <v>5525130</v>
      </c>
      <c r="L1353" s="8" t="n">
        <v>5925130</v>
      </c>
      <c r="M1353" s="8" t="n">
        <v>6322595</v>
      </c>
      <c r="N1353" s="8" t="n">
        <v>7156281</v>
      </c>
      <c r="O1353" s="8" t="n">
        <v>7156281</v>
      </c>
    </row>
    <row r="1354">
      <c r="A1354" s="2" t="inlineStr">
        <is>
          <t>A058370</t>
        </is>
      </c>
      <c r="B1354" s="5" t="inlineStr">
        <is>
          <t>금성테크</t>
        </is>
      </c>
      <c r="C1354" s="2" t="inlineStr">
        <is>
          <t>상장주식수 (보통+우선)(주)</t>
        </is>
      </c>
      <c r="D1354" s="2" t="inlineStr">
        <is>
          <t>YEARLY</t>
        </is>
      </c>
      <c r="E1354" s="8" t="n">
        <v>3665000</v>
      </c>
      <c r="F1354" s="8" t="n">
        <v>3754000</v>
      </c>
      <c r="G1354" s="8" t="n">
        <v>8082323</v>
      </c>
      <c r="H1354" s="8" t="n">
        <v>39763866</v>
      </c>
      <c r="I1354" s="8" t="n">
        <v>15547098</v>
      </c>
      <c r="J1354" s="8" t="n">
        <v>20039811</v>
      </c>
      <c r="K1354" s="8" t="n">
        <v>21062703</v>
      </c>
      <c r="L1354" s="8" t="n">
        <v>21862703</v>
      </c>
      <c r="M1354" s="8" t="n">
        <v>41950917</v>
      </c>
      <c r="N1354" s="8" t="n">
        <v>17463794</v>
      </c>
      <c r="O1354" s="8" t="n">
        <v>17568794</v>
      </c>
    </row>
    <row r="1355">
      <c r="A1355" s="2" t="inlineStr">
        <is>
          <t>A000910</t>
        </is>
      </c>
      <c r="B1355" s="5" t="inlineStr">
        <is>
          <t>유니온</t>
        </is>
      </c>
      <c r="C1355" s="2" t="inlineStr">
        <is>
          <t>상장주식수 (보통+우선)(주)</t>
        </is>
      </c>
      <c r="D1355" s="2" t="inlineStr">
        <is>
          <t>YEARLY</t>
        </is>
      </c>
      <c r="E1355" s="8" t="n">
        <v>1422290</v>
      </c>
      <c r="F1355" s="8" t="n">
        <v>1422290</v>
      </c>
      <c r="G1355" s="8" t="n">
        <v>14222900</v>
      </c>
      <c r="H1355" s="8" t="n">
        <v>14222900</v>
      </c>
      <c r="I1355" s="8" t="n">
        <v>14222900</v>
      </c>
      <c r="J1355" s="8" t="n">
        <v>14900345</v>
      </c>
      <c r="K1355" s="8" t="n">
        <v>15611619</v>
      </c>
      <c r="L1355" s="8" t="n">
        <v>15611619</v>
      </c>
      <c r="M1355" s="8" t="n">
        <v>15611619</v>
      </c>
      <c r="N1355" s="8" t="n">
        <v>15611619</v>
      </c>
      <c r="O1355" s="8" t="n">
        <v>15611619</v>
      </c>
    </row>
    <row r="1356">
      <c r="A1356" s="2" t="inlineStr">
        <is>
          <t>A090370</t>
        </is>
      </c>
      <c r="B1356" s="5" t="inlineStr">
        <is>
          <t>아비스타</t>
        </is>
      </c>
      <c r="C1356" s="2" t="inlineStr">
        <is>
          <t>상장주식수 (보통+우선)(주)</t>
        </is>
      </c>
      <c r="D1356" s="2" t="inlineStr">
        <is>
          <t>YEARLY</t>
        </is>
      </c>
      <c r="E1356" s="8" t="n">
        <v>10000000</v>
      </c>
      <c r="F1356" s="8" t="n">
        <v>10000000</v>
      </c>
      <c r="G1356" s="8" t="n">
        <v>10000000</v>
      </c>
      <c r="H1356" s="8" t="n">
        <v>10000000</v>
      </c>
      <c r="I1356" s="8" t="n">
        <v>10000000</v>
      </c>
      <c r="J1356" s="8" t="n">
        <v>10000000</v>
      </c>
      <c r="K1356" s="8" t="n">
        <v>13000000</v>
      </c>
      <c r="L1356" s="8" t="n">
        <v>14251369</v>
      </c>
      <c r="M1356" s="8" t="n">
        <v>15568600</v>
      </c>
      <c r="N1356" s="8" t="n">
        <v>15634461</v>
      </c>
      <c r="O1356" s="8" t="n">
        <v>15634461</v>
      </c>
    </row>
    <row r="1357">
      <c r="A1357" s="2" t="inlineStr">
        <is>
          <t>A005860</t>
        </is>
      </c>
      <c r="B1357" s="5" t="inlineStr">
        <is>
          <t>한일사료</t>
        </is>
      </c>
      <c r="C1357" s="2" t="inlineStr">
        <is>
          <t>상장주식수 (보통+우선)(주)</t>
        </is>
      </c>
      <c r="D1357" s="2" t="inlineStr">
        <is>
          <t>YEARLY</t>
        </is>
      </c>
      <c r="E1357" s="9" t="n">
        <v>31930685</v>
      </c>
      <c r="F1357" s="9" t="n">
        <v>31930685</v>
      </c>
      <c r="G1357" s="9" t="n">
        <v>31930685</v>
      </c>
      <c r="H1357" s="9" t="n">
        <v>31930685</v>
      </c>
      <c r="I1357" s="9" t="n">
        <v>31930685</v>
      </c>
      <c r="J1357" s="9" t="n">
        <v>31930685</v>
      </c>
      <c r="K1357" s="9" t="n">
        <v>31930685</v>
      </c>
      <c r="L1357" s="9" t="n">
        <v>31930685</v>
      </c>
      <c r="M1357" s="9" t="n">
        <v>31930685</v>
      </c>
      <c r="N1357" s="9" t="n">
        <v>31930685</v>
      </c>
      <c r="O1357" s="9" t="n">
        <v>31930685</v>
      </c>
    </row>
    <row r="1358">
      <c r="A1358" s="2" t="inlineStr">
        <is>
          <t>A004590</t>
        </is>
      </c>
      <c r="B1358" s="5" t="inlineStr">
        <is>
          <t>한국가구</t>
        </is>
      </c>
      <c r="C1358" s="2" t="inlineStr">
        <is>
          <t>상장주식수 (보통+우선)(주)</t>
        </is>
      </c>
      <c r="D1358" s="2" t="inlineStr">
        <is>
          <t>YEARLY</t>
        </is>
      </c>
      <c r="E1358" s="9" t="n">
        <v>1500000</v>
      </c>
      <c r="F1358" s="9" t="n">
        <v>1500000</v>
      </c>
      <c r="G1358" s="9" t="n">
        <v>1500000</v>
      </c>
      <c r="H1358" s="9" t="n">
        <v>1500000</v>
      </c>
      <c r="I1358" s="9" t="n">
        <v>1500000</v>
      </c>
      <c r="J1358" s="9" t="n">
        <v>1500000</v>
      </c>
      <c r="K1358" s="9" t="n">
        <v>1500000</v>
      </c>
      <c r="L1358" s="9" t="n">
        <v>1500000</v>
      </c>
      <c r="M1358" s="9" t="n">
        <v>1500000</v>
      </c>
      <c r="N1358" s="9" t="n">
        <v>1500000</v>
      </c>
      <c r="O1358" s="9" t="n">
        <v>1500000</v>
      </c>
    </row>
    <row r="1359">
      <c r="A1359" s="2" t="inlineStr">
        <is>
          <t>A038620</t>
        </is>
      </c>
      <c r="B1359" s="5" t="inlineStr">
        <is>
          <t>위즈코프</t>
        </is>
      </c>
      <c r="C1359" s="2" t="inlineStr">
        <is>
          <t>상장주식수 (보통+우선)(주)</t>
        </is>
      </c>
      <c r="D1359" s="2" t="inlineStr">
        <is>
          <t>YEARLY</t>
        </is>
      </c>
      <c r="E1359" s="9" t="n">
        <v>23157969</v>
      </c>
      <c r="F1359" s="9" t="n">
        <v>23822880</v>
      </c>
      <c r="G1359" s="9" t="n">
        <v>25032150</v>
      </c>
      <c r="H1359" s="9" t="n">
        <v>26131440</v>
      </c>
      <c r="I1359" s="9" t="n">
        <v>27402808</v>
      </c>
      <c r="J1359" s="9" t="n">
        <v>27402808</v>
      </c>
      <c r="K1359" s="9" t="n">
        <v>27402808</v>
      </c>
      <c r="L1359" s="9" t="n">
        <v>27402808</v>
      </c>
      <c r="M1359" s="9" t="n">
        <v>27402808</v>
      </c>
      <c r="N1359" s="9" t="n">
        <v>31418865</v>
      </c>
      <c r="O1359" s="9" t="n">
        <v>31418865</v>
      </c>
    </row>
    <row r="1360">
      <c r="A1360" s="2" t="inlineStr">
        <is>
          <t>A221980</t>
        </is>
      </c>
      <c r="B1360" s="5" t="inlineStr">
        <is>
          <t>케이디켐</t>
        </is>
      </c>
      <c r="C1360" s="2" t="inlineStr">
        <is>
          <t>상장주식수 (보통+우선)(주)</t>
        </is>
      </c>
      <c r="D1360" s="2" t="inlineStr">
        <is>
          <t>YEARLY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>
        <v>4034800</v>
      </c>
      <c r="O1360" s="9" t="n">
        <v>4034800</v>
      </c>
    </row>
    <row r="1361">
      <c r="A1361" s="2" t="inlineStr">
        <is>
          <t>A058730</t>
        </is>
      </c>
      <c r="B1361" s="5" t="inlineStr">
        <is>
          <t>동아에스텍</t>
        </is>
      </c>
      <c r="C1361" s="2" t="inlineStr">
        <is>
          <t>상장주식수 (보통+우선)(주)</t>
        </is>
      </c>
      <c r="D1361" s="2" t="inlineStr">
        <is>
          <t>YEARLY</t>
        </is>
      </c>
      <c r="E1361" s="9" t="n">
        <v>9800000</v>
      </c>
      <c r="F1361" s="9" t="n">
        <v>12250000</v>
      </c>
      <c r="G1361" s="9" t="n">
        <v>12250000</v>
      </c>
      <c r="H1361" s="9" t="n">
        <v>12250000</v>
      </c>
      <c r="I1361" s="9" t="n">
        <v>12250000</v>
      </c>
      <c r="J1361" s="9" t="n">
        <v>12250000</v>
      </c>
      <c r="K1361" s="9" t="n">
        <v>12250000</v>
      </c>
      <c r="L1361" s="9" t="n">
        <v>12375000</v>
      </c>
      <c r="M1361" s="9" t="n">
        <v>12725000</v>
      </c>
      <c r="N1361" s="9" t="n">
        <v>12790000</v>
      </c>
      <c r="O1361" s="9" t="n">
        <v>12790000</v>
      </c>
    </row>
    <row r="1362">
      <c r="A1362" s="2" t="inlineStr">
        <is>
          <t>A039010</t>
        </is>
      </c>
      <c r="B1362" s="5" t="inlineStr">
        <is>
          <t>현대통신</t>
        </is>
      </c>
      <c r="C1362" s="2" t="inlineStr">
        <is>
          <t>상장주식수 (보통+우선)(주)</t>
        </is>
      </c>
      <c r="D1362" s="2" t="inlineStr">
        <is>
          <t>YEARLY</t>
        </is>
      </c>
      <c r="E1362" s="8" t="n">
        <v>8625000</v>
      </c>
      <c r="F1362" s="8" t="n">
        <v>8625000</v>
      </c>
      <c r="G1362" s="8" t="n">
        <v>8625000</v>
      </c>
      <c r="H1362" s="8" t="n">
        <v>8625000</v>
      </c>
      <c r="I1362" s="8" t="n">
        <v>8625000</v>
      </c>
      <c r="J1362" s="8" t="n">
        <v>8625000</v>
      </c>
      <c r="K1362" s="8" t="n">
        <v>8625000</v>
      </c>
      <c r="L1362" s="8" t="n">
        <v>8625000</v>
      </c>
      <c r="M1362" s="8" t="n">
        <v>8625000</v>
      </c>
      <c r="N1362" s="8" t="n">
        <v>8625000</v>
      </c>
      <c r="O1362" s="8" t="n">
        <v>8625000</v>
      </c>
    </row>
    <row r="1363">
      <c r="A1363" s="2" t="inlineStr">
        <is>
          <t>A134780</t>
        </is>
      </c>
      <c r="B1363" s="5" t="inlineStr">
        <is>
          <t>화진</t>
        </is>
      </c>
      <c r="C1363" s="2" t="inlineStr">
        <is>
          <t>상장주식수 (보통+우선)(주)</t>
        </is>
      </c>
      <c r="D1363" s="2" t="inlineStr">
        <is>
          <t>YEARLY</t>
        </is>
      </c>
      <c r="E1363" s="8" t="n"/>
      <c r="F1363" s="8" t="n"/>
      <c r="G1363" s="8" t="n"/>
      <c r="H1363" s="8" t="n"/>
      <c r="I1363" s="8" t="n"/>
      <c r="J1363" s="8" t="n">
        <v>12100000</v>
      </c>
      <c r="K1363" s="8" t="n">
        <v>12100000</v>
      </c>
      <c r="L1363" s="8" t="n">
        <v>12330000</v>
      </c>
      <c r="M1363" s="8" t="n">
        <v>12330000</v>
      </c>
      <c r="N1363" s="8" t="n">
        <v>12330000</v>
      </c>
      <c r="O1363" s="8" t="n">
        <v>12330000</v>
      </c>
    </row>
    <row r="1364">
      <c r="A1364" s="2" t="inlineStr">
        <is>
          <t>A050860</t>
        </is>
      </c>
      <c r="B1364" s="5" t="inlineStr">
        <is>
          <t>아세아텍</t>
        </is>
      </c>
      <c r="C1364" s="2" t="inlineStr">
        <is>
          <t>상장주식수 (보통+우선)(주)</t>
        </is>
      </c>
      <c r="D1364" s="2" t="inlineStr">
        <is>
          <t>YEARLY</t>
        </is>
      </c>
      <c r="E1364" s="8" t="n">
        <v>1132000</v>
      </c>
      <c r="F1364" s="8" t="n">
        <v>13100000</v>
      </c>
      <c r="G1364" s="8" t="n">
        <v>13100000</v>
      </c>
      <c r="H1364" s="8" t="n">
        <v>13100000</v>
      </c>
      <c r="I1364" s="8" t="n">
        <v>17500000</v>
      </c>
      <c r="J1364" s="8" t="n">
        <v>17500000</v>
      </c>
      <c r="K1364" s="8" t="n">
        <v>17500000</v>
      </c>
      <c r="L1364" s="8" t="n">
        <v>17500000</v>
      </c>
      <c r="M1364" s="8" t="n">
        <v>17500000</v>
      </c>
      <c r="N1364" s="8" t="n">
        <v>17500000</v>
      </c>
      <c r="O1364" s="8" t="n">
        <v>17500000</v>
      </c>
    </row>
    <row r="1365">
      <c r="A1365" s="2" t="inlineStr">
        <is>
          <t>A025440</t>
        </is>
      </c>
      <c r="B1365" s="5" t="inlineStr">
        <is>
          <t>대성엘텍</t>
        </is>
      </c>
      <c r="C1365" s="2" t="inlineStr">
        <is>
          <t>상장주식수 (보통+우선)(주)</t>
        </is>
      </c>
      <c r="D1365" s="2" t="inlineStr">
        <is>
          <t>YEARLY</t>
        </is>
      </c>
      <c r="E1365" s="8" t="n">
        <v>17964868</v>
      </c>
      <c r="F1365" s="8" t="n">
        <v>17964868</v>
      </c>
      <c r="G1365" s="8" t="n">
        <v>17964868</v>
      </c>
      <c r="H1365" s="8" t="n">
        <v>32457668</v>
      </c>
      <c r="I1365" s="8" t="n">
        <v>41688438</v>
      </c>
      <c r="J1365" s="8" t="n">
        <v>41688438</v>
      </c>
      <c r="K1365" s="8" t="n">
        <v>51255006</v>
      </c>
      <c r="L1365" s="8" t="n">
        <v>68755006</v>
      </c>
      <c r="M1365" s="8" t="n">
        <v>68755006</v>
      </c>
      <c r="N1365" s="8" t="n">
        <v>68755006</v>
      </c>
      <c r="O1365" s="8" t="n">
        <v>68755006</v>
      </c>
    </row>
    <row r="1366">
      <c r="A1366" s="2" t="inlineStr">
        <is>
          <t>A039290</t>
        </is>
      </c>
      <c r="B1366" s="5" t="inlineStr">
        <is>
          <t>인포뱅크</t>
        </is>
      </c>
      <c r="C1366" s="2" t="inlineStr">
        <is>
          <t>상장주식수 (보통+우선)(주)</t>
        </is>
      </c>
      <c r="D1366" s="2" t="inlineStr">
        <is>
          <t>YEARLY</t>
        </is>
      </c>
      <c r="E1366" s="8" t="n">
        <v>8013300</v>
      </c>
      <c r="F1366" s="8" t="n">
        <v>8535648</v>
      </c>
      <c r="G1366" s="8" t="n">
        <v>8649178</v>
      </c>
      <c r="H1366" s="8" t="n">
        <v>8672628</v>
      </c>
      <c r="I1366" s="8" t="n">
        <v>8693978</v>
      </c>
      <c r="J1366" s="8" t="n">
        <v>8693978</v>
      </c>
      <c r="K1366" s="8" t="n">
        <v>8693978</v>
      </c>
      <c r="L1366" s="8" t="n">
        <v>8693978</v>
      </c>
      <c r="M1366" s="8" t="n">
        <v>8693978</v>
      </c>
      <c r="N1366" s="8" t="n">
        <v>8693978</v>
      </c>
      <c r="O1366" s="8" t="n">
        <v>8693978</v>
      </c>
    </row>
    <row r="1367">
      <c r="A1367" s="2" t="inlineStr">
        <is>
          <t>A056700</t>
        </is>
      </c>
      <c r="B1367" s="5" t="inlineStr">
        <is>
          <t>신화인터텍</t>
        </is>
      </c>
      <c r="C1367" s="2" t="inlineStr">
        <is>
          <t>상장주식수 (보통+우선)(주)</t>
        </is>
      </c>
      <c r="D1367" s="2" t="inlineStr">
        <is>
          <t>YEARLY</t>
        </is>
      </c>
      <c r="E1367" s="9" t="n">
        <v>10855881</v>
      </c>
      <c r="F1367" s="9" t="n">
        <v>18216437</v>
      </c>
      <c r="G1367" s="9" t="n">
        <v>18245806</v>
      </c>
      <c r="H1367" s="9" t="n">
        <v>18462137</v>
      </c>
      <c r="I1367" s="9" t="n">
        <v>19162137</v>
      </c>
      <c r="J1367" s="9" t="n">
        <v>19162137</v>
      </c>
      <c r="K1367" s="9" t="n">
        <v>20874812</v>
      </c>
      <c r="L1367" s="9" t="n">
        <v>24125759</v>
      </c>
      <c r="M1367" s="9" t="n">
        <v>24304554</v>
      </c>
      <c r="N1367" s="9" t="n">
        <v>29135091</v>
      </c>
      <c r="O1367" s="9" t="n">
        <v>29135091</v>
      </c>
    </row>
    <row r="1368">
      <c r="A1368" s="2" t="inlineStr">
        <is>
          <t>A037440</t>
        </is>
      </c>
      <c r="B1368" s="5" t="inlineStr">
        <is>
          <t>희림</t>
        </is>
      </c>
      <c r="C1368" s="2" t="inlineStr">
        <is>
          <t>상장주식수 (보통+우선)(주)</t>
        </is>
      </c>
      <c r="D1368" s="2" t="inlineStr">
        <is>
          <t>YEARLY</t>
        </is>
      </c>
      <c r="E1368" s="9" t="n">
        <v>5454026</v>
      </c>
      <c r="F1368" s="9" t="n">
        <v>6452863</v>
      </c>
      <c r="G1368" s="9" t="n">
        <v>12905726</v>
      </c>
      <c r="H1368" s="9" t="n">
        <v>13408551</v>
      </c>
      <c r="I1368" s="9" t="n">
        <v>13922475</v>
      </c>
      <c r="J1368" s="9" t="n">
        <v>13922475</v>
      </c>
      <c r="K1368" s="9" t="n">
        <v>13922475</v>
      </c>
      <c r="L1368" s="9" t="n">
        <v>13922475</v>
      </c>
      <c r="M1368" s="9" t="n">
        <v>13922475</v>
      </c>
      <c r="N1368" s="9" t="n">
        <v>13922475</v>
      </c>
      <c r="O1368" s="9" t="n">
        <v>13922475</v>
      </c>
    </row>
    <row r="1369">
      <c r="A1369" s="2" t="inlineStr">
        <is>
          <t>A032790</t>
        </is>
      </c>
      <c r="B1369" s="5" t="inlineStr">
        <is>
          <t>엠젠플러스</t>
        </is>
      </c>
      <c r="C1369" s="2" t="inlineStr">
        <is>
          <t>상장주식수 (보통+우선)(주)</t>
        </is>
      </c>
      <c r="D1369" s="2" t="inlineStr">
        <is>
          <t>YEARLY</t>
        </is>
      </c>
      <c r="E1369" s="9" t="n">
        <v>15483220</v>
      </c>
      <c r="F1369" s="9" t="n">
        <v>15483220</v>
      </c>
      <c r="G1369" s="9" t="n">
        <v>15483220</v>
      </c>
      <c r="H1369" s="9" t="n">
        <v>15417559</v>
      </c>
      <c r="I1369" s="9" t="n">
        <v>29764668</v>
      </c>
      <c r="J1369" s="9" t="n">
        <v>31764668</v>
      </c>
      <c r="K1369" s="9" t="n">
        <v>33034318</v>
      </c>
      <c r="L1369" s="9" t="n">
        <v>36970173</v>
      </c>
      <c r="M1369" s="9" t="n">
        <v>39882737</v>
      </c>
      <c r="N1369" s="9" t="n">
        <v>10502030</v>
      </c>
      <c r="O1369" s="9" t="n">
        <v>10502030</v>
      </c>
    </row>
    <row r="1370">
      <c r="A1370" s="2" t="inlineStr">
        <is>
          <t>A192390</t>
        </is>
      </c>
      <c r="B1370" s="5" t="inlineStr">
        <is>
          <t>윈하이텍</t>
        </is>
      </c>
      <c r="C1370" s="2" t="inlineStr">
        <is>
          <t>상장주식수 (보통+우선)(주)</t>
        </is>
      </c>
      <c r="D1370" s="2" t="inlineStr">
        <is>
          <t>YEARLY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>
        <v>6600300</v>
      </c>
      <c r="N1370" s="9" t="n">
        <v>9863089</v>
      </c>
      <c r="O1370" s="9" t="n">
        <v>9863089</v>
      </c>
    </row>
    <row r="1371">
      <c r="A1371" s="2" t="inlineStr">
        <is>
          <t>A210540</t>
        </is>
      </c>
      <c r="B1371" s="5" t="inlineStr">
        <is>
          <t>디와이파워</t>
        </is>
      </c>
      <c r="C1371" s="2" t="inlineStr">
        <is>
          <t>상장주식수 (보통+우선)(주)</t>
        </is>
      </c>
      <c r="D1371" s="2" t="inlineStr">
        <is>
          <t>YEARLY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>
        <v>11041708</v>
      </c>
      <c r="O1371" s="9" t="n">
        <v>11041708</v>
      </c>
    </row>
    <row r="1372">
      <c r="A1372" s="2" t="inlineStr">
        <is>
          <t>A092220</t>
        </is>
      </c>
      <c r="B1372" s="5" t="inlineStr">
        <is>
          <t>KEC</t>
        </is>
      </c>
      <c r="C1372" s="2" t="inlineStr">
        <is>
          <t>상장주식수 (보통+우선)(주)</t>
        </is>
      </c>
      <c r="D1372" s="2" t="inlineStr">
        <is>
          <t>YEARLY</t>
        </is>
      </c>
      <c r="E1372" s="8" t="n">
        <v>60410980</v>
      </c>
      <c r="F1372" s="8" t="n">
        <v>60410980</v>
      </c>
      <c r="G1372" s="8" t="n">
        <v>60410980</v>
      </c>
      <c r="H1372" s="8" t="n">
        <v>131410980</v>
      </c>
      <c r="I1372" s="8" t="n">
        <v>131410980</v>
      </c>
      <c r="J1372" s="8" t="n">
        <v>142116198</v>
      </c>
      <c r="K1372" s="8" t="n">
        <v>182185201</v>
      </c>
      <c r="L1372" s="8" t="n">
        <v>59047384</v>
      </c>
      <c r="M1372" s="8" t="n">
        <v>59047384</v>
      </c>
      <c r="N1372" s="8" t="n">
        <v>59047384</v>
      </c>
      <c r="O1372" s="8" t="n">
        <v>59047384</v>
      </c>
    </row>
    <row r="1373">
      <c r="A1373" s="2" t="inlineStr">
        <is>
          <t>A009310</t>
        </is>
      </c>
      <c r="B1373" s="5" t="inlineStr">
        <is>
          <t>참엔지니어링</t>
        </is>
      </c>
      <c r="C1373" s="2" t="inlineStr">
        <is>
          <t>상장주식수 (보통+우선)(주)</t>
        </is>
      </c>
      <c r="D1373" s="2" t="inlineStr">
        <is>
          <t>YEARLY</t>
        </is>
      </c>
      <c r="E1373" s="8" t="n">
        <v>11813418</v>
      </c>
      <c r="F1373" s="8" t="n">
        <v>16352599</v>
      </c>
      <c r="G1373" s="8" t="n">
        <v>16393331</v>
      </c>
      <c r="H1373" s="8" t="n">
        <v>29402571</v>
      </c>
      <c r="I1373" s="8" t="n">
        <v>31832113</v>
      </c>
      <c r="J1373" s="8" t="n">
        <v>32639841</v>
      </c>
      <c r="K1373" s="8" t="n">
        <v>32639841</v>
      </c>
      <c r="L1373" s="8" t="n">
        <v>32639841</v>
      </c>
      <c r="M1373" s="8" t="n">
        <v>32639841</v>
      </c>
      <c r="N1373" s="8" t="n">
        <v>36524845</v>
      </c>
      <c r="O1373" s="8" t="n">
        <v>40409849</v>
      </c>
    </row>
    <row r="1374">
      <c r="A1374" s="2" t="inlineStr">
        <is>
          <t>A006740</t>
        </is>
      </c>
      <c r="B1374" s="5" t="inlineStr">
        <is>
          <t>영풍제지</t>
        </is>
      </c>
      <c r="C1374" s="2" t="inlineStr">
        <is>
          <t>상장주식수 (보통+우선)(주)</t>
        </is>
      </c>
      <c r="D1374" s="2" t="inlineStr">
        <is>
          <t>YEARLY</t>
        </is>
      </c>
      <c r="E1374" s="8" t="n">
        <v>2220000</v>
      </c>
      <c r="F1374" s="8" t="n">
        <v>2220000</v>
      </c>
      <c r="G1374" s="8" t="n">
        <v>2220000</v>
      </c>
      <c r="H1374" s="8" t="n">
        <v>2220000</v>
      </c>
      <c r="I1374" s="8" t="n">
        <v>2220000</v>
      </c>
      <c r="J1374" s="8" t="n">
        <v>2220000</v>
      </c>
      <c r="K1374" s="8" t="n">
        <v>2220000</v>
      </c>
      <c r="L1374" s="8" t="n">
        <v>2220000</v>
      </c>
      <c r="M1374" s="8" t="n">
        <v>2220000</v>
      </c>
      <c r="N1374" s="8" t="n">
        <v>22200000</v>
      </c>
      <c r="O1374" s="8" t="n">
        <v>22200000</v>
      </c>
    </row>
    <row r="1375">
      <c r="A1375" s="2" t="inlineStr">
        <is>
          <t>A182360</t>
        </is>
      </c>
      <c r="B1375" s="5" t="inlineStr">
        <is>
          <t>큐브엔터</t>
        </is>
      </c>
      <c r="C1375" s="2" t="inlineStr">
        <is>
          <t>상장주식수 (보통+우선)(주)</t>
        </is>
      </c>
      <c r="D1375" s="2" t="inlineStr">
        <is>
          <t>YEARLY</t>
        </is>
      </c>
      <c r="E1375" s="8" t="n"/>
      <c r="F1375" s="8" t="n"/>
      <c r="G1375" s="8" t="n"/>
      <c r="H1375" s="8" t="n"/>
      <c r="I1375" s="8" t="n"/>
      <c r="J1375" s="8" t="n"/>
      <c r="K1375" s="8" t="n"/>
      <c r="L1375" s="8" t="n">
        <v>7000000</v>
      </c>
      <c r="M1375" s="8" t="n">
        <v>7000000</v>
      </c>
      <c r="N1375" s="8" t="n">
        <v>25597767</v>
      </c>
      <c r="O1375" s="8" t="n">
        <v>25597767</v>
      </c>
    </row>
    <row r="1376">
      <c r="A1376" s="2" t="inlineStr">
        <is>
          <t>A011500</t>
        </is>
      </c>
      <c r="B1376" s="5" t="inlineStr">
        <is>
          <t>한농화성</t>
        </is>
      </c>
      <c r="C1376" s="2" t="inlineStr">
        <is>
          <t>상장주식수 (보통+우선)(주)</t>
        </is>
      </c>
      <c r="D1376" s="2" t="inlineStr">
        <is>
          <t>YEARLY</t>
        </is>
      </c>
      <c r="E1376" s="8" t="n">
        <v>1440000</v>
      </c>
      <c r="F1376" s="8" t="n">
        <v>1440000</v>
      </c>
      <c r="G1376" s="8" t="n">
        <v>14400000</v>
      </c>
      <c r="H1376" s="8" t="n">
        <v>14400000</v>
      </c>
      <c r="I1376" s="8" t="n">
        <v>15637042</v>
      </c>
      <c r="J1376" s="8" t="n">
        <v>15637042</v>
      </c>
      <c r="K1376" s="8" t="n">
        <v>15637042</v>
      </c>
      <c r="L1376" s="8" t="n">
        <v>15637042</v>
      </c>
      <c r="M1376" s="8" t="n">
        <v>15637042</v>
      </c>
      <c r="N1376" s="8" t="n">
        <v>15637042</v>
      </c>
      <c r="O1376" s="8" t="n">
        <v>15637042</v>
      </c>
    </row>
    <row r="1377">
      <c r="A1377" s="2" t="inlineStr">
        <is>
          <t>A089140</t>
        </is>
      </c>
      <c r="B1377" s="5" t="inlineStr">
        <is>
          <t>넥스턴</t>
        </is>
      </c>
      <c r="C1377" s="2" t="inlineStr">
        <is>
          <t>상장주식수 (보통+우선)(주)</t>
        </is>
      </c>
      <c r="D1377" s="2" t="inlineStr">
        <is>
          <t>YEARLY</t>
        </is>
      </c>
      <c r="E1377" s="9" t="n">
        <v>5800000</v>
      </c>
      <c r="F1377" s="9" t="n">
        <v>5800000</v>
      </c>
      <c r="G1377" s="9" t="n">
        <v>5800000</v>
      </c>
      <c r="H1377" s="9" t="n">
        <v>5800000</v>
      </c>
      <c r="I1377" s="9" t="n">
        <v>5800000</v>
      </c>
      <c r="J1377" s="9" t="n">
        <v>5800000</v>
      </c>
      <c r="K1377" s="9" t="n">
        <v>5800000</v>
      </c>
      <c r="L1377" s="9" t="n">
        <v>5800000</v>
      </c>
      <c r="M1377" s="9" t="n">
        <v>5800000</v>
      </c>
      <c r="N1377" s="9" t="n">
        <v>5800000</v>
      </c>
      <c r="O1377" s="9" t="n">
        <v>5800000</v>
      </c>
    </row>
    <row r="1378">
      <c r="A1378" s="2" t="inlineStr">
        <is>
          <t>A013810</t>
        </is>
      </c>
      <c r="B1378" s="5" t="inlineStr">
        <is>
          <t>스페코</t>
        </is>
      </c>
      <c r="C1378" s="2" t="inlineStr">
        <is>
          <t>상장주식수 (보통+우선)(주)</t>
        </is>
      </c>
      <c r="D1378" s="2" t="inlineStr">
        <is>
          <t>YEARLY</t>
        </is>
      </c>
      <c r="E1378" s="9" t="n">
        <v>11120000</v>
      </c>
      <c r="F1378" s="9" t="n">
        <v>12450902</v>
      </c>
      <c r="G1378" s="9" t="n">
        <v>12450902</v>
      </c>
      <c r="H1378" s="9" t="n">
        <v>12450902</v>
      </c>
      <c r="I1378" s="9" t="n">
        <v>12450902</v>
      </c>
      <c r="J1378" s="9" t="n">
        <v>12450902</v>
      </c>
      <c r="K1378" s="9" t="n">
        <v>12982110</v>
      </c>
      <c r="L1378" s="9" t="n">
        <v>12982110</v>
      </c>
      <c r="M1378" s="9" t="n">
        <v>12982110</v>
      </c>
      <c r="N1378" s="9" t="n">
        <v>13818790</v>
      </c>
      <c r="O1378" s="9" t="n">
        <v>13818790</v>
      </c>
    </row>
    <row r="1379">
      <c r="A1379" s="2" t="inlineStr">
        <is>
          <t>A017000</t>
        </is>
      </c>
      <c r="B1379" s="5" t="inlineStr">
        <is>
          <t>신원종합개발</t>
        </is>
      </c>
      <c r="C1379" s="2" t="inlineStr">
        <is>
          <t>상장주식수 (보통+우선)(주)</t>
        </is>
      </c>
      <c r="D1379" s="2" t="inlineStr">
        <is>
          <t>YEARLY</t>
        </is>
      </c>
      <c r="E1379" s="9" t="n">
        <v>50340139</v>
      </c>
      <c r="F1379" s="9" t="n">
        <v>50340139</v>
      </c>
      <c r="G1379" s="9" t="n">
        <v>50340139</v>
      </c>
      <c r="H1379" s="9" t="n">
        <v>100680278</v>
      </c>
      <c r="I1379" s="9" t="n">
        <v>100680278</v>
      </c>
      <c r="J1379" s="9" t="n">
        <v>100680278</v>
      </c>
      <c r="K1379" s="9" t="n">
        <v>100680278</v>
      </c>
      <c r="L1379" s="9" t="n">
        <v>100680278</v>
      </c>
      <c r="M1379" s="9" t="n">
        <v>100680278</v>
      </c>
      <c r="N1379" s="9" t="n">
        <v>10068027</v>
      </c>
      <c r="O1379" s="9" t="n">
        <v>10068027</v>
      </c>
    </row>
    <row r="1380">
      <c r="A1380" s="2" t="inlineStr">
        <is>
          <t>A061970</t>
        </is>
      </c>
      <c r="B1380" s="5" t="inlineStr">
        <is>
          <t>엘비세미콘</t>
        </is>
      </c>
      <c r="C1380" s="2" t="inlineStr">
        <is>
          <t>상장주식수 (보통+우선)(주)</t>
        </is>
      </c>
      <c r="D1380" s="2" t="inlineStr">
        <is>
          <t>YEARLY</t>
        </is>
      </c>
      <c r="E1380" s="9" t="n"/>
      <c r="F1380" s="9" t="n"/>
      <c r="G1380" s="9" t="n"/>
      <c r="H1380" s="9" t="n"/>
      <c r="I1380" s="9" t="n"/>
      <c r="J1380" s="9" t="n">
        <v>43274592</v>
      </c>
      <c r="K1380" s="9" t="n">
        <v>43694592</v>
      </c>
      <c r="L1380" s="9" t="n">
        <v>43744592</v>
      </c>
      <c r="M1380" s="9" t="n">
        <v>43784592</v>
      </c>
      <c r="N1380" s="9" t="n">
        <v>43784592</v>
      </c>
      <c r="O1380" s="9" t="n">
        <v>43784592</v>
      </c>
    </row>
    <row r="1381">
      <c r="A1381" s="2" t="inlineStr">
        <is>
          <t>A023350</t>
        </is>
      </c>
      <c r="B1381" s="5" t="inlineStr">
        <is>
          <t>한국종합기술</t>
        </is>
      </c>
      <c r="C1381" s="2" t="inlineStr">
        <is>
          <t>상장주식수 (보통+우선)(주)</t>
        </is>
      </c>
      <c r="D1381" s="2" t="inlineStr">
        <is>
          <t>YEARLY</t>
        </is>
      </c>
      <c r="E1381" s="9" t="n"/>
      <c r="F1381" s="9" t="n"/>
      <c r="G1381" s="9" t="n"/>
      <c r="H1381" s="9" t="n"/>
      <c r="I1381" s="9" t="n"/>
      <c r="J1381" s="9" t="n">
        <v>10950000</v>
      </c>
      <c r="K1381" s="9" t="n">
        <v>10950000</v>
      </c>
      <c r="L1381" s="9" t="n">
        <v>10950000</v>
      </c>
      <c r="M1381" s="9" t="n">
        <v>10950000</v>
      </c>
      <c r="N1381" s="9" t="n">
        <v>10950000</v>
      </c>
      <c r="O1381" s="9" t="n">
        <v>10950000</v>
      </c>
    </row>
    <row r="1382">
      <c r="A1382" s="2" t="inlineStr">
        <is>
          <t>A009180</t>
        </is>
      </c>
      <c r="B1382" s="5" t="inlineStr">
        <is>
          <t>한솔로지스틱스</t>
        </is>
      </c>
      <c r="C1382" s="2" t="inlineStr">
        <is>
          <t>상장주식수 (보통+우선)(주)</t>
        </is>
      </c>
      <c r="D1382" s="2" t="inlineStr">
        <is>
          <t>YEARLY</t>
        </is>
      </c>
      <c r="E1382" s="8" t="n">
        <v>49188209</v>
      </c>
      <c r="F1382" s="8" t="n">
        <v>47983752</v>
      </c>
      <c r="G1382" s="8" t="n">
        <v>47983752</v>
      </c>
      <c r="H1382" s="8" t="n">
        <v>47983752</v>
      </c>
      <c r="I1382" s="8" t="n">
        <v>47983752</v>
      </c>
      <c r="J1382" s="8" t="n">
        <v>47983752</v>
      </c>
      <c r="K1382" s="8" t="n">
        <v>47983752</v>
      </c>
      <c r="L1382" s="8" t="n">
        <v>47983752</v>
      </c>
      <c r="M1382" s="8" t="n">
        <v>48003452</v>
      </c>
      <c r="N1382" s="8" t="n">
        <v>16477425</v>
      </c>
      <c r="O1382" s="8" t="n">
        <v>16477425</v>
      </c>
    </row>
    <row r="1383">
      <c r="A1383" s="2" t="inlineStr">
        <is>
          <t>A096610</t>
        </is>
      </c>
      <c r="B1383" s="5" t="inlineStr">
        <is>
          <t>알에프세미</t>
        </is>
      </c>
      <c r="C1383" s="2" t="inlineStr">
        <is>
          <t>상장주식수 (보통+우선)(주)</t>
        </is>
      </c>
      <c r="D1383" s="2" t="inlineStr">
        <is>
          <t>YEARLY</t>
        </is>
      </c>
      <c r="E1383" s="8" t="n"/>
      <c r="F1383" s="8" t="n">
        <v>5413980</v>
      </c>
      <c r="G1383" s="8" t="n">
        <v>5413980</v>
      </c>
      <c r="H1383" s="8" t="n">
        <v>5413980</v>
      </c>
      <c r="I1383" s="8" t="n">
        <v>5413980</v>
      </c>
      <c r="J1383" s="8" t="n">
        <v>8120970</v>
      </c>
      <c r="K1383" s="8" t="n">
        <v>8120970</v>
      </c>
      <c r="L1383" s="8" t="n">
        <v>8120970</v>
      </c>
      <c r="M1383" s="8" t="n">
        <v>8120970</v>
      </c>
      <c r="N1383" s="8" t="n">
        <v>8120970</v>
      </c>
      <c r="O1383" s="8" t="n">
        <v>8120970</v>
      </c>
    </row>
    <row r="1384">
      <c r="A1384" s="2" t="inlineStr">
        <is>
          <t>A137950</t>
        </is>
      </c>
      <c r="B1384" s="5" t="inlineStr">
        <is>
          <t>제이씨케미칼</t>
        </is>
      </c>
      <c r="C1384" s="2" t="inlineStr">
        <is>
          <t>상장주식수 (보통+우선)(주)</t>
        </is>
      </c>
      <c r="D1384" s="2" t="inlineStr">
        <is>
          <t>YEARLY</t>
        </is>
      </c>
      <c r="E1384" s="8" t="n"/>
      <c r="F1384" s="8" t="n"/>
      <c r="G1384" s="8" t="n"/>
      <c r="H1384" s="8" t="n"/>
      <c r="I1384" s="8" t="n"/>
      <c r="J1384" s="8" t="n">
        <v>13340000</v>
      </c>
      <c r="K1384" s="8" t="n">
        <v>13340000</v>
      </c>
      <c r="L1384" s="8" t="n">
        <v>13340000</v>
      </c>
      <c r="M1384" s="8" t="n">
        <v>13340000</v>
      </c>
      <c r="N1384" s="8" t="n">
        <v>13340000</v>
      </c>
      <c r="O1384" s="8" t="n">
        <v>19343000</v>
      </c>
    </row>
    <row r="1385">
      <c r="A1385" s="2" t="inlineStr">
        <is>
          <t>A010170</t>
        </is>
      </c>
      <c r="B1385" s="5" t="inlineStr">
        <is>
          <t>대한광통신</t>
        </is>
      </c>
      <c r="C1385" s="2" t="inlineStr">
        <is>
          <t>상장주식수 (보통+우선)(주)</t>
        </is>
      </c>
      <c r="D1385" s="2" t="inlineStr">
        <is>
          <t>YEARLY</t>
        </is>
      </c>
      <c r="E1385" s="8" t="n">
        <v>10080000</v>
      </c>
      <c r="F1385" s="8" t="n">
        <v>14806939</v>
      </c>
      <c r="G1385" s="8" t="n">
        <v>14806939</v>
      </c>
      <c r="H1385" s="8" t="n">
        <v>14806939</v>
      </c>
      <c r="I1385" s="8" t="n">
        <v>15113621</v>
      </c>
      <c r="J1385" s="8" t="n">
        <v>22528072</v>
      </c>
      <c r="K1385" s="8" t="n">
        <v>33962073</v>
      </c>
      <c r="L1385" s="8" t="n">
        <v>46962073</v>
      </c>
      <c r="M1385" s="8" t="n">
        <v>46962073</v>
      </c>
      <c r="N1385" s="8" t="n">
        <v>46962073</v>
      </c>
      <c r="O1385" s="8" t="n">
        <v>46962073</v>
      </c>
    </row>
    <row r="1386">
      <c r="A1386" s="2" t="inlineStr">
        <is>
          <t>A010660</t>
        </is>
      </c>
      <c r="B1386" s="5" t="inlineStr">
        <is>
          <t>화천기계</t>
        </is>
      </c>
      <c r="C1386" s="2" t="inlineStr">
        <is>
          <t>상장주식수 (보통+우선)(주)</t>
        </is>
      </c>
      <c r="D1386" s="2" t="inlineStr">
        <is>
          <t>YEARLY</t>
        </is>
      </c>
      <c r="E1386" s="8" t="n">
        <v>2200000</v>
      </c>
      <c r="F1386" s="8" t="n">
        <v>2200000</v>
      </c>
      <c r="G1386" s="8" t="n">
        <v>2200000</v>
      </c>
      <c r="H1386" s="8" t="n">
        <v>2200000</v>
      </c>
      <c r="I1386" s="8" t="n">
        <v>2200000</v>
      </c>
      <c r="J1386" s="8" t="n">
        <v>2200000</v>
      </c>
      <c r="K1386" s="8" t="n">
        <v>2200000</v>
      </c>
      <c r="L1386" s="8" t="n">
        <v>2200000</v>
      </c>
      <c r="M1386" s="8" t="n">
        <v>2200000</v>
      </c>
      <c r="N1386" s="8" t="n">
        <v>2200000</v>
      </c>
      <c r="O1386" s="8" t="n">
        <v>2200000</v>
      </c>
    </row>
    <row r="1387">
      <c r="A1387" s="2" t="inlineStr">
        <is>
          <t>A021050</t>
        </is>
      </c>
      <c r="B1387" s="5" t="inlineStr">
        <is>
          <t>서원</t>
        </is>
      </c>
      <c r="C1387" s="2" t="inlineStr">
        <is>
          <t>상장주식수 (보통+우선)(주)</t>
        </is>
      </c>
      <c r="D1387" s="2" t="inlineStr">
        <is>
          <t>YEARLY</t>
        </is>
      </c>
      <c r="E1387" s="9" t="n">
        <v>2797459</v>
      </c>
      <c r="F1387" s="9" t="n">
        <v>2797459</v>
      </c>
      <c r="G1387" s="9" t="n">
        <v>27974590</v>
      </c>
      <c r="H1387" s="9" t="n">
        <v>27974590</v>
      </c>
      <c r="I1387" s="9" t="n">
        <v>27974590</v>
      </c>
      <c r="J1387" s="9" t="n">
        <v>27974590</v>
      </c>
      <c r="K1387" s="9" t="n">
        <v>27974590</v>
      </c>
      <c r="L1387" s="9" t="n">
        <v>27974590</v>
      </c>
      <c r="M1387" s="9" t="n">
        <v>27974590</v>
      </c>
      <c r="N1387" s="9" t="n">
        <v>27974590</v>
      </c>
      <c r="O1387" s="9" t="n">
        <v>27974590</v>
      </c>
    </row>
    <row r="1388">
      <c r="A1388" s="2" t="inlineStr">
        <is>
          <t>A049550</t>
        </is>
      </c>
      <c r="B1388" s="5" t="inlineStr">
        <is>
          <t>잉크테크</t>
        </is>
      </c>
      <c r="C1388" s="2" t="inlineStr">
        <is>
          <t>상장주식수 (보통+우선)(주)</t>
        </is>
      </c>
      <c r="D1388" s="2" t="inlineStr">
        <is>
          <t>YEARLY</t>
        </is>
      </c>
      <c r="E1388" s="9" t="n">
        <v>7731000</v>
      </c>
      <c r="F1388" s="9" t="n">
        <v>7731000</v>
      </c>
      <c r="G1388" s="9" t="n">
        <v>7731000</v>
      </c>
      <c r="H1388" s="9" t="n">
        <v>7731000</v>
      </c>
      <c r="I1388" s="9" t="n">
        <v>7731000</v>
      </c>
      <c r="J1388" s="9" t="n">
        <v>7731000</v>
      </c>
      <c r="K1388" s="9" t="n">
        <v>8041598</v>
      </c>
      <c r="L1388" s="9" t="n">
        <v>8371665</v>
      </c>
      <c r="M1388" s="9" t="n">
        <v>8678270</v>
      </c>
      <c r="N1388" s="9" t="n">
        <v>8678270</v>
      </c>
      <c r="O1388" s="9" t="n">
        <v>8678270</v>
      </c>
    </row>
    <row r="1389">
      <c r="A1389" s="2" t="inlineStr">
        <is>
          <t>A033310</t>
        </is>
      </c>
      <c r="B1389" s="5" t="inlineStr">
        <is>
          <t>디케이디앤아이</t>
        </is>
      </c>
      <c r="C1389" s="2" t="inlineStr">
        <is>
          <t>상장주식수 (보통+우선)(주)</t>
        </is>
      </c>
      <c r="D1389" s="2" t="inlineStr">
        <is>
          <t>YEARLY</t>
        </is>
      </c>
      <c r="E1389" s="9" t="n">
        <v>21665267</v>
      </c>
      <c r="F1389" s="9" t="n">
        <v>21972411</v>
      </c>
      <c r="G1389" s="9" t="n">
        <v>21972411</v>
      </c>
      <c r="H1389" s="9" t="n">
        <v>21972411</v>
      </c>
      <c r="I1389" s="9" t="n">
        <v>21972411</v>
      </c>
      <c r="J1389" s="9" t="n">
        <v>21972411</v>
      </c>
      <c r="K1389" s="9" t="n">
        <v>21972411</v>
      </c>
      <c r="L1389" s="9" t="n">
        <v>21972411</v>
      </c>
      <c r="M1389" s="9" t="n">
        <v>21972411</v>
      </c>
      <c r="N1389" s="9" t="n">
        <v>21972411</v>
      </c>
      <c r="O1389" s="9" t="n">
        <v>21972411</v>
      </c>
    </row>
    <row r="1390">
      <c r="A1390" s="2" t="inlineStr">
        <is>
          <t>A036640</t>
        </is>
      </c>
      <c r="B1390" s="5" t="inlineStr">
        <is>
          <t>HRS</t>
        </is>
      </c>
      <c r="C1390" s="2" t="inlineStr">
        <is>
          <t>상장주식수 (보통+우선)(주)</t>
        </is>
      </c>
      <c r="D1390" s="2" t="inlineStr">
        <is>
          <t>YEARLY</t>
        </is>
      </c>
      <c r="E1390" s="9" t="n">
        <v>16354800</v>
      </c>
      <c r="F1390" s="9" t="n">
        <v>16354800</v>
      </c>
      <c r="G1390" s="9" t="n">
        <v>16354800</v>
      </c>
      <c r="H1390" s="9" t="n">
        <v>16354800</v>
      </c>
      <c r="I1390" s="9" t="n">
        <v>16354800</v>
      </c>
      <c r="J1390" s="9" t="n">
        <v>16354800</v>
      </c>
      <c r="K1390" s="9" t="n">
        <v>16354800</v>
      </c>
      <c r="L1390" s="9" t="n">
        <v>16354800</v>
      </c>
      <c r="M1390" s="9" t="n">
        <v>16354800</v>
      </c>
      <c r="N1390" s="9" t="n">
        <v>16354800</v>
      </c>
      <c r="O1390" s="9" t="n">
        <v>16354800</v>
      </c>
    </row>
    <row r="1391">
      <c r="A1391" s="2" t="inlineStr">
        <is>
          <t>A029480</t>
        </is>
      </c>
      <c r="B1391" s="5" t="inlineStr">
        <is>
          <t>케이디씨</t>
        </is>
      </c>
      <c r="C1391" s="2" t="inlineStr">
        <is>
          <t>상장주식수 (보통+우선)(주)</t>
        </is>
      </c>
      <c r="D1391" s="2" t="inlineStr">
        <is>
          <t>YEARLY</t>
        </is>
      </c>
      <c r="E1391" s="9" t="n">
        <v>40959750</v>
      </c>
      <c r="F1391" s="9" t="n">
        <v>56113721</v>
      </c>
      <c r="G1391" s="9" t="n">
        <v>62513721</v>
      </c>
      <c r="H1391" s="9" t="n">
        <v>77477069</v>
      </c>
      <c r="I1391" s="9" t="n">
        <v>82586538</v>
      </c>
      <c r="J1391" s="9" t="n">
        <v>123829699</v>
      </c>
      <c r="K1391" s="9" t="n">
        <v>129357005</v>
      </c>
      <c r="L1391" s="9" t="n">
        <v>18853386</v>
      </c>
      <c r="M1391" s="9" t="n">
        <v>18853386</v>
      </c>
      <c r="N1391" s="9" t="n">
        <v>22555655</v>
      </c>
      <c r="O1391" s="9" t="n">
        <v>22555655</v>
      </c>
    </row>
    <row r="1392">
      <c r="A1392" s="2" t="inlineStr">
        <is>
          <t>A046390</t>
        </is>
      </c>
      <c r="B1392" s="5" t="inlineStr">
        <is>
          <t>삼화네트웍스</t>
        </is>
      </c>
      <c r="C1392" s="2" t="inlineStr">
        <is>
          <t>상장주식수 (보통+우선)(주)</t>
        </is>
      </c>
      <c r="D1392" s="2" t="inlineStr">
        <is>
          <t>YEARLY</t>
        </is>
      </c>
      <c r="E1392" s="8" t="n">
        <v>13510998</v>
      </c>
      <c r="F1392" s="8" t="n">
        <v>34583049</v>
      </c>
      <c r="G1392" s="8" t="n">
        <v>34583049</v>
      </c>
      <c r="H1392" s="8" t="n">
        <v>34583049</v>
      </c>
      <c r="I1392" s="8" t="n">
        <v>36152407</v>
      </c>
      <c r="J1392" s="8" t="n">
        <v>37628304</v>
      </c>
      <c r="K1392" s="8" t="n">
        <v>37628304</v>
      </c>
      <c r="L1392" s="8" t="n">
        <v>41803553</v>
      </c>
      <c r="M1392" s="8" t="n">
        <v>42782933</v>
      </c>
      <c r="N1392" s="8" t="n">
        <v>42782933</v>
      </c>
      <c r="O1392" s="8" t="n">
        <v>42782933</v>
      </c>
    </row>
    <row r="1393">
      <c r="A1393" s="2" t="inlineStr">
        <is>
          <t>A023150</t>
        </is>
      </c>
      <c r="B1393" s="5" t="inlineStr">
        <is>
          <t>MH에탄올</t>
        </is>
      </c>
      <c r="C1393" s="2" t="inlineStr">
        <is>
          <t>상장주식수 (보통+우선)(주)</t>
        </is>
      </c>
      <c r="D1393" s="2" t="inlineStr">
        <is>
          <t>YEARLY</t>
        </is>
      </c>
      <c r="E1393" s="8" t="n">
        <v>7000000</v>
      </c>
      <c r="F1393" s="8" t="n">
        <v>7000000</v>
      </c>
      <c r="G1393" s="8" t="n">
        <v>7000000</v>
      </c>
      <c r="H1393" s="8" t="n">
        <v>7000000</v>
      </c>
      <c r="I1393" s="8" t="n">
        <v>7000000</v>
      </c>
      <c r="J1393" s="8" t="n">
        <v>7000000</v>
      </c>
      <c r="K1393" s="8" t="n">
        <v>7000000</v>
      </c>
      <c r="L1393" s="8" t="n">
        <v>7000000</v>
      </c>
      <c r="M1393" s="8" t="n">
        <v>7378526</v>
      </c>
      <c r="N1393" s="8" t="n">
        <v>7378526</v>
      </c>
      <c r="O1393" s="8" t="n">
        <v>7378526</v>
      </c>
    </row>
    <row r="1394">
      <c r="A1394" s="2" t="inlineStr">
        <is>
          <t>A150900</t>
        </is>
      </c>
      <c r="B1394" s="5" t="inlineStr">
        <is>
          <t>파수닷컴</t>
        </is>
      </c>
      <c r="C1394" s="2" t="inlineStr">
        <is>
          <t>상장주식수 (보통+우선)(주)</t>
        </is>
      </c>
      <c r="D1394" s="2" t="inlineStr">
        <is>
          <t>YEARLY</t>
        </is>
      </c>
      <c r="E1394" s="8" t="n"/>
      <c r="F1394" s="8" t="n"/>
      <c r="G1394" s="8" t="n"/>
      <c r="H1394" s="8" t="n"/>
      <c r="I1394" s="8" t="n"/>
      <c r="J1394" s="8" t="n"/>
      <c r="K1394" s="8" t="n"/>
      <c r="L1394" s="8" t="n">
        <v>7959695</v>
      </c>
      <c r="M1394" s="8" t="n">
        <v>7999695</v>
      </c>
      <c r="N1394" s="8" t="n">
        <v>8076695</v>
      </c>
      <c r="O1394" s="8" t="n">
        <v>8076695</v>
      </c>
    </row>
    <row r="1395">
      <c r="A1395" s="2" t="inlineStr">
        <is>
          <t>A073490</t>
        </is>
      </c>
      <c r="B1395" s="5" t="inlineStr">
        <is>
          <t>이노와이어리스</t>
        </is>
      </c>
      <c r="C1395" s="2" t="inlineStr">
        <is>
          <t>상장주식수 (보통+우선)(주)</t>
        </is>
      </c>
      <c r="D1395" s="2" t="inlineStr">
        <is>
          <t>YEARLY</t>
        </is>
      </c>
      <c r="E1395" s="8" t="n">
        <v>3800000</v>
      </c>
      <c r="F1395" s="8" t="n">
        <v>5877000</v>
      </c>
      <c r="G1395" s="8" t="n">
        <v>5980000</v>
      </c>
      <c r="H1395" s="8" t="n">
        <v>5980000</v>
      </c>
      <c r="I1395" s="8" t="n">
        <v>6002500</v>
      </c>
      <c r="J1395" s="8" t="n">
        <v>6002500</v>
      </c>
      <c r="K1395" s="8" t="n">
        <v>6002500</v>
      </c>
      <c r="L1395" s="8" t="n">
        <v>6002500</v>
      </c>
      <c r="M1395" s="8" t="n">
        <v>6002500</v>
      </c>
      <c r="N1395" s="8" t="n">
        <v>6002500</v>
      </c>
      <c r="O1395" s="8" t="n">
        <v>6002500</v>
      </c>
    </row>
    <row r="1396">
      <c r="A1396" s="2" t="inlineStr">
        <is>
          <t>A036220</t>
        </is>
      </c>
      <c r="B1396" s="5" t="inlineStr">
        <is>
          <t>인포피아</t>
        </is>
      </c>
      <c r="C1396" s="2" t="inlineStr">
        <is>
          <t>상장주식수 (보통+우선)(주)</t>
        </is>
      </c>
      <c r="D1396" s="2" t="inlineStr">
        <is>
          <t>YEARLY</t>
        </is>
      </c>
      <c r="E1396" s="8" t="n"/>
      <c r="F1396" s="8" t="n">
        <v>5000000</v>
      </c>
      <c r="G1396" s="8" t="n">
        <v>5000000</v>
      </c>
      <c r="H1396" s="8" t="n">
        <v>7435000</v>
      </c>
      <c r="I1396" s="8" t="n">
        <v>7510224</v>
      </c>
      <c r="J1396" s="8" t="n">
        <v>7861274</v>
      </c>
      <c r="K1396" s="8" t="n">
        <v>8688755</v>
      </c>
      <c r="L1396" s="8" t="n">
        <v>8688755</v>
      </c>
      <c r="M1396" s="8" t="n">
        <v>8688755</v>
      </c>
      <c r="N1396" s="8" t="n">
        <v>8696659</v>
      </c>
      <c r="O1396" s="8" t="n">
        <v>8797060</v>
      </c>
    </row>
    <row r="1397">
      <c r="A1397" s="2" t="inlineStr">
        <is>
          <t>A093230</t>
        </is>
      </c>
      <c r="B1397" s="5" t="inlineStr">
        <is>
          <t>이아이디</t>
        </is>
      </c>
      <c r="C1397" s="2" t="inlineStr">
        <is>
          <t>상장주식수 (보통+우선)(주)</t>
        </is>
      </c>
      <c r="D1397" s="2" t="inlineStr">
        <is>
          <t>YEARLY</t>
        </is>
      </c>
      <c r="E1397" s="9" t="n"/>
      <c r="F1397" s="9" t="n">
        <v>9583000</v>
      </c>
      <c r="G1397" s="9" t="n">
        <v>9583000</v>
      </c>
      <c r="H1397" s="9" t="n">
        <v>9583000</v>
      </c>
      <c r="I1397" s="9" t="n">
        <v>9583000</v>
      </c>
      <c r="J1397" s="9" t="n">
        <v>9583000</v>
      </c>
      <c r="K1397" s="9" t="n">
        <v>23957500</v>
      </c>
      <c r="L1397" s="9" t="n">
        <v>26497720</v>
      </c>
      <c r="M1397" s="9" t="n">
        <v>37097139</v>
      </c>
      <c r="N1397" s="9" t="n">
        <v>64101882</v>
      </c>
      <c r="O1397" s="9" t="n">
        <v>64101882</v>
      </c>
    </row>
    <row r="1398">
      <c r="A1398" s="2" t="inlineStr">
        <is>
          <t>A079000</t>
        </is>
      </c>
      <c r="B1398" s="5" t="inlineStr">
        <is>
          <t>와토스코리아</t>
        </is>
      </c>
      <c r="C1398" s="2" t="inlineStr">
        <is>
          <t>상장주식수 (보통+우선)(주)</t>
        </is>
      </c>
      <c r="D1398" s="2" t="inlineStr">
        <is>
          <t>YEARLY</t>
        </is>
      </c>
      <c r="E1398" s="9" t="n">
        <v>3500000</v>
      </c>
      <c r="F1398" s="9" t="n">
        <v>3500000</v>
      </c>
      <c r="G1398" s="9" t="n">
        <v>3500000</v>
      </c>
      <c r="H1398" s="9" t="n">
        <v>3500000</v>
      </c>
      <c r="I1398" s="9" t="n">
        <v>3500000</v>
      </c>
      <c r="J1398" s="9" t="n">
        <v>3850000</v>
      </c>
      <c r="K1398" s="9" t="n">
        <v>4200000</v>
      </c>
      <c r="L1398" s="9" t="n">
        <v>4550000</v>
      </c>
      <c r="M1398" s="9" t="n">
        <v>5200000</v>
      </c>
      <c r="N1398" s="9" t="n">
        <v>5700000</v>
      </c>
      <c r="O1398" s="9" t="n">
        <v>6300000</v>
      </c>
    </row>
    <row r="1399">
      <c r="A1399" s="2" t="inlineStr">
        <is>
          <t>A032820</t>
        </is>
      </c>
      <c r="B1399" s="5" t="inlineStr">
        <is>
          <t>우리기술</t>
        </is>
      </c>
      <c r="C1399" s="2" t="inlineStr">
        <is>
          <t>상장주식수 (보통+우선)(주)</t>
        </is>
      </c>
      <c r="D1399" s="2" t="inlineStr">
        <is>
          <t>YEARLY</t>
        </is>
      </c>
      <c r="E1399" s="9" t="n">
        <v>64788599</v>
      </c>
      <c r="F1399" s="9" t="n">
        <v>19806388</v>
      </c>
      <c r="G1399" s="9" t="n">
        <v>21739298</v>
      </c>
      <c r="H1399" s="9" t="n">
        <v>41652768</v>
      </c>
      <c r="I1399" s="9" t="n">
        <v>47504405</v>
      </c>
      <c r="J1399" s="9" t="n">
        <v>52511942</v>
      </c>
      <c r="K1399" s="9" t="n">
        <v>55527016</v>
      </c>
      <c r="L1399" s="9" t="n">
        <v>66204062</v>
      </c>
      <c r="M1399" s="9" t="n">
        <v>66204062</v>
      </c>
      <c r="N1399" s="9" t="n">
        <v>76854454</v>
      </c>
      <c r="O1399" s="9" t="n">
        <v>76854454</v>
      </c>
    </row>
    <row r="1400">
      <c r="A1400" s="2" t="inlineStr">
        <is>
          <t>A059090</t>
        </is>
      </c>
      <c r="B1400" s="5" t="inlineStr">
        <is>
          <t>미코</t>
        </is>
      </c>
      <c r="C1400" s="2" t="inlineStr">
        <is>
          <t>상장주식수 (보통+우선)(주)</t>
        </is>
      </c>
      <c r="D1400" s="2" t="inlineStr">
        <is>
          <t>YEARLY</t>
        </is>
      </c>
      <c r="E1400" s="9" t="n">
        <v>15018255</v>
      </c>
      <c r="F1400" s="9" t="n">
        <v>15018255</v>
      </c>
      <c r="G1400" s="9" t="n">
        <v>15494446</v>
      </c>
      <c r="H1400" s="9" t="n">
        <v>22494446</v>
      </c>
      <c r="I1400" s="9" t="n">
        <v>23911794</v>
      </c>
      <c r="J1400" s="9" t="n">
        <v>23911794</v>
      </c>
      <c r="K1400" s="9" t="n">
        <v>23911794</v>
      </c>
      <c r="L1400" s="9" t="n">
        <v>23911794</v>
      </c>
      <c r="M1400" s="9" t="n">
        <v>23911794</v>
      </c>
      <c r="N1400" s="9" t="n">
        <v>25935401</v>
      </c>
      <c r="O1400" s="9" t="n">
        <v>25935401</v>
      </c>
    </row>
    <row r="1401">
      <c r="A1401" s="2" t="inlineStr">
        <is>
          <t>A008110</t>
        </is>
      </c>
      <c r="B1401" s="5" t="inlineStr">
        <is>
          <t>대동전자</t>
        </is>
      </c>
      <c r="C1401" s="2" t="inlineStr">
        <is>
          <t>상장주식수 (보통+우선)(주)</t>
        </is>
      </c>
      <c r="D1401" s="2" t="inlineStr">
        <is>
          <t>YEARLY</t>
        </is>
      </c>
      <c r="E1401" s="9" t="n">
        <v>10000000</v>
      </c>
      <c r="F1401" s="9" t="n">
        <v>10000000</v>
      </c>
      <c r="G1401" s="9" t="n">
        <v>10000000</v>
      </c>
      <c r="H1401" s="9" t="n">
        <v>10000000</v>
      </c>
      <c r="I1401" s="9" t="n">
        <v>10000000</v>
      </c>
      <c r="J1401" s="9" t="n">
        <v>10490447</v>
      </c>
      <c r="K1401" s="9" t="n">
        <v>10490447</v>
      </c>
      <c r="L1401" s="9" t="n">
        <v>10490447</v>
      </c>
      <c r="M1401" s="9" t="n">
        <v>10490447</v>
      </c>
      <c r="N1401" s="9" t="n">
        <v>10490447</v>
      </c>
      <c r="O1401" s="9" t="n">
        <v>10490447</v>
      </c>
    </row>
    <row r="1402">
      <c r="A1402" s="2" t="inlineStr">
        <is>
          <t>A105550</t>
        </is>
      </c>
      <c r="B1402" s="5" t="inlineStr">
        <is>
          <t>트루윈</t>
        </is>
      </c>
      <c r="C1402" s="2" t="inlineStr">
        <is>
          <t>상장주식수 (보통+우선)(주)</t>
        </is>
      </c>
      <c r="D1402" s="2" t="inlineStr">
        <is>
          <t>YEARLY</t>
        </is>
      </c>
      <c r="E1402" s="8" t="n"/>
      <c r="F1402" s="8" t="n"/>
      <c r="G1402" s="8" t="n"/>
      <c r="H1402" s="8" t="n"/>
      <c r="I1402" s="8" t="n"/>
      <c r="J1402" s="8" t="n"/>
      <c r="K1402" s="8" t="n"/>
      <c r="L1402" s="8" t="n"/>
      <c r="M1402" s="8" t="n">
        <v>7439388</v>
      </c>
      <c r="N1402" s="8" t="n">
        <v>8239388</v>
      </c>
      <c r="O1402" s="8" t="n">
        <v>8239388</v>
      </c>
    </row>
    <row r="1403">
      <c r="A1403" s="2" t="inlineStr">
        <is>
          <t>A023430</t>
        </is>
      </c>
      <c r="B1403" s="5" t="inlineStr">
        <is>
          <t>인테그레이티드에너지</t>
        </is>
      </c>
      <c r="C1403" s="2" t="inlineStr">
        <is>
          <t>상장주식수 (보통+우선)(주)</t>
        </is>
      </c>
      <c r="D1403" s="2" t="inlineStr">
        <is>
          <t>YEARLY</t>
        </is>
      </c>
      <c r="E1403" s="8" t="n">
        <v>31290773</v>
      </c>
      <c r="F1403" s="8" t="n">
        <v>41046871</v>
      </c>
      <c r="G1403" s="8" t="n">
        <v>35400316</v>
      </c>
      <c r="H1403" s="8" t="n">
        <v>35400316</v>
      </c>
      <c r="I1403" s="8" t="n">
        <v>35400316</v>
      </c>
      <c r="J1403" s="8" t="n">
        <v>35400316</v>
      </c>
      <c r="K1403" s="8" t="n">
        <v>70800632</v>
      </c>
      <c r="L1403" s="8" t="n">
        <v>79528020</v>
      </c>
      <c r="M1403" s="8" t="n">
        <v>107344154</v>
      </c>
      <c r="N1403" s="8" t="n">
        <v>139256447</v>
      </c>
      <c r="O1403" s="8" t="n">
        <v>139256447</v>
      </c>
    </row>
    <row r="1404">
      <c r="A1404" s="2" t="inlineStr">
        <is>
          <t>A037760</t>
        </is>
      </c>
      <c r="B1404" s="5" t="inlineStr">
        <is>
          <t>쎄니트</t>
        </is>
      </c>
      <c r="C1404" s="2" t="inlineStr">
        <is>
          <t>상장주식수 (보통+우선)(주)</t>
        </is>
      </c>
      <c r="D1404" s="2" t="inlineStr">
        <is>
          <t>YEARLY</t>
        </is>
      </c>
      <c r="E1404" s="8" t="n">
        <v>28332400</v>
      </c>
      <c r="F1404" s="8" t="n">
        <v>29209593</v>
      </c>
      <c r="G1404" s="8" t="n">
        <v>38078009</v>
      </c>
      <c r="H1404" s="8" t="n">
        <v>16319371</v>
      </c>
      <c r="I1404" s="8" t="n">
        <v>23734932</v>
      </c>
      <c r="J1404" s="8" t="n">
        <v>23734932</v>
      </c>
      <c r="K1404" s="8" t="n">
        <v>23734932</v>
      </c>
      <c r="L1404" s="8" t="n">
        <v>32384932</v>
      </c>
      <c r="M1404" s="8" t="n">
        <v>32384932</v>
      </c>
      <c r="N1404" s="8" t="n">
        <v>32384932</v>
      </c>
      <c r="O1404" s="8" t="n">
        <v>32384932</v>
      </c>
    </row>
    <row r="1405">
      <c r="A1405" s="2" t="inlineStr">
        <is>
          <t>A032800</t>
        </is>
      </c>
      <c r="B1405" s="5" t="inlineStr">
        <is>
          <t>판타지오</t>
        </is>
      </c>
      <c r="C1405" s="2" t="inlineStr">
        <is>
          <t>상장주식수 (보통+우선)(주)</t>
        </is>
      </c>
      <c r="D1405" s="2" t="inlineStr">
        <is>
          <t>YEARLY</t>
        </is>
      </c>
      <c r="E1405" s="8" t="n">
        <v>61323947</v>
      </c>
      <c r="F1405" s="8" t="n">
        <v>7836994</v>
      </c>
      <c r="G1405" s="8" t="n">
        <v>17189783</v>
      </c>
      <c r="H1405" s="8" t="n">
        <v>23600225</v>
      </c>
      <c r="I1405" s="8" t="n">
        <v>23600225</v>
      </c>
      <c r="J1405" s="8" t="n">
        <v>23600225</v>
      </c>
      <c r="K1405" s="8" t="n">
        <v>23600225</v>
      </c>
      <c r="L1405" s="8" t="n">
        <v>23600225</v>
      </c>
      <c r="M1405" s="8" t="n">
        <v>48083877</v>
      </c>
      <c r="N1405" s="8" t="n">
        <v>49331715</v>
      </c>
      <c r="O1405" s="8" t="n">
        <v>49331715</v>
      </c>
    </row>
    <row r="1406">
      <c r="A1406" s="2" t="inlineStr">
        <is>
          <t>A083550</t>
        </is>
      </c>
      <c r="B1406" s="5" t="inlineStr">
        <is>
          <t>케이엠</t>
        </is>
      </c>
      <c r="C1406" s="2" t="inlineStr">
        <is>
          <t>상장주식수 (보통+우선)(주)</t>
        </is>
      </c>
      <c r="D1406" s="2" t="inlineStr">
        <is>
          <t>YEARLY</t>
        </is>
      </c>
      <c r="E1406" s="8" t="n">
        <v>7400000</v>
      </c>
      <c r="F1406" s="8" t="n">
        <v>7400000</v>
      </c>
      <c r="G1406" s="8" t="n">
        <v>7400000</v>
      </c>
      <c r="H1406" s="8" t="n">
        <v>8570081</v>
      </c>
      <c r="I1406" s="8" t="n">
        <v>9470748</v>
      </c>
      <c r="J1406" s="8" t="n">
        <v>9628808</v>
      </c>
      <c r="K1406" s="8" t="n">
        <v>9778918</v>
      </c>
      <c r="L1406" s="8" t="n">
        <v>9778918</v>
      </c>
      <c r="M1406" s="8" t="n">
        <v>9778918</v>
      </c>
      <c r="N1406" s="8" t="n">
        <v>9778918</v>
      </c>
      <c r="O1406" s="8" t="n">
        <v>9778918</v>
      </c>
    </row>
    <row r="1407">
      <c r="A1407" s="2" t="inlineStr">
        <is>
          <t>A104120</t>
        </is>
      </c>
      <c r="B1407" s="5" t="inlineStr">
        <is>
          <t>신성에프에이</t>
        </is>
      </c>
      <c r="C1407" s="2" t="inlineStr">
        <is>
          <t>상장주식수 (보통+우선)(주)</t>
        </is>
      </c>
      <c r="D1407" s="2" t="inlineStr">
        <is>
          <t>YEARLY</t>
        </is>
      </c>
      <c r="E1407" s="9" t="n"/>
      <c r="F1407" s="9" t="n"/>
      <c r="G1407" s="9" t="n">
        <v>8814500</v>
      </c>
      <c r="H1407" s="9" t="n">
        <v>8814500</v>
      </c>
      <c r="I1407" s="9" t="n">
        <v>8814500</v>
      </c>
      <c r="J1407" s="9" t="n">
        <v>8814500</v>
      </c>
      <c r="K1407" s="9" t="n">
        <v>17626262</v>
      </c>
      <c r="L1407" s="9" t="n">
        <v>17626262</v>
      </c>
      <c r="M1407" s="9" t="n">
        <v>17626262</v>
      </c>
      <c r="N1407" s="9" t="n">
        <v>17626262</v>
      </c>
      <c r="O1407" s="9" t="n">
        <v>17726262</v>
      </c>
    </row>
    <row r="1408">
      <c r="A1408" s="2" t="inlineStr">
        <is>
          <t>A088790</t>
        </is>
      </c>
      <c r="B1408" s="5" t="inlineStr">
        <is>
          <t>진도</t>
        </is>
      </c>
      <c r="C1408" s="2" t="inlineStr">
        <is>
          <t>상장주식수 (보통+우선)(주)</t>
        </is>
      </c>
      <c r="D1408" s="2" t="inlineStr">
        <is>
          <t>YEARLY</t>
        </is>
      </c>
      <c r="E1408" s="9" t="n">
        <v>7841470</v>
      </c>
      <c r="F1408" s="9" t="n">
        <v>8107386</v>
      </c>
      <c r="G1408" s="9" t="n">
        <v>8107386</v>
      </c>
      <c r="H1408" s="9" t="n">
        <v>10024319</v>
      </c>
      <c r="I1408" s="9" t="n">
        <v>10024319</v>
      </c>
      <c r="J1408" s="9" t="n">
        <v>10024319</v>
      </c>
      <c r="K1408" s="9" t="n">
        <v>10024319</v>
      </c>
      <c r="L1408" s="9" t="n">
        <v>10024319</v>
      </c>
      <c r="M1408" s="9" t="n">
        <v>10024319</v>
      </c>
      <c r="N1408" s="9" t="n">
        <v>12447744</v>
      </c>
      <c r="O1408" s="9" t="n">
        <v>12447744</v>
      </c>
    </row>
    <row r="1409">
      <c r="A1409" s="2" t="inlineStr">
        <is>
          <t>A115610</t>
        </is>
      </c>
      <c r="B1409" s="5" t="inlineStr">
        <is>
          <t>이미지스</t>
        </is>
      </c>
      <c r="C1409" s="2" t="inlineStr">
        <is>
          <t>상장주식수 (보통+우선)(주)</t>
        </is>
      </c>
      <c r="D1409" s="2" t="inlineStr">
        <is>
          <t>YEARLY</t>
        </is>
      </c>
      <c r="E1409" s="9" t="n"/>
      <c r="F1409" s="9" t="n"/>
      <c r="G1409" s="9" t="n"/>
      <c r="H1409" s="9" t="n"/>
      <c r="I1409" s="9" t="n">
        <v>7490376</v>
      </c>
      <c r="J1409" s="9" t="n">
        <v>7614128</v>
      </c>
      <c r="K1409" s="9" t="n">
        <v>7631628</v>
      </c>
      <c r="L1409" s="9" t="n">
        <v>7669128</v>
      </c>
      <c r="M1409" s="9" t="n">
        <v>7669128</v>
      </c>
      <c r="N1409" s="9" t="n">
        <v>7669128</v>
      </c>
      <c r="O1409" s="9" t="n">
        <v>7669128</v>
      </c>
    </row>
    <row r="1410">
      <c r="A1410" s="2" t="inlineStr">
        <is>
          <t>A032750</t>
        </is>
      </c>
      <c r="B1410" s="5" t="inlineStr">
        <is>
          <t>삼진</t>
        </is>
      </c>
      <c r="C1410" s="2" t="inlineStr">
        <is>
          <t>상장주식수 (보통+우선)(주)</t>
        </is>
      </c>
      <c r="D1410" s="2" t="inlineStr">
        <is>
          <t>YEARLY</t>
        </is>
      </c>
      <c r="E1410" s="9" t="n">
        <v>600000</v>
      </c>
      <c r="F1410" s="9" t="n">
        <v>6000000</v>
      </c>
      <c r="G1410" s="9" t="n">
        <v>6000000</v>
      </c>
      <c r="H1410" s="9" t="n">
        <v>6000000</v>
      </c>
      <c r="I1410" s="9" t="n">
        <v>6000000</v>
      </c>
      <c r="J1410" s="9" t="n">
        <v>6000000</v>
      </c>
      <c r="K1410" s="9" t="n">
        <v>6000000</v>
      </c>
      <c r="L1410" s="9" t="n">
        <v>6000000</v>
      </c>
      <c r="M1410" s="9" t="n">
        <v>6000000</v>
      </c>
      <c r="N1410" s="9" t="n">
        <v>6000000</v>
      </c>
      <c r="O1410" s="9" t="n">
        <v>6000000</v>
      </c>
    </row>
    <row r="1411">
      <c r="A1411" s="2" t="inlineStr">
        <is>
          <t>A018620</t>
        </is>
      </c>
      <c r="B1411" s="5" t="inlineStr">
        <is>
          <t>우진비앤지</t>
        </is>
      </c>
      <c r="C1411" s="2" t="inlineStr">
        <is>
          <t>상장주식수 (보통+우선)(주)</t>
        </is>
      </c>
      <c r="D1411" s="2" t="inlineStr">
        <is>
          <t>YEARLY</t>
        </is>
      </c>
      <c r="E1411" s="9" t="n"/>
      <c r="F1411" s="9" t="n"/>
      <c r="G1411" s="9" t="n">
        <v>4000000</v>
      </c>
      <c r="H1411" s="9" t="n">
        <v>4000000</v>
      </c>
      <c r="I1411" s="9" t="n">
        <v>4000000</v>
      </c>
      <c r="J1411" s="9" t="n">
        <v>4000000</v>
      </c>
      <c r="K1411" s="9" t="n">
        <v>4000000</v>
      </c>
      <c r="L1411" s="9" t="n">
        <v>4400000</v>
      </c>
      <c r="M1411" s="9" t="n">
        <v>9568998</v>
      </c>
      <c r="N1411" s="9" t="n">
        <v>9750816</v>
      </c>
      <c r="O1411" s="9" t="n">
        <v>9750816</v>
      </c>
    </row>
    <row r="1412">
      <c r="A1412" s="2" t="inlineStr">
        <is>
          <t>A090730</t>
        </is>
      </c>
      <c r="B1412" s="5" t="inlineStr">
        <is>
          <t>SIMPAC METALLOY</t>
        </is>
      </c>
      <c r="C1412" s="2" t="inlineStr">
        <is>
          <t>상장주식수 (보통+우선)(주)</t>
        </is>
      </c>
      <c r="D1412" s="2" t="inlineStr">
        <is>
          <t>YEARLY</t>
        </is>
      </c>
      <c r="E1412" s="8" t="n"/>
      <c r="F1412" s="8" t="n"/>
      <c r="G1412" s="8" t="n">
        <v>13000000</v>
      </c>
      <c r="H1412" s="8" t="n">
        <v>13000000</v>
      </c>
      <c r="I1412" s="8" t="n">
        <v>13000000</v>
      </c>
      <c r="J1412" s="8" t="n">
        <v>13000000</v>
      </c>
      <c r="K1412" s="8" t="n">
        <v>13000000</v>
      </c>
      <c r="L1412" s="8" t="n">
        <v>13000000</v>
      </c>
      <c r="M1412" s="8" t="n">
        <v>13000000</v>
      </c>
      <c r="N1412" s="8" t="n">
        <v>13000000</v>
      </c>
      <c r="O1412" s="8" t="n">
        <v>13000000</v>
      </c>
    </row>
    <row r="1413">
      <c r="A1413" s="2" t="inlineStr">
        <is>
          <t>A008420</t>
        </is>
      </c>
      <c r="B1413" s="5" t="inlineStr">
        <is>
          <t>문배철강</t>
        </is>
      </c>
      <c r="C1413" s="2" t="inlineStr">
        <is>
          <t>상장주식수 (보통+우선)(주)</t>
        </is>
      </c>
      <c r="D1413" s="2" t="inlineStr">
        <is>
          <t>YEARLY</t>
        </is>
      </c>
      <c r="E1413" s="8" t="n">
        <v>20503505</v>
      </c>
      <c r="F1413" s="8" t="n">
        <v>20503505</v>
      </c>
      <c r="G1413" s="8" t="n">
        <v>20503505</v>
      </c>
      <c r="H1413" s="8" t="n">
        <v>20503505</v>
      </c>
      <c r="I1413" s="8" t="n">
        <v>20503505</v>
      </c>
      <c r="J1413" s="8" t="n">
        <v>20503505</v>
      </c>
      <c r="K1413" s="8" t="n">
        <v>20503505</v>
      </c>
      <c r="L1413" s="8" t="n">
        <v>20503505</v>
      </c>
      <c r="M1413" s="8" t="n">
        <v>20503505</v>
      </c>
      <c r="N1413" s="8" t="n">
        <v>20503505</v>
      </c>
      <c r="O1413" s="8" t="n">
        <v>20503505</v>
      </c>
    </row>
    <row r="1414">
      <c r="A1414" s="2" t="inlineStr">
        <is>
          <t>A138080</t>
        </is>
      </c>
      <c r="B1414" s="5" t="inlineStr">
        <is>
          <t>오이솔루션</t>
        </is>
      </c>
      <c r="C1414" s="2" t="inlineStr">
        <is>
          <t>상장주식수 (보통+우선)(주)</t>
        </is>
      </c>
      <c r="D1414" s="2" t="inlineStr">
        <is>
          <t>YEARLY</t>
        </is>
      </c>
      <c r="E1414" s="8" t="n"/>
      <c r="F1414" s="8" t="n"/>
      <c r="G1414" s="8" t="n"/>
      <c r="H1414" s="8" t="n"/>
      <c r="I1414" s="8" t="n"/>
      <c r="J1414" s="8" t="n"/>
      <c r="K1414" s="8" t="n"/>
      <c r="L1414" s="8" t="n"/>
      <c r="M1414" s="8" t="n">
        <v>5179610</v>
      </c>
      <c r="N1414" s="8" t="n">
        <v>5179610</v>
      </c>
      <c r="O1414" s="8" t="n">
        <v>5179610</v>
      </c>
    </row>
    <row r="1415">
      <c r="A1415" s="2" t="inlineStr">
        <is>
          <t>A123260</t>
        </is>
      </c>
      <c r="B1415" s="5" t="inlineStr">
        <is>
          <t>사파이어테크놀로지</t>
        </is>
      </c>
      <c r="C1415" s="2" t="inlineStr">
        <is>
          <t>상장주식수 (보통+우선)(주)</t>
        </is>
      </c>
      <c r="D1415" s="2" t="inlineStr">
        <is>
          <t>YEARLY</t>
        </is>
      </c>
      <c r="E1415" s="8" t="n"/>
      <c r="F1415" s="8" t="n"/>
      <c r="G1415" s="8" t="n"/>
      <c r="H1415" s="8" t="n"/>
      <c r="I1415" s="8" t="n"/>
      <c r="J1415" s="8" t="n">
        <v>6145369</v>
      </c>
      <c r="K1415" s="8" t="n">
        <v>7814239</v>
      </c>
      <c r="L1415" s="8" t="n">
        <v>8170289</v>
      </c>
      <c r="M1415" s="8" t="n">
        <v>8178789</v>
      </c>
      <c r="N1415" s="8" t="n">
        <v>8327769</v>
      </c>
      <c r="O1415" s="8" t="n">
        <v>8327769</v>
      </c>
    </row>
    <row r="1416">
      <c r="A1416" s="2" t="inlineStr">
        <is>
          <t>A080010</t>
        </is>
      </c>
      <c r="B1416" s="5" t="inlineStr">
        <is>
          <t>이상네트웍스</t>
        </is>
      </c>
      <c r="C1416" s="2" t="inlineStr">
        <is>
          <t>상장주식수 (보통+우선)(주)</t>
        </is>
      </c>
      <c r="D1416" s="2" t="inlineStr">
        <is>
          <t>YEARLY</t>
        </is>
      </c>
      <c r="E1416" s="8" t="n">
        <v>5400000</v>
      </c>
      <c r="F1416" s="8" t="n">
        <v>5500000</v>
      </c>
      <c r="G1416" s="8" t="n">
        <v>9000000</v>
      </c>
      <c r="H1416" s="8" t="n">
        <v>9000000</v>
      </c>
      <c r="I1416" s="8" t="n">
        <v>9000000</v>
      </c>
      <c r="J1416" s="8" t="n">
        <v>9000000</v>
      </c>
      <c r="K1416" s="8" t="n">
        <v>9000000</v>
      </c>
      <c r="L1416" s="8" t="n">
        <v>9000000</v>
      </c>
      <c r="M1416" s="8" t="n">
        <v>9000000</v>
      </c>
      <c r="N1416" s="8" t="n">
        <v>9000000</v>
      </c>
      <c r="O1416" s="8" t="n">
        <v>9000000</v>
      </c>
    </row>
    <row r="1417">
      <c r="A1417" s="2" t="inlineStr">
        <is>
          <t>A065420</t>
        </is>
      </c>
      <c r="B1417" s="5" t="inlineStr">
        <is>
          <t>에스아이리소스</t>
        </is>
      </c>
      <c r="C1417" s="2" t="inlineStr">
        <is>
          <t>상장주식수 (보통+우선)(주)</t>
        </is>
      </c>
      <c r="D1417" s="2" t="inlineStr">
        <is>
          <t>YEARLY</t>
        </is>
      </c>
      <c r="E1417" s="9" t="n">
        <v>33107863</v>
      </c>
      <c r="F1417" s="9" t="n">
        <v>68574079</v>
      </c>
      <c r="G1417" s="9" t="n">
        <v>91650991</v>
      </c>
      <c r="H1417" s="9" t="n">
        <v>13964214</v>
      </c>
      <c r="I1417" s="9" t="n">
        <v>60049916</v>
      </c>
      <c r="J1417" s="9" t="n">
        <v>60049916</v>
      </c>
      <c r="K1417" s="9" t="n">
        <v>60049916</v>
      </c>
      <c r="L1417" s="9" t="n">
        <v>60049916</v>
      </c>
      <c r="M1417" s="9" t="n">
        <v>60049916</v>
      </c>
      <c r="N1417" s="9" t="n">
        <v>50041595</v>
      </c>
      <c r="O1417" s="9" t="n">
        <v>50041595</v>
      </c>
    </row>
    <row r="1418">
      <c r="A1418" s="2" t="inlineStr">
        <is>
          <t>A212560</t>
        </is>
      </c>
      <c r="B1418" s="5" t="inlineStr">
        <is>
          <t>네오오토</t>
        </is>
      </c>
      <c r="C1418" s="2" t="inlineStr">
        <is>
          <t>상장주식수 (보통+우선)(주)</t>
        </is>
      </c>
      <c r="D1418" s="2" t="inlineStr">
        <is>
          <t>YEARLY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>
        <v>5250000</v>
      </c>
      <c r="O1418" s="9" t="n">
        <v>5250000</v>
      </c>
    </row>
    <row r="1419">
      <c r="A1419" s="2" t="inlineStr">
        <is>
          <t>A067170</t>
        </is>
      </c>
      <c r="B1419" s="5" t="inlineStr">
        <is>
          <t>오텍</t>
        </is>
      </c>
      <c r="C1419" s="2" t="inlineStr">
        <is>
          <t>상장주식수 (보통+우선)(주)</t>
        </is>
      </c>
      <c r="D1419" s="2" t="inlineStr">
        <is>
          <t>YEARLY</t>
        </is>
      </c>
      <c r="E1419" s="9" t="n">
        <v>7836620</v>
      </c>
      <c r="F1419" s="9" t="n">
        <v>7836620</v>
      </c>
      <c r="G1419" s="9" t="n">
        <v>7836620</v>
      </c>
      <c r="H1419" s="9" t="n">
        <v>7836620</v>
      </c>
      <c r="I1419" s="9" t="n">
        <v>9791018</v>
      </c>
      <c r="J1419" s="9" t="n">
        <v>10609616</v>
      </c>
      <c r="K1419" s="9" t="n">
        <v>11428214</v>
      </c>
      <c r="L1419" s="9" t="n">
        <v>11428214</v>
      </c>
      <c r="M1419" s="9" t="n">
        <v>11428214</v>
      </c>
      <c r="N1419" s="9" t="n">
        <v>11428214</v>
      </c>
      <c r="O1419" s="9" t="n">
        <v>11428214</v>
      </c>
    </row>
    <row r="1420">
      <c r="A1420" s="2" t="inlineStr">
        <is>
          <t>A032580</t>
        </is>
      </c>
      <c r="B1420" s="5" t="inlineStr">
        <is>
          <t>피델릭스</t>
        </is>
      </c>
      <c r="C1420" s="2" t="inlineStr">
        <is>
          <t>상장주식수 (보통+우선)(주)</t>
        </is>
      </c>
      <c r="D1420" s="2" t="inlineStr">
        <is>
          <t>YEARLY</t>
        </is>
      </c>
      <c r="E1420" s="9" t="n">
        <v>14452690</v>
      </c>
      <c r="F1420" s="9" t="n">
        <v>14452690</v>
      </c>
      <c r="G1420" s="9" t="n">
        <v>16233074</v>
      </c>
      <c r="H1420" s="9" t="n">
        <v>16233074</v>
      </c>
      <c r="I1420" s="9" t="n">
        <v>18267273</v>
      </c>
      <c r="J1420" s="9" t="n">
        <v>18267273</v>
      </c>
      <c r="K1420" s="9" t="n">
        <v>18267273</v>
      </c>
      <c r="L1420" s="9" t="n">
        <v>18267273</v>
      </c>
      <c r="M1420" s="9" t="n">
        <v>18267273</v>
      </c>
      <c r="N1420" s="9" t="n">
        <v>20567273</v>
      </c>
      <c r="O1420" s="9" t="n">
        <v>20567273</v>
      </c>
    </row>
    <row r="1421">
      <c r="A1421" s="2" t="inlineStr">
        <is>
          <t>A100090</t>
        </is>
      </c>
      <c r="B1421" s="5" t="inlineStr">
        <is>
          <t>삼강엠앤티</t>
        </is>
      </c>
      <c r="C1421" s="2" t="inlineStr">
        <is>
          <t>상장주식수 (보통+우선)(주)</t>
        </is>
      </c>
      <c r="D1421" s="2" t="inlineStr">
        <is>
          <t>YEARLY</t>
        </is>
      </c>
      <c r="E1421" s="9" t="n"/>
      <c r="F1421" s="9" t="n"/>
      <c r="G1421" s="9" t="n">
        <v>6400000</v>
      </c>
      <c r="H1421" s="9" t="n">
        <v>6400000</v>
      </c>
      <c r="I1421" s="9" t="n">
        <v>6400000</v>
      </c>
      <c r="J1421" s="9" t="n">
        <v>6400000</v>
      </c>
      <c r="K1421" s="9" t="n">
        <v>12800000</v>
      </c>
      <c r="L1421" s="9" t="n">
        <v>12800000</v>
      </c>
      <c r="M1421" s="9" t="n">
        <v>12800000</v>
      </c>
      <c r="N1421" s="9" t="n">
        <v>13661410</v>
      </c>
      <c r="O1421" s="9" t="n">
        <v>13661410</v>
      </c>
    </row>
    <row r="1422">
      <c r="A1422" s="2" t="inlineStr">
        <is>
          <t>A069730</t>
        </is>
      </c>
      <c r="B1422" s="5" t="inlineStr">
        <is>
          <t>DSR제강</t>
        </is>
      </c>
      <c r="C1422" s="2" t="inlineStr">
        <is>
          <t>상장주식수 (보통+우선)(주)</t>
        </is>
      </c>
      <c r="D1422" s="2" t="inlineStr">
        <is>
          <t>YEARLY</t>
        </is>
      </c>
      <c r="E1422" s="8" t="n">
        <v>14400000</v>
      </c>
      <c r="F1422" s="8" t="n">
        <v>14400000</v>
      </c>
      <c r="G1422" s="8" t="n">
        <v>14400000</v>
      </c>
      <c r="H1422" s="8" t="n">
        <v>14400000</v>
      </c>
      <c r="I1422" s="8" t="n">
        <v>14400000</v>
      </c>
      <c r="J1422" s="8" t="n">
        <v>14400000</v>
      </c>
      <c r="K1422" s="8" t="n">
        <v>14400000</v>
      </c>
      <c r="L1422" s="8" t="n">
        <v>14400000</v>
      </c>
      <c r="M1422" s="8" t="n">
        <v>14400000</v>
      </c>
      <c r="N1422" s="8" t="n">
        <v>14400000</v>
      </c>
      <c r="O1422" s="8" t="n">
        <v>14400000</v>
      </c>
    </row>
    <row r="1423">
      <c r="A1423" s="2" t="inlineStr">
        <is>
          <t>A001840</t>
        </is>
      </c>
      <c r="B1423" s="5" t="inlineStr">
        <is>
          <t>이화공영</t>
        </is>
      </c>
      <c r="C1423" s="2" t="inlineStr">
        <is>
          <t>상장주식수 (보통+우선)(주)</t>
        </is>
      </c>
      <c r="D1423" s="2" t="inlineStr">
        <is>
          <t>YEARLY</t>
        </is>
      </c>
      <c r="E1423" s="8" t="n">
        <v>6240000</v>
      </c>
      <c r="F1423" s="8" t="n">
        <v>6240000</v>
      </c>
      <c r="G1423" s="8" t="n">
        <v>6240000</v>
      </c>
      <c r="H1423" s="8" t="n">
        <v>7176000</v>
      </c>
      <c r="I1423" s="8" t="n">
        <v>14352000</v>
      </c>
      <c r="J1423" s="8" t="n">
        <v>14352000</v>
      </c>
      <c r="K1423" s="8" t="n">
        <v>14352000</v>
      </c>
      <c r="L1423" s="8" t="n">
        <v>14352000</v>
      </c>
      <c r="M1423" s="8" t="n">
        <v>19805760</v>
      </c>
      <c r="N1423" s="8" t="n">
        <v>19805760</v>
      </c>
      <c r="O1423" s="8" t="n">
        <v>19805760</v>
      </c>
    </row>
    <row r="1424">
      <c r="A1424" s="2" t="inlineStr">
        <is>
          <t>A143540</t>
        </is>
      </c>
      <c r="B1424" s="5" t="inlineStr">
        <is>
          <t>영우디에스피</t>
        </is>
      </c>
      <c r="C1424" s="2" t="inlineStr">
        <is>
          <t>상장주식수 (보통+우선)(주)</t>
        </is>
      </c>
      <c r="D1424" s="2" t="inlineStr">
        <is>
          <t>YEARLY</t>
        </is>
      </c>
      <c r="E1424" s="8" t="n"/>
      <c r="F1424" s="8" t="n"/>
      <c r="G1424" s="8" t="n"/>
      <c r="H1424" s="8" t="n"/>
      <c r="I1424" s="8" t="n"/>
      <c r="J1424" s="8" t="n"/>
      <c r="K1424" s="8" t="n"/>
      <c r="L1424" s="8" t="n"/>
      <c r="M1424" s="8" t="n">
        <v>5084948</v>
      </c>
      <c r="N1424" s="8" t="n">
        <v>5237948</v>
      </c>
      <c r="O1424" s="8" t="n">
        <v>5952233</v>
      </c>
    </row>
    <row r="1425">
      <c r="A1425" s="2" t="inlineStr">
        <is>
          <t>A124500</t>
        </is>
      </c>
      <c r="B1425" s="5" t="inlineStr">
        <is>
          <t>아이티센</t>
        </is>
      </c>
      <c r="C1425" s="2" t="inlineStr">
        <is>
          <t>상장주식수 (보통+우선)(주)</t>
        </is>
      </c>
      <c r="D1425" s="2" t="inlineStr">
        <is>
          <t>YEARLY</t>
        </is>
      </c>
      <c r="E1425" s="8" t="n"/>
      <c r="F1425" s="8" t="n"/>
      <c r="G1425" s="8" t="n"/>
      <c r="H1425" s="8" t="n"/>
      <c r="I1425" s="8" t="n"/>
      <c r="J1425" s="8" t="n"/>
      <c r="K1425" s="8" t="n"/>
      <c r="L1425" s="8" t="n">
        <v>2400000</v>
      </c>
      <c r="M1425" s="8" t="n">
        <v>4311520</v>
      </c>
      <c r="N1425" s="8" t="n">
        <v>4420192</v>
      </c>
      <c r="O1425" s="8" t="n">
        <v>4420192</v>
      </c>
    </row>
    <row r="1426">
      <c r="A1426" s="2" t="inlineStr">
        <is>
          <t>A008870</t>
        </is>
      </c>
      <c r="B1426" s="5" t="inlineStr">
        <is>
          <t>금비</t>
        </is>
      </c>
      <c r="C1426" s="2" t="inlineStr">
        <is>
          <t>상장주식수 (보통+우선)(주)</t>
        </is>
      </c>
      <c r="D1426" s="2" t="inlineStr">
        <is>
          <t>YEARLY</t>
        </is>
      </c>
      <c r="E1426" s="8" t="n">
        <v>1000000</v>
      </c>
      <c r="F1426" s="8" t="n">
        <v>1000000</v>
      </c>
      <c r="G1426" s="8" t="n">
        <v>1000000</v>
      </c>
      <c r="H1426" s="8" t="n">
        <v>1000000</v>
      </c>
      <c r="I1426" s="8" t="n">
        <v>1000000</v>
      </c>
      <c r="J1426" s="8" t="n">
        <v>1000000</v>
      </c>
      <c r="K1426" s="8" t="n">
        <v>1000000</v>
      </c>
      <c r="L1426" s="8" t="n">
        <v>1000000</v>
      </c>
      <c r="M1426" s="8" t="n">
        <v>1000000</v>
      </c>
      <c r="N1426" s="8" t="n">
        <v>1000000</v>
      </c>
      <c r="O1426" s="8" t="n">
        <v>1000000</v>
      </c>
    </row>
    <row r="1427">
      <c r="A1427" s="2" t="inlineStr">
        <is>
          <t>A109740</t>
        </is>
      </c>
      <c r="B1427" s="5" t="inlineStr">
        <is>
          <t>디에스케이</t>
        </is>
      </c>
      <c r="C1427" s="2" t="inlineStr">
        <is>
          <t>상장주식수 (보통+우선)(주)</t>
        </is>
      </c>
      <c r="D1427" s="2" t="inlineStr">
        <is>
          <t>YEARLY</t>
        </is>
      </c>
      <c r="E1427" s="9" t="n"/>
      <c r="F1427" s="9" t="n"/>
      <c r="G1427" s="9" t="n"/>
      <c r="H1427" s="9" t="n">
        <v>6500000</v>
      </c>
      <c r="I1427" s="9" t="n">
        <v>6500000</v>
      </c>
      <c r="J1427" s="9" t="n">
        <v>6500000</v>
      </c>
      <c r="K1427" s="9" t="n">
        <v>6500000</v>
      </c>
      <c r="L1427" s="9" t="n">
        <v>6500000</v>
      </c>
      <c r="M1427" s="9" t="n">
        <v>6500000</v>
      </c>
      <c r="N1427" s="9" t="n">
        <v>6500000</v>
      </c>
      <c r="O1427" s="9" t="n">
        <v>6500000</v>
      </c>
    </row>
    <row r="1428">
      <c r="A1428" s="2" t="inlineStr">
        <is>
          <t>A082390</t>
        </is>
      </c>
      <c r="B1428" s="5" t="inlineStr">
        <is>
          <t>피엘에이</t>
        </is>
      </c>
      <c r="C1428" s="2" t="inlineStr">
        <is>
          <t>상장주식수 (보통+우선)(주)</t>
        </is>
      </c>
      <c r="D1428" s="2" t="inlineStr">
        <is>
          <t>YEARLY</t>
        </is>
      </c>
      <c r="E1428" s="9" t="n">
        <v>7560000</v>
      </c>
      <c r="F1428" s="9" t="n">
        <v>8294500</v>
      </c>
      <c r="G1428" s="9" t="n">
        <v>11026741</v>
      </c>
      <c r="H1428" s="9" t="n">
        <v>13583335</v>
      </c>
      <c r="I1428" s="9" t="n">
        <v>20067333</v>
      </c>
      <c r="J1428" s="9" t="n">
        <v>20067333</v>
      </c>
      <c r="K1428" s="9" t="n">
        <v>31055673</v>
      </c>
      <c r="L1428" s="9" t="n">
        <v>34159345</v>
      </c>
      <c r="M1428" s="9" t="n">
        <v>46872145</v>
      </c>
      <c r="N1428" s="9" t="n">
        <v>61010384</v>
      </c>
      <c r="O1428" s="9" t="n">
        <v>61010384</v>
      </c>
    </row>
    <row r="1429">
      <c r="A1429" s="2" t="inlineStr">
        <is>
          <t>A115500</t>
        </is>
      </c>
      <c r="B1429" s="5" t="inlineStr">
        <is>
          <t>케이씨에스</t>
        </is>
      </c>
      <c r="C1429" s="2" t="inlineStr">
        <is>
          <t>상장주식수 (보통+우선)(주)</t>
        </is>
      </c>
      <c r="D1429" s="2" t="inlineStr">
        <is>
          <t>YEARLY</t>
        </is>
      </c>
      <c r="E1429" s="9" t="n"/>
      <c r="F1429" s="9" t="n"/>
      <c r="G1429" s="9" t="n"/>
      <c r="H1429" s="9" t="n"/>
      <c r="I1429" s="9" t="n">
        <v>12000000</v>
      </c>
      <c r="J1429" s="9" t="n">
        <v>12000000</v>
      </c>
      <c r="K1429" s="9" t="n">
        <v>12000000</v>
      </c>
      <c r="L1429" s="9" t="n">
        <v>12000000</v>
      </c>
      <c r="M1429" s="9" t="n">
        <v>12000000</v>
      </c>
      <c r="N1429" s="9" t="n">
        <v>12000000</v>
      </c>
      <c r="O1429" s="9" t="n">
        <v>12000000</v>
      </c>
    </row>
    <row r="1430">
      <c r="A1430" s="2" t="inlineStr">
        <is>
          <t>A068050</t>
        </is>
      </c>
      <c r="B1430" s="5" t="inlineStr">
        <is>
          <t>팬엔터테인먼트</t>
        </is>
      </c>
      <c r="C1430" s="2" t="inlineStr">
        <is>
          <t>상장주식수 (보통+우선)(주)</t>
        </is>
      </c>
      <c r="D1430" s="2" t="inlineStr">
        <is>
          <t>YEARLY</t>
        </is>
      </c>
      <c r="E1430" s="9" t="n">
        <v>4366000</v>
      </c>
      <c r="F1430" s="9" t="n">
        <v>4366000</v>
      </c>
      <c r="G1430" s="9" t="n">
        <v>4366000</v>
      </c>
      <c r="H1430" s="9" t="n">
        <v>4598000</v>
      </c>
      <c r="I1430" s="9" t="n">
        <v>4598000</v>
      </c>
      <c r="J1430" s="9" t="n">
        <v>6605068</v>
      </c>
      <c r="K1430" s="9" t="n">
        <v>8663385</v>
      </c>
      <c r="L1430" s="9" t="n">
        <v>9243655</v>
      </c>
      <c r="M1430" s="9" t="n">
        <v>9243655</v>
      </c>
      <c r="N1430" s="9" t="n">
        <v>9425143</v>
      </c>
      <c r="O1430" s="9" t="n">
        <v>9425143</v>
      </c>
    </row>
    <row r="1431">
      <c r="A1431" s="2" t="inlineStr">
        <is>
          <t>A050120</t>
        </is>
      </c>
      <c r="B1431" s="5" t="inlineStr">
        <is>
          <t>라이브플렉스</t>
        </is>
      </c>
      <c r="C1431" s="2" t="inlineStr">
        <is>
          <t>상장주식수 (보통+우선)(주)</t>
        </is>
      </c>
      <c r="D1431" s="2" t="inlineStr">
        <is>
          <t>YEARLY</t>
        </is>
      </c>
      <c r="E1431" s="9" t="n">
        <v>11240536</v>
      </c>
      <c r="F1431" s="9" t="n">
        <v>17931388</v>
      </c>
      <c r="G1431" s="9" t="n">
        <v>21097545</v>
      </c>
      <c r="H1431" s="9" t="n">
        <v>21219438</v>
      </c>
      <c r="I1431" s="9" t="n">
        <v>23243905</v>
      </c>
      <c r="J1431" s="9" t="n">
        <v>23243905</v>
      </c>
      <c r="K1431" s="9" t="n">
        <v>23393158</v>
      </c>
      <c r="L1431" s="9" t="n">
        <v>36493326</v>
      </c>
      <c r="M1431" s="9" t="n">
        <v>36493326</v>
      </c>
      <c r="N1431" s="9" t="n">
        <v>36493326</v>
      </c>
      <c r="O1431" s="9" t="n">
        <v>36493326</v>
      </c>
    </row>
    <row r="1432">
      <c r="A1432" s="2" t="inlineStr">
        <is>
          <t>A019590</t>
        </is>
      </c>
      <c r="B1432" s="5" t="inlineStr">
        <is>
          <t>엠벤처투자</t>
        </is>
      </c>
      <c r="C1432" s="2" t="inlineStr">
        <is>
          <t>상장주식수 (보통+우선)(주)</t>
        </is>
      </c>
      <c r="D1432" s="2" t="inlineStr">
        <is>
          <t>YEARLY</t>
        </is>
      </c>
      <c r="E1432" s="8" t="n">
        <v>2310000</v>
      </c>
      <c r="F1432" s="8" t="n">
        <v>6008673</v>
      </c>
      <c r="G1432" s="8" t="n">
        <v>60995820</v>
      </c>
      <c r="H1432" s="8" t="n">
        <v>60995820</v>
      </c>
      <c r="I1432" s="8" t="n">
        <v>61595820</v>
      </c>
      <c r="J1432" s="8" t="n">
        <v>66055820</v>
      </c>
      <c r="K1432" s="8" t="n">
        <v>69075820</v>
      </c>
      <c r="L1432" s="8" t="n">
        <v>69075820</v>
      </c>
      <c r="M1432" s="8" t="n">
        <v>69075820</v>
      </c>
      <c r="N1432" s="8" t="n">
        <v>85025186</v>
      </c>
      <c r="O1432" s="8" t="n">
        <v>98453756</v>
      </c>
    </row>
    <row r="1433">
      <c r="A1433" s="2" t="inlineStr">
        <is>
          <t>A045510</t>
        </is>
      </c>
      <c r="B1433" s="5" t="inlineStr">
        <is>
          <t>정원엔시스</t>
        </is>
      </c>
      <c r="C1433" s="2" t="inlineStr">
        <is>
          <t>상장주식수 (보통+우선)(주)</t>
        </is>
      </c>
      <c r="D1433" s="2" t="inlineStr">
        <is>
          <t>YEARLY</t>
        </is>
      </c>
      <c r="E1433" s="8" t="n">
        <v>20004831</v>
      </c>
      <c r="F1433" s="8" t="n">
        <v>20905880</v>
      </c>
      <c r="G1433" s="8" t="n">
        <v>21851948</v>
      </c>
      <c r="H1433" s="8" t="n">
        <v>22845288</v>
      </c>
      <c r="I1433" s="8" t="n">
        <v>23888259</v>
      </c>
      <c r="J1433" s="8" t="n">
        <v>23888259</v>
      </c>
      <c r="K1433" s="8" t="n">
        <v>26388259</v>
      </c>
      <c r="L1433" s="8" t="n">
        <v>26388259</v>
      </c>
      <c r="M1433" s="8" t="n">
        <v>26388259</v>
      </c>
      <c r="N1433" s="8" t="n">
        <v>28888259</v>
      </c>
      <c r="O1433" s="8" t="n">
        <v>28888259</v>
      </c>
    </row>
    <row r="1434">
      <c r="A1434" s="2" t="inlineStr">
        <is>
          <t>A191410</t>
        </is>
      </c>
      <c r="B1434" s="5" t="inlineStr">
        <is>
          <t>육일씨엔에쓰</t>
        </is>
      </c>
      <c r="C1434" s="2" t="inlineStr">
        <is>
          <t>상장주식수 (보통+우선)(주)</t>
        </is>
      </c>
      <c r="D1434" s="2" t="inlineStr">
        <is>
          <t>YEARLY</t>
        </is>
      </c>
      <c r="E1434" s="8" t="n"/>
      <c r="F1434" s="8" t="n"/>
      <c r="G1434" s="8" t="n"/>
      <c r="H1434" s="8" t="n"/>
      <c r="I1434" s="8" t="n"/>
      <c r="J1434" s="8" t="n"/>
      <c r="K1434" s="8" t="n"/>
      <c r="L1434" s="8" t="n"/>
      <c r="M1434" s="8" t="n"/>
      <c r="N1434" s="8" t="n">
        <v>8522980</v>
      </c>
      <c r="O1434" s="8" t="n">
        <v>8522980</v>
      </c>
    </row>
    <row r="1435">
      <c r="A1435" s="2" t="inlineStr">
        <is>
          <t>A032540</t>
        </is>
      </c>
      <c r="B1435" s="5" t="inlineStr">
        <is>
          <t>TJ미디어</t>
        </is>
      </c>
      <c r="C1435" s="2" t="inlineStr">
        <is>
          <t>상장주식수 (보통+우선)(주)</t>
        </is>
      </c>
      <c r="D1435" s="2" t="inlineStr">
        <is>
          <t>YEARLY</t>
        </is>
      </c>
      <c r="E1435" s="8" t="n">
        <v>12886500</v>
      </c>
      <c r="F1435" s="8" t="n">
        <v>12886500</v>
      </c>
      <c r="G1435" s="8" t="n">
        <v>12886500</v>
      </c>
      <c r="H1435" s="8" t="n">
        <v>12886500</v>
      </c>
      <c r="I1435" s="8" t="n">
        <v>13054740</v>
      </c>
      <c r="J1435" s="8" t="n">
        <v>13054740</v>
      </c>
      <c r="K1435" s="8" t="n">
        <v>13237421</v>
      </c>
      <c r="L1435" s="8" t="n">
        <v>13931609</v>
      </c>
      <c r="M1435" s="8" t="n">
        <v>13931609</v>
      </c>
      <c r="N1435" s="8" t="n">
        <v>13931609</v>
      </c>
      <c r="O1435" s="8" t="n">
        <v>13931609</v>
      </c>
    </row>
    <row r="1436">
      <c r="A1436" s="2" t="inlineStr">
        <is>
          <t>A023810</t>
        </is>
      </c>
      <c r="B1436" s="5" t="inlineStr">
        <is>
          <t>인팩</t>
        </is>
      </c>
      <c r="C1436" s="2" t="inlineStr">
        <is>
          <t>상장주식수 (보통+우선)(주)</t>
        </is>
      </c>
      <c r="D1436" s="2" t="inlineStr">
        <is>
          <t>YEARLY</t>
        </is>
      </c>
      <c r="E1436" s="8" t="n">
        <v>10000000</v>
      </c>
      <c r="F1436" s="8" t="n">
        <v>10000000</v>
      </c>
      <c r="G1436" s="8" t="n">
        <v>10000000</v>
      </c>
      <c r="H1436" s="8" t="n">
        <v>10000000</v>
      </c>
      <c r="I1436" s="8" t="n">
        <v>10000000</v>
      </c>
      <c r="J1436" s="8" t="n">
        <v>10000000</v>
      </c>
      <c r="K1436" s="8" t="n">
        <v>10000000</v>
      </c>
      <c r="L1436" s="8" t="n">
        <v>10000000</v>
      </c>
      <c r="M1436" s="8" t="n">
        <v>10000000</v>
      </c>
      <c r="N1436" s="8" t="n">
        <v>10000000</v>
      </c>
      <c r="O1436" s="8" t="n">
        <v>10000000</v>
      </c>
    </row>
    <row r="1437">
      <c r="A1437" s="2" t="inlineStr">
        <is>
          <t>A065450</t>
        </is>
      </c>
      <c r="B1437" s="5" t="inlineStr">
        <is>
          <t>빅텍</t>
        </is>
      </c>
      <c r="C1437" s="2" t="inlineStr">
        <is>
          <t>상장주식수 (보통+우선)(주)</t>
        </is>
      </c>
      <c r="D1437" s="2" t="inlineStr">
        <is>
          <t>YEARLY</t>
        </is>
      </c>
      <c r="E1437" s="9" t="n">
        <v>7260000</v>
      </c>
      <c r="F1437" s="9" t="n">
        <v>7260000</v>
      </c>
      <c r="G1437" s="9" t="n">
        <v>18150000</v>
      </c>
      <c r="H1437" s="9" t="n">
        <v>24500000</v>
      </c>
      <c r="I1437" s="9" t="n">
        <v>24500000</v>
      </c>
      <c r="J1437" s="9" t="n">
        <v>24500000</v>
      </c>
      <c r="K1437" s="9" t="n">
        <v>24500000</v>
      </c>
      <c r="L1437" s="9" t="n">
        <v>24500000</v>
      </c>
      <c r="M1437" s="9" t="n">
        <v>24500000</v>
      </c>
      <c r="N1437" s="9" t="n">
        <v>24500000</v>
      </c>
      <c r="O1437" s="9" t="n">
        <v>24500000</v>
      </c>
    </row>
    <row r="1438">
      <c r="A1438" s="2" t="inlineStr">
        <is>
          <t>A015020</t>
        </is>
      </c>
      <c r="B1438" s="5" t="inlineStr">
        <is>
          <t>이스타코</t>
        </is>
      </c>
      <c r="C1438" s="2" t="inlineStr">
        <is>
          <t>상장주식수 (보통+우선)(주)</t>
        </is>
      </c>
      <c r="D1438" s="2" t="inlineStr">
        <is>
          <t>YEARLY</t>
        </is>
      </c>
      <c r="E1438" s="9" t="n">
        <v>42851600</v>
      </c>
      <c r="F1438" s="9" t="n">
        <v>42851600</v>
      </c>
      <c r="G1438" s="9" t="n">
        <v>42851600</v>
      </c>
      <c r="H1438" s="9" t="n">
        <v>42851600</v>
      </c>
      <c r="I1438" s="9" t="n">
        <v>42851600</v>
      </c>
      <c r="J1438" s="9" t="n">
        <v>42851600</v>
      </c>
      <c r="K1438" s="9" t="n">
        <v>42851600</v>
      </c>
      <c r="L1438" s="9" t="n">
        <v>42851600</v>
      </c>
      <c r="M1438" s="9" t="n">
        <v>42851600</v>
      </c>
      <c r="N1438" s="9" t="n">
        <v>42851600</v>
      </c>
      <c r="O1438" s="9" t="n">
        <v>42851600</v>
      </c>
    </row>
    <row r="1439">
      <c r="A1439" s="2" t="inlineStr">
        <is>
          <t>A065690</t>
        </is>
      </c>
      <c r="B1439" s="5" t="inlineStr">
        <is>
          <t>대진디엠피</t>
        </is>
      </c>
      <c r="C1439" s="2" t="inlineStr">
        <is>
          <t>상장주식수 (보통+우선)(주)</t>
        </is>
      </c>
      <c r="D1439" s="2" t="inlineStr">
        <is>
          <t>YEARLY</t>
        </is>
      </c>
      <c r="E1439" s="9" t="n">
        <v>5850000</v>
      </c>
      <c r="F1439" s="9" t="n">
        <v>11700000</v>
      </c>
      <c r="G1439" s="9" t="n">
        <v>11700000</v>
      </c>
      <c r="H1439" s="9" t="n">
        <v>11700000</v>
      </c>
      <c r="I1439" s="9" t="n">
        <v>11700000</v>
      </c>
      <c r="J1439" s="9" t="n">
        <v>11700000</v>
      </c>
      <c r="K1439" s="9" t="n">
        <v>11700000</v>
      </c>
      <c r="L1439" s="9" t="n">
        <v>11700000</v>
      </c>
      <c r="M1439" s="9" t="n">
        <v>11700000</v>
      </c>
      <c r="N1439" s="9" t="n">
        <v>12565800</v>
      </c>
      <c r="O1439" s="9" t="n">
        <v>12565800</v>
      </c>
    </row>
    <row r="1440">
      <c r="A1440" s="2" t="inlineStr">
        <is>
          <t>A037330</t>
        </is>
      </c>
      <c r="B1440" s="5" t="inlineStr">
        <is>
          <t>인지디스플레</t>
        </is>
      </c>
      <c r="C1440" s="2" t="inlineStr">
        <is>
          <t>상장주식수 (보통+우선)(주)</t>
        </is>
      </c>
      <c r="D1440" s="2" t="inlineStr">
        <is>
          <t>YEARLY</t>
        </is>
      </c>
      <c r="E1440" s="9" t="n">
        <v>35326038</v>
      </c>
      <c r="F1440" s="9" t="n">
        <v>35326038</v>
      </c>
      <c r="G1440" s="9" t="n">
        <v>35326038</v>
      </c>
      <c r="H1440" s="9" t="n">
        <v>35326038</v>
      </c>
      <c r="I1440" s="9" t="n">
        <v>35326038</v>
      </c>
      <c r="J1440" s="9" t="n">
        <v>35326038</v>
      </c>
      <c r="K1440" s="9" t="n">
        <v>35603146</v>
      </c>
      <c r="L1440" s="9" t="n">
        <v>35603146</v>
      </c>
      <c r="M1440" s="9" t="n">
        <v>35603146</v>
      </c>
      <c r="N1440" s="9" t="n">
        <v>35603146</v>
      </c>
      <c r="O1440" s="9" t="n">
        <v>35603146</v>
      </c>
    </row>
    <row r="1441">
      <c r="A1441" s="2" t="inlineStr">
        <is>
          <t>A024880</t>
        </is>
      </c>
      <c r="B1441" s="5" t="inlineStr">
        <is>
          <t>케이피에프</t>
        </is>
      </c>
      <c r="C1441" s="2" t="inlineStr">
        <is>
          <t>상장주식수 (보통+우선)(주)</t>
        </is>
      </c>
      <c r="D1441" s="2" t="inlineStr">
        <is>
          <t>YEARLY</t>
        </is>
      </c>
      <c r="E1441" s="9" t="n">
        <v>11189790</v>
      </c>
      <c r="F1441" s="9" t="n">
        <v>11189790</v>
      </c>
      <c r="G1441" s="9" t="n">
        <v>11189790</v>
      </c>
      <c r="H1441" s="9" t="n">
        <v>11189790</v>
      </c>
      <c r="I1441" s="9" t="n">
        <v>11189790</v>
      </c>
      <c r="J1441" s="9" t="n">
        <v>11374632</v>
      </c>
      <c r="K1441" s="9" t="n">
        <v>14886642</v>
      </c>
      <c r="L1441" s="9" t="n">
        <v>14886642</v>
      </c>
      <c r="M1441" s="9" t="n">
        <v>14886642</v>
      </c>
      <c r="N1441" s="9" t="n">
        <v>14886642</v>
      </c>
      <c r="O1441" s="9" t="n">
        <v>14886642</v>
      </c>
    </row>
    <row r="1442">
      <c r="A1442" s="2" t="inlineStr">
        <is>
          <t>A054220</t>
        </is>
      </c>
      <c r="B1442" s="5" t="inlineStr">
        <is>
          <t>비츠로시스</t>
        </is>
      </c>
      <c r="C1442" s="2" t="inlineStr">
        <is>
          <t>상장주식수 (보통+우선)(주)</t>
        </is>
      </c>
      <c r="D1442" s="2" t="inlineStr">
        <is>
          <t>YEARLY</t>
        </is>
      </c>
      <c r="E1442" s="8" t="n">
        <v>12014206</v>
      </c>
      <c r="F1442" s="8" t="n">
        <v>12497479</v>
      </c>
      <c r="G1442" s="8" t="n">
        <v>12497479</v>
      </c>
      <c r="H1442" s="8" t="n">
        <v>12497479</v>
      </c>
      <c r="I1442" s="8" t="n">
        <v>12497479</v>
      </c>
      <c r="J1442" s="8" t="n">
        <v>12497479</v>
      </c>
      <c r="K1442" s="8" t="n">
        <v>21947296</v>
      </c>
      <c r="L1442" s="8" t="n">
        <v>22223303</v>
      </c>
      <c r="M1442" s="8" t="n">
        <v>40279128</v>
      </c>
      <c r="N1442" s="8" t="n">
        <v>40279128</v>
      </c>
      <c r="O1442" s="8" t="n">
        <v>40279128</v>
      </c>
    </row>
    <row r="1443">
      <c r="A1443" s="2" t="inlineStr">
        <is>
          <t>A057680</t>
        </is>
      </c>
      <c r="B1443" s="5" t="inlineStr">
        <is>
          <t>옴니텔</t>
        </is>
      </c>
      <c r="C1443" s="2" t="inlineStr">
        <is>
          <t>상장주식수 (보통+우선)(주)</t>
        </is>
      </c>
      <c r="D1443" s="2" t="inlineStr">
        <is>
          <t>YEARLY</t>
        </is>
      </c>
      <c r="E1443" s="8" t="n">
        <v>9900271</v>
      </c>
      <c r="F1443" s="8" t="n">
        <v>9907801</v>
      </c>
      <c r="G1443" s="8" t="n">
        <v>10402973</v>
      </c>
      <c r="H1443" s="8" t="n">
        <v>10662973</v>
      </c>
      <c r="I1443" s="8" t="n">
        <v>10813381</v>
      </c>
      <c r="J1443" s="8" t="n">
        <v>13734472</v>
      </c>
      <c r="K1443" s="8" t="n">
        <v>13734472</v>
      </c>
      <c r="L1443" s="8" t="n">
        <v>13834472</v>
      </c>
      <c r="M1443" s="8" t="n">
        <v>15557273</v>
      </c>
      <c r="N1443" s="8" t="n">
        <v>15557273</v>
      </c>
      <c r="O1443" s="8" t="n">
        <v>15557273</v>
      </c>
    </row>
    <row r="1444">
      <c r="A1444" s="2" t="inlineStr">
        <is>
          <t>A004100</t>
        </is>
      </c>
      <c r="B1444" s="5" t="inlineStr">
        <is>
          <t>태양금속</t>
        </is>
      </c>
      <c r="C1444" s="2" t="inlineStr">
        <is>
          <t>상장주식수 (보통+우선)(주)</t>
        </is>
      </c>
      <c r="D1444" s="2" t="inlineStr">
        <is>
          <t>YEARLY</t>
        </is>
      </c>
      <c r="E1444" s="8" t="n">
        <v>4000000</v>
      </c>
      <c r="F1444" s="8" t="n">
        <v>4000000</v>
      </c>
      <c r="G1444" s="8" t="n">
        <v>4000000</v>
      </c>
      <c r="H1444" s="8" t="n">
        <v>4000000</v>
      </c>
      <c r="I1444" s="8" t="n">
        <v>4000000</v>
      </c>
      <c r="J1444" s="8" t="n">
        <v>4000000</v>
      </c>
      <c r="K1444" s="8" t="n">
        <v>4000000</v>
      </c>
      <c r="L1444" s="8" t="n">
        <v>4000000</v>
      </c>
      <c r="M1444" s="8" t="n">
        <v>4000000</v>
      </c>
      <c r="N1444" s="8" t="n">
        <v>40000000</v>
      </c>
      <c r="O1444" s="8" t="n">
        <v>40000000</v>
      </c>
    </row>
    <row r="1445">
      <c r="A1445" s="2" t="inlineStr">
        <is>
          <t>A031510</t>
        </is>
      </c>
      <c r="B1445" s="5" t="inlineStr">
        <is>
          <t>오스템</t>
        </is>
      </c>
      <c r="C1445" s="2" t="inlineStr">
        <is>
          <t>상장주식수 (보통+우선)(주)</t>
        </is>
      </c>
      <c r="D1445" s="2" t="inlineStr">
        <is>
          <t>YEARLY</t>
        </is>
      </c>
      <c r="E1445" s="8" t="n">
        <v>26000000</v>
      </c>
      <c r="F1445" s="8" t="n">
        <v>26000000</v>
      </c>
      <c r="G1445" s="8" t="n">
        <v>26000000</v>
      </c>
      <c r="H1445" s="8" t="n">
        <v>26000000</v>
      </c>
      <c r="I1445" s="8" t="n">
        <v>26000000</v>
      </c>
      <c r="J1445" s="8" t="n">
        <v>26000000</v>
      </c>
      <c r="K1445" s="8" t="n">
        <v>26000000</v>
      </c>
      <c r="L1445" s="8" t="n">
        <v>26000000</v>
      </c>
      <c r="M1445" s="8" t="n">
        <v>26000000</v>
      </c>
      <c r="N1445" s="8" t="n">
        <v>26000000</v>
      </c>
      <c r="O1445" s="8" t="n">
        <v>26000000</v>
      </c>
    </row>
    <row r="1446">
      <c r="A1446" s="2" t="inlineStr">
        <is>
          <t>A117670</t>
        </is>
      </c>
      <c r="B1446" s="5" t="inlineStr">
        <is>
          <t>알파칩스</t>
        </is>
      </c>
      <c r="C1446" s="2" t="inlineStr">
        <is>
          <t>상장주식수 (보통+우선)(주)</t>
        </is>
      </c>
      <c r="D1446" s="2" t="inlineStr">
        <is>
          <t>YEARLY</t>
        </is>
      </c>
      <c r="E1446" s="8" t="n"/>
      <c r="F1446" s="8" t="n"/>
      <c r="G1446" s="8" t="n"/>
      <c r="H1446" s="8" t="n"/>
      <c r="I1446" s="8" t="n">
        <v>4016448</v>
      </c>
      <c r="J1446" s="8" t="n">
        <v>4016448</v>
      </c>
      <c r="K1446" s="8" t="n">
        <v>8032896</v>
      </c>
      <c r="L1446" s="8" t="n">
        <v>8032896</v>
      </c>
      <c r="M1446" s="8" t="n">
        <v>8032896</v>
      </c>
      <c r="N1446" s="8" t="n">
        <v>8032896</v>
      </c>
      <c r="O1446" s="8" t="n">
        <v>8032896</v>
      </c>
    </row>
    <row r="1447">
      <c r="A1447" s="2" t="inlineStr">
        <is>
          <t>A160980</t>
        </is>
      </c>
      <c r="B1447" s="5" t="inlineStr">
        <is>
          <t>싸이맥스</t>
        </is>
      </c>
      <c r="C1447" s="2" t="inlineStr">
        <is>
          <t>상장주식수 (보통+우선)(주)</t>
        </is>
      </c>
      <c r="D1447" s="2" t="inlineStr">
        <is>
          <t>YEARLY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>
        <v>5405863</v>
      </c>
      <c r="O1447" s="9" t="n">
        <v>5405863</v>
      </c>
    </row>
    <row r="1448">
      <c r="A1448" s="2" t="inlineStr">
        <is>
          <t>A086200</t>
        </is>
      </c>
      <c r="B1448" s="5" t="inlineStr">
        <is>
          <t>제이앤유글로벌</t>
        </is>
      </c>
      <c r="C1448" s="2" t="inlineStr">
        <is>
          <t>상장주식수 (보통+우선)(주)</t>
        </is>
      </c>
      <c r="D1448" s="2" t="inlineStr">
        <is>
          <t>YEARLY</t>
        </is>
      </c>
      <c r="E1448" s="9" t="n">
        <v>5170630</v>
      </c>
      <c r="F1448" s="9" t="n">
        <v>5170630</v>
      </c>
      <c r="G1448" s="9" t="n">
        <v>10341260</v>
      </c>
      <c r="H1448" s="9" t="n">
        <v>10341260</v>
      </c>
      <c r="I1448" s="9" t="n">
        <v>10341260</v>
      </c>
      <c r="J1448" s="9" t="n">
        <v>10341260</v>
      </c>
      <c r="K1448" s="9" t="n">
        <v>10341260</v>
      </c>
      <c r="L1448" s="9" t="n">
        <v>10341260</v>
      </c>
      <c r="M1448" s="9" t="n">
        <v>10341260</v>
      </c>
      <c r="N1448" s="9" t="n">
        <v>10890420</v>
      </c>
      <c r="O1448" s="9" t="n">
        <v>12668658</v>
      </c>
    </row>
    <row r="1449">
      <c r="A1449" s="2" t="inlineStr">
        <is>
          <t>A024900</t>
        </is>
      </c>
      <c r="B1449" s="5" t="inlineStr">
        <is>
          <t>덕양산업</t>
        </is>
      </c>
      <c r="C1449" s="2" t="inlineStr">
        <is>
          <t>상장주식수 (보통+우선)(주)</t>
        </is>
      </c>
      <c r="D1449" s="2" t="inlineStr">
        <is>
          <t>YEARLY</t>
        </is>
      </c>
      <c r="E1449" s="9" t="n">
        <v>3256498</v>
      </c>
      <c r="F1449" s="9" t="n">
        <v>3256498</v>
      </c>
      <c r="G1449" s="9" t="n">
        <v>3256498</v>
      </c>
      <c r="H1449" s="9" t="n">
        <v>3256498</v>
      </c>
      <c r="I1449" s="9" t="n">
        <v>3256498</v>
      </c>
      <c r="J1449" s="9" t="n">
        <v>3256498</v>
      </c>
      <c r="K1449" s="9" t="n">
        <v>3256498</v>
      </c>
      <c r="L1449" s="9" t="n">
        <v>3256498</v>
      </c>
      <c r="M1449" s="9" t="n">
        <v>32564980</v>
      </c>
      <c r="N1449" s="9" t="n">
        <v>32564980</v>
      </c>
      <c r="O1449" s="9" t="n">
        <v>32564980</v>
      </c>
    </row>
    <row r="1450">
      <c r="A1450" s="2" t="inlineStr">
        <is>
          <t>A017480</t>
        </is>
      </c>
      <c r="B1450" s="5" t="inlineStr">
        <is>
          <t>삼현철강</t>
        </is>
      </c>
      <c r="C1450" s="2" t="inlineStr">
        <is>
          <t>상장주식수 (보통+우선)(주)</t>
        </is>
      </c>
      <c r="D1450" s="2" t="inlineStr">
        <is>
          <t>YEARLY</t>
        </is>
      </c>
      <c r="E1450" s="9" t="n">
        <v>15702890</v>
      </c>
      <c r="F1450" s="9" t="n">
        <v>15702890</v>
      </c>
      <c r="G1450" s="9" t="n">
        <v>15702890</v>
      </c>
      <c r="H1450" s="9" t="n">
        <v>15702890</v>
      </c>
      <c r="I1450" s="9" t="n">
        <v>15702890</v>
      </c>
      <c r="J1450" s="9" t="n">
        <v>15702890</v>
      </c>
      <c r="K1450" s="9" t="n">
        <v>15702890</v>
      </c>
      <c r="L1450" s="9" t="n">
        <v>15702890</v>
      </c>
      <c r="M1450" s="9" t="n">
        <v>15702890</v>
      </c>
      <c r="N1450" s="9" t="n">
        <v>15702890</v>
      </c>
      <c r="O1450" s="9" t="n">
        <v>15702890</v>
      </c>
    </row>
    <row r="1451">
      <c r="A1451" s="2" t="inlineStr">
        <is>
          <t>A011300</t>
        </is>
      </c>
      <c r="B1451" s="5" t="inlineStr">
        <is>
          <t>성안</t>
        </is>
      </c>
      <c r="C1451" s="2" t="inlineStr">
        <is>
          <t>상장주식수 (보통+우선)(주)</t>
        </is>
      </c>
      <c r="D1451" s="2" t="inlineStr">
        <is>
          <t>YEARLY</t>
        </is>
      </c>
      <c r="E1451" s="9" t="n">
        <v>5685786</v>
      </c>
      <c r="F1451" s="9" t="n">
        <v>5685786</v>
      </c>
      <c r="G1451" s="9" t="n">
        <v>5685786</v>
      </c>
      <c r="H1451" s="9" t="n">
        <v>5685786</v>
      </c>
      <c r="I1451" s="9" t="n">
        <v>56857860</v>
      </c>
      <c r="J1451" s="9" t="n">
        <v>56857860</v>
      </c>
      <c r="K1451" s="9" t="n">
        <v>56857860</v>
      </c>
      <c r="L1451" s="9" t="n">
        <v>56857860</v>
      </c>
      <c r="M1451" s="9" t="n">
        <v>56857860</v>
      </c>
      <c r="N1451" s="9" t="n">
        <v>56857860</v>
      </c>
      <c r="O1451" s="9" t="n">
        <v>56857860</v>
      </c>
    </row>
    <row r="1452">
      <c r="A1452" s="2" t="inlineStr">
        <is>
          <t>A118000</t>
        </is>
      </c>
      <c r="B1452" s="5" t="inlineStr">
        <is>
          <t>우리들휴브레인</t>
        </is>
      </c>
      <c r="C1452" s="2" t="inlineStr">
        <is>
          <t>상장주식수 (보통+우선)(주)</t>
        </is>
      </c>
      <c r="D1452" s="2" t="inlineStr">
        <is>
          <t>YEARLY</t>
        </is>
      </c>
      <c r="E1452" s="8" t="n"/>
      <c r="F1452" s="8" t="n"/>
      <c r="G1452" s="8" t="n"/>
      <c r="H1452" s="8" t="n">
        <v>42358350</v>
      </c>
      <c r="I1452" s="8" t="n">
        <v>43891569</v>
      </c>
      <c r="J1452" s="8" t="n">
        <v>55446819</v>
      </c>
      <c r="K1452" s="8" t="n">
        <v>79846024</v>
      </c>
      <c r="L1452" s="8" t="n">
        <v>79847189</v>
      </c>
      <c r="M1452" s="8" t="n">
        <v>8474818</v>
      </c>
      <c r="N1452" s="8" t="n">
        <v>10593793</v>
      </c>
      <c r="O1452" s="8" t="n">
        <v>10855084</v>
      </c>
    </row>
    <row r="1453">
      <c r="A1453" s="2" t="inlineStr">
        <is>
          <t>A085910</t>
        </is>
      </c>
      <c r="B1453" s="5" t="inlineStr">
        <is>
          <t>네오티스</t>
        </is>
      </c>
      <c r="C1453" s="2" t="inlineStr">
        <is>
          <t>상장주식수 (보통+우선)(주)</t>
        </is>
      </c>
      <c r="D1453" s="2" t="inlineStr">
        <is>
          <t>YEARLY</t>
        </is>
      </c>
      <c r="E1453" s="8" t="n"/>
      <c r="F1453" s="8" t="n">
        <v>8920000</v>
      </c>
      <c r="G1453" s="8" t="n">
        <v>8920000</v>
      </c>
      <c r="H1453" s="8" t="n">
        <v>9336635</v>
      </c>
      <c r="I1453" s="8" t="n">
        <v>9336635</v>
      </c>
      <c r="J1453" s="8" t="n">
        <v>9336635</v>
      </c>
      <c r="K1453" s="8" t="n">
        <v>9336635</v>
      </c>
      <c r="L1453" s="8" t="n">
        <v>9336635</v>
      </c>
      <c r="M1453" s="8" t="n">
        <v>9935579</v>
      </c>
      <c r="N1453" s="8" t="n">
        <v>10438693</v>
      </c>
      <c r="O1453" s="8" t="n">
        <v>10438693</v>
      </c>
    </row>
    <row r="1454">
      <c r="A1454" s="2" t="inlineStr">
        <is>
          <t>A126640</t>
        </is>
      </c>
      <c r="B1454" s="5" t="inlineStr">
        <is>
          <t>화신정공</t>
        </is>
      </c>
      <c r="C1454" s="2" t="inlineStr">
        <is>
          <t>상장주식수 (보통+우선)(주)</t>
        </is>
      </c>
      <c r="D1454" s="2" t="inlineStr">
        <is>
          <t>YEARLY</t>
        </is>
      </c>
      <c r="E1454" s="8" t="n"/>
      <c r="F1454" s="8" t="n"/>
      <c r="G1454" s="8" t="n"/>
      <c r="H1454" s="8" t="n"/>
      <c r="I1454" s="8" t="n">
        <v>12500000</v>
      </c>
      <c r="J1454" s="8" t="n">
        <v>35163887</v>
      </c>
      <c r="K1454" s="8" t="n">
        <v>35723887</v>
      </c>
      <c r="L1454" s="8" t="n">
        <v>35943887</v>
      </c>
      <c r="M1454" s="8" t="n">
        <v>36373887</v>
      </c>
      <c r="N1454" s="8" t="n">
        <v>36373887</v>
      </c>
      <c r="O1454" s="8" t="n">
        <v>36373887</v>
      </c>
    </row>
    <row r="1455">
      <c r="A1455" s="2" t="inlineStr">
        <is>
          <t>A099220</t>
        </is>
      </c>
      <c r="B1455" s="5" t="inlineStr">
        <is>
          <t>SDN</t>
        </is>
      </c>
      <c r="C1455" s="2" t="inlineStr">
        <is>
          <t>상장주식수 (보통+우선)(주)</t>
        </is>
      </c>
      <c r="D1455" s="2" t="inlineStr">
        <is>
          <t>YEARLY</t>
        </is>
      </c>
      <c r="E1455" s="8" t="n"/>
      <c r="F1455" s="8" t="n"/>
      <c r="G1455" s="8" t="n"/>
      <c r="H1455" s="8" t="n">
        <v>10000000</v>
      </c>
      <c r="I1455" s="8" t="n">
        <v>20000000</v>
      </c>
      <c r="J1455" s="8" t="n">
        <v>20000000</v>
      </c>
      <c r="K1455" s="8" t="n">
        <v>20066694</v>
      </c>
      <c r="L1455" s="8" t="n">
        <v>25296626</v>
      </c>
      <c r="M1455" s="8" t="n">
        <v>29924996</v>
      </c>
      <c r="N1455" s="8" t="n">
        <v>32848777</v>
      </c>
      <c r="O1455" s="8" t="n">
        <v>33414509</v>
      </c>
    </row>
    <row r="1456">
      <c r="A1456" s="2" t="inlineStr">
        <is>
          <t>A032280</t>
        </is>
      </c>
      <c r="B1456" s="5" t="inlineStr">
        <is>
          <t>삼일</t>
        </is>
      </c>
      <c r="C1456" s="2" t="inlineStr">
        <is>
          <t>상장주식수 (보통+우선)(주)</t>
        </is>
      </c>
      <c r="D1456" s="2" t="inlineStr">
        <is>
          <t>YEARLY</t>
        </is>
      </c>
      <c r="E1456" s="8" t="n">
        <v>9665587</v>
      </c>
      <c r="F1456" s="8" t="n">
        <v>13567590</v>
      </c>
      <c r="G1456" s="8" t="n">
        <v>14698439</v>
      </c>
      <c r="H1456" s="8" t="n">
        <v>14698439</v>
      </c>
      <c r="I1456" s="8" t="n">
        <v>14698439</v>
      </c>
      <c r="J1456" s="8" t="n">
        <v>14698439</v>
      </c>
      <c r="K1456" s="8" t="n">
        <v>14698439</v>
      </c>
      <c r="L1456" s="8" t="n">
        <v>14698439</v>
      </c>
      <c r="M1456" s="8" t="n">
        <v>14698439</v>
      </c>
      <c r="N1456" s="8" t="n">
        <v>16213590</v>
      </c>
      <c r="O1456" s="8" t="n">
        <v>16213590</v>
      </c>
    </row>
    <row r="1457">
      <c r="A1457" s="2" t="inlineStr">
        <is>
          <t>A013700</t>
        </is>
      </c>
      <c r="B1457" s="5" t="inlineStr">
        <is>
          <t>까뮤이앤씨</t>
        </is>
      </c>
      <c r="C1457" s="2" t="inlineStr">
        <is>
          <t>상장주식수 (보통+우선)(주)</t>
        </is>
      </c>
      <c r="D1457" s="2" t="inlineStr">
        <is>
          <t>YEARLY</t>
        </is>
      </c>
      <c r="E1457" s="9" t="n">
        <v>4515228</v>
      </c>
      <c r="F1457" s="9" t="n">
        <v>4515228</v>
      </c>
      <c r="G1457" s="9" t="n">
        <v>4515228</v>
      </c>
      <c r="H1457" s="9" t="n">
        <v>4515228</v>
      </c>
      <c r="I1457" s="9" t="n">
        <v>4515228</v>
      </c>
      <c r="J1457" s="9" t="n">
        <v>4515228</v>
      </c>
      <c r="K1457" s="9" t="n">
        <v>4515228</v>
      </c>
      <c r="L1457" s="9" t="n">
        <v>4515228</v>
      </c>
      <c r="M1457" s="9" t="n">
        <v>4515228</v>
      </c>
      <c r="N1457" s="9" t="n">
        <v>4515228</v>
      </c>
      <c r="O1457" s="9" t="n">
        <v>4515228</v>
      </c>
    </row>
    <row r="1458">
      <c r="A1458" s="2" t="inlineStr">
        <is>
          <t>A104460</t>
        </is>
      </c>
      <c r="B1458" s="5" t="inlineStr">
        <is>
          <t>동양피엔에프</t>
        </is>
      </c>
      <c r="C1458" s="2" t="inlineStr">
        <is>
          <t>상장주식수 (보통+우선)(주)</t>
        </is>
      </c>
      <c r="D1458" s="2" t="inlineStr">
        <is>
          <t>YEARLY</t>
        </is>
      </c>
      <c r="E1458" s="9" t="n"/>
      <c r="F1458" s="9" t="n"/>
      <c r="G1458" s="9" t="n"/>
      <c r="H1458" s="9" t="n">
        <v>6500000</v>
      </c>
      <c r="I1458" s="9" t="n">
        <v>6500000</v>
      </c>
      <c r="J1458" s="9" t="n">
        <v>10222500</v>
      </c>
      <c r="K1458" s="9" t="n">
        <v>10222500</v>
      </c>
      <c r="L1458" s="9" t="n">
        <v>10713625</v>
      </c>
      <c r="M1458" s="9" t="n">
        <v>10713625</v>
      </c>
      <c r="N1458" s="9" t="n">
        <v>10713625</v>
      </c>
      <c r="O1458" s="9" t="n">
        <v>10713625</v>
      </c>
    </row>
    <row r="1459">
      <c r="A1459" s="2" t="inlineStr">
        <is>
          <t>A054040</t>
        </is>
      </c>
      <c r="B1459" s="5" t="inlineStr">
        <is>
          <t>한국컴퓨터</t>
        </is>
      </c>
      <c r="C1459" s="2" t="inlineStr">
        <is>
          <t>상장주식수 (보통+우선)(주)</t>
        </is>
      </c>
      <c r="D1459" s="2" t="inlineStr">
        <is>
          <t>YEARLY</t>
        </is>
      </c>
      <c r="E1459" s="9" t="n">
        <v>16071290</v>
      </c>
      <c r="F1459" s="9" t="n">
        <v>16071290</v>
      </c>
      <c r="G1459" s="9" t="n">
        <v>16071290</v>
      </c>
      <c r="H1459" s="9" t="n">
        <v>16071290</v>
      </c>
      <c r="I1459" s="9" t="n">
        <v>16071290</v>
      </c>
      <c r="J1459" s="9" t="n">
        <v>16071290</v>
      </c>
      <c r="K1459" s="9" t="n">
        <v>16071290</v>
      </c>
      <c r="L1459" s="9" t="n">
        <v>16071290</v>
      </c>
      <c r="M1459" s="9" t="n">
        <v>16071290</v>
      </c>
      <c r="N1459" s="9" t="n">
        <v>16071290</v>
      </c>
      <c r="O1459" s="9" t="n">
        <v>16071290</v>
      </c>
    </row>
    <row r="1460">
      <c r="A1460" s="2" t="inlineStr">
        <is>
          <t>A053050</t>
        </is>
      </c>
      <c r="B1460" s="5" t="inlineStr">
        <is>
          <t>지에스이</t>
        </is>
      </c>
      <c r="C1460" s="2" t="inlineStr">
        <is>
          <t>상장주식수 (보통+우선)(주)</t>
        </is>
      </c>
      <c r="D1460" s="2" t="inlineStr">
        <is>
          <t>YEARLY</t>
        </is>
      </c>
      <c r="E1460" s="9" t="n">
        <v>4976535</v>
      </c>
      <c r="F1460" s="9" t="n">
        <v>4976535</v>
      </c>
      <c r="G1460" s="9" t="n">
        <v>5016535</v>
      </c>
      <c r="H1460" s="9" t="n">
        <v>5016535</v>
      </c>
      <c r="I1460" s="9" t="n">
        <v>27230250</v>
      </c>
      <c r="J1460" s="9" t="n">
        <v>27230250</v>
      </c>
      <c r="K1460" s="9" t="n">
        <v>27230250</v>
      </c>
      <c r="L1460" s="9" t="n">
        <v>27230250</v>
      </c>
      <c r="M1460" s="9" t="n">
        <v>27487602</v>
      </c>
      <c r="N1460" s="9" t="n">
        <v>27487602</v>
      </c>
      <c r="O1460" s="9" t="n">
        <v>27487602</v>
      </c>
    </row>
    <row r="1461">
      <c r="A1461" s="2" t="inlineStr">
        <is>
          <t>A026940</t>
        </is>
      </c>
      <c r="B1461" s="5" t="inlineStr">
        <is>
          <t>부국철강</t>
        </is>
      </c>
      <c r="C1461" s="2" t="inlineStr">
        <is>
          <t>상장주식수 (보통+우선)(주)</t>
        </is>
      </c>
      <c r="D1461" s="2" t="inlineStr">
        <is>
          <t>YEARLY</t>
        </is>
      </c>
      <c r="E1461" s="9" t="n">
        <v>2000000</v>
      </c>
      <c r="F1461" s="9" t="n">
        <v>10000000</v>
      </c>
      <c r="G1461" s="9" t="n">
        <v>20000000</v>
      </c>
      <c r="H1461" s="9" t="n">
        <v>20000000</v>
      </c>
      <c r="I1461" s="9" t="n">
        <v>20000000</v>
      </c>
      <c r="J1461" s="9" t="n">
        <v>20000000</v>
      </c>
      <c r="K1461" s="9" t="n">
        <v>20000000</v>
      </c>
      <c r="L1461" s="9" t="n">
        <v>20000000</v>
      </c>
      <c r="M1461" s="9" t="n">
        <v>20000000</v>
      </c>
      <c r="N1461" s="9" t="n">
        <v>20000000</v>
      </c>
      <c r="O1461" s="9" t="n">
        <v>20000000</v>
      </c>
    </row>
    <row r="1462">
      <c r="A1462" s="2" t="inlineStr">
        <is>
          <t>A006920</t>
        </is>
      </c>
      <c r="B1462" s="5" t="inlineStr">
        <is>
          <t>모헨즈</t>
        </is>
      </c>
      <c r="C1462" s="2" t="inlineStr">
        <is>
          <t>상장주식수 (보통+우선)(주)</t>
        </is>
      </c>
      <c r="D1462" s="2" t="inlineStr">
        <is>
          <t>YEARLY</t>
        </is>
      </c>
      <c r="E1462" s="8" t="n">
        <v>8400000</v>
      </c>
      <c r="F1462" s="8" t="n">
        <v>8400000</v>
      </c>
      <c r="G1462" s="8" t="n">
        <v>8400000</v>
      </c>
      <c r="H1462" s="8" t="n">
        <v>10920000</v>
      </c>
      <c r="I1462" s="8" t="n">
        <v>10920000</v>
      </c>
      <c r="J1462" s="8" t="n">
        <v>10920000</v>
      </c>
      <c r="K1462" s="8" t="n">
        <v>10920000</v>
      </c>
      <c r="L1462" s="8" t="n">
        <v>10920000</v>
      </c>
      <c r="M1462" s="8" t="n">
        <v>10920000</v>
      </c>
      <c r="N1462" s="8" t="n">
        <v>10920000</v>
      </c>
      <c r="O1462" s="8" t="n">
        <v>10920000</v>
      </c>
    </row>
    <row r="1463">
      <c r="A1463" s="2" t="inlineStr">
        <is>
          <t>A033340</t>
        </is>
      </c>
      <c r="B1463" s="5" t="inlineStr">
        <is>
          <t>좋은사람들</t>
        </is>
      </c>
      <c r="C1463" s="2" t="inlineStr">
        <is>
          <t>상장주식수 (보통+우선)(주)</t>
        </is>
      </c>
      <c r="D1463" s="2" t="inlineStr">
        <is>
          <t>YEARLY</t>
        </is>
      </c>
      <c r="E1463" s="8" t="n">
        <v>11600000</v>
      </c>
      <c r="F1463" s="8" t="n">
        <v>11600000</v>
      </c>
      <c r="G1463" s="8" t="n">
        <v>13234546</v>
      </c>
      <c r="H1463" s="8" t="n">
        <v>13234546</v>
      </c>
      <c r="I1463" s="8" t="n">
        <v>13259646</v>
      </c>
      <c r="J1463" s="8" t="n">
        <v>17495617</v>
      </c>
      <c r="K1463" s="8" t="n">
        <v>24450752</v>
      </c>
      <c r="L1463" s="8" t="n">
        <v>25597451</v>
      </c>
      <c r="M1463" s="8" t="n">
        <v>25740137</v>
      </c>
      <c r="N1463" s="8" t="n">
        <v>26412536</v>
      </c>
      <c r="O1463" s="8" t="n">
        <v>26412536</v>
      </c>
    </row>
    <row r="1464">
      <c r="A1464" s="2" t="inlineStr">
        <is>
          <t>A023450</t>
        </is>
      </c>
      <c r="B1464" s="5" t="inlineStr">
        <is>
          <t>동남합성</t>
        </is>
      </c>
      <c r="C1464" s="2" t="inlineStr">
        <is>
          <t>상장주식수 (보통+우선)(주)</t>
        </is>
      </c>
      <c r="D1464" s="2" t="inlineStr">
        <is>
          <t>YEARLY</t>
        </is>
      </c>
      <c r="E1464" s="8" t="n">
        <v>1065269</v>
      </c>
      <c r="F1464" s="8" t="n">
        <v>1065269</v>
      </c>
      <c r="G1464" s="8" t="n">
        <v>1065269</v>
      </c>
      <c r="H1464" s="8" t="n">
        <v>1278323</v>
      </c>
      <c r="I1464" s="8" t="n">
        <v>1278323</v>
      </c>
      <c r="J1464" s="8" t="n">
        <v>1278323</v>
      </c>
      <c r="K1464" s="8" t="n">
        <v>1278323</v>
      </c>
      <c r="L1464" s="8" t="n">
        <v>1278323</v>
      </c>
      <c r="M1464" s="8" t="n">
        <v>1279883</v>
      </c>
      <c r="N1464" s="8" t="n">
        <v>1284613</v>
      </c>
      <c r="O1464" s="8" t="n">
        <v>1284613</v>
      </c>
    </row>
    <row r="1465">
      <c r="A1465" s="2" t="inlineStr">
        <is>
          <t>A140520</t>
        </is>
      </c>
      <c r="B1465" s="5" t="inlineStr">
        <is>
          <t>대창스틸</t>
        </is>
      </c>
      <c r="C1465" s="2" t="inlineStr">
        <is>
          <t>상장주식수 (보통+우선)(주)</t>
        </is>
      </c>
      <c r="D1465" s="2" t="inlineStr">
        <is>
          <t>YEARLY</t>
        </is>
      </c>
      <c r="E1465" s="8" t="n"/>
      <c r="F1465" s="8" t="n"/>
      <c r="G1465" s="8" t="n"/>
      <c r="H1465" s="8" t="n"/>
      <c r="I1465" s="8" t="n"/>
      <c r="J1465" s="8" t="n"/>
      <c r="K1465" s="8" t="n"/>
      <c r="L1465" s="8" t="n"/>
      <c r="M1465" s="8" t="n">
        <v>14566000</v>
      </c>
      <c r="N1465" s="8" t="n">
        <v>14566000</v>
      </c>
      <c r="O1465" s="8" t="n">
        <v>14566000</v>
      </c>
    </row>
    <row r="1466">
      <c r="A1466" s="2" t="inlineStr">
        <is>
          <t>A097780</t>
        </is>
      </c>
      <c r="B1466" s="5" t="inlineStr">
        <is>
          <t>에스맥</t>
        </is>
      </c>
      <c r="C1466" s="2" t="inlineStr">
        <is>
          <t>상장주식수 (보통+우선)(주)</t>
        </is>
      </c>
      <c r="D1466" s="2" t="inlineStr">
        <is>
          <t>YEARLY</t>
        </is>
      </c>
      <c r="E1466" s="8" t="n"/>
      <c r="F1466" s="8" t="n"/>
      <c r="G1466" s="8" t="n">
        <v>6145961</v>
      </c>
      <c r="H1466" s="8" t="n">
        <v>6205961</v>
      </c>
      <c r="I1466" s="8" t="n">
        <v>7197815</v>
      </c>
      <c r="J1466" s="8" t="n">
        <v>8250657</v>
      </c>
      <c r="K1466" s="8" t="n">
        <v>16404414</v>
      </c>
      <c r="L1466" s="8" t="n">
        <v>17260530</v>
      </c>
      <c r="M1466" s="8" t="n">
        <v>18117580</v>
      </c>
      <c r="N1466" s="8" t="n">
        <v>18117580</v>
      </c>
      <c r="O1466" s="8" t="n">
        <v>18117580</v>
      </c>
    </row>
    <row r="1467">
      <c r="A1467" s="2" t="inlineStr">
        <is>
          <t>A039230</t>
        </is>
      </c>
      <c r="B1467" s="5" t="inlineStr">
        <is>
          <t>솔브레인이엔지</t>
        </is>
      </c>
      <c r="C1467" s="2" t="inlineStr">
        <is>
          <t>상장주식수 (보통+우선)(주)</t>
        </is>
      </c>
      <c r="D1467" s="2" t="inlineStr">
        <is>
          <t>YEARLY</t>
        </is>
      </c>
      <c r="E1467" s="9" t="n">
        <v>19519492</v>
      </c>
      <c r="F1467" s="9" t="n">
        <v>23956176</v>
      </c>
      <c r="G1467" s="9" t="n">
        <v>23956176</v>
      </c>
      <c r="H1467" s="9" t="n">
        <v>31956176</v>
      </c>
      <c r="I1467" s="9" t="n">
        <v>31956176</v>
      </c>
      <c r="J1467" s="9" t="n">
        <v>36427443</v>
      </c>
      <c r="K1467" s="9" t="n">
        <v>36427443</v>
      </c>
      <c r="L1467" s="9" t="n">
        <v>36427443</v>
      </c>
      <c r="M1467" s="9" t="n">
        <v>36427443</v>
      </c>
      <c r="N1467" s="9" t="n">
        <v>36427443</v>
      </c>
      <c r="O1467" s="9" t="n">
        <v>36427443</v>
      </c>
    </row>
    <row r="1468">
      <c r="A1468" s="2" t="inlineStr">
        <is>
          <t>A046970</t>
        </is>
      </c>
      <c r="B1468" s="5" t="inlineStr">
        <is>
          <t>우리로</t>
        </is>
      </c>
      <c r="C1468" s="2" t="inlineStr">
        <is>
          <t>상장주식수 (보통+우선)(주)</t>
        </is>
      </c>
      <c r="D1468" s="2" t="inlineStr">
        <is>
          <t>YEARLY</t>
        </is>
      </c>
      <c r="E1468" s="9" t="n"/>
      <c r="F1468" s="9" t="n"/>
      <c r="G1468" s="9" t="n"/>
      <c r="H1468" s="9" t="n"/>
      <c r="I1468" s="9" t="n"/>
      <c r="J1468" s="9" t="n"/>
      <c r="K1468" s="9" t="n">
        <v>6940000</v>
      </c>
      <c r="L1468" s="9" t="n">
        <v>6940000</v>
      </c>
      <c r="M1468" s="9" t="n">
        <v>6940000</v>
      </c>
      <c r="N1468" s="9" t="n">
        <v>16922032</v>
      </c>
      <c r="O1468" s="9" t="n">
        <v>16922032</v>
      </c>
    </row>
    <row r="1469">
      <c r="A1469" s="2" t="inlineStr">
        <is>
          <t>A025270</t>
        </is>
      </c>
      <c r="B1469" s="5" t="inlineStr">
        <is>
          <t>부산방직</t>
        </is>
      </c>
      <c r="C1469" s="2" t="inlineStr">
        <is>
          <t>상장주식수 (보통+우선)(주)</t>
        </is>
      </c>
      <c r="D1469" s="2" t="inlineStr">
        <is>
          <t>YEARLY</t>
        </is>
      </c>
      <c r="E1469" s="9" t="n">
        <v>800000</v>
      </c>
      <c r="F1469" s="9" t="n">
        <v>800000</v>
      </c>
      <c r="G1469" s="9" t="n">
        <v>800000</v>
      </c>
      <c r="H1469" s="9" t="n">
        <v>800000</v>
      </c>
      <c r="I1469" s="9" t="n">
        <v>800000</v>
      </c>
      <c r="J1469" s="9" t="n">
        <v>800000</v>
      </c>
      <c r="K1469" s="9" t="n">
        <v>800000</v>
      </c>
      <c r="L1469" s="9" t="n">
        <v>800000</v>
      </c>
      <c r="M1469" s="9" t="n">
        <v>800000</v>
      </c>
      <c r="N1469" s="9" t="n">
        <v>8000000</v>
      </c>
      <c r="O1469" s="9" t="n">
        <v>8000000</v>
      </c>
    </row>
    <row r="1470">
      <c r="A1470" s="2" t="inlineStr">
        <is>
          <t>A031310</t>
        </is>
      </c>
      <c r="B1470" s="5" t="inlineStr">
        <is>
          <t>아이즈비전</t>
        </is>
      </c>
      <c r="C1470" s="2" t="inlineStr">
        <is>
          <t>상장주식수 (보통+우선)(주)</t>
        </is>
      </c>
      <c r="D1470" s="2" t="inlineStr">
        <is>
          <t>YEARLY</t>
        </is>
      </c>
      <c r="E1470" s="9" t="n">
        <v>1331351</v>
      </c>
      <c r="F1470" s="9" t="n">
        <v>13313510</v>
      </c>
      <c r="G1470" s="9" t="n">
        <v>15772574</v>
      </c>
      <c r="H1470" s="9" t="n">
        <v>15772574</v>
      </c>
      <c r="I1470" s="9" t="n">
        <v>15772574</v>
      </c>
      <c r="J1470" s="9" t="n">
        <v>15772574</v>
      </c>
      <c r="K1470" s="9" t="n">
        <v>15772574</v>
      </c>
      <c r="L1470" s="9" t="n">
        <v>15772574</v>
      </c>
      <c r="M1470" s="9" t="n">
        <v>15772574</v>
      </c>
      <c r="N1470" s="9" t="n">
        <v>15772574</v>
      </c>
      <c r="O1470" s="9" t="n">
        <v>15772574</v>
      </c>
    </row>
    <row r="1471">
      <c r="A1471" s="2" t="inlineStr">
        <is>
          <t>A177350</t>
        </is>
      </c>
      <c r="B1471" s="5" t="inlineStr">
        <is>
          <t>베셀</t>
        </is>
      </c>
      <c r="C1471" s="2" t="inlineStr">
        <is>
          <t>상장주식수 (보통+우선)(주)</t>
        </is>
      </c>
      <c r="D1471" s="2" t="inlineStr">
        <is>
          <t>YEARLY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>
        <v>2799506</v>
      </c>
      <c r="M1471" s="9" t="n">
        <v>2799506</v>
      </c>
      <c r="N1471" s="9" t="n">
        <v>5457684</v>
      </c>
      <c r="O1471" s="9" t="n">
        <v>5457684</v>
      </c>
    </row>
    <row r="1472">
      <c r="A1472" s="2" t="inlineStr">
        <is>
          <t>A072770</t>
        </is>
      </c>
      <c r="B1472" s="5" t="inlineStr">
        <is>
          <t>네오디안테크놀로지</t>
        </is>
      </c>
      <c r="C1472" s="2" t="inlineStr">
        <is>
          <t>상장주식수 (보통+우선)(주)</t>
        </is>
      </c>
      <c r="D1472" s="2" t="inlineStr">
        <is>
          <t>YEARLY</t>
        </is>
      </c>
      <c r="E1472" s="8" t="n"/>
      <c r="F1472" s="8" t="n">
        <v>6060500</v>
      </c>
      <c r="G1472" s="8" t="n">
        <v>6090500</v>
      </c>
      <c r="H1472" s="8" t="n">
        <v>9682632</v>
      </c>
      <c r="I1472" s="8" t="n">
        <v>11147997</v>
      </c>
      <c r="J1472" s="8" t="n">
        <v>11147997</v>
      </c>
      <c r="K1472" s="8" t="n">
        <v>11449646</v>
      </c>
      <c r="L1472" s="8" t="n">
        <v>15949683</v>
      </c>
      <c r="M1472" s="8" t="n">
        <v>15949683</v>
      </c>
      <c r="N1472" s="8" t="n">
        <v>15949683</v>
      </c>
      <c r="O1472" s="8" t="n">
        <v>15949683</v>
      </c>
    </row>
    <row r="1473">
      <c r="A1473" s="2" t="inlineStr">
        <is>
          <t>A005450</t>
        </is>
      </c>
      <c r="B1473" s="5" t="inlineStr">
        <is>
          <t>신한</t>
        </is>
      </c>
      <c r="C1473" s="2" t="inlineStr">
        <is>
          <t>상장주식수 (보통+우선)(주)</t>
        </is>
      </c>
      <c r="D1473" s="2" t="inlineStr">
        <is>
          <t>YEARLY</t>
        </is>
      </c>
      <c r="E1473" s="8" t="n">
        <v>15592569</v>
      </c>
      <c r="F1473" s="8" t="n">
        <v>7007943</v>
      </c>
      <c r="G1473" s="8" t="n">
        <v>7014644</v>
      </c>
      <c r="H1473" s="8" t="n">
        <v>7022839</v>
      </c>
      <c r="I1473" s="8" t="n">
        <v>7022839</v>
      </c>
      <c r="J1473" s="8" t="n">
        <v>7022839</v>
      </c>
      <c r="K1473" s="8" t="n">
        <v>7022839</v>
      </c>
      <c r="L1473" s="8" t="n">
        <v>7022839</v>
      </c>
      <c r="M1473" s="8" t="n">
        <v>7022839</v>
      </c>
      <c r="N1473" s="8" t="n">
        <v>7022839</v>
      </c>
      <c r="O1473" s="8" t="n">
        <v>7022839</v>
      </c>
    </row>
    <row r="1474">
      <c r="A1474" s="2" t="inlineStr">
        <is>
          <t>A039740</t>
        </is>
      </c>
      <c r="B1474" s="5" t="inlineStr">
        <is>
          <t>한국정보공학</t>
        </is>
      </c>
      <c r="C1474" s="2" t="inlineStr">
        <is>
          <t>상장주식수 (보통+우선)(주)</t>
        </is>
      </c>
      <c r="D1474" s="2" t="inlineStr">
        <is>
          <t>YEARLY</t>
        </is>
      </c>
      <c r="E1474" s="8" t="n">
        <v>8018397</v>
      </c>
      <c r="F1474" s="8" t="n">
        <v>8018397</v>
      </c>
      <c r="G1474" s="8" t="n">
        <v>8018397</v>
      </c>
      <c r="H1474" s="8" t="n">
        <v>8018397</v>
      </c>
      <c r="I1474" s="8" t="n">
        <v>8018397</v>
      </c>
      <c r="J1474" s="8" t="n">
        <v>8018397</v>
      </c>
      <c r="K1474" s="8" t="n">
        <v>8018397</v>
      </c>
      <c r="L1474" s="8" t="n">
        <v>8018397</v>
      </c>
      <c r="M1474" s="8" t="n">
        <v>8018397</v>
      </c>
      <c r="N1474" s="8" t="n">
        <v>8018397</v>
      </c>
      <c r="O1474" s="8" t="n">
        <v>8018397</v>
      </c>
    </row>
    <row r="1475">
      <c r="A1475" s="2" t="inlineStr">
        <is>
          <t>A058110</t>
        </is>
      </c>
      <c r="B1475" s="5" t="inlineStr">
        <is>
          <t>멕아이씨에스</t>
        </is>
      </c>
      <c r="C1475" s="2" t="inlineStr">
        <is>
          <t>상장주식수 (보통+우선)(주)</t>
        </is>
      </c>
      <c r="D1475" s="2" t="inlineStr">
        <is>
          <t>YEARLY</t>
        </is>
      </c>
      <c r="E1475" s="8" t="n"/>
      <c r="F1475" s="8" t="n"/>
      <c r="G1475" s="8" t="n"/>
      <c r="H1475" s="8" t="n"/>
      <c r="I1475" s="8" t="n"/>
      <c r="J1475" s="8" t="n"/>
      <c r="K1475" s="8" t="n"/>
      <c r="L1475" s="8" t="n"/>
      <c r="M1475" s="8" t="n"/>
      <c r="N1475" s="8" t="n">
        <v>5361500</v>
      </c>
      <c r="O1475" s="8" t="n">
        <v>5361500</v>
      </c>
    </row>
    <row r="1476">
      <c r="A1476" s="2" t="inlineStr">
        <is>
          <t>A039020</t>
        </is>
      </c>
      <c r="B1476" s="5" t="inlineStr">
        <is>
          <t>이건창호</t>
        </is>
      </c>
      <c r="C1476" s="2" t="inlineStr">
        <is>
          <t>상장주식수 (보통+우선)(주)</t>
        </is>
      </c>
      <c r="D1476" s="2" t="inlineStr">
        <is>
          <t>YEARLY</t>
        </is>
      </c>
      <c r="E1476" s="8" t="n">
        <v>11472750</v>
      </c>
      <c r="F1476" s="8" t="n">
        <v>11472750</v>
      </c>
      <c r="G1476" s="8" t="n">
        <v>14327078</v>
      </c>
      <c r="H1476" s="8" t="n">
        <v>14327078</v>
      </c>
      <c r="I1476" s="8" t="n">
        <v>14327078</v>
      </c>
      <c r="J1476" s="8" t="n">
        <v>14327078</v>
      </c>
      <c r="K1476" s="8" t="n">
        <v>14327078</v>
      </c>
      <c r="L1476" s="8" t="n">
        <v>14327078</v>
      </c>
      <c r="M1476" s="8" t="n">
        <v>14327078</v>
      </c>
      <c r="N1476" s="8" t="n">
        <v>14327078</v>
      </c>
      <c r="O1476" s="8" t="n">
        <v>14327078</v>
      </c>
    </row>
    <row r="1477">
      <c r="A1477" s="2" t="inlineStr">
        <is>
          <t>A087220</t>
        </is>
      </c>
      <c r="B1477" s="5" t="inlineStr">
        <is>
          <t>스틸플라워</t>
        </is>
      </c>
      <c r="C1477" s="2" t="inlineStr">
        <is>
          <t>상장주식수 (보통+우선)(주)</t>
        </is>
      </c>
      <c r="D1477" s="2" t="inlineStr">
        <is>
          <t>YEARLY</t>
        </is>
      </c>
      <c r="E1477" s="9" t="n"/>
      <c r="F1477" s="9" t="n"/>
      <c r="G1477" s="9" t="n"/>
      <c r="H1477" s="9" t="n">
        <v>13000000</v>
      </c>
      <c r="I1477" s="9" t="n">
        <v>13000000</v>
      </c>
      <c r="J1477" s="9" t="n">
        <v>13000000</v>
      </c>
      <c r="K1477" s="9" t="n">
        <v>14600000</v>
      </c>
      <c r="L1477" s="9" t="n">
        <v>14600000</v>
      </c>
      <c r="M1477" s="9" t="n">
        <v>14600000</v>
      </c>
      <c r="N1477" s="9" t="n">
        <v>32175555</v>
      </c>
      <c r="O1477" s="9" t="n">
        <v>32175555</v>
      </c>
    </row>
    <row r="1478">
      <c r="A1478" s="2" t="inlineStr">
        <is>
          <t>A093520</t>
        </is>
      </c>
      <c r="B1478" s="5" t="inlineStr">
        <is>
          <t>매커스</t>
        </is>
      </c>
      <c r="C1478" s="2" t="inlineStr">
        <is>
          <t>상장주식수 (보통+우선)(주)</t>
        </is>
      </c>
      <c r="D1478" s="2" t="inlineStr">
        <is>
          <t>YEARLY</t>
        </is>
      </c>
      <c r="E1478" s="9" t="n"/>
      <c r="F1478" s="9" t="n">
        <v>11836385</v>
      </c>
      <c r="G1478" s="9" t="n">
        <v>13148190</v>
      </c>
      <c r="H1478" s="9" t="n">
        <v>14485012</v>
      </c>
      <c r="I1478" s="9" t="n">
        <v>15310697</v>
      </c>
      <c r="J1478" s="9" t="n">
        <v>15730092</v>
      </c>
      <c r="K1478" s="9" t="n">
        <v>15799092</v>
      </c>
      <c r="L1478" s="9" t="n">
        <v>16133092</v>
      </c>
      <c r="M1478" s="9" t="n">
        <v>16133092</v>
      </c>
      <c r="N1478" s="9" t="n">
        <v>16133092</v>
      </c>
      <c r="O1478" s="9" t="n">
        <v>16133092</v>
      </c>
    </row>
    <row r="1479">
      <c r="A1479" s="2" t="inlineStr">
        <is>
          <t>A002690</t>
        </is>
      </c>
      <c r="B1479" s="5" t="inlineStr">
        <is>
          <t>동일제강</t>
        </is>
      </c>
      <c r="C1479" s="2" t="inlineStr">
        <is>
          <t>상장주식수 (보통+우선)(주)</t>
        </is>
      </c>
      <c r="D1479" s="2" t="inlineStr">
        <is>
          <t>YEARLY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>
        <v>15000000</v>
      </c>
      <c r="O1479" s="9" t="n">
        <v>15000000</v>
      </c>
    </row>
    <row r="1480">
      <c r="A1480" s="2" t="inlineStr">
        <is>
          <t>A224110</t>
        </is>
      </c>
      <c r="B1480" s="5" t="inlineStr">
        <is>
          <t>에이텍티앤</t>
        </is>
      </c>
      <c r="C1480" s="2" t="inlineStr">
        <is>
          <t>상장주식수 (보통+우선)(주)</t>
        </is>
      </c>
      <c r="D1480" s="2" t="inlineStr">
        <is>
          <t>YEARLY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>
        <v>5340000</v>
      </c>
      <c r="O1480" s="9" t="n">
        <v>5340000</v>
      </c>
    </row>
    <row r="1481">
      <c r="A1481" s="2" t="inlineStr">
        <is>
          <t>A007610</t>
        </is>
      </c>
      <c r="B1481" s="5" t="inlineStr">
        <is>
          <t>선도전기</t>
        </is>
      </c>
      <c r="C1481" s="2" t="inlineStr">
        <is>
          <t>상장주식수 (보통+우선)(주)</t>
        </is>
      </c>
      <c r="D1481" s="2" t="inlineStr">
        <is>
          <t>YEARLY</t>
        </is>
      </c>
      <c r="E1481" s="9" t="n">
        <v>17574431</v>
      </c>
      <c r="F1481" s="9" t="n">
        <v>17574431</v>
      </c>
      <c r="G1481" s="9" t="n">
        <v>17574431</v>
      </c>
      <c r="H1481" s="9" t="n">
        <v>18000000</v>
      </c>
      <c r="I1481" s="9" t="n">
        <v>18000000</v>
      </c>
      <c r="J1481" s="9" t="n">
        <v>18000000</v>
      </c>
      <c r="K1481" s="9" t="n">
        <v>18000000</v>
      </c>
      <c r="L1481" s="9" t="n">
        <v>18000000</v>
      </c>
      <c r="M1481" s="9" t="n">
        <v>18000000</v>
      </c>
      <c r="N1481" s="9" t="n">
        <v>18000000</v>
      </c>
      <c r="O1481" s="9" t="n">
        <v>18000000</v>
      </c>
    </row>
    <row r="1482">
      <c r="A1482" s="2" t="inlineStr">
        <is>
          <t>A106080</t>
        </is>
      </c>
      <c r="B1482" s="5" t="inlineStr">
        <is>
          <t>하이소닉</t>
        </is>
      </c>
      <c r="C1482" s="2" t="inlineStr">
        <is>
          <t>상장주식수 (보통+우선)(주)</t>
        </is>
      </c>
      <c r="D1482" s="2" t="inlineStr">
        <is>
          <t>YEARLY</t>
        </is>
      </c>
      <c r="E1482" s="8" t="n"/>
      <c r="F1482" s="8" t="n"/>
      <c r="G1482" s="8" t="n"/>
      <c r="H1482" s="8" t="n"/>
      <c r="I1482" s="8" t="n">
        <v>5239811</v>
      </c>
      <c r="J1482" s="8" t="n">
        <v>6781754</v>
      </c>
      <c r="K1482" s="8" t="n">
        <v>7100314</v>
      </c>
      <c r="L1482" s="8" t="n">
        <v>10643911</v>
      </c>
      <c r="M1482" s="8" t="n">
        <v>10643911</v>
      </c>
      <c r="N1482" s="8" t="n">
        <v>11425831</v>
      </c>
      <c r="O1482" s="8" t="n">
        <v>11425831</v>
      </c>
    </row>
    <row r="1483">
      <c r="A1483" s="2" t="inlineStr">
        <is>
          <t>A080530</t>
        </is>
      </c>
      <c r="B1483" s="5" t="inlineStr">
        <is>
          <t>코디에스</t>
        </is>
      </c>
      <c r="C1483" s="2" t="inlineStr">
        <is>
          <t>상장주식수 (보통+우선)(주)</t>
        </is>
      </c>
      <c r="D1483" s="2" t="inlineStr">
        <is>
          <t>YEARLY</t>
        </is>
      </c>
      <c r="E1483" s="8" t="n"/>
      <c r="F1483" s="8" t="n"/>
      <c r="G1483" s="8" t="n"/>
      <c r="H1483" s="8" t="n"/>
      <c r="I1483" s="8" t="n">
        <v>5760000</v>
      </c>
      <c r="J1483" s="8" t="n">
        <v>8640000</v>
      </c>
      <c r="K1483" s="8" t="n">
        <v>9207226</v>
      </c>
      <c r="L1483" s="8" t="n">
        <v>10392987</v>
      </c>
      <c r="M1483" s="8" t="n">
        <v>12009261</v>
      </c>
      <c r="N1483" s="8" t="n">
        <v>12009261</v>
      </c>
      <c r="O1483" s="8" t="n">
        <v>12282899</v>
      </c>
    </row>
    <row r="1484">
      <c r="A1484" s="2" t="inlineStr">
        <is>
          <t>A036120</t>
        </is>
      </c>
      <c r="B1484" s="5" t="inlineStr">
        <is>
          <t>SCI평가정보</t>
        </is>
      </c>
      <c r="C1484" s="2" t="inlineStr">
        <is>
          <t>상장주식수 (보통+우선)(주)</t>
        </is>
      </c>
      <c r="D1484" s="2" t="inlineStr">
        <is>
          <t>YEARLY</t>
        </is>
      </c>
      <c r="E1484" s="8" t="n">
        <v>35500000</v>
      </c>
      <c r="F1484" s="8" t="n">
        <v>35500000</v>
      </c>
      <c r="G1484" s="8" t="n">
        <v>35500000</v>
      </c>
      <c r="H1484" s="8" t="n">
        <v>35500000</v>
      </c>
      <c r="I1484" s="8" t="n">
        <v>35500000</v>
      </c>
      <c r="J1484" s="8" t="n">
        <v>35500000</v>
      </c>
      <c r="K1484" s="8" t="n">
        <v>35500000</v>
      </c>
      <c r="L1484" s="8" t="n">
        <v>35500000</v>
      </c>
      <c r="M1484" s="8" t="n">
        <v>35500000</v>
      </c>
      <c r="N1484" s="8" t="n">
        <v>35500000</v>
      </c>
      <c r="O1484" s="8" t="n">
        <v>35500000</v>
      </c>
    </row>
    <row r="1485">
      <c r="A1485" s="2" t="inlineStr">
        <is>
          <t>A011080</t>
        </is>
      </c>
      <c r="B1485" s="5" t="inlineStr">
        <is>
          <t>형지I&amp;C</t>
        </is>
      </c>
      <c r="C1485" s="2" t="inlineStr">
        <is>
          <t>상장주식수 (보통+우선)(주)</t>
        </is>
      </c>
      <c r="D1485" s="2" t="inlineStr">
        <is>
          <t>YEARLY</t>
        </is>
      </c>
      <c r="E1485" s="8" t="n">
        <v>6000000</v>
      </c>
      <c r="F1485" s="8" t="n">
        <v>11700000</v>
      </c>
      <c r="G1485" s="8" t="n">
        <v>11700000</v>
      </c>
      <c r="H1485" s="8" t="n">
        <v>11700000</v>
      </c>
      <c r="I1485" s="8" t="n">
        <v>11700000</v>
      </c>
      <c r="J1485" s="8" t="n">
        <v>11700000</v>
      </c>
      <c r="K1485" s="8" t="n">
        <v>11700000</v>
      </c>
      <c r="L1485" s="8" t="n">
        <v>21700000</v>
      </c>
      <c r="M1485" s="8" t="n">
        <v>32666368</v>
      </c>
      <c r="N1485" s="8" t="n">
        <v>32666368</v>
      </c>
      <c r="O1485" s="8" t="n">
        <v>32666368</v>
      </c>
    </row>
    <row r="1486">
      <c r="A1486" s="2" t="inlineStr">
        <is>
          <t>A023460</t>
        </is>
      </c>
      <c r="B1486" s="5" t="inlineStr">
        <is>
          <t>CNH</t>
        </is>
      </c>
      <c r="C1486" s="2" t="inlineStr">
        <is>
          <t>상장주식수 (보통+우선)(주)</t>
        </is>
      </c>
      <c r="D1486" s="2" t="inlineStr">
        <is>
          <t>YEARLY</t>
        </is>
      </c>
      <c r="E1486" s="8" t="n">
        <v>37200000</v>
      </c>
      <c r="F1486" s="8" t="n">
        <v>37200000</v>
      </c>
      <c r="G1486" s="8" t="n">
        <v>37200000</v>
      </c>
      <c r="H1486" s="8" t="n">
        <v>37200000</v>
      </c>
      <c r="I1486" s="8" t="n">
        <v>37200000</v>
      </c>
      <c r="J1486" s="8" t="n">
        <v>37200000</v>
      </c>
      <c r="K1486" s="8" t="n">
        <v>37200000</v>
      </c>
      <c r="L1486" s="8" t="n">
        <v>37200000</v>
      </c>
      <c r="M1486" s="8" t="n">
        <v>37200000</v>
      </c>
      <c r="N1486" s="8" t="n">
        <v>37200000</v>
      </c>
      <c r="O1486" s="8" t="n">
        <v>37200000</v>
      </c>
    </row>
    <row r="1487">
      <c r="A1487" s="2" t="inlineStr">
        <is>
          <t>A012600</t>
        </is>
      </c>
      <c r="B1487" s="5" t="inlineStr">
        <is>
          <t>청호컴넷</t>
        </is>
      </c>
      <c r="C1487" s="2" t="inlineStr">
        <is>
          <t>상장주식수 (보통+우선)(주)</t>
        </is>
      </c>
      <c r="D1487" s="2" t="inlineStr">
        <is>
          <t>YEARLY</t>
        </is>
      </c>
      <c r="E1487" s="9" t="n">
        <v>5658582</v>
      </c>
      <c r="F1487" s="9" t="n">
        <v>6106308</v>
      </c>
      <c r="G1487" s="9" t="n">
        <v>6106308</v>
      </c>
      <c r="H1487" s="9" t="n">
        <v>6106308</v>
      </c>
      <c r="I1487" s="9" t="n">
        <v>6106308</v>
      </c>
      <c r="J1487" s="9" t="n">
        <v>6106308</v>
      </c>
      <c r="K1487" s="9" t="n">
        <v>6106308</v>
      </c>
      <c r="L1487" s="9" t="n">
        <v>6106308</v>
      </c>
      <c r="M1487" s="9" t="n">
        <v>6106308</v>
      </c>
      <c r="N1487" s="9" t="n">
        <v>6270242</v>
      </c>
      <c r="O1487" s="9" t="n">
        <v>7270242</v>
      </c>
    </row>
    <row r="1488">
      <c r="A1488" s="2" t="inlineStr">
        <is>
          <t>A042040</t>
        </is>
      </c>
      <c r="B1488" s="5" t="inlineStr">
        <is>
          <t>케이피엠테크</t>
        </is>
      </c>
      <c r="C1488" s="2" t="inlineStr">
        <is>
          <t>상장주식수 (보통+우선)(주)</t>
        </is>
      </c>
      <c r="D1488" s="2" t="inlineStr">
        <is>
          <t>YEARLY</t>
        </is>
      </c>
      <c r="E1488" s="9" t="n">
        <v>11600000</v>
      </c>
      <c r="F1488" s="9" t="n">
        <v>11600000</v>
      </c>
      <c r="G1488" s="9" t="n">
        <v>11600000</v>
      </c>
      <c r="H1488" s="9" t="n">
        <v>14183977</v>
      </c>
      <c r="I1488" s="9" t="n">
        <v>14183977</v>
      </c>
      <c r="J1488" s="9" t="n">
        <v>14183977</v>
      </c>
      <c r="K1488" s="9" t="n">
        <v>14183977</v>
      </c>
      <c r="L1488" s="9" t="n">
        <v>4825744</v>
      </c>
      <c r="M1488" s="9" t="n">
        <v>8011096</v>
      </c>
      <c r="N1488" s="9" t="n">
        <v>8011096</v>
      </c>
      <c r="O1488" s="9" t="n">
        <v>8011096</v>
      </c>
    </row>
    <row r="1489">
      <c r="A1489" s="2" t="inlineStr">
        <is>
          <t>A200710</t>
        </is>
      </c>
      <c r="B1489" s="5" t="inlineStr">
        <is>
          <t>에이디테크놀로지</t>
        </is>
      </c>
      <c r="C1489" s="2" t="inlineStr">
        <is>
          <t>상장주식수 (보통+우선)(주)</t>
        </is>
      </c>
      <c r="D1489" s="2" t="inlineStr">
        <is>
          <t>YEARLY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>
        <v>4009695</v>
      </c>
      <c r="N1489" s="9" t="n">
        <v>4104695</v>
      </c>
      <c r="O1489" s="9" t="n">
        <v>4104695</v>
      </c>
    </row>
    <row r="1490">
      <c r="A1490" s="2" t="inlineStr">
        <is>
          <t>A066310</t>
        </is>
      </c>
      <c r="B1490" s="5" t="inlineStr">
        <is>
          <t>큐에스아이</t>
        </is>
      </c>
      <c r="C1490" s="2" t="inlineStr">
        <is>
          <t>상장주식수 (보통+우선)(주)</t>
        </is>
      </c>
      <c r="D1490" s="2" t="inlineStr">
        <is>
          <t>YEARLY</t>
        </is>
      </c>
      <c r="E1490" s="9" t="n">
        <v>6838230</v>
      </c>
      <c r="F1490" s="9" t="n">
        <v>6928230</v>
      </c>
      <c r="G1490" s="9" t="n">
        <v>7838230</v>
      </c>
      <c r="H1490" s="9" t="n">
        <v>8270730</v>
      </c>
      <c r="I1490" s="9" t="n">
        <v>8278230</v>
      </c>
      <c r="J1490" s="9" t="n">
        <v>8278230</v>
      </c>
      <c r="K1490" s="9" t="n">
        <v>8278230</v>
      </c>
      <c r="L1490" s="9" t="n">
        <v>8278230</v>
      </c>
      <c r="M1490" s="9" t="n">
        <v>8278230</v>
      </c>
      <c r="N1490" s="9" t="n">
        <v>8278230</v>
      </c>
      <c r="O1490" s="9" t="n">
        <v>8278230</v>
      </c>
    </row>
    <row r="1491">
      <c r="A1491" s="2" t="inlineStr">
        <is>
          <t>A023960</t>
        </is>
      </c>
      <c r="B1491" s="5" t="inlineStr">
        <is>
          <t>에쓰씨엔지니어링</t>
        </is>
      </c>
      <c r="C1491" s="2" t="inlineStr">
        <is>
          <t>상장주식수 (보통+우선)(주)</t>
        </is>
      </c>
      <c r="D1491" s="2" t="inlineStr">
        <is>
          <t>YEARLY</t>
        </is>
      </c>
      <c r="E1491" s="9" t="n">
        <v>10176982</v>
      </c>
      <c r="F1491" s="9" t="n">
        <v>10176982</v>
      </c>
      <c r="G1491" s="9" t="n">
        <v>10176982</v>
      </c>
      <c r="H1491" s="9" t="n">
        <v>10176982</v>
      </c>
      <c r="I1491" s="9" t="n">
        <v>10176982</v>
      </c>
      <c r="J1491" s="9" t="n">
        <v>10176982</v>
      </c>
      <c r="K1491" s="9" t="n">
        <v>10176982</v>
      </c>
      <c r="L1491" s="9" t="n">
        <v>10176982</v>
      </c>
      <c r="M1491" s="9" t="n">
        <v>10176982</v>
      </c>
      <c r="N1491" s="9" t="n">
        <v>10176982</v>
      </c>
      <c r="O1491" s="9" t="n">
        <v>10176982</v>
      </c>
    </row>
    <row r="1492">
      <c r="A1492" s="2" t="inlineStr">
        <is>
          <t>A056000</t>
        </is>
      </c>
      <c r="B1492" s="5" t="inlineStr">
        <is>
          <t>코원</t>
        </is>
      </c>
      <c r="C1492" s="2" t="inlineStr">
        <is>
          <t>상장주식수 (보통+우선)(주)</t>
        </is>
      </c>
      <c r="D1492" s="2" t="inlineStr">
        <is>
          <t>YEARLY</t>
        </is>
      </c>
      <c r="E1492" s="8" t="n">
        <v>10782000</v>
      </c>
      <c r="F1492" s="8" t="n">
        <v>10782000</v>
      </c>
      <c r="G1492" s="8" t="n">
        <v>10782000</v>
      </c>
      <c r="H1492" s="8" t="n">
        <v>10782000</v>
      </c>
      <c r="I1492" s="8" t="n">
        <v>10782000</v>
      </c>
      <c r="J1492" s="8" t="n">
        <v>10782000</v>
      </c>
      <c r="K1492" s="8" t="n">
        <v>10782000</v>
      </c>
      <c r="L1492" s="8" t="n">
        <v>10782000</v>
      </c>
      <c r="M1492" s="8" t="n">
        <v>10782000</v>
      </c>
      <c r="N1492" s="8" t="n">
        <v>10782000</v>
      </c>
      <c r="O1492" s="8" t="n">
        <v>10782000</v>
      </c>
    </row>
    <row r="1493">
      <c r="A1493" s="2" t="inlineStr">
        <is>
          <t>A090410</t>
        </is>
      </c>
      <c r="B1493" s="5" t="inlineStr">
        <is>
          <t>덕신하우징</t>
        </is>
      </c>
      <c r="C1493" s="2" t="inlineStr">
        <is>
          <t>상장주식수 (보통+우선)(주)</t>
        </is>
      </c>
      <c r="D1493" s="2" t="inlineStr">
        <is>
          <t>YEARLY</t>
        </is>
      </c>
      <c r="E1493" s="8" t="n"/>
      <c r="F1493" s="8" t="n"/>
      <c r="G1493" s="8" t="n"/>
      <c r="H1493" s="8" t="n"/>
      <c r="I1493" s="8" t="n"/>
      <c r="J1493" s="8" t="n"/>
      <c r="K1493" s="8" t="n"/>
      <c r="L1493" s="8" t="n"/>
      <c r="M1493" s="8" t="n">
        <v>8012000</v>
      </c>
      <c r="N1493" s="8" t="n">
        <v>8012000</v>
      </c>
      <c r="O1493" s="8" t="n">
        <v>8012000</v>
      </c>
    </row>
    <row r="1494">
      <c r="A1494" s="2" t="inlineStr">
        <is>
          <t>A032680</t>
        </is>
      </c>
      <c r="B1494" s="5" t="inlineStr">
        <is>
          <t>소프트센</t>
        </is>
      </c>
      <c r="C1494" s="2" t="inlineStr">
        <is>
          <t>상장주식수 (보통+우선)(주)</t>
        </is>
      </c>
      <c r="D1494" s="2" t="inlineStr">
        <is>
          <t>YEARLY</t>
        </is>
      </c>
      <c r="E1494" s="8" t="n">
        <v>71009059</v>
      </c>
      <c r="F1494" s="8" t="n">
        <v>74633803</v>
      </c>
      <c r="G1494" s="8" t="n">
        <v>74633803</v>
      </c>
      <c r="H1494" s="8" t="n">
        <v>10661971</v>
      </c>
      <c r="I1494" s="8" t="n">
        <v>10661971</v>
      </c>
      <c r="J1494" s="8" t="n">
        <v>12121971</v>
      </c>
      <c r="K1494" s="8" t="n">
        <v>13848234</v>
      </c>
      <c r="L1494" s="8" t="n">
        <v>16893765</v>
      </c>
      <c r="M1494" s="8" t="n">
        <v>29208442</v>
      </c>
      <c r="N1494" s="8" t="n">
        <v>30367562</v>
      </c>
      <c r="O1494" s="8" t="n">
        <v>30367562</v>
      </c>
    </row>
    <row r="1495">
      <c r="A1495" s="2" t="inlineStr">
        <is>
          <t>A005320</t>
        </is>
      </c>
      <c r="B1495" s="5" t="inlineStr">
        <is>
          <t>국동</t>
        </is>
      </c>
      <c r="C1495" s="2" t="inlineStr">
        <is>
          <t>상장주식수 (보통+우선)(주)</t>
        </is>
      </c>
      <c r="D1495" s="2" t="inlineStr">
        <is>
          <t>YEARLY</t>
        </is>
      </c>
      <c r="E1495" s="8" t="n">
        <v>11279807</v>
      </c>
      <c r="F1495" s="8" t="n">
        <v>15282536</v>
      </c>
      <c r="G1495" s="8" t="n">
        <v>19765774</v>
      </c>
      <c r="H1495" s="8" t="n">
        <v>19815774</v>
      </c>
      <c r="I1495" s="8" t="n">
        <v>19815774</v>
      </c>
      <c r="J1495" s="8" t="n">
        <v>4009154</v>
      </c>
      <c r="K1495" s="8" t="n">
        <v>4009154</v>
      </c>
      <c r="L1495" s="8" t="n">
        <v>4566254</v>
      </c>
      <c r="M1495" s="8" t="n">
        <v>4696124</v>
      </c>
      <c r="N1495" s="8" t="n">
        <v>4696124</v>
      </c>
      <c r="O1495" s="8" t="n">
        <v>4696124</v>
      </c>
    </row>
    <row r="1496">
      <c r="A1496" s="2" t="inlineStr">
        <is>
          <t>A010280</t>
        </is>
      </c>
      <c r="B1496" s="5" t="inlineStr">
        <is>
          <t>쌍용정보통신</t>
        </is>
      </c>
      <c r="C1496" s="2" t="inlineStr">
        <is>
          <t>상장주식수 (보통+우선)(주)</t>
        </is>
      </c>
      <c r="D1496" s="2" t="inlineStr">
        <is>
          <t>YEARLY</t>
        </is>
      </c>
      <c r="E1496" s="8" t="n">
        <v>40464034</v>
      </c>
      <c r="F1496" s="8" t="n">
        <v>40464034</v>
      </c>
      <c r="G1496" s="8" t="n">
        <v>40464034</v>
      </c>
      <c r="H1496" s="8" t="n">
        <v>40464034</v>
      </c>
      <c r="I1496" s="8" t="n">
        <v>40464034</v>
      </c>
      <c r="J1496" s="8" t="n">
        <v>40464034</v>
      </c>
      <c r="K1496" s="8" t="n">
        <v>40464034</v>
      </c>
      <c r="L1496" s="8" t="n">
        <v>40464034</v>
      </c>
      <c r="M1496" s="8" t="n">
        <v>40464034</v>
      </c>
      <c r="N1496" s="8" t="n">
        <v>40464034</v>
      </c>
      <c r="O1496" s="8" t="n">
        <v>40464034</v>
      </c>
    </row>
    <row r="1497">
      <c r="A1497" s="2" t="inlineStr">
        <is>
          <t>A138610</t>
        </is>
      </c>
      <c r="B1497" s="5" t="inlineStr">
        <is>
          <t>나이벡</t>
        </is>
      </c>
      <c r="C1497" s="2" t="inlineStr">
        <is>
          <t>상장주식수 (보통+우선)(주)</t>
        </is>
      </c>
      <c r="D1497" s="2" t="inlineStr">
        <is>
          <t>YEARLY</t>
        </is>
      </c>
      <c r="E1497" s="9" t="n"/>
      <c r="F1497" s="9" t="n"/>
      <c r="G1497" s="9" t="n"/>
      <c r="H1497" s="9" t="n"/>
      <c r="I1497" s="9" t="n"/>
      <c r="J1497" s="9" t="n">
        <v>3364561</v>
      </c>
      <c r="K1497" s="9" t="n">
        <v>3364561</v>
      </c>
      <c r="L1497" s="9" t="n">
        <v>3364561</v>
      </c>
      <c r="M1497" s="9" t="n">
        <v>4074114</v>
      </c>
      <c r="N1497" s="9" t="n">
        <v>5148761</v>
      </c>
      <c r="O1497" s="9" t="n">
        <v>5219715</v>
      </c>
    </row>
    <row r="1498">
      <c r="A1498" s="2" t="inlineStr">
        <is>
          <t>A126880</t>
        </is>
      </c>
      <c r="B1498" s="5" t="inlineStr">
        <is>
          <t>제이엔케이히터</t>
        </is>
      </c>
      <c r="C1498" s="2" t="inlineStr">
        <is>
          <t>상장주식수 (보통+우선)(주)</t>
        </is>
      </c>
      <c r="D1498" s="2" t="inlineStr">
        <is>
          <t>YEARLY</t>
        </is>
      </c>
      <c r="E1498" s="9" t="n"/>
      <c r="F1498" s="9" t="n"/>
      <c r="G1498" s="9" t="n"/>
      <c r="H1498" s="9" t="n"/>
      <c r="I1498" s="9" t="n"/>
      <c r="J1498" s="9" t="n">
        <v>8000000</v>
      </c>
      <c r="K1498" s="9" t="n">
        <v>8000000</v>
      </c>
      <c r="L1498" s="9" t="n">
        <v>8000000</v>
      </c>
      <c r="M1498" s="9" t="n">
        <v>8000000</v>
      </c>
      <c r="N1498" s="9" t="n">
        <v>8000000</v>
      </c>
      <c r="O1498" s="9" t="n">
        <v>8000000</v>
      </c>
    </row>
    <row r="1499">
      <c r="A1499" s="2" t="inlineStr">
        <is>
          <t>A065710</t>
        </is>
      </c>
      <c r="B1499" s="5" t="inlineStr">
        <is>
          <t>서호전기</t>
        </is>
      </c>
      <c r="C1499" s="2" t="inlineStr">
        <is>
          <t>상장주식수 (보통+우선)(주)</t>
        </is>
      </c>
      <c r="D1499" s="2" t="inlineStr">
        <is>
          <t>YEARLY</t>
        </is>
      </c>
      <c r="E1499" s="9" t="n">
        <v>5150000</v>
      </c>
      <c r="F1499" s="9" t="n">
        <v>5150000</v>
      </c>
      <c r="G1499" s="9" t="n">
        <v>5150000</v>
      </c>
      <c r="H1499" s="9" t="n">
        <v>5150000</v>
      </c>
      <c r="I1499" s="9" t="n">
        <v>5150000</v>
      </c>
      <c r="J1499" s="9" t="n">
        <v>5150000</v>
      </c>
      <c r="K1499" s="9" t="n">
        <v>5150000</v>
      </c>
      <c r="L1499" s="9" t="n">
        <v>5150000</v>
      </c>
      <c r="M1499" s="9" t="n">
        <v>5150000</v>
      </c>
      <c r="N1499" s="9" t="n">
        <v>5150000</v>
      </c>
      <c r="O1499" s="9" t="n">
        <v>5150000</v>
      </c>
    </row>
    <row r="1500">
      <c r="A1500" s="2" t="inlineStr">
        <is>
          <t>A170790</t>
        </is>
      </c>
      <c r="B1500" s="5" t="inlineStr">
        <is>
          <t>파이오링크</t>
        </is>
      </c>
      <c r="C1500" s="2" t="inlineStr">
        <is>
          <t>상장주식수 (보통+우선)(주)</t>
        </is>
      </c>
      <c r="D1500" s="2" t="inlineStr">
        <is>
          <t>YEARLY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>
        <v>5142330</v>
      </c>
      <c r="M1500" s="9" t="n">
        <v>5286330</v>
      </c>
      <c r="N1500" s="9" t="n">
        <v>6856330</v>
      </c>
      <c r="O1500" s="9" t="n">
        <v>6856330</v>
      </c>
    </row>
    <row r="1501">
      <c r="A1501" s="2" t="inlineStr">
        <is>
          <t>A056360</t>
        </is>
      </c>
      <c r="B1501" s="5" t="inlineStr">
        <is>
          <t>코위버</t>
        </is>
      </c>
      <c r="C1501" s="2" t="inlineStr">
        <is>
          <t>상장주식수 (보통+우선)(주)</t>
        </is>
      </c>
      <c r="D1501" s="2" t="inlineStr">
        <is>
          <t>YEARLY</t>
        </is>
      </c>
      <c r="E1501" s="9" t="n">
        <v>7536000</v>
      </c>
      <c r="F1501" s="9" t="n">
        <v>9796800</v>
      </c>
      <c r="G1501" s="9" t="n">
        <v>9796800</v>
      </c>
      <c r="H1501" s="9" t="n">
        <v>9796800</v>
      </c>
      <c r="I1501" s="9" t="n">
        <v>9796800</v>
      </c>
      <c r="J1501" s="9" t="n">
        <v>9796800</v>
      </c>
      <c r="K1501" s="9" t="n">
        <v>9796800</v>
      </c>
      <c r="L1501" s="9" t="n">
        <v>9796800</v>
      </c>
      <c r="M1501" s="9" t="n">
        <v>9796800</v>
      </c>
      <c r="N1501" s="9" t="n">
        <v>9796800</v>
      </c>
      <c r="O1501" s="9" t="n">
        <v>9796800</v>
      </c>
    </row>
    <row r="1502">
      <c r="A1502" s="2" t="inlineStr">
        <is>
          <t>A175140</t>
        </is>
      </c>
      <c r="B1502" s="5" t="inlineStr">
        <is>
          <t>인포마크</t>
        </is>
      </c>
      <c r="C1502" s="2" t="inlineStr">
        <is>
          <t>상장주식수 (보통+우선)(주)</t>
        </is>
      </c>
      <c r="D1502" s="2" t="inlineStr">
        <is>
          <t>YEARLY</t>
        </is>
      </c>
      <c r="E1502" s="8" t="n"/>
      <c r="F1502" s="8" t="n"/>
      <c r="G1502" s="8" t="n"/>
      <c r="H1502" s="8" t="n"/>
      <c r="I1502" s="8" t="n"/>
      <c r="J1502" s="8" t="n"/>
      <c r="K1502" s="8" t="n"/>
      <c r="L1502" s="8" t="n"/>
      <c r="M1502" s="8" t="n"/>
      <c r="N1502" s="8" t="n">
        <v>3503708</v>
      </c>
      <c r="O1502" s="8" t="n">
        <v>3503708</v>
      </c>
    </row>
    <row r="1503">
      <c r="A1503" s="2" t="inlineStr">
        <is>
          <t>A018290</t>
        </is>
      </c>
      <c r="B1503" s="5" t="inlineStr">
        <is>
          <t>지엠피</t>
        </is>
      </c>
      <c r="C1503" s="2" t="inlineStr">
        <is>
          <t>상장주식수 (보통+우선)(주)</t>
        </is>
      </c>
      <c r="D1503" s="2" t="inlineStr">
        <is>
          <t>YEARLY</t>
        </is>
      </c>
      <c r="E1503" s="8" t="n">
        <v>35116494</v>
      </c>
      <c r="F1503" s="8" t="n">
        <v>58065165</v>
      </c>
      <c r="G1503" s="8" t="n">
        <v>61397542</v>
      </c>
      <c r="H1503" s="8" t="n">
        <v>61397542</v>
      </c>
      <c r="I1503" s="8" t="n">
        <v>61397542</v>
      </c>
      <c r="J1503" s="8" t="n">
        <v>61397542</v>
      </c>
      <c r="K1503" s="8" t="n">
        <v>61397542</v>
      </c>
      <c r="L1503" s="8" t="n">
        <v>61397542</v>
      </c>
      <c r="M1503" s="8" t="n">
        <v>61397542</v>
      </c>
      <c r="N1503" s="8" t="n">
        <v>61397542</v>
      </c>
      <c r="O1503" s="8" t="n">
        <v>41144514</v>
      </c>
    </row>
    <row r="1504">
      <c r="A1504" s="2" t="inlineStr">
        <is>
          <t>A045060</t>
        </is>
      </c>
      <c r="B1504" s="5" t="inlineStr">
        <is>
          <t>오공</t>
        </is>
      </c>
      <c r="C1504" s="2" t="inlineStr">
        <is>
          <t>상장주식수 (보통+우선)(주)</t>
        </is>
      </c>
      <c r="D1504" s="2" t="inlineStr">
        <is>
          <t>YEARLY</t>
        </is>
      </c>
      <c r="E1504" s="8" t="n">
        <v>8082000</v>
      </c>
      <c r="F1504" s="8" t="n">
        <v>8082000</v>
      </c>
      <c r="G1504" s="8" t="n">
        <v>8082000</v>
      </c>
      <c r="H1504" s="8" t="n">
        <v>10482000</v>
      </c>
      <c r="I1504" s="8" t="n">
        <v>11521974</v>
      </c>
      <c r="J1504" s="8" t="n">
        <v>11521974</v>
      </c>
      <c r="K1504" s="8" t="n">
        <v>11521974</v>
      </c>
      <c r="L1504" s="8" t="n">
        <v>11521974</v>
      </c>
      <c r="M1504" s="8" t="n">
        <v>11521974</v>
      </c>
      <c r="N1504" s="8" t="n">
        <v>11521974</v>
      </c>
      <c r="O1504" s="8" t="n">
        <v>11521974</v>
      </c>
    </row>
    <row r="1505">
      <c r="A1505" s="2" t="inlineStr">
        <is>
          <t>A101170</t>
        </is>
      </c>
      <c r="B1505" s="5" t="inlineStr">
        <is>
          <t>우림기계</t>
        </is>
      </c>
      <c r="C1505" s="2" t="inlineStr">
        <is>
          <t>상장주식수 (보통+우선)(주)</t>
        </is>
      </c>
      <c r="D1505" s="2" t="inlineStr">
        <is>
          <t>YEARLY</t>
        </is>
      </c>
      <c r="E1505" s="8" t="n"/>
      <c r="F1505" s="8" t="n"/>
      <c r="G1505" s="8" t="n"/>
      <c r="H1505" s="8" t="n">
        <v>9000000</v>
      </c>
      <c r="I1505" s="8" t="n">
        <v>9000000</v>
      </c>
      <c r="J1505" s="8" t="n">
        <v>9000000</v>
      </c>
      <c r="K1505" s="8" t="n">
        <v>9000000</v>
      </c>
      <c r="L1505" s="8" t="n">
        <v>13500000</v>
      </c>
      <c r="M1505" s="8" t="n">
        <v>13500000</v>
      </c>
      <c r="N1505" s="8" t="n">
        <v>13500000</v>
      </c>
      <c r="O1505" s="8" t="n">
        <v>13500000</v>
      </c>
    </row>
    <row r="1506">
      <c r="A1506" s="2" t="inlineStr">
        <is>
          <t>A067900</t>
        </is>
      </c>
      <c r="B1506" s="5" t="inlineStr">
        <is>
          <t>와이엔텍</t>
        </is>
      </c>
      <c r="C1506" s="2" t="inlineStr">
        <is>
          <t>상장주식수 (보통+우선)(주)</t>
        </is>
      </c>
      <c r="D1506" s="2" t="inlineStr">
        <is>
          <t>YEARLY</t>
        </is>
      </c>
      <c r="E1506" s="8" t="n">
        <v>12440000</v>
      </c>
      <c r="F1506" s="8" t="n">
        <v>12440000</v>
      </c>
      <c r="G1506" s="8" t="n">
        <v>14061572</v>
      </c>
      <c r="H1506" s="8" t="n">
        <v>14061572</v>
      </c>
      <c r="I1506" s="8" t="n">
        <v>14061572</v>
      </c>
      <c r="J1506" s="8" t="n">
        <v>14061572</v>
      </c>
      <c r="K1506" s="8" t="n">
        <v>14061572</v>
      </c>
      <c r="L1506" s="8" t="n">
        <v>14061572</v>
      </c>
      <c r="M1506" s="8" t="n">
        <v>14061572</v>
      </c>
      <c r="N1506" s="8" t="n">
        <v>14061572</v>
      </c>
      <c r="O1506" s="8" t="n">
        <v>14061572</v>
      </c>
    </row>
    <row r="1507">
      <c r="A1507" s="2" t="inlineStr">
        <is>
          <t>A010770</t>
        </is>
      </c>
      <c r="B1507" s="5" t="inlineStr">
        <is>
          <t>평화홀딩스</t>
        </is>
      </c>
      <c r="C1507" s="2" t="inlineStr">
        <is>
          <t>상장주식수 (보통+우선)(주)</t>
        </is>
      </c>
      <c r="D1507" s="2" t="inlineStr">
        <is>
          <t>YEARLY</t>
        </is>
      </c>
      <c r="E1507" s="9" t="n">
        <v>10000000</v>
      </c>
      <c r="F1507" s="9" t="n">
        <v>14625466</v>
      </c>
      <c r="G1507" s="9" t="n">
        <v>14625466</v>
      </c>
      <c r="H1507" s="9" t="n">
        <v>14625466</v>
      </c>
      <c r="I1507" s="9" t="n">
        <v>14625466</v>
      </c>
      <c r="J1507" s="9" t="n">
        <v>14625466</v>
      </c>
      <c r="K1507" s="9" t="n">
        <v>14625466</v>
      </c>
      <c r="L1507" s="9" t="n">
        <v>14625466</v>
      </c>
      <c r="M1507" s="9" t="n">
        <v>14625466</v>
      </c>
      <c r="N1507" s="9" t="n">
        <v>14625466</v>
      </c>
      <c r="O1507" s="9" t="n">
        <v>14625466</v>
      </c>
    </row>
    <row r="1508">
      <c r="A1508" s="2" t="inlineStr">
        <is>
          <t>A012620</t>
        </is>
      </c>
      <c r="B1508" s="5" t="inlineStr">
        <is>
          <t>원일특강</t>
        </is>
      </c>
      <c r="C1508" s="2" t="inlineStr">
        <is>
          <t>상장주식수 (보통+우선)(주)</t>
        </is>
      </c>
      <c r="D1508" s="2" t="inlineStr">
        <is>
          <t>YEARLY</t>
        </is>
      </c>
      <c r="E1508" s="9" t="n">
        <v>4400000</v>
      </c>
      <c r="F1508" s="9" t="n">
        <v>4400000</v>
      </c>
      <c r="G1508" s="9" t="n">
        <v>4400000</v>
      </c>
      <c r="H1508" s="9" t="n">
        <v>4400000</v>
      </c>
      <c r="I1508" s="9" t="n">
        <v>4400000</v>
      </c>
      <c r="J1508" s="9" t="n">
        <v>4400000</v>
      </c>
      <c r="K1508" s="9" t="n">
        <v>4400000</v>
      </c>
      <c r="L1508" s="9" t="n">
        <v>4400000</v>
      </c>
      <c r="M1508" s="9" t="n">
        <v>4400000</v>
      </c>
      <c r="N1508" s="9" t="n">
        <v>4400000</v>
      </c>
      <c r="O1508" s="9" t="n">
        <v>4400000</v>
      </c>
    </row>
    <row r="1509">
      <c r="A1509" s="2" t="inlineStr">
        <is>
          <t>A072520</t>
        </is>
      </c>
      <c r="B1509" s="5" t="inlineStr">
        <is>
          <t>태양기전</t>
        </is>
      </c>
      <c r="C1509" s="2" t="inlineStr">
        <is>
          <t>상장주식수 (보통+우선)(주)</t>
        </is>
      </c>
      <c r="D1509" s="2" t="inlineStr">
        <is>
          <t>YEARLY</t>
        </is>
      </c>
      <c r="E1509" s="9" t="n">
        <v>7500000</v>
      </c>
      <c r="F1509" s="9" t="n">
        <v>7500000</v>
      </c>
      <c r="G1509" s="9" t="n">
        <v>7500000</v>
      </c>
      <c r="H1509" s="9" t="n">
        <v>7500000</v>
      </c>
      <c r="I1509" s="9" t="n">
        <v>7500000</v>
      </c>
      <c r="J1509" s="9" t="n">
        <v>7500000</v>
      </c>
      <c r="K1509" s="9" t="n">
        <v>7500000</v>
      </c>
      <c r="L1509" s="9" t="n">
        <v>7500000</v>
      </c>
      <c r="M1509" s="9" t="n">
        <v>7500000</v>
      </c>
      <c r="N1509" s="9" t="n">
        <v>20000000</v>
      </c>
      <c r="O1509" s="9" t="n">
        <v>20000000</v>
      </c>
    </row>
    <row r="1510">
      <c r="A1510" s="2" t="inlineStr">
        <is>
          <t>A204630</t>
        </is>
      </c>
      <c r="B1510" s="5" t="inlineStr">
        <is>
          <t>심엔터테인먼트</t>
        </is>
      </c>
      <c r="C1510" s="2" t="inlineStr">
        <is>
          <t>상장주식수 (보통+우선)(주)</t>
        </is>
      </c>
      <c r="D1510" s="2" t="inlineStr">
        <is>
          <t>YEARLY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>
        <v>6815000</v>
      </c>
      <c r="N1510" s="9" t="n">
        <v>17265857</v>
      </c>
      <c r="O1510" s="9" t="n">
        <v>17265857</v>
      </c>
    </row>
    <row r="1511">
      <c r="A1511" s="2" t="inlineStr">
        <is>
          <t>A089530</t>
        </is>
      </c>
      <c r="B1511" s="5" t="inlineStr">
        <is>
          <t>에이티세미콘</t>
        </is>
      </c>
      <c r="C1511" s="2" t="inlineStr">
        <is>
          <t>상장주식수 (보통+우선)(주)</t>
        </is>
      </c>
      <c r="D1511" s="2" t="inlineStr">
        <is>
          <t>YEARLY</t>
        </is>
      </c>
      <c r="E1511" s="9" t="n"/>
      <c r="F1511" s="9" t="n"/>
      <c r="G1511" s="9" t="n"/>
      <c r="H1511" s="9" t="n"/>
      <c r="I1511" s="9" t="n"/>
      <c r="J1511" s="9" t="n">
        <v>46330294</v>
      </c>
      <c r="K1511" s="9" t="n">
        <v>46330294</v>
      </c>
      <c r="L1511" s="9" t="n">
        <v>46330294</v>
      </c>
      <c r="M1511" s="9" t="n">
        <v>50685473</v>
      </c>
      <c r="N1511" s="9" t="n">
        <v>57931849</v>
      </c>
      <c r="O1511" s="9" t="n">
        <v>57931849</v>
      </c>
    </row>
    <row r="1512">
      <c r="A1512" s="2" t="inlineStr">
        <is>
          <t>A083450</t>
        </is>
      </c>
      <c r="B1512" s="5" t="inlineStr">
        <is>
          <t>GST</t>
        </is>
      </c>
      <c r="C1512" s="2" t="inlineStr">
        <is>
          <t>상장주식수 (보통+우선)(주)</t>
        </is>
      </c>
      <c r="D1512" s="2" t="inlineStr">
        <is>
          <t>YEARLY</t>
        </is>
      </c>
      <c r="E1512" s="8" t="n">
        <v>3760000</v>
      </c>
      <c r="F1512" s="8" t="n">
        <v>7520000</v>
      </c>
      <c r="G1512" s="8" t="n">
        <v>7520000</v>
      </c>
      <c r="H1512" s="8" t="n">
        <v>7520000</v>
      </c>
      <c r="I1512" s="8" t="n">
        <v>7520000</v>
      </c>
      <c r="J1512" s="8" t="n">
        <v>7520000</v>
      </c>
      <c r="K1512" s="8" t="n">
        <v>8418874</v>
      </c>
      <c r="L1512" s="8" t="n">
        <v>8913253</v>
      </c>
      <c r="M1512" s="8" t="n">
        <v>9317745</v>
      </c>
      <c r="N1512" s="8" t="n">
        <v>9317745</v>
      </c>
      <c r="O1512" s="8" t="n">
        <v>9317745</v>
      </c>
    </row>
    <row r="1513">
      <c r="A1513" s="2" t="inlineStr">
        <is>
          <t>A017250</t>
        </is>
      </c>
      <c r="B1513" s="5" t="inlineStr">
        <is>
          <t>인터엠</t>
        </is>
      </c>
      <c r="C1513" s="2" t="inlineStr">
        <is>
          <t>상장주식수 (보통+우선)(주)</t>
        </is>
      </c>
      <c r="D1513" s="2" t="inlineStr">
        <is>
          <t>YEARLY</t>
        </is>
      </c>
      <c r="E1513" s="8" t="n">
        <v>18666666</v>
      </c>
      <c r="F1513" s="8" t="n">
        <v>18666666</v>
      </c>
      <c r="G1513" s="8" t="n">
        <v>18666666</v>
      </c>
      <c r="H1513" s="8" t="n">
        <v>18666666</v>
      </c>
      <c r="I1513" s="8" t="n">
        <v>18666666</v>
      </c>
      <c r="J1513" s="8" t="n">
        <v>18666666</v>
      </c>
      <c r="K1513" s="8" t="n">
        <v>18666666</v>
      </c>
      <c r="L1513" s="8" t="n">
        <v>18666666</v>
      </c>
      <c r="M1513" s="8" t="n">
        <v>18926986</v>
      </c>
      <c r="N1513" s="8" t="n">
        <v>20004179</v>
      </c>
      <c r="O1513" s="8" t="n">
        <v>20004179</v>
      </c>
    </row>
    <row r="1514">
      <c r="A1514" s="2" t="inlineStr">
        <is>
          <t>A054410</t>
        </is>
      </c>
      <c r="B1514" s="5" t="inlineStr">
        <is>
          <t>케이피티</t>
        </is>
      </c>
      <c r="C1514" s="2" t="inlineStr">
        <is>
          <t>상장주식수 (보통+우선)(주)</t>
        </is>
      </c>
      <c r="D1514" s="2" t="inlineStr">
        <is>
          <t>YEARLY</t>
        </is>
      </c>
      <c r="E1514" s="8" t="n">
        <v>5060000</v>
      </c>
      <c r="F1514" s="8" t="n">
        <v>5060000</v>
      </c>
      <c r="G1514" s="8" t="n">
        <v>5060000</v>
      </c>
      <c r="H1514" s="8" t="n">
        <v>5060000</v>
      </c>
      <c r="I1514" s="8" t="n">
        <v>5060000</v>
      </c>
      <c r="J1514" s="8" t="n">
        <v>5060000</v>
      </c>
      <c r="K1514" s="8" t="n">
        <v>5060000</v>
      </c>
      <c r="L1514" s="8" t="n">
        <v>5060000</v>
      </c>
      <c r="M1514" s="8" t="n">
        <v>5060000</v>
      </c>
      <c r="N1514" s="8" t="n">
        <v>5060000</v>
      </c>
      <c r="O1514" s="8" t="n">
        <v>5060000</v>
      </c>
    </row>
    <row r="1515">
      <c r="A1515" s="2" t="inlineStr">
        <is>
          <t>A038950</t>
        </is>
      </c>
      <c r="B1515" s="5" t="inlineStr">
        <is>
          <t>파인디지털</t>
        </is>
      </c>
      <c r="C1515" s="2" t="inlineStr">
        <is>
          <t>상장주식수 (보통+우선)(주)</t>
        </is>
      </c>
      <c r="D1515" s="2" t="inlineStr">
        <is>
          <t>YEARLY</t>
        </is>
      </c>
      <c r="E1515" s="8" t="n">
        <v>9676000</v>
      </c>
      <c r="F1515" s="8" t="n">
        <v>9882415</v>
      </c>
      <c r="G1515" s="8" t="n">
        <v>9882415</v>
      </c>
      <c r="H1515" s="8" t="n">
        <v>9882415</v>
      </c>
      <c r="I1515" s="8" t="n">
        <v>9882415</v>
      </c>
      <c r="J1515" s="8" t="n">
        <v>9882415</v>
      </c>
      <c r="K1515" s="8" t="n">
        <v>10063385</v>
      </c>
      <c r="L1515" s="8" t="n">
        <v>10155245</v>
      </c>
      <c r="M1515" s="8" t="n">
        <v>10190765</v>
      </c>
      <c r="N1515" s="8" t="n">
        <v>10190765</v>
      </c>
      <c r="O1515" s="8" t="n">
        <v>10190765</v>
      </c>
    </row>
    <row r="1516">
      <c r="A1516" s="2" t="inlineStr">
        <is>
          <t>A076080</t>
        </is>
      </c>
      <c r="B1516" s="5" t="inlineStr">
        <is>
          <t>웰크론한텍</t>
        </is>
      </c>
      <c r="C1516" s="2" t="inlineStr">
        <is>
          <t>상장주식수 (보통+우선)(주)</t>
        </is>
      </c>
      <c r="D1516" s="2" t="inlineStr">
        <is>
          <t>YEARLY</t>
        </is>
      </c>
      <c r="E1516" s="8" t="n"/>
      <c r="F1516" s="8" t="n"/>
      <c r="G1516" s="8" t="n">
        <v>6000000</v>
      </c>
      <c r="H1516" s="8" t="n">
        <v>6000000</v>
      </c>
      <c r="I1516" s="8" t="n">
        <v>6000000</v>
      </c>
      <c r="J1516" s="8" t="n">
        <v>14780331</v>
      </c>
      <c r="K1516" s="8" t="n">
        <v>17723231</v>
      </c>
      <c r="L1516" s="8" t="n">
        <v>17723231</v>
      </c>
      <c r="M1516" s="8" t="n">
        <v>17723231</v>
      </c>
      <c r="N1516" s="8" t="n">
        <v>17723231</v>
      </c>
      <c r="O1516" s="8" t="n">
        <v>17723231</v>
      </c>
    </row>
    <row r="1517">
      <c r="A1517" s="2" t="inlineStr">
        <is>
          <t>A101000</t>
        </is>
      </c>
      <c r="B1517" s="5" t="inlineStr">
        <is>
          <t>디엠씨</t>
        </is>
      </c>
      <c r="C1517" s="2" t="inlineStr">
        <is>
          <t>상장주식수 (보통+우선)(주)</t>
        </is>
      </c>
      <c r="D1517" s="2" t="inlineStr">
        <is>
          <t>YEARLY</t>
        </is>
      </c>
      <c r="E1517" s="9" t="n"/>
      <c r="F1517" s="9" t="n"/>
      <c r="G1517" s="9" t="n"/>
      <c r="H1517" s="9" t="n">
        <v>6059272</v>
      </c>
      <c r="I1517" s="9" t="n">
        <v>9853333</v>
      </c>
      <c r="J1517" s="9" t="n">
        <v>10084625</v>
      </c>
      <c r="K1517" s="9" t="n">
        <v>10084625</v>
      </c>
      <c r="L1517" s="9" t="n">
        <v>10084625</v>
      </c>
      <c r="M1517" s="9" t="n">
        <v>12764625</v>
      </c>
      <c r="N1517" s="9" t="n">
        <v>12764625</v>
      </c>
      <c r="O1517" s="9" t="n">
        <v>12764625</v>
      </c>
    </row>
    <row r="1518">
      <c r="A1518" s="2" t="inlineStr">
        <is>
          <t>A149940</t>
        </is>
      </c>
      <c r="B1518" s="5" t="inlineStr">
        <is>
          <t>모다정보통신</t>
        </is>
      </c>
      <c r="C1518" s="2" t="inlineStr">
        <is>
          <t>상장주식수 (보통+우선)(주)</t>
        </is>
      </c>
      <c r="D1518" s="2" t="inlineStr">
        <is>
          <t>YEARLY</t>
        </is>
      </c>
      <c r="E1518" s="9" t="n"/>
      <c r="F1518" s="9" t="n"/>
      <c r="G1518" s="9" t="n"/>
      <c r="H1518" s="9" t="n"/>
      <c r="I1518" s="9" t="n"/>
      <c r="J1518" s="9" t="n"/>
      <c r="K1518" s="9" t="n">
        <v>4908000</v>
      </c>
      <c r="L1518" s="9" t="n">
        <v>9816000</v>
      </c>
      <c r="M1518" s="9" t="n">
        <v>9816000</v>
      </c>
      <c r="N1518" s="9" t="n">
        <v>9816000</v>
      </c>
      <c r="O1518" s="9" t="n">
        <v>9816000</v>
      </c>
    </row>
    <row r="1519">
      <c r="A1519" s="2" t="inlineStr">
        <is>
          <t>A068940</t>
        </is>
      </c>
      <c r="B1519" s="5" t="inlineStr">
        <is>
          <t>아이씨케이</t>
        </is>
      </c>
      <c r="C1519" s="2" t="inlineStr">
        <is>
          <t>상장주식수 (보통+우선)(주)</t>
        </is>
      </c>
      <c r="D1519" s="2" t="inlineStr">
        <is>
          <t>YEARLY</t>
        </is>
      </c>
      <c r="E1519" s="9" t="n"/>
      <c r="F1519" s="9" t="n"/>
      <c r="G1519" s="9" t="n"/>
      <c r="H1519" s="9" t="n"/>
      <c r="I1519" s="9" t="n">
        <v>11411267</v>
      </c>
      <c r="J1519" s="9" t="n">
        <v>11411267</v>
      </c>
      <c r="K1519" s="9" t="n">
        <v>12471889</v>
      </c>
      <c r="L1519" s="9" t="n">
        <v>12471889</v>
      </c>
      <c r="M1519" s="9" t="n">
        <v>12471889</v>
      </c>
      <c r="N1519" s="9" t="n">
        <v>12471889</v>
      </c>
      <c r="O1519" s="9" t="n">
        <v>12471889</v>
      </c>
    </row>
    <row r="1520">
      <c r="A1520" s="2" t="inlineStr">
        <is>
          <t>A016600</t>
        </is>
      </c>
      <c r="B1520" s="5" t="inlineStr">
        <is>
          <t>큐캐피탈</t>
        </is>
      </c>
      <c r="C1520" s="2" t="inlineStr">
        <is>
          <t>상장주식수 (보통+우선)(주)</t>
        </is>
      </c>
      <c r="D1520" s="2" t="inlineStr">
        <is>
          <t>YEARLY</t>
        </is>
      </c>
      <c r="E1520" s="9" t="n">
        <v>63833370</v>
      </c>
      <c r="F1520" s="9" t="n">
        <v>64833370</v>
      </c>
      <c r="G1520" s="9" t="n">
        <v>65833370</v>
      </c>
      <c r="H1520" s="9" t="n">
        <v>79833370</v>
      </c>
      <c r="I1520" s="9" t="n">
        <v>79833370</v>
      </c>
      <c r="J1520" s="9" t="n">
        <v>79833370</v>
      </c>
      <c r="K1520" s="9" t="n">
        <v>79833370</v>
      </c>
      <c r="L1520" s="9" t="n">
        <v>79833370</v>
      </c>
      <c r="M1520" s="9" t="n">
        <v>79833370</v>
      </c>
      <c r="N1520" s="9" t="n">
        <v>83333370</v>
      </c>
      <c r="O1520" s="9" t="n">
        <v>90796053</v>
      </c>
    </row>
    <row r="1521">
      <c r="A1521" s="2" t="inlineStr">
        <is>
          <t>A104110</t>
        </is>
      </c>
      <c r="B1521" s="5" t="inlineStr">
        <is>
          <t>신성이엔지</t>
        </is>
      </c>
      <c r="C1521" s="2" t="inlineStr">
        <is>
          <t>상장주식수 (보통+우선)(주)</t>
        </is>
      </c>
      <c r="D1521" s="2" t="inlineStr">
        <is>
          <t>YEARLY</t>
        </is>
      </c>
      <c r="E1521" s="9" t="n"/>
      <c r="F1521" s="9" t="n"/>
      <c r="G1521" s="9" t="n">
        <v>8814500</v>
      </c>
      <c r="H1521" s="9" t="n">
        <v>8814500</v>
      </c>
      <c r="I1521" s="9" t="n">
        <v>8814500</v>
      </c>
      <c r="J1521" s="9" t="n">
        <v>8814500</v>
      </c>
      <c r="K1521" s="9" t="n">
        <v>17626262</v>
      </c>
      <c r="L1521" s="9" t="n">
        <v>17626262</v>
      </c>
      <c r="M1521" s="9" t="n">
        <v>17626262</v>
      </c>
      <c r="N1521" s="9" t="n">
        <v>17626262</v>
      </c>
      <c r="O1521" s="9" t="n">
        <v>19154144</v>
      </c>
    </row>
    <row r="1522">
      <c r="A1522" s="2" t="inlineStr">
        <is>
          <t>A079650</t>
        </is>
      </c>
      <c r="B1522" s="5" t="inlineStr">
        <is>
          <t>서산</t>
        </is>
      </c>
      <c r="C1522" s="2" t="inlineStr">
        <is>
          <t>상장주식수 (보통+우선)(주)</t>
        </is>
      </c>
      <c r="D1522" s="2" t="inlineStr">
        <is>
          <t>YEARLY</t>
        </is>
      </c>
      <c r="E1522" s="8" t="n">
        <v>400000</v>
      </c>
      <c r="F1522" s="8" t="n">
        <v>400000</v>
      </c>
      <c r="G1522" s="8" t="n">
        <v>400000</v>
      </c>
      <c r="H1522" s="8" t="n">
        <v>400000</v>
      </c>
      <c r="I1522" s="8" t="n">
        <v>400000</v>
      </c>
      <c r="J1522" s="8" t="n">
        <v>400000</v>
      </c>
      <c r="K1522" s="8" t="n">
        <v>400000</v>
      </c>
      <c r="L1522" s="8" t="n">
        <v>400000</v>
      </c>
      <c r="M1522" s="8" t="n">
        <v>400000</v>
      </c>
      <c r="N1522" s="8" t="n">
        <v>400000</v>
      </c>
      <c r="O1522" s="8" t="n">
        <v>400000</v>
      </c>
    </row>
    <row r="1523">
      <c r="A1523" s="2" t="inlineStr">
        <is>
          <t>A043590</t>
        </is>
      </c>
      <c r="B1523" s="5" t="inlineStr">
        <is>
          <t>크로바하이텍</t>
        </is>
      </c>
      <c r="C1523" s="2" t="inlineStr">
        <is>
          <t>상장주식수 (보통+우선)(주)</t>
        </is>
      </c>
      <c r="D1523" s="2" t="inlineStr">
        <is>
          <t>YEARLY</t>
        </is>
      </c>
      <c r="E1523" s="8" t="n">
        <v>10000000</v>
      </c>
      <c r="F1523" s="8" t="n">
        <v>10000000</v>
      </c>
      <c r="G1523" s="8" t="n">
        <v>10000000</v>
      </c>
      <c r="H1523" s="8" t="n">
        <v>13000000</v>
      </c>
      <c r="I1523" s="8" t="n">
        <v>13000000</v>
      </c>
      <c r="J1523" s="8" t="n">
        <v>13000000</v>
      </c>
      <c r="K1523" s="8" t="n">
        <v>13000000</v>
      </c>
      <c r="L1523" s="8" t="n">
        <v>13000000</v>
      </c>
      <c r="M1523" s="8" t="n">
        <v>13000000</v>
      </c>
      <c r="N1523" s="8" t="n">
        <v>13000000</v>
      </c>
      <c r="O1523" s="8" t="n">
        <v>13000000</v>
      </c>
    </row>
    <row r="1524">
      <c r="A1524" s="2" t="inlineStr">
        <is>
          <t>A114190</t>
        </is>
      </c>
      <c r="B1524" s="5" t="inlineStr">
        <is>
          <t>웰크론강원</t>
        </is>
      </c>
      <c r="C1524" s="2" t="inlineStr">
        <is>
          <t>상장주식수 (보통+우선)(주)</t>
        </is>
      </c>
      <c r="D1524" s="2" t="inlineStr">
        <is>
          <t>YEARLY</t>
        </is>
      </c>
      <c r="E1524" s="8" t="n"/>
      <c r="F1524" s="8" t="n"/>
      <c r="G1524" s="8" t="n"/>
      <c r="H1524" s="8" t="n">
        <v>5300000</v>
      </c>
      <c r="I1524" s="8" t="n">
        <v>5300000</v>
      </c>
      <c r="J1524" s="8" t="n">
        <v>5300000</v>
      </c>
      <c r="K1524" s="8" t="n">
        <v>10600000</v>
      </c>
      <c r="L1524" s="8" t="n">
        <v>12666826</v>
      </c>
      <c r="M1524" s="8" t="n">
        <v>14390962</v>
      </c>
      <c r="N1524" s="8" t="n">
        <v>15253030</v>
      </c>
      <c r="O1524" s="8" t="n">
        <v>15253030</v>
      </c>
    </row>
    <row r="1525">
      <c r="A1525" s="2" t="inlineStr">
        <is>
          <t>A071670</t>
        </is>
      </c>
      <c r="B1525" s="5" t="inlineStr">
        <is>
          <t>에이테크솔루션</t>
        </is>
      </c>
      <c r="C1525" s="2" t="inlineStr">
        <is>
          <t>상장주식수 (보통+우선)(주)</t>
        </is>
      </c>
      <c r="D1525" s="2" t="inlineStr">
        <is>
          <t>YEARLY</t>
        </is>
      </c>
      <c r="E1525" s="8" t="n"/>
      <c r="F1525" s="8" t="n"/>
      <c r="G1525" s="8" t="n"/>
      <c r="H1525" s="8" t="n">
        <v>10000000</v>
      </c>
      <c r="I1525" s="8" t="n">
        <v>10000000</v>
      </c>
      <c r="J1525" s="8" t="n">
        <v>10000000</v>
      </c>
      <c r="K1525" s="8" t="n">
        <v>10000000</v>
      </c>
      <c r="L1525" s="8" t="n">
        <v>10000000</v>
      </c>
      <c r="M1525" s="8" t="n">
        <v>10000000</v>
      </c>
      <c r="N1525" s="8" t="n">
        <v>10000000</v>
      </c>
      <c r="O1525" s="8" t="n">
        <v>10000000</v>
      </c>
    </row>
    <row r="1526">
      <c r="A1526" s="2" t="inlineStr">
        <is>
          <t>A112240</t>
        </is>
      </c>
      <c r="B1526" s="5" t="inlineStr">
        <is>
          <t>에스에프씨</t>
        </is>
      </c>
      <c r="C1526" s="2" t="inlineStr">
        <is>
          <t>상장주식수 (보통+우선)(주)</t>
        </is>
      </c>
      <c r="D1526" s="2" t="inlineStr">
        <is>
          <t>YEARLY</t>
        </is>
      </c>
      <c r="E1526" s="8" t="n"/>
      <c r="F1526" s="8" t="n"/>
      <c r="G1526" s="8" t="n"/>
      <c r="H1526" s="8" t="n"/>
      <c r="I1526" s="8" t="n"/>
      <c r="J1526" s="8" t="n">
        <v>6585681</v>
      </c>
      <c r="K1526" s="8" t="n">
        <v>16464195</v>
      </c>
      <c r="L1526" s="8" t="n">
        <v>16464195</v>
      </c>
      <c r="M1526" s="8" t="n">
        <v>16464195</v>
      </c>
      <c r="N1526" s="8" t="n">
        <v>16464195</v>
      </c>
      <c r="O1526" s="8" t="n">
        <v>16464195</v>
      </c>
    </row>
    <row r="1527">
      <c r="A1527" s="2" t="inlineStr">
        <is>
          <t>A083470</t>
        </is>
      </c>
      <c r="B1527" s="5" t="inlineStr">
        <is>
          <t>KJ프리텍</t>
        </is>
      </c>
      <c r="C1527" s="2" t="inlineStr">
        <is>
          <t>상장주식수 (보통+우선)(주)</t>
        </is>
      </c>
      <c r="D1527" s="2" t="inlineStr">
        <is>
          <t>YEARLY</t>
        </is>
      </c>
      <c r="E1527" s="9" t="n"/>
      <c r="F1527" s="9" t="n"/>
      <c r="G1527" s="9" t="n">
        <v>6100000</v>
      </c>
      <c r="H1527" s="9" t="n">
        <v>6142000</v>
      </c>
      <c r="I1527" s="9" t="n">
        <v>6142000</v>
      </c>
      <c r="J1527" s="9" t="n">
        <v>9083283</v>
      </c>
      <c r="K1527" s="9" t="n">
        <v>13935589</v>
      </c>
      <c r="L1527" s="9" t="n">
        <v>17471050</v>
      </c>
      <c r="M1527" s="9" t="n">
        <v>19376007</v>
      </c>
      <c r="N1527" s="9" t="n">
        <v>19376007</v>
      </c>
      <c r="O1527" s="9" t="n">
        <v>19376007</v>
      </c>
    </row>
    <row r="1528">
      <c r="A1528" s="2" t="inlineStr">
        <is>
          <t>A005820</t>
        </is>
      </c>
      <c r="B1528" s="5" t="inlineStr">
        <is>
          <t>원림</t>
        </is>
      </c>
      <c r="C1528" s="2" t="inlineStr">
        <is>
          <t>상장주식수 (보통+우선)(주)</t>
        </is>
      </c>
      <c r="D1528" s="2" t="inlineStr">
        <is>
          <t>YEARLY</t>
        </is>
      </c>
      <c r="E1528" s="9" t="n">
        <v>2200000</v>
      </c>
      <c r="F1528" s="9" t="n">
        <v>2200000</v>
      </c>
      <c r="G1528" s="9" t="n">
        <v>2200000</v>
      </c>
      <c r="H1528" s="9" t="n">
        <v>2200000</v>
      </c>
      <c r="I1528" s="9" t="n">
        <v>2200000</v>
      </c>
      <c r="J1528" s="9" t="n">
        <v>2200000</v>
      </c>
      <c r="K1528" s="9" t="n">
        <v>2200000</v>
      </c>
      <c r="L1528" s="9" t="n">
        <v>2200000</v>
      </c>
      <c r="M1528" s="9" t="n">
        <v>2200000</v>
      </c>
      <c r="N1528" s="9" t="n">
        <v>2200000</v>
      </c>
      <c r="O1528" s="9" t="n">
        <v>2200000</v>
      </c>
    </row>
    <row r="1529">
      <c r="A1529" s="2" t="inlineStr">
        <is>
          <t>A217190</t>
        </is>
      </c>
      <c r="B1529" s="5" t="inlineStr">
        <is>
          <t>제너셈</t>
        </is>
      </c>
      <c r="C1529" s="2" t="inlineStr">
        <is>
          <t>상장주식수 (보통+우선)(주)</t>
        </is>
      </c>
      <c r="D1529" s="2" t="inlineStr">
        <is>
          <t>YEARLY</t>
        </is>
      </c>
      <c r="E1529" s="9" t="n"/>
      <c r="F1529" s="9" t="n"/>
      <c r="G1529" s="9" t="n"/>
      <c r="H1529" s="9" t="n"/>
      <c r="I1529" s="9" t="n"/>
      <c r="J1529" s="9" t="n"/>
      <c r="K1529" s="9" t="n"/>
      <c r="L1529" s="9" t="n"/>
      <c r="M1529" s="9" t="n"/>
      <c r="N1529" s="9" t="n">
        <v>8769174</v>
      </c>
      <c r="O1529" s="9" t="n">
        <v>8769174</v>
      </c>
    </row>
    <row r="1530">
      <c r="A1530" s="2" t="inlineStr">
        <is>
          <t>A101400</t>
        </is>
      </c>
      <c r="B1530" s="5" t="inlineStr">
        <is>
          <t>네오피델리티</t>
        </is>
      </c>
      <c r="C1530" s="2" t="inlineStr">
        <is>
          <t>상장주식수 (보통+우선)(주)</t>
        </is>
      </c>
      <c r="D1530" s="2" t="inlineStr">
        <is>
          <t>YEARLY</t>
        </is>
      </c>
      <c r="E1530" s="9" t="n"/>
      <c r="F1530" s="9" t="n"/>
      <c r="G1530" s="9" t="n"/>
      <c r="H1530" s="9" t="n">
        <v>3698860</v>
      </c>
      <c r="I1530" s="9" t="n">
        <v>3738020</v>
      </c>
      <c r="J1530" s="9" t="n">
        <v>5600000</v>
      </c>
      <c r="K1530" s="9" t="n">
        <v>8404690</v>
      </c>
      <c r="L1530" s="9" t="n">
        <v>8404690</v>
      </c>
      <c r="M1530" s="9" t="n">
        <v>8404690</v>
      </c>
      <c r="N1530" s="9" t="n">
        <v>13437938</v>
      </c>
      <c r="O1530" s="9" t="n">
        <v>13437938</v>
      </c>
    </row>
    <row r="1531">
      <c r="A1531" s="2" t="inlineStr">
        <is>
          <t>A039240</t>
        </is>
      </c>
      <c r="B1531" s="5" t="inlineStr">
        <is>
          <t>경남스틸</t>
        </is>
      </c>
      <c r="C1531" s="2" t="inlineStr">
        <is>
          <t>상장주식수 (보통+우선)(주)</t>
        </is>
      </c>
      <c r="D1531" s="2" t="inlineStr">
        <is>
          <t>YEARLY</t>
        </is>
      </c>
      <c r="E1531" s="9" t="n">
        <v>5000000</v>
      </c>
      <c r="F1531" s="9" t="n">
        <v>5000000</v>
      </c>
      <c r="G1531" s="9" t="n">
        <v>5000000</v>
      </c>
      <c r="H1531" s="9" t="n">
        <v>5000000</v>
      </c>
      <c r="I1531" s="9" t="n">
        <v>5000000</v>
      </c>
      <c r="J1531" s="9" t="n">
        <v>5000000</v>
      </c>
      <c r="K1531" s="9" t="n">
        <v>5000000</v>
      </c>
      <c r="L1531" s="9" t="n">
        <v>5000000</v>
      </c>
      <c r="M1531" s="9" t="n">
        <v>5000000</v>
      </c>
      <c r="N1531" s="9" t="n">
        <v>5000000</v>
      </c>
      <c r="O1531" s="9" t="n">
        <v>5000000</v>
      </c>
    </row>
    <row r="1532">
      <c r="A1532" s="2" t="inlineStr">
        <is>
          <t>A008370</t>
        </is>
      </c>
      <c r="B1532" s="5" t="inlineStr">
        <is>
          <t>원풍</t>
        </is>
      </c>
      <c r="C1532" s="2" t="inlineStr">
        <is>
          <t>상장주식수 (보통+우선)(주)</t>
        </is>
      </c>
      <c r="D1532" s="2" t="inlineStr">
        <is>
          <t>YEARLY</t>
        </is>
      </c>
      <c r="E1532" s="8" t="n">
        <v>12000000</v>
      </c>
      <c r="F1532" s="8" t="n">
        <v>12000000</v>
      </c>
      <c r="G1532" s="8" t="n">
        <v>12000000</v>
      </c>
      <c r="H1532" s="8" t="n">
        <v>12000000</v>
      </c>
      <c r="I1532" s="8" t="n">
        <v>12000000</v>
      </c>
      <c r="J1532" s="8" t="n">
        <v>12000000</v>
      </c>
      <c r="K1532" s="8" t="n">
        <v>12000000</v>
      </c>
      <c r="L1532" s="8" t="n">
        <v>12000000</v>
      </c>
      <c r="M1532" s="8" t="n">
        <v>12000000</v>
      </c>
      <c r="N1532" s="8" t="n">
        <v>12000000</v>
      </c>
      <c r="O1532" s="8" t="n">
        <v>12000000</v>
      </c>
    </row>
    <row r="1533">
      <c r="A1533" s="2" t="inlineStr">
        <is>
          <t>A004410</t>
        </is>
      </c>
      <c r="B1533" s="5" t="inlineStr">
        <is>
          <t>서울식품</t>
        </is>
      </c>
      <c r="C1533" s="2" t="inlineStr">
        <is>
          <t>상장주식수 (보통+우선)(주)</t>
        </is>
      </c>
      <c r="D1533" s="2" t="inlineStr">
        <is>
          <t>YEARLY</t>
        </is>
      </c>
      <c r="E1533" s="8" t="n">
        <v>4945040</v>
      </c>
      <c r="F1533" s="8" t="n">
        <v>6181300</v>
      </c>
      <c r="G1533" s="8" t="n">
        <v>6181300</v>
      </c>
      <c r="H1533" s="8" t="n">
        <v>6380300</v>
      </c>
      <c r="I1533" s="8" t="n">
        <v>13305380</v>
      </c>
      <c r="J1533" s="8" t="n">
        <v>13305380</v>
      </c>
      <c r="K1533" s="8" t="n">
        <v>13305380</v>
      </c>
      <c r="L1533" s="8" t="n">
        <v>13305380</v>
      </c>
      <c r="M1533" s="8" t="n">
        <v>13305380</v>
      </c>
      <c r="N1533" s="8" t="n">
        <v>13305380</v>
      </c>
      <c r="O1533" s="8" t="n">
        <v>13305380</v>
      </c>
    </row>
    <row r="1534">
      <c r="A1534" s="2" t="inlineStr">
        <is>
          <t>A053290</t>
        </is>
      </c>
      <c r="B1534" s="5" t="inlineStr">
        <is>
          <t>능률교육</t>
        </is>
      </c>
      <c r="C1534" s="2" t="inlineStr">
        <is>
          <t>상장주식수 (보통+우선)(주)</t>
        </is>
      </c>
      <c r="D1534" s="2" t="inlineStr">
        <is>
          <t>YEARLY</t>
        </is>
      </c>
      <c r="E1534" s="8" t="n">
        <v>4713000</v>
      </c>
      <c r="F1534" s="8" t="n">
        <v>9199500</v>
      </c>
      <c r="G1534" s="8" t="n">
        <v>9199500</v>
      </c>
      <c r="H1534" s="8" t="n">
        <v>11549500</v>
      </c>
      <c r="I1534" s="8" t="n">
        <v>11549500</v>
      </c>
      <c r="J1534" s="8" t="n">
        <v>11549500</v>
      </c>
      <c r="K1534" s="8" t="n">
        <v>11549500</v>
      </c>
      <c r="L1534" s="8" t="n">
        <v>11549500</v>
      </c>
      <c r="M1534" s="8" t="n">
        <v>11549500</v>
      </c>
      <c r="N1534" s="8" t="n">
        <v>11549500</v>
      </c>
      <c r="O1534" s="8" t="n">
        <v>11549500</v>
      </c>
    </row>
    <row r="1535">
      <c r="A1535" s="2" t="inlineStr">
        <is>
          <t>A093240</t>
        </is>
      </c>
      <c r="B1535" s="5" t="inlineStr">
        <is>
          <t>형지엘리트</t>
        </is>
      </c>
      <c r="C1535" s="2" t="inlineStr">
        <is>
          <t>상장주식수 (보통+우선)(주)</t>
        </is>
      </c>
      <c r="D1535" s="2" t="inlineStr">
        <is>
          <t>YEARLY</t>
        </is>
      </c>
      <c r="E1535" s="8" t="n"/>
      <c r="F1535" s="8" t="n"/>
      <c r="G1535" s="8" t="n"/>
      <c r="H1535" s="8" t="n">
        <v>8000000</v>
      </c>
      <c r="I1535" s="8" t="n">
        <v>8000000</v>
      </c>
      <c r="J1535" s="8" t="n">
        <v>8692835</v>
      </c>
      <c r="K1535" s="8" t="n">
        <v>10309455</v>
      </c>
      <c r="L1535" s="8" t="n">
        <v>12371346</v>
      </c>
      <c r="M1535" s="8" t="n">
        <v>13916599</v>
      </c>
      <c r="N1535" s="8" t="n">
        <v>16993571</v>
      </c>
      <c r="O1535" s="8" t="n">
        <v>16993571</v>
      </c>
    </row>
    <row r="1536">
      <c r="A1536" s="2" t="inlineStr">
        <is>
          <t>A031860</t>
        </is>
      </c>
      <c r="B1536" s="5" t="inlineStr">
        <is>
          <t>에이모션</t>
        </is>
      </c>
      <c r="C1536" s="2" t="inlineStr">
        <is>
          <t>상장주식수 (보통+우선)(주)</t>
        </is>
      </c>
      <c r="D1536" s="2" t="inlineStr">
        <is>
          <t>YEARLY</t>
        </is>
      </c>
      <c r="E1536" s="8" t="n">
        <v>39228547</v>
      </c>
      <c r="F1536" s="8" t="n">
        <v>11418198</v>
      </c>
      <c r="G1536" s="8" t="n">
        <v>25282343</v>
      </c>
      <c r="H1536" s="8" t="n">
        <v>61980959</v>
      </c>
      <c r="I1536" s="8" t="n">
        <v>61980959</v>
      </c>
      <c r="J1536" s="8" t="n">
        <v>61980959</v>
      </c>
      <c r="K1536" s="8" t="n">
        <v>12396191</v>
      </c>
      <c r="L1536" s="8" t="n">
        <v>13375930</v>
      </c>
      <c r="M1536" s="8" t="n">
        <v>13375930</v>
      </c>
      <c r="N1536" s="8" t="n">
        <v>13375930</v>
      </c>
      <c r="O1536" s="8" t="n">
        <v>13665730</v>
      </c>
    </row>
    <row r="1537">
      <c r="A1537" s="2" t="inlineStr">
        <is>
          <t>A001550</t>
        </is>
      </c>
      <c r="B1537" s="5" t="inlineStr">
        <is>
          <t>조비</t>
        </is>
      </c>
      <c r="C1537" s="2" t="inlineStr">
        <is>
          <t>상장주식수 (보통+우선)(주)</t>
        </is>
      </c>
      <c r="D1537" s="2" t="inlineStr">
        <is>
          <t>YEARLY</t>
        </is>
      </c>
      <c r="E1537" s="9" t="n">
        <v>4700000</v>
      </c>
      <c r="F1537" s="9" t="n">
        <v>1566666</v>
      </c>
      <c r="G1537" s="9" t="n">
        <v>1566666</v>
      </c>
      <c r="H1537" s="9" t="n">
        <v>1566666</v>
      </c>
      <c r="I1537" s="9" t="n">
        <v>1566666</v>
      </c>
      <c r="J1537" s="9" t="n">
        <v>1566666</v>
      </c>
      <c r="K1537" s="9" t="n">
        <v>2556765</v>
      </c>
      <c r="L1537" s="9" t="n">
        <v>3926628</v>
      </c>
      <c r="M1537" s="9" t="n">
        <v>3926628</v>
      </c>
      <c r="N1537" s="9" t="n">
        <v>3926628</v>
      </c>
      <c r="O1537" s="9" t="n">
        <v>3926628</v>
      </c>
    </row>
    <row r="1538">
      <c r="A1538" s="2" t="inlineStr">
        <is>
          <t>A019010</t>
        </is>
      </c>
      <c r="B1538" s="5" t="inlineStr">
        <is>
          <t>그랜드백화점</t>
        </is>
      </c>
      <c r="C1538" s="2" t="inlineStr">
        <is>
          <t>상장주식수 (보통+우선)(주)</t>
        </is>
      </c>
      <c r="D1538" s="2" t="inlineStr">
        <is>
          <t>YEARLY</t>
        </is>
      </c>
      <c r="E1538" s="9" t="n">
        <v>4820000</v>
      </c>
      <c r="F1538" s="9" t="n">
        <v>4820000</v>
      </c>
      <c r="G1538" s="9" t="n">
        <v>4820000</v>
      </c>
      <c r="H1538" s="9" t="n">
        <v>4820000</v>
      </c>
      <c r="I1538" s="9" t="n">
        <v>4820000</v>
      </c>
      <c r="J1538" s="9" t="n">
        <v>4820000</v>
      </c>
      <c r="K1538" s="9" t="n">
        <v>4820000</v>
      </c>
      <c r="L1538" s="9" t="n">
        <v>4820000</v>
      </c>
      <c r="M1538" s="9" t="n">
        <v>4820000</v>
      </c>
      <c r="N1538" s="9" t="n">
        <v>4820000</v>
      </c>
      <c r="O1538" s="9" t="n">
        <v>4820000</v>
      </c>
    </row>
    <row r="1539">
      <c r="A1539" s="2" t="inlineStr">
        <is>
          <t>A004140</t>
        </is>
      </c>
      <c r="B1539" s="5" t="inlineStr">
        <is>
          <t>동방</t>
        </is>
      </c>
      <c r="C1539" s="2" t="inlineStr">
        <is>
          <t>상장주식수 (보통+우선)(주)</t>
        </is>
      </c>
      <c r="D1539" s="2" t="inlineStr">
        <is>
          <t>YEARLY</t>
        </is>
      </c>
      <c r="E1539" s="9" t="n">
        <v>4597192</v>
      </c>
      <c r="F1539" s="9" t="n">
        <v>4759094</v>
      </c>
      <c r="G1539" s="9" t="n">
        <v>23795470</v>
      </c>
      <c r="H1539" s="9" t="n">
        <v>23795470</v>
      </c>
      <c r="I1539" s="9" t="n">
        <v>22960750</v>
      </c>
      <c r="J1539" s="9" t="n">
        <v>21523970</v>
      </c>
      <c r="K1539" s="9" t="n">
        <v>21523970</v>
      </c>
      <c r="L1539" s="9" t="n">
        <v>21523970</v>
      </c>
      <c r="M1539" s="9" t="n">
        <v>21523970</v>
      </c>
      <c r="N1539" s="9" t="n">
        <v>21523970</v>
      </c>
      <c r="O1539" s="9" t="n">
        <v>21523970</v>
      </c>
    </row>
    <row r="1540">
      <c r="A1540" s="2" t="inlineStr">
        <is>
          <t>A000520</t>
        </is>
      </c>
      <c r="B1540" s="5" t="inlineStr">
        <is>
          <t>삼일제약</t>
        </is>
      </c>
      <c r="C1540" s="2" t="inlineStr">
        <is>
          <t>상장주식수 (보통+우선)(주)</t>
        </is>
      </c>
      <c r="D1540" s="2" t="inlineStr">
        <is>
          <t>YEARLY</t>
        </is>
      </c>
      <c r="E1540" s="9" t="n">
        <v>5500000</v>
      </c>
      <c r="F1540" s="9" t="n">
        <v>5500000</v>
      </c>
      <c r="G1540" s="9" t="n">
        <v>5500000</v>
      </c>
      <c r="H1540" s="9" t="n">
        <v>5500000</v>
      </c>
      <c r="I1540" s="9" t="n">
        <v>5500000</v>
      </c>
      <c r="J1540" s="9" t="n">
        <v>5500000</v>
      </c>
      <c r="K1540" s="9" t="n">
        <v>5500000</v>
      </c>
      <c r="L1540" s="9" t="n">
        <v>5500000</v>
      </c>
      <c r="M1540" s="9" t="n">
        <v>5500000</v>
      </c>
      <c r="N1540" s="9" t="n">
        <v>5500000</v>
      </c>
      <c r="O1540" s="9" t="n">
        <v>5500000</v>
      </c>
    </row>
    <row r="1541">
      <c r="A1541" s="2" t="inlineStr">
        <is>
          <t>A094190</t>
        </is>
      </c>
      <c r="B1541" s="5" t="inlineStr">
        <is>
          <t>이엘케이</t>
        </is>
      </c>
      <c r="C1541" s="2" t="inlineStr">
        <is>
          <t>상장주식수 (보통+우선)(주)</t>
        </is>
      </c>
      <c r="D1541" s="2" t="inlineStr">
        <is>
          <t>YEARLY</t>
        </is>
      </c>
      <c r="E1541" s="9" t="n"/>
      <c r="F1541" s="9" t="n">
        <v>8832265</v>
      </c>
      <c r="G1541" s="9" t="n">
        <v>9123554</v>
      </c>
      <c r="H1541" s="9" t="n">
        <v>10714628</v>
      </c>
      <c r="I1541" s="9" t="n">
        <v>13480031</v>
      </c>
      <c r="J1541" s="9" t="n">
        <v>13544285</v>
      </c>
      <c r="K1541" s="9" t="n">
        <v>13911100</v>
      </c>
      <c r="L1541" s="9" t="n">
        <v>17555366</v>
      </c>
      <c r="M1541" s="9" t="n">
        <v>17595366</v>
      </c>
      <c r="N1541" s="9" t="n">
        <v>17595366</v>
      </c>
      <c r="O1541" s="9" t="n">
        <v>17595366</v>
      </c>
    </row>
    <row r="1542">
      <c r="A1542" s="2" t="inlineStr">
        <is>
          <t>A115480</t>
        </is>
      </c>
      <c r="B1542" s="5" t="inlineStr">
        <is>
          <t>씨유메디칼</t>
        </is>
      </c>
      <c r="C1542" s="2" t="inlineStr">
        <is>
          <t>상장주식수 (보통+우선)(주)</t>
        </is>
      </c>
      <c r="D1542" s="2" t="inlineStr">
        <is>
          <t>YEARLY</t>
        </is>
      </c>
      <c r="E1542" s="8" t="n"/>
      <c r="F1542" s="8" t="n"/>
      <c r="G1542" s="8" t="n"/>
      <c r="H1542" s="8" t="n"/>
      <c r="I1542" s="8" t="n"/>
      <c r="J1542" s="8" t="n">
        <v>6114122</v>
      </c>
      <c r="K1542" s="8" t="n">
        <v>6114122</v>
      </c>
      <c r="L1542" s="8" t="n">
        <v>6614122</v>
      </c>
      <c r="M1542" s="8" t="n">
        <v>6614122</v>
      </c>
      <c r="N1542" s="8" t="n">
        <v>6653229</v>
      </c>
      <c r="O1542" s="8" t="n">
        <v>6653229</v>
      </c>
    </row>
    <row r="1543">
      <c r="A1543" s="2" t="inlineStr">
        <is>
          <t>A189690</t>
        </is>
      </c>
      <c r="B1543" s="5" t="inlineStr">
        <is>
          <t>포시에스</t>
        </is>
      </c>
      <c r="C1543" s="2" t="inlineStr">
        <is>
          <t>상장주식수 (보통+우선)(주)</t>
        </is>
      </c>
      <c r="D1543" s="2" t="inlineStr">
        <is>
          <t>YEARLY</t>
        </is>
      </c>
      <c r="E1543" s="8" t="n"/>
      <c r="F1543" s="8" t="n"/>
      <c r="G1543" s="8" t="n"/>
      <c r="H1543" s="8" t="n"/>
      <c r="I1543" s="8" t="n"/>
      <c r="J1543" s="8" t="n"/>
      <c r="K1543" s="8" t="n"/>
      <c r="L1543" s="8" t="n"/>
      <c r="M1543" s="8" t="n"/>
      <c r="N1543" s="8" t="n">
        <v>6522975</v>
      </c>
      <c r="O1543" s="8" t="n">
        <v>6522975</v>
      </c>
    </row>
    <row r="1544">
      <c r="A1544" s="2" t="inlineStr">
        <is>
          <t>A070300</t>
        </is>
      </c>
      <c r="B1544" s="5" t="inlineStr">
        <is>
          <t>솔라시아</t>
        </is>
      </c>
      <c r="C1544" s="2" t="inlineStr">
        <is>
          <t>상장주식수 (보통+우선)(주)</t>
        </is>
      </c>
      <c r="D1544" s="2" t="inlineStr">
        <is>
          <t>YEARLY</t>
        </is>
      </c>
      <c r="E1544" s="8" t="n"/>
      <c r="F1544" s="8" t="n"/>
      <c r="G1544" s="8" t="n"/>
      <c r="H1544" s="8" t="n"/>
      <c r="I1544" s="8" t="n">
        <v>5110218</v>
      </c>
      <c r="J1544" s="8" t="n">
        <v>6166074</v>
      </c>
      <c r="K1544" s="8" t="n">
        <v>6166074</v>
      </c>
      <c r="L1544" s="8" t="n">
        <v>6166074</v>
      </c>
      <c r="M1544" s="8" t="n">
        <v>6166074</v>
      </c>
      <c r="N1544" s="8" t="n">
        <v>6166074</v>
      </c>
      <c r="O1544" s="8" t="n">
        <v>6166074</v>
      </c>
    </row>
    <row r="1545">
      <c r="A1545" s="2" t="inlineStr">
        <is>
          <t>A043340</t>
        </is>
      </c>
      <c r="B1545" s="5" t="inlineStr">
        <is>
          <t>에쎈테크</t>
        </is>
      </c>
      <c r="C1545" s="2" t="inlineStr">
        <is>
          <t>상장주식수 (보통+우선)(주)</t>
        </is>
      </c>
      <c r="D1545" s="2" t="inlineStr">
        <is>
          <t>YEARLY</t>
        </is>
      </c>
      <c r="E1545" s="8" t="n">
        <v>9500000</v>
      </c>
      <c r="F1545" s="8" t="n">
        <v>9500000</v>
      </c>
      <c r="G1545" s="8" t="n">
        <v>9500000</v>
      </c>
      <c r="H1545" s="8" t="n">
        <v>10949275</v>
      </c>
      <c r="I1545" s="8" t="n">
        <v>16000000</v>
      </c>
      <c r="J1545" s="8" t="n">
        <v>16000000</v>
      </c>
      <c r="K1545" s="8" t="n">
        <v>26000000</v>
      </c>
      <c r="L1545" s="8" t="n">
        <v>36000000</v>
      </c>
      <c r="M1545" s="8" t="n">
        <v>36000000</v>
      </c>
      <c r="N1545" s="8" t="n">
        <v>72000000</v>
      </c>
      <c r="O1545" s="8" t="n">
        <v>72000000</v>
      </c>
    </row>
    <row r="1546">
      <c r="A1546" s="2" t="inlineStr">
        <is>
          <t>A002140</t>
        </is>
      </c>
      <c r="B1546" s="5" t="inlineStr">
        <is>
          <t>고려산업</t>
        </is>
      </c>
      <c r="C1546" s="2" t="inlineStr">
        <is>
          <t>상장주식수 (보통+우선)(주)</t>
        </is>
      </c>
      <c r="D1546" s="2" t="inlineStr">
        <is>
          <t>YEARLY</t>
        </is>
      </c>
      <c r="E1546" s="8" t="n">
        <v>4987885</v>
      </c>
      <c r="F1546" s="8" t="n">
        <v>4987885</v>
      </c>
      <c r="G1546" s="8" t="n">
        <v>4987885</v>
      </c>
      <c r="H1546" s="8" t="n">
        <v>4987885</v>
      </c>
      <c r="I1546" s="8" t="n">
        <v>4987885</v>
      </c>
      <c r="J1546" s="8" t="n">
        <v>4987885</v>
      </c>
      <c r="K1546" s="8" t="n">
        <v>4987885</v>
      </c>
      <c r="L1546" s="8" t="n">
        <v>24939425</v>
      </c>
      <c r="M1546" s="8" t="n">
        <v>24939425</v>
      </c>
      <c r="N1546" s="8" t="n">
        <v>24939425</v>
      </c>
      <c r="O1546" s="8" t="n">
        <v>24939425</v>
      </c>
    </row>
    <row r="1547">
      <c r="A1547" s="2" t="inlineStr">
        <is>
          <t>A013000</t>
        </is>
      </c>
      <c r="B1547" s="5" t="inlineStr">
        <is>
          <t>세우글로벌</t>
        </is>
      </c>
      <c r="C1547" s="2" t="inlineStr">
        <is>
          <t>상장주식수 (보통+우선)(주)</t>
        </is>
      </c>
      <c r="D1547" s="2" t="inlineStr">
        <is>
          <t>YEARLY</t>
        </is>
      </c>
      <c r="E1547" s="9" t="n">
        <v>20643052</v>
      </c>
      <c r="F1547" s="9" t="n">
        <v>20643052</v>
      </c>
      <c r="G1547" s="9" t="n">
        <v>20643052</v>
      </c>
      <c r="H1547" s="9" t="n">
        <v>20754163</v>
      </c>
      <c r="I1547" s="9" t="n">
        <v>20754163</v>
      </c>
      <c r="J1547" s="9" t="n">
        <v>23695339</v>
      </c>
      <c r="K1547" s="9" t="n">
        <v>23695339</v>
      </c>
      <c r="L1547" s="9" t="n">
        <v>23695339</v>
      </c>
      <c r="M1547" s="9" t="n">
        <v>23690705</v>
      </c>
      <c r="N1547" s="9" t="n">
        <v>23690705</v>
      </c>
      <c r="O1547" s="9" t="n">
        <v>23690705</v>
      </c>
    </row>
    <row r="1548">
      <c r="A1548" s="2" t="inlineStr">
        <is>
          <t>A078600</t>
        </is>
      </c>
      <c r="B1548" s="5" t="inlineStr">
        <is>
          <t>대주전자재료</t>
        </is>
      </c>
      <c r="C1548" s="2" t="inlineStr">
        <is>
          <t>상장주식수 (보통+우선)(주)</t>
        </is>
      </c>
      <c r="D1548" s="2" t="inlineStr">
        <is>
          <t>YEARLY</t>
        </is>
      </c>
      <c r="E1548" s="9" t="n">
        <v>8222140</v>
      </c>
      <c r="F1548" s="9" t="n">
        <v>8222140</v>
      </c>
      <c r="G1548" s="9" t="n">
        <v>8222140</v>
      </c>
      <c r="H1548" s="9" t="n">
        <v>8222140</v>
      </c>
      <c r="I1548" s="9" t="n">
        <v>8222140</v>
      </c>
      <c r="J1548" s="9" t="n">
        <v>8222140</v>
      </c>
      <c r="K1548" s="9" t="n">
        <v>8490092</v>
      </c>
      <c r="L1548" s="9" t="n">
        <v>9101023</v>
      </c>
      <c r="M1548" s="9" t="n">
        <v>9101023</v>
      </c>
      <c r="N1548" s="9" t="n">
        <v>9481285</v>
      </c>
      <c r="O1548" s="9" t="n">
        <v>9481285</v>
      </c>
    </row>
    <row r="1549">
      <c r="A1549" s="2" t="inlineStr">
        <is>
          <t>A090740</t>
        </is>
      </c>
      <c r="B1549" s="5" t="inlineStr">
        <is>
          <t>연이정보통신</t>
        </is>
      </c>
      <c r="C1549" s="2" t="inlineStr">
        <is>
          <t>상장주식수 (보통+우선)(주)</t>
        </is>
      </c>
      <c r="D1549" s="2" t="inlineStr">
        <is>
          <t>YEARLY</t>
        </is>
      </c>
      <c r="E1549" s="9" t="n"/>
      <c r="F1549" s="9" t="n">
        <v>15000000</v>
      </c>
      <c r="G1549" s="9" t="n">
        <v>16000000</v>
      </c>
      <c r="H1549" s="9" t="n">
        <v>16000000</v>
      </c>
      <c r="I1549" s="9" t="n">
        <v>16000000</v>
      </c>
      <c r="J1549" s="9" t="n">
        <v>16000000</v>
      </c>
      <c r="K1549" s="9" t="n">
        <v>16000000</v>
      </c>
      <c r="L1549" s="9" t="n">
        <v>16000000</v>
      </c>
      <c r="M1549" s="9" t="n">
        <v>16000000</v>
      </c>
      <c r="N1549" s="9" t="n">
        <v>16000000</v>
      </c>
      <c r="O1549" s="9" t="n">
        <v>16000000</v>
      </c>
    </row>
    <row r="1550">
      <c r="A1550" s="2" t="inlineStr">
        <is>
          <t>A098120</t>
        </is>
      </c>
      <c r="B1550" s="5" t="inlineStr">
        <is>
          <t>마이크로컨텍솔</t>
        </is>
      </c>
      <c r="C1550" s="2" t="inlineStr">
        <is>
          <t>상장주식수 (보통+우선)(주)</t>
        </is>
      </c>
      <c r="D1550" s="2" t="inlineStr">
        <is>
          <t>YEARLY</t>
        </is>
      </c>
      <c r="E1550" s="9" t="n"/>
      <c r="F1550" s="9" t="n"/>
      <c r="G1550" s="9" t="n">
        <v>4375140</v>
      </c>
      <c r="H1550" s="9" t="n">
        <v>4375140</v>
      </c>
      <c r="I1550" s="9" t="n">
        <v>4375140</v>
      </c>
      <c r="J1550" s="9" t="n">
        <v>8312766</v>
      </c>
      <c r="K1550" s="9" t="n">
        <v>8312766</v>
      </c>
      <c r="L1550" s="9" t="n">
        <v>8312766</v>
      </c>
      <c r="M1550" s="9" t="n">
        <v>8312766</v>
      </c>
      <c r="N1550" s="9" t="n">
        <v>8312766</v>
      </c>
      <c r="O1550" s="9" t="n">
        <v>8312766</v>
      </c>
    </row>
    <row r="1551">
      <c r="A1551" s="2" t="inlineStr">
        <is>
          <t>A036260</t>
        </is>
      </c>
      <c r="B1551" s="5" t="inlineStr">
        <is>
          <t>웰메이드예당</t>
        </is>
      </c>
      <c r="C1551" s="2" t="inlineStr">
        <is>
          <t>상장주식수 (보통+우선)(주)</t>
        </is>
      </c>
      <c r="D1551" s="2" t="inlineStr">
        <is>
          <t>YEARLY</t>
        </is>
      </c>
      <c r="E1551" s="9" t="n">
        <v>14203663</v>
      </c>
      <c r="F1551" s="9" t="n">
        <v>24462055</v>
      </c>
      <c r="G1551" s="9" t="n">
        <v>46195752</v>
      </c>
      <c r="H1551" s="9" t="n">
        <v>53865952</v>
      </c>
      <c r="I1551" s="9" t="n">
        <v>21802740</v>
      </c>
      <c r="J1551" s="9" t="n">
        <v>26408845</v>
      </c>
      <c r="K1551" s="9" t="n">
        <v>34028937</v>
      </c>
      <c r="L1551" s="9" t="n">
        <v>10248844</v>
      </c>
      <c r="M1551" s="9" t="n">
        <v>13232515</v>
      </c>
      <c r="N1551" s="9" t="n">
        <v>16963377</v>
      </c>
      <c r="O1551" s="9" t="n">
        <v>16963377</v>
      </c>
    </row>
    <row r="1552">
      <c r="A1552" s="2" t="inlineStr">
        <is>
          <t>A078940</t>
        </is>
      </c>
      <c r="B1552" s="5" t="inlineStr">
        <is>
          <t>일경산업개발</t>
        </is>
      </c>
      <c r="C1552" s="2" t="inlineStr">
        <is>
          <t>상장주식수 (보통+우선)(주)</t>
        </is>
      </c>
      <c r="D1552" s="2" t="inlineStr">
        <is>
          <t>YEARLY</t>
        </is>
      </c>
      <c r="E1552" s="8" t="n">
        <v>19141449</v>
      </c>
      <c r="F1552" s="8" t="n">
        <v>27384667</v>
      </c>
      <c r="G1552" s="8" t="n">
        <v>30052967</v>
      </c>
      <c r="H1552" s="8" t="n">
        <v>60930043</v>
      </c>
      <c r="I1552" s="8" t="n">
        <v>60930043</v>
      </c>
      <c r="J1552" s="8" t="n">
        <v>60930043</v>
      </c>
      <c r="K1552" s="8" t="n">
        <v>6093004</v>
      </c>
      <c r="L1552" s="8" t="n">
        <v>6802004</v>
      </c>
      <c r="M1552" s="8" t="n">
        <v>11620004</v>
      </c>
      <c r="N1552" s="8" t="n">
        <v>14796104</v>
      </c>
      <c r="O1552" s="8" t="n">
        <v>14796104</v>
      </c>
    </row>
    <row r="1553">
      <c r="A1553" s="2" t="inlineStr">
        <is>
          <t>A182690</t>
        </is>
      </c>
      <c r="B1553" s="5" t="inlineStr">
        <is>
          <t>테라셈</t>
        </is>
      </c>
      <c r="C1553" s="2" t="inlineStr">
        <is>
          <t>상장주식수 (보통+우선)(주)</t>
        </is>
      </c>
      <c r="D1553" s="2" t="inlineStr">
        <is>
          <t>YEARLY</t>
        </is>
      </c>
      <c r="E1553" s="8" t="n"/>
      <c r="F1553" s="8" t="n"/>
      <c r="G1553" s="8" t="n"/>
      <c r="H1553" s="8" t="n"/>
      <c r="I1553" s="8" t="n"/>
      <c r="J1553" s="8" t="n"/>
      <c r="K1553" s="8" t="n"/>
      <c r="L1553" s="8" t="n">
        <v>12112340</v>
      </c>
      <c r="M1553" s="8" t="n">
        <v>13966340</v>
      </c>
      <c r="N1553" s="8" t="n">
        <v>13966340</v>
      </c>
      <c r="O1553" s="8" t="n">
        <v>13966340</v>
      </c>
    </row>
    <row r="1554">
      <c r="A1554" s="2" t="inlineStr">
        <is>
          <t>A139050</t>
        </is>
      </c>
      <c r="B1554" s="5" t="inlineStr">
        <is>
          <t>경봉</t>
        </is>
      </c>
      <c r="C1554" s="2" t="inlineStr">
        <is>
          <t>상장주식수 (보통+우선)(주)</t>
        </is>
      </c>
      <c r="D1554" s="2" t="inlineStr">
        <is>
          <t>YEARLY</t>
        </is>
      </c>
      <c r="E1554" s="8" t="n"/>
      <c r="F1554" s="8" t="n"/>
      <c r="G1554" s="8" t="n"/>
      <c r="H1554" s="8" t="n"/>
      <c r="I1554" s="8" t="n"/>
      <c r="J1554" s="8" t="n">
        <v>5364125</v>
      </c>
      <c r="K1554" s="8" t="n">
        <v>10544029</v>
      </c>
      <c r="L1554" s="8" t="n">
        <v>15723933</v>
      </c>
      <c r="M1554" s="8" t="n">
        <v>15723933</v>
      </c>
      <c r="N1554" s="8" t="n">
        <v>15723933</v>
      </c>
      <c r="O1554" s="8" t="n">
        <v>15723933</v>
      </c>
    </row>
    <row r="1555">
      <c r="A1555" s="2" t="inlineStr">
        <is>
          <t>A002760</t>
        </is>
      </c>
      <c r="B1555" s="5" t="inlineStr">
        <is>
          <t>보락</t>
        </is>
      </c>
      <c r="C1555" s="2" t="inlineStr">
        <is>
          <t>상장주식수 (보통+우선)(주)</t>
        </is>
      </c>
      <c r="D1555" s="2" t="inlineStr">
        <is>
          <t>YEARLY</t>
        </is>
      </c>
      <c r="E1555" s="8" t="n">
        <v>1760000</v>
      </c>
      <c r="F1555" s="8" t="n">
        <v>2300000</v>
      </c>
      <c r="G1555" s="8" t="n">
        <v>11500000</v>
      </c>
      <c r="H1555" s="8" t="n">
        <v>11980000</v>
      </c>
      <c r="I1555" s="8" t="n">
        <v>11980000</v>
      </c>
      <c r="J1555" s="8" t="n">
        <v>11980000</v>
      </c>
      <c r="K1555" s="8" t="n">
        <v>11980000</v>
      </c>
      <c r="L1555" s="8" t="n">
        <v>11980000</v>
      </c>
      <c r="M1555" s="8" t="n">
        <v>11980000</v>
      </c>
      <c r="N1555" s="8" t="n">
        <v>11980000</v>
      </c>
      <c r="O1555" s="8" t="n">
        <v>11980000</v>
      </c>
    </row>
    <row r="1556">
      <c r="A1556" s="2" t="inlineStr">
        <is>
          <t>A101930</t>
        </is>
      </c>
      <c r="B1556" s="5" t="inlineStr">
        <is>
          <t>인화정공</t>
        </is>
      </c>
      <c r="C1556" s="2" t="inlineStr">
        <is>
          <t>상장주식수 (보통+우선)(주)</t>
        </is>
      </c>
      <c r="D1556" s="2" t="inlineStr">
        <is>
          <t>YEARLY</t>
        </is>
      </c>
      <c r="E1556" s="8" t="n"/>
      <c r="F1556" s="8" t="n"/>
      <c r="G1556" s="8" t="n"/>
      <c r="H1556" s="8" t="n"/>
      <c r="I1556" s="8" t="n">
        <v>4732599</v>
      </c>
      <c r="J1556" s="8" t="n">
        <v>4732599</v>
      </c>
      <c r="K1556" s="8" t="n">
        <v>9331705</v>
      </c>
      <c r="L1556" s="8" t="n">
        <v>9331705</v>
      </c>
      <c r="M1556" s="8" t="n">
        <v>9331705</v>
      </c>
      <c r="N1556" s="8" t="n">
        <v>9331705</v>
      </c>
      <c r="O1556" s="8" t="n">
        <v>9331705</v>
      </c>
    </row>
    <row r="1557">
      <c r="A1557" s="2" t="inlineStr">
        <is>
          <t>A008470</t>
        </is>
      </c>
      <c r="B1557" s="5" t="inlineStr">
        <is>
          <t>부스타</t>
        </is>
      </c>
      <c r="C1557" s="2" t="inlineStr">
        <is>
          <t>상장주식수 (보통+우선)(주)</t>
        </is>
      </c>
      <c r="D1557" s="2" t="inlineStr">
        <is>
          <t>YEARLY</t>
        </is>
      </c>
      <c r="E1557" s="9" t="n"/>
      <c r="F1557" s="9" t="n"/>
      <c r="G1557" s="9" t="n"/>
      <c r="H1557" s="9" t="n"/>
      <c r="I1557" s="9" t="n"/>
      <c r="J1557" s="9" t="n">
        <v>8160000</v>
      </c>
      <c r="K1557" s="9" t="n">
        <v>8160000</v>
      </c>
      <c r="L1557" s="9" t="n">
        <v>8160000</v>
      </c>
      <c r="M1557" s="9" t="n">
        <v>8341600</v>
      </c>
      <c r="N1557" s="9" t="n">
        <v>8341600</v>
      </c>
      <c r="O1557" s="9" t="n">
        <v>8341600</v>
      </c>
    </row>
    <row r="1558">
      <c r="A1558" s="2" t="inlineStr">
        <is>
          <t>A054920</t>
        </is>
      </c>
      <c r="B1558" s="5" t="inlineStr">
        <is>
          <t>한컴시큐어</t>
        </is>
      </c>
      <c r="C1558" s="2" t="inlineStr">
        <is>
          <t>상장주식수 (보통+우선)(주)</t>
        </is>
      </c>
      <c r="D1558" s="2" t="inlineStr">
        <is>
          <t>YEARLY</t>
        </is>
      </c>
      <c r="E1558" s="9" t="n">
        <v>5920000</v>
      </c>
      <c r="F1558" s="9" t="n">
        <v>11840000</v>
      </c>
      <c r="G1558" s="9" t="n">
        <v>11840000</v>
      </c>
      <c r="H1558" s="9" t="n">
        <v>11840000</v>
      </c>
      <c r="I1558" s="9" t="n">
        <v>11840000</v>
      </c>
      <c r="J1558" s="9" t="n">
        <v>11840000</v>
      </c>
      <c r="K1558" s="9" t="n">
        <v>11840000</v>
      </c>
      <c r="L1558" s="9" t="n">
        <v>11840000</v>
      </c>
      <c r="M1558" s="9" t="n">
        <v>11840000</v>
      </c>
      <c r="N1558" s="9" t="n">
        <v>11840000</v>
      </c>
      <c r="O1558" s="9" t="n">
        <v>11840000</v>
      </c>
    </row>
    <row r="1559">
      <c r="A1559" s="2" t="inlineStr">
        <is>
          <t>A009730</t>
        </is>
      </c>
      <c r="B1559" s="5" t="inlineStr">
        <is>
          <t>코센</t>
        </is>
      </c>
      <c r="C1559" s="2" t="inlineStr">
        <is>
          <t>상장주식수 (보통+우선)(주)</t>
        </is>
      </c>
      <c r="D1559" s="2" t="inlineStr">
        <is>
          <t>YEARLY</t>
        </is>
      </c>
      <c r="E1559" s="9" t="n">
        <v>28870388</v>
      </c>
      <c r="F1559" s="9" t="n">
        <v>4070000</v>
      </c>
      <c r="G1559" s="9" t="n">
        <v>4070000</v>
      </c>
      <c r="H1559" s="9" t="n">
        <v>10102152</v>
      </c>
      <c r="I1559" s="9" t="n">
        <v>19978530</v>
      </c>
      <c r="J1559" s="9" t="n">
        <v>19978530</v>
      </c>
      <c r="K1559" s="9" t="n">
        <v>24554800</v>
      </c>
      <c r="L1559" s="9" t="n">
        <v>31396903</v>
      </c>
      <c r="M1559" s="9" t="n">
        <v>33159088</v>
      </c>
      <c r="N1559" s="9" t="n">
        <v>33443321</v>
      </c>
      <c r="O1559" s="9" t="n">
        <v>33443321</v>
      </c>
    </row>
    <row r="1560">
      <c r="A1560" s="2" t="inlineStr">
        <is>
          <t>A017510</t>
        </is>
      </c>
      <c r="B1560" s="5" t="inlineStr">
        <is>
          <t>세명전기</t>
        </is>
      </c>
      <c r="C1560" s="2" t="inlineStr">
        <is>
          <t>상장주식수 (보통+우선)(주)</t>
        </is>
      </c>
      <c r="D1560" s="2" t="inlineStr">
        <is>
          <t>YEARLY</t>
        </is>
      </c>
      <c r="E1560" s="9" t="n">
        <v>15246000</v>
      </c>
      <c r="F1560" s="9" t="n">
        <v>15246000</v>
      </c>
      <c r="G1560" s="9" t="n">
        <v>15246000</v>
      </c>
      <c r="H1560" s="9" t="n">
        <v>15246000</v>
      </c>
      <c r="I1560" s="9" t="n">
        <v>15246000</v>
      </c>
      <c r="J1560" s="9" t="n">
        <v>15246000</v>
      </c>
      <c r="K1560" s="9" t="n">
        <v>15246000</v>
      </c>
      <c r="L1560" s="9" t="n">
        <v>15246000</v>
      </c>
      <c r="M1560" s="9" t="n">
        <v>15246000</v>
      </c>
      <c r="N1560" s="9" t="n">
        <v>15246000</v>
      </c>
      <c r="O1560" s="9" t="n">
        <v>15246000</v>
      </c>
    </row>
    <row r="1561">
      <c r="A1561" s="2" t="inlineStr">
        <is>
          <t>A131760</t>
        </is>
      </c>
      <c r="B1561" s="5" t="inlineStr">
        <is>
          <t>파인텍</t>
        </is>
      </c>
      <c r="C1561" s="2" t="inlineStr">
        <is>
          <t>상장주식수 (보통+우선)(주)</t>
        </is>
      </c>
      <c r="D1561" s="2" t="inlineStr">
        <is>
          <t>YEARLY</t>
        </is>
      </c>
      <c r="E1561" s="9" t="n"/>
      <c r="F1561" s="9" t="n"/>
      <c r="G1561" s="9" t="n"/>
      <c r="H1561" s="9" t="n"/>
      <c r="I1561" s="9" t="n"/>
      <c r="J1561" s="9" t="n"/>
      <c r="K1561" s="9" t="n"/>
      <c r="L1561" s="9" t="n"/>
      <c r="M1561" s="9" t="n"/>
      <c r="N1561" s="9" t="n">
        <v>6283333</v>
      </c>
      <c r="O1561" s="9" t="n">
        <v>6324999</v>
      </c>
    </row>
    <row r="1562">
      <c r="A1562" s="2" t="inlineStr">
        <is>
          <t>A115570</t>
        </is>
      </c>
      <c r="B1562" s="5" t="inlineStr">
        <is>
          <t>스타플렉스</t>
        </is>
      </c>
      <c r="C1562" s="2" t="inlineStr">
        <is>
          <t>상장주식수 (보통+우선)(주)</t>
        </is>
      </c>
      <c r="D1562" s="2" t="inlineStr">
        <is>
          <t>YEARLY</t>
        </is>
      </c>
      <c r="E1562" s="8" t="n"/>
      <c r="F1562" s="8" t="n"/>
      <c r="G1562" s="8" t="n"/>
      <c r="H1562" s="8" t="n"/>
      <c r="I1562" s="8" t="n">
        <v>5400000</v>
      </c>
      <c r="J1562" s="8" t="n">
        <v>5400000</v>
      </c>
      <c r="K1562" s="8" t="n">
        <v>5400000</v>
      </c>
      <c r="L1562" s="8" t="n">
        <v>5400000</v>
      </c>
      <c r="M1562" s="8" t="n">
        <v>5657997</v>
      </c>
      <c r="N1562" s="8" t="n">
        <v>5831681</v>
      </c>
      <c r="O1562" s="8" t="n">
        <v>5831681</v>
      </c>
    </row>
    <row r="1563">
      <c r="A1563" s="2" t="inlineStr">
        <is>
          <t>A035460</t>
        </is>
      </c>
      <c r="B1563" s="5" t="inlineStr">
        <is>
          <t>기산텔레콤</t>
        </is>
      </c>
      <c r="C1563" s="2" t="inlineStr">
        <is>
          <t>상장주식수 (보통+우선)(주)</t>
        </is>
      </c>
      <c r="D1563" s="2" t="inlineStr">
        <is>
          <t>YEARLY</t>
        </is>
      </c>
      <c r="E1563" s="8" t="n">
        <v>14337340</v>
      </c>
      <c r="F1563" s="8" t="n">
        <v>14337340</v>
      </c>
      <c r="G1563" s="8" t="n">
        <v>14337340</v>
      </c>
      <c r="H1563" s="8" t="n">
        <v>14337340</v>
      </c>
      <c r="I1563" s="8" t="n">
        <v>14337340</v>
      </c>
      <c r="J1563" s="8" t="n">
        <v>14337340</v>
      </c>
      <c r="K1563" s="8" t="n">
        <v>14337340</v>
      </c>
      <c r="L1563" s="8" t="n">
        <v>14337340</v>
      </c>
      <c r="M1563" s="8" t="n">
        <v>14337340</v>
      </c>
      <c r="N1563" s="8" t="n">
        <v>14380340</v>
      </c>
      <c r="O1563" s="8" t="n">
        <v>14577340</v>
      </c>
    </row>
    <row r="1564">
      <c r="A1564" s="2" t="inlineStr">
        <is>
          <t>A033100</t>
        </is>
      </c>
      <c r="B1564" s="5" t="inlineStr">
        <is>
          <t>제룡전기</t>
        </is>
      </c>
      <c r="C1564" s="2" t="inlineStr">
        <is>
          <t>상장주식수 (보통+우선)(주)</t>
        </is>
      </c>
      <c r="D1564" s="2" t="inlineStr">
        <is>
          <t>YEARLY</t>
        </is>
      </c>
      <c r="E1564" s="8" t="n">
        <v>12360000</v>
      </c>
      <c r="F1564" s="8" t="n">
        <v>16530800</v>
      </c>
      <c r="G1564" s="8" t="n">
        <v>19830800</v>
      </c>
      <c r="H1564" s="8" t="n">
        <v>19830800</v>
      </c>
      <c r="I1564" s="8" t="n">
        <v>19830800</v>
      </c>
      <c r="J1564" s="8" t="n">
        <v>11898480</v>
      </c>
      <c r="K1564" s="8" t="n">
        <v>11898480</v>
      </c>
      <c r="L1564" s="8" t="n">
        <v>11898480</v>
      </c>
      <c r="M1564" s="8" t="n">
        <v>16062409</v>
      </c>
      <c r="N1564" s="8" t="n">
        <v>16062409</v>
      </c>
      <c r="O1564" s="8" t="n">
        <v>16062409</v>
      </c>
    </row>
    <row r="1565">
      <c r="A1565" s="2" t="inlineStr">
        <is>
          <t>A002710</t>
        </is>
      </c>
      <c r="B1565" s="5" t="inlineStr">
        <is>
          <t>TCC동양</t>
        </is>
      </c>
      <c r="C1565" s="2" t="inlineStr">
        <is>
          <t>상장주식수 (보통+우선)(주)</t>
        </is>
      </c>
      <c r="D1565" s="2" t="inlineStr">
        <is>
          <t>YEARLY</t>
        </is>
      </c>
      <c r="E1565" s="8" t="n">
        <v>2500000</v>
      </c>
      <c r="F1565" s="8" t="n">
        <v>2600000</v>
      </c>
      <c r="G1565" s="8" t="n">
        <v>2700000</v>
      </c>
      <c r="H1565" s="8" t="n">
        <v>14500000</v>
      </c>
      <c r="I1565" s="8" t="n">
        <v>15000000</v>
      </c>
      <c r="J1565" s="8" t="n">
        <v>16000000</v>
      </c>
      <c r="K1565" s="8" t="n">
        <v>17000000</v>
      </c>
      <c r="L1565" s="8" t="n">
        <v>18000000</v>
      </c>
      <c r="M1565" s="8" t="n">
        <v>19000000</v>
      </c>
      <c r="N1565" s="8" t="n">
        <v>22342500</v>
      </c>
      <c r="O1565" s="8" t="n">
        <v>22342500</v>
      </c>
    </row>
    <row r="1566">
      <c r="A1566" s="2" t="inlineStr">
        <is>
          <t>A005620</t>
        </is>
      </c>
      <c r="B1566" s="5" t="inlineStr">
        <is>
          <t>대성합동지주</t>
        </is>
      </c>
      <c r="C1566" s="2" t="inlineStr">
        <is>
          <t>상장주식수 (보통+우선)(주)</t>
        </is>
      </c>
      <c r="D1566" s="2" t="inlineStr">
        <is>
          <t>YEARLY</t>
        </is>
      </c>
      <c r="E1566" s="8" t="n">
        <v>5132110</v>
      </c>
      <c r="F1566" s="8" t="n">
        <v>5132110</v>
      </c>
      <c r="G1566" s="8" t="n">
        <v>5132110</v>
      </c>
      <c r="H1566" s="8" t="n">
        <v>5132110</v>
      </c>
      <c r="I1566" s="8" t="n">
        <v>1799077</v>
      </c>
      <c r="J1566" s="8" t="n">
        <v>1799077</v>
      </c>
      <c r="K1566" s="8" t="n">
        <v>1799077</v>
      </c>
      <c r="L1566" s="8" t="n">
        <v>1799077</v>
      </c>
      <c r="M1566" s="8" t="n">
        <v>1799077</v>
      </c>
      <c r="N1566" s="8" t="n">
        <v>1799077</v>
      </c>
      <c r="O1566" s="8" t="n">
        <v>1799077</v>
      </c>
    </row>
    <row r="1567">
      <c r="A1567" s="2" t="inlineStr">
        <is>
          <t>A134580</t>
        </is>
      </c>
      <c r="B1567" s="5" t="inlineStr">
        <is>
          <t>디엠티</t>
        </is>
      </c>
      <c r="C1567" s="2" t="inlineStr">
        <is>
          <t>상장주식수 (보통+우선)(주)</t>
        </is>
      </c>
      <c r="D1567" s="2" t="inlineStr">
        <is>
          <t>YEARLY</t>
        </is>
      </c>
      <c r="E1567" s="9" t="n"/>
      <c r="F1567" s="9" t="n"/>
      <c r="G1567" s="9" t="n"/>
      <c r="H1567" s="9" t="n"/>
      <c r="I1567" s="9" t="n"/>
      <c r="J1567" s="9" t="n"/>
      <c r="K1567" s="9" t="n"/>
      <c r="L1567" s="9" t="n">
        <v>7500000</v>
      </c>
      <c r="M1567" s="9" t="n">
        <v>7500000</v>
      </c>
      <c r="N1567" s="9" t="n">
        <v>11250000</v>
      </c>
      <c r="O1567" s="9" t="n">
        <v>11250000</v>
      </c>
    </row>
    <row r="1568">
      <c r="A1568" s="2" t="inlineStr">
        <is>
          <t>A048830</t>
        </is>
      </c>
      <c r="B1568" s="5" t="inlineStr">
        <is>
          <t>엔피케이</t>
        </is>
      </c>
      <c r="C1568" s="2" t="inlineStr">
        <is>
          <t>상장주식수 (보통+우선)(주)</t>
        </is>
      </c>
      <c r="D1568" s="2" t="inlineStr">
        <is>
          <t>YEARLY</t>
        </is>
      </c>
      <c r="E1568" s="9" t="n">
        <v>8976000</v>
      </c>
      <c r="F1568" s="9" t="n">
        <v>9065292</v>
      </c>
      <c r="G1568" s="9" t="n">
        <v>9155474</v>
      </c>
      <c r="H1568" s="9" t="n">
        <v>9246555</v>
      </c>
      <c r="I1568" s="9" t="n">
        <v>9338544</v>
      </c>
      <c r="J1568" s="9" t="n">
        <v>9431451</v>
      </c>
      <c r="K1568" s="9" t="n">
        <v>9525283</v>
      </c>
      <c r="L1568" s="9" t="n">
        <v>9525283</v>
      </c>
      <c r="M1568" s="9" t="n">
        <v>12923923</v>
      </c>
      <c r="N1568" s="9" t="n">
        <v>12923923</v>
      </c>
      <c r="O1568" s="9" t="n">
        <v>12923923</v>
      </c>
    </row>
    <row r="1569">
      <c r="A1569" s="2" t="inlineStr">
        <is>
          <t>A053660</t>
        </is>
      </c>
      <c r="B1569" s="5" t="inlineStr">
        <is>
          <t>현진소재</t>
        </is>
      </c>
      <c r="C1569" s="2" t="inlineStr">
        <is>
          <t>상장주식수 (보통+우선)(주)</t>
        </is>
      </c>
      <c r="D1569" s="2" t="inlineStr">
        <is>
          <t>YEARLY</t>
        </is>
      </c>
      <c r="E1569" s="9" t="n">
        <v>14250000</v>
      </c>
      <c r="F1569" s="9" t="n">
        <v>14250000</v>
      </c>
      <c r="G1569" s="9" t="n">
        <v>14250000</v>
      </c>
      <c r="H1569" s="9" t="n">
        <v>14550000</v>
      </c>
      <c r="I1569" s="9" t="n">
        <v>14550000</v>
      </c>
      <c r="J1569" s="9" t="n">
        <v>14800000</v>
      </c>
      <c r="K1569" s="9" t="n">
        <v>14800000</v>
      </c>
      <c r="L1569" s="9" t="n">
        <v>14800000</v>
      </c>
      <c r="M1569" s="9" t="n">
        <v>15943118</v>
      </c>
      <c r="N1569" s="9" t="n">
        <v>30473921</v>
      </c>
      <c r="O1569" s="9" t="n">
        <v>30473921</v>
      </c>
    </row>
    <row r="1570">
      <c r="A1570" s="2" t="inlineStr">
        <is>
          <t>A086830</t>
        </is>
      </c>
      <c r="B1570" s="5" t="inlineStr">
        <is>
          <t>신양</t>
        </is>
      </c>
      <c r="C1570" s="2" t="inlineStr">
        <is>
          <t>상장주식수 (보통+우선)(주)</t>
        </is>
      </c>
      <c r="D1570" s="2" t="inlineStr">
        <is>
          <t>YEARLY</t>
        </is>
      </c>
      <c r="E1570" s="9" t="n">
        <v>3900000</v>
      </c>
      <c r="F1570" s="9" t="n">
        <v>7020000</v>
      </c>
      <c r="G1570" s="9" t="n">
        <v>7020000</v>
      </c>
      <c r="H1570" s="9" t="n">
        <v>7020000</v>
      </c>
      <c r="I1570" s="9" t="n">
        <v>7020000</v>
      </c>
      <c r="J1570" s="9" t="n">
        <v>7020000</v>
      </c>
      <c r="K1570" s="9" t="n">
        <v>7020000</v>
      </c>
      <c r="L1570" s="9" t="n">
        <v>7020000</v>
      </c>
      <c r="M1570" s="9" t="n">
        <v>19709839</v>
      </c>
      <c r="N1570" s="9" t="n">
        <v>32709839</v>
      </c>
      <c r="O1570" s="9" t="n">
        <v>32709839</v>
      </c>
    </row>
    <row r="1571">
      <c r="A1571" s="2" t="inlineStr">
        <is>
          <t>A100660</t>
        </is>
      </c>
      <c r="B1571" s="5" t="inlineStr">
        <is>
          <t>서암기계공업</t>
        </is>
      </c>
      <c r="C1571" s="2" t="inlineStr">
        <is>
          <t>상장주식수 (보통+우선)(주)</t>
        </is>
      </c>
      <c r="D1571" s="2" t="inlineStr">
        <is>
          <t>YEARLY</t>
        </is>
      </c>
      <c r="E1571" s="9" t="n"/>
      <c r="F1571" s="9" t="n"/>
      <c r="G1571" s="9" t="n"/>
      <c r="H1571" s="9" t="n"/>
      <c r="I1571" s="9" t="n"/>
      <c r="J1571" s="9" t="n">
        <v>12600000</v>
      </c>
      <c r="K1571" s="9" t="n">
        <v>12600000</v>
      </c>
      <c r="L1571" s="9" t="n">
        <v>12600000</v>
      </c>
      <c r="M1571" s="9" t="n">
        <v>12600000</v>
      </c>
      <c r="N1571" s="9" t="n">
        <v>12600000</v>
      </c>
      <c r="O1571" s="9" t="n">
        <v>12600000</v>
      </c>
    </row>
    <row r="1572">
      <c r="A1572" s="2" t="inlineStr">
        <is>
          <t>A042600</t>
        </is>
      </c>
      <c r="B1572" s="5" t="inlineStr">
        <is>
          <t>새로닉스</t>
        </is>
      </c>
      <c r="C1572" s="2" t="inlineStr">
        <is>
          <t>상장주식수 (보통+우선)(주)</t>
        </is>
      </c>
      <c r="D1572" s="2" t="inlineStr">
        <is>
          <t>YEARLY</t>
        </is>
      </c>
      <c r="E1572" s="8" t="n">
        <v>12000000</v>
      </c>
      <c r="F1572" s="8" t="n">
        <v>12423574</v>
      </c>
      <c r="G1572" s="8" t="n">
        <v>12423574</v>
      </c>
      <c r="H1572" s="8" t="n">
        <v>12423574</v>
      </c>
      <c r="I1572" s="8" t="n">
        <v>12423574</v>
      </c>
      <c r="J1572" s="8" t="n">
        <v>12423574</v>
      </c>
      <c r="K1572" s="8" t="n">
        <v>12423574</v>
      </c>
      <c r="L1572" s="8" t="n">
        <v>12423574</v>
      </c>
      <c r="M1572" s="8" t="n">
        <v>12423574</v>
      </c>
      <c r="N1572" s="8" t="n">
        <v>12423574</v>
      </c>
      <c r="O1572" s="8" t="n">
        <v>12423574</v>
      </c>
    </row>
    <row r="1573">
      <c r="A1573" s="2" t="inlineStr">
        <is>
          <t>A196700</t>
        </is>
      </c>
      <c r="B1573" s="5" t="inlineStr">
        <is>
          <t>웹스</t>
        </is>
      </c>
      <c r="C1573" s="2" t="inlineStr">
        <is>
          <t>상장주식수 (보통+우선)(주)</t>
        </is>
      </c>
      <c r="D1573" s="2" t="inlineStr">
        <is>
          <t>YEARLY</t>
        </is>
      </c>
      <c r="E1573" s="8" t="n"/>
      <c r="F1573" s="8" t="n"/>
      <c r="G1573" s="8" t="n"/>
      <c r="H1573" s="8" t="n"/>
      <c r="I1573" s="8" t="n"/>
      <c r="J1573" s="8" t="n"/>
      <c r="K1573" s="8" t="n"/>
      <c r="L1573" s="8" t="n"/>
      <c r="M1573" s="8" t="n"/>
      <c r="N1573" s="8" t="n">
        <v>6849238</v>
      </c>
      <c r="O1573" s="8" t="n">
        <v>6849238</v>
      </c>
    </row>
    <row r="1574">
      <c r="A1574" s="2" t="inlineStr">
        <is>
          <t>A032080</t>
        </is>
      </c>
      <c r="B1574" s="5" t="inlineStr">
        <is>
          <t>아즈텍WB</t>
        </is>
      </c>
      <c r="C1574" s="2" t="inlineStr">
        <is>
          <t>상장주식수 (보통+우선)(주)</t>
        </is>
      </c>
      <c r="D1574" s="2" t="inlineStr">
        <is>
          <t>YEARLY</t>
        </is>
      </c>
      <c r="E1574" s="8" t="n">
        <v>14306080</v>
      </c>
      <c r="F1574" s="8" t="n">
        <v>14306080</v>
      </c>
      <c r="G1574" s="8" t="n">
        <v>14306080</v>
      </c>
      <c r="H1574" s="8" t="n">
        <v>14306080</v>
      </c>
      <c r="I1574" s="8" t="n">
        <v>14306080</v>
      </c>
      <c r="J1574" s="8" t="n">
        <v>14306080</v>
      </c>
      <c r="K1574" s="8" t="n">
        <v>15570758</v>
      </c>
      <c r="L1574" s="8" t="n">
        <v>15570758</v>
      </c>
      <c r="M1574" s="8" t="n">
        <v>16081287</v>
      </c>
      <c r="N1574" s="8" t="n">
        <v>16455468</v>
      </c>
      <c r="O1574" s="8" t="n">
        <v>16782876</v>
      </c>
    </row>
    <row r="1575">
      <c r="A1575" s="2" t="inlineStr">
        <is>
          <t>A214870</t>
        </is>
      </c>
      <c r="B1575" s="5" t="inlineStr">
        <is>
          <t>에치디프로</t>
        </is>
      </c>
      <c r="C1575" s="2" t="inlineStr">
        <is>
          <t>상장주식수 (보통+우선)(주)</t>
        </is>
      </c>
      <c r="D1575" s="2" t="inlineStr">
        <is>
          <t>YEARLY</t>
        </is>
      </c>
      <c r="E1575" s="8" t="n"/>
      <c r="F1575" s="8" t="n"/>
      <c r="G1575" s="8" t="n"/>
      <c r="H1575" s="8" t="n"/>
      <c r="I1575" s="8" t="n"/>
      <c r="J1575" s="8" t="n"/>
      <c r="K1575" s="8" t="n"/>
      <c r="L1575" s="8" t="n"/>
      <c r="M1575" s="8" t="n"/>
      <c r="N1575" s="8" t="n">
        <v>5882914</v>
      </c>
      <c r="O1575" s="8" t="n">
        <v>5882914</v>
      </c>
    </row>
    <row r="1576">
      <c r="A1576" s="2" t="inlineStr">
        <is>
          <t>A900130</t>
        </is>
      </c>
      <c r="B1576" s="5" t="inlineStr">
        <is>
          <t>웨이포트</t>
        </is>
      </c>
      <c r="C1576" s="2" t="inlineStr">
        <is>
          <t>상장주식수 (보통+우선)(주)</t>
        </is>
      </c>
      <c r="D1576" s="2" t="inlineStr">
        <is>
          <t>YEARLY</t>
        </is>
      </c>
      <c r="E1576" s="8" t="n"/>
      <c r="F1576" s="8" t="n"/>
      <c r="G1576" s="8" t="n"/>
      <c r="H1576" s="8" t="n"/>
      <c r="I1576" s="8" t="n">
        <v>55880000</v>
      </c>
      <c r="J1576" s="8" t="n">
        <v>55880000</v>
      </c>
      <c r="K1576" s="8" t="n">
        <v>55880000</v>
      </c>
      <c r="L1576" s="8" t="n">
        <v>55880000</v>
      </c>
      <c r="M1576" s="8" t="n">
        <v>55880000</v>
      </c>
      <c r="N1576" s="8" t="n">
        <v>55880000</v>
      </c>
      <c r="O1576" s="8" t="n">
        <v>55880000</v>
      </c>
    </row>
    <row r="1577">
      <c r="A1577" s="2" t="inlineStr">
        <is>
          <t>A086060</t>
        </is>
      </c>
      <c r="B1577" s="5" t="inlineStr">
        <is>
          <t>진바이오텍</t>
        </is>
      </c>
      <c r="C1577" s="2" t="inlineStr">
        <is>
          <t>상장주식수 (보통+우선)(주)</t>
        </is>
      </c>
      <c r="D1577" s="2" t="inlineStr">
        <is>
          <t>YEARLY</t>
        </is>
      </c>
      <c r="E1577" s="9" t="n">
        <v>6130000</v>
      </c>
      <c r="F1577" s="9" t="n">
        <v>6130000</v>
      </c>
      <c r="G1577" s="9" t="n">
        <v>6130000</v>
      </c>
      <c r="H1577" s="9" t="n">
        <v>6130000</v>
      </c>
      <c r="I1577" s="9" t="n">
        <v>6130000</v>
      </c>
      <c r="J1577" s="9" t="n">
        <v>6130000</v>
      </c>
      <c r="K1577" s="9" t="n">
        <v>6130000</v>
      </c>
      <c r="L1577" s="9" t="n">
        <v>6795188</v>
      </c>
      <c r="M1577" s="9" t="n">
        <v>7016917</v>
      </c>
      <c r="N1577" s="9" t="n">
        <v>8347291</v>
      </c>
      <c r="O1577" s="9" t="n">
        <v>8610587</v>
      </c>
    </row>
    <row r="1578">
      <c r="A1578" s="2" t="inlineStr">
        <is>
          <t>A067730</t>
        </is>
      </c>
      <c r="B1578" s="5" t="inlineStr">
        <is>
          <t>로지시스</t>
        </is>
      </c>
      <c r="C1578" s="2" t="inlineStr">
        <is>
          <t>상장주식수 (보통+우선)(주)</t>
        </is>
      </c>
      <c r="D1578" s="2" t="inlineStr">
        <is>
          <t>YEARLY</t>
        </is>
      </c>
      <c r="E1578" s="9" t="n"/>
      <c r="F1578" s="9" t="n"/>
      <c r="G1578" s="9" t="n"/>
      <c r="H1578" s="9" t="n"/>
      <c r="I1578" s="9" t="n"/>
      <c r="J1578" s="9" t="n"/>
      <c r="K1578" s="9" t="n"/>
      <c r="L1578" s="9" t="n"/>
      <c r="M1578" s="9" t="n"/>
      <c r="N1578" s="9" t="n">
        <v>9340922</v>
      </c>
      <c r="O1578" s="9" t="n">
        <v>9340922</v>
      </c>
    </row>
    <row r="1579">
      <c r="A1579" s="2" t="inlineStr">
        <is>
          <t>A067010</t>
        </is>
      </c>
      <c r="B1579" s="5" t="inlineStr">
        <is>
          <t>이씨에스</t>
        </is>
      </c>
      <c r="C1579" s="2" t="inlineStr">
        <is>
          <t>상장주식수 (보통+우선)(주)</t>
        </is>
      </c>
      <c r="D1579" s="2" t="inlineStr">
        <is>
          <t>YEARLY</t>
        </is>
      </c>
      <c r="E1579" s="9" t="n"/>
      <c r="F1579" s="9" t="n">
        <v>7500000</v>
      </c>
      <c r="G1579" s="9" t="n">
        <v>7500000</v>
      </c>
      <c r="H1579" s="9" t="n">
        <v>7500000</v>
      </c>
      <c r="I1579" s="9" t="n">
        <v>7500000</v>
      </c>
      <c r="J1579" s="9" t="n">
        <v>7500000</v>
      </c>
      <c r="K1579" s="9" t="n">
        <v>7500000</v>
      </c>
      <c r="L1579" s="9" t="n">
        <v>7500000</v>
      </c>
      <c r="M1579" s="9" t="n">
        <v>7500000</v>
      </c>
      <c r="N1579" s="9" t="n">
        <v>7500000</v>
      </c>
      <c r="O1579" s="9" t="n">
        <v>7500000</v>
      </c>
    </row>
    <row r="1580">
      <c r="A1580" s="2" t="inlineStr">
        <is>
          <t>A006200</t>
        </is>
      </c>
      <c r="B1580" s="5" t="inlineStr">
        <is>
          <t>한국전자홀딩스</t>
        </is>
      </c>
      <c r="C1580" s="2" t="inlineStr">
        <is>
          <t>상장주식수 (보통+우선)(주)</t>
        </is>
      </c>
      <c r="D1580" s="2" t="inlineStr">
        <is>
          <t>YEARLY</t>
        </is>
      </c>
      <c r="E1580" s="9" t="n">
        <v>20136990</v>
      </c>
      <c r="F1580" s="9" t="n">
        <v>27076933</v>
      </c>
      <c r="G1580" s="9" t="n">
        <v>27076933</v>
      </c>
      <c r="H1580" s="9" t="n">
        <v>27076933</v>
      </c>
      <c r="I1580" s="9" t="n">
        <v>27076933</v>
      </c>
      <c r="J1580" s="9" t="n">
        <v>27076933</v>
      </c>
      <c r="K1580" s="9" t="n">
        <v>27076933</v>
      </c>
      <c r="L1580" s="9" t="n">
        <v>27935216</v>
      </c>
      <c r="M1580" s="9" t="n">
        <v>28563961</v>
      </c>
      <c r="N1580" s="9" t="n">
        <v>46803136</v>
      </c>
      <c r="O1580" s="9" t="n">
        <v>46803136</v>
      </c>
    </row>
    <row r="1581">
      <c r="A1581" s="2" t="inlineStr">
        <is>
          <t>A007460</t>
        </is>
      </c>
      <c r="B1581" s="5" t="inlineStr">
        <is>
          <t>나라케이아이씨</t>
        </is>
      </c>
      <c r="C1581" s="2" t="inlineStr">
        <is>
          <t>상장주식수 (보통+우선)(주)</t>
        </is>
      </c>
      <c r="D1581" s="2" t="inlineStr">
        <is>
          <t>YEARLY</t>
        </is>
      </c>
      <c r="E1581" s="9" t="n">
        <v>8600000</v>
      </c>
      <c r="F1581" s="9" t="n">
        <v>10127168</v>
      </c>
      <c r="G1581" s="9" t="n">
        <v>15179658</v>
      </c>
      <c r="H1581" s="9" t="n">
        <v>15179658</v>
      </c>
      <c r="I1581" s="9" t="n">
        <v>15681604</v>
      </c>
      <c r="J1581" s="9" t="n">
        <v>15681604</v>
      </c>
      <c r="K1581" s="9" t="n">
        <v>28709339</v>
      </c>
      <c r="L1581" s="9" t="n">
        <v>10425527</v>
      </c>
      <c r="M1581" s="9" t="n">
        <v>10425527</v>
      </c>
      <c r="N1581" s="9" t="n">
        <v>13022966</v>
      </c>
      <c r="O1581" s="9" t="n">
        <v>15967028</v>
      </c>
    </row>
    <row r="1582">
      <c r="A1582" s="2" t="inlineStr">
        <is>
          <t>A003680</t>
        </is>
      </c>
      <c r="B1582" s="5" t="inlineStr">
        <is>
          <t>한성기업</t>
        </is>
      </c>
      <c r="C1582" s="2" t="inlineStr">
        <is>
          <t>상장주식수 (보통+우선)(주)</t>
        </is>
      </c>
      <c r="D1582" s="2" t="inlineStr">
        <is>
          <t>YEARLY</t>
        </is>
      </c>
      <c r="E1582" s="8" t="n">
        <v>5175239</v>
      </c>
      <c r="F1582" s="8" t="n">
        <v>5175239</v>
      </c>
      <c r="G1582" s="8" t="n">
        <v>5175239</v>
      </c>
      <c r="H1582" s="8" t="n">
        <v>5377047</v>
      </c>
      <c r="I1582" s="8" t="n">
        <v>5377047</v>
      </c>
      <c r="J1582" s="8" t="n">
        <v>5477951</v>
      </c>
      <c r="K1582" s="8" t="n">
        <v>5477951</v>
      </c>
      <c r="L1582" s="8" t="n">
        <v>5477951</v>
      </c>
      <c r="M1582" s="8" t="n">
        <v>5477951</v>
      </c>
      <c r="N1582" s="8" t="n">
        <v>5477951</v>
      </c>
      <c r="O1582" s="8" t="n">
        <v>5477951</v>
      </c>
    </row>
    <row r="1583">
      <c r="A1583" s="2" t="inlineStr">
        <is>
          <t>A060900</t>
        </is>
      </c>
      <c r="B1583" s="5" t="inlineStr">
        <is>
          <t>퍼시픽바이오</t>
        </is>
      </c>
      <c r="C1583" s="2" t="inlineStr">
        <is>
          <t>상장주식수 (보통+우선)(주)</t>
        </is>
      </c>
      <c r="D1583" s="2" t="inlineStr">
        <is>
          <t>YEARLY</t>
        </is>
      </c>
      <c r="E1583" s="8" t="n">
        <v>6503934</v>
      </c>
      <c r="F1583" s="8" t="n">
        <v>15928122</v>
      </c>
      <c r="G1583" s="8" t="n">
        <v>51430160</v>
      </c>
      <c r="H1583" s="8" t="n">
        <v>11368544</v>
      </c>
      <c r="I1583" s="8" t="n">
        <v>2921681</v>
      </c>
      <c r="J1583" s="8" t="n">
        <v>21737776</v>
      </c>
      <c r="K1583" s="8" t="n">
        <v>24141301</v>
      </c>
      <c r="L1583" s="8" t="n">
        <v>32165183</v>
      </c>
      <c r="M1583" s="8" t="n">
        <v>37169482</v>
      </c>
      <c r="N1583" s="8" t="n">
        <v>6699854</v>
      </c>
      <c r="O1583" s="8" t="n">
        <v>6699854</v>
      </c>
    </row>
    <row r="1584">
      <c r="A1584" s="2" t="inlineStr">
        <is>
          <t>A025820</t>
        </is>
      </c>
      <c r="B1584" s="5" t="inlineStr">
        <is>
          <t>이구산업</t>
        </is>
      </c>
      <c r="C1584" s="2" t="inlineStr">
        <is>
          <t>상장주식수 (보통+우선)(주)</t>
        </is>
      </c>
      <c r="D1584" s="2" t="inlineStr">
        <is>
          <t>YEARLY</t>
        </is>
      </c>
      <c r="E1584" s="8" t="n">
        <v>2130401</v>
      </c>
      <c r="F1584" s="8" t="n">
        <v>33442000</v>
      </c>
      <c r="G1584" s="8" t="n">
        <v>33442000</v>
      </c>
      <c r="H1584" s="8" t="n">
        <v>33442000</v>
      </c>
      <c r="I1584" s="8" t="n">
        <v>33442000</v>
      </c>
      <c r="J1584" s="8" t="n">
        <v>33442000</v>
      </c>
      <c r="K1584" s="8" t="n">
        <v>33442000</v>
      </c>
      <c r="L1584" s="8" t="n">
        <v>33442000</v>
      </c>
      <c r="M1584" s="8" t="n">
        <v>33442000</v>
      </c>
      <c r="N1584" s="8" t="n">
        <v>33442000</v>
      </c>
      <c r="O1584" s="8" t="n">
        <v>33442000</v>
      </c>
    </row>
    <row r="1585">
      <c r="A1585" s="2" t="inlineStr">
        <is>
          <t>A024060</t>
        </is>
      </c>
      <c r="B1585" s="5" t="inlineStr">
        <is>
          <t>흥구석유</t>
        </is>
      </c>
      <c r="C1585" s="2" t="inlineStr">
        <is>
          <t>상장주식수 (보통+우선)(주)</t>
        </is>
      </c>
      <c r="D1585" s="2" t="inlineStr">
        <is>
          <t>YEARLY</t>
        </is>
      </c>
      <c r="E1585" s="8" t="n">
        <v>98000</v>
      </c>
      <c r="F1585" s="8" t="n">
        <v>98000</v>
      </c>
      <c r="G1585" s="8" t="n">
        <v>15000000</v>
      </c>
      <c r="H1585" s="8" t="n">
        <v>15000000</v>
      </c>
      <c r="I1585" s="8" t="n">
        <v>15000000</v>
      </c>
      <c r="J1585" s="8" t="n">
        <v>15000000</v>
      </c>
      <c r="K1585" s="8" t="n">
        <v>15000000</v>
      </c>
      <c r="L1585" s="8" t="n">
        <v>15000000</v>
      </c>
      <c r="M1585" s="8" t="n">
        <v>15000000</v>
      </c>
      <c r="N1585" s="8" t="n">
        <v>15000000</v>
      </c>
      <c r="O1585" s="8" t="n">
        <v>15000000</v>
      </c>
    </row>
    <row r="1586">
      <c r="A1586" s="2" t="inlineStr">
        <is>
          <t>A041190</t>
        </is>
      </c>
      <c r="B1586" s="5" t="inlineStr">
        <is>
          <t>우리기술투자</t>
        </is>
      </c>
      <c r="C1586" s="2" t="inlineStr">
        <is>
          <t>상장주식수 (보통+우선)(주)</t>
        </is>
      </c>
      <c r="D1586" s="2" t="inlineStr">
        <is>
          <t>YEARLY</t>
        </is>
      </c>
      <c r="E1586" s="8" t="n">
        <v>43730230</v>
      </c>
      <c r="F1586" s="8" t="n">
        <v>84000000</v>
      </c>
      <c r="G1586" s="8" t="n">
        <v>84000000</v>
      </c>
      <c r="H1586" s="8" t="n">
        <v>84000000</v>
      </c>
      <c r="I1586" s="8" t="n">
        <v>84000000</v>
      </c>
      <c r="J1586" s="8" t="n">
        <v>84000000</v>
      </c>
      <c r="K1586" s="8" t="n">
        <v>84000000</v>
      </c>
      <c r="L1586" s="8" t="n">
        <v>84000000</v>
      </c>
      <c r="M1586" s="8" t="n">
        <v>84000000</v>
      </c>
      <c r="N1586" s="8" t="n">
        <v>84000000</v>
      </c>
      <c r="O1586" s="8" t="n">
        <v>84000000</v>
      </c>
    </row>
    <row r="1587">
      <c r="A1587" s="2" t="inlineStr">
        <is>
          <t>A105740</t>
        </is>
      </c>
      <c r="B1587" s="5" t="inlineStr">
        <is>
          <t>디케이락</t>
        </is>
      </c>
      <c r="C1587" s="2" t="inlineStr">
        <is>
          <t>상장주식수 (보통+우선)(주)</t>
        </is>
      </c>
      <c r="D1587" s="2" t="inlineStr">
        <is>
          <t>YEARLY</t>
        </is>
      </c>
      <c r="E1587" s="9" t="n"/>
      <c r="F1587" s="9" t="n"/>
      <c r="G1587" s="9" t="n"/>
      <c r="H1587" s="9" t="n"/>
      <c r="I1587" s="9" t="n">
        <v>6200000</v>
      </c>
      <c r="J1587" s="9" t="n">
        <v>6299999</v>
      </c>
      <c r="K1587" s="9" t="n">
        <v>7855554</v>
      </c>
      <c r="L1587" s="9" t="n">
        <v>7855554</v>
      </c>
      <c r="M1587" s="9" t="n">
        <v>7855554</v>
      </c>
      <c r="N1587" s="9" t="n">
        <v>7855554</v>
      </c>
      <c r="O1587" s="9" t="n">
        <v>7855554</v>
      </c>
    </row>
    <row r="1588">
      <c r="A1588" s="2" t="inlineStr">
        <is>
          <t>A049800</t>
        </is>
      </c>
      <c r="B1588" s="5" t="inlineStr">
        <is>
          <t>우진플라임</t>
        </is>
      </c>
      <c r="C1588" s="2" t="inlineStr">
        <is>
          <t>상장주식수 (보통+우선)(주)</t>
        </is>
      </c>
      <c r="D1588" s="2" t="inlineStr">
        <is>
          <t>YEARLY</t>
        </is>
      </c>
      <c r="E1588" s="9" t="n">
        <v>10000000</v>
      </c>
      <c r="F1588" s="9" t="n">
        <v>10000000</v>
      </c>
      <c r="G1588" s="9" t="n">
        <v>10000000</v>
      </c>
      <c r="H1588" s="9" t="n">
        <v>10000000</v>
      </c>
      <c r="I1588" s="9" t="n">
        <v>10000000</v>
      </c>
      <c r="J1588" s="9" t="n">
        <v>10000000</v>
      </c>
      <c r="K1588" s="9" t="n">
        <v>10000000</v>
      </c>
      <c r="L1588" s="9" t="n">
        <v>10000000</v>
      </c>
      <c r="M1588" s="9" t="n">
        <v>10000000</v>
      </c>
      <c r="N1588" s="9" t="n">
        <v>10000000</v>
      </c>
      <c r="O1588" s="9" t="n">
        <v>10000000</v>
      </c>
    </row>
    <row r="1589">
      <c r="A1589" s="2" t="inlineStr">
        <is>
          <t>A033050</t>
        </is>
      </c>
      <c r="B1589" s="5" t="inlineStr">
        <is>
          <t>제이엠아이</t>
        </is>
      </c>
      <c r="C1589" s="2" t="inlineStr">
        <is>
          <t>상장주식수 (보통+우선)(주)</t>
        </is>
      </c>
      <c r="D1589" s="2" t="inlineStr">
        <is>
          <t>YEARLY</t>
        </is>
      </c>
      <c r="E1589" s="9" t="n">
        <v>32579342</v>
      </c>
      <c r="F1589" s="9" t="n">
        <v>32579342</v>
      </c>
      <c r="G1589" s="9" t="n">
        <v>32579342</v>
      </c>
      <c r="H1589" s="9" t="n">
        <v>32579342</v>
      </c>
      <c r="I1589" s="9" t="n">
        <v>32579342</v>
      </c>
      <c r="J1589" s="9" t="n">
        <v>32579342</v>
      </c>
      <c r="K1589" s="9" t="n">
        <v>32579342</v>
      </c>
      <c r="L1589" s="9" t="n">
        <v>32579342</v>
      </c>
      <c r="M1589" s="9" t="n">
        <v>32579342</v>
      </c>
      <c r="N1589" s="9" t="n">
        <v>32579342</v>
      </c>
      <c r="O1589" s="9" t="n">
        <v>32579342</v>
      </c>
    </row>
    <row r="1590">
      <c r="A1590" s="2" t="inlineStr">
        <is>
          <t>A089150</t>
        </is>
      </c>
      <c r="B1590" s="5" t="inlineStr">
        <is>
          <t>케이씨티</t>
        </is>
      </c>
      <c r="C1590" s="2" t="inlineStr">
        <is>
          <t>상장주식수 (보통+우선)(주)</t>
        </is>
      </c>
      <c r="D1590" s="2" t="inlineStr">
        <is>
          <t>YEARLY</t>
        </is>
      </c>
      <c r="E1590" s="9" t="n">
        <v>1715000</v>
      </c>
      <c r="F1590" s="9" t="n">
        <v>17150000</v>
      </c>
      <c r="G1590" s="9" t="n">
        <v>17150000</v>
      </c>
      <c r="H1590" s="9" t="n">
        <v>17150000</v>
      </c>
      <c r="I1590" s="9" t="n">
        <v>17150000</v>
      </c>
      <c r="J1590" s="9" t="n">
        <v>17150000</v>
      </c>
      <c r="K1590" s="9" t="n">
        <v>17150000</v>
      </c>
      <c r="L1590" s="9" t="n">
        <v>17150000</v>
      </c>
      <c r="M1590" s="9" t="n">
        <v>17150000</v>
      </c>
      <c r="N1590" s="9" t="n">
        <v>17150000</v>
      </c>
      <c r="O1590" s="9" t="n">
        <v>17150000</v>
      </c>
    </row>
    <row r="1591">
      <c r="A1591" s="2" t="inlineStr">
        <is>
          <t>A003780</t>
        </is>
      </c>
      <c r="B1591" s="5" t="inlineStr">
        <is>
          <t>진양산업</t>
        </is>
      </c>
      <c r="C1591" s="2" t="inlineStr">
        <is>
          <t>상장주식수 (보통+우선)(주)</t>
        </is>
      </c>
      <c r="D1591" s="2" t="inlineStr">
        <is>
          <t>YEARLY</t>
        </is>
      </c>
      <c r="E1591" s="9" t="n">
        <v>27030000</v>
      </c>
      <c r="F1591" s="9" t="n">
        <v>27030000</v>
      </c>
      <c r="G1591" s="9" t="n">
        <v>6000000</v>
      </c>
      <c r="H1591" s="9" t="n">
        <v>10000000</v>
      </c>
      <c r="I1591" s="9" t="n">
        <v>10000000</v>
      </c>
      <c r="J1591" s="9" t="n">
        <v>10000000</v>
      </c>
      <c r="K1591" s="9" t="n">
        <v>10000000</v>
      </c>
      <c r="L1591" s="9" t="n">
        <v>13000000</v>
      </c>
      <c r="M1591" s="9" t="n">
        <v>13000000</v>
      </c>
      <c r="N1591" s="9" t="n">
        <v>13000000</v>
      </c>
      <c r="O1591" s="9" t="n">
        <v>13000000</v>
      </c>
    </row>
    <row r="1592">
      <c r="A1592" s="2" t="inlineStr">
        <is>
          <t>A019770</t>
        </is>
      </c>
      <c r="B1592" s="5" t="inlineStr">
        <is>
          <t>서연탑메탈</t>
        </is>
      </c>
      <c r="C1592" s="2" t="inlineStr">
        <is>
          <t>상장주식수 (보통+우선)(주)</t>
        </is>
      </c>
      <c r="D1592" s="2" t="inlineStr">
        <is>
          <t>YEARLY</t>
        </is>
      </c>
      <c r="E1592" s="8" t="n"/>
      <c r="F1592" s="8" t="n"/>
      <c r="G1592" s="8" t="n"/>
      <c r="H1592" s="8" t="n"/>
      <c r="I1592" s="8" t="n"/>
      <c r="J1592" s="8" t="n">
        <v>11650000</v>
      </c>
      <c r="K1592" s="8" t="n">
        <v>11650000</v>
      </c>
      <c r="L1592" s="8" t="n">
        <v>11650000</v>
      </c>
      <c r="M1592" s="8" t="n">
        <v>11650000</v>
      </c>
      <c r="N1592" s="8" t="n">
        <v>11650000</v>
      </c>
      <c r="O1592" s="8" t="n">
        <v>11650000</v>
      </c>
    </row>
    <row r="1593">
      <c r="A1593" s="2" t="inlineStr">
        <is>
          <t>A005670</t>
        </is>
      </c>
      <c r="B1593" s="5" t="inlineStr">
        <is>
          <t>푸드웰</t>
        </is>
      </c>
      <c r="C1593" s="2" t="inlineStr">
        <is>
          <t>상장주식수 (보통+우선)(주)</t>
        </is>
      </c>
      <c r="D1593" s="2" t="inlineStr">
        <is>
          <t>YEARLY</t>
        </is>
      </c>
      <c r="E1593" s="8" t="n">
        <v>400000</v>
      </c>
      <c r="F1593" s="8" t="n">
        <v>400000</v>
      </c>
      <c r="G1593" s="8" t="n">
        <v>400000</v>
      </c>
      <c r="H1593" s="8" t="n">
        <v>400000</v>
      </c>
      <c r="I1593" s="8" t="n">
        <v>400000</v>
      </c>
      <c r="J1593" s="8" t="n">
        <v>4000000</v>
      </c>
      <c r="K1593" s="8" t="n">
        <v>4000000</v>
      </c>
      <c r="L1593" s="8" t="n">
        <v>8000000</v>
      </c>
      <c r="M1593" s="8" t="n">
        <v>8000000</v>
      </c>
      <c r="N1593" s="8" t="n">
        <v>8000000</v>
      </c>
      <c r="O1593" s="8" t="n">
        <v>8000000</v>
      </c>
    </row>
    <row r="1594">
      <c r="A1594" s="2" t="inlineStr">
        <is>
          <t>A214310</t>
        </is>
      </c>
      <c r="B1594" s="5" t="inlineStr">
        <is>
          <t>세미콘라이트</t>
        </is>
      </c>
      <c r="C1594" s="2" t="inlineStr">
        <is>
          <t>상장주식수 (보통+우선)(주)</t>
        </is>
      </c>
      <c r="D1594" s="2" t="inlineStr">
        <is>
          <t>YEARLY</t>
        </is>
      </c>
      <c r="E1594" s="8" t="n"/>
      <c r="F1594" s="8" t="n"/>
      <c r="G1594" s="8" t="n"/>
      <c r="H1594" s="8" t="n"/>
      <c r="I1594" s="8" t="n"/>
      <c r="J1594" s="8" t="n"/>
      <c r="K1594" s="8" t="n"/>
      <c r="L1594" s="8" t="n"/>
      <c r="M1594" s="8" t="n"/>
      <c r="N1594" s="8" t="n">
        <v>5209500</v>
      </c>
      <c r="O1594" s="8" t="n">
        <v>5209500</v>
      </c>
    </row>
    <row r="1595">
      <c r="A1595" s="2" t="inlineStr">
        <is>
          <t>A121850</t>
        </is>
      </c>
      <c r="B1595" s="5" t="inlineStr">
        <is>
          <t>코이즈</t>
        </is>
      </c>
      <c r="C1595" s="2" t="inlineStr">
        <is>
          <t>상장주식수 (보통+우선)(주)</t>
        </is>
      </c>
      <c r="D1595" s="2" t="inlineStr">
        <is>
          <t>YEARLY</t>
        </is>
      </c>
      <c r="E1595" s="8" t="n"/>
      <c r="F1595" s="8" t="n"/>
      <c r="G1595" s="8" t="n"/>
      <c r="H1595" s="8" t="n"/>
      <c r="I1595" s="8" t="n"/>
      <c r="J1595" s="8" t="n"/>
      <c r="K1595" s="8" t="n">
        <v>6548048</v>
      </c>
      <c r="L1595" s="8" t="n">
        <v>6548048</v>
      </c>
      <c r="M1595" s="8" t="n">
        <v>6548048</v>
      </c>
      <c r="N1595" s="8" t="n">
        <v>9699159</v>
      </c>
      <c r="O1595" s="8" t="n">
        <v>9699159</v>
      </c>
    </row>
    <row r="1596">
      <c r="A1596" s="2" t="inlineStr">
        <is>
          <t>A036500</t>
        </is>
      </c>
      <c r="B1596" s="5" t="inlineStr">
        <is>
          <t>에스에스컴텍</t>
        </is>
      </c>
      <c r="C1596" s="2" t="inlineStr">
        <is>
          <t>상장주식수 (보통+우선)(주)</t>
        </is>
      </c>
      <c r="D1596" s="2" t="inlineStr">
        <is>
          <t>YEARLY</t>
        </is>
      </c>
      <c r="E1596" s="8" t="n">
        <v>9568000</v>
      </c>
      <c r="F1596" s="8" t="n">
        <v>9568000</v>
      </c>
      <c r="G1596" s="8" t="n">
        <v>9568000</v>
      </c>
      <c r="H1596" s="8" t="n">
        <v>11600000</v>
      </c>
      <c r="I1596" s="8" t="n">
        <v>11600000</v>
      </c>
      <c r="J1596" s="8" t="n">
        <v>13951590</v>
      </c>
      <c r="K1596" s="8" t="n">
        <v>15016746</v>
      </c>
      <c r="L1596" s="8" t="n">
        <v>16289643</v>
      </c>
      <c r="M1596" s="8" t="n">
        <v>16871626</v>
      </c>
      <c r="N1596" s="8" t="n">
        <v>20839977</v>
      </c>
      <c r="O1596" s="8" t="n">
        <v>20839977</v>
      </c>
    </row>
    <row r="1597">
      <c r="A1597" s="2" t="inlineStr">
        <is>
          <t>A025620</t>
        </is>
      </c>
      <c r="B1597" s="5" t="inlineStr">
        <is>
          <t>신우</t>
        </is>
      </c>
      <c r="C1597" s="2" t="inlineStr">
        <is>
          <t>상장주식수 (보통+우선)(주)</t>
        </is>
      </c>
      <c r="D1597" s="2" t="inlineStr">
        <is>
          <t>YEARLY</t>
        </is>
      </c>
      <c r="E1597" s="9" t="n">
        <v>29417967</v>
      </c>
      <c r="F1597" s="9" t="n">
        <v>29417967</v>
      </c>
      <c r="G1597" s="9" t="n">
        <v>29417967</v>
      </c>
      <c r="H1597" s="9" t="n">
        <v>29417967</v>
      </c>
      <c r="I1597" s="9" t="n">
        <v>29417967</v>
      </c>
      <c r="J1597" s="9" t="n">
        <v>29417967</v>
      </c>
      <c r="K1597" s="9" t="n">
        <v>42346617</v>
      </c>
      <c r="L1597" s="9" t="n">
        <v>9820465</v>
      </c>
      <c r="M1597" s="9" t="n">
        <v>61291605</v>
      </c>
      <c r="N1597" s="9" t="n">
        <v>61879225</v>
      </c>
      <c r="O1597" s="9" t="n">
        <v>61879225</v>
      </c>
    </row>
    <row r="1598">
      <c r="A1598" s="2" t="inlineStr">
        <is>
          <t>A067920</t>
        </is>
      </c>
      <c r="B1598" s="5" t="inlineStr">
        <is>
          <t>이글루시큐리티</t>
        </is>
      </c>
      <c r="C1598" s="2" t="inlineStr">
        <is>
          <t>상장주식수 (보통+우선)(주)</t>
        </is>
      </c>
      <c r="D1598" s="2" t="inlineStr">
        <is>
          <t>YEARLY</t>
        </is>
      </c>
      <c r="E1598" s="9" t="n"/>
      <c r="F1598" s="9" t="n"/>
      <c r="G1598" s="9" t="n"/>
      <c r="H1598" s="9" t="n"/>
      <c r="I1598" s="9" t="n">
        <v>7500000</v>
      </c>
      <c r="J1598" s="9" t="n">
        <v>7500000</v>
      </c>
      <c r="K1598" s="9" t="n">
        <v>7500000</v>
      </c>
      <c r="L1598" s="9" t="n">
        <v>7500000</v>
      </c>
      <c r="M1598" s="9" t="n">
        <v>10228248</v>
      </c>
      <c r="N1598" s="9" t="n">
        <v>10228248</v>
      </c>
      <c r="O1598" s="9" t="n">
        <v>10228248</v>
      </c>
    </row>
    <row r="1599">
      <c r="A1599" s="2" t="inlineStr">
        <is>
          <t>A044380</t>
        </is>
      </c>
      <c r="B1599" s="5" t="inlineStr">
        <is>
          <t>주연테크</t>
        </is>
      </c>
      <c r="C1599" s="2" t="inlineStr">
        <is>
          <t>상장주식수 (보통+우선)(주)</t>
        </is>
      </c>
      <c r="D1599" s="2" t="inlineStr">
        <is>
          <t>YEARLY</t>
        </is>
      </c>
      <c r="E1599" s="9" t="n">
        <v>14300000</v>
      </c>
      <c r="F1599" s="9" t="n">
        <v>42900000</v>
      </c>
      <c r="G1599" s="9" t="n">
        <v>42900000</v>
      </c>
      <c r="H1599" s="9" t="n">
        <v>42900000</v>
      </c>
      <c r="I1599" s="9" t="n">
        <v>42900000</v>
      </c>
      <c r="J1599" s="9" t="n">
        <v>42900000</v>
      </c>
      <c r="K1599" s="9" t="n">
        <v>42900000</v>
      </c>
      <c r="L1599" s="9" t="n">
        <v>42900000</v>
      </c>
      <c r="M1599" s="9" t="n">
        <v>42900000</v>
      </c>
      <c r="N1599" s="9" t="n">
        <v>42900000</v>
      </c>
      <c r="O1599" s="9" t="n">
        <v>42900000</v>
      </c>
    </row>
    <row r="1600">
      <c r="A1600" s="2" t="inlineStr">
        <is>
          <t>A006580</t>
        </is>
      </c>
      <c r="B1600" s="5" t="inlineStr">
        <is>
          <t>대양제지</t>
        </is>
      </c>
      <c r="C1600" s="2" t="inlineStr">
        <is>
          <t>상장주식수 (보통+우선)(주)</t>
        </is>
      </c>
      <c r="D1600" s="2" t="inlineStr">
        <is>
          <t>YEARLY</t>
        </is>
      </c>
      <c r="E1600" s="9" t="n">
        <v>2685000</v>
      </c>
      <c r="F1600" s="9" t="n">
        <v>2685000</v>
      </c>
      <c r="G1600" s="9" t="n">
        <v>2685000</v>
      </c>
      <c r="H1600" s="9" t="n">
        <v>2685000</v>
      </c>
      <c r="I1600" s="9" t="n">
        <v>2685000</v>
      </c>
      <c r="J1600" s="9" t="n">
        <v>2685000</v>
      </c>
      <c r="K1600" s="9" t="n">
        <v>2685000</v>
      </c>
      <c r="L1600" s="9" t="n">
        <v>2685000</v>
      </c>
      <c r="M1600" s="9" t="n">
        <v>2685000</v>
      </c>
      <c r="N1600" s="9" t="n">
        <v>2685000</v>
      </c>
      <c r="O1600" s="9" t="n">
        <v>2685000</v>
      </c>
    </row>
    <row r="1601">
      <c r="A1601" s="2" t="inlineStr">
        <is>
          <t>A045890</t>
        </is>
      </c>
      <c r="B1601" s="5" t="inlineStr">
        <is>
          <t>동부라이텍</t>
        </is>
      </c>
      <c r="C1601" s="2" t="inlineStr">
        <is>
          <t>상장주식수 (보통+우선)(주)</t>
        </is>
      </c>
      <c r="D1601" s="2" t="inlineStr">
        <is>
          <t>YEARLY</t>
        </is>
      </c>
      <c r="E1601" s="9" t="n">
        <v>5290540</v>
      </c>
      <c r="F1601" s="9" t="n">
        <v>5555067</v>
      </c>
      <c r="G1601" s="9" t="n">
        <v>9079291</v>
      </c>
      <c r="H1601" s="9" t="n">
        <v>9200621</v>
      </c>
      <c r="I1601" s="9" t="n">
        <v>19602194</v>
      </c>
      <c r="J1601" s="9" t="n">
        <v>25482194</v>
      </c>
      <c r="K1601" s="9" t="n">
        <v>25482194</v>
      </c>
      <c r="L1601" s="9" t="n">
        <v>25482194</v>
      </c>
      <c r="M1601" s="9" t="n">
        <v>25482194</v>
      </c>
      <c r="N1601" s="9" t="n">
        <v>25482194</v>
      </c>
      <c r="O1601" s="9" t="n">
        <v>25482194</v>
      </c>
    </row>
    <row r="1602">
      <c r="A1602" s="2" t="inlineStr">
        <is>
          <t>A019490</t>
        </is>
      </c>
      <c r="B1602" s="5" t="inlineStr">
        <is>
          <t>하이트론</t>
        </is>
      </c>
      <c r="C1602" s="2" t="inlineStr">
        <is>
          <t>상장주식수 (보통+우선)(주)</t>
        </is>
      </c>
      <c r="D1602" s="2" t="inlineStr">
        <is>
          <t>YEARLY</t>
        </is>
      </c>
      <c r="E1602" s="8" t="n">
        <v>5530735</v>
      </c>
      <c r="F1602" s="8" t="n">
        <v>5530735</v>
      </c>
      <c r="G1602" s="8" t="n">
        <v>5530735</v>
      </c>
      <c r="H1602" s="8" t="n">
        <v>5530735</v>
      </c>
      <c r="I1602" s="8" t="n">
        <v>5530735</v>
      </c>
      <c r="J1602" s="8" t="n">
        <v>5530735</v>
      </c>
      <c r="K1602" s="8" t="n">
        <v>5530735</v>
      </c>
      <c r="L1602" s="8" t="n">
        <v>5530735</v>
      </c>
      <c r="M1602" s="8" t="n">
        <v>5530735</v>
      </c>
      <c r="N1602" s="8" t="n">
        <v>5530735</v>
      </c>
      <c r="O1602" s="8" t="n">
        <v>5530735</v>
      </c>
    </row>
    <row r="1603">
      <c r="A1603" s="2" t="inlineStr">
        <is>
          <t>A073540</t>
        </is>
      </c>
      <c r="B1603" s="5" t="inlineStr">
        <is>
          <t>에프알텍</t>
        </is>
      </c>
      <c r="C1603" s="2" t="inlineStr">
        <is>
          <t>상장주식수 (보통+우선)(주)</t>
        </is>
      </c>
      <c r="D1603" s="2" t="inlineStr">
        <is>
          <t>YEARLY</t>
        </is>
      </c>
      <c r="E1603" s="8" t="n"/>
      <c r="F1603" s="8" t="n">
        <v>5700000</v>
      </c>
      <c r="G1603" s="8" t="n">
        <v>5700000</v>
      </c>
      <c r="H1603" s="8" t="n">
        <v>5700000</v>
      </c>
      <c r="I1603" s="8" t="n">
        <v>5700000</v>
      </c>
      <c r="J1603" s="8" t="n">
        <v>5700000</v>
      </c>
      <c r="K1603" s="8" t="n">
        <v>5700000</v>
      </c>
      <c r="L1603" s="8" t="n">
        <v>5700000</v>
      </c>
      <c r="M1603" s="8" t="n">
        <v>11400000</v>
      </c>
      <c r="N1603" s="8" t="n">
        <v>11400000</v>
      </c>
      <c r="O1603" s="8" t="n">
        <v>11400000</v>
      </c>
    </row>
    <row r="1604">
      <c r="A1604" s="2" t="inlineStr">
        <is>
          <t>A082800</t>
        </is>
      </c>
      <c r="B1604" s="5" t="inlineStr">
        <is>
          <t>루미마이크로</t>
        </is>
      </c>
      <c r="C1604" s="2" t="inlineStr">
        <is>
          <t>상장주식수 (보통+우선)(주)</t>
        </is>
      </c>
      <c r="D1604" s="2" t="inlineStr">
        <is>
          <t>YEARLY</t>
        </is>
      </c>
      <c r="E1604" s="8" t="n">
        <v>6440000</v>
      </c>
      <c r="F1604" s="8" t="n">
        <v>10691155</v>
      </c>
      <c r="G1604" s="8" t="n">
        <v>10691155</v>
      </c>
      <c r="H1604" s="8" t="n">
        <v>32829375</v>
      </c>
      <c r="I1604" s="8" t="n">
        <v>32983164</v>
      </c>
      <c r="J1604" s="8" t="n">
        <v>32983164</v>
      </c>
      <c r="K1604" s="8" t="n">
        <v>32983164</v>
      </c>
      <c r="L1604" s="8" t="n">
        <v>37937500</v>
      </c>
      <c r="M1604" s="8" t="n">
        <v>37937500</v>
      </c>
      <c r="N1604" s="8" t="n">
        <v>37937500</v>
      </c>
      <c r="O1604" s="8" t="n">
        <v>37937500</v>
      </c>
    </row>
    <row r="1605">
      <c r="A1605" s="2" t="inlineStr">
        <is>
          <t>A017650</t>
        </is>
      </c>
      <c r="B1605" s="5" t="inlineStr">
        <is>
          <t>대림제지</t>
        </is>
      </c>
      <c r="C1605" s="2" t="inlineStr">
        <is>
          <t>상장주식수 (보통+우선)(주)</t>
        </is>
      </c>
      <c r="D1605" s="2" t="inlineStr">
        <is>
          <t>YEARLY</t>
        </is>
      </c>
      <c r="E1605" s="8" t="n">
        <v>9000000</v>
      </c>
      <c r="F1605" s="8" t="n">
        <v>9000000</v>
      </c>
      <c r="G1605" s="8" t="n">
        <v>9000000</v>
      </c>
      <c r="H1605" s="8" t="n">
        <v>9000000</v>
      </c>
      <c r="I1605" s="8" t="n">
        <v>9000000</v>
      </c>
      <c r="J1605" s="8" t="n">
        <v>9000000</v>
      </c>
      <c r="K1605" s="8" t="n">
        <v>9000000</v>
      </c>
      <c r="L1605" s="8" t="n">
        <v>9000000</v>
      </c>
      <c r="M1605" s="8" t="n">
        <v>9000000</v>
      </c>
      <c r="N1605" s="8" t="n">
        <v>9000000</v>
      </c>
      <c r="O1605" s="8" t="n">
        <v>9000000</v>
      </c>
    </row>
    <row r="1606">
      <c r="A1606" s="2" t="inlineStr">
        <is>
          <t>A007770</t>
        </is>
      </c>
      <c r="B1606" s="5" t="inlineStr">
        <is>
          <t>한일화학</t>
        </is>
      </c>
      <c r="C1606" s="2" t="inlineStr">
        <is>
          <t>상장주식수 (보통+우선)(주)</t>
        </is>
      </c>
      <c r="D1606" s="2" t="inlineStr">
        <is>
          <t>YEARLY</t>
        </is>
      </c>
      <c r="E1606" s="8" t="n">
        <v>3510000</v>
      </c>
      <c r="F1606" s="8" t="n">
        <v>3510000</v>
      </c>
      <c r="G1606" s="8" t="n">
        <v>3510000</v>
      </c>
      <c r="H1606" s="8" t="n">
        <v>3510000</v>
      </c>
      <c r="I1606" s="8" t="n">
        <v>3510000</v>
      </c>
      <c r="J1606" s="8" t="n">
        <v>3510000</v>
      </c>
      <c r="K1606" s="8" t="n">
        <v>3510000</v>
      </c>
      <c r="L1606" s="8" t="n">
        <v>3510000</v>
      </c>
      <c r="M1606" s="8" t="n">
        <v>3510000</v>
      </c>
      <c r="N1606" s="8" t="n">
        <v>3510000</v>
      </c>
      <c r="O1606" s="8" t="n">
        <v>3510000</v>
      </c>
    </row>
    <row r="1607">
      <c r="A1607" s="2" t="inlineStr">
        <is>
          <t>A064820</t>
        </is>
      </c>
      <c r="B1607" s="5" t="inlineStr">
        <is>
          <t>케이프</t>
        </is>
      </c>
      <c r="C1607" s="2" t="inlineStr">
        <is>
          <t>상장주식수 (보통+우선)(주)</t>
        </is>
      </c>
      <c r="D1607" s="2" t="inlineStr">
        <is>
          <t>YEARLY</t>
        </is>
      </c>
      <c r="E1607" s="9" t="n"/>
      <c r="F1607" s="9" t="n">
        <v>6800000</v>
      </c>
      <c r="G1607" s="9" t="n">
        <v>9000000</v>
      </c>
      <c r="H1607" s="9" t="n">
        <v>9000000</v>
      </c>
      <c r="I1607" s="9" t="n">
        <v>9000000</v>
      </c>
      <c r="J1607" s="9" t="n">
        <v>9000000</v>
      </c>
      <c r="K1607" s="9" t="n">
        <v>9000000</v>
      </c>
      <c r="L1607" s="9" t="n">
        <v>9000000</v>
      </c>
      <c r="M1607" s="9" t="n">
        <v>18294027</v>
      </c>
      <c r="N1607" s="9" t="n">
        <v>18519252</v>
      </c>
      <c r="O1607" s="9" t="n">
        <v>18519252</v>
      </c>
    </row>
    <row r="1608">
      <c r="A1608" s="2" t="inlineStr">
        <is>
          <t>A123570</t>
        </is>
      </c>
      <c r="B1608" s="5" t="inlineStr">
        <is>
          <t>이엠넷</t>
        </is>
      </c>
      <c r="C1608" s="2" t="inlineStr">
        <is>
          <t>상장주식수 (보통+우선)(주)</t>
        </is>
      </c>
      <c r="D1608" s="2" t="inlineStr">
        <is>
          <t>YEARLY</t>
        </is>
      </c>
      <c r="E1608" s="9" t="n"/>
      <c r="F1608" s="9" t="n"/>
      <c r="G1608" s="9" t="n"/>
      <c r="H1608" s="9" t="n"/>
      <c r="I1608" s="9" t="n"/>
      <c r="J1608" s="9" t="n">
        <v>5500000</v>
      </c>
      <c r="K1608" s="9" t="n">
        <v>5500000</v>
      </c>
      <c r="L1608" s="9" t="n">
        <v>5500000</v>
      </c>
      <c r="M1608" s="9" t="n">
        <v>5500000</v>
      </c>
      <c r="N1608" s="9" t="n">
        <v>5500000</v>
      </c>
      <c r="O1608" s="9" t="n">
        <v>5500000</v>
      </c>
    </row>
    <row r="1609">
      <c r="A1609" s="2" t="inlineStr">
        <is>
          <t>A099410</t>
        </is>
      </c>
      <c r="B1609" s="5" t="inlineStr">
        <is>
          <t>동방선기</t>
        </is>
      </c>
      <c r="C1609" s="2" t="inlineStr">
        <is>
          <t>상장주식수 (보통+우선)(주)</t>
        </is>
      </c>
      <c r="D1609" s="2" t="inlineStr">
        <is>
          <t>YEARLY</t>
        </is>
      </c>
      <c r="E1609" s="9" t="n"/>
      <c r="F1609" s="9" t="n"/>
      <c r="G1609" s="9" t="n"/>
      <c r="H1609" s="9" t="n">
        <v>6000000</v>
      </c>
      <c r="I1609" s="9" t="n">
        <v>6000000</v>
      </c>
      <c r="J1609" s="9" t="n">
        <v>6000000</v>
      </c>
      <c r="K1609" s="9" t="n">
        <v>6000000</v>
      </c>
      <c r="L1609" s="9" t="n">
        <v>10963002</v>
      </c>
      <c r="M1609" s="9" t="n">
        <v>10963002</v>
      </c>
      <c r="N1609" s="9" t="n">
        <v>10963002</v>
      </c>
      <c r="O1609" s="9" t="n">
        <v>10963002</v>
      </c>
    </row>
    <row r="1610">
      <c r="A1610" s="2" t="inlineStr">
        <is>
          <t>A020180</t>
        </is>
      </c>
      <c r="B1610" s="5" t="inlineStr">
        <is>
          <t>대신정보통신</t>
        </is>
      </c>
      <c r="C1610" s="2" t="inlineStr">
        <is>
          <t>상장주식수 (보통+우선)(주)</t>
        </is>
      </c>
      <c r="D1610" s="2" t="inlineStr">
        <is>
          <t>YEARLY</t>
        </is>
      </c>
      <c r="E1610" s="9" t="n">
        <v>38428915</v>
      </c>
      <c r="F1610" s="9" t="n">
        <v>38428915</v>
      </c>
      <c r="G1610" s="9" t="n">
        <v>38428915</v>
      </c>
      <c r="H1610" s="9" t="n">
        <v>38428915</v>
      </c>
      <c r="I1610" s="9" t="n">
        <v>38428915</v>
      </c>
      <c r="J1610" s="9" t="n">
        <v>38428915</v>
      </c>
      <c r="K1610" s="9" t="n">
        <v>38428915</v>
      </c>
      <c r="L1610" s="9" t="n">
        <v>38428915</v>
      </c>
      <c r="M1610" s="9" t="n">
        <v>38428915</v>
      </c>
      <c r="N1610" s="9" t="n">
        <v>38428915</v>
      </c>
      <c r="O1610" s="9" t="n">
        <v>38428915</v>
      </c>
    </row>
    <row r="1611">
      <c r="A1611" s="2" t="inlineStr">
        <is>
          <t>A032860</t>
        </is>
      </c>
      <c r="B1611" s="5" t="inlineStr">
        <is>
          <t>스틸앤리소시즈</t>
        </is>
      </c>
      <c r="C1611" s="2" t="inlineStr">
        <is>
          <t>상장주식수 (보통+우선)(주)</t>
        </is>
      </c>
      <c r="D1611" s="2" t="inlineStr">
        <is>
          <t>YEARLY</t>
        </is>
      </c>
      <c r="E1611" s="9" t="n">
        <v>4600000</v>
      </c>
      <c r="F1611" s="9" t="n">
        <v>14751645</v>
      </c>
      <c r="G1611" s="9" t="n">
        <v>35168787</v>
      </c>
      <c r="H1611" s="9" t="n">
        <v>37658717</v>
      </c>
      <c r="I1611" s="9" t="n">
        <v>13986800</v>
      </c>
      <c r="J1611" s="9" t="n">
        <v>21442611</v>
      </c>
      <c r="K1611" s="9" t="n">
        <v>24823061</v>
      </c>
      <c r="L1611" s="9" t="n">
        <v>62778577</v>
      </c>
      <c r="M1611" s="9" t="n">
        <v>75148335</v>
      </c>
      <c r="N1611" s="9" t="n">
        <v>17069859</v>
      </c>
      <c r="O1611" s="9" t="n">
        <v>17069859</v>
      </c>
    </row>
    <row r="1612">
      <c r="A1612" s="2" t="inlineStr">
        <is>
          <t>A019990</t>
        </is>
      </c>
      <c r="B1612" s="5" t="inlineStr">
        <is>
          <t>에너토크</t>
        </is>
      </c>
      <c r="C1612" s="2" t="inlineStr">
        <is>
          <t>상장주식수 (보통+우선)(주)</t>
        </is>
      </c>
      <c r="D1612" s="2" t="inlineStr">
        <is>
          <t>YEARLY</t>
        </is>
      </c>
      <c r="E1612" s="8" t="n">
        <v>7804870</v>
      </c>
      <c r="F1612" s="8" t="n">
        <v>7804870</v>
      </c>
      <c r="G1612" s="8" t="n">
        <v>7804870</v>
      </c>
      <c r="H1612" s="8" t="n">
        <v>7804870</v>
      </c>
      <c r="I1612" s="8" t="n">
        <v>7804870</v>
      </c>
      <c r="J1612" s="8" t="n">
        <v>7804870</v>
      </c>
      <c r="K1612" s="8" t="n">
        <v>7804870</v>
      </c>
      <c r="L1612" s="8" t="n">
        <v>7804870</v>
      </c>
      <c r="M1612" s="8" t="n">
        <v>7804870</v>
      </c>
      <c r="N1612" s="8" t="n">
        <v>7804870</v>
      </c>
      <c r="O1612" s="8" t="n">
        <v>7804870</v>
      </c>
    </row>
    <row r="1613">
      <c r="A1613" s="2" t="inlineStr">
        <is>
          <t>A008900</t>
        </is>
      </c>
      <c r="B1613" s="5" t="inlineStr">
        <is>
          <t>티이씨앤코</t>
        </is>
      </c>
      <c r="C1613" s="2" t="inlineStr">
        <is>
          <t>상장주식수 (보통+우선)(주)</t>
        </is>
      </c>
      <c r="D1613" s="2" t="inlineStr">
        <is>
          <t>YEARLY</t>
        </is>
      </c>
      <c r="E1613" s="8" t="n">
        <v>23981608</v>
      </c>
      <c r="F1613" s="8" t="n">
        <v>23981608</v>
      </c>
      <c r="G1613" s="8" t="n">
        <v>16457050</v>
      </c>
      <c r="H1613" s="8" t="n">
        <v>191422980</v>
      </c>
      <c r="I1613" s="8" t="n">
        <v>271152980</v>
      </c>
      <c r="J1613" s="8" t="n">
        <v>366562591</v>
      </c>
      <c r="K1613" s="8" t="n">
        <v>52377566</v>
      </c>
      <c r="L1613" s="8" t="n">
        <v>52422170</v>
      </c>
      <c r="M1613" s="8" t="n">
        <v>5242217</v>
      </c>
      <c r="N1613" s="8" t="n">
        <v>16242217</v>
      </c>
      <c r="O1613" s="8" t="n">
        <v>16242217</v>
      </c>
    </row>
    <row r="1614">
      <c r="A1614" s="2" t="inlineStr">
        <is>
          <t>A066590</t>
        </is>
      </c>
      <c r="B1614" s="5" t="inlineStr">
        <is>
          <t>우수AMS</t>
        </is>
      </c>
      <c r="C1614" s="2" t="inlineStr">
        <is>
          <t>상장주식수 (보통+우선)(주)</t>
        </is>
      </c>
      <c r="D1614" s="2" t="inlineStr">
        <is>
          <t>YEARLY</t>
        </is>
      </c>
      <c r="E1614" s="8" t="n">
        <v>6860000</v>
      </c>
      <c r="F1614" s="8" t="n">
        <v>15160600</v>
      </c>
      <c r="G1614" s="8" t="n">
        <v>15160600</v>
      </c>
      <c r="H1614" s="8" t="n">
        <v>15160600</v>
      </c>
      <c r="I1614" s="8" t="n">
        <v>15160600</v>
      </c>
      <c r="J1614" s="8" t="n">
        <v>15993932</v>
      </c>
      <c r="K1614" s="8" t="n">
        <v>15993932</v>
      </c>
      <c r="L1614" s="8" t="n">
        <v>15993932</v>
      </c>
      <c r="M1614" s="8" t="n">
        <v>16994599</v>
      </c>
      <c r="N1614" s="8" t="n">
        <v>16994599</v>
      </c>
      <c r="O1614" s="8" t="n">
        <v>16994599</v>
      </c>
    </row>
    <row r="1615">
      <c r="A1615" s="2" t="inlineStr">
        <is>
          <t>A139670</t>
        </is>
      </c>
      <c r="B1615" s="5" t="inlineStr">
        <is>
          <t>넥스트리밍</t>
        </is>
      </c>
      <c r="C1615" s="2" t="inlineStr">
        <is>
          <t>상장주식수 (보통+우선)(주)</t>
        </is>
      </c>
      <c r="D1615" s="2" t="inlineStr">
        <is>
          <t>YEARLY</t>
        </is>
      </c>
      <c r="E1615" s="8" t="n"/>
      <c r="F1615" s="8" t="n"/>
      <c r="G1615" s="8" t="n"/>
      <c r="H1615" s="8" t="n"/>
      <c r="I1615" s="8" t="n"/>
      <c r="J1615" s="8" t="n">
        <v>6625551</v>
      </c>
      <c r="K1615" s="8" t="n">
        <v>7003344</v>
      </c>
      <c r="L1615" s="8" t="n">
        <v>7016911</v>
      </c>
      <c r="M1615" s="8" t="n">
        <v>7016911</v>
      </c>
      <c r="N1615" s="8" t="n">
        <v>7016911</v>
      </c>
      <c r="O1615" s="8" t="n">
        <v>7016911</v>
      </c>
    </row>
    <row r="1616">
      <c r="A1616" s="2" t="inlineStr">
        <is>
          <t>A024740</t>
        </is>
      </c>
      <c r="B1616" s="5" t="inlineStr">
        <is>
          <t>한일단조</t>
        </is>
      </c>
      <c r="C1616" s="2" t="inlineStr">
        <is>
          <t>상장주식수 (보통+우선)(주)</t>
        </is>
      </c>
      <c r="D1616" s="2" t="inlineStr">
        <is>
          <t>YEARLY</t>
        </is>
      </c>
      <c r="E1616" s="8" t="n">
        <v>6400000</v>
      </c>
      <c r="F1616" s="8" t="n">
        <v>9152000</v>
      </c>
      <c r="G1616" s="8" t="n">
        <v>9152000</v>
      </c>
      <c r="H1616" s="8" t="n">
        <v>9152000</v>
      </c>
      <c r="I1616" s="8" t="n">
        <v>13152000</v>
      </c>
      <c r="J1616" s="8" t="n">
        <v>13152000</v>
      </c>
      <c r="K1616" s="8" t="n">
        <v>13152000</v>
      </c>
      <c r="L1616" s="8" t="n">
        <v>13152000</v>
      </c>
      <c r="M1616" s="8" t="n">
        <v>13152000</v>
      </c>
      <c r="N1616" s="8" t="n">
        <v>13152000</v>
      </c>
      <c r="O1616" s="8" t="n">
        <v>13152000</v>
      </c>
    </row>
    <row r="1617">
      <c r="A1617" s="2" t="inlineStr">
        <is>
          <t>A010420</t>
        </is>
      </c>
      <c r="B1617" s="5" t="inlineStr">
        <is>
          <t>한솔PNS</t>
        </is>
      </c>
      <c r="C1617" s="2" t="inlineStr">
        <is>
          <t>상장주식수 (보통+우선)(주)</t>
        </is>
      </c>
      <c r="D1617" s="2" t="inlineStr">
        <is>
          <t>YEARLY</t>
        </is>
      </c>
      <c r="E1617" s="9" t="n">
        <v>6469950</v>
      </c>
      <c r="F1617" s="9" t="n">
        <v>6469950</v>
      </c>
      <c r="G1617" s="9" t="n">
        <v>16469950</v>
      </c>
      <c r="H1617" s="9" t="n">
        <v>26048512</v>
      </c>
      <c r="I1617" s="9" t="n">
        <v>26048512</v>
      </c>
      <c r="J1617" s="9" t="n">
        <v>26048512</v>
      </c>
      <c r="K1617" s="9" t="n">
        <v>26048512</v>
      </c>
      <c r="L1617" s="9" t="n">
        <v>27590997</v>
      </c>
      <c r="M1617" s="9" t="n">
        <v>27590997</v>
      </c>
      <c r="N1617" s="9" t="n">
        <v>27590997</v>
      </c>
      <c r="O1617" s="9" t="n">
        <v>27590997</v>
      </c>
    </row>
    <row r="1618">
      <c r="A1618" s="2" t="inlineStr">
        <is>
          <t>A074610</t>
        </is>
      </c>
      <c r="B1618" s="5" t="inlineStr">
        <is>
          <t>이엔쓰리</t>
        </is>
      </c>
      <c r="C1618" s="2" t="inlineStr">
        <is>
          <t>상장주식수 (보통+우선)(주)</t>
        </is>
      </c>
      <c r="D1618" s="2" t="inlineStr">
        <is>
          <t>YEARLY</t>
        </is>
      </c>
      <c r="E1618" s="9" t="n">
        <v>22893032</v>
      </c>
      <c r="F1618" s="9" t="n">
        <v>22893032</v>
      </c>
      <c r="G1618" s="9" t="n">
        <v>25275874</v>
      </c>
      <c r="H1618" s="9" t="n">
        <v>41275884</v>
      </c>
      <c r="I1618" s="9" t="n">
        <v>54983884</v>
      </c>
      <c r="J1618" s="9" t="n">
        <v>56445864</v>
      </c>
      <c r="K1618" s="9" t="n">
        <v>58022498</v>
      </c>
      <c r="L1618" s="9" t="n">
        <v>14505624</v>
      </c>
      <c r="M1618" s="9" t="n">
        <v>16186294</v>
      </c>
      <c r="N1618" s="9" t="n">
        <v>16186294</v>
      </c>
      <c r="O1618" s="9" t="n">
        <v>16186294</v>
      </c>
    </row>
    <row r="1619">
      <c r="A1619" s="2" t="inlineStr">
        <is>
          <t>A051630</t>
        </is>
      </c>
      <c r="B1619" s="5" t="inlineStr">
        <is>
          <t>진양화학</t>
        </is>
      </c>
      <c r="C1619" s="2" t="inlineStr">
        <is>
          <t>상장주식수 (보통+우선)(주)</t>
        </is>
      </c>
      <c r="D1619" s="2" t="inlineStr">
        <is>
          <t>YEARLY</t>
        </is>
      </c>
      <c r="E1619" s="9" t="n">
        <v>2400000</v>
      </c>
      <c r="F1619" s="9" t="n">
        <v>2400000</v>
      </c>
      <c r="G1619" s="9" t="n">
        <v>9000000</v>
      </c>
      <c r="H1619" s="9" t="n">
        <v>12000000</v>
      </c>
      <c r="I1619" s="9" t="n">
        <v>12000000</v>
      </c>
      <c r="J1619" s="9" t="n">
        <v>12000000</v>
      </c>
      <c r="K1619" s="9" t="n">
        <v>12000000</v>
      </c>
      <c r="L1619" s="9" t="n">
        <v>12000000</v>
      </c>
      <c r="M1619" s="9" t="n">
        <v>12000000</v>
      </c>
      <c r="N1619" s="9" t="n">
        <v>12000000</v>
      </c>
      <c r="O1619" s="9" t="n">
        <v>12000000</v>
      </c>
    </row>
    <row r="1620">
      <c r="A1620" s="2" t="inlineStr">
        <is>
          <t>A187790</t>
        </is>
      </c>
      <c r="B1620" s="5" t="inlineStr">
        <is>
          <t>나노</t>
        </is>
      </c>
      <c r="C1620" s="2" t="inlineStr">
        <is>
          <t>상장주식수 (보통+우선)(주)</t>
        </is>
      </c>
      <c r="D1620" s="2" t="inlineStr">
        <is>
          <t>YEARLY</t>
        </is>
      </c>
      <c r="E1620" s="9" t="n"/>
      <c r="F1620" s="9" t="n"/>
      <c r="G1620" s="9" t="n"/>
      <c r="H1620" s="9" t="n"/>
      <c r="I1620" s="9" t="n"/>
      <c r="J1620" s="9" t="n"/>
      <c r="K1620" s="9" t="n"/>
      <c r="L1620" s="9" t="n"/>
      <c r="M1620" s="9" t="n">
        <v>5500000</v>
      </c>
      <c r="N1620" s="9" t="n">
        <v>23784935</v>
      </c>
      <c r="O1620" s="9" t="n">
        <v>23784935</v>
      </c>
    </row>
    <row r="1621">
      <c r="A1621" s="2" t="inlineStr">
        <is>
          <t>A054540</t>
        </is>
      </c>
      <c r="B1621" s="5" t="inlineStr">
        <is>
          <t>삼영엠텍</t>
        </is>
      </c>
      <c r="C1621" s="2" t="inlineStr">
        <is>
          <t>상장주식수 (보통+우선)(주)</t>
        </is>
      </c>
      <c r="D1621" s="2" t="inlineStr">
        <is>
          <t>YEARLY</t>
        </is>
      </c>
      <c r="E1621" s="9" t="n">
        <v>11000000</v>
      </c>
      <c r="F1621" s="9" t="n">
        <v>11000000</v>
      </c>
      <c r="G1621" s="9" t="n">
        <v>13200000</v>
      </c>
      <c r="H1621" s="9" t="n">
        <v>13200000</v>
      </c>
      <c r="I1621" s="9" t="n">
        <v>13544827</v>
      </c>
      <c r="J1621" s="9" t="n">
        <v>13544827</v>
      </c>
      <c r="K1621" s="9" t="n">
        <v>13544827</v>
      </c>
      <c r="L1621" s="9" t="n">
        <v>13544827</v>
      </c>
      <c r="M1621" s="9" t="n">
        <v>13544827</v>
      </c>
      <c r="N1621" s="9" t="n">
        <v>13544827</v>
      </c>
      <c r="O1621" s="9" t="n">
        <v>13544827</v>
      </c>
    </row>
    <row r="1622">
      <c r="A1622" s="2" t="inlineStr">
        <is>
          <t>A090710</t>
        </is>
      </c>
      <c r="B1622" s="5" t="inlineStr">
        <is>
          <t>디에스티로봇</t>
        </is>
      </c>
      <c r="C1622" s="2" t="inlineStr">
        <is>
          <t>상장주식수 (보통+우선)(주)</t>
        </is>
      </c>
      <c r="D1622" s="2" t="inlineStr">
        <is>
          <t>YEARLY</t>
        </is>
      </c>
      <c r="E1622" s="8" t="n">
        <v>2377498</v>
      </c>
      <c r="F1622" s="8" t="n">
        <v>5188732</v>
      </c>
      <c r="G1622" s="8" t="n">
        <v>5859872</v>
      </c>
      <c r="H1622" s="8" t="n">
        <v>5859872</v>
      </c>
      <c r="I1622" s="8" t="n">
        <v>5955572</v>
      </c>
      <c r="J1622" s="8" t="n">
        <v>6955572</v>
      </c>
      <c r="K1622" s="8" t="n">
        <v>8741286</v>
      </c>
      <c r="L1622" s="8" t="n">
        <v>8741286</v>
      </c>
      <c r="M1622" s="8" t="n">
        <v>8741286</v>
      </c>
      <c r="N1622" s="8" t="n">
        <v>9493166</v>
      </c>
      <c r="O1622" s="8" t="n">
        <v>9493166</v>
      </c>
    </row>
    <row r="1623">
      <c r="A1623" s="2" t="inlineStr">
        <is>
          <t>A009810</t>
        </is>
      </c>
      <c r="B1623" s="5" t="inlineStr">
        <is>
          <t>고려포리머</t>
        </is>
      </c>
      <c r="C1623" s="2" t="inlineStr">
        <is>
          <t>상장주식수 (보통+우선)(주)</t>
        </is>
      </c>
      <c r="D1623" s="2" t="inlineStr">
        <is>
          <t>YEARLY</t>
        </is>
      </c>
      <c r="E1623" s="8" t="n">
        <v>29799467</v>
      </c>
      <c r="F1623" s="8" t="n">
        <v>19059891</v>
      </c>
      <c r="G1623" s="8" t="n">
        <v>25103846</v>
      </c>
      <c r="H1623" s="8" t="n">
        <v>25103846</v>
      </c>
      <c r="I1623" s="8" t="n">
        <v>26301646</v>
      </c>
      <c r="J1623" s="8" t="n">
        <v>26301646</v>
      </c>
      <c r="K1623" s="8" t="n">
        <v>26301646</v>
      </c>
      <c r="L1623" s="8" t="n">
        <v>28200712</v>
      </c>
      <c r="M1623" s="8" t="n">
        <v>29686593</v>
      </c>
      <c r="N1623" s="8" t="n">
        <v>33709316</v>
      </c>
      <c r="O1623" s="8" t="n">
        <v>35857536</v>
      </c>
    </row>
    <row r="1624">
      <c r="A1624" s="2" t="inlineStr">
        <is>
          <t>A030270</t>
        </is>
      </c>
      <c r="B1624" s="5" t="inlineStr">
        <is>
          <t>가희</t>
        </is>
      </c>
      <c r="C1624" s="2" t="inlineStr">
        <is>
          <t>상장주식수 (보통+우선)(주)</t>
        </is>
      </c>
      <c r="D1624" s="2" t="inlineStr">
        <is>
          <t>YEARLY</t>
        </is>
      </c>
      <c r="E1624" s="8" t="n">
        <v>1000000</v>
      </c>
      <c r="F1624" s="8" t="n">
        <v>1000000</v>
      </c>
      <c r="G1624" s="8" t="n">
        <v>1200000</v>
      </c>
      <c r="H1624" s="8" t="n">
        <v>1200000</v>
      </c>
      <c r="I1624" s="8" t="n">
        <v>1200000</v>
      </c>
      <c r="J1624" s="8" t="n">
        <v>1200000</v>
      </c>
      <c r="K1624" s="8" t="n">
        <v>1200000</v>
      </c>
      <c r="L1624" s="8" t="n">
        <v>1200000</v>
      </c>
      <c r="M1624" s="8" t="n">
        <v>1200000</v>
      </c>
      <c r="N1624" s="8" t="n">
        <v>12403000</v>
      </c>
      <c r="O1624" s="8" t="n">
        <v>24803000</v>
      </c>
    </row>
    <row r="1625">
      <c r="A1625" s="2" t="inlineStr">
        <is>
          <t>A053270</t>
        </is>
      </c>
      <c r="B1625" s="5" t="inlineStr">
        <is>
          <t>구영테크</t>
        </is>
      </c>
      <c r="C1625" s="2" t="inlineStr">
        <is>
          <t>상장주식수 (보통+우선)(주)</t>
        </is>
      </c>
      <c r="D1625" s="2" t="inlineStr">
        <is>
          <t>YEARLY</t>
        </is>
      </c>
      <c r="E1625" s="8" t="n">
        <v>12859875</v>
      </c>
      <c r="F1625" s="8" t="n">
        <v>12859875</v>
      </c>
      <c r="G1625" s="8" t="n">
        <v>12859875</v>
      </c>
      <c r="H1625" s="8" t="n">
        <v>12859875</v>
      </c>
      <c r="I1625" s="8" t="n">
        <v>12859875</v>
      </c>
      <c r="J1625" s="8" t="n">
        <v>12859875</v>
      </c>
      <c r="K1625" s="8" t="n">
        <v>12859875</v>
      </c>
      <c r="L1625" s="8" t="n">
        <v>12859875</v>
      </c>
      <c r="M1625" s="8" t="n">
        <v>19794174</v>
      </c>
      <c r="N1625" s="8" t="n">
        <v>19794174</v>
      </c>
      <c r="O1625" s="8" t="n">
        <v>19794174</v>
      </c>
    </row>
    <row r="1626">
      <c r="A1626" s="2" t="inlineStr">
        <is>
          <t>A080580</t>
        </is>
      </c>
      <c r="B1626" s="5" t="inlineStr">
        <is>
          <t>오킨스전자</t>
        </is>
      </c>
      <c r="C1626" s="2" t="inlineStr">
        <is>
          <t>상장주식수 (보통+우선)(주)</t>
        </is>
      </c>
      <c r="D1626" s="2" t="inlineStr">
        <is>
          <t>YEARLY</t>
        </is>
      </c>
      <c r="E1626" s="8" t="n"/>
      <c r="F1626" s="8" t="n"/>
      <c r="G1626" s="8" t="n"/>
      <c r="H1626" s="8" t="n"/>
      <c r="I1626" s="8" t="n"/>
      <c r="J1626" s="8" t="n"/>
      <c r="K1626" s="8" t="n"/>
      <c r="L1626" s="8" t="n"/>
      <c r="M1626" s="8" t="n">
        <v>6200000</v>
      </c>
      <c r="N1626" s="8" t="n">
        <v>6200000</v>
      </c>
      <c r="O1626" s="8" t="n">
        <v>6200000</v>
      </c>
    </row>
    <row r="1627">
      <c r="A1627" s="2" t="inlineStr">
        <is>
          <t>A032980</t>
        </is>
      </c>
      <c r="B1627" s="5" t="inlineStr">
        <is>
          <t>폴리비전</t>
        </is>
      </c>
      <c r="C1627" s="2" t="inlineStr">
        <is>
          <t>상장주식수 (보통+우선)(주)</t>
        </is>
      </c>
      <c r="D1627" s="2" t="inlineStr">
        <is>
          <t>YEARLY</t>
        </is>
      </c>
      <c r="E1627" s="9" t="n">
        <v>30544849</v>
      </c>
      <c r="F1627" s="9" t="n">
        <v>8111496</v>
      </c>
      <c r="G1627" s="9" t="n">
        <v>16002454</v>
      </c>
      <c r="H1627" s="9" t="n">
        <v>23670391</v>
      </c>
      <c r="I1627" s="9" t="n">
        <v>12789908</v>
      </c>
      <c r="J1627" s="9" t="n">
        <v>13943769</v>
      </c>
      <c r="K1627" s="9" t="n">
        <v>16449185</v>
      </c>
      <c r="L1627" s="9" t="n">
        <v>52562720</v>
      </c>
      <c r="M1627" s="9" t="n">
        <v>18819823</v>
      </c>
      <c r="N1627" s="9" t="n">
        <v>20834204</v>
      </c>
      <c r="O1627" s="9" t="n">
        <v>20834204</v>
      </c>
    </row>
    <row r="1628">
      <c r="A1628" s="2" t="inlineStr">
        <is>
          <t>A200470</t>
        </is>
      </c>
      <c r="B1628" s="5" t="inlineStr">
        <is>
          <t>하이셈</t>
        </is>
      </c>
      <c r="C1628" s="2" t="inlineStr">
        <is>
          <t>상장주식수 (보통+우선)(주)</t>
        </is>
      </c>
      <c r="D1628" s="2" t="inlineStr">
        <is>
          <t>YEARLY</t>
        </is>
      </c>
      <c r="E1628" s="9" t="n"/>
      <c r="F1628" s="9" t="n"/>
      <c r="G1628" s="9" t="n"/>
      <c r="H1628" s="9" t="n"/>
      <c r="I1628" s="9" t="n"/>
      <c r="J1628" s="9" t="n"/>
      <c r="K1628" s="9" t="n"/>
      <c r="L1628" s="9" t="n"/>
      <c r="M1628" s="9" t="n">
        <v>17553680</v>
      </c>
      <c r="N1628" s="9" t="n">
        <v>17553680</v>
      </c>
      <c r="O1628" s="9" t="n">
        <v>17553680</v>
      </c>
    </row>
    <row r="1629">
      <c r="A1629" s="2" t="inlineStr">
        <is>
          <t>A082660</t>
        </is>
      </c>
      <c r="B1629" s="5" t="inlineStr">
        <is>
          <t>삼우엠스</t>
        </is>
      </c>
      <c r="C1629" s="2" t="inlineStr">
        <is>
          <t>상장주식수 (보통+우선)(주)</t>
        </is>
      </c>
      <c r="D1629" s="2" t="inlineStr">
        <is>
          <t>YEARLY</t>
        </is>
      </c>
      <c r="E1629" s="9" t="n">
        <v>4860000</v>
      </c>
      <c r="F1629" s="9" t="n">
        <v>4860000</v>
      </c>
      <c r="G1629" s="9" t="n">
        <v>6318000</v>
      </c>
      <c r="H1629" s="9" t="n">
        <v>6318000</v>
      </c>
      <c r="I1629" s="9" t="n">
        <v>6318000</v>
      </c>
      <c r="J1629" s="9" t="n">
        <v>6318000</v>
      </c>
      <c r="K1629" s="9" t="n">
        <v>8918000</v>
      </c>
      <c r="L1629" s="9" t="n">
        <v>10816922</v>
      </c>
      <c r="M1629" s="9" t="n">
        <v>11046192</v>
      </c>
      <c r="N1629" s="9" t="n">
        <v>11046192</v>
      </c>
      <c r="O1629" s="9" t="n">
        <v>11587317</v>
      </c>
    </row>
    <row r="1630">
      <c r="A1630" s="2" t="inlineStr">
        <is>
          <t>A024940</t>
        </is>
      </c>
      <c r="B1630" s="5" t="inlineStr">
        <is>
          <t>PN풍년</t>
        </is>
      </c>
      <c r="C1630" s="2" t="inlineStr">
        <is>
          <t>상장주식수 (보통+우선)(주)</t>
        </is>
      </c>
      <c r="D1630" s="2" t="inlineStr">
        <is>
          <t>YEARLY</t>
        </is>
      </c>
      <c r="E1630" s="9" t="n">
        <v>1000000</v>
      </c>
      <c r="F1630" s="9" t="n">
        <v>1000000</v>
      </c>
      <c r="G1630" s="9" t="n">
        <v>1000000</v>
      </c>
      <c r="H1630" s="9" t="n">
        <v>1000000</v>
      </c>
      <c r="I1630" s="9" t="n">
        <v>1000000</v>
      </c>
      <c r="J1630" s="9" t="n">
        <v>10000000</v>
      </c>
      <c r="K1630" s="9" t="n">
        <v>10000000</v>
      </c>
      <c r="L1630" s="9" t="n">
        <v>10000000</v>
      </c>
      <c r="M1630" s="9" t="n">
        <v>10000000</v>
      </c>
      <c r="N1630" s="9" t="n">
        <v>10000000</v>
      </c>
      <c r="O1630" s="9" t="n">
        <v>10000000</v>
      </c>
    </row>
    <row r="1631">
      <c r="A1631" s="2" t="inlineStr">
        <is>
          <t>A100030</t>
        </is>
      </c>
      <c r="B1631" s="5" t="inlineStr">
        <is>
          <t>모바일리더</t>
        </is>
      </c>
      <c r="C1631" s="2" t="inlineStr">
        <is>
          <t>상장주식수 (보통+우선)(주)</t>
        </is>
      </c>
      <c r="D1631" s="2" t="inlineStr">
        <is>
          <t>YEARLY</t>
        </is>
      </c>
      <c r="E1631" s="9" t="n"/>
      <c r="F1631" s="9" t="n"/>
      <c r="G1631" s="9" t="n"/>
      <c r="H1631" s="9" t="n"/>
      <c r="I1631" s="9" t="n">
        <v>3283714</v>
      </c>
      <c r="J1631" s="9" t="n">
        <v>3283714</v>
      </c>
      <c r="K1631" s="9" t="n">
        <v>3283714</v>
      </c>
      <c r="L1631" s="9" t="n">
        <v>3283714</v>
      </c>
      <c r="M1631" s="9" t="n">
        <v>3283714</v>
      </c>
      <c r="N1631" s="9" t="n">
        <v>3283714</v>
      </c>
      <c r="O1631" s="9" t="n">
        <v>3283714</v>
      </c>
    </row>
    <row r="1632">
      <c r="A1632" s="2" t="inlineStr">
        <is>
          <t>A105330</t>
        </is>
      </c>
      <c r="B1632" s="5" t="inlineStr">
        <is>
          <t>케이엔더블유</t>
        </is>
      </c>
      <c r="C1632" s="2" t="inlineStr">
        <is>
          <t>상장주식수 (보통+우선)(주)</t>
        </is>
      </c>
      <c r="D1632" s="2" t="inlineStr">
        <is>
          <t>YEARLY</t>
        </is>
      </c>
      <c r="E1632" s="8" t="n"/>
      <c r="F1632" s="8" t="n"/>
      <c r="G1632" s="8" t="n"/>
      <c r="H1632" s="8" t="n">
        <v>4400000</v>
      </c>
      <c r="I1632" s="8" t="n">
        <v>4400000</v>
      </c>
      <c r="J1632" s="8" t="n">
        <v>4400000</v>
      </c>
      <c r="K1632" s="8" t="n">
        <v>4400000</v>
      </c>
      <c r="L1632" s="8" t="n">
        <v>4775249</v>
      </c>
      <c r="M1632" s="8" t="n">
        <v>5661347</v>
      </c>
      <c r="N1632" s="8" t="n">
        <v>5661347</v>
      </c>
      <c r="O1632" s="8" t="n">
        <v>5661347</v>
      </c>
    </row>
    <row r="1633">
      <c r="A1633" s="2" t="inlineStr">
        <is>
          <t>A005980</t>
        </is>
      </c>
      <c r="B1633" s="5" t="inlineStr">
        <is>
          <t>성지건설</t>
        </is>
      </c>
      <c r="C1633" s="2" t="inlineStr">
        <is>
          <t>상장주식수 (보통+우선)(주)</t>
        </is>
      </c>
      <c r="D1633" s="2" t="inlineStr">
        <is>
          <t>YEARLY</t>
        </is>
      </c>
      <c r="E1633" s="8" t="n">
        <v>6000000</v>
      </c>
      <c r="F1633" s="8" t="n">
        <v>6000000</v>
      </c>
      <c r="G1633" s="8" t="n">
        <v>6000000</v>
      </c>
      <c r="H1633" s="8" t="n">
        <v>6000000</v>
      </c>
      <c r="I1633" s="8" t="n">
        <v>6400000</v>
      </c>
      <c r="J1633" s="8" t="n">
        <v>9632211</v>
      </c>
      <c r="K1633" s="8" t="n">
        <v>9741326</v>
      </c>
      <c r="L1633" s="8" t="n">
        <v>9741326</v>
      </c>
      <c r="M1633" s="8" t="n">
        <v>9746620</v>
      </c>
      <c r="N1633" s="8" t="n">
        <v>9746620</v>
      </c>
      <c r="O1633" s="8" t="n">
        <v>9748164</v>
      </c>
    </row>
    <row r="1634">
      <c r="A1634" s="2" t="inlineStr">
        <is>
          <t>A014910</t>
        </is>
      </c>
      <c r="B1634" s="5" t="inlineStr">
        <is>
          <t>성문전자</t>
        </is>
      </c>
      <c r="C1634" s="2" t="inlineStr">
        <is>
          <t>상장주식수 (보통+우선)(주)</t>
        </is>
      </c>
      <c r="D1634" s="2" t="inlineStr">
        <is>
          <t>YEARLY</t>
        </is>
      </c>
      <c r="E1634" s="8" t="n">
        <v>14221761</v>
      </c>
      <c r="F1634" s="8" t="n">
        <v>14221761</v>
      </c>
      <c r="G1634" s="8" t="n">
        <v>14221761</v>
      </c>
      <c r="H1634" s="8" t="n">
        <v>14221761</v>
      </c>
      <c r="I1634" s="8" t="n">
        <v>14221761</v>
      </c>
      <c r="J1634" s="8" t="n">
        <v>14221761</v>
      </c>
      <c r="K1634" s="8" t="n">
        <v>14221761</v>
      </c>
      <c r="L1634" s="8" t="n">
        <v>14221761</v>
      </c>
      <c r="M1634" s="8" t="n">
        <v>14221761</v>
      </c>
      <c r="N1634" s="8" t="n">
        <v>16494485</v>
      </c>
      <c r="O1634" s="8" t="n">
        <v>16494485</v>
      </c>
    </row>
    <row r="1635">
      <c r="A1635" s="2" t="inlineStr">
        <is>
          <t>A003010</t>
        </is>
      </c>
      <c r="B1635" s="5" t="inlineStr">
        <is>
          <t>혜인</t>
        </is>
      </c>
      <c r="C1635" s="2" t="inlineStr">
        <is>
          <t>상장주식수 (보통+우선)(주)</t>
        </is>
      </c>
      <c r="D1635" s="2" t="inlineStr">
        <is>
          <t>YEARLY</t>
        </is>
      </c>
      <c r="E1635" s="8" t="n">
        <v>12429120</v>
      </c>
      <c r="F1635" s="8" t="n">
        <v>12429120</v>
      </c>
      <c r="G1635" s="8" t="n">
        <v>12429120</v>
      </c>
      <c r="H1635" s="8" t="n">
        <v>12429120</v>
      </c>
      <c r="I1635" s="8" t="n">
        <v>12429120</v>
      </c>
      <c r="J1635" s="8" t="n">
        <v>12429120</v>
      </c>
      <c r="K1635" s="8" t="n">
        <v>12429120</v>
      </c>
      <c r="L1635" s="8" t="n">
        <v>12699098</v>
      </c>
      <c r="M1635" s="8" t="n">
        <v>12712747</v>
      </c>
      <c r="N1635" s="8" t="n">
        <v>12712747</v>
      </c>
      <c r="O1635" s="8" t="n">
        <v>12712747</v>
      </c>
    </row>
    <row r="1636">
      <c r="A1636" s="2" t="inlineStr">
        <is>
          <t>A003310</t>
        </is>
      </c>
      <c r="B1636" s="5" t="inlineStr">
        <is>
          <t>대주산업</t>
        </is>
      </c>
      <c r="C1636" s="2" t="inlineStr">
        <is>
          <t>상장주식수 (보통+우선)(주)</t>
        </is>
      </c>
      <c r="D1636" s="2" t="inlineStr">
        <is>
          <t>YEARLY</t>
        </is>
      </c>
      <c r="E1636" s="8" t="n">
        <v>35392350</v>
      </c>
      <c r="F1636" s="8" t="n">
        <v>35392350</v>
      </c>
      <c r="G1636" s="8" t="n">
        <v>35392350</v>
      </c>
      <c r="H1636" s="8" t="n">
        <v>35392350</v>
      </c>
      <c r="I1636" s="8" t="n">
        <v>35392350</v>
      </c>
      <c r="J1636" s="8" t="n">
        <v>35392350</v>
      </c>
      <c r="K1636" s="8" t="n">
        <v>35392350</v>
      </c>
      <c r="L1636" s="8" t="n">
        <v>35392350</v>
      </c>
      <c r="M1636" s="8" t="n">
        <v>35392350</v>
      </c>
      <c r="N1636" s="8" t="n">
        <v>35392350</v>
      </c>
      <c r="O1636" s="8" t="n">
        <v>35392350</v>
      </c>
    </row>
    <row r="1637">
      <c r="A1637" s="2" t="inlineStr">
        <is>
          <t>A091580</t>
        </is>
      </c>
      <c r="B1637" s="5" t="inlineStr">
        <is>
          <t>상신이디피</t>
        </is>
      </c>
      <c r="C1637" s="2" t="inlineStr">
        <is>
          <t>상장주식수 (보통+우선)(주)</t>
        </is>
      </c>
      <c r="D1637" s="2" t="inlineStr">
        <is>
          <t>YEARLY</t>
        </is>
      </c>
      <c r="E1637" s="9" t="n"/>
      <c r="F1637" s="9" t="n">
        <v>4622000</v>
      </c>
      <c r="G1637" s="9" t="n">
        <v>4622000</v>
      </c>
      <c r="H1637" s="9" t="n">
        <v>4622000</v>
      </c>
      <c r="I1637" s="9" t="n">
        <v>7641692</v>
      </c>
      <c r="J1637" s="9" t="n">
        <v>11295050</v>
      </c>
      <c r="K1637" s="9" t="n">
        <v>11295050</v>
      </c>
      <c r="L1637" s="9" t="n">
        <v>11295050</v>
      </c>
      <c r="M1637" s="9" t="n">
        <v>11295050</v>
      </c>
      <c r="N1637" s="9" t="n">
        <v>11295050</v>
      </c>
      <c r="O1637" s="9" t="n">
        <v>11295050</v>
      </c>
    </row>
    <row r="1638">
      <c r="A1638" s="2" t="inlineStr">
        <is>
          <t>A005070</t>
        </is>
      </c>
      <c r="B1638" s="5" t="inlineStr">
        <is>
          <t>코스모신소재</t>
        </is>
      </c>
      <c r="C1638" s="2" t="inlineStr">
        <is>
          <t>상장주식수 (보통+우선)(주)</t>
        </is>
      </c>
      <c r="D1638" s="2" t="inlineStr">
        <is>
          <t>YEARLY</t>
        </is>
      </c>
      <c r="E1638" s="9" t="n">
        <v>41963905</v>
      </c>
      <c r="F1638" s="9" t="n">
        <v>41963905</v>
      </c>
      <c r="G1638" s="9" t="n">
        <v>13987968</v>
      </c>
      <c r="H1638" s="9" t="n">
        <v>13987968</v>
      </c>
      <c r="I1638" s="9" t="n">
        <v>13987968</v>
      </c>
      <c r="J1638" s="9" t="n">
        <v>13987968</v>
      </c>
      <c r="K1638" s="9" t="n">
        <v>13987968</v>
      </c>
      <c r="L1638" s="9" t="n">
        <v>14987968</v>
      </c>
      <c r="M1638" s="9" t="n">
        <v>14987968</v>
      </c>
      <c r="N1638" s="9" t="n">
        <v>14987968</v>
      </c>
      <c r="O1638" s="9" t="n">
        <v>14987968</v>
      </c>
    </row>
    <row r="1639">
      <c r="A1639" s="2" t="inlineStr">
        <is>
          <t>A078350</t>
        </is>
      </c>
      <c r="B1639" s="5" t="inlineStr">
        <is>
          <t>한양디지텍</t>
        </is>
      </c>
      <c r="C1639" s="2" t="inlineStr">
        <is>
          <t>상장주식수 (보통+우선)(주)</t>
        </is>
      </c>
      <c r="D1639" s="2" t="inlineStr">
        <is>
          <t>YEARLY</t>
        </is>
      </c>
      <c r="E1639" s="9" t="n">
        <v>5000000</v>
      </c>
      <c r="F1639" s="9" t="n">
        <v>10000000</v>
      </c>
      <c r="G1639" s="9" t="n">
        <v>10000000</v>
      </c>
      <c r="H1639" s="9" t="n">
        <v>10000000</v>
      </c>
      <c r="I1639" s="9" t="n">
        <v>10000000</v>
      </c>
      <c r="J1639" s="9" t="n">
        <v>10000000</v>
      </c>
      <c r="K1639" s="9" t="n">
        <v>10000000</v>
      </c>
      <c r="L1639" s="9" t="n">
        <v>10000000</v>
      </c>
      <c r="M1639" s="9" t="n">
        <v>10000000</v>
      </c>
      <c r="N1639" s="9" t="n">
        <v>10000000</v>
      </c>
      <c r="O1639" s="9" t="n">
        <v>10000000</v>
      </c>
    </row>
    <row r="1640">
      <c r="A1640" s="2" t="inlineStr">
        <is>
          <t>A039610</t>
        </is>
      </c>
      <c r="B1640" s="5" t="inlineStr">
        <is>
          <t>화성</t>
        </is>
      </c>
      <c r="C1640" s="2" t="inlineStr">
        <is>
          <t>상장주식수 (보통+우선)(주)</t>
        </is>
      </c>
      <c r="D1640" s="2" t="inlineStr">
        <is>
          <t>YEARLY</t>
        </is>
      </c>
      <c r="E1640" s="9" t="n">
        <v>7280000</v>
      </c>
      <c r="F1640" s="9" t="n">
        <v>7280000</v>
      </c>
      <c r="G1640" s="9" t="n">
        <v>7280000</v>
      </c>
      <c r="H1640" s="9" t="n">
        <v>7280000</v>
      </c>
      <c r="I1640" s="9" t="n">
        <v>7280000</v>
      </c>
      <c r="J1640" s="9" t="n">
        <v>7280000</v>
      </c>
      <c r="K1640" s="9" t="n">
        <v>7280000</v>
      </c>
      <c r="L1640" s="9" t="n">
        <v>7280000</v>
      </c>
      <c r="M1640" s="9" t="n">
        <v>7280000</v>
      </c>
      <c r="N1640" s="9" t="n">
        <v>7280000</v>
      </c>
      <c r="O1640" s="9" t="n">
        <v>7280000</v>
      </c>
    </row>
    <row r="1641">
      <c r="A1641" s="2" t="inlineStr">
        <is>
          <t>A049720</t>
        </is>
      </c>
      <c r="B1641" s="5" t="inlineStr">
        <is>
          <t>고려신용정보</t>
        </is>
      </c>
      <c r="C1641" s="2" t="inlineStr">
        <is>
          <t>상장주식수 (보통+우선)(주)</t>
        </is>
      </c>
      <c r="D1641" s="2" t="inlineStr">
        <is>
          <t>YEARLY</t>
        </is>
      </c>
      <c r="E1641" s="9" t="n">
        <v>14300000</v>
      </c>
      <c r="F1641" s="9" t="n">
        <v>14300000</v>
      </c>
      <c r="G1641" s="9" t="n">
        <v>14300000</v>
      </c>
      <c r="H1641" s="9" t="n">
        <v>14300000</v>
      </c>
      <c r="I1641" s="9" t="n">
        <v>14300000</v>
      </c>
      <c r="J1641" s="9" t="n">
        <v>14300000</v>
      </c>
      <c r="K1641" s="9" t="n">
        <v>14300000</v>
      </c>
      <c r="L1641" s="9" t="n">
        <v>14300000</v>
      </c>
      <c r="M1641" s="9" t="n">
        <v>14300000</v>
      </c>
      <c r="N1641" s="9" t="n">
        <v>14300000</v>
      </c>
      <c r="O1641" s="9" t="n">
        <v>14300000</v>
      </c>
    </row>
    <row r="1642">
      <c r="A1642" s="2" t="inlineStr">
        <is>
          <t>A026150</t>
        </is>
      </c>
      <c r="B1642" s="5" t="inlineStr">
        <is>
          <t>특수건설</t>
        </is>
      </c>
      <c r="C1642" s="2" t="inlineStr">
        <is>
          <t>상장주식수 (보통+우선)(주)</t>
        </is>
      </c>
      <c r="D1642" s="2" t="inlineStr">
        <is>
          <t>YEARLY</t>
        </is>
      </c>
      <c r="E1642" s="8" t="n">
        <v>6400000</v>
      </c>
      <c r="F1642" s="8" t="n">
        <v>6400000</v>
      </c>
      <c r="G1642" s="8" t="n">
        <v>7914755</v>
      </c>
      <c r="H1642" s="8" t="n">
        <v>9994784</v>
      </c>
      <c r="I1642" s="8" t="n">
        <v>9994814</v>
      </c>
      <c r="J1642" s="8" t="n">
        <v>9994814</v>
      </c>
      <c r="K1642" s="8" t="n">
        <v>9994814</v>
      </c>
      <c r="L1642" s="8" t="n">
        <v>9994814</v>
      </c>
      <c r="M1642" s="8" t="n">
        <v>9994814</v>
      </c>
      <c r="N1642" s="8" t="n">
        <v>9994814</v>
      </c>
      <c r="O1642" s="8" t="n">
        <v>9994814</v>
      </c>
    </row>
    <row r="1643">
      <c r="A1643" s="2" t="inlineStr">
        <is>
          <t>A021650</t>
        </is>
      </c>
      <c r="B1643" s="5" t="inlineStr">
        <is>
          <t>한국큐빅</t>
        </is>
      </c>
      <c r="C1643" s="2" t="inlineStr">
        <is>
          <t>상장주식수 (보통+우선)(주)</t>
        </is>
      </c>
      <c r="D1643" s="2" t="inlineStr">
        <is>
          <t>YEARLY</t>
        </is>
      </c>
      <c r="E1643" s="8" t="n">
        <v>6000000</v>
      </c>
      <c r="F1643" s="8" t="n">
        <v>6000000</v>
      </c>
      <c r="G1643" s="8" t="n">
        <v>6000000</v>
      </c>
      <c r="H1643" s="8" t="n">
        <v>9890000</v>
      </c>
      <c r="I1643" s="8" t="n">
        <v>9890000</v>
      </c>
      <c r="J1643" s="8" t="n">
        <v>9890000</v>
      </c>
      <c r="K1643" s="8" t="n">
        <v>9890000</v>
      </c>
      <c r="L1643" s="8" t="n">
        <v>9890000</v>
      </c>
      <c r="M1643" s="8" t="n">
        <v>9890000</v>
      </c>
      <c r="N1643" s="8" t="n">
        <v>9890000</v>
      </c>
      <c r="O1643" s="8" t="n">
        <v>9890000</v>
      </c>
    </row>
    <row r="1644">
      <c r="A1644" s="2" t="inlineStr">
        <is>
          <t>A069460</t>
        </is>
      </c>
      <c r="B1644" s="5" t="inlineStr">
        <is>
          <t>대호에이엘</t>
        </is>
      </c>
      <c r="C1644" s="2" t="inlineStr">
        <is>
          <t>상장주식수 (보통+우선)(주)</t>
        </is>
      </c>
      <c r="D1644" s="2" t="inlineStr">
        <is>
          <t>YEARLY</t>
        </is>
      </c>
      <c r="E1644" s="8" t="n">
        <v>27134839</v>
      </c>
      <c r="F1644" s="8" t="n">
        <v>27134839</v>
      </c>
      <c r="G1644" s="8" t="n">
        <v>27134839</v>
      </c>
      <c r="H1644" s="8" t="n">
        <v>27134839</v>
      </c>
      <c r="I1644" s="8" t="n">
        <v>27134839</v>
      </c>
      <c r="J1644" s="8" t="n">
        <v>27134839</v>
      </c>
      <c r="K1644" s="8" t="n">
        <v>27134839</v>
      </c>
      <c r="L1644" s="8" t="n">
        <v>27134839</v>
      </c>
      <c r="M1644" s="8" t="n">
        <v>27134839</v>
      </c>
      <c r="N1644" s="8" t="n">
        <v>27134839</v>
      </c>
      <c r="O1644" s="8" t="n">
        <v>27134839</v>
      </c>
    </row>
    <row r="1645">
      <c r="A1645" s="2" t="inlineStr">
        <is>
          <t>A002680</t>
        </is>
      </c>
      <c r="B1645" s="5" t="inlineStr">
        <is>
          <t>한탑</t>
        </is>
      </c>
      <c r="C1645" s="2" t="inlineStr">
        <is>
          <t>상장주식수 (보통+우선)(주)</t>
        </is>
      </c>
      <c r="D1645" s="2" t="inlineStr">
        <is>
          <t>YEARLY</t>
        </is>
      </c>
      <c r="E1645" s="8" t="n">
        <v>20800000</v>
      </c>
      <c r="F1645" s="8" t="n">
        <v>20800000</v>
      </c>
      <c r="G1645" s="8" t="n">
        <v>20800000</v>
      </c>
      <c r="H1645" s="8" t="n">
        <v>20800000</v>
      </c>
      <c r="I1645" s="8" t="n">
        <v>20800000</v>
      </c>
      <c r="J1645" s="8" t="n">
        <v>20800000</v>
      </c>
      <c r="K1645" s="8" t="n">
        <v>20800000</v>
      </c>
      <c r="L1645" s="8" t="n">
        <v>20800000</v>
      </c>
      <c r="M1645" s="8" t="n">
        <v>20800000</v>
      </c>
      <c r="N1645" s="8" t="n">
        <v>20800000</v>
      </c>
      <c r="O1645" s="8" t="n">
        <v>20800000</v>
      </c>
    </row>
    <row r="1646">
      <c r="A1646" s="2" t="inlineStr">
        <is>
          <t>A046110</t>
        </is>
      </c>
      <c r="B1646" s="5" t="inlineStr">
        <is>
          <t>한일네트웍스</t>
        </is>
      </c>
      <c r="C1646" s="2" t="inlineStr">
        <is>
          <t>상장주식수 (보통+우선)(주)</t>
        </is>
      </c>
      <c r="D1646" s="2" t="inlineStr">
        <is>
          <t>YEARLY</t>
        </is>
      </c>
      <c r="E1646" s="8" t="n">
        <v>6607000</v>
      </c>
      <c r="F1646" s="8" t="n">
        <v>8589100</v>
      </c>
      <c r="G1646" s="8" t="n">
        <v>11165830</v>
      </c>
      <c r="H1646" s="8" t="n">
        <v>11165830</v>
      </c>
      <c r="I1646" s="8" t="n">
        <v>11165830</v>
      </c>
      <c r="J1646" s="8" t="n">
        <v>11165830</v>
      </c>
      <c r="K1646" s="8" t="n">
        <v>11165830</v>
      </c>
      <c r="L1646" s="8" t="n">
        <v>11954227</v>
      </c>
      <c r="M1646" s="8" t="n">
        <v>11954227</v>
      </c>
      <c r="N1646" s="8" t="n">
        <v>11954227</v>
      </c>
      <c r="O1646" s="8" t="n">
        <v>11954227</v>
      </c>
    </row>
    <row r="1647">
      <c r="A1647" s="2" t="inlineStr">
        <is>
          <t>A128660</t>
        </is>
      </c>
      <c r="B1647" s="5" t="inlineStr">
        <is>
          <t>피제이메탈</t>
        </is>
      </c>
      <c r="C1647" s="2" t="inlineStr">
        <is>
          <t>상장주식수 (보통+우선)(주)</t>
        </is>
      </c>
      <c r="D1647" s="2" t="inlineStr">
        <is>
          <t>YEARLY</t>
        </is>
      </c>
      <c r="E1647" s="9" t="n"/>
      <c r="F1647" s="9" t="n"/>
      <c r="G1647" s="9" t="n"/>
      <c r="H1647" s="9" t="n"/>
      <c r="I1647" s="9" t="n">
        <v>21722658</v>
      </c>
      <c r="J1647" s="9" t="n">
        <v>21722658</v>
      </c>
      <c r="K1647" s="9" t="n">
        <v>21722658</v>
      </c>
      <c r="L1647" s="9" t="n">
        <v>21722658</v>
      </c>
      <c r="M1647" s="9" t="n">
        <v>21969115</v>
      </c>
      <c r="N1647" s="9" t="n">
        <v>21969115</v>
      </c>
      <c r="O1647" s="9" t="n">
        <v>21969115</v>
      </c>
    </row>
    <row r="1648">
      <c r="A1648" s="2" t="inlineStr">
        <is>
          <t>A094860</t>
        </is>
      </c>
      <c r="B1648" s="5" t="inlineStr">
        <is>
          <t>코닉글로리</t>
        </is>
      </c>
      <c r="C1648" s="2" t="inlineStr">
        <is>
          <t>상장주식수 (보통+우선)(주)</t>
        </is>
      </c>
      <c r="D1648" s="2" t="inlineStr">
        <is>
          <t>YEARLY</t>
        </is>
      </c>
      <c r="E1648" s="9" t="n"/>
      <c r="F1648" s="9" t="n">
        <v>4261215</v>
      </c>
      <c r="G1648" s="9" t="n">
        <v>11220303</v>
      </c>
      <c r="H1648" s="9" t="n">
        <v>13753635</v>
      </c>
      <c r="I1648" s="9" t="n">
        <v>14553635</v>
      </c>
      <c r="J1648" s="9" t="n">
        <v>14553635</v>
      </c>
      <c r="K1648" s="9" t="n">
        <v>16590339</v>
      </c>
      <c r="L1648" s="9" t="n">
        <v>24157836</v>
      </c>
      <c r="M1648" s="9" t="n">
        <v>40174468</v>
      </c>
      <c r="N1648" s="9" t="n">
        <v>44582719</v>
      </c>
      <c r="O1648" s="9" t="n">
        <v>44593545</v>
      </c>
    </row>
    <row r="1649">
      <c r="A1649" s="2" t="inlineStr">
        <is>
          <t>A009190</t>
        </is>
      </c>
      <c r="B1649" s="5" t="inlineStr">
        <is>
          <t>대양금속</t>
        </is>
      </c>
      <c r="C1649" s="2" t="inlineStr">
        <is>
          <t>상장주식수 (보통+우선)(주)</t>
        </is>
      </c>
      <c r="D1649" s="2" t="inlineStr">
        <is>
          <t>YEARLY</t>
        </is>
      </c>
      <c r="E1649" s="9" t="n">
        <v>27282000</v>
      </c>
      <c r="F1649" s="9" t="n">
        <v>27282000</v>
      </c>
      <c r="G1649" s="9" t="n">
        <v>27282000</v>
      </c>
      <c r="H1649" s="9" t="n">
        <v>34082000</v>
      </c>
      <c r="I1649" s="9" t="n">
        <v>54082000</v>
      </c>
      <c r="J1649" s="9" t="n">
        <v>54108544</v>
      </c>
      <c r="K1649" s="9" t="n">
        <v>56050207</v>
      </c>
      <c r="L1649" s="9" t="n">
        <v>55489669</v>
      </c>
      <c r="M1649" s="9" t="n">
        <v>61589669</v>
      </c>
      <c r="N1649" s="9" t="n">
        <v>61589669</v>
      </c>
      <c r="O1649" s="9" t="n">
        <v>12317933</v>
      </c>
    </row>
    <row r="1650">
      <c r="A1650" s="2" t="inlineStr">
        <is>
          <t>A044480</t>
        </is>
      </c>
      <c r="B1650" s="5" t="inlineStr">
        <is>
          <t>유니더스</t>
        </is>
      </c>
      <c r="C1650" s="2" t="inlineStr">
        <is>
          <t>상장주식수 (보통+우선)(주)</t>
        </is>
      </c>
      <c r="D1650" s="2" t="inlineStr">
        <is>
          <t>YEARLY</t>
        </is>
      </c>
      <c r="E1650" s="9" t="n">
        <v>8600000</v>
      </c>
      <c r="F1650" s="9" t="n">
        <v>8600000</v>
      </c>
      <c r="G1650" s="9" t="n">
        <v>8600000</v>
      </c>
      <c r="H1650" s="9" t="n">
        <v>8600000</v>
      </c>
      <c r="I1650" s="9" t="n">
        <v>8600000</v>
      </c>
      <c r="J1650" s="9" t="n">
        <v>8600000</v>
      </c>
      <c r="K1650" s="9" t="n">
        <v>8600000</v>
      </c>
      <c r="L1650" s="9" t="n">
        <v>8600000</v>
      </c>
      <c r="M1650" s="9" t="n">
        <v>8600000</v>
      </c>
      <c r="N1650" s="9" t="n">
        <v>8600000</v>
      </c>
      <c r="O1650" s="9" t="n">
        <v>8600000</v>
      </c>
    </row>
    <row r="1651">
      <c r="A1651" s="2" t="inlineStr">
        <is>
          <t>A011720</t>
        </is>
      </c>
      <c r="B1651" s="5" t="inlineStr">
        <is>
          <t>현대페인트</t>
        </is>
      </c>
      <c r="C1651" s="2" t="inlineStr">
        <is>
          <t>상장주식수 (보통+우선)(주)</t>
        </is>
      </c>
      <c r="D1651" s="2" t="inlineStr">
        <is>
          <t>YEARLY</t>
        </is>
      </c>
      <c r="E1651" s="9" t="n">
        <v>2519613</v>
      </c>
      <c r="F1651" s="9" t="n">
        <v>26625591</v>
      </c>
      <c r="G1651" s="9" t="n">
        <v>29715610</v>
      </c>
      <c r="H1651" s="9" t="n">
        <v>29715610</v>
      </c>
      <c r="I1651" s="9" t="n">
        <v>30720610</v>
      </c>
      <c r="J1651" s="9" t="n">
        <v>32612655</v>
      </c>
      <c r="K1651" s="9" t="n">
        <v>34612653</v>
      </c>
      <c r="L1651" s="9" t="n">
        <v>34612653</v>
      </c>
      <c r="M1651" s="9" t="n">
        <v>25741916</v>
      </c>
      <c r="N1651" s="9" t="n">
        <v>28031436</v>
      </c>
      <c r="O1651" s="9" t="n">
        <v>28031436</v>
      </c>
    </row>
    <row r="1652">
      <c r="A1652" s="2" t="inlineStr">
        <is>
          <t>A033200</t>
        </is>
      </c>
      <c r="B1652" s="5" t="inlineStr">
        <is>
          <t>모아텍</t>
        </is>
      </c>
      <c r="C1652" s="2" t="inlineStr">
        <is>
          <t>상장주식수 (보통+우선)(주)</t>
        </is>
      </c>
      <c r="D1652" s="2" t="inlineStr">
        <is>
          <t>YEARLY</t>
        </is>
      </c>
      <c r="E1652" s="8" t="n">
        <v>9743481</v>
      </c>
      <c r="F1652" s="8" t="n">
        <v>9743481</v>
      </c>
      <c r="G1652" s="8" t="n">
        <v>10996133</v>
      </c>
      <c r="H1652" s="8" t="n">
        <v>11908488</v>
      </c>
      <c r="I1652" s="8" t="n">
        <v>12882680</v>
      </c>
      <c r="J1652" s="8" t="n">
        <v>13412980</v>
      </c>
      <c r="K1652" s="8" t="n">
        <v>14331185</v>
      </c>
      <c r="L1652" s="8" t="n">
        <v>14331185</v>
      </c>
      <c r="M1652" s="8" t="n">
        <v>14331185</v>
      </c>
      <c r="N1652" s="8" t="n">
        <v>14331185</v>
      </c>
      <c r="O1652" s="8" t="n">
        <v>14331185</v>
      </c>
    </row>
    <row r="1653">
      <c r="A1653" s="2" t="inlineStr">
        <is>
          <t>A069330</t>
        </is>
      </c>
      <c r="B1653" s="5" t="inlineStr">
        <is>
          <t>유아이디</t>
        </is>
      </c>
      <c r="C1653" s="2" t="inlineStr">
        <is>
          <t>상장주식수 (보통+우선)(주)</t>
        </is>
      </c>
      <c r="D1653" s="2" t="inlineStr">
        <is>
          <t>YEARLY</t>
        </is>
      </c>
      <c r="E1653" s="8" t="n">
        <v>4860000</v>
      </c>
      <c r="F1653" s="8" t="n">
        <v>4860000</v>
      </c>
      <c r="G1653" s="8" t="n">
        <v>4860000</v>
      </c>
      <c r="H1653" s="8" t="n">
        <v>4860000</v>
      </c>
      <c r="I1653" s="8" t="n">
        <v>11887792</v>
      </c>
      <c r="J1653" s="8" t="n">
        <v>11887792</v>
      </c>
      <c r="K1653" s="8" t="n">
        <v>11887792</v>
      </c>
      <c r="L1653" s="8" t="n">
        <v>11887792</v>
      </c>
      <c r="M1653" s="8" t="n">
        <v>11887792</v>
      </c>
      <c r="N1653" s="8" t="n">
        <v>11887792</v>
      </c>
      <c r="O1653" s="8" t="n">
        <v>11887792</v>
      </c>
    </row>
    <row r="1654">
      <c r="A1654" s="2" t="inlineStr">
        <is>
          <t>A059120</t>
        </is>
      </c>
      <c r="B1654" s="5" t="inlineStr">
        <is>
          <t>아진엑스텍</t>
        </is>
      </c>
      <c r="C1654" s="2" t="inlineStr">
        <is>
          <t>상장주식수 (보통+우선)(주)</t>
        </is>
      </c>
      <c r="D1654" s="2" t="inlineStr">
        <is>
          <t>YEARLY</t>
        </is>
      </c>
      <c r="E1654" s="8" t="n"/>
      <c r="F1654" s="8" t="n"/>
      <c r="G1654" s="8" t="n"/>
      <c r="H1654" s="8" t="n"/>
      <c r="I1654" s="8" t="n"/>
      <c r="J1654" s="8" t="n"/>
      <c r="K1654" s="8" t="n"/>
      <c r="L1654" s="8" t="n">
        <v>4600000</v>
      </c>
      <c r="M1654" s="8" t="n">
        <v>5630000</v>
      </c>
      <c r="N1654" s="8" t="n">
        <v>5630000</v>
      </c>
      <c r="O1654" s="8" t="n">
        <v>5630000</v>
      </c>
    </row>
    <row r="1655">
      <c r="A1655" s="2" t="inlineStr">
        <is>
          <t>A002220</t>
        </is>
      </c>
      <c r="B1655" s="5" t="inlineStr">
        <is>
          <t>한일철강</t>
        </is>
      </c>
      <c r="C1655" s="2" t="inlineStr">
        <is>
          <t>상장주식수 (보통+우선)(주)</t>
        </is>
      </c>
      <c r="D1655" s="2" t="inlineStr">
        <is>
          <t>YEARLY</t>
        </is>
      </c>
      <c r="E1655" s="8" t="n">
        <v>2040000</v>
      </c>
      <c r="F1655" s="8" t="n">
        <v>2040000</v>
      </c>
      <c r="G1655" s="8" t="n">
        <v>2040000</v>
      </c>
      <c r="H1655" s="8" t="n">
        <v>2040000</v>
      </c>
      <c r="I1655" s="8" t="n">
        <v>2040000</v>
      </c>
      <c r="J1655" s="8" t="n">
        <v>2040000</v>
      </c>
      <c r="K1655" s="8" t="n">
        <v>2040000</v>
      </c>
      <c r="L1655" s="8" t="n">
        <v>2040000</v>
      </c>
      <c r="M1655" s="8" t="n">
        <v>2040000</v>
      </c>
      <c r="N1655" s="8" t="n">
        <v>2040000</v>
      </c>
      <c r="O1655" s="8" t="n">
        <v>2040000</v>
      </c>
    </row>
    <row r="1656">
      <c r="A1656" s="2" t="inlineStr">
        <is>
          <t>A187270</t>
        </is>
      </c>
      <c r="B1656" s="5" t="inlineStr">
        <is>
          <t>신화콘텍</t>
        </is>
      </c>
      <c r="C1656" s="2" t="inlineStr">
        <is>
          <t>상장주식수 (보통+우선)(주)</t>
        </is>
      </c>
      <c r="D1656" s="2" t="inlineStr">
        <is>
          <t>YEARLY</t>
        </is>
      </c>
      <c r="E1656" s="8" t="n"/>
      <c r="F1656" s="8" t="n"/>
      <c r="G1656" s="8" t="n"/>
      <c r="H1656" s="8" t="n"/>
      <c r="I1656" s="8" t="n"/>
      <c r="J1656" s="8" t="n"/>
      <c r="K1656" s="8" t="n"/>
      <c r="L1656" s="8" t="n"/>
      <c r="M1656" s="8" t="n">
        <v>7469661</v>
      </c>
      <c r="N1656" s="8" t="n">
        <v>7469661</v>
      </c>
      <c r="O1656" s="8" t="n">
        <v>7469661</v>
      </c>
    </row>
    <row r="1657">
      <c r="A1657" s="2" t="inlineStr">
        <is>
          <t>A071090</t>
        </is>
      </c>
      <c r="B1657" s="5" t="inlineStr">
        <is>
          <t>하이스틸</t>
        </is>
      </c>
      <c r="C1657" s="2" t="inlineStr">
        <is>
          <t>상장주식수 (보통+우선)(주)</t>
        </is>
      </c>
      <c r="D1657" s="2" t="inlineStr">
        <is>
          <t>YEARLY</t>
        </is>
      </c>
      <c r="E1657" s="9" t="n">
        <v>1359944</v>
      </c>
      <c r="F1657" s="9" t="n">
        <v>1359944</v>
      </c>
      <c r="G1657" s="9" t="n">
        <v>1359944</v>
      </c>
      <c r="H1657" s="9" t="n">
        <v>1359944</v>
      </c>
      <c r="I1657" s="9" t="n">
        <v>1359944</v>
      </c>
      <c r="J1657" s="9" t="n">
        <v>1359944</v>
      </c>
      <c r="K1657" s="9" t="n">
        <v>1999944</v>
      </c>
      <c r="L1657" s="9" t="n">
        <v>1999944</v>
      </c>
      <c r="M1657" s="9" t="n">
        <v>1999944</v>
      </c>
      <c r="N1657" s="9" t="n">
        <v>1999944</v>
      </c>
      <c r="O1657" s="9" t="n">
        <v>1999944</v>
      </c>
    </row>
    <row r="1658">
      <c r="A1658" s="2" t="inlineStr">
        <is>
          <t>A115440</t>
        </is>
      </c>
      <c r="B1658" s="5" t="inlineStr">
        <is>
          <t>우리넷</t>
        </is>
      </c>
      <c r="C1658" s="2" t="inlineStr">
        <is>
          <t>상장주식수 (보통+우선)(주)</t>
        </is>
      </c>
      <c r="D1658" s="2" t="inlineStr">
        <is>
          <t>YEARLY</t>
        </is>
      </c>
      <c r="E1658" s="9" t="n"/>
      <c r="F1658" s="9" t="n"/>
      <c r="G1658" s="9" t="n"/>
      <c r="H1658" s="9" t="n"/>
      <c r="I1658" s="9" t="n">
        <v>6100000</v>
      </c>
      <c r="J1658" s="9" t="n">
        <v>6160000</v>
      </c>
      <c r="K1658" s="9" t="n">
        <v>6365710</v>
      </c>
      <c r="L1658" s="9" t="n">
        <v>6365710</v>
      </c>
      <c r="M1658" s="9" t="n">
        <v>6365710</v>
      </c>
      <c r="N1658" s="9" t="n">
        <v>6365710</v>
      </c>
      <c r="O1658" s="9" t="n">
        <v>6365710</v>
      </c>
    </row>
    <row r="1659">
      <c r="A1659" s="2" t="inlineStr">
        <is>
          <t>A052600</t>
        </is>
      </c>
      <c r="B1659" s="5" t="inlineStr">
        <is>
          <t>한네트</t>
        </is>
      </c>
      <c r="C1659" s="2" t="inlineStr">
        <is>
          <t>상장주식수 (보통+우선)(주)</t>
        </is>
      </c>
      <c r="D1659" s="2" t="inlineStr">
        <is>
          <t>YEARLY</t>
        </is>
      </c>
      <c r="E1659" s="9" t="n">
        <v>11513700</v>
      </c>
      <c r="F1659" s="9" t="n">
        <v>11563700</v>
      </c>
      <c r="G1659" s="9" t="n">
        <v>11563700</v>
      </c>
      <c r="H1659" s="9" t="n">
        <v>11563700</v>
      </c>
      <c r="I1659" s="9" t="n">
        <v>11563700</v>
      </c>
      <c r="J1659" s="9" t="n">
        <v>11563700</v>
      </c>
      <c r="K1659" s="9" t="n">
        <v>11563700</v>
      </c>
      <c r="L1659" s="9" t="n">
        <v>11563700</v>
      </c>
      <c r="M1659" s="9" t="n">
        <v>11563700</v>
      </c>
      <c r="N1659" s="9" t="n">
        <v>11563700</v>
      </c>
      <c r="O1659" s="9" t="n">
        <v>11563700</v>
      </c>
    </row>
    <row r="1660">
      <c r="A1660" s="2" t="inlineStr">
        <is>
          <t>A101140</t>
        </is>
      </c>
      <c r="B1660" s="5" t="inlineStr">
        <is>
          <t>아티스</t>
        </is>
      </c>
      <c r="C1660" s="2" t="inlineStr">
        <is>
          <t>상장주식수 (보통+우선)(주)</t>
        </is>
      </c>
      <c r="D1660" s="2" t="inlineStr">
        <is>
          <t>YEARLY</t>
        </is>
      </c>
      <c r="E1660" s="9" t="n"/>
      <c r="F1660" s="9" t="n"/>
      <c r="G1660" s="9" t="n">
        <v>38000000</v>
      </c>
      <c r="H1660" s="9" t="n">
        <v>40788000</v>
      </c>
      <c r="I1660" s="9" t="n">
        <v>40788000</v>
      </c>
      <c r="J1660" s="9" t="n">
        <v>49313454</v>
      </c>
      <c r="K1660" s="9" t="n">
        <v>11226327</v>
      </c>
      <c r="L1660" s="9" t="n">
        <v>11226327</v>
      </c>
      <c r="M1660" s="9" t="n">
        <v>13486068</v>
      </c>
      <c r="N1660" s="9" t="n">
        <v>20027281</v>
      </c>
      <c r="O1660" s="9" t="n">
        <v>20027281</v>
      </c>
    </row>
    <row r="1661">
      <c r="A1661" s="2" t="inlineStr">
        <is>
          <t>A044780</t>
        </is>
      </c>
      <c r="B1661" s="5" t="inlineStr">
        <is>
          <t>에이치케이</t>
        </is>
      </c>
      <c r="C1661" s="2" t="inlineStr">
        <is>
          <t>상장주식수 (보통+우선)(주)</t>
        </is>
      </c>
      <c r="D1661" s="2" t="inlineStr">
        <is>
          <t>YEARLY</t>
        </is>
      </c>
      <c r="E1661" s="9" t="n">
        <v>16888094</v>
      </c>
      <c r="F1661" s="9" t="n">
        <v>17476940</v>
      </c>
      <c r="G1661" s="9" t="n">
        <v>18025787</v>
      </c>
      <c r="H1661" s="9" t="n">
        <v>18025787</v>
      </c>
      <c r="I1661" s="9" t="n">
        <v>18025787</v>
      </c>
      <c r="J1661" s="9" t="n">
        <v>18025787</v>
      </c>
      <c r="K1661" s="9" t="n">
        <v>18135787</v>
      </c>
      <c r="L1661" s="9" t="n">
        <v>18210787</v>
      </c>
      <c r="M1661" s="9" t="n">
        <v>18405787</v>
      </c>
      <c r="N1661" s="9" t="n">
        <v>18405787</v>
      </c>
      <c r="O1661" s="9" t="n">
        <v>18405787</v>
      </c>
    </row>
    <row r="1662">
      <c r="A1662" s="2" t="inlineStr">
        <is>
          <t>A025950</t>
        </is>
      </c>
      <c r="B1662" s="5" t="inlineStr">
        <is>
          <t>동신건설</t>
        </is>
      </c>
      <c r="C1662" s="2" t="inlineStr">
        <is>
          <t>상장주식수 (보통+우선)(주)</t>
        </is>
      </c>
      <c r="D1662" s="2" t="inlineStr">
        <is>
          <t>YEARLY</t>
        </is>
      </c>
      <c r="E1662" s="8" t="n">
        <v>8400000</v>
      </c>
      <c r="F1662" s="8" t="n">
        <v>8400000</v>
      </c>
      <c r="G1662" s="8" t="n">
        <v>8400000</v>
      </c>
      <c r="H1662" s="8" t="n">
        <v>8400000</v>
      </c>
      <c r="I1662" s="8" t="n">
        <v>8400000</v>
      </c>
      <c r="J1662" s="8" t="n">
        <v>8400000</v>
      </c>
      <c r="K1662" s="8" t="n">
        <v>8400000</v>
      </c>
      <c r="L1662" s="8" t="n">
        <v>8400000</v>
      </c>
      <c r="M1662" s="8" t="n">
        <v>8400000</v>
      </c>
      <c r="N1662" s="8" t="n">
        <v>8400000</v>
      </c>
      <c r="O1662" s="8" t="n">
        <v>8400000</v>
      </c>
    </row>
    <row r="1663">
      <c r="A1663" s="2" t="inlineStr">
        <is>
          <t>A028040</t>
        </is>
      </c>
      <c r="B1663" s="5" t="inlineStr">
        <is>
          <t>파캔OPC</t>
        </is>
      </c>
      <c r="C1663" s="2" t="inlineStr">
        <is>
          <t>상장주식수 (보통+우선)(주)</t>
        </is>
      </c>
      <c r="D1663" s="2" t="inlineStr">
        <is>
          <t>YEARLY</t>
        </is>
      </c>
      <c r="E1663" s="8" t="n">
        <v>35621293</v>
      </c>
      <c r="F1663" s="8" t="n">
        <v>36896803</v>
      </c>
      <c r="G1663" s="8" t="n">
        <v>3689680</v>
      </c>
      <c r="H1663" s="8" t="n">
        <v>4340000</v>
      </c>
      <c r="I1663" s="8" t="n">
        <v>6321051</v>
      </c>
      <c r="J1663" s="8" t="n">
        <v>7916539</v>
      </c>
      <c r="K1663" s="8" t="n">
        <v>7916539</v>
      </c>
      <c r="L1663" s="8" t="n">
        <v>9895692</v>
      </c>
      <c r="M1663" s="8" t="n">
        <v>37400798</v>
      </c>
      <c r="N1663" s="8" t="n">
        <v>12740266</v>
      </c>
      <c r="O1663" s="8" t="n">
        <v>15691196</v>
      </c>
    </row>
    <row r="1664">
      <c r="A1664" s="2" t="inlineStr">
        <is>
          <t>A093640</t>
        </is>
      </c>
      <c r="B1664" s="5" t="inlineStr">
        <is>
          <t>다믈멀티미디어</t>
        </is>
      </c>
      <c r="C1664" s="2" t="inlineStr">
        <is>
          <t>상장주식수 (보통+우선)(주)</t>
        </is>
      </c>
      <c r="D1664" s="2" t="inlineStr">
        <is>
          <t>YEARLY</t>
        </is>
      </c>
      <c r="E1664" s="8" t="n"/>
      <c r="F1664" s="8" t="n">
        <v>6134305</v>
      </c>
      <c r="G1664" s="8" t="n">
        <v>6134305</v>
      </c>
      <c r="H1664" s="8" t="n">
        <v>6134305</v>
      </c>
      <c r="I1664" s="8" t="n">
        <v>6134305</v>
      </c>
      <c r="J1664" s="8" t="n">
        <v>6134305</v>
      </c>
      <c r="K1664" s="8" t="n">
        <v>6244976</v>
      </c>
      <c r="L1664" s="8" t="n">
        <v>6325726</v>
      </c>
      <c r="M1664" s="8" t="n">
        <v>6420676</v>
      </c>
      <c r="N1664" s="8" t="n">
        <v>6420676</v>
      </c>
      <c r="O1664" s="8" t="n">
        <v>6420676</v>
      </c>
    </row>
    <row r="1665">
      <c r="A1665" s="2" t="inlineStr">
        <is>
          <t>A000440</t>
        </is>
      </c>
      <c r="B1665" s="5" t="inlineStr">
        <is>
          <t>중앙에너비스</t>
        </is>
      </c>
      <c r="C1665" s="2" t="inlineStr">
        <is>
          <t>상장주식수 (보통+우선)(주)</t>
        </is>
      </c>
      <c r="D1665" s="2" t="inlineStr">
        <is>
          <t>YEARLY</t>
        </is>
      </c>
      <c r="E1665" s="8" t="n">
        <v>438000</v>
      </c>
      <c r="F1665" s="8" t="n">
        <v>622713</v>
      </c>
      <c r="G1665" s="8" t="n">
        <v>622713</v>
      </c>
      <c r="H1665" s="8" t="n">
        <v>622713</v>
      </c>
      <c r="I1665" s="8" t="n">
        <v>622713</v>
      </c>
      <c r="J1665" s="8" t="n">
        <v>1245426</v>
      </c>
      <c r="K1665" s="8" t="n">
        <v>1245426</v>
      </c>
      <c r="L1665" s="8" t="n">
        <v>1245426</v>
      </c>
      <c r="M1665" s="8" t="n">
        <v>1245426</v>
      </c>
      <c r="N1665" s="8" t="n">
        <v>1245426</v>
      </c>
      <c r="O1665" s="8" t="n">
        <v>1245426</v>
      </c>
    </row>
    <row r="1666">
      <c r="A1666" s="2" t="inlineStr">
        <is>
          <t>A071280</t>
        </is>
      </c>
      <c r="B1666" s="5" t="inlineStr">
        <is>
          <t>로체시스템즈</t>
        </is>
      </c>
      <c r="C1666" s="2" t="inlineStr">
        <is>
          <t>상장주식수 (보통+우선)(주)</t>
        </is>
      </c>
      <c r="D1666" s="2" t="inlineStr">
        <is>
          <t>YEARLY</t>
        </is>
      </c>
      <c r="E1666" s="8" t="n">
        <v>4440000</v>
      </c>
      <c r="F1666" s="8" t="n">
        <v>4440000</v>
      </c>
      <c r="G1666" s="8" t="n">
        <v>8000000</v>
      </c>
      <c r="H1666" s="8" t="n">
        <v>8000000</v>
      </c>
      <c r="I1666" s="8" t="n">
        <v>8000000</v>
      </c>
      <c r="J1666" s="8" t="n">
        <v>8000000</v>
      </c>
      <c r="K1666" s="8" t="n">
        <v>8000000</v>
      </c>
      <c r="L1666" s="8" t="n">
        <v>8224402</v>
      </c>
      <c r="M1666" s="8" t="n">
        <v>8224402</v>
      </c>
      <c r="N1666" s="8" t="n">
        <v>8224402</v>
      </c>
      <c r="O1666" s="8" t="n">
        <v>8224402</v>
      </c>
    </row>
    <row r="1667">
      <c r="A1667" s="2" t="inlineStr">
        <is>
          <t>A044180</t>
        </is>
      </c>
      <c r="B1667" s="5" t="inlineStr">
        <is>
          <t>KD건설</t>
        </is>
      </c>
      <c r="C1667" s="2" t="inlineStr">
        <is>
          <t>상장주식수 (보통+우선)(주)</t>
        </is>
      </c>
      <c r="D1667" s="2" t="inlineStr">
        <is>
          <t>YEARLY</t>
        </is>
      </c>
      <c r="E1667" s="9" t="n">
        <v>10200000</v>
      </c>
      <c r="F1667" s="9" t="n">
        <v>11013270</v>
      </c>
      <c r="G1667" s="9" t="n">
        <v>19727350</v>
      </c>
      <c r="H1667" s="9" t="n">
        <v>35264447</v>
      </c>
      <c r="I1667" s="9" t="n">
        <v>39800000</v>
      </c>
      <c r="J1667" s="9" t="n">
        <v>53736915</v>
      </c>
      <c r="K1667" s="9" t="n">
        <v>88095042</v>
      </c>
      <c r="L1667" s="9" t="n">
        <v>35768667</v>
      </c>
      <c r="M1667" s="9" t="n">
        <v>135767667</v>
      </c>
      <c r="N1667" s="9" t="n">
        <v>152486194</v>
      </c>
      <c r="O1667" s="9" t="n">
        <v>152486194</v>
      </c>
    </row>
    <row r="1668">
      <c r="A1668" s="2" t="inlineStr">
        <is>
          <t>A037230</t>
        </is>
      </c>
      <c r="B1668" s="5" t="inlineStr">
        <is>
          <t>한국팩키지</t>
        </is>
      </c>
      <c r="C1668" s="2" t="inlineStr">
        <is>
          <t>상장주식수 (보통+우선)(주)</t>
        </is>
      </c>
      <c r="D1668" s="2" t="inlineStr">
        <is>
          <t>YEARLY</t>
        </is>
      </c>
      <c r="E1668" s="9" t="n">
        <v>2500000</v>
      </c>
      <c r="F1668" s="9" t="n">
        <v>25000000</v>
      </c>
      <c r="G1668" s="9" t="n">
        <v>25000000</v>
      </c>
      <c r="H1668" s="9" t="n">
        <v>25000000</v>
      </c>
      <c r="I1668" s="9" t="n">
        <v>25000000</v>
      </c>
      <c r="J1668" s="9" t="n">
        <v>25000000</v>
      </c>
      <c r="K1668" s="9" t="n">
        <v>25000000</v>
      </c>
      <c r="L1668" s="9" t="n">
        <v>25000000</v>
      </c>
      <c r="M1668" s="9" t="n">
        <v>25000000</v>
      </c>
      <c r="N1668" s="9" t="n">
        <v>25000000</v>
      </c>
      <c r="O1668" s="9" t="n">
        <v>25000000</v>
      </c>
    </row>
    <row r="1669">
      <c r="A1669" s="2" t="inlineStr">
        <is>
          <t>A098660</t>
        </is>
      </c>
      <c r="B1669" s="5" t="inlineStr">
        <is>
          <t>에스티오</t>
        </is>
      </c>
      <c r="C1669" s="2" t="inlineStr">
        <is>
          <t>상장주식수 (보통+우선)(주)</t>
        </is>
      </c>
      <c r="D1669" s="2" t="inlineStr">
        <is>
          <t>YEARLY</t>
        </is>
      </c>
      <c r="E1669" s="9" t="n"/>
      <c r="F1669" s="9" t="n"/>
      <c r="G1669" s="9" t="n"/>
      <c r="H1669" s="9" t="n">
        <v>5198801</v>
      </c>
      <c r="I1669" s="9" t="n">
        <v>5450004</v>
      </c>
      <c r="J1669" s="9" t="n">
        <v>5704365</v>
      </c>
      <c r="K1669" s="9" t="n">
        <v>5704365</v>
      </c>
      <c r="L1669" s="9" t="n">
        <v>5704365</v>
      </c>
      <c r="M1669" s="9" t="n">
        <v>8375026</v>
      </c>
      <c r="N1669" s="9" t="n">
        <v>8375026</v>
      </c>
      <c r="O1669" s="9" t="n">
        <v>8375026</v>
      </c>
    </row>
    <row r="1670">
      <c r="A1670" s="2" t="inlineStr">
        <is>
          <t>A036480</t>
        </is>
      </c>
      <c r="B1670" s="5" t="inlineStr">
        <is>
          <t>대성미생물</t>
        </is>
      </c>
      <c r="C1670" s="2" t="inlineStr">
        <is>
          <t>상장주식수 (보통+우선)(주)</t>
        </is>
      </c>
      <c r="D1670" s="2" t="inlineStr">
        <is>
          <t>YEARLY</t>
        </is>
      </c>
      <c r="E1670" s="9" t="n">
        <v>380000</v>
      </c>
      <c r="F1670" s="9" t="n">
        <v>380000</v>
      </c>
      <c r="G1670" s="9" t="n">
        <v>380000</v>
      </c>
      <c r="H1670" s="9" t="n">
        <v>380000</v>
      </c>
      <c r="I1670" s="9" t="n">
        <v>380000</v>
      </c>
      <c r="J1670" s="9" t="n">
        <v>380000</v>
      </c>
      <c r="K1670" s="9" t="n">
        <v>380000</v>
      </c>
      <c r="L1670" s="9" t="n">
        <v>380000</v>
      </c>
      <c r="M1670" s="9" t="n">
        <v>380000</v>
      </c>
      <c r="N1670" s="9" t="n">
        <v>380000</v>
      </c>
      <c r="O1670" s="9" t="n">
        <v>380000</v>
      </c>
    </row>
    <row r="1671">
      <c r="A1671" s="2" t="inlineStr">
        <is>
          <t>A009620</t>
        </is>
      </c>
      <c r="B1671" s="5" t="inlineStr">
        <is>
          <t>삼보산업</t>
        </is>
      </c>
      <c r="C1671" s="2" t="inlineStr">
        <is>
          <t>상장주식수 (보통+우선)(주)</t>
        </is>
      </c>
      <c r="D1671" s="2" t="inlineStr">
        <is>
          <t>YEARLY</t>
        </is>
      </c>
      <c r="E1671" s="9" t="n">
        <v>1400000</v>
      </c>
      <c r="F1671" s="9" t="n">
        <v>1400000</v>
      </c>
      <c r="G1671" s="9" t="n">
        <v>1400000</v>
      </c>
      <c r="H1671" s="9" t="n">
        <v>1400000</v>
      </c>
      <c r="I1671" s="9" t="n">
        <v>1400000</v>
      </c>
      <c r="J1671" s="9" t="n">
        <v>1400000</v>
      </c>
      <c r="K1671" s="9" t="n">
        <v>1400000</v>
      </c>
      <c r="L1671" s="9" t="n">
        <v>1400000</v>
      </c>
      <c r="M1671" s="9" t="n">
        <v>1400000</v>
      </c>
      <c r="N1671" s="9" t="n">
        <v>1400000</v>
      </c>
      <c r="O1671" s="9" t="n">
        <v>1400000</v>
      </c>
    </row>
    <row r="1672">
      <c r="A1672" s="2" t="inlineStr">
        <is>
          <t>A072950</t>
        </is>
      </c>
      <c r="B1672" s="5" t="inlineStr">
        <is>
          <t>빛샘전자</t>
        </is>
      </c>
      <c r="C1672" s="2" t="inlineStr">
        <is>
          <t>상장주식수 (보통+우선)(주)</t>
        </is>
      </c>
      <c r="D1672" s="2" t="inlineStr">
        <is>
          <t>YEARLY</t>
        </is>
      </c>
      <c r="E1672" s="8" t="n"/>
      <c r="F1672" s="8" t="n"/>
      <c r="G1672" s="8" t="n"/>
      <c r="H1672" s="8" t="n"/>
      <c r="I1672" s="8" t="n"/>
      <c r="J1672" s="8" t="n"/>
      <c r="K1672" s="8" t="n">
        <v>5000000</v>
      </c>
      <c r="L1672" s="8" t="n">
        <v>5000000</v>
      </c>
      <c r="M1672" s="8" t="n">
        <v>6000000</v>
      </c>
      <c r="N1672" s="8" t="n">
        <v>6000000</v>
      </c>
      <c r="O1672" s="8" t="n">
        <v>6000000</v>
      </c>
    </row>
    <row r="1673">
      <c r="A1673" s="2" t="inlineStr">
        <is>
          <t>A083640</t>
        </is>
      </c>
      <c r="B1673" s="5" t="inlineStr">
        <is>
          <t>인콘</t>
        </is>
      </c>
      <c r="C1673" s="2" t="inlineStr">
        <is>
          <t>상장주식수 (보통+우선)(주)</t>
        </is>
      </c>
      <c r="D1673" s="2" t="inlineStr">
        <is>
          <t>YEARLY</t>
        </is>
      </c>
      <c r="E1673" s="8" t="n">
        <v>5100000</v>
      </c>
      <c r="F1673" s="8" t="n">
        <v>5100000</v>
      </c>
      <c r="G1673" s="8" t="n">
        <v>5100000</v>
      </c>
      <c r="H1673" s="8" t="n">
        <v>5100000</v>
      </c>
      <c r="I1673" s="8" t="n">
        <v>5100000</v>
      </c>
      <c r="J1673" s="8" t="n">
        <v>5100000</v>
      </c>
      <c r="K1673" s="8" t="n">
        <v>6394863</v>
      </c>
      <c r="L1673" s="8" t="n">
        <v>6394863</v>
      </c>
      <c r="M1673" s="8" t="n">
        <v>6394863</v>
      </c>
      <c r="N1673" s="8" t="n">
        <v>6394863</v>
      </c>
      <c r="O1673" s="8" t="n">
        <v>6394863</v>
      </c>
    </row>
    <row r="1674">
      <c r="A1674" s="2" t="inlineStr">
        <is>
          <t>A079810</t>
        </is>
      </c>
      <c r="B1674" s="5" t="inlineStr">
        <is>
          <t>디이엔티</t>
        </is>
      </c>
      <c r="C1674" s="2" t="inlineStr">
        <is>
          <t>상장주식수 (보통+우선)(주)</t>
        </is>
      </c>
      <c r="D1674" s="2" t="inlineStr">
        <is>
          <t>YEARLY</t>
        </is>
      </c>
      <c r="E1674" s="8" t="n">
        <v>8300000</v>
      </c>
      <c r="F1674" s="8" t="n">
        <v>8300000</v>
      </c>
      <c r="G1674" s="8" t="n">
        <v>8300000</v>
      </c>
      <c r="H1674" s="8" t="n">
        <v>8300000</v>
      </c>
      <c r="I1674" s="8" t="n">
        <v>8300000</v>
      </c>
      <c r="J1674" s="8" t="n">
        <v>8300000</v>
      </c>
      <c r="K1674" s="8" t="n">
        <v>8300000</v>
      </c>
      <c r="L1674" s="8" t="n">
        <v>8300000</v>
      </c>
      <c r="M1674" s="8" t="n">
        <v>8300000</v>
      </c>
      <c r="N1674" s="8" t="n">
        <v>8300000</v>
      </c>
      <c r="O1674" s="8" t="n">
        <v>8300000</v>
      </c>
    </row>
    <row r="1675">
      <c r="A1675" s="2" t="inlineStr">
        <is>
          <t>A060260</t>
        </is>
      </c>
      <c r="B1675" s="5" t="inlineStr">
        <is>
          <t>뉴보텍</t>
        </is>
      </c>
      <c r="C1675" s="2" t="inlineStr">
        <is>
          <t>상장주식수 (보통+우선)(주)</t>
        </is>
      </c>
      <c r="D1675" s="2" t="inlineStr">
        <is>
          <t>YEARLY</t>
        </is>
      </c>
      <c r="E1675" s="8" t="n">
        <v>11300320</v>
      </c>
      <c r="F1675" s="8" t="n">
        <v>19077081</v>
      </c>
      <c r="G1675" s="8" t="n">
        <v>19077081</v>
      </c>
      <c r="H1675" s="8" t="n">
        <v>19077081</v>
      </c>
      <c r="I1675" s="8" t="n">
        <v>19077081</v>
      </c>
      <c r="J1675" s="8" t="n">
        <v>20977081</v>
      </c>
      <c r="K1675" s="8" t="n">
        <v>22877081</v>
      </c>
      <c r="L1675" s="8" t="n">
        <v>22877081</v>
      </c>
      <c r="M1675" s="8" t="n">
        <v>24613919</v>
      </c>
      <c r="N1675" s="8" t="n">
        <v>24613919</v>
      </c>
      <c r="O1675" s="8" t="n">
        <v>24613919</v>
      </c>
    </row>
    <row r="1676">
      <c r="A1676" s="2" t="inlineStr">
        <is>
          <t>A008500</t>
        </is>
      </c>
      <c r="B1676" s="5" t="inlineStr">
        <is>
          <t>일정실업</t>
        </is>
      </c>
      <c r="C1676" s="2" t="inlineStr">
        <is>
          <t>상장주식수 (보통+우선)(주)</t>
        </is>
      </c>
      <c r="D1676" s="2" t="inlineStr">
        <is>
          <t>YEARLY</t>
        </is>
      </c>
      <c r="E1676" s="8" t="n">
        <v>1200000</v>
      </c>
      <c r="F1676" s="8" t="n">
        <v>1200000</v>
      </c>
      <c r="G1676" s="8" t="n">
        <v>1200000</v>
      </c>
      <c r="H1676" s="8" t="n">
        <v>1200000</v>
      </c>
      <c r="I1676" s="8" t="n">
        <v>1200000</v>
      </c>
      <c r="J1676" s="8" t="n">
        <v>1200000</v>
      </c>
      <c r="K1676" s="8" t="n">
        <v>1200000</v>
      </c>
      <c r="L1676" s="8" t="n">
        <v>1200000</v>
      </c>
      <c r="M1676" s="8" t="n">
        <v>1200000</v>
      </c>
      <c r="N1676" s="8" t="n">
        <v>1200000</v>
      </c>
      <c r="O1676" s="8" t="n">
        <v>1200000</v>
      </c>
    </row>
    <row r="1677">
      <c r="A1677" s="2" t="inlineStr">
        <is>
          <t>A030720</t>
        </is>
      </c>
      <c r="B1677" s="5" t="inlineStr">
        <is>
          <t>동원수산</t>
        </is>
      </c>
      <c r="C1677" s="2" t="inlineStr">
        <is>
          <t>상장주식수 (보통+우선)(주)</t>
        </is>
      </c>
      <c r="D1677" s="2" t="inlineStr">
        <is>
          <t>YEARLY</t>
        </is>
      </c>
      <c r="E1677" s="9" t="n">
        <v>2963512</v>
      </c>
      <c r="F1677" s="9" t="n">
        <v>2963512</v>
      </c>
      <c r="G1677" s="9" t="n">
        <v>2963512</v>
      </c>
      <c r="H1677" s="9" t="n">
        <v>2963512</v>
      </c>
      <c r="I1677" s="9" t="n">
        <v>3063512</v>
      </c>
      <c r="J1677" s="9" t="n">
        <v>3063512</v>
      </c>
      <c r="K1677" s="9" t="n">
        <v>3063512</v>
      </c>
      <c r="L1677" s="9" t="n">
        <v>3748702</v>
      </c>
      <c r="M1677" s="9" t="n">
        <v>4059609</v>
      </c>
      <c r="N1677" s="9" t="n">
        <v>4059609</v>
      </c>
      <c r="O1677" s="9" t="n">
        <v>4059609</v>
      </c>
    </row>
    <row r="1678">
      <c r="A1678" s="2" t="inlineStr">
        <is>
          <t>A060540</t>
        </is>
      </c>
      <c r="B1678" s="5" t="inlineStr">
        <is>
          <t>에스에이티</t>
        </is>
      </c>
      <c r="C1678" s="2" t="inlineStr">
        <is>
          <t>상장주식수 (보통+우선)(주)</t>
        </is>
      </c>
      <c r="D1678" s="2" t="inlineStr">
        <is>
          <t>YEARLY</t>
        </is>
      </c>
      <c r="E1678" s="9" t="n">
        <v>3000000</v>
      </c>
      <c r="F1678" s="9" t="n">
        <v>4603660</v>
      </c>
      <c r="G1678" s="9" t="n">
        <v>6001471</v>
      </c>
      <c r="H1678" s="9" t="n">
        <v>6396727</v>
      </c>
      <c r="I1678" s="9" t="n">
        <v>9270292</v>
      </c>
      <c r="J1678" s="9" t="n">
        <v>9270292</v>
      </c>
      <c r="K1678" s="9" t="n">
        <v>9270292</v>
      </c>
      <c r="L1678" s="9" t="n">
        <v>12322319</v>
      </c>
      <c r="M1678" s="9" t="n">
        <v>17870906</v>
      </c>
      <c r="N1678" s="9" t="n">
        <v>19566971</v>
      </c>
      <c r="O1678" s="9" t="n">
        <v>19566971</v>
      </c>
    </row>
    <row r="1679">
      <c r="A1679" s="2" t="inlineStr">
        <is>
          <t>A006110</t>
        </is>
      </c>
      <c r="B1679" s="5" t="inlineStr">
        <is>
          <t>삼아알미늄</t>
        </is>
      </c>
      <c r="C1679" s="2" t="inlineStr">
        <is>
          <t>상장주식수 (보통+우선)(주)</t>
        </is>
      </c>
      <c r="D1679" s="2" t="inlineStr">
        <is>
          <t>YEARLY</t>
        </is>
      </c>
      <c r="E1679" s="9" t="n">
        <v>689777</v>
      </c>
      <c r="F1679" s="9" t="n">
        <v>1100000</v>
      </c>
      <c r="G1679" s="9" t="n">
        <v>1100000</v>
      </c>
      <c r="H1679" s="9" t="n">
        <v>1100000</v>
      </c>
      <c r="I1679" s="9" t="n">
        <v>1100000</v>
      </c>
      <c r="J1679" s="9" t="n">
        <v>11000000</v>
      </c>
      <c r="K1679" s="9" t="n">
        <v>11000000</v>
      </c>
      <c r="L1679" s="9" t="n">
        <v>11000000</v>
      </c>
      <c r="M1679" s="9" t="n">
        <v>11000000</v>
      </c>
      <c r="N1679" s="9" t="n">
        <v>11000000</v>
      </c>
      <c r="O1679" s="9" t="n">
        <v>11000000</v>
      </c>
    </row>
    <row r="1680">
      <c r="A1680" s="2" t="inlineStr">
        <is>
          <t>A094360</t>
        </is>
      </c>
      <c r="B1680" s="5" t="inlineStr">
        <is>
          <t>칩스앤미디어</t>
        </is>
      </c>
      <c r="C1680" s="2" t="inlineStr">
        <is>
          <t>상장주식수 (보통+우선)(주)</t>
        </is>
      </c>
      <c r="D1680" s="2" t="inlineStr">
        <is>
          <t>YEARLY</t>
        </is>
      </c>
      <c r="E1680" s="9" t="n"/>
      <c r="F1680" s="9" t="n"/>
      <c r="G1680" s="9" t="n"/>
      <c r="H1680" s="9" t="n"/>
      <c r="I1680" s="9" t="n"/>
      <c r="J1680" s="9" t="n"/>
      <c r="K1680" s="9" t="n"/>
      <c r="L1680" s="9" t="n">
        <v>2728202</v>
      </c>
      <c r="M1680" s="9" t="n">
        <v>2728202</v>
      </c>
      <c r="N1680" s="9" t="n">
        <v>3444531</v>
      </c>
      <c r="O1680" s="9" t="n">
        <v>6889062</v>
      </c>
    </row>
    <row r="1681">
      <c r="A1681" s="2" t="inlineStr">
        <is>
          <t>A094970</t>
        </is>
      </c>
      <c r="B1681" s="5" t="inlineStr">
        <is>
          <t>제이엠티</t>
        </is>
      </c>
      <c r="C1681" s="2" t="inlineStr">
        <is>
          <t>상장주식수 (보통+우선)(주)</t>
        </is>
      </c>
      <c r="D1681" s="2" t="inlineStr">
        <is>
          <t>YEARLY</t>
        </is>
      </c>
      <c r="E1681" s="9" t="n"/>
      <c r="F1681" s="9" t="n">
        <v>7134000</v>
      </c>
      <c r="G1681" s="9" t="n">
        <v>16361543</v>
      </c>
      <c r="H1681" s="9" t="n">
        <v>16632231</v>
      </c>
      <c r="I1681" s="9" t="n">
        <v>16748240</v>
      </c>
      <c r="J1681" s="9" t="n">
        <v>16748240</v>
      </c>
      <c r="K1681" s="9" t="n">
        <v>16748240</v>
      </c>
      <c r="L1681" s="9" t="n">
        <v>16748240</v>
      </c>
      <c r="M1681" s="9" t="n">
        <v>16748240</v>
      </c>
      <c r="N1681" s="9" t="n">
        <v>16748240</v>
      </c>
      <c r="O1681" s="9" t="n">
        <v>16748240</v>
      </c>
    </row>
    <row r="1682">
      <c r="A1682" s="2" t="inlineStr">
        <is>
          <t>A093380</t>
        </is>
      </c>
      <c r="B1682" s="5" t="inlineStr">
        <is>
          <t>풍강</t>
        </is>
      </c>
      <c r="C1682" s="2" t="inlineStr">
        <is>
          <t>상장주식수 (보통+우선)(주)</t>
        </is>
      </c>
      <c r="D1682" s="2" t="inlineStr">
        <is>
          <t>YEARLY</t>
        </is>
      </c>
      <c r="E1682" s="8" t="n"/>
      <c r="F1682" s="8" t="n">
        <v>8600000</v>
      </c>
      <c r="G1682" s="8" t="n">
        <v>8600000</v>
      </c>
      <c r="H1682" s="8" t="n">
        <v>8600000</v>
      </c>
      <c r="I1682" s="8" t="n">
        <v>8600000</v>
      </c>
      <c r="J1682" s="8" t="n">
        <v>8600000</v>
      </c>
      <c r="K1682" s="8" t="n">
        <v>8600000</v>
      </c>
      <c r="L1682" s="8" t="n">
        <v>9879313</v>
      </c>
      <c r="M1682" s="8" t="n">
        <v>9879313</v>
      </c>
      <c r="N1682" s="8" t="n">
        <v>9879313</v>
      </c>
      <c r="O1682" s="8" t="n">
        <v>9879313</v>
      </c>
    </row>
    <row r="1683">
      <c r="A1683" s="2" t="inlineStr">
        <is>
          <t>A019180</t>
        </is>
      </c>
      <c r="B1683" s="5" t="inlineStr">
        <is>
          <t>티에이치엔</t>
        </is>
      </c>
      <c r="C1683" s="2" t="inlineStr">
        <is>
          <t>상장주식수 (보통+우선)(주)</t>
        </is>
      </c>
      <c r="D1683" s="2" t="inlineStr">
        <is>
          <t>YEARLY</t>
        </is>
      </c>
      <c r="E1683" s="8" t="n">
        <v>18000000</v>
      </c>
      <c r="F1683" s="8" t="n">
        <v>18000000</v>
      </c>
      <c r="G1683" s="8" t="n">
        <v>18000000</v>
      </c>
      <c r="H1683" s="8" t="n">
        <v>18000000</v>
      </c>
      <c r="I1683" s="8" t="n">
        <v>18000000</v>
      </c>
      <c r="J1683" s="8" t="n">
        <v>18000000</v>
      </c>
      <c r="K1683" s="8" t="n">
        <v>18000000</v>
      </c>
      <c r="L1683" s="8" t="n">
        <v>18000000</v>
      </c>
      <c r="M1683" s="8" t="n">
        <v>18000000</v>
      </c>
      <c r="N1683" s="8" t="n">
        <v>18000000</v>
      </c>
      <c r="O1683" s="8" t="n">
        <v>18000000</v>
      </c>
    </row>
    <row r="1684">
      <c r="A1684" s="2" t="inlineStr">
        <is>
          <t>A047440</t>
        </is>
      </c>
      <c r="B1684" s="5" t="inlineStr">
        <is>
          <t>레이젠</t>
        </is>
      </c>
      <c r="C1684" s="2" t="inlineStr">
        <is>
          <t>상장주식수 (보통+우선)(주)</t>
        </is>
      </c>
      <c r="D1684" s="2" t="inlineStr">
        <is>
          <t>YEARLY</t>
        </is>
      </c>
      <c r="E1684" s="8" t="n">
        <v>11031531</v>
      </c>
      <c r="F1684" s="8" t="n">
        <v>11031531</v>
      </c>
      <c r="G1684" s="8" t="n">
        <v>11031531</v>
      </c>
      <c r="H1684" s="8" t="n">
        <v>11031531</v>
      </c>
      <c r="I1684" s="8" t="n">
        <v>16605629</v>
      </c>
      <c r="J1684" s="8" t="n">
        <v>16618129</v>
      </c>
      <c r="K1684" s="8" t="n">
        <v>16618129</v>
      </c>
      <c r="L1684" s="8" t="n">
        <v>16618129</v>
      </c>
      <c r="M1684" s="8" t="n">
        <v>16618129</v>
      </c>
      <c r="N1684" s="8" t="n">
        <v>16618129</v>
      </c>
      <c r="O1684" s="8" t="n">
        <v>16618129</v>
      </c>
    </row>
    <row r="1685">
      <c r="A1685" s="2" t="inlineStr">
        <is>
          <t>A119500</t>
        </is>
      </c>
      <c r="B1685" s="5" t="inlineStr">
        <is>
          <t>포메탈</t>
        </is>
      </c>
      <c r="C1685" s="2" t="inlineStr">
        <is>
          <t>상장주식수 (보통+우선)(주)</t>
        </is>
      </c>
      <c r="D1685" s="2" t="inlineStr">
        <is>
          <t>YEARLY</t>
        </is>
      </c>
      <c r="E1685" s="8" t="n"/>
      <c r="F1685" s="8" t="n"/>
      <c r="G1685" s="8" t="n"/>
      <c r="H1685" s="8" t="n"/>
      <c r="I1685" s="8" t="n">
        <v>5987340</v>
      </c>
      <c r="J1685" s="8" t="n">
        <v>5987340</v>
      </c>
      <c r="K1685" s="8" t="n">
        <v>12024680</v>
      </c>
      <c r="L1685" s="8" t="n">
        <v>12024680</v>
      </c>
      <c r="M1685" s="8" t="n">
        <v>12024680</v>
      </c>
      <c r="N1685" s="8" t="n">
        <v>12024680</v>
      </c>
      <c r="O1685" s="8" t="n">
        <v>12024680</v>
      </c>
    </row>
    <row r="1686">
      <c r="A1686" s="2" t="inlineStr">
        <is>
          <t>A043910</t>
        </is>
      </c>
      <c r="B1686" s="5" t="inlineStr">
        <is>
          <t>자연과환경</t>
        </is>
      </c>
      <c r="C1686" s="2" t="inlineStr">
        <is>
          <t>상장주식수 (보통+우선)(주)</t>
        </is>
      </c>
      <c r="D1686" s="2" t="inlineStr">
        <is>
          <t>YEARLY</t>
        </is>
      </c>
      <c r="E1686" s="8" t="n">
        <v>5325400</v>
      </c>
      <c r="F1686" s="8" t="n">
        <v>18880663</v>
      </c>
      <c r="G1686" s="8" t="n">
        <v>28781812</v>
      </c>
      <c r="H1686" s="8" t="n">
        <v>57976979</v>
      </c>
      <c r="I1686" s="8" t="n">
        <v>59100923</v>
      </c>
      <c r="J1686" s="8" t="n">
        <v>62067902</v>
      </c>
      <c r="K1686" s="8" t="n">
        <v>87872019</v>
      </c>
      <c r="L1686" s="8" t="n">
        <v>91473573</v>
      </c>
      <c r="M1686" s="8" t="n">
        <v>11875357</v>
      </c>
      <c r="N1686" s="8" t="n">
        <v>19875357</v>
      </c>
      <c r="O1686" s="8" t="n">
        <v>19875357</v>
      </c>
    </row>
    <row r="1687">
      <c r="A1687" s="2" t="inlineStr">
        <is>
          <t>A004920</t>
        </is>
      </c>
      <c r="B1687" s="5" t="inlineStr">
        <is>
          <t>씨아이테크</t>
        </is>
      </c>
      <c r="C1687" s="2" t="inlineStr">
        <is>
          <t>상장주식수 (보통+우선)(주)</t>
        </is>
      </c>
      <c r="D1687" s="2" t="inlineStr">
        <is>
          <t>YEARLY</t>
        </is>
      </c>
      <c r="E1687" s="9" t="n">
        <v>1600000</v>
      </c>
      <c r="F1687" s="9" t="n">
        <v>1600000</v>
      </c>
      <c r="G1687" s="9" t="n">
        <v>1600000</v>
      </c>
      <c r="H1687" s="9" t="n">
        <v>1600000</v>
      </c>
      <c r="I1687" s="9" t="n">
        <v>1600000</v>
      </c>
      <c r="J1687" s="9" t="n">
        <v>1600000</v>
      </c>
      <c r="K1687" s="9" t="n">
        <v>16729900</v>
      </c>
      <c r="L1687" s="9" t="n">
        <v>18841800</v>
      </c>
      <c r="M1687" s="9" t="n">
        <v>21611800</v>
      </c>
      <c r="N1687" s="9" t="n">
        <v>36960027</v>
      </c>
      <c r="O1687" s="9" t="n">
        <v>36960027</v>
      </c>
    </row>
    <row r="1688">
      <c r="A1688" s="2" t="inlineStr">
        <is>
          <t>A080470</t>
        </is>
      </c>
      <c r="B1688" s="5" t="inlineStr">
        <is>
          <t>성창오토텍</t>
        </is>
      </c>
      <c r="C1688" s="2" t="inlineStr">
        <is>
          <t>상장주식수 (보통+우선)(주)</t>
        </is>
      </c>
      <c r="D1688" s="2" t="inlineStr">
        <is>
          <t>YEARLY</t>
        </is>
      </c>
      <c r="E1688" s="9" t="n">
        <v>5300000</v>
      </c>
      <c r="F1688" s="9" t="n">
        <v>5300000</v>
      </c>
      <c r="G1688" s="9" t="n">
        <v>5300000</v>
      </c>
      <c r="H1688" s="9" t="n">
        <v>5300000</v>
      </c>
      <c r="I1688" s="9" t="n">
        <v>5300000</v>
      </c>
      <c r="J1688" s="9" t="n">
        <v>7300000</v>
      </c>
      <c r="K1688" s="9" t="n">
        <v>7300000</v>
      </c>
      <c r="L1688" s="9" t="n">
        <v>7300000</v>
      </c>
      <c r="M1688" s="9" t="n">
        <v>7300000</v>
      </c>
      <c r="N1688" s="9" t="n">
        <v>7300000</v>
      </c>
      <c r="O1688" s="9" t="n">
        <v>7300000</v>
      </c>
    </row>
    <row r="1689">
      <c r="A1689" s="2" t="inlineStr">
        <is>
          <t>A158380</t>
        </is>
      </c>
      <c r="B1689" s="5" t="inlineStr">
        <is>
          <t>삼목강업</t>
        </is>
      </c>
      <c r="C1689" s="2" t="inlineStr">
        <is>
          <t>상장주식수 (보통+우선)(주)</t>
        </is>
      </c>
      <c r="D1689" s="2" t="inlineStr">
        <is>
          <t>YEARLY</t>
        </is>
      </c>
      <c r="E1689" s="9" t="n"/>
      <c r="F1689" s="9" t="n"/>
      <c r="G1689" s="9" t="n"/>
      <c r="H1689" s="9" t="n"/>
      <c r="I1689" s="9" t="n"/>
      <c r="J1689" s="9" t="n"/>
      <c r="K1689" s="9" t="n"/>
      <c r="L1689" s="9" t="n">
        <v>10200000</v>
      </c>
      <c r="M1689" s="9" t="n">
        <v>10200000</v>
      </c>
      <c r="N1689" s="9" t="n">
        <v>10200000</v>
      </c>
      <c r="O1689" s="9" t="n">
        <v>10200000</v>
      </c>
    </row>
    <row r="1690">
      <c r="A1690" s="2" t="inlineStr">
        <is>
          <t>A099520</t>
        </is>
      </c>
      <c r="B1690" s="5" t="inlineStr">
        <is>
          <t>ITX시큐리티</t>
        </is>
      </c>
      <c r="C1690" s="2" t="inlineStr">
        <is>
          <t>상장주식수 (보통+우선)(주)</t>
        </is>
      </c>
      <c r="D1690" s="2" t="inlineStr">
        <is>
          <t>YEARLY</t>
        </is>
      </c>
      <c r="E1690" s="9" t="n"/>
      <c r="F1690" s="9" t="n"/>
      <c r="G1690" s="9" t="n"/>
      <c r="H1690" s="9" t="n">
        <v>5733000</v>
      </c>
      <c r="I1690" s="9" t="n">
        <v>6933096</v>
      </c>
      <c r="J1690" s="9" t="n">
        <v>6933096</v>
      </c>
      <c r="K1690" s="9" t="n">
        <v>6933096</v>
      </c>
      <c r="L1690" s="9" t="n">
        <v>12618185</v>
      </c>
      <c r="M1690" s="9" t="n">
        <v>13213383</v>
      </c>
      <c r="N1690" s="9" t="n">
        <v>14113383</v>
      </c>
      <c r="O1690" s="9" t="n">
        <v>14113383</v>
      </c>
    </row>
    <row r="1691">
      <c r="A1691" s="2" t="inlineStr">
        <is>
          <t>A086670</t>
        </is>
      </c>
      <c r="B1691" s="5" t="inlineStr">
        <is>
          <t>비엠티</t>
        </is>
      </c>
      <c r="C1691" s="2" t="inlineStr">
        <is>
          <t>상장주식수 (보통+우선)(주)</t>
        </is>
      </c>
      <c r="D1691" s="2" t="inlineStr">
        <is>
          <t>YEARLY</t>
        </is>
      </c>
      <c r="E1691" s="9" t="n"/>
      <c r="F1691" s="9" t="n">
        <v>6000000</v>
      </c>
      <c r="G1691" s="9" t="n">
        <v>6000000</v>
      </c>
      <c r="H1691" s="9" t="n">
        <v>6000000</v>
      </c>
      <c r="I1691" s="9" t="n">
        <v>6300000</v>
      </c>
      <c r="J1691" s="9" t="n">
        <v>6300000</v>
      </c>
      <c r="K1691" s="9" t="n">
        <v>6300000</v>
      </c>
      <c r="L1691" s="9" t="n">
        <v>8146529</v>
      </c>
      <c r="M1691" s="9" t="n">
        <v>8146529</v>
      </c>
      <c r="N1691" s="9" t="n">
        <v>8146529</v>
      </c>
      <c r="O1691" s="9" t="n">
        <v>8146529</v>
      </c>
    </row>
    <row r="1692">
      <c r="A1692" s="2" t="inlineStr">
        <is>
          <t>A005030</t>
        </is>
      </c>
      <c r="B1692" s="5" t="inlineStr">
        <is>
          <t>부산주공</t>
        </is>
      </c>
      <c r="C1692" s="2" t="inlineStr">
        <is>
          <t>상장주식수 (보통+우선)(주)</t>
        </is>
      </c>
      <c r="D1692" s="2" t="inlineStr">
        <is>
          <t>YEARLY</t>
        </is>
      </c>
      <c r="E1692" s="8" t="n">
        <v>7200000</v>
      </c>
      <c r="F1692" s="8" t="n">
        <v>7200000</v>
      </c>
      <c r="G1692" s="8" t="n">
        <v>7200000</v>
      </c>
      <c r="H1692" s="8" t="n">
        <v>7200000</v>
      </c>
      <c r="I1692" s="8" t="n">
        <v>7200000</v>
      </c>
      <c r="J1692" s="8" t="n">
        <v>13120400</v>
      </c>
      <c r="K1692" s="8" t="n">
        <v>13120400</v>
      </c>
      <c r="L1692" s="8" t="n">
        <v>13120400</v>
      </c>
      <c r="M1692" s="8" t="n">
        <v>13120400</v>
      </c>
      <c r="N1692" s="8" t="n">
        <v>22600000</v>
      </c>
      <c r="O1692" s="8" t="n">
        <v>22600000</v>
      </c>
    </row>
    <row r="1693">
      <c r="A1693" s="2" t="inlineStr">
        <is>
          <t>A131090</t>
        </is>
      </c>
      <c r="B1693" s="5" t="inlineStr">
        <is>
          <t>시큐브</t>
        </is>
      </c>
      <c r="C1693" s="2" t="inlineStr">
        <is>
          <t>상장주식수 (보통+우선)(주)</t>
        </is>
      </c>
      <c r="D1693" s="2" t="inlineStr">
        <is>
          <t>YEARLY</t>
        </is>
      </c>
      <c r="E1693" s="8" t="n"/>
      <c r="F1693" s="8" t="n"/>
      <c r="G1693" s="8" t="n"/>
      <c r="H1693" s="8" t="n"/>
      <c r="I1693" s="8" t="n"/>
      <c r="J1693" s="8" t="n">
        <v>6200000</v>
      </c>
      <c r="K1693" s="8" t="n">
        <v>6200000</v>
      </c>
      <c r="L1693" s="8" t="n">
        <v>6200000</v>
      </c>
      <c r="M1693" s="8" t="n">
        <v>6200000</v>
      </c>
      <c r="N1693" s="8" t="n">
        <v>6200000</v>
      </c>
      <c r="O1693" s="8" t="n">
        <v>6200000</v>
      </c>
    </row>
    <row r="1694">
      <c r="A1694" s="2" t="inlineStr">
        <is>
          <t>A078590</t>
        </is>
      </c>
      <c r="B1694" s="5" t="inlineStr">
        <is>
          <t>두올산업</t>
        </is>
      </c>
      <c r="C1694" s="2" t="inlineStr">
        <is>
          <t>상장주식수 (보통+우선)(주)</t>
        </is>
      </c>
      <c r="D1694" s="2" t="inlineStr">
        <is>
          <t>YEARLY</t>
        </is>
      </c>
      <c r="E1694" s="8" t="n">
        <v>4300000</v>
      </c>
      <c r="F1694" s="8" t="n">
        <v>4300000</v>
      </c>
      <c r="G1694" s="8" t="n">
        <v>4738590</v>
      </c>
      <c r="H1694" s="8" t="n">
        <v>8947771</v>
      </c>
      <c r="I1694" s="8" t="n">
        <v>8947771</v>
      </c>
      <c r="J1694" s="8" t="n">
        <v>9522382</v>
      </c>
      <c r="K1694" s="8" t="n">
        <v>9522382</v>
      </c>
      <c r="L1694" s="8" t="n">
        <v>9522382</v>
      </c>
      <c r="M1694" s="8" t="n">
        <v>9941493</v>
      </c>
      <c r="N1694" s="8" t="n">
        <v>12875270</v>
      </c>
      <c r="O1694" s="8" t="n">
        <v>12875270</v>
      </c>
    </row>
    <row r="1695">
      <c r="A1695" s="2" t="inlineStr">
        <is>
          <t>A155650</t>
        </is>
      </c>
      <c r="B1695" s="5" t="inlineStr">
        <is>
          <t>와이엠씨</t>
        </is>
      </c>
      <c r="C1695" s="2" t="inlineStr">
        <is>
          <t>상장주식수 (보통+우선)(주)</t>
        </is>
      </c>
      <c r="D1695" s="2" t="inlineStr">
        <is>
          <t>YEARLY</t>
        </is>
      </c>
      <c r="E1695" s="8" t="n"/>
      <c r="F1695" s="8" t="n"/>
      <c r="G1695" s="8" t="n"/>
      <c r="H1695" s="8" t="n"/>
      <c r="I1695" s="8" t="n"/>
      <c r="J1695" s="8" t="n"/>
      <c r="K1695" s="8" t="n">
        <v>9731593</v>
      </c>
      <c r="L1695" s="8" t="n">
        <v>9817593</v>
      </c>
      <c r="M1695" s="8" t="n">
        <v>9865093</v>
      </c>
      <c r="N1695" s="8" t="n">
        <v>9865093</v>
      </c>
      <c r="O1695" s="8" t="n">
        <v>9865093</v>
      </c>
    </row>
    <row r="1696">
      <c r="A1696" s="2" t="inlineStr">
        <is>
          <t>A051390</t>
        </is>
      </c>
      <c r="B1696" s="5" t="inlineStr">
        <is>
          <t>YW</t>
        </is>
      </c>
      <c r="C1696" s="2" t="inlineStr">
        <is>
          <t>상장주식수 (보통+우선)(주)</t>
        </is>
      </c>
      <c r="D1696" s="2" t="inlineStr">
        <is>
          <t>YEARLY</t>
        </is>
      </c>
      <c r="E1696" s="8" t="n">
        <v>11355368</v>
      </c>
      <c r="F1696" s="8" t="n">
        <v>11355368</v>
      </c>
      <c r="G1696" s="8" t="n">
        <v>11355368</v>
      </c>
      <c r="H1696" s="8" t="n">
        <v>11355368</v>
      </c>
      <c r="I1696" s="8" t="n">
        <v>11355368</v>
      </c>
      <c r="J1696" s="8" t="n">
        <v>11355368</v>
      </c>
      <c r="K1696" s="8" t="n">
        <v>11355368</v>
      </c>
      <c r="L1696" s="8" t="n">
        <v>11355368</v>
      </c>
      <c r="M1696" s="8" t="n">
        <v>11355368</v>
      </c>
      <c r="N1696" s="8" t="n">
        <v>11355368</v>
      </c>
      <c r="O1696" s="8" t="n">
        <v>11355368</v>
      </c>
    </row>
    <row r="1697">
      <c r="A1697" s="2" t="inlineStr">
        <is>
          <t>A147830</t>
        </is>
      </c>
      <c r="B1697" s="5" t="inlineStr">
        <is>
          <t>제룡산업</t>
        </is>
      </c>
      <c r="C1697" s="2" t="inlineStr">
        <is>
          <t>상장주식수 (보통+우선)(주)</t>
        </is>
      </c>
      <c r="D1697" s="2" t="inlineStr">
        <is>
          <t>YEARLY</t>
        </is>
      </c>
      <c r="E1697" s="9" t="n"/>
      <c r="F1697" s="9" t="n"/>
      <c r="G1697" s="9" t="n"/>
      <c r="H1697" s="9" t="n"/>
      <c r="I1697" s="9" t="n"/>
      <c r="J1697" s="9" t="n"/>
      <c r="K1697" s="9" t="n">
        <v>7932320</v>
      </c>
      <c r="L1697" s="9" t="n">
        <v>7932320</v>
      </c>
      <c r="M1697" s="9" t="n">
        <v>7932320</v>
      </c>
      <c r="N1697" s="9" t="n">
        <v>7932320</v>
      </c>
      <c r="O1697" s="9" t="n">
        <v>7932320</v>
      </c>
    </row>
    <row r="1698">
      <c r="A1698" s="2" t="inlineStr">
        <is>
          <t>A027970</t>
        </is>
      </c>
      <c r="B1698" s="5" t="inlineStr">
        <is>
          <t>세하</t>
        </is>
      </c>
      <c r="C1698" s="2" t="inlineStr">
        <is>
          <t>상장주식수 (보통+우선)(주)</t>
        </is>
      </c>
      <c r="D1698" s="2" t="inlineStr">
        <is>
          <t>YEARLY</t>
        </is>
      </c>
      <c r="E1698" s="9" t="n">
        <v>19544675</v>
      </c>
      <c r="F1698" s="9" t="n">
        <v>20044675</v>
      </c>
      <c r="G1698" s="9" t="n">
        <v>20044675</v>
      </c>
      <c r="H1698" s="9" t="n">
        <v>27044675</v>
      </c>
      <c r="I1698" s="9" t="n">
        <v>33544675</v>
      </c>
      <c r="J1698" s="9" t="n">
        <v>34201705</v>
      </c>
      <c r="K1698" s="9" t="n">
        <v>43376911</v>
      </c>
      <c r="L1698" s="9" t="n">
        <v>43511730</v>
      </c>
      <c r="M1698" s="9" t="n">
        <v>63511730</v>
      </c>
      <c r="N1698" s="9" t="n">
        <v>19682220</v>
      </c>
      <c r="O1698" s="9" t="n">
        <v>19682220</v>
      </c>
    </row>
    <row r="1699">
      <c r="A1699" s="2" t="inlineStr">
        <is>
          <t>A085670</t>
        </is>
      </c>
      <c r="B1699" s="5" t="inlineStr">
        <is>
          <t>뉴프렉스</t>
        </is>
      </c>
      <c r="C1699" s="2" t="inlineStr">
        <is>
          <t>상장주식수 (보통+우선)(주)</t>
        </is>
      </c>
      <c r="D1699" s="2" t="inlineStr">
        <is>
          <t>YEARLY</t>
        </is>
      </c>
      <c r="E1699" s="9" t="n">
        <v>6000000</v>
      </c>
      <c r="F1699" s="9" t="n">
        <v>11847158</v>
      </c>
      <c r="G1699" s="9" t="n">
        <v>11847158</v>
      </c>
      <c r="H1699" s="9" t="n">
        <v>11847158</v>
      </c>
      <c r="I1699" s="9" t="n">
        <v>12127158</v>
      </c>
      <c r="J1699" s="9" t="n">
        <v>12127158</v>
      </c>
      <c r="K1699" s="9" t="n">
        <v>12127158</v>
      </c>
      <c r="L1699" s="9" t="n">
        <v>12147158</v>
      </c>
      <c r="M1699" s="9" t="n">
        <v>12147158</v>
      </c>
      <c r="N1699" s="9" t="n">
        <v>12147158</v>
      </c>
      <c r="O1699" s="9" t="n">
        <v>12147158</v>
      </c>
    </row>
    <row r="1700">
      <c r="A1700" s="2" t="inlineStr">
        <is>
          <t>A045660</t>
        </is>
      </c>
      <c r="B1700" s="5" t="inlineStr">
        <is>
          <t>에이텍</t>
        </is>
      </c>
      <c r="C1700" s="2" t="inlineStr">
        <is>
          <t>상장주식수 (보통+우선)(주)</t>
        </is>
      </c>
      <c r="D1700" s="2" t="inlineStr">
        <is>
          <t>YEARLY</t>
        </is>
      </c>
      <c r="E1700" s="9" t="n">
        <v>11440000</v>
      </c>
      <c r="F1700" s="9" t="n">
        <v>11440000</v>
      </c>
      <c r="G1700" s="9" t="n">
        <v>11440000</v>
      </c>
      <c r="H1700" s="9" t="n">
        <v>13600000</v>
      </c>
      <c r="I1700" s="9" t="n">
        <v>13600000</v>
      </c>
      <c r="J1700" s="9" t="n">
        <v>13600000</v>
      </c>
      <c r="K1700" s="9" t="n">
        <v>13600000</v>
      </c>
      <c r="L1700" s="9" t="n">
        <v>13600000</v>
      </c>
      <c r="M1700" s="9" t="n">
        <v>13600000</v>
      </c>
      <c r="N1700" s="9" t="n">
        <v>8260000</v>
      </c>
      <c r="O1700" s="9" t="n">
        <v>8260000</v>
      </c>
    </row>
    <row r="1701">
      <c r="A1701" s="2" t="inlineStr">
        <is>
          <t>A177830</t>
        </is>
      </c>
      <c r="B1701" s="5" t="inlineStr">
        <is>
          <t>파버나인</t>
        </is>
      </c>
      <c r="C1701" s="2" t="inlineStr">
        <is>
          <t>상장주식수 (보통+우선)(주)</t>
        </is>
      </c>
      <c r="D1701" s="2" t="inlineStr">
        <is>
          <t>YEARLY</t>
        </is>
      </c>
      <c r="E1701" s="9" t="n"/>
      <c r="F1701" s="9" t="n"/>
      <c r="G1701" s="9" t="n"/>
      <c r="H1701" s="9" t="n"/>
      <c r="I1701" s="9" t="n"/>
      <c r="J1701" s="9" t="n"/>
      <c r="K1701" s="9" t="n"/>
      <c r="L1701" s="9" t="n"/>
      <c r="M1701" s="9" t="n">
        <v>5355636</v>
      </c>
      <c r="N1701" s="9" t="n">
        <v>5355636</v>
      </c>
      <c r="O1701" s="9" t="n">
        <v>5355636</v>
      </c>
    </row>
    <row r="1702">
      <c r="A1702" s="2" t="inlineStr">
        <is>
          <t>A101160</t>
        </is>
      </c>
      <c r="B1702" s="5" t="inlineStr">
        <is>
          <t>월덱스</t>
        </is>
      </c>
      <c r="C1702" s="2" t="inlineStr">
        <is>
          <t>상장주식수 (보통+우선)(주)</t>
        </is>
      </c>
      <c r="D1702" s="2" t="inlineStr">
        <is>
          <t>YEARLY</t>
        </is>
      </c>
      <c r="E1702" s="8" t="n"/>
      <c r="F1702" s="8" t="n"/>
      <c r="G1702" s="8" t="n">
        <v>7000000</v>
      </c>
      <c r="H1702" s="8" t="n">
        <v>7000000</v>
      </c>
      <c r="I1702" s="8" t="n">
        <v>7000000</v>
      </c>
      <c r="J1702" s="8" t="n">
        <v>7000000</v>
      </c>
      <c r="K1702" s="8" t="n">
        <v>7000000</v>
      </c>
      <c r="L1702" s="8" t="n">
        <v>7000000</v>
      </c>
      <c r="M1702" s="8" t="n">
        <v>13500000</v>
      </c>
      <c r="N1702" s="8" t="n">
        <v>13500000</v>
      </c>
      <c r="O1702" s="8" t="n">
        <v>13500000</v>
      </c>
    </row>
    <row r="1703">
      <c r="A1703" s="2" t="inlineStr">
        <is>
          <t>A046310</t>
        </is>
      </c>
      <c r="B1703" s="5" t="inlineStr">
        <is>
          <t>백금T&amp;A</t>
        </is>
      </c>
      <c r="C1703" s="2" t="inlineStr">
        <is>
          <t>상장주식수 (보통+우선)(주)</t>
        </is>
      </c>
      <c r="D1703" s="2" t="inlineStr">
        <is>
          <t>YEARLY</t>
        </is>
      </c>
      <c r="E1703" s="8" t="n">
        <v>6940000</v>
      </c>
      <c r="F1703" s="8" t="n">
        <v>6940000</v>
      </c>
      <c r="G1703" s="8" t="n">
        <v>6940000</v>
      </c>
      <c r="H1703" s="8" t="n">
        <v>6940000</v>
      </c>
      <c r="I1703" s="8" t="n">
        <v>6940000</v>
      </c>
      <c r="J1703" s="8" t="n">
        <v>6940000</v>
      </c>
      <c r="K1703" s="8" t="n">
        <v>6940000</v>
      </c>
      <c r="L1703" s="8" t="n">
        <v>6940000</v>
      </c>
      <c r="M1703" s="8" t="n">
        <v>11451000</v>
      </c>
      <c r="N1703" s="8" t="n">
        <v>11451000</v>
      </c>
      <c r="O1703" s="8" t="n">
        <v>11451000</v>
      </c>
    </row>
    <row r="1704">
      <c r="A1704" s="2" t="inlineStr">
        <is>
          <t>A011390</t>
        </is>
      </c>
      <c r="B1704" s="5" t="inlineStr">
        <is>
          <t>부산산업</t>
        </is>
      </c>
      <c r="C1704" s="2" t="inlineStr">
        <is>
          <t>상장주식수 (보통+우선)(주)</t>
        </is>
      </c>
      <c r="D1704" s="2" t="inlineStr">
        <is>
          <t>YEARLY</t>
        </is>
      </c>
      <c r="E1704" s="8" t="n">
        <v>1056000</v>
      </c>
      <c r="F1704" s="8" t="n">
        <v>1056000</v>
      </c>
      <c r="G1704" s="8" t="n">
        <v>1056000</v>
      </c>
      <c r="H1704" s="8" t="n">
        <v>1056000</v>
      </c>
      <c r="I1704" s="8" t="n">
        <v>1056000</v>
      </c>
      <c r="J1704" s="8" t="n">
        <v>1056000</v>
      </c>
      <c r="K1704" s="8" t="n">
        <v>1056000</v>
      </c>
      <c r="L1704" s="8" t="n">
        <v>1056000</v>
      </c>
      <c r="M1704" s="8" t="n">
        <v>1056000</v>
      </c>
      <c r="N1704" s="8" t="n">
        <v>1056000</v>
      </c>
      <c r="O1704" s="8" t="n">
        <v>1056000</v>
      </c>
    </row>
    <row r="1705">
      <c r="A1705" s="2" t="inlineStr">
        <is>
          <t>A094940</t>
        </is>
      </c>
      <c r="B1705" s="5" t="inlineStr">
        <is>
          <t>푸른기술</t>
        </is>
      </c>
      <c r="C1705" s="2" t="inlineStr">
        <is>
          <t>상장주식수 (보통+우선)(주)</t>
        </is>
      </c>
      <c r="D1705" s="2" t="inlineStr">
        <is>
          <t>YEARLY</t>
        </is>
      </c>
      <c r="E1705" s="8" t="n"/>
      <c r="F1705" s="8" t="n">
        <v>4020495</v>
      </c>
      <c r="G1705" s="8" t="n">
        <v>4085915</v>
      </c>
      <c r="H1705" s="8" t="n">
        <v>4085915</v>
      </c>
      <c r="I1705" s="8" t="n">
        <v>4085915</v>
      </c>
      <c r="J1705" s="8" t="n">
        <v>4085915</v>
      </c>
      <c r="K1705" s="8" t="n">
        <v>4085915</v>
      </c>
      <c r="L1705" s="8" t="n">
        <v>4085915</v>
      </c>
      <c r="M1705" s="8" t="n">
        <v>4085915</v>
      </c>
      <c r="N1705" s="8" t="n">
        <v>4085915</v>
      </c>
      <c r="O1705" s="8" t="n">
        <v>5641177</v>
      </c>
    </row>
    <row r="1706">
      <c r="A1706" s="2" t="inlineStr">
        <is>
          <t>A070590</t>
        </is>
      </c>
      <c r="B1706" s="5" t="inlineStr">
        <is>
          <t>한솔인티큐브</t>
        </is>
      </c>
      <c r="C1706" s="2" t="inlineStr">
        <is>
          <t>상장주식수 (보통+우선)(주)</t>
        </is>
      </c>
      <c r="D1706" s="2" t="inlineStr">
        <is>
          <t>YEARLY</t>
        </is>
      </c>
      <c r="E1706" s="8" t="n">
        <v>11789364</v>
      </c>
      <c r="F1706" s="8" t="n">
        <v>13104315</v>
      </c>
      <c r="G1706" s="8" t="n">
        <v>13762641</v>
      </c>
      <c r="H1706" s="8" t="n">
        <v>13762641</v>
      </c>
      <c r="I1706" s="8" t="n">
        <v>13762641</v>
      </c>
      <c r="J1706" s="8" t="n">
        <v>13762641</v>
      </c>
      <c r="K1706" s="8" t="n">
        <v>13762641</v>
      </c>
      <c r="L1706" s="8" t="n">
        <v>13788521</v>
      </c>
      <c r="M1706" s="8" t="n">
        <v>13788521</v>
      </c>
      <c r="N1706" s="8" t="n">
        <v>13788521</v>
      </c>
      <c r="O1706" s="8" t="n">
        <v>13788521</v>
      </c>
    </row>
    <row r="1707">
      <c r="A1707" s="2" t="inlineStr">
        <is>
          <t>A038010</t>
        </is>
      </c>
      <c r="B1707" s="5" t="inlineStr">
        <is>
          <t>제일테크노스</t>
        </is>
      </c>
      <c r="C1707" s="2" t="inlineStr">
        <is>
          <t>상장주식수 (보통+우선)(주)</t>
        </is>
      </c>
      <c r="D1707" s="2" t="inlineStr">
        <is>
          <t>YEARLY</t>
        </is>
      </c>
      <c r="E1707" s="9" t="n">
        <v>900000</v>
      </c>
      <c r="F1707" s="9" t="n">
        <v>900000</v>
      </c>
      <c r="G1707" s="9" t="n">
        <v>900000</v>
      </c>
      <c r="H1707" s="9" t="n">
        <v>900000</v>
      </c>
      <c r="I1707" s="9" t="n">
        <v>900000</v>
      </c>
      <c r="J1707" s="9" t="n">
        <v>900000</v>
      </c>
      <c r="K1707" s="9" t="n">
        <v>900000</v>
      </c>
      <c r="L1707" s="9" t="n">
        <v>900000</v>
      </c>
      <c r="M1707" s="9" t="n">
        <v>900000</v>
      </c>
      <c r="N1707" s="9" t="n">
        <v>9000000</v>
      </c>
      <c r="O1707" s="9" t="n">
        <v>9000000</v>
      </c>
    </row>
    <row r="1708">
      <c r="A1708" s="2" t="inlineStr">
        <is>
          <t>A109080</t>
        </is>
      </c>
      <c r="B1708" s="5" t="inlineStr">
        <is>
          <t>옵티시스</t>
        </is>
      </c>
      <c r="C1708" s="2" t="inlineStr">
        <is>
          <t>상장주식수 (보통+우선)(주)</t>
        </is>
      </c>
      <c r="D1708" s="2" t="inlineStr">
        <is>
          <t>YEARLY</t>
        </is>
      </c>
      <c r="E1708" s="9" t="n"/>
      <c r="F1708" s="9" t="n"/>
      <c r="G1708" s="9" t="n"/>
      <c r="H1708" s="9" t="n"/>
      <c r="I1708" s="9" t="n"/>
      <c r="J1708" s="9" t="n">
        <v>5636000</v>
      </c>
      <c r="K1708" s="9" t="n">
        <v>5636000</v>
      </c>
      <c r="L1708" s="9" t="n">
        <v>5636000</v>
      </c>
      <c r="M1708" s="9" t="n">
        <v>5636000</v>
      </c>
      <c r="N1708" s="9" t="n">
        <v>5636000</v>
      </c>
      <c r="O1708" s="9" t="n">
        <v>5636000</v>
      </c>
    </row>
    <row r="1709">
      <c r="A1709" s="2" t="inlineStr">
        <is>
          <t>A141070</t>
        </is>
      </c>
      <c r="B1709" s="5" t="inlineStr">
        <is>
          <t>맥스로텍</t>
        </is>
      </c>
      <c r="C1709" s="2" t="inlineStr">
        <is>
          <t>상장주식수 (보통+우선)(주)</t>
        </is>
      </c>
      <c r="D1709" s="2" t="inlineStr">
        <is>
          <t>YEARLY</t>
        </is>
      </c>
      <c r="E1709" s="9" t="n"/>
      <c r="F1709" s="9" t="n"/>
      <c r="G1709" s="9" t="n"/>
      <c r="H1709" s="9" t="n"/>
      <c r="I1709" s="9" t="n"/>
      <c r="J1709" s="9" t="n"/>
      <c r="K1709" s="9" t="n">
        <v>5714280</v>
      </c>
      <c r="L1709" s="9" t="n">
        <v>5714280</v>
      </c>
      <c r="M1709" s="9" t="n">
        <v>5714280</v>
      </c>
      <c r="N1709" s="9" t="n">
        <v>11428560</v>
      </c>
      <c r="O1709" s="9" t="n">
        <v>11428560</v>
      </c>
    </row>
    <row r="1710">
      <c r="A1710" s="2" t="inlineStr">
        <is>
          <t>A044060</t>
        </is>
      </c>
      <c r="B1710" s="5" t="inlineStr">
        <is>
          <t>조광ILI</t>
        </is>
      </c>
      <c r="C1710" s="2" t="inlineStr">
        <is>
          <t>상장주식수 (보통+우선)(주)</t>
        </is>
      </c>
      <c r="D1710" s="2" t="inlineStr">
        <is>
          <t>YEARLY</t>
        </is>
      </c>
      <c r="E1710" s="9" t="n">
        <v>7234640</v>
      </c>
      <c r="F1710" s="9" t="n">
        <v>7234640</v>
      </c>
      <c r="G1710" s="9" t="n">
        <v>7234640</v>
      </c>
      <c r="H1710" s="9" t="n">
        <v>8234140</v>
      </c>
      <c r="I1710" s="9" t="n">
        <v>8234140</v>
      </c>
      <c r="J1710" s="9" t="n">
        <v>8234140</v>
      </c>
      <c r="K1710" s="9" t="n">
        <v>8234140</v>
      </c>
      <c r="L1710" s="9" t="n">
        <v>8234140</v>
      </c>
      <c r="M1710" s="9" t="n">
        <v>8289879</v>
      </c>
      <c r="N1710" s="9" t="n">
        <v>8289879</v>
      </c>
      <c r="O1710" s="9" t="n">
        <v>8289879</v>
      </c>
    </row>
    <row r="1711">
      <c r="A1711" s="2" t="inlineStr">
        <is>
          <t>A001260</t>
        </is>
      </c>
      <c r="B1711" s="5" t="inlineStr">
        <is>
          <t>남광토건</t>
        </is>
      </c>
      <c r="C1711" s="2" t="inlineStr">
        <is>
          <t>상장주식수 (보통+우선)(주)</t>
        </is>
      </c>
      <c r="D1711" s="2" t="inlineStr">
        <is>
          <t>YEARLY</t>
        </is>
      </c>
      <c r="E1711" s="9" t="n">
        <v>17593300</v>
      </c>
      <c r="F1711" s="9" t="n">
        <v>22000000</v>
      </c>
      <c r="G1711" s="9" t="n">
        <v>22000000</v>
      </c>
      <c r="H1711" s="9" t="n">
        <v>34000000</v>
      </c>
      <c r="I1711" s="9" t="n">
        <v>34611714</v>
      </c>
      <c r="J1711" s="9" t="n">
        <v>34611714</v>
      </c>
      <c r="K1711" s="9" t="n">
        <v>18787617</v>
      </c>
      <c r="L1711" s="9" t="n">
        <v>7722918</v>
      </c>
      <c r="M1711" s="9" t="n">
        <v>8271474</v>
      </c>
      <c r="N1711" s="9" t="n">
        <v>7247071</v>
      </c>
      <c r="O1711" s="9" t="n">
        <v>7247071</v>
      </c>
    </row>
    <row r="1712">
      <c r="A1712" s="2" t="inlineStr">
        <is>
          <t>A194610</t>
        </is>
      </c>
      <c r="B1712" s="5" t="inlineStr">
        <is>
          <t>우성아이비</t>
        </is>
      </c>
      <c r="C1712" s="2" t="inlineStr">
        <is>
          <t>상장주식수 (보통+우선)(주)</t>
        </is>
      </c>
      <c r="D1712" s="2" t="inlineStr">
        <is>
          <t>YEARLY</t>
        </is>
      </c>
      <c r="E1712" s="8" t="n"/>
      <c r="F1712" s="8" t="n"/>
      <c r="G1712" s="8" t="n"/>
      <c r="H1712" s="8" t="n"/>
      <c r="I1712" s="8" t="n"/>
      <c r="J1712" s="8" t="n"/>
      <c r="K1712" s="8" t="n"/>
      <c r="L1712" s="8" t="n"/>
      <c r="M1712" s="8" t="n">
        <v>2710000</v>
      </c>
      <c r="N1712" s="8" t="n">
        <v>12519749</v>
      </c>
      <c r="O1712" s="8" t="n">
        <v>12519749</v>
      </c>
    </row>
    <row r="1713">
      <c r="A1713" s="2" t="inlineStr">
        <is>
          <t>A025890</t>
        </is>
      </c>
      <c r="B1713" s="5" t="inlineStr">
        <is>
          <t>한국주강</t>
        </is>
      </c>
      <c r="C1713" s="2" t="inlineStr">
        <is>
          <t>상장주식수 (보통+우선)(주)</t>
        </is>
      </c>
      <c r="D1713" s="2" t="inlineStr">
        <is>
          <t>YEARLY</t>
        </is>
      </c>
      <c r="E1713" s="8" t="n">
        <v>10778540</v>
      </c>
      <c r="F1713" s="8" t="n">
        <v>10778540</v>
      </c>
      <c r="G1713" s="8" t="n">
        <v>10778540</v>
      </c>
      <c r="H1713" s="8" t="n">
        <v>10778540</v>
      </c>
      <c r="I1713" s="8" t="n">
        <v>11309259</v>
      </c>
      <c r="J1713" s="8" t="n">
        <v>11309259</v>
      </c>
      <c r="K1713" s="8" t="n">
        <v>11309259</v>
      </c>
      <c r="L1713" s="8" t="n">
        <v>11309259</v>
      </c>
      <c r="M1713" s="8" t="n">
        <v>11309259</v>
      </c>
      <c r="N1713" s="8" t="n">
        <v>11309259</v>
      </c>
      <c r="O1713" s="8" t="n">
        <v>11309259</v>
      </c>
    </row>
    <row r="1714">
      <c r="A1714" s="2" t="inlineStr">
        <is>
          <t>A010600</t>
        </is>
      </c>
      <c r="B1714" s="5" t="inlineStr">
        <is>
          <t>와이비로드</t>
        </is>
      </c>
      <c r="C1714" s="2" t="inlineStr">
        <is>
          <t>상장주식수 (보통+우선)(주)</t>
        </is>
      </c>
      <c r="D1714" s="2" t="inlineStr">
        <is>
          <t>YEARLY</t>
        </is>
      </c>
      <c r="E1714" s="8" t="n">
        <v>1821697</v>
      </c>
      <c r="F1714" s="8" t="n">
        <v>20758575</v>
      </c>
      <c r="G1714" s="8" t="n">
        <v>69560304</v>
      </c>
      <c r="H1714" s="8" t="n">
        <v>78821461</v>
      </c>
      <c r="I1714" s="8" t="n">
        <v>114474261</v>
      </c>
      <c r="J1714" s="8" t="n">
        <v>11447426</v>
      </c>
      <c r="K1714" s="8" t="n">
        <v>12280426</v>
      </c>
      <c r="L1714" s="8" t="n">
        <v>14186055</v>
      </c>
      <c r="M1714" s="8" t="n">
        <v>15249884</v>
      </c>
      <c r="N1714" s="8" t="n">
        <v>15249884</v>
      </c>
      <c r="O1714" s="8" t="n">
        <v>15249884</v>
      </c>
    </row>
    <row r="1715">
      <c r="A1715" s="2" t="inlineStr">
        <is>
          <t>A134790</t>
        </is>
      </c>
      <c r="B1715" s="5" t="inlineStr">
        <is>
          <t>팀스</t>
        </is>
      </c>
      <c r="C1715" s="2" t="inlineStr">
        <is>
          <t>상장주식수 (보통+우선)(주)</t>
        </is>
      </c>
      <c r="D1715" s="2" t="inlineStr">
        <is>
          <t>YEARLY</t>
        </is>
      </c>
      <c r="E1715" s="8" t="n"/>
      <c r="F1715" s="8" t="n"/>
      <c r="G1715" s="8" t="n"/>
      <c r="H1715" s="8" t="n"/>
      <c r="I1715" s="8" t="n"/>
      <c r="J1715" s="8" t="n">
        <v>2000000</v>
      </c>
      <c r="K1715" s="8" t="n">
        <v>2000000</v>
      </c>
      <c r="L1715" s="8" t="n">
        <v>2000000</v>
      </c>
      <c r="M1715" s="8" t="n">
        <v>2000000</v>
      </c>
      <c r="N1715" s="8" t="n">
        <v>2000000</v>
      </c>
      <c r="O1715" s="8" t="n">
        <v>2000000</v>
      </c>
    </row>
    <row r="1716">
      <c r="A1716" s="2" t="inlineStr">
        <is>
          <t>A127160</t>
        </is>
      </c>
      <c r="B1716" s="5" t="inlineStr">
        <is>
          <t>매직마이크로</t>
        </is>
      </c>
      <c r="C1716" s="2" t="inlineStr">
        <is>
          <t>상장주식수 (보통+우선)(주)</t>
        </is>
      </c>
      <c r="D1716" s="2" t="inlineStr">
        <is>
          <t>YEARLY</t>
        </is>
      </c>
      <c r="E1716" s="8" t="n"/>
      <c r="F1716" s="8" t="n"/>
      <c r="G1716" s="8" t="n"/>
      <c r="H1716" s="8" t="n"/>
      <c r="I1716" s="8" t="n"/>
      <c r="J1716" s="8" t="n"/>
      <c r="K1716" s="8" t="n"/>
      <c r="L1716" s="8" t="n">
        <v>4025000</v>
      </c>
      <c r="M1716" s="8" t="n">
        <v>4025000</v>
      </c>
      <c r="N1716" s="8" t="n">
        <v>6222125</v>
      </c>
      <c r="O1716" s="8" t="n">
        <v>6222125</v>
      </c>
    </row>
    <row r="1717">
      <c r="A1717" s="2" t="inlineStr">
        <is>
          <t>A075970</t>
        </is>
      </c>
      <c r="B1717" s="5" t="inlineStr">
        <is>
          <t>동국알앤에스</t>
        </is>
      </c>
      <c r="C1717" s="2" t="inlineStr">
        <is>
          <t>상장주식수 (보통+우선)(주)</t>
        </is>
      </c>
      <c r="D1717" s="2" t="inlineStr">
        <is>
          <t>YEARLY</t>
        </is>
      </c>
      <c r="E1717" s="9" t="n">
        <v>11500000</v>
      </c>
      <c r="F1717" s="9" t="n">
        <v>11500000</v>
      </c>
      <c r="G1717" s="9" t="n">
        <v>18400000</v>
      </c>
      <c r="H1717" s="9" t="n">
        <v>18400000</v>
      </c>
      <c r="I1717" s="9" t="n">
        <v>18400000</v>
      </c>
      <c r="J1717" s="9" t="n">
        <v>18400000</v>
      </c>
      <c r="K1717" s="9" t="n">
        <v>18400000</v>
      </c>
      <c r="L1717" s="9" t="n">
        <v>18400000</v>
      </c>
      <c r="M1717" s="9" t="n">
        <v>18400000</v>
      </c>
      <c r="N1717" s="9" t="n">
        <v>18400000</v>
      </c>
      <c r="O1717" s="9" t="n">
        <v>18400000</v>
      </c>
    </row>
    <row r="1718">
      <c r="A1718" s="2" t="inlineStr">
        <is>
          <t>A189860</t>
        </is>
      </c>
      <c r="B1718" s="5" t="inlineStr">
        <is>
          <t>서전기전</t>
        </is>
      </c>
      <c r="C1718" s="2" t="inlineStr">
        <is>
          <t>상장주식수 (보통+우선)(주)</t>
        </is>
      </c>
      <c r="D1718" s="2" t="inlineStr">
        <is>
          <t>YEARLY</t>
        </is>
      </c>
      <c r="E1718" s="9" t="n"/>
      <c r="F1718" s="9" t="n"/>
      <c r="G1718" s="9" t="n"/>
      <c r="H1718" s="9" t="n"/>
      <c r="I1718" s="9" t="n"/>
      <c r="J1718" s="9" t="n"/>
      <c r="K1718" s="9" t="n"/>
      <c r="L1718" s="9" t="n"/>
      <c r="M1718" s="9" t="n">
        <v>4849390</v>
      </c>
      <c r="N1718" s="9" t="n">
        <v>4849390</v>
      </c>
      <c r="O1718" s="9" t="n">
        <v>4849390</v>
      </c>
    </row>
    <row r="1719">
      <c r="A1719" s="2" t="inlineStr">
        <is>
          <t>A208640</t>
        </is>
      </c>
      <c r="B1719" s="5" t="inlineStr">
        <is>
          <t>케이비제6호스팩</t>
        </is>
      </c>
      <c r="C1719" s="2" t="inlineStr">
        <is>
          <t>상장주식수 (보통+우선)(주)</t>
        </is>
      </c>
      <c r="D1719" s="2" t="inlineStr">
        <is>
          <t>YEARLY</t>
        </is>
      </c>
      <c r="E1719" s="9" t="n"/>
      <c r="F1719" s="9" t="n"/>
      <c r="G1719" s="9" t="n"/>
      <c r="H1719" s="9" t="n"/>
      <c r="I1719" s="9" t="n"/>
      <c r="J1719" s="9" t="n"/>
      <c r="K1719" s="9" t="n"/>
      <c r="L1719" s="9" t="n"/>
      <c r="M1719" s="9" t="n">
        <v>16000000</v>
      </c>
      <c r="N1719" s="9" t="n">
        <v>16000000</v>
      </c>
      <c r="O1719" s="9" t="n">
        <v>16000000</v>
      </c>
    </row>
    <row r="1720">
      <c r="A1720" s="2" t="inlineStr">
        <is>
          <t>A025880</t>
        </is>
      </c>
      <c r="B1720" s="5" t="inlineStr">
        <is>
          <t>케이씨피드</t>
        </is>
      </c>
      <c r="C1720" s="2" t="inlineStr">
        <is>
          <t>상장주식수 (보통+우선)(주)</t>
        </is>
      </c>
      <c r="D1720" s="2" t="inlineStr">
        <is>
          <t>YEARLY</t>
        </is>
      </c>
      <c r="E1720" s="9" t="n">
        <v>1110000</v>
      </c>
      <c r="F1720" s="9" t="n">
        <v>1110000</v>
      </c>
      <c r="G1720" s="9" t="n">
        <v>1110000</v>
      </c>
      <c r="H1720" s="9" t="n">
        <v>1110000</v>
      </c>
      <c r="I1720" s="9" t="n">
        <v>1110000</v>
      </c>
      <c r="J1720" s="9" t="n">
        <v>11507686</v>
      </c>
      <c r="K1720" s="9" t="n">
        <v>11973613</v>
      </c>
      <c r="L1720" s="9" t="n">
        <v>12423613</v>
      </c>
      <c r="M1720" s="9" t="n">
        <v>12423613</v>
      </c>
      <c r="N1720" s="9" t="n">
        <v>12423613</v>
      </c>
      <c r="O1720" s="9" t="n">
        <v>12423613</v>
      </c>
    </row>
    <row r="1721">
      <c r="A1721" s="2" t="inlineStr">
        <is>
          <t>A048470</t>
        </is>
      </c>
      <c r="B1721" s="5" t="inlineStr">
        <is>
          <t>대동스틸</t>
        </is>
      </c>
      <c r="C1721" s="2" t="inlineStr">
        <is>
          <t>상장주식수 (보통+우선)(주)</t>
        </is>
      </c>
      <c r="D1721" s="2" t="inlineStr">
        <is>
          <t>YEARLY</t>
        </is>
      </c>
      <c r="E1721" s="9" t="n">
        <v>10000000</v>
      </c>
      <c r="F1721" s="9" t="n">
        <v>10000000</v>
      </c>
      <c r="G1721" s="9" t="n">
        <v>10000000</v>
      </c>
      <c r="H1721" s="9" t="n">
        <v>10000000</v>
      </c>
      <c r="I1721" s="9" t="n">
        <v>10000000</v>
      </c>
      <c r="J1721" s="9" t="n">
        <v>10000000</v>
      </c>
      <c r="K1721" s="9" t="n">
        <v>10000000</v>
      </c>
      <c r="L1721" s="9" t="n">
        <v>10000000</v>
      </c>
      <c r="M1721" s="9" t="n">
        <v>10000000</v>
      </c>
      <c r="N1721" s="9" t="n">
        <v>10000000</v>
      </c>
      <c r="O1721" s="9" t="n">
        <v>10000000</v>
      </c>
    </row>
    <row r="1722">
      <c r="A1722" s="2" t="inlineStr">
        <is>
          <t>A121890</t>
        </is>
      </c>
      <c r="B1722" s="5" t="inlineStr">
        <is>
          <t>에스디시스템</t>
        </is>
      </c>
      <c r="C1722" s="2" t="inlineStr">
        <is>
          <t>상장주식수 (보통+우선)(주)</t>
        </is>
      </c>
      <c r="D1722" s="2" t="inlineStr">
        <is>
          <t>YEARLY</t>
        </is>
      </c>
      <c r="E1722" s="8" t="n"/>
      <c r="F1722" s="8" t="n"/>
      <c r="G1722" s="8" t="n"/>
      <c r="H1722" s="8" t="n"/>
      <c r="I1722" s="8" t="n">
        <v>3800000</v>
      </c>
      <c r="J1722" s="8" t="n">
        <v>3800000</v>
      </c>
      <c r="K1722" s="8" t="n">
        <v>3800000</v>
      </c>
      <c r="L1722" s="8" t="n">
        <v>3800000</v>
      </c>
      <c r="M1722" s="8" t="n">
        <v>3800000</v>
      </c>
      <c r="N1722" s="8" t="n">
        <v>3800000</v>
      </c>
      <c r="O1722" s="8" t="n">
        <v>3800000</v>
      </c>
    </row>
    <row r="1723">
      <c r="A1723" s="2" t="inlineStr">
        <is>
          <t>A101670</t>
        </is>
      </c>
      <c r="B1723" s="5" t="inlineStr">
        <is>
          <t>코리아에스이</t>
        </is>
      </c>
      <c r="C1723" s="2" t="inlineStr">
        <is>
          <t>상장주식수 (보통+우선)(주)</t>
        </is>
      </c>
      <c r="D1723" s="2" t="inlineStr">
        <is>
          <t>YEARLY</t>
        </is>
      </c>
      <c r="E1723" s="8" t="n"/>
      <c r="F1723" s="8" t="n"/>
      <c r="G1723" s="8" t="n">
        <v>3960000</v>
      </c>
      <c r="H1723" s="8" t="n">
        <v>7560000</v>
      </c>
      <c r="I1723" s="8" t="n">
        <v>7560000</v>
      </c>
      <c r="J1723" s="8" t="n">
        <v>7560000</v>
      </c>
      <c r="K1723" s="8" t="n">
        <v>7560000</v>
      </c>
      <c r="L1723" s="8" t="n">
        <v>7560000</v>
      </c>
      <c r="M1723" s="8" t="n">
        <v>7560000</v>
      </c>
      <c r="N1723" s="8" t="n">
        <v>7560000</v>
      </c>
      <c r="O1723" s="8" t="n">
        <v>7560000</v>
      </c>
    </row>
    <row r="1724">
      <c r="A1724" s="2" t="inlineStr">
        <is>
          <t>A052270</t>
        </is>
      </c>
      <c r="B1724" s="5" t="inlineStr">
        <is>
          <t>우전앤한단</t>
        </is>
      </c>
      <c r="C1724" s="2" t="inlineStr">
        <is>
          <t>상장주식수 (보통+우선)(주)</t>
        </is>
      </c>
      <c r="D1724" s="2" t="inlineStr">
        <is>
          <t>YEARLY</t>
        </is>
      </c>
      <c r="E1724" s="8" t="n">
        <v>10925000</v>
      </c>
      <c r="F1724" s="8" t="n">
        <v>10925000</v>
      </c>
      <c r="G1724" s="8" t="n">
        <v>10925000</v>
      </c>
      <c r="H1724" s="8" t="n">
        <v>28728282</v>
      </c>
      <c r="I1724" s="8" t="n">
        <v>28728282</v>
      </c>
      <c r="J1724" s="8" t="n">
        <v>28728282</v>
      </c>
      <c r="K1724" s="8" t="n">
        <v>28728282</v>
      </c>
      <c r="L1724" s="8" t="n">
        <v>28728282</v>
      </c>
      <c r="M1724" s="8" t="n">
        <v>28728282</v>
      </c>
      <c r="N1724" s="8" t="n">
        <v>28728282</v>
      </c>
      <c r="O1724" s="8" t="n">
        <v>28728282</v>
      </c>
    </row>
    <row r="1725">
      <c r="A1725" s="2" t="inlineStr">
        <is>
          <t>A045520</t>
        </is>
      </c>
      <c r="B1725" s="5" t="inlineStr">
        <is>
          <t>크린앤사이언스</t>
        </is>
      </c>
      <c r="C1725" s="2" t="inlineStr">
        <is>
          <t>상장주식수 (보통+우선)(주)</t>
        </is>
      </c>
      <c r="D1725" s="2" t="inlineStr">
        <is>
          <t>YEARLY</t>
        </is>
      </c>
      <c r="E1725" s="8" t="n">
        <v>6500000</v>
      </c>
      <c r="F1725" s="8" t="n">
        <v>6500000</v>
      </c>
      <c r="G1725" s="8" t="n">
        <v>6500000</v>
      </c>
      <c r="H1725" s="8" t="n">
        <v>6500000</v>
      </c>
      <c r="I1725" s="8" t="n">
        <v>6500000</v>
      </c>
      <c r="J1725" s="8" t="n">
        <v>6500000</v>
      </c>
      <c r="K1725" s="8" t="n">
        <v>6500000</v>
      </c>
      <c r="L1725" s="8" t="n">
        <v>6500000</v>
      </c>
      <c r="M1725" s="8" t="n">
        <v>6500000</v>
      </c>
      <c r="N1725" s="8" t="n">
        <v>6500000</v>
      </c>
      <c r="O1725" s="8" t="n">
        <v>6500000</v>
      </c>
    </row>
    <row r="1726">
      <c r="A1726" s="2" t="inlineStr">
        <is>
          <t>A023770</t>
        </is>
      </c>
      <c r="B1726" s="5" t="inlineStr">
        <is>
          <t>플레이위드</t>
        </is>
      </c>
      <c r="C1726" s="2" t="inlineStr">
        <is>
          <t>상장주식수 (보통+우선)(주)</t>
        </is>
      </c>
      <c r="D1726" s="2" t="inlineStr">
        <is>
          <t>YEARLY</t>
        </is>
      </c>
      <c r="E1726" s="8" t="n">
        <v>24531725</v>
      </c>
      <c r="F1726" s="8" t="n">
        <v>24971436</v>
      </c>
      <c r="G1726" s="8" t="n">
        <v>5192422</v>
      </c>
      <c r="H1726" s="8" t="n">
        <v>5342122</v>
      </c>
      <c r="I1726" s="8" t="n">
        <v>8024114</v>
      </c>
      <c r="J1726" s="8" t="n">
        <v>9097244</v>
      </c>
      <c r="K1726" s="8" t="n">
        <v>9097244</v>
      </c>
      <c r="L1726" s="8" t="n">
        <v>10723244</v>
      </c>
      <c r="M1726" s="8" t="n">
        <v>2875832</v>
      </c>
      <c r="N1726" s="8" t="n">
        <v>2875832</v>
      </c>
      <c r="O1726" s="8" t="n">
        <v>2875832</v>
      </c>
    </row>
    <row r="1727">
      <c r="A1727" s="2" t="inlineStr">
        <is>
          <t>A104040</t>
        </is>
      </c>
      <c r="B1727" s="5" t="inlineStr">
        <is>
          <t>대성파인텍</t>
        </is>
      </c>
      <c r="C1727" s="2" t="inlineStr">
        <is>
          <t>상장주식수 (보통+우선)(주)</t>
        </is>
      </c>
      <c r="D1727" s="2" t="inlineStr">
        <is>
          <t>YEARLY</t>
        </is>
      </c>
      <c r="E1727" s="9" t="n"/>
      <c r="F1727" s="9" t="n"/>
      <c r="G1727" s="9" t="n"/>
      <c r="H1727" s="9" t="n">
        <v>2894000</v>
      </c>
      <c r="I1727" s="9" t="n">
        <v>5209200</v>
      </c>
      <c r="J1727" s="9" t="n">
        <v>5209200</v>
      </c>
      <c r="K1727" s="9" t="n">
        <v>5209200</v>
      </c>
      <c r="L1727" s="9" t="n">
        <v>5209200</v>
      </c>
      <c r="M1727" s="9" t="n">
        <v>5338167</v>
      </c>
      <c r="N1727" s="9" t="n">
        <v>5338167</v>
      </c>
      <c r="O1727" s="9" t="n">
        <v>5338167</v>
      </c>
    </row>
    <row r="1728">
      <c r="A1728" s="2" t="inlineStr">
        <is>
          <t>A060910</t>
        </is>
      </c>
      <c r="B1728" s="5" t="inlineStr">
        <is>
          <t>프리젠</t>
        </is>
      </c>
      <c r="C1728" s="2" t="inlineStr">
        <is>
          <t>상장주식수 (보통+우선)(주)</t>
        </is>
      </c>
      <c r="D1728" s="2" t="inlineStr">
        <is>
          <t>YEARLY</t>
        </is>
      </c>
      <c r="E1728" s="9" t="n">
        <v>16689844</v>
      </c>
      <c r="F1728" s="9" t="n">
        <v>55155700</v>
      </c>
      <c r="G1728" s="9" t="n">
        <v>62314364</v>
      </c>
      <c r="H1728" s="9" t="n">
        <v>45550392</v>
      </c>
      <c r="I1728" s="9" t="n">
        <v>15230078</v>
      </c>
      <c r="J1728" s="9" t="n">
        <v>21321876</v>
      </c>
      <c r="K1728" s="9" t="n">
        <v>21321876</v>
      </c>
      <c r="L1728" s="9" t="n">
        <v>21321876</v>
      </c>
      <c r="M1728" s="9" t="n">
        <v>21321876</v>
      </c>
      <c r="N1728" s="9" t="n">
        <v>5330469</v>
      </c>
      <c r="O1728" s="9" t="n">
        <v>5330469</v>
      </c>
    </row>
    <row r="1729">
      <c r="A1729" s="2" t="inlineStr">
        <is>
          <t>A009140</t>
        </is>
      </c>
      <c r="B1729" s="5" t="inlineStr">
        <is>
          <t>경인전자</t>
        </is>
      </c>
      <c r="C1729" s="2" t="inlineStr">
        <is>
          <t>상장주식수 (보통+우선)(주)</t>
        </is>
      </c>
      <c r="D1729" s="2" t="inlineStr">
        <is>
          <t>YEARLY</t>
        </is>
      </c>
      <c r="E1729" s="9" t="n">
        <v>1570797</v>
      </c>
      <c r="F1729" s="9" t="n">
        <v>1570797</v>
      </c>
      <c r="G1729" s="9" t="n">
        <v>1570797</v>
      </c>
      <c r="H1729" s="9" t="n">
        <v>1570797</v>
      </c>
      <c r="I1729" s="9" t="n">
        <v>1570797</v>
      </c>
      <c r="J1729" s="9" t="n">
        <v>1570797</v>
      </c>
      <c r="K1729" s="9" t="n">
        <v>1570797</v>
      </c>
      <c r="L1729" s="9" t="n">
        <v>1570797</v>
      </c>
      <c r="M1729" s="9" t="n">
        <v>1570797</v>
      </c>
      <c r="N1729" s="9" t="n">
        <v>1570797</v>
      </c>
      <c r="O1729" s="9" t="n">
        <v>1570797</v>
      </c>
    </row>
    <row r="1730">
      <c r="A1730" s="2" t="inlineStr">
        <is>
          <t>A219130</t>
        </is>
      </c>
      <c r="B1730" s="5" t="inlineStr">
        <is>
          <t>타이거일렉</t>
        </is>
      </c>
      <c r="C1730" s="2" t="inlineStr">
        <is>
          <t>상장주식수 (보통+우선)(주)</t>
        </is>
      </c>
      <c r="D1730" s="2" t="inlineStr">
        <is>
          <t>YEARLY</t>
        </is>
      </c>
      <c r="E1730" s="9" t="n"/>
      <c r="F1730" s="9" t="n"/>
      <c r="G1730" s="9" t="n"/>
      <c r="H1730" s="9" t="n"/>
      <c r="I1730" s="9" t="n"/>
      <c r="J1730" s="9" t="n"/>
      <c r="K1730" s="9" t="n"/>
      <c r="L1730" s="9" t="n"/>
      <c r="M1730" s="9" t="n"/>
      <c r="N1730" s="9" t="n">
        <v>6314290</v>
      </c>
      <c r="O1730" s="9" t="n">
        <v>6314290</v>
      </c>
    </row>
    <row r="1731">
      <c r="A1731" s="2" t="inlineStr">
        <is>
          <t>A060230</t>
        </is>
      </c>
      <c r="B1731" s="5" t="inlineStr">
        <is>
          <t>이그잭스</t>
        </is>
      </c>
      <c r="C1731" s="2" t="inlineStr">
        <is>
          <t>상장주식수 (보통+우선)(주)</t>
        </is>
      </c>
      <c r="D1731" s="2" t="inlineStr">
        <is>
          <t>YEARLY</t>
        </is>
      </c>
      <c r="E1731" s="9" t="n">
        <v>23310486</v>
      </c>
      <c r="F1731" s="9" t="n">
        <v>23310486</v>
      </c>
      <c r="G1731" s="9" t="n">
        <v>29064666</v>
      </c>
      <c r="H1731" s="9" t="n">
        <v>50973136</v>
      </c>
      <c r="I1731" s="9" t="n">
        <v>17389921</v>
      </c>
      <c r="J1731" s="9" t="n">
        <v>22725221</v>
      </c>
      <c r="K1731" s="9" t="n">
        <v>6889360</v>
      </c>
      <c r="L1731" s="9" t="n">
        <v>7603041</v>
      </c>
      <c r="M1731" s="9" t="n">
        <v>8689699</v>
      </c>
      <c r="N1731" s="9" t="n">
        <v>18192591</v>
      </c>
      <c r="O1731" s="9" t="n">
        <v>18192591</v>
      </c>
    </row>
    <row r="1732">
      <c r="A1732" s="2" t="inlineStr">
        <is>
          <t>A130500</t>
        </is>
      </c>
      <c r="B1732" s="5" t="inlineStr">
        <is>
          <t>금호엔티</t>
        </is>
      </c>
      <c r="C1732" s="2" t="inlineStr">
        <is>
          <t>상장주식수 (보통+우선)(주)</t>
        </is>
      </c>
      <c r="D1732" s="2" t="inlineStr">
        <is>
          <t>YEARLY</t>
        </is>
      </c>
      <c r="E1732" s="8" t="n"/>
      <c r="F1732" s="8" t="n"/>
      <c r="G1732" s="8" t="n"/>
      <c r="H1732" s="8" t="n"/>
      <c r="I1732" s="8" t="n"/>
      <c r="J1732" s="8" t="n"/>
      <c r="K1732" s="8" t="n"/>
      <c r="L1732" s="8" t="n">
        <v>7000000</v>
      </c>
      <c r="M1732" s="8" t="n">
        <v>7000000</v>
      </c>
      <c r="N1732" s="8" t="n">
        <v>7000000</v>
      </c>
      <c r="O1732" s="8" t="n">
        <v>7000000</v>
      </c>
    </row>
    <row r="1733">
      <c r="A1733" s="2" t="inlineStr">
        <is>
          <t>A018700</t>
        </is>
      </c>
      <c r="B1733" s="5" t="inlineStr">
        <is>
          <t>바른손</t>
        </is>
      </c>
      <c r="C1733" s="2" t="inlineStr">
        <is>
          <t>상장주식수 (보통+우선)(주)</t>
        </is>
      </c>
      <c r="D1733" s="2" t="inlineStr">
        <is>
          <t>YEARLY</t>
        </is>
      </c>
      <c r="E1733" s="8" t="n">
        <v>45683061</v>
      </c>
      <c r="F1733" s="8" t="n">
        <v>45683061</v>
      </c>
      <c r="G1733" s="8" t="n">
        <v>52272261</v>
      </c>
      <c r="H1733" s="8" t="n">
        <v>53372261</v>
      </c>
      <c r="I1733" s="8" t="n">
        <v>56372261</v>
      </c>
      <c r="J1733" s="8" t="n">
        <v>21897943</v>
      </c>
      <c r="K1733" s="8" t="n">
        <v>25500777</v>
      </c>
      <c r="L1733" s="8" t="n">
        <v>28220528</v>
      </c>
      <c r="M1733" s="8" t="n">
        <v>33366570</v>
      </c>
      <c r="N1733" s="8" t="n">
        <v>11532127</v>
      </c>
      <c r="O1733" s="8" t="n">
        <v>11532127</v>
      </c>
    </row>
    <row r="1734">
      <c r="A1734" s="2" t="inlineStr">
        <is>
          <t>A193250</t>
        </is>
      </c>
      <c r="B1734" s="5" t="inlineStr">
        <is>
          <t>영백씨엠</t>
        </is>
      </c>
      <c r="C1734" s="2" t="inlineStr">
        <is>
          <t>상장주식수 (보통+우선)(주)</t>
        </is>
      </c>
      <c r="D1734" s="2" t="inlineStr">
        <is>
          <t>YEARLY</t>
        </is>
      </c>
      <c r="E1734" s="8" t="n"/>
      <c r="F1734" s="8" t="n"/>
      <c r="G1734" s="8" t="n"/>
      <c r="H1734" s="8" t="n"/>
      <c r="I1734" s="8" t="n"/>
      <c r="J1734" s="8" t="n"/>
      <c r="K1734" s="8" t="n"/>
      <c r="L1734" s="8" t="n"/>
      <c r="M1734" s="8" t="n">
        <v>2693705</v>
      </c>
      <c r="N1734" s="8" t="n">
        <v>2693705</v>
      </c>
      <c r="O1734" s="8" t="n">
        <v>2693705</v>
      </c>
    </row>
    <row r="1735">
      <c r="A1735" s="2" t="inlineStr">
        <is>
          <t>A065270</t>
        </is>
      </c>
      <c r="B1735" s="5" t="inlineStr">
        <is>
          <t>플렉스컴</t>
        </is>
      </c>
      <c r="C1735" s="2" t="inlineStr">
        <is>
          <t>상장주식수 (보통+우선)(주)</t>
        </is>
      </c>
      <c r="D1735" s="2" t="inlineStr">
        <is>
          <t>YEARLY</t>
        </is>
      </c>
      <c r="E1735" s="8" t="n">
        <v>15831480</v>
      </c>
      <c r="F1735" s="8" t="n">
        <v>15831480</v>
      </c>
      <c r="G1735" s="8" t="n">
        <v>24057848</v>
      </c>
      <c r="H1735" s="8" t="n">
        <v>9352455</v>
      </c>
      <c r="I1735" s="8" t="n">
        <v>11189860</v>
      </c>
      <c r="J1735" s="8" t="n">
        <v>11189860</v>
      </c>
      <c r="K1735" s="8" t="n">
        <v>12396712</v>
      </c>
      <c r="L1735" s="8" t="n">
        <v>12396712</v>
      </c>
      <c r="M1735" s="8" t="n">
        <v>12396712</v>
      </c>
      <c r="N1735" s="8" t="n">
        <v>13603563</v>
      </c>
      <c r="O1735" s="8" t="n">
        <v>13603563</v>
      </c>
    </row>
    <row r="1736">
      <c r="A1736" s="2" t="inlineStr">
        <is>
          <t>A043360</t>
        </is>
      </c>
      <c r="B1736" s="5" t="inlineStr">
        <is>
          <t>디지아이</t>
        </is>
      </c>
      <c r="C1736" s="2" t="inlineStr">
        <is>
          <t>상장주식수 (보통+우선)(주)</t>
        </is>
      </c>
      <c r="D1736" s="2" t="inlineStr">
        <is>
          <t>YEARLY</t>
        </is>
      </c>
      <c r="E1736" s="8" t="n">
        <v>8200000</v>
      </c>
      <c r="F1736" s="8" t="n">
        <v>9000000</v>
      </c>
      <c r="G1736" s="8" t="n">
        <v>9000000</v>
      </c>
      <c r="H1736" s="8" t="n">
        <v>9000000</v>
      </c>
      <c r="I1736" s="8" t="n">
        <v>9000000</v>
      </c>
      <c r="J1736" s="8" t="n">
        <v>9000000</v>
      </c>
      <c r="K1736" s="8" t="n">
        <v>9000000</v>
      </c>
      <c r="L1736" s="8" t="n">
        <v>9000000</v>
      </c>
      <c r="M1736" s="8" t="n">
        <v>9000000</v>
      </c>
      <c r="N1736" s="8" t="n">
        <v>9000000</v>
      </c>
      <c r="O1736" s="8" t="n">
        <v>9000000</v>
      </c>
    </row>
    <row r="1737">
      <c r="A1737" s="2" t="inlineStr">
        <is>
          <t>A058420</t>
        </is>
      </c>
      <c r="B1737" s="5" t="inlineStr">
        <is>
          <t>제이웨이</t>
        </is>
      </c>
      <c r="C1737" s="2" t="inlineStr">
        <is>
          <t>상장주식수 (보통+우선)(주)</t>
        </is>
      </c>
      <c r="D1737" s="2" t="inlineStr">
        <is>
          <t>YEARLY</t>
        </is>
      </c>
      <c r="E1737" s="9" t="n">
        <v>13345560</v>
      </c>
      <c r="F1737" s="9" t="n">
        <v>21809554</v>
      </c>
      <c r="G1737" s="9" t="n">
        <v>21809554</v>
      </c>
      <c r="H1737" s="9" t="n">
        <v>42134352</v>
      </c>
      <c r="I1737" s="9" t="n">
        <v>54027744</v>
      </c>
      <c r="J1737" s="9" t="n">
        <v>19477248</v>
      </c>
      <c r="K1737" s="9" t="n">
        <v>19994016</v>
      </c>
      <c r="L1737" s="9" t="n">
        <v>22229252</v>
      </c>
      <c r="M1737" s="9" t="n">
        <v>24035252</v>
      </c>
      <c r="N1737" s="9" t="n">
        <v>9291750</v>
      </c>
      <c r="O1737" s="9" t="n">
        <v>9291750</v>
      </c>
    </row>
    <row r="1738">
      <c r="A1738" s="2" t="inlineStr">
        <is>
          <t>A073640</t>
        </is>
      </c>
      <c r="B1738" s="5" t="inlineStr">
        <is>
          <t>삼원테크</t>
        </is>
      </c>
      <c r="C1738" s="2" t="inlineStr">
        <is>
          <t>상장주식수 (보통+우선)(주)</t>
        </is>
      </c>
      <c r="D1738" s="2" t="inlineStr">
        <is>
          <t>YEARLY</t>
        </is>
      </c>
      <c r="E1738" s="9" t="n">
        <v>18000000</v>
      </c>
      <c r="F1738" s="9" t="n">
        <v>18000000</v>
      </c>
      <c r="G1738" s="9" t="n">
        <v>18000000</v>
      </c>
      <c r="H1738" s="9" t="n">
        <v>18000000</v>
      </c>
      <c r="I1738" s="9" t="n">
        <v>18000000</v>
      </c>
      <c r="J1738" s="9" t="n">
        <v>18000000</v>
      </c>
      <c r="K1738" s="9" t="n">
        <v>18000000</v>
      </c>
      <c r="L1738" s="9" t="n">
        <v>18000000</v>
      </c>
      <c r="M1738" s="9" t="n">
        <v>26900000</v>
      </c>
      <c r="N1738" s="9" t="n">
        <v>26900000</v>
      </c>
      <c r="O1738" s="9" t="n">
        <v>26900000</v>
      </c>
    </row>
    <row r="1739">
      <c r="A1739" s="2" t="inlineStr">
        <is>
          <t>A101680</t>
        </is>
      </c>
      <c r="B1739" s="5" t="inlineStr">
        <is>
          <t>한국정밀기계</t>
        </is>
      </c>
      <c r="C1739" s="2" t="inlineStr">
        <is>
          <t>상장주식수 (보통+우선)(주)</t>
        </is>
      </c>
      <c r="D1739" s="2" t="inlineStr">
        <is>
          <t>YEARLY</t>
        </is>
      </c>
      <c r="E1739" s="9" t="n"/>
      <c r="F1739" s="9" t="n"/>
      <c r="G1739" s="9" t="n"/>
      <c r="H1739" s="9" t="n">
        <v>7640000</v>
      </c>
      <c r="I1739" s="9" t="n">
        <v>8404000</v>
      </c>
      <c r="J1739" s="9" t="n">
        <v>8404000</v>
      </c>
      <c r="K1739" s="9" t="n">
        <v>8404000</v>
      </c>
      <c r="L1739" s="9" t="n">
        <v>8404000</v>
      </c>
      <c r="M1739" s="9" t="n">
        <v>8404000</v>
      </c>
      <c r="N1739" s="9" t="n">
        <v>8404000</v>
      </c>
      <c r="O1739" s="9" t="n">
        <v>8404000</v>
      </c>
    </row>
    <row r="1740">
      <c r="A1740" s="2" t="inlineStr">
        <is>
          <t>A065500</t>
        </is>
      </c>
      <c r="B1740" s="5" t="inlineStr">
        <is>
          <t>오리엔트정공</t>
        </is>
      </c>
      <c r="C1740" s="2" t="inlineStr">
        <is>
          <t>상장주식수 (보통+우선)(주)</t>
        </is>
      </c>
      <c r="D1740" s="2" t="inlineStr">
        <is>
          <t>YEARLY</t>
        </is>
      </c>
      <c r="E1740" s="9" t="n">
        <v>6354030</v>
      </c>
      <c r="F1740" s="9" t="n">
        <v>6354030</v>
      </c>
      <c r="G1740" s="9" t="n">
        <v>6354030</v>
      </c>
      <c r="H1740" s="9" t="n">
        <v>11654030</v>
      </c>
      <c r="I1740" s="9" t="n">
        <v>12589877</v>
      </c>
      <c r="J1740" s="9" t="n">
        <v>32962871</v>
      </c>
      <c r="K1740" s="9" t="n">
        <v>11238727</v>
      </c>
      <c r="L1740" s="9" t="n">
        <v>12143627</v>
      </c>
      <c r="M1740" s="9" t="n">
        <v>22143627</v>
      </c>
      <c r="N1740" s="9" t="n">
        <v>22143627</v>
      </c>
      <c r="O1740" s="9" t="n">
        <v>22143627</v>
      </c>
    </row>
    <row r="1741">
      <c r="A1741" s="2" t="inlineStr">
        <is>
          <t>A052860</t>
        </is>
      </c>
      <c r="B1741" s="5" t="inlineStr">
        <is>
          <t>아이앤씨</t>
        </is>
      </c>
      <c r="C1741" s="2" t="inlineStr">
        <is>
          <t>상장주식수 (보통+우선)(주)</t>
        </is>
      </c>
      <c r="D1741" s="2" t="inlineStr">
        <is>
          <t>YEARLY</t>
        </is>
      </c>
      <c r="E1741" s="9" t="n"/>
      <c r="F1741" s="9" t="n"/>
      <c r="G1741" s="9" t="n"/>
      <c r="H1741" s="9" t="n">
        <v>13735566</v>
      </c>
      <c r="I1741" s="9" t="n">
        <v>13760566</v>
      </c>
      <c r="J1741" s="9" t="n">
        <v>13761566</v>
      </c>
      <c r="K1741" s="9" t="n">
        <v>13784066</v>
      </c>
      <c r="L1741" s="9" t="n">
        <v>13806566</v>
      </c>
      <c r="M1741" s="9" t="n">
        <v>13806566</v>
      </c>
      <c r="N1741" s="9" t="n">
        <v>14542351</v>
      </c>
      <c r="O1741" s="9" t="n">
        <v>14542351</v>
      </c>
    </row>
    <row r="1742">
      <c r="A1742" s="2" t="inlineStr">
        <is>
          <t>A054930</t>
        </is>
      </c>
      <c r="B1742" s="5" t="inlineStr">
        <is>
          <t>유신</t>
        </is>
      </c>
      <c r="C1742" s="2" t="inlineStr">
        <is>
          <t>상장주식수 (보통+우선)(주)</t>
        </is>
      </c>
      <c r="D1742" s="2" t="inlineStr">
        <is>
          <t>YEARLY</t>
        </is>
      </c>
      <c r="E1742" s="8" t="n">
        <v>3000000</v>
      </c>
      <c r="F1742" s="8" t="n">
        <v>3000000</v>
      </c>
      <c r="G1742" s="8" t="n">
        <v>3000000</v>
      </c>
      <c r="H1742" s="8" t="n">
        <v>3000000</v>
      </c>
      <c r="I1742" s="8" t="n">
        <v>3000000</v>
      </c>
      <c r="J1742" s="8" t="n">
        <v>3000000</v>
      </c>
      <c r="K1742" s="8" t="n">
        <v>3000000</v>
      </c>
      <c r="L1742" s="8" t="n">
        <v>3000000</v>
      </c>
      <c r="M1742" s="8" t="n">
        <v>3000000</v>
      </c>
      <c r="N1742" s="8" t="n">
        <v>3000000</v>
      </c>
      <c r="O1742" s="8" t="n">
        <v>3000000</v>
      </c>
    </row>
    <row r="1743">
      <c r="A1743" s="2" t="inlineStr">
        <is>
          <t>A086250</t>
        </is>
      </c>
      <c r="B1743" s="5" t="inlineStr">
        <is>
          <t>화신테크</t>
        </is>
      </c>
      <c r="C1743" s="2" t="inlineStr">
        <is>
          <t>상장주식수 (보통+우선)(주)</t>
        </is>
      </c>
      <c r="D1743" s="2" t="inlineStr">
        <is>
          <t>YEARLY</t>
        </is>
      </c>
      <c r="E1743" s="8" t="n">
        <v>9700000</v>
      </c>
      <c r="F1743" s="8" t="n">
        <v>9700000</v>
      </c>
      <c r="G1743" s="8" t="n">
        <v>9700000</v>
      </c>
      <c r="H1743" s="8" t="n">
        <v>9700000</v>
      </c>
      <c r="I1743" s="8" t="n">
        <v>9700000</v>
      </c>
      <c r="J1743" s="8" t="n">
        <v>9700000</v>
      </c>
      <c r="K1743" s="8" t="n">
        <v>9700000</v>
      </c>
      <c r="L1743" s="8" t="n">
        <v>9700000</v>
      </c>
      <c r="M1743" s="8" t="n">
        <v>9700000</v>
      </c>
      <c r="N1743" s="8" t="n">
        <v>9700000</v>
      </c>
      <c r="O1743" s="8" t="n">
        <v>9700000</v>
      </c>
    </row>
    <row r="1744">
      <c r="A1744" s="2" t="inlineStr">
        <is>
          <t>A009470</t>
        </is>
      </c>
      <c r="B1744" s="5" t="inlineStr">
        <is>
          <t>삼화전기</t>
        </is>
      </c>
      <c r="C1744" s="2" t="inlineStr">
        <is>
          <t>상장주식수 (보통+우선)(주)</t>
        </is>
      </c>
      <c r="D1744" s="2" t="inlineStr">
        <is>
          <t>YEARLY</t>
        </is>
      </c>
      <c r="E1744" s="8" t="n">
        <v>6613820</v>
      </c>
      <c r="F1744" s="8" t="n">
        <v>6613820</v>
      </c>
      <c r="G1744" s="8" t="n">
        <v>6613820</v>
      </c>
      <c r="H1744" s="8" t="n">
        <v>6613820</v>
      </c>
      <c r="I1744" s="8" t="n">
        <v>6613820</v>
      </c>
      <c r="J1744" s="8" t="n">
        <v>6613820</v>
      </c>
      <c r="K1744" s="8" t="n">
        <v>6613820</v>
      </c>
      <c r="L1744" s="8" t="n">
        <v>6613820</v>
      </c>
      <c r="M1744" s="8" t="n">
        <v>6613820</v>
      </c>
      <c r="N1744" s="8" t="n">
        <v>6613820</v>
      </c>
      <c r="O1744" s="8" t="n">
        <v>6613820</v>
      </c>
    </row>
    <row r="1745">
      <c r="A1745" s="2" t="inlineStr">
        <is>
          <t>A069540</t>
        </is>
      </c>
      <c r="B1745" s="5" t="inlineStr">
        <is>
          <t>빛과전자</t>
        </is>
      </c>
      <c r="C1745" s="2" t="inlineStr">
        <is>
          <t>상장주식수 (보통+우선)(주)</t>
        </is>
      </c>
      <c r="D1745" s="2" t="inlineStr">
        <is>
          <t>YEARLY</t>
        </is>
      </c>
      <c r="E1745" s="8" t="n">
        <v>5684500</v>
      </c>
      <c r="F1745" s="8" t="n">
        <v>5684500</v>
      </c>
      <c r="G1745" s="8" t="n">
        <v>6316112</v>
      </c>
      <c r="H1745" s="8" t="n">
        <v>6316112</v>
      </c>
      <c r="I1745" s="8" t="n">
        <v>6316112</v>
      </c>
      <c r="J1745" s="8" t="n">
        <v>6316112</v>
      </c>
      <c r="K1745" s="8" t="n">
        <v>6316112</v>
      </c>
      <c r="L1745" s="8" t="n">
        <v>6316112</v>
      </c>
      <c r="M1745" s="8" t="n">
        <v>6316112</v>
      </c>
      <c r="N1745" s="8" t="n">
        <v>6316112</v>
      </c>
      <c r="O1745" s="8" t="n">
        <v>6316112</v>
      </c>
    </row>
    <row r="1746">
      <c r="A1746" s="2" t="inlineStr">
        <is>
          <t>A136510</t>
        </is>
      </c>
      <c r="B1746" s="5" t="inlineStr">
        <is>
          <t>쎄미시스코</t>
        </is>
      </c>
      <c r="C1746" s="2" t="inlineStr">
        <is>
          <t>상장주식수 (보통+우선)(주)</t>
        </is>
      </c>
      <c r="D1746" s="2" t="inlineStr">
        <is>
          <t>YEARLY</t>
        </is>
      </c>
      <c r="E1746" s="8" t="n"/>
      <c r="F1746" s="8" t="n"/>
      <c r="G1746" s="8" t="n"/>
      <c r="H1746" s="8" t="n"/>
      <c r="I1746" s="8" t="n"/>
      <c r="J1746" s="8" t="n">
        <v>3600000</v>
      </c>
      <c r="K1746" s="8" t="n">
        <v>3600000</v>
      </c>
      <c r="L1746" s="8" t="n">
        <v>5400000</v>
      </c>
      <c r="M1746" s="8" t="n">
        <v>5400000</v>
      </c>
      <c r="N1746" s="8" t="n">
        <v>5400000</v>
      </c>
      <c r="O1746" s="8" t="n">
        <v>5400000</v>
      </c>
    </row>
    <row r="1747">
      <c r="A1747" s="2" t="inlineStr">
        <is>
          <t>A192410</t>
        </is>
      </c>
      <c r="B1747" s="5" t="inlineStr">
        <is>
          <t>감마누</t>
        </is>
      </c>
      <c r="C1747" s="2" t="inlineStr">
        <is>
          <t>상장주식수 (보통+우선)(주)</t>
        </is>
      </c>
      <c r="D1747" s="2" t="inlineStr">
        <is>
          <t>YEARLY</t>
        </is>
      </c>
      <c r="E1747" s="9" t="n"/>
      <c r="F1747" s="9" t="n"/>
      <c r="G1747" s="9" t="n"/>
      <c r="H1747" s="9" t="n"/>
      <c r="I1747" s="9" t="n"/>
      <c r="J1747" s="9" t="n"/>
      <c r="K1747" s="9" t="n"/>
      <c r="L1747" s="9" t="n"/>
      <c r="M1747" s="9" t="n">
        <v>2406800</v>
      </c>
      <c r="N1747" s="9" t="n">
        <v>3610200</v>
      </c>
      <c r="O1747" s="9" t="n">
        <v>3610200</v>
      </c>
    </row>
    <row r="1748">
      <c r="A1748" s="2" t="inlineStr">
        <is>
          <t>A091440</t>
        </is>
      </c>
      <c r="B1748" s="5" t="inlineStr">
        <is>
          <t>텔레필드</t>
        </is>
      </c>
      <c r="C1748" s="2" t="inlineStr">
        <is>
          <t>상장주식수 (보통+우선)(주)</t>
        </is>
      </c>
      <c r="D1748" s="2" t="inlineStr">
        <is>
          <t>YEARLY</t>
        </is>
      </c>
      <c r="E1748" s="9" t="n"/>
      <c r="F1748" s="9" t="n"/>
      <c r="G1748" s="9" t="n">
        <v>3478520</v>
      </c>
      <c r="H1748" s="9" t="n">
        <v>3478520</v>
      </c>
      <c r="I1748" s="9" t="n">
        <v>3478520</v>
      </c>
      <c r="J1748" s="9" t="n">
        <v>6957040</v>
      </c>
      <c r="K1748" s="9" t="n">
        <v>6957040</v>
      </c>
      <c r="L1748" s="9" t="n">
        <v>6957040</v>
      </c>
      <c r="M1748" s="9" t="n">
        <v>6957040</v>
      </c>
      <c r="N1748" s="9" t="n">
        <v>6957040</v>
      </c>
      <c r="O1748" s="9" t="n">
        <v>6957040</v>
      </c>
    </row>
    <row r="1749">
      <c r="A1749" s="2" t="inlineStr">
        <is>
          <t>A002290</t>
        </is>
      </c>
      <c r="B1749" s="5" t="inlineStr">
        <is>
          <t>삼일기업공사</t>
        </is>
      </c>
      <c r="C1749" s="2" t="inlineStr">
        <is>
          <t>상장주식수 (보통+우선)(주)</t>
        </is>
      </c>
      <c r="D1749" s="2" t="inlineStr">
        <is>
          <t>YEARLY</t>
        </is>
      </c>
      <c r="E1749" s="9" t="n">
        <v>1240000</v>
      </c>
      <c r="F1749" s="9" t="n">
        <v>1240000</v>
      </c>
      <c r="G1749" s="9" t="n">
        <v>1240000</v>
      </c>
      <c r="H1749" s="9" t="n">
        <v>1240000</v>
      </c>
      <c r="I1749" s="9" t="n">
        <v>1240000</v>
      </c>
      <c r="J1749" s="9" t="n">
        <v>1240000</v>
      </c>
      <c r="K1749" s="9" t="n">
        <v>1240000</v>
      </c>
      <c r="L1749" s="9" t="n">
        <v>1240000</v>
      </c>
      <c r="M1749" s="9" t="n">
        <v>12400000</v>
      </c>
      <c r="N1749" s="9" t="n">
        <v>12400000</v>
      </c>
      <c r="O1749" s="9" t="n">
        <v>12400000</v>
      </c>
    </row>
    <row r="1750">
      <c r="A1750" s="2" t="inlineStr">
        <is>
          <t>A153460</t>
        </is>
      </c>
      <c r="B1750" s="5" t="inlineStr">
        <is>
          <t>네이블</t>
        </is>
      </c>
      <c r="C1750" s="2" t="inlineStr">
        <is>
          <t>상장주식수 (보통+우선)(주)</t>
        </is>
      </c>
      <c r="D1750" s="2" t="inlineStr">
        <is>
          <t>YEARLY</t>
        </is>
      </c>
      <c r="E1750" s="9" t="n"/>
      <c r="F1750" s="9" t="n"/>
      <c r="G1750" s="9" t="n"/>
      <c r="H1750" s="9" t="n"/>
      <c r="I1750" s="9" t="n"/>
      <c r="J1750" s="9" t="n"/>
      <c r="K1750" s="9" t="n">
        <v>4365591</v>
      </c>
      <c r="L1750" s="9" t="n">
        <v>4847051</v>
      </c>
      <c r="M1750" s="9" t="n">
        <v>4862156</v>
      </c>
      <c r="N1750" s="9" t="n">
        <v>4902246</v>
      </c>
      <c r="O1750" s="9" t="n">
        <v>4902246</v>
      </c>
    </row>
    <row r="1751">
      <c r="A1751" s="2" t="inlineStr">
        <is>
          <t>A091970</t>
        </is>
      </c>
      <c r="B1751" s="5" t="inlineStr">
        <is>
          <t>나노캠텍</t>
        </is>
      </c>
      <c r="C1751" s="2" t="inlineStr">
        <is>
          <t>상장주식수 (보통+우선)(주)</t>
        </is>
      </c>
      <c r="D1751" s="2" t="inlineStr">
        <is>
          <t>YEARLY</t>
        </is>
      </c>
      <c r="E1751" s="9" t="n"/>
      <c r="F1751" s="9" t="n">
        <v>4826000</v>
      </c>
      <c r="G1751" s="9" t="n">
        <v>5062300</v>
      </c>
      <c r="H1751" s="9" t="n">
        <v>5310404</v>
      </c>
      <c r="I1751" s="9" t="n">
        <v>5831395</v>
      </c>
      <c r="J1751" s="9" t="n">
        <v>10080000</v>
      </c>
      <c r="K1751" s="9" t="n">
        <v>10080000</v>
      </c>
      <c r="L1751" s="9" t="n">
        <v>10080000</v>
      </c>
      <c r="M1751" s="9" t="n">
        <v>10080000</v>
      </c>
      <c r="N1751" s="9" t="n">
        <v>10080000</v>
      </c>
      <c r="O1751" s="9" t="n">
        <v>10080000</v>
      </c>
    </row>
    <row r="1752">
      <c r="A1752" s="2" t="inlineStr">
        <is>
          <t>A130740</t>
        </is>
      </c>
      <c r="B1752" s="5" t="inlineStr">
        <is>
          <t>티피씨글로벌</t>
        </is>
      </c>
      <c r="C1752" s="2" t="inlineStr">
        <is>
          <t>상장주식수 (보통+우선)(주)</t>
        </is>
      </c>
      <c r="D1752" s="2" t="inlineStr">
        <is>
          <t>YEARLY</t>
        </is>
      </c>
      <c r="E1752" s="8" t="n"/>
      <c r="F1752" s="8" t="n"/>
      <c r="G1752" s="8" t="n"/>
      <c r="H1752" s="8" t="n"/>
      <c r="I1752" s="8" t="n"/>
      <c r="J1752" s="8" t="n">
        <v>6300000</v>
      </c>
      <c r="K1752" s="8" t="n">
        <v>9450000</v>
      </c>
      <c r="L1752" s="8" t="n">
        <v>9450000</v>
      </c>
      <c r="M1752" s="8" t="n">
        <v>9450000</v>
      </c>
      <c r="N1752" s="8" t="n">
        <v>9450000</v>
      </c>
      <c r="O1752" s="8" t="n">
        <v>9450000</v>
      </c>
    </row>
    <row r="1753">
      <c r="A1753" s="2" t="inlineStr">
        <is>
          <t>A051380</t>
        </is>
      </c>
      <c r="B1753" s="5" t="inlineStr">
        <is>
          <t>피씨디렉트</t>
        </is>
      </c>
      <c r="C1753" s="2" t="inlineStr">
        <is>
          <t>상장주식수 (보통+우선)(주)</t>
        </is>
      </c>
      <c r="D1753" s="2" t="inlineStr">
        <is>
          <t>YEARLY</t>
        </is>
      </c>
      <c r="E1753" s="8" t="n">
        <v>3858000</v>
      </c>
      <c r="F1753" s="8" t="n">
        <v>3858000</v>
      </c>
      <c r="G1753" s="8" t="n">
        <v>3858000</v>
      </c>
      <c r="H1753" s="8" t="n">
        <v>3858000</v>
      </c>
      <c r="I1753" s="8" t="n">
        <v>3858000</v>
      </c>
      <c r="J1753" s="8" t="n">
        <v>3858000</v>
      </c>
      <c r="K1753" s="8" t="n">
        <v>3858000</v>
      </c>
      <c r="L1753" s="8" t="n">
        <v>6918324</v>
      </c>
      <c r="M1753" s="8" t="n">
        <v>6918324</v>
      </c>
      <c r="N1753" s="8" t="n">
        <v>6918324</v>
      </c>
      <c r="O1753" s="8" t="n">
        <v>6918324</v>
      </c>
    </row>
    <row r="1754">
      <c r="A1754" s="2" t="inlineStr">
        <is>
          <t>A079170</t>
        </is>
      </c>
      <c r="B1754" s="5" t="inlineStr">
        <is>
          <t>한창산업</t>
        </is>
      </c>
      <c r="C1754" s="2" t="inlineStr">
        <is>
          <t>상장주식수 (보통+우선)(주)</t>
        </is>
      </c>
      <c r="D1754" s="2" t="inlineStr">
        <is>
          <t>YEARLY</t>
        </is>
      </c>
      <c r="E1754" s="8" t="n">
        <v>5200000</v>
      </c>
      <c r="F1754" s="8" t="n">
        <v>5200000</v>
      </c>
      <c r="G1754" s="8" t="n">
        <v>5200000</v>
      </c>
      <c r="H1754" s="8" t="n">
        <v>5200000</v>
      </c>
      <c r="I1754" s="8" t="n">
        <v>5200000</v>
      </c>
      <c r="J1754" s="8" t="n">
        <v>5200000</v>
      </c>
      <c r="K1754" s="8" t="n">
        <v>5200000</v>
      </c>
      <c r="L1754" s="8" t="n">
        <v>5200000</v>
      </c>
      <c r="M1754" s="8" t="n">
        <v>5200000</v>
      </c>
      <c r="N1754" s="8" t="n">
        <v>5200000</v>
      </c>
      <c r="O1754" s="8" t="n">
        <v>5200000</v>
      </c>
    </row>
    <row r="1755">
      <c r="A1755" s="2" t="inlineStr">
        <is>
          <t>A119830</t>
        </is>
      </c>
      <c r="B1755" s="5" t="inlineStr">
        <is>
          <t>아이텍반도체</t>
        </is>
      </c>
      <c r="C1755" s="2" t="inlineStr">
        <is>
          <t>상장주식수 (보통+우선)(주)</t>
        </is>
      </c>
      <c r="D1755" s="2" t="inlineStr">
        <is>
          <t>YEARLY</t>
        </is>
      </c>
      <c r="E1755" s="8" t="n"/>
      <c r="F1755" s="8" t="n"/>
      <c r="G1755" s="8" t="n"/>
      <c r="H1755" s="8" t="n"/>
      <c r="I1755" s="8" t="n">
        <v>5209046</v>
      </c>
      <c r="J1755" s="8" t="n">
        <v>5209046</v>
      </c>
      <c r="K1755" s="8" t="n">
        <v>5209046</v>
      </c>
      <c r="L1755" s="8" t="n">
        <v>5209046</v>
      </c>
      <c r="M1755" s="8" t="n">
        <v>5209046</v>
      </c>
      <c r="N1755" s="8" t="n">
        <v>5209046</v>
      </c>
      <c r="O1755" s="8" t="n">
        <v>5209046</v>
      </c>
    </row>
    <row r="1756">
      <c r="A1756" s="2" t="inlineStr">
        <is>
          <t>A131100</t>
        </is>
      </c>
      <c r="B1756" s="5" t="inlineStr">
        <is>
          <t>리켐</t>
        </is>
      </c>
      <c r="C1756" s="2" t="inlineStr">
        <is>
          <t>상장주식수 (보통+우선)(주)</t>
        </is>
      </c>
      <c r="D1756" s="2" t="inlineStr">
        <is>
          <t>YEARLY</t>
        </is>
      </c>
      <c r="E1756" s="8" t="n"/>
      <c r="F1756" s="8" t="n"/>
      <c r="G1756" s="8" t="n"/>
      <c r="H1756" s="8" t="n"/>
      <c r="I1756" s="8" t="n"/>
      <c r="J1756" s="8" t="n">
        <v>5800000</v>
      </c>
      <c r="K1756" s="8" t="n">
        <v>5800000</v>
      </c>
      <c r="L1756" s="8" t="n">
        <v>5800000</v>
      </c>
      <c r="M1756" s="8" t="n">
        <v>7800000</v>
      </c>
      <c r="N1756" s="8" t="n">
        <v>11700000</v>
      </c>
      <c r="O1756" s="8" t="n">
        <v>12615750</v>
      </c>
    </row>
    <row r="1757">
      <c r="A1757" s="2" t="inlineStr">
        <is>
          <t>A089790</t>
        </is>
      </c>
      <c r="B1757" s="5" t="inlineStr">
        <is>
          <t>제이티</t>
        </is>
      </c>
      <c r="C1757" s="2" t="inlineStr">
        <is>
          <t>상장주식수 (보통+우선)(주)</t>
        </is>
      </c>
      <c r="D1757" s="2" t="inlineStr">
        <is>
          <t>YEARLY</t>
        </is>
      </c>
      <c r="E1757" s="9" t="n">
        <v>5671410</v>
      </c>
      <c r="F1757" s="9" t="n">
        <v>5671410</v>
      </c>
      <c r="G1757" s="9" t="n">
        <v>5671410</v>
      </c>
      <c r="H1757" s="9" t="n">
        <v>5718095</v>
      </c>
      <c r="I1757" s="9" t="n">
        <v>6226580</v>
      </c>
      <c r="J1757" s="9" t="n">
        <v>6226580</v>
      </c>
      <c r="K1757" s="9" t="n">
        <v>6226580</v>
      </c>
      <c r="L1757" s="9" t="n">
        <v>6226580</v>
      </c>
      <c r="M1757" s="9" t="n">
        <v>6987929</v>
      </c>
      <c r="N1757" s="9" t="n">
        <v>7472424</v>
      </c>
      <c r="O1757" s="9" t="n">
        <v>7472424</v>
      </c>
    </row>
    <row r="1758">
      <c r="A1758" s="2" t="inlineStr">
        <is>
          <t>A049120</t>
        </is>
      </c>
      <c r="B1758" s="5" t="inlineStr">
        <is>
          <t>파인디앤씨</t>
        </is>
      </c>
      <c r="C1758" s="2" t="inlineStr">
        <is>
          <t>상장주식수 (보통+우선)(주)</t>
        </is>
      </c>
      <c r="D1758" s="2" t="inlineStr">
        <is>
          <t>YEARLY</t>
        </is>
      </c>
      <c r="E1758" s="9" t="n">
        <v>19782929</v>
      </c>
      <c r="F1758" s="9" t="n">
        <v>19782929</v>
      </c>
      <c r="G1758" s="9" t="n">
        <v>19782929</v>
      </c>
      <c r="H1758" s="9" t="n">
        <v>11869758</v>
      </c>
      <c r="I1758" s="9" t="n">
        <v>11869758</v>
      </c>
      <c r="J1758" s="9" t="n">
        <v>11869758</v>
      </c>
      <c r="K1758" s="9" t="n">
        <v>11869758</v>
      </c>
      <c r="L1758" s="9" t="n">
        <v>17718250</v>
      </c>
      <c r="M1758" s="9" t="n">
        <v>18563320</v>
      </c>
      <c r="N1758" s="9" t="n">
        <v>18563320</v>
      </c>
      <c r="O1758" s="9" t="n">
        <v>18563320</v>
      </c>
    </row>
    <row r="1759">
      <c r="A1759" s="2" t="inlineStr">
        <is>
          <t>A087730</t>
        </is>
      </c>
      <c r="B1759" s="5" t="inlineStr">
        <is>
          <t>네패스신소재</t>
        </is>
      </c>
      <c r="C1759" s="2" t="inlineStr">
        <is>
          <t>상장주식수 (보통+우선)(주)</t>
        </is>
      </c>
      <c r="D1759" s="2" t="inlineStr">
        <is>
          <t>YEARLY</t>
        </is>
      </c>
      <c r="E1759" s="9" t="n"/>
      <c r="F1759" s="9" t="n"/>
      <c r="G1759" s="9" t="n">
        <v>2860000</v>
      </c>
      <c r="H1759" s="9" t="n">
        <v>2860000</v>
      </c>
      <c r="I1759" s="9" t="n">
        <v>2860000</v>
      </c>
      <c r="J1759" s="9" t="n">
        <v>2860000</v>
      </c>
      <c r="K1759" s="9" t="n">
        <v>2860000</v>
      </c>
      <c r="L1759" s="9" t="n">
        <v>2860000</v>
      </c>
      <c r="M1759" s="9" t="n">
        <v>2860000</v>
      </c>
      <c r="N1759" s="9" t="n">
        <v>2860000</v>
      </c>
      <c r="O1759" s="9" t="n">
        <v>2860000</v>
      </c>
    </row>
    <row r="1760">
      <c r="A1760" s="2" t="inlineStr">
        <is>
          <t>A043260</t>
        </is>
      </c>
      <c r="B1760" s="5" t="inlineStr">
        <is>
          <t>성호전자</t>
        </is>
      </c>
      <c r="C1760" s="2" t="inlineStr">
        <is>
          <t>상장주식수 (보통+우선)(주)</t>
        </is>
      </c>
      <c r="D1760" s="2" t="inlineStr">
        <is>
          <t>YEARLY</t>
        </is>
      </c>
      <c r="E1760" s="9" t="n">
        <v>17375773</v>
      </c>
      <c r="F1760" s="9" t="n">
        <v>22628648</v>
      </c>
      <c r="G1760" s="9" t="n">
        <v>22628648</v>
      </c>
      <c r="H1760" s="9" t="n">
        <v>24186280</v>
      </c>
      <c r="I1760" s="9" t="n">
        <v>28052354</v>
      </c>
      <c r="J1760" s="9" t="n">
        <v>28571564</v>
      </c>
      <c r="K1760" s="9" t="n">
        <v>29506142</v>
      </c>
      <c r="L1760" s="9" t="n">
        <v>29506142</v>
      </c>
      <c r="M1760" s="9" t="n">
        <v>29506142</v>
      </c>
      <c r="N1760" s="9" t="n">
        <v>29506142</v>
      </c>
      <c r="O1760" s="9" t="n">
        <v>29506142</v>
      </c>
    </row>
    <row r="1761">
      <c r="A1761" s="2" t="inlineStr">
        <is>
          <t>A096350</t>
        </is>
      </c>
      <c r="B1761" s="5" t="inlineStr">
        <is>
          <t>대창솔루션</t>
        </is>
      </c>
      <c r="C1761" s="2" t="inlineStr">
        <is>
          <t>상장주식수 (보통+우선)(주)</t>
        </is>
      </c>
      <c r="D1761" s="2" t="inlineStr">
        <is>
          <t>YEARLY</t>
        </is>
      </c>
      <c r="E1761" s="9" t="n"/>
      <c r="F1761" s="9" t="n">
        <v>11200000</v>
      </c>
      <c r="G1761" s="9" t="n">
        <v>11200000</v>
      </c>
      <c r="H1761" s="9" t="n">
        <v>11200000</v>
      </c>
      <c r="I1761" s="9" t="n">
        <v>11200000</v>
      </c>
      <c r="J1761" s="9" t="n">
        <v>11200000</v>
      </c>
      <c r="K1761" s="9" t="n">
        <v>11200000</v>
      </c>
      <c r="L1761" s="9" t="n">
        <v>11200000</v>
      </c>
      <c r="M1761" s="9" t="n">
        <v>11200000</v>
      </c>
      <c r="N1761" s="9" t="n">
        <v>11200000</v>
      </c>
      <c r="O1761" s="9" t="n">
        <v>11200000</v>
      </c>
    </row>
    <row r="1762">
      <c r="A1762" s="2" t="inlineStr">
        <is>
          <t>A171010</t>
        </is>
      </c>
      <c r="B1762" s="5" t="inlineStr">
        <is>
          <t>램테크놀러지</t>
        </is>
      </c>
      <c r="C1762" s="2" t="inlineStr">
        <is>
          <t>상장주식수 (보통+우선)(주)</t>
        </is>
      </c>
      <c r="D1762" s="2" t="inlineStr">
        <is>
          <t>YEARLY</t>
        </is>
      </c>
      <c r="E1762" s="8" t="n"/>
      <c r="F1762" s="8" t="n"/>
      <c r="G1762" s="8" t="n"/>
      <c r="H1762" s="8" t="n"/>
      <c r="I1762" s="8" t="n"/>
      <c r="J1762" s="8" t="n"/>
      <c r="K1762" s="8" t="n"/>
      <c r="L1762" s="8" t="n">
        <v>8756128</v>
      </c>
      <c r="M1762" s="8" t="n">
        <v>8756128</v>
      </c>
      <c r="N1762" s="8" t="n">
        <v>11382966</v>
      </c>
      <c r="O1762" s="8" t="n">
        <v>11382966</v>
      </c>
    </row>
    <row r="1763">
      <c r="A1763" s="2" t="inlineStr">
        <is>
          <t>A053160</t>
        </is>
      </c>
      <c r="B1763" s="5" t="inlineStr">
        <is>
          <t>프리엠스</t>
        </is>
      </c>
      <c r="C1763" s="2" t="inlineStr">
        <is>
          <t>상장주식수 (보통+우선)(주)</t>
        </is>
      </c>
      <c r="D1763" s="2" t="inlineStr">
        <is>
          <t>YEARLY</t>
        </is>
      </c>
      <c r="E1763" s="8" t="n">
        <v>6000000</v>
      </c>
      <c r="F1763" s="8" t="n">
        <v>6000000</v>
      </c>
      <c r="G1763" s="8" t="n">
        <v>6000000</v>
      </c>
      <c r="H1763" s="8" t="n">
        <v>6000000</v>
      </c>
      <c r="I1763" s="8" t="n">
        <v>6000000</v>
      </c>
      <c r="J1763" s="8" t="n">
        <v>6000000</v>
      </c>
      <c r="K1763" s="8" t="n">
        <v>6000000</v>
      </c>
      <c r="L1763" s="8" t="n">
        <v>6000000</v>
      </c>
      <c r="M1763" s="8" t="n">
        <v>6000000</v>
      </c>
      <c r="N1763" s="8" t="n">
        <v>6000000</v>
      </c>
      <c r="O1763" s="8" t="n">
        <v>6000000</v>
      </c>
    </row>
    <row r="1764">
      <c r="A1764" s="2" t="inlineStr">
        <is>
          <t>A021880</t>
        </is>
      </c>
      <c r="B1764" s="5" t="inlineStr">
        <is>
          <t>씨엑스씨종합캐피탈</t>
        </is>
      </c>
      <c r="C1764" s="2" t="inlineStr">
        <is>
          <t>상장주식수 (보통+우선)(주)</t>
        </is>
      </c>
      <c r="D1764" s="2" t="inlineStr">
        <is>
          <t>YEARLY</t>
        </is>
      </c>
      <c r="E1764" s="8" t="n">
        <v>41495085</v>
      </c>
      <c r="F1764" s="8" t="n">
        <v>41495085</v>
      </c>
      <c r="G1764" s="8" t="n">
        <v>61495085</v>
      </c>
      <c r="H1764" s="8" t="n">
        <v>61495085</v>
      </c>
      <c r="I1764" s="8" t="n">
        <v>61495085</v>
      </c>
      <c r="J1764" s="8" t="n">
        <v>61495085</v>
      </c>
      <c r="K1764" s="8" t="n">
        <v>61495085</v>
      </c>
      <c r="L1764" s="8" t="n">
        <v>20634874</v>
      </c>
      <c r="M1764" s="8" t="n">
        <v>20634874</v>
      </c>
      <c r="N1764" s="8" t="n">
        <v>57267748</v>
      </c>
      <c r="O1764" s="8" t="n">
        <v>57267748</v>
      </c>
    </row>
    <row r="1765">
      <c r="A1765" s="2" t="inlineStr">
        <is>
          <t>A073190</t>
        </is>
      </c>
      <c r="B1765" s="5" t="inlineStr">
        <is>
          <t>디비케이</t>
        </is>
      </c>
      <c r="C1765" s="2" t="inlineStr">
        <is>
          <t>상장주식수 (보통+우선)(주)</t>
        </is>
      </c>
      <c r="D1765" s="2" t="inlineStr">
        <is>
          <t>YEARLY</t>
        </is>
      </c>
      <c r="E1765" s="8" t="n">
        <v>4350000</v>
      </c>
      <c r="F1765" s="8" t="n">
        <v>4350000</v>
      </c>
      <c r="G1765" s="8" t="n">
        <v>4350000</v>
      </c>
      <c r="H1765" s="8" t="n">
        <v>5984020</v>
      </c>
      <c r="I1765" s="8" t="n">
        <v>5984020</v>
      </c>
      <c r="J1765" s="8" t="n">
        <v>5984020</v>
      </c>
      <c r="K1765" s="8" t="n">
        <v>5984020</v>
      </c>
      <c r="L1765" s="8" t="n">
        <v>5984020</v>
      </c>
      <c r="M1765" s="8" t="n">
        <v>5984020</v>
      </c>
      <c r="N1765" s="8" t="n">
        <v>11968040</v>
      </c>
      <c r="O1765" s="8" t="n">
        <v>11968040</v>
      </c>
    </row>
    <row r="1766">
      <c r="A1766" s="2" t="inlineStr">
        <is>
          <t>A084180</t>
        </is>
      </c>
      <c r="B1766" s="5" t="inlineStr">
        <is>
          <t>수성</t>
        </is>
      </c>
      <c r="C1766" s="2" t="inlineStr">
        <is>
          <t>상장주식수 (보통+우선)(주)</t>
        </is>
      </c>
      <c r="D1766" s="2" t="inlineStr">
        <is>
          <t>YEARLY</t>
        </is>
      </c>
      <c r="E1766" s="8" t="n">
        <v>8200000</v>
      </c>
      <c r="F1766" s="8" t="n">
        <v>8200000</v>
      </c>
      <c r="G1766" s="8" t="n">
        <v>8200000</v>
      </c>
      <c r="H1766" s="8" t="n">
        <v>8200000</v>
      </c>
      <c r="I1766" s="8" t="n">
        <v>8200000</v>
      </c>
      <c r="J1766" s="8" t="n">
        <v>8200000</v>
      </c>
      <c r="K1766" s="8" t="n">
        <v>8200000</v>
      </c>
      <c r="L1766" s="8" t="n">
        <v>8200000</v>
      </c>
      <c r="M1766" s="8" t="n">
        <v>8200000</v>
      </c>
      <c r="N1766" s="8" t="n">
        <v>8200000</v>
      </c>
      <c r="O1766" s="8" t="n">
        <v>8200000</v>
      </c>
    </row>
    <row r="1767">
      <c r="A1767" s="2" t="inlineStr">
        <is>
          <t>A060380</t>
        </is>
      </c>
      <c r="B1767" s="5" t="inlineStr">
        <is>
          <t>동양에스텍</t>
        </is>
      </c>
      <c r="C1767" s="2" t="inlineStr">
        <is>
          <t>상장주식수 (보통+우선)(주)</t>
        </is>
      </c>
      <c r="D1767" s="2" t="inlineStr">
        <is>
          <t>YEARLY</t>
        </is>
      </c>
      <c r="E1767" s="9" t="n">
        <v>10000000</v>
      </c>
      <c r="F1767" s="9" t="n">
        <v>10000000</v>
      </c>
      <c r="G1767" s="9" t="n">
        <v>10000000</v>
      </c>
      <c r="H1767" s="9" t="n">
        <v>10000000</v>
      </c>
      <c r="I1767" s="9" t="n">
        <v>10000000</v>
      </c>
      <c r="J1767" s="9" t="n">
        <v>10000000</v>
      </c>
      <c r="K1767" s="9" t="n">
        <v>10000000</v>
      </c>
      <c r="L1767" s="9" t="n">
        <v>10000000</v>
      </c>
      <c r="M1767" s="9" t="n">
        <v>10000000</v>
      </c>
      <c r="N1767" s="9" t="n">
        <v>10000000</v>
      </c>
      <c r="O1767" s="9" t="n">
        <v>10000000</v>
      </c>
    </row>
    <row r="1768">
      <c r="A1768" s="2" t="inlineStr">
        <is>
          <t>A001470</t>
        </is>
      </c>
      <c r="B1768" s="5" t="inlineStr">
        <is>
          <t>삼부토건</t>
        </is>
      </c>
      <c r="C1768" s="2" t="inlineStr">
        <is>
          <t>상장주식수 (보통+우선)(주)</t>
        </is>
      </c>
      <c r="D1768" s="2" t="inlineStr">
        <is>
          <t>YEARLY</t>
        </is>
      </c>
      <c r="E1768" s="9" t="n">
        <v>7573972</v>
      </c>
      <c r="F1768" s="9" t="n">
        <v>7573972</v>
      </c>
      <c r="G1768" s="9" t="n">
        <v>7573972</v>
      </c>
      <c r="H1768" s="9" t="n">
        <v>7714079</v>
      </c>
      <c r="I1768" s="9" t="n">
        <v>7856965</v>
      </c>
      <c r="J1768" s="9" t="n">
        <v>8002687</v>
      </c>
      <c r="K1768" s="9" t="n">
        <v>8002687</v>
      </c>
      <c r="L1768" s="9" t="n">
        <v>8002687</v>
      </c>
      <c r="M1768" s="9" t="n">
        <v>8002687</v>
      </c>
      <c r="N1768" s="9" t="n">
        <v>8802687</v>
      </c>
      <c r="O1768" s="9" t="n">
        <v>8802687</v>
      </c>
    </row>
    <row r="1769">
      <c r="A1769" s="2" t="inlineStr">
        <is>
          <t>A064290</t>
        </is>
      </c>
      <c r="B1769" s="5" t="inlineStr">
        <is>
          <t>인텍플러스</t>
        </is>
      </c>
      <c r="C1769" s="2" t="inlineStr">
        <is>
          <t>상장주식수 (보통+우선)(주)</t>
        </is>
      </c>
      <c r="D1769" s="2" t="inlineStr">
        <is>
          <t>YEARLY</t>
        </is>
      </c>
      <c r="E1769" s="9" t="n"/>
      <c r="F1769" s="9" t="n"/>
      <c r="G1769" s="9" t="n"/>
      <c r="H1769" s="9" t="n"/>
      <c r="I1769" s="9" t="n"/>
      <c r="J1769" s="9" t="n">
        <v>9105333</v>
      </c>
      <c r="K1769" s="9" t="n">
        <v>9197333</v>
      </c>
      <c r="L1769" s="9" t="n">
        <v>9287333</v>
      </c>
      <c r="M1769" s="9" t="n">
        <v>9287333</v>
      </c>
      <c r="N1769" s="9" t="n">
        <v>9290333</v>
      </c>
      <c r="O1769" s="9" t="n">
        <v>9290333</v>
      </c>
    </row>
    <row r="1770">
      <c r="A1770" s="2" t="inlineStr">
        <is>
          <t>A158310</t>
        </is>
      </c>
      <c r="B1770" s="5" t="inlineStr">
        <is>
          <t>세호로보트</t>
        </is>
      </c>
      <c r="C1770" s="2" t="inlineStr">
        <is>
          <t>상장주식수 (보통+우선)(주)</t>
        </is>
      </c>
      <c r="D1770" s="2" t="inlineStr">
        <is>
          <t>YEARLY</t>
        </is>
      </c>
      <c r="E1770" s="9" t="n"/>
      <c r="F1770" s="9" t="n"/>
      <c r="G1770" s="9" t="n"/>
      <c r="H1770" s="9" t="n"/>
      <c r="I1770" s="9" t="n"/>
      <c r="J1770" s="9" t="n"/>
      <c r="K1770" s="9" t="n"/>
      <c r="L1770" s="9" t="n">
        <v>4221000</v>
      </c>
      <c r="M1770" s="9" t="n">
        <v>4221000</v>
      </c>
      <c r="N1770" s="9" t="n">
        <v>4492420</v>
      </c>
      <c r="O1770" s="9" t="n">
        <v>4492420</v>
      </c>
    </row>
    <row r="1771">
      <c r="A1771" s="2" t="inlineStr">
        <is>
          <t>A077280</t>
        </is>
      </c>
      <c r="B1771" s="5" t="inlineStr">
        <is>
          <t>한컴지엠디</t>
        </is>
      </c>
      <c r="C1771" s="2" t="inlineStr">
        <is>
          <t>상장주식수 (보통+우선)(주)</t>
        </is>
      </c>
      <c r="D1771" s="2" t="inlineStr">
        <is>
          <t>YEARLY</t>
        </is>
      </c>
      <c r="E1771" s="9" t="n">
        <v>3700000</v>
      </c>
      <c r="F1771" s="9" t="n">
        <v>3700000</v>
      </c>
      <c r="G1771" s="9" t="n">
        <v>10696250</v>
      </c>
      <c r="H1771" s="9" t="n">
        <v>10696250</v>
      </c>
      <c r="I1771" s="9" t="n">
        <v>10696250</v>
      </c>
      <c r="J1771" s="9" t="n">
        <v>10696250</v>
      </c>
      <c r="K1771" s="9" t="n">
        <v>10696250</v>
      </c>
      <c r="L1771" s="9" t="n">
        <v>10696250</v>
      </c>
      <c r="M1771" s="9" t="n">
        <v>10696250</v>
      </c>
      <c r="N1771" s="9" t="n">
        <v>10696250</v>
      </c>
      <c r="O1771" s="9" t="n">
        <v>10696250</v>
      </c>
    </row>
    <row r="1772">
      <c r="A1772" s="2" t="inlineStr">
        <is>
          <t>A089890</t>
        </is>
      </c>
      <c r="B1772" s="5" t="inlineStr">
        <is>
          <t>고려반도체</t>
        </is>
      </c>
      <c r="C1772" s="2" t="inlineStr">
        <is>
          <t>상장주식수 (보통+우선)(주)</t>
        </is>
      </c>
      <c r="D1772" s="2" t="inlineStr">
        <is>
          <t>YEARLY</t>
        </is>
      </c>
      <c r="E1772" s="8" t="n">
        <v>5366688</v>
      </c>
      <c r="F1772" s="8" t="n">
        <v>5366688</v>
      </c>
      <c r="G1772" s="8" t="n">
        <v>5366688</v>
      </c>
      <c r="H1772" s="8" t="n">
        <v>5366688</v>
      </c>
      <c r="I1772" s="8" t="n">
        <v>5366688</v>
      </c>
      <c r="J1772" s="8" t="n">
        <v>8050032</v>
      </c>
      <c r="K1772" s="8" t="n">
        <v>8050032</v>
      </c>
      <c r="L1772" s="8" t="n">
        <v>8050032</v>
      </c>
      <c r="M1772" s="8" t="n">
        <v>8050032</v>
      </c>
      <c r="N1772" s="8" t="n">
        <v>8050032</v>
      </c>
      <c r="O1772" s="8" t="n">
        <v>8050032</v>
      </c>
    </row>
    <row r="1773">
      <c r="A1773" s="2" t="inlineStr">
        <is>
          <t>A103230</t>
        </is>
      </c>
      <c r="B1773" s="5" t="inlineStr">
        <is>
          <t>에스앤더블류</t>
        </is>
      </c>
      <c r="C1773" s="2" t="inlineStr">
        <is>
          <t>상장주식수 (보통+우선)(주)</t>
        </is>
      </c>
      <c r="D1773" s="2" t="inlineStr">
        <is>
          <t>YEARLY</t>
        </is>
      </c>
      <c r="E1773" s="8" t="n"/>
      <c r="F1773" s="8" t="n"/>
      <c r="G1773" s="8" t="n"/>
      <c r="H1773" s="8" t="n">
        <v>7200000</v>
      </c>
      <c r="I1773" s="8" t="n">
        <v>7200000</v>
      </c>
      <c r="J1773" s="8" t="n">
        <v>7200000</v>
      </c>
      <c r="K1773" s="8" t="n">
        <v>7200000</v>
      </c>
      <c r="L1773" s="8" t="n">
        <v>7200000</v>
      </c>
      <c r="M1773" s="8" t="n">
        <v>7200000</v>
      </c>
      <c r="N1773" s="8" t="n">
        <v>7200000</v>
      </c>
      <c r="O1773" s="8" t="n">
        <v>7200000</v>
      </c>
    </row>
    <row r="1774">
      <c r="A1774" s="2" t="inlineStr">
        <is>
          <t>A016920</t>
        </is>
      </c>
      <c r="B1774" s="5" t="inlineStr">
        <is>
          <t>카스</t>
        </is>
      </c>
      <c r="C1774" s="2" t="inlineStr">
        <is>
          <t>상장주식수 (보통+우선)(주)</t>
        </is>
      </c>
      <c r="D1774" s="2" t="inlineStr">
        <is>
          <t>YEARLY</t>
        </is>
      </c>
      <c r="E1774" s="8" t="n">
        <v>10472859</v>
      </c>
      <c r="F1774" s="8" t="n">
        <v>16174112</v>
      </c>
      <c r="G1774" s="8" t="n">
        <v>16174112</v>
      </c>
      <c r="H1774" s="8" t="n">
        <v>16174112</v>
      </c>
      <c r="I1774" s="8" t="n">
        <v>16174112</v>
      </c>
      <c r="J1774" s="8" t="n">
        <v>16174112</v>
      </c>
      <c r="K1774" s="8" t="n">
        <v>16174112</v>
      </c>
      <c r="L1774" s="8" t="n">
        <v>16174112</v>
      </c>
      <c r="M1774" s="8" t="n">
        <v>16174112</v>
      </c>
      <c r="N1774" s="8" t="n">
        <v>16174112</v>
      </c>
      <c r="O1774" s="8" t="n">
        <v>16174112</v>
      </c>
    </row>
    <row r="1775">
      <c r="A1775" s="2" t="inlineStr">
        <is>
          <t>A010240</t>
        </is>
      </c>
      <c r="B1775" s="5" t="inlineStr">
        <is>
          <t>흥국</t>
        </is>
      </c>
      <c r="C1775" s="2" t="inlineStr">
        <is>
          <t>상장주식수 (보통+우선)(주)</t>
        </is>
      </c>
      <c r="D1775" s="2" t="inlineStr">
        <is>
          <t>YEARLY</t>
        </is>
      </c>
      <c r="E1775" s="8" t="n"/>
      <c r="F1775" s="8" t="n"/>
      <c r="G1775" s="8" t="n"/>
      <c r="H1775" s="8" t="n">
        <v>6161348</v>
      </c>
      <c r="I1775" s="8" t="n">
        <v>6161348</v>
      </c>
      <c r="J1775" s="8" t="n">
        <v>6161348</v>
      </c>
      <c r="K1775" s="8" t="n">
        <v>6161348</v>
      </c>
      <c r="L1775" s="8" t="n">
        <v>6161348</v>
      </c>
      <c r="M1775" s="8" t="n">
        <v>6161348</v>
      </c>
      <c r="N1775" s="8" t="n">
        <v>6161348</v>
      </c>
      <c r="O1775" s="8" t="n">
        <v>6161348</v>
      </c>
    </row>
    <row r="1776">
      <c r="A1776" s="2" t="inlineStr">
        <is>
          <t>A109820</t>
        </is>
      </c>
      <c r="B1776" s="5" t="inlineStr">
        <is>
          <t>진매트릭스</t>
        </is>
      </c>
      <c r="C1776" s="2" t="inlineStr">
        <is>
          <t>상장주식수 (보통+우선)(주)</t>
        </is>
      </c>
      <c r="D1776" s="2" t="inlineStr">
        <is>
          <t>YEARLY</t>
        </is>
      </c>
      <c r="E1776" s="8" t="n"/>
      <c r="F1776" s="8" t="n"/>
      <c r="G1776" s="8" t="n"/>
      <c r="H1776" s="8" t="n">
        <v>3761000</v>
      </c>
      <c r="I1776" s="8" t="n">
        <v>3796000</v>
      </c>
      <c r="J1776" s="8" t="n">
        <v>4133000</v>
      </c>
      <c r="K1776" s="8" t="n">
        <v>4268000</v>
      </c>
      <c r="L1776" s="8" t="n">
        <v>4268000</v>
      </c>
      <c r="M1776" s="8" t="n">
        <v>8440718</v>
      </c>
      <c r="N1776" s="8" t="n">
        <v>8471571</v>
      </c>
      <c r="O1776" s="8" t="n">
        <v>8471571</v>
      </c>
    </row>
    <row r="1777">
      <c r="A1777" s="2" t="inlineStr">
        <is>
          <t>A134060</t>
        </is>
      </c>
      <c r="B1777" s="5" t="inlineStr">
        <is>
          <t>이퓨쳐</t>
        </is>
      </c>
      <c r="C1777" s="2" t="inlineStr">
        <is>
          <t>상장주식수 (보통+우선)(주)</t>
        </is>
      </c>
      <c r="D1777" s="2" t="inlineStr">
        <is>
          <t>YEARLY</t>
        </is>
      </c>
      <c r="E1777" s="9" t="n"/>
      <c r="F1777" s="9" t="n"/>
      <c r="G1777" s="9" t="n"/>
      <c r="H1777" s="9" t="n"/>
      <c r="I1777" s="9" t="n"/>
      <c r="J1777" s="9" t="n">
        <v>3835000</v>
      </c>
      <c r="K1777" s="9" t="n">
        <v>4769250</v>
      </c>
      <c r="L1777" s="9" t="n">
        <v>4769250</v>
      </c>
      <c r="M1777" s="9" t="n">
        <v>4769250</v>
      </c>
      <c r="N1777" s="9" t="n">
        <v>4769250</v>
      </c>
      <c r="O1777" s="9" t="n">
        <v>4769250</v>
      </c>
    </row>
    <row r="1778">
      <c r="A1778" s="2" t="inlineStr">
        <is>
          <t>A090150</t>
        </is>
      </c>
      <c r="B1778" s="5" t="inlineStr">
        <is>
          <t>광진윈텍</t>
        </is>
      </c>
      <c r="C1778" s="2" t="inlineStr">
        <is>
          <t>상장주식수 (보통+우선)(주)</t>
        </is>
      </c>
      <c r="D1778" s="2" t="inlineStr">
        <is>
          <t>YEARLY</t>
        </is>
      </c>
      <c r="E1778" s="9" t="n">
        <v>8000000</v>
      </c>
      <c r="F1778" s="9" t="n">
        <v>8000000</v>
      </c>
      <c r="G1778" s="9" t="n">
        <v>8000000</v>
      </c>
      <c r="H1778" s="9" t="n">
        <v>8163254</v>
      </c>
      <c r="I1778" s="9" t="n">
        <v>8360671</v>
      </c>
      <c r="J1778" s="9" t="n">
        <v>8934366</v>
      </c>
      <c r="K1778" s="9" t="n">
        <v>9658393</v>
      </c>
      <c r="L1778" s="9" t="n">
        <v>9658393</v>
      </c>
      <c r="M1778" s="9" t="n">
        <v>9658393</v>
      </c>
      <c r="N1778" s="9" t="n">
        <v>9658393</v>
      </c>
      <c r="O1778" s="9" t="n">
        <v>9658393</v>
      </c>
    </row>
    <row r="1779">
      <c r="A1779" s="2" t="inlineStr">
        <is>
          <t>A073010</t>
        </is>
      </c>
      <c r="B1779" s="5" t="inlineStr">
        <is>
          <t>케이에스피</t>
        </is>
      </c>
      <c r="C1779" s="2" t="inlineStr">
        <is>
          <t>상장주식수 (보통+우선)(주)</t>
        </is>
      </c>
      <c r="D1779" s="2" t="inlineStr">
        <is>
          <t>YEARLY</t>
        </is>
      </c>
      <c r="E1779" s="9" t="n">
        <v>9200000</v>
      </c>
      <c r="F1779" s="9" t="n">
        <v>9730691</v>
      </c>
      <c r="G1779" s="9" t="n">
        <v>11815345</v>
      </c>
      <c r="H1779" s="9" t="n">
        <v>5416037</v>
      </c>
      <c r="I1779" s="9" t="n">
        <v>9444037</v>
      </c>
      <c r="J1779" s="9" t="n">
        <v>9444037</v>
      </c>
      <c r="K1779" s="9" t="n">
        <v>9444037</v>
      </c>
      <c r="L1779" s="9" t="n">
        <v>9444037</v>
      </c>
      <c r="M1779" s="9" t="n">
        <v>9444037</v>
      </c>
      <c r="N1779" s="9" t="n">
        <v>9444037</v>
      </c>
      <c r="O1779" s="9" t="n">
        <v>9444037</v>
      </c>
    </row>
    <row r="1780">
      <c r="A1780" s="2" t="inlineStr">
        <is>
          <t>A113810</t>
        </is>
      </c>
      <c r="B1780" s="5" t="inlineStr">
        <is>
          <t>디젠스</t>
        </is>
      </c>
      <c r="C1780" s="2" t="inlineStr">
        <is>
          <t>상장주식수 (보통+우선)(주)</t>
        </is>
      </c>
      <c r="D1780" s="2" t="inlineStr">
        <is>
          <t>YEARLY</t>
        </is>
      </c>
      <c r="E1780" s="9" t="n"/>
      <c r="F1780" s="9" t="n"/>
      <c r="G1780" s="9" t="n"/>
      <c r="H1780" s="9" t="n"/>
      <c r="I1780" s="9" t="n"/>
      <c r="J1780" s="9" t="n"/>
      <c r="K1780" s="9" t="n">
        <v>18250000</v>
      </c>
      <c r="L1780" s="9" t="n">
        <v>19210000</v>
      </c>
      <c r="M1780" s="9" t="n">
        <v>19210000</v>
      </c>
      <c r="N1780" s="9" t="n">
        <v>19451544</v>
      </c>
      <c r="O1780" s="9" t="n">
        <v>19451544</v>
      </c>
    </row>
    <row r="1781">
      <c r="A1781" s="2" t="inlineStr">
        <is>
          <t>A054340</t>
        </is>
      </c>
      <c r="B1781" s="5" t="inlineStr">
        <is>
          <t>엔알케이</t>
        </is>
      </c>
      <c r="C1781" s="2" t="inlineStr">
        <is>
          <t>상장주식수 (보통+우선)(주)</t>
        </is>
      </c>
      <c r="D1781" s="2" t="inlineStr">
        <is>
          <t>YEARLY</t>
        </is>
      </c>
      <c r="E1781" s="9" t="n">
        <v>16800000</v>
      </c>
      <c r="F1781" s="9" t="n">
        <v>16800000</v>
      </c>
      <c r="G1781" s="9" t="n">
        <v>16800000</v>
      </c>
      <c r="H1781" s="9" t="n">
        <v>16800000</v>
      </c>
      <c r="I1781" s="9" t="n">
        <v>16800000</v>
      </c>
      <c r="J1781" s="9" t="n">
        <v>16800000</v>
      </c>
      <c r="K1781" s="9" t="n">
        <v>16800000</v>
      </c>
      <c r="L1781" s="9" t="n">
        <v>16800000</v>
      </c>
      <c r="M1781" s="9" t="n">
        <v>16800000</v>
      </c>
      <c r="N1781" s="9" t="n">
        <v>16800000</v>
      </c>
      <c r="O1781" s="9" t="n">
        <v>16800000</v>
      </c>
    </row>
    <row r="1782">
      <c r="A1782" s="2" t="inlineStr">
        <is>
          <t>A036620</t>
        </is>
      </c>
      <c r="B1782" s="5" t="inlineStr">
        <is>
          <t>버추얼텍</t>
        </is>
      </c>
      <c r="C1782" s="2" t="inlineStr">
        <is>
          <t>상장주식수 (보통+우선)(주)</t>
        </is>
      </c>
      <c r="D1782" s="2" t="inlineStr">
        <is>
          <t>YEARLY</t>
        </is>
      </c>
      <c r="E1782" s="8" t="n">
        <v>12969346</v>
      </c>
      <c r="F1782" s="8" t="n">
        <v>12991646</v>
      </c>
      <c r="G1782" s="8" t="n">
        <v>13086546</v>
      </c>
      <c r="H1782" s="8" t="n">
        <v>13086546</v>
      </c>
      <c r="I1782" s="8" t="n">
        <v>13086546</v>
      </c>
      <c r="J1782" s="8" t="n">
        <v>13086546</v>
      </c>
      <c r="K1782" s="8" t="n">
        <v>13086546</v>
      </c>
      <c r="L1782" s="8" t="n">
        <v>13086546</v>
      </c>
      <c r="M1782" s="8" t="n">
        <v>14194136</v>
      </c>
      <c r="N1782" s="8" t="n">
        <v>14867404</v>
      </c>
      <c r="O1782" s="8" t="n">
        <v>14867404</v>
      </c>
    </row>
    <row r="1783">
      <c r="A1783" s="2" t="inlineStr">
        <is>
          <t>A025870</t>
        </is>
      </c>
      <c r="B1783" s="5" t="inlineStr">
        <is>
          <t>신라에스지</t>
        </is>
      </c>
      <c r="C1783" s="2" t="inlineStr">
        <is>
          <t>상장주식수 (보통+우선)(주)</t>
        </is>
      </c>
      <c r="D1783" s="2" t="inlineStr">
        <is>
          <t>YEARLY</t>
        </is>
      </c>
      <c r="E1783" s="8" t="n">
        <v>4000000</v>
      </c>
      <c r="F1783" s="8" t="n">
        <v>4000000</v>
      </c>
      <c r="G1783" s="8" t="n">
        <v>4000000</v>
      </c>
      <c r="H1783" s="8" t="n">
        <v>4000000</v>
      </c>
      <c r="I1783" s="8" t="n">
        <v>4000000</v>
      </c>
      <c r="J1783" s="8" t="n">
        <v>4000000</v>
      </c>
      <c r="K1783" s="8" t="n">
        <v>4000000</v>
      </c>
      <c r="L1783" s="8" t="n">
        <v>4000000</v>
      </c>
      <c r="M1783" s="8" t="n">
        <v>4000000</v>
      </c>
      <c r="N1783" s="8" t="n">
        <v>4000000</v>
      </c>
      <c r="O1783" s="8" t="n">
        <v>4000000</v>
      </c>
    </row>
    <row r="1784">
      <c r="A1784" s="2" t="inlineStr">
        <is>
          <t>A081150</t>
        </is>
      </c>
      <c r="B1784" s="5" t="inlineStr">
        <is>
          <t>티플랙스</t>
        </is>
      </c>
      <c r="C1784" s="2" t="inlineStr">
        <is>
          <t>상장주식수 (보통+우선)(주)</t>
        </is>
      </c>
      <c r="D1784" s="2" t="inlineStr">
        <is>
          <t>YEARLY</t>
        </is>
      </c>
      <c r="E1784" s="8" t="n"/>
      <c r="F1784" s="8" t="n"/>
      <c r="G1784" s="8" t="n"/>
      <c r="H1784" s="8" t="n">
        <v>6853000</v>
      </c>
      <c r="I1784" s="8" t="n">
        <v>6853000</v>
      </c>
      <c r="J1784" s="8" t="n">
        <v>6853000</v>
      </c>
      <c r="K1784" s="8" t="n">
        <v>16825457</v>
      </c>
      <c r="L1784" s="8" t="n">
        <v>16825457</v>
      </c>
      <c r="M1784" s="8" t="n">
        <v>16825457</v>
      </c>
      <c r="N1784" s="8" t="n">
        <v>16825457</v>
      </c>
      <c r="O1784" s="8" t="n">
        <v>16825457</v>
      </c>
    </row>
    <row r="1785">
      <c r="A1785" s="2" t="inlineStr">
        <is>
          <t>A091340</t>
        </is>
      </c>
      <c r="B1785" s="5" t="inlineStr">
        <is>
          <t>S&amp;K폴리텍</t>
        </is>
      </c>
      <c r="C1785" s="2" t="inlineStr">
        <is>
          <t>상장주식수 (보통+우선)(주)</t>
        </is>
      </c>
      <c r="D1785" s="2" t="inlineStr">
        <is>
          <t>YEARLY</t>
        </is>
      </c>
      <c r="E1785" s="8" t="n"/>
      <c r="F1785" s="8" t="n">
        <v>7900000</v>
      </c>
      <c r="G1785" s="8" t="n">
        <v>7900000</v>
      </c>
      <c r="H1785" s="8" t="n">
        <v>7900000</v>
      </c>
      <c r="I1785" s="8" t="n">
        <v>7900000</v>
      </c>
      <c r="J1785" s="8" t="n">
        <v>7900000</v>
      </c>
      <c r="K1785" s="8" t="n">
        <v>7900000</v>
      </c>
      <c r="L1785" s="8" t="n">
        <v>7900000</v>
      </c>
      <c r="M1785" s="8" t="n">
        <v>7900000</v>
      </c>
      <c r="N1785" s="8" t="n">
        <v>8356445</v>
      </c>
      <c r="O1785" s="8" t="n">
        <v>8356445</v>
      </c>
    </row>
    <row r="1786">
      <c r="A1786" s="2" t="inlineStr">
        <is>
          <t>A057880</t>
        </is>
      </c>
      <c r="B1786" s="5" t="inlineStr">
        <is>
          <t>토필드</t>
        </is>
      </c>
      <c r="C1786" s="2" t="inlineStr">
        <is>
          <t>상장주식수 (보통+우선)(주)</t>
        </is>
      </c>
      <c r="D1786" s="2" t="inlineStr">
        <is>
          <t>YEARLY</t>
        </is>
      </c>
      <c r="E1786" s="8" t="n">
        <v>7860933</v>
      </c>
      <c r="F1786" s="8" t="n">
        <v>12704926</v>
      </c>
      <c r="G1786" s="8" t="n">
        <v>12704926</v>
      </c>
      <c r="H1786" s="8" t="n">
        <v>12704926</v>
      </c>
      <c r="I1786" s="8" t="n">
        <v>13237785</v>
      </c>
      <c r="J1786" s="8" t="n">
        <v>13237785</v>
      </c>
      <c r="K1786" s="8" t="n">
        <v>13237785</v>
      </c>
      <c r="L1786" s="8" t="n">
        <v>13237785</v>
      </c>
      <c r="M1786" s="8" t="n">
        <v>13237785</v>
      </c>
      <c r="N1786" s="8" t="n">
        <v>13237785</v>
      </c>
      <c r="O1786" s="8" t="n">
        <v>13237785</v>
      </c>
    </row>
    <row r="1787">
      <c r="A1787" s="2" t="inlineStr">
        <is>
          <t>A065770</t>
        </is>
      </c>
      <c r="B1787" s="5" t="inlineStr">
        <is>
          <t>CS</t>
        </is>
      </c>
      <c r="C1787" s="2" t="inlineStr">
        <is>
          <t>상장주식수 (보통+우선)(주)</t>
        </is>
      </c>
      <c r="D1787" s="2" t="inlineStr">
        <is>
          <t>YEARLY</t>
        </is>
      </c>
      <c r="E1787" s="9" t="n">
        <v>12000000</v>
      </c>
      <c r="F1787" s="9" t="n">
        <v>12000000</v>
      </c>
      <c r="G1787" s="9" t="n">
        <v>12000000</v>
      </c>
      <c r="H1787" s="9" t="n">
        <v>12000000</v>
      </c>
      <c r="I1787" s="9" t="n">
        <v>12000000</v>
      </c>
      <c r="J1787" s="9" t="n">
        <v>12000000</v>
      </c>
      <c r="K1787" s="9" t="n">
        <v>12000000</v>
      </c>
      <c r="L1787" s="9" t="n">
        <v>12000000</v>
      </c>
      <c r="M1787" s="9" t="n">
        <v>12000000</v>
      </c>
      <c r="N1787" s="9" t="n">
        <v>12000000</v>
      </c>
      <c r="O1787" s="9" t="n">
        <v>12000000</v>
      </c>
    </row>
    <row r="1788">
      <c r="A1788" s="2" t="inlineStr">
        <is>
          <t>A081970</t>
        </is>
      </c>
      <c r="B1788" s="5" t="inlineStr">
        <is>
          <t>한솔넥스지</t>
        </is>
      </c>
      <c r="C1788" s="2" t="inlineStr">
        <is>
          <t>상장주식수 (보통+우선)(주)</t>
        </is>
      </c>
      <c r="D1788" s="2" t="inlineStr">
        <is>
          <t>YEARLY</t>
        </is>
      </c>
      <c r="E1788" s="9" t="n"/>
      <c r="F1788" s="9" t="n">
        <v>2880000</v>
      </c>
      <c r="G1788" s="9" t="n">
        <v>5760000</v>
      </c>
      <c r="H1788" s="9" t="n">
        <v>5760000</v>
      </c>
      <c r="I1788" s="9" t="n">
        <v>5760000</v>
      </c>
      <c r="J1788" s="9" t="n">
        <v>5760000</v>
      </c>
      <c r="K1788" s="9" t="n">
        <v>5760000</v>
      </c>
      <c r="L1788" s="9" t="n">
        <v>5760000</v>
      </c>
      <c r="M1788" s="9" t="n">
        <v>5760000</v>
      </c>
      <c r="N1788" s="9" t="n">
        <v>5760000</v>
      </c>
      <c r="O1788" s="9" t="n">
        <v>5760000</v>
      </c>
    </row>
    <row r="1789">
      <c r="A1789" s="2" t="inlineStr">
        <is>
          <t>A054630</t>
        </is>
      </c>
      <c r="B1789" s="5" t="inlineStr">
        <is>
          <t>에이디칩스</t>
        </is>
      </c>
      <c r="C1789" s="2" t="inlineStr">
        <is>
          <t>상장주식수 (보통+우선)(주)</t>
        </is>
      </c>
      <c r="D1789" s="2" t="inlineStr">
        <is>
          <t>YEARLY</t>
        </is>
      </c>
      <c r="E1789" s="9" t="n">
        <v>8496720</v>
      </c>
      <c r="F1789" s="9" t="n">
        <v>8496720</v>
      </c>
      <c r="G1789" s="9" t="n">
        <v>8496720</v>
      </c>
      <c r="H1789" s="9" t="n">
        <v>8496720</v>
      </c>
      <c r="I1789" s="9" t="n">
        <v>8496720</v>
      </c>
      <c r="J1789" s="9" t="n">
        <v>8496720</v>
      </c>
      <c r="K1789" s="9" t="n">
        <v>8496720</v>
      </c>
      <c r="L1789" s="9" t="n">
        <v>8496720</v>
      </c>
      <c r="M1789" s="9" t="n">
        <v>8496720</v>
      </c>
      <c r="N1789" s="9" t="n">
        <v>9875976</v>
      </c>
      <c r="O1789" s="9" t="n">
        <v>9875976</v>
      </c>
    </row>
    <row r="1790">
      <c r="A1790" s="2" t="inlineStr">
        <is>
          <t>A023790</t>
        </is>
      </c>
      <c r="B1790" s="5" t="inlineStr">
        <is>
          <t>동일철강</t>
        </is>
      </c>
      <c r="C1790" s="2" t="inlineStr">
        <is>
          <t>상장주식수 (보통+우선)(주)</t>
        </is>
      </c>
      <c r="D1790" s="2" t="inlineStr">
        <is>
          <t>YEARLY</t>
        </is>
      </c>
      <c r="E1790" s="9" t="n">
        <v>90000</v>
      </c>
      <c r="F1790" s="9" t="n">
        <v>1800000</v>
      </c>
      <c r="G1790" s="9" t="n">
        <v>1800000</v>
      </c>
      <c r="H1790" s="9" t="n">
        <v>7345085</v>
      </c>
      <c r="I1790" s="9" t="n">
        <v>7345085</v>
      </c>
      <c r="J1790" s="9" t="n">
        <v>7345085</v>
      </c>
      <c r="K1790" s="9" t="n">
        <v>7345085</v>
      </c>
      <c r="L1790" s="9" t="n">
        <v>7345085</v>
      </c>
      <c r="M1790" s="9" t="n">
        <v>7345085</v>
      </c>
      <c r="N1790" s="9" t="n">
        <v>7345085</v>
      </c>
      <c r="O1790" s="9" t="n">
        <v>7345085</v>
      </c>
    </row>
    <row r="1791">
      <c r="A1791" s="2" t="inlineStr">
        <is>
          <t>A058220</t>
        </is>
      </c>
      <c r="B1791" s="5" t="inlineStr">
        <is>
          <t>아리온</t>
        </is>
      </c>
      <c r="C1791" s="2" t="inlineStr">
        <is>
          <t>상장주식수 (보통+우선)(주)</t>
        </is>
      </c>
      <c r="D1791" s="2" t="inlineStr">
        <is>
          <t>YEARLY</t>
        </is>
      </c>
      <c r="E1791" s="9" t="n">
        <v>5800000</v>
      </c>
      <c r="F1791" s="9" t="n">
        <v>5800000</v>
      </c>
      <c r="G1791" s="9" t="n">
        <v>5800000</v>
      </c>
      <c r="H1791" s="9" t="n">
        <v>5800000</v>
      </c>
      <c r="I1791" s="9" t="n">
        <v>5848290</v>
      </c>
      <c r="J1791" s="9" t="n">
        <v>6665800</v>
      </c>
      <c r="K1791" s="9" t="n">
        <v>6665800</v>
      </c>
      <c r="L1791" s="9" t="n">
        <v>9998700</v>
      </c>
      <c r="M1791" s="9" t="n">
        <v>9998700</v>
      </c>
      <c r="N1791" s="9" t="n">
        <v>10221665</v>
      </c>
      <c r="O1791" s="9" t="n">
        <v>10221665</v>
      </c>
    </row>
    <row r="1792">
      <c r="A1792" s="2" t="inlineStr">
        <is>
          <t>A035200</t>
        </is>
      </c>
      <c r="B1792" s="5" t="inlineStr">
        <is>
          <t>프럼파스트</t>
        </is>
      </c>
      <c r="C1792" s="2" t="inlineStr">
        <is>
          <t>상장주식수 (보통+우선)(주)</t>
        </is>
      </c>
      <c r="D1792" s="2" t="inlineStr">
        <is>
          <t>YEARLY</t>
        </is>
      </c>
      <c r="E1792" s="8" t="n">
        <v>6160000</v>
      </c>
      <c r="F1792" s="8" t="n">
        <v>6160000</v>
      </c>
      <c r="G1792" s="8" t="n">
        <v>6160000</v>
      </c>
      <c r="H1792" s="8" t="n">
        <v>6160000</v>
      </c>
      <c r="I1792" s="8" t="n">
        <v>6160000</v>
      </c>
      <c r="J1792" s="8" t="n">
        <v>6160000</v>
      </c>
      <c r="K1792" s="8" t="n">
        <v>6160000</v>
      </c>
      <c r="L1792" s="8" t="n">
        <v>6160000</v>
      </c>
      <c r="M1792" s="8" t="n">
        <v>6160000</v>
      </c>
      <c r="N1792" s="8" t="n">
        <v>6160000</v>
      </c>
      <c r="O1792" s="8" t="n">
        <v>7336264</v>
      </c>
    </row>
    <row r="1793">
      <c r="A1793" s="2" t="inlineStr">
        <is>
          <t>A024850</t>
        </is>
      </c>
      <c r="B1793" s="5" t="inlineStr">
        <is>
          <t>피에스엠씨</t>
        </is>
      </c>
      <c r="C1793" s="2" t="inlineStr">
        <is>
          <t>상장주식수 (보통+우선)(주)</t>
        </is>
      </c>
      <c r="D1793" s="2" t="inlineStr">
        <is>
          <t>YEARLY</t>
        </is>
      </c>
      <c r="E1793" s="8" t="n">
        <v>34872000</v>
      </c>
      <c r="F1793" s="8" t="n">
        <v>34872000</v>
      </c>
      <c r="G1793" s="8" t="n">
        <v>34872000</v>
      </c>
      <c r="H1793" s="8" t="n">
        <v>34872000</v>
      </c>
      <c r="I1793" s="8" t="n">
        <v>34872000</v>
      </c>
      <c r="J1793" s="8" t="n">
        <v>35828000</v>
      </c>
      <c r="K1793" s="8" t="n">
        <v>35828000</v>
      </c>
      <c r="L1793" s="8" t="n">
        <v>36828000</v>
      </c>
      <c r="M1793" s="8" t="n">
        <v>37828000</v>
      </c>
      <c r="N1793" s="8" t="n">
        <v>38726201</v>
      </c>
      <c r="O1793" s="8" t="n">
        <v>38726201</v>
      </c>
    </row>
    <row r="1794">
      <c r="A1794" s="2" t="inlineStr">
        <is>
          <t>A067770</t>
        </is>
      </c>
      <c r="B1794" s="5" t="inlineStr">
        <is>
          <t>세진티에스</t>
        </is>
      </c>
      <c r="C1794" s="2" t="inlineStr">
        <is>
          <t>상장주식수 (보통+우선)(주)</t>
        </is>
      </c>
      <c r="D1794" s="2" t="inlineStr">
        <is>
          <t>YEARLY</t>
        </is>
      </c>
      <c r="E1794" s="8" t="n">
        <v>4200000</v>
      </c>
      <c r="F1794" s="8" t="n">
        <v>8396593</v>
      </c>
      <c r="G1794" s="8" t="n">
        <v>8396593</v>
      </c>
      <c r="H1794" s="8" t="n">
        <v>8396593</v>
      </c>
      <c r="I1794" s="8" t="n">
        <v>8396593</v>
      </c>
      <c r="J1794" s="8" t="n">
        <v>8396593</v>
      </c>
      <c r="K1794" s="8" t="n">
        <v>8396593</v>
      </c>
      <c r="L1794" s="8" t="n">
        <v>8396593</v>
      </c>
      <c r="M1794" s="8" t="n">
        <v>8396593</v>
      </c>
      <c r="N1794" s="8" t="n">
        <v>8396593</v>
      </c>
      <c r="O1794" s="8" t="n">
        <v>8396593</v>
      </c>
    </row>
    <row r="1795">
      <c r="A1795" s="2" t="inlineStr">
        <is>
          <t>A002870</t>
        </is>
      </c>
      <c r="B1795" s="5" t="inlineStr">
        <is>
          <t>신풍제지</t>
        </is>
      </c>
      <c r="C1795" s="2" t="inlineStr">
        <is>
          <t>상장주식수 (보통+우선)(주)</t>
        </is>
      </c>
      <c r="D1795" s="2" t="inlineStr">
        <is>
          <t>YEARLY</t>
        </is>
      </c>
      <c r="E1795" s="8" t="n">
        <v>3495870</v>
      </c>
      <c r="F1795" s="8" t="n">
        <v>3495870</v>
      </c>
      <c r="G1795" s="8" t="n">
        <v>3495870</v>
      </c>
      <c r="H1795" s="8" t="n">
        <v>3495870</v>
      </c>
      <c r="I1795" s="8" t="n">
        <v>3495870</v>
      </c>
      <c r="J1795" s="8" t="n">
        <v>3495870</v>
      </c>
      <c r="K1795" s="8" t="n">
        <v>3495870</v>
      </c>
      <c r="L1795" s="8" t="n">
        <v>3495870</v>
      </c>
      <c r="M1795" s="8" t="n">
        <v>3495870</v>
      </c>
      <c r="N1795" s="8" t="n">
        <v>3495870</v>
      </c>
      <c r="O1795" s="8" t="n">
        <v>3495870</v>
      </c>
    </row>
    <row r="1796">
      <c r="A1796" s="2" t="inlineStr">
        <is>
          <t>A131400</t>
        </is>
      </c>
      <c r="B1796" s="5" t="inlineStr">
        <is>
          <t>액트</t>
        </is>
      </c>
      <c r="C1796" s="2" t="inlineStr">
        <is>
          <t>상장주식수 (보통+우선)(주)</t>
        </is>
      </c>
      <c r="D1796" s="2" t="inlineStr">
        <is>
          <t>YEARLY</t>
        </is>
      </c>
      <c r="E1796" s="8" t="n"/>
      <c r="F1796" s="8" t="n"/>
      <c r="G1796" s="8" t="n"/>
      <c r="H1796" s="8" t="n"/>
      <c r="I1796" s="8" t="n">
        <v>15000000</v>
      </c>
      <c r="J1796" s="8" t="n">
        <v>15000000</v>
      </c>
      <c r="K1796" s="8" t="n">
        <v>15000000</v>
      </c>
      <c r="L1796" s="8" t="n">
        <v>15000000</v>
      </c>
      <c r="M1796" s="8" t="n">
        <v>15000000</v>
      </c>
      <c r="N1796" s="8" t="n">
        <v>15000000</v>
      </c>
      <c r="O1796" s="8" t="n">
        <v>15000000</v>
      </c>
    </row>
    <row r="1797">
      <c r="A1797" s="2" t="inlineStr">
        <is>
          <t>A001420</t>
        </is>
      </c>
      <c r="B1797" s="5" t="inlineStr">
        <is>
          <t>태원물산</t>
        </is>
      </c>
      <c r="C1797" s="2" t="inlineStr">
        <is>
          <t>상장주식수 (보통+우선)(주)</t>
        </is>
      </c>
      <c r="D1797" s="2" t="inlineStr">
        <is>
          <t>YEARLY</t>
        </is>
      </c>
      <c r="E1797" s="9" t="n">
        <v>660000</v>
      </c>
      <c r="F1797" s="9" t="n">
        <v>660000</v>
      </c>
      <c r="G1797" s="9" t="n">
        <v>660000</v>
      </c>
      <c r="H1797" s="9" t="n">
        <v>7260000</v>
      </c>
      <c r="I1797" s="9" t="n">
        <v>7260000</v>
      </c>
      <c r="J1797" s="9" t="n">
        <v>7260000</v>
      </c>
      <c r="K1797" s="9" t="n">
        <v>7260000</v>
      </c>
      <c r="L1797" s="9" t="n">
        <v>7260000</v>
      </c>
      <c r="M1797" s="9" t="n">
        <v>7600000</v>
      </c>
      <c r="N1797" s="9" t="n">
        <v>7600000</v>
      </c>
      <c r="O1797" s="9" t="n">
        <v>7600000</v>
      </c>
    </row>
    <row r="1798">
      <c r="A1798" s="2" t="inlineStr">
        <is>
          <t>A039670</t>
        </is>
      </c>
      <c r="B1798" s="5" t="inlineStr">
        <is>
          <t>스포츠서울</t>
        </is>
      </c>
      <c r="C1798" s="2" t="inlineStr">
        <is>
          <t>상장주식수 (보통+우선)(주)</t>
        </is>
      </c>
      <c r="D1798" s="2" t="inlineStr">
        <is>
          <t>YEARLY</t>
        </is>
      </c>
      <c r="E1798" s="9" t="n">
        <v>16700000</v>
      </c>
      <c r="F1798" s="9" t="n">
        <v>17520893</v>
      </c>
      <c r="G1798" s="9" t="n">
        <v>25346859</v>
      </c>
      <c r="H1798" s="9" t="n">
        <v>40083299</v>
      </c>
      <c r="I1798" s="9" t="n">
        <v>43841589</v>
      </c>
      <c r="J1798" s="9" t="n">
        <v>47704031</v>
      </c>
      <c r="K1798" s="9" t="n">
        <v>65749827</v>
      </c>
      <c r="L1798" s="9" t="n">
        <v>82058196</v>
      </c>
      <c r="M1798" s="9" t="n">
        <v>13157454</v>
      </c>
      <c r="N1798" s="9" t="n">
        <v>12091234</v>
      </c>
      <c r="O1798" s="9" t="n">
        <v>12091234</v>
      </c>
    </row>
    <row r="1799">
      <c r="A1799" s="2" t="inlineStr">
        <is>
          <t>A063440</t>
        </is>
      </c>
      <c r="B1799" s="5" t="inlineStr">
        <is>
          <t>케이디미디어</t>
        </is>
      </c>
      <c r="C1799" s="2" t="inlineStr">
        <is>
          <t>상장주식수 (보통+우선)(주)</t>
        </is>
      </c>
      <c r="D1799" s="2" t="inlineStr">
        <is>
          <t>YEARLY</t>
        </is>
      </c>
      <c r="E1799" s="9" t="n">
        <v>10000000</v>
      </c>
      <c r="F1799" s="9" t="n">
        <v>10000000</v>
      </c>
      <c r="G1799" s="9" t="n">
        <v>10000000</v>
      </c>
      <c r="H1799" s="9" t="n">
        <v>10000000</v>
      </c>
      <c r="I1799" s="9" t="n">
        <v>10000000</v>
      </c>
      <c r="J1799" s="9" t="n">
        <v>10000000</v>
      </c>
      <c r="K1799" s="9" t="n">
        <v>10000000</v>
      </c>
      <c r="L1799" s="9" t="n">
        <v>11037617</v>
      </c>
      <c r="M1799" s="9" t="n">
        <v>14589879</v>
      </c>
      <c r="N1799" s="9" t="n">
        <v>18564655</v>
      </c>
      <c r="O1799" s="9" t="n">
        <v>18564655</v>
      </c>
    </row>
    <row r="1800">
      <c r="A1800" s="2" t="inlineStr">
        <is>
          <t>A066110</t>
        </is>
      </c>
      <c r="B1800" s="5" t="inlineStr">
        <is>
          <t>백산OPC</t>
        </is>
      </c>
      <c r="C1800" s="2" t="inlineStr">
        <is>
          <t>상장주식수 (보통+우선)(주)</t>
        </is>
      </c>
      <c r="D1800" s="2" t="inlineStr">
        <is>
          <t>YEARLY</t>
        </is>
      </c>
      <c r="E1800" s="9" t="n">
        <v>15300000</v>
      </c>
      <c r="F1800" s="9" t="n">
        <v>15300000</v>
      </c>
      <c r="G1800" s="9" t="n">
        <v>15300000</v>
      </c>
      <c r="H1800" s="9" t="n">
        <v>15300000</v>
      </c>
      <c r="I1800" s="9" t="n">
        <v>15300000</v>
      </c>
      <c r="J1800" s="9" t="n">
        <v>15300000</v>
      </c>
      <c r="K1800" s="9" t="n">
        <v>15300000</v>
      </c>
      <c r="L1800" s="9" t="n">
        <v>15300000</v>
      </c>
      <c r="M1800" s="9" t="n">
        <v>15300000</v>
      </c>
      <c r="N1800" s="9" t="n">
        <v>25817134</v>
      </c>
      <c r="O1800" s="9" t="n">
        <v>25817134</v>
      </c>
    </row>
    <row r="1801">
      <c r="A1801" s="2" t="inlineStr">
        <is>
          <t>A033790</t>
        </is>
      </c>
      <c r="B1801" s="5" t="inlineStr">
        <is>
          <t>서화정보통신</t>
        </is>
      </c>
      <c r="C1801" s="2" t="inlineStr">
        <is>
          <t>상장주식수 (보통+우선)(주)</t>
        </is>
      </c>
      <c r="D1801" s="2" t="inlineStr">
        <is>
          <t>YEARLY</t>
        </is>
      </c>
      <c r="E1801" s="9" t="n">
        <v>11411400</v>
      </c>
      <c r="F1801" s="9" t="n">
        <v>11411400</v>
      </c>
      <c r="G1801" s="9" t="n">
        <v>11411400</v>
      </c>
      <c r="H1801" s="9" t="n">
        <v>11411400</v>
      </c>
      <c r="I1801" s="9" t="n">
        <v>11411400</v>
      </c>
      <c r="J1801" s="9" t="n">
        <v>11411400</v>
      </c>
      <c r="K1801" s="9" t="n">
        <v>11411400</v>
      </c>
      <c r="L1801" s="9" t="n">
        <v>11411400</v>
      </c>
      <c r="M1801" s="9" t="n">
        <v>11411400</v>
      </c>
      <c r="N1801" s="9" t="n">
        <v>11411400</v>
      </c>
      <c r="O1801" s="9" t="n">
        <v>11411400</v>
      </c>
    </row>
    <row r="1802">
      <c r="A1802" s="2" t="inlineStr">
        <is>
          <t>A050760</t>
        </is>
      </c>
      <c r="B1802" s="5" t="inlineStr">
        <is>
          <t>에스폴리텍</t>
        </is>
      </c>
      <c r="C1802" s="2" t="inlineStr">
        <is>
          <t>상장주식수 (보통+우선)(주)</t>
        </is>
      </c>
      <c r="D1802" s="2" t="inlineStr">
        <is>
          <t>YEARLY</t>
        </is>
      </c>
      <c r="E1802" s="8" t="n">
        <v>71360571</v>
      </c>
      <c r="F1802" s="8" t="n">
        <v>71360571</v>
      </c>
      <c r="G1802" s="8" t="n">
        <v>71360571</v>
      </c>
      <c r="H1802" s="8" t="n">
        <v>14272114</v>
      </c>
      <c r="I1802" s="8" t="n">
        <v>14849036</v>
      </c>
      <c r="J1802" s="8" t="n">
        <v>15963161</v>
      </c>
      <c r="K1802" s="8" t="n">
        <v>15963161</v>
      </c>
      <c r="L1802" s="8" t="n">
        <v>16334678</v>
      </c>
      <c r="M1802" s="8" t="n">
        <v>16334678</v>
      </c>
      <c r="N1802" s="8" t="n">
        <v>16334678</v>
      </c>
      <c r="O1802" s="8" t="n">
        <v>16334678</v>
      </c>
    </row>
    <row r="1803">
      <c r="A1803" s="2" t="inlineStr">
        <is>
          <t>A003580</t>
        </is>
      </c>
      <c r="B1803" s="5" t="inlineStr">
        <is>
          <t>동원</t>
        </is>
      </c>
      <c r="C1803" s="2" t="inlineStr">
        <is>
          <t>상장주식수 (보통+우선)(주)</t>
        </is>
      </c>
      <c r="D1803" s="2" t="inlineStr">
        <is>
          <t>YEARLY</t>
        </is>
      </c>
      <c r="E1803" s="8" t="n">
        <v>3724209</v>
      </c>
      <c r="F1803" s="8" t="n">
        <v>4449023</v>
      </c>
      <c r="G1803" s="8" t="n">
        <v>4714788</v>
      </c>
      <c r="H1803" s="8" t="n">
        <v>4714788</v>
      </c>
      <c r="I1803" s="8" t="n">
        <v>4714788</v>
      </c>
      <c r="J1803" s="8" t="n">
        <v>4714788</v>
      </c>
      <c r="K1803" s="8" t="n">
        <v>4714788</v>
      </c>
      <c r="L1803" s="8" t="n">
        <v>4714788</v>
      </c>
      <c r="M1803" s="8" t="n">
        <v>4714788</v>
      </c>
      <c r="N1803" s="8" t="n">
        <v>4714788</v>
      </c>
      <c r="O1803" s="8" t="n">
        <v>4714788</v>
      </c>
    </row>
    <row r="1804">
      <c r="A1804" s="2" t="inlineStr">
        <is>
          <t>A065440</t>
        </is>
      </c>
      <c r="B1804" s="5" t="inlineStr">
        <is>
          <t>이루온</t>
        </is>
      </c>
      <c r="C1804" s="2" t="inlineStr">
        <is>
          <t>상장주식수 (보통+우선)(주)</t>
        </is>
      </c>
      <c r="D1804" s="2" t="inlineStr">
        <is>
          <t>YEARLY</t>
        </is>
      </c>
      <c r="E1804" s="8" t="n">
        <v>8495777</v>
      </c>
      <c r="F1804" s="8" t="n">
        <v>9658100</v>
      </c>
      <c r="G1804" s="8" t="n">
        <v>9658100</v>
      </c>
      <c r="H1804" s="8" t="n">
        <v>9658100</v>
      </c>
      <c r="I1804" s="8" t="n">
        <v>9658100</v>
      </c>
      <c r="J1804" s="8" t="n">
        <v>9658100</v>
      </c>
      <c r="K1804" s="8" t="n">
        <v>9658100</v>
      </c>
      <c r="L1804" s="8" t="n">
        <v>9658100</v>
      </c>
      <c r="M1804" s="8" t="n">
        <v>9658100</v>
      </c>
      <c r="N1804" s="8" t="n">
        <v>10137330</v>
      </c>
      <c r="O1804" s="8" t="n">
        <v>10137330</v>
      </c>
    </row>
    <row r="1805">
      <c r="A1805" s="2" t="inlineStr">
        <is>
          <t>A060480</t>
        </is>
      </c>
      <c r="B1805" s="5" t="inlineStr">
        <is>
          <t>국일신동</t>
        </is>
      </c>
      <c r="C1805" s="2" t="inlineStr">
        <is>
          <t>상장주식수 (보통+우선)(주)</t>
        </is>
      </c>
      <c r="D1805" s="2" t="inlineStr">
        <is>
          <t>YEARLY</t>
        </is>
      </c>
      <c r="E1805" s="8" t="n"/>
      <c r="F1805" s="8" t="n"/>
      <c r="G1805" s="8" t="n"/>
      <c r="H1805" s="8" t="n"/>
      <c r="I1805" s="8" t="n"/>
      <c r="J1805" s="8" t="n"/>
      <c r="K1805" s="8" t="n"/>
      <c r="L1805" s="8" t="n"/>
      <c r="M1805" s="8" t="n">
        <v>11090000</v>
      </c>
      <c r="N1805" s="8" t="n">
        <v>11090000</v>
      </c>
      <c r="O1805" s="8" t="n">
        <v>11090000</v>
      </c>
    </row>
    <row r="1806">
      <c r="A1806" s="2" t="inlineStr">
        <is>
          <t>A010640</t>
        </is>
      </c>
      <c r="B1806" s="5" t="inlineStr">
        <is>
          <t>진양폴리</t>
        </is>
      </c>
      <c r="C1806" s="2" t="inlineStr">
        <is>
          <t>상장주식수 (보통+우선)(주)</t>
        </is>
      </c>
      <c r="D1806" s="2" t="inlineStr">
        <is>
          <t>YEARLY</t>
        </is>
      </c>
      <c r="E1806" s="8" t="n">
        <v>1450000</v>
      </c>
      <c r="F1806" s="8" t="n">
        <v>1450000</v>
      </c>
      <c r="G1806" s="8" t="n">
        <v>6000000</v>
      </c>
      <c r="H1806" s="8" t="n">
        <v>10000000</v>
      </c>
      <c r="I1806" s="8" t="n">
        <v>10000000</v>
      </c>
      <c r="J1806" s="8" t="n">
        <v>10000000</v>
      </c>
      <c r="K1806" s="8" t="n">
        <v>10000000</v>
      </c>
      <c r="L1806" s="8" t="n">
        <v>10000000</v>
      </c>
      <c r="M1806" s="8" t="n">
        <v>10000000</v>
      </c>
      <c r="N1806" s="8" t="n">
        <v>10000000</v>
      </c>
      <c r="O1806" s="8" t="n">
        <v>10000000</v>
      </c>
    </row>
    <row r="1807">
      <c r="A1807" s="2" t="inlineStr">
        <is>
          <t>A045300</t>
        </is>
      </c>
      <c r="B1807" s="5" t="inlineStr">
        <is>
          <t>성우테크론</t>
        </is>
      </c>
      <c r="C1807" s="2" t="inlineStr">
        <is>
          <t>상장주식수 (보통+우선)(주)</t>
        </is>
      </c>
      <c r="D1807" s="2" t="inlineStr">
        <is>
          <t>YEARLY</t>
        </is>
      </c>
      <c r="E1807" s="9" t="n">
        <v>5955957</v>
      </c>
      <c r="F1807" s="9" t="n">
        <v>5955957</v>
      </c>
      <c r="G1807" s="9" t="n">
        <v>5955957</v>
      </c>
      <c r="H1807" s="9" t="n">
        <v>6245254</v>
      </c>
      <c r="I1807" s="9" t="n">
        <v>6555478</v>
      </c>
      <c r="J1807" s="9" t="n">
        <v>6747975</v>
      </c>
      <c r="K1807" s="9" t="n">
        <v>6939936</v>
      </c>
      <c r="L1807" s="9" t="n">
        <v>7269454</v>
      </c>
      <c r="M1807" s="9" t="n">
        <v>7615429</v>
      </c>
      <c r="N1807" s="9" t="n">
        <v>7978687</v>
      </c>
      <c r="O1807" s="9" t="n">
        <v>7978687</v>
      </c>
    </row>
    <row r="1808">
      <c r="A1808" s="2" t="inlineStr">
        <is>
          <t>A001770</t>
        </is>
      </c>
      <c r="B1808" s="5" t="inlineStr">
        <is>
          <t>신화실업</t>
        </is>
      </c>
      <c r="C1808" s="2" t="inlineStr">
        <is>
          <t>상장주식수 (보통+우선)(주)</t>
        </is>
      </c>
      <c r="D1808" s="2" t="inlineStr">
        <is>
          <t>YEARLY</t>
        </is>
      </c>
      <c r="E1808" s="9" t="n">
        <v>900000</v>
      </c>
      <c r="F1808" s="9" t="n">
        <v>900000</v>
      </c>
      <c r="G1808" s="9" t="n">
        <v>900000</v>
      </c>
      <c r="H1808" s="9" t="n">
        <v>974836</v>
      </c>
      <c r="I1808" s="9" t="n">
        <v>1159810</v>
      </c>
      <c r="J1808" s="9" t="n">
        <v>1214878</v>
      </c>
      <c r="K1808" s="9" t="n">
        <v>1214878</v>
      </c>
      <c r="L1808" s="9" t="n">
        <v>1214878</v>
      </c>
      <c r="M1808" s="9" t="n">
        <v>1214878</v>
      </c>
      <c r="N1808" s="9" t="n">
        <v>1214878</v>
      </c>
      <c r="O1808" s="9" t="n">
        <v>1214878</v>
      </c>
    </row>
    <row r="1809">
      <c r="A1809" s="2" t="inlineStr">
        <is>
          <t>A011230</t>
        </is>
      </c>
      <c r="B1809" s="5" t="inlineStr">
        <is>
          <t>삼화전자</t>
        </is>
      </c>
      <c r="C1809" s="2" t="inlineStr">
        <is>
          <t>상장주식수 (보통+우선)(주)</t>
        </is>
      </c>
      <c r="D1809" s="2" t="inlineStr">
        <is>
          <t>YEARLY</t>
        </is>
      </c>
      <c r="E1809" s="9" t="n">
        <v>5808900</v>
      </c>
      <c r="F1809" s="9" t="n">
        <v>5808900</v>
      </c>
      <c r="G1809" s="9" t="n">
        <v>5808900</v>
      </c>
      <c r="H1809" s="9" t="n">
        <v>5808900</v>
      </c>
      <c r="I1809" s="9" t="n">
        <v>11617800</v>
      </c>
      <c r="J1809" s="9" t="n">
        <v>11617800</v>
      </c>
      <c r="K1809" s="9" t="n">
        <v>11617800</v>
      </c>
      <c r="L1809" s="9" t="n">
        <v>11617800</v>
      </c>
      <c r="M1809" s="9" t="n">
        <v>11617800</v>
      </c>
      <c r="N1809" s="9" t="n">
        <v>14273820</v>
      </c>
      <c r="O1809" s="9" t="n">
        <v>14273820</v>
      </c>
    </row>
    <row r="1810">
      <c r="A1810" s="2" t="inlineStr">
        <is>
          <t>A073570</t>
        </is>
      </c>
      <c r="B1810" s="5" t="inlineStr">
        <is>
          <t>에이티테크놀러지</t>
        </is>
      </c>
      <c r="C1810" s="2" t="inlineStr">
        <is>
          <t>상장주식수 (보통+우선)(주)</t>
        </is>
      </c>
      <c r="D1810" s="2" t="inlineStr">
        <is>
          <t>YEARLY</t>
        </is>
      </c>
      <c r="E1810" s="9" t="n">
        <v>9910900</v>
      </c>
      <c r="F1810" s="9" t="n">
        <v>9910900</v>
      </c>
      <c r="G1810" s="9" t="n">
        <v>9910900</v>
      </c>
      <c r="H1810" s="9" t="n">
        <v>9910900</v>
      </c>
      <c r="I1810" s="9" t="n">
        <v>12910900</v>
      </c>
      <c r="J1810" s="9" t="n">
        <v>12910900</v>
      </c>
      <c r="K1810" s="9" t="n">
        <v>12910900</v>
      </c>
      <c r="L1810" s="9" t="n">
        <v>12910900</v>
      </c>
      <c r="M1810" s="9" t="n">
        <v>14064745</v>
      </c>
      <c r="N1810" s="9" t="n">
        <v>13354805</v>
      </c>
      <c r="O1810" s="9" t="n">
        <v>14129995</v>
      </c>
    </row>
    <row r="1811">
      <c r="A1811" s="2" t="inlineStr">
        <is>
          <t>A092300</t>
        </is>
      </c>
      <c r="B1811" s="5" t="inlineStr">
        <is>
          <t>현우산업</t>
        </is>
      </c>
      <c r="C1811" s="2" t="inlineStr">
        <is>
          <t>상장주식수 (보통+우선)(주)</t>
        </is>
      </c>
      <c r="D1811" s="2" t="inlineStr">
        <is>
          <t>YEARLY</t>
        </is>
      </c>
      <c r="E1811" s="9" t="n"/>
      <c r="F1811" s="9" t="n">
        <v>4660000</v>
      </c>
      <c r="G1811" s="9" t="n">
        <v>4660000</v>
      </c>
      <c r="H1811" s="9" t="n">
        <v>4660000</v>
      </c>
      <c r="I1811" s="9" t="n">
        <v>10000000</v>
      </c>
      <c r="J1811" s="9" t="n">
        <v>10000000</v>
      </c>
      <c r="K1811" s="9" t="n">
        <v>10000000</v>
      </c>
      <c r="L1811" s="9" t="n">
        <v>10000000</v>
      </c>
      <c r="M1811" s="9" t="n">
        <v>10000000</v>
      </c>
      <c r="N1811" s="9" t="n">
        <v>10000000</v>
      </c>
      <c r="O1811" s="9" t="n">
        <v>10151105</v>
      </c>
    </row>
    <row r="1812">
      <c r="A1812" s="2" t="inlineStr">
        <is>
          <t>A010580</t>
        </is>
      </c>
      <c r="B1812" s="5" t="inlineStr">
        <is>
          <t>지코</t>
        </is>
      </c>
      <c r="C1812" s="2" t="inlineStr">
        <is>
          <t>상장주식수 (보통+우선)(주)</t>
        </is>
      </c>
      <c r="D1812" s="2" t="inlineStr">
        <is>
          <t>YEARLY</t>
        </is>
      </c>
      <c r="E1812" s="8" t="n">
        <v>27712680</v>
      </c>
      <c r="F1812" s="8" t="n">
        <v>27712680</v>
      </c>
      <c r="G1812" s="8" t="n">
        <v>27712680</v>
      </c>
      <c r="H1812" s="8" t="n">
        <v>27712680</v>
      </c>
      <c r="I1812" s="8" t="n">
        <v>27712680</v>
      </c>
      <c r="J1812" s="8" t="n">
        <v>27712680</v>
      </c>
      <c r="K1812" s="8" t="n">
        <v>27712680</v>
      </c>
      <c r="L1812" s="8" t="n">
        <v>27712680</v>
      </c>
      <c r="M1812" s="8" t="n">
        <v>27712680</v>
      </c>
      <c r="N1812" s="8" t="n">
        <v>27712680</v>
      </c>
      <c r="O1812" s="8" t="n">
        <v>27712680</v>
      </c>
    </row>
    <row r="1813">
      <c r="A1813" s="2" t="inlineStr">
        <is>
          <t>A069140</t>
        </is>
      </c>
      <c r="B1813" s="5" t="inlineStr">
        <is>
          <t>누리플랜</t>
        </is>
      </c>
      <c r="C1813" s="2" t="inlineStr">
        <is>
          <t>상장주식수 (보통+우선)(주)</t>
        </is>
      </c>
      <c r="D1813" s="2" t="inlineStr">
        <is>
          <t>YEARLY</t>
        </is>
      </c>
      <c r="E1813" s="8" t="n"/>
      <c r="F1813" s="8" t="n"/>
      <c r="G1813" s="8" t="n"/>
      <c r="H1813" s="8" t="n"/>
      <c r="I1813" s="8" t="n">
        <v>4310000</v>
      </c>
      <c r="J1813" s="8" t="n">
        <v>4310000</v>
      </c>
      <c r="K1813" s="8" t="n">
        <v>4310000</v>
      </c>
      <c r="L1813" s="8" t="n">
        <v>4453802</v>
      </c>
      <c r="M1813" s="8" t="n">
        <v>4540083</v>
      </c>
      <c r="N1813" s="8" t="n">
        <v>4540083</v>
      </c>
      <c r="O1813" s="8" t="n">
        <v>4540083</v>
      </c>
    </row>
    <row r="1814">
      <c r="A1814" s="2" t="inlineStr">
        <is>
          <t>A026910</t>
        </is>
      </c>
      <c r="B1814" s="5" t="inlineStr">
        <is>
          <t>광진실업</t>
        </is>
      </c>
      <c r="C1814" s="2" t="inlineStr">
        <is>
          <t>상장주식수 (보통+우선)(주)</t>
        </is>
      </c>
      <c r="D1814" s="2" t="inlineStr">
        <is>
          <t>YEARLY</t>
        </is>
      </c>
      <c r="E1814" s="8" t="n">
        <v>6000000</v>
      </c>
      <c r="F1814" s="8" t="n">
        <v>6000000</v>
      </c>
      <c r="G1814" s="8" t="n">
        <v>6000000</v>
      </c>
      <c r="H1814" s="8" t="n">
        <v>6000000</v>
      </c>
      <c r="I1814" s="8" t="n">
        <v>6000000</v>
      </c>
      <c r="J1814" s="8" t="n">
        <v>6405405</v>
      </c>
      <c r="K1814" s="8" t="n">
        <v>6405405</v>
      </c>
      <c r="L1814" s="8" t="n">
        <v>6405405</v>
      </c>
      <c r="M1814" s="8" t="n">
        <v>6405405</v>
      </c>
      <c r="N1814" s="8" t="n">
        <v>6405405</v>
      </c>
      <c r="O1814" s="8" t="n">
        <v>6405405</v>
      </c>
    </row>
    <row r="1815">
      <c r="A1815" s="2" t="inlineStr">
        <is>
          <t>A232140</t>
        </is>
      </c>
      <c r="B1815" s="5" t="inlineStr">
        <is>
          <t>대신밸런스제2호스팩</t>
        </is>
      </c>
      <c r="C1815" s="2" t="inlineStr">
        <is>
          <t>상장주식수 (보통+우선)(주)</t>
        </is>
      </c>
      <c r="D1815" s="2" t="inlineStr">
        <is>
          <t>YEARLY</t>
        </is>
      </c>
      <c r="E1815" s="8" t="n"/>
      <c r="F1815" s="8" t="n"/>
      <c r="G1815" s="8" t="n"/>
      <c r="H1815" s="8" t="n"/>
      <c r="I1815" s="8" t="n"/>
      <c r="J1815" s="8" t="n"/>
      <c r="K1815" s="8" t="n"/>
      <c r="L1815" s="8" t="n"/>
      <c r="M1815" s="8" t="n"/>
      <c r="N1815" s="8" t="n">
        <v>10620000</v>
      </c>
      <c r="O1815" s="8" t="n">
        <v>10620000</v>
      </c>
    </row>
    <row r="1816">
      <c r="A1816" s="2" t="inlineStr">
        <is>
          <t>A008830</t>
        </is>
      </c>
      <c r="B1816" s="5" t="inlineStr">
        <is>
          <t>대동기어</t>
        </is>
      </c>
      <c r="C1816" s="2" t="inlineStr">
        <is>
          <t>상장주식수 (보통+우선)(주)</t>
        </is>
      </c>
      <c r="D1816" s="2" t="inlineStr">
        <is>
          <t>YEARLY</t>
        </is>
      </c>
      <c r="E1816" s="8" t="n">
        <v>641966</v>
      </c>
      <c r="F1816" s="8" t="n">
        <v>641966</v>
      </c>
      <c r="G1816" s="8" t="n">
        <v>641966</v>
      </c>
      <c r="H1816" s="8" t="n">
        <v>641966</v>
      </c>
      <c r="I1816" s="8" t="n">
        <v>641966</v>
      </c>
      <c r="J1816" s="8" t="n">
        <v>898752</v>
      </c>
      <c r="K1816" s="8" t="n">
        <v>898752</v>
      </c>
      <c r="L1816" s="8" t="n">
        <v>898752</v>
      </c>
      <c r="M1816" s="8" t="n">
        <v>898752</v>
      </c>
      <c r="N1816" s="8" t="n">
        <v>898752</v>
      </c>
      <c r="O1816" s="8" t="n">
        <v>898752</v>
      </c>
    </row>
    <row r="1817">
      <c r="A1817" s="2" t="inlineStr">
        <is>
          <t>A197210</t>
        </is>
      </c>
      <c r="B1817" s="5" t="inlineStr">
        <is>
          <t>리드</t>
        </is>
      </c>
      <c r="C1817" s="2" t="inlineStr">
        <is>
          <t>상장주식수 (보통+우선)(주)</t>
        </is>
      </c>
      <c r="D1817" s="2" t="inlineStr">
        <is>
          <t>YEARLY</t>
        </is>
      </c>
      <c r="E1817" s="9" t="n"/>
      <c r="F1817" s="9" t="n"/>
      <c r="G1817" s="9" t="n"/>
      <c r="H1817" s="9" t="n"/>
      <c r="I1817" s="9" t="n"/>
      <c r="J1817" s="9" t="n"/>
      <c r="K1817" s="9" t="n"/>
      <c r="L1817" s="9" t="n"/>
      <c r="M1817" s="9" t="n">
        <v>2815750</v>
      </c>
      <c r="N1817" s="9" t="n">
        <v>4621038</v>
      </c>
      <c r="O1817" s="9" t="n">
        <v>4871038</v>
      </c>
    </row>
    <row r="1818">
      <c r="A1818" s="2" t="inlineStr">
        <is>
          <t>A007630</t>
        </is>
      </c>
      <c r="B1818" s="5" t="inlineStr">
        <is>
          <t>지에스인스트루</t>
        </is>
      </c>
      <c r="C1818" s="2" t="inlineStr">
        <is>
          <t>상장주식수 (보통+우선)(주)</t>
        </is>
      </c>
      <c r="D1818" s="2" t="inlineStr">
        <is>
          <t>YEARLY</t>
        </is>
      </c>
      <c r="E1818" s="9" t="n">
        <v>4132983</v>
      </c>
      <c r="F1818" s="9" t="n">
        <v>29467995</v>
      </c>
      <c r="G1818" s="9" t="n">
        <v>29467995</v>
      </c>
      <c r="H1818" s="9" t="n">
        <v>29467995</v>
      </c>
      <c r="I1818" s="9" t="n">
        <v>29467995</v>
      </c>
      <c r="J1818" s="9" t="n">
        <v>29467995</v>
      </c>
      <c r="K1818" s="9" t="n">
        <v>29467995</v>
      </c>
      <c r="L1818" s="9" t="n">
        <v>29467995</v>
      </c>
      <c r="M1818" s="9" t="n">
        <v>11787198</v>
      </c>
      <c r="N1818" s="9" t="n">
        <v>11787198</v>
      </c>
      <c r="O1818" s="9" t="n">
        <v>11787198</v>
      </c>
    </row>
    <row r="1819">
      <c r="A1819" s="2" t="inlineStr">
        <is>
          <t>A222390</t>
        </is>
      </c>
      <c r="B1819" s="5" t="inlineStr">
        <is>
          <t>케이비제8호스팩</t>
        </is>
      </c>
      <c r="C1819" s="2" t="inlineStr">
        <is>
          <t>상장주식수 (보통+우선)(주)</t>
        </is>
      </c>
      <c r="D1819" s="2" t="inlineStr">
        <is>
          <t>YEARLY</t>
        </is>
      </c>
      <c r="E1819" s="9" t="n"/>
      <c r="F1819" s="9" t="n"/>
      <c r="G1819" s="9" t="n"/>
      <c r="H1819" s="9" t="n"/>
      <c r="I1819" s="9" t="n"/>
      <c r="J1819" s="9" t="n"/>
      <c r="K1819" s="9" t="n"/>
      <c r="L1819" s="9" t="n"/>
      <c r="M1819" s="9" t="n"/>
      <c r="N1819" s="9" t="n">
        <v>10310000</v>
      </c>
      <c r="O1819" s="9" t="n">
        <v>10310000</v>
      </c>
    </row>
    <row r="1820">
      <c r="A1820" s="2" t="inlineStr">
        <is>
          <t>A053060</t>
        </is>
      </c>
      <c r="B1820" s="5" t="inlineStr">
        <is>
          <t>세동</t>
        </is>
      </c>
      <c r="C1820" s="2" t="inlineStr">
        <is>
          <t>상장주식수 (보통+우선)(주)</t>
        </is>
      </c>
      <c r="D1820" s="2" t="inlineStr">
        <is>
          <t>YEARLY</t>
        </is>
      </c>
      <c r="E1820" s="9" t="n">
        <v>6122200</v>
      </c>
      <c r="F1820" s="9" t="n">
        <v>6122200</v>
      </c>
      <c r="G1820" s="9" t="n">
        <v>6122200</v>
      </c>
      <c r="H1820" s="9" t="n">
        <v>6122200</v>
      </c>
      <c r="I1820" s="9" t="n">
        <v>6122200</v>
      </c>
      <c r="J1820" s="9" t="n">
        <v>6122200</v>
      </c>
      <c r="K1820" s="9" t="n">
        <v>6122200</v>
      </c>
      <c r="L1820" s="9" t="n">
        <v>6122200</v>
      </c>
      <c r="M1820" s="9" t="n">
        <v>13468840</v>
      </c>
      <c r="N1820" s="9" t="n">
        <v>13468840</v>
      </c>
      <c r="O1820" s="9" t="n">
        <v>13468840</v>
      </c>
    </row>
    <row r="1821">
      <c r="A1821" s="2" t="inlineStr">
        <is>
          <t>A226850</t>
        </is>
      </c>
      <c r="B1821" s="5" t="inlineStr">
        <is>
          <t>키움스팩4호</t>
        </is>
      </c>
      <c r="C1821" s="2" t="inlineStr">
        <is>
          <t>상장주식수 (보통+우선)(주)</t>
        </is>
      </c>
      <c r="D1821" s="2" t="inlineStr">
        <is>
          <t>YEARLY</t>
        </is>
      </c>
      <c r="E1821" s="9" t="n"/>
      <c r="F1821" s="9" t="n"/>
      <c r="G1821" s="9" t="n"/>
      <c r="H1821" s="9" t="n"/>
      <c r="I1821" s="9" t="n"/>
      <c r="J1821" s="9" t="n"/>
      <c r="K1821" s="9" t="n"/>
      <c r="L1821" s="9" t="n"/>
      <c r="M1821" s="9" t="n"/>
      <c r="N1821" s="9" t="n">
        <v>10204000</v>
      </c>
      <c r="O1821" s="9" t="n">
        <v>10204000</v>
      </c>
    </row>
    <row r="1822">
      <c r="A1822" s="2" t="inlineStr">
        <is>
          <t>A088290</t>
        </is>
      </c>
      <c r="B1822" s="5" t="inlineStr">
        <is>
          <t>이원컴포텍</t>
        </is>
      </c>
      <c r="C1822" s="2" t="inlineStr">
        <is>
          <t>상장주식수 (보통+우선)(주)</t>
        </is>
      </c>
      <c r="D1822" s="2" t="inlineStr">
        <is>
          <t>YEARLY</t>
        </is>
      </c>
      <c r="E1822" s="8" t="n"/>
      <c r="F1822" s="8" t="n"/>
      <c r="G1822" s="8" t="n"/>
      <c r="H1822" s="8" t="n">
        <v>5000000</v>
      </c>
      <c r="I1822" s="8" t="n">
        <v>5232774</v>
      </c>
      <c r="J1822" s="8" t="n">
        <v>9732774</v>
      </c>
      <c r="K1822" s="8" t="n">
        <v>9732774</v>
      </c>
      <c r="L1822" s="8" t="n">
        <v>12528669</v>
      </c>
      <c r="M1822" s="8" t="n">
        <v>12528669</v>
      </c>
      <c r="N1822" s="8" t="n">
        <v>12528669</v>
      </c>
      <c r="O1822" s="8" t="n">
        <v>12528669</v>
      </c>
    </row>
    <row r="1823">
      <c r="A1823" s="2" t="inlineStr">
        <is>
          <t>A096870</t>
        </is>
      </c>
      <c r="B1823" s="5" t="inlineStr">
        <is>
          <t>엘디티</t>
        </is>
      </c>
      <c r="C1823" s="2" t="inlineStr">
        <is>
          <t>상장주식수 (보통+우선)(주)</t>
        </is>
      </c>
      <c r="D1823" s="2" t="inlineStr">
        <is>
          <t>YEARLY</t>
        </is>
      </c>
      <c r="E1823" s="8" t="n"/>
      <c r="F1823" s="8" t="n"/>
      <c r="G1823" s="8" t="n">
        <v>6260000</v>
      </c>
      <c r="H1823" s="8" t="n">
        <v>6356000</v>
      </c>
      <c r="I1823" s="8" t="n">
        <v>6406000</v>
      </c>
      <c r="J1823" s="8" t="n">
        <v>6464010</v>
      </c>
      <c r="K1823" s="8" t="n">
        <v>6468930</v>
      </c>
      <c r="L1823" s="8" t="n">
        <v>6468930</v>
      </c>
      <c r="M1823" s="8" t="n">
        <v>6678400</v>
      </c>
      <c r="N1823" s="8" t="n">
        <v>6678400</v>
      </c>
      <c r="O1823" s="8" t="n">
        <v>6678400</v>
      </c>
    </row>
    <row r="1824">
      <c r="A1824" s="2" t="inlineStr">
        <is>
          <t>A051160</t>
        </is>
      </c>
      <c r="B1824" s="5" t="inlineStr">
        <is>
          <t>지어소프트</t>
        </is>
      </c>
      <c r="C1824" s="2" t="inlineStr">
        <is>
          <t>상장주식수 (보통+우선)(주)</t>
        </is>
      </c>
      <c r="D1824" s="2" t="inlineStr">
        <is>
          <t>YEARLY</t>
        </is>
      </c>
      <c r="E1824" s="8" t="n">
        <v>6231700</v>
      </c>
      <c r="F1824" s="8" t="n">
        <v>6231700</v>
      </c>
      <c r="G1824" s="8" t="n">
        <v>6231700</v>
      </c>
      <c r="H1824" s="8" t="n">
        <v>6664100</v>
      </c>
      <c r="I1824" s="8" t="n">
        <v>11213204</v>
      </c>
      <c r="J1824" s="8" t="n">
        <v>12111241</v>
      </c>
      <c r="K1824" s="8" t="n">
        <v>12156245</v>
      </c>
      <c r="L1824" s="8" t="n">
        <v>12156245</v>
      </c>
      <c r="M1824" s="8" t="n">
        <v>12156245</v>
      </c>
      <c r="N1824" s="8" t="n">
        <v>12156245</v>
      </c>
      <c r="O1824" s="8" t="n">
        <v>12156245</v>
      </c>
    </row>
    <row r="1825">
      <c r="A1825" s="2" t="inlineStr">
        <is>
          <t>A013720</t>
        </is>
      </c>
      <c r="B1825" s="5" t="inlineStr">
        <is>
          <t>청보산업</t>
        </is>
      </c>
      <c r="C1825" s="2" t="inlineStr">
        <is>
          <t>상장주식수 (보통+우선)(주)</t>
        </is>
      </c>
      <c r="D1825" s="2" t="inlineStr">
        <is>
          <t>YEARLY</t>
        </is>
      </c>
      <c r="E1825" s="8" t="n">
        <v>6042030</v>
      </c>
      <c r="F1825" s="8" t="n">
        <v>6042030</v>
      </c>
      <c r="G1825" s="8" t="n">
        <v>6042030</v>
      </c>
      <c r="H1825" s="8" t="n">
        <v>6042030</v>
      </c>
      <c r="I1825" s="8" t="n">
        <v>6042030</v>
      </c>
      <c r="J1825" s="8" t="n">
        <v>6042030</v>
      </c>
      <c r="K1825" s="8" t="n">
        <v>6042030</v>
      </c>
      <c r="L1825" s="8" t="n">
        <v>6042030</v>
      </c>
      <c r="M1825" s="8" t="n">
        <v>6042030</v>
      </c>
      <c r="N1825" s="8" t="n">
        <v>6923438</v>
      </c>
      <c r="O1825" s="8" t="n">
        <v>6923438</v>
      </c>
    </row>
    <row r="1826">
      <c r="A1826" s="2" t="inlineStr">
        <is>
          <t>A033600</t>
        </is>
      </c>
      <c r="B1826" s="5" t="inlineStr">
        <is>
          <t>이젠텍</t>
        </is>
      </c>
      <c r="C1826" s="2" t="inlineStr">
        <is>
          <t>상장주식수 (보통+우선)(주)</t>
        </is>
      </c>
      <c r="D1826" s="2" t="inlineStr">
        <is>
          <t>YEARLY</t>
        </is>
      </c>
      <c r="E1826" s="8" t="n">
        <v>11500000</v>
      </c>
      <c r="F1826" s="8" t="n">
        <v>11500000</v>
      </c>
      <c r="G1826" s="8" t="n">
        <v>11500000</v>
      </c>
      <c r="H1826" s="8" t="n">
        <v>11500000</v>
      </c>
      <c r="I1826" s="8" t="n">
        <v>11500000</v>
      </c>
      <c r="J1826" s="8" t="n">
        <v>11500000</v>
      </c>
      <c r="K1826" s="8" t="n">
        <v>11500000</v>
      </c>
      <c r="L1826" s="8" t="n">
        <v>11500000</v>
      </c>
      <c r="M1826" s="8" t="n">
        <v>11500000</v>
      </c>
      <c r="N1826" s="8" t="n">
        <v>11500000</v>
      </c>
      <c r="O1826" s="8" t="n">
        <v>11500000</v>
      </c>
    </row>
    <row r="1827">
      <c r="A1827" s="2" t="inlineStr">
        <is>
          <t>A045340</t>
        </is>
      </c>
      <c r="B1827" s="5" t="inlineStr">
        <is>
          <t>토탈소프트</t>
        </is>
      </c>
      <c r="C1827" s="2" t="inlineStr">
        <is>
          <t>상장주식수 (보통+우선)(주)</t>
        </is>
      </c>
      <c r="D1827" s="2" t="inlineStr">
        <is>
          <t>YEARLY</t>
        </is>
      </c>
      <c r="E1827" s="9" t="n">
        <v>8558040</v>
      </c>
      <c r="F1827" s="9" t="n">
        <v>8558040</v>
      </c>
      <c r="G1827" s="9" t="n">
        <v>8558040</v>
      </c>
      <c r="H1827" s="9" t="n">
        <v>8558040</v>
      </c>
      <c r="I1827" s="9" t="n">
        <v>8558040</v>
      </c>
      <c r="J1827" s="9" t="n">
        <v>8558040</v>
      </c>
      <c r="K1827" s="9" t="n">
        <v>8558040</v>
      </c>
      <c r="L1827" s="9" t="n">
        <v>8558040</v>
      </c>
      <c r="M1827" s="9" t="n">
        <v>8558040</v>
      </c>
      <c r="N1827" s="9" t="n">
        <v>8558040</v>
      </c>
      <c r="O1827" s="9" t="n">
        <v>8558040</v>
      </c>
    </row>
    <row r="1828">
      <c r="A1828" s="2" t="inlineStr">
        <is>
          <t>A002420</t>
        </is>
      </c>
      <c r="B1828" s="5" t="inlineStr">
        <is>
          <t>세기상사</t>
        </is>
      </c>
      <c r="C1828" s="2" t="inlineStr">
        <is>
          <t>상장주식수 (보통+우선)(주)</t>
        </is>
      </c>
      <c r="D1828" s="2" t="inlineStr">
        <is>
          <t>YEARLY</t>
        </is>
      </c>
      <c r="E1828" s="9" t="n">
        <v>367592</v>
      </c>
      <c r="F1828" s="9" t="n">
        <v>407592</v>
      </c>
      <c r="G1828" s="9" t="n">
        <v>407592</v>
      </c>
      <c r="H1828" s="9" t="n">
        <v>407592</v>
      </c>
      <c r="I1828" s="9" t="n">
        <v>407592</v>
      </c>
      <c r="J1828" s="9" t="n">
        <v>407592</v>
      </c>
      <c r="K1828" s="9" t="n">
        <v>407592</v>
      </c>
      <c r="L1828" s="9" t="n">
        <v>407592</v>
      </c>
      <c r="M1828" s="9" t="n">
        <v>407592</v>
      </c>
      <c r="N1828" s="9" t="n">
        <v>407592</v>
      </c>
      <c r="O1828" s="9" t="n">
        <v>407592</v>
      </c>
    </row>
    <row r="1829">
      <c r="A1829" s="2" t="inlineStr">
        <is>
          <t>A007530</t>
        </is>
      </c>
      <c r="B1829" s="5" t="inlineStr">
        <is>
          <t>영신금속</t>
        </is>
      </c>
      <c r="C1829" s="2" t="inlineStr">
        <is>
          <t>상장주식수 (보통+우선)(주)</t>
        </is>
      </c>
      <c r="D1829" s="2" t="inlineStr">
        <is>
          <t>YEARLY</t>
        </is>
      </c>
      <c r="E1829" s="9" t="n">
        <v>6000000</v>
      </c>
      <c r="F1829" s="9" t="n">
        <v>6000000</v>
      </c>
      <c r="G1829" s="9" t="n">
        <v>6292968</v>
      </c>
      <c r="H1829" s="9" t="n">
        <v>6292968</v>
      </c>
      <c r="I1829" s="9" t="n">
        <v>6292968</v>
      </c>
      <c r="J1829" s="9" t="n">
        <v>6292968</v>
      </c>
      <c r="K1829" s="9" t="n">
        <v>6292968</v>
      </c>
      <c r="L1829" s="9" t="n">
        <v>6292968</v>
      </c>
      <c r="M1829" s="9" t="n">
        <v>6292968</v>
      </c>
      <c r="N1829" s="9" t="n">
        <v>6292968</v>
      </c>
      <c r="O1829" s="9" t="n">
        <v>6292968</v>
      </c>
    </row>
    <row r="1830">
      <c r="A1830" s="2" t="inlineStr">
        <is>
          <t>A225570</t>
        </is>
      </c>
      <c r="B1830" s="5" t="inlineStr">
        <is>
          <t>엔에이치스팩9호</t>
        </is>
      </c>
      <c r="C1830" s="2" t="inlineStr">
        <is>
          <t>상장주식수 (보통+우선)(주)</t>
        </is>
      </c>
      <c r="D1830" s="2" t="inlineStr">
        <is>
          <t>YEARLY</t>
        </is>
      </c>
      <c r="E1830" s="9" t="n"/>
      <c r="F1830" s="9" t="n"/>
      <c r="G1830" s="9" t="n"/>
      <c r="H1830" s="9" t="n"/>
      <c r="I1830" s="9" t="n"/>
      <c r="J1830" s="9" t="n"/>
      <c r="K1830" s="9" t="n"/>
      <c r="L1830" s="9" t="n"/>
      <c r="M1830" s="9" t="n"/>
      <c r="N1830" s="9" t="n">
        <v>9050000</v>
      </c>
      <c r="O1830" s="9" t="n">
        <v>9050000</v>
      </c>
    </row>
    <row r="1831">
      <c r="A1831" s="2" t="inlineStr">
        <is>
          <t>A080440</t>
        </is>
      </c>
      <c r="B1831" s="5" t="inlineStr">
        <is>
          <t>세진전자</t>
        </is>
      </c>
      <c r="C1831" s="2" t="inlineStr">
        <is>
          <t>상장주식수 (보통+우선)(주)</t>
        </is>
      </c>
      <c r="D1831" s="2" t="inlineStr">
        <is>
          <t>YEARLY</t>
        </is>
      </c>
      <c r="E1831" s="9" t="n">
        <v>14385196</v>
      </c>
      <c r="F1831" s="9" t="n">
        <v>17787295</v>
      </c>
      <c r="G1831" s="9" t="n">
        <v>18334406</v>
      </c>
      <c r="H1831" s="9" t="n">
        <v>21662650</v>
      </c>
      <c r="I1831" s="9" t="n">
        <v>12635511</v>
      </c>
      <c r="J1831" s="9" t="n">
        <v>12635511</v>
      </c>
      <c r="K1831" s="9" t="n">
        <v>16235511</v>
      </c>
      <c r="L1831" s="9" t="n">
        <v>16235511</v>
      </c>
      <c r="M1831" s="9" t="n">
        <v>16961911</v>
      </c>
      <c r="N1831" s="9" t="n">
        <v>21069121</v>
      </c>
      <c r="O1831" s="9" t="n">
        <v>21569119</v>
      </c>
    </row>
    <row r="1832">
      <c r="A1832" s="2" t="inlineStr">
        <is>
          <t>A001140</t>
        </is>
      </c>
      <c r="B1832" s="5" t="inlineStr">
        <is>
          <t>국보</t>
        </is>
      </c>
      <c r="C1832" s="2" t="inlineStr">
        <is>
          <t>상장주식수 (보통+우선)(주)</t>
        </is>
      </c>
      <c r="D1832" s="2" t="inlineStr">
        <is>
          <t>YEARLY</t>
        </is>
      </c>
      <c r="E1832" s="8" t="n">
        <v>1027304</v>
      </c>
      <c r="F1832" s="8" t="n">
        <v>1027304</v>
      </c>
      <c r="G1832" s="8" t="n">
        <v>1027304</v>
      </c>
      <c r="H1832" s="8" t="n">
        <v>1027304</v>
      </c>
      <c r="I1832" s="8" t="n">
        <v>1027304</v>
      </c>
      <c r="J1832" s="8" t="n">
        <v>1027304</v>
      </c>
      <c r="K1832" s="8" t="n">
        <v>1027304</v>
      </c>
      <c r="L1832" s="8" t="n">
        <v>1027304</v>
      </c>
      <c r="M1832" s="8" t="n">
        <v>1027304</v>
      </c>
      <c r="N1832" s="8" t="n">
        <v>1027304</v>
      </c>
      <c r="O1832" s="8" t="n">
        <v>1027304</v>
      </c>
    </row>
    <row r="1833">
      <c r="A1833" s="2" t="inlineStr">
        <is>
          <t>A020400</t>
        </is>
      </c>
      <c r="B1833" s="5" t="inlineStr">
        <is>
          <t>대동금속</t>
        </is>
      </c>
      <c r="C1833" s="2" t="inlineStr">
        <is>
          <t>상장주식수 (보통+우선)(주)</t>
        </is>
      </c>
      <c r="D1833" s="2" t="inlineStr">
        <is>
          <t>YEARLY</t>
        </is>
      </c>
      <c r="E1833" s="8" t="n">
        <v>480000</v>
      </c>
      <c r="F1833" s="8" t="n">
        <v>480000</v>
      </c>
      <c r="G1833" s="8" t="n">
        <v>480000</v>
      </c>
      <c r="H1833" s="8" t="n">
        <v>480000</v>
      </c>
      <c r="I1833" s="8" t="n">
        <v>480000</v>
      </c>
      <c r="J1833" s="8" t="n">
        <v>480000</v>
      </c>
      <c r="K1833" s="8" t="n">
        <v>480000</v>
      </c>
      <c r="L1833" s="8" t="n">
        <v>480000</v>
      </c>
      <c r="M1833" s="8" t="n">
        <v>480000</v>
      </c>
      <c r="N1833" s="8" t="n">
        <v>480000</v>
      </c>
      <c r="O1833" s="8" t="n">
        <v>480000</v>
      </c>
    </row>
    <row r="1834">
      <c r="A1834" s="2" t="inlineStr">
        <is>
          <t>A230240</t>
        </is>
      </c>
      <c r="B1834" s="5" t="inlineStr">
        <is>
          <t>하나금융7호스팩</t>
        </is>
      </c>
      <c r="C1834" s="2" t="inlineStr">
        <is>
          <t>상장주식수 (보통+우선)(주)</t>
        </is>
      </c>
      <c r="D1834" s="2" t="inlineStr">
        <is>
          <t>YEARLY</t>
        </is>
      </c>
      <c r="E1834" s="8" t="n"/>
      <c r="F1834" s="8" t="n"/>
      <c r="G1834" s="8" t="n"/>
      <c r="H1834" s="8" t="n"/>
      <c r="I1834" s="8" t="n"/>
      <c r="J1834" s="8" t="n"/>
      <c r="K1834" s="8" t="n"/>
      <c r="L1834" s="8" t="n"/>
      <c r="M1834" s="8" t="n"/>
      <c r="N1834" s="8" t="n">
        <v>8000000</v>
      </c>
      <c r="O1834" s="8" t="n">
        <v>8000000</v>
      </c>
    </row>
    <row r="1835">
      <c r="A1835" s="2" t="inlineStr">
        <is>
          <t>A019570</t>
        </is>
      </c>
      <c r="B1835" s="5" t="inlineStr">
        <is>
          <t>제미니투자</t>
        </is>
      </c>
      <c r="C1835" s="2" t="inlineStr">
        <is>
          <t>상장주식수 (보통+우선)(주)</t>
        </is>
      </c>
      <c r="D1835" s="2" t="inlineStr">
        <is>
          <t>YEARLY</t>
        </is>
      </c>
      <c r="E1835" s="8" t="n">
        <v>17143000</v>
      </c>
      <c r="F1835" s="8" t="n">
        <v>41936368</v>
      </c>
      <c r="G1835" s="8" t="n">
        <v>41936368</v>
      </c>
      <c r="H1835" s="8" t="n">
        <v>24413570</v>
      </c>
      <c r="I1835" s="8" t="n">
        <v>24413570</v>
      </c>
      <c r="J1835" s="8" t="n">
        <v>24413570</v>
      </c>
      <c r="K1835" s="8" t="n">
        <v>24413570</v>
      </c>
      <c r="L1835" s="8" t="n">
        <v>24413570</v>
      </c>
      <c r="M1835" s="8" t="n">
        <v>24413570</v>
      </c>
      <c r="N1835" s="8" t="n">
        <v>24413570</v>
      </c>
      <c r="O1835" s="8" t="n">
        <v>24413570</v>
      </c>
    </row>
    <row r="1836">
      <c r="A1836" s="2" t="inlineStr">
        <is>
          <t>A227950</t>
        </is>
      </c>
      <c r="B1836" s="5" t="inlineStr">
        <is>
          <t>골든브릿지제4호스팩</t>
        </is>
      </c>
      <c r="C1836" s="2" t="inlineStr">
        <is>
          <t>상장주식수 (보통+우선)(주)</t>
        </is>
      </c>
      <c r="D1836" s="2" t="inlineStr">
        <is>
          <t>YEARLY</t>
        </is>
      </c>
      <c r="E1836" s="8" t="n"/>
      <c r="F1836" s="8" t="n"/>
      <c r="G1836" s="8" t="n"/>
      <c r="H1836" s="8" t="n"/>
      <c r="I1836" s="8" t="n"/>
      <c r="J1836" s="8" t="n"/>
      <c r="K1836" s="8" t="n"/>
      <c r="L1836" s="8" t="n"/>
      <c r="M1836" s="8" t="n"/>
      <c r="N1836" s="8" t="n">
        <v>7550000</v>
      </c>
      <c r="O1836" s="8" t="n">
        <v>7550000</v>
      </c>
    </row>
    <row r="1837">
      <c r="A1837" s="2" t="inlineStr">
        <is>
          <t>A217620</t>
        </is>
      </c>
      <c r="B1837" s="5" t="inlineStr">
        <is>
          <t>한화ACPC스팩</t>
        </is>
      </c>
      <c r="C1837" s="2" t="inlineStr">
        <is>
          <t>상장주식수 (보통+우선)(주)</t>
        </is>
      </c>
      <c r="D1837" s="2" t="inlineStr">
        <is>
          <t>YEARLY</t>
        </is>
      </c>
      <c r="E1837" s="9" t="n"/>
      <c r="F1837" s="9" t="n"/>
      <c r="G1837" s="9" t="n"/>
      <c r="H1837" s="9" t="n"/>
      <c r="I1837" s="9" t="n"/>
      <c r="J1837" s="9" t="n"/>
      <c r="K1837" s="9" t="n"/>
      <c r="L1837" s="9" t="n"/>
      <c r="M1837" s="9" t="n"/>
      <c r="N1837" s="9" t="n">
        <v>7450000</v>
      </c>
      <c r="O1837" s="9" t="n">
        <v>7450000</v>
      </c>
    </row>
    <row r="1838">
      <c r="A1838" s="2" t="inlineStr">
        <is>
          <t>A219860</t>
        </is>
      </c>
      <c r="B1838" s="5" t="inlineStr">
        <is>
          <t>한화에이스스팩2호</t>
        </is>
      </c>
      <c r="C1838" s="2" t="inlineStr">
        <is>
          <t>상장주식수 (보통+우선)(주)</t>
        </is>
      </c>
      <c r="D1838" s="2" t="inlineStr">
        <is>
          <t>YEARLY</t>
        </is>
      </c>
      <c r="E1838" s="9" t="n"/>
      <c r="F1838" s="9" t="n"/>
      <c r="G1838" s="9" t="n"/>
      <c r="H1838" s="9" t="n"/>
      <c r="I1838" s="9" t="n"/>
      <c r="J1838" s="9" t="n"/>
      <c r="K1838" s="9" t="n"/>
      <c r="L1838" s="9" t="n"/>
      <c r="M1838" s="9" t="n"/>
      <c r="N1838" s="9" t="n">
        <v>7123000</v>
      </c>
      <c r="O1838" s="9" t="n">
        <v>7123000</v>
      </c>
    </row>
    <row r="1839">
      <c r="A1839" s="2" t="inlineStr">
        <is>
          <t>A198440</t>
        </is>
      </c>
      <c r="B1839" s="5" t="inlineStr">
        <is>
          <t>엔에이치스팩3호</t>
        </is>
      </c>
      <c r="C1839" s="2" t="inlineStr">
        <is>
          <t>상장주식수 (보통+우선)(주)</t>
        </is>
      </c>
      <c r="D1839" s="2" t="inlineStr">
        <is>
          <t>YEARLY</t>
        </is>
      </c>
      <c r="E1839" s="9" t="n"/>
      <c r="F1839" s="9" t="n"/>
      <c r="G1839" s="9" t="n"/>
      <c r="H1839" s="9" t="n"/>
      <c r="I1839" s="9" t="n"/>
      <c r="J1839" s="9" t="n"/>
      <c r="K1839" s="9" t="n"/>
      <c r="L1839" s="9" t="n"/>
      <c r="M1839" s="9" t="n">
        <v>7000000</v>
      </c>
      <c r="N1839" s="9" t="n">
        <v>7000000</v>
      </c>
      <c r="O1839" s="9" t="n">
        <v>7000000</v>
      </c>
    </row>
    <row r="1840">
      <c r="A1840" s="2" t="inlineStr">
        <is>
          <t>A218410</t>
        </is>
      </c>
      <c r="B1840" s="5" t="inlineStr">
        <is>
          <t>엔에이치스팩8호</t>
        </is>
      </c>
      <c r="C1840" s="2" t="inlineStr">
        <is>
          <t>상장주식수 (보통+우선)(주)</t>
        </is>
      </c>
      <c r="D1840" s="2" t="inlineStr">
        <is>
          <t>YEARLY</t>
        </is>
      </c>
      <c r="E1840" s="9" t="n"/>
      <c r="F1840" s="9" t="n"/>
      <c r="G1840" s="9" t="n"/>
      <c r="H1840" s="9" t="n"/>
      <c r="I1840" s="9" t="n"/>
      <c r="J1840" s="9" t="n"/>
      <c r="K1840" s="9" t="n"/>
      <c r="L1840" s="9" t="n"/>
      <c r="M1840" s="9" t="n"/>
      <c r="N1840" s="9" t="n">
        <v>6830000</v>
      </c>
      <c r="O1840" s="9" t="n">
        <v>6830000</v>
      </c>
    </row>
    <row r="1841">
      <c r="A1841" s="2" t="inlineStr">
        <is>
          <t>A215790</t>
        </is>
      </c>
      <c r="B1841" s="5" t="inlineStr">
        <is>
          <t>엔에이치스팩5호</t>
        </is>
      </c>
      <c r="C1841" s="2" t="inlineStr">
        <is>
          <t>상장주식수 (보통+우선)(주)</t>
        </is>
      </c>
      <c r="D1841" s="2" t="inlineStr">
        <is>
          <t>YEARLY</t>
        </is>
      </c>
      <c r="E1841" s="9" t="n"/>
      <c r="F1841" s="9" t="n"/>
      <c r="G1841" s="9" t="n"/>
      <c r="H1841" s="9" t="n"/>
      <c r="I1841" s="9" t="n"/>
      <c r="J1841" s="9" t="n"/>
      <c r="K1841" s="9" t="n"/>
      <c r="L1841" s="9" t="n"/>
      <c r="M1841" s="9" t="n"/>
      <c r="N1841" s="9" t="n">
        <v>7000000</v>
      </c>
      <c r="O1841" s="9" t="n">
        <v>7000000</v>
      </c>
    </row>
    <row r="1842">
      <c r="A1842" s="2" t="inlineStr">
        <is>
          <t>A222080</t>
        </is>
      </c>
      <c r="B1842" s="5" t="inlineStr">
        <is>
          <t>한국3호스팩</t>
        </is>
      </c>
      <c r="C1842" s="2" t="inlineStr">
        <is>
          <t>상장주식수 (보통+우선)(주)</t>
        </is>
      </c>
      <c r="D1842" s="2" t="inlineStr">
        <is>
          <t>YEARLY</t>
        </is>
      </c>
      <c r="E1842" s="8" t="n"/>
      <c r="F1842" s="8" t="n"/>
      <c r="G1842" s="8" t="n"/>
      <c r="H1842" s="8" t="n"/>
      <c r="I1842" s="8" t="n"/>
      <c r="J1842" s="8" t="n"/>
      <c r="K1842" s="8" t="n"/>
      <c r="L1842" s="8" t="n"/>
      <c r="M1842" s="8" t="n"/>
      <c r="N1842" s="8" t="n">
        <v>7000000</v>
      </c>
      <c r="O1842" s="8" t="n">
        <v>7000000</v>
      </c>
    </row>
    <row r="1843">
      <c r="A1843" s="2" t="inlineStr">
        <is>
          <t>A217600</t>
        </is>
      </c>
      <c r="B1843" s="5" t="inlineStr">
        <is>
          <t>이베스트스팩2호</t>
        </is>
      </c>
      <c r="C1843" s="2" t="inlineStr">
        <is>
          <t>상장주식수 (보통+우선)(주)</t>
        </is>
      </c>
      <c r="D1843" s="2" t="inlineStr">
        <is>
          <t>YEARLY</t>
        </is>
      </c>
      <c r="E1843" s="8" t="n"/>
      <c r="F1843" s="8" t="n"/>
      <c r="G1843" s="8" t="n"/>
      <c r="H1843" s="8" t="n"/>
      <c r="I1843" s="8" t="n"/>
      <c r="J1843" s="8" t="n"/>
      <c r="K1843" s="8" t="n"/>
      <c r="L1843" s="8" t="n"/>
      <c r="M1843" s="8" t="n"/>
      <c r="N1843" s="8" t="n">
        <v>7000000</v>
      </c>
      <c r="O1843" s="8" t="n">
        <v>7000000</v>
      </c>
    </row>
    <row r="1844">
      <c r="A1844" s="2" t="inlineStr">
        <is>
          <t>A221950</t>
        </is>
      </c>
      <c r="B1844" s="5" t="inlineStr">
        <is>
          <t>현대드림3호스팩</t>
        </is>
      </c>
      <c r="C1844" s="2" t="inlineStr">
        <is>
          <t>상장주식수 (보통+우선)(주)</t>
        </is>
      </c>
      <c r="D1844" s="2" t="inlineStr">
        <is>
          <t>YEARLY</t>
        </is>
      </c>
      <c r="E1844" s="8" t="n"/>
      <c r="F1844" s="8" t="n"/>
      <c r="G1844" s="8" t="n"/>
      <c r="H1844" s="8" t="n"/>
      <c r="I1844" s="8" t="n"/>
      <c r="J1844" s="8" t="n"/>
      <c r="K1844" s="8" t="n"/>
      <c r="L1844" s="8" t="n"/>
      <c r="M1844" s="8" t="n"/>
      <c r="N1844" s="8" t="n">
        <v>6815000</v>
      </c>
      <c r="O1844" s="8" t="n">
        <v>6815000</v>
      </c>
    </row>
    <row r="1845">
      <c r="A1845" s="2" t="inlineStr">
        <is>
          <t>A221200</t>
        </is>
      </c>
      <c r="B1845" s="5" t="inlineStr">
        <is>
          <t>유진스팩3호</t>
        </is>
      </c>
      <c r="C1845" s="2" t="inlineStr">
        <is>
          <t>상장주식수 (보통+우선)(주)</t>
        </is>
      </c>
      <c r="D1845" s="2" t="inlineStr">
        <is>
          <t>YEARLY</t>
        </is>
      </c>
      <c r="E1845" s="8" t="n"/>
      <c r="F1845" s="8" t="n"/>
      <c r="G1845" s="8" t="n"/>
      <c r="H1845" s="8" t="n"/>
      <c r="I1845" s="8" t="n"/>
      <c r="J1845" s="8" t="n"/>
      <c r="K1845" s="8" t="n"/>
      <c r="L1845" s="8" t="n"/>
      <c r="M1845" s="8" t="n"/>
      <c r="N1845" s="8" t="n">
        <v>6750000</v>
      </c>
      <c r="O1845" s="8" t="n">
        <v>6750000</v>
      </c>
    </row>
    <row r="1846">
      <c r="A1846" s="2" t="inlineStr">
        <is>
          <t>A220630</t>
        </is>
      </c>
      <c r="B1846" s="5" t="inlineStr">
        <is>
          <t>케이티비스팩3호</t>
        </is>
      </c>
      <c r="C1846" s="2" t="inlineStr">
        <is>
          <t>상장주식수 (보통+우선)(주)</t>
        </is>
      </c>
      <c r="D1846" s="2" t="inlineStr">
        <is>
          <t>YEARLY</t>
        </is>
      </c>
      <c r="E1846" s="8" t="n"/>
      <c r="F1846" s="8" t="n"/>
      <c r="G1846" s="8" t="n"/>
      <c r="H1846" s="8" t="n"/>
      <c r="I1846" s="8" t="n"/>
      <c r="J1846" s="8" t="n"/>
      <c r="K1846" s="8" t="n"/>
      <c r="L1846" s="8" t="n"/>
      <c r="M1846" s="8" t="n"/>
      <c r="N1846" s="8" t="n">
        <v>6750000</v>
      </c>
      <c r="O1846" s="8" t="n">
        <v>6750000</v>
      </c>
    </row>
    <row r="1847">
      <c r="A1847" s="2" t="inlineStr">
        <is>
          <t>A218710</t>
        </is>
      </c>
      <c r="B1847" s="5" t="inlineStr">
        <is>
          <t>키움스팩3호</t>
        </is>
      </c>
      <c r="C1847" s="2" t="inlineStr">
        <is>
          <t>상장주식수 (보통+우선)(주)</t>
        </is>
      </c>
      <c r="D1847" s="2" t="inlineStr">
        <is>
          <t>YEARLY</t>
        </is>
      </c>
      <c r="E1847" s="9" t="n"/>
      <c r="F1847" s="9" t="n"/>
      <c r="G1847" s="9" t="n"/>
      <c r="H1847" s="9" t="n"/>
      <c r="I1847" s="9" t="n"/>
      <c r="J1847" s="9" t="n"/>
      <c r="K1847" s="9" t="n"/>
      <c r="L1847" s="9" t="n"/>
      <c r="M1847" s="9" t="n"/>
      <c r="N1847" s="9" t="n">
        <v>6700000</v>
      </c>
      <c r="O1847" s="9" t="n">
        <v>6700000</v>
      </c>
    </row>
    <row r="1848">
      <c r="A1848" s="2" t="inlineStr">
        <is>
          <t>A230490</t>
        </is>
      </c>
      <c r="B1848" s="5" t="inlineStr">
        <is>
          <t>동부제4호스팩</t>
        </is>
      </c>
      <c r="C1848" s="2" t="inlineStr">
        <is>
          <t>상장주식수 (보통+우선)(주)</t>
        </is>
      </c>
      <c r="D1848" s="2" t="inlineStr">
        <is>
          <t>YEARLY</t>
        </is>
      </c>
      <c r="E1848" s="9" t="n"/>
      <c r="F1848" s="9" t="n"/>
      <c r="G1848" s="9" t="n"/>
      <c r="H1848" s="9" t="n"/>
      <c r="I1848" s="9" t="n"/>
      <c r="J1848" s="9" t="n"/>
      <c r="K1848" s="9" t="n"/>
      <c r="L1848" s="9" t="n"/>
      <c r="M1848" s="9" t="n"/>
      <c r="N1848" s="9" t="n">
        <v>5300000</v>
      </c>
      <c r="O1848" s="9" t="n">
        <v>5300000</v>
      </c>
    </row>
    <row r="1849">
      <c r="A1849" s="2" t="inlineStr">
        <is>
          <t>A219960</t>
        </is>
      </c>
      <c r="B1849" s="5" t="inlineStr">
        <is>
          <t>유안타제2호스팩</t>
        </is>
      </c>
      <c r="C1849" s="2" t="inlineStr">
        <is>
          <t>상장주식수 (보통+우선)(주)</t>
        </is>
      </c>
      <c r="D1849" s="2" t="inlineStr">
        <is>
          <t>YEARLY</t>
        </is>
      </c>
      <c r="E1849" s="9" t="n"/>
      <c r="F1849" s="9" t="n"/>
      <c r="G1849" s="9" t="n"/>
      <c r="H1849" s="9" t="n"/>
      <c r="I1849" s="9" t="n"/>
      <c r="J1849" s="9" t="n"/>
      <c r="K1849" s="9" t="n"/>
      <c r="L1849" s="9" t="n"/>
      <c r="M1849" s="9" t="n"/>
      <c r="N1849" s="9" t="n">
        <v>6500000</v>
      </c>
      <c r="O1849" s="9" t="n">
        <v>6500000</v>
      </c>
    </row>
    <row r="1850">
      <c r="A1850" s="2" t="inlineStr">
        <is>
          <t>A226340</t>
        </is>
      </c>
      <c r="B1850" s="5" t="inlineStr">
        <is>
          <t>에이치엠씨3호스팩</t>
        </is>
      </c>
      <c r="C1850" s="2" t="inlineStr">
        <is>
          <t>상장주식수 (보통+우선)(주)</t>
        </is>
      </c>
      <c r="D1850" s="2" t="inlineStr">
        <is>
          <t>YEARLY</t>
        </is>
      </c>
      <c r="E1850" s="9" t="n"/>
      <c r="F1850" s="9" t="n"/>
      <c r="G1850" s="9" t="n"/>
      <c r="H1850" s="9" t="n"/>
      <c r="I1850" s="9" t="n"/>
      <c r="J1850" s="9" t="n"/>
      <c r="K1850" s="9" t="n"/>
      <c r="L1850" s="9" t="n"/>
      <c r="M1850" s="9" t="n"/>
      <c r="N1850" s="9" t="n">
        <v>6500000</v>
      </c>
      <c r="O1850" s="9" t="n">
        <v>6500000</v>
      </c>
    </row>
    <row r="1851">
      <c r="A1851" s="2" t="inlineStr">
        <is>
          <t>A042940</t>
        </is>
      </c>
      <c r="B1851" s="5" t="inlineStr">
        <is>
          <t>르네코</t>
        </is>
      </c>
      <c r="C1851" s="2" t="inlineStr">
        <is>
          <t>상장주식수 (보통+우선)(주)</t>
        </is>
      </c>
      <c r="D1851" s="2" t="inlineStr">
        <is>
          <t>YEARLY</t>
        </is>
      </c>
      <c r="E1851" s="9" t="n">
        <v>16920848</v>
      </c>
      <c r="F1851" s="9" t="n">
        <v>16920848</v>
      </c>
      <c r="G1851" s="9" t="n">
        <v>16920848</v>
      </c>
      <c r="H1851" s="9" t="n">
        <v>25589504</v>
      </c>
      <c r="I1851" s="9" t="n">
        <v>25589504</v>
      </c>
      <c r="J1851" s="9" t="n">
        <v>40871298</v>
      </c>
      <c r="K1851" s="9" t="n">
        <v>15104785</v>
      </c>
      <c r="L1851" s="9" t="n">
        <v>18266007</v>
      </c>
      <c r="M1851" s="9" t="n">
        <v>20104242</v>
      </c>
      <c r="N1851" s="9" t="n">
        <v>12904568</v>
      </c>
      <c r="O1851" s="9" t="n">
        <v>12904568</v>
      </c>
    </row>
    <row r="1852">
      <c r="A1852" s="2" t="inlineStr">
        <is>
          <t>A219550</t>
        </is>
      </c>
      <c r="B1852" s="5" t="inlineStr">
        <is>
          <t>SK2호스팩</t>
        </is>
      </c>
      <c r="C1852" s="2" t="inlineStr">
        <is>
          <t>상장주식수 (보통+우선)(주)</t>
        </is>
      </c>
      <c r="D1852" s="2" t="inlineStr">
        <is>
          <t>YEARLY</t>
        </is>
      </c>
      <c r="E1852" s="8" t="n"/>
      <c r="F1852" s="8" t="n"/>
      <c r="G1852" s="8" t="n"/>
      <c r="H1852" s="8" t="n"/>
      <c r="I1852" s="8" t="n"/>
      <c r="J1852" s="8" t="n"/>
      <c r="K1852" s="8" t="n"/>
      <c r="L1852" s="8" t="n"/>
      <c r="M1852" s="8" t="n"/>
      <c r="N1852" s="8" t="n">
        <v>6350000</v>
      </c>
      <c r="O1852" s="8" t="n">
        <v>6350000</v>
      </c>
    </row>
    <row r="1853">
      <c r="A1853" s="2" t="inlineStr">
        <is>
          <t>A215750</t>
        </is>
      </c>
      <c r="B1853" s="5" t="inlineStr">
        <is>
          <t>미래에셋제3호스팩</t>
        </is>
      </c>
      <c r="C1853" s="2" t="inlineStr">
        <is>
          <t>상장주식수 (보통+우선)(주)</t>
        </is>
      </c>
      <c r="D1853" s="2" t="inlineStr">
        <is>
          <t>YEARLY</t>
        </is>
      </c>
      <c r="E1853" s="8" t="n"/>
      <c r="F1853" s="8" t="n"/>
      <c r="G1853" s="8" t="n"/>
      <c r="H1853" s="8" t="n"/>
      <c r="I1853" s="8" t="n"/>
      <c r="J1853" s="8" t="n"/>
      <c r="K1853" s="8" t="n"/>
      <c r="L1853" s="8" t="n"/>
      <c r="M1853" s="8" t="n"/>
      <c r="N1853" s="8" t="n">
        <v>6100000</v>
      </c>
      <c r="O1853" s="8" t="n">
        <v>6100000</v>
      </c>
    </row>
    <row r="1854">
      <c r="A1854" s="2" t="inlineStr">
        <is>
          <t>A204620</t>
        </is>
      </c>
      <c r="B1854" s="5" t="inlineStr">
        <is>
          <t>유안타제1호스팩</t>
        </is>
      </c>
      <c r="C1854" s="2" t="inlineStr">
        <is>
          <t>상장주식수 (보통+우선)(주)</t>
        </is>
      </c>
      <c r="D1854" s="2" t="inlineStr">
        <is>
          <t>YEARLY</t>
        </is>
      </c>
      <c r="E1854" s="8" t="n"/>
      <c r="F1854" s="8" t="n"/>
      <c r="G1854" s="8" t="n"/>
      <c r="H1854" s="8" t="n"/>
      <c r="I1854" s="8" t="n"/>
      <c r="J1854" s="8" t="n"/>
      <c r="K1854" s="8" t="n"/>
      <c r="L1854" s="8" t="n"/>
      <c r="M1854" s="8" t="n">
        <v>6000000</v>
      </c>
      <c r="N1854" s="8" t="n">
        <v>6000000</v>
      </c>
      <c r="O1854" s="8" t="n">
        <v>6000000</v>
      </c>
    </row>
    <row r="1855">
      <c r="A1855" s="2" t="inlineStr">
        <is>
          <t>A007280</t>
        </is>
      </c>
      <c r="B1855" s="5" t="inlineStr">
        <is>
          <t>한국특수형강</t>
        </is>
      </c>
      <c r="C1855" s="2" t="inlineStr">
        <is>
          <t>상장주식수 (보통+우선)(주)</t>
        </is>
      </c>
      <c r="D1855" s="2" t="inlineStr">
        <is>
          <t>YEARLY</t>
        </is>
      </c>
      <c r="E1855" s="8" t="n">
        <v>1000000</v>
      </c>
      <c r="F1855" s="8" t="n">
        <v>1000000</v>
      </c>
      <c r="G1855" s="8" t="n">
        <v>1000000</v>
      </c>
      <c r="H1855" s="8" t="n">
        <v>1000000</v>
      </c>
      <c r="I1855" s="8" t="n">
        <v>1000000</v>
      </c>
      <c r="J1855" s="8" t="n">
        <v>1000000</v>
      </c>
      <c r="K1855" s="8" t="n">
        <v>1000000</v>
      </c>
      <c r="L1855" s="8" t="n">
        <v>1000000</v>
      </c>
      <c r="M1855" s="8" t="n">
        <v>1000000</v>
      </c>
      <c r="N1855" s="8" t="n">
        <v>10000000</v>
      </c>
      <c r="O1855" s="8" t="n">
        <v>10000000</v>
      </c>
    </row>
    <row r="1856">
      <c r="A1856" s="2" t="inlineStr">
        <is>
          <t>A204440</t>
        </is>
      </c>
      <c r="B1856" s="5" t="inlineStr">
        <is>
          <t>대우스팩2호</t>
        </is>
      </c>
      <c r="C1856" s="2" t="inlineStr">
        <is>
          <t>상장주식수 (보통+우선)(주)</t>
        </is>
      </c>
      <c r="D1856" s="2" t="inlineStr">
        <is>
          <t>YEARLY</t>
        </is>
      </c>
      <c r="E1856" s="8" t="n"/>
      <c r="F1856" s="8" t="n"/>
      <c r="G1856" s="8" t="n"/>
      <c r="H1856" s="8" t="n"/>
      <c r="I1856" s="8" t="n"/>
      <c r="J1856" s="8" t="n"/>
      <c r="K1856" s="8" t="n"/>
      <c r="L1856" s="8" t="n"/>
      <c r="M1856" s="8" t="n">
        <v>5750000</v>
      </c>
      <c r="N1856" s="8" t="n">
        <v>5750000</v>
      </c>
      <c r="O1856" s="8" t="n">
        <v>5750000</v>
      </c>
    </row>
    <row r="1857">
      <c r="A1857" s="2" t="inlineStr">
        <is>
          <t>A204760</t>
        </is>
      </c>
      <c r="B1857" s="5" t="inlineStr">
        <is>
          <t>현대에이블스팩1호</t>
        </is>
      </c>
      <c r="C1857" s="2" t="inlineStr">
        <is>
          <t>상장주식수 (보통+우선)(주)</t>
        </is>
      </c>
      <c r="D1857" s="2" t="inlineStr">
        <is>
          <t>YEARLY</t>
        </is>
      </c>
      <c r="E1857" s="9" t="n"/>
      <c r="F1857" s="9" t="n"/>
      <c r="G1857" s="9" t="n"/>
      <c r="H1857" s="9" t="n"/>
      <c r="I1857" s="9" t="n"/>
      <c r="J1857" s="9" t="n"/>
      <c r="K1857" s="9" t="n"/>
      <c r="L1857" s="9" t="n"/>
      <c r="M1857" s="9" t="n">
        <v>5525000</v>
      </c>
      <c r="N1857" s="9" t="n">
        <v>5525000</v>
      </c>
      <c r="O1857" s="9" t="n">
        <v>5525000</v>
      </c>
    </row>
    <row r="1858">
      <c r="A1858" s="2" t="inlineStr">
        <is>
          <t>A204650</t>
        </is>
      </c>
      <c r="B1858" s="5" t="inlineStr">
        <is>
          <t>케이티비스팩1호</t>
        </is>
      </c>
      <c r="C1858" s="2" t="inlineStr">
        <is>
          <t>상장주식수 (보통+우선)(주)</t>
        </is>
      </c>
      <c r="D1858" s="2" t="inlineStr">
        <is>
          <t>YEARLY</t>
        </is>
      </c>
      <c r="E1858" s="9" t="n"/>
      <c r="F1858" s="9" t="n"/>
      <c r="G1858" s="9" t="n"/>
      <c r="H1858" s="9" t="n"/>
      <c r="I1858" s="9" t="n"/>
      <c r="J1858" s="9" t="n"/>
      <c r="K1858" s="9" t="n"/>
      <c r="L1858" s="9" t="n"/>
      <c r="M1858" s="9" t="n">
        <v>5500000</v>
      </c>
      <c r="N1858" s="9" t="n">
        <v>5500000</v>
      </c>
      <c r="O1858" s="9" t="n">
        <v>5500000</v>
      </c>
    </row>
    <row r="1859">
      <c r="A1859" s="2" t="inlineStr">
        <is>
          <t>A203650</t>
        </is>
      </c>
      <c r="B1859" s="5" t="inlineStr">
        <is>
          <t>신한제2호SPAC</t>
        </is>
      </c>
      <c r="C1859" s="2" t="inlineStr">
        <is>
          <t>상장주식수 (보통+우선)(주)</t>
        </is>
      </c>
      <c r="D1859" s="2" t="inlineStr">
        <is>
          <t>YEARLY</t>
        </is>
      </c>
      <c r="E1859" s="9" t="n"/>
      <c r="F1859" s="9" t="n"/>
      <c r="G1859" s="9" t="n"/>
      <c r="H1859" s="9" t="n"/>
      <c r="I1859" s="9" t="n"/>
      <c r="J1859" s="9" t="n"/>
      <c r="K1859" s="9" t="n"/>
      <c r="L1859" s="9" t="n"/>
      <c r="M1859" s="9" t="n">
        <v>5500000</v>
      </c>
      <c r="N1859" s="9" t="n">
        <v>5500000</v>
      </c>
      <c r="O1859" s="9" t="n">
        <v>5500000</v>
      </c>
    </row>
    <row r="1860">
      <c r="A1860" s="2" t="inlineStr">
        <is>
          <t>A205470</t>
        </is>
      </c>
      <c r="B1860" s="5" t="inlineStr">
        <is>
          <t>하이제2호스팩</t>
        </is>
      </c>
      <c r="C1860" s="2" t="inlineStr">
        <is>
          <t>상장주식수 (보통+우선)(주)</t>
        </is>
      </c>
      <c r="D1860" s="2" t="inlineStr">
        <is>
          <t>YEARLY</t>
        </is>
      </c>
      <c r="E1860" s="9" t="n"/>
      <c r="F1860" s="9" t="n"/>
      <c r="G1860" s="9" t="n"/>
      <c r="H1860" s="9" t="n"/>
      <c r="I1860" s="9" t="n"/>
      <c r="J1860" s="9" t="n"/>
      <c r="K1860" s="9" t="n"/>
      <c r="L1860" s="9" t="n"/>
      <c r="M1860" s="9" t="n">
        <v>5500000</v>
      </c>
      <c r="N1860" s="9" t="n">
        <v>5500000</v>
      </c>
      <c r="O1860" s="9" t="n">
        <v>5500000</v>
      </c>
    </row>
    <row r="1861">
      <c r="A1861" s="2" t="inlineStr">
        <is>
          <t>A207930</t>
        </is>
      </c>
      <c r="B1861" s="5" t="inlineStr">
        <is>
          <t>SK1호스팩</t>
        </is>
      </c>
      <c r="C1861" s="2" t="inlineStr">
        <is>
          <t>상장주식수 (보통+우선)(주)</t>
        </is>
      </c>
      <c r="D1861" s="2" t="inlineStr">
        <is>
          <t>YEARLY</t>
        </is>
      </c>
      <c r="E1861" s="9" t="n"/>
      <c r="F1861" s="9" t="n"/>
      <c r="G1861" s="9" t="n"/>
      <c r="H1861" s="9" t="n"/>
      <c r="I1861" s="9" t="n"/>
      <c r="J1861" s="9" t="n"/>
      <c r="K1861" s="9" t="n"/>
      <c r="L1861" s="9" t="n"/>
      <c r="M1861" s="9" t="n"/>
      <c r="N1861" s="9" t="n">
        <v>5500000</v>
      </c>
      <c r="O1861" s="9" t="n">
        <v>5500000</v>
      </c>
    </row>
    <row r="1862">
      <c r="A1862" s="2" t="inlineStr">
        <is>
          <t>A214150</t>
        </is>
      </c>
      <c r="B1862" s="5" t="inlineStr">
        <is>
          <t>케이티비스팩2호</t>
        </is>
      </c>
      <c r="C1862" s="2" t="inlineStr">
        <is>
          <t>상장주식수 (보통+우선)(주)</t>
        </is>
      </c>
      <c r="D1862" s="2" t="inlineStr">
        <is>
          <t>YEARLY</t>
        </is>
      </c>
      <c r="E1862" s="8" t="n"/>
      <c r="F1862" s="8" t="n"/>
      <c r="G1862" s="8" t="n"/>
      <c r="H1862" s="8" t="n"/>
      <c r="I1862" s="8" t="n"/>
      <c r="J1862" s="8" t="n"/>
      <c r="K1862" s="8" t="n"/>
      <c r="L1862" s="8" t="n"/>
      <c r="M1862" s="8" t="n"/>
      <c r="N1862" s="8" t="n">
        <v>5500000</v>
      </c>
      <c r="O1862" s="8" t="n">
        <v>5500000</v>
      </c>
    </row>
    <row r="1863">
      <c r="A1863" s="2" t="inlineStr">
        <is>
          <t>A215380</t>
        </is>
      </c>
      <c r="B1863" s="5" t="inlineStr">
        <is>
          <t>한화MGI스팩</t>
        </is>
      </c>
      <c r="C1863" s="2" t="inlineStr">
        <is>
          <t>상장주식수 (보통+우선)(주)</t>
        </is>
      </c>
      <c r="D1863" s="2" t="inlineStr">
        <is>
          <t>YEARLY</t>
        </is>
      </c>
      <c r="E1863" s="8" t="n"/>
      <c r="F1863" s="8" t="n"/>
      <c r="G1863" s="8" t="n"/>
      <c r="H1863" s="8" t="n"/>
      <c r="I1863" s="8" t="n"/>
      <c r="J1863" s="8" t="n"/>
      <c r="K1863" s="8" t="n"/>
      <c r="L1863" s="8" t="n"/>
      <c r="M1863" s="8" t="n"/>
      <c r="N1863" s="8" t="n">
        <v>5500000</v>
      </c>
      <c r="O1863" s="8" t="n">
        <v>5500000</v>
      </c>
    </row>
    <row r="1864">
      <c r="A1864" s="2" t="inlineStr">
        <is>
          <t>A215090</t>
        </is>
      </c>
      <c r="B1864" s="5" t="inlineStr">
        <is>
          <t>유진에이씨피씨스팩2호</t>
        </is>
      </c>
      <c r="C1864" s="2" t="inlineStr">
        <is>
          <t>상장주식수 (보통+우선)(주)</t>
        </is>
      </c>
      <c r="D1864" s="2" t="inlineStr">
        <is>
          <t>YEARLY</t>
        </is>
      </c>
      <c r="E1864" s="8" t="n"/>
      <c r="F1864" s="8" t="n"/>
      <c r="G1864" s="8" t="n"/>
      <c r="H1864" s="8" t="n"/>
      <c r="I1864" s="8" t="n"/>
      <c r="J1864" s="8" t="n"/>
      <c r="K1864" s="8" t="n"/>
      <c r="L1864" s="8" t="n"/>
      <c r="M1864" s="8" t="n"/>
      <c r="N1864" s="8" t="n">
        <v>5500000</v>
      </c>
      <c r="O1864" s="8" t="n">
        <v>5500000</v>
      </c>
    </row>
    <row r="1865">
      <c r="A1865" s="2" t="inlineStr">
        <is>
          <t>A214270</t>
        </is>
      </c>
      <c r="B1865" s="5" t="inlineStr">
        <is>
          <t>케이비제7호스팩</t>
        </is>
      </c>
      <c r="C1865" s="2" t="inlineStr">
        <is>
          <t>상장주식수 (보통+우선)(주)</t>
        </is>
      </c>
      <c r="D1865" s="2" t="inlineStr">
        <is>
          <t>YEARLY</t>
        </is>
      </c>
      <c r="E1865" s="8" t="n"/>
      <c r="F1865" s="8" t="n"/>
      <c r="G1865" s="8" t="n"/>
      <c r="H1865" s="8" t="n"/>
      <c r="I1865" s="8" t="n"/>
      <c r="J1865" s="8" t="n"/>
      <c r="K1865" s="8" t="n"/>
      <c r="L1865" s="8" t="n"/>
      <c r="M1865" s="8" t="n"/>
      <c r="N1865" s="8" t="n">
        <v>5350000</v>
      </c>
      <c r="O1865" s="8" t="n">
        <v>5350000</v>
      </c>
    </row>
    <row r="1866">
      <c r="A1866" s="2" t="inlineStr">
        <is>
          <t>A223040</t>
        </is>
      </c>
      <c r="B1866" s="5" t="inlineStr">
        <is>
          <t>교보5호스팩</t>
        </is>
      </c>
      <c r="C1866" s="2" t="inlineStr">
        <is>
          <t>상장주식수 (보통+우선)(주)</t>
        </is>
      </c>
      <c r="D1866" s="2" t="inlineStr">
        <is>
          <t>YEARLY</t>
        </is>
      </c>
      <c r="E1866" s="8" t="n"/>
      <c r="F1866" s="8" t="n"/>
      <c r="G1866" s="8" t="n"/>
      <c r="H1866" s="8" t="n"/>
      <c r="I1866" s="8" t="n"/>
      <c r="J1866" s="8" t="n"/>
      <c r="K1866" s="8" t="n"/>
      <c r="L1866" s="8" t="n"/>
      <c r="M1866" s="8" t="n"/>
      <c r="N1866" s="8" t="n">
        <v>5430000</v>
      </c>
      <c r="O1866" s="8" t="n">
        <v>5430000</v>
      </c>
    </row>
    <row r="1867">
      <c r="A1867" s="2" t="inlineStr">
        <is>
          <t>A208370</t>
        </is>
      </c>
      <c r="B1867" s="5" t="inlineStr">
        <is>
          <t>하나머스트2호스팩</t>
        </is>
      </c>
      <c r="C1867" s="2" t="inlineStr">
        <is>
          <t>상장주식수 (보통+우선)(주)</t>
        </is>
      </c>
      <c r="D1867" s="2" t="inlineStr">
        <is>
          <t>YEARLY</t>
        </is>
      </c>
      <c r="E1867" s="9" t="n"/>
      <c r="F1867" s="9" t="n"/>
      <c r="G1867" s="9" t="n"/>
      <c r="H1867" s="9" t="n"/>
      <c r="I1867" s="9" t="n"/>
      <c r="J1867" s="9" t="n"/>
      <c r="K1867" s="9" t="n"/>
      <c r="L1867" s="9" t="n"/>
      <c r="M1867" s="9" t="n">
        <v>5400000</v>
      </c>
      <c r="N1867" s="9" t="n">
        <v>5400000</v>
      </c>
      <c r="O1867" s="9" t="n">
        <v>5400000</v>
      </c>
    </row>
    <row r="1868">
      <c r="A1868" s="2" t="inlineStr">
        <is>
          <t>A215580</t>
        </is>
      </c>
      <c r="B1868" s="5" t="inlineStr">
        <is>
          <t>대우스팩3호</t>
        </is>
      </c>
      <c r="C1868" s="2" t="inlineStr">
        <is>
          <t>상장주식수 (보통+우선)(주)</t>
        </is>
      </c>
      <c r="D1868" s="2" t="inlineStr">
        <is>
          <t>YEARLY</t>
        </is>
      </c>
      <c r="E1868" s="9" t="n"/>
      <c r="F1868" s="9" t="n"/>
      <c r="G1868" s="9" t="n"/>
      <c r="H1868" s="9" t="n"/>
      <c r="I1868" s="9" t="n"/>
      <c r="J1868" s="9" t="n"/>
      <c r="K1868" s="9" t="n"/>
      <c r="L1868" s="9" t="n"/>
      <c r="M1868" s="9" t="n"/>
      <c r="N1868" s="9" t="n">
        <v>5410000</v>
      </c>
      <c r="O1868" s="9" t="n">
        <v>5410000</v>
      </c>
    </row>
    <row r="1869">
      <c r="A1869" s="2" t="inlineStr">
        <is>
          <t>A226360</t>
        </is>
      </c>
      <c r="B1869" s="5" t="inlineStr">
        <is>
          <t>현대드림4호스팩</t>
        </is>
      </c>
      <c r="C1869" s="2" t="inlineStr">
        <is>
          <t>상장주식수 (보통+우선)(주)</t>
        </is>
      </c>
      <c r="D1869" s="2" t="inlineStr">
        <is>
          <t>YEARLY</t>
        </is>
      </c>
      <c r="E1869" s="9" t="n"/>
      <c r="F1869" s="9" t="n"/>
      <c r="G1869" s="9" t="n"/>
      <c r="H1869" s="9" t="n"/>
      <c r="I1869" s="9" t="n"/>
      <c r="J1869" s="9" t="n"/>
      <c r="K1869" s="9" t="n"/>
      <c r="L1869" s="9" t="n"/>
      <c r="M1869" s="9" t="n"/>
      <c r="N1869" s="9" t="n">
        <v>5315000</v>
      </c>
      <c r="O1869" s="9" t="n">
        <v>5315000</v>
      </c>
    </row>
    <row r="1870">
      <c r="A1870" s="2" t="inlineStr">
        <is>
          <t>A208350</t>
        </is>
      </c>
      <c r="B1870" s="5" t="inlineStr">
        <is>
          <t>케이비제5호스팩</t>
        </is>
      </c>
      <c r="C1870" s="2" t="inlineStr">
        <is>
          <t>상장주식수 (보통+우선)(주)</t>
        </is>
      </c>
      <c r="D1870" s="2" t="inlineStr">
        <is>
          <t>YEARLY</t>
        </is>
      </c>
      <c r="E1870" s="9" t="n"/>
      <c r="F1870" s="9" t="n"/>
      <c r="G1870" s="9" t="n"/>
      <c r="H1870" s="9" t="n"/>
      <c r="I1870" s="9" t="n"/>
      <c r="J1870" s="9" t="n"/>
      <c r="K1870" s="9" t="n"/>
      <c r="L1870" s="9" t="n"/>
      <c r="M1870" s="9" t="n">
        <v>5220000</v>
      </c>
      <c r="N1870" s="9" t="n">
        <v>5220000</v>
      </c>
      <c r="O1870" s="9" t="n">
        <v>5220000</v>
      </c>
    </row>
    <row r="1871">
      <c r="A1871" s="2" t="inlineStr">
        <is>
          <t>A225590</t>
        </is>
      </c>
      <c r="B1871" s="5" t="inlineStr">
        <is>
          <t>신영스팩2호</t>
        </is>
      </c>
      <c r="C1871" s="2" t="inlineStr">
        <is>
          <t>상장주식수 (보통+우선)(주)</t>
        </is>
      </c>
      <c r="D1871" s="2" t="inlineStr">
        <is>
          <t>YEARLY</t>
        </is>
      </c>
      <c r="E1871" s="9" t="n"/>
      <c r="F1871" s="9" t="n"/>
      <c r="G1871" s="9" t="n"/>
      <c r="H1871" s="9" t="n"/>
      <c r="I1871" s="9" t="n"/>
      <c r="J1871" s="9" t="n"/>
      <c r="K1871" s="9" t="n"/>
      <c r="L1871" s="9" t="n"/>
      <c r="M1871" s="9" t="n"/>
      <c r="N1871" s="9" t="n">
        <v>5105000</v>
      </c>
      <c r="O1871" s="9" t="n">
        <v>5105000</v>
      </c>
    </row>
    <row r="1872">
      <c r="A1872" s="2" t="inlineStr">
        <is>
          <t>A217270</t>
        </is>
      </c>
      <c r="B1872" s="5" t="inlineStr">
        <is>
          <t>대신밸런스제1호스팩</t>
        </is>
      </c>
      <c r="C1872" s="2" t="inlineStr">
        <is>
          <t>상장주식수 (보통+우선)(주)</t>
        </is>
      </c>
      <c r="D1872" s="2" t="inlineStr">
        <is>
          <t>YEARLY</t>
        </is>
      </c>
      <c r="E1872" s="8" t="n"/>
      <c r="F1872" s="8" t="n"/>
      <c r="G1872" s="8" t="n"/>
      <c r="H1872" s="8" t="n"/>
      <c r="I1872" s="8" t="n"/>
      <c r="J1872" s="8" t="n"/>
      <c r="K1872" s="8" t="n"/>
      <c r="L1872" s="8" t="n"/>
      <c r="M1872" s="8" t="n"/>
      <c r="N1872" s="8" t="n">
        <v>5124000</v>
      </c>
      <c r="O1872" s="8" t="n">
        <v>5124000</v>
      </c>
    </row>
    <row r="1873">
      <c r="A1873" s="2" t="inlineStr">
        <is>
          <t>A219580</t>
        </is>
      </c>
      <c r="B1873" s="5" t="inlineStr">
        <is>
          <t>골든브릿지제3호스팩</t>
        </is>
      </c>
      <c r="C1873" s="2" t="inlineStr">
        <is>
          <t>상장주식수 (보통+우선)(주)</t>
        </is>
      </c>
      <c r="D1873" s="2" t="inlineStr">
        <is>
          <t>YEARLY</t>
        </is>
      </c>
      <c r="E1873" s="8" t="n"/>
      <c r="F1873" s="8" t="n"/>
      <c r="G1873" s="8" t="n"/>
      <c r="H1873" s="8" t="n"/>
      <c r="I1873" s="8" t="n"/>
      <c r="J1873" s="8" t="n"/>
      <c r="K1873" s="8" t="n"/>
      <c r="L1873" s="8" t="n"/>
      <c r="M1873" s="8" t="n"/>
      <c r="N1873" s="8" t="n">
        <v>4900000</v>
      </c>
      <c r="O1873" s="8" t="n">
        <v>4900000</v>
      </c>
    </row>
    <row r="1874">
      <c r="A1874" s="2" t="inlineStr">
        <is>
          <t>A217810</t>
        </is>
      </c>
      <c r="B1874" s="5" t="inlineStr">
        <is>
          <t>엔에이치스팩7호</t>
        </is>
      </c>
      <c r="C1874" s="2" t="inlineStr">
        <is>
          <t>상장주식수 (보통+우선)(주)</t>
        </is>
      </c>
      <c r="D1874" s="2" t="inlineStr">
        <is>
          <t>YEARLY</t>
        </is>
      </c>
      <c r="E1874" s="8" t="n"/>
      <c r="F1874" s="8" t="n"/>
      <c r="G1874" s="8" t="n"/>
      <c r="H1874" s="8" t="n"/>
      <c r="I1874" s="8" t="n"/>
      <c r="J1874" s="8" t="n"/>
      <c r="K1874" s="8" t="n"/>
      <c r="L1874" s="8" t="n"/>
      <c r="M1874" s="8" t="n"/>
      <c r="N1874" s="8" t="n">
        <v>4830000</v>
      </c>
      <c r="O1874" s="8" t="n">
        <v>4830000</v>
      </c>
    </row>
    <row r="1875">
      <c r="A1875" s="2" t="inlineStr">
        <is>
          <t>A217500</t>
        </is>
      </c>
      <c r="B1875" s="5" t="inlineStr">
        <is>
          <t>하이제3호스팩</t>
        </is>
      </c>
      <c r="C1875" s="2" t="inlineStr">
        <is>
          <t>상장주식수 (보통+우선)(주)</t>
        </is>
      </c>
      <c r="D1875" s="2" t="inlineStr">
        <is>
          <t>YEARLY</t>
        </is>
      </c>
      <c r="E1875" s="8" t="n"/>
      <c r="F1875" s="8" t="n"/>
      <c r="G1875" s="8" t="n"/>
      <c r="H1875" s="8" t="n"/>
      <c r="I1875" s="8" t="n"/>
      <c r="J1875" s="8" t="n"/>
      <c r="K1875" s="8" t="n"/>
      <c r="L1875" s="8" t="n"/>
      <c r="M1875" s="8" t="n"/>
      <c r="N1875" s="8" t="n">
        <v>4750000</v>
      </c>
      <c r="O1875" s="8" t="n">
        <v>4750000</v>
      </c>
    </row>
    <row r="1876">
      <c r="A1876" s="2" t="inlineStr">
        <is>
          <t>A204840</t>
        </is>
      </c>
      <c r="B1876" s="5" t="inlineStr">
        <is>
          <t>IBKS제2호스팩</t>
        </is>
      </c>
      <c r="C1876" s="2" t="inlineStr">
        <is>
          <t>상장주식수 (보통+우선)(주)</t>
        </is>
      </c>
      <c r="D1876" s="2" t="inlineStr">
        <is>
          <t>YEARLY</t>
        </is>
      </c>
      <c r="E1876" s="8" t="n"/>
      <c r="F1876" s="8" t="n"/>
      <c r="G1876" s="8" t="n"/>
      <c r="H1876" s="8" t="n"/>
      <c r="I1876" s="8" t="n"/>
      <c r="J1876" s="8" t="n"/>
      <c r="K1876" s="8" t="n"/>
      <c r="L1876" s="8" t="n"/>
      <c r="M1876" s="8" t="n">
        <v>4500000</v>
      </c>
      <c r="N1876" s="8" t="n">
        <v>4500000</v>
      </c>
      <c r="O1876" s="8" t="n">
        <v>4500000</v>
      </c>
    </row>
    <row r="1877">
      <c r="A1877" s="2" t="inlineStr">
        <is>
          <t>A225430</t>
        </is>
      </c>
      <c r="B1877" s="5" t="inlineStr">
        <is>
          <t>IBKS제3호스팩</t>
        </is>
      </c>
      <c r="C1877" s="2" t="inlineStr">
        <is>
          <t>상장주식수 (보통+우선)(주)</t>
        </is>
      </c>
      <c r="D1877" s="2" t="inlineStr">
        <is>
          <t>YEARLY</t>
        </is>
      </c>
      <c r="E1877" s="9" t="n"/>
      <c r="F1877" s="9" t="n"/>
      <c r="G1877" s="9" t="n"/>
      <c r="H1877" s="9" t="n"/>
      <c r="I1877" s="9" t="n"/>
      <c r="J1877" s="9" t="n"/>
      <c r="K1877" s="9" t="n"/>
      <c r="L1877" s="9" t="n"/>
      <c r="M1877" s="9" t="n"/>
      <c r="N1877" s="9" t="n">
        <v>4500000</v>
      </c>
      <c r="O1877" s="9" t="n">
        <v>4500000</v>
      </c>
    </row>
    <row r="1878">
      <c r="A1878" s="2" t="inlineStr">
        <is>
          <t>A226440</t>
        </is>
      </c>
      <c r="B1878" s="5" t="inlineStr">
        <is>
          <t>동부스팩3호</t>
        </is>
      </c>
      <c r="C1878" s="2" t="inlineStr">
        <is>
          <t>상장주식수 (보통+우선)(주)</t>
        </is>
      </c>
      <c r="D1878" s="2" t="inlineStr">
        <is>
          <t>YEARLY</t>
        </is>
      </c>
      <c r="E1878" s="9" t="n"/>
      <c r="F1878" s="9" t="n"/>
      <c r="G1878" s="9" t="n"/>
      <c r="H1878" s="9" t="n"/>
      <c r="I1878" s="9" t="n"/>
      <c r="J1878" s="9" t="n"/>
      <c r="K1878" s="9" t="n"/>
      <c r="L1878" s="9" t="n"/>
      <c r="M1878" s="9" t="n"/>
      <c r="N1878" s="9" t="n">
        <v>4450000</v>
      </c>
      <c r="O1878" s="9" t="n">
        <v>4450000</v>
      </c>
    </row>
    <row r="1879">
      <c r="A1879" s="2" t="inlineStr">
        <is>
          <t>A214680</t>
        </is>
      </c>
      <c r="B1879" s="5" t="inlineStr">
        <is>
          <t>한화에이스스팩1호</t>
        </is>
      </c>
      <c r="C1879" s="2" t="inlineStr">
        <is>
          <t>상장주식수 (보통+우선)(주)</t>
        </is>
      </c>
      <c r="D1879" s="2" t="inlineStr">
        <is>
          <t>YEARLY</t>
        </is>
      </c>
      <c r="E1879" s="9" t="n"/>
      <c r="F1879" s="9" t="n"/>
      <c r="G1879" s="9" t="n"/>
      <c r="H1879" s="9" t="n"/>
      <c r="I1879" s="9" t="n"/>
      <c r="J1879" s="9" t="n"/>
      <c r="K1879" s="9" t="n"/>
      <c r="L1879" s="9" t="n"/>
      <c r="M1879" s="9" t="n"/>
      <c r="N1879" s="9" t="n">
        <v>4433000</v>
      </c>
      <c r="O1879" s="9" t="n">
        <v>4433000</v>
      </c>
    </row>
    <row r="1880">
      <c r="A1880" s="2" t="inlineStr">
        <is>
          <t>A225440</t>
        </is>
      </c>
      <c r="B1880" s="5" t="inlineStr">
        <is>
          <t>이베스트스팩3호</t>
        </is>
      </c>
      <c r="C1880" s="2" t="inlineStr">
        <is>
          <t>상장주식수 (보통+우선)(주)</t>
        </is>
      </c>
      <c r="D1880" s="2" t="inlineStr">
        <is>
          <t>YEARLY</t>
        </is>
      </c>
      <c r="E1880" s="9" t="n"/>
      <c r="F1880" s="9" t="n"/>
      <c r="G1880" s="9" t="n"/>
      <c r="H1880" s="9" t="n"/>
      <c r="I1880" s="9" t="n"/>
      <c r="J1880" s="9" t="n"/>
      <c r="K1880" s="9" t="n"/>
      <c r="L1880" s="9" t="n"/>
      <c r="M1880" s="9" t="n"/>
      <c r="N1880" s="9" t="n">
        <v>4100000</v>
      </c>
      <c r="O1880" s="9" t="n">
        <v>4100000</v>
      </c>
    </row>
    <row r="1881">
      <c r="A1881" s="2" t="inlineStr">
        <is>
          <t>A206660</t>
        </is>
      </c>
      <c r="B1881" s="5" t="inlineStr">
        <is>
          <t>골든브릿지제2호스팩</t>
        </is>
      </c>
      <c r="C1881" s="2" t="inlineStr">
        <is>
          <t>상장주식수 (보통+우선)(주)</t>
        </is>
      </c>
      <c r="D1881" s="2" t="inlineStr">
        <is>
          <t>YEARLY</t>
        </is>
      </c>
      <c r="E1881" s="9" t="n"/>
      <c r="F1881" s="9" t="n"/>
      <c r="G1881" s="9" t="n"/>
      <c r="H1881" s="9" t="n"/>
      <c r="I1881" s="9" t="n"/>
      <c r="J1881" s="9" t="n"/>
      <c r="K1881" s="9" t="n"/>
      <c r="L1881" s="9" t="n"/>
      <c r="M1881" s="9" t="n"/>
      <c r="N1881" s="9" t="n">
        <v>3900000</v>
      </c>
      <c r="O1881" s="9" t="n">
        <v>3900000</v>
      </c>
    </row>
    <row r="1882">
      <c r="A1882" s="2" t="inlineStr">
        <is>
          <t>A222420</t>
        </is>
      </c>
      <c r="B1882" s="5" t="inlineStr">
        <is>
          <t>미래에셋제4호스팩</t>
        </is>
      </c>
      <c r="C1882" s="2" t="inlineStr">
        <is>
          <t>상장주식수 (보통+우선)(주)</t>
        </is>
      </c>
      <c r="D1882" s="2" t="inlineStr">
        <is>
          <t>YEARLY</t>
        </is>
      </c>
      <c r="E1882" s="8" t="n"/>
      <c r="F1882" s="8" t="n"/>
      <c r="G1882" s="8" t="n"/>
      <c r="H1882" s="8" t="n"/>
      <c r="I1882" s="8" t="n"/>
      <c r="J1882" s="8" t="n"/>
      <c r="K1882" s="8" t="n"/>
      <c r="L1882" s="8" t="n"/>
      <c r="M1882" s="8" t="n"/>
      <c r="N1882" s="8" t="n">
        <v>3300000</v>
      </c>
      <c r="O1882" s="8" t="n">
        <v>3300000</v>
      </c>
    </row>
    <row r="1883">
      <c r="A1883" s="2" t="inlineStr">
        <is>
          <t>A215480</t>
        </is>
      </c>
      <c r="B1883" s="5" t="inlineStr">
        <is>
          <t>대우SBI스팩1호</t>
        </is>
      </c>
      <c r="C1883" s="2" t="inlineStr">
        <is>
          <t>상장주식수 (보통+우선)(주)</t>
        </is>
      </c>
      <c r="D1883" s="2" t="inlineStr">
        <is>
          <t>YEARLY</t>
        </is>
      </c>
      <c r="E1883" s="8" t="n"/>
      <c r="F1883" s="8" t="n"/>
      <c r="G1883" s="8" t="n"/>
      <c r="H1883" s="8" t="n"/>
      <c r="I1883" s="8" t="n"/>
      <c r="J1883" s="8" t="n"/>
      <c r="K1883" s="8" t="n"/>
      <c r="L1883" s="8" t="n"/>
      <c r="M1883" s="8" t="n"/>
      <c r="N1883" s="8" t="n">
        <v>3535000</v>
      </c>
      <c r="O1883" s="8" t="n">
        <v>3535000</v>
      </c>
    </row>
    <row r="1884">
      <c r="A1884" s="2" t="inlineStr">
        <is>
          <t>A218150</t>
        </is>
      </c>
      <c r="B1884" s="5" t="inlineStr">
        <is>
          <t>하나머스트5호스팩</t>
        </is>
      </c>
      <c r="C1884" s="2" t="inlineStr">
        <is>
          <t>상장주식수 (보통+우선)(주)</t>
        </is>
      </c>
      <c r="D1884" s="2" t="inlineStr">
        <is>
          <t>YEARLY</t>
        </is>
      </c>
      <c r="E1884" s="8" t="n"/>
      <c r="F1884" s="8" t="n"/>
      <c r="G1884" s="8" t="n"/>
      <c r="H1884" s="8" t="n"/>
      <c r="I1884" s="8" t="n"/>
      <c r="J1884" s="8" t="n"/>
      <c r="K1884" s="8" t="n"/>
      <c r="L1884" s="8" t="n"/>
      <c r="M1884" s="8" t="n"/>
      <c r="N1884" s="8" t="n">
        <v>3530000</v>
      </c>
      <c r="O1884" s="8" t="n">
        <v>3530000</v>
      </c>
    </row>
    <row r="1885">
      <c r="A1885" s="2" t="inlineStr">
        <is>
          <t>A220260</t>
        </is>
      </c>
      <c r="B1885" s="5" t="inlineStr">
        <is>
          <t>엘아이지이에스스팩</t>
        </is>
      </c>
      <c r="C1885" s="2" t="inlineStr">
        <is>
          <t>상장주식수 (보통+우선)(주)</t>
        </is>
      </c>
      <c r="D1885" s="2" t="inlineStr">
        <is>
          <t>YEARLY</t>
        </is>
      </c>
      <c r="E1885" s="8" t="n"/>
      <c r="F1885" s="8" t="n"/>
      <c r="G1885" s="8" t="n"/>
      <c r="H1885" s="8" t="n"/>
      <c r="I1885" s="8" t="n"/>
      <c r="J1885" s="8" t="n"/>
      <c r="K1885" s="8" t="n"/>
      <c r="L1885" s="8" t="n"/>
      <c r="M1885" s="8" t="n"/>
      <c r="N1885" s="8" t="n">
        <v>3020000</v>
      </c>
      <c r="O1885" s="8" t="n">
        <v>3020000</v>
      </c>
    </row>
    <row r="1886">
      <c r="A1886" s="2" t="inlineStr">
        <is>
          <t>A222810</t>
        </is>
      </c>
      <c r="B1886" s="5" t="inlineStr">
        <is>
          <t>교보4호스팩</t>
        </is>
      </c>
      <c r="C1886" s="2" t="inlineStr">
        <is>
          <t>상장주식수 (보통+우선)(주)</t>
        </is>
      </c>
      <c r="D1886" s="2" t="inlineStr">
        <is>
          <t>YEARLY</t>
        </is>
      </c>
      <c r="E1886" s="8" t="n"/>
      <c r="F1886" s="8" t="n"/>
      <c r="G1886" s="8" t="n"/>
      <c r="H1886" s="8" t="n"/>
      <c r="I1886" s="8" t="n"/>
      <c r="J1886" s="8" t="n"/>
      <c r="K1886" s="8" t="n"/>
      <c r="L1886" s="8" t="n"/>
      <c r="M1886" s="8" t="n"/>
      <c r="N1886" s="8" t="n">
        <v>3100000</v>
      </c>
      <c r="O1886" s="8" t="n">
        <v>3100000</v>
      </c>
    </row>
    <row r="1887">
      <c r="A1887" s="2" t="inlineStr">
        <is>
          <t>A215100</t>
        </is>
      </c>
      <c r="B1887" s="5" t="inlineStr">
        <is>
          <t>하나머스트4호스팩</t>
        </is>
      </c>
      <c r="C1887" s="2" t="inlineStr">
        <is>
          <t>상장주식수 (보통+우선)(주)</t>
        </is>
      </c>
      <c r="D1887" s="2" t="inlineStr">
        <is>
          <t>YEARLY</t>
        </is>
      </c>
      <c r="E1887" s="9" t="n"/>
      <c r="F1887" s="9" t="n"/>
      <c r="G1887" s="9" t="n"/>
      <c r="H1887" s="9" t="n"/>
      <c r="I1887" s="9" t="n"/>
      <c r="J1887" s="9" t="n"/>
      <c r="K1887" s="9" t="n"/>
      <c r="L1887" s="9" t="n"/>
      <c r="M1887" s="9" t="n"/>
      <c r="N1887" s="9" t="n">
        <v>2800000</v>
      </c>
      <c r="O1887" s="9" t="n">
        <v>2800000</v>
      </c>
    </row>
    <row r="1888">
      <c r="A1888" s="2" t="inlineStr">
        <is>
          <t>A208140</t>
        </is>
      </c>
      <c r="B1888" s="5" t="inlineStr">
        <is>
          <t>엘아이지스팩2호</t>
        </is>
      </c>
      <c r="C1888" s="2" t="inlineStr">
        <is>
          <t>상장주식수 (보통+우선)(주)</t>
        </is>
      </c>
      <c r="D1888" s="2" t="inlineStr">
        <is>
          <t>YEARLY</t>
        </is>
      </c>
      <c r="E1888" s="9" t="n"/>
      <c r="F1888" s="9" t="n"/>
      <c r="G1888" s="9" t="n"/>
      <c r="H1888" s="9" t="n"/>
      <c r="I1888" s="9" t="n"/>
      <c r="J1888" s="9" t="n"/>
      <c r="K1888" s="9" t="n"/>
      <c r="L1888" s="9" t="n"/>
      <c r="M1888" s="9" t="n">
        <v>2710000</v>
      </c>
      <c r="N1888" s="9" t="n">
        <v>2710000</v>
      </c>
      <c r="O1888" s="9" t="n">
        <v>2710000</v>
      </c>
    </row>
    <row r="1889">
      <c r="A1889" s="2" t="inlineStr">
        <is>
          <t>A207720</t>
        </is>
      </c>
      <c r="B1889" s="5" t="inlineStr">
        <is>
          <t>엔에이치SL스팩</t>
        </is>
      </c>
      <c r="C1889" s="2" t="inlineStr">
        <is>
          <t>상장주식수 (보통+우선)(주)</t>
        </is>
      </c>
      <c r="D1889" s="2" t="inlineStr">
        <is>
          <t>YEARLY</t>
        </is>
      </c>
      <c r="E1889" s="9" t="n"/>
      <c r="F1889" s="9" t="n"/>
      <c r="G1889" s="9" t="n"/>
      <c r="H1889" s="9" t="n"/>
      <c r="I1889" s="9" t="n"/>
      <c r="J1889" s="9" t="n"/>
      <c r="K1889" s="9" t="n"/>
      <c r="L1889" s="9" t="n"/>
      <c r="M1889" s="9" t="n">
        <v>2505000</v>
      </c>
      <c r="N1889" s="9" t="n">
        <v>2505000</v>
      </c>
      <c r="O1889" s="9" t="n">
        <v>2505000</v>
      </c>
    </row>
    <row r="1890">
      <c r="A1890" s="2" t="inlineStr">
        <is>
          <t>A208870</t>
        </is>
      </c>
      <c r="B1890" s="5" t="inlineStr">
        <is>
          <t>하나머스트3호스팩</t>
        </is>
      </c>
      <c r="C1890" s="2" t="inlineStr">
        <is>
          <t>상장주식수 (보통+우선)(주)</t>
        </is>
      </c>
      <c r="D1890" s="2" t="inlineStr">
        <is>
          <t>YEARLY</t>
        </is>
      </c>
      <c r="E1890" s="9" t="n"/>
      <c r="F1890" s="9" t="n"/>
      <c r="G1890" s="9" t="n"/>
      <c r="H1890" s="9" t="n"/>
      <c r="I1890" s="9" t="n"/>
      <c r="J1890" s="9" t="n"/>
      <c r="K1890" s="9" t="n"/>
      <c r="L1890" s="9" t="n"/>
      <c r="M1890" s="9" t="n">
        <v>2360000</v>
      </c>
      <c r="N1890" s="9" t="n">
        <v>2360000</v>
      </c>
      <c r="O1890" s="9" t="n">
        <v>2360000</v>
      </c>
    </row>
    <row r="1891">
      <c r="A1891" s="2" t="inlineStr">
        <is>
          <t>A221610</t>
        </is>
      </c>
      <c r="B1891" s="5" t="inlineStr">
        <is>
          <t>한솔씨앤피</t>
        </is>
      </c>
      <c r="C1891" s="2" t="inlineStr">
        <is>
          <t>상장주식수 (보통+우선)(주)</t>
        </is>
      </c>
      <c r="D1891" s="2" t="inlineStr">
        <is>
          <t>YEARLY</t>
        </is>
      </c>
      <c r="E1891" s="9" t="n"/>
      <c r="F1891" s="9" t="n"/>
      <c r="G1891" s="9" t="n"/>
      <c r="H1891" s="9" t="n"/>
      <c r="I1891" s="9" t="n"/>
      <c r="J1891" s="9" t="n"/>
      <c r="K1891" s="9" t="n"/>
      <c r="L1891" s="9" t="n"/>
      <c r="M1891" s="9" t="n"/>
      <c r="N1891" s="9" t="n"/>
      <c r="O1891" s="9" t="n">
        <v>3460340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Sheet6">
    <outlinePr summaryBelow="1" summaryRight="1"/>
    <pageSetUpPr/>
  </sheetPr>
  <dimension ref="A1:F3"/>
  <sheetViews>
    <sheetView workbookViewId="0">
      <selection activeCell="B11" sqref="B11"/>
    </sheetView>
  </sheetViews>
  <sheetFormatPr baseColWidth="8" defaultRowHeight="16.5"/>
  <cols>
    <col width="43.5" customWidth="1" style="115" min="1" max="1"/>
    <col width="9" customWidth="1" style="115" min="2" max="2"/>
    <col width="43.5" bestFit="1" customWidth="1" style="115" min="4" max="4"/>
  </cols>
  <sheetData>
    <row r="1" ht="16.5" customHeight="1" s="115">
      <c r="A1" s="263" t="inlineStr">
        <is>
          <t>코스피 링크</t>
        </is>
      </c>
      <c r="B1" s="264" t="n"/>
      <c r="C1" s="265" t="n"/>
      <c r="D1" s="266" t="inlineStr">
        <is>
          <t>https://finance.daum.net/domestic/all_stocks?market=KOSPI</t>
        </is>
      </c>
      <c r="E1" s="264" t="n"/>
      <c r="F1" s="265" t="n"/>
    </row>
    <row r="2" ht="16.5" customHeight="1" s="115"/>
    <row r="3" ht="16.5" customHeight="1" s="115">
      <c r="A3" s="110" t="inlineStr">
        <is>
          <t>종목명</t>
        </is>
      </c>
      <c r="B3" s="110" t="inlineStr">
        <is>
          <t>현재가</t>
        </is>
      </c>
      <c r="C3" s="110" t="inlineStr">
        <is>
          <t>등락률</t>
        </is>
      </c>
      <c r="D3" s="110" t="inlineStr">
        <is>
          <t>종목명</t>
        </is>
      </c>
      <c r="E3" s="110" t="inlineStr">
        <is>
          <t>현재가</t>
        </is>
      </c>
      <c r="F3" s="110" t="inlineStr">
        <is>
          <t>등락률</t>
        </is>
      </c>
    </row>
    <row r="4" ht="16.5" customHeight="1" s="115"/>
    <row r="5" ht="16.5" customHeight="1" s="115"/>
    <row r="6" ht="16.5" customHeight="1" s="115"/>
    <row r="7" ht="16.5" customHeight="1" s="115"/>
    <row r="8" ht="16.5" customHeight="1" s="115"/>
    <row r="9" ht="16.5" customHeight="1" s="115"/>
    <row r="10" ht="16.5" customHeight="1" s="115"/>
    <row r="11" ht="16.5" customHeight="1" s="115"/>
    <row r="12" ht="16.5" customHeight="1" s="115"/>
    <row r="13" ht="16.5" customHeight="1" s="115"/>
    <row r="14" ht="16.5" customHeight="1" s="115"/>
    <row r="15" ht="16.5" customHeight="1" s="115"/>
    <row r="16" ht="16.5" customHeight="1" s="115"/>
    <row r="17" ht="16.5" customHeight="1" s="115"/>
    <row r="18" ht="16.5" customHeight="1" s="115"/>
    <row r="19" ht="16.5" customHeight="1" s="115"/>
    <row r="20" ht="16.5" customHeight="1" s="115"/>
    <row r="21" ht="16.5" customHeight="1" s="115"/>
    <row r="22" ht="16.5" customHeight="1" s="115"/>
    <row r="23" ht="16.5" customHeight="1" s="115"/>
    <row r="24" ht="16.5" customHeight="1" s="115"/>
    <row r="25" ht="16.5" customHeight="1" s="115"/>
    <row r="26" ht="16.5" customHeight="1" s="115"/>
    <row r="27" ht="16.5" customHeight="1" s="115"/>
    <row r="28" ht="16.5" customHeight="1" s="115"/>
    <row r="29" ht="16.5" customHeight="1" s="115"/>
    <row r="30" ht="16.5" customHeight="1" s="115"/>
    <row r="31" ht="16.5" customHeight="1" s="115"/>
    <row r="32" ht="16.5" customHeight="1" s="115"/>
    <row r="33" ht="16.5" customHeight="1" s="115"/>
    <row r="34" ht="16.5" customHeight="1" s="115"/>
    <row r="35" ht="16.5" customHeight="1" s="115"/>
    <row r="36" ht="16.5" customHeight="1" s="115"/>
    <row r="37" ht="16.5" customHeight="1" s="115"/>
    <row r="38" ht="16.5" customHeight="1" s="115"/>
    <row r="39" ht="16.5" customHeight="1" s="115"/>
    <row r="40" ht="16.5" customHeight="1" s="115"/>
    <row r="41" ht="16.5" customHeight="1" s="115"/>
    <row r="42" ht="16.5" customHeight="1" s="115"/>
    <row r="43" ht="16.5" customHeight="1" s="115"/>
    <row r="44" ht="16.5" customHeight="1" s="115"/>
    <row r="45" ht="16.5" customHeight="1" s="115"/>
    <row r="46" ht="16.5" customHeight="1" s="115"/>
    <row r="47" ht="16.5" customHeight="1" s="115"/>
    <row r="48" ht="16.5" customHeight="1" s="115"/>
    <row r="49" ht="16.5" customHeight="1" s="115"/>
    <row r="50" ht="16.5" customHeight="1" s="115"/>
    <row r="51" ht="16.5" customHeight="1" s="115"/>
    <row r="52" ht="16.5" customHeight="1" s="115"/>
    <row r="53" ht="16.5" customHeight="1" s="115"/>
    <row r="54" ht="16.5" customHeight="1" s="115"/>
    <row r="55" ht="16.5" customHeight="1" s="115"/>
    <row r="56" ht="16.5" customHeight="1" s="115"/>
    <row r="57" ht="16.5" customHeight="1" s="115"/>
    <row r="58" ht="16.5" customHeight="1" s="115"/>
    <row r="59" ht="16.5" customHeight="1" s="115"/>
    <row r="60" ht="16.5" customHeight="1" s="115"/>
    <row r="61" ht="16.5" customHeight="1" s="115"/>
    <row r="62" ht="16.5" customHeight="1" s="115"/>
    <row r="63" ht="16.5" customHeight="1" s="115"/>
    <row r="64" ht="16.5" customHeight="1" s="115"/>
    <row r="65" ht="16.5" customHeight="1" s="115"/>
    <row r="66" ht="16.5" customHeight="1" s="115"/>
    <row r="67" ht="16.5" customHeight="1" s="115"/>
    <row r="68" ht="16.5" customHeight="1" s="115"/>
    <row r="69" ht="16.5" customHeight="1" s="115"/>
    <row r="70" ht="16.5" customHeight="1" s="115"/>
    <row r="71" ht="16.5" customHeight="1" s="115"/>
    <row r="72" ht="16.5" customHeight="1" s="115"/>
    <row r="73" ht="16.5" customHeight="1" s="115"/>
    <row r="74" ht="16.5" customHeight="1" s="115"/>
    <row r="75" ht="16.5" customHeight="1" s="115"/>
    <row r="76" ht="16.5" customHeight="1" s="115"/>
    <row r="77" ht="16.5" customHeight="1" s="115"/>
    <row r="78" ht="16.5" customHeight="1" s="115"/>
    <row r="79" ht="16.5" customHeight="1" s="115"/>
    <row r="80" ht="16.5" customHeight="1" s="115"/>
    <row r="81" ht="16.5" customHeight="1" s="115"/>
    <row r="82" ht="16.5" customHeight="1" s="115"/>
    <row r="83" ht="16.5" customHeight="1" s="115"/>
    <row r="84" ht="16.5" customHeight="1" s="115"/>
    <row r="85" ht="16.5" customHeight="1" s="115"/>
    <row r="86" ht="16.5" customHeight="1" s="115"/>
    <row r="87" ht="16.5" customHeight="1" s="115"/>
    <row r="88" ht="16.5" customHeight="1" s="115"/>
    <row r="89" ht="16.5" customHeight="1" s="115"/>
    <row r="90" ht="16.5" customHeight="1" s="115"/>
    <row r="91" ht="16.5" customHeight="1" s="115"/>
    <row r="92" ht="16.5" customHeight="1" s="115"/>
    <row r="93" ht="16.5" customHeight="1" s="115"/>
    <row r="94" ht="16.5" customHeight="1" s="115"/>
    <row r="95" ht="16.5" customHeight="1" s="115"/>
    <row r="96" ht="16.5" customHeight="1" s="115"/>
    <row r="97" ht="16.5" customHeight="1" s="115"/>
    <row r="98" ht="16.5" customHeight="1" s="115"/>
    <row r="99" ht="16.5" customHeight="1" s="115"/>
    <row r="100" ht="16.5" customHeight="1" s="115"/>
    <row r="101" ht="16.5" customHeight="1" s="115"/>
    <row r="102" ht="16.5" customHeight="1" s="115"/>
    <row r="103" ht="16.5" customHeight="1" s="115"/>
    <row r="104" ht="16.5" customHeight="1" s="115"/>
    <row r="105" ht="16.5" customHeight="1" s="115"/>
    <row r="106" ht="16.5" customHeight="1" s="115"/>
    <row r="107" ht="16.5" customHeight="1" s="115"/>
    <row r="108" ht="16.5" customHeight="1" s="115"/>
    <row r="109" ht="16.5" customHeight="1" s="115"/>
    <row r="110" ht="16.5" customHeight="1" s="115"/>
    <row r="111" ht="16.5" customHeight="1" s="115"/>
    <row r="112" ht="16.5" customHeight="1" s="115"/>
    <row r="113" ht="16.5" customHeight="1" s="115"/>
    <row r="114" ht="16.5" customHeight="1" s="115"/>
    <row r="115" ht="16.5" customHeight="1" s="115"/>
    <row r="116" ht="16.5" customHeight="1" s="115"/>
    <row r="117" ht="16.5" customHeight="1" s="115"/>
    <row r="118" ht="16.5" customHeight="1" s="115"/>
    <row r="119" ht="16.5" customHeight="1" s="115"/>
    <row r="120" ht="16.5" customHeight="1" s="115"/>
    <row r="121" ht="16.5" customHeight="1" s="115"/>
    <row r="122" ht="16.5" customHeight="1" s="115"/>
    <row r="123" ht="16.5" customHeight="1" s="115"/>
    <row r="124" ht="16.5" customHeight="1" s="115"/>
    <row r="125" ht="16.5" customHeight="1" s="115"/>
    <row r="126" ht="16.5" customHeight="1" s="115"/>
    <row r="127" ht="16.5" customHeight="1" s="115"/>
    <row r="128" ht="16.5" customHeight="1" s="115"/>
    <row r="129" ht="16.5" customHeight="1" s="115"/>
    <row r="130" ht="16.5" customHeight="1" s="115"/>
    <row r="131" ht="16.5" customHeight="1" s="115"/>
    <row r="132" ht="16.5" customHeight="1" s="115"/>
    <row r="133" ht="16.5" customHeight="1" s="115"/>
    <row r="134" ht="16.5" customHeight="1" s="115"/>
    <row r="135" ht="16.5" customHeight="1" s="115"/>
    <row r="136" ht="16.5" customHeight="1" s="115"/>
    <row r="137" ht="16.5" customHeight="1" s="115"/>
    <row r="138" ht="16.5" customHeight="1" s="115"/>
    <row r="139" ht="16.5" customHeight="1" s="115"/>
    <row r="140" ht="16.5" customHeight="1" s="115"/>
    <row r="141" ht="16.5" customHeight="1" s="115"/>
    <row r="142" ht="16.5" customHeight="1" s="115"/>
    <row r="143" ht="16.5" customHeight="1" s="115"/>
    <row r="144" ht="16.5" customHeight="1" s="115"/>
    <row r="145" ht="16.5" customHeight="1" s="115"/>
    <row r="146" ht="16.5" customHeight="1" s="115"/>
    <row r="147" ht="16.5" customHeight="1" s="115"/>
    <row r="148" ht="16.5" customHeight="1" s="115"/>
    <row r="149" ht="16.5" customHeight="1" s="115"/>
    <row r="150" ht="16.5" customHeight="1" s="115"/>
    <row r="151" ht="16.5" customHeight="1" s="115"/>
    <row r="152" ht="16.5" customHeight="1" s="115"/>
    <row r="153" ht="16.5" customHeight="1" s="115"/>
    <row r="154" ht="16.5" customHeight="1" s="115"/>
    <row r="155" ht="16.5" customHeight="1" s="115"/>
    <row r="156" ht="16.5" customHeight="1" s="115"/>
    <row r="157" ht="16.5" customHeight="1" s="115"/>
    <row r="158" ht="16.5" customHeight="1" s="115"/>
    <row r="159" ht="16.5" customHeight="1" s="115"/>
    <row r="160" ht="16.5" customHeight="1" s="115"/>
    <row r="161" ht="16.5" customHeight="1" s="115"/>
    <row r="162" ht="16.5" customHeight="1" s="115"/>
    <row r="163" ht="16.5" customHeight="1" s="115"/>
    <row r="164" ht="16.5" customHeight="1" s="115"/>
    <row r="165" ht="16.5" customHeight="1" s="115"/>
    <row r="166" ht="16.5" customHeight="1" s="115"/>
    <row r="167" ht="16.5" customHeight="1" s="115"/>
    <row r="168" ht="16.5" customHeight="1" s="115"/>
    <row r="169" ht="16.5" customHeight="1" s="115"/>
    <row r="170" ht="16.5" customHeight="1" s="115"/>
    <row r="171" ht="16.5" customHeight="1" s="115"/>
    <row r="172" ht="16.5" customHeight="1" s="115"/>
    <row r="173" ht="16.5" customHeight="1" s="115"/>
    <row r="174" ht="16.5" customHeight="1" s="115"/>
    <row r="175" ht="16.5" customHeight="1" s="115"/>
    <row r="176" ht="16.5" customHeight="1" s="115"/>
    <row r="177" ht="16.5" customHeight="1" s="115"/>
    <row r="178" ht="16.5" customHeight="1" s="115"/>
    <row r="179" ht="16.5" customHeight="1" s="115"/>
    <row r="180" ht="16.5" customHeight="1" s="115"/>
    <row r="181" ht="16.5" customHeight="1" s="115"/>
    <row r="182" ht="16.5" customHeight="1" s="115"/>
    <row r="183" ht="16.5" customHeight="1" s="115"/>
    <row r="184" ht="16.5" customHeight="1" s="115"/>
    <row r="185" ht="16.5" customHeight="1" s="115"/>
    <row r="186" ht="16.5" customHeight="1" s="115"/>
    <row r="187" ht="16.5" customHeight="1" s="115"/>
    <row r="188" ht="16.5" customHeight="1" s="115"/>
    <row r="189" ht="16.5" customHeight="1" s="115"/>
    <row r="190" ht="16.5" customHeight="1" s="115"/>
    <row r="191" ht="16.5" customHeight="1" s="115"/>
    <row r="192" ht="16.5" customHeight="1" s="115"/>
    <row r="193" ht="16.5" customHeight="1" s="115"/>
    <row r="194" ht="16.5" customHeight="1" s="115"/>
    <row r="195" ht="16.5" customHeight="1" s="115"/>
    <row r="196" ht="16.5" customHeight="1" s="115"/>
    <row r="197" ht="16.5" customHeight="1" s="115"/>
    <row r="198" ht="16.5" customHeight="1" s="115"/>
    <row r="199" ht="16.5" customHeight="1" s="115"/>
    <row r="200" ht="16.5" customHeight="1" s="115"/>
    <row r="201" ht="16.5" customHeight="1" s="115"/>
    <row r="202" ht="16.5" customHeight="1" s="115"/>
    <row r="203" ht="16.5" customHeight="1" s="115"/>
    <row r="204" ht="16.5" customHeight="1" s="115"/>
    <row r="205" ht="16.5" customHeight="1" s="115"/>
    <row r="206" ht="16.5" customHeight="1" s="115"/>
    <row r="207" ht="16.5" customHeight="1" s="115"/>
    <row r="208" ht="16.5" customHeight="1" s="115"/>
    <row r="209" ht="16.5" customHeight="1" s="115"/>
    <row r="210" ht="16.5" customHeight="1" s="115"/>
    <row r="211" ht="16.5" customHeight="1" s="115"/>
    <row r="212" ht="16.5" customHeight="1" s="115"/>
    <row r="213" ht="16.5" customHeight="1" s="115"/>
    <row r="214" ht="16.5" customHeight="1" s="115"/>
    <row r="215" ht="16.5" customHeight="1" s="115"/>
    <row r="216" ht="16.5" customHeight="1" s="115"/>
    <row r="217" ht="16.5" customHeight="1" s="115"/>
    <row r="218" ht="16.5" customHeight="1" s="115"/>
    <row r="219" ht="16.5" customHeight="1" s="115"/>
    <row r="220" ht="16.5" customHeight="1" s="115"/>
    <row r="221" ht="16.5" customHeight="1" s="115"/>
    <row r="222" ht="16.5" customHeight="1" s="115"/>
    <row r="223" ht="16.5" customHeight="1" s="115"/>
    <row r="224" ht="16.5" customHeight="1" s="115"/>
    <row r="225" ht="16.5" customHeight="1" s="115"/>
    <row r="226" ht="16.5" customHeight="1" s="115"/>
    <row r="227" ht="16.5" customHeight="1" s="115"/>
    <row r="228" ht="16.5" customHeight="1" s="115"/>
    <row r="229" ht="16.5" customHeight="1" s="115"/>
    <row r="230" ht="16.5" customHeight="1" s="115"/>
    <row r="231" ht="16.5" customHeight="1" s="115"/>
    <row r="232" ht="16.5" customHeight="1" s="115"/>
    <row r="233" ht="16.5" customHeight="1" s="115"/>
    <row r="234" ht="16.5" customHeight="1" s="115"/>
    <row r="235" ht="16.5" customHeight="1" s="115"/>
    <row r="236" ht="16.5" customHeight="1" s="115"/>
    <row r="237" ht="16.5" customHeight="1" s="115"/>
    <row r="238" ht="16.5" customHeight="1" s="115"/>
    <row r="239" ht="16.5" customHeight="1" s="115"/>
    <row r="240" ht="16.5" customHeight="1" s="115"/>
    <row r="241" ht="16.5" customHeight="1" s="115"/>
    <row r="242" ht="16.5" customHeight="1" s="115"/>
    <row r="243" ht="16.5" customHeight="1" s="115"/>
    <row r="244" ht="16.5" customHeight="1" s="115"/>
    <row r="245" ht="16.5" customHeight="1" s="115"/>
    <row r="246" ht="16.5" customHeight="1" s="115"/>
    <row r="247" ht="16.5" customHeight="1" s="115"/>
    <row r="248" ht="16.5" customHeight="1" s="115"/>
    <row r="249" ht="16.5" customHeight="1" s="115"/>
    <row r="250" ht="16.5" customHeight="1" s="115"/>
    <row r="251" ht="16.5" customHeight="1" s="115"/>
    <row r="252" ht="16.5" customHeight="1" s="115"/>
    <row r="253" ht="16.5" customHeight="1" s="115"/>
    <row r="254" ht="16.5" customHeight="1" s="115"/>
    <row r="255" ht="16.5" customHeight="1" s="115"/>
    <row r="256" ht="16.5" customHeight="1" s="115"/>
    <row r="257" ht="16.5" customHeight="1" s="115"/>
    <row r="258" ht="16.5" customHeight="1" s="115"/>
    <row r="259" ht="16.5" customHeight="1" s="115"/>
    <row r="260" ht="16.5" customHeight="1" s="115"/>
    <row r="261" ht="16.5" customHeight="1" s="115"/>
    <row r="262" ht="16.5" customHeight="1" s="115"/>
    <row r="263" ht="16.5" customHeight="1" s="115"/>
    <row r="264" ht="16.5" customHeight="1" s="115"/>
    <row r="265" ht="16.5" customHeight="1" s="115"/>
    <row r="266" ht="16.5" customHeight="1" s="115"/>
    <row r="267" ht="16.5" customHeight="1" s="115"/>
    <row r="268" ht="16.5" customHeight="1" s="115"/>
    <row r="269" ht="16.5" customHeight="1" s="115"/>
    <row r="270" ht="16.5" customHeight="1" s="115"/>
    <row r="271" ht="16.5" customHeight="1" s="115"/>
    <row r="272" ht="16.5" customHeight="1" s="115"/>
    <row r="273" ht="16.5" customHeight="1" s="115"/>
    <row r="274" ht="16.5" customHeight="1" s="115"/>
    <row r="275" ht="16.5" customHeight="1" s="115"/>
    <row r="276" ht="16.5" customHeight="1" s="115"/>
    <row r="277" ht="16.5" customHeight="1" s="115"/>
    <row r="278" ht="16.5" customHeight="1" s="115"/>
    <row r="279" ht="16.5" customHeight="1" s="115"/>
    <row r="280" ht="16.5" customHeight="1" s="115"/>
    <row r="281" ht="16.5" customHeight="1" s="115"/>
    <row r="282" ht="16.5" customHeight="1" s="115"/>
    <row r="283" ht="16.5" customHeight="1" s="115"/>
    <row r="284" ht="16.5" customHeight="1" s="115"/>
    <row r="285" ht="16.5" customHeight="1" s="115"/>
    <row r="286" ht="16.5" customHeight="1" s="115"/>
    <row r="287" ht="16.5" customHeight="1" s="115"/>
    <row r="288" ht="16.5" customHeight="1" s="115"/>
    <row r="289" ht="16.5" customHeight="1" s="115"/>
    <row r="290" ht="16.5" customHeight="1" s="115"/>
    <row r="291" ht="16.5" customHeight="1" s="115"/>
    <row r="292" ht="16.5" customHeight="1" s="115"/>
    <row r="293" ht="16.5" customHeight="1" s="115"/>
    <row r="294" ht="16.5" customHeight="1" s="115"/>
    <row r="295" ht="16.5" customHeight="1" s="115"/>
    <row r="296" ht="16.5" customHeight="1" s="115"/>
    <row r="297" ht="16.5" customHeight="1" s="115"/>
    <row r="298" ht="16.5" customHeight="1" s="115"/>
    <row r="299" ht="16.5" customHeight="1" s="115"/>
    <row r="300" ht="16.5" customHeight="1" s="115"/>
    <row r="301" ht="16.5" customHeight="1" s="115"/>
    <row r="302" ht="16.5" customHeight="1" s="115"/>
    <row r="303" ht="16.5" customHeight="1" s="115"/>
    <row r="304" ht="16.5" customHeight="1" s="115"/>
    <row r="305" ht="16.5" customHeight="1" s="115"/>
    <row r="306" ht="16.5" customHeight="1" s="115"/>
    <row r="307" ht="16.5" customHeight="1" s="115"/>
    <row r="308" ht="16.5" customHeight="1" s="115"/>
    <row r="309" ht="16.5" customHeight="1" s="115"/>
    <row r="310" ht="16.5" customHeight="1" s="115"/>
    <row r="311" ht="16.5" customHeight="1" s="115"/>
    <row r="312" ht="16.5" customHeight="1" s="115"/>
    <row r="313" ht="16.5" customHeight="1" s="115"/>
    <row r="314" ht="16.5" customHeight="1" s="115"/>
    <row r="315" ht="16.5" customHeight="1" s="115"/>
    <row r="316" ht="16.5" customHeight="1" s="115"/>
    <row r="317" ht="16.5" customHeight="1" s="115"/>
    <row r="318" ht="16.5" customHeight="1" s="115"/>
    <row r="319" ht="16.5" customHeight="1" s="115"/>
    <row r="320" ht="16.5" customHeight="1" s="115"/>
    <row r="321" ht="16.5" customHeight="1" s="115"/>
    <row r="322" ht="16.5" customHeight="1" s="115"/>
    <row r="323" ht="16.5" customHeight="1" s="115"/>
    <row r="324" ht="16.5" customHeight="1" s="115"/>
    <row r="325" ht="16.5" customHeight="1" s="115"/>
    <row r="326" ht="16.5" customHeight="1" s="115"/>
    <row r="327" ht="16.5" customHeight="1" s="115"/>
    <row r="328" ht="16.5" customHeight="1" s="115"/>
    <row r="329" ht="16.5" customHeight="1" s="115"/>
    <row r="330" ht="16.5" customHeight="1" s="115"/>
    <row r="331" ht="16.5" customHeight="1" s="115"/>
    <row r="332" ht="16.5" customHeight="1" s="115"/>
    <row r="333" ht="16.5" customHeight="1" s="115"/>
    <row r="334" ht="16.5" customHeight="1" s="115"/>
    <row r="335" ht="16.5" customHeight="1" s="115"/>
    <row r="336" ht="16.5" customHeight="1" s="115"/>
    <row r="337" ht="16.5" customHeight="1" s="115"/>
    <row r="338" ht="16.5" customHeight="1" s="115"/>
    <row r="339" ht="16.5" customHeight="1" s="115"/>
    <row r="340" ht="16.5" customHeight="1" s="115"/>
    <row r="341" ht="16.5" customHeight="1" s="115"/>
    <row r="342" ht="16.5" customHeight="1" s="115"/>
    <row r="343" ht="16.5" customHeight="1" s="115"/>
    <row r="344" ht="16.5" customHeight="1" s="115"/>
    <row r="345" ht="16.5" customHeight="1" s="115"/>
    <row r="346" ht="16.5" customHeight="1" s="115"/>
    <row r="347" ht="16.5" customHeight="1" s="115"/>
    <row r="348" ht="16.5" customHeight="1" s="115"/>
    <row r="349" ht="16.5" customHeight="1" s="115"/>
    <row r="350" ht="16.5" customHeight="1" s="115"/>
    <row r="351" ht="16.5" customHeight="1" s="115"/>
    <row r="352" ht="16.5" customHeight="1" s="115"/>
    <row r="353" ht="16.5" customHeight="1" s="115"/>
    <row r="354" ht="16.5" customHeight="1" s="115"/>
    <row r="355" ht="16.5" customHeight="1" s="115"/>
    <row r="356" ht="16.5" customHeight="1" s="115"/>
    <row r="357" ht="16.5" customHeight="1" s="115"/>
    <row r="358" ht="16.5" customHeight="1" s="115"/>
    <row r="359" ht="16.5" customHeight="1" s="115"/>
    <row r="360" ht="16.5" customHeight="1" s="115"/>
    <row r="361" ht="16.5" customHeight="1" s="115"/>
    <row r="362" ht="16.5" customHeight="1" s="115"/>
    <row r="363" ht="16.5" customHeight="1" s="115"/>
    <row r="364" ht="16.5" customHeight="1" s="115"/>
    <row r="365" ht="16.5" customHeight="1" s="115"/>
    <row r="366" ht="16.5" customHeight="1" s="115"/>
    <row r="367" ht="16.5" customHeight="1" s="115"/>
    <row r="368" ht="16.5" customHeight="1" s="115"/>
    <row r="369" ht="16.5" customHeight="1" s="115"/>
    <row r="370" ht="16.5" customHeight="1" s="115"/>
    <row r="371" ht="16.5" customHeight="1" s="115"/>
    <row r="372" ht="16.5" customHeight="1" s="115"/>
    <row r="373" ht="16.5" customHeight="1" s="115"/>
    <row r="374" ht="16.5" customHeight="1" s="115"/>
    <row r="375" ht="16.5" customHeight="1" s="115"/>
    <row r="376" ht="16.5" customHeight="1" s="115"/>
    <row r="377" ht="16.5" customHeight="1" s="115"/>
    <row r="378" ht="16.5" customHeight="1" s="115"/>
    <row r="379" ht="16.5" customHeight="1" s="115"/>
    <row r="380" ht="16.5" customHeight="1" s="115"/>
    <row r="381" ht="16.5" customHeight="1" s="115"/>
    <row r="382" ht="16.5" customHeight="1" s="115"/>
    <row r="383" ht="16.5" customHeight="1" s="115"/>
    <row r="384" ht="16.5" customHeight="1" s="115"/>
    <row r="385" ht="16.5" customHeight="1" s="115"/>
    <row r="386" ht="16.5" customHeight="1" s="115"/>
    <row r="387" ht="16.5" customHeight="1" s="115"/>
    <row r="388" ht="16.5" customHeight="1" s="115"/>
    <row r="389" ht="16.5" customHeight="1" s="115"/>
    <row r="390" ht="16.5" customHeight="1" s="115"/>
    <row r="391" ht="16.5" customHeight="1" s="115"/>
    <row r="392" ht="16.5" customHeight="1" s="115"/>
    <row r="393" ht="16.5" customHeight="1" s="115"/>
    <row r="394" ht="16.5" customHeight="1" s="115"/>
    <row r="395" ht="16.5" customHeight="1" s="115"/>
    <row r="396" ht="16.5" customHeight="1" s="115"/>
    <row r="397" ht="16.5" customHeight="1" s="115"/>
    <row r="398" ht="16.5" customHeight="1" s="115"/>
    <row r="399" ht="16.5" customHeight="1" s="115"/>
    <row r="400" ht="16.5" customHeight="1" s="115"/>
    <row r="401" ht="16.5" customHeight="1" s="115"/>
    <row r="402" ht="16.5" customHeight="1" s="115"/>
    <row r="403" ht="16.5" customHeight="1" s="115"/>
    <row r="404" ht="16.5" customHeight="1" s="115"/>
    <row r="405" ht="16.5" customHeight="1" s="115"/>
    <row r="406" ht="16.5" customHeight="1" s="115"/>
    <row r="407" ht="16.5" customHeight="1" s="115"/>
    <row r="408" ht="16.5" customHeight="1" s="115"/>
    <row r="409" ht="16.5" customHeight="1" s="115"/>
    <row r="410" ht="16.5" customHeight="1" s="115"/>
    <row r="411" ht="16.5" customHeight="1" s="115"/>
    <row r="412" ht="16.5" customHeight="1" s="115"/>
    <row r="413" ht="16.5" customHeight="1" s="115"/>
    <row r="414" ht="16.5" customHeight="1" s="115"/>
    <row r="415" ht="16.5" customHeight="1" s="115"/>
    <row r="416" ht="16.5" customHeight="1" s="115"/>
    <row r="417" ht="16.5" customHeight="1" s="115"/>
    <row r="418" ht="16.5" customHeight="1" s="115"/>
    <row r="419" ht="16.5" customHeight="1" s="115"/>
    <row r="420" ht="16.5" customHeight="1" s="115"/>
    <row r="421" ht="16.5" customHeight="1" s="115"/>
    <row r="422" ht="16.5" customHeight="1" s="115"/>
    <row r="423" ht="16.5" customHeight="1" s="115"/>
    <row r="424" ht="16.5" customHeight="1" s="115"/>
    <row r="425" ht="16.5" customHeight="1" s="115"/>
    <row r="426" ht="16.5" customHeight="1" s="115"/>
    <row r="427" ht="16.5" customHeight="1" s="115"/>
    <row r="428" ht="16.5" customHeight="1" s="115"/>
    <row r="429" ht="16.5" customHeight="1" s="115"/>
    <row r="430" ht="16.5" customHeight="1" s="115"/>
    <row r="431" ht="16.5" customHeight="1" s="115"/>
    <row r="432" ht="16.5" customHeight="1" s="115"/>
    <row r="433" ht="16.5" customHeight="1" s="115"/>
    <row r="434" ht="16.5" customHeight="1" s="115"/>
    <row r="435" ht="16.5" customHeight="1" s="115"/>
    <row r="436" ht="16.5" customHeight="1" s="115"/>
    <row r="437" ht="16.5" customHeight="1" s="115"/>
    <row r="438" ht="16.5" customHeight="1" s="115"/>
    <row r="439" ht="16.5" customHeight="1" s="115"/>
    <row r="440" ht="16.5" customHeight="1" s="115"/>
    <row r="441" ht="16.5" customHeight="1" s="115"/>
    <row r="442" ht="16.5" customHeight="1" s="115"/>
    <row r="443" ht="16.5" customHeight="1" s="115"/>
    <row r="444" ht="16.5" customHeight="1" s="115"/>
    <row r="445" ht="16.5" customHeight="1" s="115"/>
    <row r="446" ht="16.5" customHeight="1" s="115"/>
    <row r="447" ht="16.5" customHeight="1" s="115"/>
    <row r="448" ht="16.5" customHeight="1" s="115"/>
    <row r="449" ht="16.5" customHeight="1" s="115"/>
    <row r="450" ht="16.5" customHeight="1" s="115"/>
    <row r="451" ht="16.5" customHeight="1" s="115"/>
    <row r="452" ht="16.5" customHeight="1" s="115"/>
    <row r="453" ht="16.5" customHeight="1" s="115"/>
    <row r="454" ht="16.5" customHeight="1" s="115"/>
    <row r="455" ht="16.5" customHeight="1" s="115"/>
    <row r="456" ht="16.5" customHeight="1" s="115"/>
    <row r="457" ht="16.5" customHeight="1" s="115"/>
    <row r="458" ht="16.5" customHeight="1" s="115"/>
    <row r="459" ht="16.5" customHeight="1" s="115"/>
    <row r="460" ht="16.5" customHeight="1" s="115"/>
    <row r="461" ht="16.5" customHeight="1" s="115"/>
    <row r="462" ht="16.5" customHeight="1" s="115"/>
    <row r="463" ht="16.5" customHeight="1" s="115"/>
    <row r="464" ht="16.5" customHeight="1" s="115"/>
    <row r="465" ht="16.5" customHeight="1" s="115"/>
    <row r="466" ht="16.5" customHeight="1" s="115"/>
    <row r="467" ht="16.5" customHeight="1" s="115"/>
    <row r="468" ht="16.5" customHeight="1" s="115"/>
    <row r="469" ht="16.5" customHeight="1" s="115"/>
    <row r="470" ht="16.5" customHeight="1" s="115"/>
    <row r="471" ht="16.5" customHeight="1" s="115"/>
    <row r="472" ht="16.5" customHeight="1" s="115"/>
    <row r="473" ht="16.5" customHeight="1" s="115"/>
    <row r="474" ht="16.5" customHeight="1" s="115"/>
    <row r="475" ht="16.5" customHeight="1" s="115"/>
    <row r="476" ht="16.5" customHeight="1" s="115"/>
    <row r="477" ht="16.5" customHeight="1" s="115"/>
    <row r="478" ht="16.5" customHeight="1" s="115"/>
    <row r="479" ht="16.5" customHeight="1" s="115"/>
    <row r="480" ht="16.5" customHeight="1" s="115"/>
    <row r="481" ht="16.5" customHeight="1" s="115"/>
    <row r="482" ht="16.5" customHeight="1" s="115"/>
    <row r="483" ht="16.5" customHeight="1" s="115"/>
    <row r="484" ht="16.5" customHeight="1" s="115"/>
    <row r="485" ht="16.5" customHeight="1" s="115"/>
    <row r="486" ht="16.5" customHeight="1" s="115"/>
    <row r="487" ht="16.5" customHeight="1" s="115"/>
    <row r="488" ht="16.5" customHeight="1" s="115"/>
    <row r="489" ht="16.5" customHeight="1" s="115"/>
    <row r="490" ht="16.5" customHeight="1" s="115"/>
    <row r="491" ht="16.5" customHeight="1" s="115"/>
    <row r="492" ht="16.5" customHeight="1" s="115"/>
    <row r="493" ht="16.5" customHeight="1" s="115"/>
    <row r="494" ht="16.5" customHeight="1" s="115"/>
    <row r="495" ht="16.5" customHeight="1" s="115"/>
    <row r="496" ht="16.5" customHeight="1" s="115"/>
    <row r="497" ht="16.5" customHeight="1" s="115"/>
    <row r="498" ht="16.5" customHeight="1" s="115"/>
    <row r="499" ht="16.5" customHeight="1" s="115"/>
    <row r="500" ht="16.5" customHeight="1" s="115"/>
    <row r="501" ht="16.5" customHeight="1" s="115"/>
    <row r="502" ht="16.5" customHeight="1" s="115"/>
    <row r="503" ht="16.5" customHeight="1" s="115"/>
    <row r="504" ht="16.5" customHeight="1" s="115"/>
    <row r="505" ht="16.5" customHeight="1" s="115"/>
    <row r="506" ht="16.5" customHeight="1" s="115"/>
    <row r="507" ht="16.5" customHeight="1" s="115"/>
    <row r="508" ht="16.5" customHeight="1" s="115"/>
    <row r="509" ht="16.5" customHeight="1" s="115"/>
    <row r="510" ht="16.5" customHeight="1" s="115"/>
    <row r="511" ht="16.5" customHeight="1" s="115"/>
    <row r="512" ht="16.5" customHeight="1" s="115"/>
    <row r="513" ht="16.5" customHeight="1" s="115"/>
    <row r="514" ht="16.5" customHeight="1" s="115"/>
    <row r="515" ht="16.5" customHeight="1" s="115"/>
    <row r="516" ht="16.5" customHeight="1" s="115"/>
    <row r="517" ht="16.5" customHeight="1" s="115"/>
    <row r="518" ht="16.5" customHeight="1" s="115"/>
    <row r="519" ht="16.5" customHeight="1" s="115"/>
    <row r="520" ht="16.5" customHeight="1" s="115"/>
    <row r="521" ht="16.5" customHeight="1" s="115"/>
    <row r="522" ht="16.5" customHeight="1" s="115"/>
    <row r="523" ht="16.5" customHeight="1" s="115"/>
    <row r="524" ht="16.5" customHeight="1" s="115"/>
    <row r="525" ht="16.5" customHeight="1" s="115"/>
    <row r="526" ht="16.5" customHeight="1" s="115"/>
    <row r="527" ht="16.5" customHeight="1" s="115"/>
    <row r="528" ht="16.5" customHeight="1" s="115"/>
    <row r="529" ht="16.5" customHeight="1" s="115"/>
    <row r="530" ht="16.5" customHeight="1" s="115"/>
    <row r="531" ht="16.5" customHeight="1" s="115"/>
    <row r="532" ht="16.5" customHeight="1" s="115"/>
    <row r="533" ht="16.5" customHeight="1" s="115"/>
    <row r="534" ht="16.5" customHeight="1" s="115"/>
    <row r="535" ht="16.5" customHeight="1" s="115"/>
    <row r="536" ht="16.5" customHeight="1" s="115"/>
    <row r="537" ht="16.5" customHeight="1" s="115"/>
    <row r="538" ht="16.5" customHeight="1" s="115"/>
    <row r="539" ht="16.5" customHeight="1" s="115"/>
    <row r="540" ht="16.5" customHeight="1" s="115"/>
    <row r="541" ht="16.5" customHeight="1" s="115"/>
    <row r="542" ht="16.5" customHeight="1" s="115"/>
    <row r="543" ht="16.5" customHeight="1" s="115"/>
    <row r="544" ht="16.5" customHeight="1" s="115"/>
    <row r="545" ht="16.5" customHeight="1" s="115"/>
    <row r="546" ht="16.5" customHeight="1" s="115"/>
    <row r="547" ht="16.5" customHeight="1" s="115"/>
    <row r="548" ht="16.5" customHeight="1" s="115"/>
    <row r="549" ht="16.5" customHeight="1" s="115"/>
    <row r="550" ht="16.5" customHeight="1" s="115"/>
    <row r="551" ht="16.5" customHeight="1" s="115"/>
    <row r="552" ht="16.5" customHeight="1" s="115"/>
    <row r="553" ht="16.5" customHeight="1" s="115"/>
    <row r="554" ht="16.5" customHeight="1" s="115"/>
    <row r="555" ht="16.5" customHeight="1" s="115"/>
    <row r="556" ht="16.5" customHeight="1" s="115"/>
    <row r="557" ht="16.5" customHeight="1" s="115"/>
    <row r="558" ht="16.5" customHeight="1" s="115"/>
    <row r="559" ht="16.5" customHeight="1" s="115"/>
    <row r="560" ht="16.5" customHeight="1" s="115"/>
    <row r="561" ht="16.5" customHeight="1" s="115"/>
    <row r="562" ht="16.5" customHeight="1" s="115"/>
    <row r="563" ht="16.5" customHeight="1" s="115"/>
    <row r="564" ht="16.5" customHeight="1" s="115"/>
    <row r="565" ht="16.5" customHeight="1" s="115"/>
    <row r="566" ht="16.5" customHeight="1" s="115"/>
    <row r="567" ht="16.5" customHeight="1" s="115"/>
    <row r="568" ht="16.5" customHeight="1" s="115"/>
    <row r="569" ht="16.5" customHeight="1" s="115"/>
    <row r="570" ht="16.5" customHeight="1" s="115"/>
    <row r="571" ht="16.5" customHeight="1" s="115"/>
    <row r="572" ht="16.5" customHeight="1" s="115"/>
    <row r="573" ht="16.5" customHeight="1" s="115"/>
    <row r="574" ht="16.5" customHeight="1" s="115"/>
    <row r="575" ht="16.5" customHeight="1" s="115"/>
    <row r="576" ht="16.5" customHeight="1" s="115"/>
    <row r="577" ht="16.5" customHeight="1" s="115"/>
    <row r="578" ht="16.5" customHeight="1" s="115"/>
    <row r="579" ht="16.5" customHeight="1" s="115"/>
    <row r="580" ht="16.5" customHeight="1" s="115"/>
    <row r="581" ht="16.5" customHeight="1" s="115"/>
    <row r="582" ht="16.5" customHeight="1" s="115"/>
    <row r="583" ht="16.5" customHeight="1" s="115"/>
    <row r="584" ht="16.5" customHeight="1" s="115"/>
    <row r="585" ht="16.5" customHeight="1" s="115"/>
    <row r="586" ht="16.5" customHeight="1" s="115"/>
    <row r="587" ht="16.5" customHeight="1" s="115"/>
    <row r="588" ht="16.5" customHeight="1" s="115"/>
    <row r="589" ht="16.5" customHeight="1" s="115"/>
    <row r="590" ht="16.5" customHeight="1" s="115"/>
    <row r="591" ht="16.5" customHeight="1" s="115"/>
    <row r="592" ht="16.5" customHeight="1" s="115"/>
    <row r="593" ht="16.5" customHeight="1" s="115"/>
    <row r="594" ht="16.5" customHeight="1" s="115"/>
    <row r="595" ht="16.5" customHeight="1" s="115"/>
    <row r="596" ht="16.5" customHeight="1" s="115"/>
    <row r="597" ht="16.5" customHeight="1" s="115"/>
    <row r="598" ht="16.5" customHeight="1" s="115"/>
    <row r="599" ht="16.5" customHeight="1" s="115"/>
    <row r="600" ht="16.5" customHeight="1" s="115"/>
    <row r="601" ht="16.5" customHeight="1" s="115"/>
    <row r="602" ht="16.5" customHeight="1" s="115"/>
    <row r="603" ht="16.5" customHeight="1" s="115"/>
    <row r="604" ht="16.5" customHeight="1" s="115"/>
    <row r="605" ht="16.5" customHeight="1" s="115"/>
    <row r="606" ht="16.5" customHeight="1" s="115"/>
    <row r="607" ht="16.5" customHeight="1" s="115"/>
    <row r="608" ht="16.5" customHeight="1" s="115"/>
    <row r="609" ht="16.5" customHeight="1" s="115"/>
    <row r="610" ht="16.5" customHeight="1" s="115"/>
    <row r="611" ht="16.5" customHeight="1" s="115"/>
    <row r="612" ht="16.5" customHeight="1" s="115"/>
    <row r="613" ht="16.5" customHeight="1" s="115"/>
    <row r="614" ht="16.5" customHeight="1" s="115"/>
    <row r="615" ht="16.5" customHeight="1" s="115"/>
    <row r="616" ht="16.5" customHeight="1" s="115"/>
    <row r="617" ht="16.5" customHeight="1" s="115"/>
    <row r="618" ht="16.5" customHeight="1" s="115"/>
    <row r="619" ht="16.5" customHeight="1" s="115"/>
    <row r="620" ht="16.5" customHeight="1" s="115"/>
    <row r="621" ht="16.5" customHeight="1" s="115"/>
    <row r="622" ht="16.5" customHeight="1" s="115"/>
    <row r="623" ht="16.5" customHeight="1" s="115"/>
    <row r="624" ht="16.5" customHeight="1" s="115"/>
    <row r="625" ht="16.5" customHeight="1" s="115"/>
    <row r="626" ht="16.5" customHeight="1" s="115"/>
    <row r="627" ht="16.5" customHeight="1" s="115"/>
    <row r="628" ht="16.5" customHeight="1" s="115"/>
    <row r="629" ht="16.5" customHeight="1" s="115"/>
    <row r="630" ht="16.5" customHeight="1" s="115"/>
    <row r="631" ht="16.5" customHeight="1" s="115"/>
    <row r="632" ht="16.5" customHeight="1" s="115"/>
    <row r="633" ht="16.5" customHeight="1" s="115"/>
    <row r="634" ht="16.5" customHeight="1" s="115"/>
    <row r="635" ht="16.5" customHeight="1" s="115"/>
    <row r="636" ht="16.5" customHeight="1" s="115"/>
    <row r="637" ht="16.5" customHeight="1" s="115"/>
    <row r="638" ht="16.5" customHeight="1" s="115"/>
    <row r="639" ht="16.5" customHeight="1" s="115"/>
    <row r="640" ht="16.5" customHeight="1" s="115"/>
    <row r="641" ht="16.5" customHeight="1" s="115"/>
    <row r="642" ht="16.5" customHeight="1" s="115"/>
    <row r="643" ht="16.5" customHeight="1" s="115"/>
    <row r="644" ht="16.5" customHeight="1" s="115"/>
    <row r="645" ht="16.5" customHeight="1" s="115"/>
    <row r="646" ht="16.5" customHeight="1" s="115"/>
    <row r="647" ht="16.5" customHeight="1" s="115"/>
    <row r="648" ht="16.5" customHeight="1" s="115"/>
    <row r="649" ht="16.5" customHeight="1" s="115"/>
    <row r="650" ht="16.5" customHeight="1" s="115"/>
    <row r="651" ht="16.5" customHeight="1" s="115"/>
    <row r="652" ht="16.5" customHeight="1" s="115"/>
    <row r="653" ht="16.5" customHeight="1" s="115"/>
    <row r="654" ht="16.5" customHeight="1" s="115"/>
    <row r="655" ht="16.5" customHeight="1" s="115"/>
    <row r="656" ht="16.5" customHeight="1" s="115"/>
    <row r="657" ht="16.5" customHeight="1" s="115"/>
    <row r="658" ht="16.5" customHeight="1" s="115"/>
    <row r="659" ht="16.5" customHeight="1" s="115"/>
    <row r="660" ht="16.5" customHeight="1" s="115"/>
    <row r="661" ht="16.5" customHeight="1" s="115"/>
    <row r="662" ht="16.5" customHeight="1" s="115"/>
    <row r="663" ht="16.5" customHeight="1" s="115"/>
    <row r="664" ht="16.5" customHeight="1" s="115"/>
    <row r="665" ht="16.5" customHeight="1" s="115"/>
    <row r="666" ht="16.5" customHeight="1" s="115"/>
    <row r="667" ht="16.5" customHeight="1" s="115"/>
    <row r="668" ht="16.5" customHeight="1" s="115"/>
    <row r="669" ht="16.5" customHeight="1" s="115"/>
    <row r="670" ht="16.5" customHeight="1" s="115"/>
    <row r="671" ht="16.5" customHeight="1" s="115"/>
    <row r="672" ht="16.5" customHeight="1" s="115"/>
    <row r="673" ht="16.5" customHeight="1" s="115"/>
    <row r="674" ht="16.5" customHeight="1" s="115"/>
    <row r="675" ht="16.5" customHeight="1" s="115"/>
    <row r="676" ht="16.5" customHeight="1" s="115"/>
    <row r="677" ht="16.5" customHeight="1" s="115"/>
    <row r="678" ht="16.5" customHeight="1" s="115"/>
    <row r="679" ht="16.5" customHeight="1" s="115"/>
    <row r="680" ht="16.5" customHeight="1" s="115"/>
    <row r="681" ht="16.5" customHeight="1" s="115"/>
    <row r="682" ht="16.5" customHeight="1" s="115"/>
    <row r="683" ht="16.5" customHeight="1" s="115"/>
    <row r="684" ht="16.5" customHeight="1" s="115"/>
    <row r="685" ht="16.5" customHeight="1" s="115"/>
    <row r="686" ht="16.5" customHeight="1" s="115"/>
    <row r="687" ht="16.5" customHeight="1" s="115"/>
    <row r="688" ht="16.5" customHeight="1" s="115"/>
    <row r="689" ht="16.5" customHeight="1" s="115"/>
    <row r="690" ht="16.5" customHeight="1" s="115"/>
    <row r="691" ht="16.5" customHeight="1" s="115"/>
    <row r="692" ht="16.5" customHeight="1" s="115"/>
    <row r="693" ht="16.5" customHeight="1" s="115"/>
    <row r="694" ht="16.5" customHeight="1" s="115"/>
    <row r="695" ht="16.5" customHeight="1" s="115"/>
    <row r="696" ht="16.5" customHeight="1" s="115"/>
    <row r="697" ht="16.5" customHeight="1" s="115"/>
    <row r="698" ht="16.5" customHeight="1" s="115"/>
    <row r="699" ht="16.5" customHeight="1" s="115"/>
    <row r="700" ht="16.5" customHeight="1" s="115"/>
    <row r="701" ht="16.5" customHeight="1" s="115"/>
    <row r="702" ht="16.5" customHeight="1" s="115"/>
    <row r="703" ht="16.5" customHeight="1" s="115"/>
    <row r="704" ht="16.5" customHeight="1" s="115"/>
    <row r="705" ht="16.5" customHeight="1" s="115"/>
    <row r="706" ht="16.5" customHeight="1" s="115"/>
    <row r="707" ht="16.5" customHeight="1" s="115"/>
    <row r="708" ht="16.5" customHeight="1" s="115"/>
    <row r="709" ht="16.5" customHeight="1" s="115"/>
    <row r="710" ht="16.5" customHeight="1" s="115"/>
    <row r="711" ht="16.5" customHeight="1" s="115"/>
    <row r="712" ht="16.5" customHeight="1" s="115"/>
    <row r="713" ht="16.5" customHeight="1" s="115"/>
    <row r="714" ht="16.5" customHeight="1" s="115"/>
    <row r="715" ht="16.5" customHeight="1" s="115"/>
    <row r="716" ht="16.5" customHeight="1" s="115"/>
    <row r="717" ht="16.5" customHeight="1" s="115"/>
    <row r="718" ht="16.5" customHeight="1" s="115"/>
    <row r="719" ht="16.5" customHeight="1" s="115"/>
    <row r="720" ht="16.5" customHeight="1" s="115"/>
    <row r="721" ht="16.5" customHeight="1" s="115"/>
    <row r="722" ht="16.5" customHeight="1" s="115"/>
    <row r="723" ht="16.5" customHeight="1" s="115"/>
    <row r="724" ht="16.5" customHeight="1" s="115"/>
    <row r="725" ht="16.5" customHeight="1" s="115"/>
    <row r="726" ht="16.5" customHeight="1" s="115"/>
    <row r="727" ht="16.5" customHeight="1" s="115"/>
    <row r="728" ht="16.5" customHeight="1" s="115"/>
    <row r="729" ht="16.5" customHeight="1" s="115"/>
    <row r="730" ht="16.5" customHeight="1" s="115"/>
    <row r="731" ht="16.5" customHeight="1" s="115"/>
    <row r="732" ht="16.5" customHeight="1" s="115"/>
    <row r="733" ht="16.5" customHeight="1" s="115"/>
    <row r="734" ht="16.5" customHeight="1" s="115"/>
    <row r="735" ht="16.5" customHeight="1" s="115"/>
    <row r="736" ht="16.5" customHeight="1" s="115"/>
    <row r="737" ht="16.5" customHeight="1" s="115"/>
    <row r="738" ht="16.5" customHeight="1" s="115"/>
    <row r="739" ht="16.5" customHeight="1" s="115"/>
    <row r="740" ht="16.5" customHeight="1" s="115"/>
    <row r="741" ht="16.5" customHeight="1" s="115"/>
    <row r="742" ht="16.5" customHeight="1" s="115"/>
    <row r="743" ht="16.5" customHeight="1" s="115"/>
    <row r="744" ht="16.5" customHeight="1" s="115"/>
    <row r="745" ht="16.5" customHeight="1" s="115"/>
    <row r="746" ht="16.5" customHeight="1" s="115"/>
    <row r="747" ht="16.5" customHeight="1" s="115"/>
    <row r="748" ht="16.5" customHeight="1" s="115"/>
    <row r="749" ht="16.5" customHeight="1" s="115"/>
    <row r="750" ht="16.5" customHeight="1" s="115"/>
    <row r="751" ht="16.5" customHeight="1" s="115"/>
    <row r="752" ht="16.5" customHeight="1" s="115"/>
    <row r="753" ht="16.5" customHeight="1" s="115"/>
    <row r="754" ht="16.5" customHeight="1" s="115"/>
    <row r="755" ht="16.5" customHeight="1" s="115"/>
    <row r="756" ht="16.5" customHeight="1" s="115"/>
    <row r="757" ht="16.5" customHeight="1" s="115"/>
    <row r="758" ht="16.5" customHeight="1" s="115"/>
    <row r="759" ht="16.5" customHeight="1" s="115"/>
    <row r="760" ht="16.5" customHeight="1" s="115"/>
    <row r="761" ht="16.5" customHeight="1" s="115"/>
    <row r="762" ht="16.5" customHeight="1" s="115"/>
    <row r="763" ht="16.5" customHeight="1" s="115"/>
    <row r="764" ht="16.5" customHeight="1" s="115"/>
    <row r="765" ht="16.5" customHeight="1" s="115"/>
    <row r="766" ht="16.5" customHeight="1" s="115"/>
    <row r="767" ht="16.5" customHeight="1" s="115"/>
    <row r="768" ht="16.5" customHeight="1" s="115"/>
    <row r="769" ht="16.5" customHeight="1" s="115"/>
    <row r="770" ht="16.5" customHeight="1" s="115"/>
    <row r="771" ht="16.5" customHeight="1" s="115"/>
    <row r="772" ht="16.5" customHeight="1" s="115"/>
    <row r="773" ht="16.5" customHeight="1" s="115"/>
    <row r="774" ht="16.5" customHeight="1" s="115"/>
    <row r="775" ht="16.5" customHeight="1" s="115"/>
    <row r="776" ht="16.5" customHeight="1" s="115"/>
    <row r="777" ht="16.5" customHeight="1" s="115"/>
    <row r="778" ht="16.5" customHeight="1" s="115"/>
    <row r="779" ht="16.5" customHeight="1" s="115"/>
    <row r="780" ht="16.5" customHeight="1" s="115"/>
    <row r="781" ht="16.5" customHeight="1" s="115"/>
    <row r="782" ht="16.5" customHeight="1" s="115"/>
    <row r="783" ht="16.5" customHeight="1" s="115"/>
    <row r="784" ht="16.5" customHeight="1" s="115"/>
    <row r="785" ht="16.5" customHeight="1" s="115"/>
    <row r="786" ht="16.5" customHeight="1" s="115"/>
    <row r="787" ht="16.5" customHeight="1" s="115"/>
    <row r="788" ht="16.5" customHeight="1" s="115"/>
    <row r="789" ht="16.5" customHeight="1" s="115"/>
    <row r="790" ht="16.5" customHeight="1" s="115"/>
    <row r="791" ht="16.5" customHeight="1" s="115"/>
    <row r="792" ht="16.5" customHeight="1" s="115"/>
    <row r="793" ht="16.5" customHeight="1" s="115"/>
    <row r="794" ht="16.5" customHeight="1" s="115"/>
    <row r="795" ht="16.5" customHeight="1" s="115"/>
    <row r="796" ht="16.5" customHeight="1" s="115"/>
    <row r="797" ht="16.5" customHeight="1" s="115"/>
    <row r="798" ht="16.5" customHeight="1" s="115"/>
    <row r="799" ht="16.5" customHeight="1" s="115"/>
    <row r="800" ht="16.5" customHeight="1" s="115"/>
    <row r="801" ht="16.5" customHeight="1" s="115"/>
    <row r="802" ht="16.5" customHeight="1" s="115"/>
    <row r="803" ht="16.5" customHeight="1" s="115"/>
    <row r="804" ht="16.5" customHeight="1" s="115"/>
    <row r="805" ht="16.5" customHeight="1" s="115"/>
    <row r="806" ht="16.5" customHeight="1" s="115"/>
    <row r="807" ht="16.5" customHeight="1" s="115"/>
    <row r="808" ht="16.5" customHeight="1" s="115"/>
    <row r="809" ht="16.5" customHeight="1" s="115"/>
    <row r="810" ht="16.5" customHeight="1" s="115"/>
    <row r="811" ht="16.5" customHeight="1" s="115"/>
    <row r="812" ht="16.5" customHeight="1" s="115"/>
    <row r="813" ht="16.5" customHeight="1" s="115"/>
    <row r="814" ht="16.5" customHeight="1" s="115"/>
    <row r="815" ht="16.5" customHeight="1" s="115"/>
    <row r="816" ht="16.5" customHeight="1" s="115"/>
    <row r="817" ht="16.5" customHeight="1" s="115"/>
    <row r="818" ht="16.5" customHeight="1" s="115"/>
    <row r="819" ht="16.5" customHeight="1" s="115"/>
    <row r="820" ht="16.5" customHeight="1" s="115"/>
    <row r="821" ht="16.5" customHeight="1" s="115"/>
    <row r="822" ht="16.5" customHeight="1" s="115"/>
    <row r="823" ht="16.5" customHeight="1" s="115"/>
    <row r="824" ht="16.5" customHeight="1" s="115"/>
    <row r="825" ht="16.5" customHeight="1" s="115"/>
    <row r="826" ht="16.5" customHeight="1" s="115"/>
    <row r="827" ht="16.5" customHeight="1" s="115"/>
    <row r="828" ht="16.5" customHeight="1" s="115"/>
    <row r="829" ht="16.5" customHeight="1" s="115"/>
    <row r="830" ht="16.5" customHeight="1" s="115"/>
    <row r="831" ht="16.5" customHeight="1" s="115"/>
    <row r="832" ht="16.5" customHeight="1" s="115"/>
    <row r="833" ht="16.5" customHeight="1" s="115"/>
    <row r="834" ht="16.5" customHeight="1" s="115"/>
    <row r="835" ht="16.5" customHeight="1" s="115"/>
    <row r="836" ht="16.5" customHeight="1" s="115"/>
    <row r="837" ht="16.5" customHeight="1" s="115"/>
    <row r="838" ht="16.5" customHeight="1" s="115"/>
  </sheetData>
  <mergeCells count="2">
    <mergeCell ref="A1:C1"/>
    <mergeCell ref="D1:F1"/>
  </mergeCells>
  <hyperlinks>
    <hyperlink xmlns:r="http://schemas.openxmlformats.org/officeDocument/2006/relationships" ref="D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8">
    <outlinePr summaryBelow="1" summaryRight="1"/>
    <pageSetUpPr/>
  </sheetPr>
  <dimension ref="A1:A7"/>
  <sheetViews>
    <sheetView workbookViewId="0">
      <selection activeCell="A11" sqref="A11"/>
    </sheetView>
  </sheetViews>
  <sheetFormatPr baseColWidth="8" defaultRowHeight="16.5"/>
  <sheetData>
    <row r="1">
      <c r="A1" s="116" t="inlineStr">
        <is>
          <t>종합 : CODE, 종목, 업종, 주식수, 순이익, 자본총계</t>
        </is>
      </c>
    </row>
    <row r="2">
      <c r="A2" s="116" t="inlineStr">
        <is>
          <t>EPS 성장율 : CODE, 종목, 기간, 2021.1Q, 2020, 2019, 2018, 2017, 2016, 2015, 업종</t>
        </is>
      </c>
    </row>
    <row r="3">
      <c r="A3" s="116" t="inlineStr">
        <is>
          <t>roe&amp;pbr : CODE, 종목, 3년평균 ROE, BPS(2021.1Q, 2020, 2019, 2021.1Q), 업종</t>
        </is>
      </c>
    </row>
    <row r="4">
      <c r="A4" s="116" t="inlineStr">
        <is>
          <t>야마구치요헤이 : CODE, 종목, 영업이익, 법인세율(3년평균), 2018, 2019, 2020, 유동자산, 비유동자산, 유동부채, 비유동부채, 업종</t>
        </is>
      </c>
    </row>
    <row r="5">
      <c r="A5" s="116" t="inlineStr">
        <is>
          <t>RIM(개별) : CODE, 종목, 순 보통주, DSP평균, ROA평균, 총자산, 추정순이익, 자본총계, 무형자산, 업종, 매출액, 매출채권, 재고자산</t>
        </is>
      </c>
    </row>
    <row r="6">
      <c r="A6" s="116" t="inlineStr">
        <is>
          <t>RIM(연결) : CODE, 종목, ROE평균, DPS평균, ROA평균, 총자산, 자본총계, 무형자산, 업종, 매출액, 매출채권, 재고자산</t>
        </is>
      </c>
    </row>
    <row r="7">
      <c r="A7" s="116" t="inlineStr">
        <is>
          <t>무성장가치 : CODE, 종목, EPS 3년평균, EPS 3Q연환, EPS 2020, EPS 2019, 업종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51"/>
  <sheetViews>
    <sheetView tabSelected="1" workbookViewId="0">
      <selection activeCell="B7" sqref="B7"/>
    </sheetView>
  </sheetViews>
  <sheetFormatPr baseColWidth="8" defaultRowHeight="16.5"/>
  <cols>
    <col width="43.5" bestFit="1" customWidth="1" style="115" min="2" max="2"/>
    <col width="10.875" bestFit="1" customWidth="1" style="115" min="3" max="5"/>
    <col width="11.875" bestFit="1" customWidth="1" style="115" min="6" max="6"/>
    <col width="10.875" bestFit="1" customWidth="1" style="115" min="7" max="7"/>
  </cols>
  <sheetData>
    <row r="1" customFormat="1" s="6">
      <c r="A1" s="116" t="inlineStr">
        <is>
          <t>순위</t>
        </is>
      </c>
      <c r="B1" s="116" t="inlineStr">
        <is>
          <t>종목명</t>
        </is>
      </c>
      <c r="C1" s="116" t="inlineStr">
        <is>
          <t>현재가</t>
        </is>
      </c>
      <c r="D1" s="116" t="inlineStr">
        <is>
          <t>매수호가</t>
        </is>
      </c>
      <c r="E1" s="116" t="inlineStr">
        <is>
          <t>매도호가</t>
        </is>
      </c>
      <c r="F1" s="116" t="inlineStr">
        <is>
          <t>PER</t>
        </is>
      </c>
      <c r="G1" s="116" t="inlineStr">
        <is>
          <t>ROE</t>
        </is>
      </c>
    </row>
    <row r="2">
      <c r="A2" s="116" t="n">
        <v>1</v>
      </c>
      <c r="B2" s="116" t="inlineStr">
        <is>
          <t>삼성전자</t>
        </is>
      </c>
      <c r="C2" s="402" t="n">
        <v>75600</v>
      </c>
      <c r="D2" s="402" t="n">
        <v>75500</v>
      </c>
      <c r="E2" s="402" t="n">
        <v>75600</v>
      </c>
      <c r="F2" s="403" t="inlineStr">
        <is>
          <t>14.65</t>
        </is>
      </c>
      <c r="G2" s="403" t="n">
        <v>9.99</v>
      </c>
    </row>
    <row r="3">
      <c r="A3" s="116" t="n">
        <v>2</v>
      </c>
      <c r="B3" s="116" t="inlineStr">
        <is>
          <t>SK하이닉스</t>
        </is>
      </c>
      <c r="C3" s="402" t="n">
        <v>119000</v>
      </c>
      <c r="D3" s="402" t="n">
        <v>118500</v>
      </c>
      <c r="E3" s="402" t="n">
        <v>119000</v>
      </c>
      <c r="F3" s="403" t="inlineStr">
        <is>
          <t>10.76</t>
        </is>
      </c>
      <c r="G3" s="403" t="n">
        <v>9.529999999999999</v>
      </c>
    </row>
    <row r="4">
      <c r="A4" s="116" t="n">
        <v>3</v>
      </c>
      <c r="B4" s="116" t="inlineStr">
        <is>
          <t>삼성전자우</t>
        </is>
      </c>
      <c r="C4" s="402" t="n">
        <v>69100</v>
      </c>
      <c r="D4" s="402" t="n">
        <v>69000</v>
      </c>
      <c r="E4" s="402" t="n">
        <v>69100</v>
      </c>
      <c r="F4" s="403" t="inlineStr">
        <is>
          <t>13.39</t>
        </is>
      </c>
      <c r="G4" s="403" t="inlineStr">
        <is>
          <t>N/A</t>
        </is>
      </c>
    </row>
    <row r="5">
      <c r="A5" s="116" t="n">
        <v>4</v>
      </c>
      <c r="B5" s="116" t="inlineStr">
        <is>
          <t>NAVER</t>
        </is>
      </c>
      <c r="C5" s="402" t="n">
        <v>333000</v>
      </c>
      <c r="D5" s="402" t="n">
        <v>332500</v>
      </c>
      <c r="E5" s="402" t="n">
        <v>333000</v>
      </c>
      <c r="F5" s="403" t="inlineStr">
        <is>
          <t>3.30</t>
        </is>
      </c>
      <c r="G5" s="403" t="n">
        <v>15.22</v>
      </c>
    </row>
    <row r="6">
      <c r="A6" s="116" t="n">
        <v>5</v>
      </c>
      <c r="B6" s="116" t="inlineStr">
        <is>
          <t>삼성바이오로직스</t>
        </is>
      </c>
      <c r="C6" s="402" t="n">
        <v>818000</v>
      </c>
      <c r="D6" s="402" t="n">
        <v>817000</v>
      </c>
      <c r="E6" s="402" t="n">
        <v>818000</v>
      </c>
      <c r="F6" s="403" t="inlineStr">
        <is>
          <t>131.85</t>
        </is>
      </c>
      <c r="G6" s="403" t="inlineStr">
        <is>
          <t>N/A</t>
        </is>
      </c>
    </row>
    <row r="7">
      <c r="A7" s="116" t="n">
        <v>6</v>
      </c>
      <c r="B7" s="116" t="inlineStr">
        <is>
          <t>LG화학</t>
        </is>
      </c>
      <c r="C7" s="402" t="n">
        <v>694000</v>
      </c>
      <c r="D7" s="402" t="n">
        <v>693000</v>
      </c>
      <c r="E7" s="402" t="n">
        <v>694000</v>
      </c>
      <c r="F7" s="403" t="inlineStr">
        <is>
          <t>18.08</t>
        </is>
      </c>
      <c r="G7" s="403" t="n">
        <v>2.93</v>
      </c>
    </row>
    <row r="8">
      <c r="A8" s="116" t="n">
        <v>7</v>
      </c>
      <c r="B8" s="116" t="inlineStr">
        <is>
          <t>삼성SDI</t>
        </is>
      </c>
      <c r="C8" s="402" t="n">
        <v>684000</v>
      </c>
      <c r="D8" s="402" t="n">
        <v>683000</v>
      </c>
      <c r="E8" s="402" t="n">
        <v>684000</v>
      </c>
      <c r="F8" s="403" t="inlineStr">
        <is>
          <t>42.90</t>
        </is>
      </c>
      <c r="G8" s="403" t="n">
        <v>4.54</v>
      </c>
    </row>
    <row r="9">
      <c r="A9" s="116" t="n">
        <v>8</v>
      </c>
      <c r="B9" s="116" t="inlineStr">
        <is>
          <t>현대차</t>
        </is>
      </c>
      <c r="C9" s="402" t="n">
        <v>200000</v>
      </c>
      <c r="D9" s="402" t="n">
        <v>199500</v>
      </c>
      <c r="E9" s="402" t="n">
        <v>200000</v>
      </c>
      <c r="F9" s="403" t="inlineStr">
        <is>
          <t>10.13</t>
        </is>
      </c>
      <c r="G9" s="403" t="n">
        <v>2.04</v>
      </c>
    </row>
    <row r="10">
      <c r="A10" s="116" t="n">
        <v>9</v>
      </c>
      <c r="B10" s="116" t="inlineStr">
        <is>
          <t>카카오</t>
        </is>
      </c>
      <c r="C10" s="402" t="n">
        <v>91800</v>
      </c>
      <c r="D10" s="402" t="n">
        <v>91800</v>
      </c>
      <c r="E10" s="402" t="n">
        <v>91900</v>
      </c>
      <c r="F10" s="403" t="inlineStr">
        <is>
          <t>36.14</t>
        </is>
      </c>
      <c r="G10" s="403" t="n">
        <v>2.7</v>
      </c>
    </row>
    <row r="11">
      <c r="A11" s="116" t="n">
        <v>10</v>
      </c>
      <c r="B11" s="116" t="inlineStr">
        <is>
          <t>기아</t>
        </is>
      </c>
      <c r="C11" s="402" t="n">
        <v>80100</v>
      </c>
      <c r="D11" s="402" t="n">
        <v>80000</v>
      </c>
      <c r="E11" s="402" t="n">
        <v>80100</v>
      </c>
      <c r="F11" s="403" t="inlineStr">
        <is>
          <t>7.26</t>
        </is>
      </c>
      <c r="G11" s="403" t="n">
        <v>5.05</v>
      </c>
    </row>
    <row r="12">
      <c r="A12" s="116" t="n">
        <v>11</v>
      </c>
      <c r="B12" s="116" t="inlineStr">
        <is>
          <t>KB금융</t>
        </is>
      </c>
      <c r="C12" s="402" t="n">
        <v>60300</v>
      </c>
      <c r="D12" s="402" t="n">
        <v>60200</v>
      </c>
      <c r="E12" s="402" t="n">
        <v>60300</v>
      </c>
      <c r="F12" s="403" t="inlineStr">
        <is>
          <t>5.76</t>
        </is>
      </c>
      <c r="G12" s="403" t="n">
        <v>8.529999999999999</v>
      </c>
    </row>
    <row r="13">
      <c r="A13" s="116" t="n">
        <v>12</v>
      </c>
      <c r="B13" s="116" t="inlineStr">
        <is>
          <t>POSCO</t>
        </is>
      </c>
      <c r="C13" s="402" t="n">
        <v>282000</v>
      </c>
      <c r="D13" s="402" t="n">
        <v>281500</v>
      </c>
      <c r="E13" s="402" t="n">
        <v>282000</v>
      </c>
      <c r="F13" s="403" t="inlineStr">
        <is>
          <t>4.22</t>
        </is>
      </c>
      <c r="G13" s="403" t="n">
        <v>3.61</v>
      </c>
    </row>
    <row r="14">
      <c r="A14" s="116" t="n">
        <v>13</v>
      </c>
      <c r="B14" s="116" t="inlineStr">
        <is>
          <t>SK이노베이션</t>
        </is>
      </c>
      <c r="C14" s="402" t="n">
        <v>252000</v>
      </c>
      <c r="D14" s="402" t="n">
        <v>251500</v>
      </c>
      <c r="E14" s="402" t="n">
        <v>252000</v>
      </c>
      <c r="F14" s="403" t="inlineStr">
        <is>
          <t>-7,411.76</t>
        </is>
      </c>
      <c r="G14" s="403" t="n">
        <v>-13.58</v>
      </c>
    </row>
    <row r="15">
      <c r="A15" s="116" t="n">
        <v>14</v>
      </c>
      <c r="B15" s="116" t="inlineStr">
        <is>
          <t>셀트리온</t>
        </is>
      </c>
      <c r="C15" s="402" t="n">
        <v>163500</v>
      </c>
      <c r="D15" s="402" t="n">
        <v>163500</v>
      </c>
      <c r="E15" s="402" t="n">
        <v>164000</v>
      </c>
      <c r="F15" s="403" t="inlineStr">
        <is>
          <t>41.60</t>
        </is>
      </c>
      <c r="G15" s="403" t="n">
        <v>16.68</v>
      </c>
    </row>
    <row r="16">
      <c r="A16" s="116" t="n">
        <v>15</v>
      </c>
      <c r="B16" s="116" t="inlineStr">
        <is>
          <t>현대모비스</t>
        </is>
      </c>
      <c r="C16" s="402" t="n">
        <v>238000</v>
      </c>
      <c r="D16" s="402" t="n">
        <v>237500</v>
      </c>
      <c r="E16" s="402" t="n">
        <v>238000</v>
      </c>
      <c r="F16" s="403" t="inlineStr">
        <is>
          <t>9.58</t>
        </is>
      </c>
      <c r="G16" s="403" t="n">
        <v>4.66</v>
      </c>
    </row>
    <row r="17">
      <c r="A17" s="116" t="n">
        <v>16</v>
      </c>
      <c r="B17" s="116" t="inlineStr">
        <is>
          <t>LG전자</t>
        </is>
      </c>
      <c r="C17" s="402" t="n">
        <v>133500</v>
      </c>
      <c r="D17" s="402" t="n">
        <v>133000</v>
      </c>
      <c r="E17" s="402" t="n">
        <v>133500</v>
      </c>
      <c r="F17" s="403" t="inlineStr">
        <is>
          <t>19.26</t>
        </is>
      </c>
      <c r="G17" s="403" t="n">
        <v>13.23</v>
      </c>
    </row>
    <row r="18">
      <c r="A18" s="116" t="n">
        <v>17</v>
      </c>
      <c r="B18" s="116" t="inlineStr">
        <is>
          <t>삼성물산</t>
        </is>
      </c>
      <c r="C18" s="402" t="n">
        <v>111500</v>
      </c>
      <c r="D18" s="402" t="n">
        <v>111500</v>
      </c>
      <c r="E18" s="402" t="n">
        <v>112000</v>
      </c>
      <c r="F18" s="403" t="inlineStr">
        <is>
          <t>12.69</t>
        </is>
      </c>
      <c r="G18" s="403" t="n">
        <v>3.81</v>
      </c>
    </row>
    <row r="19">
      <c r="A19" s="116" t="n">
        <v>18</v>
      </c>
      <c r="B19" s="116" t="inlineStr">
        <is>
          <t>카카오뱅크</t>
        </is>
      </c>
      <c r="C19" s="402" t="n">
        <v>43800</v>
      </c>
      <c r="D19" s="402" t="n">
        <v>43800</v>
      </c>
      <c r="E19" s="402" t="n">
        <v>43850</v>
      </c>
      <c r="F19" s="403" t="inlineStr">
        <is>
          <t>141.75</t>
        </is>
      </c>
      <c r="G19" s="403" t="n">
        <v>5.08</v>
      </c>
    </row>
    <row r="20">
      <c r="A20" s="116" t="n">
        <v>19</v>
      </c>
      <c r="B20" s="116" t="inlineStr">
        <is>
          <t>신한지주</t>
        </is>
      </c>
      <c r="C20" s="402" t="n">
        <v>39250</v>
      </c>
      <c r="D20" s="402" t="n">
        <v>39200</v>
      </c>
      <c r="E20" s="402" t="n">
        <v>39250</v>
      </c>
      <c r="F20" s="403" t="inlineStr">
        <is>
          <t>5.21</t>
        </is>
      </c>
      <c r="G20" s="403" t="n">
        <v>8.199999999999999</v>
      </c>
    </row>
    <row r="21">
      <c r="A21" s="116" t="n">
        <v>20</v>
      </c>
      <c r="B21" s="116" t="inlineStr">
        <is>
          <t>카카오페이</t>
        </is>
      </c>
      <c r="C21" s="402" t="n">
        <v>145000</v>
      </c>
      <c r="D21" s="402" t="n">
        <v>145000</v>
      </c>
      <c r="E21" s="402" t="n">
        <v>145500</v>
      </c>
      <c r="F21" s="403" t="inlineStr">
        <is>
          <t>-721.39</t>
        </is>
      </c>
      <c r="G21" s="403" t="n">
        <v>-17.97</v>
      </c>
    </row>
    <row r="22">
      <c r="A22" s="116" t="n">
        <v>21</v>
      </c>
      <c r="B22" s="116" t="inlineStr">
        <is>
          <t>SK</t>
        </is>
      </c>
      <c r="C22" s="402" t="n">
        <v>234000</v>
      </c>
      <c r="D22" s="402" t="n">
        <v>233500</v>
      </c>
      <c r="E22" s="402" t="n">
        <v>234000</v>
      </c>
      <c r="F22" s="403" t="inlineStr">
        <is>
          <t>27.35</t>
        </is>
      </c>
      <c r="G22" s="403" t="n">
        <v>1.11</v>
      </c>
    </row>
    <row r="23">
      <c r="A23" s="116" t="n">
        <v>22</v>
      </c>
      <c r="B23" s="116" t="inlineStr">
        <is>
          <t>LG생활건강</t>
        </is>
      </c>
      <c r="C23" s="402" t="n">
        <v>990000</v>
      </c>
      <c r="D23" s="402" t="n">
        <v>989000</v>
      </c>
      <c r="E23" s="402" t="n">
        <v>990000</v>
      </c>
      <c r="F23" s="403" t="inlineStr">
        <is>
          <t>20.60</t>
        </is>
      </c>
      <c r="G23" s="403" t="n">
        <v>17.92</v>
      </c>
    </row>
    <row r="24">
      <c r="A24" s="116" t="n">
        <v>23</v>
      </c>
      <c r="B24" s="116" t="inlineStr">
        <is>
          <t>크래프톤</t>
        </is>
      </c>
      <c r="C24" s="402" t="n">
        <v>310000</v>
      </c>
      <c r="D24" s="402" t="n">
        <v>310000</v>
      </c>
      <c r="E24" s="402" t="n">
        <v>310500</v>
      </c>
      <c r="F24" s="403" t="inlineStr">
        <is>
          <t>24.30</t>
        </is>
      </c>
      <c r="G24" s="403" t="n">
        <v>61.86</v>
      </c>
    </row>
    <row r="25">
      <c r="A25" s="116" t="n">
        <v>24</v>
      </c>
      <c r="B25" s="116" t="inlineStr">
        <is>
          <t>SK바이오사이언스</t>
        </is>
      </c>
      <c r="C25" s="402" t="n">
        <v>185000</v>
      </c>
      <c r="D25" s="402" t="n">
        <v>184500</v>
      </c>
      <c r="E25" s="402" t="n">
        <v>185000</v>
      </c>
      <c r="F25" s="403" t="inlineStr">
        <is>
          <t>71.24</t>
        </is>
      </c>
      <c r="G25" s="403" t="n">
        <v>13.25</v>
      </c>
    </row>
    <row r="26">
      <c r="A26" s="116" t="n">
        <v>25</v>
      </c>
      <c r="B26" s="116" t="inlineStr">
        <is>
          <t>하나금융지주</t>
        </is>
      </c>
      <c r="C26" s="402" t="n">
        <v>45550</v>
      </c>
      <c r="D26" s="402" t="n">
        <v>45500</v>
      </c>
      <c r="E26" s="402" t="n">
        <v>45550</v>
      </c>
      <c r="F26" s="403" t="inlineStr">
        <is>
          <t>4.25</t>
        </is>
      </c>
      <c r="G26" s="403" t="n">
        <v>8.960000000000001</v>
      </c>
    </row>
    <row r="27">
      <c r="A27" s="116" t="n">
        <v>26</v>
      </c>
      <c r="B27" s="116" t="inlineStr">
        <is>
          <t>한국전력</t>
        </is>
      </c>
      <c r="C27" s="402" t="n">
        <v>21250</v>
      </c>
      <c r="D27" s="402" t="n">
        <v>21200</v>
      </c>
      <c r="E27" s="402" t="n">
        <v>21250</v>
      </c>
      <c r="F27" s="403" t="inlineStr">
        <is>
          <t>-12.52</t>
        </is>
      </c>
      <c r="G27" s="403" t="n">
        <v>2.91</v>
      </c>
    </row>
    <row r="28">
      <c r="A28" s="116" t="n">
        <v>27</v>
      </c>
      <c r="B28" s="116" t="inlineStr">
        <is>
          <t>삼성전기</t>
        </is>
      </c>
      <c r="C28" s="402" t="n">
        <v>181000</v>
      </c>
      <c r="D28" s="402" t="n">
        <v>181000</v>
      </c>
      <c r="E28" s="402" t="n">
        <v>181500</v>
      </c>
      <c r="F28" s="403" t="inlineStr">
        <is>
          <t>13.91</t>
        </is>
      </c>
      <c r="G28" s="403" t="n">
        <v>10.92</v>
      </c>
    </row>
    <row r="29">
      <c r="A29" s="116" t="n">
        <v>28</v>
      </c>
      <c r="B29" s="116" t="inlineStr">
        <is>
          <t>삼성생명</t>
        </is>
      </c>
      <c r="C29" s="402" t="n">
        <v>65200</v>
      </c>
      <c r="D29" s="402" t="n">
        <v>65100</v>
      </c>
      <c r="E29" s="402" t="n">
        <v>65200</v>
      </c>
      <c r="F29" s="403" t="inlineStr">
        <is>
          <t>8.34</t>
        </is>
      </c>
      <c r="G29" s="403" t="n">
        <v>3.53</v>
      </c>
    </row>
    <row r="30">
      <c r="A30" s="116" t="n">
        <v>29</v>
      </c>
      <c r="B30" s="116" t="inlineStr">
        <is>
          <t>SK텔레콤</t>
        </is>
      </c>
      <c r="C30" s="402" t="n">
        <v>57300</v>
      </c>
      <c r="D30" s="402" t="n">
        <v>57200</v>
      </c>
      <c r="E30" s="402" t="n">
        <v>57300</v>
      </c>
      <c r="F30" s="403" t="inlineStr">
        <is>
          <t>8.89</t>
        </is>
      </c>
      <c r="G30" s="403" t="n">
        <v>6.44</v>
      </c>
    </row>
    <row r="31">
      <c r="A31" s="116" t="n">
        <v>30</v>
      </c>
      <c r="B31" s="116" t="inlineStr">
        <is>
          <t>LG</t>
        </is>
      </c>
      <c r="C31" s="402" t="n">
        <v>79200</v>
      </c>
      <c r="D31" s="402" t="n">
        <v>79200</v>
      </c>
      <c r="E31" s="402" t="n">
        <v>79300</v>
      </c>
      <c r="F31" s="403" t="inlineStr">
        <is>
          <t>5.22</t>
        </is>
      </c>
      <c r="G31" s="403" t="n">
        <v>7.5</v>
      </c>
    </row>
    <row r="32">
      <c r="A32" s="116" t="n">
        <v>31</v>
      </c>
      <c r="B32" s="116" t="inlineStr">
        <is>
          <t>엔씨소프트</t>
        </is>
      </c>
      <c r="C32" s="402" t="n">
        <v>565000</v>
      </c>
      <c r="D32" s="402" t="n">
        <v>565000</v>
      </c>
      <c r="E32" s="402" t="n">
        <v>566000</v>
      </c>
      <c r="F32" s="403" t="inlineStr">
        <is>
          <t>34.88</t>
        </is>
      </c>
      <c r="G32" s="403" t="n">
        <v>20.83</v>
      </c>
    </row>
    <row r="33">
      <c r="A33" s="116" t="n">
        <v>32</v>
      </c>
      <c r="B33" s="116" t="inlineStr">
        <is>
          <t>HMM</t>
        </is>
      </c>
      <c r="C33" s="402" t="n">
        <v>24650</v>
      </c>
      <c r="D33" s="402" t="n">
        <v>24600</v>
      </c>
      <c r="E33" s="402" t="n">
        <v>24650</v>
      </c>
      <c r="F33" s="403" t="inlineStr">
        <is>
          <t>3.10</t>
        </is>
      </c>
      <c r="G33" s="403" t="n">
        <v>8.93</v>
      </c>
    </row>
    <row r="34">
      <c r="A34" s="116" t="n">
        <v>33</v>
      </c>
      <c r="B34" s="116" t="inlineStr">
        <is>
          <t>하이브</t>
        </is>
      </c>
      <c r="C34" s="402" t="n">
        <v>285000</v>
      </c>
      <c r="D34" s="402" t="n">
        <v>285000</v>
      </c>
      <c r="E34" s="402" t="n">
        <v>285500</v>
      </c>
      <c r="F34" s="403" t="inlineStr">
        <is>
          <t>101.39</t>
        </is>
      </c>
      <c r="G34" s="403" t="n">
        <v>12.52</v>
      </c>
    </row>
    <row r="35">
      <c r="A35" s="116" t="n">
        <v>34</v>
      </c>
      <c r="B35" s="116" t="inlineStr">
        <is>
          <t>삼성에스디에스</t>
        </is>
      </c>
      <c r="C35" s="402" t="n">
        <v>150500</v>
      </c>
      <c r="D35" s="402" t="n">
        <v>150500</v>
      </c>
      <c r="E35" s="402" t="n">
        <v>151000</v>
      </c>
      <c r="F35" s="403" t="inlineStr">
        <is>
          <t>17.14</t>
        </is>
      </c>
      <c r="G35" s="403" t="n">
        <v>6.71</v>
      </c>
    </row>
    <row r="36">
      <c r="A36" s="116" t="n">
        <v>35</v>
      </c>
      <c r="B36" s="116" t="inlineStr">
        <is>
          <t>KT&amp;G</t>
        </is>
      </c>
      <c r="C36" s="402" t="n">
        <v>79200</v>
      </c>
      <c r="D36" s="402" t="n">
        <v>79000</v>
      </c>
      <c r="E36" s="402" t="n">
        <v>79200</v>
      </c>
      <c r="F36" s="403" t="inlineStr">
        <is>
          <t>9.13</t>
        </is>
      </c>
      <c r="G36" s="403" t="n">
        <v>13.22</v>
      </c>
    </row>
    <row r="37">
      <c r="A37" s="116" t="n">
        <v>36</v>
      </c>
      <c r="B37" s="116" t="inlineStr">
        <is>
          <t>우리금융지주</t>
        </is>
      </c>
      <c r="C37" s="402" t="n">
        <v>14850</v>
      </c>
      <c r="D37" s="402" t="n">
        <v>14800</v>
      </c>
      <c r="E37" s="402" t="n">
        <v>14850</v>
      </c>
      <c r="F37" s="403" t="inlineStr">
        <is>
          <t>4.54</t>
        </is>
      </c>
      <c r="G37" s="403" t="n">
        <v>5.87</v>
      </c>
    </row>
    <row r="38">
      <c r="A38" s="116" t="n">
        <v>37</v>
      </c>
      <c r="B38" s="116" t="inlineStr">
        <is>
          <t>고려아연</t>
        </is>
      </c>
      <c r="C38" s="402" t="n">
        <v>557000</v>
      </c>
      <c r="D38" s="402" t="n">
        <v>556000</v>
      </c>
      <c r="E38" s="402" t="n">
        <v>557000</v>
      </c>
      <c r="F38" s="403" t="inlineStr">
        <is>
          <t>13.93</t>
        </is>
      </c>
      <c r="G38" s="403" t="n">
        <v>8.369999999999999</v>
      </c>
    </row>
    <row r="39">
      <c r="A39" s="116" t="n">
        <v>38</v>
      </c>
      <c r="B39" s="116" t="inlineStr">
        <is>
          <t>SK아이이테크놀로지</t>
        </is>
      </c>
      <c r="C39" s="402" t="n">
        <v>146500</v>
      </c>
      <c r="D39" s="402" t="n">
        <v>146500</v>
      </c>
      <c r="E39" s="402" t="n">
        <v>147000</v>
      </c>
      <c r="F39" s="403" t="inlineStr">
        <is>
          <t>96.32</t>
        </is>
      </c>
      <c r="G39" s="403" t="n">
        <v>11</v>
      </c>
    </row>
    <row r="40">
      <c r="A40" s="116" t="n">
        <v>39</v>
      </c>
      <c r="B40" s="116" t="inlineStr">
        <is>
          <t>넷마블</t>
        </is>
      </c>
      <c r="C40" s="402" t="n">
        <v>118500</v>
      </c>
      <c r="D40" s="402" t="n">
        <v>118000</v>
      </c>
      <c r="E40" s="402" t="n">
        <v>118500</v>
      </c>
      <c r="F40" s="403" t="inlineStr">
        <is>
          <t>43.82</t>
        </is>
      </c>
      <c r="G40" s="403" t="n">
        <v>6.35</v>
      </c>
    </row>
    <row r="41">
      <c r="A41" s="116" t="n">
        <v>40</v>
      </c>
      <c r="B41" s="116" t="inlineStr">
        <is>
          <t>S-Oil</t>
        </is>
      </c>
      <c r="C41" s="402" t="n">
        <v>89300</v>
      </c>
      <c r="D41" s="402" t="n">
        <v>89300</v>
      </c>
      <c r="E41" s="402" t="n">
        <v>89400</v>
      </c>
      <c r="F41" s="403" t="inlineStr">
        <is>
          <t>8.60</t>
        </is>
      </c>
      <c r="G41" s="403" t="n">
        <v>-13.07</v>
      </c>
    </row>
    <row r="42">
      <c r="A42" s="116" t="n">
        <v>41</v>
      </c>
      <c r="B42" s="116" t="inlineStr">
        <is>
          <t>삼성화재</t>
        </is>
      </c>
      <c r="C42" s="402" t="n">
        <v>209000</v>
      </c>
      <c r="D42" s="402" t="n">
        <v>208500</v>
      </c>
      <c r="E42" s="402" t="n">
        <v>209000</v>
      </c>
      <c r="F42" s="403" t="inlineStr">
        <is>
          <t>9.04</t>
        </is>
      </c>
      <c r="G42" s="403" t="n">
        <v>4.96</v>
      </c>
    </row>
    <row r="43">
      <c r="A43" s="116" t="n">
        <v>42</v>
      </c>
      <c r="B43" s="116" t="inlineStr">
        <is>
          <t>포스코케미칼</t>
        </is>
      </c>
      <c r="C43" s="402" t="n">
        <v>127000</v>
      </c>
      <c r="D43" s="402" t="n">
        <v>126500</v>
      </c>
      <c r="E43" s="402" t="n">
        <v>127000</v>
      </c>
      <c r="F43" s="403" t="inlineStr">
        <is>
          <t>70.91</t>
        </is>
      </c>
      <c r="G43" s="403" t="n">
        <v>2.96</v>
      </c>
    </row>
    <row r="44">
      <c r="A44" s="116" t="n">
        <v>43</v>
      </c>
      <c r="B44" s="116" t="inlineStr">
        <is>
          <t>두산중공업</t>
        </is>
      </c>
      <c r="C44" s="402" t="n">
        <v>18450</v>
      </c>
      <c r="D44" s="402" t="n">
        <v>18450</v>
      </c>
      <c r="E44" s="402" t="n">
        <v>18500</v>
      </c>
      <c r="F44" s="403" t="inlineStr">
        <is>
          <t>54.75</t>
        </is>
      </c>
      <c r="G44" s="403" t="n">
        <v>-37.2</v>
      </c>
    </row>
    <row r="45">
      <c r="A45" s="116" t="n">
        <v>44</v>
      </c>
      <c r="B45" s="116" t="inlineStr">
        <is>
          <t>대한항공</t>
        </is>
      </c>
      <c r="C45" s="402" t="n">
        <v>27700</v>
      </c>
      <c r="D45" s="402" t="n">
        <v>27650</v>
      </c>
      <c r="E45" s="402" t="n">
        <v>27700</v>
      </c>
      <c r="F45" s="403" t="inlineStr">
        <is>
          <t>13.01</t>
        </is>
      </c>
      <c r="G45" s="403" t="n">
        <v>-7.22</v>
      </c>
    </row>
    <row r="46">
      <c r="A46" s="116" t="n">
        <v>45</v>
      </c>
      <c r="B46" s="116" t="inlineStr">
        <is>
          <t>현대중공업</t>
        </is>
      </c>
      <c r="C46" s="402" t="n">
        <v>105500</v>
      </c>
      <c r="D46" s="402" t="n">
        <v>105000</v>
      </c>
      <c r="E46" s="402" t="n">
        <v>105500</v>
      </c>
      <c r="F46" s="403" t="inlineStr">
        <is>
          <t>-11.51</t>
        </is>
      </c>
      <c r="G46" s="403" t="n">
        <v>-7.86</v>
      </c>
    </row>
    <row r="47">
      <c r="A47" s="116" t="n">
        <v>46</v>
      </c>
      <c r="B47" s="116" t="inlineStr">
        <is>
          <t>아모레퍼시픽</t>
        </is>
      </c>
      <c r="C47" s="402" t="n">
        <v>159500</v>
      </c>
      <c r="D47" s="402" t="n">
        <v>159500</v>
      </c>
      <c r="E47" s="402" t="n">
        <v>160000</v>
      </c>
      <c r="F47" s="403" t="inlineStr">
        <is>
          <t>61.51</t>
        </is>
      </c>
      <c r="G47" s="403" t="n">
        <v>0.78</v>
      </c>
    </row>
    <row r="48">
      <c r="A48" s="116" t="n">
        <v>47</v>
      </c>
      <c r="B48" s="116" t="inlineStr">
        <is>
          <t>SK스퀘어</t>
        </is>
      </c>
      <c r="C48" s="402" t="n">
        <v>60800</v>
      </c>
      <c r="D48" s="402" t="n">
        <v>60700</v>
      </c>
      <c r="E48" s="402" t="n">
        <v>60800</v>
      </c>
      <c r="F48" s="403" t="inlineStr">
        <is>
          <t>N/A</t>
        </is>
      </c>
      <c r="G48" s="403" t="inlineStr">
        <is>
          <t>N/A</t>
        </is>
      </c>
    </row>
    <row r="49">
      <c r="A49" s="116" t="n">
        <v>48</v>
      </c>
      <c r="B49" s="116" t="inlineStr">
        <is>
          <t>LG이노텍</t>
        </is>
      </c>
      <c r="C49" s="402" t="n">
        <v>363000</v>
      </c>
      <c r="D49" s="402" t="n">
        <v>363000</v>
      </c>
      <c r="E49" s="402" t="n">
        <v>363500</v>
      </c>
      <c r="F49" s="403" t="inlineStr">
        <is>
          <t>11.50</t>
        </is>
      </c>
      <c r="G49" s="403" t="n">
        <v>10.2</v>
      </c>
    </row>
    <row r="50">
      <c r="A50" s="116" t="n">
        <v>49</v>
      </c>
      <c r="B50" s="116" t="inlineStr">
        <is>
          <t>KT</t>
        </is>
      </c>
      <c r="C50" s="402" t="n">
        <v>31750</v>
      </c>
      <c r="D50" s="402" t="n">
        <v>31750</v>
      </c>
      <c r="E50" s="402" t="n">
        <v>31800</v>
      </c>
      <c r="F50" s="403" t="inlineStr">
        <is>
          <t>8.11</t>
        </is>
      </c>
      <c r="G50" s="403" t="n">
        <v>4.76</v>
      </c>
    </row>
    <row r="51">
      <c r="A51" s="116" t="n">
        <v>50</v>
      </c>
      <c r="B51" s="116" t="inlineStr">
        <is>
          <t>LG디스플레이</t>
        </is>
      </c>
      <c r="C51" s="402" t="n">
        <v>22150</v>
      </c>
      <c r="D51" s="402" t="n">
        <v>22150</v>
      </c>
      <c r="E51" s="402" t="n">
        <v>22200</v>
      </c>
      <c r="F51" s="403" t="inlineStr">
        <is>
          <t>5.02</t>
        </is>
      </c>
      <c r="G51" s="403" t="n">
        <v>-0.79</v>
      </c>
    </row>
    <row r="52">
      <c r="A52" s="116" t="n">
        <v>51</v>
      </c>
      <c r="B52" s="116" t="inlineStr">
        <is>
          <t>기업은행</t>
        </is>
      </c>
      <c r="C52" s="402" t="n">
        <v>10500</v>
      </c>
      <c r="D52" s="402" t="n">
        <v>10450</v>
      </c>
      <c r="E52" s="402" t="n">
        <v>10500</v>
      </c>
      <c r="F52" s="403" t="n">
        <v>3.89</v>
      </c>
      <c r="G52" s="403" t="n">
        <v>6.44</v>
      </c>
    </row>
    <row r="53">
      <c r="A53" s="116" t="n">
        <v>52</v>
      </c>
      <c r="B53" s="116" t="inlineStr">
        <is>
          <t>롯데케미칼</t>
        </is>
      </c>
      <c r="C53" s="402" t="n">
        <v>211500</v>
      </c>
      <c r="D53" s="402" t="n">
        <v>211500</v>
      </c>
      <c r="E53" s="402" t="n">
        <v>212000</v>
      </c>
      <c r="F53" s="403" t="n">
        <v>5.32</v>
      </c>
      <c r="G53" s="403" t="n">
        <v>1.22</v>
      </c>
    </row>
    <row r="54">
      <c r="A54" s="116" t="n">
        <v>53</v>
      </c>
      <c r="B54" s="116" t="inlineStr">
        <is>
          <t>한화솔루션</t>
        </is>
      </c>
      <c r="C54" s="402" t="n">
        <v>37000</v>
      </c>
      <c r="D54" s="402" t="n">
        <v>37000</v>
      </c>
      <c r="E54" s="402" t="n">
        <v>37050</v>
      </c>
      <c r="F54" s="403" t="n">
        <v>9.460000000000001</v>
      </c>
      <c r="G54" s="403" t="n">
        <v>5.3</v>
      </c>
    </row>
    <row r="55">
      <c r="A55" s="116" t="n">
        <v>54</v>
      </c>
      <c r="B55" s="116" t="inlineStr">
        <is>
          <t>메리츠금융지주</t>
        </is>
      </c>
      <c r="C55" s="402" t="n">
        <v>50900</v>
      </c>
      <c r="D55" s="402" t="n">
        <v>50900</v>
      </c>
      <c r="E55" s="402" t="n">
        <v>51000</v>
      </c>
      <c r="F55" s="403" t="n">
        <v>9.59</v>
      </c>
      <c r="G55" s="403" t="n">
        <v>16.06</v>
      </c>
    </row>
    <row r="56">
      <c r="A56" s="116" t="n">
        <v>55</v>
      </c>
      <c r="B56" s="116" t="inlineStr">
        <is>
          <t>F&amp;F</t>
        </is>
      </c>
      <c r="C56" s="402" t="n">
        <v>878000</v>
      </c>
      <c r="D56" s="402" t="n">
        <v>877000</v>
      </c>
      <c r="E56" s="402" t="n">
        <v>878000</v>
      </c>
      <c r="F56" s="403" t="inlineStr">
        <is>
          <t>N/A</t>
        </is>
      </c>
      <c r="G56" s="403" t="inlineStr">
        <is>
          <t>N/A</t>
        </is>
      </c>
    </row>
    <row r="57">
      <c r="A57" s="116" t="n">
        <v>56</v>
      </c>
      <c r="B57" s="116" t="inlineStr">
        <is>
          <t>SK바이오팜</t>
        </is>
      </c>
      <c r="C57" s="402" t="n">
        <v>85200</v>
      </c>
      <c r="D57" s="402" t="n">
        <v>85200</v>
      </c>
      <c r="E57" s="402" t="n">
        <v>85300</v>
      </c>
      <c r="F57" s="403" t="n">
        <v>-165.12</v>
      </c>
      <c r="G57" s="403" t="n">
        <v>-135.18</v>
      </c>
    </row>
    <row r="58">
      <c r="A58" s="116" t="n">
        <v>57</v>
      </c>
      <c r="B58" s="116" t="inlineStr">
        <is>
          <t>메리츠화재</t>
        </is>
      </c>
      <c r="C58" s="402" t="n">
        <v>52800</v>
      </c>
      <c r="D58" s="402" t="n">
        <v>52700</v>
      </c>
      <c r="E58" s="402" t="n">
        <v>52800</v>
      </c>
      <c r="F58" s="403" t="n">
        <v>10.96</v>
      </c>
      <c r="G58" s="403" t="n">
        <v>16.91</v>
      </c>
    </row>
    <row r="59">
      <c r="A59" s="116" t="n">
        <v>58</v>
      </c>
      <c r="B59" s="116" t="inlineStr">
        <is>
          <t>한국조선해양</t>
        </is>
      </c>
      <c r="C59" s="402" t="n">
        <v>89600</v>
      </c>
      <c r="D59" s="402" t="n">
        <v>89600</v>
      </c>
      <c r="E59" s="402" t="n">
        <v>89700</v>
      </c>
      <c r="F59" s="403" t="n">
        <v>-4.92</v>
      </c>
      <c r="G59" s="403" t="n">
        <v>-7.42</v>
      </c>
    </row>
    <row r="60">
      <c r="A60" s="116" t="n">
        <v>59</v>
      </c>
      <c r="B60" s="116" t="inlineStr">
        <is>
          <t>현대글로비스</t>
        </is>
      </c>
      <c r="C60" s="402" t="n">
        <v>165000</v>
      </c>
      <c r="D60" s="402" t="n">
        <v>164500</v>
      </c>
      <c r="E60" s="402" t="n">
        <v>165000</v>
      </c>
      <c r="F60" s="403" t="n">
        <v>8.9</v>
      </c>
      <c r="G60" s="403" t="n">
        <v>12.45</v>
      </c>
    </row>
    <row r="61">
      <c r="A61" s="116" t="n">
        <v>60</v>
      </c>
      <c r="B61" s="116" t="inlineStr">
        <is>
          <t>한온시스템</t>
        </is>
      </c>
      <c r="C61" s="402" t="n">
        <v>11500</v>
      </c>
      <c r="D61" s="402" t="n">
        <v>11500</v>
      </c>
      <c r="E61" s="402" t="n">
        <v>11550</v>
      </c>
      <c r="F61" s="403" t="n">
        <v>20.99</v>
      </c>
      <c r="G61" s="403" t="n">
        <v>5.09</v>
      </c>
    </row>
    <row r="62">
      <c r="A62" s="116" t="n">
        <v>61</v>
      </c>
      <c r="B62" s="116" t="inlineStr">
        <is>
          <t>SKC</t>
        </is>
      </c>
      <c r="C62" s="402" t="n">
        <v>155500</v>
      </c>
      <c r="D62" s="402" t="n">
        <v>155000</v>
      </c>
      <c r="E62" s="402" t="n">
        <v>155500</v>
      </c>
      <c r="F62" s="403" t="n">
        <v>31.68</v>
      </c>
      <c r="G62" s="403" t="n">
        <v>2.21</v>
      </c>
    </row>
    <row r="63">
      <c r="A63" s="116" t="n">
        <v>62</v>
      </c>
      <c r="B63" s="116" t="inlineStr">
        <is>
          <t>LG유플러스</t>
        </is>
      </c>
      <c r="C63" s="402" t="n">
        <v>13350</v>
      </c>
      <c r="D63" s="402" t="n">
        <v>13350</v>
      </c>
      <c r="E63" s="402" t="n">
        <v>13400</v>
      </c>
      <c r="F63" s="403" t="n">
        <v>14.85</v>
      </c>
      <c r="G63" s="403" t="n">
        <v>6.46</v>
      </c>
    </row>
    <row r="64">
      <c r="A64" s="116" t="n">
        <v>63</v>
      </c>
      <c r="B64" s="116" t="inlineStr">
        <is>
          <t>에스디바이오센서</t>
        </is>
      </c>
      <c r="C64" s="402" t="n">
        <v>55000</v>
      </c>
      <c r="D64" s="402" t="n">
        <v>54900</v>
      </c>
      <c r="E64" s="402" t="n">
        <v>55000</v>
      </c>
      <c r="F64" s="403" t="n">
        <v>8.34</v>
      </c>
      <c r="G64" s="403" t="n">
        <v>139.97</v>
      </c>
    </row>
    <row r="65">
      <c r="A65" s="116" t="n">
        <v>64</v>
      </c>
      <c r="B65" s="116" t="inlineStr">
        <is>
          <t>현대제철</t>
        </is>
      </c>
      <c r="C65" s="402" t="n">
        <v>42050</v>
      </c>
      <c r="D65" s="402" t="n">
        <v>42000</v>
      </c>
      <c r="E65" s="402" t="n">
        <v>42050</v>
      </c>
      <c r="F65" s="403" t="n">
        <v>6.44</v>
      </c>
      <c r="G65" s="403" t="n">
        <v>-2.59</v>
      </c>
    </row>
    <row r="66">
      <c r="A66" s="116" t="n">
        <v>65</v>
      </c>
      <c r="B66" s="116" t="inlineStr">
        <is>
          <t>맥쿼리인프라</t>
        </is>
      </c>
      <c r="C66" s="402" t="n">
        <v>13850</v>
      </c>
      <c r="D66" s="402" t="n">
        <v>13800</v>
      </c>
      <c r="E66" s="402" t="n">
        <v>13850</v>
      </c>
      <c r="F66" s="403" t="inlineStr">
        <is>
          <t>N/A</t>
        </is>
      </c>
      <c r="G66" s="403" t="inlineStr">
        <is>
          <t>N/A</t>
        </is>
      </c>
    </row>
    <row r="67">
      <c r="A67" s="116" t="n">
        <v>66</v>
      </c>
      <c r="B67" s="116" t="inlineStr">
        <is>
          <t>KODEX 200</t>
        </is>
      </c>
      <c r="C67" s="402" t="n">
        <v>38030</v>
      </c>
      <c r="D67" s="402" t="n">
        <v>38030</v>
      </c>
      <c r="E67" s="402" t="n">
        <v>38035</v>
      </c>
      <c r="F67" s="403" t="inlineStr">
        <is>
          <t>N/A</t>
        </is>
      </c>
      <c r="G67" s="403" t="inlineStr">
        <is>
          <t>N/A</t>
        </is>
      </c>
    </row>
    <row r="68">
      <c r="A68" s="116" t="n">
        <v>67</v>
      </c>
      <c r="B68" s="116" t="inlineStr">
        <is>
          <t>강원랜드</t>
        </is>
      </c>
      <c r="C68" s="402" t="n">
        <v>25450</v>
      </c>
      <c r="D68" s="402" t="n">
        <v>25400</v>
      </c>
      <c r="E68" s="402" t="n">
        <v>25450</v>
      </c>
      <c r="F68" s="403" t="n">
        <v>-165.26</v>
      </c>
      <c r="G68" s="403" t="n">
        <v>-7.92</v>
      </c>
    </row>
    <row r="69">
      <c r="A69" s="116" t="n">
        <v>68</v>
      </c>
      <c r="B69" s="116" t="inlineStr">
        <is>
          <t>CJ제일제당</t>
        </is>
      </c>
      <c r="C69" s="402" t="n">
        <v>361500</v>
      </c>
      <c r="D69" s="402" t="n">
        <v>361500</v>
      </c>
      <c r="E69" s="402" t="n">
        <v>362500</v>
      </c>
      <c r="F69" s="403" t="n">
        <v>12.33</v>
      </c>
      <c r="G69" s="403" t="n">
        <v>13.5</v>
      </c>
    </row>
    <row r="70">
      <c r="A70" s="116" t="n">
        <v>69</v>
      </c>
      <c r="B70" s="116" t="inlineStr">
        <is>
          <t>미래에셋증권</t>
        </is>
      </c>
      <c r="C70" s="402" t="n">
        <v>8560</v>
      </c>
      <c r="D70" s="402" t="n">
        <v>8550</v>
      </c>
      <c r="E70" s="402" t="n">
        <v>8560</v>
      </c>
      <c r="F70" s="403" t="n">
        <v>5.85</v>
      </c>
      <c r="G70" s="403" t="n">
        <v>8.94</v>
      </c>
    </row>
    <row r="71">
      <c r="A71" s="116" t="n">
        <v>70</v>
      </c>
      <c r="B71" s="116" t="inlineStr">
        <is>
          <t>코웨이</t>
        </is>
      </c>
      <c r="C71" s="402" t="n">
        <v>72000</v>
      </c>
      <c r="D71" s="402" t="n">
        <v>71600</v>
      </c>
      <c r="E71" s="402" t="n">
        <v>72000</v>
      </c>
      <c r="F71" s="403" t="n">
        <v>11.92</v>
      </c>
      <c r="G71" s="403" t="n">
        <v>31.51</v>
      </c>
    </row>
    <row r="72">
      <c r="A72" s="116" t="n">
        <v>71</v>
      </c>
      <c r="B72" s="116" t="inlineStr">
        <is>
          <t>일진머티리얼즈</t>
        </is>
      </c>
      <c r="C72" s="402" t="n">
        <v>108500</v>
      </c>
      <c r="D72" s="402" t="n">
        <v>108000</v>
      </c>
      <c r="E72" s="402" t="n">
        <v>108500</v>
      </c>
      <c r="F72" s="403" t="n">
        <v>78.73999999999999</v>
      </c>
      <c r="G72" s="403" t="n">
        <v>7.23</v>
      </c>
    </row>
    <row r="73">
      <c r="A73" s="116" t="n">
        <v>72</v>
      </c>
      <c r="B73" s="116" t="inlineStr">
        <is>
          <t>삼성중공업</t>
        </is>
      </c>
      <c r="C73" s="402" t="n">
        <v>5520</v>
      </c>
      <c r="D73" s="402" t="n">
        <v>5520</v>
      </c>
      <c r="E73" s="402" t="n">
        <v>5530</v>
      </c>
      <c r="F73" s="403" t="n">
        <v>-2.25</v>
      </c>
      <c r="G73" s="403" t="n">
        <v>-33.06</v>
      </c>
    </row>
    <row r="74">
      <c r="A74" s="116" t="n">
        <v>73</v>
      </c>
      <c r="B74" s="116" t="inlineStr">
        <is>
          <t>금호석유</t>
        </is>
      </c>
      <c r="C74" s="402" t="n">
        <v>159500</v>
      </c>
      <c r="D74" s="402" t="n">
        <v>159000</v>
      </c>
      <c r="E74" s="402" t="n">
        <v>159500</v>
      </c>
      <c r="F74" s="403" t="n">
        <v>2.85</v>
      </c>
      <c r="G74" s="403" t="n">
        <v>20.18</v>
      </c>
    </row>
    <row r="75">
      <c r="A75" s="116" t="n">
        <v>74</v>
      </c>
      <c r="B75" s="116" t="inlineStr">
        <is>
          <t>현대건설</t>
        </is>
      </c>
      <c r="C75" s="402" t="n">
        <v>42900</v>
      </c>
      <c r="D75" s="402" t="n">
        <v>42900</v>
      </c>
      <c r="E75" s="402" t="n">
        <v>43000</v>
      </c>
      <c r="F75" s="403" t="n">
        <v>28.52</v>
      </c>
      <c r="G75" s="403" t="n">
        <v>1.84</v>
      </c>
    </row>
    <row r="76">
      <c r="A76" s="116" t="n">
        <v>75</v>
      </c>
      <c r="B76" s="116" t="inlineStr">
        <is>
          <t>삼성엔지니어링</t>
        </is>
      </c>
      <c r="C76" s="402" t="n">
        <v>23350</v>
      </c>
      <c r="D76" s="402" t="n">
        <v>23300</v>
      </c>
      <c r="E76" s="402" t="n">
        <v>23350</v>
      </c>
      <c r="F76" s="403" t="n">
        <v>12.92</v>
      </c>
      <c r="G76" s="403" t="n">
        <v>17.32</v>
      </c>
    </row>
    <row r="77">
      <c r="A77" s="116" t="n">
        <v>76</v>
      </c>
      <c r="B77" s="116" t="inlineStr">
        <is>
          <t>DB손해보험</t>
        </is>
      </c>
      <c r="C77" s="402" t="n">
        <v>64200</v>
      </c>
      <c r="D77" s="402" t="n">
        <v>64100</v>
      </c>
      <c r="E77" s="402" t="n">
        <v>64200</v>
      </c>
      <c r="F77" s="403" t="n">
        <v>5.7</v>
      </c>
      <c r="G77" s="403" t="n">
        <v>9.08</v>
      </c>
    </row>
    <row r="78">
      <c r="A78" s="116" t="n">
        <v>77</v>
      </c>
      <c r="B78" s="116" t="inlineStr">
        <is>
          <t>한국타이어앤테크놀로지</t>
        </is>
      </c>
      <c r="C78" s="402" t="n">
        <v>35600</v>
      </c>
      <c r="D78" s="402" t="n">
        <v>35550</v>
      </c>
      <c r="E78" s="402" t="n">
        <v>35600</v>
      </c>
      <c r="F78" s="403" t="n">
        <v>6.68</v>
      </c>
      <c r="G78" s="403" t="n">
        <v>5.12</v>
      </c>
    </row>
    <row r="79">
      <c r="A79" s="116" t="n">
        <v>78</v>
      </c>
      <c r="B79" s="116" t="inlineStr">
        <is>
          <t>메리츠증권</t>
        </is>
      </c>
      <c r="C79" s="402" t="n">
        <v>6440</v>
      </c>
      <c r="D79" s="402" t="n">
        <v>6440</v>
      </c>
      <c r="E79" s="402" t="n">
        <v>6450</v>
      </c>
      <c r="F79" s="403" t="n">
        <v>6.54</v>
      </c>
      <c r="G79" s="403" t="n">
        <v>13.08</v>
      </c>
    </row>
    <row r="80">
      <c r="A80" s="116" t="n">
        <v>79</v>
      </c>
      <c r="B80" s="116" t="inlineStr">
        <is>
          <t>유한양행</t>
        </is>
      </c>
      <c r="C80" s="402" t="n">
        <v>58900</v>
      </c>
      <c r="D80" s="402" t="n">
        <v>58800</v>
      </c>
      <c r="E80" s="402" t="n">
        <v>58900</v>
      </c>
      <c r="F80" s="403" t="n">
        <v>44.66</v>
      </c>
      <c r="G80" s="403" t="n">
        <v>11.06</v>
      </c>
    </row>
    <row r="81">
      <c r="A81" s="116" t="n">
        <v>80</v>
      </c>
      <c r="B81" s="116" t="inlineStr">
        <is>
          <t>한국금융지주</t>
        </is>
      </c>
      <c r="C81" s="402" t="n">
        <v>76500</v>
      </c>
      <c r="D81" s="402" t="n">
        <v>76400</v>
      </c>
      <c r="E81" s="402" t="n">
        <v>76500</v>
      </c>
      <c r="F81" s="403" t="n">
        <v>2.62</v>
      </c>
      <c r="G81" s="403" t="n">
        <v>16.27</v>
      </c>
    </row>
    <row r="82">
      <c r="A82" s="116" t="n">
        <v>81</v>
      </c>
      <c r="B82" s="116" t="inlineStr">
        <is>
          <t>오리온</t>
        </is>
      </c>
      <c r="C82" s="402" t="n">
        <v>102000</v>
      </c>
      <c r="D82" s="402" t="n">
        <v>102000</v>
      </c>
      <c r="E82" s="402" t="n">
        <v>102500</v>
      </c>
      <c r="F82" s="403" t="n">
        <v>16.96</v>
      </c>
      <c r="G82" s="403" t="n">
        <v>15.5</v>
      </c>
    </row>
    <row r="83">
      <c r="A83" s="116" t="n">
        <v>82</v>
      </c>
      <c r="B83" s="116" t="inlineStr">
        <is>
          <t>현대중공업지주</t>
        </is>
      </c>
      <c r="C83" s="402" t="n">
        <v>50500</v>
      </c>
      <c r="D83" s="402" t="n">
        <v>50500</v>
      </c>
      <c r="E83" s="402" t="n">
        <v>50600</v>
      </c>
      <c r="F83" s="403" t="n">
        <v>-11.71</v>
      </c>
      <c r="G83" s="403" t="n">
        <v>-8.119999999999999</v>
      </c>
    </row>
    <row r="84">
      <c r="A84" s="116" t="n">
        <v>83</v>
      </c>
      <c r="B84" s="116" t="inlineStr">
        <is>
          <t>두산밥캣</t>
        </is>
      </c>
      <c r="C84" s="402" t="n">
        <v>39550</v>
      </c>
      <c r="D84" s="402" t="n">
        <v>39550</v>
      </c>
      <c r="E84" s="402" t="n">
        <v>39650</v>
      </c>
      <c r="F84" s="403" t="n">
        <v>10.82</v>
      </c>
      <c r="G84" s="403" t="n">
        <v>6.15</v>
      </c>
    </row>
    <row r="85">
      <c r="A85" s="116" t="n">
        <v>84</v>
      </c>
      <c r="B85" s="116" t="inlineStr">
        <is>
          <t>쌍용C&amp;E</t>
        </is>
      </c>
      <c r="C85" s="402" t="n">
        <v>7860</v>
      </c>
      <c r="D85" s="402" t="n">
        <v>7850</v>
      </c>
      <c r="E85" s="402" t="n">
        <v>7860</v>
      </c>
      <c r="F85" s="403" t="n">
        <v>19.22</v>
      </c>
      <c r="G85" s="403" t="n">
        <v>7.92</v>
      </c>
    </row>
    <row r="86">
      <c r="A86" s="116" t="n">
        <v>85</v>
      </c>
      <c r="B86" s="116" t="inlineStr">
        <is>
          <t>이마트</t>
        </is>
      </c>
      <c r="C86" s="402" t="n">
        <v>139000</v>
      </c>
      <c r="D86" s="402" t="n">
        <v>138500</v>
      </c>
      <c r="E86" s="402" t="n">
        <v>139000</v>
      </c>
      <c r="F86" s="403" t="n">
        <v>2.8</v>
      </c>
      <c r="G86" s="403" t="n">
        <v>4.05</v>
      </c>
    </row>
    <row r="87">
      <c r="A87" s="116" t="n">
        <v>86</v>
      </c>
      <c r="B87" s="116" t="inlineStr">
        <is>
          <t>삼성증권</t>
        </is>
      </c>
      <c r="C87" s="402" t="n">
        <v>42050</v>
      </c>
      <c r="D87" s="402" t="n">
        <v>42000</v>
      </c>
      <c r="E87" s="402" t="n">
        <v>42050</v>
      </c>
      <c r="F87" s="403" t="n">
        <v>3.96</v>
      </c>
      <c r="G87" s="403" t="n">
        <v>9.890000000000001</v>
      </c>
    </row>
    <row r="88">
      <c r="A88" s="116" t="n">
        <v>87</v>
      </c>
      <c r="B88" s="116" t="inlineStr">
        <is>
          <t>한진칼</t>
        </is>
      </c>
      <c r="C88" s="402" t="n">
        <v>56100</v>
      </c>
      <c r="D88" s="402" t="n">
        <v>56100</v>
      </c>
      <c r="E88" s="402" t="n">
        <v>56400</v>
      </c>
      <c r="F88" s="403" t="n">
        <v>-63.9</v>
      </c>
      <c r="G88" s="403" t="n">
        <v>-19.55</v>
      </c>
    </row>
    <row r="89">
      <c r="A89" s="116" t="n">
        <v>88</v>
      </c>
      <c r="B89" s="116" t="inlineStr">
        <is>
          <t>현대오토에버</t>
        </is>
      </c>
      <c r="C89" s="402" t="n">
        <v>136500</v>
      </c>
      <c r="D89" s="402" t="n">
        <v>136500</v>
      </c>
      <c r="E89" s="402" t="n">
        <v>137000</v>
      </c>
      <c r="F89" s="403" t="n">
        <v>49.55</v>
      </c>
      <c r="G89" s="403" t="n">
        <v>11.09</v>
      </c>
    </row>
    <row r="90">
      <c r="A90" s="116" t="n">
        <v>89</v>
      </c>
      <c r="B90" s="116" t="inlineStr">
        <is>
          <t>현대차2우B</t>
        </is>
      </c>
      <c r="C90" s="402" t="n">
        <v>100500</v>
      </c>
      <c r="D90" s="402" t="n">
        <v>100500</v>
      </c>
      <c r="E90" s="402" t="n">
        <v>101000</v>
      </c>
      <c r="F90" s="403" t="n">
        <v>5.09</v>
      </c>
      <c r="G90" s="403" t="inlineStr">
        <is>
          <t>N/A</t>
        </is>
      </c>
    </row>
    <row r="91">
      <c r="A91" s="116" t="n">
        <v>90</v>
      </c>
      <c r="B91" s="116" t="inlineStr">
        <is>
          <t>GS</t>
        </is>
      </c>
      <c r="C91" s="402" t="n">
        <v>39050</v>
      </c>
      <c r="D91" s="402" t="n">
        <v>39050</v>
      </c>
      <c r="E91" s="402" t="n">
        <v>39150</v>
      </c>
      <c r="F91" s="403" t="n">
        <v>3.54</v>
      </c>
      <c r="G91" s="403" t="n">
        <v>-2.82</v>
      </c>
    </row>
    <row r="92">
      <c r="A92" s="116" t="n">
        <v>91</v>
      </c>
      <c r="B92" s="116" t="inlineStr">
        <is>
          <t>한국항공우주</t>
        </is>
      </c>
      <c r="C92" s="402" t="n">
        <v>37100</v>
      </c>
      <c r="D92" s="402" t="n">
        <v>37050</v>
      </c>
      <c r="E92" s="402" t="n">
        <v>37100</v>
      </c>
      <c r="F92" s="403" t="n">
        <v>252.38</v>
      </c>
      <c r="G92" s="403" t="n">
        <v>6.39</v>
      </c>
    </row>
    <row r="93">
      <c r="A93" s="116" t="n">
        <v>92</v>
      </c>
      <c r="B93" s="116" t="inlineStr">
        <is>
          <t>삼성카드</t>
        </is>
      </c>
      <c r="C93" s="402" t="n">
        <v>31100</v>
      </c>
      <c r="D93" s="402" t="n">
        <v>31100</v>
      </c>
      <c r="E93" s="402" t="n">
        <v>31150</v>
      </c>
      <c r="F93" s="403" t="n">
        <v>7.67</v>
      </c>
      <c r="G93" s="403" t="n">
        <v>5.69</v>
      </c>
    </row>
    <row r="94">
      <c r="A94" s="116" t="n">
        <v>93</v>
      </c>
      <c r="B94" s="116" t="inlineStr">
        <is>
          <t>DB하이텍</t>
        </is>
      </c>
      <c r="C94" s="402" t="n">
        <v>78300</v>
      </c>
      <c r="D94" s="402" t="n">
        <v>78300</v>
      </c>
      <c r="E94" s="402" t="n">
        <v>78400</v>
      </c>
      <c r="F94" s="403" t="n">
        <v>16.36</v>
      </c>
      <c r="G94" s="403" t="n">
        <v>23.07</v>
      </c>
    </row>
    <row r="95">
      <c r="A95" s="116" t="n">
        <v>94</v>
      </c>
      <c r="B95" s="116" t="inlineStr">
        <is>
          <t>NH투자증권</t>
        </is>
      </c>
      <c r="C95" s="402" t="n">
        <v>11650</v>
      </c>
      <c r="D95" s="402" t="n">
        <v>11650</v>
      </c>
      <c r="E95" s="402" t="n">
        <v>11700</v>
      </c>
      <c r="F95" s="403" t="n">
        <v>4.28</v>
      </c>
      <c r="G95" s="403" t="n">
        <v>10.32</v>
      </c>
    </row>
    <row r="96">
      <c r="A96" s="116" t="n">
        <v>95</v>
      </c>
      <c r="B96" s="116" t="inlineStr">
        <is>
          <t>아모레G</t>
        </is>
      </c>
      <c r="C96" s="402" t="n">
        <v>41900</v>
      </c>
      <c r="D96" s="402" t="n">
        <v>41850</v>
      </c>
      <c r="E96" s="402" t="n">
        <v>41900</v>
      </c>
      <c r="F96" s="403" t="n">
        <v>23.53</v>
      </c>
      <c r="G96" s="403" t="n">
        <v>0.31</v>
      </c>
    </row>
    <row r="97">
      <c r="A97" s="116" t="n">
        <v>96</v>
      </c>
      <c r="B97" s="116" t="inlineStr">
        <is>
          <t>GS건설</t>
        </is>
      </c>
      <c r="C97" s="402" t="n">
        <v>39850</v>
      </c>
      <c r="D97" s="402" t="n">
        <v>39850</v>
      </c>
      <c r="E97" s="402" t="n">
        <v>39900</v>
      </c>
      <c r="F97" s="403" t="n">
        <v>9.710000000000001</v>
      </c>
      <c r="G97" s="403" t="n">
        <v>7.68</v>
      </c>
    </row>
    <row r="98">
      <c r="A98" s="116" t="n">
        <v>97</v>
      </c>
      <c r="B98" s="116" t="inlineStr">
        <is>
          <t>한미사이언스</t>
        </is>
      </c>
      <c r="C98" s="402" t="n">
        <v>48000</v>
      </c>
      <c r="D98" s="402" t="n">
        <v>48000</v>
      </c>
      <c r="E98" s="402" t="n">
        <v>48050</v>
      </c>
      <c r="F98" s="403" t="n">
        <v>60.84</v>
      </c>
      <c r="G98" s="403" t="n">
        <v>3.47</v>
      </c>
    </row>
    <row r="99">
      <c r="A99" s="116" t="n">
        <v>98</v>
      </c>
      <c r="B99" s="116" t="inlineStr">
        <is>
          <t>한국가스공사</t>
        </is>
      </c>
      <c r="C99" s="402" t="n">
        <v>35150</v>
      </c>
      <c r="D99" s="402" t="n">
        <v>35100</v>
      </c>
      <c r="E99" s="402" t="n">
        <v>35150</v>
      </c>
      <c r="F99" s="403" t="n">
        <v>7.3</v>
      </c>
      <c r="G99" s="403" t="n">
        <v>-2.24</v>
      </c>
    </row>
    <row r="100">
      <c r="A100" s="116" t="n">
        <v>99</v>
      </c>
      <c r="B100" s="116" t="inlineStr">
        <is>
          <t>KCC</t>
        </is>
      </c>
      <c r="C100" s="402" t="n">
        <v>365000</v>
      </c>
      <c r="D100" s="402" t="n">
        <v>364500</v>
      </c>
      <c r="E100" s="402" t="n">
        <v>365000</v>
      </c>
      <c r="F100" s="403" t="n">
        <v>4.61</v>
      </c>
      <c r="G100" s="403" t="n">
        <v>12.79</v>
      </c>
    </row>
    <row r="101">
      <c r="A101" s="116" t="n">
        <v>100</v>
      </c>
      <c r="B101" s="116" t="inlineStr">
        <is>
          <t>TIGER 차이나전기차SOLACTIVE</t>
        </is>
      </c>
      <c r="C101" s="402" t="n">
        <v>15980</v>
      </c>
      <c r="D101" s="402" t="n">
        <v>15975</v>
      </c>
      <c r="E101" s="402" t="n">
        <v>15980</v>
      </c>
      <c r="F101" s="403" t="inlineStr">
        <is>
          <t>N/A</t>
        </is>
      </c>
      <c r="G101" s="403" t="inlineStr">
        <is>
          <t>N/A</t>
        </is>
      </c>
    </row>
    <row r="102">
      <c r="A102" s="116" t="n">
        <v>101</v>
      </c>
      <c r="B102" s="116" t="inlineStr">
        <is>
          <t>한미약품</t>
        </is>
      </c>
      <c r="C102" s="402" t="n">
        <v>259500</v>
      </c>
      <c r="D102" s="402" t="n">
        <v>259500</v>
      </c>
      <c r="E102" s="402" t="n">
        <v>260000</v>
      </c>
      <c r="F102" s="403" t="n">
        <v>41.33</v>
      </c>
      <c r="G102" s="403" t="n">
        <v>1.65</v>
      </c>
    </row>
    <row r="103">
      <c r="A103" s="116" t="n">
        <v>102</v>
      </c>
      <c r="B103" s="116" t="inlineStr">
        <is>
          <t>한화시스템</t>
        </is>
      </c>
      <c r="C103" s="402" t="n">
        <v>16300</v>
      </c>
      <c r="D103" s="402" t="n">
        <v>16300</v>
      </c>
      <c r="E103" s="402" t="n">
        <v>16350</v>
      </c>
      <c r="F103" s="403" t="n">
        <v>19.76</v>
      </c>
      <c r="G103" s="403" t="n">
        <v>9.35</v>
      </c>
    </row>
    <row r="104">
      <c r="A104" s="116" t="n">
        <v>103</v>
      </c>
      <c r="B104" s="116" t="inlineStr">
        <is>
          <t>현대미포조선</t>
        </is>
      </c>
      <c r="C104" s="402" t="n">
        <v>76100</v>
      </c>
      <c r="D104" s="402" t="n">
        <v>76100</v>
      </c>
      <c r="E104" s="402" t="n">
        <v>76200</v>
      </c>
      <c r="F104" s="403" t="n">
        <v>-19.77</v>
      </c>
      <c r="G104" s="403" t="n">
        <v>-0.84</v>
      </c>
    </row>
    <row r="105">
      <c r="A105" s="116" t="n">
        <v>104</v>
      </c>
      <c r="B105" s="116" t="inlineStr">
        <is>
          <t>GS리테일</t>
        </is>
      </c>
      <c r="C105" s="402" t="n">
        <v>28450</v>
      </c>
      <c r="D105" s="402" t="n">
        <v>28450</v>
      </c>
      <c r="E105" s="402" t="n">
        <v>28500</v>
      </c>
      <c r="F105" s="403" t="n">
        <v>2.87</v>
      </c>
      <c r="G105" s="403" t="n">
        <v>7.5</v>
      </c>
    </row>
    <row r="106">
      <c r="A106" s="116" t="n">
        <v>105</v>
      </c>
      <c r="B106" s="116" t="inlineStr">
        <is>
          <t>호텔신라</t>
        </is>
      </c>
      <c r="C106" s="402" t="n">
        <v>75000</v>
      </c>
      <c r="D106" s="402" t="n">
        <v>74900</v>
      </c>
      <c r="E106" s="402" t="n">
        <v>75000</v>
      </c>
      <c r="F106" s="403" t="n">
        <v>-28.79</v>
      </c>
      <c r="G106" s="403" t="n">
        <v>-36.74</v>
      </c>
    </row>
    <row r="107">
      <c r="A107" s="116" t="n">
        <v>106</v>
      </c>
      <c r="B107" s="116" t="inlineStr">
        <is>
          <t>롯데지주</t>
        </is>
      </c>
      <c r="C107" s="402" t="n">
        <v>27850</v>
      </c>
      <c r="D107" s="402" t="n">
        <v>27850</v>
      </c>
      <c r="E107" s="402" t="n">
        <v>27900</v>
      </c>
      <c r="F107" s="403" t="n">
        <v>14.51</v>
      </c>
      <c r="G107" s="403" t="n">
        <v>-3.03</v>
      </c>
    </row>
    <row r="108">
      <c r="A108" s="116" t="n">
        <v>107</v>
      </c>
      <c r="B108" s="116" t="inlineStr">
        <is>
          <t>한전기술</t>
        </is>
      </c>
      <c r="C108" s="402" t="n">
        <v>75800</v>
      </c>
      <c r="D108" s="402" t="n">
        <v>75800</v>
      </c>
      <c r="E108" s="402" t="n">
        <v>75900</v>
      </c>
      <c r="F108" s="403" t="n">
        <v>284.96</v>
      </c>
      <c r="G108" s="403" t="inlineStr">
        <is>
          <t>N/A</t>
        </is>
      </c>
    </row>
    <row r="109">
      <c r="A109" s="116" t="n">
        <v>108</v>
      </c>
      <c r="B109" s="116" t="inlineStr">
        <is>
          <t>동서</t>
        </is>
      </c>
      <c r="C109" s="402" t="n">
        <v>28900</v>
      </c>
      <c r="D109" s="402" t="n">
        <v>28850</v>
      </c>
      <c r="E109" s="402" t="n">
        <v>28900</v>
      </c>
      <c r="F109" s="403" t="n">
        <v>27.14</v>
      </c>
      <c r="G109" s="403" t="n">
        <v>8.609999999999999</v>
      </c>
    </row>
    <row r="110">
      <c r="A110" s="116" t="n">
        <v>109</v>
      </c>
      <c r="B110" s="116" t="inlineStr">
        <is>
          <t>한솔케미칼</t>
        </is>
      </c>
      <c r="C110" s="402" t="n">
        <v>253000</v>
      </c>
      <c r="D110" s="402" t="n">
        <v>253000</v>
      </c>
      <c r="E110" s="402" t="n">
        <v>253500</v>
      </c>
      <c r="F110" s="403" t="n">
        <v>19.74</v>
      </c>
      <c r="G110" s="403" t="n">
        <v>24.5</v>
      </c>
    </row>
    <row r="111">
      <c r="A111" s="116" t="n">
        <v>110</v>
      </c>
      <c r="B111" s="116" t="inlineStr">
        <is>
          <t>CJ대한통운</t>
        </is>
      </c>
      <c r="C111" s="402" t="n">
        <v>124000</v>
      </c>
      <c r="D111" s="402" t="n">
        <v>123500</v>
      </c>
      <c r="E111" s="402" t="n">
        <v>124000</v>
      </c>
      <c r="F111" s="403" t="n">
        <v>96.05</v>
      </c>
      <c r="G111" s="403" t="n">
        <v>3.89</v>
      </c>
    </row>
    <row r="112">
      <c r="A112" s="116" t="n">
        <v>111</v>
      </c>
      <c r="B112" s="116" t="inlineStr">
        <is>
          <t>포스코인터내셔널</t>
        </is>
      </c>
      <c r="C112" s="402" t="n">
        <v>22700</v>
      </c>
      <c r="D112" s="402" t="n">
        <v>22700</v>
      </c>
      <c r="E112" s="402" t="n">
        <v>22750</v>
      </c>
      <c r="F112" s="403" t="n">
        <v>9.18</v>
      </c>
      <c r="G112" s="403" t="n">
        <v>7.69</v>
      </c>
    </row>
    <row r="113">
      <c r="A113" s="116" t="n">
        <v>112</v>
      </c>
      <c r="B113" s="116" t="inlineStr">
        <is>
          <t>팬오션</t>
        </is>
      </c>
      <c r="C113" s="402" t="n">
        <v>5220</v>
      </c>
      <c r="D113" s="402" t="n">
        <v>5210</v>
      </c>
      <c r="E113" s="402" t="n">
        <v>5220</v>
      </c>
      <c r="F113" s="403" t="n">
        <v>8.970000000000001</v>
      </c>
      <c r="G113" s="403" t="n">
        <v>3.25</v>
      </c>
    </row>
    <row r="114">
      <c r="A114" s="116" t="n">
        <v>113</v>
      </c>
      <c r="B114" s="116" t="inlineStr">
        <is>
          <t>한화생명</t>
        </is>
      </c>
      <c r="C114" s="402" t="n">
        <v>3195</v>
      </c>
      <c r="D114" s="402" t="n">
        <v>3190</v>
      </c>
      <c r="E114" s="402" t="n">
        <v>3195</v>
      </c>
      <c r="F114" s="403" t="n">
        <v>3.63</v>
      </c>
      <c r="G114" s="403" t="n">
        <v>1.9</v>
      </c>
    </row>
    <row r="115">
      <c r="A115" s="116" t="n">
        <v>114</v>
      </c>
      <c r="B115" s="116" t="inlineStr">
        <is>
          <t>BNK금융지주</t>
        </is>
      </c>
      <c r="C115" s="402" t="n">
        <v>8500</v>
      </c>
      <c r="D115" s="402" t="n">
        <v>8490</v>
      </c>
      <c r="E115" s="402" t="n">
        <v>8500</v>
      </c>
      <c r="F115" s="403" t="n">
        <v>3.4</v>
      </c>
      <c r="G115" s="403" t="n">
        <v>6.11</v>
      </c>
    </row>
    <row r="116">
      <c r="A116" s="116" t="n">
        <v>115</v>
      </c>
      <c r="B116" s="116" t="inlineStr">
        <is>
          <t>에스원</t>
        </is>
      </c>
      <c r="C116" s="402" t="n">
        <v>71500</v>
      </c>
      <c r="D116" s="402" t="n">
        <v>71400</v>
      </c>
      <c r="E116" s="402" t="n">
        <v>71500</v>
      </c>
      <c r="F116" s="403" t="n">
        <v>17.88</v>
      </c>
      <c r="G116" s="403" t="n">
        <v>10.48</v>
      </c>
    </row>
    <row r="117">
      <c r="A117" s="116" t="n">
        <v>116</v>
      </c>
      <c r="B117" s="116" t="inlineStr">
        <is>
          <t>BGF리테일</t>
        </is>
      </c>
      <c r="C117" s="402" t="n">
        <v>157000</v>
      </c>
      <c r="D117" s="402" t="n">
        <v>157000</v>
      </c>
      <c r="E117" s="402" t="n">
        <v>157500</v>
      </c>
      <c r="F117" s="403" t="n">
        <v>19.64</v>
      </c>
      <c r="G117" s="403" t="n">
        <v>18.6</v>
      </c>
    </row>
    <row r="118">
      <c r="A118" s="116" t="n">
        <v>117</v>
      </c>
      <c r="B118" s="116" t="inlineStr">
        <is>
          <t>한화에어로스페이스</t>
        </is>
      </c>
      <c r="C118" s="402" t="n">
        <v>53500</v>
      </c>
      <c r="D118" s="402" t="n">
        <v>53500</v>
      </c>
      <c r="E118" s="402" t="n">
        <v>53600</v>
      </c>
      <c r="F118" s="403" t="n">
        <v>9.710000000000001</v>
      </c>
      <c r="G118" s="403" t="n">
        <v>4.78</v>
      </c>
    </row>
    <row r="119">
      <c r="A119" s="116" t="n">
        <v>118</v>
      </c>
      <c r="B119" s="116" t="inlineStr">
        <is>
          <t>두산퓨얼셀</t>
        </is>
      </c>
      <c r="C119" s="402" t="n">
        <v>41100</v>
      </c>
      <c r="D119" s="402" t="n">
        <v>41100</v>
      </c>
      <c r="E119" s="402" t="n">
        <v>41150</v>
      </c>
      <c r="F119" s="403" t="n">
        <v>822</v>
      </c>
      <c r="G119" s="403" t="n">
        <v>4.18</v>
      </c>
    </row>
    <row r="120">
      <c r="A120" s="116" t="n">
        <v>119</v>
      </c>
      <c r="B120" s="116" t="inlineStr">
        <is>
          <t>만도</t>
        </is>
      </c>
      <c r="C120" s="402" t="n">
        <v>55300</v>
      </c>
      <c r="D120" s="402" t="n">
        <v>55200</v>
      </c>
      <c r="E120" s="402" t="n">
        <v>55300</v>
      </c>
      <c r="F120" s="403" t="n">
        <v>11.65</v>
      </c>
      <c r="G120" s="403" t="n">
        <v>0.37</v>
      </c>
    </row>
    <row r="121">
      <c r="A121" s="116" t="n">
        <v>120</v>
      </c>
      <c r="B121" s="116" t="inlineStr">
        <is>
          <t>LG화학우</t>
        </is>
      </c>
      <c r="C121" s="402" t="n">
        <v>329500</v>
      </c>
      <c r="D121" s="402" t="n">
        <v>329500</v>
      </c>
      <c r="E121" s="402" t="n">
        <v>330000</v>
      </c>
      <c r="F121" s="403" t="n">
        <v>8.59</v>
      </c>
      <c r="G121" s="403" t="inlineStr">
        <is>
          <t>N/A</t>
        </is>
      </c>
    </row>
    <row r="122">
      <c r="A122" s="116" t="n">
        <v>121</v>
      </c>
      <c r="B122" s="116" t="inlineStr">
        <is>
          <t>제일기획</t>
        </is>
      </c>
      <c r="C122" s="402" t="n">
        <v>21950</v>
      </c>
      <c r="D122" s="402" t="n">
        <v>21950</v>
      </c>
      <c r="E122" s="402" t="n">
        <v>22000</v>
      </c>
      <c r="F122" s="403" t="n">
        <v>12.93</v>
      </c>
      <c r="G122" s="403" t="n">
        <v>16.11</v>
      </c>
    </row>
    <row r="123">
      <c r="A123" s="116" t="n">
        <v>122</v>
      </c>
      <c r="B123" s="116" t="inlineStr">
        <is>
          <t>솔루스첨단소재</t>
        </is>
      </c>
      <c r="C123" s="402" t="n">
        <v>82100</v>
      </c>
      <c r="D123" s="402" t="n">
        <v>82000</v>
      </c>
      <c r="E123" s="402" t="n">
        <v>82100</v>
      </c>
      <c r="F123" s="403" t="n">
        <v>-323.23</v>
      </c>
      <c r="G123" s="403" t="n">
        <v>-5.1</v>
      </c>
    </row>
    <row r="124">
      <c r="A124" s="116" t="n">
        <v>123</v>
      </c>
      <c r="B124" s="116" t="inlineStr">
        <is>
          <t>SK케미칼</t>
        </is>
      </c>
      <c r="C124" s="402" t="n">
        <v>142500</v>
      </c>
      <c r="D124" s="402" t="n">
        <v>142000</v>
      </c>
      <c r="E124" s="402" t="n">
        <v>142500</v>
      </c>
      <c r="F124" s="403" t="n">
        <v>67.92</v>
      </c>
      <c r="G124" s="403" t="n">
        <v>30.49</v>
      </c>
    </row>
    <row r="125">
      <c r="A125" s="116" t="n">
        <v>124</v>
      </c>
      <c r="B125" s="116" t="inlineStr">
        <is>
          <t>키움증권</t>
        </is>
      </c>
      <c r="C125" s="402" t="n">
        <v>95500</v>
      </c>
      <c r="D125" s="402" t="n">
        <v>95500</v>
      </c>
      <c r="E125" s="402" t="n">
        <v>95600</v>
      </c>
      <c r="F125" s="403" t="n">
        <v>2.75</v>
      </c>
      <c r="G125" s="403" t="n">
        <v>27.63</v>
      </c>
    </row>
    <row r="126">
      <c r="A126" s="116" t="n">
        <v>125</v>
      </c>
      <c r="B126" s="116" t="inlineStr">
        <is>
          <t>씨에스윈드</t>
        </is>
      </c>
      <c r="C126" s="402" t="n">
        <v>58700</v>
      </c>
      <c r="D126" s="402" t="n">
        <v>58700</v>
      </c>
      <c r="E126" s="402" t="n">
        <v>58800</v>
      </c>
      <c r="F126" s="403" t="n">
        <v>53.27</v>
      </c>
      <c r="G126" s="403" t="n">
        <v>8.19</v>
      </c>
    </row>
    <row r="127">
      <c r="A127" s="116" t="n">
        <v>126</v>
      </c>
      <c r="B127" s="116" t="inlineStr">
        <is>
          <t>대우건설</t>
        </is>
      </c>
      <c r="C127" s="402" t="n">
        <v>5850</v>
      </c>
      <c r="D127" s="402" t="n">
        <v>5840</v>
      </c>
      <c r="E127" s="402" t="n">
        <v>5850</v>
      </c>
      <c r="F127" s="403" t="n">
        <v>4.97</v>
      </c>
      <c r="G127" s="403" t="n">
        <v>11.06</v>
      </c>
    </row>
    <row r="128">
      <c r="A128" s="116" t="n">
        <v>127</v>
      </c>
      <c r="B128" s="116" t="inlineStr">
        <is>
          <t>현대차우</t>
        </is>
      </c>
      <c r="C128" s="402" t="n">
        <v>98800</v>
      </c>
      <c r="D128" s="402" t="n">
        <v>98400</v>
      </c>
      <c r="E128" s="402" t="n">
        <v>98800</v>
      </c>
      <c r="F128" s="403" t="n">
        <v>5.01</v>
      </c>
      <c r="G128" s="403" t="inlineStr">
        <is>
          <t>N/A</t>
        </is>
      </c>
    </row>
    <row r="129">
      <c r="A129" s="116" t="n">
        <v>128</v>
      </c>
      <c r="B129" s="116" t="inlineStr">
        <is>
          <t>현대해상</t>
        </is>
      </c>
      <c r="C129" s="402" t="n">
        <v>26450</v>
      </c>
      <c r="D129" s="402" t="n">
        <v>26450</v>
      </c>
      <c r="E129" s="402" t="n">
        <v>26500</v>
      </c>
      <c r="F129" s="403" t="n">
        <v>6.18</v>
      </c>
      <c r="G129" s="403" t="n">
        <v>7.13</v>
      </c>
    </row>
    <row r="130">
      <c r="A130" s="116" t="n">
        <v>129</v>
      </c>
      <c r="B130" s="116" t="inlineStr">
        <is>
          <t>신세계</t>
        </is>
      </c>
      <c r="C130" s="402" t="n">
        <v>240000</v>
      </c>
      <c r="D130" s="402" t="n">
        <v>239500</v>
      </c>
      <c r="E130" s="402" t="n">
        <v>240000</v>
      </c>
      <c r="F130" s="403" t="n">
        <v>9.02</v>
      </c>
      <c r="G130" s="403" t="n">
        <v>-2.81</v>
      </c>
    </row>
    <row r="131">
      <c r="A131" s="116" t="n">
        <v>130</v>
      </c>
      <c r="B131" s="116" t="inlineStr">
        <is>
          <t>CJ</t>
        </is>
      </c>
      <c r="C131" s="402" t="n">
        <v>80000</v>
      </c>
      <c r="D131" s="402" t="n">
        <v>79900</v>
      </c>
      <c r="E131" s="402" t="n">
        <v>80000</v>
      </c>
      <c r="F131" s="403" t="n">
        <v>69.31999999999999</v>
      </c>
      <c r="G131" s="403" t="n">
        <v>1.89</v>
      </c>
    </row>
    <row r="132">
      <c r="A132" s="116" t="n">
        <v>131</v>
      </c>
      <c r="B132" s="116" t="inlineStr">
        <is>
          <t>롯데쇼핑</t>
        </is>
      </c>
      <c r="C132" s="402" t="n">
        <v>82400</v>
      </c>
      <c r="D132" s="402" t="n">
        <v>82400</v>
      </c>
      <c r="E132" s="402" t="n">
        <v>82500</v>
      </c>
      <c r="F132" s="403" t="n">
        <v>-8.76</v>
      </c>
      <c r="G132" s="403" t="n">
        <v>-7.7</v>
      </c>
    </row>
    <row r="133">
      <c r="A133" s="116" t="n">
        <v>132</v>
      </c>
      <c r="B133" s="116" t="inlineStr">
        <is>
          <t>대우조선해양</t>
        </is>
      </c>
      <c r="C133" s="402" t="n">
        <v>21300</v>
      </c>
      <c r="D133" s="402" t="n">
        <v>21250</v>
      </c>
      <c r="E133" s="402" t="n">
        <v>21300</v>
      </c>
      <c r="F133" s="403" t="n">
        <v>-1.54</v>
      </c>
      <c r="G133" s="403" t="n">
        <v>2.27</v>
      </c>
    </row>
    <row r="134">
      <c r="A134" s="116" t="n">
        <v>133</v>
      </c>
      <c r="B134" s="116" t="inlineStr">
        <is>
          <t>OCI</t>
        </is>
      </c>
      <c r="C134" s="402" t="n">
        <v>94900</v>
      </c>
      <c r="D134" s="402" t="n">
        <v>94800</v>
      </c>
      <c r="E134" s="402" t="n">
        <v>94900</v>
      </c>
      <c r="F134" s="403" t="n">
        <v>11.32</v>
      </c>
      <c r="G134" s="403" t="n">
        <v>-9.890000000000001</v>
      </c>
    </row>
    <row r="135">
      <c r="A135" s="116" t="n">
        <v>134</v>
      </c>
      <c r="B135" s="116" t="inlineStr">
        <is>
          <t>한화</t>
        </is>
      </c>
      <c r="C135" s="402" t="n">
        <v>30000</v>
      </c>
      <c r="D135" s="402" t="n">
        <v>29950</v>
      </c>
      <c r="E135" s="402" t="n">
        <v>30000</v>
      </c>
      <c r="F135" s="403" t="n">
        <v>5.07</v>
      </c>
      <c r="G135" s="403" t="n">
        <v>4.79</v>
      </c>
    </row>
    <row r="136">
      <c r="A136" s="116" t="n">
        <v>135</v>
      </c>
      <c r="B136" s="116" t="inlineStr">
        <is>
          <t>KODEX 200선물인버스2X</t>
        </is>
      </c>
      <c r="C136" s="402" t="n">
        <v>2365</v>
      </c>
      <c r="D136" s="402" t="n">
        <v>2360</v>
      </c>
      <c r="E136" s="402" t="n">
        <v>2365</v>
      </c>
      <c r="F136" s="403" t="inlineStr">
        <is>
          <t>N/A</t>
        </is>
      </c>
      <c r="G136" s="403" t="inlineStr">
        <is>
          <t>N/A</t>
        </is>
      </c>
    </row>
    <row r="137">
      <c r="A137" s="116" t="n">
        <v>136</v>
      </c>
      <c r="B137" s="116" t="inlineStr">
        <is>
          <t>녹십자</t>
        </is>
      </c>
      <c r="C137" s="402" t="n">
        <v>190500</v>
      </c>
      <c r="D137" s="402" t="n">
        <v>190500</v>
      </c>
      <c r="E137" s="402" t="n">
        <v>191000</v>
      </c>
      <c r="F137" s="403" t="n">
        <v>25.81</v>
      </c>
      <c r="G137" s="403" t="n">
        <v>7.48</v>
      </c>
    </row>
    <row r="138">
      <c r="A138" s="116" t="n">
        <v>137</v>
      </c>
      <c r="B138" s="116" t="inlineStr">
        <is>
          <t>DL이앤씨</t>
        </is>
      </c>
      <c r="C138" s="402" t="n">
        <v>114000</v>
      </c>
      <c r="D138" s="402" t="n">
        <v>114000</v>
      </c>
      <c r="E138" s="402" t="n">
        <v>114500</v>
      </c>
      <c r="F138" s="403" t="inlineStr">
        <is>
          <t>N/A</t>
        </is>
      </c>
      <c r="G138" s="403" t="inlineStr">
        <is>
          <t>N/A</t>
        </is>
      </c>
    </row>
    <row r="139">
      <c r="A139" s="116" t="n">
        <v>138</v>
      </c>
      <c r="B139" s="116" t="inlineStr">
        <is>
          <t>현대로템</t>
        </is>
      </c>
      <c r="C139" s="402" t="n">
        <v>20000</v>
      </c>
      <c r="D139" s="402" t="n">
        <v>20000</v>
      </c>
      <c r="E139" s="402" t="n">
        <v>20050</v>
      </c>
      <c r="F139" s="403" t="n">
        <v>69.69</v>
      </c>
      <c r="G139" s="403" t="n">
        <v>2.84</v>
      </c>
    </row>
    <row r="140">
      <c r="A140" s="116" t="n">
        <v>139</v>
      </c>
      <c r="B140" s="116" t="inlineStr">
        <is>
          <t>효성첨단소재</t>
        </is>
      </c>
      <c r="C140" s="402" t="n">
        <v>485000</v>
      </c>
      <c r="D140" s="402" t="n">
        <v>485000</v>
      </c>
      <c r="E140" s="402" t="n">
        <v>485500</v>
      </c>
      <c r="F140" s="403" t="n">
        <v>10.12</v>
      </c>
      <c r="G140" s="403" t="n">
        <v>0.03</v>
      </c>
    </row>
    <row r="141">
      <c r="A141" s="116" t="n">
        <v>140</v>
      </c>
      <c r="B141" s="116" t="inlineStr">
        <is>
          <t>KODEX MSCI Korea TR</t>
        </is>
      </c>
      <c r="C141" s="402" t="n">
        <v>12280</v>
      </c>
      <c r="D141" s="402" t="n">
        <v>12245</v>
      </c>
      <c r="E141" s="402" t="n">
        <v>12280</v>
      </c>
      <c r="F141" s="403" t="inlineStr">
        <is>
          <t>N/A</t>
        </is>
      </c>
      <c r="G141" s="403" t="inlineStr">
        <is>
          <t>N/A</t>
        </is>
      </c>
    </row>
    <row r="142">
      <c r="A142" s="116" t="n">
        <v>141</v>
      </c>
      <c r="B142" s="116" t="inlineStr">
        <is>
          <t>영원무역</t>
        </is>
      </c>
      <c r="C142" s="402" t="n">
        <v>48050</v>
      </c>
      <c r="D142" s="402" t="n">
        <v>48000</v>
      </c>
      <c r="E142" s="402" t="n">
        <v>48050</v>
      </c>
      <c r="F142" s="403" t="n">
        <v>9.24</v>
      </c>
      <c r="G142" s="403" t="n">
        <v>8.029999999999999</v>
      </c>
    </row>
    <row r="143">
      <c r="A143" s="116" t="n">
        <v>142</v>
      </c>
      <c r="B143" s="116" t="inlineStr">
        <is>
          <t>하이트진로</t>
        </is>
      </c>
      <c r="C143" s="402" t="n">
        <v>30100</v>
      </c>
      <c r="D143" s="402" t="n">
        <v>30100</v>
      </c>
      <c r="E143" s="402" t="n">
        <v>30150</v>
      </c>
      <c r="F143" s="403" t="n">
        <v>41.01</v>
      </c>
      <c r="G143" s="403" t="n">
        <v>8.23</v>
      </c>
    </row>
    <row r="144">
      <c r="A144" s="116" t="n">
        <v>143</v>
      </c>
      <c r="B144" s="116" t="inlineStr">
        <is>
          <t>효성티앤씨</t>
        </is>
      </c>
      <c r="C144" s="402" t="n">
        <v>475500</v>
      </c>
      <c r="D144" s="402" t="n">
        <v>475000</v>
      </c>
      <c r="E144" s="402" t="n">
        <v>475500</v>
      </c>
      <c r="F144" s="403" t="n">
        <v>2.91</v>
      </c>
      <c r="G144" s="403" t="n">
        <v>25.1</v>
      </c>
    </row>
    <row r="145">
      <c r="A145" s="116" t="n">
        <v>144</v>
      </c>
      <c r="B145" s="116" t="inlineStr">
        <is>
          <t>후성</t>
        </is>
      </c>
      <c r="C145" s="402" t="n">
        <v>22100</v>
      </c>
      <c r="D145" s="402" t="n">
        <v>22050</v>
      </c>
      <c r="E145" s="402" t="n">
        <v>22100</v>
      </c>
      <c r="F145" s="403" t="n">
        <v>74.41</v>
      </c>
      <c r="G145" s="403" t="n">
        <v>2.79</v>
      </c>
    </row>
    <row r="146">
      <c r="A146" s="116" t="n">
        <v>145</v>
      </c>
      <c r="B146" s="116" t="inlineStr">
        <is>
          <t>TIGER 200</t>
        </is>
      </c>
      <c r="C146" s="402" t="n">
        <v>38095</v>
      </c>
      <c r="D146" s="402" t="n">
        <v>38090</v>
      </c>
      <c r="E146" s="402" t="n">
        <v>38095</v>
      </c>
      <c r="F146" s="403" t="inlineStr">
        <is>
          <t>N/A</t>
        </is>
      </c>
      <c r="G146" s="403" t="inlineStr">
        <is>
          <t>N/A</t>
        </is>
      </c>
    </row>
    <row r="147">
      <c r="A147" s="116" t="n">
        <v>146</v>
      </c>
      <c r="B147" s="116" t="inlineStr">
        <is>
          <t>휠라홀딩스</t>
        </is>
      </c>
      <c r="C147" s="402" t="n">
        <v>31550</v>
      </c>
      <c r="D147" s="402" t="n">
        <v>31550</v>
      </c>
      <c r="E147" s="402" t="n">
        <v>31600</v>
      </c>
      <c r="F147" s="403" t="n">
        <v>8.15</v>
      </c>
      <c r="G147" s="403" t="n">
        <v>10.94</v>
      </c>
    </row>
    <row r="148">
      <c r="A148" s="116" t="n">
        <v>147</v>
      </c>
      <c r="B148" s="116" t="inlineStr">
        <is>
          <t>현대위아</t>
        </is>
      </c>
      <c r="C148" s="402" t="n">
        <v>70300</v>
      </c>
      <c r="D148" s="402" t="n">
        <v>70300</v>
      </c>
      <c r="E148" s="402" t="n">
        <v>70400</v>
      </c>
      <c r="F148" s="403" t="n">
        <v>52.38</v>
      </c>
      <c r="G148" s="403" t="n">
        <v>1.96</v>
      </c>
    </row>
    <row r="149">
      <c r="A149" s="116" t="n">
        <v>148</v>
      </c>
      <c r="B149" s="116" t="inlineStr">
        <is>
          <t>농심</t>
        </is>
      </c>
      <c r="C149" s="402" t="n">
        <v>308500</v>
      </c>
      <c r="D149" s="402" t="n">
        <v>308500</v>
      </c>
      <c r="E149" s="402" t="n">
        <v>309500</v>
      </c>
      <c r="F149" s="403" t="n">
        <v>17.58</v>
      </c>
      <c r="G149" s="403" t="n">
        <v>7.5</v>
      </c>
    </row>
    <row r="150">
      <c r="A150" s="116" t="n">
        <v>149</v>
      </c>
      <c r="B150" s="116" t="inlineStr">
        <is>
          <t>KODEX 레버리지</t>
        </is>
      </c>
      <c r="C150" s="402" t="n">
        <v>21675</v>
      </c>
      <c r="D150" s="402" t="n">
        <v>21675</v>
      </c>
      <c r="E150" s="402" t="n">
        <v>21680</v>
      </c>
      <c r="F150" s="403" t="inlineStr">
        <is>
          <t>N/A</t>
        </is>
      </c>
      <c r="G150" s="403" t="inlineStr">
        <is>
          <t>N/A</t>
        </is>
      </c>
    </row>
    <row r="151">
      <c r="A151" s="116" t="n">
        <v>150</v>
      </c>
      <c r="B151" s="116" t="inlineStr">
        <is>
          <t>한샘</t>
        </is>
      </c>
      <c r="C151" s="402" t="n">
        <v>78400</v>
      </c>
      <c r="D151" s="402" t="n">
        <v>78300</v>
      </c>
      <c r="E151" s="402" t="n">
        <v>78400</v>
      </c>
      <c r="F151" s="403" t="n">
        <v>23.07</v>
      </c>
      <c r="G151" s="403" t="n">
        <v>10.83</v>
      </c>
    </row>
    <row r="152">
      <c r="A152" s="116" t="n">
        <v>151</v>
      </c>
      <c r="B152" s="116" t="inlineStr">
        <is>
          <t>롯데정밀화학</t>
        </is>
      </c>
      <c r="C152" s="402" t="n">
        <v>71500</v>
      </c>
      <c r="D152" s="402" t="n">
        <v>71400</v>
      </c>
      <c r="E152" s="402" t="n">
        <v>71500</v>
      </c>
      <c r="F152" s="403" t="n">
        <v>4.33</v>
      </c>
      <c r="G152" s="403" t="n">
        <v>12.65</v>
      </c>
    </row>
    <row r="153">
      <c r="A153" s="116" t="n">
        <v>152</v>
      </c>
      <c r="B153" s="116" t="inlineStr">
        <is>
          <t>효성</t>
        </is>
      </c>
      <c r="C153" s="402" t="n">
        <v>87500</v>
      </c>
      <c r="D153" s="402" t="n">
        <v>87500</v>
      </c>
      <c r="E153" s="402" t="n">
        <v>87600</v>
      </c>
      <c r="F153" s="403" t="n">
        <v>4.76</v>
      </c>
      <c r="G153" s="403" t="n">
        <v>-2.26</v>
      </c>
    </row>
    <row r="154">
      <c r="A154" s="116" t="n">
        <v>153</v>
      </c>
      <c r="B154" s="116" t="inlineStr">
        <is>
          <t>TIGER 미국나스닥100</t>
        </is>
      </c>
      <c r="C154" s="402" t="n">
        <v>78650</v>
      </c>
      <c r="D154" s="402" t="n">
        <v>78640</v>
      </c>
      <c r="E154" s="402" t="n">
        <v>78650</v>
      </c>
      <c r="F154" s="403" t="inlineStr">
        <is>
          <t>N/A</t>
        </is>
      </c>
      <c r="G154" s="403" t="inlineStr">
        <is>
          <t>N/A</t>
        </is>
      </c>
    </row>
    <row r="155">
      <c r="A155" s="116" t="n">
        <v>154</v>
      </c>
      <c r="B155" s="116" t="inlineStr">
        <is>
          <t>한미반도체</t>
        </is>
      </c>
      <c r="C155" s="402" t="n">
        <v>36150</v>
      </c>
      <c r="D155" s="402" t="n">
        <v>36150</v>
      </c>
      <c r="E155" s="402" t="n">
        <v>36200</v>
      </c>
      <c r="F155" s="403" t="n">
        <v>21.49</v>
      </c>
      <c r="G155" s="403" t="n">
        <v>21.03</v>
      </c>
    </row>
    <row r="156">
      <c r="A156" s="116" t="n">
        <v>155</v>
      </c>
      <c r="B156" s="116" t="inlineStr">
        <is>
          <t>코오롱인더</t>
        </is>
      </c>
      <c r="C156" s="402" t="n">
        <v>64800</v>
      </c>
      <c r="D156" s="402" t="n">
        <v>64700</v>
      </c>
      <c r="E156" s="402" t="n">
        <v>64800</v>
      </c>
      <c r="F156" s="403" t="n">
        <v>10.06</v>
      </c>
      <c r="G156" s="403" t="n">
        <v>9.699999999999999</v>
      </c>
    </row>
    <row r="157">
      <c r="A157" s="116" t="n">
        <v>156</v>
      </c>
      <c r="B157" s="116" t="inlineStr">
        <is>
          <t>더존비즈온</t>
        </is>
      </c>
      <c r="C157" s="402" t="n">
        <v>58200</v>
      </c>
      <c r="D157" s="402" t="n">
        <v>58200</v>
      </c>
      <c r="E157" s="402" t="n">
        <v>58400</v>
      </c>
      <c r="F157" s="403" t="n">
        <v>28.49</v>
      </c>
      <c r="G157" s="403" t="n">
        <v>15.09</v>
      </c>
    </row>
    <row r="158">
      <c r="A158" s="116" t="n">
        <v>157</v>
      </c>
      <c r="B158" s="116" t="inlineStr">
        <is>
          <t>일진하이솔루스</t>
        </is>
      </c>
      <c r="C158" s="402" t="n">
        <v>48200</v>
      </c>
      <c r="D158" s="402" t="n">
        <v>48200</v>
      </c>
      <c r="E158" s="402" t="n">
        <v>48250</v>
      </c>
      <c r="F158" s="403" t="n">
        <v>89.93000000000001</v>
      </c>
      <c r="G158" s="403" t="n">
        <v>34.27</v>
      </c>
    </row>
    <row r="159">
      <c r="A159" s="116" t="n">
        <v>158</v>
      </c>
      <c r="B159" s="116" t="inlineStr">
        <is>
          <t>현대백화점</t>
        </is>
      </c>
      <c r="C159" s="402" t="n">
        <v>74100</v>
      </c>
      <c r="D159" s="402" t="n">
        <v>74100</v>
      </c>
      <c r="E159" s="402" t="n">
        <v>74200</v>
      </c>
      <c r="F159" s="403" t="n">
        <v>11.21</v>
      </c>
      <c r="G159" s="403" t="n">
        <v>1.65</v>
      </c>
    </row>
    <row r="160">
      <c r="A160" s="116" t="n">
        <v>159</v>
      </c>
      <c r="B160" s="116" t="inlineStr">
        <is>
          <t>TIGER MSCI Korea TR</t>
        </is>
      </c>
      <c r="C160" s="402" t="n">
        <v>15425</v>
      </c>
      <c r="D160" s="402" t="n">
        <v>15410</v>
      </c>
      <c r="E160" s="402" t="n">
        <v>15425</v>
      </c>
      <c r="F160" s="403" t="inlineStr">
        <is>
          <t>N/A</t>
        </is>
      </c>
      <c r="G160" s="403" t="inlineStr">
        <is>
          <t>N/A</t>
        </is>
      </c>
    </row>
    <row r="161">
      <c r="A161" s="116" t="n">
        <v>160</v>
      </c>
      <c r="B161" s="116" t="inlineStr">
        <is>
          <t>LS</t>
        </is>
      </c>
      <c r="C161" s="402" t="n">
        <v>53500</v>
      </c>
      <c r="D161" s="402" t="n">
        <v>53500</v>
      </c>
      <c r="E161" s="402" t="n">
        <v>53600</v>
      </c>
      <c r="F161" s="403" t="n">
        <v>6.72</v>
      </c>
      <c r="G161" s="403" t="n">
        <v>3.94</v>
      </c>
    </row>
    <row r="162">
      <c r="A162" s="116" t="n">
        <v>161</v>
      </c>
      <c r="B162" s="116" t="inlineStr">
        <is>
          <t>두산</t>
        </is>
      </c>
      <c r="C162" s="402" t="n">
        <v>104000</v>
      </c>
      <c r="D162" s="402" t="n">
        <v>103500</v>
      </c>
      <c r="E162" s="402" t="n">
        <v>104000</v>
      </c>
      <c r="F162" s="403" t="n">
        <v>-59.91</v>
      </c>
      <c r="G162" s="403" t="n">
        <v>-34.34</v>
      </c>
    </row>
    <row r="163">
      <c r="A163" s="116" t="n">
        <v>162</v>
      </c>
      <c r="B163" s="116" t="inlineStr">
        <is>
          <t>JB금융지주</t>
        </is>
      </c>
      <c r="C163" s="402" t="n">
        <v>8440</v>
      </c>
      <c r="D163" s="402" t="n">
        <v>8440</v>
      </c>
      <c r="E163" s="402" t="n">
        <v>8450</v>
      </c>
      <c r="F163" s="403" t="n">
        <v>3.48</v>
      </c>
      <c r="G163" s="403" t="n">
        <v>10.06</v>
      </c>
    </row>
    <row r="164">
      <c r="A164" s="116" t="n">
        <v>163</v>
      </c>
      <c r="B164" s="116" t="inlineStr">
        <is>
          <t>DGB금융지주</t>
        </is>
      </c>
      <c r="C164" s="402" t="n">
        <v>9600</v>
      </c>
      <c r="D164" s="402" t="n">
        <v>9590</v>
      </c>
      <c r="E164" s="402" t="n">
        <v>9600</v>
      </c>
      <c r="F164" s="403" t="n">
        <v>3.43</v>
      </c>
      <c r="G164" s="403" t="n">
        <v>6.93</v>
      </c>
    </row>
    <row r="165">
      <c r="A165" s="116" t="n">
        <v>164</v>
      </c>
      <c r="B165" s="116" t="inlineStr">
        <is>
          <t>KODEX 단기채권</t>
        </is>
      </c>
      <c r="C165" s="402" t="n">
        <v>103130</v>
      </c>
      <c r="D165" s="402" t="n">
        <v>103130</v>
      </c>
      <c r="E165" s="402" t="n">
        <v>103135</v>
      </c>
      <c r="F165" s="403" t="inlineStr">
        <is>
          <t>N/A</t>
        </is>
      </c>
      <c r="G165" s="403" t="inlineStr">
        <is>
          <t>N/A</t>
        </is>
      </c>
    </row>
    <row r="166">
      <c r="A166" s="116" t="n">
        <v>165</v>
      </c>
      <c r="B166" s="116" t="inlineStr">
        <is>
          <t>동원시스템즈</t>
        </is>
      </c>
      <c r="C166" s="402" t="n">
        <v>55000</v>
      </c>
      <c r="D166" s="402" t="n">
        <v>55000</v>
      </c>
      <c r="E166" s="402" t="n">
        <v>55100</v>
      </c>
      <c r="F166" s="403" t="n">
        <v>24.91</v>
      </c>
      <c r="G166" s="403" t="n">
        <v>10.97</v>
      </c>
    </row>
    <row r="167">
      <c r="A167" s="116" t="n">
        <v>166</v>
      </c>
      <c r="B167" s="116" t="inlineStr">
        <is>
          <t>오뚜기</t>
        </is>
      </c>
      <c r="C167" s="402" t="n">
        <v>436000</v>
      </c>
      <c r="D167" s="402" t="n">
        <v>436000</v>
      </c>
      <c r="E167" s="402" t="n">
        <v>437000</v>
      </c>
      <c r="F167" s="403" t="n">
        <v>14.47</v>
      </c>
      <c r="G167" s="403" t="n">
        <v>7.93</v>
      </c>
    </row>
    <row r="168">
      <c r="A168" s="116" t="n">
        <v>167</v>
      </c>
      <c r="B168" s="116" t="inlineStr">
        <is>
          <t>대웅</t>
        </is>
      </c>
      <c r="C168" s="402" t="n">
        <v>27050</v>
      </c>
      <c r="D168" s="402" t="n">
        <v>27050</v>
      </c>
      <c r="E168" s="402" t="n">
        <v>27150</v>
      </c>
      <c r="F168" s="403" t="n">
        <v>14.9</v>
      </c>
      <c r="G168" s="403" t="n">
        <v>15.1</v>
      </c>
    </row>
    <row r="169">
      <c r="A169" s="116" t="n">
        <v>168</v>
      </c>
      <c r="B169" s="116" t="inlineStr">
        <is>
          <t>LS ELECTRIC</t>
        </is>
      </c>
      <c r="C169" s="402" t="n">
        <v>52100</v>
      </c>
      <c r="D169" s="402" t="n">
        <v>52100</v>
      </c>
      <c r="E169" s="402" t="n">
        <v>52300</v>
      </c>
      <c r="F169" s="403" t="n">
        <v>19.29</v>
      </c>
      <c r="G169" s="403" t="n">
        <v>6.15</v>
      </c>
    </row>
    <row r="170">
      <c r="A170" s="116" t="n">
        <v>169</v>
      </c>
      <c r="B170" s="116" t="inlineStr">
        <is>
          <t>대웅제약</t>
        </is>
      </c>
      <c r="C170" s="402" t="n">
        <v>134500</v>
      </c>
      <c r="D170" s="402" t="n">
        <v>134500</v>
      </c>
      <c r="E170" s="402" t="n">
        <v>135000</v>
      </c>
      <c r="F170" s="403" t="n">
        <v>135.04</v>
      </c>
      <c r="G170" s="403" t="n">
        <v>2.38</v>
      </c>
    </row>
    <row r="171">
      <c r="A171" s="116" t="n">
        <v>170</v>
      </c>
      <c r="B171" s="116" t="inlineStr">
        <is>
          <t>KODEX 삼성그룹</t>
        </is>
      </c>
      <c r="C171" s="402" t="n">
        <v>9690</v>
      </c>
      <c r="D171" s="402" t="n">
        <v>9690</v>
      </c>
      <c r="E171" s="402" t="n">
        <v>9695</v>
      </c>
      <c r="F171" s="403" t="inlineStr">
        <is>
          <t>N/A</t>
        </is>
      </c>
      <c r="G171" s="403" t="inlineStr">
        <is>
          <t>N/A</t>
        </is>
      </c>
    </row>
    <row r="172">
      <c r="A172" s="116" t="n">
        <v>171</v>
      </c>
      <c r="B172" s="116" t="inlineStr">
        <is>
          <t>현대엘리베이</t>
        </is>
      </c>
      <c r="C172" s="402" t="n">
        <v>38050</v>
      </c>
      <c r="D172" s="402" t="n">
        <v>38050</v>
      </c>
      <c r="E172" s="402" t="n">
        <v>38100</v>
      </c>
      <c r="F172" s="403" t="n">
        <v>24.52</v>
      </c>
      <c r="G172" s="403" t="n">
        <v>9.779999999999999</v>
      </c>
    </row>
    <row r="173">
      <c r="A173" s="116" t="n">
        <v>172</v>
      </c>
      <c r="B173" s="116" t="inlineStr">
        <is>
          <t>한전KPS</t>
        </is>
      </c>
      <c r="C173" s="402" t="n">
        <v>34250</v>
      </c>
      <c r="D173" s="402" t="n">
        <v>34200</v>
      </c>
      <c r="E173" s="402" t="n">
        <v>34250</v>
      </c>
      <c r="F173" s="403" t="n">
        <v>12.76</v>
      </c>
      <c r="G173" s="403" t="n">
        <v>8.23</v>
      </c>
    </row>
    <row r="174">
      <c r="A174" s="116" t="n">
        <v>173</v>
      </c>
      <c r="B174" s="116" t="inlineStr">
        <is>
          <t>아이에스동서</t>
        </is>
      </c>
      <c r="C174" s="402" t="n">
        <v>49100</v>
      </c>
      <c r="D174" s="402" t="n">
        <v>49100</v>
      </c>
      <c r="E174" s="402" t="n">
        <v>49150</v>
      </c>
      <c r="F174" s="403" t="n">
        <v>28.12</v>
      </c>
      <c r="G174" s="403" t="n">
        <v>10.92</v>
      </c>
    </row>
    <row r="175">
      <c r="A175" s="116" t="n">
        <v>174</v>
      </c>
      <c r="B175" s="116" t="inlineStr">
        <is>
          <t>동국제강</t>
        </is>
      </c>
      <c r="C175" s="402" t="n">
        <v>15850</v>
      </c>
      <c r="D175" s="402" t="n">
        <v>15850</v>
      </c>
      <c r="E175" s="402" t="n">
        <v>15900</v>
      </c>
      <c r="F175" s="403" t="n">
        <v>3.35</v>
      </c>
      <c r="G175" s="403" t="n">
        <v>3.35</v>
      </c>
    </row>
    <row r="176">
      <c r="A176" s="116" t="n">
        <v>175</v>
      </c>
      <c r="B176" s="116" t="inlineStr">
        <is>
          <t>대한전선</t>
        </is>
      </c>
      <c r="C176" s="402" t="n">
        <v>1760</v>
      </c>
      <c r="D176" s="402" t="n">
        <v>1760</v>
      </c>
      <c r="E176" s="402" t="n">
        <v>1765</v>
      </c>
      <c r="F176" s="403" t="n">
        <v>45.13</v>
      </c>
      <c r="G176" s="403" t="n">
        <v>0.92</v>
      </c>
    </row>
    <row r="177">
      <c r="A177" s="116" t="n">
        <v>176</v>
      </c>
      <c r="B177" s="116" t="inlineStr">
        <is>
          <t>PI첨단소재</t>
        </is>
      </c>
      <c r="C177" s="402" t="n">
        <v>51300</v>
      </c>
      <c r="D177" s="402" t="n">
        <v>51300</v>
      </c>
      <c r="E177" s="402" t="n">
        <v>51400</v>
      </c>
      <c r="F177" s="403" t="n">
        <v>25.75</v>
      </c>
      <c r="G177" s="403" t="n">
        <v>15.62</v>
      </c>
    </row>
    <row r="178">
      <c r="A178" s="116" t="n">
        <v>177</v>
      </c>
      <c r="B178" s="116" t="inlineStr">
        <is>
          <t>케이카</t>
        </is>
      </c>
      <c r="C178" s="402" t="n">
        <v>30950</v>
      </c>
      <c r="D178" s="402" t="n">
        <v>30950</v>
      </c>
      <c r="E178" s="402" t="n">
        <v>31000</v>
      </c>
      <c r="F178" s="403" t="n">
        <v>51.41</v>
      </c>
      <c r="G178" s="403" t="n">
        <v>15.11</v>
      </c>
    </row>
    <row r="179">
      <c r="A179" s="116" t="n">
        <v>178</v>
      </c>
      <c r="B179" s="116" t="inlineStr">
        <is>
          <t>KODEX 종합채권(AA-이상)액티브</t>
        </is>
      </c>
      <c r="C179" s="402" t="n">
        <v>106990</v>
      </c>
      <c r="D179" s="402" t="n">
        <v>106990</v>
      </c>
      <c r="E179" s="402" t="n">
        <v>107005</v>
      </c>
      <c r="F179" s="403" t="inlineStr">
        <is>
          <t>N/A</t>
        </is>
      </c>
      <c r="G179" s="403" t="inlineStr">
        <is>
          <t>N/A</t>
        </is>
      </c>
    </row>
    <row r="180">
      <c r="A180" s="116" t="n">
        <v>179</v>
      </c>
      <c r="B180" s="116" t="inlineStr">
        <is>
          <t>명신산업</t>
        </is>
      </c>
      <c r="C180" s="402" t="n">
        <v>27200</v>
      </c>
      <c r="D180" s="402" t="n">
        <v>27200</v>
      </c>
      <c r="E180" s="402" t="n">
        <v>27250</v>
      </c>
      <c r="F180" s="403" t="n">
        <v>-11.8</v>
      </c>
      <c r="G180" s="403" t="n">
        <v>-67.39</v>
      </c>
    </row>
    <row r="181">
      <c r="A181" s="116" t="n">
        <v>180</v>
      </c>
      <c r="B181" s="116" t="inlineStr">
        <is>
          <t>LIG넥스원</t>
        </is>
      </c>
      <c r="C181" s="402" t="n">
        <v>63700</v>
      </c>
      <c r="D181" s="402" t="n">
        <v>63700</v>
      </c>
      <c r="E181" s="402" t="n">
        <v>63800</v>
      </c>
      <c r="F181" s="403" t="n">
        <v>14.85</v>
      </c>
      <c r="G181" s="403" t="n">
        <v>8.859999999999999</v>
      </c>
    </row>
    <row r="182">
      <c r="A182" s="116" t="n">
        <v>181</v>
      </c>
      <c r="B182" s="116" t="inlineStr">
        <is>
          <t>한일시멘트</t>
        </is>
      </c>
      <c r="C182" s="402" t="n">
        <v>20050</v>
      </c>
      <c r="D182" s="402" t="n">
        <v>20050</v>
      </c>
      <c r="E182" s="402" t="n">
        <v>20100</v>
      </c>
      <c r="F182" s="403" t="n">
        <v>13.21</v>
      </c>
      <c r="G182" s="403" t="inlineStr">
        <is>
          <t>N/A</t>
        </is>
      </c>
    </row>
    <row r="183">
      <c r="A183" s="116" t="n">
        <v>182</v>
      </c>
      <c r="B183" s="116" t="inlineStr">
        <is>
          <t>TIGER 단기통안채</t>
        </is>
      </c>
      <c r="C183" s="402" t="n">
        <v>100520</v>
      </c>
      <c r="D183" s="402" t="n">
        <v>100520</v>
      </c>
      <c r="E183" s="402" t="n">
        <v>100530</v>
      </c>
      <c r="F183" s="403" t="inlineStr">
        <is>
          <t>N/A</t>
        </is>
      </c>
      <c r="G183" s="403" t="inlineStr">
        <is>
          <t>N/A</t>
        </is>
      </c>
    </row>
    <row r="184">
      <c r="A184" s="116" t="n">
        <v>183</v>
      </c>
      <c r="B184" s="116" t="inlineStr">
        <is>
          <t>에스엘</t>
        </is>
      </c>
      <c r="C184" s="402" t="n">
        <v>28150</v>
      </c>
      <c r="D184" s="402" t="n">
        <v>28150</v>
      </c>
      <c r="E184" s="402" t="n">
        <v>28200</v>
      </c>
      <c r="F184" s="403" t="n">
        <v>9.33</v>
      </c>
      <c r="G184" s="403" t="n">
        <v>4.74</v>
      </c>
    </row>
    <row r="185">
      <c r="A185" s="116" t="n">
        <v>184</v>
      </c>
      <c r="B185" s="116" t="inlineStr">
        <is>
          <t>코스모신소재</t>
        </is>
      </c>
      <c r="C185" s="402" t="n">
        <v>44500</v>
      </c>
      <c r="D185" s="402" t="n">
        <v>44500</v>
      </c>
      <c r="E185" s="402" t="n">
        <v>44550</v>
      </c>
      <c r="F185" s="403" t="n">
        <v>57.05</v>
      </c>
      <c r="G185" s="403" t="n">
        <v>7.16</v>
      </c>
    </row>
    <row r="186">
      <c r="A186" s="116" t="n">
        <v>185</v>
      </c>
      <c r="B186" s="116" t="inlineStr">
        <is>
          <t>신풍제약</t>
        </is>
      </c>
      <c r="C186" s="402" t="n">
        <v>25250</v>
      </c>
      <c r="D186" s="402" t="n">
        <v>25250</v>
      </c>
      <c r="E186" s="402" t="n">
        <v>25300</v>
      </c>
      <c r="F186" s="403" t="n">
        <v>4208.33</v>
      </c>
      <c r="G186" s="403" t="n">
        <v>1.72</v>
      </c>
    </row>
    <row r="187">
      <c r="A187" s="116" t="n">
        <v>186</v>
      </c>
      <c r="B187" s="116" t="inlineStr">
        <is>
          <t>아시아나항공</t>
        </is>
      </c>
      <c r="C187" s="402" t="n">
        <v>17950</v>
      </c>
      <c r="D187" s="402" t="n">
        <v>17900</v>
      </c>
      <c r="E187" s="402" t="n">
        <v>17950</v>
      </c>
      <c r="F187" s="403" t="n">
        <v>-3.09</v>
      </c>
      <c r="G187" s="403" t="n">
        <v>-43.83</v>
      </c>
    </row>
    <row r="188">
      <c r="A188" s="116" t="n">
        <v>187</v>
      </c>
      <c r="B188" s="116" t="inlineStr">
        <is>
          <t>한국앤컴퍼니</t>
        </is>
      </c>
      <c r="C188" s="402" t="n">
        <v>13850</v>
      </c>
      <c r="D188" s="402" t="n">
        <v>13850</v>
      </c>
      <c r="E188" s="402" t="n">
        <v>13900</v>
      </c>
      <c r="F188" s="403" t="n">
        <v>5.32</v>
      </c>
      <c r="G188" s="403" t="n">
        <v>5.08</v>
      </c>
    </row>
    <row r="189">
      <c r="A189" s="116" t="n">
        <v>188</v>
      </c>
      <c r="B189" s="116" t="inlineStr">
        <is>
          <t>ESR켄달스퀘어리츠</t>
        </is>
      </c>
      <c r="C189" s="402" t="n">
        <v>6160</v>
      </c>
      <c r="D189" s="402" t="n">
        <v>6150</v>
      </c>
      <c r="E189" s="402" t="n">
        <v>6160</v>
      </c>
      <c r="F189" s="403" t="n">
        <v>162.11</v>
      </c>
      <c r="G189" s="403" t="n">
        <v>1.14</v>
      </c>
    </row>
    <row r="190">
      <c r="A190" s="116" t="n">
        <v>189</v>
      </c>
      <c r="B190" s="116" t="inlineStr">
        <is>
          <t>티와이홀딩스</t>
        </is>
      </c>
      <c r="C190" s="402" t="n">
        <v>25650</v>
      </c>
      <c r="D190" s="402" t="n">
        <v>25650</v>
      </c>
      <c r="E190" s="402" t="n">
        <v>25700</v>
      </c>
      <c r="F190" s="403" t="n">
        <v>2.21</v>
      </c>
      <c r="G190" s="403" t="inlineStr">
        <is>
          <t>N/A</t>
        </is>
      </c>
    </row>
    <row r="191">
      <c r="A191" s="116" t="n">
        <v>190</v>
      </c>
      <c r="B191" s="116" t="inlineStr">
        <is>
          <t>롯데렌탈</t>
        </is>
      </c>
      <c r="C191" s="402" t="n">
        <v>35650</v>
      </c>
      <c r="D191" s="402" t="n">
        <v>35650</v>
      </c>
      <c r="E191" s="402" t="n">
        <v>35700</v>
      </c>
      <c r="F191" s="403" t="n">
        <v>12.36</v>
      </c>
      <c r="G191" s="403" t="n">
        <v>6.73</v>
      </c>
    </row>
    <row r="192">
      <c r="A192" s="116" t="n">
        <v>191</v>
      </c>
      <c r="B192" s="116" t="inlineStr">
        <is>
          <t>롯데리츠</t>
        </is>
      </c>
      <c r="C192" s="402" t="n">
        <v>5340</v>
      </c>
      <c r="D192" s="402" t="n">
        <v>5330</v>
      </c>
      <c r="E192" s="402" t="n">
        <v>5340</v>
      </c>
      <c r="F192" s="403" t="n">
        <v>33.38</v>
      </c>
      <c r="G192" s="403" t="n">
        <v>1.68</v>
      </c>
    </row>
    <row r="193">
      <c r="A193" s="116" t="n">
        <v>192</v>
      </c>
      <c r="B193" s="116" t="inlineStr">
        <is>
          <t>TIGER 미국S&amp;P500</t>
        </is>
      </c>
      <c r="C193" s="402" t="n">
        <v>13430</v>
      </c>
      <c r="D193" s="402" t="n">
        <v>13425</v>
      </c>
      <c r="E193" s="402" t="n">
        <v>13430</v>
      </c>
      <c r="F193" s="403" t="inlineStr">
        <is>
          <t>N/A</t>
        </is>
      </c>
      <c r="G193" s="403" t="inlineStr">
        <is>
          <t>N/A</t>
        </is>
      </c>
    </row>
    <row r="194">
      <c r="A194" s="116" t="n">
        <v>193</v>
      </c>
      <c r="B194" s="116" t="inlineStr">
        <is>
          <t>KODEX 2차전지산업</t>
        </is>
      </c>
      <c r="C194" s="402" t="n">
        <v>21790</v>
      </c>
      <c r="D194" s="402" t="n">
        <v>21785</v>
      </c>
      <c r="E194" s="402" t="n">
        <v>21790</v>
      </c>
      <c r="F194" s="403" t="inlineStr">
        <is>
          <t>N/A</t>
        </is>
      </c>
      <c r="G194" s="403" t="inlineStr">
        <is>
          <t>N/A</t>
        </is>
      </c>
    </row>
    <row r="195">
      <c r="A195" s="116" t="n">
        <v>194</v>
      </c>
      <c r="B195" s="116" t="inlineStr">
        <is>
          <t>롯데칠성</t>
        </is>
      </c>
      <c r="C195" s="402" t="n">
        <v>137000</v>
      </c>
      <c r="D195" s="402" t="n">
        <v>136500</v>
      </c>
      <c r="E195" s="402" t="n">
        <v>137000</v>
      </c>
      <c r="F195" s="403" t="n">
        <v>16.19</v>
      </c>
      <c r="G195" s="403" t="n">
        <v>-1</v>
      </c>
    </row>
    <row r="196">
      <c r="A196" s="116" t="n">
        <v>195</v>
      </c>
      <c r="B196" s="116" t="inlineStr">
        <is>
          <t>DL</t>
        </is>
      </c>
      <c r="C196" s="402" t="n">
        <v>60400</v>
      </c>
      <c r="D196" s="402" t="n">
        <v>60300</v>
      </c>
      <c r="E196" s="402" t="n">
        <v>60400</v>
      </c>
      <c r="F196" s="403" t="n">
        <v>1.92</v>
      </c>
      <c r="G196" s="403" t="n">
        <v>11.84</v>
      </c>
    </row>
    <row r="197">
      <c r="A197" s="116" t="n">
        <v>196</v>
      </c>
      <c r="B197" s="116" t="inlineStr">
        <is>
          <t>현대두산인프라코어</t>
        </is>
      </c>
      <c r="C197" s="402" t="n">
        <v>6340</v>
      </c>
      <c r="D197" s="402" t="n">
        <v>6340</v>
      </c>
      <c r="E197" s="402" t="n">
        <v>6350</v>
      </c>
      <c r="F197" s="403" t="n">
        <v>5.42</v>
      </c>
      <c r="G197" s="403" t="n">
        <v>6.47</v>
      </c>
    </row>
    <row r="198">
      <c r="A198" s="116" t="n">
        <v>197</v>
      </c>
      <c r="B198" s="116" t="inlineStr">
        <is>
          <t>영풍</t>
        </is>
      </c>
      <c r="C198" s="402" t="n">
        <v>677000</v>
      </c>
      <c r="D198" s="402" t="n">
        <v>676000</v>
      </c>
      <c r="E198" s="402" t="n">
        <v>677000</v>
      </c>
      <c r="F198" s="403" t="n">
        <v>10.52</v>
      </c>
      <c r="G198" s="403" t="n">
        <v>4.03</v>
      </c>
    </row>
    <row r="199">
      <c r="A199" s="116" t="n">
        <v>198</v>
      </c>
      <c r="B199" s="116" t="inlineStr">
        <is>
          <t>TIGER 미국테크TOP10 INDXX</t>
        </is>
      </c>
      <c r="C199" s="402" t="n">
        <v>11880</v>
      </c>
      <c r="D199" s="402" t="n">
        <v>11875</v>
      </c>
      <c r="E199" s="402" t="n">
        <v>11880</v>
      </c>
      <c r="F199" s="403" t="inlineStr">
        <is>
          <t>N/A</t>
        </is>
      </c>
      <c r="G199" s="403" t="inlineStr">
        <is>
          <t>N/A</t>
        </is>
      </c>
    </row>
    <row r="200">
      <c r="A200" s="116" t="n">
        <v>199</v>
      </c>
      <c r="B200" s="116" t="inlineStr">
        <is>
          <t>금호타이어</t>
        </is>
      </c>
      <c r="C200" s="402" t="n">
        <v>4215</v>
      </c>
      <c r="D200" s="402" t="n">
        <v>4215</v>
      </c>
      <c r="E200" s="402" t="n">
        <v>4225</v>
      </c>
      <c r="F200" s="403" t="n">
        <v>-16.86</v>
      </c>
      <c r="G200" s="403" t="n">
        <v>-6.74</v>
      </c>
    </row>
    <row r="201">
      <c r="A201" s="116" t="n">
        <v>200</v>
      </c>
      <c r="B201" s="116" t="inlineStr">
        <is>
          <t>TIGER 2차전지테마</t>
        </is>
      </c>
      <c r="C201" s="402" t="n">
        <v>21925</v>
      </c>
      <c r="D201" s="402" t="n">
        <v>21920</v>
      </c>
      <c r="E201" s="402" t="n">
        <v>21925</v>
      </c>
      <c r="F201" s="403" t="inlineStr">
        <is>
          <t>N/A</t>
        </is>
      </c>
      <c r="G201" s="403" t="inlineStr">
        <is>
          <t>N/A</t>
        </is>
      </c>
    </row>
    <row r="202">
      <c r="A202" s="116" t="n">
        <v>201</v>
      </c>
      <c r="B202" s="116" t="inlineStr">
        <is>
          <t>태광산업</t>
        </is>
      </c>
      <c r="C202" s="402" t="n">
        <v>1081000</v>
      </c>
      <c r="D202" s="402" t="n">
        <v>1081000</v>
      </c>
      <c r="E202" s="402" t="n">
        <v>1088000</v>
      </c>
      <c r="F202" s="403" t="n">
        <v>4.74</v>
      </c>
      <c r="G202" s="403" t="n">
        <v>3.26</v>
      </c>
    </row>
    <row r="203">
      <c r="A203" s="116" t="n">
        <v>202</v>
      </c>
      <c r="B203" s="116" t="inlineStr">
        <is>
          <t>코리안리</t>
        </is>
      </c>
      <c r="C203" s="402" t="n">
        <v>9880</v>
      </c>
      <c r="D203" s="402" t="n">
        <v>9870</v>
      </c>
      <c r="E203" s="402" t="n">
        <v>9880</v>
      </c>
      <c r="F203" s="403" t="n">
        <v>7.57</v>
      </c>
      <c r="G203" s="403" t="n">
        <v>5.78</v>
      </c>
    </row>
    <row r="204">
      <c r="A204" s="116" t="n">
        <v>203</v>
      </c>
      <c r="B204" s="116" t="inlineStr">
        <is>
          <t>LG생활건강우</t>
        </is>
      </c>
      <c r="C204" s="402" t="n">
        <v>564000</v>
      </c>
      <c r="D204" s="402" t="n">
        <v>562000</v>
      </c>
      <c r="E204" s="402" t="n">
        <v>564000</v>
      </c>
      <c r="F204" s="403" t="n">
        <v>11.74</v>
      </c>
      <c r="G204" s="403" t="inlineStr">
        <is>
          <t>N/A</t>
        </is>
      </c>
    </row>
    <row r="205">
      <c r="A205" s="116" t="n">
        <v>204</v>
      </c>
      <c r="B205" s="116" t="inlineStr">
        <is>
          <t>제이콘텐트리</t>
        </is>
      </c>
      <c r="C205" s="402" t="n">
        <v>64600</v>
      </c>
      <c r="D205" s="402" t="n">
        <v>64600</v>
      </c>
      <c r="E205" s="402" t="n">
        <v>64700</v>
      </c>
      <c r="F205" s="403" t="n">
        <v>-7.16</v>
      </c>
      <c r="G205" s="403" t="n">
        <v>-52.61</v>
      </c>
    </row>
    <row r="206">
      <c r="A206" s="116" t="n">
        <v>205</v>
      </c>
      <c r="B206" s="116" t="inlineStr">
        <is>
          <t>SK네트웍스</t>
        </is>
      </c>
      <c r="C206" s="402" t="n">
        <v>4755</v>
      </c>
      <c r="D206" s="402" t="n">
        <v>4750</v>
      </c>
      <c r="E206" s="402" t="n">
        <v>4755</v>
      </c>
      <c r="F206" s="403" t="n">
        <v>25.16</v>
      </c>
      <c r="G206" s="403" t="n">
        <v>1.63</v>
      </c>
    </row>
    <row r="207">
      <c r="A207" s="116" t="n">
        <v>206</v>
      </c>
      <c r="B207" s="116" t="inlineStr">
        <is>
          <t>솔루엠</t>
        </is>
      </c>
      <c r="C207" s="402" t="n">
        <v>23500</v>
      </c>
      <c r="D207" s="402" t="n">
        <v>23500</v>
      </c>
      <c r="E207" s="402" t="n">
        <v>23600</v>
      </c>
      <c r="F207" s="403" t="n">
        <v>43.76</v>
      </c>
      <c r="G207" s="403" t="n">
        <v>43.26</v>
      </c>
    </row>
    <row r="208">
      <c r="A208" s="116" t="n">
        <v>207</v>
      </c>
      <c r="B208" s="116" t="inlineStr">
        <is>
          <t>한화투자증권</t>
        </is>
      </c>
      <c r="C208" s="402" t="n">
        <v>5420</v>
      </c>
      <c r="D208" s="402" t="n">
        <v>5410</v>
      </c>
      <c r="E208" s="402" t="n">
        <v>5420</v>
      </c>
      <c r="F208" s="403" t="n">
        <v>9.109999999999999</v>
      </c>
      <c r="G208" s="403" t="n">
        <v>5.58</v>
      </c>
    </row>
    <row r="209">
      <c r="A209" s="116" t="n">
        <v>208</v>
      </c>
      <c r="B209" s="116" t="inlineStr">
        <is>
          <t>롯데관광개발</t>
        </is>
      </c>
      <c r="C209" s="402" t="n">
        <v>16750</v>
      </c>
      <c r="D209" s="402" t="n">
        <v>16700</v>
      </c>
      <c r="E209" s="402" t="n">
        <v>16750</v>
      </c>
      <c r="F209" s="403" t="n">
        <v>-5.86</v>
      </c>
      <c r="G209" s="403" t="n">
        <v>-30.43</v>
      </c>
    </row>
    <row r="210">
      <c r="A210" s="116" t="n">
        <v>209</v>
      </c>
      <c r="B210" s="116" t="inlineStr">
        <is>
          <t>F&amp;F홀딩스</t>
        </is>
      </c>
      <c r="C210" s="402" t="n">
        <v>29650</v>
      </c>
      <c r="D210" s="402" t="n">
        <v>29550</v>
      </c>
      <c r="E210" s="402" t="n">
        <v>29650</v>
      </c>
      <c r="F210" s="403" t="n">
        <v>0.24</v>
      </c>
      <c r="G210" s="403" t="n">
        <v>16.59</v>
      </c>
    </row>
    <row r="211">
      <c r="A211" s="116" t="n">
        <v>210</v>
      </c>
      <c r="B211" s="116" t="inlineStr">
        <is>
          <t>KODEX 단기채권PLUS</t>
        </is>
      </c>
      <c r="C211" s="402" t="n">
        <v>103485</v>
      </c>
      <c r="D211" s="402" t="n">
        <v>103480</v>
      </c>
      <c r="E211" s="402" t="n">
        <v>103485</v>
      </c>
      <c r="F211" s="403" t="inlineStr">
        <is>
          <t>N/A</t>
        </is>
      </c>
      <c r="G211" s="403" t="inlineStr">
        <is>
          <t>N/A</t>
        </is>
      </c>
    </row>
    <row r="212">
      <c r="A212" s="116" t="n">
        <v>211</v>
      </c>
      <c r="B212" s="116" t="inlineStr">
        <is>
          <t>녹십자홀딩스</t>
        </is>
      </c>
      <c r="C212" s="402" t="n">
        <v>24000</v>
      </c>
      <c r="D212" s="402" t="n">
        <v>24000</v>
      </c>
      <c r="E212" s="402" t="n">
        <v>24050</v>
      </c>
      <c r="F212" s="403" t="n">
        <v>7.56</v>
      </c>
      <c r="G212" s="403" t="n">
        <v>19.74</v>
      </c>
    </row>
    <row r="213">
      <c r="A213" s="116" t="n">
        <v>212</v>
      </c>
      <c r="B213" s="116" t="inlineStr">
        <is>
          <t>대한유화</t>
        </is>
      </c>
      <c r="C213" s="402" t="n">
        <v>173000</v>
      </c>
      <c r="D213" s="402" t="n">
        <v>173000</v>
      </c>
      <c r="E213" s="402" t="n">
        <v>173500</v>
      </c>
      <c r="F213" s="403" t="n">
        <v>5.38</v>
      </c>
      <c r="G213" s="403" t="n">
        <v>6.93</v>
      </c>
    </row>
    <row r="214">
      <c r="A214" s="116" t="n">
        <v>213</v>
      </c>
      <c r="B214" s="116" t="inlineStr">
        <is>
          <t>TIGER TOP10</t>
        </is>
      </c>
      <c r="C214" s="402" t="n">
        <v>12840</v>
      </c>
      <c r="D214" s="402" t="n">
        <v>12835</v>
      </c>
      <c r="E214" s="402" t="n">
        <v>12840</v>
      </c>
      <c r="F214" s="403" t="inlineStr">
        <is>
          <t>N/A</t>
        </is>
      </c>
      <c r="G214" s="403" t="inlineStr">
        <is>
          <t>N/A</t>
        </is>
      </c>
    </row>
    <row r="215">
      <c r="A215" s="116" t="n">
        <v>214</v>
      </c>
      <c r="B215" s="116" t="inlineStr">
        <is>
          <t>지누스</t>
        </is>
      </c>
      <c r="C215" s="402" t="n">
        <v>71000</v>
      </c>
      <c r="D215" s="402" t="n">
        <v>70900</v>
      </c>
      <c r="E215" s="402" t="n">
        <v>71000</v>
      </c>
      <c r="F215" s="403" t="n">
        <v>31.28</v>
      </c>
      <c r="G215" s="403" t="n">
        <v>11.61</v>
      </c>
    </row>
    <row r="216">
      <c r="A216" s="116" t="n">
        <v>215</v>
      </c>
      <c r="B216" s="116" t="inlineStr">
        <is>
          <t>KODEX 인버스</t>
        </is>
      </c>
      <c r="C216" s="402" t="n">
        <v>4190</v>
      </c>
      <c r="D216" s="402" t="n">
        <v>4190</v>
      </c>
      <c r="E216" s="402" t="n">
        <v>4195</v>
      </c>
      <c r="F216" s="403" t="inlineStr">
        <is>
          <t>N/A</t>
        </is>
      </c>
      <c r="G216" s="403" t="inlineStr">
        <is>
          <t>N/A</t>
        </is>
      </c>
    </row>
    <row r="217">
      <c r="A217" s="116" t="n">
        <v>216</v>
      </c>
      <c r="B217" s="116" t="inlineStr">
        <is>
          <t>진원생명과학</t>
        </is>
      </c>
      <c r="C217" s="402" t="n">
        <v>14150</v>
      </c>
      <c r="D217" s="402" t="n">
        <v>14100</v>
      </c>
      <c r="E217" s="402" t="n">
        <v>14150</v>
      </c>
      <c r="F217" s="403" t="n">
        <v>-42.75</v>
      </c>
      <c r="G217" s="403" t="n">
        <v>-30.43</v>
      </c>
    </row>
    <row r="218">
      <c r="A218" s="116" t="n">
        <v>217</v>
      </c>
      <c r="B218" s="116" t="inlineStr">
        <is>
          <t>종근당</t>
        </is>
      </c>
      <c r="C218" s="402" t="n">
        <v>96100</v>
      </c>
      <c r="D218" s="402" t="n">
        <v>96100</v>
      </c>
      <c r="E218" s="402" t="n">
        <v>96200</v>
      </c>
      <c r="F218" s="403" t="n">
        <v>22.02</v>
      </c>
      <c r="G218" s="403" t="n">
        <v>17.88</v>
      </c>
    </row>
    <row r="219">
      <c r="A219" s="116" t="n">
        <v>218</v>
      </c>
      <c r="B219" s="116" t="inlineStr">
        <is>
          <t>LG전자우</t>
        </is>
      </c>
      <c r="C219" s="402" t="n">
        <v>62900</v>
      </c>
      <c r="D219" s="402" t="n">
        <v>62800</v>
      </c>
      <c r="E219" s="402" t="n">
        <v>62900</v>
      </c>
      <c r="F219" s="403" t="n">
        <v>9.08</v>
      </c>
      <c r="G219" s="403" t="inlineStr">
        <is>
          <t>N/A</t>
        </is>
      </c>
    </row>
    <row r="220">
      <c r="A220" s="116" t="n">
        <v>219</v>
      </c>
      <c r="B220" s="116" t="inlineStr">
        <is>
          <t>SK가스</t>
        </is>
      </c>
      <c r="C220" s="402" t="n">
        <v>117000</v>
      </c>
      <c r="D220" s="402" t="n">
        <v>117000</v>
      </c>
      <c r="E220" s="402" t="n">
        <v>117500</v>
      </c>
      <c r="F220" s="403" t="n">
        <v>4.35</v>
      </c>
      <c r="G220" s="403" t="n">
        <v>14.91</v>
      </c>
    </row>
    <row r="221">
      <c r="A221" s="116" t="n">
        <v>220</v>
      </c>
      <c r="B221" s="116" t="inlineStr">
        <is>
          <t>대덕전자</t>
        </is>
      </c>
      <c r="C221" s="402" t="n">
        <v>21800</v>
      </c>
      <c r="D221" s="402" t="n">
        <v>21800</v>
      </c>
      <c r="E221" s="402" t="n">
        <v>21850</v>
      </c>
      <c r="F221" s="403" t="n">
        <v>34.77</v>
      </c>
      <c r="G221" s="403" t="inlineStr">
        <is>
          <t>N/A</t>
        </is>
      </c>
    </row>
    <row r="222">
      <c r="A222" s="116" t="n">
        <v>221</v>
      </c>
      <c r="B222" s="116" t="inlineStr">
        <is>
          <t>KBSTAR 200</t>
        </is>
      </c>
      <c r="C222" s="402" t="n">
        <v>38195</v>
      </c>
      <c r="D222" s="402" t="n">
        <v>38175</v>
      </c>
      <c r="E222" s="402" t="n">
        <v>38195</v>
      </c>
      <c r="F222" s="403" t="inlineStr">
        <is>
          <t>N/A</t>
        </is>
      </c>
      <c r="G222" s="403" t="inlineStr">
        <is>
          <t>N/A</t>
        </is>
      </c>
    </row>
    <row r="223">
      <c r="A223" s="116" t="n">
        <v>222</v>
      </c>
      <c r="B223" s="116" t="inlineStr">
        <is>
          <t>미원에스씨</t>
        </is>
      </c>
      <c r="C223" s="402" t="n">
        <v>205500</v>
      </c>
      <c r="D223" s="402" t="n">
        <v>205000</v>
      </c>
      <c r="E223" s="402" t="n">
        <v>206000</v>
      </c>
      <c r="F223" s="403" t="n">
        <v>15.34</v>
      </c>
      <c r="G223" s="403" t="n">
        <v>13.58</v>
      </c>
    </row>
    <row r="224">
      <c r="A224" s="116" t="n">
        <v>223</v>
      </c>
      <c r="B224" s="116" t="inlineStr">
        <is>
          <t>KG동부제철</t>
        </is>
      </c>
      <c r="C224" s="402" t="n">
        <v>10450</v>
      </c>
      <c r="D224" s="402" t="n">
        <v>10450</v>
      </c>
      <c r="E224" s="402" t="n">
        <v>10500</v>
      </c>
      <c r="F224" s="403" t="n">
        <v>6.08</v>
      </c>
      <c r="G224" s="403" t="n">
        <v>7.18</v>
      </c>
    </row>
    <row r="225">
      <c r="A225" s="116" t="n">
        <v>224</v>
      </c>
      <c r="B225" s="116" t="inlineStr">
        <is>
          <t>프레스티지바이오파마</t>
        </is>
      </c>
      <c r="C225" s="402" t="n">
        <v>17350</v>
      </c>
      <c r="D225" s="402" t="n">
        <v>17300</v>
      </c>
      <c r="E225" s="402" t="n">
        <v>17350</v>
      </c>
      <c r="F225" s="403" t="n">
        <v>-122.18</v>
      </c>
      <c r="G225" s="403" t="n">
        <v>-1.78</v>
      </c>
    </row>
    <row r="226">
      <c r="A226" s="116" t="n">
        <v>225</v>
      </c>
      <c r="B226" s="116" t="inlineStr">
        <is>
          <t>이노션</t>
        </is>
      </c>
      <c r="C226" s="402" t="n">
        <v>50900</v>
      </c>
      <c r="D226" s="402" t="n">
        <v>50900</v>
      </c>
      <c r="E226" s="402" t="n">
        <v>51100</v>
      </c>
      <c r="F226" s="403" t="n">
        <v>13.68</v>
      </c>
      <c r="G226" s="403" t="n">
        <v>8.279999999999999</v>
      </c>
    </row>
    <row r="227">
      <c r="A227" s="116" t="n">
        <v>226</v>
      </c>
      <c r="B227" s="116" t="inlineStr">
        <is>
          <t>하나투어</t>
        </is>
      </c>
      <c r="C227" s="402" t="n">
        <v>72800</v>
      </c>
      <c r="D227" s="402" t="n">
        <v>72800</v>
      </c>
      <c r="E227" s="402" t="n">
        <v>72900</v>
      </c>
      <c r="F227" s="403" t="n">
        <v>-10.84</v>
      </c>
      <c r="G227" s="403" t="n">
        <v>-108.93</v>
      </c>
    </row>
    <row r="228">
      <c r="A228" s="116" t="n">
        <v>227</v>
      </c>
      <c r="B228" s="116" t="inlineStr">
        <is>
          <t>TIGER 미국필라델피아반도체나스닥</t>
        </is>
      </c>
      <c r="C228" s="402" t="n">
        <v>11185</v>
      </c>
      <c r="D228" s="402" t="n">
        <v>11180</v>
      </c>
      <c r="E228" s="402" t="n">
        <v>11185</v>
      </c>
      <c r="F228" s="403" t="inlineStr">
        <is>
          <t>N/A</t>
        </is>
      </c>
      <c r="G228" s="403" t="inlineStr">
        <is>
          <t>N/A</t>
        </is>
      </c>
    </row>
    <row r="229">
      <c r="A229" s="116" t="n">
        <v>228</v>
      </c>
      <c r="B229" s="116" t="inlineStr">
        <is>
          <t>LX인터내셔널</t>
        </is>
      </c>
      <c r="C229" s="402" t="n">
        <v>25650</v>
      </c>
      <c r="D229" s="402" t="n">
        <v>25600</v>
      </c>
      <c r="E229" s="402" t="n">
        <v>25650</v>
      </c>
      <c r="F229" s="403" t="n">
        <v>3.7</v>
      </c>
      <c r="G229" s="403" t="n">
        <v>23.72</v>
      </c>
    </row>
    <row r="230">
      <c r="A230" s="116" t="n">
        <v>229</v>
      </c>
      <c r="B230" s="116" t="inlineStr">
        <is>
          <t>한올바이오파마</t>
        </is>
      </c>
      <c r="C230" s="402" t="n">
        <v>18850</v>
      </c>
      <c r="D230" s="402" t="n">
        <v>18850</v>
      </c>
      <c r="E230" s="402" t="n">
        <v>18900</v>
      </c>
      <c r="F230" s="403" t="n">
        <v>61</v>
      </c>
      <c r="G230" s="403" t="n">
        <v>12.29</v>
      </c>
    </row>
    <row r="231">
      <c r="A231" s="116" t="n">
        <v>230</v>
      </c>
      <c r="B231" s="116" t="inlineStr">
        <is>
          <t>KODEX 200TR</t>
        </is>
      </c>
      <c r="C231" s="402" t="n">
        <v>12480</v>
      </c>
      <c r="D231" s="402" t="n">
        <v>12475</v>
      </c>
      <c r="E231" s="402" t="n">
        <v>12480</v>
      </c>
      <c r="F231" s="403" t="inlineStr">
        <is>
          <t>N/A</t>
        </is>
      </c>
      <c r="G231" s="403" t="inlineStr">
        <is>
          <t>N/A</t>
        </is>
      </c>
    </row>
    <row r="232">
      <c r="A232" s="116" t="n">
        <v>231</v>
      </c>
      <c r="B232" s="116" t="inlineStr">
        <is>
          <t>효성화학</t>
        </is>
      </c>
      <c r="C232" s="402" t="n">
        <v>308500</v>
      </c>
      <c r="D232" s="402" t="n">
        <v>308500</v>
      </c>
      <c r="E232" s="402" t="n">
        <v>309500</v>
      </c>
      <c r="F232" s="403" t="n">
        <v>10.18</v>
      </c>
      <c r="G232" s="403" t="n">
        <v>-2.71</v>
      </c>
    </row>
    <row r="233">
      <c r="A233" s="116" t="n">
        <v>232</v>
      </c>
      <c r="B233" s="116" t="inlineStr">
        <is>
          <t>KCC글라스</t>
        </is>
      </c>
      <c r="C233" s="402" t="n">
        <v>61600</v>
      </c>
      <c r="D233" s="402" t="n">
        <v>61600</v>
      </c>
      <c r="E233" s="402" t="n">
        <v>61700</v>
      </c>
      <c r="F233" s="403" t="n">
        <v>4.65</v>
      </c>
      <c r="G233" s="403" t="inlineStr">
        <is>
          <t>N/A</t>
        </is>
      </c>
    </row>
    <row r="234">
      <c r="A234" s="116" t="n">
        <v>233</v>
      </c>
      <c r="B234" s="116" t="inlineStr">
        <is>
          <t>CJ CGV</t>
        </is>
      </c>
      <c r="C234" s="402" t="n">
        <v>24000</v>
      </c>
      <c r="D234" s="402" t="n">
        <v>23950</v>
      </c>
      <c r="E234" s="402" t="n">
        <v>24000</v>
      </c>
      <c r="F234" s="403" t="n">
        <v>-1.48</v>
      </c>
      <c r="G234" s="403" t="n">
        <v>-314.44</v>
      </c>
    </row>
    <row r="235">
      <c r="A235" s="116" t="n">
        <v>234</v>
      </c>
      <c r="B235" s="116" t="inlineStr">
        <is>
          <t>한세실업</t>
        </is>
      </c>
      <c r="C235" s="402" t="n">
        <v>24400</v>
      </c>
      <c r="D235" s="402" t="n">
        <v>24350</v>
      </c>
      <c r="E235" s="402" t="n">
        <v>24400</v>
      </c>
      <c r="F235" s="403" t="n">
        <v>16.53</v>
      </c>
      <c r="G235" s="403" t="n">
        <v>10.97</v>
      </c>
    </row>
    <row r="236">
      <c r="A236" s="116" t="n">
        <v>235</v>
      </c>
      <c r="B236" s="116" t="inlineStr">
        <is>
          <t>더블유게임즈</t>
        </is>
      </c>
      <c r="C236" s="402" t="n">
        <v>52700</v>
      </c>
      <c r="D236" s="402" t="n">
        <v>52700</v>
      </c>
      <c r="E236" s="402" t="n">
        <v>52800</v>
      </c>
      <c r="F236" s="403" t="n">
        <v>7.61</v>
      </c>
      <c r="G236" s="403" t="n">
        <v>16.94</v>
      </c>
    </row>
    <row r="237">
      <c r="A237" s="116" t="n">
        <v>236</v>
      </c>
      <c r="B237" s="116" t="inlineStr">
        <is>
          <t>미원상사</t>
        </is>
      </c>
      <c r="C237" s="402" t="n">
        <v>193500</v>
      </c>
      <c r="D237" s="402" t="n">
        <v>193500</v>
      </c>
      <c r="E237" s="402" t="n">
        <v>194000</v>
      </c>
      <c r="F237" s="403" t="n">
        <v>15.15</v>
      </c>
      <c r="G237" s="403" t="n">
        <v>21.07</v>
      </c>
    </row>
    <row r="238">
      <c r="A238" s="116" t="n">
        <v>237</v>
      </c>
      <c r="B238" s="116" t="inlineStr">
        <is>
          <t>다우기술</t>
        </is>
      </c>
      <c r="C238" s="402" t="n">
        <v>21100</v>
      </c>
      <c r="D238" s="402" t="n">
        <v>21100</v>
      </c>
      <c r="E238" s="402" t="n">
        <v>21150</v>
      </c>
      <c r="F238" s="403" t="n">
        <v>2.71</v>
      </c>
      <c r="G238" s="403" t="n">
        <v>18.85</v>
      </c>
    </row>
    <row r="239">
      <c r="A239" s="116" t="n">
        <v>238</v>
      </c>
      <c r="B239" s="116" t="inlineStr">
        <is>
          <t>동양생명</t>
        </is>
      </c>
      <c r="C239" s="402" t="n">
        <v>5860</v>
      </c>
      <c r="D239" s="402" t="n">
        <v>5860</v>
      </c>
      <c r="E239" s="402" t="n">
        <v>5890</v>
      </c>
      <c r="F239" s="403" t="n">
        <v>3.5</v>
      </c>
      <c r="G239" s="403" t="n">
        <v>4.52</v>
      </c>
    </row>
    <row r="240">
      <c r="A240" s="116" t="n">
        <v>239</v>
      </c>
      <c r="B240" s="116" t="inlineStr">
        <is>
          <t>SK리츠</t>
        </is>
      </c>
      <c r="C240" s="402" t="n">
        <v>6090</v>
      </c>
      <c r="D240" s="402" t="n">
        <v>6090</v>
      </c>
      <c r="E240" s="402" t="n">
        <v>6100</v>
      </c>
      <c r="F240" s="403" t="n">
        <v>117.12</v>
      </c>
      <c r="G240" s="403" t="inlineStr">
        <is>
          <t>N/A</t>
        </is>
      </c>
    </row>
    <row r="241">
      <c r="A241" s="116" t="n">
        <v>240</v>
      </c>
      <c r="B241" s="116" t="inlineStr">
        <is>
          <t>HDC현대산업개발</t>
        </is>
      </c>
      <c r="C241" s="402" t="n">
        <v>14200</v>
      </c>
      <c r="D241" s="402" t="n">
        <v>14150</v>
      </c>
      <c r="E241" s="402" t="n">
        <v>14200</v>
      </c>
      <c r="F241" s="403" t="n">
        <v>3.09</v>
      </c>
      <c r="G241" s="403" t="n">
        <v>8.85</v>
      </c>
    </row>
    <row r="242">
      <c r="A242" s="116" t="n">
        <v>241</v>
      </c>
      <c r="B242" s="116" t="inlineStr">
        <is>
          <t>엠씨넥스</t>
        </is>
      </c>
      <c r="C242" s="402" t="n">
        <v>52000</v>
      </c>
      <c r="D242" s="402" t="n">
        <v>52000</v>
      </c>
      <c r="E242" s="402" t="n">
        <v>52100</v>
      </c>
      <c r="F242" s="403" t="n">
        <v>49.29</v>
      </c>
      <c r="G242" s="403" t="n">
        <v>16.1</v>
      </c>
    </row>
    <row r="243">
      <c r="A243" s="116" t="n">
        <v>242</v>
      </c>
      <c r="B243" s="116" t="inlineStr">
        <is>
          <t>휴켐스</t>
        </is>
      </c>
      <c r="C243" s="402" t="n">
        <v>22750</v>
      </c>
      <c r="D243" s="402" t="n">
        <v>22750</v>
      </c>
      <c r="E243" s="402" t="n">
        <v>22800</v>
      </c>
      <c r="F243" s="403" t="n">
        <v>14.19</v>
      </c>
      <c r="G243" s="403" t="n">
        <v>7.51</v>
      </c>
    </row>
    <row r="244">
      <c r="A244" s="116" t="n">
        <v>243</v>
      </c>
      <c r="B244" s="116" t="inlineStr">
        <is>
          <t>오리온홀딩스</t>
        </is>
      </c>
      <c r="C244" s="402" t="n">
        <v>14750</v>
      </c>
      <c r="D244" s="402" t="n">
        <v>14750</v>
      </c>
      <c r="E244" s="402" t="n">
        <v>14800</v>
      </c>
      <c r="F244" s="403" t="n">
        <v>11.79</v>
      </c>
      <c r="G244" s="403" t="n">
        <v>3.98</v>
      </c>
    </row>
    <row r="245">
      <c r="A245" s="116" t="n">
        <v>244</v>
      </c>
      <c r="B245" s="116" t="inlineStr">
        <is>
          <t>세방전지</t>
        </is>
      </c>
      <c r="C245" s="402" t="n">
        <v>65800</v>
      </c>
      <c r="D245" s="402" t="n">
        <v>65800</v>
      </c>
      <c r="E245" s="402" t="n">
        <v>65900</v>
      </c>
      <c r="F245" s="403" t="n">
        <v>12.46</v>
      </c>
      <c r="G245" s="403" t="n">
        <v>6.14</v>
      </c>
    </row>
    <row r="246">
      <c r="A246" s="116" t="n">
        <v>245</v>
      </c>
      <c r="B246" s="116" t="inlineStr">
        <is>
          <t>영진약품</t>
        </is>
      </c>
      <c r="C246" s="402" t="n">
        <v>5030</v>
      </c>
      <c r="D246" s="402" t="n">
        <v>5030</v>
      </c>
      <c r="E246" s="402" t="n">
        <v>5040</v>
      </c>
      <c r="F246" s="403" t="n">
        <v>-75.06999999999999</v>
      </c>
      <c r="G246" s="403" t="n">
        <v>-0.12</v>
      </c>
    </row>
    <row r="247">
      <c r="A247" s="116" t="n">
        <v>246</v>
      </c>
      <c r="B247" s="116" t="inlineStr">
        <is>
          <t>TIGER 200 IT</t>
        </is>
      </c>
      <c r="C247" s="402" t="n">
        <v>36010</v>
      </c>
      <c r="D247" s="402" t="n">
        <v>36010</v>
      </c>
      <c r="E247" s="402" t="n">
        <v>36030</v>
      </c>
      <c r="F247" s="403" t="inlineStr">
        <is>
          <t>N/A</t>
        </is>
      </c>
      <c r="G247" s="403" t="inlineStr">
        <is>
          <t>N/A</t>
        </is>
      </c>
    </row>
    <row r="248">
      <c r="A248" s="116" t="n">
        <v>247</v>
      </c>
      <c r="B248" s="116" t="inlineStr">
        <is>
          <t>신세계인터내셔날</t>
        </is>
      </c>
      <c r="C248" s="402" t="n">
        <v>127000</v>
      </c>
      <c r="D248" s="402" t="n">
        <v>127000</v>
      </c>
      <c r="E248" s="402" t="n">
        <v>127500</v>
      </c>
      <c r="F248" s="403" t="n">
        <v>11.77</v>
      </c>
      <c r="G248" s="403" t="n">
        <v>8.24</v>
      </c>
    </row>
    <row r="249">
      <c r="A249" s="116" t="n">
        <v>248</v>
      </c>
      <c r="B249" s="116" t="inlineStr">
        <is>
          <t>화승엔터프라이즈</t>
        </is>
      </c>
      <c r="C249" s="402" t="n">
        <v>14950</v>
      </c>
      <c r="D249" s="402" t="n">
        <v>14950</v>
      </c>
      <c r="E249" s="402" t="n">
        <v>15000</v>
      </c>
      <c r="F249" s="403" t="n">
        <v>43.08</v>
      </c>
      <c r="G249" s="403" t="n">
        <v>9.26</v>
      </c>
    </row>
    <row r="250">
      <c r="A250" s="116" t="n">
        <v>249</v>
      </c>
      <c r="B250" s="116" t="inlineStr">
        <is>
          <t>풍산</t>
        </is>
      </c>
      <c r="C250" s="402" t="n">
        <v>32300</v>
      </c>
      <c r="D250" s="402" t="n">
        <v>32250</v>
      </c>
      <c r="E250" s="402" t="n">
        <v>32300</v>
      </c>
      <c r="F250" s="403" t="n">
        <v>4.09</v>
      </c>
      <c r="G250" s="403" t="n">
        <v>5.09</v>
      </c>
    </row>
    <row r="251">
      <c r="A251" s="116" t="n">
        <v>250</v>
      </c>
      <c r="B251" s="116" t="inlineStr">
        <is>
          <t>해성디에스</t>
        </is>
      </c>
      <c r="C251" s="402" t="n">
        <v>53000</v>
      </c>
      <c r="D251" s="402" t="n">
        <v>53000</v>
      </c>
      <c r="E251" s="402" t="n">
        <v>53100</v>
      </c>
      <c r="F251" s="403" t="n">
        <v>18.32</v>
      </c>
      <c r="G251" s="403" t="n">
        <v>13.62</v>
      </c>
    </row>
    <row r="252">
      <c r="A252" s="116" t="n">
        <v>251</v>
      </c>
      <c r="B252" s="116" t="inlineStr">
        <is>
          <t>보령제약</t>
        </is>
      </c>
      <c r="C252" s="402" t="n">
        <v>12850</v>
      </c>
      <c r="D252" s="402" t="n">
        <v>12850</v>
      </c>
      <c r="E252" s="402" t="n">
        <v>12900</v>
      </c>
      <c r="F252" s="403" t="n">
        <v>19.86</v>
      </c>
      <c r="G252" s="403" t="n">
        <v>8.619999999999999</v>
      </c>
    </row>
    <row r="253">
      <c r="A253" s="116" t="n">
        <v>252</v>
      </c>
      <c r="B253" s="116" t="inlineStr">
        <is>
          <t>제이알글로벌리츠</t>
        </is>
      </c>
      <c r="C253" s="402" t="n">
        <v>5310</v>
      </c>
      <c r="D253" s="402" t="n">
        <v>5310</v>
      </c>
      <c r="E253" s="402" t="n">
        <v>5320</v>
      </c>
      <c r="F253" s="403" t="inlineStr">
        <is>
          <t>N/A</t>
        </is>
      </c>
      <c r="G253" s="403" t="inlineStr">
        <is>
          <t>N/A</t>
        </is>
      </c>
    </row>
    <row r="254">
      <c r="A254" s="116" t="n">
        <v>253</v>
      </c>
      <c r="B254" s="116" t="inlineStr">
        <is>
          <t>현대건설기계</t>
        </is>
      </c>
      <c r="C254" s="402" t="n">
        <v>44200</v>
      </c>
      <c r="D254" s="402" t="n">
        <v>44150</v>
      </c>
      <c r="E254" s="402" t="n">
        <v>44200</v>
      </c>
      <c r="F254" s="403" t="n">
        <v>7.43</v>
      </c>
      <c r="G254" s="403" t="n">
        <v>-0.8</v>
      </c>
    </row>
    <row r="255">
      <c r="A255" s="116" t="n">
        <v>254</v>
      </c>
      <c r="B255" s="116" t="inlineStr">
        <is>
          <t>코스맥스</t>
        </is>
      </c>
      <c r="C255" s="402" t="n">
        <v>76700</v>
      </c>
      <c r="D255" s="402" t="n">
        <v>76700</v>
      </c>
      <c r="E255" s="402" t="n">
        <v>76800</v>
      </c>
      <c r="F255" s="403" t="n">
        <v>16.27</v>
      </c>
      <c r="G255" s="403" t="n">
        <v>6.23</v>
      </c>
    </row>
    <row r="256">
      <c r="A256" s="116" t="n">
        <v>255</v>
      </c>
      <c r="B256" s="116" t="inlineStr">
        <is>
          <t>한섬</t>
        </is>
      </c>
      <c r="C256" s="402" t="n">
        <v>35250</v>
      </c>
      <c r="D256" s="402" t="n">
        <v>35250</v>
      </c>
      <c r="E256" s="402" t="n">
        <v>35350</v>
      </c>
      <c r="F256" s="403" t="n">
        <v>8.1</v>
      </c>
      <c r="G256" s="403" t="n">
        <v>7.85</v>
      </c>
    </row>
    <row r="257">
      <c r="A257" s="116" t="n">
        <v>256</v>
      </c>
      <c r="B257" s="116" t="inlineStr">
        <is>
          <t>대신증권</t>
        </is>
      </c>
      <c r="C257" s="402" t="n">
        <v>17050</v>
      </c>
      <c r="D257" s="402" t="n">
        <v>17000</v>
      </c>
      <c r="E257" s="402" t="n">
        <v>17050</v>
      </c>
      <c r="F257" s="403" t="n">
        <v>2.32</v>
      </c>
      <c r="G257" s="403" t="n">
        <v>7.35</v>
      </c>
    </row>
    <row r="258">
      <c r="A258" s="116" t="n">
        <v>257</v>
      </c>
      <c r="B258" s="116" t="inlineStr">
        <is>
          <t>한국콜마</t>
        </is>
      </c>
      <c r="C258" s="402" t="n">
        <v>37800</v>
      </c>
      <c r="D258" s="402" t="n">
        <v>37800</v>
      </c>
      <c r="E258" s="402" t="n">
        <v>37900</v>
      </c>
      <c r="F258" s="403" t="n">
        <v>5.46</v>
      </c>
      <c r="G258" s="403" t="n">
        <v>29.27</v>
      </c>
    </row>
    <row r="259">
      <c r="A259" s="116" t="n">
        <v>258</v>
      </c>
      <c r="B259" s="116" t="inlineStr">
        <is>
          <t>SK디스커버리</t>
        </is>
      </c>
      <c r="C259" s="402" t="n">
        <v>45000</v>
      </c>
      <c r="D259" s="402" t="n">
        <v>45000</v>
      </c>
      <c r="E259" s="402" t="n">
        <v>45050</v>
      </c>
      <c r="F259" s="403" t="n">
        <v>4.68</v>
      </c>
      <c r="G259" s="403" t="n">
        <v>14.71</v>
      </c>
    </row>
    <row r="260">
      <c r="A260" s="116" t="n">
        <v>259</v>
      </c>
      <c r="B260" s="116" t="inlineStr">
        <is>
          <t>서울가스</t>
        </is>
      </c>
      <c r="C260" s="402" t="n">
        <v>170500</v>
      </c>
      <c r="D260" s="402" t="n">
        <v>170000</v>
      </c>
      <c r="E260" s="402" t="n">
        <v>170500</v>
      </c>
      <c r="F260" s="403" t="n">
        <v>684.74</v>
      </c>
      <c r="G260" s="403" t="n">
        <v>13.14</v>
      </c>
    </row>
    <row r="261">
      <c r="A261" s="116" t="n">
        <v>260</v>
      </c>
      <c r="B261" s="116" t="inlineStr">
        <is>
          <t>유니드</t>
        </is>
      </c>
      <c r="C261" s="402" t="n">
        <v>95600</v>
      </c>
      <c r="D261" s="402" t="n">
        <v>95600</v>
      </c>
      <c r="E261" s="402" t="n">
        <v>95700</v>
      </c>
      <c r="F261" s="403" t="n">
        <v>4.51</v>
      </c>
      <c r="G261" s="403" t="n">
        <v>10.29</v>
      </c>
    </row>
    <row r="262">
      <c r="A262" s="116" t="n">
        <v>261</v>
      </c>
      <c r="B262" s="116" t="inlineStr">
        <is>
          <t>GKL</t>
        </is>
      </c>
      <c r="C262" s="402" t="n">
        <v>13500</v>
      </c>
      <c r="D262" s="402" t="n">
        <v>13450</v>
      </c>
      <c r="E262" s="402" t="n">
        <v>13500</v>
      </c>
      <c r="F262" s="403" t="n">
        <v>-7.48</v>
      </c>
      <c r="G262" s="403" t="n">
        <v>-12.01</v>
      </c>
    </row>
    <row r="263">
      <c r="A263" s="116" t="n">
        <v>262</v>
      </c>
      <c r="B263" s="116" t="inlineStr">
        <is>
          <t>SBS</t>
        </is>
      </c>
      <c r="C263" s="402" t="n">
        <v>45700</v>
      </c>
      <c r="D263" s="402" t="n">
        <v>45650</v>
      </c>
      <c r="E263" s="402" t="n">
        <v>45700</v>
      </c>
      <c r="F263" s="403" t="n">
        <v>5.28</v>
      </c>
      <c r="G263" s="403" t="n">
        <v>-12.32</v>
      </c>
    </row>
    <row r="264">
      <c r="A264" s="116" t="n">
        <v>263</v>
      </c>
      <c r="B264" s="116" t="inlineStr">
        <is>
          <t>넥스트사이언스</t>
        </is>
      </c>
      <c r="C264" s="402" t="n">
        <v>19750</v>
      </c>
      <c r="D264" s="402" t="n">
        <v>19750</v>
      </c>
      <c r="E264" s="402" t="n">
        <v>19800</v>
      </c>
      <c r="F264" s="403" t="n">
        <v>-23.82</v>
      </c>
      <c r="G264" s="403" t="n">
        <v>-41.41</v>
      </c>
    </row>
    <row r="265">
      <c r="A265" s="116" t="n">
        <v>264</v>
      </c>
      <c r="B265" s="116" t="inlineStr">
        <is>
          <t>동원산업</t>
        </is>
      </c>
      <c r="C265" s="402" t="n">
        <v>226000</v>
      </c>
      <c r="D265" s="402" t="n">
        <v>226000</v>
      </c>
      <c r="E265" s="402" t="n">
        <v>227500</v>
      </c>
      <c r="F265" s="403" t="n">
        <v>4.06</v>
      </c>
      <c r="G265" s="403" t="n">
        <v>21.01</v>
      </c>
    </row>
    <row r="266">
      <c r="A266" s="116" t="n">
        <v>265</v>
      </c>
      <c r="B266" s="116" t="inlineStr">
        <is>
          <t>쿠쿠홈시스</t>
        </is>
      </c>
      <c r="C266" s="402" t="n">
        <v>37000</v>
      </c>
      <c r="D266" s="402" t="n">
        <v>37000</v>
      </c>
      <c r="E266" s="402" t="n">
        <v>37050</v>
      </c>
      <c r="F266" s="403" t="n">
        <v>5.68</v>
      </c>
      <c r="G266" s="403" t="n">
        <v>15.94</v>
      </c>
    </row>
    <row r="267">
      <c r="A267" s="116" t="n">
        <v>266</v>
      </c>
      <c r="B267" s="116" t="inlineStr">
        <is>
          <t>디티알오토모티브</t>
        </is>
      </c>
      <c r="C267" s="402" t="n">
        <v>82700</v>
      </c>
      <c r="D267" s="402" t="n">
        <v>82700</v>
      </c>
      <c r="E267" s="402" t="n">
        <v>83100</v>
      </c>
      <c r="F267" s="403" t="n">
        <v>14.73</v>
      </c>
      <c r="G267" s="403" t="n">
        <v>7.48</v>
      </c>
    </row>
    <row r="268">
      <c r="A268" s="116" t="n">
        <v>267</v>
      </c>
      <c r="B268" s="116" t="inlineStr">
        <is>
          <t>NHN</t>
        </is>
      </c>
      <c r="C268" s="402" t="n">
        <v>41600</v>
      </c>
      <c r="D268" s="402" t="n">
        <v>41450</v>
      </c>
      <c r="E268" s="402" t="n">
        <v>41600</v>
      </c>
      <c r="F268" s="403" t="n">
        <v>48.04</v>
      </c>
      <c r="G268" s="403" t="n">
        <v>1.35</v>
      </c>
    </row>
    <row r="269">
      <c r="A269" s="116" t="n">
        <v>268</v>
      </c>
      <c r="B269" s="116" t="inlineStr">
        <is>
          <t>KODEX 코스닥150 레버리지</t>
        </is>
      </c>
      <c r="C269" s="402" t="n">
        <v>12995</v>
      </c>
      <c r="D269" s="402" t="n">
        <v>12990</v>
      </c>
      <c r="E269" s="402" t="n">
        <v>12995</v>
      </c>
      <c r="F269" s="403" t="inlineStr">
        <is>
          <t>N/A</t>
        </is>
      </c>
      <c r="G269" s="403" t="inlineStr">
        <is>
          <t>N/A</t>
        </is>
      </c>
    </row>
    <row r="270">
      <c r="A270" s="116" t="n">
        <v>269</v>
      </c>
      <c r="B270" s="116" t="inlineStr">
        <is>
          <t>제주항공</t>
        </is>
      </c>
      <c r="C270" s="402" t="n">
        <v>16150</v>
      </c>
      <c r="D270" s="402" t="n">
        <v>16050</v>
      </c>
      <c r="E270" s="402" t="n">
        <v>16150</v>
      </c>
      <c r="F270" s="403" t="n">
        <v>-2.54</v>
      </c>
      <c r="G270" s="403" t="n">
        <v>-113.11</v>
      </c>
    </row>
    <row r="271">
      <c r="A271" s="116" t="n">
        <v>270</v>
      </c>
      <c r="B271" s="116" t="inlineStr">
        <is>
          <t>부광약품</t>
        </is>
      </c>
      <c r="C271" s="402" t="n">
        <v>11250</v>
      </c>
      <c r="D271" s="402" t="n">
        <v>11250</v>
      </c>
      <c r="E271" s="402" t="n">
        <v>11300</v>
      </c>
      <c r="F271" s="403" t="n">
        <v>-181.45</v>
      </c>
      <c r="G271" s="403" t="n">
        <v>-2.46</v>
      </c>
    </row>
    <row r="272">
      <c r="A272" s="116" t="n">
        <v>271</v>
      </c>
      <c r="B272" s="116" t="inlineStr">
        <is>
          <t>진에어</t>
        </is>
      </c>
      <c r="C272" s="402" t="n">
        <v>15300</v>
      </c>
      <c r="D272" s="402" t="n">
        <v>15300</v>
      </c>
      <c r="E272" s="402" t="n">
        <v>15350</v>
      </c>
      <c r="F272" s="403" t="n">
        <v>-3.08</v>
      </c>
      <c r="G272" s="403" t="n">
        <v>-131.35</v>
      </c>
    </row>
    <row r="273">
      <c r="A273" s="116" t="n">
        <v>272</v>
      </c>
      <c r="B273" s="116" t="inlineStr">
        <is>
          <t>현대그린푸드</t>
        </is>
      </c>
      <c r="C273" s="402" t="n">
        <v>8100</v>
      </c>
      <c r="D273" s="402" t="n">
        <v>8100</v>
      </c>
      <c r="E273" s="402" t="n">
        <v>8130</v>
      </c>
      <c r="F273" s="403" t="n">
        <v>9.99</v>
      </c>
      <c r="G273" s="403" t="n">
        <v>4.07</v>
      </c>
    </row>
    <row r="274">
      <c r="A274" s="116" t="n">
        <v>273</v>
      </c>
      <c r="B274" s="116" t="inlineStr">
        <is>
          <t>롯데제과</t>
        </is>
      </c>
      <c r="C274" s="402" t="n">
        <v>121500</v>
      </c>
      <c r="D274" s="402" t="n">
        <v>121000</v>
      </c>
      <c r="E274" s="402" t="n">
        <v>121500</v>
      </c>
      <c r="F274" s="403" t="n">
        <v>13.83</v>
      </c>
      <c r="G274" s="403" t="n">
        <v>3.42</v>
      </c>
    </row>
    <row r="275">
      <c r="A275" s="116" t="n">
        <v>274</v>
      </c>
      <c r="B275" s="116" t="inlineStr">
        <is>
          <t>대성홀딩스</t>
        </is>
      </c>
      <c r="C275" s="402" t="n">
        <v>48350</v>
      </c>
      <c r="D275" s="402" t="n">
        <v>48350</v>
      </c>
      <c r="E275" s="402" t="n">
        <v>48400</v>
      </c>
      <c r="F275" s="403" t="n">
        <v>92.62</v>
      </c>
      <c r="G275" s="403" t="n">
        <v>9.73</v>
      </c>
    </row>
    <row r="276">
      <c r="A276" s="116" t="n">
        <v>275</v>
      </c>
      <c r="B276" s="116" t="inlineStr">
        <is>
          <t>삼양홀딩스</t>
        </is>
      </c>
      <c r="C276" s="402" t="n">
        <v>90500</v>
      </c>
      <c r="D276" s="402" t="n">
        <v>90500</v>
      </c>
      <c r="E276" s="402" t="n">
        <v>90600</v>
      </c>
      <c r="F276" s="403" t="n">
        <v>3.07</v>
      </c>
      <c r="G276" s="403" t="n">
        <v>6.96</v>
      </c>
    </row>
    <row r="277">
      <c r="A277" s="116" t="n">
        <v>276</v>
      </c>
      <c r="B277" s="116" t="inlineStr">
        <is>
          <t>한국단자</t>
        </is>
      </c>
      <c r="C277" s="402" t="n">
        <v>73700</v>
      </c>
      <c r="D277" s="402" t="n">
        <v>73700</v>
      </c>
      <c r="E277" s="402" t="n">
        <v>73800</v>
      </c>
      <c r="F277" s="403" t="n">
        <v>9.890000000000001</v>
      </c>
      <c r="G277" s="403" t="n">
        <v>7.84</v>
      </c>
    </row>
    <row r="278">
      <c r="A278" s="116" t="n">
        <v>277</v>
      </c>
      <c r="B278" s="116" t="inlineStr">
        <is>
          <t>대상</t>
        </is>
      </c>
      <c r="C278" s="402" t="n">
        <v>22100</v>
      </c>
      <c r="D278" s="402" t="n">
        <v>22100</v>
      </c>
      <c r="E278" s="402" t="n">
        <v>22150</v>
      </c>
      <c r="F278" s="403" t="n">
        <v>8.550000000000001</v>
      </c>
      <c r="G278" s="403" t="n">
        <v>12.02</v>
      </c>
    </row>
    <row r="279">
      <c r="A279" s="116" t="n">
        <v>278</v>
      </c>
      <c r="B279" s="116" t="inlineStr">
        <is>
          <t>유안타증권</t>
        </is>
      </c>
      <c r="C279" s="402" t="n">
        <v>3835</v>
      </c>
      <c r="D279" s="402" t="n">
        <v>3835</v>
      </c>
      <c r="E279" s="402" t="n">
        <v>3845</v>
      </c>
      <c r="F279" s="403" t="n">
        <v>3.38</v>
      </c>
      <c r="G279" s="403" t="n">
        <v>7.92</v>
      </c>
    </row>
    <row r="280">
      <c r="A280" s="116" t="n">
        <v>279</v>
      </c>
      <c r="B280" s="116" t="inlineStr">
        <is>
          <t>LX홀딩스</t>
        </is>
      </c>
      <c r="C280" s="402" t="n">
        <v>9970</v>
      </c>
      <c r="D280" s="402" t="n">
        <v>9970</v>
      </c>
      <c r="E280" s="402" t="n">
        <v>9980</v>
      </c>
      <c r="F280" s="403" t="inlineStr">
        <is>
          <t>N/A</t>
        </is>
      </c>
      <c r="G280" s="403" t="inlineStr">
        <is>
          <t>N/A</t>
        </is>
      </c>
    </row>
    <row r="281">
      <c r="A281" s="116" t="n">
        <v>280</v>
      </c>
      <c r="B281" s="116" t="inlineStr">
        <is>
          <t>아모레퍼시픽우</t>
        </is>
      </c>
      <c r="C281" s="402" t="n">
        <v>71000</v>
      </c>
      <c r="D281" s="402" t="n">
        <v>71000</v>
      </c>
      <c r="E281" s="402" t="n">
        <v>71100</v>
      </c>
      <c r="F281" s="403" t="n">
        <v>27.38</v>
      </c>
      <c r="G281" s="403" t="inlineStr">
        <is>
          <t>N/A</t>
        </is>
      </c>
    </row>
    <row r="282">
      <c r="A282" s="116" t="n">
        <v>281</v>
      </c>
      <c r="B282" s="116" t="inlineStr">
        <is>
          <t>대한해운</t>
        </is>
      </c>
      <c r="C282" s="402" t="n">
        <v>2340</v>
      </c>
      <c r="D282" s="402" t="n">
        <v>2335</v>
      </c>
      <c r="E282" s="402" t="n">
        <v>2340</v>
      </c>
      <c r="F282" s="403" t="n">
        <v>3.19</v>
      </c>
      <c r="G282" s="403" t="n">
        <v>1.1</v>
      </c>
    </row>
    <row r="283">
      <c r="A283" s="116" t="n">
        <v>282</v>
      </c>
      <c r="B283" s="116" t="inlineStr">
        <is>
          <t>유나이티드제약</t>
        </is>
      </c>
      <c r="C283" s="402" t="n">
        <v>45800</v>
      </c>
      <c r="D283" s="402" t="n">
        <v>45800</v>
      </c>
      <c r="E283" s="402" t="n">
        <v>45850</v>
      </c>
      <c r="F283" s="403" t="n">
        <v>25.44</v>
      </c>
      <c r="G283" s="403" t="n">
        <v>10.01</v>
      </c>
    </row>
    <row r="284">
      <c r="A284" s="116" t="n">
        <v>283</v>
      </c>
      <c r="B284" s="116" t="inlineStr">
        <is>
          <t>우리종금</t>
        </is>
      </c>
      <c r="C284" s="402" t="n">
        <v>849</v>
      </c>
      <c r="D284" s="402" t="n">
        <v>848</v>
      </c>
      <c r="E284" s="402" t="n">
        <v>849</v>
      </c>
      <c r="F284" s="403" t="n">
        <v>9.130000000000001</v>
      </c>
      <c r="G284" s="403" t="n">
        <v>14.05</v>
      </c>
    </row>
    <row r="285">
      <c r="A285" s="116" t="n">
        <v>284</v>
      </c>
      <c r="B285" s="116" t="inlineStr">
        <is>
          <t>현대홈쇼핑</t>
        </is>
      </c>
      <c r="C285" s="402" t="n">
        <v>61600</v>
      </c>
      <c r="D285" s="402" t="n">
        <v>61600</v>
      </c>
      <c r="E285" s="402" t="n">
        <v>61800</v>
      </c>
      <c r="F285" s="403" t="n">
        <v>5.08</v>
      </c>
      <c r="G285" s="403" t="n">
        <v>6.39</v>
      </c>
    </row>
    <row r="286">
      <c r="A286" s="116" t="n">
        <v>285</v>
      </c>
      <c r="B286" s="116" t="inlineStr">
        <is>
          <t>경동나비엔</t>
        </is>
      </c>
      <c r="C286" s="402" t="n">
        <v>50500</v>
      </c>
      <c r="D286" s="402" t="n">
        <v>50500</v>
      </c>
      <c r="E286" s="402" t="n">
        <v>50600</v>
      </c>
      <c r="F286" s="403" t="n">
        <v>7.83</v>
      </c>
      <c r="G286" s="403" t="n">
        <v>12.83</v>
      </c>
    </row>
    <row r="287">
      <c r="A287" s="116" t="n">
        <v>286</v>
      </c>
      <c r="B287" s="116" t="inlineStr">
        <is>
          <t>TIGER 글로벌리튬&amp;2차전지SOLACTIVE(합성)</t>
        </is>
      </c>
      <c r="C287" s="402" t="n">
        <v>10860</v>
      </c>
      <c r="D287" s="402" t="n">
        <v>10860</v>
      </c>
      <c r="E287" s="402" t="n">
        <v>10865</v>
      </c>
      <c r="F287" s="403" t="inlineStr">
        <is>
          <t>N/A</t>
        </is>
      </c>
      <c r="G287" s="403" t="inlineStr">
        <is>
          <t>N/A</t>
        </is>
      </c>
    </row>
    <row r="288">
      <c r="A288" s="116" t="n">
        <v>287</v>
      </c>
      <c r="B288" s="116" t="inlineStr">
        <is>
          <t>KODEX 자동차</t>
        </is>
      </c>
      <c r="C288" s="402" t="n">
        <v>19720</v>
      </c>
      <c r="D288" s="402" t="n">
        <v>19715</v>
      </c>
      <c r="E288" s="402" t="n">
        <v>19720</v>
      </c>
      <c r="F288" s="403" t="inlineStr">
        <is>
          <t>N/A</t>
        </is>
      </c>
      <c r="G288" s="403" t="inlineStr">
        <is>
          <t>N/A</t>
        </is>
      </c>
    </row>
    <row r="289">
      <c r="A289" s="116" t="n">
        <v>288</v>
      </c>
      <c r="B289" s="116" t="inlineStr">
        <is>
          <t>SGC에너지</t>
        </is>
      </c>
      <c r="C289" s="402" t="n">
        <v>49200</v>
      </c>
      <c r="D289" s="402" t="n">
        <v>49200</v>
      </c>
      <c r="E289" s="402" t="n">
        <v>49250</v>
      </c>
      <c r="F289" s="403" t="n">
        <v>12.14</v>
      </c>
      <c r="G289" s="403" t="n">
        <v>6.24</v>
      </c>
    </row>
    <row r="290">
      <c r="A290" s="116" t="n">
        <v>289</v>
      </c>
      <c r="B290" s="116" t="inlineStr">
        <is>
          <t>현대일렉트릭</t>
        </is>
      </c>
      <c r="C290" s="402" t="n">
        <v>19850</v>
      </c>
      <c r="D290" s="402" t="n">
        <v>19800</v>
      </c>
      <c r="E290" s="402" t="n">
        <v>19850</v>
      </c>
      <c r="F290" s="403" t="n">
        <v>109.67</v>
      </c>
      <c r="G290" s="403" t="n">
        <v>-5.84</v>
      </c>
    </row>
    <row r="291">
      <c r="A291" s="116" t="n">
        <v>290</v>
      </c>
      <c r="B291" s="116" t="inlineStr">
        <is>
          <t>HANARO 200</t>
        </is>
      </c>
      <c r="C291" s="402" t="n">
        <v>38100</v>
      </c>
      <c r="D291" s="402" t="n">
        <v>38100</v>
      </c>
      <c r="E291" s="402" t="n">
        <v>38105</v>
      </c>
      <c r="F291" s="403" t="inlineStr">
        <is>
          <t>N/A</t>
        </is>
      </c>
      <c r="G291" s="403" t="inlineStr">
        <is>
          <t>N/A</t>
        </is>
      </c>
    </row>
    <row r="292">
      <c r="A292" s="116" t="n">
        <v>291</v>
      </c>
      <c r="B292" s="116" t="inlineStr">
        <is>
          <t>미래에셋생명</t>
        </is>
      </c>
      <c r="C292" s="402" t="n">
        <v>4015</v>
      </c>
      <c r="D292" s="402" t="n">
        <v>4015</v>
      </c>
      <c r="E292" s="402" t="n">
        <v>4020</v>
      </c>
      <c r="F292" s="403" t="n">
        <v>26.41</v>
      </c>
      <c r="G292" s="403" t="n">
        <v>3.45</v>
      </c>
    </row>
    <row r="293">
      <c r="A293" s="116" t="n">
        <v>292</v>
      </c>
      <c r="B293" s="116" t="inlineStr">
        <is>
          <t>동원F&amp;B</t>
        </is>
      </c>
      <c r="C293" s="402" t="n">
        <v>184000</v>
      </c>
      <c r="D293" s="402" t="n">
        <v>183500</v>
      </c>
      <c r="E293" s="402" t="n">
        <v>184000</v>
      </c>
      <c r="F293" s="403" t="n">
        <v>9.42</v>
      </c>
      <c r="G293" s="403" t="n">
        <v>10.91</v>
      </c>
    </row>
    <row r="294">
      <c r="A294" s="116" t="n">
        <v>293</v>
      </c>
      <c r="B294" s="116" t="inlineStr">
        <is>
          <t>ARIRANG 200</t>
        </is>
      </c>
      <c r="C294" s="402" t="n">
        <v>38710</v>
      </c>
      <c r="D294" s="402" t="n">
        <v>38685</v>
      </c>
      <c r="E294" s="402" t="n">
        <v>38710</v>
      </c>
      <c r="F294" s="403" t="inlineStr">
        <is>
          <t>N/A</t>
        </is>
      </c>
      <c r="G294" s="403" t="inlineStr">
        <is>
          <t>N/A</t>
        </is>
      </c>
    </row>
    <row r="295">
      <c r="A295" s="116" t="n">
        <v>294</v>
      </c>
      <c r="B295" s="116" t="inlineStr">
        <is>
          <t>삼성 레버리지 WTI원유 선물 ETN</t>
        </is>
      </c>
      <c r="C295" s="402" t="n">
        <v>1380</v>
      </c>
      <c r="D295" s="402" t="n">
        <v>1375</v>
      </c>
      <c r="E295" s="402" t="n">
        <v>1380</v>
      </c>
      <c r="F295" s="403" t="inlineStr">
        <is>
          <t>N/A</t>
        </is>
      </c>
      <c r="G295" s="403" t="inlineStr">
        <is>
          <t>N/A</t>
        </is>
      </c>
    </row>
    <row r="296">
      <c r="A296" s="116" t="n">
        <v>295</v>
      </c>
      <c r="B296" s="116" t="inlineStr">
        <is>
          <t>드림텍</t>
        </is>
      </c>
      <c r="C296" s="402" t="n">
        <v>10600</v>
      </c>
      <c r="D296" s="402" t="n">
        <v>10600</v>
      </c>
      <c r="E296" s="402" t="n">
        <v>10650</v>
      </c>
      <c r="F296" s="403" t="n">
        <v>11</v>
      </c>
      <c r="G296" s="403" t="n">
        <v>8.789999999999999</v>
      </c>
    </row>
    <row r="297">
      <c r="A297" s="116" t="n">
        <v>296</v>
      </c>
      <c r="B297" s="116" t="inlineStr">
        <is>
          <t>파미셀</t>
        </is>
      </c>
      <c r="C297" s="402" t="n">
        <v>11550</v>
      </c>
      <c r="D297" s="402" t="n">
        <v>11500</v>
      </c>
      <c r="E297" s="402" t="n">
        <v>11550</v>
      </c>
      <c r="F297" s="403" t="n">
        <v>83.09</v>
      </c>
      <c r="G297" s="403" t="n">
        <v>9.65</v>
      </c>
    </row>
    <row r="298">
      <c r="A298" s="116" t="n">
        <v>297</v>
      </c>
      <c r="B298" s="116" t="inlineStr">
        <is>
          <t>삼화콘덴서</t>
        </is>
      </c>
      <c r="C298" s="402" t="n">
        <v>66600</v>
      </c>
      <c r="D298" s="402" t="n">
        <v>66600</v>
      </c>
      <c r="E298" s="402" t="n">
        <v>66700</v>
      </c>
      <c r="F298" s="403" t="n">
        <v>22.69</v>
      </c>
      <c r="G298" s="403" t="n">
        <v>14.28</v>
      </c>
    </row>
    <row r="299">
      <c r="A299" s="116" t="n">
        <v>298</v>
      </c>
      <c r="B299" s="116" t="inlineStr">
        <is>
          <t>영원무역홀딩스</t>
        </is>
      </c>
      <c r="C299" s="402" t="n">
        <v>50400</v>
      </c>
      <c r="D299" s="402" t="n">
        <v>50300</v>
      </c>
      <c r="E299" s="402" t="n">
        <v>50400</v>
      </c>
      <c r="F299" s="403" t="n">
        <v>4.2</v>
      </c>
      <c r="G299" s="403" t="n">
        <v>7.64</v>
      </c>
    </row>
    <row r="300">
      <c r="A300" s="116" t="n">
        <v>299</v>
      </c>
      <c r="B300" s="116" t="inlineStr">
        <is>
          <t>코리아써키트</t>
        </is>
      </c>
      <c r="C300" s="402" t="n">
        <v>28700</v>
      </c>
      <c r="D300" s="402" t="n">
        <v>28700</v>
      </c>
      <c r="E300" s="402" t="n">
        <v>28750</v>
      </c>
      <c r="F300" s="403" t="n">
        <v>31.03</v>
      </c>
      <c r="G300" s="403" t="n">
        <v>3.39</v>
      </c>
    </row>
    <row r="301">
      <c r="A301" s="116" t="n">
        <v>300</v>
      </c>
      <c r="B301" s="116" t="inlineStr">
        <is>
          <t>동아쏘시오홀딩스</t>
        </is>
      </c>
      <c r="C301" s="402" t="n">
        <v>106000</v>
      </c>
      <c r="D301" s="402" t="n">
        <v>106000</v>
      </c>
      <c r="E301" s="402" t="n">
        <v>106500</v>
      </c>
      <c r="F301" s="403" t="n">
        <v>3.08</v>
      </c>
      <c r="G301" s="403" t="n">
        <v>19.87</v>
      </c>
    </row>
    <row r="302">
      <c r="A302" s="116" t="n">
        <v>301</v>
      </c>
      <c r="B302" s="116" t="inlineStr">
        <is>
          <t>삼양식품</t>
        </is>
      </c>
      <c r="C302" s="402" t="n">
        <v>88100</v>
      </c>
      <c r="D302" s="402" t="n">
        <v>88100</v>
      </c>
      <c r="E302" s="402" t="n">
        <v>88300</v>
      </c>
      <c r="F302" s="403" t="n">
        <v>15.27</v>
      </c>
      <c r="G302" s="403" t="n">
        <v>21.47</v>
      </c>
    </row>
    <row r="303">
      <c r="A303" s="116" t="n">
        <v>302</v>
      </c>
      <c r="B303" s="116" t="inlineStr">
        <is>
          <t>넥센타이어</t>
        </is>
      </c>
      <c r="C303" s="402" t="n">
        <v>6730</v>
      </c>
      <c r="D303" s="402" t="n">
        <v>6720</v>
      </c>
      <c r="E303" s="402" t="n">
        <v>6730</v>
      </c>
      <c r="F303" s="403" t="n">
        <v>26.09</v>
      </c>
      <c r="G303" s="403" t="n">
        <v>-1.09</v>
      </c>
    </row>
    <row r="304">
      <c r="A304" s="116" t="n">
        <v>303</v>
      </c>
      <c r="B304" s="116" t="inlineStr">
        <is>
          <t>덴티움</t>
        </is>
      </c>
      <c r="C304" s="402" t="n">
        <v>59200</v>
      </c>
      <c r="D304" s="402" t="n">
        <v>59200</v>
      </c>
      <c r="E304" s="402" t="n">
        <v>59300</v>
      </c>
      <c r="F304" s="403" t="n">
        <v>13.57</v>
      </c>
      <c r="G304" s="403" t="n">
        <v>10.34</v>
      </c>
    </row>
    <row r="305">
      <c r="A305" s="116" t="n">
        <v>304</v>
      </c>
      <c r="B305" s="116" t="inlineStr">
        <is>
          <t>쿠쿠홀딩스</t>
        </is>
      </c>
      <c r="C305" s="402" t="n">
        <v>18400</v>
      </c>
      <c r="D305" s="402" t="n">
        <v>18400</v>
      </c>
      <c r="E305" s="402" t="n">
        <v>18450</v>
      </c>
      <c r="F305" s="403" t="n">
        <v>4.58</v>
      </c>
      <c r="G305" s="403" t="n">
        <v>14.88</v>
      </c>
    </row>
    <row r="306">
      <c r="A306" s="116" t="n">
        <v>305</v>
      </c>
      <c r="B306" s="116" t="inlineStr">
        <is>
          <t>키다리스튜디오</t>
        </is>
      </c>
      <c r="C306" s="402" t="n">
        <v>18750</v>
      </c>
      <c r="D306" s="402" t="n">
        <v>18750</v>
      </c>
      <c r="E306" s="402" t="n">
        <v>18800</v>
      </c>
      <c r="F306" s="403" t="n">
        <v>80.13</v>
      </c>
      <c r="G306" s="403" t="n">
        <v>0.22</v>
      </c>
    </row>
    <row r="307">
      <c r="A307" s="116" t="n">
        <v>306</v>
      </c>
      <c r="B307" s="116" t="inlineStr">
        <is>
          <t>SK디앤디</t>
        </is>
      </c>
      <c r="C307" s="402" t="n">
        <v>29300</v>
      </c>
      <c r="D307" s="402" t="n">
        <v>29250</v>
      </c>
      <c r="E307" s="402" t="n">
        <v>29300</v>
      </c>
      <c r="F307" s="403" t="n">
        <v>9.710000000000001</v>
      </c>
      <c r="G307" s="403" t="n">
        <v>14.88</v>
      </c>
    </row>
    <row r="308">
      <c r="A308" s="116" t="n">
        <v>307</v>
      </c>
      <c r="B308" s="116" t="inlineStr">
        <is>
          <t>NICE</t>
        </is>
      </c>
      <c r="C308" s="402" t="n">
        <v>17100</v>
      </c>
      <c r="D308" s="402" t="n">
        <v>17050</v>
      </c>
      <c r="E308" s="402" t="n">
        <v>17100</v>
      </c>
      <c r="F308" s="403" t="n">
        <v>13.41</v>
      </c>
      <c r="G308" s="403" t="n">
        <v>2.43</v>
      </c>
    </row>
    <row r="309">
      <c r="A309" s="116" t="n">
        <v>308</v>
      </c>
      <c r="B309" s="116" t="inlineStr">
        <is>
          <t>KINDEX 200</t>
        </is>
      </c>
      <c r="C309" s="402" t="n">
        <v>38335</v>
      </c>
      <c r="D309" s="402" t="n">
        <v>38335</v>
      </c>
      <c r="E309" s="402" t="n">
        <v>38365</v>
      </c>
      <c r="F309" s="403" t="inlineStr">
        <is>
          <t>N/A</t>
        </is>
      </c>
      <c r="G309" s="403" t="inlineStr">
        <is>
          <t>N/A</t>
        </is>
      </c>
    </row>
    <row r="310">
      <c r="A310" s="116" t="n">
        <v>309</v>
      </c>
      <c r="B310" s="116" t="inlineStr">
        <is>
          <t>풀무원</t>
        </is>
      </c>
      <c r="C310" s="402" t="n">
        <v>16800</v>
      </c>
      <c r="D310" s="402" t="n">
        <v>16750</v>
      </c>
      <c r="E310" s="402" t="n">
        <v>16800</v>
      </c>
      <c r="F310" s="403" t="n">
        <v>37.33</v>
      </c>
      <c r="G310" s="403" t="n">
        <v>3.84</v>
      </c>
    </row>
    <row r="311">
      <c r="A311" s="116" t="n">
        <v>310</v>
      </c>
      <c r="B311" s="116" t="inlineStr">
        <is>
          <t>미래에셋증권2우B</t>
        </is>
      </c>
      <c r="C311" s="402" t="n">
        <v>4565</v>
      </c>
      <c r="D311" s="402" t="n">
        <v>4560</v>
      </c>
      <c r="E311" s="402" t="n">
        <v>4565</v>
      </c>
      <c r="F311" s="403" t="n">
        <v>3.12</v>
      </c>
      <c r="G311" s="403" t="inlineStr">
        <is>
          <t>N/A</t>
        </is>
      </c>
    </row>
    <row r="312">
      <c r="A312" s="116" t="n">
        <v>311</v>
      </c>
      <c r="B312" s="116" t="inlineStr">
        <is>
          <t>롯데정보통신</t>
        </is>
      </c>
      <c r="C312" s="402" t="n">
        <v>41450</v>
      </c>
      <c r="D312" s="402" t="n">
        <v>41450</v>
      </c>
      <c r="E312" s="402" t="n">
        <v>41500</v>
      </c>
      <c r="F312" s="403" t="n">
        <v>16.26</v>
      </c>
      <c r="G312" s="403" t="n">
        <v>7.43</v>
      </c>
    </row>
    <row r="313">
      <c r="A313" s="116" t="n">
        <v>312</v>
      </c>
      <c r="B313" s="116" t="inlineStr">
        <is>
          <t>HJ중공업</t>
        </is>
      </c>
      <c r="C313" s="402" t="n">
        <v>7630</v>
      </c>
      <c r="D313" s="402" t="n">
        <v>7620</v>
      </c>
      <c r="E313" s="402" t="n">
        <v>7630</v>
      </c>
      <c r="F313" s="403" t="n">
        <v>-7.47</v>
      </c>
      <c r="G313" s="403" t="n">
        <v>27.71</v>
      </c>
    </row>
    <row r="314">
      <c r="A314" s="116" t="n">
        <v>313</v>
      </c>
      <c r="B314" s="116" t="inlineStr">
        <is>
          <t>신한 레버리지 WTI원유 선물 ETN(H)</t>
        </is>
      </c>
      <c r="C314" s="402" t="n">
        <v>1095</v>
      </c>
      <c r="D314" s="402" t="n">
        <v>1095</v>
      </c>
      <c r="E314" s="402" t="n">
        <v>1100</v>
      </c>
      <c r="F314" s="403" t="inlineStr">
        <is>
          <t>N/A</t>
        </is>
      </c>
      <c r="G314" s="403" t="inlineStr">
        <is>
          <t>N/A</t>
        </is>
      </c>
    </row>
    <row r="315">
      <c r="A315" s="116" t="n">
        <v>314</v>
      </c>
      <c r="B315" s="116" t="inlineStr">
        <is>
          <t>DI동일</t>
        </is>
      </c>
      <c r="C315" s="402" t="n">
        <v>250000</v>
      </c>
      <c r="D315" s="402" t="n">
        <v>250000</v>
      </c>
      <c r="E315" s="402" t="n">
        <v>250500</v>
      </c>
      <c r="F315" s="403" t="n">
        <v>17.94</v>
      </c>
      <c r="G315" s="403" t="n">
        <v>4</v>
      </c>
    </row>
    <row r="316">
      <c r="A316" s="116" t="n">
        <v>315</v>
      </c>
      <c r="B316" s="116" t="inlineStr">
        <is>
          <t>삼양사</t>
        </is>
      </c>
      <c r="C316" s="402" t="n">
        <v>60600</v>
      </c>
      <c r="D316" s="402" t="n">
        <v>60400</v>
      </c>
      <c r="E316" s="402" t="n">
        <v>60600</v>
      </c>
      <c r="F316" s="403" t="n">
        <v>13.11</v>
      </c>
      <c r="G316" s="403" t="n">
        <v>5.06</v>
      </c>
    </row>
    <row r="317">
      <c r="A317" s="116" t="n">
        <v>316</v>
      </c>
      <c r="B317" s="116" t="inlineStr">
        <is>
          <t>SPC삼립</t>
        </is>
      </c>
      <c r="C317" s="402" t="n">
        <v>72300</v>
      </c>
      <c r="D317" s="402" t="n">
        <v>72100</v>
      </c>
      <c r="E317" s="402" t="n">
        <v>72300</v>
      </c>
      <c r="F317" s="403" t="n">
        <v>23.82</v>
      </c>
      <c r="G317" s="403" t="n">
        <v>-3.98</v>
      </c>
    </row>
    <row r="318">
      <c r="A318" s="116" t="n">
        <v>317</v>
      </c>
      <c r="B318" s="116" t="inlineStr">
        <is>
          <t>KODEX Top5PlusTR</t>
        </is>
      </c>
      <c r="C318" s="402" t="n">
        <v>18495</v>
      </c>
      <c r="D318" s="402" t="n">
        <v>18495</v>
      </c>
      <c r="E318" s="402" t="n">
        <v>18555</v>
      </c>
      <c r="F318" s="403" t="inlineStr">
        <is>
          <t>N/A</t>
        </is>
      </c>
      <c r="G318" s="403" t="inlineStr">
        <is>
          <t>N/A</t>
        </is>
      </c>
    </row>
    <row r="319">
      <c r="A319" s="116" t="n">
        <v>318</v>
      </c>
      <c r="B319" s="116" t="inlineStr">
        <is>
          <t>한국토지신탁</t>
        </is>
      </c>
      <c r="C319" s="402" t="n">
        <v>2410</v>
      </c>
      <c r="D319" s="402" t="n">
        <v>2410</v>
      </c>
      <c r="E319" s="402" t="n">
        <v>2415</v>
      </c>
      <c r="F319" s="403" t="n">
        <v>4.84</v>
      </c>
      <c r="G319" s="403" t="n">
        <v>9.44</v>
      </c>
    </row>
    <row r="320">
      <c r="A320" s="116" t="n">
        <v>319</v>
      </c>
      <c r="B320" s="116" t="inlineStr">
        <is>
          <t>SNT모티브</t>
        </is>
      </c>
      <c r="C320" s="402" t="n">
        <v>41600</v>
      </c>
      <c r="D320" s="402" t="n">
        <v>41600</v>
      </c>
      <c r="E320" s="402" t="n">
        <v>41650</v>
      </c>
      <c r="F320" s="403" t="n">
        <v>8.81</v>
      </c>
      <c r="G320" s="403" t="n">
        <v>7.28</v>
      </c>
    </row>
    <row r="321">
      <c r="A321" s="116" t="n">
        <v>320</v>
      </c>
      <c r="B321" s="116" t="inlineStr">
        <is>
          <t>율촌화학</t>
        </is>
      </c>
      <c r="C321" s="402" t="n">
        <v>24300</v>
      </c>
      <c r="D321" s="402" t="n">
        <v>24250</v>
      </c>
      <c r="E321" s="402" t="n">
        <v>24300</v>
      </c>
      <c r="F321" s="403" t="n">
        <v>58.41</v>
      </c>
      <c r="G321" s="403" t="n">
        <v>5.85</v>
      </c>
    </row>
    <row r="322">
      <c r="A322" s="116" t="n">
        <v>321</v>
      </c>
      <c r="B322" s="116" t="inlineStr">
        <is>
          <t>DL건설</t>
        </is>
      </c>
      <c r="C322" s="402" t="n">
        <v>27050</v>
      </c>
      <c r="D322" s="402" t="n">
        <v>27000</v>
      </c>
      <c r="E322" s="402" t="n">
        <v>27100</v>
      </c>
      <c r="F322" s="403" t="n">
        <v>4.37</v>
      </c>
      <c r="G322" s="403" t="n">
        <v>23.71</v>
      </c>
    </row>
    <row r="323">
      <c r="A323" s="116" t="n">
        <v>322</v>
      </c>
      <c r="B323" s="116" t="inlineStr">
        <is>
          <t>일동제약</t>
        </is>
      </c>
      <c r="C323" s="402" t="n">
        <v>25050</v>
      </c>
      <c r="D323" s="402" t="n">
        <v>25050</v>
      </c>
      <c r="E323" s="402" t="n">
        <v>25100</v>
      </c>
      <c r="F323" s="403" t="n">
        <v>-23.95</v>
      </c>
      <c r="G323" s="403" t="n">
        <v>-5.13</v>
      </c>
    </row>
    <row r="324">
      <c r="A324" s="116" t="n">
        <v>323</v>
      </c>
      <c r="B324" s="116" t="inlineStr">
        <is>
          <t>동아에스티</t>
        </is>
      </c>
      <c r="C324" s="402" t="n">
        <v>68400</v>
      </c>
      <c r="D324" s="402" t="n">
        <v>68400</v>
      </c>
      <c r="E324" s="402" t="n">
        <v>68700</v>
      </c>
      <c r="F324" s="403" t="n">
        <v>143.4</v>
      </c>
      <c r="G324" s="403" t="n">
        <v>4.21</v>
      </c>
    </row>
    <row r="325">
      <c r="A325" s="116" t="n">
        <v>324</v>
      </c>
      <c r="B325" s="116" t="inlineStr">
        <is>
          <t>QV 코스피 변동성 매칭형 양매도 ETN</t>
        </is>
      </c>
      <c r="C325" s="402" t="n">
        <v>8240</v>
      </c>
      <c r="D325" s="402" t="n">
        <v>8200</v>
      </c>
      <c r="E325" s="402" t="n">
        <v>8210</v>
      </c>
      <c r="F325" s="403" t="inlineStr">
        <is>
          <t>N/A</t>
        </is>
      </c>
      <c r="G325" s="403" t="inlineStr">
        <is>
          <t>N/A</t>
        </is>
      </c>
    </row>
    <row r="326">
      <c r="A326" s="116" t="n">
        <v>325</v>
      </c>
      <c r="B326" s="116" t="inlineStr">
        <is>
          <t>신영증권</t>
        </is>
      </c>
      <c r="C326" s="402" t="n">
        <v>61000</v>
      </c>
      <c r="D326" s="402" t="n">
        <v>60900</v>
      </c>
      <c r="E326" s="402" t="n">
        <v>61000</v>
      </c>
      <c r="F326" s="403" t="n">
        <v>6.59</v>
      </c>
      <c r="G326" s="403" t="n">
        <v>15.34</v>
      </c>
    </row>
    <row r="327">
      <c r="A327" s="116" t="n">
        <v>326</v>
      </c>
      <c r="B327" s="116" t="inlineStr">
        <is>
          <t>삼성SDI우</t>
        </is>
      </c>
      <c r="C327" s="402" t="n">
        <v>353000</v>
      </c>
      <c r="D327" s="402" t="n">
        <v>352500</v>
      </c>
      <c r="E327" s="402" t="n">
        <v>353000</v>
      </c>
      <c r="F327" s="403" t="n">
        <v>22.14</v>
      </c>
      <c r="G327" s="403" t="inlineStr">
        <is>
          <t>N/A</t>
        </is>
      </c>
    </row>
    <row r="328">
      <c r="A328" s="116" t="n">
        <v>327</v>
      </c>
      <c r="B328" s="116" t="inlineStr">
        <is>
          <t>락앤락</t>
        </is>
      </c>
      <c r="C328" s="402" t="n">
        <v>11000</v>
      </c>
      <c r="D328" s="402" t="n">
        <v>10950</v>
      </c>
      <c r="E328" s="402" t="n">
        <v>11000</v>
      </c>
      <c r="F328" s="403" t="n">
        <v>33.64</v>
      </c>
      <c r="G328" s="403" t="n">
        <v>1.74</v>
      </c>
    </row>
    <row r="329">
      <c r="A329" s="116" t="n">
        <v>328</v>
      </c>
      <c r="B329" s="116" t="inlineStr">
        <is>
          <t>KINDEX 미국S&amp;P500</t>
        </is>
      </c>
      <c r="C329" s="402" t="n">
        <v>13520</v>
      </c>
      <c r="D329" s="402" t="n">
        <v>13520</v>
      </c>
      <c r="E329" s="402" t="n">
        <v>13525</v>
      </c>
      <c r="F329" s="403" t="inlineStr">
        <is>
          <t>N/A</t>
        </is>
      </c>
      <c r="G329" s="403" t="inlineStr">
        <is>
          <t>N/A</t>
        </is>
      </c>
    </row>
    <row r="330">
      <c r="A330" s="116" t="n">
        <v>329</v>
      </c>
      <c r="B330" s="116" t="inlineStr">
        <is>
          <t>한일현대시멘트</t>
        </is>
      </c>
      <c r="C330" s="402" t="n">
        <v>31300</v>
      </c>
      <c r="D330" s="402" t="n">
        <v>31300</v>
      </c>
      <c r="E330" s="402" t="n">
        <v>31350</v>
      </c>
      <c r="F330" s="403" t="n">
        <v>9.92</v>
      </c>
      <c r="G330" s="403" t="n">
        <v>27.27</v>
      </c>
    </row>
    <row r="331">
      <c r="A331" s="116" t="n">
        <v>330</v>
      </c>
      <c r="B331" s="116" t="inlineStr">
        <is>
          <t>세아베스틸</t>
        </is>
      </c>
      <c r="C331" s="402" t="n">
        <v>15500</v>
      </c>
      <c r="D331" s="402" t="n">
        <v>15500</v>
      </c>
      <c r="E331" s="402" t="n">
        <v>15550</v>
      </c>
      <c r="F331" s="403" t="n">
        <v>-5.97</v>
      </c>
      <c r="G331" s="403" t="n">
        <v>-14.18</v>
      </c>
    </row>
    <row r="332">
      <c r="A332" s="116" t="n">
        <v>331</v>
      </c>
      <c r="B332" s="116" t="inlineStr">
        <is>
          <t>이연제약</t>
        </is>
      </c>
      <c r="C332" s="402" t="n">
        <v>30600</v>
      </c>
      <c r="D332" s="402" t="n">
        <v>30600</v>
      </c>
      <c r="E332" s="402" t="n">
        <v>30650</v>
      </c>
      <c r="F332" s="403" t="n">
        <v>97.45</v>
      </c>
      <c r="G332" s="403" t="n">
        <v>1.71</v>
      </c>
    </row>
    <row r="333">
      <c r="A333" s="116" t="n">
        <v>332</v>
      </c>
      <c r="B333" s="116" t="inlineStr">
        <is>
          <t>KOSEF 200</t>
        </is>
      </c>
      <c r="C333" s="402" t="n">
        <v>38020</v>
      </c>
      <c r="D333" s="402" t="n">
        <v>38020</v>
      </c>
      <c r="E333" s="402" t="n">
        <v>38040</v>
      </c>
      <c r="F333" s="403" t="inlineStr">
        <is>
          <t>N/A</t>
        </is>
      </c>
      <c r="G333" s="403" t="inlineStr">
        <is>
          <t>N/A</t>
        </is>
      </c>
    </row>
    <row r="334">
      <c r="A334" s="116" t="n">
        <v>333</v>
      </c>
      <c r="B334" s="116" t="inlineStr">
        <is>
          <t>흥아해운</t>
        </is>
      </c>
      <c r="C334" s="402" t="n">
        <v>2240</v>
      </c>
      <c r="D334" s="402" t="n">
        <v>2240</v>
      </c>
      <c r="E334" s="402" t="n">
        <v>2245</v>
      </c>
      <c r="F334" s="403" t="n">
        <v>35</v>
      </c>
      <c r="G334" s="403" t="n">
        <v>-2195.07</v>
      </c>
    </row>
    <row r="335">
      <c r="A335" s="116" t="n">
        <v>334</v>
      </c>
      <c r="B335" s="116" t="inlineStr">
        <is>
          <t>아세아시멘트</t>
        </is>
      </c>
      <c r="C335" s="402" t="n">
        <v>137500</v>
      </c>
      <c r="D335" s="402" t="n">
        <v>137500</v>
      </c>
      <c r="E335" s="402" t="n">
        <v>138000</v>
      </c>
      <c r="F335" s="403" t="n">
        <v>6.55</v>
      </c>
      <c r="G335" s="403" t="n">
        <v>2.94</v>
      </c>
    </row>
    <row r="336">
      <c r="A336" s="116" t="n">
        <v>335</v>
      </c>
      <c r="B336" s="116" t="inlineStr">
        <is>
          <t>LX하우시스</t>
        </is>
      </c>
      <c r="C336" s="402" t="n">
        <v>59400</v>
      </c>
      <c r="D336" s="402" t="n">
        <v>59300</v>
      </c>
      <c r="E336" s="402" t="n">
        <v>59400</v>
      </c>
      <c r="F336" s="403" t="n">
        <v>-5.15</v>
      </c>
      <c r="G336" s="403" t="n">
        <v>-8.800000000000001</v>
      </c>
    </row>
    <row r="337">
      <c r="A337" s="116" t="n">
        <v>336</v>
      </c>
      <c r="B337" s="116" t="inlineStr">
        <is>
          <t>롯데하이마트</t>
        </is>
      </c>
      <c r="C337" s="402" t="n">
        <v>22550</v>
      </c>
      <c r="D337" s="402" t="n">
        <v>22500</v>
      </c>
      <c r="E337" s="402" t="n">
        <v>22550</v>
      </c>
      <c r="F337" s="403" t="n">
        <v>53.95</v>
      </c>
      <c r="G337" s="403" t="n">
        <v>1.49</v>
      </c>
    </row>
    <row r="338">
      <c r="A338" s="116" t="n">
        <v>337</v>
      </c>
      <c r="B338" s="116" t="inlineStr">
        <is>
          <t>국도화학</t>
        </is>
      </c>
      <c r="C338" s="402" t="n">
        <v>58600</v>
      </c>
      <c r="D338" s="402" t="n">
        <v>58600</v>
      </c>
      <c r="E338" s="402" t="n">
        <v>58700</v>
      </c>
      <c r="F338" s="403" t="n">
        <v>3.45</v>
      </c>
      <c r="G338" s="403" t="n">
        <v>5.54</v>
      </c>
    </row>
    <row r="339">
      <c r="A339" s="116" t="n">
        <v>338</v>
      </c>
      <c r="B339" s="116" t="inlineStr">
        <is>
          <t>코오롱글로벌</t>
        </is>
      </c>
      <c r="C339" s="402" t="n">
        <v>20900</v>
      </c>
      <c r="D339" s="402" t="n">
        <v>20900</v>
      </c>
      <c r="E339" s="402" t="n">
        <v>21000</v>
      </c>
      <c r="F339" s="403" t="n">
        <v>3.84</v>
      </c>
      <c r="G339" s="403" t="n">
        <v>17.83</v>
      </c>
    </row>
    <row r="340">
      <c r="A340" s="116" t="n">
        <v>339</v>
      </c>
      <c r="B340" s="116" t="inlineStr">
        <is>
          <t>빙그레</t>
        </is>
      </c>
      <c r="C340" s="402" t="n">
        <v>53300</v>
      </c>
      <c r="D340" s="402" t="n">
        <v>53200</v>
      </c>
      <c r="E340" s="402" t="n">
        <v>53400</v>
      </c>
      <c r="F340" s="403" t="n">
        <v>33.27</v>
      </c>
      <c r="G340" s="403" t="n">
        <v>6.01</v>
      </c>
    </row>
    <row r="341">
      <c r="A341" s="116" t="n">
        <v>340</v>
      </c>
      <c r="B341" s="116" t="inlineStr">
        <is>
          <t>KBSTAR 단기통안채</t>
        </is>
      </c>
      <c r="C341" s="402" t="n">
        <v>104845</v>
      </c>
      <c r="D341" s="402" t="n">
        <v>104840</v>
      </c>
      <c r="E341" s="402" t="n">
        <v>104845</v>
      </c>
      <c r="F341" s="403" t="inlineStr">
        <is>
          <t>N/A</t>
        </is>
      </c>
      <c r="G341" s="403" t="inlineStr">
        <is>
          <t>N/A</t>
        </is>
      </c>
    </row>
    <row r="342">
      <c r="A342" s="116" t="n">
        <v>341</v>
      </c>
      <c r="B342" s="116" t="inlineStr">
        <is>
          <t>교보증권</t>
        </is>
      </c>
      <c r="C342" s="402" t="n">
        <v>7990</v>
      </c>
      <c r="D342" s="402" t="n">
        <v>7990</v>
      </c>
      <c r="E342" s="402" t="n">
        <v>8000</v>
      </c>
      <c r="F342" s="403" t="n">
        <v>3.22</v>
      </c>
      <c r="G342" s="403" t="n">
        <v>9.35</v>
      </c>
    </row>
    <row r="343">
      <c r="A343" s="116" t="n">
        <v>342</v>
      </c>
      <c r="B343" s="116" t="inlineStr">
        <is>
          <t>TIGER KRX2차전지K-뉴딜</t>
        </is>
      </c>
      <c r="C343" s="402" t="n">
        <v>16820</v>
      </c>
      <c r="D343" s="402" t="n">
        <v>16815</v>
      </c>
      <c r="E343" s="402" t="n">
        <v>16820</v>
      </c>
      <c r="F343" s="403" t="inlineStr">
        <is>
          <t>N/A</t>
        </is>
      </c>
      <c r="G343" s="403" t="inlineStr">
        <is>
          <t>N/A</t>
        </is>
      </c>
    </row>
    <row r="344">
      <c r="A344" s="116" t="n">
        <v>343</v>
      </c>
      <c r="B344" s="116" t="inlineStr">
        <is>
          <t>한국카본</t>
        </is>
      </c>
      <c r="C344" s="402" t="n">
        <v>11650</v>
      </c>
      <c r="D344" s="402" t="n">
        <v>11650</v>
      </c>
      <c r="E344" s="402" t="n">
        <v>11700</v>
      </c>
      <c r="F344" s="403" t="n">
        <v>15.74</v>
      </c>
      <c r="G344" s="403" t="n">
        <v>16.55</v>
      </c>
    </row>
    <row r="345">
      <c r="A345" s="116" t="n">
        <v>344</v>
      </c>
      <c r="B345" s="116" t="inlineStr">
        <is>
          <t>신성통상</t>
        </is>
      </c>
      <c r="C345" s="402" t="n">
        <v>3540</v>
      </c>
      <c r="D345" s="402" t="n">
        <v>3540</v>
      </c>
      <c r="E345" s="402" t="n">
        <v>3550</v>
      </c>
      <c r="F345" s="403" t="n">
        <v>13.88</v>
      </c>
      <c r="G345" s="403" t="n">
        <v>11.62</v>
      </c>
    </row>
    <row r="346">
      <c r="A346" s="116" t="n">
        <v>345</v>
      </c>
      <c r="B346" s="116" t="inlineStr">
        <is>
          <t>삼성화재우</t>
        </is>
      </c>
      <c r="C346" s="402" t="n">
        <v>159000</v>
      </c>
      <c r="D346" s="402" t="n">
        <v>158500</v>
      </c>
      <c r="E346" s="402" t="n">
        <v>159000</v>
      </c>
      <c r="F346" s="403" t="n">
        <v>6.87</v>
      </c>
      <c r="G346" s="403" t="inlineStr">
        <is>
          <t>N/A</t>
        </is>
      </c>
    </row>
    <row r="347">
      <c r="A347" s="116" t="n">
        <v>346</v>
      </c>
      <c r="B347" s="116" t="inlineStr">
        <is>
          <t>애경케미칼</t>
        </is>
      </c>
      <c r="C347" s="402" t="n">
        <v>10300</v>
      </c>
      <c r="D347" s="402" t="n">
        <v>10300</v>
      </c>
      <c r="E347" s="402" t="n">
        <v>10350</v>
      </c>
      <c r="F347" s="403" t="n">
        <v>4.02</v>
      </c>
      <c r="G347" s="403" t="n">
        <v>11.72</v>
      </c>
    </row>
    <row r="348">
      <c r="A348" s="116" t="n">
        <v>347</v>
      </c>
      <c r="B348" s="116" t="inlineStr">
        <is>
          <t>KOSEF 200TR</t>
        </is>
      </c>
      <c r="C348" s="402" t="n">
        <v>45390</v>
      </c>
      <c r="D348" s="402" t="n">
        <v>45345</v>
      </c>
      <c r="E348" s="402" t="n">
        <v>45390</v>
      </c>
      <c r="F348" s="403" t="inlineStr">
        <is>
          <t>N/A</t>
        </is>
      </c>
      <c r="G348" s="403" t="inlineStr">
        <is>
          <t>N/A</t>
        </is>
      </c>
    </row>
    <row r="349">
      <c r="A349" s="116" t="n">
        <v>348</v>
      </c>
      <c r="B349" s="116" t="inlineStr">
        <is>
          <t>KEC</t>
        </is>
      </c>
      <c r="C349" s="402" t="n">
        <v>3400</v>
      </c>
      <c r="D349" s="402" t="n">
        <v>3400</v>
      </c>
      <c r="E349" s="402" t="n">
        <v>3405</v>
      </c>
      <c r="F349" s="403" t="n">
        <v>-26.98</v>
      </c>
      <c r="G349" s="403" t="n">
        <v>-24.43</v>
      </c>
    </row>
    <row r="350">
      <c r="A350" s="116" t="n">
        <v>349</v>
      </c>
      <c r="B350" s="116" t="inlineStr">
        <is>
          <t>롯데손해보험</t>
        </is>
      </c>
      <c r="C350" s="402" t="n">
        <v>1585</v>
      </c>
      <c r="D350" s="402" t="n">
        <v>1580</v>
      </c>
      <c r="E350" s="402" t="n">
        <v>1585</v>
      </c>
      <c r="F350" s="403" t="n">
        <v>48.03</v>
      </c>
      <c r="G350" s="403" t="n">
        <v>-2.53</v>
      </c>
    </row>
    <row r="351">
      <c r="A351" s="116" t="n">
        <v>350</v>
      </c>
      <c r="B351" s="116" t="inlineStr">
        <is>
          <t>일양약품</t>
        </is>
      </c>
      <c r="C351" s="402" t="n">
        <v>25250</v>
      </c>
      <c r="D351" s="402" t="n">
        <v>25250</v>
      </c>
      <c r="E351" s="402" t="n">
        <v>25300</v>
      </c>
      <c r="F351" s="403" t="n">
        <v>42.65</v>
      </c>
      <c r="G351" s="403" t="n">
        <v>5.39</v>
      </c>
    </row>
    <row r="352">
      <c r="A352" s="116" t="n">
        <v>351</v>
      </c>
      <c r="B352" s="116" t="inlineStr">
        <is>
          <t>BGF</t>
        </is>
      </c>
      <c r="C352" s="402" t="n">
        <v>5010</v>
      </c>
      <c r="D352" s="402" t="n">
        <v>5000</v>
      </c>
      <c r="E352" s="402" t="n">
        <v>5010</v>
      </c>
      <c r="F352" s="403" t="n">
        <v>10.42</v>
      </c>
      <c r="G352" s="403" t="n">
        <v>1.81</v>
      </c>
    </row>
    <row r="353">
      <c r="A353" s="116" t="n">
        <v>352</v>
      </c>
      <c r="B353" s="116" t="inlineStr">
        <is>
          <t>송원산업</t>
        </is>
      </c>
      <c r="C353" s="402" t="n">
        <v>19950</v>
      </c>
      <c r="D353" s="402" t="n">
        <v>19950</v>
      </c>
      <c r="E353" s="402" t="n">
        <v>20000</v>
      </c>
      <c r="F353" s="403" t="n">
        <v>9.779999999999999</v>
      </c>
      <c r="G353" s="403" t="n">
        <v>6.17</v>
      </c>
    </row>
    <row r="354">
      <c r="A354" s="116" t="n">
        <v>353</v>
      </c>
      <c r="B354" s="116" t="inlineStr">
        <is>
          <t>스틱인베스트먼트</t>
        </is>
      </c>
      <c r="C354" s="402" t="n">
        <v>11450</v>
      </c>
      <c r="D354" s="402" t="n">
        <v>11450</v>
      </c>
      <c r="E354" s="402" t="n">
        <v>11500</v>
      </c>
      <c r="F354" s="403" t="n">
        <v>11.54</v>
      </c>
      <c r="G354" s="403" t="n">
        <v>11.76</v>
      </c>
    </row>
    <row r="355">
      <c r="A355" s="116" t="n">
        <v>354</v>
      </c>
      <c r="B355" s="116" t="inlineStr">
        <is>
          <t>효성중공업</t>
        </is>
      </c>
      <c r="C355" s="402" t="n">
        <v>51000</v>
      </c>
      <c r="D355" s="402" t="n">
        <v>50900</v>
      </c>
      <c r="E355" s="402" t="n">
        <v>51000</v>
      </c>
      <c r="F355" s="403" t="n">
        <v>16.23</v>
      </c>
      <c r="G355" s="403" t="n">
        <v>-2.48</v>
      </c>
    </row>
    <row r="356">
      <c r="A356" s="116" t="n">
        <v>355</v>
      </c>
      <c r="B356" s="116" t="inlineStr">
        <is>
          <t>한국자산신탁</t>
        </is>
      </c>
      <c r="C356" s="402" t="n">
        <v>3830</v>
      </c>
      <c r="D356" s="402" t="n">
        <v>3830</v>
      </c>
      <c r="E356" s="402" t="n">
        <v>3835</v>
      </c>
      <c r="F356" s="403" t="n">
        <v>4.24</v>
      </c>
      <c r="G356" s="403" t="n">
        <v>18.18</v>
      </c>
    </row>
    <row r="357">
      <c r="A357" s="116" t="n">
        <v>356</v>
      </c>
      <c r="B357" s="116" t="inlineStr">
        <is>
          <t>LF</t>
        </is>
      </c>
      <c r="C357" s="402" t="n">
        <v>16200</v>
      </c>
      <c r="D357" s="402" t="n">
        <v>16200</v>
      </c>
      <c r="E357" s="402" t="n">
        <v>16250</v>
      </c>
      <c r="F357" s="403" t="n">
        <v>5.12</v>
      </c>
      <c r="G357" s="403" t="n">
        <v>1.41</v>
      </c>
    </row>
    <row r="358">
      <c r="A358" s="116" t="n">
        <v>357</v>
      </c>
      <c r="B358" s="116" t="inlineStr">
        <is>
          <t>서흥</t>
        </is>
      </c>
      <c r="C358" s="402" t="n">
        <v>40900</v>
      </c>
      <c r="D358" s="402" t="n">
        <v>40900</v>
      </c>
      <c r="E358" s="402" t="n">
        <v>41100</v>
      </c>
      <c r="F358" s="403" t="n">
        <v>8.699999999999999</v>
      </c>
      <c r="G358" s="403" t="n">
        <v>16.73</v>
      </c>
    </row>
    <row r="359">
      <c r="A359" s="116" t="n">
        <v>358</v>
      </c>
      <c r="B359" s="116" t="inlineStr">
        <is>
          <t>SK렌터카</t>
        </is>
      </c>
      <c r="C359" s="402" t="n">
        <v>9980</v>
      </c>
      <c r="D359" s="402" t="n">
        <v>9970</v>
      </c>
      <c r="E359" s="402" t="n">
        <v>9980</v>
      </c>
      <c r="F359" s="403" t="n">
        <v>18.58</v>
      </c>
      <c r="G359" s="403" t="n">
        <v>4.5</v>
      </c>
    </row>
    <row r="360">
      <c r="A360" s="116" t="n">
        <v>359</v>
      </c>
      <c r="B360" s="116" t="inlineStr">
        <is>
          <t>남해화학</t>
        </is>
      </c>
      <c r="C360" s="402" t="n">
        <v>9420</v>
      </c>
      <c r="D360" s="402" t="n">
        <v>9420</v>
      </c>
      <c r="E360" s="402" t="n">
        <v>9430</v>
      </c>
      <c r="F360" s="403" t="n">
        <v>105.84</v>
      </c>
      <c r="G360" s="403" t="n">
        <v>5.65</v>
      </c>
    </row>
    <row r="361">
      <c r="A361" s="116" t="n">
        <v>360</v>
      </c>
      <c r="B361" s="116" t="inlineStr">
        <is>
          <t>아세아제지</t>
        </is>
      </c>
      <c r="C361" s="402" t="n">
        <v>52200</v>
      </c>
      <c r="D361" s="402" t="n">
        <v>52200</v>
      </c>
      <c r="E361" s="402" t="n">
        <v>52300</v>
      </c>
      <c r="F361" s="403" t="n">
        <v>5.08</v>
      </c>
      <c r="G361" s="403" t="n">
        <v>8.9</v>
      </c>
    </row>
    <row r="362">
      <c r="A362" s="116" t="n">
        <v>361</v>
      </c>
      <c r="B362" s="116" t="inlineStr">
        <is>
          <t>고려제강</t>
        </is>
      </c>
      <c r="C362" s="402" t="n">
        <v>20300</v>
      </c>
      <c r="D362" s="402" t="n">
        <v>20200</v>
      </c>
      <c r="E362" s="402" t="n">
        <v>20300</v>
      </c>
      <c r="F362" s="403" t="n">
        <v>3.95</v>
      </c>
      <c r="G362" s="403" t="n">
        <v>0.62</v>
      </c>
    </row>
    <row r="363">
      <c r="A363" s="116" t="n">
        <v>362</v>
      </c>
      <c r="B363" s="116" t="inlineStr">
        <is>
          <t>애경산업</t>
        </is>
      </c>
      <c r="C363" s="402" t="n">
        <v>17500</v>
      </c>
      <c r="D363" s="402" t="n">
        <v>17450</v>
      </c>
      <c r="E363" s="402" t="n">
        <v>17500</v>
      </c>
      <c r="F363" s="403" t="n">
        <v>26.44</v>
      </c>
      <c r="G363" s="403" t="n">
        <v>3.41</v>
      </c>
    </row>
    <row r="364">
      <c r="A364" s="116" t="n">
        <v>363</v>
      </c>
      <c r="B364" s="116" t="inlineStr">
        <is>
          <t>KODEX 미국FANG플러스(H)</t>
        </is>
      </c>
      <c r="C364" s="402" t="n">
        <v>26825</v>
      </c>
      <c r="D364" s="402" t="n">
        <v>26825</v>
      </c>
      <c r="E364" s="402" t="n">
        <v>26830</v>
      </c>
      <c r="F364" s="403" t="inlineStr">
        <is>
          <t>N/A</t>
        </is>
      </c>
      <c r="G364" s="403" t="inlineStr">
        <is>
          <t>N/A</t>
        </is>
      </c>
    </row>
    <row r="365">
      <c r="A365" s="116" t="n">
        <v>364</v>
      </c>
      <c r="B365" s="116" t="inlineStr">
        <is>
          <t>한라홀딩스</t>
        </is>
      </c>
      <c r="C365" s="402" t="n">
        <v>44000</v>
      </c>
      <c r="D365" s="402" t="n">
        <v>44000</v>
      </c>
      <c r="E365" s="402" t="n">
        <v>44050</v>
      </c>
      <c r="F365" s="403" t="n">
        <v>3.53</v>
      </c>
      <c r="G365" s="403" t="n">
        <v>4.97</v>
      </c>
    </row>
    <row r="366">
      <c r="A366" s="116" t="n">
        <v>365</v>
      </c>
      <c r="B366" s="116" t="inlineStr">
        <is>
          <t>아주스틸</t>
        </is>
      </c>
      <c r="C366" s="402" t="n">
        <v>17200</v>
      </c>
      <c r="D366" s="402" t="n">
        <v>17200</v>
      </c>
      <c r="E366" s="402" t="n">
        <v>17250</v>
      </c>
      <c r="F366" s="403" t="n">
        <v>27.52</v>
      </c>
      <c r="G366" s="403" t="n">
        <v>10.65</v>
      </c>
    </row>
    <row r="367">
      <c r="A367" s="116" t="n">
        <v>366</v>
      </c>
      <c r="B367" s="116" t="inlineStr">
        <is>
          <t>한화손해보험</t>
        </is>
      </c>
      <c r="C367" s="402" t="n">
        <v>3875</v>
      </c>
      <c r="D367" s="402" t="n">
        <v>3875</v>
      </c>
      <c r="E367" s="402" t="n">
        <v>3885</v>
      </c>
      <c r="F367" s="403" t="n">
        <v>3.46</v>
      </c>
      <c r="G367" s="403" t="n">
        <v>3.11</v>
      </c>
    </row>
    <row r="368">
      <c r="A368" s="116" t="n">
        <v>367</v>
      </c>
      <c r="B368" s="116" t="inlineStr">
        <is>
          <t>코람코에너지리츠</t>
        </is>
      </c>
      <c r="C368" s="402" t="n">
        <v>6460</v>
      </c>
      <c r="D368" s="402" t="n">
        <v>6450</v>
      </c>
      <c r="E368" s="402" t="n">
        <v>6460</v>
      </c>
      <c r="F368" s="403" t="n">
        <v>55.21</v>
      </c>
      <c r="G368" s="403" t="n">
        <v>2.63</v>
      </c>
    </row>
    <row r="369">
      <c r="A369" s="116" t="n">
        <v>368</v>
      </c>
      <c r="B369" s="116" t="inlineStr">
        <is>
          <t>제일약품</t>
        </is>
      </c>
      <c r="C369" s="402" t="n">
        <v>30400</v>
      </c>
      <c r="D369" s="402" t="n">
        <v>30350</v>
      </c>
      <c r="E369" s="402" t="n">
        <v>30400</v>
      </c>
      <c r="F369" s="403" t="n">
        <v>-394.81</v>
      </c>
      <c r="G369" s="403" t="inlineStr">
        <is>
          <t>N/A</t>
        </is>
      </c>
    </row>
    <row r="370">
      <c r="A370" s="116" t="n">
        <v>369</v>
      </c>
      <c r="B370" s="116" t="inlineStr">
        <is>
          <t>JW중외제약</t>
        </is>
      </c>
      <c r="C370" s="402" t="n">
        <v>20100</v>
      </c>
      <c r="D370" s="402" t="n">
        <v>20100</v>
      </c>
      <c r="E370" s="402" t="n">
        <v>20150</v>
      </c>
      <c r="F370" s="403" t="n">
        <v>-394.12</v>
      </c>
      <c r="G370" s="403" t="n">
        <v>-6.97</v>
      </c>
    </row>
    <row r="371">
      <c r="A371" s="116" t="n">
        <v>370</v>
      </c>
      <c r="B371" s="116" t="inlineStr">
        <is>
          <t>KODEX 코스닥 150</t>
        </is>
      </c>
      <c r="C371" s="402" t="n">
        <v>13410</v>
      </c>
      <c r="D371" s="402" t="n">
        <v>13410</v>
      </c>
      <c r="E371" s="402" t="n">
        <v>13415</v>
      </c>
      <c r="F371" s="403" t="inlineStr">
        <is>
          <t>N/A</t>
        </is>
      </c>
      <c r="G371" s="403" t="inlineStr">
        <is>
          <t>N/A</t>
        </is>
      </c>
    </row>
    <row r="372">
      <c r="A372" s="116" t="n">
        <v>371</v>
      </c>
      <c r="B372" s="116" t="inlineStr">
        <is>
          <t>한진</t>
        </is>
      </c>
      <c r="C372" s="402" t="n">
        <v>29200</v>
      </c>
      <c r="D372" s="402" t="n">
        <v>29150</v>
      </c>
      <c r="E372" s="402" t="n">
        <v>29200</v>
      </c>
      <c r="F372" s="403" t="n">
        <v>2.1</v>
      </c>
      <c r="G372" s="403" t="n">
        <v>0.74</v>
      </c>
    </row>
    <row r="373">
      <c r="A373" s="116" t="n">
        <v>372</v>
      </c>
      <c r="B373" s="116" t="inlineStr">
        <is>
          <t>케이씨텍</t>
        </is>
      </c>
      <c r="C373" s="402" t="n">
        <v>20700</v>
      </c>
      <c r="D373" s="402" t="n">
        <v>20650</v>
      </c>
      <c r="E373" s="402" t="n">
        <v>20700</v>
      </c>
      <c r="F373" s="403" t="n">
        <v>9.859999999999999</v>
      </c>
      <c r="G373" s="403" t="n">
        <v>13.39</v>
      </c>
    </row>
    <row r="374">
      <c r="A374" s="116" t="n">
        <v>373</v>
      </c>
      <c r="B374" s="116" t="inlineStr">
        <is>
          <t>YG PLUS</t>
        </is>
      </c>
      <c r="C374" s="402" t="n">
        <v>6800</v>
      </c>
      <c r="D374" s="402" t="n">
        <v>6800</v>
      </c>
      <c r="E374" s="402" t="n">
        <v>6810</v>
      </c>
      <c r="F374" s="403" t="n">
        <v>89.47</v>
      </c>
      <c r="G374" s="403" t="n">
        <v>-6.94</v>
      </c>
    </row>
    <row r="375">
      <c r="A375" s="116" t="n">
        <v>374</v>
      </c>
      <c r="B375" s="116" t="inlineStr">
        <is>
          <t>삼성 코스피 양매도 5% OTM ETN</t>
        </is>
      </c>
      <c r="C375" s="402" t="n">
        <v>8585</v>
      </c>
      <c r="D375" s="402" t="n">
        <v>8545</v>
      </c>
      <c r="E375" s="402" t="n">
        <v>8560</v>
      </c>
      <c r="F375" s="403" t="inlineStr">
        <is>
          <t>N/A</t>
        </is>
      </c>
      <c r="G375" s="403" t="inlineStr">
        <is>
          <t>N/A</t>
        </is>
      </c>
    </row>
    <row r="376">
      <c r="A376" s="116" t="n">
        <v>375</v>
      </c>
      <c r="B376" s="116" t="inlineStr">
        <is>
          <t>신영증권우</t>
        </is>
      </c>
      <c r="C376" s="402" t="n">
        <v>60700</v>
      </c>
      <c r="D376" s="402" t="n">
        <v>60700</v>
      </c>
      <c r="E376" s="402" t="n">
        <v>60900</v>
      </c>
      <c r="F376" s="403" t="n">
        <v>6.56</v>
      </c>
      <c r="G376" s="403" t="inlineStr">
        <is>
          <t>N/A</t>
        </is>
      </c>
    </row>
    <row r="377">
      <c r="A377" s="116" t="n">
        <v>376</v>
      </c>
      <c r="B377" s="116" t="inlineStr">
        <is>
          <t>이수페타시스</t>
        </is>
      </c>
      <c r="C377" s="402" t="n">
        <v>6760</v>
      </c>
      <c r="D377" s="402" t="n">
        <v>6760</v>
      </c>
      <c r="E377" s="402" t="n">
        <v>6770</v>
      </c>
      <c r="F377" s="403" t="n">
        <v>-22.84</v>
      </c>
      <c r="G377" s="403" t="n">
        <v>-19.14</v>
      </c>
    </row>
    <row r="378">
      <c r="A378" s="116" t="n">
        <v>377</v>
      </c>
      <c r="B378" s="116" t="inlineStr">
        <is>
          <t>지역난방공사</t>
        </is>
      </c>
      <c r="C378" s="402" t="n">
        <v>36900</v>
      </c>
      <c r="D378" s="402" t="n">
        <v>36900</v>
      </c>
      <c r="E378" s="402" t="n">
        <v>37000</v>
      </c>
      <c r="F378" s="403" t="n">
        <v>9.789999999999999</v>
      </c>
      <c r="G378" s="403" t="n">
        <v>1.68</v>
      </c>
    </row>
    <row r="379">
      <c r="A379" s="116" t="n">
        <v>378</v>
      </c>
      <c r="B379" s="116" t="inlineStr">
        <is>
          <t>맵스리얼티1</t>
        </is>
      </c>
      <c r="C379" s="402" t="n">
        <v>4600</v>
      </c>
      <c r="D379" s="402" t="n">
        <v>4595</v>
      </c>
      <c r="E379" s="402" t="n">
        <v>4600</v>
      </c>
      <c r="F379" s="403" t="inlineStr">
        <is>
          <t>N/A</t>
        </is>
      </c>
      <c r="G379" s="403" t="inlineStr">
        <is>
          <t>N/A</t>
        </is>
      </c>
    </row>
    <row r="380">
      <c r="A380" s="116" t="n">
        <v>379</v>
      </c>
      <c r="B380" s="116" t="inlineStr">
        <is>
          <t>세아제강지주</t>
        </is>
      </c>
      <c r="C380" s="402" t="n">
        <v>103000</v>
      </c>
      <c r="D380" s="402" t="n">
        <v>102500</v>
      </c>
      <c r="E380" s="402" t="n">
        <v>103000</v>
      </c>
      <c r="F380" s="403" t="n">
        <v>3.11</v>
      </c>
      <c r="G380" s="403" t="n">
        <v>1.76</v>
      </c>
    </row>
    <row r="381">
      <c r="A381" s="116" t="n">
        <v>380</v>
      </c>
      <c r="B381" s="116" t="inlineStr">
        <is>
          <t>SK증권</t>
        </is>
      </c>
      <c r="C381" s="402" t="n">
        <v>901</v>
      </c>
      <c r="D381" s="402" t="n">
        <v>901</v>
      </c>
      <c r="E381" s="402" t="n">
        <v>902</v>
      </c>
      <c r="F381" s="403" t="n">
        <v>8.75</v>
      </c>
      <c r="G381" s="403" t="n">
        <v>1.99</v>
      </c>
    </row>
    <row r="382">
      <c r="A382" s="116" t="n">
        <v>381</v>
      </c>
      <c r="B382" s="116" t="inlineStr">
        <is>
          <t>현대퓨처넷</t>
        </is>
      </c>
      <c r="C382" s="402" t="n">
        <v>3770</v>
      </c>
      <c r="D382" s="402" t="n">
        <v>3765</v>
      </c>
      <c r="E382" s="402" t="n">
        <v>3770</v>
      </c>
      <c r="F382" s="403" t="n">
        <v>5.6</v>
      </c>
      <c r="G382" s="403" t="n">
        <v>-4.11</v>
      </c>
    </row>
    <row r="383">
      <c r="A383" s="116" t="n">
        <v>382</v>
      </c>
      <c r="B383" s="116" t="inlineStr">
        <is>
          <t>KODEX K-메타버스액티브</t>
        </is>
      </c>
      <c r="C383" s="402" t="n">
        <v>11450</v>
      </c>
      <c r="D383" s="402" t="n">
        <v>11445</v>
      </c>
      <c r="E383" s="402" t="n">
        <v>11450</v>
      </c>
      <c r="F383" s="403" t="inlineStr">
        <is>
          <t>N/A</t>
        </is>
      </c>
      <c r="G383" s="403" t="inlineStr">
        <is>
          <t>N/A</t>
        </is>
      </c>
    </row>
    <row r="384">
      <c r="A384" s="116" t="n">
        <v>383</v>
      </c>
      <c r="B384" s="116" t="inlineStr">
        <is>
          <t>HDC</t>
        </is>
      </c>
      <c r="C384" s="402" t="n">
        <v>7070</v>
      </c>
      <c r="D384" s="402" t="n">
        <v>7070</v>
      </c>
      <c r="E384" s="402" t="n">
        <v>7080</v>
      </c>
      <c r="F384" s="403" t="n">
        <v>2.38</v>
      </c>
      <c r="G384" s="403" t="n">
        <v>4.72</v>
      </c>
    </row>
    <row r="385">
      <c r="A385" s="116" t="n">
        <v>384</v>
      </c>
      <c r="B385" s="116" t="inlineStr">
        <is>
          <t>신한알파리츠</t>
        </is>
      </c>
      <c r="C385" s="402" t="n">
        <v>8060</v>
      </c>
      <c r="D385" s="402" t="n">
        <v>8050</v>
      </c>
      <c r="E385" s="402" t="n">
        <v>8060</v>
      </c>
      <c r="F385" s="403" t="n">
        <v>268.67</v>
      </c>
      <c r="G385" s="403" t="n">
        <v>0.59</v>
      </c>
    </row>
    <row r="386">
      <c r="A386" s="116" t="n">
        <v>385</v>
      </c>
      <c r="B386" s="116" t="inlineStr">
        <is>
          <t>쌍용차</t>
        </is>
      </c>
      <c r="C386" s="402" t="n">
        <v>2770</v>
      </c>
      <c r="D386" s="402" t="n">
        <v>0</v>
      </c>
      <c r="E386" s="402" t="n">
        <v>0</v>
      </c>
      <c r="F386" s="403" t="n">
        <v>-0.9399999999999999</v>
      </c>
      <c r="G386" s="403" t="n">
        <v>-320.22</v>
      </c>
    </row>
    <row r="387">
      <c r="A387" s="116" t="n">
        <v>386</v>
      </c>
      <c r="B387" s="116" t="inlineStr">
        <is>
          <t>HSD엔진</t>
        </is>
      </c>
      <c r="C387" s="402" t="n">
        <v>8860</v>
      </c>
      <c r="D387" s="402" t="n">
        <v>8860</v>
      </c>
      <c r="E387" s="402" t="n">
        <v>8870</v>
      </c>
      <c r="F387" s="403" t="n">
        <v>-14.24</v>
      </c>
      <c r="G387" s="403" t="n">
        <v>3.16</v>
      </c>
    </row>
    <row r="388">
      <c r="A388" s="116" t="n">
        <v>387</v>
      </c>
      <c r="B388" s="116" t="inlineStr">
        <is>
          <t>세진중공업</t>
        </is>
      </c>
      <c r="C388" s="402" t="n">
        <v>7190</v>
      </c>
      <c r="D388" s="402" t="n">
        <v>7190</v>
      </c>
      <c r="E388" s="402" t="n">
        <v>7200</v>
      </c>
      <c r="F388" s="403" t="n">
        <v>15.36</v>
      </c>
      <c r="G388" s="403" t="n">
        <v>1.19</v>
      </c>
    </row>
    <row r="389">
      <c r="A389" s="116" t="n">
        <v>388</v>
      </c>
      <c r="B389" s="116" t="inlineStr">
        <is>
          <t>에어부산</t>
        </is>
      </c>
      <c r="C389" s="402" t="n">
        <v>2105</v>
      </c>
      <c r="D389" s="402" t="n">
        <v>2100</v>
      </c>
      <c r="E389" s="402" t="n">
        <v>2105</v>
      </c>
      <c r="F389" s="403" t="n">
        <v>-1.01</v>
      </c>
      <c r="G389" s="403" t="inlineStr">
        <is>
          <t>N/A</t>
        </is>
      </c>
    </row>
    <row r="390">
      <c r="A390" s="116" t="n">
        <v>389</v>
      </c>
      <c r="B390" s="116" t="inlineStr">
        <is>
          <t>자화전자</t>
        </is>
      </c>
      <c r="C390" s="402" t="n">
        <v>22750</v>
      </c>
      <c r="D390" s="402" t="n">
        <v>22750</v>
      </c>
      <c r="E390" s="402" t="n">
        <v>22800</v>
      </c>
      <c r="F390" s="403" t="n">
        <v>20.22</v>
      </c>
      <c r="G390" s="403" t="n">
        <v>-2.3</v>
      </c>
    </row>
    <row r="391">
      <c r="A391" s="116" t="n">
        <v>390</v>
      </c>
      <c r="B391" s="116" t="inlineStr">
        <is>
          <t>코오롱플라스틱</t>
        </is>
      </c>
      <c r="C391" s="402" t="n">
        <v>10700</v>
      </c>
      <c r="D391" s="402" t="n">
        <v>10650</v>
      </c>
      <c r="E391" s="402" t="n">
        <v>10700</v>
      </c>
      <c r="F391" s="403" t="n">
        <v>15.01</v>
      </c>
      <c r="G391" s="403" t="n">
        <v>1.51</v>
      </c>
    </row>
    <row r="392">
      <c r="A392" s="116" t="n">
        <v>391</v>
      </c>
      <c r="B392" s="116" t="inlineStr">
        <is>
          <t>세아홀딩스</t>
        </is>
      </c>
      <c r="C392" s="402" t="n">
        <v>101500</v>
      </c>
      <c r="D392" s="402" t="n">
        <v>100000</v>
      </c>
      <c r="E392" s="402" t="n">
        <v>101500</v>
      </c>
      <c r="F392" s="403" t="n">
        <v>-2.85</v>
      </c>
      <c r="G392" s="403" t="n">
        <v>-8.48</v>
      </c>
    </row>
    <row r="393">
      <c r="A393" s="116" t="n">
        <v>392</v>
      </c>
      <c r="B393" s="116" t="inlineStr">
        <is>
          <t>KG케미칼</t>
        </is>
      </c>
      <c r="C393" s="402" t="n">
        <v>29200</v>
      </c>
      <c r="D393" s="402" t="n">
        <v>29200</v>
      </c>
      <c r="E393" s="402" t="n">
        <v>29300</v>
      </c>
      <c r="F393" s="403" t="n">
        <v>4.3</v>
      </c>
      <c r="G393" s="403" t="n">
        <v>11.94</v>
      </c>
    </row>
    <row r="394">
      <c r="A394" s="116" t="n">
        <v>393</v>
      </c>
      <c r="B394" s="116" t="inlineStr">
        <is>
          <t>스카이라이프</t>
        </is>
      </c>
      <c r="C394" s="402" t="n">
        <v>8450</v>
      </c>
      <c r="D394" s="402" t="n">
        <v>8450</v>
      </c>
      <c r="E394" s="402" t="n">
        <v>8460</v>
      </c>
      <c r="F394" s="403" t="n">
        <v>7.58</v>
      </c>
      <c r="G394" s="403" t="n">
        <v>7.97</v>
      </c>
    </row>
    <row r="395">
      <c r="A395" s="116" t="n">
        <v>394</v>
      </c>
      <c r="B395" s="116" t="inlineStr">
        <is>
          <t>퍼시스</t>
        </is>
      </c>
      <c r="C395" s="402" t="n">
        <v>35100</v>
      </c>
      <c r="D395" s="402" t="n">
        <v>34850</v>
      </c>
      <c r="E395" s="402" t="n">
        <v>35100</v>
      </c>
      <c r="F395" s="403" t="n">
        <v>10.77</v>
      </c>
      <c r="G395" s="403" t="n">
        <v>7.53</v>
      </c>
    </row>
    <row r="396">
      <c r="A396" s="116" t="n">
        <v>395</v>
      </c>
      <c r="B396" s="116" t="inlineStr">
        <is>
          <t>TIGER Fn메타버스</t>
        </is>
      </c>
      <c r="C396" s="402" t="n">
        <v>11185</v>
      </c>
      <c r="D396" s="402" t="n">
        <v>11180</v>
      </c>
      <c r="E396" s="402" t="n">
        <v>11185</v>
      </c>
      <c r="F396" s="403" t="inlineStr">
        <is>
          <t>N/A</t>
        </is>
      </c>
      <c r="G396" s="403" t="inlineStr">
        <is>
          <t>N/A</t>
        </is>
      </c>
    </row>
    <row r="397">
      <c r="A397" s="116" t="n">
        <v>396</v>
      </c>
      <c r="B397" s="116" t="inlineStr">
        <is>
          <t>경방</t>
        </is>
      </c>
      <c r="C397" s="402" t="n">
        <v>14650</v>
      </c>
      <c r="D397" s="402" t="n">
        <v>14650</v>
      </c>
      <c r="E397" s="402" t="n">
        <v>14700</v>
      </c>
      <c r="F397" s="403" t="n">
        <v>16.21</v>
      </c>
      <c r="G397" s="403" t="n">
        <v>1.76</v>
      </c>
    </row>
    <row r="398">
      <c r="A398" s="116" t="n">
        <v>397</v>
      </c>
      <c r="B398" s="116" t="inlineStr">
        <is>
          <t>엔에스쇼핑</t>
        </is>
      </c>
      <c r="C398" s="402" t="n">
        <v>11900</v>
      </c>
      <c r="D398" s="402" t="n">
        <v>11900</v>
      </c>
      <c r="E398" s="402" t="n">
        <v>11950</v>
      </c>
      <c r="F398" s="403" t="n">
        <v>-17.15</v>
      </c>
      <c r="G398" s="403" t="n">
        <v>1.53</v>
      </c>
    </row>
    <row r="399">
      <c r="A399" s="116" t="n">
        <v>398</v>
      </c>
      <c r="B399" s="116" t="inlineStr">
        <is>
          <t>신성이엔지</t>
        </is>
      </c>
      <c r="C399" s="402" t="n">
        <v>1950</v>
      </c>
      <c r="D399" s="402" t="n">
        <v>1945</v>
      </c>
      <c r="E399" s="402" t="n">
        <v>1950</v>
      </c>
      <c r="F399" s="403" t="n">
        <v>-11.89</v>
      </c>
      <c r="G399" s="403" t="n">
        <v>-8.77</v>
      </c>
    </row>
    <row r="400">
      <c r="A400" s="116" t="n">
        <v>399</v>
      </c>
      <c r="B400" s="116" t="inlineStr">
        <is>
          <t>롯데푸드</t>
        </is>
      </c>
      <c r="C400" s="402" t="n">
        <v>329000</v>
      </c>
      <c r="D400" s="402" t="n">
        <v>329000</v>
      </c>
      <c r="E400" s="402" t="n">
        <v>330000</v>
      </c>
      <c r="F400" s="403" t="n">
        <v>13.34</v>
      </c>
      <c r="G400" s="403" t="inlineStr">
        <is>
          <t>N/A</t>
        </is>
      </c>
    </row>
    <row r="401">
      <c r="A401" s="116" t="n">
        <v>400</v>
      </c>
      <c r="B401" s="116" t="inlineStr">
        <is>
          <t>태영건설</t>
        </is>
      </c>
      <c r="C401" s="402" t="n">
        <v>10200</v>
      </c>
      <c r="D401" s="402" t="n">
        <v>10150</v>
      </c>
      <c r="E401" s="402" t="n">
        <v>10200</v>
      </c>
      <c r="F401" s="403" t="n">
        <v>-167.21</v>
      </c>
      <c r="G401" s="403" t="n">
        <v>61.96</v>
      </c>
    </row>
    <row r="402">
      <c r="A402" s="116" t="n">
        <v>401</v>
      </c>
      <c r="B402" s="116" t="inlineStr">
        <is>
          <t>코스모화학</t>
        </is>
      </c>
      <c r="C402" s="402" t="n">
        <v>14200</v>
      </c>
      <c r="D402" s="402" t="n">
        <v>14200</v>
      </c>
      <c r="E402" s="402" t="n">
        <v>14250</v>
      </c>
      <c r="F402" s="403" t="n">
        <v>-66.36</v>
      </c>
      <c r="G402" s="403" t="n">
        <v>-19.42</v>
      </c>
    </row>
    <row r="403">
      <c r="A403" s="116" t="n">
        <v>402</v>
      </c>
      <c r="B403" s="116" t="inlineStr">
        <is>
          <t>KBSTAR KIS종합채권(A-이상)액티브</t>
        </is>
      </c>
      <c r="C403" s="402" t="n">
        <v>98570</v>
      </c>
      <c r="D403" s="402" t="n">
        <v>98565</v>
      </c>
      <c r="E403" s="402" t="n">
        <v>98665</v>
      </c>
      <c r="F403" s="403" t="inlineStr">
        <is>
          <t>N/A</t>
        </is>
      </c>
      <c r="G403" s="403" t="inlineStr">
        <is>
          <t>N/A</t>
        </is>
      </c>
    </row>
    <row r="404">
      <c r="A404" s="116" t="n">
        <v>403</v>
      </c>
      <c r="B404" s="116" t="inlineStr">
        <is>
          <t>SIMPAC</t>
        </is>
      </c>
      <c r="C404" s="402" t="n">
        <v>5960</v>
      </c>
      <c r="D404" s="402" t="n">
        <v>5960</v>
      </c>
      <c r="E404" s="402" t="n">
        <v>5970</v>
      </c>
      <c r="F404" s="403" t="n">
        <v>4.75</v>
      </c>
      <c r="G404" s="403" t="n">
        <v>7.54</v>
      </c>
    </row>
    <row r="405">
      <c r="A405" s="116" t="n">
        <v>404</v>
      </c>
      <c r="B405" s="116" t="inlineStr">
        <is>
          <t>금호에이치티</t>
        </is>
      </c>
      <c r="C405" s="402" t="n">
        <v>1980</v>
      </c>
      <c r="D405" s="402" t="n">
        <v>1980</v>
      </c>
      <c r="E405" s="402" t="n">
        <v>1985</v>
      </c>
      <c r="F405" s="403" t="n">
        <v>-1980</v>
      </c>
      <c r="G405" s="403" t="n">
        <v>-4.85</v>
      </c>
    </row>
    <row r="406">
      <c r="A406" s="116" t="n">
        <v>405</v>
      </c>
      <c r="B406" s="116" t="inlineStr">
        <is>
          <t>대신증권우</t>
        </is>
      </c>
      <c r="C406" s="402" t="n">
        <v>14950</v>
      </c>
      <c r="D406" s="402" t="n">
        <v>14900</v>
      </c>
      <c r="E406" s="402" t="n">
        <v>14950</v>
      </c>
      <c r="F406" s="403" t="n">
        <v>2.04</v>
      </c>
      <c r="G406" s="403" t="inlineStr">
        <is>
          <t>N/A</t>
        </is>
      </c>
    </row>
    <row r="407">
      <c r="A407" s="116" t="n">
        <v>406</v>
      </c>
      <c r="B407" s="116" t="inlineStr">
        <is>
          <t>이수화학</t>
        </is>
      </c>
      <c r="C407" s="402" t="n">
        <v>13900</v>
      </c>
      <c r="D407" s="402" t="n">
        <v>13900</v>
      </c>
      <c r="E407" s="402" t="n">
        <v>13950</v>
      </c>
      <c r="F407" s="403" t="n">
        <v>-7.81</v>
      </c>
      <c r="G407" s="403" t="n">
        <v>-31.08</v>
      </c>
    </row>
    <row r="408">
      <c r="A408" s="116" t="n">
        <v>407</v>
      </c>
      <c r="B408" s="116" t="inlineStr">
        <is>
          <t>와이투솔루션</t>
        </is>
      </c>
      <c r="C408" s="402" t="n">
        <v>2440</v>
      </c>
      <c r="D408" s="402" t="n">
        <v>0</v>
      </c>
      <c r="E408" s="402" t="n">
        <v>0</v>
      </c>
      <c r="F408" s="403" t="n">
        <v>44.36</v>
      </c>
      <c r="G408" s="403" t="n">
        <v>-64.02</v>
      </c>
    </row>
    <row r="409">
      <c r="A409" s="116" t="n">
        <v>408</v>
      </c>
      <c r="B409" s="116" t="inlineStr">
        <is>
          <t>일진다이아</t>
        </is>
      </c>
      <c r="C409" s="402" t="n">
        <v>27200</v>
      </c>
      <c r="D409" s="402" t="n">
        <v>27200</v>
      </c>
      <c r="E409" s="402" t="n">
        <v>27250</v>
      </c>
      <c r="F409" s="403" t="n">
        <v>56.55</v>
      </c>
      <c r="G409" s="403" t="n">
        <v>2.88</v>
      </c>
    </row>
    <row r="410">
      <c r="A410" s="116" t="n">
        <v>409</v>
      </c>
      <c r="B410" s="116" t="inlineStr">
        <is>
          <t>금호건설</t>
        </is>
      </c>
      <c r="C410" s="402" t="n">
        <v>10500</v>
      </c>
      <c r="D410" s="402" t="n">
        <v>10500</v>
      </c>
      <c r="E410" s="402" t="n">
        <v>10550</v>
      </c>
      <c r="F410" s="403" t="n">
        <v>3.55</v>
      </c>
      <c r="G410" s="403" t="n">
        <v>6.89</v>
      </c>
    </row>
    <row r="411">
      <c r="A411" s="116" t="n">
        <v>410</v>
      </c>
      <c r="B411" s="116" t="inlineStr">
        <is>
          <t>LG헬로비전</t>
        </is>
      </c>
      <c r="C411" s="402" t="n">
        <v>4965</v>
      </c>
      <c r="D411" s="402" t="n">
        <v>4965</v>
      </c>
      <c r="E411" s="402" t="n">
        <v>4975</v>
      </c>
      <c r="F411" s="403" t="n">
        <v>-1.25</v>
      </c>
      <c r="G411" s="403" t="n">
        <v>-39.53</v>
      </c>
    </row>
    <row r="412">
      <c r="A412" s="116" t="n">
        <v>411</v>
      </c>
      <c r="B412" s="116" t="inlineStr">
        <is>
          <t>동일산업</t>
        </is>
      </c>
      <c r="C412" s="402" t="n">
        <v>158000</v>
      </c>
      <c r="D412" s="402" t="n">
        <v>158000</v>
      </c>
      <c r="E412" s="402" t="n">
        <v>159500</v>
      </c>
      <c r="F412" s="403" t="n">
        <v>10.89</v>
      </c>
      <c r="G412" s="403" t="n">
        <v>2.24</v>
      </c>
    </row>
    <row r="413">
      <c r="A413" s="116" t="n">
        <v>412</v>
      </c>
      <c r="B413" s="116" t="inlineStr">
        <is>
          <t>삼천리</t>
        </is>
      </c>
      <c r="C413" s="402" t="n">
        <v>94300</v>
      </c>
      <c r="D413" s="402" t="n">
        <v>94200</v>
      </c>
      <c r="E413" s="402" t="n">
        <v>94300</v>
      </c>
      <c r="F413" s="403" t="n">
        <v>4.95</v>
      </c>
      <c r="G413" s="403" t="n">
        <v>2.49</v>
      </c>
    </row>
    <row r="414">
      <c r="A414" s="116" t="n">
        <v>413</v>
      </c>
      <c r="B414" s="116" t="inlineStr">
        <is>
          <t>코오롱</t>
        </is>
      </c>
      <c r="C414" s="402" t="n">
        <v>30200</v>
      </c>
      <c r="D414" s="402" t="n">
        <v>30200</v>
      </c>
      <c r="E414" s="402" t="n">
        <v>30250</v>
      </c>
      <c r="F414" s="403" t="n">
        <v>2.25</v>
      </c>
      <c r="G414" s="403" t="n">
        <v>22.75</v>
      </c>
    </row>
    <row r="415">
      <c r="A415" s="116" t="n">
        <v>414</v>
      </c>
      <c r="B415" s="116" t="inlineStr">
        <is>
          <t>교촌에프앤비</t>
        </is>
      </c>
      <c r="C415" s="402" t="n">
        <v>15200</v>
      </c>
      <c r="D415" s="402" t="n">
        <v>15150</v>
      </c>
      <c r="E415" s="402" t="n">
        <v>15200</v>
      </c>
      <c r="F415" s="403" t="n">
        <v>13.73</v>
      </c>
      <c r="G415" s="403" t="n">
        <v>20.4</v>
      </c>
    </row>
    <row r="416">
      <c r="A416" s="116" t="n">
        <v>415</v>
      </c>
      <c r="B416" s="116" t="inlineStr">
        <is>
          <t>대한제강</t>
        </is>
      </c>
      <c r="C416" s="402" t="n">
        <v>15400</v>
      </c>
      <c r="D416" s="402" t="n">
        <v>15350</v>
      </c>
      <c r="E416" s="402" t="n">
        <v>15400</v>
      </c>
      <c r="F416" s="403" t="n">
        <v>4.17</v>
      </c>
      <c r="G416" s="403" t="n">
        <v>10.21</v>
      </c>
    </row>
    <row r="417">
      <c r="A417" s="116" t="n">
        <v>416</v>
      </c>
      <c r="B417" s="116" t="inlineStr">
        <is>
          <t>이리츠코크렙</t>
        </is>
      </c>
      <c r="C417" s="402" t="n">
        <v>5900</v>
      </c>
      <c r="D417" s="402" t="n">
        <v>5900</v>
      </c>
      <c r="E417" s="402" t="n">
        <v>5910</v>
      </c>
      <c r="F417" s="403" t="n">
        <v>24.69</v>
      </c>
      <c r="G417" s="403" t="n">
        <v>2.85</v>
      </c>
    </row>
    <row r="418">
      <c r="A418" s="116" t="n">
        <v>417</v>
      </c>
      <c r="B418" s="116" t="inlineStr">
        <is>
          <t>한일홀딩스</t>
        </is>
      </c>
      <c r="C418" s="402" t="n">
        <v>12800</v>
      </c>
      <c r="D418" s="402" t="n">
        <v>12800</v>
      </c>
      <c r="E418" s="402" t="n">
        <v>12850</v>
      </c>
      <c r="F418" s="403" t="n">
        <v>6.02</v>
      </c>
      <c r="G418" s="403" t="n">
        <v>4.21</v>
      </c>
    </row>
    <row r="419">
      <c r="A419" s="116" t="n">
        <v>418</v>
      </c>
      <c r="B419" s="116" t="inlineStr">
        <is>
          <t>알루코</t>
        </is>
      </c>
      <c r="C419" s="402" t="n">
        <v>4100</v>
      </c>
      <c r="D419" s="402" t="n">
        <v>4095</v>
      </c>
      <c r="E419" s="402" t="n">
        <v>4100</v>
      </c>
      <c r="F419" s="403" t="n">
        <v>-22.28</v>
      </c>
      <c r="G419" s="403" t="n">
        <v>-7.24</v>
      </c>
    </row>
    <row r="420">
      <c r="A420" s="116" t="n">
        <v>419</v>
      </c>
      <c r="B420" s="116" t="inlineStr">
        <is>
          <t>KODEX 코스피</t>
        </is>
      </c>
      <c r="C420" s="402" t="n">
        <v>28955</v>
      </c>
      <c r="D420" s="402" t="n">
        <v>28920</v>
      </c>
      <c r="E420" s="402" t="n">
        <v>28955</v>
      </c>
      <c r="F420" s="403" t="inlineStr">
        <is>
          <t>N/A</t>
        </is>
      </c>
      <c r="G420" s="403" t="inlineStr">
        <is>
          <t>N/A</t>
        </is>
      </c>
    </row>
    <row r="421">
      <c r="A421" s="116" t="n">
        <v>420</v>
      </c>
      <c r="B421" s="116" t="inlineStr">
        <is>
          <t>광동제약</t>
        </is>
      </c>
      <c r="C421" s="402" t="n">
        <v>7010</v>
      </c>
      <c r="D421" s="402" t="n">
        <v>7010</v>
      </c>
      <c r="E421" s="402" t="n">
        <v>7020</v>
      </c>
      <c r="F421" s="403" t="n">
        <v>34.53</v>
      </c>
      <c r="G421" s="403" t="n">
        <v>10.08</v>
      </c>
    </row>
    <row r="422">
      <c r="A422" s="116" t="n">
        <v>421</v>
      </c>
      <c r="B422" s="116" t="inlineStr">
        <is>
          <t>KODEX 코스닥150선물인버스</t>
        </is>
      </c>
      <c r="C422" s="402" t="n">
        <v>4500</v>
      </c>
      <c r="D422" s="402" t="n">
        <v>4500</v>
      </c>
      <c r="E422" s="402" t="n">
        <v>4505</v>
      </c>
      <c r="F422" s="403" t="inlineStr">
        <is>
          <t>N/A</t>
        </is>
      </c>
      <c r="G422" s="403" t="inlineStr">
        <is>
          <t>N/A</t>
        </is>
      </c>
    </row>
    <row r="423">
      <c r="A423" s="116" t="n">
        <v>422</v>
      </c>
      <c r="B423" s="116" t="inlineStr">
        <is>
          <t>한국금융지주우</t>
        </is>
      </c>
      <c r="C423" s="402" t="n">
        <v>62400</v>
      </c>
      <c r="D423" s="402" t="n">
        <v>62300</v>
      </c>
      <c r="E423" s="402" t="n">
        <v>62400</v>
      </c>
      <c r="F423" s="403" t="n">
        <v>2.14</v>
      </c>
      <c r="G423" s="403" t="inlineStr">
        <is>
          <t>N/A</t>
        </is>
      </c>
    </row>
    <row r="424">
      <c r="A424" s="116" t="n">
        <v>423</v>
      </c>
      <c r="B424" s="116" t="inlineStr">
        <is>
          <t>현대차증권</t>
        </is>
      </c>
      <c r="C424" s="402" t="n">
        <v>11350</v>
      </c>
      <c r="D424" s="402" t="n">
        <v>11350</v>
      </c>
      <c r="E424" s="402" t="n">
        <v>11400</v>
      </c>
      <c r="F424" s="403" t="n">
        <v>4.73</v>
      </c>
      <c r="G424" s="403" t="n">
        <v>8.199999999999999</v>
      </c>
    </row>
    <row r="425">
      <c r="A425" s="116" t="n">
        <v>424</v>
      </c>
      <c r="B425" s="116" t="inlineStr">
        <is>
          <t>KODEX 선진국MSCI World</t>
        </is>
      </c>
      <c r="C425" s="402" t="n">
        <v>20685</v>
      </c>
      <c r="D425" s="402" t="n">
        <v>20685</v>
      </c>
      <c r="E425" s="402" t="n">
        <v>20690</v>
      </c>
      <c r="F425" s="403" t="inlineStr">
        <is>
          <t>N/A</t>
        </is>
      </c>
      <c r="G425" s="403" t="inlineStr">
        <is>
          <t>N/A</t>
        </is>
      </c>
    </row>
    <row r="426">
      <c r="A426" s="116" t="n">
        <v>425</v>
      </c>
      <c r="B426" s="116" t="inlineStr">
        <is>
          <t>동화약품</t>
        </is>
      </c>
      <c r="C426" s="402" t="n">
        <v>12800</v>
      </c>
      <c r="D426" s="402" t="n">
        <v>12800</v>
      </c>
      <c r="E426" s="402" t="n">
        <v>12850</v>
      </c>
      <c r="F426" s="403" t="n">
        <v>17.95</v>
      </c>
      <c r="G426" s="403" t="n">
        <v>9.039999999999999</v>
      </c>
    </row>
    <row r="427">
      <c r="A427" s="116" t="n">
        <v>426</v>
      </c>
      <c r="B427" s="116" t="inlineStr">
        <is>
          <t>한국철강</t>
        </is>
      </c>
      <c r="C427" s="402" t="n">
        <v>7730</v>
      </c>
      <c r="D427" s="402" t="n">
        <v>7720</v>
      </c>
      <c r="E427" s="402" t="n">
        <v>7730</v>
      </c>
      <c r="F427" s="403" t="n">
        <v>14.81</v>
      </c>
      <c r="G427" s="403" t="n">
        <v>-1.19</v>
      </c>
    </row>
    <row r="428">
      <c r="A428" s="116" t="n">
        <v>427</v>
      </c>
      <c r="B428" s="116" t="inlineStr">
        <is>
          <t>TIGER 차이나항셍테크</t>
        </is>
      </c>
      <c r="C428" s="402" t="n">
        <v>7720</v>
      </c>
      <c r="D428" s="402" t="n">
        <v>7720</v>
      </c>
      <c r="E428" s="402" t="n">
        <v>7725</v>
      </c>
      <c r="F428" s="403" t="inlineStr">
        <is>
          <t>N/A</t>
        </is>
      </c>
      <c r="G428" s="403" t="inlineStr">
        <is>
          <t>N/A</t>
        </is>
      </c>
    </row>
    <row r="429">
      <c r="A429" s="116" t="n">
        <v>428</v>
      </c>
      <c r="B429" s="116" t="inlineStr">
        <is>
          <t>성신양회</t>
        </is>
      </c>
      <c r="C429" s="402" t="n">
        <v>14450</v>
      </c>
      <c r="D429" s="402" t="n">
        <v>14450</v>
      </c>
      <c r="E429" s="402" t="n">
        <v>14550</v>
      </c>
      <c r="F429" s="403" t="n">
        <v>56.67</v>
      </c>
      <c r="G429" s="403" t="n">
        <v>2.53</v>
      </c>
    </row>
    <row r="430">
      <c r="A430" s="116" t="n">
        <v>429</v>
      </c>
      <c r="B430" s="116" t="inlineStr">
        <is>
          <t>웅진씽크빅</t>
        </is>
      </c>
      <c r="C430" s="402" t="n">
        <v>3065</v>
      </c>
      <c r="D430" s="402" t="n">
        <v>3065</v>
      </c>
      <c r="E430" s="402" t="n">
        <v>3070</v>
      </c>
      <c r="F430" s="403" t="n">
        <v>10.29</v>
      </c>
      <c r="G430" s="403" t="n">
        <v>0.23</v>
      </c>
    </row>
    <row r="431">
      <c r="A431" s="116" t="n">
        <v>430</v>
      </c>
      <c r="B431" s="116" t="inlineStr">
        <is>
          <t>종근당홀딩스</t>
        </is>
      </c>
      <c r="C431" s="402" t="n">
        <v>70400</v>
      </c>
      <c r="D431" s="402" t="n">
        <v>70300</v>
      </c>
      <c r="E431" s="402" t="n">
        <v>70400</v>
      </c>
      <c r="F431" s="403" t="n">
        <v>7.63</v>
      </c>
      <c r="G431" s="403" t="n">
        <v>15.59</v>
      </c>
    </row>
    <row r="432">
      <c r="A432" s="116" t="n">
        <v>431</v>
      </c>
      <c r="B432" s="116" t="inlineStr">
        <is>
          <t>KINDEX 미국나스닥100</t>
        </is>
      </c>
      <c r="C432" s="402" t="n">
        <v>13510</v>
      </c>
      <c r="D432" s="402" t="n">
        <v>13505</v>
      </c>
      <c r="E432" s="402" t="n">
        <v>13510</v>
      </c>
      <c r="F432" s="403" t="inlineStr">
        <is>
          <t>N/A</t>
        </is>
      </c>
      <c r="G432" s="403" t="inlineStr">
        <is>
          <t>N/A</t>
        </is>
      </c>
    </row>
    <row r="433">
      <c r="A433" s="116" t="n">
        <v>432</v>
      </c>
      <c r="B433" s="116" t="inlineStr">
        <is>
          <t>농심홀딩스</t>
        </is>
      </c>
      <c r="C433" s="402" t="n">
        <v>75800</v>
      </c>
      <c r="D433" s="402" t="n">
        <v>75800</v>
      </c>
      <c r="E433" s="402" t="n">
        <v>76000</v>
      </c>
      <c r="F433" s="403" t="n">
        <v>6.83</v>
      </c>
      <c r="G433" s="403" t="n">
        <v>7.23</v>
      </c>
    </row>
    <row r="434">
      <c r="A434" s="116" t="n">
        <v>433</v>
      </c>
      <c r="B434" s="116" t="inlineStr">
        <is>
          <t>신대양제지</t>
        </is>
      </c>
      <c r="C434" s="402" t="n">
        <v>87100</v>
      </c>
      <c r="D434" s="402" t="n">
        <v>86200</v>
      </c>
      <c r="E434" s="402" t="n">
        <v>87100</v>
      </c>
      <c r="F434" s="403" t="n">
        <v>7.03</v>
      </c>
      <c r="G434" s="403" t="n">
        <v>9.720000000000001</v>
      </c>
    </row>
    <row r="435">
      <c r="A435" s="116" t="n">
        <v>434</v>
      </c>
      <c r="B435" s="116" t="inlineStr">
        <is>
          <t>자이에스앤디</t>
        </is>
      </c>
      <c r="C435" s="402" t="n">
        <v>9030</v>
      </c>
      <c r="D435" s="402" t="n">
        <v>9030</v>
      </c>
      <c r="E435" s="402" t="n">
        <v>9070</v>
      </c>
      <c r="F435" s="403" t="n">
        <v>8.26</v>
      </c>
      <c r="G435" s="403" t="n">
        <v>13.59</v>
      </c>
    </row>
    <row r="436">
      <c r="A436" s="116" t="n">
        <v>435</v>
      </c>
      <c r="B436" s="116" t="inlineStr">
        <is>
          <t>삼양패키징</t>
        </is>
      </c>
      <c r="C436" s="402" t="n">
        <v>24600</v>
      </c>
      <c r="D436" s="402" t="n">
        <v>24600</v>
      </c>
      <c r="E436" s="402" t="n">
        <v>24700</v>
      </c>
      <c r="F436" s="403" t="n">
        <v>10.84</v>
      </c>
      <c r="G436" s="403" t="n">
        <v>10.88</v>
      </c>
    </row>
    <row r="437">
      <c r="A437" s="116" t="n">
        <v>436</v>
      </c>
      <c r="B437" s="116" t="inlineStr">
        <is>
          <t>한국콜마홀딩스</t>
        </is>
      </c>
      <c r="C437" s="402" t="n">
        <v>18750</v>
      </c>
      <c r="D437" s="402" t="n">
        <v>18700</v>
      </c>
      <c r="E437" s="402" t="n">
        <v>18750</v>
      </c>
      <c r="F437" s="403" t="n">
        <v>4.2</v>
      </c>
      <c r="G437" s="403" t="n">
        <v>21.96</v>
      </c>
    </row>
    <row r="438">
      <c r="A438" s="116" t="n">
        <v>437</v>
      </c>
      <c r="B438" s="116" t="inlineStr">
        <is>
          <t>인스코비</t>
        </is>
      </c>
      <c r="C438" s="402" t="n">
        <v>3170</v>
      </c>
      <c r="D438" s="402" t="n">
        <v>3160</v>
      </c>
      <c r="E438" s="402" t="n">
        <v>3170</v>
      </c>
      <c r="F438" s="403" t="n">
        <v>36.44</v>
      </c>
      <c r="G438" s="403" t="n">
        <v>8.32</v>
      </c>
    </row>
    <row r="439">
      <c r="A439" s="116" t="n">
        <v>438</v>
      </c>
      <c r="B439" s="116" t="inlineStr">
        <is>
          <t>한전산업</t>
        </is>
      </c>
      <c r="C439" s="402" t="n">
        <v>10650</v>
      </c>
      <c r="D439" s="402" t="n">
        <v>10650</v>
      </c>
      <c r="E439" s="402" t="n">
        <v>10700</v>
      </c>
      <c r="F439" s="403" t="n">
        <v>47.54</v>
      </c>
      <c r="G439" s="403" t="n">
        <v>16.2</v>
      </c>
    </row>
    <row r="440">
      <c r="A440" s="116" t="n">
        <v>439</v>
      </c>
      <c r="B440" s="116" t="inlineStr">
        <is>
          <t>테이팩스</t>
        </is>
      </c>
      <c r="C440" s="402" t="n">
        <v>73400</v>
      </c>
      <c r="D440" s="402" t="n">
        <v>73400</v>
      </c>
      <c r="E440" s="402" t="n">
        <v>73500</v>
      </c>
      <c r="F440" s="403" t="n">
        <v>20.03</v>
      </c>
      <c r="G440" s="403" t="n">
        <v>12.86</v>
      </c>
    </row>
    <row r="441">
      <c r="A441" s="116" t="n">
        <v>440</v>
      </c>
      <c r="B441" s="116" t="inlineStr">
        <is>
          <t>삼진제약</t>
        </is>
      </c>
      <c r="C441" s="402" t="n">
        <v>24900</v>
      </c>
      <c r="D441" s="402" t="n">
        <v>24850</v>
      </c>
      <c r="E441" s="402" t="n">
        <v>24900</v>
      </c>
      <c r="F441" s="403" t="n">
        <v>9.42</v>
      </c>
      <c r="G441" s="403" t="n">
        <v>13.57</v>
      </c>
    </row>
    <row r="442">
      <c r="A442" s="116" t="n">
        <v>441</v>
      </c>
      <c r="B442" s="116" t="inlineStr">
        <is>
          <t>잇츠한불</t>
        </is>
      </c>
      <c r="C442" s="402" t="n">
        <v>15750</v>
      </c>
      <c r="D442" s="402" t="n">
        <v>15700</v>
      </c>
      <c r="E442" s="402" t="n">
        <v>15750</v>
      </c>
      <c r="F442" s="403" t="n">
        <v>-23.54</v>
      </c>
      <c r="G442" s="403" t="n">
        <v>-3.52</v>
      </c>
    </row>
    <row r="443">
      <c r="A443" s="116" t="n">
        <v>442</v>
      </c>
      <c r="B443" s="116" t="inlineStr">
        <is>
          <t>조광피혁</t>
        </is>
      </c>
      <c r="C443" s="402" t="n">
        <v>51600</v>
      </c>
      <c r="D443" s="402" t="n">
        <v>51000</v>
      </c>
      <c r="E443" s="402" t="n">
        <v>51700</v>
      </c>
      <c r="F443" s="403" t="n">
        <v>26.3</v>
      </c>
      <c r="G443" s="403" t="n">
        <v>6.66</v>
      </c>
    </row>
    <row r="444">
      <c r="A444" s="116" t="n">
        <v>443</v>
      </c>
      <c r="B444" s="116" t="inlineStr">
        <is>
          <t>한화3우B</t>
        </is>
      </c>
      <c r="C444" s="402" t="n">
        <v>15200</v>
      </c>
      <c r="D444" s="402" t="n">
        <v>15200</v>
      </c>
      <c r="E444" s="402" t="n">
        <v>15250</v>
      </c>
      <c r="F444" s="403" t="n">
        <v>2.57</v>
      </c>
      <c r="G444" s="403" t="inlineStr">
        <is>
          <t>N/A</t>
        </is>
      </c>
    </row>
    <row r="445">
      <c r="A445" s="116" t="n">
        <v>444</v>
      </c>
      <c r="B445" s="116" t="inlineStr">
        <is>
          <t>티웨이항공</t>
        </is>
      </c>
      <c r="C445" s="402" t="n">
        <v>3095</v>
      </c>
      <c r="D445" s="402" t="n">
        <v>3090</v>
      </c>
      <c r="E445" s="402" t="n">
        <v>3095</v>
      </c>
      <c r="F445" s="403" t="n">
        <v>-2.44</v>
      </c>
      <c r="G445" s="403" t="n">
        <v>-90.15000000000001</v>
      </c>
    </row>
    <row r="446">
      <c r="A446" s="116" t="n">
        <v>445</v>
      </c>
      <c r="B446" s="116" t="inlineStr">
        <is>
          <t>디앤디플랫폼리츠</t>
        </is>
      </c>
      <c r="C446" s="402" t="n">
        <v>5300</v>
      </c>
      <c r="D446" s="402" t="n">
        <v>5290</v>
      </c>
      <c r="E446" s="402" t="n">
        <v>5300</v>
      </c>
      <c r="F446" s="403" t="n">
        <v>92.98</v>
      </c>
      <c r="G446" s="403" t="inlineStr">
        <is>
          <t>N/A</t>
        </is>
      </c>
    </row>
    <row r="447">
      <c r="A447" s="116" t="n">
        <v>446</v>
      </c>
      <c r="B447" s="116" t="inlineStr">
        <is>
          <t>엘브이엠씨홀딩스</t>
        </is>
      </c>
      <c r="C447" s="402" t="n">
        <v>3430</v>
      </c>
      <c r="D447" s="402" t="n">
        <v>3425</v>
      </c>
      <c r="E447" s="402" t="n">
        <v>3430</v>
      </c>
      <c r="F447" s="403" t="n">
        <v>-11.4</v>
      </c>
      <c r="G447" s="403" t="n">
        <v>-7.2</v>
      </c>
    </row>
    <row r="448">
      <c r="A448" s="116" t="n">
        <v>447</v>
      </c>
      <c r="B448" s="116" t="inlineStr">
        <is>
          <t>하나제약</t>
        </is>
      </c>
      <c r="C448" s="402" t="n">
        <v>18900</v>
      </c>
      <c r="D448" s="402" t="n">
        <v>18900</v>
      </c>
      <c r="E448" s="402" t="n">
        <v>19000</v>
      </c>
      <c r="F448" s="403" t="n">
        <v>20.06</v>
      </c>
      <c r="G448" s="403" t="n">
        <v>6.58</v>
      </c>
    </row>
    <row r="449">
      <c r="A449" s="116" t="n">
        <v>448</v>
      </c>
      <c r="B449" s="116" t="inlineStr">
        <is>
          <t>포스코강판</t>
        </is>
      </c>
      <c r="C449" s="402" t="n">
        <v>55900</v>
      </c>
      <c r="D449" s="402" t="n">
        <v>55900</v>
      </c>
      <c r="E449" s="402" t="n">
        <v>56100</v>
      </c>
      <c r="F449" s="403" t="n">
        <v>3.77</v>
      </c>
      <c r="G449" s="403" t="n">
        <v>2.88</v>
      </c>
    </row>
    <row r="450">
      <c r="A450" s="116" t="n">
        <v>449</v>
      </c>
      <c r="B450" s="116" t="inlineStr">
        <is>
          <t>아이마켓코리아</t>
        </is>
      </c>
      <c r="C450" s="402" t="n">
        <v>10000</v>
      </c>
      <c r="D450" s="402" t="n">
        <v>10000</v>
      </c>
      <c r="E450" s="402" t="n">
        <v>10050</v>
      </c>
      <c r="F450" s="403" t="n">
        <v>11.53</v>
      </c>
      <c r="G450" s="403" t="n">
        <v>5.87</v>
      </c>
    </row>
    <row r="451">
      <c r="A451" s="116" t="n">
        <v>450</v>
      </c>
      <c r="B451" s="116" t="inlineStr">
        <is>
          <t>신도리코</t>
        </is>
      </c>
      <c r="C451" s="402" t="n">
        <v>32900</v>
      </c>
      <c r="D451" s="402" t="n">
        <v>32800</v>
      </c>
      <c r="E451" s="402" t="n">
        <v>32900</v>
      </c>
      <c r="F451" s="403" t="n">
        <v>3.88</v>
      </c>
      <c r="G451" s="403" t="n">
        <v>-1.56</v>
      </c>
    </row>
    <row r="452">
      <c r="A452" s="116" t="n">
        <v>451</v>
      </c>
      <c r="B452" s="116" t="inlineStr">
        <is>
          <t>대원제약</t>
        </is>
      </c>
      <c r="C452" s="402" t="n">
        <v>15600</v>
      </c>
      <c r="D452" s="402" t="n">
        <v>15600</v>
      </c>
      <c r="E452" s="402" t="n">
        <v>15650</v>
      </c>
      <c r="F452" s="403" t="n">
        <v>96.3</v>
      </c>
      <c r="G452" s="403" t="n">
        <v>8.42</v>
      </c>
    </row>
    <row r="453">
      <c r="A453" s="116" t="n">
        <v>452</v>
      </c>
      <c r="B453" s="116" t="inlineStr">
        <is>
          <t>에이프로젠제약</t>
        </is>
      </c>
      <c r="C453" s="402" t="n">
        <v>824</v>
      </c>
      <c r="D453" s="402" t="n">
        <v>823</v>
      </c>
      <c r="E453" s="402" t="n">
        <v>824</v>
      </c>
      <c r="F453" s="403" t="n">
        <v>58.86</v>
      </c>
      <c r="G453" s="403" t="n">
        <v>2.99</v>
      </c>
    </row>
    <row r="454">
      <c r="A454" s="116" t="n">
        <v>453</v>
      </c>
      <c r="B454" s="116" t="inlineStr">
        <is>
          <t>미원홀딩스</t>
        </is>
      </c>
      <c r="C454" s="402" t="n">
        <v>141500</v>
      </c>
      <c r="D454" s="402" t="n">
        <v>141500</v>
      </c>
      <c r="E454" s="402" t="n">
        <v>143500</v>
      </c>
      <c r="F454" s="403" t="n">
        <v>10.77</v>
      </c>
      <c r="G454" s="403" t="n">
        <v>11.35</v>
      </c>
    </row>
    <row r="455">
      <c r="A455" s="116" t="n">
        <v>454</v>
      </c>
      <c r="B455" s="116" t="inlineStr">
        <is>
          <t>TIGER 미국S&amp;P500선물(H)</t>
        </is>
      </c>
      <c r="C455" s="402" t="n">
        <v>52250</v>
      </c>
      <c r="D455" s="402" t="n">
        <v>52240</v>
      </c>
      <c r="E455" s="402" t="n">
        <v>52250</v>
      </c>
      <c r="F455" s="403" t="inlineStr">
        <is>
          <t>N/A</t>
        </is>
      </c>
      <c r="G455" s="403" t="inlineStr">
        <is>
          <t>N/A</t>
        </is>
      </c>
    </row>
    <row r="456">
      <c r="A456" s="116" t="n">
        <v>455</v>
      </c>
      <c r="B456" s="116" t="inlineStr">
        <is>
          <t>이월드</t>
        </is>
      </c>
      <c r="C456" s="402" t="n">
        <v>2305</v>
      </c>
      <c r="D456" s="402" t="n">
        <v>2300</v>
      </c>
      <c r="E456" s="402" t="n">
        <v>2305</v>
      </c>
      <c r="F456" s="403" t="n">
        <v>-51.22</v>
      </c>
      <c r="G456" s="403" t="n">
        <v>-4.11</v>
      </c>
    </row>
    <row r="457">
      <c r="A457" s="116" t="n">
        <v>456</v>
      </c>
      <c r="B457" s="116" t="inlineStr">
        <is>
          <t>대상홀딩스</t>
        </is>
      </c>
      <c r="C457" s="402" t="n">
        <v>9020</v>
      </c>
      <c r="D457" s="402" t="n">
        <v>9010</v>
      </c>
      <c r="E457" s="402" t="n">
        <v>9020</v>
      </c>
      <c r="F457" s="403" t="n">
        <v>6.41</v>
      </c>
      <c r="G457" s="403" t="n">
        <v>14.21</v>
      </c>
    </row>
    <row r="458">
      <c r="A458" s="116" t="n">
        <v>457</v>
      </c>
      <c r="B458" s="116" t="inlineStr">
        <is>
          <t>유니퀘스트</t>
        </is>
      </c>
      <c r="C458" s="402" t="n">
        <v>11900</v>
      </c>
      <c r="D458" s="402" t="n">
        <v>11900</v>
      </c>
      <c r="E458" s="402" t="n">
        <v>11950</v>
      </c>
      <c r="F458" s="403" t="n">
        <v>6.53</v>
      </c>
      <c r="G458" s="403" t="n">
        <v>10.8</v>
      </c>
    </row>
    <row r="459">
      <c r="A459" s="116" t="n">
        <v>458</v>
      </c>
      <c r="B459" s="116" t="inlineStr">
        <is>
          <t>동양</t>
        </is>
      </c>
      <c r="C459" s="402" t="n">
        <v>1360</v>
      </c>
      <c r="D459" s="402" t="n">
        <v>1360</v>
      </c>
      <c r="E459" s="402" t="n">
        <v>1365</v>
      </c>
      <c r="F459" s="403" t="n">
        <v>-24.29</v>
      </c>
      <c r="G459" s="403" t="n">
        <v>-2.92</v>
      </c>
    </row>
    <row r="460">
      <c r="A460" s="116" t="n">
        <v>459</v>
      </c>
      <c r="B460" s="116" t="inlineStr">
        <is>
          <t>한국쉘석유</t>
        </is>
      </c>
      <c r="C460" s="402" t="n">
        <v>248500</v>
      </c>
      <c r="D460" s="402" t="n">
        <v>248000</v>
      </c>
      <c r="E460" s="402" t="n">
        <v>248500</v>
      </c>
      <c r="F460" s="403" t="n">
        <v>12.99</v>
      </c>
      <c r="G460" s="403" t="n">
        <v>21.44</v>
      </c>
    </row>
    <row r="461">
      <c r="A461" s="116" t="n">
        <v>460</v>
      </c>
      <c r="B461" s="116" t="inlineStr">
        <is>
          <t>TIGER 차이나과창판STAR50(합성)</t>
        </is>
      </c>
      <c r="C461" s="402" t="n">
        <v>9715</v>
      </c>
      <c r="D461" s="402" t="n">
        <v>9705</v>
      </c>
      <c r="E461" s="402" t="n">
        <v>9715</v>
      </c>
      <c r="F461" s="403" t="inlineStr">
        <is>
          <t>N/A</t>
        </is>
      </c>
      <c r="G461" s="403" t="inlineStr">
        <is>
          <t>N/A</t>
        </is>
      </c>
    </row>
    <row r="462">
      <c r="A462" s="116" t="n">
        <v>461</v>
      </c>
      <c r="B462" s="116" t="inlineStr">
        <is>
          <t>E1</t>
        </is>
      </c>
      <c r="C462" s="402" t="n">
        <v>46800</v>
      </c>
      <c r="D462" s="402" t="n">
        <v>46800</v>
      </c>
      <c r="E462" s="402" t="n">
        <v>46850</v>
      </c>
      <c r="F462" s="403" t="n">
        <v>2.09</v>
      </c>
      <c r="G462" s="403" t="n">
        <v>5.19</v>
      </c>
    </row>
    <row r="463">
      <c r="A463" s="116" t="n">
        <v>462</v>
      </c>
      <c r="B463" s="116" t="inlineStr">
        <is>
          <t>삼성출판사</t>
        </is>
      </c>
      <c r="C463" s="402" t="n">
        <v>32100</v>
      </c>
      <c r="D463" s="402" t="n">
        <v>32100</v>
      </c>
      <c r="E463" s="402" t="n">
        <v>32200</v>
      </c>
      <c r="F463" s="403" t="n">
        <v>6.22</v>
      </c>
      <c r="G463" s="403" t="n">
        <v>45.58</v>
      </c>
    </row>
    <row r="464">
      <c r="A464" s="116" t="n">
        <v>463</v>
      </c>
      <c r="B464" s="116" t="inlineStr">
        <is>
          <t>NPC</t>
        </is>
      </c>
      <c r="C464" s="402" t="n">
        <v>8720</v>
      </c>
      <c r="D464" s="402" t="n">
        <v>8720</v>
      </c>
      <c r="E464" s="402" t="n">
        <v>8740</v>
      </c>
      <c r="F464" s="403" t="n">
        <v>14.8</v>
      </c>
      <c r="G464" s="403" t="n">
        <v>6.53</v>
      </c>
    </row>
    <row r="465">
      <c r="A465" s="116" t="n">
        <v>464</v>
      </c>
      <c r="B465" s="116" t="inlineStr">
        <is>
          <t>환인제약</t>
        </is>
      </c>
      <c r="C465" s="402" t="n">
        <v>17200</v>
      </c>
      <c r="D465" s="402" t="n">
        <v>17150</v>
      </c>
      <c r="E465" s="402" t="n">
        <v>17200</v>
      </c>
      <c r="F465" s="403" t="n">
        <v>11.65</v>
      </c>
      <c r="G465" s="403" t="n">
        <v>8.210000000000001</v>
      </c>
    </row>
    <row r="466">
      <c r="A466" s="116" t="n">
        <v>465</v>
      </c>
      <c r="B466" s="116" t="inlineStr">
        <is>
          <t>동부건설</t>
        </is>
      </c>
      <c r="C466" s="402" t="n">
        <v>14000</v>
      </c>
      <c r="D466" s="402" t="n">
        <v>14000</v>
      </c>
      <c r="E466" s="402" t="n">
        <v>14050</v>
      </c>
      <c r="F466" s="403" t="n">
        <v>3.04</v>
      </c>
      <c r="G466" s="403" t="n">
        <v>10.1</v>
      </c>
    </row>
    <row r="467">
      <c r="A467" s="116" t="n">
        <v>466</v>
      </c>
      <c r="B467" s="116" t="inlineStr">
        <is>
          <t>유진투자증권</t>
        </is>
      </c>
      <c r="C467" s="402" t="n">
        <v>3275</v>
      </c>
      <c r="D467" s="402" t="n">
        <v>3270</v>
      </c>
      <c r="E467" s="402" t="n">
        <v>3275</v>
      </c>
      <c r="F467" s="403" t="n">
        <v>3.44</v>
      </c>
      <c r="G467" s="403" t="n">
        <v>9.109999999999999</v>
      </c>
    </row>
    <row r="468">
      <c r="A468" s="116" t="n">
        <v>467</v>
      </c>
      <c r="B468" s="116" t="inlineStr">
        <is>
          <t>KH 필룩스</t>
        </is>
      </c>
      <c r="C468" s="402" t="n">
        <v>2320</v>
      </c>
      <c r="D468" s="402" t="n">
        <v>2315</v>
      </c>
      <c r="E468" s="402" t="n">
        <v>2320</v>
      </c>
      <c r="F468" s="403" t="n">
        <v>-5.24</v>
      </c>
      <c r="G468" s="403" t="n">
        <v>-17.37</v>
      </c>
    </row>
    <row r="469">
      <c r="A469" s="116" t="n">
        <v>468</v>
      </c>
      <c r="B469" s="116" t="inlineStr">
        <is>
          <t>모토닉</t>
        </is>
      </c>
      <c r="C469" s="402" t="n">
        <v>9590</v>
      </c>
      <c r="D469" s="402" t="n">
        <v>9580</v>
      </c>
      <c r="E469" s="402" t="n">
        <v>9590</v>
      </c>
      <c r="F469" s="403" t="n">
        <v>18.95</v>
      </c>
      <c r="G469" s="403" t="n">
        <v>3.61</v>
      </c>
    </row>
    <row r="470">
      <c r="A470" s="116" t="n">
        <v>469</v>
      </c>
      <c r="B470" s="116" t="inlineStr">
        <is>
          <t>TIGER KRX BBIG K-뉴딜</t>
        </is>
      </c>
      <c r="C470" s="402" t="n">
        <v>10350</v>
      </c>
      <c r="D470" s="402" t="n">
        <v>10345</v>
      </c>
      <c r="E470" s="402" t="n">
        <v>10350</v>
      </c>
      <c r="F470" s="403" t="inlineStr">
        <is>
          <t>N/A</t>
        </is>
      </c>
      <c r="G470" s="403" t="inlineStr">
        <is>
          <t>N/A</t>
        </is>
      </c>
    </row>
    <row r="471">
      <c r="A471" s="116" t="n">
        <v>470</v>
      </c>
      <c r="B471" s="116" t="inlineStr">
        <is>
          <t>미래에셋 레버리지 원유선물혼합 ETN(H)</t>
        </is>
      </c>
      <c r="C471" s="402" t="n">
        <v>7670</v>
      </c>
      <c r="D471" s="402" t="n">
        <v>7655</v>
      </c>
      <c r="E471" s="402" t="n">
        <v>7670</v>
      </c>
      <c r="F471" s="403" t="inlineStr">
        <is>
          <t>N/A</t>
        </is>
      </c>
      <c r="G471" s="403" t="inlineStr">
        <is>
          <t>N/A</t>
        </is>
      </c>
    </row>
    <row r="472">
      <c r="A472" s="116" t="n">
        <v>471</v>
      </c>
      <c r="B472" s="116" t="inlineStr">
        <is>
          <t>KBSTAR Fn수소경제테마</t>
        </is>
      </c>
      <c r="C472" s="402" t="n">
        <v>10775</v>
      </c>
      <c r="D472" s="402" t="n">
        <v>10770</v>
      </c>
      <c r="E472" s="402" t="n">
        <v>10775</v>
      </c>
      <c r="F472" s="403" t="inlineStr">
        <is>
          <t>N/A</t>
        </is>
      </c>
      <c r="G472" s="403" t="inlineStr">
        <is>
          <t>N/A</t>
        </is>
      </c>
    </row>
    <row r="473">
      <c r="A473" s="116" t="n">
        <v>472</v>
      </c>
      <c r="B473" s="116" t="inlineStr">
        <is>
          <t>신세계 I&amp;C</t>
        </is>
      </c>
      <c r="C473" s="402" t="n">
        <v>182000</v>
      </c>
      <c r="D473" s="402" t="n">
        <v>181500</v>
      </c>
      <c r="E473" s="402" t="n">
        <v>182000</v>
      </c>
      <c r="F473" s="403" t="n">
        <v>8.85</v>
      </c>
      <c r="G473" s="403" t="n">
        <v>33.89</v>
      </c>
    </row>
    <row r="474">
      <c r="A474" s="116" t="n">
        <v>473</v>
      </c>
      <c r="B474" s="116" t="inlineStr">
        <is>
          <t>조선내화</t>
        </is>
      </c>
      <c r="C474" s="402" t="n">
        <v>78200</v>
      </c>
      <c r="D474" s="402" t="n">
        <v>78000</v>
      </c>
      <c r="E474" s="402" t="n">
        <v>78200</v>
      </c>
      <c r="F474" s="403" t="n">
        <v>16.59</v>
      </c>
      <c r="G474" s="403" t="n">
        <v>5.55</v>
      </c>
    </row>
    <row r="475">
      <c r="A475" s="116" t="n">
        <v>474</v>
      </c>
      <c r="B475" s="116" t="inlineStr">
        <is>
          <t>대교</t>
        </is>
      </c>
      <c r="C475" s="402" t="n">
        <v>3670</v>
      </c>
      <c r="D475" s="402" t="n">
        <v>3665</v>
      </c>
      <c r="E475" s="402" t="n">
        <v>3670</v>
      </c>
      <c r="F475" s="403" t="n">
        <v>-135.93</v>
      </c>
      <c r="G475" s="403" t="n">
        <v>-3.02</v>
      </c>
    </row>
    <row r="476">
      <c r="A476" s="116" t="n">
        <v>475</v>
      </c>
      <c r="B476" s="116" t="inlineStr">
        <is>
          <t>삼아알미늄</t>
        </is>
      </c>
      <c r="C476" s="402" t="n">
        <v>28200</v>
      </c>
      <c r="D476" s="402" t="n">
        <v>28200</v>
      </c>
      <c r="E476" s="402" t="n">
        <v>28250</v>
      </c>
      <c r="F476" s="403" t="n">
        <v>30.45</v>
      </c>
      <c r="G476" s="403" t="n">
        <v>3.2</v>
      </c>
    </row>
    <row r="477">
      <c r="A477" s="116" t="n">
        <v>476</v>
      </c>
      <c r="B477" s="116" t="inlineStr">
        <is>
          <t>BYC</t>
        </is>
      </c>
      <c r="C477" s="402" t="n">
        <v>494500</v>
      </c>
      <c r="D477" s="402" t="n">
        <v>494500</v>
      </c>
      <c r="E477" s="402" t="n">
        <v>496000</v>
      </c>
      <c r="F477" s="403" t="n">
        <v>16.92</v>
      </c>
      <c r="G477" s="403" t="n">
        <v>4.12</v>
      </c>
    </row>
    <row r="478">
      <c r="A478" s="116" t="n">
        <v>477</v>
      </c>
      <c r="B478" s="116" t="inlineStr">
        <is>
          <t>에이프로젠 MED</t>
        </is>
      </c>
      <c r="C478" s="402" t="n">
        <v>1545</v>
      </c>
      <c r="D478" s="402" t="n">
        <v>1545</v>
      </c>
      <c r="E478" s="402" t="n">
        <v>1550</v>
      </c>
      <c r="F478" s="403" t="n">
        <v>-8.880000000000001</v>
      </c>
      <c r="G478" s="403" t="n">
        <v>-15.79</v>
      </c>
    </row>
    <row r="479">
      <c r="A479" s="116" t="n">
        <v>478</v>
      </c>
      <c r="B479" s="116" t="inlineStr">
        <is>
          <t>아세아</t>
        </is>
      </c>
      <c r="C479" s="402" t="n">
        <v>140000</v>
      </c>
      <c r="D479" s="402" t="n">
        <v>138500</v>
      </c>
      <c r="E479" s="402" t="n">
        <v>140000</v>
      </c>
      <c r="F479" s="403" t="n">
        <v>3.36</v>
      </c>
      <c r="G479" s="403" t="n">
        <v>5.3</v>
      </c>
    </row>
    <row r="480">
      <c r="A480" s="116" t="n">
        <v>479</v>
      </c>
      <c r="B480" s="116" t="inlineStr">
        <is>
          <t>SOL 200TR</t>
        </is>
      </c>
      <c r="C480" s="402" t="n">
        <v>12995</v>
      </c>
      <c r="D480" s="402" t="n">
        <v>12995</v>
      </c>
      <c r="E480" s="402" t="n">
        <v>13010</v>
      </c>
      <c r="F480" s="403" t="inlineStr">
        <is>
          <t>N/A</t>
        </is>
      </c>
      <c r="G480" s="403" t="inlineStr">
        <is>
          <t>N/A</t>
        </is>
      </c>
    </row>
    <row r="481">
      <c r="A481" s="116" t="n">
        <v>480</v>
      </c>
      <c r="B481" s="116" t="inlineStr">
        <is>
          <t>KBSTAR ESG사회책임투자</t>
        </is>
      </c>
      <c r="C481" s="402" t="n">
        <v>12615</v>
      </c>
      <c r="D481" s="402" t="n">
        <v>12580</v>
      </c>
      <c r="E481" s="402" t="n">
        <v>12615</v>
      </c>
      <c r="F481" s="403" t="inlineStr">
        <is>
          <t>N/A</t>
        </is>
      </c>
      <c r="G481" s="403" t="inlineStr">
        <is>
          <t>N/A</t>
        </is>
      </c>
    </row>
    <row r="482">
      <c r="A482" s="116" t="n">
        <v>481</v>
      </c>
      <c r="B482" s="116" t="inlineStr">
        <is>
          <t>두산우</t>
        </is>
      </c>
      <c r="C482" s="402" t="n">
        <v>76400</v>
      </c>
      <c r="D482" s="402" t="n">
        <v>76100</v>
      </c>
      <c r="E482" s="402" t="n">
        <v>76400</v>
      </c>
      <c r="F482" s="403" t="n">
        <v>-44.01</v>
      </c>
      <c r="G482" s="403" t="inlineStr">
        <is>
          <t>N/A</t>
        </is>
      </c>
    </row>
    <row r="483">
      <c r="A483" s="116" t="n">
        <v>482</v>
      </c>
      <c r="B483" s="116" t="inlineStr">
        <is>
          <t>KTB투자증권</t>
        </is>
      </c>
      <c r="C483" s="402" t="n">
        <v>5060</v>
      </c>
      <c r="D483" s="402" t="n">
        <v>5060</v>
      </c>
      <c r="E483" s="402" t="n">
        <v>5080</v>
      </c>
      <c r="F483" s="403" t="n">
        <v>2.18</v>
      </c>
      <c r="G483" s="403" t="n">
        <v>13.04</v>
      </c>
    </row>
    <row r="484">
      <c r="A484" s="116" t="n">
        <v>483</v>
      </c>
      <c r="B484" s="116" t="inlineStr">
        <is>
          <t>화승인더</t>
        </is>
      </c>
      <c r="C484" s="402" t="n">
        <v>5480</v>
      </c>
      <c r="D484" s="402" t="n">
        <v>5470</v>
      </c>
      <c r="E484" s="402" t="n">
        <v>5480</v>
      </c>
      <c r="F484" s="403" t="n">
        <v>13.3</v>
      </c>
      <c r="G484" s="403" t="n">
        <v>10.94</v>
      </c>
    </row>
    <row r="485">
      <c r="A485" s="116" t="n">
        <v>484</v>
      </c>
      <c r="B485" s="116" t="inlineStr">
        <is>
          <t>제이에스코퍼레이션</t>
        </is>
      </c>
      <c r="C485" s="402" t="n">
        <v>22700</v>
      </c>
      <c r="D485" s="402" t="n">
        <v>22700</v>
      </c>
      <c r="E485" s="402" t="n">
        <v>22800</v>
      </c>
      <c r="F485" s="403" t="n">
        <v>11.77</v>
      </c>
      <c r="G485" s="403" t="n">
        <v>1.54</v>
      </c>
    </row>
    <row r="486">
      <c r="A486" s="116" t="n">
        <v>485</v>
      </c>
      <c r="B486" s="116" t="inlineStr">
        <is>
          <t>한독</t>
        </is>
      </c>
      <c r="C486" s="402" t="n">
        <v>21950</v>
      </c>
      <c r="D486" s="402" t="n">
        <v>21900</v>
      </c>
      <c r="E486" s="402" t="n">
        <v>21950</v>
      </c>
      <c r="F486" s="403" t="n">
        <v>20.14</v>
      </c>
      <c r="G486" s="403" t="n">
        <v>7.47</v>
      </c>
    </row>
    <row r="487">
      <c r="A487" s="116" t="n">
        <v>486</v>
      </c>
      <c r="B487" s="116" t="inlineStr">
        <is>
          <t>HANARO MSCI Korea TR</t>
        </is>
      </c>
      <c r="C487" s="402" t="n">
        <v>15420</v>
      </c>
      <c r="D487" s="402" t="n">
        <v>15360</v>
      </c>
      <c r="E487" s="402" t="n">
        <v>15420</v>
      </c>
      <c r="F487" s="403" t="inlineStr">
        <is>
          <t>N/A</t>
        </is>
      </c>
      <c r="G487" s="403" t="inlineStr">
        <is>
          <t>N/A</t>
        </is>
      </c>
    </row>
    <row r="488">
      <c r="A488" s="116" t="n">
        <v>487</v>
      </c>
      <c r="B488" s="116" t="inlineStr">
        <is>
          <t>한솔제지</t>
        </is>
      </c>
      <c r="C488" s="402" t="n">
        <v>12600</v>
      </c>
      <c r="D488" s="402" t="n">
        <v>12550</v>
      </c>
      <c r="E488" s="402" t="n">
        <v>12600</v>
      </c>
      <c r="F488" s="403" t="n">
        <v>20</v>
      </c>
      <c r="G488" s="403" t="n">
        <v>9.67</v>
      </c>
    </row>
    <row r="489">
      <c r="A489" s="116" t="n">
        <v>488</v>
      </c>
      <c r="B489" s="116" t="inlineStr">
        <is>
          <t>풍산홀딩스</t>
        </is>
      </c>
      <c r="C489" s="402" t="n">
        <v>28600</v>
      </c>
      <c r="D489" s="402" t="n">
        <v>28550</v>
      </c>
      <c r="E489" s="402" t="n">
        <v>28600</v>
      </c>
      <c r="F489" s="403" t="n">
        <v>1.97</v>
      </c>
      <c r="G489" s="403" t="n">
        <v>1.92</v>
      </c>
    </row>
    <row r="490">
      <c r="A490" s="116" t="n">
        <v>489</v>
      </c>
      <c r="B490" s="116" t="inlineStr">
        <is>
          <t>삼성제약</t>
        </is>
      </c>
      <c r="C490" s="402" t="n">
        <v>4430</v>
      </c>
      <c r="D490" s="402" t="n">
        <v>4425</v>
      </c>
      <c r="E490" s="402" t="n">
        <v>4430</v>
      </c>
      <c r="F490" s="403" t="n">
        <v>-6.02</v>
      </c>
      <c r="G490" s="403" t="n">
        <v>-30.13</v>
      </c>
    </row>
    <row r="491">
      <c r="A491" s="116" t="n">
        <v>490</v>
      </c>
      <c r="B491" s="116" t="inlineStr">
        <is>
          <t>진흥기업</t>
        </is>
      </c>
      <c r="C491" s="402" t="n">
        <v>2040</v>
      </c>
      <c r="D491" s="402" t="n">
        <v>2040</v>
      </c>
      <c r="E491" s="402" t="n">
        <v>2045</v>
      </c>
      <c r="F491" s="403" t="n">
        <v>5.73</v>
      </c>
      <c r="G491" s="403" t="n">
        <v>18.86</v>
      </c>
    </row>
    <row r="492">
      <c r="A492" s="116" t="n">
        <v>491</v>
      </c>
      <c r="B492" s="116" t="inlineStr">
        <is>
          <t>SNT중공업</t>
        </is>
      </c>
      <c r="C492" s="402" t="n">
        <v>8830</v>
      </c>
      <c r="D492" s="402" t="n">
        <v>8830</v>
      </c>
      <c r="E492" s="402" t="n">
        <v>8840</v>
      </c>
      <c r="F492" s="403" t="n">
        <v>4.69</v>
      </c>
      <c r="G492" s="403" t="n">
        <v>1.37</v>
      </c>
    </row>
    <row r="493">
      <c r="A493" s="116" t="n">
        <v>492</v>
      </c>
      <c r="B493" s="116" t="inlineStr">
        <is>
          <t>태림포장</t>
        </is>
      </c>
      <c r="C493" s="402" t="n">
        <v>4125</v>
      </c>
      <c r="D493" s="402" t="n">
        <v>4120</v>
      </c>
      <c r="E493" s="402" t="n">
        <v>4125</v>
      </c>
      <c r="F493" s="403" t="n">
        <v>14.13</v>
      </c>
      <c r="G493" s="403" t="n">
        <v>0.97</v>
      </c>
    </row>
    <row r="494">
      <c r="A494" s="116" t="n">
        <v>493</v>
      </c>
      <c r="B494" s="116" t="inlineStr">
        <is>
          <t>CJ4우(전환)</t>
        </is>
      </c>
      <c r="C494" s="402" t="n">
        <v>69000</v>
      </c>
      <c r="D494" s="402" t="n">
        <v>68900</v>
      </c>
      <c r="E494" s="402" t="n">
        <v>69000</v>
      </c>
      <c r="F494" s="403" t="n">
        <v>59.79</v>
      </c>
      <c r="G494" s="403" t="inlineStr">
        <is>
          <t>N/A</t>
        </is>
      </c>
    </row>
    <row r="495">
      <c r="A495" s="116" t="n">
        <v>494</v>
      </c>
      <c r="B495" s="116" t="inlineStr">
        <is>
          <t>서연</t>
        </is>
      </c>
      <c r="C495" s="402" t="n">
        <v>12350</v>
      </c>
      <c r="D495" s="402" t="n">
        <v>12350</v>
      </c>
      <c r="E495" s="402" t="n">
        <v>12400</v>
      </c>
      <c r="F495" s="403" t="n">
        <v>7.24</v>
      </c>
      <c r="G495" s="403" t="n">
        <v>-1.26</v>
      </c>
    </row>
    <row r="496">
      <c r="A496" s="116" t="n">
        <v>495</v>
      </c>
      <c r="B496" s="116" t="inlineStr">
        <is>
          <t>KINDEX 200TR</t>
        </is>
      </c>
      <c r="C496" s="402" t="n">
        <v>23290</v>
      </c>
      <c r="D496" s="402" t="n">
        <v>23320</v>
      </c>
      <c r="E496" s="402" t="n">
        <v>23345</v>
      </c>
      <c r="F496" s="403" t="inlineStr">
        <is>
          <t>N/A</t>
        </is>
      </c>
      <c r="G496" s="403" t="inlineStr">
        <is>
          <t>N/A</t>
        </is>
      </c>
    </row>
    <row r="497">
      <c r="A497" s="116" t="n">
        <v>496</v>
      </c>
      <c r="B497" s="116" t="inlineStr">
        <is>
          <t>디와이</t>
        </is>
      </c>
      <c r="C497" s="402" t="n">
        <v>10850</v>
      </c>
      <c r="D497" s="402" t="n">
        <v>10850</v>
      </c>
      <c r="E497" s="402" t="n">
        <v>10900</v>
      </c>
      <c r="F497" s="403" t="n">
        <v>-59.62</v>
      </c>
      <c r="G497" s="403" t="n">
        <v>-3.39</v>
      </c>
    </row>
    <row r="498">
      <c r="A498" s="116" t="n">
        <v>497</v>
      </c>
      <c r="B498" s="116" t="inlineStr">
        <is>
          <t>남양유업</t>
        </is>
      </c>
      <c r="C498" s="402" t="n">
        <v>396000</v>
      </c>
      <c r="D498" s="402" t="n">
        <v>395500</v>
      </c>
      <c r="E498" s="402" t="n">
        <v>396000</v>
      </c>
      <c r="F498" s="403" t="n">
        <v>-5.85</v>
      </c>
      <c r="G498" s="403" t="n">
        <v>-6.04</v>
      </c>
    </row>
    <row r="499">
      <c r="A499" s="116" t="n">
        <v>498</v>
      </c>
      <c r="B499" s="116" t="inlineStr">
        <is>
          <t>계룡건설</t>
        </is>
      </c>
      <c r="C499" s="402" t="n">
        <v>31800</v>
      </c>
      <c r="D499" s="402" t="n">
        <v>31750</v>
      </c>
      <c r="E499" s="402" t="n">
        <v>31800</v>
      </c>
      <c r="F499" s="403" t="n">
        <v>2.51</v>
      </c>
      <c r="G499" s="403" t="n">
        <v>18.69</v>
      </c>
    </row>
    <row r="500">
      <c r="A500" s="116" t="n">
        <v>499</v>
      </c>
      <c r="B500" s="116" t="inlineStr">
        <is>
          <t>삼성전기우</t>
        </is>
      </c>
      <c r="C500" s="402" t="n">
        <v>97400</v>
      </c>
      <c r="D500" s="402" t="n">
        <v>97400</v>
      </c>
      <c r="E500" s="402" t="n">
        <v>97500</v>
      </c>
      <c r="F500" s="403" t="n">
        <v>7.49</v>
      </c>
      <c r="G500" s="403" t="inlineStr">
        <is>
          <t>N/A</t>
        </is>
      </c>
    </row>
    <row r="501">
      <c r="A501" s="116" t="n">
        <v>500</v>
      </c>
      <c r="B501" s="116" t="inlineStr">
        <is>
          <t>신세계푸드</t>
        </is>
      </c>
      <c r="C501" s="402" t="n">
        <v>72500</v>
      </c>
      <c r="D501" s="402" t="n">
        <v>72500</v>
      </c>
      <c r="E501" s="402" t="n">
        <v>72700</v>
      </c>
      <c r="F501" s="403" t="n">
        <v>-39.49</v>
      </c>
      <c r="G501" s="403" t="n">
        <v>-7.35</v>
      </c>
    </row>
    <row r="502">
      <c r="A502" s="116" t="n">
        <v>501</v>
      </c>
      <c r="B502" s="116" t="inlineStr">
        <is>
          <t>현대에너지솔루션</t>
        </is>
      </c>
      <c r="C502" s="402" t="n">
        <v>25000</v>
      </c>
      <c r="D502" s="402" t="n">
        <v>24950</v>
      </c>
      <c r="E502" s="402" t="n">
        <v>25000</v>
      </c>
      <c r="F502" s="403" t="n">
        <v>106.84</v>
      </c>
      <c r="G502" s="403" t="n">
        <v>1.93</v>
      </c>
    </row>
    <row r="503">
      <c r="A503" s="116" t="n">
        <v>502</v>
      </c>
      <c r="B503" s="116" t="inlineStr">
        <is>
          <t>DB금융투자</t>
        </is>
      </c>
      <c r="C503" s="402" t="n">
        <v>6570</v>
      </c>
      <c r="D503" s="402" t="n">
        <v>6560</v>
      </c>
      <c r="E503" s="402" t="n">
        <v>6570</v>
      </c>
      <c r="F503" s="403" t="n">
        <v>1.96</v>
      </c>
      <c r="G503" s="403" t="n">
        <v>12.86</v>
      </c>
    </row>
    <row r="504">
      <c r="A504" s="116" t="n">
        <v>503</v>
      </c>
      <c r="B504" s="116" t="inlineStr">
        <is>
          <t>대동</t>
        </is>
      </c>
      <c r="C504" s="402" t="n">
        <v>11750</v>
      </c>
      <c r="D504" s="402" t="n">
        <v>11750</v>
      </c>
      <c r="E504" s="402" t="n">
        <v>11800</v>
      </c>
      <c r="F504" s="403" t="n">
        <v>8.76</v>
      </c>
      <c r="G504" s="403" t="n">
        <v>7.74</v>
      </c>
    </row>
    <row r="505">
      <c r="A505" s="116" t="n">
        <v>504</v>
      </c>
      <c r="B505" s="116" t="inlineStr">
        <is>
          <t>LS네트웍스</t>
        </is>
      </c>
      <c r="C505" s="402" t="n">
        <v>3530</v>
      </c>
      <c r="D505" s="402" t="n">
        <v>3530</v>
      </c>
      <c r="E505" s="402" t="n">
        <v>3535</v>
      </c>
      <c r="F505" s="403" t="n">
        <v>12.39</v>
      </c>
      <c r="G505" s="403" t="n">
        <v>-4.87</v>
      </c>
    </row>
    <row r="506">
      <c r="A506" s="116" t="n">
        <v>505</v>
      </c>
      <c r="B506" s="116" t="inlineStr">
        <is>
          <t>현대리바트</t>
        </is>
      </c>
      <c r="C506" s="402" t="n">
        <v>13500</v>
      </c>
      <c r="D506" s="402" t="n">
        <v>13350</v>
      </c>
      <c r="E506" s="402" t="n">
        <v>13500</v>
      </c>
      <c r="F506" s="403" t="n">
        <v>19.88</v>
      </c>
      <c r="G506" s="403" t="n">
        <v>5.66</v>
      </c>
    </row>
    <row r="507">
      <c r="A507" s="116" t="n">
        <v>506</v>
      </c>
      <c r="B507" s="116" t="inlineStr">
        <is>
          <t>삼익THK</t>
        </is>
      </c>
      <c r="C507" s="402" t="n">
        <v>13200</v>
      </c>
      <c r="D507" s="402" t="n">
        <v>13200</v>
      </c>
      <c r="E507" s="402" t="n">
        <v>13300</v>
      </c>
      <c r="F507" s="403" t="n">
        <v>44.3</v>
      </c>
      <c r="G507" s="403" t="n">
        <v>2.36</v>
      </c>
    </row>
    <row r="508">
      <c r="A508" s="116" t="n">
        <v>507</v>
      </c>
      <c r="B508" s="116" t="inlineStr">
        <is>
          <t>케이씨</t>
        </is>
      </c>
      <c r="C508" s="402" t="n">
        <v>20450</v>
      </c>
      <c r="D508" s="402" t="n">
        <v>20450</v>
      </c>
      <c r="E508" s="402" t="n">
        <v>20500</v>
      </c>
      <c r="F508" s="403" t="n">
        <v>7.14</v>
      </c>
      <c r="G508" s="403" t="n">
        <v>9.19</v>
      </c>
    </row>
    <row r="509">
      <c r="A509" s="116" t="n">
        <v>508</v>
      </c>
      <c r="B509" s="116" t="inlineStr">
        <is>
          <t>하이트진로홀딩스</t>
        </is>
      </c>
      <c r="C509" s="402" t="n">
        <v>11900</v>
      </c>
      <c r="D509" s="402" t="n">
        <v>11850</v>
      </c>
      <c r="E509" s="402" t="n">
        <v>11900</v>
      </c>
      <c r="F509" s="403" t="n">
        <v>5.99</v>
      </c>
      <c r="G509" s="403" t="n">
        <v>13.89</v>
      </c>
    </row>
    <row r="510">
      <c r="A510" s="116" t="n">
        <v>509</v>
      </c>
      <c r="B510" s="116" t="inlineStr">
        <is>
          <t>KISCO홀딩스</t>
        </is>
      </c>
      <c r="C510" s="402" t="n">
        <v>14900</v>
      </c>
      <c r="D510" s="402" t="n">
        <v>14850</v>
      </c>
      <c r="E510" s="402" t="n">
        <v>14900</v>
      </c>
      <c r="F510" s="403" t="n">
        <v>3.8</v>
      </c>
      <c r="G510" s="403" t="n">
        <v>4.16</v>
      </c>
    </row>
    <row r="511">
      <c r="A511" s="116" t="n">
        <v>510</v>
      </c>
      <c r="B511" s="116" t="inlineStr">
        <is>
          <t>광주신세계</t>
        </is>
      </c>
      <c r="C511" s="402" t="n">
        <v>172000</v>
      </c>
      <c r="D511" s="402" t="n">
        <v>172000</v>
      </c>
      <c r="E511" s="402" t="n">
        <v>172500</v>
      </c>
      <c r="F511" s="403" t="n">
        <v>5.5</v>
      </c>
      <c r="G511" s="403" t="n">
        <v>6.35</v>
      </c>
    </row>
    <row r="512">
      <c r="A512" s="116" t="n">
        <v>511</v>
      </c>
      <c r="B512" s="116" t="inlineStr">
        <is>
          <t>화신</t>
        </is>
      </c>
      <c r="C512" s="402" t="n">
        <v>7880</v>
      </c>
      <c r="D512" s="402" t="n">
        <v>7880</v>
      </c>
      <c r="E512" s="402" t="n">
        <v>7890</v>
      </c>
      <c r="F512" s="403" t="n">
        <v>7.83</v>
      </c>
      <c r="G512" s="403" t="n">
        <v>-19.53</v>
      </c>
    </row>
    <row r="513">
      <c r="A513" s="116" t="n">
        <v>512</v>
      </c>
      <c r="B513" s="116" t="inlineStr">
        <is>
          <t>SNT홀딩스</t>
        </is>
      </c>
      <c r="C513" s="402" t="n">
        <v>16700</v>
      </c>
      <c r="D513" s="402" t="n">
        <v>16700</v>
      </c>
      <c r="E513" s="402" t="n">
        <v>16750</v>
      </c>
      <c r="F513" s="403" t="n">
        <v>3.57</v>
      </c>
      <c r="G513" s="403" t="n">
        <v>4.62</v>
      </c>
    </row>
    <row r="514">
      <c r="A514" s="116" t="n">
        <v>513</v>
      </c>
      <c r="B514" s="116" t="inlineStr">
        <is>
          <t>KINDEX 단기통안채</t>
        </is>
      </c>
      <c r="C514" s="402" t="n">
        <v>100140</v>
      </c>
      <c r="D514" s="402" t="n">
        <v>100135</v>
      </c>
      <c r="E514" s="402" t="n">
        <v>100140</v>
      </c>
      <c r="F514" s="403" t="inlineStr">
        <is>
          <t>N/A</t>
        </is>
      </c>
      <c r="G514" s="403" t="inlineStr">
        <is>
          <t>N/A</t>
        </is>
      </c>
    </row>
    <row r="515">
      <c r="A515" s="116" t="n">
        <v>514</v>
      </c>
      <c r="B515" s="116" t="inlineStr">
        <is>
          <t>KODEX 미국S&amp;P500TR</t>
        </is>
      </c>
      <c r="C515" s="402" t="n">
        <v>11765</v>
      </c>
      <c r="D515" s="402" t="n">
        <v>11760</v>
      </c>
      <c r="E515" s="402" t="n">
        <v>11765</v>
      </c>
      <c r="F515" s="403" t="inlineStr">
        <is>
          <t>N/A</t>
        </is>
      </c>
      <c r="G515" s="403" t="inlineStr">
        <is>
          <t>N/A</t>
        </is>
      </c>
    </row>
    <row r="516">
      <c r="A516" s="116" t="n">
        <v>515</v>
      </c>
      <c r="B516" s="116" t="inlineStr">
        <is>
          <t>세아제강</t>
        </is>
      </c>
      <c r="C516" s="402" t="n">
        <v>95200</v>
      </c>
      <c r="D516" s="402" t="n">
        <v>95200</v>
      </c>
      <c r="E516" s="402" t="n">
        <v>95700</v>
      </c>
      <c r="F516" s="403" t="n">
        <v>4.31</v>
      </c>
      <c r="G516" s="403" t="n">
        <v>5.67</v>
      </c>
    </row>
    <row r="517">
      <c r="A517" s="116" t="n">
        <v>516</v>
      </c>
      <c r="B517" s="116" t="inlineStr">
        <is>
          <t>신한서부티엔디리츠</t>
        </is>
      </c>
      <c r="C517" s="402" t="n">
        <v>4820</v>
      </c>
      <c r="D517" s="402" t="n">
        <v>4815</v>
      </c>
      <c r="E517" s="402" t="n">
        <v>4820</v>
      </c>
      <c r="F517" s="403" t="inlineStr">
        <is>
          <t>N/A</t>
        </is>
      </c>
      <c r="G517" s="403" t="n">
        <v>-0.25</v>
      </c>
    </row>
    <row r="518">
      <c r="A518" s="116" t="n">
        <v>517</v>
      </c>
      <c r="B518" s="116" t="inlineStr">
        <is>
          <t>한농화성</t>
        </is>
      </c>
      <c r="C518" s="402" t="n">
        <v>17150</v>
      </c>
      <c r="D518" s="402" t="n">
        <v>17100</v>
      </c>
      <c r="E518" s="402" t="n">
        <v>17150</v>
      </c>
      <c r="F518" s="403" t="n">
        <v>14.14</v>
      </c>
      <c r="G518" s="403" t="n">
        <v>10.34</v>
      </c>
    </row>
    <row r="519">
      <c r="A519" s="116" t="n">
        <v>518</v>
      </c>
      <c r="B519" s="116" t="inlineStr">
        <is>
          <t>휴비스</t>
        </is>
      </c>
      <c r="C519" s="402" t="n">
        <v>7770</v>
      </c>
      <c r="D519" s="402" t="n">
        <v>7760</v>
      </c>
      <c r="E519" s="402" t="n">
        <v>7770</v>
      </c>
      <c r="F519" s="403" t="n">
        <v>3.99</v>
      </c>
      <c r="G519" s="403" t="n">
        <v>19.01</v>
      </c>
    </row>
    <row r="520">
      <c r="A520" s="116" t="n">
        <v>519</v>
      </c>
      <c r="B520" s="116" t="inlineStr">
        <is>
          <t>한세예스24홀딩스</t>
        </is>
      </c>
      <c r="C520" s="402" t="n">
        <v>6690</v>
      </c>
      <c r="D520" s="402" t="n">
        <v>6660</v>
      </c>
      <c r="E520" s="402" t="n">
        <v>6690</v>
      </c>
      <c r="F520" s="403" t="n">
        <v>3.8</v>
      </c>
      <c r="G520" s="403" t="n">
        <v>16.99</v>
      </c>
    </row>
    <row r="521">
      <c r="A521" s="116" t="n">
        <v>520</v>
      </c>
      <c r="B521" s="116" t="inlineStr">
        <is>
          <t>조일알미늄</t>
        </is>
      </c>
      <c r="C521" s="402" t="n">
        <v>2165</v>
      </c>
      <c r="D521" s="402" t="n">
        <v>2165</v>
      </c>
      <c r="E521" s="402" t="n">
        <v>2170</v>
      </c>
      <c r="F521" s="403" t="n">
        <v>30.49</v>
      </c>
      <c r="G521" s="403" t="n">
        <v>-7.85</v>
      </c>
    </row>
    <row r="522">
      <c r="A522" s="116" t="n">
        <v>521</v>
      </c>
      <c r="B522" s="116" t="inlineStr">
        <is>
          <t>남선알미늄</t>
        </is>
      </c>
      <c r="C522" s="402" t="n">
        <v>2415</v>
      </c>
      <c r="D522" s="402" t="n">
        <v>2415</v>
      </c>
      <c r="E522" s="402" t="n">
        <v>2420</v>
      </c>
      <c r="F522" s="403" t="n">
        <v>7.06</v>
      </c>
      <c r="G522" s="403" t="n">
        <v>5.72</v>
      </c>
    </row>
    <row r="523">
      <c r="A523" s="116" t="n">
        <v>522</v>
      </c>
      <c r="B523" s="116" t="inlineStr">
        <is>
          <t>KBSTAR KIS단기종합채권(AA-이상)액티브</t>
        </is>
      </c>
      <c r="C523" s="402" t="n">
        <v>100380</v>
      </c>
      <c r="D523" s="402" t="n">
        <v>100380</v>
      </c>
      <c r="E523" s="402" t="n">
        <v>100400</v>
      </c>
      <c r="F523" s="403" t="inlineStr">
        <is>
          <t>N/A</t>
        </is>
      </c>
      <c r="G523" s="403" t="inlineStr">
        <is>
          <t>N/A</t>
        </is>
      </c>
    </row>
    <row r="524">
      <c r="A524" s="116" t="n">
        <v>523</v>
      </c>
      <c r="B524" s="116" t="inlineStr">
        <is>
          <t>이아이디</t>
        </is>
      </c>
      <c r="C524" s="402" t="n">
        <v>282</v>
      </c>
      <c r="D524" s="402" t="n">
        <v>282</v>
      </c>
      <c r="E524" s="402" t="n">
        <v>283</v>
      </c>
      <c r="F524" s="403" t="n">
        <v>47</v>
      </c>
      <c r="G524" s="403" t="n">
        <v>-15.35</v>
      </c>
    </row>
    <row r="525">
      <c r="A525" s="116" t="n">
        <v>524</v>
      </c>
      <c r="B525" s="116" t="inlineStr">
        <is>
          <t>도화엔지니어링</t>
        </is>
      </c>
      <c r="C525" s="402" t="n">
        <v>7860</v>
      </c>
      <c r="D525" s="402" t="n">
        <v>7840</v>
      </c>
      <c r="E525" s="402" t="n">
        <v>7860</v>
      </c>
      <c r="F525" s="403" t="n">
        <v>21.48</v>
      </c>
      <c r="G525" s="403" t="n">
        <v>7</v>
      </c>
    </row>
    <row r="526">
      <c r="A526" s="116" t="n">
        <v>525</v>
      </c>
      <c r="B526" s="116" t="inlineStr">
        <is>
          <t>금양</t>
        </is>
      </c>
      <c r="C526" s="402" t="n">
        <v>5430</v>
      </c>
      <c r="D526" s="402" t="n">
        <v>5420</v>
      </c>
      <c r="E526" s="402" t="n">
        <v>5430</v>
      </c>
      <c r="F526" s="403" t="n">
        <v>246.82</v>
      </c>
      <c r="G526" s="403" t="n">
        <v>-5.36</v>
      </c>
    </row>
    <row r="527">
      <c r="A527" s="116" t="n">
        <v>526</v>
      </c>
      <c r="B527" s="116" t="inlineStr">
        <is>
          <t>KODEX 은행</t>
        </is>
      </c>
      <c r="C527" s="402" t="n">
        <v>7775</v>
      </c>
      <c r="D527" s="402" t="n">
        <v>7775</v>
      </c>
      <c r="E527" s="402" t="n">
        <v>7785</v>
      </c>
      <c r="F527" s="403" t="inlineStr">
        <is>
          <t>N/A</t>
        </is>
      </c>
      <c r="G527" s="403" t="inlineStr">
        <is>
          <t>N/A</t>
        </is>
      </c>
    </row>
    <row r="528">
      <c r="A528" s="116" t="n">
        <v>527</v>
      </c>
      <c r="B528" s="116" t="inlineStr">
        <is>
          <t>금호석유우</t>
        </is>
      </c>
      <c r="C528" s="402" t="n">
        <v>87400</v>
      </c>
      <c r="D528" s="402" t="n">
        <v>87400</v>
      </c>
      <c r="E528" s="402" t="n">
        <v>87500</v>
      </c>
      <c r="F528" s="403" t="n">
        <v>1.56</v>
      </c>
      <c r="G528" s="403" t="inlineStr">
        <is>
          <t>N/A</t>
        </is>
      </c>
    </row>
    <row r="529">
      <c r="A529" s="116" t="n">
        <v>528</v>
      </c>
      <c r="B529" s="116" t="inlineStr">
        <is>
          <t>KODEX 미국나스닥100TR</t>
        </is>
      </c>
      <c r="C529" s="402" t="n">
        <v>11560</v>
      </c>
      <c r="D529" s="402" t="n">
        <v>11555</v>
      </c>
      <c r="E529" s="402" t="n">
        <v>11560</v>
      </c>
      <c r="F529" s="403" t="inlineStr">
        <is>
          <t>N/A</t>
        </is>
      </c>
      <c r="G529" s="403" t="inlineStr">
        <is>
          <t>N/A</t>
        </is>
      </c>
    </row>
    <row r="530">
      <c r="A530" s="116" t="n">
        <v>529</v>
      </c>
      <c r="B530" s="116" t="inlineStr">
        <is>
          <t>TCC스틸</t>
        </is>
      </c>
      <c r="C530" s="402" t="n">
        <v>11200</v>
      </c>
      <c r="D530" s="402" t="n">
        <v>11200</v>
      </c>
      <c r="E530" s="402" t="n">
        <v>11250</v>
      </c>
      <c r="F530" s="403" t="n">
        <v>24.78</v>
      </c>
      <c r="G530" s="403" t="n">
        <v>-1.3</v>
      </c>
    </row>
    <row r="531">
      <c r="A531" s="116" t="n">
        <v>530</v>
      </c>
      <c r="B531" s="116" t="inlineStr">
        <is>
          <t>디아이</t>
        </is>
      </c>
      <c r="C531" s="402" t="n">
        <v>8350</v>
      </c>
      <c r="D531" s="402" t="n">
        <v>8350</v>
      </c>
      <c r="E531" s="402" t="n">
        <v>8360</v>
      </c>
      <c r="F531" s="403" t="n">
        <v>19.28</v>
      </c>
      <c r="G531" s="403" t="n">
        <v>4.13</v>
      </c>
    </row>
    <row r="532">
      <c r="A532" s="116" t="n">
        <v>531</v>
      </c>
      <c r="B532" s="116" t="inlineStr">
        <is>
          <t>KPX홀딩스</t>
        </is>
      </c>
      <c r="C532" s="402" t="n">
        <v>62200</v>
      </c>
      <c r="D532" s="402" t="n">
        <v>61600</v>
      </c>
      <c r="E532" s="402" t="n">
        <v>62200</v>
      </c>
      <c r="F532" s="403" t="n">
        <v>1.86</v>
      </c>
      <c r="G532" s="403" t="n">
        <v>20</v>
      </c>
    </row>
    <row r="533">
      <c r="A533" s="116" t="n">
        <v>532</v>
      </c>
      <c r="B533" s="116" t="inlineStr">
        <is>
          <t>디씨엠</t>
        </is>
      </c>
      <c r="C533" s="402" t="n">
        <v>22400</v>
      </c>
      <c r="D533" s="402" t="n">
        <v>22300</v>
      </c>
      <c r="E533" s="402" t="n">
        <v>22400</v>
      </c>
      <c r="F533" s="403" t="n">
        <v>6.72</v>
      </c>
      <c r="G533" s="403" t="n">
        <v>10.98</v>
      </c>
    </row>
    <row r="534">
      <c r="A534" s="116" t="n">
        <v>533</v>
      </c>
      <c r="B534" s="116" t="inlineStr">
        <is>
          <t>KSS해운</t>
        </is>
      </c>
      <c r="C534" s="402" t="n">
        <v>11300</v>
      </c>
      <c r="D534" s="402" t="n">
        <v>11300</v>
      </c>
      <c r="E534" s="402" t="n">
        <v>11350</v>
      </c>
      <c r="F534" s="403" t="n">
        <v>6.64</v>
      </c>
      <c r="G534" s="403" t="n">
        <v>4.78</v>
      </c>
    </row>
    <row r="535">
      <c r="A535" s="116" t="n">
        <v>534</v>
      </c>
      <c r="B535" s="116" t="inlineStr">
        <is>
          <t>대영포장</t>
        </is>
      </c>
      <c r="C535" s="402" t="n">
        <v>2395</v>
      </c>
      <c r="D535" s="402" t="n">
        <v>2390</v>
      </c>
      <c r="E535" s="402" t="n">
        <v>2395</v>
      </c>
      <c r="F535" s="403" t="n">
        <v>24.19</v>
      </c>
      <c r="G535" s="403" t="n">
        <v>2.18</v>
      </c>
    </row>
    <row r="536">
      <c r="A536" s="116" t="n">
        <v>535</v>
      </c>
      <c r="B536" s="116" t="inlineStr">
        <is>
          <t>대한방직</t>
        </is>
      </c>
      <c r="C536" s="402" t="n">
        <v>48900</v>
      </c>
      <c r="D536" s="402" t="n">
        <v>48650</v>
      </c>
      <c r="E536" s="402" t="n">
        <v>48900</v>
      </c>
      <c r="F536" s="403" t="n">
        <v>80.43000000000001</v>
      </c>
      <c r="G536" s="403" t="n">
        <v>2.04</v>
      </c>
    </row>
    <row r="537">
      <c r="A537" s="116" t="n">
        <v>536</v>
      </c>
      <c r="B537" s="116" t="inlineStr">
        <is>
          <t>경인양행</t>
        </is>
      </c>
      <c r="C537" s="402" t="n">
        <v>6230</v>
      </c>
      <c r="D537" s="402" t="n">
        <v>6230</v>
      </c>
      <c r="E537" s="402" t="n">
        <v>6240</v>
      </c>
      <c r="F537" s="403" t="n">
        <v>21.86</v>
      </c>
      <c r="G537" s="403" t="n">
        <v>-4.18</v>
      </c>
    </row>
    <row r="538">
      <c r="A538" s="116" t="n">
        <v>537</v>
      </c>
      <c r="B538" s="116" t="inlineStr">
        <is>
          <t>대덕</t>
        </is>
      </c>
      <c r="C538" s="402" t="n">
        <v>7590</v>
      </c>
      <c r="D538" s="402" t="n">
        <v>7590</v>
      </c>
      <c r="E538" s="402" t="n">
        <v>7600</v>
      </c>
      <c r="F538" s="403" t="n">
        <v>10.27</v>
      </c>
      <c r="G538" s="403" t="n">
        <v>17.88</v>
      </c>
    </row>
    <row r="539">
      <c r="A539" s="116" t="n">
        <v>538</v>
      </c>
      <c r="B539" s="116" t="inlineStr">
        <is>
          <t>선진</t>
        </is>
      </c>
      <c r="C539" s="402" t="n">
        <v>10800</v>
      </c>
      <c r="D539" s="402" t="n">
        <v>10750</v>
      </c>
      <c r="E539" s="402" t="n">
        <v>10800</v>
      </c>
      <c r="F539" s="403" t="n">
        <v>3.9</v>
      </c>
      <c r="G539" s="403" t="n">
        <v>24.25</v>
      </c>
    </row>
    <row r="540">
      <c r="A540" s="116" t="n">
        <v>539</v>
      </c>
      <c r="B540" s="116" t="inlineStr">
        <is>
          <t>플레이그램</t>
        </is>
      </c>
      <c r="C540" s="402" t="n">
        <v>2860</v>
      </c>
      <c r="D540" s="402" t="n">
        <v>2855</v>
      </c>
      <c r="E540" s="402" t="n">
        <v>2860</v>
      </c>
      <c r="F540" s="403" t="n">
        <v>-57.2</v>
      </c>
      <c r="G540" s="403" t="n">
        <v>7.04</v>
      </c>
    </row>
    <row r="541">
      <c r="A541" s="116" t="n">
        <v>540</v>
      </c>
      <c r="B541" s="116" t="inlineStr">
        <is>
          <t>무림P&amp;P</t>
        </is>
      </c>
      <c r="C541" s="402" t="n">
        <v>4095</v>
      </c>
      <c r="D541" s="402" t="n">
        <v>4090</v>
      </c>
      <c r="E541" s="402" t="n">
        <v>4095</v>
      </c>
      <c r="F541" s="403" t="n">
        <v>99.88</v>
      </c>
      <c r="G541" s="403" t="n">
        <v>-1.43</v>
      </c>
    </row>
    <row r="542">
      <c r="A542" s="116" t="n">
        <v>541</v>
      </c>
      <c r="B542" s="116" t="inlineStr">
        <is>
          <t>KPX케미칼</t>
        </is>
      </c>
      <c r="C542" s="402" t="n">
        <v>52600</v>
      </c>
      <c r="D542" s="402" t="n">
        <v>52600</v>
      </c>
      <c r="E542" s="402" t="n">
        <v>52700</v>
      </c>
      <c r="F542" s="403" t="n">
        <v>4.32</v>
      </c>
      <c r="G542" s="403" t="n">
        <v>12.7</v>
      </c>
    </row>
    <row r="543">
      <c r="A543" s="116" t="n">
        <v>542</v>
      </c>
      <c r="B543" s="116" t="inlineStr">
        <is>
          <t>대한제분</t>
        </is>
      </c>
      <c r="C543" s="402" t="n">
        <v>150500</v>
      </c>
      <c r="D543" s="402" t="n">
        <v>149000</v>
      </c>
      <c r="E543" s="402" t="n">
        <v>150500</v>
      </c>
      <c r="F543" s="403" t="n">
        <v>2.97</v>
      </c>
      <c r="G543" s="403" t="n">
        <v>2.7</v>
      </c>
    </row>
    <row r="544">
      <c r="A544" s="116" t="n">
        <v>543</v>
      </c>
      <c r="B544" s="116" t="inlineStr">
        <is>
          <t>삼영무역</t>
        </is>
      </c>
      <c r="C544" s="402" t="n">
        <v>13750</v>
      </c>
      <c r="D544" s="402" t="n">
        <v>13700</v>
      </c>
      <c r="E544" s="402" t="n">
        <v>13750</v>
      </c>
      <c r="F544" s="403" t="n">
        <v>6.71</v>
      </c>
      <c r="G544" s="403" t="n">
        <v>7.59</v>
      </c>
    </row>
    <row r="545">
      <c r="A545" s="116" t="n">
        <v>544</v>
      </c>
      <c r="B545" s="116" t="inlineStr">
        <is>
          <t>삼부토건</t>
        </is>
      </c>
      <c r="C545" s="402" t="n">
        <v>1695</v>
      </c>
      <c r="D545" s="402" t="n">
        <v>1695</v>
      </c>
      <c r="E545" s="402" t="n">
        <v>1700</v>
      </c>
      <c r="F545" s="403" t="n">
        <v>-17.84</v>
      </c>
      <c r="G545" s="403" t="n">
        <v>-8.73</v>
      </c>
    </row>
    <row r="546">
      <c r="A546" s="116" t="n">
        <v>545</v>
      </c>
      <c r="B546" s="116" t="inlineStr">
        <is>
          <t>일신방직</t>
        </is>
      </c>
      <c r="C546" s="402" t="n">
        <v>105000</v>
      </c>
      <c r="D546" s="402" t="n">
        <v>104500</v>
      </c>
      <c r="E546" s="402" t="n">
        <v>105000</v>
      </c>
      <c r="F546" s="403" t="n">
        <v>4.87</v>
      </c>
      <c r="G546" s="403" t="n">
        <v>1.42</v>
      </c>
    </row>
    <row r="547">
      <c r="A547" s="116" t="n">
        <v>546</v>
      </c>
      <c r="B547" s="116" t="inlineStr">
        <is>
          <t>HDC랩스</t>
        </is>
      </c>
      <c r="C547" s="402" t="n">
        <v>9620</v>
      </c>
      <c r="D547" s="402" t="n">
        <v>9620</v>
      </c>
      <c r="E547" s="402" t="n">
        <v>9630</v>
      </c>
      <c r="F547" s="403" t="n">
        <v>14.42</v>
      </c>
      <c r="G547" s="403" t="n">
        <v>9.42</v>
      </c>
    </row>
    <row r="548">
      <c r="A548" s="116" t="n">
        <v>547</v>
      </c>
      <c r="B548" s="116" t="inlineStr">
        <is>
          <t>흥국화재</t>
        </is>
      </c>
      <c r="C548" s="402" t="n">
        <v>3870</v>
      </c>
      <c r="D548" s="402" t="n">
        <v>3855</v>
      </c>
      <c r="E548" s="402" t="n">
        <v>3870</v>
      </c>
      <c r="F548" s="403" t="n">
        <v>3.71</v>
      </c>
      <c r="G548" s="403" t="n">
        <v>3.16</v>
      </c>
    </row>
    <row r="549">
      <c r="A549" s="116" t="n">
        <v>548</v>
      </c>
      <c r="B549" s="116" t="inlineStr">
        <is>
          <t>대한제당</t>
        </is>
      </c>
      <c r="C549" s="402" t="n">
        <v>2770</v>
      </c>
      <c r="D549" s="402" t="n">
        <v>2770</v>
      </c>
      <c r="E549" s="402" t="n">
        <v>2775</v>
      </c>
      <c r="F549" s="403" t="n">
        <v>9.17</v>
      </c>
      <c r="G549" s="403" t="n">
        <v>4.8</v>
      </c>
    </row>
    <row r="550">
      <c r="A550" s="116" t="n">
        <v>549</v>
      </c>
      <c r="B550" s="116" t="inlineStr">
        <is>
          <t>부국증권</t>
        </is>
      </c>
      <c r="C550" s="402" t="n">
        <v>23950</v>
      </c>
      <c r="D550" s="402" t="n">
        <v>23900</v>
      </c>
      <c r="E550" s="402" t="n">
        <v>24100</v>
      </c>
      <c r="F550" s="403" t="n">
        <v>3.79</v>
      </c>
      <c r="G550" s="403" t="n">
        <v>11.58</v>
      </c>
    </row>
    <row r="551">
      <c r="A551" s="116" t="n">
        <v>550</v>
      </c>
      <c r="B551" s="116" t="inlineStr">
        <is>
          <t>KBSTAR 단기국공채액티브</t>
        </is>
      </c>
      <c r="C551" s="402" t="n">
        <v>102375</v>
      </c>
      <c r="D551" s="402" t="n">
        <v>102375</v>
      </c>
      <c r="E551" s="402" t="n">
        <v>102380</v>
      </c>
      <c r="F551" s="403" t="inlineStr">
        <is>
          <t>N/A</t>
        </is>
      </c>
      <c r="G551" s="403" t="inlineStr">
        <is>
          <t>N/A</t>
        </is>
      </c>
    </row>
    <row r="552">
      <c r="A552" s="116" t="n">
        <v>551</v>
      </c>
      <c r="B552" s="116" t="inlineStr">
        <is>
          <t>TIGER CD금리투자KIS(합성)</t>
        </is>
      </c>
      <c r="C552" s="402" t="n">
        <v>50600</v>
      </c>
      <c r="D552" s="402" t="n">
        <v>50600</v>
      </c>
      <c r="E552" s="402" t="n">
        <v>50605</v>
      </c>
      <c r="F552" s="403" t="inlineStr">
        <is>
          <t>N/A</t>
        </is>
      </c>
      <c r="G552" s="403" t="inlineStr">
        <is>
          <t>N/A</t>
        </is>
      </c>
    </row>
    <row r="553">
      <c r="A553" s="116" t="n">
        <v>552</v>
      </c>
      <c r="B553" s="116" t="inlineStr">
        <is>
          <t>넥센</t>
        </is>
      </c>
      <c r="C553" s="402" t="n">
        <v>4570</v>
      </c>
      <c r="D553" s="402" t="n">
        <v>4570</v>
      </c>
      <c r="E553" s="402" t="n">
        <v>4575</v>
      </c>
      <c r="F553" s="403" t="n">
        <v>7.01</v>
      </c>
      <c r="G553" s="403" t="n">
        <v>1.05</v>
      </c>
    </row>
    <row r="554">
      <c r="A554" s="116" t="n">
        <v>553</v>
      </c>
      <c r="B554" s="116" t="inlineStr">
        <is>
          <t>AK홀딩스</t>
        </is>
      </c>
      <c r="C554" s="402" t="n">
        <v>18450</v>
      </c>
      <c r="D554" s="402" t="n">
        <v>18250</v>
      </c>
      <c r="E554" s="402" t="n">
        <v>18450</v>
      </c>
      <c r="F554" s="403" t="n">
        <v>-2.45</v>
      </c>
      <c r="G554" s="403" t="n">
        <v>-20.57</v>
      </c>
    </row>
    <row r="555">
      <c r="A555" s="116" t="n">
        <v>554</v>
      </c>
      <c r="B555" s="116" t="inlineStr">
        <is>
          <t>AJ네트웍스</t>
        </is>
      </c>
      <c r="C555" s="402" t="n">
        <v>5220</v>
      </c>
      <c r="D555" s="402" t="n">
        <v>5210</v>
      </c>
      <c r="E555" s="402" t="n">
        <v>5220</v>
      </c>
      <c r="F555" s="403" t="n">
        <v>3.2</v>
      </c>
      <c r="G555" s="403" t="n">
        <v>-1.3</v>
      </c>
    </row>
    <row r="556">
      <c r="A556" s="116" t="n">
        <v>555</v>
      </c>
      <c r="B556" s="116" t="inlineStr">
        <is>
          <t>STX엔진</t>
        </is>
      </c>
      <c r="C556" s="402" t="n">
        <v>10600</v>
      </c>
      <c r="D556" s="402" t="n">
        <v>10600</v>
      </c>
      <c r="E556" s="402" t="n">
        <v>10650</v>
      </c>
      <c r="F556" s="403" t="n">
        <v>16.75</v>
      </c>
      <c r="G556" s="403" t="n">
        <v>8.19</v>
      </c>
    </row>
    <row r="557">
      <c r="A557" s="116" t="n">
        <v>556</v>
      </c>
      <c r="B557" s="116" t="inlineStr">
        <is>
          <t>삼화페인트</t>
        </is>
      </c>
      <c r="C557" s="402" t="n">
        <v>8960</v>
      </c>
      <c r="D557" s="402" t="n">
        <v>8940</v>
      </c>
      <c r="E557" s="402" t="n">
        <v>8960</v>
      </c>
      <c r="F557" s="403" t="n">
        <v>2986.67</v>
      </c>
      <c r="G557" s="403" t="n">
        <v>2.29</v>
      </c>
    </row>
    <row r="558">
      <c r="A558" s="116" t="n">
        <v>557</v>
      </c>
      <c r="B558" s="116" t="inlineStr">
        <is>
          <t>일진홀딩스</t>
        </is>
      </c>
      <c r="C558" s="402" t="n">
        <v>4930</v>
      </c>
      <c r="D558" s="402" t="n">
        <v>4930</v>
      </c>
      <c r="E558" s="402" t="n">
        <v>4935</v>
      </c>
      <c r="F558" s="403" t="n">
        <v>14.5</v>
      </c>
      <c r="G558" s="403" t="n">
        <v>3.51</v>
      </c>
    </row>
    <row r="559">
      <c r="A559" s="116" t="n">
        <v>558</v>
      </c>
      <c r="B559" s="116" t="inlineStr">
        <is>
          <t>TYM</t>
        </is>
      </c>
      <c r="C559" s="402" t="n">
        <v>1605</v>
      </c>
      <c r="D559" s="402" t="n">
        <v>1605</v>
      </c>
      <c r="E559" s="402" t="n">
        <v>1610</v>
      </c>
      <c r="F559" s="403" t="n">
        <v>27.67</v>
      </c>
      <c r="G559" s="403" t="n">
        <v>2.98</v>
      </c>
    </row>
    <row r="560">
      <c r="A560" s="116" t="n">
        <v>559</v>
      </c>
      <c r="B560" s="116" t="inlineStr">
        <is>
          <t>덕성</t>
        </is>
      </c>
      <c r="C560" s="402" t="n">
        <v>15500</v>
      </c>
      <c r="D560" s="402" t="n">
        <v>15500</v>
      </c>
      <c r="E560" s="402" t="n">
        <v>15550</v>
      </c>
      <c r="F560" s="403" t="n">
        <v>60.55</v>
      </c>
      <c r="G560" s="403" t="n">
        <v>5.61</v>
      </c>
    </row>
    <row r="561">
      <c r="A561" s="116" t="n">
        <v>560</v>
      </c>
      <c r="B561" s="116" t="inlineStr">
        <is>
          <t>동성케미컬</t>
        </is>
      </c>
      <c r="C561" s="402" t="n">
        <v>4890</v>
      </c>
      <c r="D561" s="402" t="n">
        <v>4875</v>
      </c>
      <c r="E561" s="402" t="n">
        <v>4890</v>
      </c>
      <c r="F561" s="403" t="n">
        <v>152.81</v>
      </c>
      <c r="G561" s="403" t="n">
        <v>2.39</v>
      </c>
    </row>
    <row r="562">
      <c r="A562" s="116" t="n">
        <v>561</v>
      </c>
      <c r="B562" s="116" t="inlineStr">
        <is>
          <t>사조대림</t>
        </is>
      </c>
      <c r="C562" s="402" t="n">
        <v>26500</v>
      </c>
      <c r="D562" s="402" t="n">
        <v>26450</v>
      </c>
      <c r="E562" s="402" t="n">
        <v>26500</v>
      </c>
      <c r="F562" s="403" t="n">
        <v>4.12</v>
      </c>
      <c r="G562" s="403" t="n">
        <v>10.02</v>
      </c>
    </row>
    <row r="563">
      <c r="A563" s="116" t="n">
        <v>562</v>
      </c>
      <c r="B563" s="116" t="inlineStr">
        <is>
          <t>일성건설</t>
        </is>
      </c>
      <c r="C563" s="402" t="n">
        <v>4475</v>
      </c>
      <c r="D563" s="402" t="n">
        <v>4475</v>
      </c>
      <c r="E563" s="402" t="n">
        <v>4485</v>
      </c>
      <c r="F563" s="403" t="n">
        <v>42.22</v>
      </c>
      <c r="G563" s="403" t="n">
        <v>3.16</v>
      </c>
    </row>
    <row r="564">
      <c r="A564" s="116" t="n">
        <v>563</v>
      </c>
      <c r="B564" s="116" t="inlineStr">
        <is>
          <t>현대비앤지스틸</t>
        </is>
      </c>
      <c r="C564" s="402" t="n">
        <v>16000</v>
      </c>
      <c r="D564" s="402" t="n">
        <v>15900</v>
      </c>
      <c r="E564" s="402" t="n">
        <v>16000</v>
      </c>
      <c r="F564" s="403" t="n">
        <v>3.79</v>
      </c>
      <c r="G564" s="403" t="n">
        <v>5.68</v>
      </c>
    </row>
    <row r="565">
      <c r="A565" s="116" t="n">
        <v>564</v>
      </c>
      <c r="B565" s="116" t="inlineStr">
        <is>
          <t>HANARO 200 TOP10</t>
        </is>
      </c>
      <c r="C565" s="402" t="n">
        <v>9130</v>
      </c>
      <c r="D565" s="402" t="n">
        <v>9095</v>
      </c>
      <c r="E565" s="402" t="n">
        <v>9130</v>
      </c>
      <c r="F565" s="403" t="inlineStr">
        <is>
          <t>N/A</t>
        </is>
      </c>
      <c r="G565" s="403" t="inlineStr">
        <is>
          <t>N/A</t>
        </is>
      </c>
    </row>
    <row r="566">
      <c r="A566" s="116" t="n">
        <v>565</v>
      </c>
      <c r="B566" s="116" t="inlineStr">
        <is>
          <t>팜스코</t>
        </is>
      </c>
      <c r="C566" s="402" t="n">
        <v>6550</v>
      </c>
      <c r="D566" s="402" t="n">
        <v>6500</v>
      </c>
      <c r="E566" s="402" t="n">
        <v>6550</v>
      </c>
      <c r="F566" s="403" t="n">
        <v>6.87</v>
      </c>
      <c r="G566" s="403" t="n">
        <v>4.21</v>
      </c>
    </row>
    <row r="567">
      <c r="A567" s="116" t="n">
        <v>566</v>
      </c>
      <c r="B567" s="116" t="inlineStr">
        <is>
          <t>벽산</t>
        </is>
      </c>
      <c r="C567" s="402" t="n">
        <v>3485</v>
      </c>
      <c r="D567" s="402" t="n">
        <v>3480</v>
      </c>
      <c r="E567" s="402" t="n">
        <v>3485</v>
      </c>
      <c r="F567" s="403" t="n">
        <v>-1161.67</v>
      </c>
      <c r="G567" s="403" t="n">
        <v>-0.67</v>
      </c>
    </row>
    <row r="568">
      <c r="A568" s="116" t="n">
        <v>567</v>
      </c>
      <c r="B568" s="116" t="inlineStr">
        <is>
          <t>JW홀딩스</t>
        </is>
      </c>
      <c r="C568" s="402" t="n">
        <v>3385</v>
      </c>
      <c r="D568" s="402" t="n">
        <v>3385</v>
      </c>
      <c r="E568" s="402" t="n">
        <v>3405</v>
      </c>
      <c r="F568" s="403" t="n">
        <v>10.38</v>
      </c>
      <c r="G568" s="403" t="n">
        <v>7.45</v>
      </c>
    </row>
    <row r="569">
      <c r="A569" s="116" t="n">
        <v>568</v>
      </c>
      <c r="B569" s="116" t="inlineStr">
        <is>
          <t>LS전선아시아</t>
        </is>
      </c>
      <c r="C569" s="402" t="n">
        <v>7780</v>
      </c>
      <c r="D569" s="402" t="n">
        <v>7780</v>
      </c>
      <c r="E569" s="402" t="n">
        <v>7790</v>
      </c>
      <c r="F569" s="403" t="n">
        <v>19.45</v>
      </c>
      <c r="G569" s="403" t="n">
        <v>5.35</v>
      </c>
    </row>
    <row r="570">
      <c r="A570" s="116" t="n">
        <v>569</v>
      </c>
      <c r="B570" s="116" t="inlineStr">
        <is>
          <t>TIGER 글로벌자율주행&amp;전기차SOLACTIVE</t>
        </is>
      </c>
      <c r="C570" s="402" t="n">
        <v>11170</v>
      </c>
      <c r="D570" s="402" t="n">
        <v>11165</v>
      </c>
      <c r="E570" s="402" t="n">
        <v>11170</v>
      </c>
      <c r="F570" s="403" t="inlineStr">
        <is>
          <t>N/A</t>
        </is>
      </c>
      <c r="G570" s="403" t="inlineStr">
        <is>
          <t>N/A</t>
        </is>
      </c>
    </row>
    <row r="571">
      <c r="A571" s="116" t="n">
        <v>570</v>
      </c>
      <c r="B571" s="116" t="inlineStr">
        <is>
          <t>백산</t>
        </is>
      </c>
      <c r="C571" s="402" t="n">
        <v>9690</v>
      </c>
      <c r="D571" s="402" t="n">
        <v>9690</v>
      </c>
      <c r="E571" s="402" t="n">
        <v>9700</v>
      </c>
      <c r="F571" s="403" t="n">
        <v>27.07</v>
      </c>
      <c r="G571" s="403" t="n">
        <v>-11.97</v>
      </c>
    </row>
    <row r="572">
      <c r="A572" s="116" t="n">
        <v>571</v>
      </c>
      <c r="B572" s="116" t="inlineStr">
        <is>
          <t>무학</t>
        </is>
      </c>
      <c r="C572" s="402" t="n">
        <v>8200</v>
      </c>
      <c r="D572" s="402" t="n">
        <v>8200</v>
      </c>
      <c r="E572" s="402" t="n">
        <v>8260</v>
      </c>
      <c r="F572" s="403" t="n">
        <v>107.89</v>
      </c>
      <c r="G572" s="403" t="n">
        <v>2.55</v>
      </c>
    </row>
    <row r="573">
      <c r="A573" s="116" t="n">
        <v>572</v>
      </c>
      <c r="B573" s="116" t="inlineStr">
        <is>
          <t>용평리조트</t>
        </is>
      </c>
      <c r="C573" s="402" t="n">
        <v>4825</v>
      </c>
      <c r="D573" s="402" t="n">
        <v>4825</v>
      </c>
      <c r="E573" s="402" t="n">
        <v>4830</v>
      </c>
      <c r="F573" s="403" t="n">
        <v>51.88</v>
      </c>
      <c r="G573" s="403" t="n">
        <v>-4.54</v>
      </c>
    </row>
    <row r="574">
      <c r="A574" s="116" t="n">
        <v>573</v>
      </c>
      <c r="B574" s="116" t="inlineStr">
        <is>
          <t>KODEX 차이나과창판STAR50(합성)</t>
        </is>
      </c>
      <c r="C574" s="402" t="n">
        <v>9850</v>
      </c>
      <c r="D574" s="402" t="n">
        <v>9850</v>
      </c>
      <c r="E574" s="402" t="n">
        <v>9870</v>
      </c>
      <c r="F574" s="403" t="inlineStr">
        <is>
          <t>N/A</t>
        </is>
      </c>
      <c r="G574" s="403" t="inlineStr">
        <is>
          <t>N/A</t>
        </is>
      </c>
    </row>
    <row r="575">
      <c r="A575" s="116" t="n">
        <v>574</v>
      </c>
      <c r="B575" s="116" t="inlineStr">
        <is>
          <t>삼영전자</t>
        </is>
      </c>
      <c r="C575" s="402" t="n">
        <v>11550</v>
      </c>
      <c r="D575" s="402" t="n">
        <v>11550</v>
      </c>
      <c r="E575" s="402" t="n">
        <v>11600</v>
      </c>
      <c r="F575" s="403" t="n">
        <v>14.09</v>
      </c>
      <c r="G575" s="403" t="n">
        <v>2.34</v>
      </c>
    </row>
    <row r="576">
      <c r="A576" s="116" t="n">
        <v>575</v>
      </c>
      <c r="B576" s="116" t="inlineStr">
        <is>
          <t>노루페인트</t>
        </is>
      </c>
      <c r="C576" s="402" t="n">
        <v>11550</v>
      </c>
      <c r="D576" s="402" t="n">
        <v>11550</v>
      </c>
      <c r="E576" s="402" t="n">
        <v>11600</v>
      </c>
      <c r="F576" s="403" t="n">
        <v>16.18</v>
      </c>
      <c r="G576" s="403" t="n">
        <v>5.48</v>
      </c>
    </row>
    <row r="577">
      <c r="A577" s="116" t="n">
        <v>576</v>
      </c>
      <c r="B577" s="116" t="inlineStr">
        <is>
          <t>아모레G3우(전환)</t>
        </is>
      </c>
      <c r="C577" s="402" t="n">
        <v>32550</v>
      </c>
      <c r="D577" s="402" t="n">
        <v>32500</v>
      </c>
      <c r="E577" s="402" t="n">
        <v>32550</v>
      </c>
      <c r="F577" s="403" t="n">
        <v>18.28</v>
      </c>
      <c r="G577" s="403" t="inlineStr">
        <is>
          <t>N/A</t>
        </is>
      </c>
    </row>
    <row r="578">
      <c r="A578" s="116" t="n">
        <v>577</v>
      </c>
      <c r="B578" s="116" t="inlineStr">
        <is>
          <t>KODEX 반도체</t>
        </is>
      </c>
      <c r="C578" s="402" t="n">
        <v>36910</v>
      </c>
      <c r="D578" s="402" t="n">
        <v>36910</v>
      </c>
      <c r="E578" s="402" t="n">
        <v>36920</v>
      </c>
      <c r="F578" s="403" t="inlineStr">
        <is>
          <t>N/A</t>
        </is>
      </c>
      <c r="G578" s="403" t="inlineStr">
        <is>
          <t>N/A</t>
        </is>
      </c>
    </row>
    <row r="579">
      <c r="A579" s="116" t="n">
        <v>578</v>
      </c>
      <c r="B579" s="116" t="inlineStr">
        <is>
          <t>KODEX 골드선물(H)</t>
        </is>
      </c>
      <c r="C579" s="402" t="n">
        <v>12425</v>
      </c>
      <c r="D579" s="402" t="n">
        <v>12420</v>
      </c>
      <c r="E579" s="402" t="n">
        <v>12425</v>
      </c>
      <c r="F579" s="403" t="inlineStr">
        <is>
          <t>N/A</t>
        </is>
      </c>
      <c r="G579" s="403" t="inlineStr">
        <is>
          <t>N/A</t>
        </is>
      </c>
    </row>
    <row r="580">
      <c r="A580" s="116" t="n">
        <v>579</v>
      </c>
      <c r="B580" s="116" t="inlineStr">
        <is>
          <t>KBSTAR iSelect메타버스</t>
        </is>
      </c>
      <c r="C580" s="402" t="n">
        <v>10545</v>
      </c>
      <c r="D580" s="402" t="n">
        <v>10540</v>
      </c>
      <c r="E580" s="402" t="n">
        <v>10545</v>
      </c>
      <c r="F580" s="403" t="inlineStr">
        <is>
          <t>N/A</t>
        </is>
      </c>
      <c r="G580" s="403" t="inlineStr">
        <is>
          <t>N/A</t>
        </is>
      </c>
    </row>
    <row r="581">
      <c r="A581" s="116" t="n">
        <v>580</v>
      </c>
      <c r="B581" s="116" t="inlineStr">
        <is>
          <t>경농</t>
        </is>
      </c>
      <c r="C581" s="402" t="n">
        <v>11750</v>
      </c>
      <c r="D581" s="402" t="n">
        <v>11750</v>
      </c>
      <c r="E581" s="402" t="n">
        <v>11800</v>
      </c>
      <c r="F581" s="403" t="n">
        <v>13.65</v>
      </c>
      <c r="G581" s="403" t="n">
        <v>6.7</v>
      </c>
    </row>
    <row r="582">
      <c r="A582" s="116" t="n">
        <v>581</v>
      </c>
      <c r="B582" s="116" t="inlineStr">
        <is>
          <t>인지컨트롤스</t>
        </is>
      </c>
      <c r="C582" s="402" t="n">
        <v>14950</v>
      </c>
      <c r="D582" s="402" t="n">
        <v>14900</v>
      </c>
      <c r="E582" s="402" t="n">
        <v>14950</v>
      </c>
      <c r="F582" s="403" t="n">
        <v>135.91</v>
      </c>
      <c r="G582" s="403" t="n">
        <v>-1.77</v>
      </c>
    </row>
    <row r="583">
      <c r="A583" s="116" t="n">
        <v>582</v>
      </c>
      <c r="B583" s="116" t="inlineStr">
        <is>
          <t>금강공업</t>
        </is>
      </c>
      <c r="C583" s="402" t="n">
        <v>7800</v>
      </c>
      <c r="D583" s="402" t="n">
        <v>7790</v>
      </c>
      <c r="E583" s="402" t="n">
        <v>7800</v>
      </c>
      <c r="F583" s="403" t="n">
        <v>82.11</v>
      </c>
      <c r="G583" s="403" t="n">
        <v>-0.55</v>
      </c>
    </row>
    <row r="584">
      <c r="A584" s="116" t="n">
        <v>583</v>
      </c>
      <c r="B584" s="116" t="inlineStr">
        <is>
          <t>TIGER 글로벌4차산업혁신기술(합성 H)</t>
        </is>
      </c>
      <c r="C584" s="402" t="n">
        <v>17725</v>
      </c>
      <c r="D584" s="402" t="n">
        <v>17710</v>
      </c>
      <c r="E584" s="402" t="n">
        <v>17725</v>
      </c>
      <c r="F584" s="403" t="inlineStr">
        <is>
          <t>N/A</t>
        </is>
      </c>
      <c r="G584" s="403" t="inlineStr">
        <is>
          <t>N/A</t>
        </is>
      </c>
    </row>
    <row r="585">
      <c r="A585" s="116" t="n">
        <v>584</v>
      </c>
      <c r="B585" s="116" t="inlineStr">
        <is>
          <t>대성에너지</t>
        </is>
      </c>
      <c r="C585" s="402" t="n">
        <v>8280</v>
      </c>
      <c r="D585" s="402" t="n">
        <v>8280</v>
      </c>
      <c r="E585" s="402" t="n">
        <v>8290</v>
      </c>
      <c r="F585" s="403" t="n">
        <v>15.48</v>
      </c>
      <c r="G585" s="403" t="n">
        <v>4.55</v>
      </c>
    </row>
    <row r="586">
      <c r="A586" s="116" t="n">
        <v>585</v>
      </c>
      <c r="B586" s="116" t="inlineStr">
        <is>
          <t>동남합성</t>
        </is>
      </c>
      <c r="C586" s="402" t="n">
        <v>62800</v>
      </c>
      <c r="D586" s="402" t="n">
        <v>62700</v>
      </c>
      <c r="E586" s="402" t="n">
        <v>62800</v>
      </c>
      <c r="F586" s="403" t="n">
        <v>18.45</v>
      </c>
      <c r="G586" s="403" t="n">
        <v>16.1</v>
      </c>
    </row>
    <row r="587">
      <c r="A587" s="116" t="n">
        <v>586</v>
      </c>
      <c r="B587" s="116" t="inlineStr">
        <is>
          <t>해태제과식품</t>
        </is>
      </c>
      <c r="C587" s="402" t="n">
        <v>7770</v>
      </c>
      <c r="D587" s="402" t="n">
        <v>7770</v>
      </c>
      <c r="E587" s="402" t="n">
        <v>7790</v>
      </c>
      <c r="F587" s="403" t="n">
        <v>15.21</v>
      </c>
      <c r="G587" s="403" t="n">
        <v>10.84</v>
      </c>
    </row>
    <row r="588">
      <c r="A588" s="116" t="n">
        <v>587</v>
      </c>
      <c r="B588" s="116" t="inlineStr">
        <is>
          <t>제일파마홀딩스</t>
        </is>
      </c>
      <c r="C588" s="402" t="n">
        <v>14150</v>
      </c>
      <c r="D588" s="402" t="n">
        <v>14150</v>
      </c>
      <c r="E588" s="402" t="n">
        <v>14200</v>
      </c>
      <c r="F588" s="403" t="n">
        <v>34.43</v>
      </c>
      <c r="G588" s="403" t="n">
        <v>2.86</v>
      </c>
    </row>
    <row r="589">
      <c r="A589" s="116" t="n">
        <v>588</v>
      </c>
      <c r="B589" s="116" t="inlineStr">
        <is>
          <t>세방</t>
        </is>
      </c>
      <c r="C589" s="402" t="n">
        <v>11650</v>
      </c>
      <c r="D589" s="402" t="n">
        <v>11600</v>
      </c>
      <c r="E589" s="402" t="n">
        <v>11650</v>
      </c>
      <c r="F589" s="403" t="n">
        <v>5.42</v>
      </c>
      <c r="G589" s="403" t="n">
        <v>3.89</v>
      </c>
    </row>
    <row r="590">
      <c r="A590" s="116" t="n">
        <v>589</v>
      </c>
      <c r="B590" s="116" t="inlineStr">
        <is>
          <t>경보제약</t>
        </is>
      </c>
      <c r="C590" s="402" t="n">
        <v>9300</v>
      </c>
      <c r="D590" s="402" t="n">
        <v>9300</v>
      </c>
      <c r="E590" s="402" t="n">
        <v>9320</v>
      </c>
      <c r="F590" s="403" t="n">
        <v>-54.71</v>
      </c>
      <c r="G590" s="403" t="n">
        <v>6.16</v>
      </c>
    </row>
    <row r="591">
      <c r="A591" s="116" t="n">
        <v>590</v>
      </c>
      <c r="B591" s="116" t="inlineStr">
        <is>
          <t>현대차3우B</t>
        </is>
      </c>
      <c r="C591" s="402" t="n">
        <v>91400</v>
      </c>
      <c r="D591" s="402" t="n">
        <v>91300</v>
      </c>
      <c r="E591" s="402" t="n">
        <v>91400</v>
      </c>
      <c r="F591" s="403" t="n">
        <v>4.63</v>
      </c>
      <c r="G591" s="403" t="inlineStr">
        <is>
          <t>N/A</t>
        </is>
      </c>
    </row>
    <row r="592">
      <c r="A592" s="116" t="n">
        <v>591</v>
      </c>
      <c r="B592" s="116" t="inlineStr">
        <is>
          <t>대원강업</t>
        </is>
      </c>
      <c r="C592" s="402" t="n">
        <v>3580</v>
      </c>
      <c r="D592" s="402" t="n">
        <v>3580</v>
      </c>
      <c r="E592" s="402" t="n">
        <v>3585</v>
      </c>
      <c r="F592" s="403" t="n">
        <v>-17.29</v>
      </c>
      <c r="G592" s="403" t="n">
        <v>-1.36</v>
      </c>
    </row>
    <row r="593">
      <c r="A593" s="116" t="n">
        <v>592</v>
      </c>
      <c r="B593" s="116" t="inlineStr">
        <is>
          <t>세종공업</t>
        </is>
      </c>
      <c r="C593" s="402" t="n">
        <v>7970</v>
      </c>
      <c r="D593" s="402" t="n">
        <v>7970</v>
      </c>
      <c r="E593" s="402" t="n">
        <v>7980</v>
      </c>
      <c r="F593" s="403" t="n">
        <v>12.47</v>
      </c>
      <c r="G593" s="403" t="n">
        <v>-4.69</v>
      </c>
    </row>
    <row r="594">
      <c r="A594" s="116" t="n">
        <v>593</v>
      </c>
      <c r="B594" s="116" t="inlineStr">
        <is>
          <t>사조산업</t>
        </is>
      </c>
      <c r="C594" s="402" t="n">
        <v>44300</v>
      </c>
      <c r="D594" s="402" t="n">
        <v>44300</v>
      </c>
      <c r="E594" s="402" t="n">
        <v>44450</v>
      </c>
      <c r="F594" s="403" t="n">
        <v>10.07</v>
      </c>
      <c r="G594" s="403" t="n">
        <v>1.85</v>
      </c>
    </row>
    <row r="595">
      <c r="A595" s="116" t="n">
        <v>594</v>
      </c>
      <c r="B595" s="116" t="inlineStr">
        <is>
          <t>KINDEX 중국본토CSI300</t>
        </is>
      </c>
      <c r="C595" s="402" t="n">
        <v>31790</v>
      </c>
      <c r="D595" s="402" t="n">
        <v>31780</v>
      </c>
      <c r="E595" s="402" t="n">
        <v>31875</v>
      </c>
      <c r="F595" s="403" t="inlineStr">
        <is>
          <t>N/A</t>
        </is>
      </c>
      <c r="G595" s="403" t="inlineStr">
        <is>
          <t>N/A</t>
        </is>
      </c>
    </row>
    <row r="596">
      <c r="A596" s="116" t="n">
        <v>595</v>
      </c>
      <c r="B596" s="116" t="inlineStr">
        <is>
          <t>KOSEF 국고채10년</t>
        </is>
      </c>
      <c r="C596" s="402" t="n">
        <v>116935</v>
      </c>
      <c r="D596" s="402" t="n">
        <v>116890</v>
      </c>
      <c r="E596" s="402" t="n">
        <v>116935</v>
      </c>
      <c r="F596" s="403" t="inlineStr">
        <is>
          <t>N/A</t>
        </is>
      </c>
      <c r="G596" s="403" t="inlineStr">
        <is>
          <t>N/A</t>
        </is>
      </c>
    </row>
    <row r="597">
      <c r="A597" s="116" t="n">
        <v>596</v>
      </c>
      <c r="B597" s="116" t="inlineStr">
        <is>
          <t>한솔테크닉스</t>
        </is>
      </c>
      <c r="C597" s="402" t="n">
        <v>6760</v>
      </c>
      <c r="D597" s="402" t="n">
        <v>6760</v>
      </c>
      <c r="E597" s="402" t="n">
        <v>6780</v>
      </c>
      <c r="F597" s="403" t="n">
        <v>93.89</v>
      </c>
      <c r="G597" s="403" t="n">
        <v>9.699999999999999</v>
      </c>
    </row>
    <row r="598">
      <c r="A598" s="116" t="n">
        <v>597</v>
      </c>
      <c r="B598" s="116" t="inlineStr">
        <is>
          <t>NH올원리츠</t>
        </is>
      </c>
      <c r="C598" s="402" t="n">
        <v>5130</v>
      </c>
      <c r="D598" s="402" t="n">
        <v>5120</v>
      </c>
      <c r="E598" s="402" t="n">
        <v>5130</v>
      </c>
      <c r="F598" s="403" t="inlineStr">
        <is>
          <t>N/A</t>
        </is>
      </c>
      <c r="G598" s="403" t="n">
        <v>-1.86</v>
      </c>
    </row>
    <row r="599">
      <c r="A599" s="116" t="n">
        <v>598</v>
      </c>
      <c r="B599" s="116" t="inlineStr">
        <is>
          <t>예스코홀딩스</t>
        </is>
      </c>
      <c r="C599" s="402" t="n">
        <v>36000</v>
      </c>
      <c r="D599" s="402" t="n">
        <v>36000</v>
      </c>
      <c r="E599" s="402" t="n">
        <v>36050</v>
      </c>
      <c r="F599" s="403" t="n">
        <v>1384.62</v>
      </c>
      <c r="G599" s="403" t="n">
        <v>-13.18</v>
      </c>
    </row>
    <row r="600">
      <c r="A600" s="116" t="n">
        <v>599</v>
      </c>
      <c r="B600" s="116" t="inlineStr">
        <is>
          <t>디아이씨</t>
        </is>
      </c>
      <c r="C600" s="402" t="n">
        <v>5540</v>
      </c>
      <c r="D600" s="402" t="n">
        <v>5540</v>
      </c>
      <c r="E600" s="402" t="n">
        <v>5550</v>
      </c>
      <c r="F600" s="403" t="n">
        <v>-5.55</v>
      </c>
      <c r="G600" s="403" t="n">
        <v>-128.28</v>
      </c>
    </row>
    <row r="601">
      <c r="A601" s="116" t="n">
        <v>600</v>
      </c>
      <c r="B601" s="116" t="inlineStr">
        <is>
          <t>TIGER 글로벌메타버스액티브</t>
        </is>
      </c>
      <c r="C601" s="402" t="n">
        <v>8940</v>
      </c>
      <c r="D601" s="402" t="n">
        <v>8935</v>
      </c>
      <c r="E601" s="402" t="n">
        <v>8940</v>
      </c>
      <c r="F601" s="403" t="inlineStr">
        <is>
          <t>N/A</t>
        </is>
      </c>
      <c r="G601" s="403" t="inlineStr">
        <is>
          <t>N/A</t>
        </is>
      </c>
    </row>
    <row r="602">
      <c r="A602" s="116" t="n">
        <v>601</v>
      </c>
      <c r="B602" s="116" t="inlineStr">
        <is>
          <t>한컴라이프케어</t>
        </is>
      </c>
      <c r="C602" s="402" t="n">
        <v>7780</v>
      </c>
      <c r="D602" s="402" t="n">
        <v>7780</v>
      </c>
      <c r="E602" s="402" t="n">
        <v>7790</v>
      </c>
      <c r="F602" s="403" t="n">
        <v>4.46</v>
      </c>
      <c r="G602" s="403" t="n">
        <v>-206.06</v>
      </c>
    </row>
    <row r="603">
      <c r="A603" s="116" t="n">
        <v>602</v>
      </c>
      <c r="B603" s="116" t="inlineStr">
        <is>
          <t>백광산업</t>
        </is>
      </c>
      <c r="C603" s="402" t="n">
        <v>4785</v>
      </c>
      <c r="D603" s="402" t="n">
        <v>4780</v>
      </c>
      <c r="E603" s="402" t="n">
        <v>4785</v>
      </c>
      <c r="F603" s="403" t="n">
        <v>16.5</v>
      </c>
      <c r="G603" s="403" t="n">
        <v>5.89</v>
      </c>
    </row>
    <row r="604">
      <c r="A604" s="116" t="n">
        <v>603</v>
      </c>
      <c r="B604" s="116" t="inlineStr">
        <is>
          <t>S-Oil우</t>
        </is>
      </c>
      <c r="C604" s="402" t="n">
        <v>53200</v>
      </c>
      <c r="D604" s="402" t="n">
        <v>53200</v>
      </c>
      <c r="E604" s="402" t="n">
        <v>53300</v>
      </c>
      <c r="F604" s="403" t="n">
        <v>5.12</v>
      </c>
      <c r="G604" s="403" t="inlineStr">
        <is>
          <t>N/A</t>
        </is>
      </c>
    </row>
    <row r="605">
      <c r="A605" s="116" t="n">
        <v>604</v>
      </c>
      <c r="B605" s="116" t="inlineStr">
        <is>
          <t>KINDEX 베트남VN30(합성)</t>
        </is>
      </c>
      <c r="C605" s="402" t="n">
        <v>22920</v>
      </c>
      <c r="D605" s="402" t="n">
        <v>22920</v>
      </c>
      <c r="E605" s="402" t="n">
        <v>22940</v>
      </c>
      <c r="F605" s="403" t="inlineStr">
        <is>
          <t>N/A</t>
        </is>
      </c>
      <c r="G605" s="403" t="inlineStr">
        <is>
          <t>N/A</t>
        </is>
      </c>
    </row>
    <row r="606">
      <c r="A606" s="116" t="n">
        <v>605</v>
      </c>
      <c r="B606" s="116" t="inlineStr">
        <is>
          <t>동성제약</t>
        </is>
      </c>
      <c r="C606" s="402" t="n">
        <v>8140</v>
      </c>
      <c r="D606" s="402" t="n">
        <v>8130</v>
      </c>
      <c r="E606" s="402" t="n">
        <v>8140</v>
      </c>
      <c r="F606" s="403" t="n">
        <v>-27.04</v>
      </c>
      <c r="G606" s="403" t="n">
        <v>-22.52</v>
      </c>
    </row>
    <row r="607">
      <c r="A607" s="116" t="n">
        <v>606</v>
      </c>
      <c r="B607" s="116" t="inlineStr">
        <is>
          <t>CJ제일제당 우</t>
        </is>
      </c>
      <c r="C607" s="402" t="n">
        <v>160000</v>
      </c>
      <c r="D607" s="402" t="n">
        <v>160000</v>
      </c>
      <c r="E607" s="402" t="n">
        <v>161500</v>
      </c>
      <c r="F607" s="403" t="n">
        <v>5.46</v>
      </c>
      <c r="G607" s="403" t="inlineStr">
        <is>
          <t>N/A</t>
        </is>
      </c>
    </row>
    <row r="608">
      <c r="A608" s="116" t="n">
        <v>607</v>
      </c>
      <c r="B608" s="116" t="inlineStr">
        <is>
          <t>현대코퍼레이션</t>
        </is>
      </c>
      <c r="C608" s="402" t="n">
        <v>16050</v>
      </c>
      <c r="D608" s="402" t="n">
        <v>16050</v>
      </c>
      <c r="E608" s="402" t="n">
        <v>16350</v>
      </c>
      <c r="F608" s="403" t="n">
        <v>4.28</v>
      </c>
      <c r="G608" s="403" t="n">
        <v>15.09</v>
      </c>
    </row>
    <row r="609">
      <c r="A609" s="116" t="n">
        <v>608</v>
      </c>
      <c r="B609" s="116" t="inlineStr">
        <is>
          <t>영풍제지</t>
        </is>
      </c>
      <c r="C609" s="402" t="n">
        <v>9560</v>
      </c>
      <c r="D609" s="402" t="n">
        <v>9550</v>
      </c>
      <c r="E609" s="402" t="n">
        <v>9560</v>
      </c>
      <c r="F609" s="403" t="n">
        <v>29.78</v>
      </c>
      <c r="G609" s="403" t="n">
        <v>6.94</v>
      </c>
    </row>
    <row r="610">
      <c r="A610" s="116" t="n">
        <v>609</v>
      </c>
      <c r="B610" s="116" t="inlineStr">
        <is>
          <t>JW생명과학</t>
        </is>
      </c>
      <c r="C610" s="402" t="n">
        <v>13400</v>
      </c>
      <c r="D610" s="402" t="n">
        <v>13400</v>
      </c>
      <c r="E610" s="402" t="n">
        <v>13450</v>
      </c>
      <c r="F610" s="403" t="n">
        <v>23.1</v>
      </c>
      <c r="G610" s="403" t="n">
        <v>13.25</v>
      </c>
    </row>
    <row r="611">
      <c r="A611" s="116" t="n">
        <v>610</v>
      </c>
      <c r="B611" s="116" t="inlineStr">
        <is>
          <t>퍼스텍</t>
        </is>
      </c>
      <c r="C611" s="402" t="n">
        <v>4410</v>
      </c>
      <c r="D611" s="402" t="n">
        <v>4410</v>
      </c>
      <c r="E611" s="402" t="n">
        <v>4415</v>
      </c>
      <c r="F611" s="403" t="n">
        <v>30.21</v>
      </c>
      <c r="G611" s="403" t="n">
        <v>19.81</v>
      </c>
    </row>
    <row r="612">
      <c r="A612" s="116" t="n">
        <v>611</v>
      </c>
      <c r="B612" s="116" t="inlineStr">
        <is>
          <t>진양홀딩스</t>
        </is>
      </c>
      <c r="C612" s="402" t="n">
        <v>3765</v>
      </c>
      <c r="D612" s="402" t="n">
        <v>3760</v>
      </c>
      <c r="E612" s="402" t="n">
        <v>3765</v>
      </c>
      <c r="F612" s="403" t="n">
        <v>20.57</v>
      </c>
      <c r="G612" s="403" t="n">
        <v>8.23</v>
      </c>
    </row>
    <row r="613">
      <c r="A613" s="116" t="n">
        <v>612</v>
      </c>
      <c r="B613" s="116" t="inlineStr">
        <is>
          <t>동아지질</t>
        </is>
      </c>
      <c r="C613" s="402" t="n">
        <v>18250</v>
      </c>
      <c r="D613" s="402" t="n">
        <v>18200</v>
      </c>
      <c r="E613" s="402" t="n">
        <v>18250</v>
      </c>
      <c r="F613" s="403" t="n">
        <v>62.93</v>
      </c>
      <c r="G613" s="403" t="n">
        <v>1.06</v>
      </c>
    </row>
    <row r="614">
      <c r="A614" s="116" t="n">
        <v>613</v>
      </c>
      <c r="B614" s="116" t="inlineStr">
        <is>
          <t>효성ITX</t>
        </is>
      </c>
      <c r="C614" s="402" t="n">
        <v>18150</v>
      </c>
      <c r="D614" s="402" t="n">
        <v>18100</v>
      </c>
      <c r="E614" s="402" t="n">
        <v>18150</v>
      </c>
      <c r="F614" s="403" t="n">
        <v>16.49</v>
      </c>
      <c r="G614" s="403" t="n">
        <v>25.21</v>
      </c>
    </row>
    <row r="615">
      <c r="A615" s="116" t="n">
        <v>614</v>
      </c>
      <c r="B615" s="116" t="inlineStr">
        <is>
          <t>TIGER 차이나CSI300</t>
        </is>
      </c>
      <c r="C615" s="402" t="n">
        <v>11800</v>
      </c>
      <c r="D615" s="402" t="n">
        <v>11790</v>
      </c>
      <c r="E615" s="402" t="n">
        <v>11800</v>
      </c>
      <c r="F615" s="403" t="inlineStr">
        <is>
          <t>N/A</t>
        </is>
      </c>
      <c r="G615" s="403" t="inlineStr">
        <is>
          <t>N/A</t>
        </is>
      </c>
    </row>
    <row r="616">
      <c r="A616" s="116" t="n">
        <v>615</v>
      </c>
      <c r="B616" s="116" t="inlineStr">
        <is>
          <t>TIGER 미국달러단기채권액티브</t>
        </is>
      </c>
      <c r="C616" s="402" t="n">
        <v>10200</v>
      </c>
      <c r="D616" s="402" t="n">
        <v>10200</v>
      </c>
      <c r="E616" s="402" t="n">
        <v>10215</v>
      </c>
      <c r="F616" s="403" t="inlineStr">
        <is>
          <t>N/A</t>
        </is>
      </c>
      <c r="G616" s="403" t="inlineStr">
        <is>
          <t>N/A</t>
        </is>
      </c>
    </row>
    <row r="617">
      <c r="A617" s="116" t="n">
        <v>616</v>
      </c>
      <c r="B617" s="116" t="inlineStr">
        <is>
          <t>신원</t>
        </is>
      </c>
      <c r="C617" s="402" t="n">
        <v>2175</v>
      </c>
      <c r="D617" s="402" t="n">
        <v>2170</v>
      </c>
      <c r="E617" s="402" t="n">
        <v>2175</v>
      </c>
      <c r="F617" s="403" t="n">
        <v>55.77</v>
      </c>
      <c r="G617" s="403" t="n">
        <v>-3.92</v>
      </c>
    </row>
    <row r="618">
      <c r="A618" s="116" t="n">
        <v>617</v>
      </c>
      <c r="B618" s="116" t="inlineStr">
        <is>
          <t>NH투자증권우</t>
        </is>
      </c>
      <c r="C618" s="402" t="n">
        <v>11000</v>
      </c>
      <c r="D618" s="402" t="n">
        <v>11000</v>
      </c>
      <c r="E618" s="402" t="n">
        <v>11050</v>
      </c>
      <c r="F618" s="403" t="n">
        <v>4.04</v>
      </c>
      <c r="G618" s="403" t="inlineStr">
        <is>
          <t>N/A</t>
        </is>
      </c>
    </row>
    <row r="619">
      <c r="A619" s="116" t="n">
        <v>618</v>
      </c>
      <c r="B619" s="116" t="inlineStr">
        <is>
          <t>제주은행</t>
        </is>
      </c>
      <c r="C619" s="402" t="n">
        <v>6440</v>
      </c>
      <c r="D619" s="402" t="n">
        <v>6430</v>
      </c>
      <c r="E619" s="402" t="n">
        <v>6440</v>
      </c>
      <c r="F619" s="403" t="n">
        <v>8.880000000000001</v>
      </c>
      <c r="G619" s="403" t="n">
        <v>3.48</v>
      </c>
    </row>
    <row r="620">
      <c r="A620" s="116" t="n">
        <v>619</v>
      </c>
      <c r="B620" s="116" t="inlineStr">
        <is>
          <t>한라</t>
        </is>
      </c>
      <c r="C620" s="402" t="n">
        <v>5460</v>
      </c>
      <c r="D620" s="402" t="n">
        <v>5430</v>
      </c>
      <c r="E620" s="402" t="n">
        <v>5460</v>
      </c>
      <c r="F620" s="403" t="n">
        <v>2.14</v>
      </c>
      <c r="G620" s="403" t="n">
        <v>34.98</v>
      </c>
    </row>
    <row r="621">
      <c r="A621" s="116" t="n">
        <v>620</v>
      </c>
      <c r="B621" s="116" t="inlineStr">
        <is>
          <t>그린케미칼</t>
        </is>
      </c>
      <c r="C621" s="402" t="n">
        <v>8590</v>
      </c>
      <c r="D621" s="402" t="n">
        <v>8590</v>
      </c>
      <c r="E621" s="402" t="n">
        <v>8600</v>
      </c>
      <c r="F621" s="403" t="n">
        <v>15.85</v>
      </c>
      <c r="G621" s="403" t="n">
        <v>9.33</v>
      </c>
    </row>
    <row r="622">
      <c r="A622" s="116" t="n">
        <v>621</v>
      </c>
      <c r="B622" s="116" t="inlineStr">
        <is>
          <t>종근당바이오</t>
        </is>
      </c>
      <c r="C622" s="402" t="n">
        <v>37550</v>
      </c>
      <c r="D622" s="402" t="n">
        <v>37550</v>
      </c>
      <c r="E622" s="402" t="n">
        <v>37600</v>
      </c>
      <c r="F622" s="403" t="n">
        <v>-30.6</v>
      </c>
      <c r="G622" s="403" t="n">
        <v>3.79</v>
      </c>
    </row>
    <row r="623">
      <c r="A623" s="116" t="n">
        <v>622</v>
      </c>
      <c r="B623" s="116" t="inlineStr">
        <is>
          <t>이엔플러스</t>
        </is>
      </c>
      <c r="C623" s="402" t="n">
        <v>3850</v>
      </c>
      <c r="D623" s="402" t="n">
        <v>3845</v>
      </c>
      <c r="E623" s="402" t="n">
        <v>3850</v>
      </c>
      <c r="F623" s="403" t="n">
        <v>-13.18</v>
      </c>
      <c r="G623" s="403" t="n">
        <v>-27.8</v>
      </c>
    </row>
    <row r="624">
      <c r="A624" s="116" t="n">
        <v>623</v>
      </c>
      <c r="B624" s="116" t="inlineStr">
        <is>
          <t>일성신약</t>
        </is>
      </c>
      <c r="C624" s="402" t="n">
        <v>76700</v>
      </c>
      <c r="D624" s="402" t="n">
        <v>76600</v>
      </c>
      <c r="E624" s="402" t="n">
        <v>76800</v>
      </c>
      <c r="F624" s="403" t="n">
        <v>-74.25</v>
      </c>
      <c r="G624" s="403" t="n">
        <v>0.93</v>
      </c>
    </row>
    <row r="625">
      <c r="A625" s="116" t="n">
        <v>624</v>
      </c>
      <c r="B625" s="116" t="inlineStr">
        <is>
          <t>한국주철관</t>
        </is>
      </c>
      <c r="C625" s="402" t="n">
        <v>8850</v>
      </c>
      <c r="D625" s="402" t="n">
        <v>8830</v>
      </c>
      <c r="E625" s="402" t="n">
        <v>8850</v>
      </c>
      <c r="F625" s="403" t="n">
        <v>4.78</v>
      </c>
      <c r="G625" s="403" t="n">
        <v>4.05</v>
      </c>
    </row>
    <row r="626">
      <c r="A626" s="116" t="n">
        <v>625</v>
      </c>
      <c r="B626" s="116" t="inlineStr">
        <is>
          <t>TIGER 단기채권액티브</t>
        </is>
      </c>
      <c r="C626" s="402" t="n">
        <v>50290</v>
      </c>
      <c r="D626" s="402" t="n">
        <v>50290</v>
      </c>
      <c r="E626" s="402" t="n">
        <v>50300</v>
      </c>
      <c r="F626" s="403" t="inlineStr">
        <is>
          <t>N/A</t>
        </is>
      </c>
      <c r="G626" s="403" t="inlineStr">
        <is>
          <t>N/A</t>
        </is>
      </c>
    </row>
    <row r="627">
      <c r="A627" s="116" t="n">
        <v>626</v>
      </c>
      <c r="B627" s="116" t="inlineStr">
        <is>
          <t>신라교역</t>
        </is>
      </c>
      <c r="C627" s="402" t="n">
        <v>12550</v>
      </c>
      <c r="D627" s="402" t="n">
        <v>12500</v>
      </c>
      <c r="E627" s="402" t="n">
        <v>12550</v>
      </c>
      <c r="F627" s="403" t="n">
        <v>6.12</v>
      </c>
      <c r="G627" s="403" t="n">
        <v>1.48</v>
      </c>
    </row>
    <row r="628">
      <c r="A628" s="116" t="n">
        <v>627</v>
      </c>
      <c r="B628" s="116" t="inlineStr">
        <is>
          <t>하나 코스피 변동성추세 추종 양매도 ETN</t>
        </is>
      </c>
      <c r="C628" s="402" t="n">
        <v>7975</v>
      </c>
      <c r="D628" s="402" t="n">
        <v>7910</v>
      </c>
      <c r="E628" s="402" t="n">
        <v>7920</v>
      </c>
      <c r="F628" s="403" t="inlineStr">
        <is>
          <t>N/A</t>
        </is>
      </c>
      <c r="G628" s="403" t="inlineStr">
        <is>
          <t>N/A</t>
        </is>
      </c>
    </row>
    <row r="629">
      <c r="A629" s="116" t="n">
        <v>628</v>
      </c>
      <c r="B629" s="116" t="inlineStr">
        <is>
          <t>한신공영</t>
        </is>
      </c>
      <c r="C629" s="402" t="n">
        <v>17200</v>
      </c>
      <c r="D629" s="402" t="n">
        <v>17150</v>
      </c>
      <c r="E629" s="402" t="n">
        <v>17200</v>
      </c>
      <c r="F629" s="403" t="n">
        <v>2.75</v>
      </c>
      <c r="G629" s="403" t="n">
        <v>18.96</v>
      </c>
    </row>
    <row r="630">
      <c r="A630" s="116" t="n">
        <v>629</v>
      </c>
      <c r="B630" s="116" t="inlineStr">
        <is>
          <t>삼화전기</t>
        </is>
      </c>
      <c r="C630" s="402" t="n">
        <v>29850</v>
      </c>
      <c r="D630" s="402" t="n">
        <v>29850</v>
      </c>
      <c r="E630" s="402" t="n">
        <v>29900</v>
      </c>
      <c r="F630" s="403" t="n">
        <v>13.28</v>
      </c>
      <c r="G630" s="403" t="n">
        <v>9.039999999999999</v>
      </c>
    </row>
    <row r="631">
      <c r="A631" s="116" t="n">
        <v>630</v>
      </c>
      <c r="B631" s="116" t="inlineStr">
        <is>
          <t>서연이화</t>
        </is>
      </c>
      <c r="C631" s="402" t="n">
        <v>7260</v>
      </c>
      <c r="D631" s="402" t="n">
        <v>7260</v>
      </c>
      <c r="E631" s="402" t="n">
        <v>7270</v>
      </c>
      <c r="F631" s="403" t="n">
        <v>3.92</v>
      </c>
      <c r="G631" s="403" t="n">
        <v>-6.8</v>
      </c>
    </row>
    <row r="632">
      <c r="A632" s="116" t="n">
        <v>631</v>
      </c>
      <c r="B632" s="116" t="inlineStr">
        <is>
          <t>대성산업</t>
        </is>
      </c>
      <c r="C632" s="402" t="n">
        <v>4335</v>
      </c>
      <c r="D632" s="402" t="n">
        <v>4335</v>
      </c>
      <c r="E632" s="402" t="n">
        <v>4360</v>
      </c>
      <c r="F632" s="403" t="n">
        <v>4.64</v>
      </c>
      <c r="G632" s="403" t="n">
        <v>10.57</v>
      </c>
    </row>
    <row r="633">
      <c r="A633" s="116" t="n">
        <v>632</v>
      </c>
      <c r="B633" s="116" t="inlineStr">
        <is>
          <t>샘표식품</t>
        </is>
      </c>
      <c r="C633" s="402" t="n">
        <v>42850</v>
      </c>
      <c r="D633" s="402" t="n">
        <v>42600</v>
      </c>
      <c r="E633" s="402" t="n">
        <v>42850</v>
      </c>
      <c r="F633" s="403" t="n">
        <v>8.880000000000001</v>
      </c>
      <c r="G633" s="403" t="n">
        <v>20.65</v>
      </c>
    </row>
    <row r="634">
      <c r="A634" s="116" t="n">
        <v>633</v>
      </c>
      <c r="B634" s="116" t="inlineStr">
        <is>
          <t>HANARO 200TR</t>
        </is>
      </c>
      <c r="C634" s="402" t="n">
        <v>45440</v>
      </c>
      <c r="D634" s="402" t="n">
        <v>45390</v>
      </c>
      <c r="E634" s="402" t="n">
        <v>45440</v>
      </c>
      <c r="F634" s="403" t="inlineStr">
        <is>
          <t>N/A</t>
        </is>
      </c>
      <c r="G634" s="403" t="inlineStr">
        <is>
          <t>N/A</t>
        </is>
      </c>
    </row>
    <row r="635">
      <c r="A635" s="116" t="n">
        <v>634</v>
      </c>
      <c r="B635" s="116" t="inlineStr">
        <is>
          <t>LG우</t>
        </is>
      </c>
      <c r="C635" s="402" t="n">
        <v>63900</v>
      </c>
      <c r="D635" s="402" t="n">
        <v>63800</v>
      </c>
      <c r="E635" s="402" t="n">
        <v>63900</v>
      </c>
      <c r="F635" s="403" t="n">
        <v>4.21</v>
      </c>
      <c r="G635" s="403" t="inlineStr">
        <is>
          <t>N/A</t>
        </is>
      </c>
    </row>
    <row r="636">
      <c r="A636" s="116" t="n">
        <v>635</v>
      </c>
      <c r="B636" s="116" t="inlineStr">
        <is>
          <t>센트랄모텍</t>
        </is>
      </c>
      <c r="C636" s="402" t="n">
        <v>22000</v>
      </c>
      <c r="D636" s="402" t="n">
        <v>22000</v>
      </c>
      <c r="E636" s="402" t="n">
        <v>22050</v>
      </c>
      <c r="F636" s="403" t="n">
        <v>17.94</v>
      </c>
      <c r="G636" s="403" t="n">
        <v>6.84</v>
      </c>
    </row>
    <row r="637">
      <c r="A637" s="116" t="n">
        <v>636</v>
      </c>
      <c r="B637" s="116" t="inlineStr">
        <is>
          <t>태경산업</t>
        </is>
      </c>
      <c r="C637" s="402" t="n">
        <v>6460</v>
      </c>
      <c r="D637" s="402" t="n">
        <v>6450</v>
      </c>
      <c r="E637" s="402" t="n">
        <v>6460</v>
      </c>
      <c r="F637" s="403" t="n">
        <v>13.26</v>
      </c>
      <c r="G637" s="403" t="n">
        <v>1.59</v>
      </c>
    </row>
    <row r="638">
      <c r="A638" s="116" t="n">
        <v>637</v>
      </c>
      <c r="B638" s="116" t="inlineStr">
        <is>
          <t>TIGER 미국MSCI리츠(합성 H)</t>
        </is>
      </c>
      <c r="C638" s="402" t="n">
        <v>15460</v>
      </c>
      <c r="D638" s="402" t="n">
        <v>15450</v>
      </c>
      <c r="E638" s="402" t="n">
        <v>15460</v>
      </c>
      <c r="F638" s="403" t="inlineStr">
        <is>
          <t>N/A</t>
        </is>
      </c>
      <c r="G638" s="403" t="inlineStr">
        <is>
          <t>N/A</t>
        </is>
      </c>
    </row>
    <row r="639">
      <c r="A639" s="116" t="n">
        <v>638</v>
      </c>
      <c r="B639" s="116" t="inlineStr">
        <is>
          <t>ARIRANG 고배당주</t>
        </is>
      </c>
      <c r="C639" s="402" t="n">
        <v>12740</v>
      </c>
      <c r="D639" s="402" t="n">
        <v>12710</v>
      </c>
      <c r="E639" s="402" t="n">
        <v>12740</v>
      </c>
      <c r="F639" s="403" t="inlineStr">
        <is>
          <t>N/A</t>
        </is>
      </c>
      <c r="G639" s="403" t="inlineStr">
        <is>
          <t>N/A</t>
        </is>
      </c>
    </row>
    <row r="640">
      <c r="A640" s="116" t="n">
        <v>639</v>
      </c>
      <c r="B640" s="116" t="inlineStr">
        <is>
          <t>SK이노베이션우</t>
        </is>
      </c>
      <c r="C640" s="402" t="n">
        <v>150000</v>
      </c>
      <c r="D640" s="402" t="n">
        <v>149500</v>
      </c>
      <c r="E640" s="402" t="n">
        <v>150000</v>
      </c>
      <c r="F640" s="403" t="n">
        <v>-4411.76</v>
      </c>
      <c r="G640" s="403" t="inlineStr">
        <is>
          <t>N/A</t>
        </is>
      </c>
    </row>
    <row r="641">
      <c r="A641" s="116" t="n">
        <v>640</v>
      </c>
      <c r="B641" s="116" t="inlineStr">
        <is>
          <t>한양증권</t>
        </is>
      </c>
      <c r="C641" s="402" t="n">
        <v>14700</v>
      </c>
      <c r="D641" s="402" t="n">
        <v>14700</v>
      </c>
      <c r="E641" s="402" t="n">
        <v>14750</v>
      </c>
      <c r="F641" s="403" t="n">
        <v>2.62</v>
      </c>
      <c r="G641" s="403" t="n">
        <v>14.23</v>
      </c>
    </row>
    <row r="642">
      <c r="A642" s="116" t="n">
        <v>641</v>
      </c>
      <c r="B642" s="116" t="inlineStr">
        <is>
          <t>KODEX 배당가치</t>
        </is>
      </c>
      <c r="C642" s="402" t="n">
        <v>13175</v>
      </c>
      <c r="D642" s="402" t="n">
        <v>13135</v>
      </c>
      <c r="E642" s="402" t="n">
        <v>13175</v>
      </c>
      <c r="F642" s="403" t="inlineStr">
        <is>
          <t>N/A</t>
        </is>
      </c>
      <c r="G642" s="403" t="inlineStr">
        <is>
          <t>N/A</t>
        </is>
      </c>
    </row>
    <row r="643">
      <c r="A643" s="116" t="n">
        <v>642</v>
      </c>
      <c r="B643" s="116" t="inlineStr">
        <is>
          <t>KBSTAR IT플러스</t>
        </is>
      </c>
      <c r="C643" s="402" t="n">
        <v>20720</v>
      </c>
      <c r="D643" s="402" t="n">
        <v>20665</v>
      </c>
      <c r="E643" s="402" t="n">
        <v>20720</v>
      </c>
      <c r="F643" s="403" t="inlineStr">
        <is>
          <t>N/A</t>
        </is>
      </c>
      <c r="G643" s="403" t="inlineStr">
        <is>
          <t>N/A</t>
        </is>
      </c>
    </row>
    <row r="644">
      <c r="A644" s="116" t="n">
        <v>643</v>
      </c>
      <c r="B644" s="116" t="inlineStr">
        <is>
          <t>일진전기</t>
        </is>
      </c>
      <c r="C644" s="402" t="n">
        <v>5010</v>
      </c>
      <c r="D644" s="402" t="n">
        <v>5010</v>
      </c>
      <c r="E644" s="402" t="n">
        <v>5020</v>
      </c>
      <c r="F644" s="403" t="n">
        <v>12.4</v>
      </c>
      <c r="G644" s="403" t="n">
        <v>1.57</v>
      </c>
    </row>
    <row r="645">
      <c r="A645" s="116" t="n">
        <v>644</v>
      </c>
      <c r="B645" s="116" t="inlineStr">
        <is>
          <t>DB</t>
        </is>
      </c>
      <c r="C645" s="402" t="n">
        <v>919</v>
      </c>
      <c r="D645" s="402" t="n">
        <v>919</v>
      </c>
      <c r="E645" s="402" t="n">
        <v>920</v>
      </c>
      <c r="F645" s="403" t="n">
        <v>16.41</v>
      </c>
      <c r="G645" s="403" t="n">
        <v>2.39</v>
      </c>
    </row>
    <row r="646">
      <c r="A646" s="116" t="n">
        <v>645</v>
      </c>
      <c r="B646" s="116" t="inlineStr">
        <is>
          <t>GS글로벌</t>
        </is>
      </c>
      <c r="C646" s="402" t="n">
        <v>2235</v>
      </c>
      <c r="D646" s="402" t="n">
        <v>2230</v>
      </c>
      <c r="E646" s="402" t="n">
        <v>2235</v>
      </c>
      <c r="F646" s="403" t="n">
        <v>-2.72</v>
      </c>
      <c r="G646" s="403" t="n">
        <v>-24.91</v>
      </c>
    </row>
    <row r="647">
      <c r="A647" s="116" t="n">
        <v>646</v>
      </c>
      <c r="B647" s="116" t="inlineStr">
        <is>
          <t>에이플러스에셋</t>
        </is>
      </c>
      <c r="C647" s="402" t="n">
        <v>8080</v>
      </c>
      <c r="D647" s="402" t="n">
        <v>8080</v>
      </c>
      <c r="E647" s="402" t="n">
        <v>8100</v>
      </c>
      <c r="F647" s="403" t="n">
        <v>9.69</v>
      </c>
      <c r="G647" s="403" t="n">
        <v>29.7</v>
      </c>
    </row>
    <row r="648">
      <c r="A648" s="116" t="n">
        <v>647</v>
      </c>
      <c r="B648" s="116" t="inlineStr">
        <is>
          <t>IHQ</t>
        </is>
      </c>
      <c r="C648" s="402" t="n">
        <v>1245</v>
      </c>
      <c r="D648" s="402" t="n">
        <v>1245</v>
      </c>
      <c r="E648" s="402" t="n">
        <v>1250</v>
      </c>
      <c r="F648" s="403" t="n">
        <v>-12.45</v>
      </c>
      <c r="G648" s="403" t="n">
        <v>-14.32</v>
      </c>
    </row>
    <row r="649">
      <c r="A649" s="116" t="n">
        <v>648</v>
      </c>
      <c r="B649" s="116" t="inlineStr">
        <is>
          <t>쌍방울</t>
        </is>
      </c>
      <c r="C649" s="402" t="n">
        <v>688</v>
      </c>
      <c r="D649" s="402" t="n">
        <v>688</v>
      </c>
      <c r="E649" s="402" t="n">
        <v>689</v>
      </c>
      <c r="F649" s="403" t="n">
        <v>29.91</v>
      </c>
      <c r="G649" s="403" t="n">
        <v>-8.460000000000001</v>
      </c>
    </row>
    <row r="650">
      <c r="A650" s="116" t="n">
        <v>649</v>
      </c>
      <c r="B650" s="116" t="inlineStr">
        <is>
          <t>광전자</t>
        </is>
      </c>
      <c r="C650" s="402" t="n">
        <v>3115</v>
      </c>
      <c r="D650" s="402" t="n">
        <v>3105</v>
      </c>
      <c r="E650" s="402" t="n">
        <v>3115</v>
      </c>
      <c r="F650" s="403" t="n">
        <v>-42.67</v>
      </c>
      <c r="G650" s="403" t="n">
        <v>-7.56</v>
      </c>
    </row>
    <row r="651">
      <c r="A651" s="116" t="n">
        <v>650</v>
      </c>
      <c r="B651" s="116" t="inlineStr">
        <is>
          <t>HANARO 단기채권액티브</t>
        </is>
      </c>
      <c r="C651" s="402" t="n">
        <v>100355</v>
      </c>
      <c r="D651" s="402" t="n">
        <v>100355</v>
      </c>
      <c r="E651" s="402" t="n">
        <v>100365</v>
      </c>
      <c r="F651" s="403" t="inlineStr">
        <is>
          <t>N/A</t>
        </is>
      </c>
      <c r="G651" s="403" t="inlineStr">
        <is>
          <t>N/A</t>
        </is>
      </c>
    </row>
    <row r="652">
      <c r="A652" s="116" t="n">
        <v>651</v>
      </c>
      <c r="B652" s="116" t="inlineStr">
        <is>
          <t>아남전자</t>
        </is>
      </c>
      <c r="C652" s="402" t="n">
        <v>2320</v>
      </c>
      <c r="D652" s="402" t="n">
        <v>2320</v>
      </c>
      <c r="E652" s="402" t="n">
        <v>2325</v>
      </c>
      <c r="F652" s="403" t="n">
        <v>23.92</v>
      </c>
      <c r="G652" s="403" t="n">
        <v>9.109999999999999</v>
      </c>
    </row>
    <row r="653">
      <c r="A653" s="116" t="n">
        <v>652</v>
      </c>
      <c r="B653" s="116" t="inlineStr">
        <is>
          <t>한국석유</t>
        </is>
      </c>
      <c r="C653" s="402" t="n">
        <v>14050</v>
      </c>
      <c r="D653" s="402" t="n">
        <v>14050</v>
      </c>
      <c r="E653" s="402" t="n">
        <v>14100</v>
      </c>
      <c r="F653" s="403" t="n">
        <v>19.71</v>
      </c>
      <c r="G653" s="403" t="n">
        <v>4.6</v>
      </c>
    </row>
    <row r="654">
      <c r="A654" s="116" t="n">
        <v>653</v>
      </c>
      <c r="B654" s="116" t="inlineStr">
        <is>
          <t>카프로</t>
        </is>
      </c>
      <c r="C654" s="402" t="n">
        <v>4450</v>
      </c>
      <c r="D654" s="402" t="n">
        <v>4450</v>
      </c>
      <c r="E654" s="402" t="n">
        <v>4455</v>
      </c>
      <c r="F654" s="403" t="n">
        <v>-10.96</v>
      </c>
      <c r="G654" s="403" t="n">
        <v>-39.82</v>
      </c>
    </row>
    <row r="655">
      <c r="A655" s="116" t="n">
        <v>654</v>
      </c>
      <c r="B655" s="116" t="inlineStr">
        <is>
          <t>아시아나IDT</t>
        </is>
      </c>
      <c r="C655" s="402" t="n">
        <v>15950</v>
      </c>
      <c r="D655" s="402" t="n">
        <v>15900</v>
      </c>
      <c r="E655" s="402" t="n">
        <v>15950</v>
      </c>
      <c r="F655" s="403" t="n">
        <v>9.960000000000001</v>
      </c>
      <c r="G655" s="403" t="n">
        <v>-6.03</v>
      </c>
    </row>
    <row r="656">
      <c r="A656" s="116" t="n">
        <v>655</v>
      </c>
      <c r="B656" s="116" t="inlineStr">
        <is>
          <t>이지스밸류리츠</t>
        </is>
      </c>
      <c r="C656" s="402" t="n">
        <v>5730</v>
      </c>
      <c r="D656" s="402" t="n">
        <v>5710</v>
      </c>
      <c r="E656" s="402" t="n">
        <v>5730</v>
      </c>
      <c r="F656" s="403" t="n">
        <v>6.18</v>
      </c>
      <c r="G656" s="403" t="inlineStr">
        <is>
          <t>N/A</t>
        </is>
      </c>
    </row>
    <row r="657">
      <c r="A657" s="116" t="n">
        <v>656</v>
      </c>
      <c r="B657" s="116" t="inlineStr">
        <is>
          <t>동방</t>
        </is>
      </c>
      <c r="C657" s="402" t="n">
        <v>3675</v>
      </c>
      <c r="D657" s="402" t="n">
        <v>3675</v>
      </c>
      <c r="E657" s="402" t="n">
        <v>3680</v>
      </c>
      <c r="F657" s="403" t="n">
        <v>14.19</v>
      </c>
      <c r="G657" s="403" t="n">
        <v>12.87</v>
      </c>
    </row>
    <row r="658">
      <c r="A658" s="116" t="n">
        <v>657</v>
      </c>
      <c r="B658" s="116" t="inlineStr">
        <is>
          <t>KBSTAR 미국나스닥100</t>
        </is>
      </c>
      <c r="C658" s="402" t="n">
        <v>13100</v>
      </c>
      <c r="D658" s="402" t="n">
        <v>13095</v>
      </c>
      <c r="E658" s="402" t="n">
        <v>13100</v>
      </c>
      <c r="F658" s="403" t="inlineStr">
        <is>
          <t>N/A</t>
        </is>
      </c>
      <c r="G658" s="403" t="inlineStr">
        <is>
          <t>N/A</t>
        </is>
      </c>
    </row>
    <row r="659">
      <c r="A659" s="116" t="n">
        <v>658</v>
      </c>
      <c r="B659" s="116" t="inlineStr">
        <is>
          <t>한국특강</t>
        </is>
      </c>
      <c r="C659" s="402" t="n">
        <v>3270</v>
      </c>
      <c r="D659" s="402" t="n">
        <v>3255</v>
      </c>
      <c r="E659" s="402" t="n">
        <v>3270</v>
      </c>
      <c r="F659" s="403" t="n">
        <v>6.04</v>
      </c>
      <c r="G659" s="403" t="n">
        <v>4.06</v>
      </c>
    </row>
    <row r="660">
      <c r="A660" s="116" t="n">
        <v>659</v>
      </c>
      <c r="B660" s="116" t="inlineStr">
        <is>
          <t>두산퓨얼셀1우</t>
        </is>
      </c>
      <c r="C660" s="402" t="n">
        <v>13000</v>
      </c>
      <c r="D660" s="402" t="n">
        <v>12950</v>
      </c>
      <c r="E660" s="402" t="n">
        <v>13000</v>
      </c>
      <c r="F660" s="403" t="n">
        <v>260</v>
      </c>
      <c r="G660" s="403" t="inlineStr">
        <is>
          <t>N/A</t>
        </is>
      </c>
    </row>
    <row r="661">
      <c r="A661" s="116" t="n">
        <v>660</v>
      </c>
      <c r="B661" s="116" t="inlineStr">
        <is>
          <t>삼양통상</t>
        </is>
      </c>
      <c r="C661" s="402" t="n">
        <v>57600</v>
      </c>
      <c r="D661" s="402" t="n">
        <v>57500</v>
      </c>
      <c r="E661" s="402" t="n">
        <v>57600</v>
      </c>
      <c r="F661" s="403" t="n">
        <v>3.34</v>
      </c>
      <c r="G661" s="403" t="n">
        <v>14.17</v>
      </c>
    </row>
    <row r="662">
      <c r="A662" s="116" t="n">
        <v>661</v>
      </c>
      <c r="B662" s="116" t="inlineStr">
        <is>
          <t>KBSTAR 코스피</t>
        </is>
      </c>
      <c r="C662" s="402" t="n">
        <v>28985</v>
      </c>
      <c r="D662" s="402" t="n">
        <v>28915</v>
      </c>
      <c r="E662" s="402" t="n">
        <v>28985</v>
      </c>
      <c r="F662" s="403" t="inlineStr">
        <is>
          <t>N/A</t>
        </is>
      </c>
      <c r="G662" s="403" t="inlineStr">
        <is>
          <t>N/A</t>
        </is>
      </c>
    </row>
    <row r="663">
      <c r="A663" s="116" t="n">
        <v>662</v>
      </c>
      <c r="B663" s="116" t="inlineStr">
        <is>
          <t>대유플러스</t>
        </is>
      </c>
      <c r="C663" s="402" t="n">
        <v>1425</v>
      </c>
      <c r="D663" s="402" t="n">
        <v>1425</v>
      </c>
      <c r="E663" s="402" t="n">
        <v>1430</v>
      </c>
      <c r="F663" s="403" t="n">
        <v>109.62</v>
      </c>
      <c r="G663" s="403" t="n">
        <v>-9.07</v>
      </c>
    </row>
    <row r="664">
      <c r="A664" s="116" t="n">
        <v>663</v>
      </c>
      <c r="B664" s="116" t="inlineStr">
        <is>
          <t>세원이앤씨</t>
        </is>
      </c>
      <c r="C664" s="402" t="n">
        <v>1180</v>
      </c>
      <c r="D664" s="402" t="n">
        <v>1180</v>
      </c>
      <c r="E664" s="402" t="n">
        <v>1190</v>
      </c>
      <c r="F664" s="403" t="n">
        <v>-0.89</v>
      </c>
      <c r="G664" s="403" t="n">
        <v>-15.32</v>
      </c>
    </row>
    <row r="665">
      <c r="A665" s="116" t="n">
        <v>664</v>
      </c>
      <c r="B665" s="116" t="inlineStr">
        <is>
          <t>한국패러랠</t>
        </is>
      </c>
      <c r="C665" s="402" t="n">
        <v>2150</v>
      </c>
      <c r="D665" s="402" t="n">
        <v>2145</v>
      </c>
      <c r="E665" s="402" t="n">
        <v>2150</v>
      </c>
      <c r="F665" s="403" t="inlineStr">
        <is>
          <t>N/A</t>
        </is>
      </c>
      <c r="G665" s="403" t="inlineStr">
        <is>
          <t>N/A</t>
        </is>
      </c>
    </row>
    <row r="666">
      <c r="A666" s="116" t="n">
        <v>665</v>
      </c>
      <c r="B666" s="116" t="inlineStr">
        <is>
          <t>깨끗한나라</t>
        </is>
      </c>
      <c r="C666" s="402" t="n">
        <v>4615</v>
      </c>
      <c r="D666" s="402" t="n">
        <v>4615</v>
      </c>
      <c r="E666" s="402" t="n">
        <v>4620</v>
      </c>
      <c r="F666" s="403" t="n">
        <v>13.11</v>
      </c>
      <c r="G666" s="403" t="n">
        <v>20.21</v>
      </c>
    </row>
    <row r="667">
      <c r="A667" s="116" t="n">
        <v>666</v>
      </c>
      <c r="B667" s="116" t="inlineStr">
        <is>
          <t>현대약품</t>
        </is>
      </c>
      <c r="C667" s="402" t="n">
        <v>5360</v>
      </c>
      <c r="D667" s="402" t="n">
        <v>5360</v>
      </c>
      <c r="E667" s="402" t="n">
        <v>5370</v>
      </c>
      <c r="F667" s="403" t="n">
        <v>-243.64</v>
      </c>
      <c r="G667" s="403" t="n">
        <v>2.52</v>
      </c>
    </row>
    <row r="668">
      <c r="A668" s="116" t="n">
        <v>667</v>
      </c>
      <c r="B668" s="116" t="inlineStr">
        <is>
          <t>미원화학</t>
        </is>
      </c>
      <c r="C668" s="402" t="n">
        <v>77800</v>
      </c>
      <c r="D668" s="402" t="n">
        <v>77000</v>
      </c>
      <c r="E668" s="402" t="n">
        <v>78000</v>
      </c>
      <c r="F668" s="403" t="n">
        <v>16.71</v>
      </c>
      <c r="G668" s="403" t="n">
        <v>12.81</v>
      </c>
    </row>
    <row r="669">
      <c r="A669" s="116" t="n">
        <v>668</v>
      </c>
      <c r="B669" s="116" t="inlineStr">
        <is>
          <t>SK케미칼우</t>
        </is>
      </c>
      <c r="C669" s="402" t="n">
        <v>80700</v>
      </c>
      <c r="D669" s="402" t="n">
        <v>80500</v>
      </c>
      <c r="E669" s="402" t="n">
        <v>80700</v>
      </c>
      <c r="F669" s="403" t="n">
        <v>38.47</v>
      </c>
      <c r="G669" s="403" t="inlineStr">
        <is>
          <t>N/A</t>
        </is>
      </c>
    </row>
    <row r="670">
      <c r="A670" s="116" t="n">
        <v>669</v>
      </c>
      <c r="B670" s="116" t="inlineStr">
        <is>
          <t>KCTC</t>
        </is>
      </c>
      <c r="C670" s="402" t="n">
        <v>5680</v>
      </c>
      <c r="D670" s="402" t="n">
        <v>5670</v>
      </c>
      <c r="E670" s="402" t="n">
        <v>5680</v>
      </c>
      <c r="F670" s="403" t="n">
        <v>7.86</v>
      </c>
      <c r="G670" s="403" t="n">
        <v>6.54</v>
      </c>
    </row>
    <row r="671">
      <c r="A671" s="116" t="n">
        <v>670</v>
      </c>
      <c r="B671" s="116" t="inlineStr">
        <is>
          <t>화성산업</t>
        </is>
      </c>
      <c r="C671" s="402" t="n">
        <v>13650</v>
      </c>
      <c r="D671" s="402" t="n">
        <v>13650</v>
      </c>
      <c r="E671" s="402" t="n">
        <v>13700</v>
      </c>
      <c r="F671" s="403" t="n">
        <v>9.91</v>
      </c>
      <c r="G671" s="403" t="inlineStr">
        <is>
          <t>N/A</t>
        </is>
      </c>
    </row>
    <row r="672">
      <c r="A672" s="116" t="n">
        <v>671</v>
      </c>
      <c r="B672" s="116" t="inlineStr">
        <is>
          <t>대호에이엘</t>
        </is>
      </c>
      <c r="C672" s="402" t="n">
        <v>3300</v>
      </c>
      <c r="D672" s="402" t="n">
        <v>3300</v>
      </c>
      <c r="E672" s="402" t="n">
        <v>3310</v>
      </c>
      <c r="F672" s="403" t="n">
        <v>150</v>
      </c>
      <c r="G672" s="403" t="n">
        <v>2.43</v>
      </c>
    </row>
    <row r="673">
      <c r="A673" s="116" t="n">
        <v>672</v>
      </c>
      <c r="B673" s="116" t="inlineStr">
        <is>
          <t>대한화섬</t>
        </is>
      </c>
      <c r="C673" s="402" t="n">
        <v>126500</v>
      </c>
      <c r="D673" s="402" t="n">
        <v>124500</v>
      </c>
      <c r="E673" s="402" t="n">
        <v>126500</v>
      </c>
      <c r="F673" s="403" t="n">
        <v>8.970000000000001</v>
      </c>
      <c r="G673" s="403" t="n">
        <v>2.84</v>
      </c>
    </row>
    <row r="674">
      <c r="A674" s="116" t="n">
        <v>673</v>
      </c>
      <c r="B674" s="116" t="inlineStr">
        <is>
          <t>성창기업지주</t>
        </is>
      </c>
      <c r="C674" s="402" t="n">
        <v>2400</v>
      </c>
      <c r="D674" s="402" t="n">
        <v>2400</v>
      </c>
      <c r="E674" s="402" t="n">
        <v>2405</v>
      </c>
      <c r="F674" s="403" t="n">
        <v>10.67</v>
      </c>
      <c r="G674" s="403" t="n">
        <v>0.96</v>
      </c>
    </row>
    <row r="675">
      <c r="A675" s="116" t="n">
        <v>674</v>
      </c>
      <c r="B675" s="116" t="inlineStr">
        <is>
          <t>KODEX WTI원유선물(H)</t>
        </is>
      </c>
      <c r="C675" s="402" t="n">
        <v>13200</v>
      </c>
      <c r="D675" s="402" t="n">
        <v>13200</v>
      </c>
      <c r="E675" s="402" t="n">
        <v>13205</v>
      </c>
      <c r="F675" s="403" t="inlineStr">
        <is>
          <t>N/A</t>
        </is>
      </c>
      <c r="G675" s="403" t="inlineStr">
        <is>
          <t>N/A</t>
        </is>
      </c>
    </row>
    <row r="676">
      <c r="A676" s="116" t="n">
        <v>675</v>
      </c>
      <c r="B676" s="116" t="inlineStr">
        <is>
          <t>삼성물산우B</t>
        </is>
      </c>
      <c r="C676" s="402" t="n">
        <v>101500</v>
      </c>
      <c r="D676" s="402" t="n">
        <v>101000</v>
      </c>
      <c r="E676" s="402" t="n">
        <v>101500</v>
      </c>
      <c r="F676" s="403" t="n">
        <v>11.55</v>
      </c>
      <c r="G676" s="403" t="inlineStr">
        <is>
          <t>N/A</t>
        </is>
      </c>
    </row>
    <row r="677">
      <c r="A677" s="116" t="n">
        <v>676</v>
      </c>
      <c r="B677" s="116" t="inlineStr">
        <is>
          <t>강남제비스코</t>
        </is>
      </c>
      <c r="C677" s="402" t="n">
        <v>25400</v>
      </c>
      <c r="D677" s="402" t="n">
        <v>25350</v>
      </c>
      <c r="E677" s="402" t="n">
        <v>25400</v>
      </c>
      <c r="F677" s="403" t="n">
        <v>1.81</v>
      </c>
      <c r="G677" s="403" t="n">
        <v>4.34</v>
      </c>
    </row>
    <row r="678">
      <c r="A678" s="116" t="n">
        <v>677</v>
      </c>
      <c r="B678" s="116" t="inlineStr">
        <is>
          <t>우진</t>
        </is>
      </c>
      <c r="C678" s="402" t="n">
        <v>8090</v>
      </c>
      <c r="D678" s="402" t="n">
        <v>8090</v>
      </c>
      <c r="E678" s="402" t="n">
        <v>8100</v>
      </c>
      <c r="F678" s="403" t="n">
        <v>9.359999999999999</v>
      </c>
      <c r="G678" s="403" t="n">
        <v>25.83</v>
      </c>
    </row>
    <row r="679">
      <c r="A679" s="116" t="n">
        <v>678</v>
      </c>
      <c r="B679" s="116" t="inlineStr">
        <is>
          <t>KBSTAR KIS국고채30년Enhanced</t>
        </is>
      </c>
      <c r="C679" s="402" t="n">
        <v>94380</v>
      </c>
      <c r="D679" s="402" t="n">
        <v>94420</v>
      </c>
      <c r="E679" s="402" t="n">
        <v>94595</v>
      </c>
      <c r="F679" s="403" t="inlineStr">
        <is>
          <t>N/A</t>
        </is>
      </c>
      <c r="G679" s="403" t="inlineStr">
        <is>
          <t>N/A</t>
        </is>
      </c>
    </row>
    <row r="680">
      <c r="A680" s="116" t="n">
        <v>679</v>
      </c>
      <c r="B680" s="116" t="inlineStr">
        <is>
          <t>대창</t>
        </is>
      </c>
      <c r="C680" s="402" t="n">
        <v>1780</v>
      </c>
      <c r="D680" s="402" t="n">
        <v>1780</v>
      </c>
      <c r="E680" s="402" t="n">
        <v>1785</v>
      </c>
      <c r="F680" s="403" t="n">
        <v>6.4</v>
      </c>
      <c r="G680" s="403" t="n">
        <v>3.5</v>
      </c>
    </row>
    <row r="681">
      <c r="A681" s="116" t="n">
        <v>680</v>
      </c>
      <c r="B681" s="116" t="inlineStr">
        <is>
          <t>써니전자</t>
        </is>
      </c>
      <c r="C681" s="402" t="n">
        <v>4655</v>
      </c>
      <c r="D681" s="402" t="n">
        <v>4655</v>
      </c>
      <c r="E681" s="402" t="n">
        <v>4660</v>
      </c>
      <c r="F681" s="403" t="n">
        <v>32.55</v>
      </c>
      <c r="G681" s="403" t="n">
        <v>9.92</v>
      </c>
    </row>
    <row r="682">
      <c r="A682" s="116" t="n">
        <v>681</v>
      </c>
      <c r="B682" s="116" t="inlineStr">
        <is>
          <t>솔루스첨단소재1우</t>
        </is>
      </c>
      <c r="C682" s="402" t="n">
        <v>22000</v>
      </c>
      <c r="D682" s="402" t="n">
        <v>22000</v>
      </c>
      <c r="E682" s="402" t="n">
        <v>22150</v>
      </c>
      <c r="F682" s="403" t="n">
        <v>-86.61</v>
      </c>
      <c r="G682" s="403" t="inlineStr">
        <is>
          <t>N/A</t>
        </is>
      </c>
    </row>
    <row r="683">
      <c r="A683" s="116" t="n">
        <v>682</v>
      </c>
      <c r="B683" s="116" t="inlineStr">
        <is>
          <t>HDC현대EP</t>
        </is>
      </c>
      <c r="C683" s="402" t="n">
        <v>5070</v>
      </c>
      <c r="D683" s="402" t="n">
        <v>5070</v>
      </c>
      <c r="E683" s="402" t="n">
        <v>5080</v>
      </c>
      <c r="F683" s="403" t="n">
        <v>9.49</v>
      </c>
      <c r="G683" s="403" t="n">
        <v>4.79</v>
      </c>
    </row>
    <row r="684">
      <c r="A684" s="116" t="n">
        <v>683</v>
      </c>
      <c r="B684" s="116" t="inlineStr">
        <is>
          <t>에이블씨엔씨</t>
        </is>
      </c>
      <c r="C684" s="402" t="n">
        <v>5940</v>
      </c>
      <c r="D684" s="402" t="n">
        <v>5940</v>
      </c>
      <c r="E684" s="402" t="n">
        <v>5980</v>
      </c>
      <c r="F684" s="403" t="n">
        <v>-1.75</v>
      </c>
      <c r="G684" s="403" t="n">
        <v>-43.75</v>
      </c>
    </row>
    <row r="685">
      <c r="A685" s="116" t="n">
        <v>684</v>
      </c>
      <c r="B685" s="116" t="inlineStr">
        <is>
          <t>노루홀딩스</t>
        </is>
      </c>
      <c r="C685" s="402" t="n">
        <v>12050</v>
      </c>
      <c r="D685" s="402" t="n">
        <v>12050</v>
      </c>
      <c r="E685" s="402" t="n">
        <v>12100</v>
      </c>
      <c r="F685" s="403" t="n">
        <v>14.5</v>
      </c>
      <c r="G685" s="403" t="n">
        <v>3.8</v>
      </c>
    </row>
    <row r="686">
      <c r="A686" s="116" t="n">
        <v>685</v>
      </c>
      <c r="B686" s="116" t="inlineStr">
        <is>
          <t>동아타이어</t>
        </is>
      </c>
      <c r="C686" s="402" t="n">
        <v>11600</v>
      </c>
      <c r="D686" s="402" t="n">
        <v>11550</v>
      </c>
      <c r="E686" s="402" t="n">
        <v>11600</v>
      </c>
      <c r="F686" s="403" t="n">
        <v>9.59</v>
      </c>
      <c r="G686" s="403" t="n">
        <v>3.69</v>
      </c>
    </row>
    <row r="687">
      <c r="A687" s="116" t="n">
        <v>686</v>
      </c>
      <c r="B687" s="116" t="inlineStr">
        <is>
          <t>쎌마테라퓨틱스</t>
        </is>
      </c>
      <c r="C687" s="402" t="n">
        <v>6410</v>
      </c>
      <c r="D687" s="402" t="n">
        <v>0</v>
      </c>
      <c r="E687" s="402" t="n">
        <v>0</v>
      </c>
      <c r="F687" s="403" t="n">
        <v>-5.14</v>
      </c>
      <c r="G687" s="403" t="n">
        <v>-1165.4</v>
      </c>
    </row>
    <row r="688">
      <c r="A688" s="116" t="n">
        <v>687</v>
      </c>
      <c r="B688" s="116" t="inlineStr">
        <is>
          <t>KODEX 차이나항셍테크</t>
        </is>
      </c>
      <c r="C688" s="402" t="n">
        <v>7760</v>
      </c>
      <c r="D688" s="402" t="n">
        <v>7740</v>
      </c>
      <c r="E688" s="402" t="n">
        <v>7760</v>
      </c>
      <c r="F688" s="403" t="inlineStr">
        <is>
          <t>N/A</t>
        </is>
      </c>
      <c r="G688" s="403" t="inlineStr">
        <is>
          <t>N/A</t>
        </is>
      </c>
    </row>
    <row r="689">
      <c r="A689" s="116" t="n">
        <v>688</v>
      </c>
      <c r="B689" s="116" t="inlineStr">
        <is>
          <t>미래에셋글로벌리츠</t>
        </is>
      </c>
      <c r="C689" s="402" t="n">
        <v>5380</v>
      </c>
      <c r="D689" s="402" t="n">
        <v>5370</v>
      </c>
      <c r="E689" s="402" t="n">
        <v>5380</v>
      </c>
      <c r="F689" s="403" t="inlineStr">
        <is>
          <t>N/A</t>
        </is>
      </c>
      <c r="G689" s="403" t="inlineStr">
        <is>
          <t>N/A</t>
        </is>
      </c>
    </row>
    <row r="690">
      <c r="A690" s="116" t="n">
        <v>689</v>
      </c>
      <c r="B690" s="116" t="inlineStr">
        <is>
          <t>일신석재</t>
        </is>
      </c>
      <c r="C690" s="402" t="n">
        <v>2010</v>
      </c>
      <c r="D690" s="402" t="n">
        <v>2010</v>
      </c>
      <c r="E690" s="402" t="n">
        <v>2015</v>
      </c>
      <c r="F690" s="403" t="n">
        <v>1005</v>
      </c>
      <c r="G690" s="403" t="n">
        <v>1.22</v>
      </c>
    </row>
    <row r="691">
      <c r="A691" s="116" t="n">
        <v>690</v>
      </c>
      <c r="B691" s="116" t="inlineStr">
        <is>
          <t>신흥</t>
        </is>
      </c>
      <c r="C691" s="402" t="n">
        <v>16350</v>
      </c>
      <c r="D691" s="402" t="n">
        <v>16300</v>
      </c>
      <c r="E691" s="402" t="n">
        <v>16350</v>
      </c>
      <c r="F691" s="403" t="n">
        <v>11.27</v>
      </c>
      <c r="G691" s="403" t="n">
        <v>14.45</v>
      </c>
    </row>
    <row r="692">
      <c r="A692" s="116" t="n">
        <v>691</v>
      </c>
      <c r="B692" s="116" t="inlineStr">
        <is>
          <t>삼익악기</t>
        </is>
      </c>
      <c r="C692" s="402" t="n">
        <v>1705</v>
      </c>
      <c r="D692" s="402" t="n">
        <v>1700</v>
      </c>
      <c r="E692" s="402" t="n">
        <v>1705</v>
      </c>
      <c r="F692" s="403" t="n">
        <v>2.48</v>
      </c>
      <c r="G692" s="403" t="n">
        <v>4.49</v>
      </c>
    </row>
    <row r="693">
      <c r="A693" s="116" t="n">
        <v>692</v>
      </c>
      <c r="B693" s="116" t="inlineStr">
        <is>
          <t>디와이파워</t>
        </is>
      </c>
      <c r="C693" s="402" t="n">
        <v>13950</v>
      </c>
      <c r="D693" s="402" t="n">
        <v>13950</v>
      </c>
      <c r="E693" s="402" t="n">
        <v>14000</v>
      </c>
      <c r="F693" s="403" t="n">
        <v>4.51</v>
      </c>
      <c r="G693" s="403" t="n">
        <v>14.27</v>
      </c>
    </row>
    <row r="694">
      <c r="A694" s="116" t="n">
        <v>693</v>
      </c>
      <c r="B694" s="116" t="inlineStr">
        <is>
          <t>웅진</t>
        </is>
      </c>
      <c r="C694" s="402" t="n">
        <v>1900</v>
      </c>
      <c r="D694" s="402" t="n">
        <v>1900</v>
      </c>
      <c r="E694" s="402" t="n">
        <v>1905</v>
      </c>
      <c r="F694" s="403" t="n">
        <v>8.41</v>
      </c>
      <c r="G694" s="403" t="n">
        <v>-39.32</v>
      </c>
    </row>
    <row r="695">
      <c r="A695" s="116" t="n">
        <v>694</v>
      </c>
      <c r="B695" s="116" t="inlineStr">
        <is>
          <t>SG세계물산</t>
        </is>
      </c>
      <c r="C695" s="402" t="n">
        <v>740</v>
      </c>
      <c r="D695" s="402" t="n">
        <v>740</v>
      </c>
      <c r="E695" s="402" t="n">
        <v>741</v>
      </c>
      <c r="F695" s="403" t="n">
        <v>2.91</v>
      </c>
      <c r="G695" s="403" t="n">
        <v>-5.16</v>
      </c>
    </row>
    <row r="696">
      <c r="A696" s="116" t="n">
        <v>695</v>
      </c>
      <c r="B696" s="116" t="inlineStr">
        <is>
          <t>대원화성</t>
        </is>
      </c>
      <c r="C696" s="402" t="n">
        <v>3630</v>
      </c>
      <c r="D696" s="402" t="n">
        <v>3630</v>
      </c>
      <c r="E696" s="402" t="n">
        <v>3640</v>
      </c>
      <c r="F696" s="403" t="n">
        <v>-64.81999999999999</v>
      </c>
      <c r="G696" s="403" t="n">
        <v>-2.8</v>
      </c>
    </row>
    <row r="697">
      <c r="A697" s="116" t="n">
        <v>696</v>
      </c>
      <c r="B697" s="116" t="inlineStr">
        <is>
          <t>팜젠사이언스</t>
        </is>
      </c>
      <c r="C697" s="402" t="n">
        <v>9700</v>
      </c>
      <c r="D697" s="402" t="n">
        <v>9700</v>
      </c>
      <c r="E697" s="402" t="n">
        <v>9710</v>
      </c>
      <c r="F697" s="403" t="n">
        <v>5.6</v>
      </c>
      <c r="G697" s="403" t="n">
        <v>13.21</v>
      </c>
    </row>
    <row r="698">
      <c r="A698" s="116" t="n">
        <v>697</v>
      </c>
      <c r="B698" s="116" t="inlineStr">
        <is>
          <t>대양금속</t>
        </is>
      </c>
      <c r="C698" s="402" t="n">
        <v>4605</v>
      </c>
      <c r="D698" s="402" t="n">
        <v>4605</v>
      </c>
      <c r="E698" s="402" t="n">
        <v>4615</v>
      </c>
      <c r="F698" s="403" t="n">
        <v>30.5</v>
      </c>
      <c r="G698" s="403" t="n">
        <v>-0.91</v>
      </c>
    </row>
    <row r="699">
      <c r="A699" s="116" t="n">
        <v>698</v>
      </c>
      <c r="B699" s="116" t="inlineStr">
        <is>
          <t>인바이오젠</t>
        </is>
      </c>
      <c r="C699" s="402" t="n">
        <v>2770</v>
      </c>
      <c r="D699" s="402" t="n">
        <v>2770</v>
      </c>
      <c r="E699" s="402" t="n">
        <v>2775</v>
      </c>
      <c r="F699" s="403" t="n">
        <v>-2.68</v>
      </c>
      <c r="G699" s="403" t="n">
        <v>-62.65</v>
      </c>
    </row>
    <row r="700">
      <c r="A700" s="116" t="n">
        <v>699</v>
      </c>
      <c r="B700" s="116" t="inlineStr">
        <is>
          <t>신일전자</t>
        </is>
      </c>
      <c r="C700" s="402" t="n">
        <v>2080</v>
      </c>
      <c r="D700" s="402" t="n">
        <v>2075</v>
      </c>
      <c r="E700" s="402" t="n">
        <v>2080</v>
      </c>
      <c r="F700" s="403" t="n">
        <v>14.96</v>
      </c>
      <c r="G700" s="403" t="n">
        <v>11.08</v>
      </c>
    </row>
    <row r="701">
      <c r="A701" s="116" t="n">
        <v>700</v>
      </c>
      <c r="B701" s="116" t="inlineStr">
        <is>
          <t>수산중공업</t>
        </is>
      </c>
      <c r="C701" s="402" t="n">
        <v>2735</v>
      </c>
      <c r="D701" s="402" t="n">
        <v>2730</v>
      </c>
      <c r="E701" s="402" t="n">
        <v>2735</v>
      </c>
      <c r="F701" s="403" t="n">
        <v>18.11</v>
      </c>
      <c r="G701" s="403" t="n">
        <v>3.95</v>
      </c>
    </row>
    <row r="702">
      <c r="A702" s="116" t="n">
        <v>701</v>
      </c>
      <c r="B702" s="116" t="inlineStr">
        <is>
          <t>유화증권</t>
        </is>
      </c>
      <c r="C702" s="402" t="n">
        <v>2600</v>
      </c>
      <c r="D702" s="402" t="n">
        <v>2590</v>
      </c>
      <c r="E702" s="402" t="n">
        <v>2600</v>
      </c>
      <c r="F702" s="403" t="n">
        <v>23.01</v>
      </c>
      <c r="G702" s="403" t="n">
        <v>1.12</v>
      </c>
    </row>
    <row r="703">
      <c r="A703" s="116" t="n">
        <v>702</v>
      </c>
      <c r="B703" s="116" t="inlineStr">
        <is>
          <t>명문제약</t>
        </is>
      </c>
      <c r="C703" s="402" t="n">
        <v>4320</v>
      </c>
      <c r="D703" s="402" t="n">
        <v>4320</v>
      </c>
      <c r="E703" s="402" t="n">
        <v>4330</v>
      </c>
      <c r="F703" s="403" t="n">
        <v>-21.49</v>
      </c>
      <c r="G703" s="403" t="n">
        <v>-33.77</v>
      </c>
    </row>
    <row r="704">
      <c r="A704" s="116" t="n">
        <v>703</v>
      </c>
      <c r="B704" s="116" t="inlineStr">
        <is>
          <t>대유에이텍</t>
        </is>
      </c>
      <c r="C704" s="402" t="n">
        <v>1265</v>
      </c>
      <c r="D704" s="402" t="n">
        <v>1265</v>
      </c>
      <c r="E704" s="402" t="n">
        <v>1270</v>
      </c>
      <c r="F704" s="403" t="n">
        <v>-22.59</v>
      </c>
      <c r="G704" s="403" t="n">
        <v>-1.86</v>
      </c>
    </row>
    <row r="705">
      <c r="A705" s="116" t="n">
        <v>704</v>
      </c>
      <c r="B705" s="116" t="inlineStr">
        <is>
          <t>사조동아원</t>
        </is>
      </c>
      <c r="C705" s="402" t="n">
        <v>1030</v>
      </c>
      <c r="D705" s="402" t="n">
        <v>1030</v>
      </c>
      <c r="E705" s="402" t="n">
        <v>1040</v>
      </c>
      <c r="F705" s="403" t="n">
        <v>27.11</v>
      </c>
      <c r="G705" s="403" t="n">
        <v>4.74</v>
      </c>
    </row>
    <row r="706">
      <c r="A706" s="116" t="n">
        <v>705</v>
      </c>
      <c r="B706" s="116" t="inlineStr">
        <is>
          <t>TIGER 헬스케어</t>
        </is>
      </c>
      <c r="C706" s="402" t="n">
        <v>32150</v>
      </c>
      <c r="D706" s="402" t="n">
        <v>32135</v>
      </c>
      <c r="E706" s="402" t="n">
        <v>32150</v>
      </c>
      <c r="F706" s="403" t="inlineStr">
        <is>
          <t>N/A</t>
        </is>
      </c>
      <c r="G706" s="403" t="inlineStr">
        <is>
          <t>N/A</t>
        </is>
      </c>
    </row>
    <row r="707">
      <c r="A707" s="116" t="n">
        <v>706</v>
      </c>
      <c r="B707" s="116" t="inlineStr">
        <is>
          <t>대신 2X 니켈선물 ETN(H)</t>
        </is>
      </c>
      <c r="C707" s="402" t="n">
        <v>29005</v>
      </c>
      <c r="D707" s="402" t="n">
        <v>28905</v>
      </c>
      <c r="E707" s="402" t="n">
        <v>29005</v>
      </c>
      <c r="F707" s="403" t="inlineStr">
        <is>
          <t>N/A</t>
        </is>
      </c>
      <c r="G707" s="403" t="inlineStr">
        <is>
          <t>N/A</t>
        </is>
      </c>
    </row>
    <row r="708">
      <c r="A708" s="116" t="n">
        <v>707</v>
      </c>
      <c r="B708" s="116" t="inlineStr">
        <is>
          <t>한솔홀딩스</t>
        </is>
      </c>
      <c r="C708" s="402" t="n">
        <v>3430</v>
      </c>
      <c r="D708" s="402" t="n">
        <v>3425</v>
      </c>
      <c r="E708" s="402" t="n">
        <v>3430</v>
      </c>
      <c r="F708" s="403" t="n">
        <v>2.48</v>
      </c>
      <c r="G708" s="403" t="n">
        <v>15.2</v>
      </c>
    </row>
    <row r="709">
      <c r="A709" s="116" t="n">
        <v>708</v>
      </c>
      <c r="B709" s="116" t="inlineStr">
        <is>
          <t>유수홀딩스</t>
        </is>
      </c>
      <c r="C709" s="402" t="n">
        <v>5530</v>
      </c>
      <c r="D709" s="402" t="n">
        <v>5530</v>
      </c>
      <c r="E709" s="402" t="n">
        <v>5540</v>
      </c>
      <c r="F709" s="403" t="n">
        <v>1.61</v>
      </c>
      <c r="G709" s="403" t="n">
        <v>30.04</v>
      </c>
    </row>
    <row r="710">
      <c r="A710" s="116" t="n">
        <v>709</v>
      </c>
      <c r="B710" s="116" t="inlineStr">
        <is>
          <t>대신증권2우B</t>
        </is>
      </c>
      <c r="C710" s="402" t="n">
        <v>14400</v>
      </c>
      <c r="D710" s="402" t="n">
        <v>14350</v>
      </c>
      <c r="E710" s="402" t="n">
        <v>14400</v>
      </c>
      <c r="F710" s="403" t="n">
        <v>1.96</v>
      </c>
      <c r="G710" s="403" t="inlineStr">
        <is>
          <t>N/A</t>
        </is>
      </c>
    </row>
    <row r="711">
      <c r="A711" s="116" t="n">
        <v>710</v>
      </c>
      <c r="B711" s="116" t="inlineStr">
        <is>
          <t>KBSTAR 코스닥150</t>
        </is>
      </c>
      <c r="C711" s="402" t="n">
        <v>13415</v>
      </c>
      <c r="D711" s="402" t="n">
        <v>13395</v>
      </c>
      <c r="E711" s="402" t="n">
        <v>13415</v>
      </c>
      <c r="F711" s="403" t="inlineStr">
        <is>
          <t>N/A</t>
        </is>
      </c>
      <c r="G711" s="403" t="inlineStr">
        <is>
          <t>N/A</t>
        </is>
      </c>
    </row>
    <row r="712">
      <c r="A712" s="116" t="n">
        <v>711</v>
      </c>
      <c r="B712" s="116" t="inlineStr">
        <is>
          <t>TRUE 레버리지 나스닥 100 ETN</t>
        </is>
      </c>
      <c r="C712" s="402" t="n">
        <v>28490</v>
      </c>
      <c r="D712" s="402" t="n">
        <v>28480</v>
      </c>
      <c r="E712" s="402" t="n">
        <v>28490</v>
      </c>
      <c r="F712" s="403" t="inlineStr">
        <is>
          <t>N/A</t>
        </is>
      </c>
      <c r="G712" s="403" t="inlineStr">
        <is>
          <t>N/A</t>
        </is>
      </c>
    </row>
    <row r="713">
      <c r="A713" s="116" t="n">
        <v>712</v>
      </c>
      <c r="B713" s="116" t="inlineStr">
        <is>
          <t>일동홀딩스</t>
        </is>
      </c>
      <c r="C713" s="402" t="n">
        <v>12300</v>
      </c>
      <c r="D713" s="402" t="n">
        <v>12300</v>
      </c>
      <c r="E713" s="402" t="n">
        <v>12400</v>
      </c>
      <c r="F713" s="403" t="n">
        <v>-4.29</v>
      </c>
      <c r="G713" s="403" t="n">
        <v>-14.74</v>
      </c>
    </row>
    <row r="714">
      <c r="A714" s="116" t="n">
        <v>713</v>
      </c>
      <c r="B714" s="116" t="inlineStr">
        <is>
          <t>TIGER 여행레저</t>
        </is>
      </c>
      <c r="C714" s="402" t="n">
        <v>4595</v>
      </c>
      <c r="D714" s="402" t="n">
        <v>4590</v>
      </c>
      <c r="E714" s="402" t="n">
        <v>4595</v>
      </c>
      <c r="F714" s="403" t="inlineStr">
        <is>
          <t>N/A</t>
        </is>
      </c>
      <c r="G714" s="403" t="inlineStr">
        <is>
          <t>N/A</t>
        </is>
      </c>
    </row>
    <row r="715">
      <c r="A715" s="116" t="n">
        <v>714</v>
      </c>
      <c r="B715" s="116" t="inlineStr">
        <is>
          <t>극동유화</t>
        </is>
      </c>
      <c r="C715" s="402" t="n">
        <v>4030</v>
      </c>
      <c r="D715" s="402" t="n">
        <v>4030</v>
      </c>
      <c r="E715" s="402" t="n">
        <v>4035</v>
      </c>
      <c r="F715" s="403" t="n">
        <v>11.75</v>
      </c>
      <c r="G715" s="403" t="n">
        <v>4.54</v>
      </c>
    </row>
    <row r="716">
      <c r="A716" s="116" t="n">
        <v>715</v>
      </c>
      <c r="B716" s="116" t="inlineStr">
        <is>
          <t>황금에스티</t>
        </is>
      </c>
      <c r="C716" s="402" t="n">
        <v>8730</v>
      </c>
      <c r="D716" s="402" t="n">
        <v>8730</v>
      </c>
      <c r="E716" s="402" t="n">
        <v>8740</v>
      </c>
      <c r="F716" s="403" t="n">
        <v>5.4</v>
      </c>
      <c r="G716" s="403" t="n">
        <v>6.34</v>
      </c>
    </row>
    <row r="717">
      <c r="A717" s="116" t="n">
        <v>716</v>
      </c>
      <c r="B717" s="116" t="inlineStr">
        <is>
          <t>태경케미컬</t>
        </is>
      </c>
      <c r="C717" s="402" t="n">
        <v>12000</v>
      </c>
      <c r="D717" s="402" t="n">
        <v>12000</v>
      </c>
      <c r="E717" s="402" t="n">
        <v>12050</v>
      </c>
      <c r="F717" s="403" t="n">
        <v>11.52</v>
      </c>
      <c r="G717" s="403" t="n">
        <v>6.37</v>
      </c>
    </row>
    <row r="718">
      <c r="A718" s="116" t="n">
        <v>717</v>
      </c>
      <c r="B718" s="116" t="inlineStr">
        <is>
          <t>한미글로벌</t>
        </is>
      </c>
      <c r="C718" s="402" t="n">
        <v>12700</v>
      </c>
      <c r="D718" s="402" t="n">
        <v>12650</v>
      </c>
      <c r="E718" s="402" t="n">
        <v>12700</v>
      </c>
      <c r="F718" s="403" t="n">
        <v>10.33</v>
      </c>
      <c r="G718" s="403" t="n">
        <v>7.84</v>
      </c>
    </row>
    <row r="719">
      <c r="A719" s="116" t="n">
        <v>718</v>
      </c>
      <c r="B719" s="116" t="inlineStr">
        <is>
          <t>KODEX 미국S&amp;P500선물(H)</t>
        </is>
      </c>
      <c r="C719" s="402" t="n">
        <v>21535</v>
      </c>
      <c r="D719" s="402" t="n">
        <v>21530</v>
      </c>
      <c r="E719" s="402" t="n">
        <v>21535</v>
      </c>
      <c r="F719" s="403" t="inlineStr">
        <is>
          <t>N/A</t>
        </is>
      </c>
      <c r="G719" s="403" t="inlineStr">
        <is>
          <t>N/A</t>
        </is>
      </c>
    </row>
    <row r="720">
      <c r="A720" s="116" t="n">
        <v>719</v>
      </c>
      <c r="B720" s="116" t="inlineStr">
        <is>
          <t>오리엔트바이오</t>
        </is>
      </c>
      <c r="C720" s="402" t="n">
        <v>1170</v>
      </c>
      <c r="D720" s="402" t="n">
        <v>1165</v>
      </c>
      <c r="E720" s="402" t="n">
        <v>1170</v>
      </c>
      <c r="F720" s="403" t="n">
        <v>-41.79</v>
      </c>
      <c r="G720" s="403" t="n">
        <v>-29.7</v>
      </c>
    </row>
    <row r="721">
      <c r="A721" s="116" t="n">
        <v>720</v>
      </c>
      <c r="B721" s="116" t="inlineStr">
        <is>
          <t>한국내화</t>
        </is>
      </c>
      <c r="C721" s="402" t="n">
        <v>3360</v>
      </c>
      <c r="D721" s="402" t="n">
        <v>3355</v>
      </c>
      <c r="E721" s="402" t="n">
        <v>3360</v>
      </c>
      <c r="F721" s="403" t="n">
        <v>13.6</v>
      </c>
      <c r="G721" s="403" t="inlineStr">
        <is>
          <t>N/A</t>
        </is>
      </c>
    </row>
    <row r="722">
      <c r="A722" s="116" t="n">
        <v>721</v>
      </c>
      <c r="B722" s="116" t="inlineStr">
        <is>
          <t>KODEX 미국메타버스나스닥액티브</t>
        </is>
      </c>
      <c r="C722" s="402" t="n">
        <v>8570</v>
      </c>
      <c r="D722" s="402" t="n">
        <v>8570</v>
      </c>
      <c r="E722" s="402" t="n">
        <v>8575</v>
      </c>
      <c r="F722" s="403" t="inlineStr">
        <is>
          <t>N/A</t>
        </is>
      </c>
      <c r="G722" s="403" t="inlineStr">
        <is>
          <t>N/A</t>
        </is>
      </c>
    </row>
    <row r="723">
      <c r="A723" s="116" t="n">
        <v>722</v>
      </c>
      <c r="B723" s="116" t="inlineStr">
        <is>
          <t>TIGER 반도체</t>
        </is>
      </c>
      <c r="C723" s="402" t="n">
        <v>37975</v>
      </c>
      <c r="D723" s="402" t="n">
        <v>37920</v>
      </c>
      <c r="E723" s="402" t="n">
        <v>37975</v>
      </c>
      <c r="F723" s="403" t="inlineStr">
        <is>
          <t>N/A</t>
        </is>
      </c>
      <c r="G723" s="403" t="inlineStr">
        <is>
          <t>N/A</t>
        </is>
      </c>
    </row>
    <row r="724">
      <c r="A724" s="116" t="n">
        <v>723</v>
      </c>
      <c r="B724" s="116" t="inlineStr">
        <is>
          <t>SNT에너지</t>
        </is>
      </c>
      <c r="C724" s="402" t="n">
        <v>18200</v>
      </c>
      <c r="D724" s="402" t="n">
        <v>18150</v>
      </c>
      <c r="E724" s="402" t="n">
        <v>18200</v>
      </c>
      <c r="F724" s="403" t="n">
        <v>10.62</v>
      </c>
      <c r="G724" s="403" t="n">
        <v>4.07</v>
      </c>
    </row>
    <row r="725">
      <c r="A725" s="116" t="n">
        <v>724</v>
      </c>
      <c r="B725" s="116" t="inlineStr">
        <is>
          <t>KBSTAR 코스닥150선물레버리지</t>
        </is>
      </c>
      <c r="C725" s="402" t="n">
        <v>13550</v>
      </c>
      <c r="D725" s="402" t="n">
        <v>13550</v>
      </c>
      <c r="E725" s="402" t="n">
        <v>13585</v>
      </c>
      <c r="F725" s="403" t="inlineStr">
        <is>
          <t>N/A</t>
        </is>
      </c>
      <c r="G725" s="403" t="inlineStr">
        <is>
          <t>N/A</t>
        </is>
      </c>
    </row>
    <row r="726">
      <c r="A726" s="116" t="n">
        <v>725</v>
      </c>
      <c r="B726" s="116" t="inlineStr">
        <is>
          <t>TIGER 코스닥150</t>
        </is>
      </c>
      <c r="C726" s="402" t="n">
        <v>13600</v>
      </c>
      <c r="D726" s="402" t="n">
        <v>13600</v>
      </c>
      <c r="E726" s="402" t="n">
        <v>13610</v>
      </c>
      <c r="F726" s="403" t="inlineStr">
        <is>
          <t>N/A</t>
        </is>
      </c>
      <c r="G726" s="403" t="inlineStr">
        <is>
          <t>N/A</t>
        </is>
      </c>
    </row>
    <row r="727">
      <c r="A727" s="116" t="n">
        <v>726</v>
      </c>
      <c r="B727" s="116" t="inlineStr">
        <is>
          <t>대신 골드 커버드콜 타겟 5%인컴 ETN(H)</t>
        </is>
      </c>
      <c r="C727" s="402" t="n">
        <v>13595</v>
      </c>
      <c r="D727" s="402" t="n">
        <v>0</v>
      </c>
      <c r="E727" s="402" t="n">
        <v>13595</v>
      </c>
      <c r="F727" s="403" t="inlineStr">
        <is>
          <t>N/A</t>
        </is>
      </c>
      <c r="G727" s="403" t="inlineStr">
        <is>
          <t>N/A</t>
        </is>
      </c>
    </row>
    <row r="728">
      <c r="A728" s="116" t="n">
        <v>727</v>
      </c>
      <c r="B728" s="116" t="inlineStr">
        <is>
          <t>크라운해태홀딩스</t>
        </is>
      </c>
      <c r="C728" s="402" t="n">
        <v>9150</v>
      </c>
      <c r="D728" s="402" t="n">
        <v>9150</v>
      </c>
      <c r="E728" s="402" t="n">
        <v>9190</v>
      </c>
      <c r="F728" s="403" t="n">
        <v>9.449999999999999</v>
      </c>
      <c r="G728" s="403" t="n">
        <v>8.4</v>
      </c>
    </row>
    <row r="729">
      <c r="A729" s="116" t="n">
        <v>728</v>
      </c>
      <c r="B729" s="116" t="inlineStr">
        <is>
          <t>DL이앤씨우</t>
        </is>
      </c>
      <c r="C729" s="402" t="n">
        <v>64200</v>
      </c>
      <c r="D729" s="402" t="n">
        <v>64200</v>
      </c>
      <c r="E729" s="402" t="n">
        <v>64500</v>
      </c>
      <c r="F729" s="403" t="inlineStr">
        <is>
          <t>N/A</t>
        </is>
      </c>
      <c r="G729" s="403" t="inlineStr">
        <is>
          <t>N/A</t>
        </is>
      </c>
    </row>
    <row r="730">
      <c r="A730" s="116" t="n">
        <v>729</v>
      </c>
      <c r="B730" s="116" t="inlineStr">
        <is>
          <t>모나리자</t>
        </is>
      </c>
      <c r="C730" s="402" t="n">
        <v>3710</v>
      </c>
      <c r="D730" s="402" t="n">
        <v>3710</v>
      </c>
      <c r="E730" s="402" t="n">
        <v>3730</v>
      </c>
      <c r="F730" s="403" t="n">
        <v>40.77</v>
      </c>
      <c r="G730" s="403" t="n">
        <v>11.62</v>
      </c>
    </row>
    <row r="731">
      <c r="A731" s="116" t="n">
        <v>730</v>
      </c>
      <c r="B731" s="116" t="inlineStr">
        <is>
          <t>신세계건설</t>
        </is>
      </c>
      <c r="C731" s="402" t="n">
        <v>33850</v>
      </c>
      <c r="D731" s="402" t="n">
        <v>33850</v>
      </c>
      <c r="E731" s="402" t="n">
        <v>34000</v>
      </c>
      <c r="F731" s="403" t="n">
        <v>4.31</v>
      </c>
      <c r="G731" s="403" t="n">
        <v>6.12</v>
      </c>
    </row>
    <row r="732">
      <c r="A732" s="116" t="n">
        <v>731</v>
      </c>
      <c r="B732" s="116" t="inlineStr">
        <is>
          <t>삼성공조</t>
        </is>
      </c>
      <c r="C732" s="402" t="n">
        <v>16650</v>
      </c>
      <c r="D732" s="402" t="n">
        <v>16600</v>
      </c>
      <c r="E732" s="402" t="n">
        <v>16650</v>
      </c>
      <c r="F732" s="403" t="n">
        <v>14.39</v>
      </c>
      <c r="G732" s="403" t="n">
        <v>2.46</v>
      </c>
    </row>
    <row r="733">
      <c r="A733" s="116" t="n">
        <v>732</v>
      </c>
      <c r="B733" s="116" t="inlineStr">
        <is>
          <t>조선선재</t>
        </is>
      </c>
      <c r="C733" s="402" t="n">
        <v>107500</v>
      </c>
      <c r="D733" s="402" t="n">
        <v>107500</v>
      </c>
      <c r="E733" s="402" t="n">
        <v>108000</v>
      </c>
      <c r="F733" s="403" t="n">
        <v>9.92</v>
      </c>
      <c r="G733" s="403" t="n">
        <v>8.09</v>
      </c>
    </row>
    <row r="734">
      <c r="A734" s="116" t="n">
        <v>733</v>
      </c>
      <c r="B734" s="116" t="inlineStr">
        <is>
          <t>CJ씨푸드</t>
        </is>
      </c>
      <c r="C734" s="402" t="n">
        <v>3750</v>
      </c>
      <c r="D734" s="402" t="n">
        <v>3750</v>
      </c>
      <c r="E734" s="402" t="n">
        <v>3755</v>
      </c>
      <c r="F734" s="403" t="n">
        <v>30.74</v>
      </c>
      <c r="G734" s="403" t="n">
        <v>3.23</v>
      </c>
    </row>
    <row r="735">
      <c r="A735" s="116" t="n">
        <v>734</v>
      </c>
      <c r="B735" s="116" t="inlineStr">
        <is>
          <t>KODEX 국고채3년</t>
        </is>
      </c>
      <c r="C735" s="402" t="n">
        <v>57345</v>
      </c>
      <c r="D735" s="402" t="n">
        <v>57305</v>
      </c>
      <c r="E735" s="402" t="n">
        <v>57355</v>
      </c>
      <c r="F735" s="403" t="inlineStr">
        <is>
          <t>N/A</t>
        </is>
      </c>
      <c r="G735" s="403" t="inlineStr">
        <is>
          <t>N/A</t>
        </is>
      </c>
    </row>
    <row r="736">
      <c r="A736" s="116" t="n">
        <v>735</v>
      </c>
      <c r="B736" s="116" t="inlineStr">
        <is>
          <t>동양철관</t>
        </is>
      </c>
      <c r="C736" s="402" t="n">
        <v>1125</v>
      </c>
      <c r="D736" s="402" t="n">
        <v>1125</v>
      </c>
      <c r="E736" s="402" t="n">
        <v>1130</v>
      </c>
      <c r="F736" s="403" t="n">
        <v>-34.09</v>
      </c>
      <c r="G736" s="403" t="n">
        <v>8.41</v>
      </c>
    </row>
    <row r="737">
      <c r="A737" s="116" t="n">
        <v>736</v>
      </c>
      <c r="B737" s="116" t="inlineStr">
        <is>
          <t>TRUE 코스피 양매도 5% OTM ETN</t>
        </is>
      </c>
      <c r="C737" s="402" t="n">
        <v>8865</v>
      </c>
      <c r="D737" s="402" t="n">
        <v>8885</v>
      </c>
      <c r="E737" s="402" t="n">
        <v>8890</v>
      </c>
      <c r="F737" s="403" t="inlineStr">
        <is>
          <t>N/A</t>
        </is>
      </c>
      <c r="G737" s="403" t="inlineStr">
        <is>
          <t>N/A</t>
        </is>
      </c>
    </row>
    <row r="738">
      <c r="A738" s="116" t="n">
        <v>737</v>
      </c>
      <c r="B738" s="116" t="inlineStr">
        <is>
          <t>STX중공업</t>
        </is>
      </c>
      <c r="C738" s="402" t="n">
        <v>4680</v>
      </c>
      <c r="D738" s="402" t="n">
        <v>4680</v>
      </c>
      <c r="E738" s="402" t="n">
        <v>4685</v>
      </c>
      <c r="F738" s="403" t="n">
        <v>-8.970000000000001</v>
      </c>
      <c r="G738" s="403" t="n">
        <v>0.73</v>
      </c>
    </row>
    <row r="739">
      <c r="A739" s="116" t="n">
        <v>738</v>
      </c>
      <c r="B739" s="116" t="inlineStr">
        <is>
          <t>한국공항</t>
        </is>
      </c>
      <c r="C739" s="402" t="n">
        <v>41700</v>
      </c>
      <c r="D739" s="402" t="n">
        <v>41700</v>
      </c>
      <c r="E739" s="402" t="n">
        <v>41850</v>
      </c>
      <c r="F739" s="403" t="n">
        <v>-8.75</v>
      </c>
      <c r="G739" s="403" t="n">
        <v>-15.94</v>
      </c>
    </row>
    <row r="740">
      <c r="A740" s="116" t="n">
        <v>739</v>
      </c>
      <c r="B740" s="116" t="inlineStr">
        <is>
          <t>까뮤이앤씨</t>
        </is>
      </c>
      <c r="C740" s="402" t="n">
        <v>2915</v>
      </c>
      <c r="D740" s="402" t="n">
        <v>2915</v>
      </c>
      <c r="E740" s="402" t="n">
        <v>2920</v>
      </c>
      <c r="F740" s="403" t="n">
        <v>-161.94</v>
      </c>
      <c r="G740" s="403" t="n">
        <v>11.98</v>
      </c>
    </row>
    <row r="741">
      <c r="A741" s="116" t="n">
        <v>740</v>
      </c>
      <c r="B741" s="116" t="inlineStr">
        <is>
          <t>기신정기</t>
        </is>
      </c>
      <c r="C741" s="402" t="n">
        <v>4475</v>
      </c>
      <c r="D741" s="402" t="n">
        <v>4470</v>
      </c>
      <c r="E741" s="402" t="n">
        <v>4475</v>
      </c>
      <c r="F741" s="403" t="n">
        <v>10.84</v>
      </c>
      <c r="G741" s="403" t="n">
        <v>4.06</v>
      </c>
    </row>
    <row r="742">
      <c r="A742" s="116" t="n">
        <v>741</v>
      </c>
      <c r="B742" s="116" t="inlineStr">
        <is>
          <t>유니온머티리얼</t>
        </is>
      </c>
      <c r="C742" s="402" t="n">
        <v>3105</v>
      </c>
      <c r="D742" s="402" t="n">
        <v>3100</v>
      </c>
      <c r="E742" s="402" t="n">
        <v>3105</v>
      </c>
      <c r="F742" s="403" t="n">
        <v>-238.85</v>
      </c>
      <c r="G742" s="403" t="n">
        <v>-1.59</v>
      </c>
    </row>
    <row r="743">
      <c r="A743" s="116" t="n">
        <v>742</v>
      </c>
      <c r="B743" s="116" t="inlineStr">
        <is>
          <t>KOSEF 단기자금</t>
        </is>
      </c>
      <c r="C743" s="402" t="n">
        <v>100925</v>
      </c>
      <c r="D743" s="402" t="n">
        <v>100925</v>
      </c>
      <c r="E743" s="402" t="n">
        <v>100930</v>
      </c>
      <c r="F743" s="403" t="inlineStr">
        <is>
          <t>N/A</t>
        </is>
      </c>
      <c r="G743" s="403" t="inlineStr">
        <is>
          <t>N/A</t>
        </is>
      </c>
    </row>
    <row r="744">
      <c r="A744" s="116" t="n">
        <v>743</v>
      </c>
      <c r="B744" s="116" t="inlineStr">
        <is>
          <t>한국화장품</t>
        </is>
      </c>
      <c r="C744" s="402" t="n">
        <v>8100</v>
      </c>
      <c r="D744" s="402" t="n">
        <v>8070</v>
      </c>
      <c r="E744" s="402" t="n">
        <v>8100</v>
      </c>
      <c r="F744" s="403" t="n">
        <v>-13.89</v>
      </c>
      <c r="G744" s="403" t="n">
        <v>-23.66</v>
      </c>
    </row>
    <row r="745">
      <c r="A745" s="116" t="n">
        <v>744</v>
      </c>
      <c r="B745" s="116" t="inlineStr">
        <is>
          <t>TRUE 레버리지 S&amp;P500 선물 ETN(H)</t>
        </is>
      </c>
      <c r="C745" s="402" t="n">
        <v>26015</v>
      </c>
      <c r="D745" s="402" t="n">
        <v>26010</v>
      </c>
      <c r="E745" s="402" t="n">
        <v>26015</v>
      </c>
      <c r="F745" s="403" t="inlineStr">
        <is>
          <t>N/A</t>
        </is>
      </c>
      <c r="G745" s="403" t="inlineStr">
        <is>
          <t>N/A</t>
        </is>
      </c>
    </row>
    <row r="746">
      <c r="A746" s="116" t="n">
        <v>745</v>
      </c>
      <c r="B746" s="116" t="inlineStr">
        <is>
          <t>계양전기</t>
        </is>
      </c>
      <c r="C746" s="402" t="n">
        <v>3990</v>
      </c>
      <c r="D746" s="402" t="n">
        <v>3985</v>
      </c>
      <c r="E746" s="402" t="n">
        <v>3990</v>
      </c>
      <c r="F746" s="403" t="n">
        <v>21</v>
      </c>
      <c r="G746" s="403" t="n">
        <v>5.3</v>
      </c>
    </row>
    <row r="747">
      <c r="A747" s="116" t="n">
        <v>746</v>
      </c>
      <c r="B747" s="116" t="inlineStr">
        <is>
          <t>대림B&amp;Co</t>
        </is>
      </c>
      <c r="C747" s="402" t="n">
        <v>7800</v>
      </c>
      <c r="D747" s="402" t="n">
        <v>7790</v>
      </c>
      <c r="E747" s="402" t="n">
        <v>7800</v>
      </c>
      <c r="F747" s="403" t="n">
        <v>21.43</v>
      </c>
      <c r="G747" s="403" t="n">
        <v>-1.06</v>
      </c>
    </row>
    <row r="748">
      <c r="A748" s="116" t="n">
        <v>747</v>
      </c>
      <c r="B748" s="116" t="inlineStr">
        <is>
          <t>인팩</t>
        </is>
      </c>
      <c r="C748" s="402" t="n">
        <v>12950</v>
      </c>
      <c r="D748" s="402" t="n">
        <v>12950</v>
      </c>
      <c r="E748" s="402" t="n">
        <v>13000</v>
      </c>
      <c r="F748" s="403" t="n">
        <v>17.6</v>
      </c>
      <c r="G748" s="403" t="n">
        <v>3.55</v>
      </c>
    </row>
    <row r="749">
      <c r="A749" s="116" t="n">
        <v>748</v>
      </c>
      <c r="B749" s="116" t="inlineStr">
        <is>
          <t>경동도시가스</t>
        </is>
      </c>
      <c r="C749" s="402" t="n">
        <v>21950</v>
      </c>
      <c r="D749" s="402" t="n">
        <v>21900</v>
      </c>
      <c r="E749" s="402" t="n">
        <v>21950</v>
      </c>
      <c r="F749" s="403" t="n">
        <v>5.06</v>
      </c>
      <c r="G749" s="403" t="n">
        <v>5.46</v>
      </c>
    </row>
    <row r="750">
      <c r="A750" s="116" t="n">
        <v>749</v>
      </c>
      <c r="B750" s="116" t="inlineStr">
        <is>
          <t>한솔홈데코</t>
        </is>
      </c>
      <c r="C750" s="402" t="n">
        <v>1605</v>
      </c>
      <c r="D750" s="402" t="n">
        <v>1605</v>
      </c>
      <c r="E750" s="402" t="n">
        <v>1610</v>
      </c>
      <c r="F750" s="403" t="n">
        <v>18.88</v>
      </c>
      <c r="G750" s="403" t="n">
        <v>0.38</v>
      </c>
    </row>
    <row r="751">
      <c r="A751" s="116" t="n">
        <v>750</v>
      </c>
      <c r="B751" s="116" t="inlineStr">
        <is>
          <t>KODEX TRF3070</t>
        </is>
      </c>
      <c r="C751" s="402" t="n">
        <v>11340</v>
      </c>
      <c r="D751" s="402" t="n">
        <v>11335</v>
      </c>
      <c r="E751" s="402" t="n">
        <v>11340</v>
      </c>
      <c r="F751" s="403" t="inlineStr">
        <is>
          <t>N/A</t>
        </is>
      </c>
      <c r="G751" s="403" t="inlineStr">
        <is>
          <t>N/A</t>
        </is>
      </c>
    </row>
    <row r="752">
      <c r="A752" s="116" t="n">
        <v>751</v>
      </c>
      <c r="B752" s="116" t="inlineStr">
        <is>
          <t>국동</t>
        </is>
      </c>
      <c r="C752" s="402" t="n">
        <v>2345</v>
      </c>
      <c r="D752" s="402" t="n">
        <v>2345</v>
      </c>
      <c r="E752" s="402" t="n">
        <v>2355</v>
      </c>
      <c r="F752" s="403" t="n">
        <v>-8.41</v>
      </c>
      <c r="G752" s="403" t="n">
        <v>20.63</v>
      </c>
    </row>
    <row r="753">
      <c r="A753" s="116" t="n">
        <v>752</v>
      </c>
      <c r="B753" s="116" t="inlineStr">
        <is>
          <t>에넥스</t>
        </is>
      </c>
      <c r="C753" s="402" t="n">
        <v>2140</v>
      </c>
      <c r="D753" s="402" t="n">
        <v>2140</v>
      </c>
      <c r="E753" s="402" t="n">
        <v>2155</v>
      </c>
      <c r="F753" s="403" t="n">
        <v>-11.57</v>
      </c>
      <c r="G753" s="403" t="n">
        <v>-17.89</v>
      </c>
    </row>
    <row r="754">
      <c r="A754" s="116" t="n">
        <v>753</v>
      </c>
      <c r="B754" s="116" t="inlineStr">
        <is>
          <t>두올</t>
        </is>
      </c>
      <c r="C754" s="402" t="n">
        <v>3880</v>
      </c>
      <c r="D754" s="402" t="n">
        <v>3875</v>
      </c>
      <c r="E754" s="402" t="n">
        <v>3880</v>
      </c>
      <c r="F754" s="403" t="n">
        <v>9.24</v>
      </c>
      <c r="G754" s="403" t="n">
        <v>3</v>
      </c>
    </row>
    <row r="755">
      <c r="A755" s="116" t="n">
        <v>754</v>
      </c>
      <c r="B755" s="116" t="inlineStr">
        <is>
          <t>신한 레버리지 천연가스 선물 ETN</t>
        </is>
      </c>
      <c r="C755" s="402" t="n">
        <v>6410</v>
      </c>
      <c r="D755" s="402" t="n">
        <v>6405</v>
      </c>
      <c r="E755" s="402" t="n">
        <v>6410</v>
      </c>
      <c r="F755" s="403" t="inlineStr">
        <is>
          <t>N/A</t>
        </is>
      </c>
      <c r="G755" s="403" t="inlineStr">
        <is>
          <t>N/A</t>
        </is>
      </c>
    </row>
    <row r="756">
      <c r="A756" s="116" t="n">
        <v>755</v>
      </c>
      <c r="B756" s="116" t="inlineStr">
        <is>
          <t>미창석유</t>
        </is>
      </c>
      <c r="C756" s="402" t="n">
        <v>73600</v>
      </c>
      <c r="D756" s="402" t="n">
        <v>73300</v>
      </c>
      <c r="E756" s="402" t="n">
        <v>73600</v>
      </c>
      <c r="F756" s="403" t="n">
        <v>4.6</v>
      </c>
      <c r="G756" s="403" t="n">
        <v>7.36</v>
      </c>
    </row>
    <row r="757">
      <c r="A757" s="116" t="n">
        <v>756</v>
      </c>
      <c r="B757" s="116" t="inlineStr">
        <is>
          <t>미래에셋 코스피 양매도 5% OTM ETN</t>
        </is>
      </c>
      <c r="C757" s="402" t="n">
        <v>8525</v>
      </c>
      <c r="D757" s="402" t="n">
        <v>8550</v>
      </c>
      <c r="E757" s="402" t="n">
        <v>8555</v>
      </c>
      <c r="F757" s="403" t="inlineStr">
        <is>
          <t>N/A</t>
        </is>
      </c>
      <c r="G757" s="403" t="inlineStr">
        <is>
          <t>N/A</t>
        </is>
      </c>
    </row>
    <row r="758">
      <c r="A758" s="116" t="n">
        <v>757</v>
      </c>
      <c r="B758" s="116" t="inlineStr">
        <is>
          <t>TIGER 부동산인프라고배당</t>
        </is>
      </c>
      <c r="C758" s="402" t="n">
        <v>5940</v>
      </c>
      <c r="D758" s="402" t="n">
        <v>5935</v>
      </c>
      <c r="E758" s="402" t="n">
        <v>5940</v>
      </c>
      <c r="F758" s="403" t="inlineStr">
        <is>
          <t>N/A</t>
        </is>
      </c>
      <c r="G758" s="403" t="inlineStr">
        <is>
          <t>N/A</t>
        </is>
      </c>
    </row>
    <row r="759">
      <c r="A759" s="116" t="n">
        <v>758</v>
      </c>
      <c r="B759" s="116" t="inlineStr">
        <is>
          <t>범양건영</t>
        </is>
      </c>
      <c r="C759" s="402" t="n">
        <v>5120</v>
      </c>
      <c r="D759" s="402" t="n">
        <v>5110</v>
      </c>
      <c r="E759" s="402" t="n">
        <v>5120</v>
      </c>
      <c r="F759" s="403" t="n">
        <v>12.34</v>
      </c>
      <c r="G759" s="403" t="n">
        <v>14.51</v>
      </c>
    </row>
    <row r="760">
      <c r="A760" s="116" t="n">
        <v>759</v>
      </c>
      <c r="B760" s="116" t="inlineStr">
        <is>
          <t>삼일씨엔에스</t>
        </is>
      </c>
      <c r="C760" s="402" t="n">
        <v>9930</v>
      </c>
      <c r="D760" s="402" t="n">
        <v>9930</v>
      </c>
      <c r="E760" s="402" t="n">
        <v>9940</v>
      </c>
      <c r="F760" s="403" t="n">
        <v>-21.63</v>
      </c>
      <c r="G760" s="403" t="n">
        <v>-0.37</v>
      </c>
    </row>
    <row r="761">
      <c r="A761" s="116" t="n">
        <v>760</v>
      </c>
      <c r="B761" s="116" t="inlineStr">
        <is>
          <t>휴니드</t>
        </is>
      </c>
      <c r="C761" s="402" t="n">
        <v>8950</v>
      </c>
      <c r="D761" s="402" t="n">
        <v>8940</v>
      </c>
      <c r="E761" s="402" t="n">
        <v>8950</v>
      </c>
      <c r="F761" s="403" t="n">
        <v>6.52</v>
      </c>
      <c r="G761" s="403" t="n">
        <v>4.86</v>
      </c>
    </row>
    <row r="762">
      <c r="A762" s="116" t="n">
        <v>761</v>
      </c>
      <c r="B762" s="116" t="inlineStr">
        <is>
          <t>TIGER 미디어컨텐츠</t>
        </is>
      </c>
      <c r="C762" s="402" t="n">
        <v>8855</v>
      </c>
      <c r="D762" s="402" t="n">
        <v>8855</v>
      </c>
      <c r="E762" s="402" t="n">
        <v>8860</v>
      </c>
      <c r="F762" s="403" t="inlineStr">
        <is>
          <t>N/A</t>
        </is>
      </c>
      <c r="G762" s="403" t="inlineStr">
        <is>
          <t>N/A</t>
        </is>
      </c>
    </row>
    <row r="763">
      <c r="A763" s="116" t="n">
        <v>762</v>
      </c>
      <c r="B763" s="116" t="inlineStr">
        <is>
          <t>태경비케이</t>
        </is>
      </c>
      <c r="C763" s="402" t="n">
        <v>4535</v>
      </c>
      <c r="D763" s="402" t="n">
        <v>4530</v>
      </c>
      <c r="E763" s="402" t="n">
        <v>4535</v>
      </c>
      <c r="F763" s="403" t="n">
        <v>12.49</v>
      </c>
      <c r="G763" s="403" t="n">
        <v>3.42</v>
      </c>
    </row>
    <row r="764">
      <c r="A764" s="116" t="n">
        <v>763</v>
      </c>
      <c r="B764" s="116" t="inlineStr">
        <is>
          <t>KBSTAR 미국S&amp;P500</t>
        </is>
      </c>
      <c r="C764" s="402" t="n">
        <v>11665</v>
      </c>
      <c r="D764" s="402" t="n">
        <v>11660</v>
      </c>
      <c r="E764" s="402" t="n">
        <v>11665</v>
      </c>
      <c r="F764" s="403" t="inlineStr">
        <is>
          <t>N/A</t>
        </is>
      </c>
      <c r="G764" s="403" t="inlineStr">
        <is>
          <t>N/A</t>
        </is>
      </c>
    </row>
    <row r="765">
      <c r="A765" s="116" t="n">
        <v>764</v>
      </c>
      <c r="B765" s="116" t="inlineStr">
        <is>
          <t>삼호개발</t>
        </is>
      </c>
      <c r="C765" s="402" t="n">
        <v>4985</v>
      </c>
      <c r="D765" s="402" t="n">
        <v>4980</v>
      </c>
      <c r="E765" s="402" t="n">
        <v>4985</v>
      </c>
      <c r="F765" s="403" t="n">
        <v>7.01</v>
      </c>
      <c r="G765" s="403" t="n">
        <v>9.26</v>
      </c>
    </row>
    <row r="766">
      <c r="A766" s="116" t="n">
        <v>765</v>
      </c>
      <c r="B766" s="116" t="inlineStr">
        <is>
          <t>세아특수강</t>
        </is>
      </c>
      <c r="C766" s="402" t="n">
        <v>14500</v>
      </c>
      <c r="D766" s="402" t="n">
        <v>14450</v>
      </c>
      <c r="E766" s="402" t="n">
        <v>14500</v>
      </c>
      <c r="F766" s="403" t="n">
        <v>5.65</v>
      </c>
      <c r="G766" s="403" t="n">
        <v>-1.42</v>
      </c>
    </row>
    <row r="767">
      <c r="A767" s="116" t="n">
        <v>766</v>
      </c>
      <c r="B767" s="116" t="inlineStr">
        <is>
          <t>유유제약</t>
        </is>
      </c>
      <c r="C767" s="402" t="n">
        <v>7210</v>
      </c>
      <c r="D767" s="402" t="n">
        <v>7210</v>
      </c>
      <c r="E767" s="402" t="n">
        <v>7230</v>
      </c>
      <c r="F767" s="403" t="n">
        <v>-138.65</v>
      </c>
      <c r="G767" s="403" t="n">
        <v>1.26</v>
      </c>
    </row>
    <row r="768">
      <c r="A768" s="116" t="n">
        <v>767</v>
      </c>
      <c r="B768" s="116" t="inlineStr">
        <is>
          <t>조광페인트</t>
        </is>
      </c>
      <c r="C768" s="402" t="n">
        <v>9700</v>
      </c>
      <c r="D768" s="402" t="n">
        <v>9700</v>
      </c>
      <c r="E768" s="402" t="n">
        <v>9710</v>
      </c>
      <c r="F768" s="403" t="n">
        <v>-9.619999999999999</v>
      </c>
      <c r="G768" s="403" t="n">
        <v>2.38</v>
      </c>
    </row>
    <row r="769">
      <c r="A769" s="116" t="n">
        <v>768</v>
      </c>
      <c r="B769" s="116" t="inlineStr">
        <is>
          <t>세이브존I&amp;C</t>
        </is>
      </c>
      <c r="C769" s="402" t="n">
        <v>3020</v>
      </c>
      <c r="D769" s="402" t="n">
        <v>3015</v>
      </c>
      <c r="E769" s="402" t="n">
        <v>3020</v>
      </c>
      <c r="F769" s="403" t="n">
        <v>12.43</v>
      </c>
      <c r="G769" s="403" t="n">
        <v>2.2</v>
      </c>
    </row>
    <row r="770">
      <c r="A770" s="116" t="n">
        <v>769</v>
      </c>
      <c r="B770" s="116" t="inlineStr">
        <is>
          <t>TIGER 중국소비테마</t>
        </is>
      </c>
      <c r="C770" s="402" t="n">
        <v>7400</v>
      </c>
      <c r="D770" s="402" t="n">
        <v>7400</v>
      </c>
      <c r="E770" s="402" t="n">
        <v>7435</v>
      </c>
      <c r="F770" s="403" t="inlineStr">
        <is>
          <t>N/A</t>
        </is>
      </c>
      <c r="G770" s="403" t="inlineStr">
        <is>
          <t>N/A</t>
        </is>
      </c>
    </row>
    <row r="771">
      <c r="A771" s="116" t="n">
        <v>770</v>
      </c>
      <c r="B771" s="116" t="inlineStr">
        <is>
          <t>신한 WTI원유 선물 ETN(H)</t>
        </is>
      </c>
      <c r="C771" s="402" t="n">
        <v>6180</v>
      </c>
      <c r="D771" s="402" t="n">
        <v>6170</v>
      </c>
      <c r="E771" s="402" t="n">
        <v>6180</v>
      </c>
      <c r="F771" s="403" t="inlineStr">
        <is>
          <t>N/A</t>
        </is>
      </c>
      <c r="G771" s="403" t="inlineStr">
        <is>
          <t>N/A</t>
        </is>
      </c>
    </row>
    <row r="772">
      <c r="A772" s="116" t="n">
        <v>771</v>
      </c>
      <c r="B772" s="116" t="inlineStr">
        <is>
          <t>지투알</t>
        </is>
      </c>
      <c r="C772" s="402" t="n">
        <v>7380</v>
      </c>
      <c r="D772" s="402" t="n">
        <v>7380</v>
      </c>
      <c r="E772" s="402" t="n">
        <v>7390</v>
      </c>
      <c r="F772" s="403" t="n">
        <v>5.82</v>
      </c>
      <c r="G772" s="403" t="n">
        <v>6.27</v>
      </c>
    </row>
    <row r="773">
      <c r="A773" s="116" t="n">
        <v>772</v>
      </c>
      <c r="B773" s="116" t="inlineStr">
        <is>
          <t>이건산업</t>
        </is>
      </c>
      <c r="C773" s="402" t="n">
        <v>11150</v>
      </c>
      <c r="D773" s="402" t="n">
        <v>11150</v>
      </c>
      <c r="E773" s="402" t="n">
        <v>11200</v>
      </c>
      <c r="F773" s="403" t="n">
        <v>9.640000000000001</v>
      </c>
      <c r="G773" s="403" t="n">
        <v>0.96</v>
      </c>
    </row>
    <row r="774">
      <c r="A774" s="116" t="n">
        <v>773</v>
      </c>
      <c r="B774" s="116" t="inlineStr">
        <is>
          <t>한창제지</t>
        </is>
      </c>
      <c r="C774" s="402" t="n">
        <v>2040</v>
      </c>
      <c r="D774" s="402" t="n">
        <v>2040</v>
      </c>
      <c r="E774" s="402" t="n">
        <v>2045</v>
      </c>
      <c r="F774" s="403" t="n">
        <v>8.869999999999999</v>
      </c>
      <c r="G774" s="403" t="n">
        <v>11.72</v>
      </c>
    </row>
    <row r="775">
      <c r="A775" s="116" t="n">
        <v>774</v>
      </c>
      <c r="B775" s="116" t="inlineStr">
        <is>
          <t>이구산업</t>
        </is>
      </c>
      <c r="C775" s="402" t="n">
        <v>3635</v>
      </c>
      <c r="D775" s="402" t="n">
        <v>3635</v>
      </c>
      <c r="E775" s="402" t="n">
        <v>3640</v>
      </c>
      <c r="F775" s="403" t="n">
        <v>6.77</v>
      </c>
      <c r="G775" s="403" t="n">
        <v>1.86</v>
      </c>
    </row>
    <row r="776">
      <c r="A776" s="116" t="n">
        <v>775</v>
      </c>
      <c r="B776" s="116" t="inlineStr">
        <is>
          <t>TIGER 200선물인버스2X</t>
        </is>
      </c>
      <c r="C776" s="402" t="n">
        <v>2465</v>
      </c>
      <c r="D776" s="402" t="n">
        <v>2465</v>
      </c>
      <c r="E776" s="402" t="n">
        <v>2470</v>
      </c>
      <c r="F776" s="403" t="inlineStr">
        <is>
          <t>N/A</t>
        </is>
      </c>
      <c r="G776" s="403" t="inlineStr">
        <is>
          <t>N/A</t>
        </is>
      </c>
    </row>
    <row r="777">
      <c r="A777" s="116" t="n">
        <v>776</v>
      </c>
      <c r="B777" s="116" t="inlineStr">
        <is>
          <t>삼원강재</t>
        </is>
      </c>
      <c r="C777" s="402" t="n">
        <v>3015</v>
      </c>
      <c r="D777" s="402" t="n">
        <v>3010</v>
      </c>
      <c r="E777" s="402" t="n">
        <v>3015</v>
      </c>
      <c r="F777" s="403" t="n">
        <v>14.22</v>
      </c>
      <c r="G777" s="403" t="n">
        <v>3.84</v>
      </c>
    </row>
    <row r="778">
      <c r="A778" s="116" t="n">
        <v>777</v>
      </c>
      <c r="B778" s="116" t="inlineStr">
        <is>
          <t>상상인증권</t>
        </is>
      </c>
      <c r="C778" s="402" t="n">
        <v>1235</v>
      </c>
      <c r="D778" s="402" t="n">
        <v>1230</v>
      </c>
      <c r="E778" s="402" t="n">
        <v>1235</v>
      </c>
      <c r="F778" s="403" t="n">
        <v>17.39</v>
      </c>
      <c r="G778" s="403" t="n">
        <v>1.54</v>
      </c>
    </row>
    <row r="779">
      <c r="A779" s="116" t="n">
        <v>778</v>
      </c>
      <c r="B779" s="116" t="inlineStr">
        <is>
          <t>우리들휴브레인</t>
        </is>
      </c>
      <c r="C779" s="402" t="n">
        <v>1475</v>
      </c>
      <c r="D779" s="402" t="n">
        <v>1475</v>
      </c>
      <c r="E779" s="402" t="n">
        <v>1480</v>
      </c>
      <c r="F779" s="403" t="n">
        <v>10.31</v>
      </c>
      <c r="G779" s="403" t="n">
        <v>20.12</v>
      </c>
    </row>
    <row r="780">
      <c r="A780" s="116" t="n">
        <v>779</v>
      </c>
      <c r="B780" s="116" t="inlineStr">
        <is>
          <t>남광토건</t>
        </is>
      </c>
      <c r="C780" s="402" t="n">
        <v>12100</v>
      </c>
      <c r="D780" s="402" t="n">
        <v>12050</v>
      </c>
      <c r="E780" s="402" t="n">
        <v>12100</v>
      </c>
      <c r="F780" s="403" t="n">
        <v>6.81</v>
      </c>
      <c r="G780" s="403" t="n">
        <v>23.1</v>
      </c>
    </row>
    <row r="781">
      <c r="A781" s="116" t="n">
        <v>780</v>
      </c>
      <c r="B781" s="116" t="inlineStr">
        <is>
          <t>보락</t>
        </is>
      </c>
      <c r="C781" s="402" t="n">
        <v>1985</v>
      </c>
      <c r="D781" s="402" t="n">
        <v>1980</v>
      </c>
      <c r="E781" s="402" t="n">
        <v>1985</v>
      </c>
      <c r="F781" s="403" t="n">
        <v>73.52</v>
      </c>
      <c r="G781" s="403" t="n">
        <v>0.9</v>
      </c>
    </row>
    <row r="782">
      <c r="A782" s="116" t="n">
        <v>781</v>
      </c>
      <c r="B782" s="116" t="inlineStr">
        <is>
          <t>코스맥스비티아이</t>
        </is>
      </c>
      <c r="C782" s="402" t="n">
        <v>12350</v>
      </c>
      <c r="D782" s="402" t="n">
        <v>12300</v>
      </c>
      <c r="E782" s="402" t="n">
        <v>12350</v>
      </c>
      <c r="F782" s="403" t="n">
        <v>150.61</v>
      </c>
      <c r="G782" s="403" t="n">
        <v>-2.15</v>
      </c>
    </row>
    <row r="783">
      <c r="A783" s="116" t="n">
        <v>782</v>
      </c>
      <c r="B783" s="116" t="inlineStr">
        <is>
          <t>SK우</t>
        </is>
      </c>
      <c r="C783" s="402" t="n">
        <v>209000</v>
      </c>
      <c r="D783" s="402" t="n">
        <v>208000</v>
      </c>
      <c r="E783" s="402" t="n">
        <v>209000</v>
      </c>
      <c r="F783" s="403" t="n">
        <v>24.42</v>
      </c>
      <c r="G783" s="403" t="inlineStr">
        <is>
          <t>N/A</t>
        </is>
      </c>
    </row>
    <row r="784">
      <c r="A784" s="116" t="n">
        <v>783</v>
      </c>
      <c r="B784" s="116" t="inlineStr">
        <is>
          <t>샘표</t>
        </is>
      </c>
      <c r="C784" s="402" t="n">
        <v>40950</v>
      </c>
      <c r="D784" s="402" t="n">
        <v>40950</v>
      </c>
      <c r="E784" s="402" t="n">
        <v>41050</v>
      </c>
      <c r="F784" s="403" t="n">
        <v>10.19</v>
      </c>
      <c r="G784" s="403" t="n">
        <v>10.5</v>
      </c>
    </row>
    <row r="785">
      <c r="A785" s="116" t="n">
        <v>784</v>
      </c>
      <c r="B785" s="116" t="inlineStr">
        <is>
          <t>보해양조</t>
        </is>
      </c>
      <c r="C785" s="402" t="n">
        <v>853</v>
      </c>
      <c r="D785" s="402" t="n">
        <v>852</v>
      </c>
      <c r="E785" s="402" t="n">
        <v>853</v>
      </c>
      <c r="F785" s="403" t="n">
        <v>65.62</v>
      </c>
      <c r="G785" s="403" t="n">
        <v>2.22</v>
      </c>
    </row>
    <row r="786">
      <c r="A786" s="116" t="n">
        <v>785</v>
      </c>
      <c r="B786" s="116" t="inlineStr">
        <is>
          <t>한국화장품제조</t>
        </is>
      </c>
      <c r="C786" s="402" t="n">
        <v>25950</v>
      </c>
      <c r="D786" s="402" t="n">
        <v>25900</v>
      </c>
      <c r="E786" s="402" t="n">
        <v>25950</v>
      </c>
      <c r="F786" s="403" t="n">
        <v>-44.21</v>
      </c>
      <c r="G786" s="403" t="n">
        <v>-8.720000000000001</v>
      </c>
    </row>
    <row r="787">
      <c r="A787" s="116" t="n">
        <v>786</v>
      </c>
      <c r="B787" s="116" t="inlineStr">
        <is>
          <t>대창단조</t>
        </is>
      </c>
      <c r="C787" s="402" t="n">
        <v>8200</v>
      </c>
      <c r="D787" s="402" t="n">
        <v>8160</v>
      </c>
      <c r="E787" s="402" t="n">
        <v>8200</v>
      </c>
      <c r="F787" s="403" t="n">
        <v>5.89</v>
      </c>
      <c r="G787" s="403" t="n">
        <v>7.2</v>
      </c>
    </row>
    <row r="788">
      <c r="A788" s="116" t="n">
        <v>787</v>
      </c>
      <c r="B788" s="116" t="inlineStr">
        <is>
          <t>방림</t>
        </is>
      </c>
      <c r="C788" s="402" t="n">
        <v>2765</v>
      </c>
      <c r="D788" s="402" t="n">
        <v>2765</v>
      </c>
      <c r="E788" s="402" t="n">
        <v>2770</v>
      </c>
      <c r="F788" s="403" t="n">
        <v>15.8</v>
      </c>
      <c r="G788" s="403" t="n">
        <v>3.79</v>
      </c>
    </row>
    <row r="789">
      <c r="A789" s="116" t="n">
        <v>788</v>
      </c>
      <c r="B789" s="116" t="inlineStr">
        <is>
          <t>인천도시가스</t>
        </is>
      </c>
      <c r="C789" s="402" t="n">
        <v>26650</v>
      </c>
      <c r="D789" s="402" t="n">
        <v>26600</v>
      </c>
      <c r="E789" s="402" t="n">
        <v>26650</v>
      </c>
      <c r="F789" s="403" t="n">
        <v>12.5</v>
      </c>
      <c r="G789" s="403" t="n">
        <v>6.05</v>
      </c>
    </row>
    <row r="790">
      <c r="A790" s="116" t="n">
        <v>789</v>
      </c>
      <c r="B790" s="116" t="inlineStr">
        <is>
          <t>한신기계</t>
        </is>
      </c>
      <c r="C790" s="402" t="n">
        <v>3580</v>
      </c>
      <c r="D790" s="402" t="n">
        <v>3580</v>
      </c>
      <c r="E790" s="402" t="n">
        <v>3585</v>
      </c>
      <c r="F790" s="403" t="n">
        <v>36.53</v>
      </c>
      <c r="G790" s="403" t="n">
        <v>4.24</v>
      </c>
    </row>
    <row r="791">
      <c r="A791" s="116" t="n">
        <v>790</v>
      </c>
      <c r="B791" s="116" t="inlineStr">
        <is>
          <t>한진중공업홀딩스</t>
        </is>
      </c>
      <c r="C791" s="402" t="n">
        <v>3930</v>
      </c>
      <c r="D791" s="402" t="n">
        <v>3930</v>
      </c>
      <c r="E791" s="402" t="n">
        <v>3950</v>
      </c>
      <c r="F791" s="403" t="n">
        <v>-7.36</v>
      </c>
      <c r="G791" s="403" t="n">
        <v>-1.15</v>
      </c>
    </row>
    <row r="792">
      <c r="A792" s="116" t="n">
        <v>791</v>
      </c>
      <c r="B792" s="116" t="inlineStr">
        <is>
          <t>시디즈</t>
        </is>
      </c>
      <c r="C792" s="402" t="n">
        <v>58000</v>
      </c>
      <c r="D792" s="402" t="n">
        <v>58000</v>
      </c>
      <c r="E792" s="402" t="n">
        <v>58200</v>
      </c>
      <c r="F792" s="403" t="n">
        <v>6.83</v>
      </c>
      <c r="G792" s="403" t="n">
        <v>42.92</v>
      </c>
    </row>
    <row r="793">
      <c r="A793" s="116" t="n">
        <v>792</v>
      </c>
      <c r="B793" s="116" t="inlineStr">
        <is>
          <t>삼영화학</t>
        </is>
      </c>
      <c r="C793" s="402" t="n">
        <v>3410</v>
      </c>
      <c r="D793" s="402" t="n">
        <v>3405</v>
      </c>
      <c r="E793" s="402" t="n">
        <v>3410</v>
      </c>
      <c r="F793" s="403" t="n">
        <v>77.5</v>
      </c>
      <c r="G793" s="403" t="n">
        <v>0.49</v>
      </c>
    </row>
    <row r="794">
      <c r="A794" s="116" t="n">
        <v>793</v>
      </c>
      <c r="B794" s="116" t="inlineStr">
        <is>
          <t>삼성 레버리지 천연가스 선물 ETN B</t>
        </is>
      </c>
      <c r="C794" s="402" t="n">
        <v>11560</v>
      </c>
      <c r="D794" s="402" t="n">
        <v>11545</v>
      </c>
      <c r="E794" s="402" t="n">
        <v>11560</v>
      </c>
      <c r="F794" s="403" t="inlineStr">
        <is>
          <t>N/A</t>
        </is>
      </c>
      <c r="G794" s="403" t="inlineStr">
        <is>
          <t>N/A</t>
        </is>
      </c>
    </row>
    <row r="795">
      <c r="A795" s="116" t="n">
        <v>794</v>
      </c>
      <c r="B795" s="116" t="inlineStr">
        <is>
          <t>크라운제과</t>
        </is>
      </c>
      <c r="C795" s="402" t="n">
        <v>9200</v>
      </c>
      <c r="D795" s="402" t="n">
        <v>9200</v>
      </c>
      <c r="E795" s="402" t="n">
        <v>9210</v>
      </c>
      <c r="F795" s="403" t="n">
        <v>9.59</v>
      </c>
      <c r="G795" s="403" t="n">
        <v>11</v>
      </c>
    </row>
    <row r="796">
      <c r="A796" s="116" t="n">
        <v>795</v>
      </c>
      <c r="B796" s="116" t="inlineStr">
        <is>
          <t>덕양산업</t>
        </is>
      </c>
      <c r="C796" s="402" t="n">
        <v>3535</v>
      </c>
      <c r="D796" s="402" t="n">
        <v>3535</v>
      </c>
      <c r="E796" s="402" t="n">
        <v>3545</v>
      </c>
      <c r="F796" s="403" t="n">
        <v>107.12</v>
      </c>
      <c r="G796" s="403" t="n">
        <v>-12.7</v>
      </c>
    </row>
    <row r="797">
      <c r="A797" s="116" t="n">
        <v>796</v>
      </c>
      <c r="B797" s="116" t="inlineStr">
        <is>
          <t>국보</t>
        </is>
      </c>
      <c r="C797" s="402" t="n">
        <v>1755</v>
      </c>
      <c r="D797" s="402" t="n">
        <v>1755</v>
      </c>
      <c r="E797" s="402" t="n">
        <v>1760</v>
      </c>
      <c r="F797" s="403" t="n">
        <v>-6.45</v>
      </c>
      <c r="G797" s="403" t="n">
        <v>-67.86</v>
      </c>
    </row>
    <row r="798">
      <c r="A798" s="116" t="n">
        <v>797</v>
      </c>
      <c r="B798" s="116" t="inlineStr">
        <is>
          <t>STX</t>
        </is>
      </c>
      <c r="C798" s="402" t="n">
        <v>4010</v>
      </c>
      <c r="D798" s="402" t="n">
        <v>4010</v>
      </c>
      <c r="E798" s="402" t="n">
        <v>4015</v>
      </c>
      <c r="F798" s="403" t="n">
        <v>-3.12</v>
      </c>
      <c r="G798" s="403" t="n">
        <v>-48.03</v>
      </c>
    </row>
    <row r="799">
      <c r="A799" s="116" t="n">
        <v>798</v>
      </c>
      <c r="B799" s="116" t="inlineStr">
        <is>
          <t>대우부품</t>
        </is>
      </c>
      <c r="C799" s="402" t="n">
        <v>2400</v>
      </c>
      <c r="D799" s="402" t="n">
        <v>2395</v>
      </c>
      <c r="E799" s="402" t="n">
        <v>2400</v>
      </c>
      <c r="F799" s="403" t="n">
        <v>-53.33</v>
      </c>
      <c r="G799" s="403" t="n">
        <v>-10.09</v>
      </c>
    </row>
    <row r="800">
      <c r="A800" s="116" t="n">
        <v>799</v>
      </c>
      <c r="B800" s="116" t="inlineStr">
        <is>
          <t>남성</t>
        </is>
      </c>
      <c r="C800" s="402" t="n">
        <v>3155</v>
      </c>
      <c r="D800" s="402" t="n">
        <v>3155</v>
      </c>
      <c r="E800" s="402" t="n">
        <v>3160</v>
      </c>
      <c r="F800" s="403" t="n">
        <v>-9.92</v>
      </c>
      <c r="G800" s="403" t="n">
        <v>-19.75</v>
      </c>
    </row>
    <row r="801">
      <c r="A801" s="116" t="n">
        <v>800</v>
      </c>
      <c r="B801" s="116" t="inlineStr">
        <is>
          <t>KODEX 단기변동금리부채권액티브</t>
        </is>
      </c>
      <c r="C801" s="402" t="n">
        <v>103015</v>
      </c>
      <c r="D801" s="402" t="n">
        <v>103015</v>
      </c>
      <c r="E801" s="402" t="n">
        <v>103020</v>
      </c>
      <c r="F801" s="403" t="inlineStr">
        <is>
          <t>N/A</t>
        </is>
      </c>
      <c r="G801" s="403" t="inlineStr">
        <is>
          <t>N/A</t>
        </is>
      </c>
    </row>
    <row r="802">
      <c r="A802" s="116" t="n">
        <v>801</v>
      </c>
      <c r="B802" s="116" t="inlineStr">
        <is>
          <t>KBSTAR Fn5G테크</t>
        </is>
      </c>
      <c r="C802" s="402" t="n">
        <v>10235</v>
      </c>
      <c r="D802" s="402" t="n">
        <v>10230</v>
      </c>
      <c r="E802" s="402" t="n">
        <v>10235</v>
      </c>
      <c r="F802" s="403" t="inlineStr">
        <is>
          <t>N/A</t>
        </is>
      </c>
      <c r="G802" s="403" t="inlineStr">
        <is>
          <t>N/A</t>
        </is>
      </c>
    </row>
    <row r="803">
      <c r="A803" s="116" t="n">
        <v>802</v>
      </c>
      <c r="B803" s="116" t="inlineStr">
        <is>
          <t>한국ANKOR유전</t>
        </is>
      </c>
      <c r="C803" s="402" t="n">
        <v>1625</v>
      </c>
      <c r="D803" s="402" t="n">
        <v>1620</v>
      </c>
      <c r="E803" s="402" t="n">
        <v>1625</v>
      </c>
      <c r="F803" s="403" t="inlineStr">
        <is>
          <t>N/A</t>
        </is>
      </c>
      <c r="G803" s="403" t="inlineStr">
        <is>
          <t>N/A</t>
        </is>
      </c>
    </row>
    <row r="804">
      <c r="A804" s="116" t="n">
        <v>803</v>
      </c>
      <c r="B804" s="116" t="inlineStr">
        <is>
          <t>ARIRANG ESG가치주액티브</t>
        </is>
      </c>
      <c r="C804" s="402" t="n">
        <v>9155</v>
      </c>
      <c r="D804" s="402" t="n">
        <v>9115</v>
      </c>
      <c r="E804" s="402" t="n">
        <v>9155</v>
      </c>
      <c r="F804" s="403" t="inlineStr">
        <is>
          <t>N/A</t>
        </is>
      </c>
      <c r="G804" s="403" t="inlineStr">
        <is>
          <t>N/A</t>
        </is>
      </c>
    </row>
    <row r="805">
      <c r="A805" s="116" t="n">
        <v>804</v>
      </c>
      <c r="B805" s="116" t="inlineStr">
        <is>
          <t>휴스틸</t>
        </is>
      </c>
      <c r="C805" s="402" t="n">
        <v>14450</v>
      </c>
      <c r="D805" s="402" t="n">
        <v>14300</v>
      </c>
      <c r="E805" s="402" t="n">
        <v>14450</v>
      </c>
      <c r="F805" s="403" t="n">
        <v>2.75</v>
      </c>
      <c r="G805" s="403" t="n">
        <v>2.13</v>
      </c>
    </row>
    <row r="806">
      <c r="A806" s="116" t="n">
        <v>805</v>
      </c>
      <c r="B806" s="116" t="inlineStr">
        <is>
          <t>이스타코</t>
        </is>
      </c>
      <c r="C806" s="402" t="n">
        <v>2605</v>
      </c>
      <c r="D806" s="402" t="n">
        <v>2605</v>
      </c>
      <c r="E806" s="402" t="n">
        <v>2620</v>
      </c>
      <c r="F806" s="403" t="n">
        <v>144.72</v>
      </c>
      <c r="G806" s="403" t="n">
        <v>-0.12</v>
      </c>
    </row>
    <row r="807">
      <c r="A807" s="116" t="n">
        <v>806</v>
      </c>
      <c r="B807" s="116" t="inlineStr">
        <is>
          <t>화승코퍼레이션</t>
        </is>
      </c>
      <c r="C807" s="402" t="n">
        <v>2230</v>
      </c>
      <c r="D807" s="402" t="n">
        <v>2225</v>
      </c>
      <c r="E807" s="402" t="n">
        <v>2230</v>
      </c>
      <c r="F807" s="403" t="n">
        <v>-3.25</v>
      </c>
      <c r="G807" s="403" t="n">
        <v>-17.15</v>
      </c>
    </row>
    <row r="808">
      <c r="A808" s="116" t="n">
        <v>807</v>
      </c>
      <c r="B808" s="116" t="inlineStr">
        <is>
          <t>대구백화점</t>
        </is>
      </c>
      <c r="C808" s="402" t="n">
        <v>10250</v>
      </c>
      <c r="D808" s="402" t="n">
        <v>10250</v>
      </c>
      <c r="E808" s="402" t="n">
        <v>10300</v>
      </c>
      <c r="F808" s="403" t="n">
        <v>-4.95</v>
      </c>
      <c r="G808" s="403" t="n">
        <v>-6.63</v>
      </c>
    </row>
    <row r="809">
      <c r="A809" s="116" t="n">
        <v>808</v>
      </c>
      <c r="B809" s="116" t="inlineStr">
        <is>
          <t>핸즈코퍼레이션</t>
        </is>
      </c>
      <c r="C809" s="402" t="n">
        <v>5050</v>
      </c>
      <c r="D809" s="402" t="n">
        <v>5030</v>
      </c>
      <c r="E809" s="402" t="n">
        <v>5050</v>
      </c>
      <c r="F809" s="403" t="n">
        <v>-2.31</v>
      </c>
      <c r="G809" s="403" t="n">
        <v>-2.52</v>
      </c>
    </row>
    <row r="810">
      <c r="A810" s="116" t="n">
        <v>809</v>
      </c>
      <c r="B810" s="116" t="inlineStr">
        <is>
          <t>조흥</t>
        </is>
      </c>
      <c r="C810" s="402" t="n">
        <v>184000</v>
      </c>
      <c r="D810" s="402" t="n">
        <v>182500</v>
      </c>
      <c r="E810" s="402" t="n">
        <v>184000</v>
      </c>
      <c r="F810" s="403" t="n">
        <v>7.04</v>
      </c>
      <c r="G810" s="403" t="n">
        <v>5.72</v>
      </c>
    </row>
    <row r="811">
      <c r="A811" s="116" t="n">
        <v>810</v>
      </c>
      <c r="B811" s="116" t="inlineStr">
        <is>
          <t>지엠비코리아</t>
        </is>
      </c>
      <c r="C811" s="402" t="n">
        <v>5780</v>
      </c>
      <c r="D811" s="402" t="n">
        <v>5770</v>
      </c>
      <c r="E811" s="402" t="n">
        <v>5780</v>
      </c>
      <c r="F811" s="403" t="n">
        <v>18.18</v>
      </c>
      <c r="G811" s="403" t="n">
        <v>-3.69</v>
      </c>
    </row>
    <row r="812">
      <c r="A812" s="116" t="n">
        <v>811</v>
      </c>
      <c r="B812" s="116" t="inlineStr">
        <is>
          <t>대원전선</t>
        </is>
      </c>
      <c r="C812" s="402" t="n">
        <v>1550</v>
      </c>
      <c r="D812" s="402" t="n">
        <v>1550</v>
      </c>
      <c r="E812" s="402" t="n">
        <v>1555</v>
      </c>
      <c r="F812" s="403" t="n">
        <v>48.44</v>
      </c>
      <c r="G812" s="403" t="n">
        <v>2.79</v>
      </c>
    </row>
    <row r="813">
      <c r="A813" s="116" t="n">
        <v>812</v>
      </c>
      <c r="B813" s="116" t="inlineStr">
        <is>
          <t>CJ우</t>
        </is>
      </c>
      <c r="C813" s="402" t="n">
        <v>48650</v>
      </c>
      <c r="D813" s="402" t="n">
        <v>48500</v>
      </c>
      <c r="E813" s="402" t="n">
        <v>48800</v>
      </c>
      <c r="F813" s="403" t="n">
        <v>42.16</v>
      </c>
      <c r="G813" s="403" t="inlineStr">
        <is>
          <t>N/A</t>
        </is>
      </c>
    </row>
    <row r="814">
      <c r="A814" s="116" t="n">
        <v>813</v>
      </c>
      <c r="B814" s="116" t="inlineStr">
        <is>
          <t>KINDEX 미국WideMoat가치주</t>
        </is>
      </c>
      <c r="C814" s="402" t="n">
        <v>17730</v>
      </c>
      <c r="D814" s="402" t="n">
        <v>17710</v>
      </c>
      <c r="E814" s="402" t="n">
        <v>17730</v>
      </c>
      <c r="F814" s="403" t="inlineStr">
        <is>
          <t>N/A</t>
        </is>
      </c>
      <c r="G814" s="403" t="inlineStr">
        <is>
          <t>N/A</t>
        </is>
      </c>
    </row>
    <row r="815">
      <c r="A815" s="116" t="n">
        <v>814</v>
      </c>
      <c r="B815" s="116" t="inlineStr">
        <is>
          <t>유니온</t>
        </is>
      </c>
      <c r="C815" s="402" t="n">
        <v>7040</v>
      </c>
      <c r="D815" s="402" t="n">
        <v>7040</v>
      </c>
      <c r="E815" s="402" t="n">
        <v>7050</v>
      </c>
      <c r="F815" s="403" t="n">
        <v>2.07</v>
      </c>
      <c r="G815" s="403" t="n">
        <v>12.93</v>
      </c>
    </row>
    <row r="816">
      <c r="A816" s="116" t="n">
        <v>815</v>
      </c>
      <c r="B816" s="116" t="inlineStr">
        <is>
          <t>콤텍시스템</t>
        </is>
      </c>
      <c r="C816" s="402" t="n">
        <v>901</v>
      </c>
      <c r="D816" s="402" t="n">
        <v>900</v>
      </c>
      <c r="E816" s="402" t="n">
        <v>901</v>
      </c>
      <c r="F816" s="403" t="n">
        <v>-300.33</v>
      </c>
      <c r="G816" s="403" t="inlineStr">
        <is>
          <t>N/A</t>
        </is>
      </c>
    </row>
    <row r="817">
      <c r="A817" s="116" t="n">
        <v>816</v>
      </c>
      <c r="B817" s="116" t="inlineStr">
        <is>
          <t>신영와코루</t>
        </is>
      </c>
      <c r="C817" s="402" t="n">
        <v>121000</v>
      </c>
      <c r="D817" s="402" t="n">
        <v>119000</v>
      </c>
      <c r="E817" s="402" t="n">
        <v>121000</v>
      </c>
      <c r="F817" s="403" t="n">
        <v>19.08</v>
      </c>
      <c r="G817" s="403" t="n">
        <v>0.93</v>
      </c>
    </row>
    <row r="818">
      <c r="A818" s="116" t="n">
        <v>817</v>
      </c>
      <c r="B818" s="116" t="inlineStr">
        <is>
          <t>서울식품</t>
        </is>
      </c>
      <c r="C818" s="402" t="n">
        <v>290</v>
      </c>
      <c r="D818" s="402" t="n">
        <v>289</v>
      </c>
      <c r="E818" s="402" t="n">
        <v>290</v>
      </c>
      <c r="F818" s="403" t="n">
        <v>-17.06</v>
      </c>
      <c r="G818" s="403" t="n">
        <v>-9.359999999999999</v>
      </c>
    </row>
    <row r="819">
      <c r="A819" s="116" t="n">
        <v>818</v>
      </c>
      <c r="B819" s="116" t="inlineStr">
        <is>
          <t>새론오토모티브</t>
        </is>
      </c>
      <c r="C819" s="402" t="n">
        <v>5620</v>
      </c>
      <c r="D819" s="402" t="n">
        <v>5600</v>
      </c>
      <c r="E819" s="402" t="n">
        <v>5620</v>
      </c>
      <c r="F819" s="403" t="n">
        <v>7.45</v>
      </c>
      <c r="G819" s="403" t="n">
        <v>2.86</v>
      </c>
    </row>
    <row r="820">
      <c r="A820" s="116" t="n">
        <v>819</v>
      </c>
      <c r="B820" s="116" t="inlineStr">
        <is>
          <t>엔에이치스팩19호</t>
        </is>
      </c>
      <c r="C820" s="402" t="n">
        <v>2085</v>
      </c>
      <c r="D820" s="402" t="n">
        <v>2085</v>
      </c>
      <c r="E820" s="402" t="n">
        <v>2090</v>
      </c>
      <c r="F820" s="403" t="inlineStr">
        <is>
          <t>N/A</t>
        </is>
      </c>
      <c r="G820" s="403" t="inlineStr">
        <is>
          <t>N/A</t>
        </is>
      </c>
    </row>
    <row r="821">
      <c r="A821" s="116" t="n">
        <v>820</v>
      </c>
      <c r="B821" s="116" t="inlineStr">
        <is>
          <t>SH에너지화학</t>
        </is>
      </c>
      <c r="C821" s="402" t="n">
        <v>960</v>
      </c>
      <c r="D821" s="402" t="n">
        <v>960</v>
      </c>
      <c r="E821" s="402" t="n">
        <v>961</v>
      </c>
      <c r="F821" s="403" t="n">
        <v>960</v>
      </c>
      <c r="G821" s="403" t="n">
        <v>-7.29</v>
      </c>
    </row>
    <row r="822">
      <c r="A822" s="116" t="n">
        <v>821</v>
      </c>
      <c r="B822" s="116" t="inlineStr">
        <is>
          <t>삼일제약</t>
        </is>
      </c>
      <c r="C822" s="402" t="n">
        <v>7870</v>
      </c>
      <c r="D822" s="402" t="n">
        <v>7860</v>
      </c>
      <c r="E822" s="402" t="n">
        <v>7870</v>
      </c>
      <c r="F822" s="403" t="n">
        <v>-38.2</v>
      </c>
      <c r="G822" s="403" t="n">
        <v>2.13</v>
      </c>
    </row>
    <row r="823">
      <c r="A823" s="116" t="n">
        <v>822</v>
      </c>
      <c r="B823" s="116" t="inlineStr">
        <is>
          <t>이지스레지던스리츠</t>
        </is>
      </c>
      <c r="C823" s="402" t="n">
        <v>5170</v>
      </c>
      <c r="D823" s="402" t="n">
        <v>5160</v>
      </c>
      <c r="E823" s="402" t="n">
        <v>5170</v>
      </c>
      <c r="F823" s="403" t="n">
        <v>10.59</v>
      </c>
      <c r="G823" s="403" t="n">
        <v>2.38</v>
      </c>
    </row>
    <row r="824">
      <c r="A824" s="116" t="n">
        <v>823</v>
      </c>
      <c r="B824" s="116" t="inlineStr">
        <is>
          <t>NI스틸</t>
        </is>
      </c>
      <c r="C824" s="402" t="n">
        <v>3715</v>
      </c>
      <c r="D824" s="402" t="n">
        <v>3715</v>
      </c>
      <c r="E824" s="402" t="n">
        <v>3720</v>
      </c>
      <c r="F824" s="403" t="n">
        <v>5.53</v>
      </c>
      <c r="G824" s="403" t="n">
        <v>10.45</v>
      </c>
    </row>
    <row r="825">
      <c r="A825" s="116" t="n">
        <v>824</v>
      </c>
      <c r="B825" s="116" t="inlineStr">
        <is>
          <t>진양산업</t>
        </is>
      </c>
      <c r="C825" s="402" t="n">
        <v>8170</v>
      </c>
      <c r="D825" s="402" t="n">
        <v>8150</v>
      </c>
      <c r="E825" s="402" t="n">
        <v>8170</v>
      </c>
      <c r="F825" s="403" t="n">
        <v>25.94</v>
      </c>
      <c r="G825" s="403" t="n">
        <v>12.16</v>
      </c>
    </row>
    <row r="826">
      <c r="A826" s="116" t="n">
        <v>825</v>
      </c>
      <c r="B826" s="116" t="inlineStr">
        <is>
          <t>TIGER 차이나CSI300레버리지(합성)</t>
        </is>
      </c>
      <c r="C826" s="402" t="n">
        <v>31590</v>
      </c>
      <c r="D826" s="402" t="n">
        <v>31580</v>
      </c>
      <c r="E826" s="402" t="n">
        <v>31590</v>
      </c>
      <c r="F826" s="403" t="inlineStr">
        <is>
          <t>N/A</t>
        </is>
      </c>
      <c r="G826" s="403" t="inlineStr">
        <is>
          <t>N/A</t>
        </is>
      </c>
    </row>
    <row r="827">
      <c r="A827" s="116" t="n">
        <v>826</v>
      </c>
      <c r="B827" s="116" t="inlineStr">
        <is>
          <t>광명전기</t>
        </is>
      </c>
      <c r="C827" s="402" t="n">
        <v>2425</v>
      </c>
      <c r="D827" s="402" t="n">
        <v>2425</v>
      </c>
      <c r="E827" s="402" t="n">
        <v>2435</v>
      </c>
      <c r="F827" s="403" t="n">
        <v>23.1</v>
      </c>
      <c r="G827" s="403" t="n">
        <v>4.67</v>
      </c>
    </row>
    <row r="828">
      <c r="A828" s="116" t="n">
        <v>827</v>
      </c>
      <c r="B828" s="116" t="inlineStr">
        <is>
          <t>KODEX 미국달러선물</t>
        </is>
      </c>
      <c r="C828" s="402" t="n">
        <v>10555</v>
      </c>
      <c r="D828" s="402" t="n">
        <v>10550</v>
      </c>
      <c r="E828" s="402" t="n">
        <v>10555</v>
      </c>
      <c r="F828" s="403" t="inlineStr">
        <is>
          <t>N/A</t>
        </is>
      </c>
      <c r="G828" s="403" t="inlineStr">
        <is>
          <t>N/A</t>
        </is>
      </c>
    </row>
    <row r="829">
      <c r="A829" s="116" t="n">
        <v>828</v>
      </c>
      <c r="B829" s="116" t="inlineStr">
        <is>
          <t>TIGER 200선물레버리지</t>
        </is>
      </c>
      <c r="C829" s="402" t="n">
        <v>16370</v>
      </c>
      <c r="D829" s="402" t="n">
        <v>16345</v>
      </c>
      <c r="E829" s="402" t="n">
        <v>16370</v>
      </c>
      <c r="F829" s="403" t="inlineStr">
        <is>
          <t>N/A</t>
        </is>
      </c>
      <c r="G829" s="403" t="inlineStr">
        <is>
          <t>N/A</t>
        </is>
      </c>
    </row>
    <row r="830">
      <c r="A830" s="116" t="n">
        <v>829</v>
      </c>
      <c r="B830" s="116" t="inlineStr">
        <is>
          <t>화인베스틸</t>
        </is>
      </c>
      <c r="C830" s="402" t="n">
        <v>3545</v>
      </c>
      <c r="D830" s="402" t="n">
        <v>3540</v>
      </c>
      <c r="E830" s="402" t="n">
        <v>3545</v>
      </c>
      <c r="F830" s="403" t="n">
        <v>-6.65</v>
      </c>
      <c r="G830" s="403" t="n">
        <v>-18.43</v>
      </c>
    </row>
    <row r="831">
      <c r="A831" s="116" t="n">
        <v>830</v>
      </c>
      <c r="B831" s="116" t="inlineStr">
        <is>
          <t>국제약품</t>
        </is>
      </c>
      <c r="C831" s="402" t="n">
        <v>5430</v>
      </c>
      <c r="D831" s="402" t="n">
        <v>5420</v>
      </c>
      <c r="E831" s="402" t="n">
        <v>5430</v>
      </c>
      <c r="F831" s="403" t="n">
        <v>-55.41</v>
      </c>
      <c r="G831" s="403" t="n">
        <v>3.35</v>
      </c>
    </row>
    <row r="832">
      <c r="A832" s="116" t="n">
        <v>831</v>
      </c>
      <c r="B832" s="116" t="inlineStr">
        <is>
          <t>KODEX 은선물(H)</t>
        </is>
      </c>
      <c r="C832" s="402" t="n">
        <v>5010</v>
      </c>
      <c r="D832" s="402" t="n">
        <v>5005</v>
      </c>
      <c r="E832" s="402" t="n">
        <v>5010</v>
      </c>
      <c r="F832" s="403" t="inlineStr">
        <is>
          <t>N/A</t>
        </is>
      </c>
      <c r="G832" s="403" t="inlineStr">
        <is>
          <t>N/A</t>
        </is>
      </c>
    </row>
    <row r="833">
      <c r="A833" s="116" t="n">
        <v>832</v>
      </c>
      <c r="B833" s="116" t="inlineStr">
        <is>
          <t>조비</t>
        </is>
      </c>
      <c r="C833" s="402" t="n">
        <v>19950</v>
      </c>
      <c r="D833" s="402" t="n">
        <v>19950</v>
      </c>
      <c r="E833" s="402" t="n">
        <v>20000</v>
      </c>
      <c r="F833" s="403" t="n">
        <v>101.79</v>
      </c>
      <c r="G833" s="403" t="n">
        <v>6.06</v>
      </c>
    </row>
    <row r="834">
      <c r="A834" s="116" t="n">
        <v>833</v>
      </c>
      <c r="B834" s="116" t="inlineStr">
        <is>
          <t>영흥</t>
        </is>
      </c>
      <c r="C834" s="402" t="n">
        <v>1020</v>
      </c>
      <c r="D834" s="402" t="n">
        <v>1015</v>
      </c>
      <c r="E834" s="402" t="n">
        <v>1020</v>
      </c>
      <c r="F834" s="403" t="n">
        <v>-8.23</v>
      </c>
      <c r="G834" s="403" t="n">
        <v>-12.89</v>
      </c>
    </row>
    <row r="835">
      <c r="A835" s="116" t="n">
        <v>834</v>
      </c>
      <c r="B835" s="116" t="inlineStr">
        <is>
          <t>큐로</t>
        </is>
      </c>
      <c r="C835" s="402" t="n">
        <v>446</v>
      </c>
      <c r="D835" s="402" t="n">
        <v>446</v>
      </c>
      <c r="E835" s="402" t="n">
        <v>448</v>
      </c>
      <c r="F835" s="403" t="n">
        <v>-49.56</v>
      </c>
      <c r="G835" s="403" t="n">
        <v>1.34</v>
      </c>
    </row>
    <row r="836">
      <c r="A836" s="116" t="n">
        <v>835</v>
      </c>
      <c r="B836" s="116" t="inlineStr">
        <is>
          <t>태평양물산</t>
        </is>
      </c>
      <c r="C836" s="402" t="n">
        <v>2140</v>
      </c>
      <c r="D836" s="402" t="n">
        <v>2135</v>
      </c>
      <c r="E836" s="402" t="n">
        <v>2140</v>
      </c>
      <c r="F836" s="403" t="n">
        <v>-6.29</v>
      </c>
      <c r="G836" s="403" t="n">
        <v>-7.14</v>
      </c>
    </row>
    <row r="837">
      <c r="A837" s="116" t="n">
        <v>836</v>
      </c>
      <c r="B837" s="116" t="inlineStr">
        <is>
          <t>DRB동일</t>
        </is>
      </c>
      <c r="C837" s="402" t="n">
        <v>5170</v>
      </c>
      <c r="D837" s="402" t="n">
        <v>5160</v>
      </c>
      <c r="E837" s="402" t="n">
        <v>5170</v>
      </c>
      <c r="F837" s="403" t="n">
        <v>-11.72</v>
      </c>
      <c r="G837" s="403" t="n">
        <v>0.66</v>
      </c>
    </row>
    <row r="838">
      <c r="A838" s="116" t="n">
        <v>837</v>
      </c>
      <c r="B838" s="116" t="inlineStr">
        <is>
          <t>KC코트렐</t>
        </is>
      </c>
      <c r="C838" s="402" t="n">
        <v>5820</v>
      </c>
      <c r="D838" s="402" t="n">
        <v>5810</v>
      </c>
      <c r="E838" s="402" t="n">
        <v>5820</v>
      </c>
      <c r="F838" s="403" t="n">
        <v>-2.36</v>
      </c>
      <c r="G838" s="403" t="n">
        <v>-148.07</v>
      </c>
    </row>
    <row r="839">
      <c r="A839" s="116" t="n">
        <v>838</v>
      </c>
      <c r="B839" s="116" t="inlineStr">
        <is>
          <t>SOL KIS단기통안채</t>
        </is>
      </c>
      <c r="C839" s="402" t="n">
        <v>100605</v>
      </c>
      <c r="D839" s="402" t="n">
        <v>100610</v>
      </c>
      <c r="E839" s="402" t="n">
        <v>100630</v>
      </c>
      <c r="F839" s="403" t="inlineStr">
        <is>
          <t>N/A</t>
        </is>
      </c>
      <c r="G839" s="403" t="inlineStr">
        <is>
          <t>N/A</t>
        </is>
      </c>
    </row>
    <row r="840">
      <c r="A840" s="116" t="n">
        <v>839</v>
      </c>
      <c r="B840" s="116" t="inlineStr">
        <is>
          <t>KODEX 차이나CSI300</t>
        </is>
      </c>
      <c r="C840" s="402" t="n">
        <v>14435</v>
      </c>
      <c r="D840" s="402" t="n">
        <v>14420</v>
      </c>
      <c r="E840" s="402" t="n">
        <v>14435</v>
      </c>
      <c r="F840" s="403" t="inlineStr">
        <is>
          <t>N/A</t>
        </is>
      </c>
      <c r="G840" s="403" t="inlineStr">
        <is>
          <t>N/A</t>
        </is>
      </c>
    </row>
    <row r="841">
      <c r="A841" s="116" t="n">
        <v>840</v>
      </c>
      <c r="B841" s="116" t="inlineStr">
        <is>
          <t>ARIRANG 코스피TR</t>
        </is>
      </c>
      <c r="C841" s="402" t="n">
        <v>14515</v>
      </c>
      <c r="D841" s="402" t="n">
        <v>14475</v>
      </c>
      <c r="E841" s="402" t="n">
        <v>14515</v>
      </c>
      <c r="F841" s="403" t="inlineStr">
        <is>
          <t>N/A</t>
        </is>
      </c>
      <c r="G841" s="403" t="inlineStr">
        <is>
          <t>N/A</t>
        </is>
      </c>
    </row>
    <row r="842">
      <c r="A842" s="116" t="n">
        <v>841</v>
      </c>
      <c r="B842" s="116" t="inlineStr">
        <is>
          <t>KTcs</t>
        </is>
      </c>
      <c r="C842" s="402" t="n">
        <v>2360</v>
      </c>
      <c r="D842" s="402" t="n">
        <v>2355</v>
      </c>
      <c r="E842" s="402" t="n">
        <v>2360</v>
      </c>
      <c r="F842" s="403" t="n">
        <v>5.89</v>
      </c>
      <c r="G842" s="403" t="n">
        <v>6.64</v>
      </c>
    </row>
    <row r="843">
      <c r="A843" s="116" t="n">
        <v>842</v>
      </c>
      <c r="B843" s="116" t="inlineStr">
        <is>
          <t>무림페이퍼</t>
        </is>
      </c>
      <c r="C843" s="402" t="n">
        <v>2410</v>
      </c>
      <c r="D843" s="402" t="n">
        <v>2410</v>
      </c>
      <c r="E843" s="402" t="n">
        <v>2415</v>
      </c>
      <c r="F843" s="403" t="n">
        <v>-2.38</v>
      </c>
      <c r="G843" s="403" t="n">
        <v>-9.210000000000001</v>
      </c>
    </row>
    <row r="844">
      <c r="A844" s="116" t="n">
        <v>843</v>
      </c>
      <c r="B844" s="116" t="inlineStr">
        <is>
          <t>지코</t>
        </is>
      </c>
      <c r="C844" s="402" t="n">
        <v>1530</v>
      </c>
      <c r="D844" s="402" t="n">
        <v>0</v>
      </c>
      <c r="E844" s="402" t="n">
        <v>0</v>
      </c>
      <c r="F844" s="403" t="n">
        <v>-2.44</v>
      </c>
      <c r="G844" s="403" t="n">
        <v>-63.51</v>
      </c>
    </row>
    <row r="845">
      <c r="A845" s="116" t="n">
        <v>844</v>
      </c>
      <c r="B845" s="116" t="inlineStr">
        <is>
          <t>TIGER 200 건설</t>
        </is>
      </c>
      <c r="C845" s="402" t="n">
        <v>2860</v>
      </c>
      <c r="D845" s="402" t="n">
        <v>2855</v>
      </c>
      <c r="E845" s="402" t="n">
        <v>2860</v>
      </c>
      <c r="F845" s="403" t="inlineStr">
        <is>
          <t>N/A</t>
        </is>
      </c>
      <c r="G845" s="403" t="inlineStr">
        <is>
          <t>N/A</t>
        </is>
      </c>
    </row>
    <row r="846">
      <c r="A846" s="116" t="n">
        <v>845</v>
      </c>
      <c r="B846" s="116" t="inlineStr">
        <is>
          <t>한국수출포장</t>
        </is>
      </c>
      <c r="C846" s="402" t="n">
        <v>24850</v>
      </c>
      <c r="D846" s="402" t="n">
        <v>24400</v>
      </c>
      <c r="E846" s="402" t="n">
        <v>24850</v>
      </c>
      <c r="F846" s="403" t="n">
        <v>6.5</v>
      </c>
      <c r="G846" s="403" t="n">
        <v>3.34</v>
      </c>
    </row>
    <row r="847">
      <c r="A847" s="116" t="n">
        <v>846</v>
      </c>
      <c r="B847" s="116" t="inlineStr">
        <is>
          <t>현대코퍼레이션홀딩스</t>
        </is>
      </c>
      <c r="C847" s="402" t="n">
        <v>10900</v>
      </c>
      <c r="D847" s="402" t="n">
        <v>10850</v>
      </c>
      <c r="E847" s="402" t="n">
        <v>10900</v>
      </c>
      <c r="F847" s="403" t="n">
        <v>5.09</v>
      </c>
      <c r="G847" s="403" t="n">
        <v>9.98</v>
      </c>
    </row>
    <row r="848">
      <c r="A848" s="116" t="n">
        <v>847</v>
      </c>
      <c r="B848" s="116" t="inlineStr">
        <is>
          <t>아모레G우</t>
        </is>
      </c>
      <c r="C848" s="402" t="n">
        <v>15350</v>
      </c>
      <c r="D848" s="402" t="n">
        <v>15300</v>
      </c>
      <c r="E848" s="402" t="n">
        <v>15350</v>
      </c>
      <c r="F848" s="403" t="n">
        <v>8.619999999999999</v>
      </c>
      <c r="G848" s="403" t="inlineStr">
        <is>
          <t>N/A</t>
        </is>
      </c>
    </row>
    <row r="849">
      <c r="A849" s="116" t="n">
        <v>848</v>
      </c>
      <c r="B849" s="116" t="inlineStr">
        <is>
          <t>동일고무벨트</t>
        </is>
      </c>
      <c r="C849" s="402" t="n">
        <v>7110</v>
      </c>
      <c r="D849" s="402" t="n">
        <v>7100</v>
      </c>
      <c r="E849" s="402" t="n">
        <v>7110</v>
      </c>
      <c r="F849" s="403" t="n">
        <v>22.22</v>
      </c>
      <c r="G849" s="403" t="n">
        <v>3.7</v>
      </c>
    </row>
    <row r="850">
      <c r="A850" s="116" t="n">
        <v>849</v>
      </c>
      <c r="B850" s="116" t="inlineStr">
        <is>
          <t>KODEX 장기종합채권(AA-이상)액티브KAP</t>
        </is>
      </c>
      <c r="C850" s="402" t="n">
        <v>93405</v>
      </c>
      <c r="D850" s="402" t="n">
        <v>93355</v>
      </c>
      <c r="E850" s="402" t="n">
        <v>93505</v>
      </c>
      <c r="F850" s="403" t="inlineStr">
        <is>
          <t>N/A</t>
        </is>
      </c>
      <c r="G850" s="403" t="inlineStr">
        <is>
          <t>N/A</t>
        </is>
      </c>
    </row>
    <row r="851">
      <c r="A851" s="116" t="n">
        <v>850</v>
      </c>
      <c r="B851" s="116" t="inlineStr">
        <is>
          <t>신한 레버리지 은 선물 ETN(H)</t>
        </is>
      </c>
      <c r="C851" s="402" t="n">
        <v>9775</v>
      </c>
      <c r="D851" s="402" t="n">
        <v>9775</v>
      </c>
      <c r="E851" s="402" t="n">
        <v>9785</v>
      </c>
      <c r="F851" s="403" t="inlineStr">
        <is>
          <t>N/A</t>
        </is>
      </c>
      <c r="G851" s="403" t="inlineStr">
        <is>
          <t>N/A</t>
        </is>
      </c>
    </row>
    <row r="852">
      <c r="A852" s="116" t="n">
        <v>851</v>
      </c>
      <c r="B852" s="116" t="inlineStr">
        <is>
          <t>인터지스</t>
        </is>
      </c>
      <c r="C852" s="402" t="n">
        <v>3280</v>
      </c>
      <c r="D852" s="402" t="n">
        <v>3275</v>
      </c>
      <c r="E852" s="402" t="n">
        <v>3280</v>
      </c>
      <c r="F852" s="403" t="n">
        <v>4.73</v>
      </c>
      <c r="G852" s="403" t="n">
        <v>2.81</v>
      </c>
    </row>
    <row r="853">
      <c r="A853" s="116" t="n">
        <v>852</v>
      </c>
      <c r="B853" s="116" t="inlineStr">
        <is>
          <t>텔코웨어</t>
        </is>
      </c>
      <c r="C853" s="402" t="n">
        <v>10050</v>
      </c>
      <c r="D853" s="402" t="n">
        <v>10050</v>
      </c>
      <c r="E853" s="402" t="n">
        <v>10100</v>
      </c>
      <c r="F853" s="403" t="n">
        <v>-213.83</v>
      </c>
      <c r="G853" s="403" t="n">
        <v>1.69</v>
      </c>
    </row>
    <row r="854">
      <c r="A854" s="116" t="n">
        <v>853</v>
      </c>
      <c r="B854" s="116" t="inlineStr">
        <is>
          <t>HANARO e커머스</t>
        </is>
      </c>
      <c r="C854" s="402" t="n">
        <v>15980</v>
      </c>
      <c r="D854" s="402" t="n">
        <v>15970</v>
      </c>
      <c r="E854" s="402" t="n">
        <v>15980</v>
      </c>
      <c r="F854" s="403" t="inlineStr">
        <is>
          <t>N/A</t>
        </is>
      </c>
      <c r="G854" s="403" t="inlineStr">
        <is>
          <t>N/A</t>
        </is>
      </c>
    </row>
    <row r="855">
      <c r="A855" s="116" t="n">
        <v>854</v>
      </c>
      <c r="B855" s="116" t="inlineStr">
        <is>
          <t>아센디오</t>
        </is>
      </c>
      <c r="C855" s="402" t="n">
        <v>1205</v>
      </c>
      <c r="D855" s="402" t="n">
        <v>1195</v>
      </c>
      <c r="E855" s="402" t="n">
        <v>1205</v>
      </c>
      <c r="F855" s="403" t="n">
        <v>35.44</v>
      </c>
      <c r="G855" s="403" t="n">
        <v>-124.63</v>
      </c>
    </row>
    <row r="856">
      <c r="A856" s="116" t="n">
        <v>855</v>
      </c>
      <c r="B856" s="116" t="inlineStr">
        <is>
          <t>미래에셋맵스리츠</t>
        </is>
      </c>
      <c r="C856" s="402" t="n">
        <v>4800</v>
      </c>
      <c r="D856" s="402" t="n">
        <v>4800</v>
      </c>
      <c r="E856" s="402" t="n">
        <v>4805</v>
      </c>
      <c r="F856" s="403" t="n">
        <v>48.98</v>
      </c>
      <c r="G856" s="403" t="n">
        <v>1.23</v>
      </c>
    </row>
    <row r="857">
      <c r="A857" s="116" t="n">
        <v>856</v>
      </c>
      <c r="B857" s="116" t="inlineStr">
        <is>
          <t>웰바이오텍</t>
        </is>
      </c>
      <c r="C857" s="402" t="n">
        <v>1635</v>
      </c>
      <c r="D857" s="402" t="n">
        <v>1630</v>
      </c>
      <c r="E857" s="402" t="n">
        <v>1635</v>
      </c>
      <c r="F857" s="403" t="n">
        <v>-2.04</v>
      </c>
      <c r="G857" s="403" t="n">
        <v>-141.53</v>
      </c>
    </row>
    <row r="858">
      <c r="A858" s="116" t="n">
        <v>857</v>
      </c>
      <c r="B858" s="116" t="inlineStr">
        <is>
          <t>부산산업</t>
        </is>
      </c>
      <c r="C858" s="402" t="n">
        <v>90800</v>
      </c>
      <c r="D858" s="402" t="n">
        <v>90800</v>
      </c>
      <c r="E858" s="402" t="n">
        <v>90900</v>
      </c>
      <c r="F858" s="403" t="n">
        <v>-72.93000000000001</v>
      </c>
      <c r="G858" s="403" t="n">
        <v>4.33</v>
      </c>
    </row>
    <row r="859">
      <c r="A859" s="116" t="n">
        <v>858</v>
      </c>
      <c r="B859" s="116" t="inlineStr">
        <is>
          <t>윌비스</t>
        </is>
      </c>
      <c r="C859" s="402" t="n">
        <v>1415</v>
      </c>
      <c r="D859" s="402" t="n">
        <v>1415</v>
      </c>
      <c r="E859" s="402" t="n">
        <v>1420</v>
      </c>
      <c r="F859" s="403" t="n">
        <v>-11.99</v>
      </c>
      <c r="G859" s="403" t="n">
        <v>-2.43</v>
      </c>
    </row>
    <row r="860">
      <c r="A860" s="116" t="n">
        <v>859</v>
      </c>
      <c r="B860" s="116" t="inlineStr">
        <is>
          <t>가온전선</t>
        </is>
      </c>
      <c r="C860" s="402" t="n">
        <v>22850</v>
      </c>
      <c r="D860" s="402" t="n">
        <v>22800</v>
      </c>
      <c r="E860" s="402" t="n">
        <v>22850</v>
      </c>
      <c r="F860" s="403" t="n">
        <v>14.25</v>
      </c>
      <c r="G860" s="403" t="n">
        <v>3.65</v>
      </c>
    </row>
    <row r="861">
      <c r="A861" s="116" t="n">
        <v>860</v>
      </c>
      <c r="B861" s="116" t="inlineStr">
        <is>
          <t>한솔로지스틱스</t>
        </is>
      </c>
      <c r="C861" s="402" t="n">
        <v>3450</v>
      </c>
      <c r="D861" s="402" t="n">
        <v>3450</v>
      </c>
      <c r="E861" s="402" t="n">
        <v>3460</v>
      </c>
      <c r="F861" s="403" t="n">
        <v>3.64</v>
      </c>
      <c r="G861" s="403" t="n">
        <v>17.09</v>
      </c>
    </row>
    <row r="862">
      <c r="A862" s="116" t="n">
        <v>861</v>
      </c>
      <c r="B862" s="116" t="inlineStr">
        <is>
          <t>KC그린홀딩스</t>
        </is>
      </c>
      <c r="C862" s="402" t="n">
        <v>4220</v>
      </c>
      <c r="D862" s="402" t="n">
        <v>4220</v>
      </c>
      <c r="E862" s="402" t="n">
        <v>4225</v>
      </c>
      <c r="F862" s="403" t="n">
        <v>-6.16</v>
      </c>
      <c r="G862" s="403" t="n">
        <v>-22.99</v>
      </c>
    </row>
    <row r="863">
      <c r="A863" s="116" t="n">
        <v>862</v>
      </c>
      <c r="B863" s="116" t="inlineStr">
        <is>
          <t>우진플라임</t>
        </is>
      </c>
      <c r="C863" s="402" t="n">
        <v>4720</v>
      </c>
      <c r="D863" s="402" t="n">
        <v>4715</v>
      </c>
      <c r="E863" s="402" t="n">
        <v>4720</v>
      </c>
      <c r="F863" s="403" t="n">
        <v>5.68</v>
      </c>
      <c r="G863" s="403" t="n">
        <v>13.7</v>
      </c>
    </row>
    <row r="864">
      <c r="A864" s="116" t="n">
        <v>863</v>
      </c>
      <c r="B864" s="116" t="inlineStr">
        <is>
          <t>세하</t>
        </is>
      </c>
      <c r="C864" s="402" t="n">
        <v>1630</v>
      </c>
      <c r="D864" s="402" t="n">
        <v>1625</v>
      </c>
      <c r="E864" s="402" t="n">
        <v>1630</v>
      </c>
      <c r="F864" s="403" t="n">
        <v>9.94</v>
      </c>
      <c r="G864" s="403" t="n">
        <v>21.14</v>
      </c>
    </row>
    <row r="865">
      <c r="A865" s="116" t="n">
        <v>864</v>
      </c>
      <c r="B865" s="116" t="inlineStr">
        <is>
          <t>동방아그로</t>
        </is>
      </c>
      <c r="C865" s="402" t="n">
        <v>6890</v>
      </c>
      <c r="D865" s="402" t="n">
        <v>6890</v>
      </c>
      <c r="E865" s="402" t="n">
        <v>6900</v>
      </c>
      <c r="F865" s="403" t="n">
        <v>14.03</v>
      </c>
      <c r="G865" s="403" t="n">
        <v>4.84</v>
      </c>
    </row>
    <row r="866">
      <c r="A866" s="116" t="n">
        <v>865</v>
      </c>
      <c r="B866" s="116" t="inlineStr">
        <is>
          <t>대현</t>
        </is>
      </c>
      <c r="C866" s="402" t="n">
        <v>2115</v>
      </c>
      <c r="D866" s="402" t="n">
        <v>2115</v>
      </c>
      <c r="E866" s="402" t="n">
        <v>2120</v>
      </c>
      <c r="F866" s="403" t="n">
        <v>7.89</v>
      </c>
      <c r="G866" s="403" t="n">
        <v>4.48</v>
      </c>
    </row>
    <row r="867">
      <c r="A867" s="116" t="n">
        <v>866</v>
      </c>
      <c r="B867" s="116" t="inlineStr">
        <is>
          <t>비상교육</t>
        </is>
      </c>
      <c r="C867" s="402" t="n">
        <v>7200</v>
      </c>
      <c r="D867" s="402" t="n">
        <v>7190</v>
      </c>
      <c r="E867" s="402" t="n">
        <v>7200</v>
      </c>
      <c r="F867" s="403" t="n">
        <v>22.43</v>
      </c>
      <c r="G867" s="403" t="n">
        <v>-7.24</v>
      </c>
    </row>
    <row r="868">
      <c r="A868" s="116" t="n">
        <v>867</v>
      </c>
      <c r="B868" s="116" t="inlineStr">
        <is>
          <t>천일고속</t>
        </is>
      </c>
      <c r="C868" s="402" t="n">
        <v>65100</v>
      </c>
      <c r="D868" s="402" t="n">
        <v>64800</v>
      </c>
      <c r="E868" s="402" t="n">
        <v>65100</v>
      </c>
      <c r="F868" s="403" t="n">
        <v>-199.69</v>
      </c>
      <c r="G868" s="403" t="n">
        <v>-15.21</v>
      </c>
    </row>
    <row r="869">
      <c r="A869" s="116" t="n">
        <v>868</v>
      </c>
      <c r="B869" s="116" t="inlineStr">
        <is>
          <t>사조씨푸드</t>
        </is>
      </c>
      <c r="C869" s="402" t="n">
        <v>5400</v>
      </c>
      <c r="D869" s="402" t="n">
        <v>5390</v>
      </c>
      <c r="E869" s="402" t="n">
        <v>5400</v>
      </c>
      <c r="F869" s="403" t="n">
        <v>11.16</v>
      </c>
      <c r="G869" s="403" t="n">
        <v>3.78</v>
      </c>
    </row>
    <row r="870">
      <c r="A870" s="116" t="n">
        <v>869</v>
      </c>
      <c r="B870" s="116" t="inlineStr">
        <is>
          <t>대신 철광석 선물 ETN(H)</t>
        </is>
      </c>
      <c r="C870" s="402" t="n">
        <v>46415</v>
      </c>
      <c r="D870" s="402" t="n">
        <v>46140</v>
      </c>
      <c r="E870" s="402" t="n">
        <v>46415</v>
      </c>
      <c r="F870" s="403" t="inlineStr">
        <is>
          <t>N/A</t>
        </is>
      </c>
      <c r="G870" s="403" t="inlineStr">
        <is>
          <t>N/A</t>
        </is>
      </c>
    </row>
    <row r="871">
      <c r="A871" s="116" t="n">
        <v>870</v>
      </c>
      <c r="B871" s="116" t="inlineStr">
        <is>
          <t>SG글로벌</t>
        </is>
      </c>
      <c r="C871" s="402" t="n">
        <v>2050</v>
      </c>
      <c r="D871" s="402" t="n">
        <v>2045</v>
      </c>
      <c r="E871" s="402" t="n">
        <v>2050</v>
      </c>
      <c r="F871" s="403" t="n">
        <v>-24.4</v>
      </c>
      <c r="G871" s="403" t="n">
        <v>-1.79</v>
      </c>
    </row>
    <row r="872">
      <c r="A872" s="116" t="n">
        <v>871</v>
      </c>
      <c r="B872" s="116" t="inlineStr">
        <is>
          <t>화승알앤에이</t>
        </is>
      </c>
      <c r="C872" s="402" t="n">
        <v>4845</v>
      </c>
      <c r="D872" s="402" t="n">
        <v>4845</v>
      </c>
      <c r="E872" s="402" t="n">
        <v>4850</v>
      </c>
      <c r="F872" s="403" t="inlineStr">
        <is>
          <t>N/A</t>
        </is>
      </c>
      <c r="G872" s="403" t="inlineStr">
        <is>
          <t>N/A</t>
        </is>
      </c>
    </row>
    <row r="873">
      <c r="A873" s="116" t="n">
        <v>872</v>
      </c>
      <c r="B873" s="116" t="inlineStr">
        <is>
          <t>유니켐</t>
        </is>
      </c>
      <c r="C873" s="402" t="n">
        <v>1260</v>
      </c>
      <c r="D873" s="402" t="n">
        <v>1260</v>
      </c>
      <c r="E873" s="402" t="n">
        <v>1265</v>
      </c>
      <c r="F873" s="403" t="n">
        <v>7.83</v>
      </c>
      <c r="G873" s="403" t="n">
        <v>12.01</v>
      </c>
    </row>
    <row r="874">
      <c r="A874" s="116" t="n">
        <v>873</v>
      </c>
      <c r="B874" s="116" t="inlineStr">
        <is>
          <t>DSR</t>
        </is>
      </c>
      <c r="C874" s="402" t="n">
        <v>5720</v>
      </c>
      <c r="D874" s="402" t="n">
        <v>5720</v>
      </c>
      <c r="E874" s="402" t="n">
        <v>5730</v>
      </c>
      <c r="F874" s="403" t="n">
        <v>7.23</v>
      </c>
      <c r="G874" s="403" t="n">
        <v>5.67</v>
      </c>
    </row>
    <row r="875">
      <c r="A875" s="116" t="n">
        <v>874</v>
      </c>
      <c r="B875" s="116" t="inlineStr">
        <is>
          <t>KODEX 200IT TR</t>
        </is>
      </c>
      <c r="C875" s="402" t="n">
        <v>13620</v>
      </c>
      <c r="D875" s="402" t="n">
        <v>13555</v>
      </c>
      <c r="E875" s="402" t="n">
        <v>13620</v>
      </c>
      <c r="F875" s="403" t="inlineStr">
        <is>
          <t>N/A</t>
        </is>
      </c>
      <c r="G875" s="403" t="inlineStr">
        <is>
          <t>N/A</t>
        </is>
      </c>
    </row>
    <row r="876">
      <c r="A876" s="116" t="n">
        <v>875</v>
      </c>
      <c r="B876" s="116" t="inlineStr">
        <is>
          <t>삼화왕관</t>
        </is>
      </c>
      <c r="C876" s="402" t="n">
        <v>42300</v>
      </c>
      <c r="D876" s="402" t="n">
        <v>41850</v>
      </c>
      <c r="E876" s="402" t="n">
        <v>42300</v>
      </c>
      <c r="F876" s="403" t="n">
        <v>29.66</v>
      </c>
      <c r="G876" s="403" t="n">
        <v>1.03</v>
      </c>
    </row>
    <row r="877">
      <c r="A877" s="116" t="n">
        <v>876</v>
      </c>
      <c r="B877" s="116" t="inlineStr">
        <is>
          <t>서원</t>
        </is>
      </c>
      <c r="C877" s="402" t="n">
        <v>1910</v>
      </c>
      <c r="D877" s="402" t="n">
        <v>1910</v>
      </c>
      <c r="E877" s="402" t="n">
        <v>1915</v>
      </c>
      <c r="F877" s="403" t="n">
        <v>7.96</v>
      </c>
      <c r="G877" s="403" t="n">
        <v>-5.38</v>
      </c>
    </row>
    <row r="878">
      <c r="A878" s="116" t="n">
        <v>877</v>
      </c>
      <c r="B878" s="116" t="inlineStr">
        <is>
          <t>만호제강</t>
        </is>
      </c>
      <c r="C878" s="402" t="n">
        <v>21800</v>
      </c>
      <c r="D878" s="402" t="n">
        <v>21750</v>
      </c>
      <c r="E878" s="402" t="n">
        <v>21800</v>
      </c>
      <c r="F878" s="403" t="n">
        <v>33.28</v>
      </c>
      <c r="G878" s="403" t="n">
        <v>0.37</v>
      </c>
    </row>
    <row r="879">
      <c r="A879" s="116" t="n">
        <v>878</v>
      </c>
      <c r="B879" s="116" t="inlineStr">
        <is>
          <t>호전실업</t>
        </is>
      </c>
      <c r="C879" s="402" t="n">
        <v>9590</v>
      </c>
      <c r="D879" s="402" t="n">
        <v>9590</v>
      </c>
      <c r="E879" s="402" t="n">
        <v>9600</v>
      </c>
      <c r="F879" s="403" t="n">
        <v>-233.9</v>
      </c>
      <c r="G879" s="403" t="n">
        <v>-14.99</v>
      </c>
    </row>
    <row r="880">
      <c r="A880" s="116" t="n">
        <v>879</v>
      </c>
      <c r="B880" s="116" t="inlineStr">
        <is>
          <t>평화산업</t>
        </is>
      </c>
      <c r="C880" s="402" t="n">
        <v>1640</v>
      </c>
      <c r="D880" s="402" t="n">
        <v>1635</v>
      </c>
      <c r="E880" s="402" t="n">
        <v>1640</v>
      </c>
      <c r="F880" s="403" t="n">
        <v>34.89</v>
      </c>
      <c r="G880" s="403" t="n">
        <v>-26.4</v>
      </c>
    </row>
    <row r="881">
      <c r="A881" s="116" t="n">
        <v>880</v>
      </c>
      <c r="B881" s="116" t="inlineStr">
        <is>
          <t>TIGER 현대차그룹+펀더멘털</t>
        </is>
      </c>
      <c r="C881" s="402" t="n">
        <v>23675</v>
      </c>
      <c r="D881" s="402" t="n">
        <v>23670</v>
      </c>
      <c r="E881" s="402" t="n">
        <v>23675</v>
      </c>
      <c r="F881" s="403" t="inlineStr">
        <is>
          <t>N/A</t>
        </is>
      </c>
      <c r="G881" s="403" t="inlineStr">
        <is>
          <t>N/A</t>
        </is>
      </c>
    </row>
    <row r="882">
      <c r="A882" s="116" t="n">
        <v>881</v>
      </c>
      <c r="B882" s="116" t="inlineStr">
        <is>
          <t>형지엘리트</t>
        </is>
      </c>
      <c r="C882" s="402" t="n">
        <v>2885</v>
      </c>
      <c r="D882" s="402" t="n">
        <v>2885</v>
      </c>
      <c r="E882" s="402" t="n">
        <v>2890</v>
      </c>
      <c r="F882" s="403" t="n">
        <v>-480.83</v>
      </c>
      <c r="G882" s="403" t="n">
        <v>-1.23</v>
      </c>
    </row>
    <row r="883">
      <c r="A883" s="116" t="n">
        <v>882</v>
      </c>
      <c r="B883" s="116" t="inlineStr">
        <is>
          <t>KODEX 미국나스닥100선물(H)</t>
        </is>
      </c>
      <c r="C883" s="402" t="n">
        <v>18630</v>
      </c>
      <c r="D883" s="402" t="n">
        <v>18630</v>
      </c>
      <c r="E883" s="402" t="n">
        <v>18665</v>
      </c>
      <c r="F883" s="403" t="inlineStr">
        <is>
          <t>N/A</t>
        </is>
      </c>
      <c r="G883" s="403" t="inlineStr">
        <is>
          <t>N/A</t>
        </is>
      </c>
    </row>
    <row r="884">
      <c r="A884" s="116" t="n">
        <v>883</v>
      </c>
      <c r="B884" s="116" t="inlineStr">
        <is>
          <t>TIGER 미국S&amp;P500레버리지(합성 H)</t>
        </is>
      </c>
      <c r="C884" s="402" t="n">
        <v>33250</v>
      </c>
      <c r="D884" s="402" t="n">
        <v>33235</v>
      </c>
      <c r="E884" s="402" t="n">
        <v>33250</v>
      </c>
      <c r="F884" s="403" t="inlineStr">
        <is>
          <t>N/A</t>
        </is>
      </c>
      <c r="G884" s="403" t="inlineStr">
        <is>
          <t>N/A</t>
        </is>
      </c>
    </row>
    <row r="885">
      <c r="A885" s="116" t="n">
        <v>884</v>
      </c>
      <c r="B885" s="116" t="inlineStr">
        <is>
          <t>한국전자홀딩스</t>
        </is>
      </c>
      <c r="C885" s="402" t="n">
        <v>1875</v>
      </c>
      <c r="D885" s="402" t="n">
        <v>1875</v>
      </c>
      <c r="E885" s="402" t="n">
        <v>1885</v>
      </c>
      <c r="F885" s="403" t="n">
        <v>3.95</v>
      </c>
      <c r="G885" s="403" t="n">
        <v>-5.36</v>
      </c>
    </row>
    <row r="886">
      <c r="A886" s="116" t="n">
        <v>885</v>
      </c>
      <c r="B886" s="116" t="inlineStr">
        <is>
          <t>NH프라임리츠</t>
        </is>
      </c>
      <c r="C886" s="402" t="n">
        <v>4695</v>
      </c>
      <c r="D886" s="402" t="n">
        <v>4690</v>
      </c>
      <c r="E886" s="402" t="n">
        <v>4695</v>
      </c>
      <c r="F886" s="403" t="n">
        <v>22.57</v>
      </c>
      <c r="G886" s="403" t="n">
        <v>2.16</v>
      </c>
    </row>
    <row r="887">
      <c r="A887" s="116" t="n">
        <v>886</v>
      </c>
      <c r="B887" s="116" t="inlineStr">
        <is>
          <t>KOSEF 통안채1년</t>
        </is>
      </c>
      <c r="C887" s="402" t="n">
        <v>101055</v>
      </c>
      <c r="D887" s="402" t="n">
        <v>101050</v>
      </c>
      <c r="E887" s="402" t="n">
        <v>101055</v>
      </c>
      <c r="F887" s="403" t="inlineStr">
        <is>
          <t>N/A</t>
        </is>
      </c>
      <c r="G887" s="403" t="inlineStr">
        <is>
          <t>N/A</t>
        </is>
      </c>
    </row>
    <row r="888">
      <c r="A888" s="116" t="n">
        <v>887</v>
      </c>
      <c r="B888" s="116" t="inlineStr">
        <is>
          <t>대동전자</t>
        </is>
      </c>
      <c r="C888" s="402" t="n">
        <v>8280</v>
      </c>
      <c r="D888" s="402" t="n">
        <v>8270</v>
      </c>
      <c r="E888" s="402" t="n">
        <v>8280</v>
      </c>
      <c r="F888" s="403" t="n">
        <v>12.7</v>
      </c>
      <c r="G888" s="403" t="n">
        <v>2.22</v>
      </c>
    </row>
    <row r="889">
      <c r="A889" s="116" t="n">
        <v>888</v>
      </c>
      <c r="B889" s="116" t="inlineStr">
        <is>
          <t>TIGER 유로스탁스50(합성 H)</t>
        </is>
      </c>
      <c r="C889" s="402" t="n">
        <v>14475</v>
      </c>
      <c r="D889" s="402" t="n">
        <v>14450</v>
      </c>
      <c r="E889" s="402" t="n">
        <v>14475</v>
      </c>
      <c r="F889" s="403" t="inlineStr">
        <is>
          <t>N/A</t>
        </is>
      </c>
      <c r="G889" s="403" t="inlineStr">
        <is>
          <t>N/A</t>
        </is>
      </c>
    </row>
    <row r="890">
      <c r="A890" s="116" t="n">
        <v>889</v>
      </c>
      <c r="B890" s="116" t="inlineStr">
        <is>
          <t>TIGER KRX바이오K-뉴딜</t>
        </is>
      </c>
      <c r="C890" s="402" t="n">
        <v>7385</v>
      </c>
      <c r="D890" s="402" t="n">
        <v>7380</v>
      </c>
      <c r="E890" s="402" t="n">
        <v>7385</v>
      </c>
      <c r="F890" s="403" t="inlineStr">
        <is>
          <t>N/A</t>
        </is>
      </c>
      <c r="G890" s="403" t="inlineStr">
        <is>
          <t>N/A</t>
        </is>
      </c>
    </row>
    <row r="891">
      <c r="A891" s="116" t="n">
        <v>890</v>
      </c>
      <c r="B891" s="116" t="inlineStr">
        <is>
          <t>사조오양</t>
        </is>
      </c>
      <c r="C891" s="402" t="n">
        <v>9130</v>
      </c>
      <c r="D891" s="402" t="n">
        <v>9130</v>
      </c>
      <c r="E891" s="402" t="n">
        <v>9240</v>
      </c>
      <c r="F891" s="403" t="n">
        <v>7.72</v>
      </c>
      <c r="G891" s="403" t="n">
        <v>10.48</v>
      </c>
    </row>
    <row r="892">
      <c r="A892" s="116" t="n">
        <v>891</v>
      </c>
      <c r="B892" s="116" t="inlineStr">
        <is>
          <t>토니모리</t>
        </is>
      </c>
      <c r="C892" s="402" t="n">
        <v>3575</v>
      </c>
      <c r="D892" s="402" t="n">
        <v>3560</v>
      </c>
      <c r="E892" s="402" t="n">
        <v>3575</v>
      </c>
      <c r="F892" s="403" t="n">
        <v>-5.89</v>
      </c>
      <c r="G892" s="403" t="n">
        <v>-46.89</v>
      </c>
    </row>
    <row r="893">
      <c r="A893" s="116" t="n">
        <v>892</v>
      </c>
      <c r="B893" s="116" t="inlineStr">
        <is>
          <t>코오롱인더우</t>
        </is>
      </c>
      <c r="C893" s="402" t="n">
        <v>31000</v>
      </c>
      <c r="D893" s="402" t="n">
        <v>30900</v>
      </c>
      <c r="E893" s="402" t="n">
        <v>31000</v>
      </c>
      <c r="F893" s="403" t="n">
        <v>4.81</v>
      </c>
      <c r="G893" s="403" t="inlineStr">
        <is>
          <t>N/A</t>
        </is>
      </c>
    </row>
    <row r="894">
      <c r="A894" s="116" t="n">
        <v>893</v>
      </c>
      <c r="B894" s="116" t="inlineStr">
        <is>
          <t>에쓰씨엔지니어링</t>
        </is>
      </c>
      <c r="C894" s="402" t="n">
        <v>2725</v>
      </c>
      <c r="D894" s="402" t="n">
        <v>2725</v>
      </c>
      <c r="E894" s="402" t="n">
        <v>2730</v>
      </c>
      <c r="F894" s="403" t="n">
        <v>-8.710000000000001</v>
      </c>
      <c r="G894" s="403" t="n">
        <v>-5.06</v>
      </c>
    </row>
    <row r="895">
      <c r="A895" s="116" t="n">
        <v>894</v>
      </c>
      <c r="B895" s="116" t="inlineStr">
        <is>
          <t>메타랩스</t>
        </is>
      </c>
      <c r="C895" s="402" t="n">
        <v>1145</v>
      </c>
      <c r="D895" s="402" t="n">
        <v>1145</v>
      </c>
      <c r="E895" s="402" t="n">
        <v>1150</v>
      </c>
      <c r="F895" s="403" t="n">
        <v>-4.81</v>
      </c>
      <c r="G895" s="403" t="n">
        <v>-33.92</v>
      </c>
    </row>
    <row r="896">
      <c r="A896" s="116" t="n">
        <v>895</v>
      </c>
      <c r="B896" s="116" t="inlineStr">
        <is>
          <t>두산2우B</t>
        </is>
      </c>
      <c r="C896" s="402" t="n">
        <v>94600</v>
      </c>
      <c r="D896" s="402" t="n">
        <v>92300</v>
      </c>
      <c r="E896" s="402" t="n">
        <v>94600</v>
      </c>
      <c r="F896" s="403" t="n">
        <v>-54.49</v>
      </c>
      <c r="G896" s="403" t="inlineStr">
        <is>
          <t>N/A</t>
        </is>
      </c>
    </row>
    <row r="897">
      <c r="A897" s="116" t="n">
        <v>896</v>
      </c>
      <c r="B897" s="116" t="inlineStr">
        <is>
          <t>KBSTAR 중기우량회사채</t>
        </is>
      </c>
      <c r="C897" s="402" t="n">
        <v>104095</v>
      </c>
      <c r="D897" s="402" t="n">
        <v>104085</v>
      </c>
      <c r="E897" s="402" t="n">
        <v>104095</v>
      </c>
      <c r="F897" s="403" t="inlineStr">
        <is>
          <t>N/A</t>
        </is>
      </c>
      <c r="G897" s="403" t="inlineStr">
        <is>
          <t>N/A</t>
        </is>
      </c>
    </row>
    <row r="898">
      <c r="A898" s="116" t="n">
        <v>897</v>
      </c>
      <c r="B898" s="116" t="inlineStr">
        <is>
          <t>비비안</t>
        </is>
      </c>
      <c r="C898" s="402" t="n">
        <v>2825</v>
      </c>
      <c r="D898" s="402" t="n">
        <v>2825</v>
      </c>
      <c r="E898" s="402" t="n">
        <v>2830</v>
      </c>
      <c r="F898" s="403" t="n">
        <v>-4.05</v>
      </c>
      <c r="G898" s="403" t="n">
        <v>-54</v>
      </c>
    </row>
    <row r="899">
      <c r="A899" s="116" t="n">
        <v>898</v>
      </c>
      <c r="B899" s="116" t="inlineStr">
        <is>
          <t>영보화학</t>
        </is>
      </c>
      <c r="C899" s="402" t="n">
        <v>4195</v>
      </c>
      <c r="D899" s="402" t="n">
        <v>4190</v>
      </c>
      <c r="E899" s="402" t="n">
        <v>4195</v>
      </c>
      <c r="F899" s="403" t="n">
        <v>21.08</v>
      </c>
      <c r="G899" s="403" t="n">
        <v>1.94</v>
      </c>
    </row>
    <row r="900">
      <c r="A900" s="116" t="n">
        <v>899</v>
      </c>
      <c r="B900" s="116" t="inlineStr">
        <is>
          <t>한국프랜지</t>
        </is>
      </c>
      <c r="C900" s="402" t="n">
        <v>2740</v>
      </c>
      <c r="D900" s="402" t="n">
        <v>2740</v>
      </c>
      <c r="E900" s="402" t="n">
        <v>2755</v>
      </c>
      <c r="F900" s="403" t="n">
        <v>4.31</v>
      </c>
      <c r="G900" s="403" t="n">
        <v>5.24</v>
      </c>
    </row>
    <row r="901">
      <c r="A901" s="116" t="n">
        <v>900</v>
      </c>
      <c r="B901" s="116" t="inlineStr">
        <is>
          <t>경동인베스트</t>
        </is>
      </c>
      <c r="C901" s="402" t="n">
        <v>35250</v>
      </c>
      <c r="D901" s="402" t="n">
        <v>35050</v>
      </c>
      <c r="E901" s="402" t="n">
        <v>35250</v>
      </c>
      <c r="F901" s="403" t="n">
        <v>5.74</v>
      </c>
      <c r="G901" s="403" t="n">
        <v>3.68</v>
      </c>
    </row>
    <row r="902">
      <c r="A902" s="116" t="n">
        <v>901</v>
      </c>
      <c r="B902" s="116" t="inlineStr">
        <is>
          <t>제일연마</t>
        </is>
      </c>
      <c r="C902" s="402" t="n">
        <v>8310</v>
      </c>
      <c r="D902" s="402" t="n">
        <v>8310</v>
      </c>
      <c r="E902" s="402" t="n">
        <v>8340</v>
      </c>
      <c r="F902" s="403" t="n">
        <v>15.39</v>
      </c>
      <c r="G902" s="403" t="n">
        <v>3.84</v>
      </c>
    </row>
    <row r="903">
      <c r="A903" s="116" t="n">
        <v>902</v>
      </c>
      <c r="B903" s="116" t="inlineStr">
        <is>
          <t>우성</t>
        </is>
      </c>
      <c r="C903" s="402" t="n">
        <v>26800</v>
      </c>
      <c r="D903" s="402" t="n">
        <v>26750</v>
      </c>
      <c r="E903" s="402" t="n">
        <v>26800</v>
      </c>
      <c r="F903" s="403" t="n">
        <v>11.21</v>
      </c>
      <c r="G903" s="403" t="n">
        <v>3.29</v>
      </c>
    </row>
    <row r="904">
      <c r="A904" s="116" t="n">
        <v>903</v>
      </c>
      <c r="B904" s="116" t="inlineStr">
        <is>
          <t>다스코</t>
        </is>
      </c>
      <c r="C904" s="402" t="n">
        <v>4885</v>
      </c>
      <c r="D904" s="402" t="n">
        <v>4880</v>
      </c>
      <c r="E904" s="402" t="n">
        <v>4885</v>
      </c>
      <c r="F904" s="403" t="n">
        <v>-7.78</v>
      </c>
      <c r="G904" s="403" t="n">
        <v>-6.54</v>
      </c>
    </row>
    <row r="905">
      <c r="A905" s="116" t="n">
        <v>904</v>
      </c>
      <c r="B905" s="116" t="inlineStr">
        <is>
          <t>고려산업</t>
        </is>
      </c>
      <c r="C905" s="402" t="n">
        <v>3305</v>
      </c>
      <c r="D905" s="402" t="n">
        <v>3300</v>
      </c>
      <c r="E905" s="402" t="n">
        <v>3305</v>
      </c>
      <c r="F905" s="403" t="n">
        <v>11.48</v>
      </c>
      <c r="G905" s="403" t="n">
        <v>6.91</v>
      </c>
    </row>
    <row r="906">
      <c r="A906" s="116" t="n">
        <v>905</v>
      </c>
      <c r="B906" s="116" t="inlineStr">
        <is>
          <t>TIGER 미국채10년선물</t>
        </is>
      </c>
      <c r="C906" s="402" t="n">
        <v>11945</v>
      </c>
      <c r="D906" s="402" t="n">
        <v>11940</v>
      </c>
      <c r="E906" s="402" t="n">
        <v>11945</v>
      </c>
      <c r="F906" s="403" t="inlineStr">
        <is>
          <t>N/A</t>
        </is>
      </c>
      <c r="G906" s="403" t="inlineStr">
        <is>
          <t>N/A</t>
        </is>
      </c>
    </row>
    <row r="907">
      <c r="A907" s="116" t="n">
        <v>906</v>
      </c>
      <c r="B907" s="116" t="inlineStr">
        <is>
          <t>모나미</t>
        </is>
      </c>
      <c r="C907" s="402" t="n">
        <v>4360</v>
      </c>
      <c r="D907" s="402" t="n">
        <v>4360</v>
      </c>
      <c r="E907" s="402" t="n">
        <v>4370</v>
      </c>
      <c r="F907" s="403" t="n">
        <v>4.76</v>
      </c>
      <c r="G907" s="403" t="n">
        <v>0.09</v>
      </c>
    </row>
    <row r="908">
      <c r="A908" s="116" t="n">
        <v>907</v>
      </c>
      <c r="B908" s="116" t="inlineStr">
        <is>
          <t>KTis</t>
        </is>
      </c>
      <c r="C908" s="402" t="n">
        <v>2360</v>
      </c>
      <c r="D908" s="402" t="n">
        <v>2360</v>
      </c>
      <c r="E908" s="402" t="n">
        <v>2375</v>
      </c>
      <c r="F908" s="403" t="n">
        <v>10</v>
      </c>
      <c r="G908" s="403" t="n">
        <v>4.4</v>
      </c>
    </row>
    <row r="909">
      <c r="A909" s="116" t="n">
        <v>908</v>
      </c>
      <c r="B909" s="116" t="inlineStr">
        <is>
          <t>상신브레이크</t>
        </is>
      </c>
      <c r="C909" s="402" t="n">
        <v>3820</v>
      </c>
      <c r="D909" s="402" t="n">
        <v>3815</v>
      </c>
      <c r="E909" s="402" t="n">
        <v>3820</v>
      </c>
      <c r="F909" s="403" t="n">
        <v>7.83</v>
      </c>
      <c r="G909" s="403" t="n">
        <v>-1.6</v>
      </c>
    </row>
    <row r="910">
      <c r="A910" s="116" t="n">
        <v>909</v>
      </c>
      <c r="B910" s="116" t="inlineStr">
        <is>
          <t>TIGER 미국다우존스30</t>
        </is>
      </c>
      <c r="C910" s="402" t="n">
        <v>20770</v>
      </c>
      <c r="D910" s="402" t="n">
        <v>20765</v>
      </c>
      <c r="E910" s="402" t="n">
        <v>20770</v>
      </c>
      <c r="F910" s="403" t="inlineStr">
        <is>
          <t>N/A</t>
        </is>
      </c>
      <c r="G910" s="403" t="inlineStr">
        <is>
          <t>N/A</t>
        </is>
      </c>
    </row>
    <row r="911">
      <c r="A911" s="116" t="n">
        <v>910</v>
      </c>
      <c r="B911" s="116" t="inlineStr">
        <is>
          <t>KODEX 한국대만IT프리미어</t>
        </is>
      </c>
      <c r="C911" s="402" t="n">
        <v>20430</v>
      </c>
      <c r="D911" s="402" t="n">
        <v>20385</v>
      </c>
      <c r="E911" s="402" t="n">
        <v>20430</v>
      </c>
      <c r="F911" s="403" t="inlineStr">
        <is>
          <t>N/A</t>
        </is>
      </c>
      <c r="G911" s="403" t="inlineStr">
        <is>
          <t>N/A</t>
        </is>
      </c>
    </row>
    <row r="912">
      <c r="A912" s="116" t="n">
        <v>911</v>
      </c>
      <c r="B912" s="116" t="inlineStr">
        <is>
          <t>영화금속</t>
        </is>
      </c>
      <c r="C912" s="402" t="n">
        <v>1530</v>
      </c>
      <c r="D912" s="402" t="n">
        <v>1530</v>
      </c>
      <c r="E912" s="402" t="n">
        <v>1535</v>
      </c>
      <c r="F912" s="403" t="n">
        <v>-7.61</v>
      </c>
      <c r="G912" s="403" t="n">
        <v>-12.53</v>
      </c>
    </row>
    <row r="913">
      <c r="A913" s="116" t="n">
        <v>912</v>
      </c>
      <c r="B913" s="116" t="inlineStr">
        <is>
          <t>동양피스톤</t>
        </is>
      </c>
      <c r="C913" s="402" t="n">
        <v>6170</v>
      </c>
      <c r="D913" s="402" t="n">
        <v>6160</v>
      </c>
      <c r="E913" s="402" t="n">
        <v>6170</v>
      </c>
      <c r="F913" s="403" t="n">
        <v>-134.13</v>
      </c>
      <c r="G913" s="403" t="n">
        <v>-7.29</v>
      </c>
    </row>
    <row r="914">
      <c r="A914" s="116" t="n">
        <v>913</v>
      </c>
      <c r="B914" s="116" t="inlineStr">
        <is>
          <t>티에이치엔</t>
        </is>
      </c>
      <c r="C914" s="402" t="n">
        <v>4500</v>
      </c>
      <c r="D914" s="402" t="n">
        <v>4500</v>
      </c>
      <c r="E914" s="402" t="n">
        <v>4505</v>
      </c>
      <c r="F914" s="403" t="n">
        <v>3.02</v>
      </c>
      <c r="G914" s="403" t="n">
        <v>-24.87</v>
      </c>
    </row>
    <row r="915">
      <c r="A915" s="116" t="n">
        <v>914</v>
      </c>
      <c r="B915" s="116" t="inlineStr">
        <is>
          <t>진양폴리</t>
        </is>
      </c>
      <c r="C915" s="402" t="n">
        <v>8100</v>
      </c>
      <c r="D915" s="402" t="n">
        <v>8100</v>
      </c>
      <c r="E915" s="402" t="n">
        <v>8110</v>
      </c>
      <c r="F915" s="403" t="n">
        <v>34.62</v>
      </c>
      <c r="G915" s="403" t="n">
        <v>6.03</v>
      </c>
    </row>
    <row r="916">
      <c r="A916" s="116" t="n">
        <v>915</v>
      </c>
      <c r="B916" s="116" t="inlineStr">
        <is>
          <t>세원정공</t>
        </is>
      </c>
      <c r="C916" s="402" t="n">
        <v>8090</v>
      </c>
      <c r="D916" s="402" t="n">
        <v>0</v>
      </c>
      <c r="E916" s="402" t="n">
        <v>0</v>
      </c>
      <c r="F916" s="403" t="n">
        <v>4.18</v>
      </c>
      <c r="G916" s="403" t="n">
        <v>5.76</v>
      </c>
    </row>
    <row r="917">
      <c r="A917" s="116" t="n">
        <v>916</v>
      </c>
      <c r="B917" s="116" t="inlineStr">
        <is>
          <t>KODEX 유럽탄소배출권선물ICE(H)</t>
        </is>
      </c>
      <c r="C917" s="402" t="n">
        <v>13510</v>
      </c>
      <c r="D917" s="402" t="n">
        <v>13510</v>
      </c>
      <c r="E917" s="402" t="n">
        <v>13515</v>
      </c>
      <c r="F917" s="403" t="inlineStr">
        <is>
          <t>N/A</t>
        </is>
      </c>
      <c r="G917" s="403" t="inlineStr">
        <is>
          <t>N/A</t>
        </is>
      </c>
    </row>
    <row r="918">
      <c r="A918" s="116" t="n">
        <v>917</v>
      </c>
      <c r="B918" s="116" t="inlineStr">
        <is>
          <t>TIGER 소프트웨어</t>
        </is>
      </c>
      <c r="C918" s="402" t="n">
        <v>14690</v>
      </c>
      <c r="D918" s="402" t="n">
        <v>14680</v>
      </c>
      <c r="E918" s="402" t="n">
        <v>14690</v>
      </c>
      <c r="F918" s="403" t="inlineStr">
        <is>
          <t>N/A</t>
        </is>
      </c>
      <c r="G918" s="403" t="inlineStr">
        <is>
          <t>N/A</t>
        </is>
      </c>
    </row>
    <row r="919">
      <c r="A919" s="116" t="n">
        <v>918</v>
      </c>
      <c r="B919" s="116" t="inlineStr">
        <is>
          <t>TIGER 경기방어</t>
        </is>
      </c>
      <c r="C919" s="402" t="n">
        <v>9890</v>
      </c>
      <c r="D919" s="402" t="n">
        <v>9880</v>
      </c>
      <c r="E919" s="402" t="n">
        <v>9905</v>
      </c>
      <c r="F919" s="403" t="inlineStr">
        <is>
          <t>N/A</t>
        </is>
      </c>
      <c r="G919" s="403" t="inlineStr">
        <is>
          <t>N/A</t>
        </is>
      </c>
    </row>
    <row r="920">
      <c r="A920" s="116" t="n">
        <v>919</v>
      </c>
      <c r="B920" s="116" t="inlineStr">
        <is>
          <t>엔케이</t>
        </is>
      </c>
      <c r="C920" s="402" t="n">
        <v>994</v>
      </c>
      <c r="D920" s="402" t="n">
        <v>994</v>
      </c>
      <c r="E920" s="402" t="n">
        <v>996</v>
      </c>
      <c r="F920" s="403" t="n">
        <v>497</v>
      </c>
      <c r="G920" s="403" t="n">
        <v>-0.03</v>
      </c>
    </row>
    <row r="921">
      <c r="A921" s="116" t="n">
        <v>920</v>
      </c>
      <c r="B921" s="116" t="inlineStr">
        <is>
          <t>부국철강</t>
        </is>
      </c>
      <c r="C921" s="402" t="n">
        <v>3970</v>
      </c>
      <c r="D921" s="402" t="n">
        <v>3970</v>
      </c>
      <c r="E921" s="402" t="n">
        <v>3985</v>
      </c>
      <c r="F921" s="403" t="n">
        <v>9.800000000000001</v>
      </c>
      <c r="G921" s="403" t="n">
        <v>0.72</v>
      </c>
    </row>
    <row r="922">
      <c r="A922" s="116" t="n">
        <v>921</v>
      </c>
      <c r="B922" s="116" t="inlineStr">
        <is>
          <t>한일철강</t>
        </is>
      </c>
      <c r="C922" s="402" t="n">
        <v>2970</v>
      </c>
      <c r="D922" s="402" t="n">
        <v>2960</v>
      </c>
      <c r="E922" s="402" t="n">
        <v>2970</v>
      </c>
      <c r="F922" s="403" t="n">
        <v>3.9</v>
      </c>
      <c r="G922" s="403" t="n">
        <v>-3.3</v>
      </c>
    </row>
    <row r="923">
      <c r="A923" s="116" t="n">
        <v>922</v>
      </c>
      <c r="B923" s="116" t="inlineStr">
        <is>
          <t>인디에프</t>
        </is>
      </c>
      <c r="C923" s="402" t="n">
        <v>1120</v>
      </c>
      <c r="D923" s="402" t="n">
        <v>1120</v>
      </c>
      <c r="E923" s="402" t="n">
        <v>1130</v>
      </c>
      <c r="F923" s="403" t="n">
        <v>-2.33</v>
      </c>
      <c r="G923" s="403" t="n">
        <v>-41.73</v>
      </c>
    </row>
    <row r="924">
      <c r="A924" s="116" t="n">
        <v>923</v>
      </c>
      <c r="B924" s="116" t="inlineStr">
        <is>
          <t>KR모터스</t>
        </is>
      </c>
      <c r="C924" s="402" t="n">
        <v>820</v>
      </c>
      <c r="D924" s="402" t="n">
        <v>817</v>
      </c>
      <c r="E924" s="402" t="n">
        <v>820</v>
      </c>
      <c r="F924" s="403" t="n">
        <v>-7.39</v>
      </c>
      <c r="G924" s="403" t="n">
        <v>-29.64</v>
      </c>
    </row>
    <row r="925">
      <c r="A925" s="116" t="n">
        <v>924</v>
      </c>
      <c r="B925" s="116" t="inlineStr">
        <is>
          <t>문배철강</t>
        </is>
      </c>
      <c r="C925" s="402" t="n">
        <v>3790</v>
      </c>
      <c r="D925" s="402" t="n">
        <v>3790</v>
      </c>
      <c r="E925" s="402" t="n">
        <v>3795</v>
      </c>
      <c r="F925" s="403" t="n">
        <v>3.37</v>
      </c>
      <c r="G925" s="403" t="n">
        <v>7.48</v>
      </c>
    </row>
    <row r="926">
      <c r="A926" s="116" t="n">
        <v>925</v>
      </c>
      <c r="B926" s="116" t="inlineStr">
        <is>
          <t>ARIRANG 신흥국MSCI(합성 H)</t>
        </is>
      </c>
      <c r="C926" s="402" t="n">
        <v>11900</v>
      </c>
      <c r="D926" s="402" t="n">
        <v>11895</v>
      </c>
      <c r="E926" s="402" t="n">
        <v>11900</v>
      </c>
      <c r="F926" s="403" t="inlineStr">
        <is>
          <t>N/A</t>
        </is>
      </c>
      <c r="G926" s="403" t="inlineStr">
        <is>
          <t>N/A</t>
        </is>
      </c>
    </row>
    <row r="927">
      <c r="A927" s="116" t="n">
        <v>926</v>
      </c>
      <c r="B927" s="116" t="inlineStr">
        <is>
          <t>티웨이홀딩스</t>
        </is>
      </c>
      <c r="C927" s="402" t="n">
        <v>707</v>
      </c>
      <c r="D927" s="402" t="n">
        <v>707</v>
      </c>
      <c r="E927" s="402" t="n">
        <v>708</v>
      </c>
      <c r="F927" s="403" t="n">
        <v>-0.85</v>
      </c>
      <c r="G927" s="403" t="n">
        <v>-71.98</v>
      </c>
    </row>
    <row r="928">
      <c r="A928" s="116" t="n">
        <v>927</v>
      </c>
      <c r="B928" s="116" t="inlineStr">
        <is>
          <t>KODEX 건설</t>
        </is>
      </c>
      <c r="C928" s="402" t="n">
        <v>3230</v>
      </c>
      <c r="D928" s="402" t="n">
        <v>3230</v>
      </c>
      <c r="E928" s="402" t="n">
        <v>3240</v>
      </c>
      <c r="F928" s="403" t="inlineStr">
        <is>
          <t>N/A</t>
        </is>
      </c>
      <c r="G928" s="403" t="inlineStr">
        <is>
          <t>N/A</t>
        </is>
      </c>
    </row>
    <row r="929">
      <c r="A929" s="116" t="n">
        <v>928</v>
      </c>
      <c r="B929" s="116" t="inlineStr">
        <is>
          <t>유성기업</t>
        </is>
      </c>
      <c r="C929" s="402" t="n">
        <v>2955</v>
      </c>
      <c r="D929" s="402" t="n">
        <v>2950</v>
      </c>
      <c r="E929" s="402" t="n">
        <v>2955</v>
      </c>
      <c r="F929" s="403" t="n">
        <v>21.26</v>
      </c>
      <c r="G929" s="403" t="n">
        <v>-1.75</v>
      </c>
    </row>
    <row r="930">
      <c r="A930" s="116" t="n">
        <v>929</v>
      </c>
      <c r="B930" s="116" t="inlineStr">
        <is>
          <t>마니커</t>
        </is>
      </c>
      <c r="C930" s="402" t="n">
        <v>1200</v>
      </c>
      <c r="D930" s="402" t="n">
        <v>1195</v>
      </c>
      <c r="E930" s="402" t="n">
        <v>1200</v>
      </c>
      <c r="F930" s="403" t="n">
        <v>-3.25</v>
      </c>
      <c r="G930" s="403" t="n">
        <v>-44.06</v>
      </c>
    </row>
    <row r="931">
      <c r="A931" s="116" t="n">
        <v>930</v>
      </c>
      <c r="B931" s="116" t="inlineStr">
        <is>
          <t>성보화학</t>
        </is>
      </c>
      <c r="C931" s="402" t="n">
        <v>3805</v>
      </c>
      <c r="D931" s="402" t="n">
        <v>3805</v>
      </c>
      <c r="E931" s="402" t="n">
        <v>3810</v>
      </c>
      <c r="F931" s="403" t="n">
        <v>-11.06</v>
      </c>
      <c r="G931" s="403" t="inlineStr">
        <is>
          <t>N/A</t>
        </is>
      </c>
    </row>
    <row r="932">
      <c r="A932" s="116" t="n">
        <v>931</v>
      </c>
      <c r="B932" s="116" t="inlineStr">
        <is>
          <t>KBSTAR 고배당</t>
        </is>
      </c>
      <c r="C932" s="402" t="n">
        <v>12910</v>
      </c>
      <c r="D932" s="402" t="n">
        <v>12885</v>
      </c>
      <c r="E932" s="402" t="n">
        <v>12910</v>
      </c>
      <c r="F932" s="403" t="inlineStr">
        <is>
          <t>N/A</t>
        </is>
      </c>
      <c r="G932" s="403" t="inlineStr">
        <is>
          <t>N/A</t>
        </is>
      </c>
    </row>
    <row r="933">
      <c r="A933" s="116" t="n">
        <v>932</v>
      </c>
      <c r="B933" s="116" t="inlineStr">
        <is>
          <t>현대건설우</t>
        </is>
      </c>
      <c r="C933" s="402" t="n">
        <v>71800</v>
      </c>
      <c r="D933" s="402" t="n">
        <v>71700</v>
      </c>
      <c r="E933" s="402" t="n">
        <v>71800</v>
      </c>
      <c r="F933" s="403" t="n">
        <v>47.74</v>
      </c>
      <c r="G933" s="403" t="inlineStr">
        <is>
          <t>N/A</t>
        </is>
      </c>
    </row>
    <row r="934">
      <c r="A934" s="116" t="n">
        <v>933</v>
      </c>
      <c r="B934" s="116" t="inlineStr">
        <is>
          <t>KBSTAR 중국본토대형주CSI100</t>
        </is>
      </c>
      <c r="C934" s="402" t="n">
        <v>21570</v>
      </c>
      <c r="D934" s="402" t="n">
        <v>21545</v>
      </c>
      <c r="E934" s="402" t="n">
        <v>21570</v>
      </c>
      <c r="F934" s="403" t="inlineStr">
        <is>
          <t>N/A</t>
        </is>
      </c>
      <c r="G934" s="403" t="inlineStr">
        <is>
          <t>N/A</t>
        </is>
      </c>
    </row>
    <row r="935">
      <c r="A935" s="116" t="n">
        <v>934</v>
      </c>
      <c r="B935" s="116" t="inlineStr">
        <is>
          <t>일진디스플</t>
        </is>
      </c>
      <c r="C935" s="402" t="n">
        <v>2185</v>
      </c>
      <c r="D935" s="402" t="n">
        <v>2185</v>
      </c>
      <c r="E935" s="402" t="n">
        <v>2190</v>
      </c>
      <c r="F935" s="403" t="n">
        <v>-2.22</v>
      </c>
      <c r="G935" s="403" t="n">
        <v>-94.15000000000001</v>
      </c>
    </row>
    <row r="936">
      <c r="A936" s="116" t="n">
        <v>935</v>
      </c>
      <c r="B936" s="116" t="inlineStr">
        <is>
          <t>주연테크</t>
        </is>
      </c>
      <c r="C936" s="402" t="n">
        <v>1270</v>
      </c>
      <c r="D936" s="402" t="n">
        <v>1270</v>
      </c>
      <c r="E936" s="402" t="n">
        <v>1275</v>
      </c>
      <c r="F936" s="403" t="n">
        <v>25.92</v>
      </c>
      <c r="G936" s="403" t="n">
        <v>-5.86</v>
      </c>
    </row>
    <row r="937">
      <c r="A937" s="116" t="n">
        <v>936</v>
      </c>
      <c r="B937" s="116" t="inlineStr">
        <is>
          <t>미래에셋증권우</t>
        </is>
      </c>
      <c r="C937" s="402" t="n">
        <v>5320</v>
      </c>
      <c r="D937" s="402" t="n">
        <v>5310</v>
      </c>
      <c r="E937" s="402" t="n">
        <v>5320</v>
      </c>
      <c r="F937" s="403" t="n">
        <v>3.64</v>
      </c>
      <c r="G937" s="403" t="inlineStr">
        <is>
          <t>N/A</t>
        </is>
      </c>
    </row>
    <row r="938">
      <c r="A938" s="116" t="n">
        <v>937</v>
      </c>
      <c r="B938" s="116" t="inlineStr">
        <is>
          <t>TIGER 차이나바이오테크SOLACTIVE</t>
        </is>
      </c>
      <c r="C938" s="402" t="n">
        <v>9425</v>
      </c>
      <c r="D938" s="402" t="n">
        <v>9420</v>
      </c>
      <c r="E938" s="402" t="n">
        <v>9425</v>
      </c>
      <c r="F938" s="403" t="inlineStr">
        <is>
          <t>N/A</t>
        </is>
      </c>
      <c r="G938" s="403" t="inlineStr">
        <is>
          <t>N/A</t>
        </is>
      </c>
    </row>
    <row r="939">
      <c r="A939" s="116" t="n">
        <v>938</v>
      </c>
      <c r="B939" s="116" t="inlineStr">
        <is>
          <t>CS홀딩스</t>
        </is>
      </c>
      <c r="C939" s="402" t="n">
        <v>63700</v>
      </c>
      <c r="D939" s="402" t="n">
        <v>63600</v>
      </c>
      <c r="E939" s="402" t="n">
        <v>63900</v>
      </c>
      <c r="F939" s="403" t="n">
        <v>5.92</v>
      </c>
      <c r="G939" s="403" t="n">
        <v>3.2</v>
      </c>
    </row>
    <row r="940">
      <c r="A940" s="116" t="n">
        <v>939</v>
      </c>
      <c r="B940" s="116" t="inlineStr">
        <is>
          <t>신풍제약우</t>
        </is>
      </c>
      <c r="C940" s="402" t="n">
        <v>33400</v>
      </c>
      <c r="D940" s="402" t="n">
        <v>33400</v>
      </c>
      <c r="E940" s="402" t="n">
        <v>33450</v>
      </c>
      <c r="F940" s="403" t="n">
        <v>5566.67</v>
      </c>
      <c r="G940" s="403" t="inlineStr">
        <is>
          <t>N/A</t>
        </is>
      </c>
    </row>
    <row r="941">
      <c r="A941" s="116" t="n">
        <v>940</v>
      </c>
      <c r="B941" s="116" t="inlineStr">
        <is>
          <t>한국종합기술</t>
        </is>
      </c>
      <c r="C941" s="402" t="n">
        <v>6710</v>
      </c>
      <c r="D941" s="402" t="n">
        <v>6690</v>
      </c>
      <c r="E941" s="402" t="n">
        <v>6710</v>
      </c>
      <c r="F941" s="403" t="n">
        <v>6.43</v>
      </c>
      <c r="G941" s="403" t="n">
        <v>5.12</v>
      </c>
    </row>
    <row r="942">
      <c r="A942" s="116" t="n">
        <v>941</v>
      </c>
      <c r="B942" s="116" t="inlineStr">
        <is>
          <t>TIMEFOLIO Kstock액티브</t>
        </is>
      </c>
      <c r="C942" s="402" t="n">
        <v>9795</v>
      </c>
      <c r="D942" s="402" t="n">
        <v>9780</v>
      </c>
      <c r="E942" s="402" t="n">
        <v>9795</v>
      </c>
      <c r="F942" s="403" t="inlineStr">
        <is>
          <t>N/A</t>
        </is>
      </c>
      <c r="G942" s="403" t="inlineStr">
        <is>
          <t>N/A</t>
        </is>
      </c>
    </row>
    <row r="943">
      <c r="A943" s="116" t="n">
        <v>942</v>
      </c>
      <c r="B943" s="116" t="inlineStr">
        <is>
          <t>화천기공</t>
        </is>
      </c>
      <c r="C943" s="402" t="n">
        <v>32800</v>
      </c>
      <c r="D943" s="402" t="n">
        <v>32700</v>
      </c>
      <c r="E943" s="402" t="n">
        <v>32800</v>
      </c>
      <c r="F943" s="403" t="n">
        <v>11.58</v>
      </c>
      <c r="G943" s="403" t="n">
        <v>1.52</v>
      </c>
    </row>
    <row r="944">
      <c r="A944" s="116" t="n">
        <v>943</v>
      </c>
      <c r="B944" s="116" t="inlineStr">
        <is>
          <t>컨버즈</t>
        </is>
      </c>
      <c r="C944" s="402" t="n">
        <v>4100</v>
      </c>
      <c r="D944" s="402" t="n">
        <v>0</v>
      </c>
      <c r="E944" s="402" t="n">
        <v>0</v>
      </c>
      <c r="F944" s="403" t="n">
        <v>-16.14</v>
      </c>
      <c r="G944" s="403" t="n">
        <v>-367.38</v>
      </c>
    </row>
    <row r="945">
      <c r="A945" s="116" t="n">
        <v>944</v>
      </c>
      <c r="B945" s="116" t="inlineStr">
        <is>
          <t>혜인</t>
        </is>
      </c>
      <c r="C945" s="402" t="n">
        <v>5620</v>
      </c>
      <c r="D945" s="402" t="n">
        <v>5580</v>
      </c>
      <c r="E945" s="402" t="n">
        <v>5620</v>
      </c>
      <c r="F945" s="403" t="n">
        <v>8.33</v>
      </c>
      <c r="G945" s="403" t="n">
        <v>4.97</v>
      </c>
    </row>
    <row r="946">
      <c r="A946" s="116" t="n">
        <v>945</v>
      </c>
      <c r="B946" s="116" t="inlineStr">
        <is>
          <t>신풍제지</t>
        </is>
      </c>
      <c r="C946" s="402" t="n">
        <v>2035</v>
      </c>
      <c r="D946" s="402" t="n">
        <v>2035</v>
      </c>
      <c r="E946" s="402" t="n">
        <v>2040</v>
      </c>
      <c r="F946" s="403" t="n">
        <v>1.87</v>
      </c>
      <c r="G946" s="403" t="n">
        <v>38.76</v>
      </c>
    </row>
    <row r="947">
      <c r="A947" s="116" t="n">
        <v>946</v>
      </c>
      <c r="B947" s="116" t="inlineStr">
        <is>
          <t>TIGER 퓨처모빌리티액티브</t>
        </is>
      </c>
      <c r="C947" s="402" t="n">
        <v>11270</v>
      </c>
      <c r="D947" s="402" t="n">
        <v>11255</v>
      </c>
      <c r="E947" s="402" t="n">
        <v>11270</v>
      </c>
      <c r="F947" s="403" t="inlineStr">
        <is>
          <t>N/A</t>
        </is>
      </c>
      <c r="G947" s="403" t="inlineStr">
        <is>
          <t>N/A</t>
        </is>
      </c>
    </row>
    <row r="948">
      <c r="A948" s="116" t="n">
        <v>947</v>
      </c>
      <c r="B948" s="116" t="inlineStr">
        <is>
          <t>KODEX K-미래차액티브</t>
        </is>
      </c>
      <c r="C948" s="402" t="n">
        <v>10975</v>
      </c>
      <c r="D948" s="402" t="n">
        <v>10970</v>
      </c>
      <c r="E948" s="402" t="n">
        <v>10980</v>
      </c>
      <c r="F948" s="403" t="inlineStr">
        <is>
          <t>N/A</t>
        </is>
      </c>
      <c r="G948" s="403" t="inlineStr">
        <is>
          <t>N/A</t>
        </is>
      </c>
    </row>
    <row r="949">
      <c r="A949" s="116" t="n">
        <v>948</v>
      </c>
      <c r="B949" s="116" t="inlineStr">
        <is>
          <t>제이준코스메틱</t>
        </is>
      </c>
      <c r="C949" s="402" t="n">
        <v>950</v>
      </c>
      <c r="D949" s="402" t="n">
        <v>950</v>
      </c>
      <c r="E949" s="402" t="n">
        <v>951</v>
      </c>
      <c r="F949" s="403" t="n">
        <v>-2.48</v>
      </c>
      <c r="G949" s="403" t="n">
        <v>-37.83</v>
      </c>
    </row>
    <row r="950">
      <c r="A950" s="116" t="n">
        <v>949</v>
      </c>
      <c r="B950" s="116" t="inlineStr">
        <is>
          <t>갤럭시아에스엠</t>
        </is>
      </c>
      <c r="C950" s="402" t="n">
        <v>2550</v>
      </c>
      <c r="D950" s="402" t="n">
        <v>2545</v>
      </c>
      <c r="E950" s="402" t="n">
        <v>2550</v>
      </c>
      <c r="F950" s="403" t="n">
        <v>26.84</v>
      </c>
      <c r="G950" s="403" t="n">
        <v>4.63</v>
      </c>
    </row>
    <row r="951">
      <c r="A951" s="116" t="n">
        <v>950</v>
      </c>
      <c r="B951" s="116" t="inlineStr">
        <is>
          <t>삼정펄프</t>
        </is>
      </c>
      <c r="C951" s="402" t="n">
        <v>28050</v>
      </c>
      <c r="D951" s="402" t="n">
        <v>27950</v>
      </c>
      <c r="E951" s="402" t="n">
        <v>28050</v>
      </c>
      <c r="F951" s="403" t="n">
        <v>49.3</v>
      </c>
      <c r="G951" s="403" t="n">
        <v>13.58</v>
      </c>
    </row>
    <row r="952">
      <c r="A952" s="116" t="n">
        <v>951</v>
      </c>
      <c r="B952" s="116" t="inlineStr">
        <is>
          <t>TIGER 코스피</t>
        </is>
      </c>
      <c r="C952" s="402" t="n">
        <v>29180</v>
      </c>
      <c r="D952" s="402" t="n">
        <v>29180</v>
      </c>
      <c r="E952" s="402" t="n">
        <v>29205</v>
      </c>
      <c r="F952" s="403" t="inlineStr">
        <is>
          <t>N/A</t>
        </is>
      </c>
      <c r="G952" s="403" t="inlineStr">
        <is>
          <t>N/A</t>
        </is>
      </c>
    </row>
    <row r="953">
      <c r="A953" s="116" t="n">
        <v>952</v>
      </c>
      <c r="B953" s="116" t="inlineStr">
        <is>
          <t>진양화학</t>
        </is>
      </c>
      <c r="C953" s="402" t="n">
        <v>5800</v>
      </c>
      <c r="D953" s="402" t="n">
        <v>5720</v>
      </c>
      <c r="E953" s="402" t="n">
        <v>5800</v>
      </c>
      <c r="F953" s="403" t="n">
        <v>-276.19</v>
      </c>
      <c r="G953" s="403" t="n">
        <v>3.05</v>
      </c>
    </row>
    <row r="954">
      <c r="A954" s="116" t="n">
        <v>953</v>
      </c>
      <c r="B954" s="116" t="inlineStr">
        <is>
          <t>SJM</t>
        </is>
      </c>
      <c r="C954" s="402" t="n">
        <v>4450</v>
      </c>
      <c r="D954" s="402" t="n">
        <v>4440</v>
      </c>
      <c r="E954" s="402" t="n">
        <v>4450</v>
      </c>
      <c r="F954" s="403" t="n">
        <v>7.9</v>
      </c>
      <c r="G954" s="403" t="n">
        <v>1.63</v>
      </c>
    </row>
    <row r="955">
      <c r="A955" s="116" t="n">
        <v>954</v>
      </c>
      <c r="B955" s="116" t="inlineStr">
        <is>
          <t>참엔지니어링</t>
        </is>
      </c>
      <c r="C955" s="402" t="n">
        <v>1250</v>
      </c>
      <c r="D955" s="402" t="n">
        <v>1245</v>
      </c>
      <c r="E955" s="402" t="n">
        <v>1250</v>
      </c>
      <c r="F955" s="403" t="n">
        <v>-7.81</v>
      </c>
      <c r="G955" s="403" t="n">
        <v>7.18</v>
      </c>
    </row>
    <row r="956">
      <c r="A956" s="116" t="n">
        <v>955</v>
      </c>
      <c r="B956" s="116" t="inlineStr">
        <is>
          <t>MH에탄올</t>
        </is>
      </c>
      <c r="C956" s="402" t="n">
        <v>9400</v>
      </c>
      <c r="D956" s="402" t="n">
        <v>9390</v>
      </c>
      <c r="E956" s="402" t="n">
        <v>9400</v>
      </c>
      <c r="F956" s="403" t="n">
        <v>7.61</v>
      </c>
      <c r="G956" s="403" t="n">
        <v>11.49</v>
      </c>
    </row>
    <row r="957">
      <c r="A957" s="116" t="n">
        <v>956</v>
      </c>
      <c r="B957" s="116" t="inlineStr">
        <is>
          <t>페이퍼코리아</t>
        </is>
      </c>
      <c r="C957" s="402" t="n">
        <v>1695</v>
      </c>
      <c r="D957" s="402" t="n">
        <v>1695</v>
      </c>
      <c r="E957" s="402" t="n">
        <v>1700</v>
      </c>
      <c r="F957" s="403" t="n">
        <v>12.94</v>
      </c>
      <c r="G957" s="403" t="n">
        <v>1.18</v>
      </c>
    </row>
    <row r="958">
      <c r="A958" s="116" t="n">
        <v>957</v>
      </c>
      <c r="B958" s="116" t="inlineStr">
        <is>
          <t>한익스프레스</t>
        </is>
      </c>
      <c r="C958" s="402" t="n">
        <v>5760</v>
      </c>
      <c r="D958" s="402" t="n">
        <v>5750</v>
      </c>
      <c r="E958" s="402" t="n">
        <v>5760</v>
      </c>
      <c r="F958" s="403" t="n">
        <v>18.89</v>
      </c>
      <c r="G958" s="403" t="n">
        <v>-2.87</v>
      </c>
    </row>
    <row r="959">
      <c r="A959" s="116" t="n">
        <v>958</v>
      </c>
      <c r="B959" s="116" t="inlineStr">
        <is>
          <t>대신 WTI원유 선물 ETN(H)</t>
        </is>
      </c>
      <c r="C959" s="402" t="n">
        <v>8520</v>
      </c>
      <c r="D959" s="402" t="n">
        <v>8475</v>
      </c>
      <c r="E959" s="402" t="n">
        <v>8520</v>
      </c>
      <c r="F959" s="403" t="inlineStr">
        <is>
          <t>N/A</t>
        </is>
      </c>
      <c r="G959" s="403" t="inlineStr">
        <is>
          <t>N/A</t>
        </is>
      </c>
    </row>
    <row r="960">
      <c r="A960" s="116" t="n">
        <v>959</v>
      </c>
      <c r="B960" s="116" t="inlineStr">
        <is>
          <t>TRUE S&amp;P500 선물 ETN</t>
        </is>
      </c>
      <c r="C960" s="402" t="n">
        <v>13600</v>
      </c>
      <c r="D960" s="402" t="n">
        <v>13360</v>
      </c>
      <c r="E960" s="402" t="n">
        <v>13365</v>
      </c>
      <c r="F960" s="403" t="inlineStr">
        <is>
          <t>N/A</t>
        </is>
      </c>
      <c r="G960" s="403" t="inlineStr">
        <is>
          <t>N/A</t>
        </is>
      </c>
    </row>
    <row r="961">
      <c r="A961" s="116" t="n">
        <v>960</v>
      </c>
      <c r="B961" s="116" t="inlineStr">
        <is>
          <t>미래에셋 전기전자 Core5 ETN</t>
        </is>
      </c>
      <c r="C961" s="402" t="n">
        <v>33960</v>
      </c>
      <c r="D961" s="402" t="n">
        <v>33735</v>
      </c>
      <c r="E961" s="402" t="n">
        <v>33960</v>
      </c>
      <c r="F961" s="403" t="inlineStr">
        <is>
          <t>N/A</t>
        </is>
      </c>
      <c r="G961" s="403" t="inlineStr">
        <is>
          <t>N/A</t>
        </is>
      </c>
    </row>
    <row r="962">
      <c r="A962" s="116" t="n">
        <v>961</v>
      </c>
      <c r="B962" s="116" t="inlineStr">
        <is>
          <t>유한양행우</t>
        </is>
      </c>
      <c r="C962" s="402" t="n">
        <v>57400</v>
      </c>
      <c r="D962" s="402" t="n">
        <v>57300</v>
      </c>
      <c r="E962" s="402" t="n">
        <v>57500</v>
      </c>
      <c r="F962" s="403" t="n">
        <v>43.52</v>
      </c>
      <c r="G962" s="403" t="inlineStr">
        <is>
          <t>N/A</t>
        </is>
      </c>
    </row>
    <row r="963">
      <c r="A963" s="116" t="n">
        <v>962</v>
      </c>
      <c r="B963" s="116" t="inlineStr">
        <is>
          <t>DSR제강</t>
        </is>
      </c>
      <c r="C963" s="402" t="n">
        <v>4705</v>
      </c>
      <c r="D963" s="402" t="n">
        <v>4705</v>
      </c>
      <c r="E963" s="402" t="n">
        <v>4715</v>
      </c>
      <c r="F963" s="403" t="n">
        <v>17.23</v>
      </c>
      <c r="G963" s="403" t="n">
        <v>3.67</v>
      </c>
    </row>
    <row r="964">
      <c r="A964" s="116" t="n">
        <v>963</v>
      </c>
      <c r="B964" s="116" t="inlineStr">
        <is>
          <t>KODEX K-신재생에너지액티브</t>
        </is>
      </c>
      <c r="C964" s="402" t="n">
        <v>10995</v>
      </c>
      <c r="D964" s="402" t="n">
        <v>10990</v>
      </c>
      <c r="E964" s="402" t="n">
        <v>10995</v>
      </c>
      <c r="F964" s="403" t="inlineStr">
        <is>
          <t>N/A</t>
        </is>
      </c>
      <c r="G964" s="403" t="inlineStr">
        <is>
          <t>N/A</t>
        </is>
      </c>
    </row>
    <row r="965">
      <c r="A965" s="116" t="n">
        <v>964</v>
      </c>
      <c r="B965" s="116" t="inlineStr">
        <is>
          <t>케이비아이동국실업</t>
        </is>
      </c>
      <c r="C965" s="402" t="n">
        <v>770</v>
      </c>
      <c r="D965" s="402" t="n">
        <v>770</v>
      </c>
      <c r="E965" s="402" t="n">
        <v>771</v>
      </c>
      <c r="F965" s="403" t="inlineStr">
        <is>
          <t>N/A</t>
        </is>
      </c>
      <c r="G965" s="403" t="n">
        <v>-6.83</v>
      </c>
    </row>
    <row r="966">
      <c r="A966" s="116" t="n">
        <v>965</v>
      </c>
      <c r="B966" s="116" t="inlineStr">
        <is>
          <t>TRUE 나스닥 100 ETN</t>
        </is>
      </c>
      <c r="C966" s="402" t="n">
        <v>13275</v>
      </c>
      <c r="D966" s="402" t="n">
        <v>13270</v>
      </c>
      <c r="E966" s="402" t="n">
        <v>13275</v>
      </c>
      <c r="F966" s="403" t="inlineStr">
        <is>
          <t>N/A</t>
        </is>
      </c>
      <c r="G966" s="403" t="inlineStr">
        <is>
          <t>N/A</t>
        </is>
      </c>
    </row>
    <row r="967">
      <c r="A967" s="116" t="n">
        <v>966</v>
      </c>
      <c r="B967" s="116" t="inlineStr">
        <is>
          <t>전방</t>
        </is>
      </c>
      <c r="C967" s="402" t="n">
        <v>39250</v>
      </c>
      <c r="D967" s="402" t="n">
        <v>38700</v>
      </c>
      <c r="E967" s="402" t="n">
        <v>39250</v>
      </c>
      <c r="F967" s="403" t="n">
        <v>2.7</v>
      </c>
      <c r="G967" s="403" t="n">
        <v>4.35</v>
      </c>
    </row>
    <row r="968">
      <c r="A968" s="116" t="n">
        <v>967</v>
      </c>
      <c r="B968" s="116" t="inlineStr">
        <is>
          <t>유엔젤</t>
        </is>
      </c>
      <c r="C968" s="402" t="n">
        <v>4985</v>
      </c>
      <c r="D968" s="402" t="n">
        <v>4985</v>
      </c>
      <c r="E968" s="402" t="n">
        <v>4990</v>
      </c>
      <c r="F968" s="403" t="n">
        <v>4.02</v>
      </c>
      <c r="G968" s="403" t="n">
        <v>-1.67</v>
      </c>
    </row>
    <row r="969">
      <c r="A969" s="116" t="n">
        <v>968</v>
      </c>
      <c r="B969" s="116" t="inlineStr">
        <is>
          <t>KB Wise 분할매매 ETN</t>
        </is>
      </c>
      <c r="C969" s="402" t="n">
        <v>10955</v>
      </c>
      <c r="D969" s="402" t="n">
        <v>10950</v>
      </c>
      <c r="E969" s="402" t="n">
        <v>10955</v>
      </c>
      <c r="F969" s="403" t="inlineStr">
        <is>
          <t>N/A</t>
        </is>
      </c>
      <c r="G969" s="403" t="inlineStr">
        <is>
          <t>N/A</t>
        </is>
      </c>
    </row>
    <row r="970">
      <c r="A970" s="116" t="n">
        <v>969</v>
      </c>
      <c r="B970" s="116" t="inlineStr">
        <is>
          <t>부국증권우</t>
        </is>
      </c>
      <c r="C970" s="402" t="n">
        <v>21900</v>
      </c>
      <c r="D970" s="402" t="n">
        <v>21650</v>
      </c>
      <c r="E970" s="402" t="n">
        <v>21900</v>
      </c>
      <c r="F970" s="403" t="n">
        <v>3.46</v>
      </c>
      <c r="G970" s="403" t="inlineStr">
        <is>
          <t>N/A</t>
        </is>
      </c>
    </row>
    <row r="971">
      <c r="A971" s="116" t="n">
        <v>970</v>
      </c>
      <c r="B971" s="116" t="inlineStr">
        <is>
          <t>HANARO 200선물인버스</t>
        </is>
      </c>
      <c r="C971" s="402" t="n">
        <v>9680</v>
      </c>
      <c r="D971" s="402" t="n">
        <v>9655</v>
      </c>
      <c r="E971" s="402" t="n">
        <v>9680</v>
      </c>
      <c r="F971" s="403" t="inlineStr">
        <is>
          <t>N/A</t>
        </is>
      </c>
      <c r="G971" s="403" t="inlineStr">
        <is>
          <t>N/A</t>
        </is>
      </c>
    </row>
    <row r="972">
      <c r="A972" s="116" t="n">
        <v>971</v>
      </c>
      <c r="B972" s="116" t="inlineStr">
        <is>
          <t>TIGER 인버스</t>
        </is>
      </c>
      <c r="C972" s="402" t="n">
        <v>4650</v>
      </c>
      <c r="D972" s="402" t="n">
        <v>4650</v>
      </c>
      <c r="E972" s="402" t="n">
        <v>4655</v>
      </c>
      <c r="F972" s="403" t="inlineStr">
        <is>
          <t>N/A</t>
        </is>
      </c>
      <c r="G972" s="403" t="inlineStr">
        <is>
          <t>N/A</t>
        </is>
      </c>
    </row>
    <row r="973">
      <c r="A973" s="116" t="n">
        <v>972</v>
      </c>
      <c r="B973" s="116" t="inlineStr">
        <is>
          <t>우신시스템</t>
        </is>
      </c>
      <c r="C973" s="402" t="n">
        <v>3520</v>
      </c>
      <c r="D973" s="402" t="n">
        <v>3515</v>
      </c>
      <c r="E973" s="402" t="n">
        <v>3520</v>
      </c>
      <c r="F973" s="403" t="n">
        <v>-2.53</v>
      </c>
      <c r="G973" s="403" t="n">
        <v>-11.2</v>
      </c>
    </row>
    <row r="974">
      <c r="A974" s="116" t="n">
        <v>973</v>
      </c>
      <c r="B974" s="116" t="inlineStr">
        <is>
          <t>씨아이테크</t>
        </is>
      </c>
      <c r="C974" s="402" t="n">
        <v>1580</v>
      </c>
      <c r="D974" s="402" t="n">
        <v>1580</v>
      </c>
      <c r="E974" s="402" t="n">
        <v>1585</v>
      </c>
      <c r="F974" s="403" t="n">
        <v>-3.46</v>
      </c>
      <c r="G974" s="403" t="n">
        <v>-14.34</v>
      </c>
    </row>
    <row r="975">
      <c r="A975" s="116" t="n">
        <v>974</v>
      </c>
      <c r="B975" s="116" t="inlineStr">
        <is>
          <t>TIGER 200 중공업</t>
        </is>
      </c>
      <c r="C975" s="402" t="n">
        <v>2975</v>
      </c>
      <c r="D975" s="402" t="n">
        <v>2970</v>
      </c>
      <c r="E975" s="402" t="n">
        <v>2975</v>
      </c>
      <c r="F975" s="403" t="inlineStr">
        <is>
          <t>N/A</t>
        </is>
      </c>
      <c r="G975" s="403" t="inlineStr">
        <is>
          <t>N/A</t>
        </is>
      </c>
    </row>
    <row r="976">
      <c r="A976" s="116" t="n">
        <v>975</v>
      </c>
      <c r="B976" s="116" t="inlineStr">
        <is>
          <t>TIGER 차이나HSCEI</t>
        </is>
      </c>
      <c r="C976" s="402" t="n">
        <v>10930</v>
      </c>
      <c r="D976" s="402" t="n">
        <v>10895</v>
      </c>
      <c r="E976" s="402" t="n">
        <v>10930</v>
      </c>
      <c r="F976" s="403" t="inlineStr">
        <is>
          <t>N/A</t>
        </is>
      </c>
      <c r="G976" s="403" t="inlineStr">
        <is>
          <t>N/A</t>
        </is>
      </c>
    </row>
    <row r="977">
      <c r="A977" s="116" t="n">
        <v>976</v>
      </c>
      <c r="B977" s="116" t="inlineStr">
        <is>
          <t>삼성 인버스 2X 천연가스 선물 ETN B</t>
        </is>
      </c>
      <c r="C977" s="402" t="n">
        <v>6270</v>
      </c>
      <c r="D977" s="402" t="n">
        <v>6270</v>
      </c>
      <c r="E977" s="402" t="n">
        <v>6290</v>
      </c>
      <c r="F977" s="403" t="inlineStr">
        <is>
          <t>N/A</t>
        </is>
      </c>
      <c r="G977" s="403" t="inlineStr">
        <is>
          <t>N/A</t>
        </is>
      </c>
    </row>
    <row r="978">
      <c r="A978" s="116" t="n">
        <v>977</v>
      </c>
      <c r="B978" s="116" t="inlineStr">
        <is>
          <t>다이나믹디자인</t>
        </is>
      </c>
      <c r="C978" s="402" t="n">
        <v>395</v>
      </c>
      <c r="D978" s="402" t="n">
        <v>394</v>
      </c>
      <c r="E978" s="402" t="n">
        <v>395</v>
      </c>
      <c r="F978" s="403" t="n">
        <v>-1.46</v>
      </c>
      <c r="G978" s="403" t="n">
        <v>-90.20999999999999</v>
      </c>
    </row>
    <row r="979">
      <c r="A979" s="116" t="n">
        <v>978</v>
      </c>
      <c r="B979" s="116" t="inlineStr">
        <is>
          <t>KBSTAR 국고채3년선물인버스</t>
        </is>
      </c>
      <c r="C979" s="402" t="n">
        <v>101385</v>
      </c>
      <c r="D979" s="402" t="n">
        <v>101310</v>
      </c>
      <c r="E979" s="402" t="n">
        <v>101365</v>
      </c>
      <c r="F979" s="403" t="inlineStr">
        <is>
          <t>N/A</t>
        </is>
      </c>
      <c r="G979" s="403" t="inlineStr">
        <is>
          <t>N/A</t>
        </is>
      </c>
    </row>
    <row r="980">
      <c r="A980" s="116" t="n">
        <v>979</v>
      </c>
      <c r="B980" s="116" t="inlineStr">
        <is>
          <t>KODEX 차이나H</t>
        </is>
      </c>
      <c r="C980" s="402" t="n">
        <v>18790</v>
      </c>
      <c r="D980" s="402" t="n">
        <v>18705</v>
      </c>
      <c r="E980" s="402" t="n">
        <v>18790</v>
      </c>
      <c r="F980" s="403" t="inlineStr">
        <is>
          <t>N/A</t>
        </is>
      </c>
      <c r="G980" s="403" t="inlineStr">
        <is>
          <t>N/A</t>
        </is>
      </c>
    </row>
    <row r="981">
      <c r="A981" s="116" t="n">
        <v>980</v>
      </c>
      <c r="B981" s="116" t="inlineStr">
        <is>
          <t>TIGER 국채3년</t>
        </is>
      </c>
      <c r="C981" s="402" t="n">
        <v>108730</v>
      </c>
      <c r="D981" s="402" t="n">
        <v>108680</v>
      </c>
      <c r="E981" s="402" t="n">
        <v>108770</v>
      </c>
      <c r="F981" s="403" t="inlineStr">
        <is>
          <t>N/A</t>
        </is>
      </c>
      <c r="G981" s="403" t="inlineStr">
        <is>
          <t>N/A</t>
        </is>
      </c>
    </row>
    <row r="982">
      <c r="A982" s="116" t="n">
        <v>981</v>
      </c>
      <c r="B982" s="116" t="inlineStr">
        <is>
          <t>TIGER 글로벌BBIG액티브</t>
        </is>
      </c>
      <c r="C982" s="402" t="n">
        <v>11015</v>
      </c>
      <c r="D982" s="402" t="n">
        <v>11015</v>
      </c>
      <c r="E982" s="402" t="n">
        <v>11030</v>
      </c>
      <c r="F982" s="403" t="inlineStr">
        <is>
          <t>N/A</t>
        </is>
      </c>
      <c r="G982" s="403" t="inlineStr">
        <is>
          <t>N/A</t>
        </is>
      </c>
    </row>
    <row r="983">
      <c r="A983" s="116" t="n">
        <v>982</v>
      </c>
      <c r="B983" s="116" t="inlineStr">
        <is>
          <t>금비</t>
        </is>
      </c>
      <c r="C983" s="402" t="n">
        <v>61500</v>
      </c>
      <c r="D983" s="402" t="n">
        <v>61500</v>
      </c>
      <c r="E983" s="402" t="n">
        <v>61600</v>
      </c>
      <c r="F983" s="403" t="n">
        <v>16.64</v>
      </c>
      <c r="G983" s="403" t="n">
        <v>3.62</v>
      </c>
    </row>
    <row r="984">
      <c r="A984" s="116" t="n">
        <v>983</v>
      </c>
      <c r="B984" s="116" t="inlineStr">
        <is>
          <t>DL우</t>
        </is>
      </c>
      <c r="C984" s="402" t="n">
        <v>36200</v>
      </c>
      <c r="D984" s="402" t="n">
        <v>36200</v>
      </c>
      <c r="E984" s="402" t="n">
        <v>36250</v>
      </c>
      <c r="F984" s="403" t="n">
        <v>1.15</v>
      </c>
      <c r="G984" s="403" t="inlineStr">
        <is>
          <t>N/A</t>
        </is>
      </c>
    </row>
    <row r="985">
      <c r="A985" s="116" t="n">
        <v>984</v>
      </c>
      <c r="B985" s="116" t="inlineStr">
        <is>
          <t>신송홀딩스</t>
        </is>
      </c>
      <c r="C985" s="402" t="n">
        <v>5150</v>
      </c>
      <c r="D985" s="402" t="n">
        <v>5130</v>
      </c>
      <c r="E985" s="402" t="n">
        <v>5150</v>
      </c>
      <c r="F985" s="403" t="n">
        <v>9.75</v>
      </c>
      <c r="G985" s="403" t="n">
        <v>3.04</v>
      </c>
    </row>
    <row r="986">
      <c r="A986" s="116" t="n">
        <v>985</v>
      </c>
      <c r="B986" s="116" t="inlineStr">
        <is>
          <t>TIGER 탄소효율그린뉴딜</t>
        </is>
      </c>
      <c r="C986" s="402" t="n">
        <v>9370</v>
      </c>
      <c r="D986" s="402" t="n">
        <v>9350</v>
      </c>
      <c r="E986" s="402" t="n">
        <v>9370</v>
      </c>
      <c r="F986" s="403" t="inlineStr">
        <is>
          <t>N/A</t>
        </is>
      </c>
      <c r="G986" s="403" t="inlineStr">
        <is>
          <t>N/A</t>
        </is>
      </c>
    </row>
    <row r="987">
      <c r="A987" s="116" t="n">
        <v>986</v>
      </c>
      <c r="B987" s="116" t="inlineStr">
        <is>
          <t>케이탑리츠</t>
        </is>
      </c>
      <c r="C987" s="402" t="n">
        <v>1315</v>
      </c>
      <c r="D987" s="402" t="n">
        <v>1315</v>
      </c>
      <c r="E987" s="402" t="n">
        <v>1320</v>
      </c>
      <c r="F987" s="403" t="n">
        <v>5.37</v>
      </c>
      <c r="G987" s="403" t="n">
        <v>15.17</v>
      </c>
    </row>
    <row r="988">
      <c r="A988" s="116" t="n">
        <v>987</v>
      </c>
      <c r="B988" s="116" t="inlineStr">
        <is>
          <t>TIGER 차이나클린에너지SOLACTIVE</t>
        </is>
      </c>
      <c r="C988" s="402" t="n">
        <v>9660</v>
      </c>
      <c r="D988" s="402" t="n">
        <v>9660</v>
      </c>
      <c r="E988" s="402" t="n">
        <v>9670</v>
      </c>
      <c r="F988" s="403" t="inlineStr">
        <is>
          <t>N/A</t>
        </is>
      </c>
      <c r="G988" s="403" t="inlineStr">
        <is>
          <t>N/A</t>
        </is>
      </c>
    </row>
    <row r="989">
      <c r="A989" s="116" t="n">
        <v>988</v>
      </c>
      <c r="B989" s="116" t="inlineStr">
        <is>
          <t>GS우</t>
        </is>
      </c>
      <c r="C989" s="402" t="n">
        <v>33700</v>
      </c>
      <c r="D989" s="402" t="n">
        <v>33700</v>
      </c>
      <c r="E989" s="402" t="n">
        <v>33750</v>
      </c>
      <c r="F989" s="403" t="n">
        <v>3.06</v>
      </c>
      <c r="G989" s="403" t="inlineStr">
        <is>
          <t>N/A</t>
        </is>
      </c>
    </row>
    <row r="990">
      <c r="A990" s="116" t="n">
        <v>989</v>
      </c>
      <c r="B990" s="116" t="inlineStr">
        <is>
          <t>KOSEF 인도Nifty50(합성)</t>
        </is>
      </c>
      <c r="C990" s="402" t="n">
        <v>18940</v>
      </c>
      <c r="D990" s="402" t="n">
        <v>18920</v>
      </c>
      <c r="E990" s="402" t="n">
        <v>18940</v>
      </c>
      <c r="F990" s="403" t="inlineStr">
        <is>
          <t>N/A</t>
        </is>
      </c>
      <c r="G990" s="403" t="inlineStr">
        <is>
          <t>N/A</t>
        </is>
      </c>
    </row>
    <row r="991">
      <c r="A991" s="116" t="n">
        <v>990</v>
      </c>
      <c r="B991" s="116" t="inlineStr">
        <is>
          <t>TRUE 레버리지 천연가스 선물 ETN(H)</t>
        </is>
      </c>
      <c r="C991" s="402" t="n">
        <v>5935</v>
      </c>
      <c r="D991" s="402" t="n">
        <v>5930</v>
      </c>
      <c r="E991" s="402" t="n">
        <v>5935</v>
      </c>
      <c r="F991" s="403" t="inlineStr">
        <is>
          <t>N/A</t>
        </is>
      </c>
      <c r="G991" s="403" t="inlineStr">
        <is>
          <t>N/A</t>
        </is>
      </c>
    </row>
    <row r="992">
      <c r="A992" s="116" t="n">
        <v>991</v>
      </c>
      <c r="B992" s="116" t="inlineStr">
        <is>
          <t>미래아이앤지</t>
        </is>
      </c>
      <c r="C992" s="402" t="n">
        <v>458</v>
      </c>
      <c r="D992" s="402" t="n">
        <v>458</v>
      </c>
      <c r="E992" s="402" t="n">
        <v>461</v>
      </c>
      <c r="F992" s="403" t="n">
        <v>25.44</v>
      </c>
      <c r="G992" s="403" t="n">
        <v>24.75</v>
      </c>
    </row>
    <row r="993">
      <c r="A993" s="116" t="n">
        <v>992</v>
      </c>
      <c r="B993" s="116" t="inlineStr">
        <is>
          <t>SUN&amp;L</t>
        </is>
      </c>
      <c r="C993" s="402" t="n">
        <v>4700</v>
      </c>
      <c r="D993" s="402" t="n">
        <v>4700</v>
      </c>
      <c r="E993" s="402" t="n">
        <v>4740</v>
      </c>
      <c r="F993" s="403" t="n">
        <v>-5.16</v>
      </c>
      <c r="G993" s="403" t="n">
        <v>-4.33</v>
      </c>
    </row>
    <row r="994">
      <c r="A994" s="116" t="n">
        <v>993</v>
      </c>
      <c r="B994" s="116" t="inlineStr">
        <is>
          <t>TIGER 200TR</t>
        </is>
      </c>
      <c r="C994" s="402" t="n">
        <v>20340</v>
      </c>
      <c r="D994" s="402" t="n">
        <v>20315</v>
      </c>
      <c r="E994" s="402" t="n">
        <v>20340</v>
      </c>
      <c r="F994" s="403" t="inlineStr">
        <is>
          <t>N/A</t>
        </is>
      </c>
      <c r="G994" s="403" t="inlineStr">
        <is>
          <t>N/A</t>
        </is>
      </c>
    </row>
    <row r="995">
      <c r="A995" s="116" t="n">
        <v>994</v>
      </c>
      <c r="B995" s="116" t="inlineStr">
        <is>
          <t>KODEX 미국나스닥100레버리지(합성 H)</t>
        </is>
      </c>
      <c r="C995" s="402" t="n">
        <v>8075</v>
      </c>
      <c r="D995" s="402" t="n">
        <v>8070</v>
      </c>
      <c r="E995" s="402" t="n">
        <v>8075</v>
      </c>
      <c r="F995" s="403" t="inlineStr">
        <is>
          <t>N/A</t>
        </is>
      </c>
      <c r="G995" s="403" t="inlineStr">
        <is>
          <t>N/A</t>
        </is>
      </c>
    </row>
    <row r="996">
      <c r="A996" s="116" t="n">
        <v>995</v>
      </c>
      <c r="B996" s="116" t="inlineStr">
        <is>
          <t>TIGER 중장기국채</t>
        </is>
      </c>
      <c r="C996" s="402" t="n">
        <v>50530</v>
      </c>
      <c r="D996" s="402" t="n">
        <v>50485</v>
      </c>
      <c r="E996" s="402" t="n">
        <v>50530</v>
      </c>
      <c r="F996" s="403" t="inlineStr">
        <is>
          <t>N/A</t>
        </is>
      </c>
      <c r="G996" s="403" t="inlineStr">
        <is>
          <t>N/A</t>
        </is>
      </c>
    </row>
    <row r="997">
      <c r="A997" s="116" t="n">
        <v>996</v>
      </c>
      <c r="B997" s="116" t="inlineStr">
        <is>
          <t>한국주강</t>
        </is>
      </c>
      <c r="C997" s="402" t="n">
        <v>5180</v>
      </c>
      <c r="D997" s="402" t="n">
        <v>5180</v>
      </c>
      <c r="E997" s="402" t="n">
        <v>5190</v>
      </c>
      <c r="F997" s="403" t="n">
        <v>-33.42</v>
      </c>
      <c r="G997" s="403" t="n">
        <v>-4.28</v>
      </c>
    </row>
    <row r="998">
      <c r="A998" s="116" t="n">
        <v>997</v>
      </c>
      <c r="B998" s="116" t="inlineStr">
        <is>
          <t>TIGER 원유선물Enhanced(H)</t>
        </is>
      </c>
      <c r="C998" s="402" t="n">
        <v>3955</v>
      </c>
      <c r="D998" s="402" t="n">
        <v>3955</v>
      </c>
      <c r="E998" s="402" t="n">
        <v>3960</v>
      </c>
      <c r="F998" s="403" t="inlineStr">
        <is>
          <t>N/A</t>
        </is>
      </c>
      <c r="G998" s="403" t="inlineStr">
        <is>
          <t>N/A</t>
        </is>
      </c>
    </row>
    <row r="999">
      <c r="A999" s="116" t="n">
        <v>998</v>
      </c>
      <c r="B999" s="116" t="inlineStr">
        <is>
          <t>KBSTAR 게임테마</t>
        </is>
      </c>
      <c r="C999" s="402" t="n">
        <v>18800</v>
      </c>
      <c r="D999" s="402" t="n">
        <v>18780</v>
      </c>
      <c r="E999" s="402" t="n">
        <v>18800</v>
      </c>
      <c r="F999" s="403" t="inlineStr">
        <is>
          <t>N/A</t>
        </is>
      </c>
      <c r="G999" s="403" t="inlineStr">
        <is>
          <t>N/A</t>
        </is>
      </c>
    </row>
    <row r="1000">
      <c r="A1000" s="116" t="n">
        <v>999</v>
      </c>
      <c r="B1000" s="116" t="inlineStr">
        <is>
          <t>KODEX 철강</t>
        </is>
      </c>
      <c r="C1000" s="402" t="n">
        <v>8670</v>
      </c>
      <c r="D1000" s="402" t="n">
        <v>8670</v>
      </c>
      <c r="E1000" s="402" t="n">
        <v>8680</v>
      </c>
      <c r="F1000" s="403" t="inlineStr">
        <is>
          <t>N/A</t>
        </is>
      </c>
      <c r="G1000" s="403" t="inlineStr">
        <is>
          <t>N/A</t>
        </is>
      </c>
    </row>
    <row r="1001">
      <c r="A1001" s="116" t="n">
        <v>1000</v>
      </c>
      <c r="B1001" s="116" t="inlineStr">
        <is>
          <t>동일제강</t>
        </is>
      </c>
      <c r="C1001" s="402" t="n">
        <v>2870</v>
      </c>
      <c r="D1001" s="402" t="n">
        <v>2870</v>
      </c>
      <c r="E1001" s="402" t="n">
        <v>2900</v>
      </c>
      <c r="F1001" s="403" t="n">
        <v>6.42</v>
      </c>
      <c r="G1001" s="403" t="n">
        <v>0.23</v>
      </c>
    </row>
    <row r="1002">
      <c r="A1002" s="116" t="n">
        <v>1001</v>
      </c>
      <c r="B1002" s="116" t="inlineStr">
        <is>
          <t>삼성 인버스 2X WTI원유 선물 ETN</t>
        </is>
      </c>
      <c r="C1002" s="402" t="n">
        <v>290</v>
      </c>
      <c r="D1002" s="402" t="n">
        <v>285</v>
      </c>
      <c r="E1002" s="402" t="n">
        <v>290</v>
      </c>
      <c r="F1002" s="403" t="inlineStr">
        <is>
          <t>N/A</t>
        </is>
      </c>
      <c r="G1002" s="403" t="inlineStr">
        <is>
          <t>N/A</t>
        </is>
      </c>
    </row>
    <row r="1003">
      <c r="A1003" s="116" t="n">
        <v>1002</v>
      </c>
      <c r="B1003" s="116" t="inlineStr">
        <is>
          <t>금호전기</t>
        </is>
      </c>
      <c r="C1003" s="402" t="n">
        <v>2760</v>
      </c>
      <c r="D1003" s="402" t="n">
        <v>2760</v>
      </c>
      <c r="E1003" s="402" t="n">
        <v>2765</v>
      </c>
      <c r="F1003" s="403" t="n">
        <v>-2.11</v>
      </c>
      <c r="G1003" s="403" t="n">
        <v>-100.98</v>
      </c>
    </row>
    <row r="1004">
      <c r="A1004" s="116" t="n">
        <v>1003</v>
      </c>
      <c r="B1004" s="116" t="inlineStr">
        <is>
          <t>평화홀딩스</t>
        </is>
      </c>
      <c r="C1004" s="402" t="n">
        <v>3930</v>
      </c>
      <c r="D1004" s="402" t="n">
        <v>3930</v>
      </c>
      <c r="E1004" s="402" t="n">
        <v>3945</v>
      </c>
      <c r="F1004" s="403" t="n">
        <v>6.57</v>
      </c>
      <c r="G1004" s="403" t="n">
        <v>-2.68</v>
      </c>
    </row>
    <row r="1005">
      <c r="A1005" s="116" t="n">
        <v>1004</v>
      </c>
      <c r="B1005" s="116" t="inlineStr">
        <is>
          <t>KBSTAR 대형고배당10TR</t>
        </is>
      </c>
      <c r="C1005" s="402" t="n">
        <v>16190</v>
      </c>
      <c r="D1005" s="402" t="n">
        <v>16145</v>
      </c>
      <c r="E1005" s="402" t="n">
        <v>16190</v>
      </c>
      <c r="F1005" s="403" t="inlineStr">
        <is>
          <t>N/A</t>
        </is>
      </c>
      <c r="G1005" s="403" t="inlineStr">
        <is>
          <t>N/A</t>
        </is>
      </c>
    </row>
    <row r="1006">
      <c r="A1006" s="116" t="n">
        <v>1005</v>
      </c>
      <c r="B1006" s="116" t="inlineStr">
        <is>
          <t>KINDEX 미국친환경그린테마INDXX</t>
        </is>
      </c>
      <c r="C1006" s="402" t="n">
        <v>8970</v>
      </c>
      <c r="D1006" s="402" t="n">
        <v>8960</v>
      </c>
      <c r="E1006" s="402" t="n">
        <v>8970</v>
      </c>
      <c r="F1006" s="403" t="inlineStr">
        <is>
          <t>N/A</t>
        </is>
      </c>
      <c r="G1006" s="403" t="inlineStr">
        <is>
          <t>N/A</t>
        </is>
      </c>
    </row>
    <row r="1007">
      <c r="A1007" s="116" t="n">
        <v>1006</v>
      </c>
      <c r="B1007" s="116" t="inlineStr">
        <is>
          <t>한창</t>
        </is>
      </c>
      <c r="C1007" s="402" t="n">
        <v>859</v>
      </c>
      <c r="D1007" s="402" t="n">
        <v>859</v>
      </c>
      <c r="E1007" s="402" t="n">
        <v>860</v>
      </c>
      <c r="F1007" s="403" t="n">
        <v>-4.38</v>
      </c>
      <c r="G1007" s="403" t="n">
        <v>-53.91</v>
      </c>
    </row>
    <row r="1008">
      <c r="A1008" s="116" t="n">
        <v>1007</v>
      </c>
      <c r="B1008" s="116" t="inlineStr">
        <is>
          <t>삼성 코스피 풋매도 ETN</t>
        </is>
      </c>
      <c r="C1008" s="402" t="n">
        <v>11455</v>
      </c>
      <c r="D1008" s="402" t="n">
        <v>11465</v>
      </c>
      <c r="E1008" s="402" t="n">
        <v>11480</v>
      </c>
      <c r="F1008" s="403" t="inlineStr">
        <is>
          <t>N/A</t>
        </is>
      </c>
      <c r="G1008" s="403" t="inlineStr">
        <is>
          <t>N/A</t>
        </is>
      </c>
    </row>
    <row r="1009">
      <c r="A1009" s="116" t="n">
        <v>1008</v>
      </c>
      <c r="B1009" s="116" t="inlineStr">
        <is>
          <t>미래산업</t>
        </is>
      </c>
      <c r="C1009" s="402" t="n">
        <v>12850</v>
      </c>
      <c r="D1009" s="402" t="n">
        <v>12850</v>
      </c>
      <c r="E1009" s="402" t="n">
        <v>12900</v>
      </c>
      <c r="F1009" s="403" t="n">
        <v>7.17</v>
      </c>
      <c r="G1009" s="403" t="n">
        <v>-10.31</v>
      </c>
    </row>
    <row r="1010">
      <c r="A1010" s="116" t="n">
        <v>1009</v>
      </c>
      <c r="B1010" s="116" t="inlineStr">
        <is>
          <t>대림통상</t>
        </is>
      </c>
      <c r="C1010" s="402" t="n">
        <v>3730</v>
      </c>
      <c r="D1010" s="402" t="n">
        <v>3730</v>
      </c>
      <c r="E1010" s="402" t="n">
        <v>3775</v>
      </c>
      <c r="F1010" s="403" t="n">
        <v>-6.08</v>
      </c>
      <c r="G1010" s="403" t="n">
        <v>-15.15</v>
      </c>
    </row>
    <row r="1011">
      <c r="A1011" s="116" t="n">
        <v>1010</v>
      </c>
      <c r="B1011" s="116" t="inlineStr">
        <is>
          <t>KINDEX 국고채3년</t>
        </is>
      </c>
      <c r="C1011" s="402" t="n">
        <v>104830</v>
      </c>
      <c r="D1011" s="402" t="n">
        <v>104765</v>
      </c>
      <c r="E1011" s="402" t="n">
        <v>104850</v>
      </c>
      <c r="F1011" s="403" t="inlineStr">
        <is>
          <t>N/A</t>
        </is>
      </c>
      <c r="G1011" s="403" t="inlineStr">
        <is>
          <t>N/A</t>
        </is>
      </c>
    </row>
    <row r="1012">
      <c r="A1012" s="116" t="n">
        <v>1011</v>
      </c>
      <c r="B1012" s="116" t="inlineStr">
        <is>
          <t>KBSTAR Fn컨택트대표</t>
        </is>
      </c>
      <c r="C1012" s="402" t="n">
        <v>8985</v>
      </c>
      <c r="D1012" s="402" t="n">
        <v>8965</v>
      </c>
      <c r="E1012" s="402" t="n">
        <v>8985</v>
      </c>
      <c r="F1012" s="403" t="inlineStr">
        <is>
          <t>N/A</t>
        </is>
      </c>
      <c r="G1012" s="403" t="inlineStr">
        <is>
          <t>N/A</t>
        </is>
      </c>
    </row>
    <row r="1013">
      <c r="A1013" s="116" t="n">
        <v>1012</v>
      </c>
      <c r="B1013" s="116" t="inlineStr">
        <is>
          <t>QV 코스닥 150 ETN</t>
        </is>
      </c>
      <c r="C1013" s="402" t="n">
        <v>14145</v>
      </c>
      <c r="D1013" s="402" t="n">
        <v>14060</v>
      </c>
      <c r="E1013" s="402" t="n">
        <v>14085</v>
      </c>
      <c r="F1013" s="403" t="inlineStr">
        <is>
          <t>N/A</t>
        </is>
      </c>
      <c r="G1013" s="403" t="inlineStr">
        <is>
          <t>N/A</t>
        </is>
      </c>
    </row>
    <row r="1014">
      <c r="A1014" s="116" t="n">
        <v>1013</v>
      </c>
      <c r="B1014" s="116" t="inlineStr">
        <is>
          <t>선도전기</t>
        </is>
      </c>
      <c r="C1014" s="402" t="n">
        <v>3105</v>
      </c>
      <c r="D1014" s="402" t="n">
        <v>3105</v>
      </c>
      <c r="E1014" s="402" t="n">
        <v>3110</v>
      </c>
      <c r="F1014" s="403" t="n">
        <v>-8.17</v>
      </c>
      <c r="G1014" s="403" t="n">
        <v>2.8</v>
      </c>
    </row>
    <row r="1015">
      <c r="A1015" s="116" t="n">
        <v>1014</v>
      </c>
      <c r="B1015" s="116" t="inlineStr">
        <is>
          <t>화천기계</t>
        </is>
      </c>
      <c r="C1015" s="402" t="n">
        <v>2535</v>
      </c>
      <c r="D1015" s="402" t="n">
        <v>2535</v>
      </c>
      <c r="E1015" s="402" t="n">
        <v>2565</v>
      </c>
      <c r="F1015" s="403" t="n">
        <v>49.71</v>
      </c>
      <c r="G1015" s="403" t="n">
        <v>-3.72</v>
      </c>
    </row>
    <row r="1016">
      <c r="A1016" s="116" t="n">
        <v>1015</v>
      </c>
      <c r="B1016" s="116" t="inlineStr">
        <is>
          <t>한화투자증권우</t>
        </is>
      </c>
      <c r="C1016" s="402" t="n">
        <v>11600</v>
      </c>
      <c r="D1016" s="402" t="n">
        <v>11600</v>
      </c>
      <c r="E1016" s="402" t="n">
        <v>11650</v>
      </c>
      <c r="F1016" s="403" t="n">
        <v>19.5</v>
      </c>
      <c r="G1016" s="403" t="inlineStr">
        <is>
          <t>N/A</t>
        </is>
      </c>
    </row>
    <row r="1017">
      <c r="A1017" s="116" t="n">
        <v>1016</v>
      </c>
      <c r="B1017" s="116" t="inlineStr">
        <is>
          <t>우진아이엔에스</t>
        </is>
      </c>
      <c r="C1017" s="402" t="n">
        <v>7260</v>
      </c>
      <c r="D1017" s="402" t="n">
        <v>7260</v>
      </c>
      <c r="E1017" s="402" t="n">
        <v>7330</v>
      </c>
      <c r="F1017" s="403" t="n">
        <v>117.1</v>
      </c>
      <c r="G1017" s="403" t="n">
        <v>1.69</v>
      </c>
    </row>
    <row r="1018">
      <c r="A1018" s="116" t="n">
        <v>1017</v>
      </c>
      <c r="B1018" s="116" t="inlineStr">
        <is>
          <t>HANARO 글로벌럭셔리S&amp;P(합성)</t>
        </is>
      </c>
      <c r="C1018" s="402" t="n">
        <v>18690</v>
      </c>
      <c r="D1018" s="402" t="n">
        <v>18640</v>
      </c>
      <c r="E1018" s="402" t="n">
        <v>18690</v>
      </c>
      <c r="F1018" s="403" t="inlineStr">
        <is>
          <t>N/A</t>
        </is>
      </c>
      <c r="G1018" s="403" t="inlineStr">
        <is>
          <t>N/A</t>
        </is>
      </c>
    </row>
    <row r="1019">
      <c r="A1019" s="116" t="n">
        <v>1018</v>
      </c>
      <c r="B1019" s="116" t="inlineStr">
        <is>
          <t>폴루스바이오팜</t>
        </is>
      </c>
      <c r="C1019" s="402" t="n">
        <v>1225</v>
      </c>
      <c r="D1019" s="402" t="n">
        <v>0</v>
      </c>
      <c r="E1019" s="402" t="n">
        <v>0</v>
      </c>
      <c r="F1019" s="403" t="n">
        <v>-22.69</v>
      </c>
      <c r="G1019" s="403" t="n">
        <v>-7.07</v>
      </c>
    </row>
    <row r="1020">
      <c r="A1020" s="116" t="n">
        <v>1019</v>
      </c>
      <c r="B1020" s="116" t="inlineStr">
        <is>
          <t>하이스틸</t>
        </is>
      </c>
      <c r="C1020" s="402" t="n">
        <v>2745</v>
      </c>
      <c r="D1020" s="402" t="n">
        <v>2745</v>
      </c>
      <c r="E1020" s="402" t="n">
        <v>2770</v>
      </c>
      <c r="F1020" s="403" t="n">
        <v>3.78</v>
      </c>
      <c r="G1020" s="403" t="n">
        <v>-0.99</v>
      </c>
    </row>
    <row r="1021">
      <c r="A1021" s="116" t="n">
        <v>1020</v>
      </c>
      <c r="B1021" s="116" t="inlineStr">
        <is>
          <t>TIGER 코스닥150 레버리지</t>
        </is>
      </c>
      <c r="C1021" s="402" t="n">
        <v>13880</v>
      </c>
      <c r="D1021" s="402" t="n">
        <v>13865</v>
      </c>
      <c r="E1021" s="402" t="n">
        <v>13880</v>
      </c>
      <c r="F1021" s="403" t="inlineStr">
        <is>
          <t>N/A</t>
        </is>
      </c>
      <c r="G1021" s="403" t="inlineStr">
        <is>
          <t>N/A</t>
        </is>
      </c>
    </row>
    <row r="1022">
      <c r="A1022" s="116" t="n">
        <v>1021</v>
      </c>
      <c r="B1022" s="116" t="inlineStr">
        <is>
          <t>SJM홀딩스</t>
        </is>
      </c>
      <c r="C1022" s="402" t="n">
        <v>3660</v>
      </c>
      <c r="D1022" s="402" t="n">
        <v>3660</v>
      </c>
      <c r="E1022" s="402" t="n">
        <v>3665</v>
      </c>
      <c r="F1022" s="403" t="n">
        <v>8.34</v>
      </c>
      <c r="G1022" s="403" t="n">
        <v>2.02</v>
      </c>
    </row>
    <row r="1023">
      <c r="A1023" s="116" t="n">
        <v>1022</v>
      </c>
      <c r="B1023" s="116" t="inlineStr">
        <is>
          <t>QV 레버리지 S&amp;P500 ETN</t>
        </is>
      </c>
      <c r="C1023" s="402" t="n">
        <v>27260</v>
      </c>
      <c r="D1023" s="402" t="n">
        <v>27210</v>
      </c>
      <c r="E1023" s="402" t="n">
        <v>27260</v>
      </c>
      <c r="F1023" s="403" t="inlineStr">
        <is>
          <t>N/A</t>
        </is>
      </c>
      <c r="G1023" s="403" t="inlineStr">
        <is>
          <t>N/A</t>
        </is>
      </c>
    </row>
    <row r="1024">
      <c r="A1024" s="116" t="n">
        <v>1023</v>
      </c>
      <c r="B1024" s="116" t="inlineStr">
        <is>
          <t>HANARO Fn K-뉴딜디지털플러스</t>
        </is>
      </c>
      <c r="C1024" s="402" t="n">
        <v>10450</v>
      </c>
      <c r="D1024" s="402" t="n">
        <v>10445</v>
      </c>
      <c r="E1024" s="402" t="n">
        <v>10450</v>
      </c>
      <c r="F1024" s="403" t="inlineStr">
        <is>
          <t>N/A</t>
        </is>
      </c>
      <c r="G1024" s="403" t="inlineStr">
        <is>
          <t>N/A</t>
        </is>
      </c>
    </row>
    <row r="1025">
      <c r="A1025" s="116" t="n">
        <v>1024</v>
      </c>
      <c r="B1025" s="116" t="inlineStr">
        <is>
          <t>대교우B</t>
        </is>
      </c>
      <c r="C1025" s="402" t="n">
        <v>2760</v>
      </c>
      <c r="D1025" s="402" t="n">
        <v>2755</v>
      </c>
      <c r="E1025" s="402" t="n">
        <v>2760</v>
      </c>
      <c r="F1025" s="403" t="n">
        <v>-102.22</v>
      </c>
      <c r="G1025" s="403" t="inlineStr">
        <is>
          <t>N/A</t>
        </is>
      </c>
    </row>
    <row r="1026">
      <c r="A1026" s="116" t="n">
        <v>1025</v>
      </c>
      <c r="B1026" s="116" t="inlineStr">
        <is>
          <t>한세엠케이</t>
        </is>
      </c>
      <c r="C1026" s="402" t="n">
        <v>4135</v>
      </c>
      <c r="D1026" s="402" t="n">
        <v>4130</v>
      </c>
      <c r="E1026" s="402" t="n">
        <v>4135</v>
      </c>
      <c r="F1026" s="403" t="n">
        <v>-2.84</v>
      </c>
      <c r="G1026" s="403" t="n">
        <v>-25.79</v>
      </c>
    </row>
    <row r="1027">
      <c r="A1027" s="116" t="n">
        <v>1026</v>
      </c>
      <c r="B1027" s="116" t="inlineStr">
        <is>
          <t>롯데칠성우</t>
        </is>
      </c>
      <c r="C1027" s="402" t="n">
        <v>68700</v>
      </c>
      <c r="D1027" s="402" t="n">
        <v>68400</v>
      </c>
      <c r="E1027" s="402" t="n">
        <v>68700</v>
      </c>
      <c r="F1027" s="403" t="n">
        <v>8.119999999999999</v>
      </c>
      <c r="G1027" s="403" t="inlineStr">
        <is>
          <t>N/A</t>
        </is>
      </c>
    </row>
    <row r="1028">
      <c r="A1028" s="116" t="n">
        <v>1027</v>
      </c>
      <c r="B1028" s="116" t="inlineStr">
        <is>
          <t>경인전자</t>
        </is>
      </c>
      <c r="C1028" s="402" t="n">
        <v>33550</v>
      </c>
      <c r="D1028" s="402" t="n">
        <v>33500</v>
      </c>
      <c r="E1028" s="402" t="n">
        <v>33550</v>
      </c>
      <c r="F1028" s="403" t="n">
        <v>26.36</v>
      </c>
      <c r="G1028" s="403" t="n">
        <v>2.49</v>
      </c>
    </row>
    <row r="1029">
      <c r="A1029" s="116" t="n">
        <v>1028</v>
      </c>
      <c r="B1029" s="116" t="inlineStr">
        <is>
          <t>호텔신라우</t>
        </is>
      </c>
      <c r="C1029" s="402" t="n">
        <v>69900</v>
      </c>
      <c r="D1029" s="402" t="n">
        <v>69900</v>
      </c>
      <c r="E1029" s="402" t="n">
        <v>70000</v>
      </c>
      <c r="F1029" s="403" t="n">
        <v>-26.83</v>
      </c>
      <c r="G1029" s="403" t="inlineStr">
        <is>
          <t>N/A</t>
        </is>
      </c>
    </row>
    <row r="1030">
      <c r="A1030" s="116" t="n">
        <v>1029</v>
      </c>
      <c r="B1030" s="116" t="inlineStr">
        <is>
          <t>KODEX 차이나심천ChiNext(합성)</t>
        </is>
      </c>
      <c r="C1030" s="402" t="n">
        <v>13775</v>
      </c>
      <c r="D1030" s="402" t="n">
        <v>13775</v>
      </c>
      <c r="E1030" s="402" t="n">
        <v>13900</v>
      </c>
      <c r="F1030" s="403" t="inlineStr">
        <is>
          <t>N/A</t>
        </is>
      </c>
      <c r="G1030" s="403" t="inlineStr">
        <is>
          <t>N/A</t>
        </is>
      </c>
    </row>
    <row r="1031">
      <c r="A1031" s="116" t="n">
        <v>1030</v>
      </c>
      <c r="B1031" s="116" t="inlineStr">
        <is>
          <t>ARIRANG ESG성장주액티브</t>
        </is>
      </c>
      <c r="C1031" s="402" t="n">
        <v>9095</v>
      </c>
      <c r="D1031" s="402" t="n">
        <v>9055</v>
      </c>
      <c r="E1031" s="402" t="n">
        <v>9095</v>
      </c>
      <c r="F1031" s="403" t="inlineStr">
        <is>
          <t>N/A</t>
        </is>
      </c>
      <c r="G1031" s="403" t="inlineStr">
        <is>
          <t>N/A</t>
        </is>
      </c>
    </row>
    <row r="1032">
      <c r="A1032" s="116" t="n">
        <v>1031</v>
      </c>
      <c r="B1032" s="116" t="inlineStr">
        <is>
          <t>TIGER 글로벌클라우드컴퓨팅INDXX</t>
        </is>
      </c>
      <c r="C1032" s="402" t="n">
        <v>9955</v>
      </c>
      <c r="D1032" s="402" t="n">
        <v>9950</v>
      </c>
      <c r="E1032" s="402" t="n">
        <v>9955</v>
      </c>
      <c r="F1032" s="403" t="inlineStr">
        <is>
          <t>N/A</t>
        </is>
      </c>
      <c r="G1032" s="403" t="inlineStr">
        <is>
          <t>N/A</t>
        </is>
      </c>
    </row>
    <row r="1033">
      <c r="A1033" s="116" t="n">
        <v>1032</v>
      </c>
      <c r="B1033" s="116" t="inlineStr">
        <is>
          <t>KODEX 미국반도체MV</t>
        </is>
      </c>
      <c r="C1033" s="402" t="n">
        <v>11220</v>
      </c>
      <c r="D1033" s="402" t="n">
        <v>11215</v>
      </c>
      <c r="E1033" s="402" t="n">
        <v>11220</v>
      </c>
      <c r="F1033" s="403" t="inlineStr">
        <is>
          <t>N/A</t>
        </is>
      </c>
      <c r="G1033" s="403" t="inlineStr">
        <is>
          <t>N/A</t>
        </is>
      </c>
    </row>
    <row r="1034">
      <c r="A1034" s="116" t="n">
        <v>1033</v>
      </c>
      <c r="B1034" s="116" t="inlineStr">
        <is>
          <t>원림</t>
        </is>
      </c>
      <c r="C1034" s="402" t="n">
        <v>21950</v>
      </c>
      <c r="D1034" s="402" t="n">
        <v>21900</v>
      </c>
      <c r="E1034" s="402" t="n">
        <v>21950</v>
      </c>
      <c r="F1034" s="403" t="n">
        <v>48.56</v>
      </c>
      <c r="G1034" s="403" t="n">
        <v>16.31</v>
      </c>
    </row>
    <row r="1035">
      <c r="A1035" s="116" t="n">
        <v>1034</v>
      </c>
      <c r="B1035" s="116" t="inlineStr">
        <is>
          <t>KBSTAR 200TR</t>
        </is>
      </c>
      <c r="C1035" s="402" t="n">
        <v>19620</v>
      </c>
      <c r="D1035" s="402" t="n">
        <v>19610</v>
      </c>
      <c r="E1035" s="402" t="n">
        <v>19620</v>
      </c>
      <c r="F1035" s="403" t="inlineStr">
        <is>
          <t>N/A</t>
        </is>
      </c>
      <c r="G1035" s="403" t="inlineStr">
        <is>
          <t>N/A</t>
        </is>
      </c>
    </row>
    <row r="1036">
      <c r="A1036" s="116" t="n">
        <v>1035</v>
      </c>
      <c r="B1036" s="116" t="inlineStr">
        <is>
          <t>동양고속</t>
        </is>
      </c>
      <c r="C1036" s="402" t="n">
        <v>17150</v>
      </c>
      <c r="D1036" s="402" t="n">
        <v>17100</v>
      </c>
      <c r="E1036" s="402" t="n">
        <v>17150</v>
      </c>
      <c r="F1036" s="403" t="n">
        <v>-2.71</v>
      </c>
      <c r="G1036" s="403" t="n">
        <v>-13.74</v>
      </c>
    </row>
    <row r="1037">
      <c r="A1037" s="116" t="n">
        <v>1036</v>
      </c>
      <c r="B1037" s="116" t="inlineStr">
        <is>
          <t>유안타증권우</t>
        </is>
      </c>
      <c r="C1037" s="402" t="n">
        <v>3835</v>
      </c>
      <c r="D1037" s="402" t="n">
        <v>3820</v>
      </c>
      <c r="E1037" s="402" t="n">
        <v>3840</v>
      </c>
      <c r="F1037" s="403" t="n">
        <v>3.38</v>
      </c>
      <c r="G1037" s="403" t="inlineStr">
        <is>
          <t>N/A</t>
        </is>
      </c>
    </row>
    <row r="1038">
      <c r="A1038" s="116" t="n">
        <v>1037</v>
      </c>
      <c r="B1038" s="116" t="inlineStr">
        <is>
          <t>TIGER KRX인터넷K-뉴딜</t>
        </is>
      </c>
      <c r="C1038" s="402" t="n">
        <v>9420</v>
      </c>
      <c r="D1038" s="402" t="n">
        <v>9415</v>
      </c>
      <c r="E1038" s="402" t="n">
        <v>9420</v>
      </c>
      <c r="F1038" s="403" t="inlineStr">
        <is>
          <t>N/A</t>
        </is>
      </c>
      <c r="G1038" s="403" t="inlineStr">
        <is>
          <t>N/A</t>
        </is>
      </c>
    </row>
    <row r="1039">
      <c r="A1039" s="116" t="n">
        <v>1038</v>
      </c>
      <c r="B1039" s="116" t="inlineStr">
        <is>
          <t>KODEX 증권</t>
        </is>
      </c>
      <c r="C1039" s="402" t="n">
        <v>7855</v>
      </c>
      <c r="D1039" s="402" t="n">
        <v>7850</v>
      </c>
      <c r="E1039" s="402" t="n">
        <v>7855</v>
      </c>
      <c r="F1039" s="403" t="inlineStr">
        <is>
          <t>N/A</t>
        </is>
      </c>
      <c r="G1039" s="403" t="inlineStr">
        <is>
          <t>N/A</t>
        </is>
      </c>
    </row>
    <row r="1040">
      <c r="A1040" s="116" t="n">
        <v>1039</v>
      </c>
      <c r="B1040" s="116" t="inlineStr">
        <is>
          <t>TRUE 인버스 2X 나스닥 100 ETN</t>
        </is>
      </c>
      <c r="C1040" s="402" t="n">
        <v>1635</v>
      </c>
      <c r="D1040" s="402" t="n">
        <v>1635</v>
      </c>
      <c r="E1040" s="402" t="n">
        <v>1640</v>
      </c>
      <c r="F1040" s="403" t="inlineStr">
        <is>
          <t>N/A</t>
        </is>
      </c>
      <c r="G1040" s="403" t="inlineStr">
        <is>
          <t>N/A</t>
        </is>
      </c>
    </row>
    <row r="1041">
      <c r="A1041" s="116" t="n">
        <v>1040</v>
      </c>
      <c r="B1041" s="116" t="inlineStr">
        <is>
          <t>TIGER KIS부동산인프라채권TR</t>
        </is>
      </c>
      <c r="C1041" s="402" t="n">
        <v>5685</v>
      </c>
      <c r="D1041" s="402" t="n">
        <v>5685</v>
      </c>
      <c r="E1041" s="402" t="n">
        <v>5695</v>
      </c>
      <c r="F1041" s="403" t="inlineStr">
        <is>
          <t>N/A</t>
        </is>
      </c>
      <c r="G1041" s="403" t="inlineStr">
        <is>
          <t>N/A</t>
        </is>
      </c>
    </row>
    <row r="1042">
      <c r="A1042" s="116" t="n">
        <v>1041</v>
      </c>
      <c r="B1042" s="116" t="inlineStr">
        <is>
          <t>삼화전자</t>
        </is>
      </c>
      <c r="C1042" s="402" t="n">
        <v>4670</v>
      </c>
      <c r="D1042" s="402" t="n">
        <v>4670</v>
      </c>
      <c r="E1042" s="402" t="n">
        <v>4690</v>
      </c>
      <c r="F1042" s="403" t="n">
        <v>-17.89</v>
      </c>
      <c r="G1042" s="403" t="n">
        <v>-19.35</v>
      </c>
    </row>
    <row r="1043">
      <c r="A1043" s="116" t="n">
        <v>1042</v>
      </c>
      <c r="B1043" s="116" t="inlineStr">
        <is>
          <t>삼성 레버리지 China A50 선물 ETN(H)</t>
        </is>
      </c>
      <c r="C1043" s="402" t="n">
        <v>48805</v>
      </c>
      <c r="D1043" s="402" t="n">
        <v>48765</v>
      </c>
      <c r="E1043" s="402" t="n">
        <v>48805</v>
      </c>
      <c r="F1043" s="403" t="inlineStr">
        <is>
          <t>N/A</t>
        </is>
      </c>
      <c r="G1043" s="403" t="inlineStr">
        <is>
          <t>N/A</t>
        </is>
      </c>
    </row>
    <row r="1044">
      <c r="A1044" s="116" t="n">
        <v>1043</v>
      </c>
      <c r="B1044" s="116" t="inlineStr">
        <is>
          <t>성문전자</t>
        </is>
      </c>
      <c r="C1044" s="402" t="n">
        <v>2500</v>
      </c>
      <c r="D1044" s="402" t="n">
        <v>2490</v>
      </c>
      <c r="E1044" s="402" t="n">
        <v>2500</v>
      </c>
      <c r="F1044" s="403" t="n">
        <v>32.05</v>
      </c>
      <c r="G1044" s="403" t="n">
        <v>-3.63</v>
      </c>
    </row>
    <row r="1045">
      <c r="A1045" s="116" t="n">
        <v>1044</v>
      </c>
      <c r="B1045" s="116" t="inlineStr">
        <is>
          <t>삼성 레버리지 은 선물 ETN(H)</t>
        </is>
      </c>
      <c r="C1045" s="402" t="n">
        <v>16225</v>
      </c>
      <c r="D1045" s="402" t="n">
        <v>16225</v>
      </c>
      <c r="E1045" s="402" t="n">
        <v>16240</v>
      </c>
      <c r="F1045" s="403" t="inlineStr">
        <is>
          <t>N/A</t>
        </is>
      </c>
      <c r="G1045" s="403" t="inlineStr">
        <is>
          <t>N/A</t>
        </is>
      </c>
    </row>
    <row r="1046">
      <c r="A1046" s="116" t="n">
        <v>1045</v>
      </c>
      <c r="B1046" s="116" t="inlineStr">
        <is>
          <t>WISCOM</t>
        </is>
      </c>
      <c r="C1046" s="402" t="n">
        <v>3165</v>
      </c>
      <c r="D1046" s="402" t="n">
        <v>3160</v>
      </c>
      <c r="E1046" s="402" t="n">
        <v>3165</v>
      </c>
      <c r="F1046" s="403" t="n">
        <v>102.1</v>
      </c>
      <c r="G1046" s="403" t="n">
        <v>-0.85</v>
      </c>
    </row>
    <row r="1047">
      <c r="A1047" s="116" t="n">
        <v>1046</v>
      </c>
      <c r="B1047" s="116" t="inlineStr">
        <is>
          <t>TRUE 코스피 200 ETN</t>
        </is>
      </c>
      <c r="C1047" s="402" t="n">
        <v>9675</v>
      </c>
      <c r="D1047" s="402" t="n">
        <v>9645</v>
      </c>
      <c r="E1047" s="402" t="n">
        <v>9665</v>
      </c>
      <c r="F1047" s="403" t="inlineStr">
        <is>
          <t>N/A</t>
        </is>
      </c>
      <c r="G1047" s="403" t="inlineStr">
        <is>
          <t>N/A</t>
        </is>
      </c>
    </row>
    <row r="1048">
      <c r="A1048" s="116" t="n">
        <v>1047</v>
      </c>
      <c r="B1048" s="116" t="inlineStr">
        <is>
          <t>신한 인버스 2X 천연가스 선물 ETN</t>
        </is>
      </c>
      <c r="C1048" s="402" t="n">
        <v>2415</v>
      </c>
      <c r="D1048" s="402" t="n">
        <v>2410</v>
      </c>
      <c r="E1048" s="402" t="n">
        <v>2415</v>
      </c>
      <c r="F1048" s="403" t="inlineStr">
        <is>
          <t>N/A</t>
        </is>
      </c>
      <c r="G1048" s="403" t="inlineStr">
        <is>
          <t>N/A</t>
        </is>
      </c>
    </row>
    <row r="1049">
      <c r="A1049" s="116" t="n">
        <v>1048</v>
      </c>
      <c r="B1049" s="116" t="inlineStr">
        <is>
          <t>삼성 코스피 200 ETN</t>
        </is>
      </c>
      <c r="C1049" s="402" t="n">
        <v>9650</v>
      </c>
      <c r="D1049" s="402" t="n">
        <v>9655</v>
      </c>
      <c r="E1049" s="402" t="n">
        <v>9660</v>
      </c>
      <c r="F1049" s="403" t="inlineStr">
        <is>
          <t>N/A</t>
        </is>
      </c>
      <c r="G1049" s="403" t="inlineStr">
        <is>
          <t>N/A</t>
        </is>
      </c>
    </row>
    <row r="1050">
      <c r="A1050" s="116" t="n">
        <v>1049</v>
      </c>
      <c r="B1050" s="116" t="inlineStr">
        <is>
          <t>신한 인버스 2X 천연가스 선물 ETN(H)</t>
        </is>
      </c>
      <c r="C1050" s="402" t="n">
        <v>1605</v>
      </c>
      <c r="D1050" s="402" t="n">
        <v>1605</v>
      </c>
      <c r="E1050" s="402" t="n">
        <v>1610</v>
      </c>
      <c r="F1050" s="403" t="inlineStr">
        <is>
          <t>N/A</t>
        </is>
      </c>
      <c r="G1050" s="403" t="inlineStr">
        <is>
          <t>N/A</t>
        </is>
      </c>
    </row>
    <row r="1051">
      <c r="A1051" s="116" t="n">
        <v>1050</v>
      </c>
      <c r="B1051" s="116" t="inlineStr">
        <is>
          <t>에이엔피</t>
        </is>
      </c>
      <c r="C1051" s="402" t="n">
        <v>2150</v>
      </c>
      <c r="D1051" s="402" t="n">
        <v>2130</v>
      </c>
      <c r="E1051" s="402" t="n">
        <v>2150</v>
      </c>
      <c r="F1051" s="403" t="n">
        <v>-2.05</v>
      </c>
      <c r="G1051" s="403" t="n">
        <v>-50.96</v>
      </c>
    </row>
    <row r="1052">
      <c r="A1052" s="116" t="n">
        <v>1051</v>
      </c>
      <c r="B1052" s="116" t="inlineStr">
        <is>
          <t>KINDEX 인도네시아MSCI(합성)</t>
        </is>
      </c>
      <c r="C1052" s="402" t="n">
        <v>9410</v>
      </c>
      <c r="D1052" s="402" t="n">
        <v>9400</v>
      </c>
      <c r="E1052" s="402" t="n">
        <v>9410</v>
      </c>
      <c r="F1052" s="403" t="inlineStr">
        <is>
          <t>N/A</t>
        </is>
      </c>
      <c r="G1052" s="403" t="inlineStr">
        <is>
          <t>N/A</t>
        </is>
      </c>
    </row>
    <row r="1053">
      <c r="A1053" s="116" t="n">
        <v>1052</v>
      </c>
      <c r="B1053" s="116" t="inlineStr">
        <is>
          <t>두산퓨얼셀2우B</t>
        </is>
      </c>
      <c r="C1053" s="402" t="n">
        <v>16050</v>
      </c>
      <c r="D1053" s="402" t="n">
        <v>16000</v>
      </c>
      <c r="E1053" s="402" t="n">
        <v>16150</v>
      </c>
      <c r="F1053" s="403" t="n">
        <v>321</v>
      </c>
      <c r="G1053" s="403" t="inlineStr">
        <is>
          <t>N/A</t>
        </is>
      </c>
    </row>
    <row r="1054">
      <c r="A1054" s="116" t="n">
        <v>1053</v>
      </c>
      <c r="B1054" s="116" t="inlineStr">
        <is>
          <t>KOSEF 릭소글로벌퓨처모빌리티MSCI</t>
        </is>
      </c>
      <c r="C1054" s="402" t="n">
        <v>11300</v>
      </c>
      <c r="D1054" s="402" t="n">
        <v>11285</v>
      </c>
      <c r="E1054" s="402" t="n">
        <v>11300</v>
      </c>
      <c r="F1054" s="403" t="inlineStr">
        <is>
          <t>N/A</t>
        </is>
      </c>
      <c r="G1054" s="403" t="inlineStr">
        <is>
          <t>N/A</t>
        </is>
      </c>
    </row>
    <row r="1055">
      <c r="A1055" s="116" t="n">
        <v>1054</v>
      </c>
      <c r="B1055" s="116" t="inlineStr">
        <is>
          <t>KODEX KRX300</t>
        </is>
      </c>
      <c r="C1055" s="402" t="n">
        <v>17565</v>
      </c>
      <c r="D1055" s="402" t="n">
        <v>17565</v>
      </c>
      <c r="E1055" s="402" t="n">
        <v>17670</v>
      </c>
      <c r="F1055" s="403" t="inlineStr">
        <is>
          <t>N/A</t>
        </is>
      </c>
      <c r="G1055" s="403" t="inlineStr">
        <is>
          <t>N/A</t>
        </is>
      </c>
    </row>
    <row r="1056">
      <c r="A1056" s="116" t="n">
        <v>1055</v>
      </c>
      <c r="B1056" s="116" t="inlineStr">
        <is>
          <t>롯데지주우</t>
        </is>
      </c>
      <c r="C1056" s="402" t="n">
        <v>48000</v>
      </c>
      <c r="D1056" s="402" t="n">
        <v>45050</v>
      </c>
      <c r="E1056" s="402" t="n">
        <v>48000</v>
      </c>
      <c r="F1056" s="403" t="n">
        <v>25.01</v>
      </c>
      <c r="G1056" s="403" t="inlineStr">
        <is>
          <t>N/A</t>
        </is>
      </c>
    </row>
    <row r="1057">
      <c r="A1057" s="116" t="n">
        <v>1056</v>
      </c>
      <c r="B1057" s="116" t="inlineStr">
        <is>
          <t>KODEX 200ESG</t>
        </is>
      </c>
      <c r="C1057" s="402" t="n">
        <v>13845</v>
      </c>
      <c r="D1057" s="402" t="n">
        <v>13790</v>
      </c>
      <c r="E1057" s="402" t="n">
        <v>13845</v>
      </c>
      <c r="F1057" s="403" t="inlineStr">
        <is>
          <t>N/A</t>
        </is>
      </c>
      <c r="G1057" s="403" t="inlineStr">
        <is>
          <t>N/A</t>
        </is>
      </c>
    </row>
    <row r="1058">
      <c r="A1058" s="116" t="n">
        <v>1057</v>
      </c>
      <c r="B1058" s="116" t="inlineStr">
        <is>
          <t>KODEX Fn성장</t>
        </is>
      </c>
      <c r="C1058" s="402" t="n">
        <v>16230</v>
      </c>
      <c r="D1058" s="402" t="n">
        <v>16175</v>
      </c>
      <c r="E1058" s="402" t="n">
        <v>16230</v>
      </c>
      <c r="F1058" s="403" t="inlineStr">
        <is>
          <t>N/A</t>
        </is>
      </c>
      <c r="G1058" s="403" t="inlineStr">
        <is>
          <t>N/A</t>
        </is>
      </c>
    </row>
    <row r="1059">
      <c r="A1059" s="116" t="n">
        <v>1058</v>
      </c>
      <c r="B1059" s="116" t="inlineStr">
        <is>
          <t>삼성 코스닥 150 ETN</t>
        </is>
      </c>
      <c r="C1059" s="402" t="n">
        <v>9375</v>
      </c>
      <c r="D1059" s="402" t="n">
        <v>9375</v>
      </c>
      <c r="E1059" s="402" t="n">
        <v>9380</v>
      </c>
      <c r="F1059" s="403" t="inlineStr">
        <is>
          <t>N/A</t>
        </is>
      </c>
      <c r="G1059" s="403" t="inlineStr">
        <is>
          <t>N/A</t>
        </is>
      </c>
    </row>
    <row r="1060">
      <c r="A1060" s="116" t="n">
        <v>1059</v>
      </c>
      <c r="B1060" s="116" t="inlineStr">
        <is>
          <t>KB 레버리지 S&amp;P 500 선물 ETN(H)</t>
        </is>
      </c>
      <c r="C1060" s="402" t="n">
        <v>11675</v>
      </c>
      <c r="D1060" s="402" t="n">
        <v>11635</v>
      </c>
      <c r="E1060" s="402" t="n">
        <v>11675</v>
      </c>
      <c r="F1060" s="403" t="inlineStr">
        <is>
          <t>N/A</t>
        </is>
      </c>
      <c r="G1060" s="403" t="inlineStr">
        <is>
          <t>N/A</t>
        </is>
      </c>
    </row>
    <row r="1061">
      <c r="A1061" s="116" t="n">
        <v>1060</v>
      </c>
      <c r="B1061" s="116" t="inlineStr">
        <is>
          <t>이화산업</t>
        </is>
      </c>
      <c r="C1061" s="402" t="n">
        <v>16650</v>
      </c>
      <c r="D1061" s="402" t="n">
        <v>16650</v>
      </c>
      <c r="E1061" s="402" t="n">
        <v>16750</v>
      </c>
      <c r="F1061" s="403" t="n">
        <v>1</v>
      </c>
      <c r="G1061" s="403" t="n">
        <v>-2.65</v>
      </c>
    </row>
    <row r="1062">
      <c r="A1062" s="116" t="n">
        <v>1061</v>
      </c>
      <c r="B1062" s="116" t="inlineStr">
        <is>
          <t>KODEX 차이나H레버리지(H)</t>
        </is>
      </c>
      <c r="C1062" s="402" t="n">
        <v>4425</v>
      </c>
      <c r="D1062" s="402" t="n">
        <v>4425</v>
      </c>
      <c r="E1062" s="402" t="n">
        <v>4430</v>
      </c>
      <c r="F1062" s="403" t="inlineStr">
        <is>
          <t>N/A</t>
        </is>
      </c>
      <c r="G1062" s="403" t="inlineStr">
        <is>
          <t>N/A</t>
        </is>
      </c>
    </row>
    <row r="1063">
      <c r="A1063" s="116" t="n">
        <v>1062</v>
      </c>
      <c r="B1063" s="116" t="inlineStr">
        <is>
          <t>태양금속</t>
        </is>
      </c>
      <c r="C1063" s="402" t="n">
        <v>1260</v>
      </c>
      <c r="D1063" s="402" t="n">
        <v>1255</v>
      </c>
      <c r="E1063" s="402" t="n">
        <v>1260</v>
      </c>
      <c r="F1063" s="403" t="n">
        <v>-2.97</v>
      </c>
      <c r="G1063" s="403" t="n">
        <v>-11.4</v>
      </c>
    </row>
    <row r="1064">
      <c r="A1064" s="116" t="n">
        <v>1063</v>
      </c>
      <c r="B1064" s="116" t="inlineStr">
        <is>
          <t>바다로19호</t>
        </is>
      </c>
      <c r="C1064" s="402" t="n">
        <v>3010</v>
      </c>
      <c r="D1064" s="402" t="n">
        <v>3005</v>
      </c>
      <c r="E1064" s="402" t="n">
        <v>3010</v>
      </c>
      <c r="F1064" s="403" t="n">
        <v>6.81</v>
      </c>
      <c r="G1064" s="403" t="n">
        <v>-6.51</v>
      </c>
    </row>
    <row r="1065">
      <c r="A1065" s="116" t="n">
        <v>1064</v>
      </c>
      <c r="B1065" s="116" t="inlineStr">
        <is>
          <t>유화증권우</t>
        </is>
      </c>
      <c r="C1065" s="402" t="n">
        <v>2600</v>
      </c>
      <c r="D1065" s="402" t="n">
        <v>2600</v>
      </c>
      <c r="E1065" s="402" t="n">
        <v>2630</v>
      </c>
      <c r="F1065" s="403" t="n">
        <v>23.01</v>
      </c>
      <c r="G1065" s="403" t="inlineStr">
        <is>
          <t>N/A</t>
        </is>
      </c>
    </row>
    <row r="1066">
      <c r="A1066" s="116" t="n">
        <v>1065</v>
      </c>
      <c r="B1066" s="116" t="inlineStr">
        <is>
          <t>삼성 미국 대형 성장주 ETN</t>
        </is>
      </c>
      <c r="C1066" s="402" t="n">
        <v>22700</v>
      </c>
      <c r="D1066" s="402" t="n">
        <v>22685</v>
      </c>
      <c r="E1066" s="402" t="n">
        <v>22690</v>
      </c>
      <c r="F1066" s="403" t="inlineStr">
        <is>
          <t>N/A</t>
        </is>
      </c>
      <c r="G1066" s="403" t="inlineStr">
        <is>
          <t>N/A</t>
        </is>
      </c>
    </row>
    <row r="1067">
      <c r="A1067" s="116" t="n">
        <v>1066</v>
      </c>
      <c r="B1067" s="116" t="inlineStr">
        <is>
          <t>TIGER 화장품</t>
        </is>
      </c>
      <c r="C1067" s="402" t="n">
        <v>2640</v>
      </c>
      <c r="D1067" s="402" t="n">
        <v>2635</v>
      </c>
      <c r="E1067" s="402" t="n">
        <v>2640</v>
      </c>
      <c r="F1067" s="403" t="inlineStr">
        <is>
          <t>N/A</t>
        </is>
      </c>
      <c r="G1067" s="403" t="inlineStr">
        <is>
          <t>N/A</t>
        </is>
      </c>
    </row>
    <row r="1068">
      <c r="A1068" s="116" t="n">
        <v>1067</v>
      </c>
      <c r="B1068" s="116" t="inlineStr">
        <is>
          <t>성안</t>
        </is>
      </c>
      <c r="C1068" s="402" t="n">
        <v>787</v>
      </c>
      <c r="D1068" s="402" t="n">
        <v>0</v>
      </c>
      <c r="E1068" s="402" t="n">
        <v>0</v>
      </c>
      <c r="F1068" s="403" t="n">
        <v>-3.23</v>
      </c>
      <c r="G1068" s="403" t="n">
        <v>-36.36</v>
      </c>
    </row>
    <row r="1069">
      <c r="A1069" s="116" t="n">
        <v>1068</v>
      </c>
      <c r="B1069" s="116" t="inlineStr">
        <is>
          <t>TIGER Fn반도체TOP10</t>
        </is>
      </c>
      <c r="C1069" s="402" t="n">
        <v>9725</v>
      </c>
      <c r="D1069" s="402" t="n">
        <v>9720</v>
      </c>
      <c r="E1069" s="402" t="n">
        <v>9725</v>
      </c>
      <c r="F1069" s="403" t="inlineStr">
        <is>
          <t>N/A</t>
        </is>
      </c>
      <c r="G1069" s="403" t="inlineStr">
        <is>
          <t>N/A</t>
        </is>
      </c>
    </row>
    <row r="1070">
      <c r="A1070" s="116" t="n">
        <v>1069</v>
      </c>
      <c r="B1070" s="116" t="inlineStr">
        <is>
          <t>SK디스커버리우</t>
        </is>
      </c>
      <c r="C1070" s="402" t="n">
        <v>32850</v>
      </c>
      <c r="D1070" s="402" t="n">
        <v>32600</v>
      </c>
      <c r="E1070" s="402" t="n">
        <v>32850</v>
      </c>
      <c r="F1070" s="403" t="n">
        <v>3.41</v>
      </c>
      <c r="G1070" s="403" t="inlineStr">
        <is>
          <t>N/A</t>
        </is>
      </c>
    </row>
    <row r="1071">
      <c r="A1071" s="116" t="n">
        <v>1070</v>
      </c>
      <c r="B1071" s="116" t="inlineStr">
        <is>
          <t>동원수산</t>
        </is>
      </c>
      <c r="C1071" s="402" t="n">
        <v>9450</v>
      </c>
      <c r="D1071" s="402" t="n">
        <v>9450</v>
      </c>
      <c r="E1071" s="402" t="n">
        <v>9470</v>
      </c>
      <c r="F1071" s="403" t="n">
        <v>-27.31</v>
      </c>
      <c r="G1071" s="403" t="n">
        <v>-6.53</v>
      </c>
    </row>
    <row r="1072">
      <c r="A1072" s="116" t="n">
        <v>1071</v>
      </c>
      <c r="B1072" s="116" t="inlineStr">
        <is>
          <t>SOL 글로벌탄소배출권선물IHS(합성)</t>
        </is>
      </c>
      <c r="C1072" s="402" t="n">
        <v>12550</v>
      </c>
      <c r="D1072" s="402" t="n">
        <v>12545</v>
      </c>
      <c r="E1072" s="402" t="n">
        <v>12550</v>
      </c>
      <c r="F1072" s="403" t="inlineStr">
        <is>
          <t>N/A</t>
        </is>
      </c>
      <c r="G1072" s="403" t="inlineStr">
        <is>
          <t>N/A</t>
        </is>
      </c>
    </row>
    <row r="1073">
      <c r="A1073" s="116" t="n">
        <v>1072</v>
      </c>
      <c r="B1073" s="116" t="inlineStr">
        <is>
          <t>HANARO 200선물레버리지</t>
        </is>
      </c>
      <c r="C1073" s="402" t="n">
        <v>23645</v>
      </c>
      <c r="D1073" s="402" t="n">
        <v>23705</v>
      </c>
      <c r="E1073" s="402" t="n">
        <v>23730</v>
      </c>
      <c r="F1073" s="403" t="inlineStr">
        <is>
          <t>N/A</t>
        </is>
      </c>
      <c r="G1073" s="403" t="inlineStr">
        <is>
          <t>N/A</t>
        </is>
      </c>
    </row>
    <row r="1074">
      <c r="A1074" s="116" t="n">
        <v>1073</v>
      </c>
      <c r="B1074" s="116" t="inlineStr">
        <is>
          <t>삼성 미국 대형 성장주 ETN(H)</t>
        </is>
      </c>
      <c r="C1074" s="402" t="n">
        <v>21870</v>
      </c>
      <c r="D1074" s="402" t="n">
        <v>21865</v>
      </c>
      <c r="E1074" s="402" t="n">
        <v>21870</v>
      </c>
      <c r="F1074" s="403" t="inlineStr">
        <is>
          <t>N/A</t>
        </is>
      </c>
      <c r="G1074" s="403" t="inlineStr">
        <is>
          <t>N/A</t>
        </is>
      </c>
    </row>
    <row r="1075">
      <c r="A1075" s="116" t="n">
        <v>1074</v>
      </c>
      <c r="B1075" s="116" t="inlineStr">
        <is>
          <t>신한 S&amp;P500 VIX S/T 선물 ETN C</t>
        </is>
      </c>
      <c r="C1075" s="402" t="n">
        <v>8725</v>
      </c>
      <c r="D1075" s="402" t="n">
        <v>8725</v>
      </c>
      <c r="E1075" s="402" t="n">
        <v>8750</v>
      </c>
      <c r="F1075" s="403" t="inlineStr">
        <is>
          <t>N/A</t>
        </is>
      </c>
      <c r="G1075" s="403" t="inlineStr">
        <is>
          <t>N/A</t>
        </is>
      </c>
    </row>
    <row r="1076">
      <c r="A1076" s="116" t="n">
        <v>1075</v>
      </c>
      <c r="B1076" s="116" t="inlineStr">
        <is>
          <t>하이골드3호</t>
        </is>
      </c>
      <c r="C1076" s="402" t="n">
        <v>2660</v>
      </c>
      <c r="D1076" s="402" t="n">
        <v>2660</v>
      </c>
      <c r="E1076" s="402" t="n">
        <v>2665</v>
      </c>
      <c r="F1076" s="403" t="n">
        <v>-21.28</v>
      </c>
      <c r="G1076" s="403" t="n">
        <v>-30.21</v>
      </c>
    </row>
    <row r="1077">
      <c r="A1077" s="116" t="n">
        <v>1076</v>
      </c>
      <c r="B1077" s="116" t="inlineStr">
        <is>
          <t>동원금속</t>
        </is>
      </c>
      <c r="C1077" s="402" t="n">
        <v>914</v>
      </c>
      <c r="D1077" s="402" t="n">
        <v>914</v>
      </c>
      <c r="E1077" s="402" t="n">
        <v>918</v>
      </c>
      <c r="F1077" s="403" t="n">
        <v>33.85</v>
      </c>
      <c r="G1077" s="403" t="n">
        <v>-55.39</v>
      </c>
    </row>
    <row r="1078">
      <c r="A1078" s="116" t="n">
        <v>1077</v>
      </c>
      <c r="B1078" s="116" t="inlineStr">
        <is>
          <t>솔루스첨단소재2우B</t>
        </is>
      </c>
      <c r="C1078" s="402" t="n">
        <v>25950</v>
      </c>
      <c r="D1078" s="402" t="n">
        <v>25950</v>
      </c>
      <c r="E1078" s="402" t="n">
        <v>26000</v>
      </c>
      <c r="F1078" s="403" t="n">
        <v>-102.17</v>
      </c>
      <c r="G1078" s="403" t="inlineStr">
        <is>
          <t>N/A</t>
        </is>
      </c>
    </row>
    <row r="1079">
      <c r="A1079" s="116" t="n">
        <v>1078</v>
      </c>
      <c r="B1079" s="116" t="inlineStr">
        <is>
          <t>KODEX 바이오</t>
        </is>
      </c>
      <c r="C1079" s="402" t="n">
        <v>10665</v>
      </c>
      <c r="D1079" s="402" t="n">
        <v>10660</v>
      </c>
      <c r="E1079" s="402" t="n">
        <v>10665</v>
      </c>
      <c r="F1079" s="403" t="inlineStr">
        <is>
          <t>N/A</t>
        </is>
      </c>
      <c r="G1079" s="403" t="inlineStr">
        <is>
          <t>N/A</t>
        </is>
      </c>
    </row>
    <row r="1080">
      <c r="A1080" s="116" t="n">
        <v>1079</v>
      </c>
      <c r="B1080" s="116" t="inlineStr">
        <is>
          <t>세우글로벌</t>
        </is>
      </c>
      <c r="C1080" s="402" t="n">
        <v>1485</v>
      </c>
      <c r="D1080" s="402" t="n">
        <v>1485</v>
      </c>
      <c r="E1080" s="402" t="n">
        <v>1490</v>
      </c>
      <c r="F1080" s="403" t="n">
        <v>-32.28</v>
      </c>
      <c r="G1080" s="403" t="n">
        <v>2.44</v>
      </c>
    </row>
    <row r="1081">
      <c r="A1081" s="116" t="n">
        <v>1080</v>
      </c>
      <c r="B1081" s="116" t="inlineStr">
        <is>
          <t>ARIRANG 미국S&amp;P500(H)</t>
        </is>
      </c>
      <c r="C1081" s="402" t="n">
        <v>18520</v>
      </c>
      <c r="D1081" s="402" t="n">
        <v>18520</v>
      </c>
      <c r="E1081" s="402" t="n">
        <v>18530</v>
      </c>
      <c r="F1081" s="403" t="inlineStr">
        <is>
          <t>N/A</t>
        </is>
      </c>
      <c r="G1081" s="403" t="inlineStr">
        <is>
          <t>N/A</t>
        </is>
      </c>
    </row>
    <row r="1082">
      <c r="A1082" s="116" t="n">
        <v>1081</v>
      </c>
      <c r="B1082" s="116" t="inlineStr">
        <is>
          <t>QV 레버리지 WTI원유 선물 ETN(H)</t>
        </is>
      </c>
      <c r="C1082" s="402" t="n">
        <v>1060</v>
      </c>
      <c r="D1082" s="402" t="n">
        <v>1060</v>
      </c>
      <c r="E1082" s="402" t="n">
        <v>1065</v>
      </c>
      <c r="F1082" s="403" t="inlineStr">
        <is>
          <t>N/A</t>
        </is>
      </c>
      <c r="G1082" s="403" t="inlineStr">
        <is>
          <t>N/A</t>
        </is>
      </c>
    </row>
    <row r="1083">
      <c r="A1083" s="116" t="n">
        <v>1082</v>
      </c>
      <c r="B1083" s="116" t="inlineStr">
        <is>
          <t>녹십자홀딩스2우</t>
        </is>
      </c>
      <c r="C1083" s="402" t="n">
        <v>49900</v>
      </c>
      <c r="D1083" s="402" t="n">
        <v>49900</v>
      </c>
      <c r="E1083" s="402" t="n">
        <v>50000</v>
      </c>
      <c r="F1083" s="403" t="n">
        <v>15.71</v>
      </c>
      <c r="G1083" s="403" t="inlineStr">
        <is>
          <t>N/A</t>
        </is>
      </c>
    </row>
    <row r="1084">
      <c r="A1084" s="116" t="n">
        <v>1083</v>
      </c>
      <c r="B1084" s="116" t="inlineStr">
        <is>
          <t>TRUE 코스피 양매도 3% OTM ETN</t>
        </is>
      </c>
      <c r="C1084" s="402" t="n">
        <v>8425</v>
      </c>
      <c r="D1084" s="402" t="n">
        <v>8450</v>
      </c>
      <c r="E1084" s="402" t="n">
        <v>8460</v>
      </c>
      <c r="F1084" s="403" t="inlineStr">
        <is>
          <t>N/A</t>
        </is>
      </c>
      <c r="G1084" s="403" t="inlineStr">
        <is>
          <t>N/A</t>
        </is>
      </c>
    </row>
    <row r="1085">
      <c r="A1085" s="116" t="n">
        <v>1084</v>
      </c>
      <c r="B1085" s="116" t="inlineStr">
        <is>
          <t>세기상사</t>
        </is>
      </c>
      <c r="C1085" s="402" t="n">
        <v>10300</v>
      </c>
      <c r="D1085" s="402" t="n">
        <v>10200</v>
      </c>
      <c r="E1085" s="402" t="n">
        <v>10300</v>
      </c>
      <c r="F1085" s="403" t="n">
        <v>-23.15</v>
      </c>
      <c r="G1085" s="403" t="n">
        <v>-7.13</v>
      </c>
    </row>
    <row r="1086">
      <c r="A1086" s="116" t="n">
        <v>1085</v>
      </c>
      <c r="B1086" s="116" t="inlineStr">
        <is>
          <t>KODEX 미디어&amp;엔터테인먼트</t>
        </is>
      </c>
      <c r="C1086" s="402" t="n">
        <v>20925</v>
      </c>
      <c r="D1086" s="402" t="n">
        <v>20870</v>
      </c>
      <c r="E1086" s="402" t="n">
        <v>20925</v>
      </c>
      <c r="F1086" s="403" t="inlineStr">
        <is>
          <t>N/A</t>
        </is>
      </c>
      <c r="G1086" s="403" t="inlineStr">
        <is>
          <t>N/A</t>
        </is>
      </c>
    </row>
    <row r="1087">
      <c r="A1087" s="116" t="n">
        <v>1086</v>
      </c>
      <c r="B1087" s="116" t="inlineStr">
        <is>
          <t>TBH글로벌</t>
        </is>
      </c>
      <c r="C1087" s="402" t="n">
        <v>2000</v>
      </c>
      <c r="D1087" s="402" t="n">
        <v>2000</v>
      </c>
      <c r="E1087" s="402" t="n">
        <v>2025</v>
      </c>
      <c r="F1087" s="403" t="n">
        <v>-4.74</v>
      </c>
      <c r="G1087" s="403" t="n">
        <v>-33.15</v>
      </c>
    </row>
    <row r="1088">
      <c r="A1088" s="116" t="n">
        <v>1087</v>
      </c>
      <c r="B1088" s="116" t="inlineStr">
        <is>
          <t>KBSTAR 국채선물5년추종인버스</t>
        </is>
      </c>
      <c r="C1088" s="402" t="n">
        <v>51435</v>
      </c>
      <c r="D1088" s="402" t="n">
        <v>51380</v>
      </c>
      <c r="E1088" s="402" t="n">
        <v>51435</v>
      </c>
      <c r="F1088" s="403" t="inlineStr">
        <is>
          <t>N/A</t>
        </is>
      </c>
      <c r="G1088" s="403" t="inlineStr">
        <is>
          <t>N/A</t>
        </is>
      </c>
    </row>
    <row r="1089">
      <c r="A1089" s="116" t="n">
        <v>1088</v>
      </c>
      <c r="B1089" s="116" t="inlineStr">
        <is>
          <t>KBSTAR 금융채액티브</t>
        </is>
      </c>
      <c r="C1089" s="402" t="n">
        <v>101925</v>
      </c>
      <c r="D1089" s="402" t="n">
        <v>101925</v>
      </c>
      <c r="E1089" s="402" t="n">
        <v>101990</v>
      </c>
      <c r="F1089" s="403" t="inlineStr">
        <is>
          <t>N/A</t>
        </is>
      </c>
      <c r="G1089" s="403" t="inlineStr">
        <is>
          <t>N/A</t>
        </is>
      </c>
    </row>
    <row r="1090">
      <c r="A1090" s="116" t="n">
        <v>1089</v>
      </c>
      <c r="B1090" s="116" t="inlineStr">
        <is>
          <t>비케이탑스</t>
        </is>
      </c>
      <c r="C1090" s="402" t="n">
        <v>2695</v>
      </c>
      <c r="D1090" s="402" t="n">
        <v>2695</v>
      </c>
      <c r="E1090" s="402" t="n">
        <v>2700</v>
      </c>
      <c r="F1090" s="403" t="n">
        <v>-0.64</v>
      </c>
      <c r="G1090" s="403" t="inlineStr">
        <is>
          <t>N/A</t>
        </is>
      </c>
    </row>
    <row r="1091">
      <c r="A1091" s="116" t="n">
        <v>1090</v>
      </c>
      <c r="B1091" s="116" t="inlineStr">
        <is>
          <t>태원물산</t>
        </is>
      </c>
      <c r="C1091" s="402" t="n">
        <v>5350</v>
      </c>
      <c r="D1091" s="402" t="n">
        <v>5300</v>
      </c>
      <c r="E1091" s="402" t="n">
        <v>5350</v>
      </c>
      <c r="F1091" s="403" t="n">
        <v>486.36</v>
      </c>
      <c r="G1091" s="403" t="n">
        <v>-0.08</v>
      </c>
    </row>
    <row r="1092">
      <c r="A1092" s="116" t="n">
        <v>1091</v>
      </c>
      <c r="B1092" s="116" t="inlineStr">
        <is>
          <t>신한 레버리지 S&amp;P500 선물 ETN</t>
        </is>
      </c>
      <c r="C1092" s="402" t="n">
        <v>20275</v>
      </c>
      <c r="D1092" s="402" t="n">
        <v>20255</v>
      </c>
      <c r="E1092" s="402" t="n">
        <v>20275</v>
      </c>
      <c r="F1092" s="403" t="inlineStr">
        <is>
          <t>N/A</t>
        </is>
      </c>
      <c r="G1092" s="403" t="inlineStr">
        <is>
          <t>N/A</t>
        </is>
      </c>
    </row>
    <row r="1093">
      <c r="A1093" s="116" t="n">
        <v>1092</v>
      </c>
      <c r="B1093" s="116" t="inlineStr">
        <is>
          <t>한화솔루션우</t>
        </is>
      </c>
      <c r="C1093" s="402" t="n">
        <v>35950</v>
      </c>
      <c r="D1093" s="402" t="n">
        <v>35950</v>
      </c>
      <c r="E1093" s="402" t="n">
        <v>36150</v>
      </c>
      <c r="F1093" s="403" t="n">
        <v>9.19</v>
      </c>
      <c r="G1093" s="403" t="inlineStr">
        <is>
          <t>N/A</t>
        </is>
      </c>
    </row>
    <row r="1094">
      <c r="A1094" s="116" t="n">
        <v>1093</v>
      </c>
      <c r="B1094" s="116" t="inlineStr">
        <is>
          <t>한솔PNS</t>
        </is>
      </c>
      <c r="C1094" s="402" t="n">
        <v>1965</v>
      </c>
      <c r="D1094" s="402" t="n">
        <v>1960</v>
      </c>
      <c r="E1094" s="402" t="n">
        <v>1965</v>
      </c>
      <c r="F1094" s="403" t="n">
        <v>23.39</v>
      </c>
      <c r="G1094" s="403" t="n">
        <v>6.97</v>
      </c>
    </row>
    <row r="1095">
      <c r="A1095" s="116" t="n">
        <v>1094</v>
      </c>
      <c r="B1095" s="116" t="inlineStr">
        <is>
          <t>BYC우</t>
        </is>
      </c>
      <c r="C1095" s="402" t="n">
        <v>185000</v>
      </c>
      <c r="D1095" s="402" t="n">
        <v>184000</v>
      </c>
      <c r="E1095" s="402" t="n">
        <v>185000</v>
      </c>
      <c r="F1095" s="403" t="n">
        <v>6.33</v>
      </c>
      <c r="G1095" s="403" t="inlineStr">
        <is>
          <t>N/A</t>
        </is>
      </c>
    </row>
    <row r="1096">
      <c r="A1096" s="116" t="n">
        <v>1095</v>
      </c>
      <c r="B1096" s="116" t="inlineStr">
        <is>
          <t>KINDEX KIS종합채권(AA-이상)액티브</t>
        </is>
      </c>
      <c r="C1096" s="402" t="n">
        <v>96950</v>
      </c>
      <c r="D1096" s="402" t="n">
        <v>96750</v>
      </c>
      <c r="E1096" s="402" t="n">
        <v>96950</v>
      </c>
      <c r="F1096" s="403" t="inlineStr">
        <is>
          <t>N/A</t>
        </is>
      </c>
      <c r="G1096" s="403" t="inlineStr">
        <is>
          <t>N/A</t>
        </is>
      </c>
    </row>
    <row r="1097">
      <c r="A1097" s="116" t="n">
        <v>1096</v>
      </c>
      <c r="B1097" s="116" t="inlineStr">
        <is>
          <t>대한항공우</t>
        </is>
      </c>
      <c r="C1097" s="402" t="n">
        <v>35400</v>
      </c>
      <c r="D1097" s="402" t="n">
        <v>35350</v>
      </c>
      <c r="E1097" s="402" t="n">
        <v>35400</v>
      </c>
      <c r="F1097" s="403" t="n">
        <v>16.63</v>
      </c>
      <c r="G1097" s="403" t="inlineStr">
        <is>
          <t>N/A</t>
        </is>
      </c>
    </row>
    <row r="1098">
      <c r="A1098" s="116" t="n">
        <v>1097</v>
      </c>
      <c r="B1098" s="116" t="inlineStr">
        <is>
          <t>신한 구리 선물 ETN(H)</t>
        </is>
      </c>
      <c r="C1098" s="402" t="n">
        <v>19645</v>
      </c>
      <c r="D1098" s="402" t="n">
        <v>19685</v>
      </c>
      <c r="E1098" s="402" t="n">
        <v>19700</v>
      </c>
      <c r="F1098" s="403" t="inlineStr">
        <is>
          <t>N/A</t>
        </is>
      </c>
      <c r="G1098" s="403" t="inlineStr">
        <is>
          <t>N/A</t>
        </is>
      </c>
    </row>
    <row r="1099">
      <c r="A1099" s="116" t="n">
        <v>1098</v>
      </c>
      <c r="B1099" s="116" t="inlineStr">
        <is>
          <t>미래에셋 중국 심천 100 ETN</t>
        </is>
      </c>
      <c r="C1099" s="402" t="n">
        <v>19640</v>
      </c>
      <c r="D1099" s="402" t="n">
        <v>19315</v>
      </c>
      <c r="E1099" s="402" t="n">
        <v>19570</v>
      </c>
      <c r="F1099" s="403" t="inlineStr">
        <is>
          <t>N/A</t>
        </is>
      </c>
      <c r="G1099" s="403" t="inlineStr">
        <is>
          <t>N/A</t>
        </is>
      </c>
    </row>
    <row r="1100">
      <c r="A1100" s="116" t="n">
        <v>1099</v>
      </c>
      <c r="B1100" s="116" t="inlineStr">
        <is>
          <t>모두투어리츠</t>
        </is>
      </c>
      <c r="C1100" s="402" t="n">
        <v>4970</v>
      </c>
      <c r="D1100" s="402" t="n">
        <v>4970</v>
      </c>
      <c r="E1100" s="402" t="n">
        <v>4980</v>
      </c>
      <c r="F1100" s="403" t="n">
        <v>31.26</v>
      </c>
      <c r="G1100" s="403" t="n">
        <v>2.72</v>
      </c>
    </row>
    <row r="1101">
      <c r="A1101" s="116" t="n">
        <v>1100</v>
      </c>
      <c r="B1101" s="116" t="inlineStr">
        <is>
          <t>QV 코스피 200 ETN</t>
        </is>
      </c>
      <c r="C1101" s="402" t="n">
        <v>38665</v>
      </c>
      <c r="D1101" s="402" t="n">
        <v>38570</v>
      </c>
      <c r="E1101" s="402" t="n">
        <v>38645</v>
      </c>
      <c r="F1101" s="403" t="inlineStr">
        <is>
          <t>N/A</t>
        </is>
      </c>
      <c r="G1101" s="403" t="inlineStr">
        <is>
          <t>N/A</t>
        </is>
      </c>
    </row>
    <row r="1102">
      <c r="A1102" s="116" t="n">
        <v>1101</v>
      </c>
      <c r="B1102" s="116" t="inlineStr">
        <is>
          <t>TIGER 200IT레버리지</t>
        </is>
      </c>
      <c r="C1102" s="402" t="n">
        <v>57090</v>
      </c>
      <c r="D1102" s="402" t="n">
        <v>57090</v>
      </c>
      <c r="E1102" s="402" t="n">
        <v>57235</v>
      </c>
      <c r="F1102" s="403" t="inlineStr">
        <is>
          <t>N/A</t>
        </is>
      </c>
      <c r="G1102" s="403" t="inlineStr">
        <is>
          <t>N/A</t>
        </is>
      </c>
    </row>
    <row r="1103">
      <c r="A1103" s="116" t="n">
        <v>1102</v>
      </c>
      <c r="B1103" s="116" t="inlineStr">
        <is>
          <t>체시스</t>
        </is>
      </c>
      <c r="C1103" s="402" t="n">
        <v>1200</v>
      </c>
      <c r="D1103" s="402" t="n">
        <v>1200</v>
      </c>
      <c r="E1103" s="402" t="n">
        <v>1205</v>
      </c>
      <c r="F1103" s="403" t="n">
        <v>-30.77</v>
      </c>
      <c r="G1103" s="403" t="n">
        <v>-8.25</v>
      </c>
    </row>
    <row r="1104">
      <c r="A1104" s="116" t="n">
        <v>1103</v>
      </c>
      <c r="B1104" s="116" t="inlineStr">
        <is>
          <t>한성기업</t>
        </is>
      </c>
      <c r="C1104" s="402" t="n">
        <v>6150</v>
      </c>
      <c r="D1104" s="402" t="n">
        <v>6150</v>
      </c>
      <c r="E1104" s="402" t="n">
        <v>6170</v>
      </c>
      <c r="F1104" s="403" t="n">
        <v>31.54</v>
      </c>
      <c r="G1104" s="403" t="n">
        <v>4.52</v>
      </c>
    </row>
    <row r="1105">
      <c r="A1105" s="116" t="n">
        <v>1104</v>
      </c>
      <c r="B1105" s="116" t="inlineStr">
        <is>
          <t>부산주공</t>
        </is>
      </c>
      <c r="C1105" s="402" t="n">
        <v>573</v>
      </c>
      <c r="D1105" s="402" t="n">
        <v>573</v>
      </c>
      <c r="E1105" s="402" t="n">
        <v>574</v>
      </c>
      <c r="F1105" s="403" t="n">
        <v>-4.37</v>
      </c>
      <c r="G1105" s="403" t="n">
        <v>-47.39</v>
      </c>
    </row>
    <row r="1106">
      <c r="A1106" s="116" t="n">
        <v>1105</v>
      </c>
      <c r="B1106" s="116" t="inlineStr">
        <is>
          <t>코아스</t>
        </is>
      </c>
      <c r="C1106" s="402" t="n">
        <v>1220</v>
      </c>
      <c r="D1106" s="402" t="n">
        <v>1215</v>
      </c>
      <c r="E1106" s="402" t="n">
        <v>1220</v>
      </c>
      <c r="F1106" s="403" t="n">
        <v>-23.46</v>
      </c>
      <c r="G1106" s="403" t="n">
        <v>-6.81</v>
      </c>
    </row>
    <row r="1107">
      <c r="A1107" s="116" t="n">
        <v>1106</v>
      </c>
      <c r="B1107" s="116" t="inlineStr">
        <is>
          <t>TIGER KRX기후변화솔루션</t>
        </is>
      </c>
      <c r="C1107" s="402" t="n">
        <v>9775</v>
      </c>
      <c r="D1107" s="402" t="n">
        <v>9735</v>
      </c>
      <c r="E1107" s="402" t="n">
        <v>9775</v>
      </c>
      <c r="F1107" s="403" t="inlineStr">
        <is>
          <t>N/A</t>
        </is>
      </c>
      <c r="G1107" s="403" t="inlineStr">
        <is>
          <t>N/A</t>
        </is>
      </c>
    </row>
    <row r="1108">
      <c r="A1108" s="116" t="n">
        <v>1107</v>
      </c>
      <c r="B1108" s="116" t="inlineStr">
        <is>
          <t>KODEX 미국S&amp;P고배당커버드콜(합성 H)</t>
        </is>
      </c>
      <c r="C1108" s="402" t="n">
        <v>10170</v>
      </c>
      <c r="D1108" s="402" t="n">
        <v>10165</v>
      </c>
      <c r="E1108" s="402" t="n">
        <v>10170</v>
      </c>
      <c r="F1108" s="403" t="inlineStr">
        <is>
          <t>N/A</t>
        </is>
      </c>
      <c r="G1108" s="403" t="inlineStr">
        <is>
          <t>N/A</t>
        </is>
      </c>
    </row>
    <row r="1109">
      <c r="A1109" s="116" t="n">
        <v>1108</v>
      </c>
      <c r="B1109" s="116" t="inlineStr">
        <is>
          <t>센트럴인사이트</t>
        </is>
      </c>
      <c r="C1109" s="402" t="n">
        <v>2490</v>
      </c>
      <c r="D1109" s="402" t="n">
        <v>0</v>
      </c>
      <c r="E1109" s="402" t="n">
        <v>0</v>
      </c>
      <c r="F1109" s="403" t="n">
        <v>-3.65</v>
      </c>
      <c r="G1109" s="403" t="n">
        <v>-53.41</v>
      </c>
    </row>
    <row r="1110">
      <c r="A1110" s="116" t="n">
        <v>1109</v>
      </c>
      <c r="B1110" s="116" t="inlineStr">
        <is>
          <t>진도</t>
        </is>
      </c>
      <c r="C1110" s="402" t="n">
        <v>3000</v>
      </c>
      <c r="D1110" s="402" t="n">
        <v>2980</v>
      </c>
      <c r="E1110" s="402" t="n">
        <v>3000</v>
      </c>
      <c r="F1110" s="403" t="n">
        <v>-66.67</v>
      </c>
      <c r="G1110" s="403" t="n">
        <v>-1.84</v>
      </c>
    </row>
    <row r="1111">
      <c r="A1111" s="116" t="n">
        <v>1110</v>
      </c>
      <c r="B1111" s="116" t="inlineStr">
        <is>
          <t>TIGER 레버리지</t>
        </is>
      </c>
      <c r="C1111" s="402" t="n">
        <v>20655</v>
      </c>
      <c r="D1111" s="402" t="n">
        <v>20635</v>
      </c>
      <c r="E1111" s="402" t="n">
        <v>20655</v>
      </c>
      <c r="F1111" s="403" t="inlineStr">
        <is>
          <t>N/A</t>
        </is>
      </c>
      <c r="G1111" s="403" t="inlineStr">
        <is>
          <t>N/A</t>
        </is>
      </c>
    </row>
    <row r="1112">
      <c r="A1112" s="116" t="n">
        <v>1111</v>
      </c>
      <c r="B1112" s="116" t="inlineStr">
        <is>
          <t>미래에셋 원자재 선물 ETN(H)</t>
        </is>
      </c>
      <c r="C1112" s="402" t="n">
        <v>12385</v>
      </c>
      <c r="D1112" s="402" t="n">
        <v>12360</v>
      </c>
      <c r="E1112" s="402" t="n">
        <v>12385</v>
      </c>
      <c r="F1112" s="403" t="inlineStr">
        <is>
          <t>N/A</t>
        </is>
      </c>
      <c r="G1112" s="403" t="inlineStr">
        <is>
          <t>N/A</t>
        </is>
      </c>
    </row>
    <row r="1113">
      <c r="A1113" s="116" t="n">
        <v>1112</v>
      </c>
      <c r="B1113" s="116" t="inlineStr">
        <is>
          <t>TIGER 미국나스닥바이오</t>
        </is>
      </c>
      <c r="C1113" s="402" t="n">
        <v>17980</v>
      </c>
      <c r="D1113" s="402" t="n">
        <v>17980</v>
      </c>
      <c r="E1113" s="402" t="n">
        <v>17990</v>
      </c>
      <c r="F1113" s="403" t="inlineStr">
        <is>
          <t>N/A</t>
        </is>
      </c>
      <c r="G1113" s="403" t="inlineStr">
        <is>
          <t>N/A</t>
        </is>
      </c>
    </row>
    <row r="1114">
      <c r="A1114" s="116" t="n">
        <v>1113</v>
      </c>
      <c r="B1114" s="116" t="inlineStr">
        <is>
          <t>KODEX KRX기후변화솔루션</t>
        </is>
      </c>
      <c r="C1114" s="402" t="n">
        <v>9730</v>
      </c>
      <c r="D1114" s="402" t="n">
        <v>9730</v>
      </c>
      <c r="E1114" s="402" t="n">
        <v>9740</v>
      </c>
      <c r="F1114" s="403" t="inlineStr">
        <is>
          <t>N/A</t>
        </is>
      </c>
      <c r="G1114" s="403" t="inlineStr">
        <is>
          <t>N/A</t>
        </is>
      </c>
    </row>
    <row r="1115">
      <c r="A1115" s="116" t="n">
        <v>1114</v>
      </c>
      <c r="B1115" s="116" t="inlineStr">
        <is>
          <t>하이트론</t>
        </is>
      </c>
      <c r="C1115" s="402" t="n">
        <v>3830</v>
      </c>
      <c r="D1115" s="402" t="n">
        <v>3745</v>
      </c>
      <c r="E1115" s="402" t="n">
        <v>3830</v>
      </c>
      <c r="F1115" s="403" t="n">
        <v>-1.01</v>
      </c>
      <c r="G1115" s="403" t="n">
        <v>-136.89</v>
      </c>
    </row>
    <row r="1116">
      <c r="A1116" s="116" t="n">
        <v>1115</v>
      </c>
      <c r="B1116" s="116" t="inlineStr">
        <is>
          <t>KOSEF 미국달러선물레버리지</t>
        </is>
      </c>
      <c r="C1116" s="402" t="n">
        <v>9735</v>
      </c>
      <c r="D1116" s="402" t="n">
        <v>9725</v>
      </c>
      <c r="E1116" s="402" t="n">
        <v>9735</v>
      </c>
      <c r="F1116" s="403" t="inlineStr">
        <is>
          <t>N/A</t>
        </is>
      </c>
      <c r="G1116" s="403" t="inlineStr">
        <is>
          <t>N/A</t>
        </is>
      </c>
    </row>
    <row r="1117">
      <c r="A1117" s="116" t="n">
        <v>1116</v>
      </c>
      <c r="B1117" s="116" t="inlineStr">
        <is>
          <t>KODEX 탄소효율그린뉴딜</t>
        </is>
      </c>
      <c r="C1117" s="402" t="n">
        <v>9345</v>
      </c>
      <c r="D1117" s="402" t="n">
        <v>9345</v>
      </c>
      <c r="E1117" s="402" t="n">
        <v>9370</v>
      </c>
      <c r="F1117" s="403" t="inlineStr">
        <is>
          <t>N/A</t>
        </is>
      </c>
      <c r="G1117" s="403" t="inlineStr">
        <is>
          <t>N/A</t>
        </is>
      </c>
    </row>
    <row r="1118">
      <c r="A1118" s="116" t="n">
        <v>1117</v>
      </c>
      <c r="B1118" s="116" t="inlineStr">
        <is>
          <t>미래에셋 K200 Auto-KO-P 2206-01 ETN</t>
        </is>
      </c>
      <c r="C1118" s="402" t="n">
        <v>12145</v>
      </c>
      <c r="D1118" s="402" t="n">
        <v>12120</v>
      </c>
      <c r="E1118" s="402" t="n">
        <v>12145</v>
      </c>
      <c r="F1118" s="403" t="inlineStr">
        <is>
          <t>N/A</t>
        </is>
      </c>
      <c r="G1118" s="403" t="inlineStr">
        <is>
          <t>N/A</t>
        </is>
      </c>
    </row>
    <row r="1119">
      <c r="A1119" s="116" t="n">
        <v>1118</v>
      </c>
      <c r="B1119" s="116" t="inlineStr">
        <is>
          <t>일정실업</t>
        </is>
      </c>
      <c r="C1119" s="402" t="n">
        <v>30350</v>
      </c>
      <c r="D1119" s="402" t="n">
        <v>30350</v>
      </c>
      <c r="E1119" s="402" t="n">
        <v>30650</v>
      </c>
      <c r="F1119" s="403" t="n">
        <v>-3.5</v>
      </c>
      <c r="G1119" s="403" t="n">
        <v>-15.33</v>
      </c>
    </row>
    <row r="1120">
      <c r="A1120" s="116" t="n">
        <v>1119</v>
      </c>
      <c r="B1120" s="116" t="inlineStr">
        <is>
          <t>KINDEX 삼성그룹섹터가중</t>
        </is>
      </c>
      <c r="C1120" s="402" t="n">
        <v>16150</v>
      </c>
      <c r="D1120" s="402" t="n">
        <v>16100</v>
      </c>
      <c r="E1120" s="402" t="n">
        <v>16150</v>
      </c>
      <c r="F1120" s="403" t="inlineStr">
        <is>
          <t>N/A</t>
        </is>
      </c>
      <c r="G1120" s="403" t="inlineStr">
        <is>
          <t>N/A</t>
        </is>
      </c>
    </row>
    <row r="1121">
      <c r="A1121" s="116" t="n">
        <v>1120</v>
      </c>
      <c r="B1121" s="116" t="inlineStr">
        <is>
          <t>삼성 China A50 선물 ETN(H)</t>
        </is>
      </c>
      <c r="C1121" s="402" t="n">
        <v>17700</v>
      </c>
      <c r="D1121" s="402" t="n">
        <v>17670</v>
      </c>
      <c r="E1121" s="402" t="n">
        <v>17685</v>
      </c>
      <c r="F1121" s="403" t="inlineStr">
        <is>
          <t>N/A</t>
        </is>
      </c>
      <c r="G1121" s="403" t="inlineStr">
        <is>
          <t>N/A</t>
        </is>
      </c>
    </row>
    <row r="1122">
      <c r="A1122" s="116" t="n">
        <v>1121</v>
      </c>
      <c r="B1122" s="116" t="inlineStr">
        <is>
          <t>KOSEF 미국달러선물</t>
        </is>
      </c>
      <c r="C1122" s="402" t="n">
        <v>12510</v>
      </c>
      <c r="D1122" s="402" t="n">
        <v>12505</v>
      </c>
      <c r="E1122" s="402" t="n">
        <v>12510</v>
      </c>
      <c r="F1122" s="403" t="inlineStr">
        <is>
          <t>N/A</t>
        </is>
      </c>
      <c r="G1122" s="403" t="inlineStr">
        <is>
          <t>N/A</t>
        </is>
      </c>
    </row>
    <row r="1123">
      <c r="A1123" s="116" t="n">
        <v>1122</v>
      </c>
      <c r="B1123" s="116" t="inlineStr">
        <is>
          <t>신한 레버리지 다우존스지수 선물 ETN(H)</t>
        </is>
      </c>
      <c r="C1123" s="402" t="n">
        <v>35210</v>
      </c>
      <c r="D1123" s="402" t="n">
        <v>35170</v>
      </c>
      <c r="E1123" s="402" t="n">
        <v>35210</v>
      </c>
      <c r="F1123" s="403" t="inlineStr">
        <is>
          <t>N/A</t>
        </is>
      </c>
      <c r="G1123" s="403" t="inlineStr">
        <is>
          <t>N/A</t>
        </is>
      </c>
    </row>
    <row r="1124">
      <c r="A1124" s="116" t="n">
        <v>1123</v>
      </c>
      <c r="B1124" s="116" t="inlineStr">
        <is>
          <t>HANARO Fn전기&amp;수소차</t>
        </is>
      </c>
      <c r="C1124" s="402" t="n">
        <v>9250</v>
      </c>
      <c r="D1124" s="402" t="n">
        <v>9240</v>
      </c>
      <c r="E1124" s="402" t="n">
        <v>9250</v>
      </c>
      <c r="F1124" s="403" t="inlineStr">
        <is>
          <t>N/A</t>
        </is>
      </c>
      <c r="G1124" s="403" t="inlineStr">
        <is>
          <t>N/A</t>
        </is>
      </c>
    </row>
    <row r="1125">
      <c r="A1125" s="116" t="n">
        <v>1124</v>
      </c>
      <c r="B1125" s="116" t="inlineStr">
        <is>
          <t>삼성 미국 대형 가치주 ETN</t>
        </is>
      </c>
      <c r="C1125" s="402" t="n">
        <v>17560</v>
      </c>
      <c r="D1125" s="402" t="n">
        <v>17560</v>
      </c>
      <c r="E1125" s="402" t="n">
        <v>17605</v>
      </c>
      <c r="F1125" s="403" t="inlineStr">
        <is>
          <t>N/A</t>
        </is>
      </c>
      <c r="G1125" s="403" t="inlineStr">
        <is>
          <t>N/A</t>
        </is>
      </c>
    </row>
    <row r="1126">
      <c r="A1126" s="116" t="n">
        <v>1125</v>
      </c>
      <c r="B1126" s="116" t="inlineStr">
        <is>
          <t>KODEX IT</t>
        </is>
      </c>
      <c r="C1126" s="402" t="n">
        <v>20570</v>
      </c>
      <c r="D1126" s="402" t="n">
        <v>20560</v>
      </c>
      <c r="E1126" s="402" t="n">
        <v>20610</v>
      </c>
      <c r="F1126" s="403" t="inlineStr">
        <is>
          <t>N/A</t>
        </is>
      </c>
      <c r="G1126" s="403" t="inlineStr">
        <is>
          <t>N/A</t>
        </is>
      </c>
    </row>
    <row r="1127">
      <c r="A1127" s="116" t="n">
        <v>1126</v>
      </c>
      <c r="B1127" s="116" t="inlineStr">
        <is>
          <t>신한 레버리지 금 선물 ETN</t>
        </is>
      </c>
      <c r="C1127" s="402" t="n">
        <v>17390</v>
      </c>
      <c r="D1127" s="402" t="n">
        <v>17385</v>
      </c>
      <c r="E1127" s="402" t="n">
        <v>17390</v>
      </c>
      <c r="F1127" s="403" t="inlineStr">
        <is>
          <t>N/A</t>
        </is>
      </c>
      <c r="G1127" s="403" t="inlineStr">
        <is>
          <t>N/A</t>
        </is>
      </c>
    </row>
    <row r="1128">
      <c r="A1128" s="116" t="n">
        <v>1127</v>
      </c>
      <c r="B1128" s="116" t="inlineStr">
        <is>
          <t>KBSTAR 200선물인버스2X</t>
        </is>
      </c>
      <c r="C1128" s="402" t="n">
        <v>2360</v>
      </c>
      <c r="D1128" s="402" t="n">
        <v>2355</v>
      </c>
      <c r="E1128" s="402" t="n">
        <v>2360</v>
      </c>
      <c r="F1128" s="403" t="inlineStr">
        <is>
          <t>N/A</t>
        </is>
      </c>
      <c r="G1128" s="403" t="inlineStr">
        <is>
          <t>N/A</t>
        </is>
      </c>
    </row>
    <row r="1129">
      <c r="A1129" s="116" t="n">
        <v>1128</v>
      </c>
      <c r="B1129" s="116" t="inlineStr">
        <is>
          <t>KBSTAR 내수주플러스</t>
        </is>
      </c>
      <c r="C1129" s="402" t="n">
        <v>9315</v>
      </c>
      <c r="D1129" s="402" t="n">
        <v>9305</v>
      </c>
      <c r="E1129" s="402" t="n">
        <v>9335</v>
      </c>
      <c r="F1129" s="403" t="inlineStr">
        <is>
          <t>N/A</t>
        </is>
      </c>
      <c r="G1129" s="403" t="inlineStr">
        <is>
          <t>N/A</t>
        </is>
      </c>
    </row>
    <row r="1130">
      <c r="A1130" s="116" t="n">
        <v>1129</v>
      </c>
      <c r="B1130" s="116" t="inlineStr">
        <is>
          <t>삼성 미국 대형 가치주 ETN(H)</t>
        </is>
      </c>
      <c r="C1130" s="402" t="n">
        <v>17230</v>
      </c>
      <c r="D1130" s="402" t="n">
        <v>16935</v>
      </c>
      <c r="E1130" s="402" t="n">
        <v>16995</v>
      </c>
      <c r="F1130" s="403" t="inlineStr">
        <is>
          <t>N/A</t>
        </is>
      </c>
      <c r="G1130" s="403" t="inlineStr">
        <is>
          <t>N/A</t>
        </is>
      </c>
    </row>
    <row r="1131">
      <c r="A1131" s="116" t="n">
        <v>1130</v>
      </c>
      <c r="B1131" s="116" t="inlineStr">
        <is>
          <t>KODEX 고배당</t>
        </is>
      </c>
      <c r="C1131" s="402" t="n">
        <v>10095</v>
      </c>
      <c r="D1131" s="402" t="n">
        <v>10080</v>
      </c>
      <c r="E1131" s="402" t="n">
        <v>10095</v>
      </c>
      <c r="F1131" s="403" t="inlineStr">
        <is>
          <t>N/A</t>
        </is>
      </c>
      <c r="G1131" s="403" t="inlineStr">
        <is>
          <t>N/A</t>
        </is>
      </c>
    </row>
    <row r="1132">
      <c r="A1132" s="116" t="n">
        <v>1131</v>
      </c>
      <c r="B1132" s="116" t="inlineStr">
        <is>
          <t>SHD</t>
        </is>
      </c>
      <c r="C1132" s="402" t="n">
        <v>28200</v>
      </c>
      <c r="D1132" s="402" t="n">
        <v>28200</v>
      </c>
      <c r="E1132" s="402" t="n">
        <v>28500</v>
      </c>
      <c r="F1132" s="403" t="n">
        <v>9.140000000000001</v>
      </c>
      <c r="G1132" s="403" t="n">
        <v>1.42</v>
      </c>
    </row>
    <row r="1133">
      <c r="A1133" s="116" t="n">
        <v>1132</v>
      </c>
      <c r="B1133" s="116" t="inlineStr">
        <is>
          <t>네비게이터 친환경자동차밸류체인액티브</t>
        </is>
      </c>
      <c r="C1133" s="402" t="n">
        <v>10810</v>
      </c>
      <c r="D1133" s="402" t="n">
        <v>10755</v>
      </c>
      <c r="E1133" s="402" t="n">
        <v>10810</v>
      </c>
      <c r="F1133" s="403" t="inlineStr">
        <is>
          <t>N/A</t>
        </is>
      </c>
      <c r="G1133" s="403" t="inlineStr">
        <is>
          <t>N/A</t>
        </is>
      </c>
    </row>
    <row r="1134">
      <c r="A1134" s="116" t="n">
        <v>1133</v>
      </c>
      <c r="B1134" s="116" t="inlineStr">
        <is>
          <t>HANARO 코스닥150</t>
        </is>
      </c>
      <c r="C1134" s="402" t="n">
        <v>13385</v>
      </c>
      <c r="D1134" s="402" t="n">
        <v>13335</v>
      </c>
      <c r="E1134" s="402" t="n">
        <v>13385</v>
      </c>
      <c r="F1134" s="403" t="inlineStr">
        <is>
          <t>N/A</t>
        </is>
      </c>
      <c r="G1134" s="403" t="inlineStr">
        <is>
          <t>N/A</t>
        </is>
      </c>
    </row>
    <row r="1135">
      <c r="A1135" s="116" t="n">
        <v>1134</v>
      </c>
      <c r="B1135" s="116" t="inlineStr">
        <is>
          <t>KOSEF 국고채3년</t>
        </is>
      </c>
      <c r="C1135" s="402" t="n">
        <v>110475</v>
      </c>
      <c r="D1135" s="402" t="n">
        <v>110360</v>
      </c>
      <c r="E1135" s="402" t="n">
        <v>110420</v>
      </c>
      <c r="F1135" s="403" t="inlineStr">
        <is>
          <t>N/A</t>
        </is>
      </c>
      <c r="G1135" s="403" t="inlineStr">
        <is>
          <t>N/A</t>
        </is>
      </c>
    </row>
    <row r="1136">
      <c r="A1136" s="116" t="n">
        <v>1135</v>
      </c>
      <c r="B1136" s="116" t="inlineStr">
        <is>
          <t>에이리츠</t>
        </is>
      </c>
      <c r="C1136" s="402" t="n">
        <v>7840</v>
      </c>
      <c r="D1136" s="402" t="n">
        <v>7830</v>
      </c>
      <c r="E1136" s="402" t="n">
        <v>7840</v>
      </c>
      <c r="F1136" s="403" t="n">
        <v>8.390000000000001</v>
      </c>
      <c r="G1136" s="403" t="n">
        <v>19.5</v>
      </c>
    </row>
    <row r="1137">
      <c r="A1137" s="116" t="n">
        <v>1136</v>
      </c>
      <c r="B1137" s="116" t="inlineStr">
        <is>
          <t>KBSTAR 미국S&amp;P원유생산기업(합성 H)</t>
        </is>
      </c>
      <c r="C1137" s="402" t="n">
        <v>4655</v>
      </c>
      <c r="D1137" s="402" t="n">
        <v>4655</v>
      </c>
      <c r="E1137" s="402" t="n">
        <v>4665</v>
      </c>
      <c r="F1137" s="403" t="inlineStr">
        <is>
          <t>N/A</t>
        </is>
      </c>
      <c r="G1137" s="403" t="inlineStr">
        <is>
          <t>N/A</t>
        </is>
      </c>
    </row>
    <row r="1138">
      <c r="A1138" s="116" t="n">
        <v>1137</v>
      </c>
      <c r="B1138" s="116" t="inlineStr">
        <is>
          <t>남양유업우</t>
        </is>
      </c>
      <c r="C1138" s="402" t="n">
        <v>194000</v>
      </c>
      <c r="D1138" s="402" t="n">
        <v>194000</v>
      </c>
      <c r="E1138" s="402" t="n">
        <v>194500</v>
      </c>
      <c r="F1138" s="403" t="n">
        <v>-2.87</v>
      </c>
      <c r="G1138" s="403" t="inlineStr">
        <is>
          <t>N/A</t>
        </is>
      </c>
    </row>
    <row r="1139">
      <c r="A1139" s="116" t="n">
        <v>1138</v>
      </c>
      <c r="B1139" s="116" t="inlineStr">
        <is>
          <t>미래에셋 KRX금현물 Auto-KO-C 2312-01 ETN</t>
        </is>
      </c>
      <c r="C1139" s="402" t="n">
        <v>10720</v>
      </c>
      <c r="D1139" s="402" t="n">
        <v>10715</v>
      </c>
      <c r="E1139" s="402" t="n">
        <v>10720</v>
      </c>
      <c r="F1139" s="403" t="inlineStr">
        <is>
          <t>N/A</t>
        </is>
      </c>
      <c r="G1139" s="403" t="inlineStr">
        <is>
          <t>N/A</t>
        </is>
      </c>
    </row>
    <row r="1140">
      <c r="A1140" s="116" t="n">
        <v>1139</v>
      </c>
      <c r="B1140" s="116" t="inlineStr">
        <is>
          <t>KODEX 배당성장</t>
        </is>
      </c>
      <c r="C1140" s="402" t="n">
        <v>15220</v>
      </c>
      <c r="D1140" s="402" t="n">
        <v>15195</v>
      </c>
      <c r="E1140" s="402" t="n">
        <v>15220</v>
      </c>
      <c r="F1140" s="403" t="inlineStr">
        <is>
          <t>N/A</t>
        </is>
      </c>
      <c r="G1140" s="403" t="inlineStr">
        <is>
          <t>N/A</t>
        </is>
      </c>
    </row>
    <row r="1141">
      <c r="A1141" s="116" t="n">
        <v>1140</v>
      </c>
      <c r="B1141" s="116" t="inlineStr">
        <is>
          <t>KODEX 코스피TR</t>
        </is>
      </c>
      <c r="C1141" s="402" t="n">
        <v>13300</v>
      </c>
      <c r="D1141" s="402" t="n">
        <v>13285</v>
      </c>
      <c r="E1141" s="402" t="n">
        <v>13300</v>
      </c>
      <c r="F1141" s="403" t="inlineStr">
        <is>
          <t>N/A</t>
        </is>
      </c>
      <c r="G1141" s="403" t="inlineStr">
        <is>
          <t>N/A</t>
        </is>
      </c>
    </row>
    <row r="1142">
      <c r="A1142" s="116" t="n">
        <v>1141</v>
      </c>
      <c r="B1142" s="116" t="inlineStr">
        <is>
          <t>삼성 인버스 2X 나스닥 100 ETN(H)</t>
        </is>
      </c>
      <c r="C1142" s="402" t="n">
        <v>6355</v>
      </c>
      <c r="D1142" s="402" t="n">
        <v>6350</v>
      </c>
      <c r="E1142" s="402" t="n">
        <v>6355</v>
      </c>
      <c r="F1142" s="403" t="inlineStr">
        <is>
          <t>N/A</t>
        </is>
      </c>
      <c r="G1142" s="403" t="inlineStr">
        <is>
          <t>N/A</t>
        </is>
      </c>
    </row>
    <row r="1143">
      <c r="A1143" s="116" t="n">
        <v>1142</v>
      </c>
      <c r="B1143" s="116" t="inlineStr">
        <is>
          <t>KODEX 차이나A50</t>
        </is>
      </c>
      <c r="C1143" s="402" t="n">
        <v>22555</v>
      </c>
      <c r="D1143" s="402" t="n">
        <v>22445</v>
      </c>
      <c r="E1143" s="402" t="n">
        <v>22555</v>
      </c>
      <c r="F1143" s="403" t="inlineStr">
        <is>
          <t>N/A</t>
        </is>
      </c>
      <c r="G1143" s="403" t="inlineStr">
        <is>
          <t>N/A</t>
        </is>
      </c>
    </row>
    <row r="1144">
      <c r="A1144" s="116" t="n">
        <v>1143</v>
      </c>
      <c r="B1144" s="116" t="inlineStr">
        <is>
          <t>삼성 레버리지 금 선물 ETN(H)</t>
        </is>
      </c>
      <c r="C1144" s="402" t="n">
        <v>31240</v>
      </c>
      <c r="D1144" s="402" t="n">
        <v>31175</v>
      </c>
      <c r="E1144" s="402" t="n">
        <v>31190</v>
      </c>
      <c r="F1144" s="403" t="inlineStr">
        <is>
          <t>N/A</t>
        </is>
      </c>
      <c r="G1144" s="403" t="inlineStr">
        <is>
          <t>N/A</t>
        </is>
      </c>
    </row>
    <row r="1145">
      <c r="A1145" s="116" t="n">
        <v>1144</v>
      </c>
      <c r="B1145" s="116" t="inlineStr">
        <is>
          <t>TIGER 200 헬스케어</t>
        </is>
      </c>
      <c r="C1145" s="402" t="n">
        <v>19405</v>
      </c>
      <c r="D1145" s="402" t="n">
        <v>19400</v>
      </c>
      <c r="E1145" s="402" t="n">
        <v>19405</v>
      </c>
      <c r="F1145" s="403" t="inlineStr">
        <is>
          <t>N/A</t>
        </is>
      </c>
      <c r="G1145" s="403" t="inlineStr">
        <is>
          <t>N/A</t>
        </is>
      </c>
    </row>
    <row r="1146">
      <c r="A1146" s="116" t="n">
        <v>1145</v>
      </c>
      <c r="B1146" s="116" t="inlineStr">
        <is>
          <t>KODEX 코스피대형주</t>
        </is>
      </c>
      <c r="C1146" s="402" t="n">
        <v>13450</v>
      </c>
      <c r="D1146" s="402" t="n">
        <v>13505</v>
      </c>
      <c r="E1146" s="402" t="n">
        <v>13545</v>
      </c>
      <c r="F1146" s="403" t="inlineStr">
        <is>
          <t>N/A</t>
        </is>
      </c>
      <c r="G1146" s="403" t="inlineStr">
        <is>
          <t>N/A</t>
        </is>
      </c>
    </row>
    <row r="1147">
      <c r="A1147" s="116" t="n">
        <v>1146</v>
      </c>
      <c r="B1147" s="116" t="inlineStr">
        <is>
          <t>미래에셋 에너지화학 Core5 ETN</t>
        </is>
      </c>
      <c r="C1147" s="402" t="n">
        <v>15420</v>
      </c>
      <c r="D1147" s="402" t="n">
        <v>15285</v>
      </c>
      <c r="E1147" s="402" t="n">
        <v>15420</v>
      </c>
      <c r="F1147" s="403" t="inlineStr">
        <is>
          <t>N/A</t>
        </is>
      </c>
      <c r="G1147" s="403" t="inlineStr">
        <is>
          <t>N/A</t>
        </is>
      </c>
    </row>
    <row r="1148">
      <c r="A1148" s="116" t="n">
        <v>1147</v>
      </c>
      <c r="B1148" s="116" t="inlineStr">
        <is>
          <t>네비게이터 ESG액티브</t>
        </is>
      </c>
      <c r="C1148" s="402" t="n">
        <v>9040</v>
      </c>
      <c r="D1148" s="402" t="n">
        <v>8995</v>
      </c>
      <c r="E1148" s="402" t="n">
        <v>9040</v>
      </c>
      <c r="F1148" s="403" t="inlineStr">
        <is>
          <t>N/A</t>
        </is>
      </c>
      <c r="G1148" s="403" t="inlineStr">
        <is>
          <t>N/A</t>
        </is>
      </c>
    </row>
    <row r="1149">
      <c r="A1149" s="116" t="n">
        <v>1148</v>
      </c>
      <c r="B1149" s="116" t="inlineStr">
        <is>
          <t>QV S&amp;P500 버퍼10% 9월 ETN</t>
        </is>
      </c>
      <c r="C1149" s="402" t="n">
        <v>10190</v>
      </c>
      <c r="D1149" s="402" t="n">
        <v>10080</v>
      </c>
      <c r="E1149" s="402" t="n">
        <v>10110</v>
      </c>
      <c r="F1149" s="403" t="inlineStr">
        <is>
          <t>N/A</t>
        </is>
      </c>
      <c r="G1149" s="403" t="inlineStr">
        <is>
          <t>N/A</t>
        </is>
      </c>
    </row>
    <row r="1150">
      <c r="A1150" s="116" t="n">
        <v>1149</v>
      </c>
      <c r="B1150" s="116" t="inlineStr">
        <is>
          <t>TIGER 골드선물(H)</t>
        </is>
      </c>
      <c r="C1150" s="402" t="n">
        <v>13280</v>
      </c>
      <c r="D1150" s="402" t="n">
        <v>13275</v>
      </c>
      <c r="E1150" s="402" t="n">
        <v>13280</v>
      </c>
      <c r="F1150" s="403" t="inlineStr">
        <is>
          <t>N/A</t>
        </is>
      </c>
      <c r="G1150" s="403" t="inlineStr">
        <is>
          <t>N/A</t>
        </is>
      </c>
    </row>
    <row r="1151">
      <c r="A1151" s="116" t="n">
        <v>1150</v>
      </c>
      <c r="B1151" s="116" t="inlineStr">
        <is>
          <t>ARIRANG 미국나스닥테크</t>
        </is>
      </c>
      <c r="C1151" s="402" t="n">
        <v>23395</v>
      </c>
      <c r="D1151" s="402" t="n">
        <v>23385</v>
      </c>
      <c r="E1151" s="402" t="n">
        <v>23395</v>
      </c>
      <c r="F1151" s="403" t="inlineStr">
        <is>
          <t>N/A</t>
        </is>
      </c>
      <c r="G1151" s="403" t="inlineStr">
        <is>
          <t>N/A</t>
        </is>
      </c>
    </row>
    <row r="1152">
      <c r="A1152" s="116" t="n">
        <v>1151</v>
      </c>
      <c r="B1152" s="116" t="inlineStr">
        <is>
          <t>KBSTAR 글로벌4차산업IT(합성 H)</t>
        </is>
      </c>
      <c r="C1152" s="402" t="n">
        <v>23260</v>
      </c>
      <c r="D1152" s="402" t="n">
        <v>23070</v>
      </c>
      <c r="E1152" s="402" t="n">
        <v>23260</v>
      </c>
      <c r="F1152" s="403" t="inlineStr">
        <is>
          <t>N/A</t>
        </is>
      </c>
      <c r="G1152" s="403" t="inlineStr">
        <is>
          <t>N/A</t>
        </is>
      </c>
    </row>
    <row r="1153">
      <c r="A1153" s="116" t="n">
        <v>1152</v>
      </c>
      <c r="B1153" s="116" t="inlineStr">
        <is>
          <t>대덕전자1우</t>
        </is>
      </c>
      <c r="C1153" s="402" t="n">
        <v>14350</v>
      </c>
      <c r="D1153" s="402" t="n">
        <v>14300</v>
      </c>
      <c r="E1153" s="402" t="n">
        <v>14350</v>
      </c>
      <c r="F1153" s="403" t="n">
        <v>22.89</v>
      </c>
      <c r="G1153" s="403" t="inlineStr">
        <is>
          <t>N/A</t>
        </is>
      </c>
    </row>
    <row r="1154">
      <c r="A1154" s="116" t="n">
        <v>1153</v>
      </c>
      <c r="B1154" s="116" t="inlineStr">
        <is>
          <t>KODEX 200미국채혼합</t>
        </is>
      </c>
      <c r="C1154" s="402" t="n">
        <v>12940</v>
      </c>
      <c r="D1154" s="402" t="n">
        <v>12935</v>
      </c>
      <c r="E1154" s="402" t="n">
        <v>12940</v>
      </c>
      <c r="F1154" s="403" t="inlineStr">
        <is>
          <t>N/A</t>
        </is>
      </c>
      <c r="G1154" s="403" t="inlineStr">
        <is>
          <t>N/A</t>
        </is>
      </c>
    </row>
    <row r="1155">
      <c r="A1155" s="116" t="n">
        <v>1154</v>
      </c>
      <c r="B1155" s="116" t="inlineStr">
        <is>
          <t>TIGER 농산물선물Enhanced(H)</t>
        </is>
      </c>
      <c r="C1155" s="402" t="n">
        <v>6870</v>
      </c>
      <c r="D1155" s="402" t="n">
        <v>6870</v>
      </c>
      <c r="E1155" s="402" t="n">
        <v>6880</v>
      </c>
      <c r="F1155" s="403" t="inlineStr">
        <is>
          <t>N/A</t>
        </is>
      </c>
      <c r="G1155" s="403" t="inlineStr">
        <is>
          <t>N/A</t>
        </is>
      </c>
    </row>
    <row r="1156">
      <c r="A1156" s="116" t="n">
        <v>1155</v>
      </c>
      <c r="B1156" s="116" t="inlineStr">
        <is>
          <t>ARIRANG 미국장기우량회사채</t>
        </is>
      </c>
      <c r="C1156" s="402" t="n">
        <v>100880</v>
      </c>
      <c r="D1156" s="402" t="n">
        <v>100115</v>
      </c>
      <c r="E1156" s="402" t="n">
        <v>100880</v>
      </c>
      <c r="F1156" s="403" t="inlineStr">
        <is>
          <t>N/A</t>
        </is>
      </c>
      <c r="G1156" s="403" t="inlineStr">
        <is>
          <t>N/A</t>
        </is>
      </c>
    </row>
    <row r="1157">
      <c r="A1157" s="116" t="n">
        <v>1156</v>
      </c>
      <c r="B1157" s="116" t="inlineStr">
        <is>
          <t>코리아써우</t>
        </is>
      </c>
      <c r="C1157" s="402" t="n">
        <v>9830</v>
      </c>
      <c r="D1157" s="402" t="n">
        <v>9830</v>
      </c>
      <c r="E1157" s="402" t="n">
        <v>9870</v>
      </c>
      <c r="F1157" s="403" t="n">
        <v>10.63</v>
      </c>
      <c r="G1157" s="403" t="inlineStr">
        <is>
          <t>N/A</t>
        </is>
      </c>
    </row>
    <row r="1158">
      <c r="A1158" s="116" t="n">
        <v>1157</v>
      </c>
      <c r="B1158" s="116" t="inlineStr">
        <is>
          <t>KB 레버리지 항셍테크 선물 ETN(H)</t>
        </is>
      </c>
      <c r="C1158" s="402" t="n">
        <v>4805</v>
      </c>
      <c r="D1158" s="402" t="n">
        <v>4795</v>
      </c>
      <c r="E1158" s="402" t="n">
        <v>4805</v>
      </c>
      <c r="F1158" s="403" t="inlineStr">
        <is>
          <t>N/A</t>
        </is>
      </c>
      <c r="G1158" s="403" t="inlineStr">
        <is>
          <t>N/A</t>
        </is>
      </c>
    </row>
    <row r="1159">
      <c r="A1159" s="116" t="n">
        <v>1158</v>
      </c>
      <c r="B1159" s="116" t="inlineStr">
        <is>
          <t>LX하우시스우</t>
        </is>
      </c>
      <c r="C1159" s="402" t="n">
        <v>27800</v>
      </c>
      <c r="D1159" s="402" t="n">
        <v>27750</v>
      </c>
      <c r="E1159" s="402" t="n">
        <v>27800</v>
      </c>
      <c r="F1159" s="403" t="n">
        <v>-2.41</v>
      </c>
      <c r="G1159" s="403" t="inlineStr">
        <is>
          <t>N/A</t>
        </is>
      </c>
    </row>
    <row r="1160">
      <c r="A1160" s="116" t="n">
        <v>1159</v>
      </c>
      <c r="B1160" s="116" t="inlineStr">
        <is>
          <t>미래에셋 미디어엔터 Core5 ETN</t>
        </is>
      </c>
      <c r="C1160" s="402" t="n">
        <v>14280</v>
      </c>
      <c r="D1160" s="402" t="n">
        <v>14500</v>
      </c>
      <c r="E1160" s="402" t="n">
        <v>14635</v>
      </c>
      <c r="F1160" s="403" t="inlineStr">
        <is>
          <t>N/A</t>
        </is>
      </c>
      <c r="G1160" s="403" t="inlineStr">
        <is>
          <t>N/A</t>
        </is>
      </c>
    </row>
    <row r="1161">
      <c r="A1161" s="116" t="n">
        <v>1160</v>
      </c>
      <c r="B1161" s="116" t="inlineStr">
        <is>
          <t>TIGER 인도니프티50레버리지(합성)</t>
        </is>
      </c>
      <c r="C1161" s="402" t="n">
        <v>25890</v>
      </c>
      <c r="D1161" s="402" t="n">
        <v>25885</v>
      </c>
      <c r="E1161" s="402" t="n">
        <v>25890</v>
      </c>
      <c r="F1161" s="403" t="inlineStr">
        <is>
          <t>N/A</t>
        </is>
      </c>
      <c r="G1161" s="403" t="inlineStr">
        <is>
          <t>N/A</t>
        </is>
      </c>
    </row>
    <row r="1162">
      <c r="A1162" s="116" t="n">
        <v>1161</v>
      </c>
      <c r="B1162" s="116" t="inlineStr">
        <is>
          <t>TIGER 차이나반도체FACTSET</t>
        </is>
      </c>
      <c r="C1162" s="402" t="n">
        <v>8785</v>
      </c>
      <c r="D1162" s="402" t="n">
        <v>8770</v>
      </c>
      <c r="E1162" s="402" t="n">
        <v>8785</v>
      </c>
      <c r="F1162" s="403" t="inlineStr">
        <is>
          <t>N/A</t>
        </is>
      </c>
      <c r="G1162" s="403" t="inlineStr">
        <is>
          <t>N/A</t>
        </is>
      </c>
    </row>
    <row r="1163">
      <c r="A1163" s="116" t="n">
        <v>1162</v>
      </c>
      <c r="B1163" s="116" t="inlineStr">
        <is>
          <t>ARIRANG 우량회사채50 1년</t>
        </is>
      </c>
      <c r="C1163" s="402" t="n">
        <v>108675</v>
      </c>
      <c r="D1163" s="402" t="n">
        <v>108665</v>
      </c>
      <c r="E1163" s="402" t="n">
        <v>108670</v>
      </c>
      <c r="F1163" s="403" t="inlineStr">
        <is>
          <t>N/A</t>
        </is>
      </c>
      <c r="G1163" s="403" t="inlineStr">
        <is>
          <t>N/A</t>
        </is>
      </c>
    </row>
    <row r="1164">
      <c r="A1164" s="116" t="n">
        <v>1163</v>
      </c>
      <c r="B1164" s="116" t="inlineStr">
        <is>
          <t>KODEX 에너지화학</t>
        </is>
      </c>
      <c r="C1164" s="402" t="n">
        <v>18285</v>
      </c>
      <c r="D1164" s="402" t="n">
        <v>18275</v>
      </c>
      <c r="E1164" s="402" t="n">
        <v>18285</v>
      </c>
      <c r="F1164" s="403" t="inlineStr">
        <is>
          <t>N/A</t>
        </is>
      </c>
      <c r="G1164" s="403" t="inlineStr">
        <is>
          <t>N/A</t>
        </is>
      </c>
    </row>
    <row r="1165">
      <c r="A1165" s="116" t="n">
        <v>1164</v>
      </c>
      <c r="B1165" s="116" t="inlineStr">
        <is>
          <t>티와이홀딩스우</t>
        </is>
      </c>
      <c r="C1165" s="402" t="n">
        <v>22400</v>
      </c>
      <c r="D1165" s="402" t="n">
        <v>22350</v>
      </c>
      <c r="E1165" s="402" t="n">
        <v>22400</v>
      </c>
      <c r="F1165" s="403" t="n">
        <v>1.93</v>
      </c>
      <c r="G1165" s="403" t="inlineStr">
        <is>
          <t>N/A</t>
        </is>
      </c>
    </row>
    <row r="1166">
      <c r="A1166" s="116" t="n">
        <v>1165</v>
      </c>
      <c r="B1166" s="116" t="inlineStr">
        <is>
          <t>TIMEFOLIO BBIG액티브</t>
        </is>
      </c>
      <c r="C1166" s="402" t="n">
        <v>10040</v>
      </c>
      <c r="D1166" s="402" t="n">
        <v>10040</v>
      </c>
      <c r="E1166" s="402" t="n">
        <v>10075</v>
      </c>
      <c r="F1166" s="403" t="inlineStr">
        <is>
          <t>N/A</t>
        </is>
      </c>
      <c r="G1166" s="403" t="inlineStr">
        <is>
          <t>N/A</t>
        </is>
      </c>
    </row>
    <row r="1167">
      <c r="A1167" s="116" t="n">
        <v>1166</v>
      </c>
      <c r="B1167" s="116" t="inlineStr">
        <is>
          <t>신한 인버스 2X WTI원유 선물 ETN(H)</t>
        </is>
      </c>
      <c r="C1167" s="402" t="n">
        <v>280</v>
      </c>
      <c r="D1167" s="402" t="n">
        <v>280</v>
      </c>
      <c r="E1167" s="402" t="n">
        <v>285</v>
      </c>
      <c r="F1167" s="403" t="inlineStr">
        <is>
          <t>N/A</t>
        </is>
      </c>
      <c r="G1167" s="403" t="inlineStr">
        <is>
          <t>N/A</t>
        </is>
      </c>
    </row>
    <row r="1168">
      <c r="A1168" s="116" t="n">
        <v>1167</v>
      </c>
      <c r="B1168" s="116" t="inlineStr">
        <is>
          <t>신한 금 선물 ETN(H)</t>
        </is>
      </c>
      <c r="C1168" s="402" t="n">
        <v>13955</v>
      </c>
      <c r="D1168" s="402" t="n">
        <v>13945</v>
      </c>
      <c r="E1168" s="402" t="n">
        <v>13955</v>
      </c>
      <c r="F1168" s="403" t="inlineStr">
        <is>
          <t>N/A</t>
        </is>
      </c>
      <c r="G1168" s="403" t="inlineStr">
        <is>
          <t>N/A</t>
        </is>
      </c>
    </row>
    <row r="1169">
      <c r="A1169" s="116" t="n">
        <v>1168</v>
      </c>
      <c r="B1169" s="116" t="inlineStr">
        <is>
          <t>KODEX 미국나스닥100선물인버스(H)</t>
        </is>
      </c>
      <c r="C1169" s="402" t="n">
        <v>11005</v>
      </c>
      <c r="D1169" s="402" t="n">
        <v>11000</v>
      </c>
      <c r="E1169" s="402" t="n">
        <v>11005</v>
      </c>
      <c r="F1169" s="403" t="inlineStr">
        <is>
          <t>N/A</t>
        </is>
      </c>
      <c r="G1169" s="403" t="inlineStr">
        <is>
          <t>N/A</t>
        </is>
      </c>
    </row>
    <row r="1170">
      <c r="A1170" s="116" t="n">
        <v>1169</v>
      </c>
      <c r="B1170" s="116" t="inlineStr">
        <is>
          <t>KINDEX 미국다우존스리츠(합성 H)</t>
        </is>
      </c>
      <c r="C1170" s="402" t="n">
        <v>96825</v>
      </c>
      <c r="D1170" s="402" t="n">
        <v>96800</v>
      </c>
      <c r="E1170" s="402" t="n">
        <v>96825</v>
      </c>
      <c r="F1170" s="403" t="inlineStr">
        <is>
          <t>N/A</t>
        </is>
      </c>
      <c r="G1170" s="403" t="inlineStr">
        <is>
          <t>N/A</t>
        </is>
      </c>
    </row>
    <row r="1171">
      <c r="A1171" s="116" t="n">
        <v>1170</v>
      </c>
      <c r="B1171" s="116" t="inlineStr">
        <is>
          <t>KODEX 미국S&amp;P에너지(합성)</t>
        </is>
      </c>
      <c r="C1171" s="402" t="n">
        <v>8815</v>
      </c>
      <c r="D1171" s="402" t="n">
        <v>8815</v>
      </c>
      <c r="E1171" s="402" t="n">
        <v>8820</v>
      </c>
      <c r="F1171" s="403" t="inlineStr">
        <is>
          <t>N/A</t>
        </is>
      </c>
      <c r="G1171" s="403" t="inlineStr">
        <is>
          <t>N/A</t>
        </is>
      </c>
    </row>
    <row r="1172">
      <c r="A1172" s="116" t="n">
        <v>1171</v>
      </c>
      <c r="B1172" s="116" t="inlineStr">
        <is>
          <t>신한 은 선물 ETN(H)</t>
        </is>
      </c>
      <c r="C1172" s="402" t="n">
        <v>13385</v>
      </c>
      <c r="D1172" s="402" t="n">
        <v>13375</v>
      </c>
      <c r="E1172" s="402" t="n">
        <v>13385</v>
      </c>
      <c r="F1172" s="403" t="inlineStr">
        <is>
          <t>N/A</t>
        </is>
      </c>
      <c r="G1172" s="403" t="inlineStr">
        <is>
          <t>N/A</t>
        </is>
      </c>
    </row>
    <row r="1173">
      <c r="A1173" s="116" t="n">
        <v>1172</v>
      </c>
      <c r="B1173" s="116" t="inlineStr">
        <is>
          <t>삼성중공우</t>
        </is>
      </c>
      <c r="C1173" s="402" t="n">
        <v>233000</v>
      </c>
      <c r="D1173" s="402" t="n">
        <v>233000</v>
      </c>
      <c r="E1173" s="402" t="n">
        <v>0</v>
      </c>
      <c r="F1173" s="403" t="n">
        <v>-94.95</v>
      </c>
      <c r="G1173" s="403" t="inlineStr">
        <is>
          <t>N/A</t>
        </is>
      </c>
    </row>
    <row r="1174">
      <c r="A1174" s="116" t="n">
        <v>1173</v>
      </c>
      <c r="B1174" s="116" t="inlineStr">
        <is>
          <t>세방우</t>
        </is>
      </c>
      <c r="C1174" s="402" t="n">
        <v>7250</v>
      </c>
      <c r="D1174" s="402" t="n">
        <v>7240</v>
      </c>
      <c r="E1174" s="402" t="n">
        <v>7250</v>
      </c>
      <c r="F1174" s="403" t="n">
        <v>3.37</v>
      </c>
      <c r="G1174" s="403" t="inlineStr">
        <is>
          <t>N/A</t>
        </is>
      </c>
    </row>
    <row r="1175">
      <c r="A1175" s="116" t="n">
        <v>1174</v>
      </c>
      <c r="B1175" s="116" t="inlineStr">
        <is>
          <t>KINDEX S&amp;P아시아TOP50</t>
        </is>
      </c>
      <c r="C1175" s="402" t="n">
        <v>14705</v>
      </c>
      <c r="D1175" s="402" t="n">
        <v>14700</v>
      </c>
      <c r="E1175" s="402" t="n">
        <v>14705</v>
      </c>
      <c r="F1175" s="403" t="inlineStr">
        <is>
          <t>N/A</t>
        </is>
      </c>
      <c r="G1175" s="403" t="inlineStr">
        <is>
          <t>N/A</t>
        </is>
      </c>
    </row>
    <row r="1176">
      <c r="A1176" s="116" t="n">
        <v>1175</v>
      </c>
      <c r="B1176" s="116" t="inlineStr">
        <is>
          <t>삼성 레버리지 나스닥 100 ETN(H)</t>
        </is>
      </c>
      <c r="C1176" s="402" t="n">
        <v>13145</v>
      </c>
      <c r="D1176" s="402" t="n">
        <v>13135</v>
      </c>
      <c r="E1176" s="402" t="n">
        <v>13145</v>
      </c>
      <c r="F1176" s="403" t="inlineStr">
        <is>
          <t>N/A</t>
        </is>
      </c>
      <c r="G1176" s="403" t="inlineStr">
        <is>
          <t>N/A</t>
        </is>
      </c>
    </row>
    <row r="1177">
      <c r="A1177" s="116" t="n">
        <v>1176</v>
      </c>
      <c r="B1177" s="116" t="inlineStr">
        <is>
          <t>KODEX 미국러셀2000(H)</t>
        </is>
      </c>
      <c r="C1177" s="402" t="n">
        <v>13115</v>
      </c>
      <c r="D1177" s="402" t="n">
        <v>13115</v>
      </c>
      <c r="E1177" s="402" t="n">
        <v>13145</v>
      </c>
      <c r="F1177" s="403" t="inlineStr">
        <is>
          <t>N/A</t>
        </is>
      </c>
      <c r="G1177" s="403" t="inlineStr">
        <is>
          <t>N/A</t>
        </is>
      </c>
    </row>
    <row r="1178">
      <c r="A1178" s="116" t="n">
        <v>1177</v>
      </c>
      <c r="B1178" s="116" t="inlineStr">
        <is>
          <t>에셋플러스 글로벌플랫폼액티브</t>
        </is>
      </c>
      <c r="C1178" s="402" t="n">
        <v>7895</v>
      </c>
      <c r="D1178" s="402" t="n">
        <v>7890</v>
      </c>
      <c r="E1178" s="402" t="n">
        <v>7895</v>
      </c>
      <c r="F1178" s="403" t="inlineStr">
        <is>
          <t>N/A</t>
        </is>
      </c>
      <c r="G1178" s="403" t="inlineStr">
        <is>
          <t>N/A</t>
        </is>
      </c>
    </row>
    <row r="1179">
      <c r="A1179" s="116" t="n">
        <v>1178</v>
      </c>
      <c r="B1179" s="116" t="inlineStr">
        <is>
          <t>덕성우</t>
        </is>
      </c>
      <c r="C1179" s="402" t="n">
        <v>18700</v>
      </c>
      <c r="D1179" s="402" t="n">
        <v>18700</v>
      </c>
      <c r="E1179" s="402" t="n">
        <v>18800</v>
      </c>
      <c r="F1179" s="403" t="n">
        <v>73.05</v>
      </c>
      <c r="G1179" s="403" t="inlineStr">
        <is>
          <t>N/A</t>
        </is>
      </c>
    </row>
    <row r="1180">
      <c r="A1180" s="116" t="n">
        <v>1179</v>
      </c>
      <c r="B1180" s="116" t="inlineStr">
        <is>
          <t>KBSTAR 중장기국공채액티브</t>
        </is>
      </c>
      <c r="C1180" s="402" t="n">
        <v>101625</v>
      </c>
      <c r="D1180" s="402" t="n">
        <v>101625</v>
      </c>
      <c r="E1180" s="402" t="n">
        <v>101685</v>
      </c>
      <c r="F1180" s="403" t="inlineStr">
        <is>
          <t>N/A</t>
        </is>
      </c>
      <c r="G1180" s="403" t="inlineStr">
        <is>
          <t>N/A</t>
        </is>
      </c>
    </row>
    <row r="1181">
      <c r="A1181" s="116" t="n">
        <v>1180</v>
      </c>
      <c r="B1181" s="116" t="inlineStr">
        <is>
          <t>SOL 200 Top10</t>
        </is>
      </c>
      <c r="C1181" s="402" t="n">
        <v>9190</v>
      </c>
      <c r="D1181" s="402" t="n">
        <v>9205</v>
      </c>
      <c r="E1181" s="402" t="n">
        <v>9235</v>
      </c>
      <c r="F1181" s="403" t="inlineStr">
        <is>
          <t>N/A</t>
        </is>
      </c>
      <c r="G1181" s="403" t="inlineStr">
        <is>
          <t>N/A</t>
        </is>
      </c>
    </row>
    <row r="1182">
      <c r="A1182" s="116" t="n">
        <v>1181</v>
      </c>
      <c r="B1182" s="116" t="inlineStr">
        <is>
          <t>TIGER AI코리아그로스액티브</t>
        </is>
      </c>
      <c r="C1182" s="402" t="n">
        <v>12780</v>
      </c>
      <c r="D1182" s="402" t="n">
        <v>12730</v>
      </c>
      <c r="E1182" s="402" t="n">
        <v>12780</v>
      </c>
      <c r="F1182" s="403" t="inlineStr">
        <is>
          <t>N/A</t>
        </is>
      </c>
      <c r="G1182" s="403" t="inlineStr">
        <is>
          <t>N/A</t>
        </is>
      </c>
    </row>
    <row r="1183">
      <c r="A1183" s="116" t="n">
        <v>1182</v>
      </c>
      <c r="B1183" s="116" t="inlineStr">
        <is>
          <t>KODEX 미국채울트라30년선물(H)</t>
        </is>
      </c>
      <c r="C1183" s="402" t="n">
        <v>12145</v>
      </c>
      <c r="D1183" s="402" t="n">
        <v>12140</v>
      </c>
      <c r="E1183" s="402" t="n">
        <v>12145</v>
      </c>
      <c r="F1183" s="403" t="inlineStr">
        <is>
          <t>N/A</t>
        </is>
      </c>
      <c r="G1183" s="403" t="inlineStr">
        <is>
          <t>N/A</t>
        </is>
      </c>
    </row>
    <row r="1184">
      <c r="A1184" s="116" t="n">
        <v>1183</v>
      </c>
      <c r="B1184" s="116" t="inlineStr">
        <is>
          <t>TIGER 200 금융</t>
        </is>
      </c>
      <c r="C1184" s="402" t="n">
        <v>7320</v>
      </c>
      <c r="D1184" s="402" t="n">
        <v>7300</v>
      </c>
      <c r="E1184" s="402" t="n">
        <v>7320</v>
      </c>
      <c r="F1184" s="403" t="inlineStr">
        <is>
          <t>N/A</t>
        </is>
      </c>
      <c r="G1184" s="403" t="inlineStr">
        <is>
          <t>N/A</t>
        </is>
      </c>
    </row>
    <row r="1185">
      <c r="A1185" s="116" t="n">
        <v>1184</v>
      </c>
      <c r="B1185" s="116" t="inlineStr">
        <is>
          <t>신한 K200 USD 선물 바이셀 ETN</t>
        </is>
      </c>
      <c r="C1185" s="402" t="n">
        <v>12730</v>
      </c>
      <c r="D1185" s="402" t="n">
        <v>12575</v>
      </c>
      <c r="E1185" s="402" t="n">
        <v>12585</v>
      </c>
      <c r="F1185" s="403" t="inlineStr">
        <is>
          <t>N/A</t>
        </is>
      </c>
      <c r="G1185" s="403" t="inlineStr">
        <is>
          <t>N/A</t>
        </is>
      </c>
    </row>
    <row r="1186">
      <c r="A1186" s="116" t="n">
        <v>1185</v>
      </c>
      <c r="B1186" s="116" t="inlineStr">
        <is>
          <t>파워 200</t>
        </is>
      </c>
      <c r="C1186" s="402" t="n">
        <v>38920</v>
      </c>
      <c r="D1186" s="402" t="n">
        <v>38880</v>
      </c>
      <c r="E1186" s="402" t="n">
        <v>38920</v>
      </c>
      <c r="F1186" s="403" t="inlineStr">
        <is>
          <t>N/A</t>
        </is>
      </c>
      <c r="G1186" s="403" t="inlineStr">
        <is>
          <t>N/A</t>
        </is>
      </c>
    </row>
    <row r="1187">
      <c r="A1187" s="116" t="n">
        <v>1186</v>
      </c>
      <c r="B1187" s="116" t="inlineStr">
        <is>
          <t>TIGER 구리실물</t>
        </is>
      </c>
      <c r="C1187" s="402" t="n">
        <v>10760</v>
      </c>
      <c r="D1187" s="402" t="n">
        <v>10760</v>
      </c>
      <c r="E1187" s="402" t="n">
        <v>10765</v>
      </c>
      <c r="F1187" s="403" t="inlineStr">
        <is>
          <t>N/A</t>
        </is>
      </c>
      <c r="G1187" s="403" t="inlineStr">
        <is>
          <t>N/A</t>
        </is>
      </c>
    </row>
    <row r="1188">
      <c r="A1188" s="116" t="n">
        <v>1187</v>
      </c>
      <c r="B1188" s="116" t="inlineStr">
        <is>
          <t>KBSTAR 비메모리반도체액티브</t>
        </is>
      </c>
      <c r="C1188" s="402" t="n">
        <v>10700</v>
      </c>
      <c r="D1188" s="402" t="n">
        <v>10695</v>
      </c>
      <c r="E1188" s="402" t="n">
        <v>10700</v>
      </c>
      <c r="F1188" s="403" t="inlineStr">
        <is>
          <t>N/A</t>
        </is>
      </c>
      <c r="G1188" s="403" t="inlineStr">
        <is>
          <t>N/A</t>
        </is>
      </c>
    </row>
    <row r="1189">
      <c r="A1189" s="116" t="n">
        <v>1188</v>
      </c>
      <c r="B1189" s="116" t="inlineStr">
        <is>
          <t>NPC우</t>
        </is>
      </c>
      <c r="C1189" s="402" t="n">
        <v>4720</v>
      </c>
      <c r="D1189" s="402" t="n">
        <v>4690</v>
      </c>
      <c r="E1189" s="402" t="n">
        <v>4720</v>
      </c>
      <c r="F1189" s="403" t="n">
        <v>8.01</v>
      </c>
      <c r="G1189" s="403" t="inlineStr">
        <is>
          <t>N/A</t>
        </is>
      </c>
    </row>
    <row r="1190">
      <c r="A1190" s="116" t="n">
        <v>1189</v>
      </c>
      <c r="B1190" s="116" t="inlineStr">
        <is>
          <t>ARIRANG 미국다우존스고배당주(합성 H)</t>
        </is>
      </c>
      <c r="C1190" s="402" t="n">
        <v>16250</v>
      </c>
      <c r="D1190" s="402" t="n">
        <v>16250</v>
      </c>
      <c r="E1190" s="402" t="n">
        <v>16270</v>
      </c>
      <c r="F1190" s="403" t="inlineStr">
        <is>
          <t>N/A</t>
        </is>
      </c>
      <c r="G1190" s="403" t="inlineStr">
        <is>
          <t>N/A</t>
        </is>
      </c>
    </row>
    <row r="1191">
      <c r="A1191" s="116" t="n">
        <v>1190</v>
      </c>
      <c r="B1191" s="116" t="inlineStr">
        <is>
          <t>삼성 KRX 금현물 ETN</t>
        </is>
      </c>
      <c r="C1191" s="402" t="n">
        <v>12385</v>
      </c>
      <c r="D1191" s="402" t="n">
        <v>12370</v>
      </c>
      <c r="E1191" s="402" t="n">
        <v>12385</v>
      </c>
      <c r="F1191" s="403" t="inlineStr">
        <is>
          <t>N/A</t>
        </is>
      </c>
      <c r="G1191" s="403" t="inlineStr">
        <is>
          <t>N/A</t>
        </is>
      </c>
    </row>
    <row r="1192">
      <c r="A1192" s="116" t="n">
        <v>1191</v>
      </c>
      <c r="B1192" s="116" t="inlineStr">
        <is>
          <t>하나 레버리지 콩 선물 ETN(H)</t>
        </is>
      </c>
      <c r="C1192" s="402" t="n">
        <v>24760</v>
      </c>
      <c r="D1192" s="402" t="n">
        <v>0</v>
      </c>
      <c r="E1192" s="402" t="n">
        <v>0</v>
      </c>
      <c r="F1192" s="403" t="inlineStr">
        <is>
          <t>N/A</t>
        </is>
      </c>
      <c r="G1192" s="403" t="inlineStr">
        <is>
          <t>N/A</t>
        </is>
      </c>
    </row>
    <row r="1193">
      <c r="A1193" s="116" t="n">
        <v>1192</v>
      </c>
      <c r="B1193" s="116" t="inlineStr">
        <is>
          <t>TRUE 인버스 2X 천연가스 선물 ETN(H)</t>
        </is>
      </c>
      <c r="C1193" s="402" t="n">
        <v>4910</v>
      </c>
      <c r="D1193" s="402" t="n">
        <v>4905</v>
      </c>
      <c r="E1193" s="402" t="n">
        <v>4910</v>
      </c>
      <c r="F1193" s="403" t="inlineStr">
        <is>
          <t>N/A</t>
        </is>
      </c>
      <c r="G1193" s="403" t="inlineStr">
        <is>
          <t>N/A</t>
        </is>
      </c>
    </row>
    <row r="1194">
      <c r="A1194" s="116" t="n">
        <v>1193</v>
      </c>
      <c r="B1194" s="116" t="inlineStr">
        <is>
          <t>KOSEF 미국달러선물인버스2X</t>
        </is>
      </c>
      <c r="C1194" s="402" t="n">
        <v>7650</v>
      </c>
      <c r="D1194" s="402" t="n">
        <v>7630</v>
      </c>
      <c r="E1194" s="402" t="n">
        <v>7650</v>
      </c>
      <c r="F1194" s="403" t="inlineStr">
        <is>
          <t>N/A</t>
        </is>
      </c>
      <c r="G1194" s="403" t="inlineStr">
        <is>
          <t>N/A</t>
        </is>
      </c>
    </row>
    <row r="1195">
      <c r="A1195" s="116" t="n">
        <v>1194</v>
      </c>
      <c r="B1195" s="116" t="inlineStr">
        <is>
          <t>HANARO Fn K-게임</t>
        </is>
      </c>
      <c r="C1195" s="402" t="n">
        <v>8510</v>
      </c>
      <c r="D1195" s="402" t="n">
        <v>8490</v>
      </c>
      <c r="E1195" s="402" t="n">
        <v>8510</v>
      </c>
      <c r="F1195" s="403" t="inlineStr">
        <is>
          <t>N/A</t>
        </is>
      </c>
      <c r="G1195" s="403" t="inlineStr">
        <is>
          <t>N/A</t>
        </is>
      </c>
    </row>
    <row r="1196">
      <c r="A1196" s="116" t="n">
        <v>1195</v>
      </c>
      <c r="B1196" s="116" t="inlineStr">
        <is>
          <t>TIGER KRX게임K-뉴딜</t>
        </is>
      </c>
      <c r="C1196" s="402" t="n">
        <v>10480</v>
      </c>
      <c r="D1196" s="402" t="n">
        <v>10480</v>
      </c>
      <c r="E1196" s="402" t="n">
        <v>10500</v>
      </c>
      <c r="F1196" s="403" t="inlineStr">
        <is>
          <t>N/A</t>
        </is>
      </c>
      <c r="G1196" s="403" t="inlineStr">
        <is>
          <t>N/A</t>
        </is>
      </c>
    </row>
    <row r="1197">
      <c r="A1197" s="116" t="n">
        <v>1196</v>
      </c>
      <c r="B1197" s="116" t="inlineStr">
        <is>
          <t>미래에셋 원유선물혼합 ETN(H)</t>
        </is>
      </c>
      <c r="C1197" s="402" t="n">
        <v>24020</v>
      </c>
      <c r="D1197" s="402" t="n">
        <v>24125</v>
      </c>
      <c r="E1197" s="402" t="n">
        <v>24135</v>
      </c>
      <c r="F1197" s="403" t="inlineStr">
        <is>
          <t>N/A</t>
        </is>
      </c>
      <c r="G1197" s="403" t="inlineStr">
        <is>
          <t>N/A</t>
        </is>
      </c>
    </row>
    <row r="1198">
      <c r="A1198" s="116" t="n">
        <v>1197</v>
      </c>
      <c r="B1198" s="116" t="inlineStr">
        <is>
          <t>KODEX 헬스케어</t>
        </is>
      </c>
      <c r="C1198" s="402" t="n">
        <v>14075</v>
      </c>
      <c r="D1198" s="402" t="n">
        <v>14065</v>
      </c>
      <c r="E1198" s="402" t="n">
        <v>14075</v>
      </c>
      <c r="F1198" s="403" t="inlineStr">
        <is>
          <t>N/A</t>
        </is>
      </c>
      <c r="G1198" s="403" t="inlineStr">
        <is>
          <t>N/A</t>
        </is>
      </c>
    </row>
    <row r="1199">
      <c r="A1199" s="116" t="n">
        <v>1198</v>
      </c>
      <c r="B1199" s="116" t="inlineStr">
        <is>
          <t>신한 레버리지 미국달러 선물 ETN</t>
        </is>
      </c>
      <c r="C1199" s="402" t="n">
        <v>11955</v>
      </c>
      <c r="D1199" s="402" t="n">
        <v>11935</v>
      </c>
      <c r="E1199" s="402" t="n">
        <v>11960</v>
      </c>
      <c r="F1199" s="403" t="inlineStr">
        <is>
          <t>N/A</t>
        </is>
      </c>
      <c r="G1199" s="403" t="inlineStr">
        <is>
          <t>N/A</t>
        </is>
      </c>
    </row>
    <row r="1200">
      <c r="A1200" s="116" t="n">
        <v>1199</v>
      </c>
      <c r="B1200" s="116" t="inlineStr">
        <is>
          <t>TIGER 코스피고배당</t>
        </is>
      </c>
      <c r="C1200" s="402" t="n">
        <v>15875</v>
      </c>
      <c r="D1200" s="402" t="n">
        <v>15865</v>
      </c>
      <c r="E1200" s="402" t="n">
        <v>15875</v>
      </c>
      <c r="F1200" s="403" t="inlineStr">
        <is>
          <t>N/A</t>
        </is>
      </c>
      <c r="G1200" s="403" t="inlineStr">
        <is>
          <t>N/A</t>
        </is>
      </c>
    </row>
    <row r="1201">
      <c r="A1201" s="116" t="n">
        <v>1200</v>
      </c>
      <c r="B1201" s="116" t="inlineStr">
        <is>
          <t>신한 레버리지 구리 선물 ETN</t>
        </is>
      </c>
      <c r="C1201" s="402" t="n">
        <v>23740</v>
      </c>
      <c r="D1201" s="402" t="n">
        <v>23740</v>
      </c>
      <c r="E1201" s="402" t="n">
        <v>23750</v>
      </c>
      <c r="F1201" s="403" t="inlineStr">
        <is>
          <t>N/A</t>
        </is>
      </c>
      <c r="G1201" s="403" t="inlineStr">
        <is>
          <t>N/A</t>
        </is>
      </c>
    </row>
    <row r="1202">
      <c r="A1202" s="116" t="n">
        <v>1201</v>
      </c>
      <c r="B1202" s="116" t="inlineStr">
        <is>
          <t>대신 2X 아연선물 ETN(H)</t>
        </is>
      </c>
      <c r="C1202" s="402" t="n">
        <v>11840</v>
      </c>
      <c r="D1202" s="402" t="n">
        <v>11840</v>
      </c>
      <c r="E1202" s="402" t="n">
        <v>11845</v>
      </c>
      <c r="F1202" s="403" t="inlineStr">
        <is>
          <t>N/A</t>
        </is>
      </c>
      <c r="G1202" s="403" t="inlineStr">
        <is>
          <t>N/A</t>
        </is>
      </c>
    </row>
    <row r="1203">
      <c r="A1203" s="116" t="n">
        <v>1202</v>
      </c>
      <c r="B1203" s="116" t="inlineStr">
        <is>
          <t>KOSEF 200선물레버리지</t>
        </is>
      </c>
      <c r="C1203" s="402" t="n">
        <v>19475</v>
      </c>
      <c r="D1203" s="402" t="n">
        <v>19475</v>
      </c>
      <c r="E1203" s="402" t="n">
        <v>19495</v>
      </c>
      <c r="F1203" s="403" t="inlineStr">
        <is>
          <t>N/A</t>
        </is>
      </c>
      <c r="G1203" s="403" t="inlineStr">
        <is>
          <t>N/A</t>
        </is>
      </c>
    </row>
    <row r="1204">
      <c r="A1204" s="116" t="n">
        <v>1203</v>
      </c>
      <c r="B1204" s="116" t="inlineStr">
        <is>
          <t>TIGER 차이나CSI300인버스(합성)</t>
        </is>
      </c>
      <c r="C1204" s="402" t="n">
        <v>7360</v>
      </c>
      <c r="D1204" s="402" t="n">
        <v>7340</v>
      </c>
      <c r="E1204" s="402" t="n">
        <v>7360</v>
      </c>
      <c r="F1204" s="403" t="inlineStr">
        <is>
          <t>N/A</t>
        </is>
      </c>
      <c r="G1204" s="403" t="inlineStr">
        <is>
          <t>N/A</t>
        </is>
      </c>
    </row>
    <row r="1205">
      <c r="A1205" s="116" t="n">
        <v>1204</v>
      </c>
      <c r="B1205" s="116" t="inlineStr">
        <is>
          <t>KODEX TRF5050</t>
        </is>
      </c>
      <c r="C1205" s="402" t="n">
        <v>12390</v>
      </c>
      <c r="D1205" s="402" t="n">
        <v>12385</v>
      </c>
      <c r="E1205" s="402" t="n">
        <v>12390</v>
      </c>
      <c r="F1205" s="403" t="inlineStr">
        <is>
          <t>N/A</t>
        </is>
      </c>
      <c r="G1205" s="403" t="inlineStr">
        <is>
          <t>N/A</t>
        </is>
      </c>
    </row>
    <row r="1206">
      <c r="A1206" s="116" t="n">
        <v>1205</v>
      </c>
      <c r="B1206" s="116" t="inlineStr">
        <is>
          <t>신한 콩 선물 ETN(H)</t>
        </is>
      </c>
      <c r="C1206" s="402" t="n">
        <v>11765</v>
      </c>
      <c r="D1206" s="402" t="n">
        <v>11765</v>
      </c>
      <c r="E1206" s="402" t="n">
        <v>11770</v>
      </c>
      <c r="F1206" s="403" t="inlineStr">
        <is>
          <t>N/A</t>
        </is>
      </c>
      <c r="G1206" s="403" t="inlineStr">
        <is>
          <t>N/A</t>
        </is>
      </c>
    </row>
    <row r="1207">
      <c r="A1207" s="116" t="n">
        <v>1206</v>
      </c>
      <c r="B1207" s="116" t="inlineStr">
        <is>
          <t>KODEX Fn시스템반도체</t>
        </is>
      </c>
      <c r="C1207" s="402" t="n">
        <v>9730</v>
      </c>
      <c r="D1207" s="402" t="n">
        <v>9725</v>
      </c>
      <c r="E1207" s="402" t="n">
        <v>9730</v>
      </c>
      <c r="F1207" s="403" t="inlineStr">
        <is>
          <t>N/A</t>
        </is>
      </c>
      <c r="G1207" s="403" t="inlineStr">
        <is>
          <t>N/A</t>
        </is>
      </c>
    </row>
    <row r="1208">
      <c r="A1208" s="116" t="n">
        <v>1207</v>
      </c>
      <c r="B1208" s="116" t="inlineStr">
        <is>
          <t>TIGER S&amp;P글로벌헬스케어(합성)</t>
        </is>
      </c>
      <c r="C1208" s="402" t="n">
        <v>17950</v>
      </c>
      <c r="D1208" s="402" t="n">
        <v>17950</v>
      </c>
      <c r="E1208" s="402" t="n">
        <v>17985</v>
      </c>
      <c r="F1208" s="403" t="inlineStr">
        <is>
          <t>N/A</t>
        </is>
      </c>
      <c r="G1208" s="403" t="inlineStr">
        <is>
          <t>N/A</t>
        </is>
      </c>
    </row>
    <row r="1209">
      <c r="A1209" s="116" t="n">
        <v>1208</v>
      </c>
      <c r="B1209" s="116" t="inlineStr">
        <is>
          <t>KBSTAR 국고채3년</t>
        </is>
      </c>
      <c r="C1209" s="402" t="n">
        <v>110920</v>
      </c>
      <c r="D1209" s="402" t="n">
        <v>110925</v>
      </c>
      <c r="E1209" s="402" t="n">
        <v>110975</v>
      </c>
      <c r="F1209" s="403" t="inlineStr">
        <is>
          <t>N/A</t>
        </is>
      </c>
      <c r="G1209" s="403" t="inlineStr">
        <is>
          <t>N/A</t>
        </is>
      </c>
    </row>
    <row r="1210">
      <c r="A1210" s="116" t="n">
        <v>1209</v>
      </c>
      <c r="B1210" s="116" t="inlineStr">
        <is>
          <t>베트남개발1</t>
        </is>
      </c>
      <c r="C1210" s="402" t="n">
        <v>168</v>
      </c>
      <c r="D1210" s="402" t="n">
        <v>168</v>
      </c>
      <c r="E1210" s="402" t="n">
        <v>169</v>
      </c>
      <c r="F1210" s="403" t="inlineStr">
        <is>
          <t>N/A</t>
        </is>
      </c>
      <c r="G1210" s="403" t="inlineStr">
        <is>
          <t>N/A</t>
        </is>
      </c>
    </row>
    <row r="1211">
      <c r="A1211" s="116" t="n">
        <v>1210</v>
      </c>
      <c r="B1211" s="116" t="inlineStr">
        <is>
          <t>ARIRANG 미국단기우량회사채</t>
        </is>
      </c>
      <c r="C1211" s="402" t="n">
        <v>100120</v>
      </c>
      <c r="D1211" s="402" t="n">
        <v>100120</v>
      </c>
      <c r="E1211" s="402" t="n">
        <v>100220</v>
      </c>
      <c r="F1211" s="403" t="inlineStr">
        <is>
          <t>N/A</t>
        </is>
      </c>
      <c r="G1211" s="403" t="inlineStr">
        <is>
          <t>N/A</t>
        </is>
      </c>
    </row>
    <row r="1212">
      <c r="A1212" s="116" t="n">
        <v>1211</v>
      </c>
      <c r="B1212" s="116" t="inlineStr">
        <is>
          <t>HANARO Fn K-POP&amp;미디어</t>
        </is>
      </c>
      <c r="C1212" s="402" t="n">
        <v>9550</v>
      </c>
      <c r="D1212" s="402" t="n">
        <v>9545</v>
      </c>
      <c r="E1212" s="402" t="n">
        <v>9550</v>
      </c>
      <c r="F1212" s="403" t="inlineStr">
        <is>
          <t>N/A</t>
        </is>
      </c>
      <c r="G1212" s="403" t="inlineStr">
        <is>
          <t>N/A</t>
        </is>
      </c>
    </row>
    <row r="1213">
      <c r="A1213" s="116" t="n">
        <v>1212</v>
      </c>
      <c r="B1213" s="116" t="inlineStr">
        <is>
          <t>KODEX TRF7030</t>
        </is>
      </c>
      <c r="C1213" s="402" t="n">
        <v>13480</v>
      </c>
      <c r="D1213" s="402" t="n">
        <v>13450</v>
      </c>
      <c r="E1213" s="402" t="n">
        <v>13480</v>
      </c>
      <c r="F1213" s="403" t="inlineStr">
        <is>
          <t>N/A</t>
        </is>
      </c>
      <c r="G1213" s="403" t="inlineStr">
        <is>
          <t>N/A</t>
        </is>
      </c>
    </row>
    <row r="1214">
      <c r="A1214" s="116" t="n">
        <v>1213</v>
      </c>
      <c r="B1214" s="116" t="inlineStr">
        <is>
          <t>HANARO 고배당</t>
        </is>
      </c>
      <c r="C1214" s="402" t="n">
        <v>11430</v>
      </c>
      <c r="D1214" s="402" t="n">
        <v>11415</v>
      </c>
      <c r="E1214" s="402" t="n">
        <v>11430</v>
      </c>
      <c r="F1214" s="403" t="inlineStr">
        <is>
          <t>N/A</t>
        </is>
      </c>
      <c r="G1214" s="403" t="inlineStr">
        <is>
          <t>N/A</t>
        </is>
      </c>
    </row>
    <row r="1215">
      <c r="A1215" s="116" t="n">
        <v>1214</v>
      </c>
      <c r="B1215" s="116" t="inlineStr">
        <is>
          <t>대상우</t>
        </is>
      </c>
      <c r="C1215" s="402" t="n">
        <v>16500</v>
      </c>
      <c r="D1215" s="402" t="n">
        <v>16450</v>
      </c>
      <c r="E1215" s="402" t="n">
        <v>16500</v>
      </c>
      <c r="F1215" s="403" t="n">
        <v>6.38</v>
      </c>
      <c r="G1215" s="403" t="inlineStr">
        <is>
          <t>N/A</t>
        </is>
      </c>
    </row>
    <row r="1216">
      <c r="A1216" s="116" t="n">
        <v>1215</v>
      </c>
      <c r="B1216" s="116" t="inlineStr">
        <is>
          <t>KINDEX 골드선물 레버리지(합성 H)</t>
        </is>
      </c>
      <c r="C1216" s="402" t="n">
        <v>17375</v>
      </c>
      <c r="D1216" s="402" t="n">
        <v>17370</v>
      </c>
      <c r="E1216" s="402" t="n">
        <v>17375</v>
      </c>
      <c r="F1216" s="403" t="inlineStr">
        <is>
          <t>N/A</t>
        </is>
      </c>
      <c r="G1216" s="403" t="inlineStr">
        <is>
          <t>N/A</t>
        </is>
      </c>
    </row>
    <row r="1217">
      <c r="A1217" s="116" t="n">
        <v>1216</v>
      </c>
      <c r="B1217" s="116" t="inlineStr">
        <is>
          <t>삼성 코스피 풋매도 4% OTM ETN</t>
        </is>
      </c>
      <c r="C1217" s="402" t="n">
        <v>11230</v>
      </c>
      <c r="D1217" s="402" t="n">
        <v>11170</v>
      </c>
      <c r="E1217" s="402" t="n">
        <v>11180</v>
      </c>
      <c r="F1217" s="403" t="inlineStr">
        <is>
          <t>N/A</t>
        </is>
      </c>
      <c r="G1217" s="403" t="inlineStr">
        <is>
          <t>N/A</t>
        </is>
      </c>
    </row>
    <row r="1218">
      <c r="A1218" s="116" t="n">
        <v>1217</v>
      </c>
      <c r="B1218" s="116" t="inlineStr">
        <is>
          <t>유유제약1우</t>
        </is>
      </c>
      <c r="C1218" s="402" t="n">
        <v>9850</v>
      </c>
      <c r="D1218" s="402" t="n">
        <v>9840</v>
      </c>
      <c r="E1218" s="402" t="n">
        <v>9850</v>
      </c>
      <c r="F1218" s="403" t="n">
        <v>-189.42</v>
      </c>
      <c r="G1218" s="403" t="inlineStr">
        <is>
          <t>N/A</t>
        </is>
      </c>
    </row>
    <row r="1219">
      <c r="A1219" s="116" t="n">
        <v>1218</v>
      </c>
      <c r="B1219" s="116" t="inlineStr">
        <is>
          <t>미래에셋 KRX금 Auto-KO-C(참200) 2210 ETN</t>
        </is>
      </c>
      <c r="C1219" s="402" t="n">
        <v>11060</v>
      </c>
      <c r="D1219" s="402" t="n">
        <v>11105</v>
      </c>
      <c r="E1219" s="402" t="n">
        <v>11120</v>
      </c>
      <c r="F1219" s="403" t="inlineStr">
        <is>
          <t>N/A</t>
        </is>
      </c>
      <c r="G1219" s="403" t="inlineStr">
        <is>
          <t>N/A</t>
        </is>
      </c>
    </row>
    <row r="1220">
      <c r="A1220" s="116" t="n">
        <v>1219</v>
      </c>
      <c r="B1220" s="116" t="inlineStr">
        <is>
          <t>TIGER K게임</t>
        </is>
      </c>
      <c r="C1220" s="402" t="n">
        <v>16180</v>
      </c>
      <c r="D1220" s="402" t="n">
        <v>16160</v>
      </c>
      <c r="E1220" s="402" t="n">
        <v>16180</v>
      </c>
      <c r="F1220" s="403" t="inlineStr">
        <is>
          <t>N/A</t>
        </is>
      </c>
      <c r="G1220" s="403" t="inlineStr">
        <is>
          <t>N/A</t>
        </is>
      </c>
    </row>
    <row r="1221">
      <c r="A1221" s="116" t="n">
        <v>1220</v>
      </c>
      <c r="B1221" s="116" t="inlineStr">
        <is>
          <t>넥센타이어1우B</t>
        </is>
      </c>
      <c r="C1221" s="402" t="n">
        <v>3360</v>
      </c>
      <c r="D1221" s="402" t="n">
        <v>3360</v>
      </c>
      <c r="E1221" s="402" t="n">
        <v>3445</v>
      </c>
      <c r="F1221" s="403" t="n">
        <v>13.02</v>
      </c>
      <c r="G1221" s="403" t="inlineStr">
        <is>
          <t>N/A</t>
        </is>
      </c>
    </row>
    <row r="1222">
      <c r="A1222" s="116" t="n">
        <v>1221</v>
      </c>
      <c r="B1222" s="116" t="inlineStr">
        <is>
          <t>미래에셋 K200 Auto-KO-P 2212-01 ETN</t>
        </is>
      </c>
      <c r="C1222" s="402" t="n">
        <v>10885</v>
      </c>
      <c r="D1222" s="402" t="n">
        <v>10860</v>
      </c>
      <c r="E1222" s="402" t="n">
        <v>10885</v>
      </c>
      <c r="F1222" s="403" t="inlineStr">
        <is>
          <t>N/A</t>
        </is>
      </c>
      <c r="G1222" s="403" t="inlineStr">
        <is>
          <t>N/A</t>
        </is>
      </c>
    </row>
    <row r="1223">
      <c r="A1223" s="116" t="n">
        <v>1222</v>
      </c>
      <c r="B1223" s="116" t="inlineStr">
        <is>
          <t>LX홀딩스1우</t>
        </is>
      </c>
      <c r="C1223" s="402" t="n">
        <v>14850</v>
      </c>
      <c r="D1223" s="402" t="n">
        <v>14850</v>
      </c>
      <c r="E1223" s="402" t="n">
        <v>14900</v>
      </c>
      <c r="F1223" s="403" t="inlineStr">
        <is>
          <t>N/A</t>
        </is>
      </c>
      <c r="G1223" s="403" t="inlineStr">
        <is>
          <t>N/A</t>
        </is>
      </c>
    </row>
    <row r="1224">
      <c r="A1224" s="116" t="n">
        <v>1223</v>
      </c>
      <c r="B1224" s="116" t="inlineStr">
        <is>
          <t>KBSTAR 200선물레버리지</t>
        </is>
      </c>
      <c r="C1224" s="402" t="n">
        <v>19740</v>
      </c>
      <c r="D1224" s="402" t="n">
        <v>19740</v>
      </c>
      <c r="E1224" s="402" t="n">
        <v>19750</v>
      </c>
      <c r="F1224" s="403" t="inlineStr">
        <is>
          <t>N/A</t>
        </is>
      </c>
      <c r="G1224" s="403" t="inlineStr">
        <is>
          <t>N/A</t>
        </is>
      </c>
    </row>
    <row r="1225">
      <c r="A1225" s="116" t="n">
        <v>1224</v>
      </c>
      <c r="B1225" s="116" t="inlineStr">
        <is>
          <t>네비게이터 글로벌메타버스테크액티브</t>
        </is>
      </c>
      <c r="C1225" s="402" t="n">
        <v>9040</v>
      </c>
      <c r="D1225" s="402" t="n">
        <v>9040</v>
      </c>
      <c r="E1225" s="402" t="n">
        <v>9045</v>
      </c>
      <c r="F1225" s="403" t="inlineStr">
        <is>
          <t>N/A</t>
        </is>
      </c>
      <c r="G1225" s="403" t="inlineStr">
        <is>
          <t>N/A</t>
        </is>
      </c>
    </row>
    <row r="1226">
      <c r="A1226" s="116" t="n">
        <v>1225</v>
      </c>
      <c r="B1226" s="116" t="inlineStr">
        <is>
          <t>미래에셋 레버리지 옥수수 선물 ETN</t>
        </is>
      </c>
      <c r="C1226" s="402" t="n">
        <v>21650</v>
      </c>
      <c r="D1226" s="402" t="n">
        <v>21730</v>
      </c>
      <c r="E1226" s="402" t="n">
        <v>21745</v>
      </c>
      <c r="F1226" s="403" t="inlineStr">
        <is>
          <t>N/A</t>
        </is>
      </c>
      <c r="G1226" s="403" t="inlineStr">
        <is>
          <t>N/A</t>
        </is>
      </c>
    </row>
    <row r="1227">
      <c r="A1227" s="116" t="n">
        <v>1226</v>
      </c>
      <c r="B1227" s="116" t="inlineStr">
        <is>
          <t>신한 브렌트원유 선물 ETN(H)</t>
        </is>
      </c>
      <c r="C1227" s="402" t="n">
        <v>10825</v>
      </c>
      <c r="D1227" s="402" t="n">
        <v>10800</v>
      </c>
      <c r="E1227" s="402" t="n">
        <v>10850</v>
      </c>
      <c r="F1227" s="403" t="inlineStr">
        <is>
          <t>N/A</t>
        </is>
      </c>
      <c r="G1227" s="403" t="inlineStr">
        <is>
          <t>N/A</t>
        </is>
      </c>
    </row>
    <row r="1228">
      <c r="A1228" s="116" t="n">
        <v>1227</v>
      </c>
      <c r="B1228" s="116" t="inlineStr">
        <is>
          <t>QV iSelect 글로벌 EMP ETN(H)</t>
        </is>
      </c>
      <c r="C1228" s="402" t="n">
        <v>10815</v>
      </c>
      <c r="D1228" s="402" t="n">
        <v>10825</v>
      </c>
      <c r="E1228" s="402" t="n">
        <v>10845</v>
      </c>
      <c r="F1228" s="403" t="inlineStr">
        <is>
          <t>N/A</t>
        </is>
      </c>
      <c r="G1228" s="403" t="inlineStr">
        <is>
          <t>N/A</t>
        </is>
      </c>
    </row>
    <row r="1229">
      <c r="A1229" s="116" t="n">
        <v>1228</v>
      </c>
      <c r="B1229" s="116" t="inlineStr">
        <is>
          <t>KODEX 배당성장채권혼합</t>
        </is>
      </c>
      <c r="C1229" s="402" t="n">
        <v>12015</v>
      </c>
      <c r="D1229" s="402" t="n">
        <v>12000</v>
      </c>
      <c r="E1229" s="402" t="n">
        <v>12015</v>
      </c>
      <c r="F1229" s="403" t="inlineStr">
        <is>
          <t>N/A</t>
        </is>
      </c>
      <c r="G1229" s="403" t="inlineStr">
        <is>
          <t>N/A</t>
        </is>
      </c>
    </row>
    <row r="1230">
      <c r="A1230" s="116" t="n">
        <v>1229</v>
      </c>
      <c r="B1230" s="116" t="inlineStr">
        <is>
          <t>메리츠 레버리지 대표 농산물 선물 ETN(H)</t>
        </is>
      </c>
      <c r="C1230" s="402" t="n">
        <v>21590</v>
      </c>
      <c r="D1230" s="402" t="n">
        <v>21625</v>
      </c>
      <c r="E1230" s="402" t="n">
        <v>21635</v>
      </c>
      <c r="F1230" s="403" t="inlineStr">
        <is>
          <t>N/A</t>
        </is>
      </c>
      <c r="G1230" s="403" t="inlineStr">
        <is>
          <t>N/A</t>
        </is>
      </c>
    </row>
    <row r="1231">
      <c r="A1231" s="116" t="n">
        <v>1230</v>
      </c>
      <c r="B1231" s="116" t="inlineStr">
        <is>
          <t>QV 미국 IT TOP5 ETN(H)</t>
        </is>
      </c>
      <c r="C1231" s="402" t="n">
        <v>30800</v>
      </c>
      <c r="D1231" s="402" t="n">
        <v>30740</v>
      </c>
      <c r="E1231" s="402" t="n">
        <v>30800</v>
      </c>
      <c r="F1231" s="403" t="inlineStr">
        <is>
          <t>N/A</t>
        </is>
      </c>
      <c r="G1231" s="403" t="inlineStr">
        <is>
          <t>N/A</t>
        </is>
      </c>
    </row>
    <row r="1232">
      <c r="A1232" s="116" t="n">
        <v>1231</v>
      </c>
      <c r="B1232" s="116" t="inlineStr">
        <is>
          <t>미래에셋 코스닥150 Auto-KO-P 2212-01 ETN</t>
        </is>
      </c>
      <c r="C1232" s="402" t="n">
        <v>10705</v>
      </c>
      <c r="D1232" s="402" t="n">
        <v>10685</v>
      </c>
      <c r="E1232" s="402" t="n">
        <v>10705</v>
      </c>
      <c r="F1232" s="403" t="inlineStr">
        <is>
          <t>N/A</t>
        </is>
      </c>
      <c r="G1232" s="403" t="inlineStr">
        <is>
          <t>N/A</t>
        </is>
      </c>
    </row>
    <row r="1233">
      <c r="A1233" s="116" t="n">
        <v>1232</v>
      </c>
      <c r="B1233" s="116" t="inlineStr">
        <is>
          <t>코오롱우</t>
        </is>
      </c>
      <c r="C1233" s="402" t="n">
        <v>19850</v>
      </c>
      <c r="D1233" s="402" t="n">
        <v>19750</v>
      </c>
      <c r="E1233" s="402" t="n">
        <v>19850</v>
      </c>
      <c r="F1233" s="403" t="n">
        <v>1.48</v>
      </c>
      <c r="G1233" s="403" t="inlineStr">
        <is>
          <t>N/A</t>
        </is>
      </c>
    </row>
    <row r="1234">
      <c r="A1234" s="116" t="n">
        <v>1233</v>
      </c>
      <c r="B1234" s="116" t="inlineStr">
        <is>
          <t>TIGER 삼성그룹펀더멘털</t>
        </is>
      </c>
      <c r="C1234" s="402" t="n">
        <v>11610</v>
      </c>
      <c r="D1234" s="402" t="n">
        <v>11575</v>
      </c>
      <c r="E1234" s="402" t="n">
        <v>11610</v>
      </c>
      <c r="F1234" s="403" t="inlineStr">
        <is>
          <t>N/A</t>
        </is>
      </c>
      <c r="G1234" s="403" t="inlineStr">
        <is>
          <t>N/A</t>
        </is>
      </c>
    </row>
    <row r="1235">
      <c r="A1235" s="116" t="n">
        <v>1234</v>
      </c>
      <c r="B1235" s="116" t="inlineStr">
        <is>
          <t>TRUE 레버리지 베트남 VN30 선물 ETN(H)</t>
        </is>
      </c>
      <c r="C1235" s="402" t="n">
        <v>21325</v>
      </c>
      <c r="D1235" s="402" t="n">
        <v>21300</v>
      </c>
      <c r="E1235" s="402" t="n">
        <v>21305</v>
      </c>
      <c r="F1235" s="403" t="inlineStr">
        <is>
          <t>N/A</t>
        </is>
      </c>
      <c r="G1235" s="403" t="inlineStr">
        <is>
          <t>N/A</t>
        </is>
      </c>
    </row>
    <row r="1236">
      <c r="A1236" s="116" t="n">
        <v>1235</v>
      </c>
      <c r="B1236" s="116" t="inlineStr">
        <is>
          <t>TRUE 레버리지 금 선물 ETN</t>
        </is>
      </c>
      <c r="C1236" s="402" t="n">
        <v>21310</v>
      </c>
      <c r="D1236" s="402" t="n">
        <v>21325</v>
      </c>
      <c r="E1236" s="402" t="n">
        <v>21335</v>
      </c>
      <c r="F1236" s="403" t="inlineStr">
        <is>
          <t>N/A</t>
        </is>
      </c>
      <c r="G1236" s="403" t="inlineStr">
        <is>
          <t>N/A</t>
        </is>
      </c>
    </row>
    <row r="1237">
      <c r="A1237" s="116" t="n">
        <v>1236</v>
      </c>
      <c r="B1237" s="116" t="inlineStr">
        <is>
          <t>하나 레버리지 옥수수 선물 ETN(H)</t>
        </is>
      </c>
      <c r="C1237" s="402" t="n">
        <v>21290</v>
      </c>
      <c r="D1237" s="402" t="n">
        <v>21305</v>
      </c>
      <c r="E1237" s="402" t="n">
        <v>21325</v>
      </c>
      <c r="F1237" s="403" t="inlineStr">
        <is>
          <t>N/A</t>
        </is>
      </c>
      <c r="G1237" s="403" t="inlineStr">
        <is>
          <t>N/A</t>
        </is>
      </c>
    </row>
    <row r="1238">
      <c r="A1238" s="116" t="n">
        <v>1237</v>
      </c>
      <c r="B1238" s="116" t="inlineStr">
        <is>
          <t>TIGER 코스닥150선물인버스</t>
        </is>
      </c>
      <c r="C1238" s="402" t="n">
        <v>4620</v>
      </c>
      <c r="D1238" s="402" t="n">
        <v>4620</v>
      </c>
      <c r="E1238" s="402" t="n">
        <v>4625</v>
      </c>
      <c r="F1238" s="403" t="inlineStr">
        <is>
          <t>N/A</t>
        </is>
      </c>
      <c r="G1238" s="403" t="inlineStr">
        <is>
          <t>N/A</t>
        </is>
      </c>
    </row>
    <row r="1239">
      <c r="A1239" s="116" t="n">
        <v>1238</v>
      </c>
      <c r="B1239" s="116" t="inlineStr">
        <is>
          <t>하이트진로2우B</t>
        </is>
      </c>
      <c r="C1239" s="402" t="n">
        <v>18800</v>
      </c>
      <c r="D1239" s="402" t="n">
        <v>18750</v>
      </c>
      <c r="E1239" s="402" t="n">
        <v>18800</v>
      </c>
      <c r="F1239" s="403" t="n">
        <v>25.61</v>
      </c>
      <c r="G1239" s="403" t="inlineStr">
        <is>
          <t>N/A</t>
        </is>
      </c>
    </row>
    <row r="1240">
      <c r="A1240" s="116" t="n">
        <v>1239</v>
      </c>
      <c r="B1240" s="116" t="inlineStr">
        <is>
          <t>TIMEFOLIO 탄소중립액티브</t>
        </is>
      </c>
      <c r="C1240" s="402" t="n">
        <v>9215</v>
      </c>
      <c r="D1240" s="402" t="n">
        <v>9170</v>
      </c>
      <c r="E1240" s="402" t="n">
        <v>9215</v>
      </c>
      <c r="F1240" s="403" t="inlineStr">
        <is>
          <t>N/A</t>
        </is>
      </c>
      <c r="G1240" s="403" t="inlineStr">
        <is>
          <t>N/A</t>
        </is>
      </c>
    </row>
    <row r="1241">
      <c r="A1241" s="116" t="n">
        <v>1240</v>
      </c>
      <c r="B1241" s="116" t="inlineStr">
        <is>
          <t>삼성 레버리지 구리 선물 ETN(H)</t>
        </is>
      </c>
      <c r="C1241" s="402" t="n">
        <v>21160</v>
      </c>
      <c r="D1241" s="402" t="n">
        <v>21160</v>
      </c>
      <c r="E1241" s="402" t="n">
        <v>21175</v>
      </c>
      <c r="F1241" s="403" t="inlineStr">
        <is>
          <t>N/A</t>
        </is>
      </c>
      <c r="G1241" s="403" t="inlineStr">
        <is>
          <t>N/A</t>
        </is>
      </c>
    </row>
    <row r="1242">
      <c r="A1242" s="116" t="n">
        <v>1241</v>
      </c>
      <c r="B1242" s="116" t="inlineStr">
        <is>
          <t>TRUE 레버리지 구리 선물 ETN</t>
        </is>
      </c>
      <c r="C1242" s="402" t="n">
        <v>21130</v>
      </c>
      <c r="D1242" s="402" t="n">
        <v>21315</v>
      </c>
      <c r="E1242" s="402" t="n">
        <v>21330</v>
      </c>
      <c r="F1242" s="403" t="inlineStr">
        <is>
          <t>N/A</t>
        </is>
      </c>
      <c r="G1242" s="403" t="inlineStr">
        <is>
          <t>N/A</t>
        </is>
      </c>
    </row>
    <row r="1243">
      <c r="A1243" s="116" t="n">
        <v>1242</v>
      </c>
      <c r="B1243" s="116" t="inlineStr">
        <is>
          <t>TIGER Fn신재생에너지</t>
        </is>
      </c>
      <c r="C1243" s="402" t="n">
        <v>8985</v>
      </c>
      <c r="D1243" s="402" t="n">
        <v>8980</v>
      </c>
      <c r="E1243" s="402" t="n">
        <v>8985</v>
      </c>
      <c r="F1243" s="403" t="inlineStr">
        <is>
          <t>N/A</t>
        </is>
      </c>
      <c r="G1243" s="403" t="inlineStr">
        <is>
          <t>N/A</t>
        </is>
      </c>
    </row>
    <row r="1244">
      <c r="A1244" s="116" t="n">
        <v>1243</v>
      </c>
      <c r="B1244" s="116" t="inlineStr">
        <is>
          <t>신한 FnGuide 메타버스 ETN</t>
        </is>
      </c>
      <c r="C1244" s="402" t="n">
        <v>10485</v>
      </c>
      <c r="D1244" s="402" t="n">
        <v>10475</v>
      </c>
      <c r="E1244" s="402" t="n">
        <v>10485</v>
      </c>
      <c r="F1244" s="403" t="inlineStr">
        <is>
          <t>N/A</t>
        </is>
      </c>
      <c r="G1244" s="403" t="inlineStr">
        <is>
          <t>N/A</t>
        </is>
      </c>
    </row>
    <row r="1245">
      <c r="A1245" s="116" t="n">
        <v>1244</v>
      </c>
      <c r="B1245" s="116" t="inlineStr">
        <is>
          <t>TIGER 200 에너지화학</t>
        </is>
      </c>
      <c r="C1245" s="402" t="n">
        <v>18595</v>
      </c>
      <c r="D1245" s="402" t="n">
        <v>18560</v>
      </c>
      <c r="E1245" s="402" t="n">
        <v>18595</v>
      </c>
      <c r="F1245" s="403" t="inlineStr">
        <is>
          <t>N/A</t>
        </is>
      </c>
      <c r="G1245" s="403" t="inlineStr">
        <is>
          <t>N/A</t>
        </is>
      </c>
    </row>
    <row r="1246">
      <c r="A1246" s="116" t="n">
        <v>1245</v>
      </c>
      <c r="B1246" s="116" t="inlineStr">
        <is>
          <t>메리츠 레버리지 구리 선물 ETN(H)</t>
        </is>
      </c>
      <c r="C1246" s="402" t="n">
        <v>20820</v>
      </c>
      <c r="D1246" s="402" t="n">
        <v>20965</v>
      </c>
      <c r="E1246" s="402" t="n">
        <v>20970</v>
      </c>
      <c r="F1246" s="403" t="inlineStr">
        <is>
          <t>N/A</t>
        </is>
      </c>
      <c r="G1246" s="403" t="inlineStr">
        <is>
          <t>N/A</t>
        </is>
      </c>
    </row>
    <row r="1247">
      <c r="A1247" s="116" t="n">
        <v>1246</v>
      </c>
      <c r="B1247" s="116" t="inlineStr">
        <is>
          <t>QV 레버리지 구리 선물 ETN(H)</t>
        </is>
      </c>
      <c r="C1247" s="402" t="n">
        <v>20805</v>
      </c>
      <c r="D1247" s="402" t="n">
        <v>20960</v>
      </c>
      <c r="E1247" s="402" t="n">
        <v>20980</v>
      </c>
      <c r="F1247" s="403" t="inlineStr">
        <is>
          <t>N/A</t>
        </is>
      </c>
      <c r="G1247" s="403" t="inlineStr">
        <is>
          <t>N/A</t>
        </is>
      </c>
    </row>
    <row r="1248">
      <c r="A1248" s="116" t="n">
        <v>1247</v>
      </c>
      <c r="B1248" s="116" t="inlineStr">
        <is>
          <t>메리츠 미국레버리지 인플레이션국채ETN(H)</t>
        </is>
      </c>
      <c r="C1248" s="402" t="n">
        <v>10400</v>
      </c>
      <c r="D1248" s="402" t="n">
        <v>10385</v>
      </c>
      <c r="E1248" s="402" t="n">
        <v>10390</v>
      </c>
      <c r="F1248" s="403" t="inlineStr">
        <is>
          <t>N/A</t>
        </is>
      </c>
      <c r="G1248" s="403" t="inlineStr">
        <is>
          <t>N/A</t>
        </is>
      </c>
    </row>
    <row r="1249">
      <c r="A1249" s="116" t="n">
        <v>1248</v>
      </c>
      <c r="B1249" s="116" t="inlineStr">
        <is>
          <t>신한 다우존스지수 선물 ETN(H)</t>
        </is>
      </c>
      <c r="C1249" s="402" t="n">
        <v>20795</v>
      </c>
      <c r="D1249" s="402" t="n">
        <v>20800</v>
      </c>
      <c r="E1249" s="402" t="n">
        <v>20830</v>
      </c>
      <c r="F1249" s="403" t="inlineStr">
        <is>
          <t>N/A</t>
        </is>
      </c>
      <c r="G1249" s="403" t="inlineStr">
        <is>
          <t>N/A</t>
        </is>
      </c>
    </row>
    <row r="1250">
      <c r="A1250" s="116" t="n">
        <v>1249</v>
      </c>
      <c r="B1250" s="116" t="inlineStr">
        <is>
          <t>하나 레버리지 구리 선물 ETN(H)</t>
        </is>
      </c>
      <c r="C1250" s="402" t="n">
        <v>20780</v>
      </c>
      <c r="D1250" s="402" t="n">
        <v>20835</v>
      </c>
      <c r="E1250" s="402" t="n">
        <v>20855</v>
      </c>
      <c r="F1250" s="403" t="inlineStr">
        <is>
          <t>N/A</t>
        </is>
      </c>
      <c r="G1250" s="403" t="inlineStr">
        <is>
          <t>N/A</t>
        </is>
      </c>
    </row>
    <row r="1251">
      <c r="A1251" s="116" t="n">
        <v>1250</v>
      </c>
      <c r="B1251" s="116" t="inlineStr">
        <is>
          <t>KODEX 미국달러선물레버리지</t>
        </is>
      </c>
      <c r="C1251" s="402" t="n">
        <v>10225</v>
      </c>
      <c r="D1251" s="402" t="n">
        <v>10220</v>
      </c>
      <c r="E1251" s="402" t="n">
        <v>10225</v>
      </c>
      <c r="F1251" s="403" t="inlineStr">
        <is>
          <t>N/A</t>
        </is>
      </c>
      <c r="G1251" s="403" t="inlineStr">
        <is>
          <t>N/A</t>
        </is>
      </c>
    </row>
    <row r="1252">
      <c r="A1252" s="116" t="n">
        <v>1251</v>
      </c>
      <c r="B1252" s="116" t="inlineStr">
        <is>
          <t>SOL 미국S&amp;P500ESG</t>
        </is>
      </c>
      <c r="C1252" s="402" t="n">
        <v>10375</v>
      </c>
      <c r="D1252" s="402" t="n">
        <v>10360</v>
      </c>
      <c r="E1252" s="402" t="n">
        <v>10375</v>
      </c>
      <c r="F1252" s="403" t="inlineStr">
        <is>
          <t>N/A</t>
        </is>
      </c>
      <c r="G1252" s="403" t="inlineStr">
        <is>
          <t>N/A</t>
        </is>
      </c>
    </row>
    <row r="1253">
      <c r="A1253" s="116" t="n">
        <v>1252</v>
      </c>
      <c r="B1253" s="116" t="inlineStr">
        <is>
          <t>미래에셋 인버스 코스닥150 선물 ETN</t>
        </is>
      </c>
      <c r="C1253" s="402" t="n">
        <v>10365</v>
      </c>
      <c r="D1253" s="402" t="n">
        <v>10360</v>
      </c>
      <c r="E1253" s="402" t="n">
        <v>10370</v>
      </c>
      <c r="F1253" s="403" t="inlineStr">
        <is>
          <t>N/A</t>
        </is>
      </c>
      <c r="G1253" s="403" t="inlineStr">
        <is>
          <t>N/A</t>
        </is>
      </c>
    </row>
    <row r="1254">
      <c r="A1254" s="116" t="n">
        <v>1253</v>
      </c>
      <c r="B1254" s="116" t="inlineStr">
        <is>
          <t>신한 인버스 코스닥 150 선물 ETN</t>
        </is>
      </c>
      <c r="C1254" s="402" t="n">
        <v>10300</v>
      </c>
      <c r="D1254" s="402" t="n">
        <v>10355</v>
      </c>
      <c r="E1254" s="402" t="n">
        <v>10370</v>
      </c>
      <c r="F1254" s="403" t="inlineStr">
        <is>
          <t>N/A</t>
        </is>
      </c>
      <c r="G1254" s="403" t="inlineStr">
        <is>
          <t>N/A</t>
        </is>
      </c>
    </row>
    <row r="1255">
      <c r="A1255" s="116" t="n">
        <v>1254</v>
      </c>
      <c r="B1255" s="116" t="inlineStr">
        <is>
          <t>KODEX 국채선물10년</t>
        </is>
      </c>
      <c r="C1255" s="402" t="n">
        <v>67230</v>
      </c>
      <c r="D1255" s="402" t="n">
        <v>67210</v>
      </c>
      <c r="E1255" s="402" t="n">
        <v>67230</v>
      </c>
      <c r="F1255" s="403" t="inlineStr">
        <is>
          <t>N/A</t>
        </is>
      </c>
      <c r="G1255" s="403" t="inlineStr">
        <is>
          <t>N/A</t>
        </is>
      </c>
    </row>
    <row r="1256">
      <c r="A1256" s="116" t="n">
        <v>1255</v>
      </c>
      <c r="B1256" s="116" t="inlineStr">
        <is>
          <t>미래에셋 Q150 Core5 ETN</t>
        </is>
      </c>
      <c r="C1256" s="402" t="n">
        <v>10250</v>
      </c>
      <c r="D1256" s="402" t="n">
        <v>10270</v>
      </c>
      <c r="E1256" s="402" t="n">
        <v>10365</v>
      </c>
      <c r="F1256" s="403" t="inlineStr">
        <is>
          <t>N/A</t>
        </is>
      </c>
      <c r="G1256" s="403" t="inlineStr">
        <is>
          <t>N/A</t>
        </is>
      </c>
    </row>
    <row r="1257">
      <c r="A1257" s="116" t="n">
        <v>1256</v>
      </c>
      <c r="B1257" s="116" t="inlineStr">
        <is>
          <t>메리츠 미국 인플레이션 국채 ETN(H)</t>
        </is>
      </c>
      <c r="C1257" s="402" t="n">
        <v>10230</v>
      </c>
      <c r="D1257" s="402" t="n">
        <v>10220</v>
      </c>
      <c r="E1257" s="402" t="n">
        <v>10230</v>
      </c>
      <c r="F1257" s="403" t="inlineStr">
        <is>
          <t>N/A</t>
        </is>
      </c>
      <c r="G1257" s="403" t="inlineStr">
        <is>
          <t>N/A</t>
        </is>
      </c>
    </row>
    <row r="1258">
      <c r="A1258" s="116" t="n">
        <v>1257</v>
      </c>
      <c r="B1258" s="116" t="inlineStr">
        <is>
          <t>미래에셋 인버스 코스피200 선물 ETN</t>
        </is>
      </c>
      <c r="C1258" s="402" t="n">
        <v>10230</v>
      </c>
      <c r="D1258" s="402" t="n">
        <v>10210</v>
      </c>
      <c r="E1258" s="402" t="n">
        <v>10220</v>
      </c>
      <c r="F1258" s="403" t="inlineStr">
        <is>
          <t>N/A</t>
        </is>
      </c>
      <c r="G1258" s="403" t="inlineStr">
        <is>
          <t>N/A</t>
        </is>
      </c>
    </row>
    <row r="1259">
      <c r="A1259" s="116" t="n">
        <v>1258</v>
      </c>
      <c r="B1259" s="116" t="inlineStr">
        <is>
          <t>신한 인버스 코스피 200 선물 ETN</t>
        </is>
      </c>
      <c r="C1259" s="402" t="n">
        <v>10220</v>
      </c>
      <c r="D1259" s="402" t="n">
        <v>10200</v>
      </c>
      <c r="E1259" s="402" t="n">
        <v>10215</v>
      </c>
      <c r="F1259" s="403" t="inlineStr">
        <is>
          <t>N/A</t>
        </is>
      </c>
      <c r="G1259" s="403" t="inlineStr">
        <is>
          <t>N/A</t>
        </is>
      </c>
    </row>
    <row r="1260">
      <c r="A1260" s="116" t="n">
        <v>1259</v>
      </c>
      <c r="B1260" s="116" t="inlineStr">
        <is>
          <t>QV 레버리지 금 선물 ETN(H)</t>
        </is>
      </c>
      <c r="C1260" s="402" t="n">
        <v>20440</v>
      </c>
      <c r="D1260" s="402" t="n">
        <v>20465</v>
      </c>
      <c r="E1260" s="402" t="n">
        <v>20485</v>
      </c>
      <c r="F1260" s="403" t="inlineStr">
        <is>
          <t>N/A</t>
        </is>
      </c>
      <c r="G1260" s="403" t="inlineStr">
        <is>
          <t>N/A</t>
        </is>
      </c>
    </row>
    <row r="1261">
      <c r="A1261" s="116" t="n">
        <v>1260</v>
      </c>
      <c r="B1261" s="116" t="inlineStr">
        <is>
          <t>삼양홀딩스우</t>
        </is>
      </c>
      <c r="C1261" s="402" t="n">
        <v>67200</v>
      </c>
      <c r="D1261" s="402" t="n">
        <v>66900</v>
      </c>
      <c r="E1261" s="402" t="n">
        <v>67300</v>
      </c>
      <c r="F1261" s="403" t="n">
        <v>2.28</v>
      </c>
      <c r="G1261" s="403" t="inlineStr">
        <is>
          <t>N/A</t>
        </is>
      </c>
    </row>
    <row r="1262">
      <c r="A1262" s="116" t="n">
        <v>1261</v>
      </c>
      <c r="B1262" s="116" t="inlineStr">
        <is>
          <t>메리츠 레버리지 인플레이션 국채 ETN</t>
        </is>
      </c>
      <c r="C1262" s="402" t="n">
        <v>10200</v>
      </c>
      <c r="D1262" s="402" t="n">
        <v>10190</v>
      </c>
      <c r="E1262" s="402" t="n">
        <v>10200</v>
      </c>
      <c r="F1262" s="403" t="inlineStr">
        <is>
          <t>N/A</t>
        </is>
      </c>
      <c r="G1262" s="403" t="inlineStr">
        <is>
          <t>N/A</t>
        </is>
      </c>
    </row>
    <row r="1263">
      <c r="A1263" s="116" t="n">
        <v>1262</v>
      </c>
      <c r="B1263" s="116" t="inlineStr">
        <is>
          <t>메리츠 인플레이션 국채 ETN</t>
        </is>
      </c>
      <c r="C1263" s="402" t="n">
        <v>10135</v>
      </c>
      <c r="D1263" s="402" t="n">
        <v>10125</v>
      </c>
      <c r="E1263" s="402" t="n">
        <v>10130</v>
      </c>
      <c r="F1263" s="403" t="inlineStr">
        <is>
          <t>N/A</t>
        </is>
      </c>
      <c r="G1263" s="403" t="inlineStr">
        <is>
          <t>N/A</t>
        </is>
      </c>
    </row>
    <row r="1264">
      <c r="A1264" s="116" t="n">
        <v>1263</v>
      </c>
      <c r="B1264" s="116" t="inlineStr">
        <is>
          <t>메리츠 레버리지 금 선물 ETN(H)</t>
        </is>
      </c>
      <c r="C1264" s="402" t="n">
        <v>20260</v>
      </c>
      <c r="D1264" s="402" t="n">
        <v>20285</v>
      </c>
      <c r="E1264" s="402" t="n">
        <v>20290</v>
      </c>
      <c r="F1264" s="403" t="inlineStr">
        <is>
          <t>N/A</t>
        </is>
      </c>
      <c r="G1264" s="403" t="inlineStr">
        <is>
          <t>N/A</t>
        </is>
      </c>
    </row>
    <row r="1265">
      <c r="A1265" s="116" t="n">
        <v>1264</v>
      </c>
      <c r="B1265" s="116" t="inlineStr">
        <is>
          <t>미래에셋 인버스 2X 은 선물 ETN</t>
        </is>
      </c>
      <c r="C1265" s="402" t="n">
        <v>20050</v>
      </c>
      <c r="D1265" s="402" t="n">
        <v>19560</v>
      </c>
      <c r="E1265" s="402" t="n">
        <v>19575</v>
      </c>
      <c r="F1265" s="403" t="inlineStr">
        <is>
          <t>N/A</t>
        </is>
      </c>
      <c r="G1265" s="403" t="inlineStr">
        <is>
          <t>N/A</t>
        </is>
      </c>
    </row>
    <row r="1266">
      <c r="A1266" s="116" t="n">
        <v>1265</v>
      </c>
      <c r="B1266" s="116" t="inlineStr">
        <is>
          <t>QV 인버스 미국 IT TOP5 ETN(H)</t>
        </is>
      </c>
      <c r="C1266" s="402" t="n">
        <v>9925</v>
      </c>
      <c r="D1266" s="402" t="n">
        <v>9895</v>
      </c>
      <c r="E1266" s="402" t="n">
        <v>9910</v>
      </c>
      <c r="F1266" s="403" t="inlineStr">
        <is>
          <t>N/A</t>
        </is>
      </c>
      <c r="G1266" s="403" t="inlineStr">
        <is>
          <t>N/A</t>
        </is>
      </c>
    </row>
    <row r="1267">
      <c r="A1267" s="116" t="n">
        <v>1266</v>
      </c>
      <c r="B1267" s="116" t="inlineStr">
        <is>
          <t>신한 옥수수 선물 ETN(H)</t>
        </is>
      </c>
      <c r="C1267" s="402" t="n">
        <v>9900</v>
      </c>
      <c r="D1267" s="402" t="n">
        <v>9915</v>
      </c>
      <c r="E1267" s="402" t="n">
        <v>9940</v>
      </c>
      <c r="F1267" s="403" t="inlineStr">
        <is>
          <t>N/A</t>
        </is>
      </c>
      <c r="G1267" s="403" t="inlineStr">
        <is>
          <t>N/A</t>
        </is>
      </c>
    </row>
    <row r="1268">
      <c r="A1268" s="116" t="n">
        <v>1267</v>
      </c>
      <c r="B1268" s="116" t="inlineStr">
        <is>
          <t>TRUE 인버스 2X 은 선물 ETN</t>
        </is>
      </c>
      <c r="C1268" s="402" t="n">
        <v>19615</v>
      </c>
      <c r="D1268" s="402" t="n">
        <v>19560</v>
      </c>
      <c r="E1268" s="402" t="n">
        <v>19565</v>
      </c>
      <c r="F1268" s="403" t="inlineStr">
        <is>
          <t>N/A</t>
        </is>
      </c>
      <c r="G1268" s="403" t="inlineStr">
        <is>
          <t>N/A</t>
        </is>
      </c>
    </row>
    <row r="1269">
      <c r="A1269" s="116" t="n">
        <v>1268</v>
      </c>
      <c r="B1269" s="116" t="inlineStr">
        <is>
          <t>TRUE 레버리지 은 선물 ETN</t>
        </is>
      </c>
      <c r="C1269" s="402" t="n">
        <v>19600</v>
      </c>
      <c r="D1269" s="402" t="n">
        <v>19595</v>
      </c>
      <c r="E1269" s="402" t="n">
        <v>19600</v>
      </c>
      <c r="F1269" s="403" t="inlineStr">
        <is>
          <t>N/A</t>
        </is>
      </c>
      <c r="G1269" s="403" t="inlineStr">
        <is>
          <t>N/A</t>
        </is>
      </c>
    </row>
    <row r="1270">
      <c r="A1270" s="116" t="n">
        <v>1269</v>
      </c>
      <c r="B1270" s="116" t="inlineStr">
        <is>
          <t>미래에셋 레버리지 은 선물 ETN</t>
        </is>
      </c>
      <c r="C1270" s="402" t="n">
        <v>19585</v>
      </c>
      <c r="D1270" s="402" t="n">
        <v>19585</v>
      </c>
      <c r="E1270" s="402" t="n">
        <v>19600</v>
      </c>
      <c r="F1270" s="403" t="inlineStr">
        <is>
          <t>N/A</t>
        </is>
      </c>
      <c r="G1270" s="403" t="inlineStr">
        <is>
          <t>N/A</t>
        </is>
      </c>
    </row>
    <row r="1271">
      <c r="A1271" s="116" t="n">
        <v>1270</v>
      </c>
      <c r="B1271" s="116" t="inlineStr">
        <is>
          <t>미래에셋 코스피200 선물 ETN</t>
        </is>
      </c>
      <c r="C1271" s="402" t="n">
        <v>9765</v>
      </c>
      <c r="D1271" s="402" t="n">
        <v>9745</v>
      </c>
      <c r="E1271" s="402" t="n">
        <v>9755</v>
      </c>
      <c r="F1271" s="403" t="inlineStr">
        <is>
          <t>N/A</t>
        </is>
      </c>
      <c r="G1271" s="403" t="inlineStr">
        <is>
          <t>N/A</t>
        </is>
      </c>
    </row>
    <row r="1272">
      <c r="A1272" s="116" t="n">
        <v>1271</v>
      </c>
      <c r="B1272" s="116" t="inlineStr">
        <is>
          <t>QV 인버스 레버리지 은 선물 ETN(H)</t>
        </is>
      </c>
      <c r="C1272" s="402" t="n">
        <v>19455</v>
      </c>
      <c r="D1272" s="402" t="n">
        <v>18930</v>
      </c>
      <c r="E1272" s="402" t="n">
        <v>18965</v>
      </c>
      <c r="F1272" s="403" t="inlineStr">
        <is>
          <t>N/A</t>
        </is>
      </c>
      <c r="G1272" s="403" t="inlineStr">
        <is>
          <t>N/A</t>
        </is>
      </c>
    </row>
    <row r="1273">
      <c r="A1273" s="116" t="n">
        <v>1272</v>
      </c>
      <c r="B1273" s="116" t="inlineStr">
        <is>
          <t>TIGER MSCI KOREA ESG리더스</t>
        </is>
      </c>
      <c r="C1273" s="402" t="n">
        <v>10620</v>
      </c>
      <c r="D1273" s="402" t="n">
        <v>10645</v>
      </c>
      <c r="E1273" s="402" t="n">
        <v>10685</v>
      </c>
      <c r="F1273" s="403" t="inlineStr">
        <is>
          <t>N/A</t>
        </is>
      </c>
      <c r="G1273" s="403" t="inlineStr">
        <is>
          <t>N/A</t>
        </is>
      </c>
    </row>
    <row r="1274">
      <c r="A1274" s="116" t="n">
        <v>1273</v>
      </c>
      <c r="B1274" s="116" t="inlineStr">
        <is>
          <t>TRUE 인버스 2X 금 선물 ETN</t>
        </is>
      </c>
      <c r="C1274" s="402" t="n">
        <v>19390</v>
      </c>
      <c r="D1274" s="402" t="n">
        <v>19440</v>
      </c>
      <c r="E1274" s="402" t="n">
        <v>19445</v>
      </c>
      <c r="F1274" s="403" t="inlineStr">
        <is>
          <t>N/A</t>
        </is>
      </c>
      <c r="G1274" s="403" t="inlineStr">
        <is>
          <t>N/A</t>
        </is>
      </c>
    </row>
    <row r="1275">
      <c r="A1275" s="116" t="n">
        <v>1274</v>
      </c>
      <c r="B1275" s="116" t="inlineStr">
        <is>
          <t>KODEX 국채선물10년인버스</t>
        </is>
      </c>
      <c r="C1275" s="402" t="n">
        <v>48830</v>
      </c>
      <c r="D1275" s="402" t="n">
        <v>48805</v>
      </c>
      <c r="E1275" s="402" t="n">
        <v>48830</v>
      </c>
      <c r="F1275" s="403" t="inlineStr">
        <is>
          <t>N/A</t>
        </is>
      </c>
      <c r="G1275" s="403" t="inlineStr">
        <is>
          <t>N/A</t>
        </is>
      </c>
    </row>
    <row r="1276">
      <c r="A1276" s="116" t="n">
        <v>1275</v>
      </c>
      <c r="B1276" s="116" t="inlineStr">
        <is>
          <t>KODEX 글로벌4차산업로보틱스(합성)</t>
        </is>
      </c>
      <c r="C1276" s="402" t="n">
        <v>17910</v>
      </c>
      <c r="D1276" s="402" t="n">
        <v>17890</v>
      </c>
      <c r="E1276" s="402" t="n">
        <v>17910</v>
      </c>
      <c r="F1276" s="403" t="inlineStr">
        <is>
          <t>N/A</t>
        </is>
      </c>
      <c r="G1276" s="403" t="inlineStr">
        <is>
          <t>N/A</t>
        </is>
      </c>
    </row>
    <row r="1277">
      <c r="A1277" s="116" t="n">
        <v>1276</v>
      </c>
      <c r="B1277" s="116" t="inlineStr">
        <is>
          <t>TIGER KRX300</t>
        </is>
      </c>
      <c r="C1277" s="402" t="n">
        <v>17510</v>
      </c>
      <c r="D1277" s="402" t="n">
        <v>17620</v>
      </c>
      <c r="E1277" s="402" t="n">
        <v>17625</v>
      </c>
      <c r="F1277" s="403" t="inlineStr">
        <is>
          <t>N/A</t>
        </is>
      </c>
      <c r="G1277" s="403" t="inlineStr">
        <is>
          <t>N/A</t>
        </is>
      </c>
    </row>
    <row r="1278">
      <c r="A1278" s="116" t="n">
        <v>1277</v>
      </c>
      <c r="B1278" s="116" t="inlineStr">
        <is>
          <t>KB 인버스 천연가스 선물 ETN</t>
        </is>
      </c>
      <c r="C1278" s="402" t="n">
        <v>12805</v>
      </c>
      <c r="D1278" s="402" t="n">
        <v>12805</v>
      </c>
      <c r="E1278" s="402" t="n">
        <v>12820</v>
      </c>
      <c r="F1278" s="403" t="inlineStr">
        <is>
          <t>N/A</t>
        </is>
      </c>
      <c r="G1278" s="403" t="inlineStr">
        <is>
          <t>N/A</t>
        </is>
      </c>
    </row>
    <row r="1279">
      <c r="A1279" s="116" t="n">
        <v>1278</v>
      </c>
      <c r="B1279" s="116" t="inlineStr">
        <is>
          <t>신한 코스피 200 ETN</t>
        </is>
      </c>
      <c r="C1279" s="402" t="n">
        <v>9590</v>
      </c>
      <c r="D1279" s="402" t="n">
        <v>9620</v>
      </c>
      <c r="E1279" s="402" t="n">
        <v>9635</v>
      </c>
      <c r="F1279" s="403" t="inlineStr">
        <is>
          <t>N/A</t>
        </is>
      </c>
      <c r="G1279" s="403" t="inlineStr">
        <is>
          <t>N/A</t>
        </is>
      </c>
    </row>
    <row r="1280">
      <c r="A1280" s="116" t="n">
        <v>1279</v>
      </c>
      <c r="B1280" s="116" t="inlineStr">
        <is>
          <t>메리츠 인버스 2X 은 선물 ETN(H)</t>
        </is>
      </c>
      <c r="C1280" s="402" t="n">
        <v>19145</v>
      </c>
      <c r="D1280" s="402" t="n">
        <v>18950</v>
      </c>
      <c r="E1280" s="402" t="n">
        <v>18965</v>
      </c>
      <c r="F1280" s="403" t="inlineStr">
        <is>
          <t>N/A</t>
        </is>
      </c>
      <c r="G1280" s="403" t="inlineStr">
        <is>
          <t>N/A</t>
        </is>
      </c>
    </row>
    <row r="1281">
      <c r="A1281" s="116" t="n">
        <v>1280</v>
      </c>
      <c r="B1281" s="116" t="inlineStr">
        <is>
          <t>미래에셋 코스닥150 선물 ETN</t>
        </is>
      </c>
      <c r="C1281" s="402" t="n">
        <v>9565</v>
      </c>
      <c r="D1281" s="402" t="n">
        <v>9520</v>
      </c>
      <c r="E1281" s="402" t="n">
        <v>9535</v>
      </c>
      <c r="F1281" s="403" t="inlineStr">
        <is>
          <t>N/A</t>
        </is>
      </c>
      <c r="G1281" s="403" t="inlineStr">
        <is>
          <t>N/A</t>
        </is>
      </c>
    </row>
    <row r="1282">
      <c r="A1282" s="116" t="n">
        <v>1281</v>
      </c>
      <c r="B1282" s="116" t="inlineStr">
        <is>
          <t>메리츠 인버스 2X 금 선물 ETN(H)</t>
        </is>
      </c>
      <c r="C1282" s="402" t="n">
        <v>19095</v>
      </c>
      <c r="D1282" s="402" t="n">
        <v>19065</v>
      </c>
      <c r="E1282" s="402" t="n">
        <v>19070</v>
      </c>
      <c r="F1282" s="403" t="inlineStr">
        <is>
          <t>N/A</t>
        </is>
      </c>
      <c r="G1282" s="403" t="inlineStr">
        <is>
          <t>N/A</t>
        </is>
      </c>
    </row>
    <row r="1283">
      <c r="A1283" s="116" t="n">
        <v>1282</v>
      </c>
      <c r="B1283" s="116" t="inlineStr">
        <is>
          <t>KINDEX 코스닥150</t>
        </is>
      </c>
      <c r="C1283" s="402" t="n">
        <v>13575</v>
      </c>
      <c r="D1283" s="402" t="n">
        <v>13400</v>
      </c>
      <c r="E1283" s="402" t="n">
        <v>13580</v>
      </c>
      <c r="F1283" s="403" t="inlineStr">
        <is>
          <t>N/A</t>
        </is>
      </c>
      <c r="G1283" s="403" t="inlineStr">
        <is>
          <t>N/A</t>
        </is>
      </c>
    </row>
    <row r="1284">
      <c r="A1284" s="116" t="n">
        <v>1283</v>
      </c>
      <c r="B1284" s="116" t="inlineStr">
        <is>
          <t>KOSEF 코스피100</t>
        </is>
      </c>
      <c r="C1284" s="402" t="n">
        <v>28730</v>
      </c>
      <c r="D1284" s="402" t="n">
        <v>28660</v>
      </c>
      <c r="E1284" s="402" t="n">
        <v>28730</v>
      </c>
      <c r="F1284" s="403" t="inlineStr">
        <is>
          <t>N/A</t>
        </is>
      </c>
      <c r="G1284" s="403" t="inlineStr">
        <is>
          <t>N/A</t>
        </is>
      </c>
    </row>
    <row r="1285">
      <c r="A1285" s="116" t="n">
        <v>1284</v>
      </c>
      <c r="B1285" s="116" t="inlineStr">
        <is>
          <t>메리츠 레버리지 은 선물 ETN(H)</t>
        </is>
      </c>
      <c r="C1285" s="402" t="n">
        <v>18755</v>
      </c>
      <c r="D1285" s="402" t="n">
        <v>18930</v>
      </c>
      <c r="E1285" s="402" t="n">
        <v>18985</v>
      </c>
      <c r="F1285" s="403" t="inlineStr">
        <is>
          <t>N/A</t>
        </is>
      </c>
      <c r="G1285" s="403" t="inlineStr">
        <is>
          <t>N/A</t>
        </is>
      </c>
    </row>
    <row r="1286">
      <c r="A1286" s="116" t="n">
        <v>1285</v>
      </c>
      <c r="B1286" s="116" t="inlineStr">
        <is>
          <t>신한 코스닥 150 ETN</t>
        </is>
      </c>
      <c r="C1286" s="402" t="n">
        <v>9350</v>
      </c>
      <c r="D1286" s="402" t="n">
        <v>9330</v>
      </c>
      <c r="E1286" s="402" t="n">
        <v>9345</v>
      </c>
      <c r="F1286" s="403" t="inlineStr">
        <is>
          <t>N/A</t>
        </is>
      </c>
      <c r="G1286" s="403" t="inlineStr">
        <is>
          <t>N/A</t>
        </is>
      </c>
    </row>
    <row r="1287">
      <c r="A1287" s="116" t="n">
        <v>1286</v>
      </c>
      <c r="B1287" s="116" t="inlineStr">
        <is>
          <t>QV 인버스 레버리지 금 선물 ETN(H)</t>
        </is>
      </c>
      <c r="C1287" s="402" t="n">
        <v>18695</v>
      </c>
      <c r="D1287" s="402" t="n">
        <v>18660</v>
      </c>
      <c r="E1287" s="402" t="n">
        <v>18675</v>
      </c>
      <c r="F1287" s="403" t="inlineStr">
        <is>
          <t>N/A</t>
        </is>
      </c>
      <c r="G1287" s="403" t="inlineStr">
        <is>
          <t>N/A</t>
        </is>
      </c>
    </row>
    <row r="1288">
      <c r="A1288" s="116" t="n">
        <v>1287</v>
      </c>
      <c r="B1288" s="116" t="inlineStr">
        <is>
          <t>KODEX 다우존스미국리츠(H)</t>
        </is>
      </c>
      <c r="C1288" s="402" t="n">
        <v>14370</v>
      </c>
      <c r="D1288" s="402" t="n">
        <v>14370</v>
      </c>
      <c r="E1288" s="402" t="n">
        <v>14390</v>
      </c>
      <c r="F1288" s="403" t="inlineStr">
        <is>
          <t>N/A</t>
        </is>
      </c>
      <c r="G1288" s="403" t="inlineStr">
        <is>
          <t>N/A</t>
        </is>
      </c>
    </row>
    <row r="1289">
      <c r="A1289" s="116" t="n">
        <v>1288</v>
      </c>
      <c r="B1289" s="116" t="inlineStr">
        <is>
          <t>한화우</t>
        </is>
      </c>
      <c r="C1289" s="402" t="n">
        <v>38900</v>
      </c>
      <c r="D1289" s="402" t="n">
        <v>38250</v>
      </c>
      <c r="E1289" s="402" t="n">
        <v>38900</v>
      </c>
      <c r="F1289" s="403" t="n">
        <v>6.58</v>
      </c>
      <c r="G1289" s="403" t="inlineStr">
        <is>
          <t>N/A</t>
        </is>
      </c>
    </row>
    <row r="1290">
      <c r="A1290" s="116" t="n">
        <v>1289</v>
      </c>
      <c r="B1290" s="116" t="inlineStr">
        <is>
          <t>대한제당우</t>
        </is>
      </c>
      <c r="C1290" s="402" t="n">
        <v>2870</v>
      </c>
      <c r="D1290" s="402" t="n">
        <v>2870</v>
      </c>
      <c r="E1290" s="402" t="n">
        <v>2885</v>
      </c>
      <c r="F1290" s="403" t="n">
        <v>9.5</v>
      </c>
      <c r="G1290" s="403" t="inlineStr">
        <is>
          <t>N/A</t>
        </is>
      </c>
    </row>
    <row r="1291">
      <c r="A1291" s="116" t="n">
        <v>1290</v>
      </c>
      <c r="B1291" s="116" t="inlineStr">
        <is>
          <t>미래에셋 인버스 2X 옥수수 선물 ETN</t>
        </is>
      </c>
      <c r="C1291" s="402" t="n">
        <v>18590</v>
      </c>
      <c r="D1291" s="402" t="n">
        <v>18700</v>
      </c>
      <c r="E1291" s="402" t="n">
        <v>18715</v>
      </c>
      <c r="F1291" s="403" t="inlineStr">
        <is>
          <t>N/A</t>
        </is>
      </c>
      <c r="G1291" s="403" t="inlineStr">
        <is>
          <t>N/A</t>
        </is>
      </c>
    </row>
    <row r="1292">
      <c r="A1292" s="116" t="n">
        <v>1291</v>
      </c>
      <c r="B1292" s="116" t="inlineStr">
        <is>
          <t>TRUE 인버스 2X 구리 선물 ETN</t>
        </is>
      </c>
      <c r="C1292" s="402" t="n">
        <v>18530</v>
      </c>
      <c r="D1292" s="402" t="n">
        <v>18445</v>
      </c>
      <c r="E1292" s="402" t="n">
        <v>18450</v>
      </c>
      <c r="F1292" s="403" t="inlineStr">
        <is>
          <t>N/A</t>
        </is>
      </c>
      <c r="G1292" s="403" t="inlineStr">
        <is>
          <t>N/A</t>
        </is>
      </c>
    </row>
    <row r="1293">
      <c r="A1293" s="116" t="n">
        <v>1292</v>
      </c>
      <c r="B1293" s="116" t="inlineStr">
        <is>
          <t>미래에셋 KRX 금Auto-KO-P(참100) 2210 ETN</t>
        </is>
      </c>
      <c r="C1293" s="402" t="n">
        <v>9260</v>
      </c>
      <c r="D1293" s="402" t="n">
        <v>9235</v>
      </c>
      <c r="E1293" s="402" t="n">
        <v>9245</v>
      </c>
      <c r="F1293" s="403" t="inlineStr">
        <is>
          <t>N/A</t>
        </is>
      </c>
      <c r="G1293" s="403" t="inlineStr">
        <is>
          <t>N/A</t>
        </is>
      </c>
    </row>
    <row r="1294">
      <c r="A1294" s="116" t="n">
        <v>1293</v>
      </c>
      <c r="B1294" s="116" t="inlineStr">
        <is>
          <t>HANARO 글로벌탄소배출권선물ICE(합성)</t>
        </is>
      </c>
      <c r="C1294" s="402" t="n">
        <v>12295</v>
      </c>
      <c r="D1294" s="402" t="n">
        <v>12290</v>
      </c>
      <c r="E1294" s="402" t="n">
        <v>12295</v>
      </c>
      <c r="F1294" s="403" t="inlineStr">
        <is>
          <t>N/A</t>
        </is>
      </c>
      <c r="G1294" s="403" t="inlineStr">
        <is>
          <t>N/A</t>
        </is>
      </c>
    </row>
    <row r="1295">
      <c r="A1295" s="116" t="n">
        <v>1294</v>
      </c>
      <c r="B1295" s="116" t="inlineStr">
        <is>
          <t>하나 인버스 2X 옥수수 선물 ETN(H)</t>
        </is>
      </c>
      <c r="C1295" s="402" t="n">
        <v>18435</v>
      </c>
      <c r="D1295" s="402" t="n">
        <v>18425</v>
      </c>
      <c r="E1295" s="402" t="n">
        <v>18450</v>
      </c>
      <c r="F1295" s="403" t="inlineStr">
        <is>
          <t>N/A</t>
        </is>
      </c>
      <c r="G1295" s="403" t="inlineStr">
        <is>
          <t>N/A</t>
        </is>
      </c>
    </row>
    <row r="1296">
      <c r="A1296" s="116" t="n">
        <v>1295</v>
      </c>
      <c r="B1296" s="116" t="inlineStr">
        <is>
          <t>QV 레버리지 은 선물 ETN(H)</t>
        </is>
      </c>
      <c r="C1296" s="402" t="n">
        <v>18405</v>
      </c>
      <c r="D1296" s="402" t="n">
        <v>18965</v>
      </c>
      <c r="E1296" s="402" t="n">
        <v>18980</v>
      </c>
      <c r="F1296" s="403" t="inlineStr">
        <is>
          <t>N/A</t>
        </is>
      </c>
      <c r="G1296" s="403" t="inlineStr">
        <is>
          <t>N/A</t>
        </is>
      </c>
    </row>
    <row r="1297">
      <c r="A1297" s="116" t="n">
        <v>1296</v>
      </c>
      <c r="B1297" s="116" t="inlineStr">
        <is>
          <t>KINDEX 밸류대형</t>
        </is>
      </c>
      <c r="C1297" s="402" t="n">
        <v>9675</v>
      </c>
      <c r="D1297" s="402" t="n">
        <v>9645</v>
      </c>
      <c r="E1297" s="402" t="n">
        <v>9675</v>
      </c>
      <c r="F1297" s="403" t="inlineStr">
        <is>
          <t>N/A</t>
        </is>
      </c>
      <c r="G1297" s="403" t="inlineStr">
        <is>
          <t>N/A</t>
        </is>
      </c>
    </row>
    <row r="1298">
      <c r="A1298" s="116" t="n">
        <v>1297</v>
      </c>
      <c r="B1298" s="116" t="inlineStr">
        <is>
          <t>QV 인버스 레버리지 구리 선물 ETN(H)</t>
        </is>
      </c>
      <c r="C1298" s="402" t="n">
        <v>18355</v>
      </c>
      <c r="D1298" s="402" t="n">
        <v>18125</v>
      </c>
      <c r="E1298" s="402" t="n">
        <v>18160</v>
      </c>
      <c r="F1298" s="403" t="inlineStr">
        <is>
          <t>N/A</t>
        </is>
      </c>
      <c r="G1298" s="403" t="inlineStr">
        <is>
          <t>N/A</t>
        </is>
      </c>
    </row>
    <row r="1299">
      <c r="A1299" s="116" t="n">
        <v>1298</v>
      </c>
      <c r="B1299" s="116" t="inlineStr">
        <is>
          <t>메리츠 인버스 2X 구리 선물 ETN(H)</t>
        </is>
      </c>
      <c r="C1299" s="402" t="n">
        <v>18345</v>
      </c>
      <c r="D1299" s="402" t="n">
        <v>18150</v>
      </c>
      <c r="E1299" s="402" t="n">
        <v>18155</v>
      </c>
      <c r="F1299" s="403" t="inlineStr">
        <is>
          <t>N/A</t>
        </is>
      </c>
      <c r="G1299" s="403" t="inlineStr">
        <is>
          <t>N/A</t>
        </is>
      </c>
    </row>
    <row r="1300">
      <c r="A1300" s="116" t="n">
        <v>1299</v>
      </c>
      <c r="B1300" s="116" t="inlineStr">
        <is>
          <t>메리츠 인버스 2X 대표 농산물 선물 ETN(H)</t>
        </is>
      </c>
      <c r="C1300" s="402" t="n">
        <v>18230</v>
      </c>
      <c r="D1300" s="402" t="n">
        <v>18165</v>
      </c>
      <c r="E1300" s="402" t="n">
        <v>18175</v>
      </c>
      <c r="F1300" s="403" t="inlineStr">
        <is>
          <t>N/A</t>
        </is>
      </c>
      <c r="G1300" s="403" t="inlineStr">
        <is>
          <t>N/A</t>
        </is>
      </c>
    </row>
    <row r="1301">
      <c r="A1301" s="116" t="n">
        <v>1300</v>
      </c>
      <c r="B1301" s="116" t="inlineStr">
        <is>
          <t>미래에셋 코스닥150 Auto-KO-C 2212-01 ETN</t>
        </is>
      </c>
      <c r="C1301" s="402" t="n">
        <v>9070</v>
      </c>
      <c r="D1301" s="402" t="n">
        <v>9005</v>
      </c>
      <c r="E1301" s="402" t="n">
        <v>9025</v>
      </c>
      <c r="F1301" s="403" t="inlineStr">
        <is>
          <t>N/A</t>
        </is>
      </c>
      <c r="G1301" s="403" t="inlineStr">
        <is>
          <t>N/A</t>
        </is>
      </c>
    </row>
    <row r="1302">
      <c r="A1302" s="116" t="n">
        <v>1301</v>
      </c>
      <c r="B1302" s="116" t="inlineStr">
        <is>
          <t>하나 인버스 2X 구리 선물 ETN(H)</t>
        </is>
      </c>
      <c r="C1302" s="402" t="n">
        <v>18125</v>
      </c>
      <c r="D1302" s="402" t="n">
        <v>18200</v>
      </c>
      <c r="E1302" s="402" t="n">
        <v>18220</v>
      </c>
      <c r="F1302" s="403" t="inlineStr">
        <is>
          <t>N/A</t>
        </is>
      </c>
      <c r="G1302" s="403" t="inlineStr">
        <is>
          <t>N/A</t>
        </is>
      </c>
    </row>
    <row r="1303">
      <c r="A1303" s="116" t="n">
        <v>1302</v>
      </c>
      <c r="B1303" s="116" t="inlineStr">
        <is>
          <t>TRUE 인버스 2X 베트남 VN30 선물 ETN(H)</t>
        </is>
      </c>
      <c r="C1303" s="402" t="n">
        <v>18025</v>
      </c>
      <c r="D1303" s="402" t="n">
        <v>18110</v>
      </c>
      <c r="E1303" s="402" t="n">
        <v>18115</v>
      </c>
      <c r="F1303" s="403" t="inlineStr">
        <is>
          <t>N/A</t>
        </is>
      </c>
      <c r="G1303" s="403" t="inlineStr">
        <is>
          <t>N/A</t>
        </is>
      </c>
    </row>
    <row r="1304">
      <c r="A1304" s="116" t="n">
        <v>1303</v>
      </c>
      <c r="B1304" s="116" t="inlineStr">
        <is>
          <t>ARIRANG 단기채권액티브</t>
        </is>
      </c>
      <c r="C1304" s="402" t="n">
        <v>106105</v>
      </c>
      <c r="D1304" s="402" t="n">
        <v>106100</v>
      </c>
      <c r="E1304" s="402" t="n">
        <v>106105</v>
      </c>
      <c r="F1304" s="403" t="inlineStr">
        <is>
          <t>N/A</t>
        </is>
      </c>
      <c r="G1304" s="403" t="inlineStr">
        <is>
          <t>N/A</t>
        </is>
      </c>
    </row>
    <row r="1305">
      <c r="A1305" s="116" t="n">
        <v>1304</v>
      </c>
      <c r="B1305" s="116" t="inlineStr">
        <is>
          <t>미래에셋 K200 Auto-KO-C 2212-01 ETN</t>
        </is>
      </c>
      <c r="C1305" s="402" t="n">
        <v>8905</v>
      </c>
      <c r="D1305" s="402" t="n">
        <v>8880</v>
      </c>
      <c r="E1305" s="402" t="n">
        <v>8905</v>
      </c>
      <c r="F1305" s="403" t="inlineStr">
        <is>
          <t>N/A</t>
        </is>
      </c>
      <c r="G1305" s="403" t="inlineStr">
        <is>
          <t>N/A</t>
        </is>
      </c>
    </row>
    <row r="1306">
      <c r="A1306" s="116" t="n">
        <v>1305</v>
      </c>
      <c r="B1306" s="116" t="inlineStr">
        <is>
          <t>ARIRANG 코스피</t>
        </is>
      </c>
      <c r="C1306" s="402" t="n">
        <v>29610</v>
      </c>
      <c r="D1306" s="402" t="n">
        <v>29515</v>
      </c>
      <c r="E1306" s="402" t="n">
        <v>29610</v>
      </c>
      <c r="F1306" s="403" t="inlineStr">
        <is>
          <t>N/A</t>
        </is>
      </c>
      <c r="G1306" s="403" t="inlineStr">
        <is>
          <t>N/A</t>
        </is>
      </c>
    </row>
    <row r="1307">
      <c r="A1307" s="116" t="n">
        <v>1306</v>
      </c>
      <c r="B1307" s="116" t="inlineStr">
        <is>
          <t>한진칼우</t>
        </is>
      </c>
      <c r="C1307" s="402" t="n">
        <v>33050</v>
      </c>
      <c r="D1307" s="402" t="n">
        <v>33050</v>
      </c>
      <c r="E1307" s="402" t="n">
        <v>33100</v>
      </c>
      <c r="F1307" s="403" t="n">
        <v>-37.64</v>
      </c>
      <c r="G1307" s="403" t="inlineStr">
        <is>
          <t>N/A</t>
        </is>
      </c>
    </row>
    <row r="1308">
      <c r="A1308" s="116" t="n">
        <v>1307</v>
      </c>
      <c r="B1308" s="116" t="inlineStr">
        <is>
          <t>FOCUS KRX300</t>
        </is>
      </c>
      <c r="C1308" s="402" t="n">
        <v>17710</v>
      </c>
      <c r="D1308" s="402" t="n">
        <v>17645</v>
      </c>
      <c r="E1308" s="402" t="n">
        <v>17720</v>
      </c>
      <c r="F1308" s="403" t="inlineStr">
        <is>
          <t>N/A</t>
        </is>
      </c>
      <c r="G1308" s="403" t="inlineStr">
        <is>
          <t>N/A</t>
        </is>
      </c>
    </row>
    <row r="1309">
      <c r="A1309" s="116" t="n">
        <v>1308</v>
      </c>
      <c r="B1309" s="116" t="inlineStr">
        <is>
          <t>KINDEX 미국고배당S&amp;P</t>
        </is>
      </c>
      <c r="C1309" s="402" t="n">
        <v>10385</v>
      </c>
      <c r="D1309" s="402" t="n">
        <v>10380</v>
      </c>
      <c r="E1309" s="402" t="n">
        <v>10385</v>
      </c>
      <c r="F1309" s="403" t="inlineStr">
        <is>
          <t>N/A</t>
        </is>
      </c>
      <c r="G1309" s="403" t="inlineStr">
        <is>
          <t>N/A</t>
        </is>
      </c>
    </row>
    <row r="1310">
      <c r="A1310" s="116" t="n">
        <v>1309</v>
      </c>
      <c r="B1310" s="116" t="inlineStr">
        <is>
          <t>KODEX 코스피100</t>
        </is>
      </c>
      <c r="C1310" s="402" t="n">
        <v>29295</v>
      </c>
      <c r="D1310" s="402" t="n">
        <v>29220</v>
      </c>
      <c r="E1310" s="402" t="n">
        <v>29295</v>
      </c>
      <c r="F1310" s="403" t="inlineStr">
        <is>
          <t>N/A</t>
        </is>
      </c>
      <c r="G1310" s="403" t="inlineStr">
        <is>
          <t>N/A</t>
        </is>
      </c>
    </row>
    <row r="1311">
      <c r="A1311" s="116" t="n">
        <v>1310</v>
      </c>
      <c r="B1311" s="116" t="inlineStr">
        <is>
          <t>SOL 유럽탄소배출권선물S&amp;P(H)</t>
        </is>
      </c>
      <c r="C1311" s="402" t="n">
        <v>13480</v>
      </c>
      <c r="D1311" s="402" t="n">
        <v>13480</v>
      </c>
      <c r="E1311" s="402" t="n">
        <v>13495</v>
      </c>
      <c r="F1311" s="403" t="inlineStr">
        <is>
          <t>N/A</t>
        </is>
      </c>
      <c r="G1311" s="403" t="inlineStr">
        <is>
          <t>N/A</t>
        </is>
      </c>
    </row>
    <row r="1312">
      <c r="A1312" s="116" t="n">
        <v>1311</v>
      </c>
      <c r="B1312" s="116" t="inlineStr">
        <is>
          <t>QV S&amp;P500 VIX S/T 선물 ETN C</t>
        </is>
      </c>
      <c r="C1312" s="402" t="n">
        <v>8740</v>
      </c>
      <c r="D1312" s="402" t="n">
        <v>8740</v>
      </c>
      <c r="E1312" s="402" t="n">
        <v>8765</v>
      </c>
      <c r="F1312" s="403" t="inlineStr">
        <is>
          <t>N/A</t>
        </is>
      </c>
      <c r="G1312" s="403" t="inlineStr">
        <is>
          <t>N/A</t>
        </is>
      </c>
    </row>
    <row r="1313">
      <c r="A1313" s="116" t="n">
        <v>1312</v>
      </c>
      <c r="B1313" s="116" t="inlineStr">
        <is>
          <t>KODEX 구리선물(H)</t>
        </is>
      </c>
      <c r="C1313" s="402" t="n">
        <v>8295</v>
      </c>
      <c r="D1313" s="402" t="n">
        <v>8290</v>
      </c>
      <c r="E1313" s="402" t="n">
        <v>8295</v>
      </c>
      <c r="F1313" s="403" t="inlineStr">
        <is>
          <t>N/A</t>
        </is>
      </c>
      <c r="G1313" s="403" t="inlineStr">
        <is>
          <t>N/A</t>
        </is>
      </c>
    </row>
    <row r="1314">
      <c r="A1314" s="116" t="n">
        <v>1313</v>
      </c>
      <c r="B1314" s="116" t="inlineStr">
        <is>
          <t>KODEX 운송</t>
        </is>
      </c>
      <c r="C1314" s="402" t="n">
        <v>5425</v>
      </c>
      <c r="D1314" s="402" t="n">
        <v>5425</v>
      </c>
      <c r="E1314" s="402" t="n">
        <v>5430</v>
      </c>
      <c r="F1314" s="403" t="inlineStr">
        <is>
          <t>N/A</t>
        </is>
      </c>
      <c r="G1314" s="403" t="inlineStr">
        <is>
          <t>N/A</t>
        </is>
      </c>
    </row>
    <row r="1315">
      <c r="A1315" s="116" t="n">
        <v>1314</v>
      </c>
      <c r="B1315" s="116" t="inlineStr">
        <is>
          <t>KODEX MSCI KOREA ESG유니버설</t>
        </is>
      </c>
      <c r="C1315" s="402" t="n">
        <v>11455</v>
      </c>
      <c r="D1315" s="402" t="n">
        <v>11415</v>
      </c>
      <c r="E1315" s="402" t="n">
        <v>11455</v>
      </c>
      <c r="F1315" s="403" t="inlineStr">
        <is>
          <t>N/A</t>
        </is>
      </c>
      <c r="G1315" s="403" t="inlineStr">
        <is>
          <t>N/A</t>
        </is>
      </c>
    </row>
    <row r="1316">
      <c r="A1316" s="116" t="n">
        <v>1315</v>
      </c>
      <c r="B1316" s="116" t="inlineStr">
        <is>
          <t>KODEX 200롱코스닥150숏선물</t>
        </is>
      </c>
      <c r="C1316" s="402" t="n">
        <v>10720</v>
      </c>
      <c r="D1316" s="402" t="n">
        <v>10700</v>
      </c>
      <c r="E1316" s="402" t="n">
        <v>10715</v>
      </c>
      <c r="F1316" s="403" t="inlineStr">
        <is>
          <t>N/A</t>
        </is>
      </c>
      <c r="G1316" s="403" t="inlineStr">
        <is>
          <t>N/A</t>
        </is>
      </c>
    </row>
    <row r="1317">
      <c r="A1317" s="116" t="n">
        <v>1316</v>
      </c>
      <c r="B1317" s="116" t="inlineStr">
        <is>
          <t>KODEX 보험</t>
        </is>
      </c>
      <c r="C1317" s="402" t="n">
        <v>7450</v>
      </c>
      <c r="D1317" s="402" t="n">
        <v>7445</v>
      </c>
      <c r="E1317" s="402" t="n">
        <v>7450</v>
      </c>
      <c r="F1317" s="403" t="inlineStr">
        <is>
          <t>N/A</t>
        </is>
      </c>
      <c r="G1317" s="403" t="inlineStr">
        <is>
          <t>N/A</t>
        </is>
      </c>
    </row>
    <row r="1318">
      <c r="A1318" s="116" t="n">
        <v>1317</v>
      </c>
      <c r="B1318" s="116" t="inlineStr">
        <is>
          <t>KODEX KRX300레버리지</t>
        </is>
      </c>
      <c r="C1318" s="402" t="n">
        <v>17010</v>
      </c>
      <c r="D1318" s="402" t="n">
        <v>17015</v>
      </c>
      <c r="E1318" s="402" t="n">
        <v>17090</v>
      </c>
      <c r="F1318" s="403" t="inlineStr">
        <is>
          <t>N/A</t>
        </is>
      </c>
      <c r="G1318" s="403" t="inlineStr">
        <is>
          <t>N/A</t>
        </is>
      </c>
    </row>
    <row r="1319">
      <c r="A1319" s="116" t="n">
        <v>1318</v>
      </c>
      <c r="B1319" s="116" t="inlineStr">
        <is>
          <t>TIGER 배당성장</t>
        </is>
      </c>
      <c r="C1319" s="402" t="n">
        <v>18875</v>
      </c>
      <c r="D1319" s="402" t="n">
        <v>18800</v>
      </c>
      <c r="E1319" s="402" t="n">
        <v>18865</v>
      </c>
      <c r="F1319" s="403" t="inlineStr">
        <is>
          <t>N/A</t>
        </is>
      </c>
      <c r="G1319" s="403" t="inlineStr">
        <is>
          <t>N/A</t>
        </is>
      </c>
    </row>
    <row r="1320">
      <c r="A1320" s="116" t="n">
        <v>1319</v>
      </c>
      <c r="B1320" s="116" t="inlineStr">
        <is>
          <t>KOSEF 코스닥150</t>
        </is>
      </c>
      <c r="C1320" s="402" t="n">
        <v>6675</v>
      </c>
      <c r="D1320" s="402" t="n">
        <v>6635</v>
      </c>
      <c r="E1320" s="402" t="n">
        <v>6675</v>
      </c>
      <c r="F1320" s="403" t="inlineStr">
        <is>
          <t>N/A</t>
        </is>
      </c>
      <c r="G1320" s="403" t="inlineStr">
        <is>
          <t>N/A</t>
        </is>
      </c>
    </row>
    <row r="1321">
      <c r="A1321" s="116" t="n">
        <v>1320</v>
      </c>
      <c r="B1321" s="116" t="inlineStr">
        <is>
          <t>TIGER 글로벌자원생산기업(합성 H)</t>
        </is>
      </c>
      <c r="C1321" s="402" t="n">
        <v>15020</v>
      </c>
      <c r="D1321" s="402" t="n">
        <v>14975</v>
      </c>
      <c r="E1321" s="402" t="n">
        <v>15020</v>
      </c>
      <c r="F1321" s="403" t="inlineStr">
        <is>
          <t>N/A</t>
        </is>
      </c>
      <c r="G1321" s="403" t="inlineStr">
        <is>
          <t>N/A</t>
        </is>
      </c>
    </row>
    <row r="1322">
      <c r="A1322" s="116" t="n">
        <v>1321</v>
      </c>
      <c r="B1322" s="116" t="inlineStr">
        <is>
          <t>에셋플러스 코리아플랫폼액티브</t>
        </is>
      </c>
      <c r="C1322" s="402" t="n">
        <v>9095</v>
      </c>
      <c r="D1322" s="402" t="n">
        <v>9080</v>
      </c>
      <c r="E1322" s="402" t="n">
        <v>9095</v>
      </c>
      <c r="F1322" s="403" t="inlineStr">
        <is>
          <t>N/A</t>
        </is>
      </c>
      <c r="G1322" s="403" t="inlineStr">
        <is>
          <t>N/A</t>
        </is>
      </c>
    </row>
    <row r="1323">
      <c r="A1323" s="116" t="n">
        <v>1322</v>
      </c>
      <c r="B1323" s="116" t="inlineStr">
        <is>
          <t>TIGER 은행</t>
        </is>
      </c>
      <c r="C1323" s="402" t="n">
        <v>8120</v>
      </c>
      <c r="D1323" s="402" t="n">
        <v>8120</v>
      </c>
      <c r="E1323" s="402" t="n">
        <v>8125</v>
      </c>
      <c r="F1323" s="403" t="inlineStr">
        <is>
          <t>N/A</t>
        </is>
      </c>
      <c r="G1323" s="403" t="inlineStr">
        <is>
          <t>N/A</t>
        </is>
      </c>
    </row>
    <row r="1324">
      <c r="A1324" s="116" t="n">
        <v>1323</v>
      </c>
      <c r="B1324" s="116" t="inlineStr">
        <is>
          <t>대신 2X 철광석 선물 ETN(H)</t>
        </is>
      </c>
      <c r="C1324" s="402" t="n">
        <v>16020</v>
      </c>
      <c r="D1324" s="402" t="n">
        <v>15860</v>
      </c>
      <c r="E1324" s="402" t="n">
        <v>16020</v>
      </c>
      <c r="F1324" s="403" t="inlineStr">
        <is>
          <t>N/A</t>
        </is>
      </c>
      <c r="G1324" s="403" t="inlineStr">
        <is>
          <t>N/A</t>
        </is>
      </c>
    </row>
    <row r="1325">
      <c r="A1325" s="116" t="n">
        <v>1324</v>
      </c>
      <c r="B1325" s="116" t="inlineStr">
        <is>
          <t>SOL KRX300</t>
        </is>
      </c>
      <c r="C1325" s="402" t="n">
        <v>17760</v>
      </c>
      <c r="D1325" s="402" t="n">
        <v>17645</v>
      </c>
      <c r="E1325" s="402" t="n">
        <v>17705</v>
      </c>
      <c r="F1325" s="403" t="inlineStr">
        <is>
          <t>N/A</t>
        </is>
      </c>
      <c r="G1325" s="403" t="inlineStr">
        <is>
          <t>N/A</t>
        </is>
      </c>
    </row>
    <row r="1326">
      <c r="A1326" s="116" t="n">
        <v>1325</v>
      </c>
      <c r="B1326" s="116" t="inlineStr">
        <is>
          <t>TIGER 유로스탁스배당30</t>
        </is>
      </c>
      <c r="C1326" s="402" t="n">
        <v>13310</v>
      </c>
      <c r="D1326" s="402" t="n">
        <v>13290</v>
      </c>
      <c r="E1326" s="402" t="n">
        <v>13310</v>
      </c>
      <c r="F1326" s="403" t="inlineStr">
        <is>
          <t>N/A</t>
        </is>
      </c>
      <c r="G1326" s="403" t="inlineStr">
        <is>
          <t>N/A</t>
        </is>
      </c>
    </row>
    <row r="1327">
      <c r="A1327" s="116" t="n">
        <v>1326</v>
      </c>
      <c r="B1327" s="116" t="inlineStr">
        <is>
          <t>하나 인버스 2X 콩 선물 ETN(H)</t>
        </is>
      </c>
      <c r="C1327" s="402" t="n">
        <v>15840</v>
      </c>
      <c r="D1327" s="402" t="n">
        <v>15780</v>
      </c>
      <c r="E1327" s="402" t="n">
        <v>15805</v>
      </c>
      <c r="F1327" s="403" t="inlineStr">
        <is>
          <t>N/A</t>
        </is>
      </c>
      <c r="G1327" s="403" t="inlineStr">
        <is>
          <t>N/A</t>
        </is>
      </c>
    </row>
    <row r="1328">
      <c r="A1328" s="116" t="n">
        <v>1327</v>
      </c>
      <c r="B1328" s="116" t="inlineStr">
        <is>
          <t>ARIRANG 200선물인버스2X</t>
        </is>
      </c>
      <c r="C1328" s="402" t="n">
        <v>4750</v>
      </c>
      <c r="D1328" s="402" t="n">
        <v>4750</v>
      </c>
      <c r="E1328" s="402" t="n">
        <v>4755</v>
      </c>
      <c r="F1328" s="403" t="inlineStr">
        <is>
          <t>N/A</t>
        </is>
      </c>
      <c r="G1328" s="403" t="inlineStr">
        <is>
          <t>N/A</t>
        </is>
      </c>
    </row>
    <row r="1329">
      <c r="A1329" s="116" t="n">
        <v>1328</v>
      </c>
      <c r="B1329" s="116" t="inlineStr">
        <is>
          <t>대신 니켈선물 ETN(H)</t>
        </is>
      </c>
      <c r="C1329" s="402" t="n">
        <v>22350</v>
      </c>
      <c r="D1329" s="402" t="n">
        <v>22350</v>
      </c>
      <c r="E1329" s="402" t="n">
        <v>22390</v>
      </c>
      <c r="F1329" s="403" t="inlineStr">
        <is>
          <t>N/A</t>
        </is>
      </c>
      <c r="G1329" s="403" t="inlineStr">
        <is>
          <t>N/A</t>
        </is>
      </c>
    </row>
    <row r="1330">
      <c r="A1330" s="116" t="n">
        <v>1329</v>
      </c>
      <c r="B1330" s="116" t="inlineStr">
        <is>
          <t>KODEX 게임산업</t>
        </is>
      </c>
      <c r="C1330" s="402" t="n">
        <v>14165</v>
      </c>
      <c r="D1330" s="402" t="n">
        <v>14160</v>
      </c>
      <c r="E1330" s="402" t="n">
        <v>14165</v>
      </c>
      <c r="F1330" s="403" t="inlineStr">
        <is>
          <t>N/A</t>
        </is>
      </c>
      <c r="G1330" s="403" t="inlineStr">
        <is>
          <t>N/A</t>
        </is>
      </c>
    </row>
    <row r="1331">
      <c r="A1331" s="116" t="n">
        <v>1330</v>
      </c>
      <c r="B1331" s="116" t="inlineStr">
        <is>
          <t>HANARO KRX300</t>
        </is>
      </c>
      <c r="C1331" s="402" t="n">
        <v>17265</v>
      </c>
      <c r="D1331" s="402" t="n">
        <v>17410</v>
      </c>
      <c r="E1331" s="402" t="n">
        <v>17425</v>
      </c>
      <c r="F1331" s="403" t="inlineStr">
        <is>
          <t>N/A</t>
        </is>
      </c>
      <c r="G1331" s="403" t="inlineStr">
        <is>
          <t>N/A</t>
        </is>
      </c>
    </row>
    <row r="1332">
      <c r="A1332" s="116" t="n">
        <v>1331</v>
      </c>
      <c r="B1332" s="116" t="inlineStr">
        <is>
          <t>태영건설우</t>
        </is>
      </c>
      <c r="C1332" s="402" t="n">
        <v>11700</v>
      </c>
      <c r="D1332" s="402" t="n">
        <v>11500</v>
      </c>
      <c r="E1332" s="402" t="n">
        <v>11700</v>
      </c>
      <c r="F1332" s="403" t="n">
        <v>-191.8</v>
      </c>
      <c r="G1332" s="403" t="inlineStr">
        <is>
          <t>N/A</t>
        </is>
      </c>
    </row>
    <row r="1333">
      <c r="A1333" s="116" t="n">
        <v>1332</v>
      </c>
      <c r="B1333" s="116" t="inlineStr">
        <is>
          <t>TIGER LG그룹+펀더멘털</t>
        </is>
      </c>
      <c r="C1333" s="402" t="n">
        <v>10545</v>
      </c>
      <c r="D1333" s="402" t="n">
        <v>10510</v>
      </c>
      <c r="E1333" s="402" t="n">
        <v>10545</v>
      </c>
      <c r="F1333" s="403" t="inlineStr">
        <is>
          <t>N/A</t>
        </is>
      </c>
      <c r="G1333" s="403" t="inlineStr">
        <is>
          <t>N/A</t>
        </is>
      </c>
    </row>
    <row r="1334">
      <c r="A1334" s="116" t="n">
        <v>1333</v>
      </c>
      <c r="B1334" s="116" t="inlineStr">
        <is>
          <t>신한 인버스 옥수수 선물 ETN(H)</t>
        </is>
      </c>
      <c r="C1334" s="402" t="n">
        <v>7590</v>
      </c>
      <c r="D1334" s="402" t="n">
        <v>7585</v>
      </c>
      <c r="E1334" s="402" t="n">
        <v>7590</v>
      </c>
      <c r="F1334" s="403" t="inlineStr">
        <is>
          <t>N/A</t>
        </is>
      </c>
      <c r="G1334" s="403" t="inlineStr">
        <is>
          <t>N/A</t>
        </is>
      </c>
    </row>
    <row r="1335">
      <c r="A1335" s="116" t="n">
        <v>1334</v>
      </c>
      <c r="B1335" s="116" t="inlineStr">
        <is>
          <t>KB 인버스 2X 항셍테크 선물 ETN</t>
        </is>
      </c>
      <c r="C1335" s="402" t="n">
        <v>15170</v>
      </c>
      <c r="D1335" s="402" t="n">
        <v>15170</v>
      </c>
      <c r="E1335" s="402" t="n">
        <v>15210</v>
      </c>
      <c r="F1335" s="403" t="inlineStr">
        <is>
          <t>N/A</t>
        </is>
      </c>
      <c r="G1335" s="403" t="inlineStr">
        <is>
          <t>N/A</t>
        </is>
      </c>
    </row>
    <row r="1336">
      <c r="A1336" s="116" t="n">
        <v>1335</v>
      </c>
      <c r="B1336" s="116" t="inlineStr">
        <is>
          <t>KOSEF Fn중소형</t>
        </is>
      </c>
      <c r="C1336" s="402" t="n">
        <v>22975</v>
      </c>
      <c r="D1336" s="402" t="n">
        <v>22880</v>
      </c>
      <c r="E1336" s="402" t="n">
        <v>22975</v>
      </c>
      <c r="F1336" s="403" t="inlineStr">
        <is>
          <t>N/A</t>
        </is>
      </c>
      <c r="G1336" s="403" t="inlineStr">
        <is>
          <t>N/A</t>
        </is>
      </c>
    </row>
    <row r="1337">
      <c r="A1337" s="116" t="n">
        <v>1336</v>
      </c>
      <c r="B1337" s="116" t="inlineStr">
        <is>
          <t>TIGER 단기선진하이일드(합성 H)</t>
        </is>
      </c>
      <c r="C1337" s="402" t="n">
        <v>12560</v>
      </c>
      <c r="D1337" s="402" t="n">
        <v>12515</v>
      </c>
      <c r="E1337" s="402" t="n">
        <v>12560</v>
      </c>
      <c r="F1337" s="403" t="inlineStr">
        <is>
          <t>N/A</t>
        </is>
      </c>
      <c r="G1337" s="403" t="inlineStr">
        <is>
          <t>N/A</t>
        </is>
      </c>
    </row>
    <row r="1338">
      <c r="A1338" s="116" t="n">
        <v>1337</v>
      </c>
      <c r="B1338" s="116" t="inlineStr">
        <is>
          <t>KODEX 200가치저변동</t>
        </is>
      </c>
      <c r="C1338" s="402" t="n">
        <v>10755</v>
      </c>
      <c r="D1338" s="402" t="n">
        <v>10750</v>
      </c>
      <c r="E1338" s="402" t="n">
        <v>10755</v>
      </c>
      <c r="F1338" s="403" t="inlineStr">
        <is>
          <t>N/A</t>
        </is>
      </c>
      <c r="G1338" s="403" t="inlineStr">
        <is>
          <t>N/A</t>
        </is>
      </c>
    </row>
    <row r="1339">
      <c r="A1339" s="116" t="n">
        <v>1338</v>
      </c>
      <c r="B1339" s="116" t="inlineStr">
        <is>
          <t>TIGER 일본니케이225</t>
        </is>
      </c>
      <c r="C1339" s="402" t="n">
        <v>17060</v>
      </c>
      <c r="D1339" s="402" t="n">
        <v>16975</v>
      </c>
      <c r="E1339" s="402" t="n">
        <v>17060</v>
      </c>
      <c r="F1339" s="403" t="inlineStr">
        <is>
          <t>N/A</t>
        </is>
      </c>
      <c r="G1339" s="403" t="inlineStr">
        <is>
          <t>N/A</t>
        </is>
      </c>
    </row>
    <row r="1340">
      <c r="A1340" s="116" t="n">
        <v>1339</v>
      </c>
      <c r="B1340" s="116" t="inlineStr">
        <is>
          <t>TRUE FTSE100 ETN</t>
        </is>
      </c>
      <c r="C1340" s="402" t="n">
        <v>14915</v>
      </c>
      <c r="D1340" s="402" t="n">
        <v>14655</v>
      </c>
      <c r="E1340" s="402" t="n">
        <v>14660</v>
      </c>
      <c r="F1340" s="403" t="inlineStr">
        <is>
          <t>N/A</t>
        </is>
      </c>
      <c r="G1340" s="403" t="inlineStr">
        <is>
          <t>N/A</t>
        </is>
      </c>
    </row>
    <row r="1341">
      <c r="A1341" s="116" t="n">
        <v>1340</v>
      </c>
      <c r="B1341" s="116" t="inlineStr">
        <is>
          <t>KODEX S&amp;P글로벌인프라(합성)</t>
        </is>
      </c>
      <c r="C1341" s="402" t="n">
        <v>12735</v>
      </c>
      <c r="D1341" s="402" t="n">
        <v>12735</v>
      </c>
      <c r="E1341" s="402" t="n">
        <v>12745</v>
      </c>
      <c r="F1341" s="403" t="inlineStr">
        <is>
          <t>N/A</t>
        </is>
      </c>
      <c r="G1341" s="403" t="inlineStr">
        <is>
          <t>N/A</t>
        </is>
      </c>
    </row>
    <row r="1342">
      <c r="A1342" s="116" t="n">
        <v>1341</v>
      </c>
      <c r="B1342" s="116" t="inlineStr">
        <is>
          <t>KBSTAR 채권혼합</t>
        </is>
      </c>
      <c r="C1342" s="402" t="n">
        <v>61515</v>
      </c>
      <c r="D1342" s="402" t="n">
        <v>61470</v>
      </c>
      <c r="E1342" s="402" t="n">
        <v>61590</v>
      </c>
      <c r="F1342" s="403" t="inlineStr">
        <is>
          <t>N/A</t>
        </is>
      </c>
      <c r="G1342" s="403" t="inlineStr">
        <is>
          <t>N/A</t>
        </is>
      </c>
    </row>
    <row r="1343">
      <c r="A1343" s="116" t="n">
        <v>1342</v>
      </c>
      <c r="B1343" s="116" t="inlineStr">
        <is>
          <t>신한 인버스 콩 선물 ETN(H)</t>
        </is>
      </c>
      <c r="C1343" s="402" t="n">
        <v>7375</v>
      </c>
      <c r="D1343" s="402" t="n">
        <v>7370</v>
      </c>
      <c r="E1343" s="402" t="n">
        <v>7375</v>
      </c>
      <c r="F1343" s="403" t="inlineStr">
        <is>
          <t>N/A</t>
        </is>
      </c>
      <c r="G1343" s="403" t="inlineStr">
        <is>
          <t>N/A</t>
        </is>
      </c>
    </row>
    <row r="1344">
      <c r="A1344" s="116" t="n">
        <v>1343</v>
      </c>
      <c r="B1344" s="116" t="inlineStr">
        <is>
          <t>삼양사우</t>
        </is>
      </c>
      <c r="C1344" s="402" t="n">
        <v>39500</v>
      </c>
      <c r="D1344" s="402" t="n">
        <v>39450</v>
      </c>
      <c r="E1344" s="402" t="n">
        <v>39500</v>
      </c>
      <c r="F1344" s="403" t="n">
        <v>8.550000000000001</v>
      </c>
      <c r="G1344" s="403" t="inlineStr">
        <is>
          <t>N/A</t>
        </is>
      </c>
    </row>
    <row r="1345">
      <c r="A1345" s="116" t="n">
        <v>1344</v>
      </c>
      <c r="B1345" s="116" t="inlineStr">
        <is>
          <t>삼성 인버스 2X 은 선물 ETN(H)</t>
        </is>
      </c>
      <c r="C1345" s="402" t="n">
        <v>1460</v>
      </c>
      <c r="D1345" s="402" t="n">
        <v>1455</v>
      </c>
      <c r="E1345" s="402" t="n">
        <v>1460</v>
      </c>
      <c r="F1345" s="403" t="inlineStr">
        <is>
          <t>N/A</t>
        </is>
      </c>
      <c r="G1345" s="403" t="inlineStr">
        <is>
          <t>N/A</t>
        </is>
      </c>
    </row>
    <row r="1346">
      <c r="A1346" s="116" t="n">
        <v>1345</v>
      </c>
      <c r="B1346" s="116" t="inlineStr">
        <is>
          <t>SK증권우</t>
        </is>
      </c>
      <c r="C1346" s="402" t="n">
        <v>3730</v>
      </c>
      <c r="D1346" s="402" t="n">
        <v>3730</v>
      </c>
      <c r="E1346" s="402" t="n">
        <v>3735</v>
      </c>
      <c r="F1346" s="403" t="n">
        <v>36.21</v>
      </c>
      <c r="G1346" s="403" t="inlineStr">
        <is>
          <t>N/A</t>
        </is>
      </c>
    </row>
    <row r="1347">
      <c r="A1347" s="116" t="n">
        <v>1346</v>
      </c>
      <c r="B1347" s="116" t="inlineStr">
        <is>
          <t>KBSTAR V&amp;S셀렉트밸류채권혼합</t>
        </is>
      </c>
      <c r="C1347" s="402" t="n">
        <v>12140</v>
      </c>
      <c r="D1347" s="402" t="n">
        <v>12130</v>
      </c>
      <c r="E1347" s="402" t="n">
        <v>12140</v>
      </c>
      <c r="F1347" s="403" t="inlineStr">
        <is>
          <t>N/A</t>
        </is>
      </c>
      <c r="G1347" s="403" t="inlineStr">
        <is>
          <t>N/A</t>
        </is>
      </c>
    </row>
    <row r="1348">
      <c r="A1348" s="116" t="n">
        <v>1347</v>
      </c>
      <c r="B1348" s="116" t="inlineStr">
        <is>
          <t>FOCUS ESG리더스</t>
        </is>
      </c>
      <c r="C1348" s="402" t="n">
        <v>10770</v>
      </c>
      <c r="D1348" s="402" t="n">
        <v>10765</v>
      </c>
      <c r="E1348" s="402" t="n">
        <v>10770</v>
      </c>
      <c r="F1348" s="403" t="inlineStr">
        <is>
          <t>N/A</t>
        </is>
      </c>
      <c r="G1348" s="403" t="inlineStr">
        <is>
          <t>N/A</t>
        </is>
      </c>
    </row>
    <row r="1349">
      <c r="A1349" s="116" t="n">
        <v>1348</v>
      </c>
      <c r="B1349" s="116" t="inlineStr">
        <is>
          <t>메리츠 S&amp;P 유럽탄소배출권 선물 ETN(H)</t>
        </is>
      </c>
      <c r="C1349" s="402" t="n">
        <v>14510</v>
      </c>
      <c r="D1349" s="402" t="n">
        <v>14510</v>
      </c>
      <c r="E1349" s="402" t="n">
        <v>14515</v>
      </c>
      <c r="F1349" s="403" t="inlineStr">
        <is>
          <t>N/A</t>
        </is>
      </c>
      <c r="G1349" s="403" t="inlineStr">
        <is>
          <t>N/A</t>
        </is>
      </c>
    </row>
    <row r="1350">
      <c r="A1350" s="116" t="n">
        <v>1349</v>
      </c>
      <c r="B1350" s="116" t="inlineStr">
        <is>
          <t>TRUE S&amp;P 유럽탄소배출권 선물 ETN(H)</t>
        </is>
      </c>
      <c r="C1350" s="402" t="n">
        <v>14495</v>
      </c>
      <c r="D1350" s="402" t="n">
        <v>14495</v>
      </c>
      <c r="E1350" s="402" t="n">
        <v>14520</v>
      </c>
      <c r="F1350" s="403" t="inlineStr">
        <is>
          <t>N/A</t>
        </is>
      </c>
      <c r="G1350" s="403" t="inlineStr">
        <is>
          <t>N/A</t>
        </is>
      </c>
    </row>
    <row r="1351">
      <c r="A1351" s="116" t="n">
        <v>1350</v>
      </c>
      <c r="B1351" s="116" t="inlineStr">
        <is>
          <t>KINDEX 일본Nikkei225(H)</t>
        </is>
      </c>
      <c r="C1351" s="402" t="n">
        <v>18100</v>
      </c>
      <c r="D1351" s="402" t="n">
        <v>18100</v>
      </c>
      <c r="E1351" s="402" t="n">
        <v>18120</v>
      </c>
      <c r="F1351" s="403" t="inlineStr">
        <is>
          <t>N/A</t>
        </is>
      </c>
      <c r="G1351" s="403" t="inlineStr">
        <is>
          <t>N/A</t>
        </is>
      </c>
    </row>
    <row r="1352">
      <c r="A1352" s="116" t="n">
        <v>1351</v>
      </c>
      <c r="B1352" s="116" t="inlineStr">
        <is>
          <t>메리츠 S&amp;P 유럽탄소배출권 선물 ETN</t>
        </is>
      </c>
      <c r="C1352" s="402" t="n">
        <v>14435</v>
      </c>
      <c r="D1352" s="402" t="n">
        <v>14425</v>
      </c>
      <c r="E1352" s="402" t="n">
        <v>14435</v>
      </c>
      <c r="F1352" s="403" t="inlineStr">
        <is>
          <t>N/A</t>
        </is>
      </c>
      <c r="G1352" s="403" t="inlineStr">
        <is>
          <t>N/A</t>
        </is>
      </c>
    </row>
    <row r="1353">
      <c r="A1353" s="116" t="n">
        <v>1352</v>
      </c>
      <c r="B1353" s="116" t="inlineStr">
        <is>
          <t>미래에셋 S&amp;P 유럽탄소배출권 선물 ETN</t>
        </is>
      </c>
      <c r="C1353" s="402" t="n">
        <v>14395</v>
      </c>
      <c r="D1353" s="402" t="n">
        <v>14390</v>
      </c>
      <c r="E1353" s="402" t="n">
        <v>14415</v>
      </c>
      <c r="F1353" s="403" t="inlineStr">
        <is>
          <t>N/A</t>
        </is>
      </c>
      <c r="G1353" s="403" t="inlineStr">
        <is>
          <t>N/A</t>
        </is>
      </c>
    </row>
    <row r="1354">
      <c r="A1354" s="116" t="n">
        <v>1353</v>
      </c>
      <c r="B1354" s="116" t="inlineStr">
        <is>
          <t>KODEX 기계장비</t>
        </is>
      </c>
      <c r="C1354" s="402" t="n">
        <v>5285</v>
      </c>
      <c r="D1354" s="402" t="n">
        <v>5275</v>
      </c>
      <c r="E1354" s="402" t="n">
        <v>5285</v>
      </c>
      <c r="F1354" s="403" t="inlineStr">
        <is>
          <t>N/A</t>
        </is>
      </c>
      <c r="G1354" s="403" t="inlineStr">
        <is>
          <t>N/A</t>
        </is>
      </c>
    </row>
    <row r="1355">
      <c r="A1355" s="116" t="n">
        <v>1354</v>
      </c>
      <c r="B1355" s="116" t="inlineStr">
        <is>
          <t>KB 레버리지 나스닥 100 ETN</t>
        </is>
      </c>
      <c r="C1355" s="402" t="n">
        <v>14350</v>
      </c>
      <c r="D1355" s="402" t="n">
        <v>14350</v>
      </c>
      <c r="E1355" s="402" t="n">
        <v>14365</v>
      </c>
      <c r="F1355" s="403" t="inlineStr">
        <is>
          <t>N/A</t>
        </is>
      </c>
      <c r="G1355" s="403" t="inlineStr">
        <is>
          <t>N/A</t>
        </is>
      </c>
    </row>
    <row r="1356">
      <c r="A1356" s="116" t="n">
        <v>1355</v>
      </c>
      <c r="B1356" s="116" t="inlineStr">
        <is>
          <t>신한 인버스 2X 미국달러 선물 ETN</t>
        </is>
      </c>
      <c r="C1356" s="402" t="n">
        <v>7165</v>
      </c>
      <c r="D1356" s="402" t="n">
        <v>7155</v>
      </c>
      <c r="E1356" s="402" t="n">
        <v>7175</v>
      </c>
      <c r="F1356" s="403" t="inlineStr">
        <is>
          <t>N/A</t>
        </is>
      </c>
      <c r="G1356" s="403" t="inlineStr">
        <is>
          <t>N/A</t>
        </is>
      </c>
    </row>
    <row r="1357">
      <c r="A1357" s="116" t="n">
        <v>1356</v>
      </c>
      <c r="B1357" s="116" t="inlineStr">
        <is>
          <t>KODEX 미국스마트모빌리티S&amp;P</t>
        </is>
      </c>
      <c r="C1357" s="402" t="n">
        <v>8330</v>
      </c>
      <c r="D1357" s="402" t="n">
        <v>8325</v>
      </c>
      <c r="E1357" s="402" t="n">
        <v>8330</v>
      </c>
      <c r="F1357" s="403" t="inlineStr">
        <is>
          <t>N/A</t>
        </is>
      </c>
      <c r="G1357" s="403" t="inlineStr">
        <is>
          <t>N/A</t>
        </is>
      </c>
    </row>
    <row r="1358">
      <c r="A1358" s="116" t="n">
        <v>1357</v>
      </c>
      <c r="B1358" s="116" t="inlineStr">
        <is>
          <t>KODEX 200exTOP</t>
        </is>
      </c>
      <c r="C1358" s="402" t="n">
        <v>12825</v>
      </c>
      <c r="D1358" s="402" t="n">
        <v>12770</v>
      </c>
      <c r="E1358" s="402" t="n">
        <v>12815</v>
      </c>
      <c r="F1358" s="403" t="inlineStr">
        <is>
          <t>N/A</t>
        </is>
      </c>
      <c r="G1358" s="403" t="inlineStr">
        <is>
          <t>N/A</t>
        </is>
      </c>
    </row>
    <row r="1359">
      <c r="A1359" s="116" t="n">
        <v>1358</v>
      </c>
      <c r="B1359" s="116" t="inlineStr">
        <is>
          <t>KODEX 미국채10년선물</t>
        </is>
      </c>
      <c r="C1359" s="402" t="n">
        <v>11705</v>
      </c>
      <c r="D1359" s="402" t="n">
        <v>11695</v>
      </c>
      <c r="E1359" s="402" t="n">
        <v>11705</v>
      </c>
      <c r="F1359" s="403" t="inlineStr">
        <is>
          <t>N/A</t>
        </is>
      </c>
      <c r="G1359" s="403" t="inlineStr">
        <is>
          <t>N/A</t>
        </is>
      </c>
    </row>
    <row r="1360">
      <c r="A1360" s="116" t="n">
        <v>1359</v>
      </c>
      <c r="B1360" s="116" t="inlineStr">
        <is>
          <t>KINDEX 미국IT인터넷S&amp;P(합성 H)</t>
        </is>
      </c>
      <c r="C1360" s="402" t="n">
        <v>17395</v>
      </c>
      <c r="D1360" s="402" t="n">
        <v>17300</v>
      </c>
      <c r="E1360" s="402" t="n">
        <v>17395</v>
      </c>
      <c r="F1360" s="403" t="inlineStr">
        <is>
          <t>N/A</t>
        </is>
      </c>
      <c r="G1360" s="403" t="inlineStr">
        <is>
          <t>N/A</t>
        </is>
      </c>
    </row>
    <row r="1361">
      <c r="A1361" s="116" t="n">
        <v>1360</v>
      </c>
      <c r="B1361" s="116" t="inlineStr">
        <is>
          <t>TIGER MSCI KOREA ESG유니버설</t>
        </is>
      </c>
      <c r="C1361" s="402" t="n">
        <v>11425</v>
      </c>
      <c r="D1361" s="402" t="n">
        <v>11460</v>
      </c>
      <c r="E1361" s="402" t="n">
        <v>11495</v>
      </c>
      <c r="F1361" s="403" t="inlineStr">
        <is>
          <t>N/A</t>
        </is>
      </c>
      <c r="G1361" s="403" t="inlineStr">
        <is>
          <t>N/A</t>
        </is>
      </c>
    </row>
    <row r="1362">
      <c r="A1362" s="116" t="n">
        <v>1361</v>
      </c>
      <c r="B1362" s="116" t="inlineStr">
        <is>
          <t>삼성 인버스 2X HSCEI ETN(H)</t>
        </is>
      </c>
      <c r="C1362" s="402" t="n">
        <v>13655</v>
      </c>
      <c r="D1362" s="402" t="n">
        <v>13655</v>
      </c>
      <c r="E1362" s="402" t="n">
        <v>13685</v>
      </c>
      <c r="F1362" s="403" t="inlineStr">
        <is>
          <t>N/A</t>
        </is>
      </c>
      <c r="G1362" s="403" t="inlineStr">
        <is>
          <t>N/A</t>
        </is>
      </c>
    </row>
    <row r="1363">
      <c r="A1363" s="116" t="n">
        <v>1362</v>
      </c>
      <c r="B1363" s="116" t="inlineStr">
        <is>
          <t>KODEX Fn K-뉴딜디지털플러스</t>
        </is>
      </c>
      <c r="C1363" s="402" t="n">
        <v>10465</v>
      </c>
      <c r="D1363" s="402" t="n">
        <v>10445</v>
      </c>
      <c r="E1363" s="402" t="n">
        <v>10465</v>
      </c>
      <c r="F1363" s="403" t="inlineStr">
        <is>
          <t>N/A</t>
        </is>
      </c>
      <c r="G1363" s="403" t="inlineStr">
        <is>
          <t>N/A</t>
        </is>
      </c>
    </row>
    <row r="1364">
      <c r="A1364" s="116" t="n">
        <v>1363</v>
      </c>
      <c r="B1364" s="116" t="inlineStr">
        <is>
          <t>TIGER 유로스탁스레버리지(합성 H)</t>
        </is>
      </c>
      <c r="C1364" s="402" t="n">
        <v>10450</v>
      </c>
      <c r="D1364" s="402" t="n">
        <v>10445</v>
      </c>
      <c r="E1364" s="402" t="n">
        <v>10450</v>
      </c>
      <c r="F1364" s="403" t="inlineStr">
        <is>
          <t>N/A</t>
        </is>
      </c>
      <c r="G1364" s="403" t="inlineStr">
        <is>
          <t>N/A</t>
        </is>
      </c>
    </row>
    <row r="1365">
      <c r="A1365" s="116" t="n">
        <v>1364</v>
      </c>
      <c r="B1365" s="116" t="inlineStr">
        <is>
          <t>TIGER 우량가치</t>
        </is>
      </c>
      <c r="C1365" s="402" t="n">
        <v>11585</v>
      </c>
      <c r="D1365" s="402" t="n">
        <v>11580</v>
      </c>
      <c r="E1365" s="402" t="n">
        <v>11585</v>
      </c>
      <c r="F1365" s="403" t="inlineStr">
        <is>
          <t>N/A</t>
        </is>
      </c>
      <c r="G1365" s="403" t="inlineStr">
        <is>
          <t>N/A</t>
        </is>
      </c>
    </row>
    <row r="1366">
      <c r="A1366" s="116" t="n">
        <v>1365</v>
      </c>
      <c r="B1366" s="116" t="inlineStr">
        <is>
          <t>대신 알루미늄 선물 ETN(H)</t>
        </is>
      </c>
      <c r="C1366" s="402" t="n">
        <v>13415</v>
      </c>
      <c r="D1366" s="402" t="n">
        <v>13415</v>
      </c>
      <c r="E1366" s="402" t="n">
        <v>13470</v>
      </c>
      <c r="F1366" s="403" t="inlineStr">
        <is>
          <t>N/A</t>
        </is>
      </c>
      <c r="G1366" s="403" t="inlineStr">
        <is>
          <t>N/A</t>
        </is>
      </c>
    </row>
    <row r="1367">
      <c r="A1367" s="116" t="n">
        <v>1366</v>
      </c>
      <c r="B1367" s="116" t="inlineStr">
        <is>
          <t>대덕1우</t>
        </is>
      </c>
      <c r="C1367" s="402" t="n">
        <v>10950</v>
      </c>
      <c r="D1367" s="402" t="n">
        <v>10950</v>
      </c>
      <c r="E1367" s="402" t="n">
        <v>11000</v>
      </c>
      <c r="F1367" s="403" t="n">
        <v>14.82</v>
      </c>
      <c r="G1367" s="403" t="inlineStr">
        <is>
          <t>N/A</t>
        </is>
      </c>
    </row>
    <row r="1368">
      <c r="A1368" s="116" t="n">
        <v>1367</v>
      </c>
      <c r="B1368" s="116" t="inlineStr">
        <is>
          <t>KINDEX 중장기국공채액티브</t>
        </is>
      </c>
      <c r="C1368" s="402" t="n">
        <v>98980</v>
      </c>
      <c r="D1368" s="402" t="n">
        <v>98920</v>
      </c>
      <c r="E1368" s="402" t="n">
        <v>98980</v>
      </c>
      <c r="F1368" s="403" t="inlineStr">
        <is>
          <t>N/A</t>
        </is>
      </c>
      <c r="G1368" s="403" t="inlineStr">
        <is>
          <t>N/A</t>
        </is>
      </c>
    </row>
    <row r="1369">
      <c r="A1369" s="116" t="n">
        <v>1368</v>
      </c>
      <c r="B1369" s="116" t="inlineStr">
        <is>
          <t>넥센우</t>
        </is>
      </c>
      <c r="C1369" s="402" t="n">
        <v>3640</v>
      </c>
      <c r="D1369" s="402" t="n">
        <v>3640</v>
      </c>
      <c r="E1369" s="402" t="n">
        <v>3665</v>
      </c>
      <c r="F1369" s="403" t="n">
        <v>5.58</v>
      </c>
      <c r="G1369" s="403" t="inlineStr">
        <is>
          <t>N/A</t>
        </is>
      </c>
    </row>
    <row r="1370">
      <c r="A1370" s="116" t="n">
        <v>1369</v>
      </c>
      <c r="B1370" s="116" t="inlineStr">
        <is>
          <t>KB FnGuide 언택트 ETN</t>
        </is>
      </c>
      <c r="C1370" s="402" t="n">
        <v>13030</v>
      </c>
      <c r="D1370" s="402" t="n">
        <v>12915</v>
      </c>
      <c r="E1370" s="402" t="n">
        <v>12955</v>
      </c>
      <c r="F1370" s="403" t="inlineStr">
        <is>
          <t>N/A</t>
        </is>
      </c>
      <c r="G1370" s="403" t="inlineStr">
        <is>
          <t>N/A</t>
        </is>
      </c>
    </row>
    <row r="1371">
      <c r="A1371" s="116" t="n">
        <v>1370</v>
      </c>
      <c r="B1371" s="116" t="inlineStr">
        <is>
          <t>KODEX 코스닥150롱코스피200숏선물</t>
        </is>
      </c>
      <c r="C1371" s="402" t="n">
        <v>8610</v>
      </c>
      <c r="D1371" s="402" t="n">
        <v>8620</v>
      </c>
      <c r="E1371" s="402" t="n">
        <v>8630</v>
      </c>
      <c r="F1371" s="403" t="inlineStr">
        <is>
          <t>N/A</t>
        </is>
      </c>
      <c r="G1371" s="403" t="inlineStr">
        <is>
          <t>N/A</t>
        </is>
      </c>
    </row>
    <row r="1372">
      <c r="A1372" s="116" t="n">
        <v>1371</v>
      </c>
      <c r="B1372" s="116" t="inlineStr">
        <is>
          <t>파워 코스피100</t>
        </is>
      </c>
      <c r="C1372" s="402" t="n">
        <v>29340</v>
      </c>
      <c r="D1372" s="402" t="n">
        <v>29250</v>
      </c>
      <c r="E1372" s="402" t="n">
        <v>29340</v>
      </c>
      <c r="F1372" s="403" t="inlineStr">
        <is>
          <t>N/A</t>
        </is>
      </c>
      <c r="G1372" s="403" t="inlineStr">
        <is>
          <t>N/A</t>
        </is>
      </c>
    </row>
    <row r="1373">
      <c r="A1373" s="116" t="n">
        <v>1372</v>
      </c>
      <c r="B1373" s="116" t="inlineStr">
        <is>
          <t>ARIRANG 코스피50</t>
        </is>
      </c>
      <c r="C1373" s="402" t="n">
        <v>26695</v>
      </c>
      <c r="D1373" s="402" t="n">
        <v>26615</v>
      </c>
      <c r="E1373" s="402" t="n">
        <v>26695</v>
      </c>
      <c r="F1373" s="403" t="inlineStr">
        <is>
          <t>N/A</t>
        </is>
      </c>
      <c r="G1373" s="403" t="inlineStr">
        <is>
          <t>N/A</t>
        </is>
      </c>
    </row>
    <row r="1374">
      <c r="A1374" s="116" t="n">
        <v>1373</v>
      </c>
      <c r="B1374" s="116" t="inlineStr">
        <is>
          <t>신한 인버스 금 선물 ETN(H)</t>
        </is>
      </c>
      <c r="C1374" s="402" t="n">
        <v>6405</v>
      </c>
      <c r="D1374" s="402" t="n">
        <v>6400</v>
      </c>
      <c r="E1374" s="402" t="n">
        <v>6405</v>
      </c>
      <c r="F1374" s="403" t="inlineStr">
        <is>
          <t>N/A</t>
        </is>
      </c>
      <c r="G1374" s="403" t="inlineStr">
        <is>
          <t>N/A</t>
        </is>
      </c>
    </row>
    <row r="1375">
      <c r="A1375" s="116" t="n">
        <v>1374</v>
      </c>
      <c r="B1375" s="116" t="inlineStr">
        <is>
          <t>삼성 인버스 2X 구리 선물 ETN(H)</t>
        </is>
      </c>
      <c r="C1375" s="402" t="n">
        <v>2560</v>
      </c>
      <c r="D1375" s="402" t="n">
        <v>2555</v>
      </c>
      <c r="E1375" s="402" t="n">
        <v>2560</v>
      </c>
      <c r="F1375" s="403" t="inlineStr">
        <is>
          <t>N/A</t>
        </is>
      </c>
      <c r="G1375" s="403" t="inlineStr">
        <is>
          <t>N/A</t>
        </is>
      </c>
    </row>
    <row r="1376">
      <c r="A1376" s="116" t="n">
        <v>1375</v>
      </c>
      <c r="B1376" s="116" t="inlineStr">
        <is>
          <t>KB 천연가스 선물 ETN(H)</t>
        </is>
      </c>
      <c r="C1376" s="402" t="n">
        <v>12700</v>
      </c>
      <c r="D1376" s="402" t="n">
        <v>12685</v>
      </c>
      <c r="E1376" s="402" t="n">
        <v>12700</v>
      </c>
      <c r="F1376" s="403" t="inlineStr">
        <is>
          <t>N/A</t>
        </is>
      </c>
      <c r="G1376" s="403" t="inlineStr">
        <is>
          <t>N/A</t>
        </is>
      </c>
    </row>
    <row r="1377">
      <c r="A1377" s="116" t="n">
        <v>1376</v>
      </c>
      <c r="B1377" s="116" t="inlineStr">
        <is>
          <t>대신 인버스 철광석 선물 ETN(H)</t>
        </is>
      </c>
      <c r="C1377" s="402" t="n">
        <v>1145</v>
      </c>
      <c r="D1377" s="402" t="n">
        <v>1140</v>
      </c>
      <c r="E1377" s="402" t="n">
        <v>1145</v>
      </c>
      <c r="F1377" s="403" t="inlineStr">
        <is>
          <t>N/A</t>
        </is>
      </c>
      <c r="G1377" s="403" t="inlineStr">
        <is>
          <t>N/A</t>
        </is>
      </c>
    </row>
    <row r="1378">
      <c r="A1378" s="116" t="n">
        <v>1377</v>
      </c>
      <c r="B1378" s="116" t="inlineStr">
        <is>
          <t>대신 천연가스 선물 ETN(H)</t>
        </is>
      </c>
      <c r="C1378" s="402" t="n">
        <v>12575</v>
      </c>
      <c r="D1378" s="402" t="n">
        <v>12575</v>
      </c>
      <c r="E1378" s="402" t="n">
        <v>12705</v>
      </c>
      <c r="F1378" s="403" t="inlineStr">
        <is>
          <t>N/A</t>
        </is>
      </c>
      <c r="G1378" s="403" t="inlineStr">
        <is>
          <t>N/A</t>
        </is>
      </c>
    </row>
    <row r="1379">
      <c r="A1379" s="116" t="n">
        <v>1378</v>
      </c>
      <c r="B1379" s="116" t="inlineStr">
        <is>
          <t>신한 인버스 2X 구리 선물 ETN</t>
        </is>
      </c>
      <c r="C1379" s="402" t="n">
        <v>2515</v>
      </c>
      <c r="D1379" s="402" t="n">
        <v>2500</v>
      </c>
      <c r="E1379" s="402" t="n">
        <v>2515</v>
      </c>
      <c r="F1379" s="403" t="inlineStr">
        <is>
          <t>N/A</t>
        </is>
      </c>
      <c r="G1379" s="403" t="inlineStr">
        <is>
          <t>N/A</t>
        </is>
      </c>
    </row>
    <row r="1380">
      <c r="A1380" s="116" t="n">
        <v>1379</v>
      </c>
      <c r="B1380" s="116" t="inlineStr">
        <is>
          <t>KINDEX 국고채10년</t>
        </is>
      </c>
      <c r="C1380" s="402" t="n">
        <v>92980</v>
      </c>
      <c r="D1380" s="402" t="n">
        <v>92830</v>
      </c>
      <c r="E1380" s="402" t="n">
        <v>92925</v>
      </c>
      <c r="F1380" s="403" t="inlineStr">
        <is>
          <t>N/A</t>
        </is>
      </c>
      <c r="G1380" s="403" t="inlineStr">
        <is>
          <t>N/A</t>
        </is>
      </c>
    </row>
    <row r="1381">
      <c r="A1381" s="116" t="n">
        <v>1380</v>
      </c>
      <c r="B1381" s="116" t="inlineStr">
        <is>
          <t>메리츠 인버스 2X KRX300 선물 ETN</t>
        </is>
      </c>
      <c r="C1381" s="402" t="n">
        <v>12475</v>
      </c>
      <c r="D1381" s="402" t="n">
        <v>0</v>
      </c>
      <c r="E1381" s="402" t="n">
        <v>12555</v>
      </c>
      <c r="F1381" s="403" t="inlineStr">
        <is>
          <t>N/A</t>
        </is>
      </c>
      <c r="G1381" s="403" t="inlineStr">
        <is>
          <t>N/A</t>
        </is>
      </c>
    </row>
    <row r="1382">
      <c r="A1382" s="116" t="n">
        <v>1381</v>
      </c>
      <c r="B1382" s="116" t="inlineStr">
        <is>
          <t>삼성 인버스 2X 항셍테크 ETN(H)</t>
        </is>
      </c>
      <c r="C1382" s="402" t="n">
        <v>12425</v>
      </c>
      <c r="D1382" s="402" t="n">
        <v>12425</v>
      </c>
      <c r="E1382" s="402" t="n">
        <v>12455</v>
      </c>
      <c r="F1382" s="403" t="inlineStr">
        <is>
          <t>N/A</t>
        </is>
      </c>
      <c r="G1382" s="403" t="inlineStr">
        <is>
          <t>N/A</t>
        </is>
      </c>
    </row>
    <row r="1383">
      <c r="A1383" s="116" t="n">
        <v>1382</v>
      </c>
      <c r="B1383" s="116" t="inlineStr">
        <is>
          <t>TRUE 레버리지 유로스탁스50 ETN(H) B</t>
        </is>
      </c>
      <c r="C1383" s="402" t="n">
        <v>12415</v>
      </c>
      <c r="D1383" s="402" t="n">
        <v>12410</v>
      </c>
      <c r="E1383" s="402" t="n">
        <v>12415</v>
      </c>
      <c r="F1383" s="403" t="inlineStr">
        <is>
          <t>N/A</t>
        </is>
      </c>
      <c r="G1383" s="403" t="inlineStr">
        <is>
          <t>N/A</t>
        </is>
      </c>
    </row>
    <row r="1384">
      <c r="A1384" s="116" t="n">
        <v>1383</v>
      </c>
      <c r="B1384" s="116" t="inlineStr">
        <is>
          <t>ARIRANG 고배당주채권혼합</t>
        </is>
      </c>
      <c r="C1384" s="402" t="n">
        <v>11165</v>
      </c>
      <c r="D1384" s="402" t="n">
        <v>11155</v>
      </c>
      <c r="E1384" s="402" t="n">
        <v>11165</v>
      </c>
      <c r="F1384" s="403" t="inlineStr">
        <is>
          <t>N/A</t>
        </is>
      </c>
      <c r="G1384" s="403" t="inlineStr">
        <is>
          <t>N/A</t>
        </is>
      </c>
    </row>
    <row r="1385">
      <c r="A1385" s="116" t="n">
        <v>1384</v>
      </c>
      <c r="B1385" s="116" t="inlineStr">
        <is>
          <t>KINDEX 중국본토CSI300레버리지(합성)</t>
        </is>
      </c>
      <c r="C1385" s="402" t="n">
        <v>5580</v>
      </c>
      <c r="D1385" s="402" t="n">
        <v>5570</v>
      </c>
      <c r="E1385" s="402" t="n">
        <v>5580</v>
      </c>
      <c r="F1385" s="403" t="inlineStr">
        <is>
          <t>N/A</t>
        </is>
      </c>
      <c r="G1385" s="403" t="inlineStr">
        <is>
          <t>N/A</t>
        </is>
      </c>
    </row>
    <row r="1386">
      <c r="A1386" s="116" t="n">
        <v>1385</v>
      </c>
      <c r="B1386" s="116" t="inlineStr">
        <is>
          <t>KODEX 미국S&amp;P산업재(합성)</t>
        </is>
      </c>
      <c r="C1386" s="402" t="n">
        <v>21285</v>
      </c>
      <c r="D1386" s="402" t="n">
        <v>21160</v>
      </c>
      <c r="E1386" s="402" t="n">
        <v>21285</v>
      </c>
      <c r="F1386" s="403" t="inlineStr">
        <is>
          <t>N/A</t>
        </is>
      </c>
      <c r="G1386" s="403" t="inlineStr">
        <is>
          <t>N/A</t>
        </is>
      </c>
    </row>
    <row r="1387">
      <c r="A1387" s="116" t="n">
        <v>1386</v>
      </c>
      <c r="B1387" s="116" t="inlineStr">
        <is>
          <t>KODEX KTOP30</t>
        </is>
      </c>
      <c r="C1387" s="402" t="n">
        <v>20360</v>
      </c>
      <c r="D1387" s="402" t="n">
        <v>20440</v>
      </c>
      <c r="E1387" s="402" t="n">
        <v>20505</v>
      </c>
      <c r="F1387" s="403" t="inlineStr">
        <is>
          <t>N/A</t>
        </is>
      </c>
      <c r="G1387" s="403" t="inlineStr">
        <is>
          <t>N/A</t>
        </is>
      </c>
    </row>
    <row r="1388">
      <c r="A1388" s="116" t="n">
        <v>1387</v>
      </c>
      <c r="B1388" s="116" t="inlineStr">
        <is>
          <t>KBSTAR 글로벌메타버스Moorgate</t>
        </is>
      </c>
      <c r="C1388" s="402" t="n">
        <v>9380</v>
      </c>
      <c r="D1388" s="402" t="n">
        <v>9375</v>
      </c>
      <c r="E1388" s="402" t="n">
        <v>9380</v>
      </c>
      <c r="F1388" s="403" t="inlineStr">
        <is>
          <t>N/A</t>
        </is>
      </c>
      <c r="G1388" s="403" t="inlineStr">
        <is>
          <t>N/A</t>
        </is>
      </c>
    </row>
    <row r="1389">
      <c r="A1389" s="116" t="n">
        <v>1388</v>
      </c>
      <c r="B1389" s="116" t="inlineStr">
        <is>
          <t>신한 레버리지 Russell 2000 ETN</t>
        </is>
      </c>
      <c r="C1389" s="402" t="n">
        <v>12130</v>
      </c>
      <c r="D1389" s="402" t="n">
        <v>12100</v>
      </c>
      <c r="E1389" s="402" t="n">
        <v>12130</v>
      </c>
      <c r="F1389" s="403" t="inlineStr">
        <is>
          <t>N/A</t>
        </is>
      </c>
      <c r="G1389" s="403" t="inlineStr">
        <is>
          <t>N/A</t>
        </is>
      </c>
    </row>
    <row r="1390">
      <c r="A1390" s="116" t="n">
        <v>1389</v>
      </c>
      <c r="B1390" s="116" t="inlineStr">
        <is>
          <t>TRUE 인버스 플래티넘 선물 ETN</t>
        </is>
      </c>
      <c r="C1390" s="402" t="n">
        <v>12070</v>
      </c>
      <c r="D1390" s="402" t="n">
        <v>12060</v>
      </c>
      <c r="E1390" s="402" t="n">
        <v>12070</v>
      </c>
      <c r="F1390" s="403" t="inlineStr">
        <is>
          <t>N/A</t>
        </is>
      </c>
      <c r="G1390" s="403" t="inlineStr">
        <is>
          <t>N/A</t>
        </is>
      </c>
    </row>
    <row r="1391">
      <c r="A1391" s="116" t="n">
        <v>1390</v>
      </c>
      <c r="B1391" s="116" t="inlineStr">
        <is>
          <t>HANARO Fn5G산업</t>
        </is>
      </c>
      <c r="C1391" s="402" t="n">
        <v>13410</v>
      </c>
      <c r="D1391" s="402" t="n">
        <v>13365</v>
      </c>
      <c r="E1391" s="402" t="n">
        <v>13410</v>
      </c>
      <c r="F1391" s="403" t="inlineStr">
        <is>
          <t>N/A</t>
        </is>
      </c>
      <c r="G1391" s="403" t="inlineStr">
        <is>
          <t>N/A</t>
        </is>
      </c>
    </row>
    <row r="1392">
      <c r="A1392" s="116" t="n">
        <v>1391</v>
      </c>
      <c r="B1392" s="116" t="inlineStr">
        <is>
          <t>메리츠 인버스 2X 국채30년 ETN</t>
        </is>
      </c>
      <c r="C1392" s="402" t="n">
        <v>12025</v>
      </c>
      <c r="D1392" s="402" t="n">
        <v>12015</v>
      </c>
      <c r="E1392" s="402" t="n">
        <v>12025</v>
      </c>
      <c r="F1392" s="403" t="inlineStr">
        <is>
          <t>N/A</t>
        </is>
      </c>
      <c r="G1392" s="403" t="inlineStr">
        <is>
          <t>N/A</t>
        </is>
      </c>
    </row>
    <row r="1393">
      <c r="A1393" s="116" t="n">
        <v>1392</v>
      </c>
      <c r="B1393" s="116" t="inlineStr">
        <is>
          <t>KBSTAR KRX300레버리지</t>
        </is>
      </c>
      <c r="C1393" s="402" t="n">
        <v>17150</v>
      </c>
      <c r="D1393" s="402" t="n">
        <v>17090</v>
      </c>
      <c r="E1393" s="402" t="n">
        <v>17150</v>
      </c>
      <c r="F1393" s="403" t="inlineStr">
        <is>
          <t>N/A</t>
        </is>
      </c>
      <c r="G1393" s="403" t="inlineStr">
        <is>
          <t>N/A</t>
        </is>
      </c>
    </row>
    <row r="1394">
      <c r="A1394" s="116" t="n">
        <v>1393</v>
      </c>
      <c r="B1394" s="116" t="inlineStr">
        <is>
          <t>KODEX 최소변동성</t>
        </is>
      </c>
      <c r="C1394" s="402" t="n">
        <v>11995</v>
      </c>
      <c r="D1394" s="402" t="n">
        <v>12045</v>
      </c>
      <c r="E1394" s="402" t="n">
        <v>12085</v>
      </c>
      <c r="F1394" s="403" t="inlineStr">
        <is>
          <t>N/A</t>
        </is>
      </c>
      <c r="G1394" s="403" t="inlineStr">
        <is>
          <t>N/A</t>
        </is>
      </c>
    </row>
    <row r="1395">
      <c r="A1395" s="116" t="n">
        <v>1394</v>
      </c>
      <c r="B1395" s="116" t="inlineStr">
        <is>
          <t>삼성 인버스 HSCEI ETN(H)</t>
        </is>
      </c>
      <c r="C1395" s="402" t="n">
        <v>11950</v>
      </c>
      <c r="D1395" s="402" t="n">
        <v>11920</v>
      </c>
      <c r="E1395" s="402" t="n">
        <v>11930</v>
      </c>
      <c r="F1395" s="403" t="inlineStr">
        <is>
          <t>N/A</t>
        </is>
      </c>
      <c r="G1395" s="403" t="inlineStr">
        <is>
          <t>N/A</t>
        </is>
      </c>
    </row>
    <row r="1396">
      <c r="A1396" s="116" t="n">
        <v>1395</v>
      </c>
      <c r="B1396" s="116" t="inlineStr">
        <is>
          <t>KINDEX 중국과창판STAR50</t>
        </is>
      </c>
      <c r="C1396" s="402" t="n">
        <v>9925</v>
      </c>
      <c r="D1396" s="402" t="n">
        <v>9910</v>
      </c>
      <c r="E1396" s="402" t="n">
        <v>9925</v>
      </c>
      <c r="F1396" s="403" t="inlineStr">
        <is>
          <t>N/A</t>
        </is>
      </c>
      <c r="G1396" s="403" t="inlineStr">
        <is>
          <t>N/A</t>
        </is>
      </c>
    </row>
    <row r="1397">
      <c r="A1397" s="116" t="n">
        <v>1396</v>
      </c>
      <c r="B1397" s="116" t="inlineStr">
        <is>
          <t>KBSTAR 중국MSCI China(H)</t>
        </is>
      </c>
      <c r="C1397" s="402" t="n">
        <v>11335</v>
      </c>
      <c r="D1397" s="402" t="n">
        <v>11290</v>
      </c>
      <c r="E1397" s="402" t="n">
        <v>11335</v>
      </c>
      <c r="F1397" s="403" t="inlineStr">
        <is>
          <t>N/A</t>
        </is>
      </c>
      <c r="G1397" s="403" t="inlineStr">
        <is>
          <t>N/A</t>
        </is>
      </c>
    </row>
    <row r="1398">
      <c r="A1398" s="116" t="n">
        <v>1397</v>
      </c>
      <c r="B1398" s="116" t="inlineStr">
        <is>
          <t>SOL 차이나육성산업액티브(합성)</t>
        </is>
      </c>
      <c r="C1398" s="402" t="n">
        <v>9900</v>
      </c>
      <c r="D1398" s="402" t="n">
        <v>9875</v>
      </c>
      <c r="E1398" s="402" t="n">
        <v>9900</v>
      </c>
      <c r="F1398" s="403" t="inlineStr">
        <is>
          <t>N/A</t>
        </is>
      </c>
      <c r="G1398" s="403" t="inlineStr">
        <is>
          <t>N/A</t>
        </is>
      </c>
    </row>
    <row r="1399">
      <c r="A1399" s="116" t="n">
        <v>1398</v>
      </c>
      <c r="B1399" s="116" t="inlineStr">
        <is>
          <t>일양약품우</t>
        </is>
      </c>
      <c r="C1399" s="402" t="n">
        <v>26550</v>
      </c>
      <c r="D1399" s="402" t="n">
        <v>26500</v>
      </c>
      <c r="E1399" s="402" t="n">
        <v>26550</v>
      </c>
      <c r="F1399" s="403" t="n">
        <v>44.85</v>
      </c>
      <c r="G1399" s="403" t="inlineStr">
        <is>
          <t>N/A</t>
        </is>
      </c>
    </row>
    <row r="1400">
      <c r="A1400" s="116" t="n">
        <v>1399</v>
      </c>
      <c r="B1400" s="116" t="inlineStr">
        <is>
          <t>ARIRANG 200선물레버리지</t>
        </is>
      </c>
      <c r="C1400" s="402" t="n">
        <v>39315</v>
      </c>
      <c r="D1400" s="402" t="n">
        <v>39310</v>
      </c>
      <c r="E1400" s="402" t="n">
        <v>39340</v>
      </c>
      <c r="F1400" s="403" t="inlineStr">
        <is>
          <t>N/A</t>
        </is>
      </c>
      <c r="G1400" s="403" t="inlineStr">
        <is>
          <t>N/A</t>
        </is>
      </c>
    </row>
    <row r="1401">
      <c r="A1401" s="116" t="n">
        <v>1400</v>
      </c>
      <c r="B1401" s="116" t="inlineStr">
        <is>
          <t>KB KRX ESG Eco ETN</t>
        </is>
      </c>
      <c r="C1401" s="402" t="n">
        <v>11710</v>
      </c>
      <c r="D1401" s="402" t="n">
        <v>11670</v>
      </c>
      <c r="E1401" s="402" t="n">
        <v>11695</v>
      </c>
      <c r="F1401" s="403" t="inlineStr">
        <is>
          <t>N/A</t>
        </is>
      </c>
      <c r="G1401" s="403" t="inlineStr">
        <is>
          <t>N/A</t>
        </is>
      </c>
    </row>
    <row r="1402">
      <c r="A1402" s="116" t="n">
        <v>1401</v>
      </c>
      <c r="B1402" s="116" t="inlineStr">
        <is>
          <t>DB하이텍1우</t>
        </is>
      </c>
      <c r="C1402" s="402" t="n">
        <v>103500</v>
      </c>
      <c r="D1402" s="402" t="n">
        <v>103500</v>
      </c>
      <c r="E1402" s="402" t="n">
        <v>104500</v>
      </c>
      <c r="F1402" s="403" t="n">
        <v>21.62</v>
      </c>
      <c r="G1402" s="403" t="inlineStr">
        <is>
          <t>N/A</t>
        </is>
      </c>
    </row>
    <row r="1403">
      <c r="A1403" s="116" t="n">
        <v>1402</v>
      </c>
      <c r="B1403" s="116" t="inlineStr">
        <is>
          <t>KOSEF 200선물인버스2X</t>
        </is>
      </c>
      <c r="C1403" s="402" t="n">
        <v>2350</v>
      </c>
      <c r="D1403" s="402" t="n">
        <v>2345</v>
      </c>
      <c r="E1403" s="402" t="n">
        <v>2350</v>
      </c>
      <c r="F1403" s="403" t="inlineStr">
        <is>
          <t>N/A</t>
        </is>
      </c>
      <c r="G1403" s="403" t="inlineStr">
        <is>
          <t>N/A</t>
        </is>
      </c>
    </row>
    <row r="1404">
      <c r="A1404" s="116" t="n">
        <v>1403</v>
      </c>
      <c r="B1404" s="116" t="inlineStr">
        <is>
          <t>KBSTAR 200IT</t>
        </is>
      </c>
      <c r="C1404" s="402" t="n">
        <v>16110</v>
      </c>
      <c r="D1404" s="402" t="n">
        <v>16070</v>
      </c>
      <c r="E1404" s="402" t="n">
        <v>16110</v>
      </c>
      <c r="F1404" s="403" t="inlineStr">
        <is>
          <t>N/A</t>
        </is>
      </c>
      <c r="G1404" s="403" t="inlineStr">
        <is>
          <t>N/A</t>
        </is>
      </c>
    </row>
    <row r="1405">
      <c r="A1405" s="116" t="n">
        <v>1404</v>
      </c>
      <c r="B1405" s="116" t="inlineStr">
        <is>
          <t>KBSTAR KRX300</t>
        </is>
      </c>
      <c r="C1405" s="402" t="n">
        <v>17835</v>
      </c>
      <c r="D1405" s="402" t="n">
        <v>17775</v>
      </c>
      <c r="E1405" s="402" t="n">
        <v>17835</v>
      </c>
      <c r="F1405" s="403" t="inlineStr">
        <is>
          <t>N/A</t>
        </is>
      </c>
      <c r="G1405" s="403" t="inlineStr">
        <is>
          <t>N/A</t>
        </is>
      </c>
    </row>
    <row r="1406">
      <c r="A1406" s="116" t="n">
        <v>1405</v>
      </c>
      <c r="B1406" s="116" t="inlineStr">
        <is>
          <t>삼성 인버스 항셍테크 ETN(H)</t>
        </is>
      </c>
      <c r="C1406" s="402" t="n">
        <v>11575</v>
      </c>
      <c r="D1406" s="402" t="n">
        <v>11585</v>
      </c>
      <c r="E1406" s="402" t="n">
        <v>11595</v>
      </c>
      <c r="F1406" s="403" t="inlineStr">
        <is>
          <t>N/A</t>
        </is>
      </c>
      <c r="G1406" s="403" t="inlineStr">
        <is>
          <t>N/A</t>
        </is>
      </c>
    </row>
    <row r="1407">
      <c r="A1407" s="116" t="n">
        <v>1406</v>
      </c>
      <c r="B1407" s="116" t="inlineStr">
        <is>
          <t>ARIRANG 고배당저변동50</t>
        </is>
      </c>
      <c r="C1407" s="402" t="n">
        <v>11570</v>
      </c>
      <c r="D1407" s="402" t="n">
        <v>11525</v>
      </c>
      <c r="E1407" s="402" t="n">
        <v>11570</v>
      </c>
      <c r="F1407" s="403" t="inlineStr">
        <is>
          <t>N/A</t>
        </is>
      </c>
      <c r="G1407" s="403" t="inlineStr">
        <is>
          <t>N/A</t>
        </is>
      </c>
    </row>
    <row r="1408">
      <c r="A1408" s="116" t="n">
        <v>1407</v>
      </c>
      <c r="B1408" s="116" t="inlineStr">
        <is>
          <t>노루홀딩스우</t>
        </is>
      </c>
      <c r="C1408" s="402" t="n">
        <v>62200</v>
      </c>
      <c r="D1408" s="402" t="n">
        <v>62200</v>
      </c>
      <c r="E1408" s="402" t="n">
        <v>62300</v>
      </c>
      <c r="F1408" s="403" t="n">
        <v>74.84999999999999</v>
      </c>
      <c r="G1408" s="403" t="inlineStr">
        <is>
          <t>N/A</t>
        </is>
      </c>
    </row>
    <row r="1409">
      <c r="A1409" s="116" t="n">
        <v>1408</v>
      </c>
      <c r="B1409" s="116" t="inlineStr">
        <is>
          <t>KBSTAR 헬스케어채권혼합</t>
        </is>
      </c>
      <c r="C1409" s="402" t="n">
        <v>11425</v>
      </c>
      <c r="D1409" s="402" t="n">
        <v>11425</v>
      </c>
      <c r="E1409" s="402" t="n">
        <v>11445</v>
      </c>
      <c r="F1409" s="403" t="inlineStr">
        <is>
          <t>N/A</t>
        </is>
      </c>
      <c r="G1409" s="403" t="inlineStr">
        <is>
          <t>N/A</t>
        </is>
      </c>
    </row>
    <row r="1410">
      <c r="A1410" s="116" t="n">
        <v>1409</v>
      </c>
      <c r="B1410" s="116" t="inlineStr">
        <is>
          <t>KOSEF 블루칩</t>
        </is>
      </c>
      <c r="C1410" s="402" t="n">
        <v>9440</v>
      </c>
      <c r="D1410" s="402" t="n">
        <v>9415</v>
      </c>
      <c r="E1410" s="402" t="n">
        <v>9440</v>
      </c>
      <c r="F1410" s="403" t="inlineStr">
        <is>
          <t>N/A</t>
        </is>
      </c>
      <c r="G1410" s="403" t="inlineStr">
        <is>
          <t>N/A</t>
        </is>
      </c>
    </row>
    <row r="1411">
      <c r="A1411" s="116" t="n">
        <v>1410</v>
      </c>
      <c r="B1411" s="116" t="inlineStr">
        <is>
          <t>TRUE S&amp;P500 양매도 4% OTM ETN(H)</t>
        </is>
      </c>
      <c r="C1411" s="402" t="n">
        <v>11280</v>
      </c>
      <c r="D1411" s="402" t="n">
        <v>11245</v>
      </c>
      <c r="E1411" s="402" t="n">
        <v>11255</v>
      </c>
      <c r="F1411" s="403" t="inlineStr">
        <is>
          <t>N/A</t>
        </is>
      </c>
      <c r="G1411" s="403" t="inlineStr">
        <is>
          <t>N/A</t>
        </is>
      </c>
    </row>
    <row r="1412">
      <c r="A1412" s="116" t="n">
        <v>1411</v>
      </c>
      <c r="B1412" s="116" t="inlineStr">
        <is>
          <t>KINDEX 스마트로우볼</t>
        </is>
      </c>
      <c r="C1412" s="402" t="n">
        <v>16110</v>
      </c>
      <c r="D1412" s="402" t="n">
        <v>16140</v>
      </c>
      <c r="E1412" s="402" t="n">
        <v>16155</v>
      </c>
      <c r="F1412" s="403" t="inlineStr">
        <is>
          <t>N/A</t>
        </is>
      </c>
      <c r="G1412" s="403" t="inlineStr">
        <is>
          <t>N/A</t>
        </is>
      </c>
    </row>
    <row r="1413">
      <c r="A1413" s="116" t="n">
        <v>1412</v>
      </c>
      <c r="B1413" s="116" t="inlineStr">
        <is>
          <t>TRUE 인버스 은 선물 ETN</t>
        </is>
      </c>
      <c r="C1413" s="402" t="n">
        <v>11275</v>
      </c>
      <c r="D1413" s="402" t="n">
        <v>11145</v>
      </c>
      <c r="E1413" s="402" t="n">
        <v>11150</v>
      </c>
      <c r="F1413" s="403" t="inlineStr">
        <is>
          <t>N/A</t>
        </is>
      </c>
      <c r="G1413" s="403" t="inlineStr">
        <is>
          <t>N/A</t>
        </is>
      </c>
    </row>
    <row r="1414">
      <c r="A1414" s="116" t="n">
        <v>1413</v>
      </c>
      <c r="B1414" s="116" t="inlineStr">
        <is>
          <t>HANARO 탄소효율그린뉴딜</t>
        </is>
      </c>
      <c r="C1414" s="402" t="n">
        <v>9340</v>
      </c>
      <c r="D1414" s="402" t="n">
        <v>9290</v>
      </c>
      <c r="E1414" s="402" t="n">
        <v>9340</v>
      </c>
      <c r="F1414" s="403" t="inlineStr">
        <is>
          <t>N/A</t>
        </is>
      </c>
      <c r="G1414" s="403" t="inlineStr">
        <is>
          <t>N/A</t>
        </is>
      </c>
    </row>
    <row r="1415">
      <c r="A1415" s="116" t="n">
        <v>1414</v>
      </c>
      <c r="B1415" s="116" t="inlineStr">
        <is>
          <t>노루페인트우</t>
        </is>
      </c>
      <c r="C1415" s="402" t="n">
        <v>24200</v>
      </c>
      <c r="D1415" s="402" t="n">
        <v>24000</v>
      </c>
      <c r="E1415" s="402" t="n">
        <v>24200</v>
      </c>
      <c r="F1415" s="403" t="n">
        <v>33.89</v>
      </c>
      <c r="G1415" s="403" t="inlineStr">
        <is>
          <t>N/A</t>
        </is>
      </c>
    </row>
    <row r="1416">
      <c r="A1416" s="116" t="n">
        <v>1415</v>
      </c>
      <c r="B1416" s="116" t="inlineStr">
        <is>
          <t>KODEX Fn웹툰&amp;드라마</t>
        </is>
      </c>
      <c r="C1416" s="402" t="n">
        <v>8620</v>
      </c>
      <c r="D1416" s="402" t="n">
        <v>8590</v>
      </c>
      <c r="E1416" s="402" t="n">
        <v>8620</v>
      </c>
      <c r="F1416" s="403" t="inlineStr">
        <is>
          <t>N/A</t>
        </is>
      </c>
      <c r="G1416" s="403" t="inlineStr">
        <is>
          <t>N/A</t>
        </is>
      </c>
    </row>
    <row r="1417">
      <c r="A1417" s="116" t="n">
        <v>1416</v>
      </c>
      <c r="B1417" s="116" t="inlineStr">
        <is>
          <t>SOL 선진국MSCI World(합성 H)</t>
        </is>
      </c>
      <c r="C1417" s="402" t="n">
        <v>18640</v>
      </c>
      <c r="D1417" s="402" t="n">
        <v>18640</v>
      </c>
      <c r="E1417" s="402" t="n">
        <v>18715</v>
      </c>
      <c r="F1417" s="403" t="inlineStr">
        <is>
          <t>N/A</t>
        </is>
      </c>
      <c r="G1417" s="403" t="inlineStr">
        <is>
          <t>N/A</t>
        </is>
      </c>
    </row>
    <row r="1418">
      <c r="A1418" s="116" t="n">
        <v>1417</v>
      </c>
      <c r="B1418" s="116" t="inlineStr">
        <is>
          <t>KODEX 필수소비재</t>
        </is>
      </c>
      <c r="C1418" s="402" t="n">
        <v>7950</v>
      </c>
      <c r="D1418" s="402" t="n">
        <v>7945</v>
      </c>
      <c r="E1418" s="402" t="n">
        <v>7950</v>
      </c>
      <c r="F1418" s="403" t="inlineStr">
        <is>
          <t>N/A</t>
        </is>
      </c>
      <c r="G1418" s="403" t="inlineStr">
        <is>
          <t>N/A</t>
        </is>
      </c>
    </row>
    <row r="1419">
      <c r="A1419" s="116" t="n">
        <v>1418</v>
      </c>
      <c r="B1419" s="116" t="inlineStr">
        <is>
          <t>TIGER KRX2차전지K-뉴딜레버리지</t>
        </is>
      </c>
      <c r="C1419" s="402" t="n">
        <v>10100</v>
      </c>
      <c r="D1419" s="402" t="n">
        <v>10090</v>
      </c>
      <c r="E1419" s="402" t="n">
        <v>10100</v>
      </c>
      <c r="F1419" s="403" t="inlineStr">
        <is>
          <t>N/A</t>
        </is>
      </c>
      <c r="G1419" s="403" t="inlineStr">
        <is>
          <t>N/A</t>
        </is>
      </c>
    </row>
    <row r="1420">
      <c r="A1420" s="116" t="n">
        <v>1419</v>
      </c>
      <c r="B1420" s="116" t="inlineStr">
        <is>
          <t>HANARO Fn K-메타버스MZ</t>
        </is>
      </c>
      <c r="C1420" s="402" t="n">
        <v>11000</v>
      </c>
      <c r="D1420" s="402" t="n">
        <v>11000</v>
      </c>
      <c r="E1420" s="402" t="n">
        <v>11005</v>
      </c>
      <c r="F1420" s="403" t="inlineStr">
        <is>
          <t>N/A</t>
        </is>
      </c>
      <c r="G1420" s="403" t="inlineStr">
        <is>
          <t>N/A</t>
        </is>
      </c>
    </row>
    <row r="1421">
      <c r="A1421" s="116" t="n">
        <v>1420</v>
      </c>
      <c r="B1421" s="116" t="inlineStr">
        <is>
          <t>메리츠 인버스 국채30년 ETN</t>
        </is>
      </c>
      <c r="C1421" s="402" t="n">
        <v>11000</v>
      </c>
      <c r="D1421" s="402" t="n">
        <v>11005</v>
      </c>
      <c r="E1421" s="402" t="n">
        <v>11010</v>
      </c>
      <c r="F1421" s="403" t="inlineStr">
        <is>
          <t>N/A</t>
        </is>
      </c>
      <c r="G1421" s="403" t="inlineStr">
        <is>
          <t>N/A</t>
        </is>
      </c>
    </row>
    <row r="1422">
      <c r="A1422" s="116" t="n">
        <v>1421</v>
      </c>
      <c r="B1422" s="116" t="inlineStr">
        <is>
          <t>대신 밀 선물 ETN(H)</t>
        </is>
      </c>
      <c r="C1422" s="402" t="n">
        <v>10940</v>
      </c>
      <c r="D1422" s="402" t="n">
        <v>10940</v>
      </c>
      <c r="E1422" s="402" t="n">
        <v>10975</v>
      </c>
      <c r="F1422" s="403" t="inlineStr">
        <is>
          <t>N/A</t>
        </is>
      </c>
      <c r="G1422" s="403" t="inlineStr">
        <is>
          <t>N/A</t>
        </is>
      </c>
    </row>
    <row r="1423">
      <c r="A1423" s="116" t="n">
        <v>1422</v>
      </c>
      <c r="B1423" s="116" t="inlineStr">
        <is>
          <t>대상홀딩스우</t>
        </is>
      </c>
      <c r="C1423" s="402" t="n">
        <v>11950</v>
      </c>
      <c r="D1423" s="402" t="n">
        <v>11900</v>
      </c>
      <c r="E1423" s="402" t="n">
        <v>11950</v>
      </c>
      <c r="F1423" s="403" t="n">
        <v>8.49</v>
      </c>
      <c r="G1423" s="403" t="inlineStr">
        <is>
          <t>N/A</t>
        </is>
      </c>
    </row>
    <row r="1424">
      <c r="A1424" s="116" t="n">
        <v>1423</v>
      </c>
      <c r="B1424" s="116" t="inlineStr">
        <is>
          <t>SOL 차이나태양광CSI(합성)</t>
        </is>
      </c>
      <c r="C1424" s="402" t="n">
        <v>9085</v>
      </c>
      <c r="D1424" s="402" t="n">
        <v>9005</v>
      </c>
      <c r="E1424" s="402" t="n">
        <v>9085</v>
      </c>
      <c r="F1424" s="403" t="inlineStr">
        <is>
          <t>N/A</t>
        </is>
      </c>
      <c r="G1424" s="403" t="inlineStr">
        <is>
          <t>N/A</t>
        </is>
      </c>
    </row>
    <row r="1425">
      <c r="A1425" s="116" t="n">
        <v>1424</v>
      </c>
      <c r="B1425" s="116" t="inlineStr">
        <is>
          <t>TIMEFOLIO K컬처액티브</t>
        </is>
      </c>
      <c r="C1425" s="402" t="n">
        <v>8365</v>
      </c>
      <c r="D1425" s="402" t="n">
        <v>8365</v>
      </c>
      <c r="E1425" s="402" t="n">
        <v>8490</v>
      </c>
      <c r="F1425" s="403" t="inlineStr">
        <is>
          <t>N/A</t>
        </is>
      </c>
      <c r="G1425" s="403" t="inlineStr">
        <is>
          <t>N/A</t>
        </is>
      </c>
    </row>
    <row r="1426">
      <c r="A1426" s="116" t="n">
        <v>1425</v>
      </c>
      <c r="B1426" s="116" t="inlineStr">
        <is>
          <t>KINDEX 싱가포르리츠</t>
        </is>
      </c>
      <c r="C1426" s="402" t="n">
        <v>12080</v>
      </c>
      <c r="D1426" s="402" t="n">
        <v>11970</v>
      </c>
      <c r="E1426" s="402" t="n">
        <v>12080</v>
      </c>
      <c r="F1426" s="403" t="inlineStr">
        <is>
          <t>N/A</t>
        </is>
      </c>
      <c r="G1426" s="403" t="inlineStr">
        <is>
          <t>N/A</t>
        </is>
      </c>
    </row>
    <row r="1427">
      <c r="A1427" s="116" t="n">
        <v>1426</v>
      </c>
      <c r="B1427" s="116" t="inlineStr">
        <is>
          <t>미래에셋 인버스 미디어엔터 Core5 ETN</t>
        </is>
      </c>
      <c r="C1427" s="402" t="n">
        <v>10855</v>
      </c>
      <c r="D1427" s="402" t="n">
        <v>10740</v>
      </c>
      <c r="E1427" s="402" t="n">
        <v>10810</v>
      </c>
      <c r="F1427" s="403" t="inlineStr">
        <is>
          <t>N/A</t>
        </is>
      </c>
      <c r="G1427" s="403" t="inlineStr">
        <is>
          <t>N/A</t>
        </is>
      </c>
    </row>
    <row r="1428">
      <c r="A1428" s="116" t="n">
        <v>1427</v>
      </c>
      <c r="B1428" s="116" t="inlineStr">
        <is>
          <t>TIGER 코스닥150바이오테크</t>
        </is>
      </c>
      <c r="C1428" s="402" t="n">
        <v>9435</v>
      </c>
      <c r="D1428" s="402" t="n">
        <v>9435</v>
      </c>
      <c r="E1428" s="402" t="n">
        <v>9455</v>
      </c>
      <c r="F1428" s="403" t="inlineStr">
        <is>
          <t>N/A</t>
        </is>
      </c>
      <c r="G1428" s="403" t="inlineStr">
        <is>
          <t>N/A</t>
        </is>
      </c>
    </row>
    <row r="1429">
      <c r="A1429" s="116" t="n">
        <v>1428</v>
      </c>
      <c r="B1429" s="116" t="inlineStr">
        <is>
          <t>KOSEF KRX100</t>
        </is>
      </c>
      <c r="C1429" s="402" t="n">
        <v>5970</v>
      </c>
      <c r="D1429" s="402" t="n">
        <v>5945</v>
      </c>
      <c r="E1429" s="402" t="n">
        <v>5970</v>
      </c>
      <c r="F1429" s="403" t="inlineStr">
        <is>
          <t>N/A</t>
        </is>
      </c>
      <c r="G1429" s="403" t="inlineStr">
        <is>
          <t>N/A</t>
        </is>
      </c>
    </row>
    <row r="1430">
      <c r="A1430" s="116" t="n">
        <v>1429</v>
      </c>
      <c r="B1430" s="116" t="inlineStr">
        <is>
          <t>TIGER 일본TOPIX헬스케어(합성)</t>
        </is>
      </c>
      <c r="C1430" s="402" t="n">
        <v>10705</v>
      </c>
      <c r="D1430" s="402" t="n">
        <v>10705</v>
      </c>
      <c r="E1430" s="402" t="n">
        <v>10725</v>
      </c>
      <c r="F1430" s="403" t="inlineStr">
        <is>
          <t>N/A</t>
        </is>
      </c>
      <c r="G1430" s="403" t="inlineStr">
        <is>
          <t>N/A</t>
        </is>
      </c>
    </row>
    <row r="1431">
      <c r="A1431" s="116" t="n">
        <v>1430</v>
      </c>
      <c r="B1431" s="116" t="inlineStr">
        <is>
          <t>성신양회우</t>
        </is>
      </c>
      <c r="C1431" s="402" t="n">
        <v>14550</v>
      </c>
      <c r="D1431" s="402" t="n">
        <v>14550</v>
      </c>
      <c r="E1431" s="402" t="n">
        <v>14600</v>
      </c>
      <c r="F1431" s="403" t="n">
        <v>57.06</v>
      </c>
      <c r="G1431" s="403" t="inlineStr">
        <is>
          <t>N/A</t>
        </is>
      </c>
    </row>
    <row r="1432">
      <c r="A1432" s="116" t="n">
        <v>1431</v>
      </c>
      <c r="B1432" s="116" t="inlineStr">
        <is>
          <t>TIGER 200 철강소재</t>
        </is>
      </c>
      <c r="C1432" s="402" t="n">
        <v>9065</v>
      </c>
      <c r="D1432" s="402" t="n">
        <v>9065</v>
      </c>
      <c r="E1432" s="402" t="n">
        <v>9080</v>
      </c>
      <c r="F1432" s="403" t="inlineStr">
        <is>
          <t>N/A</t>
        </is>
      </c>
      <c r="G1432" s="403" t="inlineStr">
        <is>
          <t>N/A</t>
        </is>
      </c>
    </row>
    <row r="1433">
      <c r="A1433" s="116" t="n">
        <v>1432</v>
      </c>
      <c r="B1433" s="116" t="inlineStr">
        <is>
          <t>신한 USD K200 선물 바이셀 ETN</t>
        </is>
      </c>
      <c r="C1433" s="402" t="n">
        <v>5335</v>
      </c>
      <c r="D1433" s="402" t="n">
        <v>5290</v>
      </c>
      <c r="E1433" s="402" t="n">
        <v>5300</v>
      </c>
      <c r="F1433" s="403" t="inlineStr">
        <is>
          <t>N/A</t>
        </is>
      </c>
      <c r="G1433" s="403" t="inlineStr">
        <is>
          <t>N/A</t>
        </is>
      </c>
    </row>
    <row r="1434">
      <c r="A1434" s="116" t="n">
        <v>1433</v>
      </c>
      <c r="B1434" s="116" t="inlineStr">
        <is>
          <t>TRUE 유로스탁스50 양매도 5% OTM ETN(H)</t>
        </is>
      </c>
      <c r="C1434" s="402" t="n">
        <v>10660</v>
      </c>
      <c r="D1434" s="402" t="n">
        <v>10660</v>
      </c>
      <c r="E1434" s="402" t="n">
        <v>10665</v>
      </c>
      <c r="F1434" s="403" t="inlineStr">
        <is>
          <t>N/A</t>
        </is>
      </c>
      <c r="G1434" s="403" t="inlineStr">
        <is>
          <t>N/A</t>
        </is>
      </c>
    </row>
    <row r="1435">
      <c r="A1435" s="116" t="n">
        <v>1434</v>
      </c>
      <c r="B1435" s="116" t="inlineStr">
        <is>
          <t>신한 인버스 2X 은 선물 ETN(H)</t>
        </is>
      </c>
      <c r="C1435" s="402" t="n">
        <v>2120</v>
      </c>
      <c r="D1435" s="402" t="n">
        <v>2115</v>
      </c>
      <c r="E1435" s="402" t="n">
        <v>2120</v>
      </c>
      <c r="F1435" s="403" t="inlineStr">
        <is>
          <t>N/A</t>
        </is>
      </c>
      <c r="G1435" s="403" t="inlineStr">
        <is>
          <t>N/A</t>
        </is>
      </c>
    </row>
    <row r="1436">
      <c r="A1436" s="116" t="n">
        <v>1435</v>
      </c>
      <c r="B1436" s="116" t="inlineStr">
        <is>
          <t>신한 달러인덱스 선물 ETN(H)</t>
        </is>
      </c>
      <c r="C1436" s="402" t="n">
        <v>10600</v>
      </c>
      <c r="D1436" s="402" t="n">
        <v>10600</v>
      </c>
      <c r="E1436" s="402" t="n">
        <v>10610</v>
      </c>
      <c r="F1436" s="403" t="inlineStr">
        <is>
          <t>N/A</t>
        </is>
      </c>
      <c r="G1436" s="403" t="inlineStr">
        <is>
          <t>N/A</t>
        </is>
      </c>
    </row>
    <row r="1437">
      <c r="A1437" s="116" t="n">
        <v>1436</v>
      </c>
      <c r="B1437" s="116" t="inlineStr">
        <is>
          <t>크라운제과우</t>
        </is>
      </c>
      <c r="C1437" s="402" t="n">
        <v>13700</v>
      </c>
      <c r="D1437" s="402" t="n">
        <v>13700</v>
      </c>
      <c r="E1437" s="402" t="n">
        <v>13800</v>
      </c>
      <c r="F1437" s="403" t="n">
        <v>14.29</v>
      </c>
      <c r="G1437" s="403" t="inlineStr">
        <is>
          <t>N/A</t>
        </is>
      </c>
    </row>
    <row r="1438">
      <c r="A1438" s="116" t="n">
        <v>1437</v>
      </c>
      <c r="B1438" s="116" t="inlineStr">
        <is>
          <t>TRUE 금 선물 ETN</t>
        </is>
      </c>
      <c r="C1438" s="402" t="n">
        <v>10590</v>
      </c>
      <c r="D1438" s="402" t="n">
        <v>10575</v>
      </c>
      <c r="E1438" s="402" t="n">
        <v>10580</v>
      </c>
      <c r="F1438" s="403" t="inlineStr">
        <is>
          <t>N/A</t>
        </is>
      </c>
      <c r="G1438" s="403" t="inlineStr">
        <is>
          <t>N/A</t>
        </is>
      </c>
    </row>
    <row r="1439">
      <c r="A1439" s="116" t="n">
        <v>1438</v>
      </c>
      <c r="B1439" s="116" t="inlineStr">
        <is>
          <t>ARIRANG KRX300</t>
        </is>
      </c>
      <c r="C1439" s="402" t="n">
        <v>17630</v>
      </c>
      <c r="D1439" s="402" t="n">
        <v>17555</v>
      </c>
      <c r="E1439" s="402" t="n">
        <v>17630</v>
      </c>
      <c r="F1439" s="403" t="inlineStr">
        <is>
          <t>N/A</t>
        </is>
      </c>
      <c r="G1439" s="403" t="inlineStr">
        <is>
          <t>N/A</t>
        </is>
      </c>
    </row>
    <row r="1440">
      <c r="A1440" s="116" t="n">
        <v>1439</v>
      </c>
      <c r="B1440" s="116" t="inlineStr">
        <is>
          <t>KINDEX 블룸버그베트남VN30선물레버리지(H)</t>
        </is>
      </c>
      <c r="C1440" s="402" t="n">
        <v>21070</v>
      </c>
      <c r="D1440" s="402" t="n">
        <v>21000</v>
      </c>
      <c r="E1440" s="402" t="n">
        <v>21070</v>
      </c>
      <c r="F1440" s="403" t="inlineStr">
        <is>
          <t>N/A</t>
        </is>
      </c>
      <c r="G1440" s="403" t="inlineStr">
        <is>
          <t>N/A</t>
        </is>
      </c>
    </row>
    <row r="1441">
      <c r="A1441" s="116" t="n">
        <v>1440</v>
      </c>
      <c r="B1441" s="116" t="inlineStr">
        <is>
          <t>KODEX WTI원유선물인버스(H)</t>
        </is>
      </c>
      <c r="C1441" s="402" t="n">
        <v>6540</v>
      </c>
      <c r="D1441" s="402" t="n">
        <v>6535</v>
      </c>
      <c r="E1441" s="402" t="n">
        <v>6540</v>
      </c>
      <c r="F1441" s="403" t="inlineStr">
        <is>
          <t>N/A</t>
        </is>
      </c>
      <c r="G1441" s="403" t="inlineStr">
        <is>
          <t>N/A</t>
        </is>
      </c>
    </row>
    <row r="1442">
      <c r="A1442" s="116" t="n">
        <v>1441</v>
      </c>
      <c r="B1442" s="116" t="inlineStr">
        <is>
          <t>마이다스 KoreaStock액티브</t>
        </is>
      </c>
      <c r="C1442" s="402" t="n">
        <v>19905</v>
      </c>
      <c r="D1442" s="402" t="n">
        <v>19865</v>
      </c>
      <c r="E1442" s="402" t="n">
        <v>19910</v>
      </c>
      <c r="F1442" s="403" t="inlineStr">
        <is>
          <t>N/A</t>
        </is>
      </c>
      <c r="G1442" s="403" t="inlineStr">
        <is>
          <t>N/A</t>
        </is>
      </c>
    </row>
    <row r="1443">
      <c r="A1443" s="116" t="n">
        <v>1442</v>
      </c>
      <c r="B1443" s="116" t="inlineStr">
        <is>
          <t>TRUE 인버스 HSCEI ETN(H) B</t>
        </is>
      </c>
      <c r="C1443" s="402" t="n">
        <v>10440</v>
      </c>
      <c r="D1443" s="402" t="n">
        <v>10440</v>
      </c>
      <c r="E1443" s="402" t="n">
        <v>10450</v>
      </c>
      <c r="F1443" s="403" t="inlineStr">
        <is>
          <t>N/A</t>
        </is>
      </c>
      <c r="G1443" s="403" t="inlineStr">
        <is>
          <t>N/A</t>
        </is>
      </c>
    </row>
    <row r="1444">
      <c r="A1444" s="116" t="n">
        <v>1443</v>
      </c>
      <c r="B1444" s="116" t="inlineStr">
        <is>
          <t>KBSTAR 5대그룹주</t>
        </is>
      </c>
      <c r="C1444" s="402" t="n">
        <v>7455</v>
      </c>
      <c r="D1444" s="402" t="n">
        <v>7430</v>
      </c>
      <c r="E1444" s="402" t="n">
        <v>7455</v>
      </c>
      <c r="F1444" s="403" t="inlineStr">
        <is>
          <t>N/A</t>
        </is>
      </c>
      <c r="G1444" s="403" t="inlineStr">
        <is>
          <t>N/A</t>
        </is>
      </c>
    </row>
    <row r="1445">
      <c r="A1445" s="116" t="n">
        <v>1444</v>
      </c>
      <c r="B1445" s="116" t="inlineStr">
        <is>
          <t>KB 레버리지 구리 선물 ETN(H)</t>
        </is>
      </c>
      <c r="C1445" s="402" t="n">
        <v>20875</v>
      </c>
      <c r="D1445" s="402" t="n">
        <v>20950</v>
      </c>
      <c r="E1445" s="402" t="n">
        <v>20995</v>
      </c>
      <c r="F1445" s="403" t="inlineStr">
        <is>
          <t>N/A</t>
        </is>
      </c>
      <c r="G1445" s="403" t="inlineStr">
        <is>
          <t>N/A</t>
        </is>
      </c>
    </row>
    <row r="1446">
      <c r="A1446" s="116" t="n">
        <v>1445</v>
      </c>
      <c r="B1446" s="116" t="inlineStr">
        <is>
          <t>TIGER 미국S&amp;P500선물인버스(H)</t>
        </is>
      </c>
      <c r="C1446" s="402" t="n">
        <v>3725</v>
      </c>
      <c r="D1446" s="402" t="n">
        <v>3715</v>
      </c>
      <c r="E1446" s="402" t="n">
        <v>3725</v>
      </c>
      <c r="F1446" s="403" t="inlineStr">
        <is>
          <t>N/A</t>
        </is>
      </c>
      <c r="G1446" s="403" t="inlineStr">
        <is>
          <t>N/A</t>
        </is>
      </c>
    </row>
    <row r="1447">
      <c r="A1447" s="116" t="n">
        <v>1446</v>
      </c>
      <c r="B1447" s="116" t="inlineStr">
        <is>
          <t>TRUE 구리 선물 ETN</t>
        </is>
      </c>
      <c r="C1447" s="402" t="n">
        <v>10425</v>
      </c>
      <c r="D1447" s="402" t="n">
        <v>10460</v>
      </c>
      <c r="E1447" s="402" t="n">
        <v>10465</v>
      </c>
      <c r="F1447" s="403" t="inlineStr">
        <is>
          <t>N/A</t>
        </is>
      </c>
      <c r="G1447" s="403" t="inlineStr">
        <is>
          <t>N/A</t>
        </is>
      </c>
    </row>
    <row r="1448">
      <c r="A1448" s="116" t="n">
        <v>1447</v>
      </c>
      <c r="B1448" s="116" t="inlineStr">
        <is>
          <t>삼성 나스닥 100 ETN(H)</t>
        </is>
      </c>
      <c r="C1448" s="402" t="n">
        <v>10415</v>
      </c>
      <c r="D1448" s="402" t="n">
        <v>10460</v>
      </c>
      <c r="E1448" s="402" t="n">
        <v>10475</v>
      </c>
      <c r="F1448" s="403" t="inlineStr">
        <is>
          <t>N/A</t>
        </is>
      </c>
      <c r="G1448" s="403" t="inlineStr">
        <is>
          <t>N/A</t>
        </is>
      </c>
    </row>
    <row r="1449">
      <c r="A1449" s="116" t="n">
        <v>1448</v>
      </c>
      <c r="B1449" s="116" t="inlineStr">
        <is>
          <t>메리츠 대표 농산물 선물 ETN(H)</t>
        </is>
      </c>
      <c r="C1449" s="402" t="n">
        <v>10410</v>
      </c>
      <c r="D1449" s="402" t="n">
        <v>10415</v>
      </c>
      <c r="E1449" s="402" t="n">
        <v>10420</v>
      </c>
      <c r="F1449" s="403" t="inlineStr">
        <is>
          <t>N/A</t>
        </is>
      </c>
      <c r="G1449" s="403" t="inlineStr">
        <is>
          <t>N/A</t>
        </is>
      </c>
    </row>
    <row r="1450">
      <c r="A1450" s="116" t="n">
        <v>1449</v>
      </c>
      <c r="B1450" s="116" t="inlineStr">
        <is>
          <t>KOSEF 미국달러선물인버스</t>
        </is>
      </c>
      <c r="C1450" s="402" t="n">
        <v>10000</v>
      </c>
      <c r="D1450" s="402" t="n">
        <v>9985</v>
      </c>
      <c r="E1450" s="402" t="n">
        <v>10000</v>
      </c>
      <c r="F1450" s="403" t="inlineStr">
        <is>
          <t>N/A</t>
        </is>
      </c>
      <c r="G1450" s="403" t="inlineStr">
        <is>
          <t>N/A</t>
        </is>
      </c>
    </row>
    <row r="1451">
      <c r="A1451" s="116" t="n">
        <v>1450</v>
      </c>
      <c r="B1451" s="116" t="inlineStr">
        <is>
          <t>삼성 인버스 코스닥 150 선물 ETN</t>
        </is>
      </c>
      <c r="C1451" s="402" t="n">
        <v>10360</v>
      </c>
      <c r="D1451" s="402" t="n">
        <v>10355</v>
      </c>
      <c r="E1451" s="402" t="n">
        <v>10365</v>
      </c>
      <c r="F1451" s="403" t="inlineStr">
        <is>
          <t>N/A</t>
        </is>
      </c>
      <c r="G1451" s="403" t="inlineStr">
        <is>
          <t>N/A</t>
        </is>
      </c>
    </row>
    <row r="1452">
      <c r="A1452" s="116" t="n">
        <v>1451</v>
      </c>
      <c r="B1452" s="116" t="inlineStr">
        <is>
          <t>TRUE 인버스 금 선물 ETN</t>
        </is>
      </c>
      <c r="C1452" s="402" t="n">
        <v>10355</v>
      </c>
      <c r="D1452" s="402" t="n">
        <v>10345</v>
      </c>
      <c r="E1452" s="402" t="n">
        <v>10350</v>
      </c>
      <c r="F1452" s="403" t="inlineStr">
        <is>
          <t>N/A</t>
        </is>
      </c>
      <c r="G1452" s="403" t="inlineStr">
        <is>
          <t>N/A</t>
        </is>
      </c>
    </row>
    <row r="1453">
      <c r="A1453" s="116" t="n">
        <v>1452</v>
      </c>
      <c r="B1453" s="116" t="inlineStr">
        <is>
          <t>신한 인버스 구리 선물 ETN(H)</t>
        </is>
      </c>
      <c r="C1453" s="402" t="n">
        <v>5175</v>
      </c>
      <c r="D1453" s="402" t="n">
        <v>5165</v>
      </c>
      <c r="E1453" s="402" t="n">
        <v>5175</v>
      </c>
      <c r="F1453" s="403" t="inlineStr">
        <is>
          <t>N/A</t>
        </is>
      </c>
      <c r="G1453" s="403" t="inlineStr">
        <is>
          <t>N/A</t>
        </is>
      </c>
    </row>
    <row r="1454">
      <c r="A1454" s="116" t="n">
        <v>1453</v>
      </c>
      <c r="B1454" s="116" t="inlineStr">
        <is>
          <t>KINDEX KRX금현물</t>
        </is>
      </c>
      <c r="C1454" s="402" t="n">
        <v>10325</v>
      </c>
      <c r="D1454" s="402" t="n">
        <v>10325</v>
      </c>
      <c r="E1454" s="402" t="n">
        <v>10330</v>
      </c>
      <c r="F1454" s="403" t="inlineStr">
        <is>
          <t>N/A</t>
        </is>
      </c>
      <c r="G1454" s="403" t="inlineStr">
        <is>
          <t>N/A</t>
        </is>
      </c>
    </row>
    <row r="1455">
      <c r="A1455" s="116" t="n">
        <v>1454</v>
      </c>
      <c r="B1455" s="116" t="inlineStr">
        <is>
          <t>하나 인버스 코스닥150 선물 ETN</t>
        </is>
      </c>
      <c r="C1455" s="402" t="n">
        <v>10315</v>
      </c>
      <c r="D1455" s="402" t="n">
        <v>10335</v>
      </c>
      <c r="E1455" s="402" t="n">
        <v>10355</v>
      </c>
      <c r="F1455" s="403" t="inlineStr">
        <is>
          <t>N/A</t>
        </is>
      </c>
      <c r="G1455" s="403" t="inlineStr">
        <is>
          <t>N/A</t>
        </is>
      </c>
    </row>
    <row r="1456">
      <c r="A1456" s="116" t="n">
        <v>1455</v>
      </c>
      <c r="B1456" s="116" t="inlineStr">
        <is>
          <t>KINDEX 일본TOPIX레버리지(H)</t>
        </is>
      </c>
      <c r="C1456" s="402" t="n">
        <v>20625</v>
      </c>
      <c r="D1456" s="402" t="n">
        <v>20625</v>
      </c>
      <c r="E1456" s="402" t="n">
        <v>20660</v>
      </c>
      <c r="F1456" s="403" t="inlineStr">
        <is>
          <t>N/A</t>
        </is>
      </c>
      <c r="G1456" s="403" t="inlineStr">
        <is>
          <t>N/A</t>
        </is>
      </c>
    </row>
    <row r="1457">
      <c r="A1457" s="116" t="n">
        <v>1456</v>
      </c>
      <c r="B1457" s="116" t="inlineStr">
        <is>
          <t>KBSTAR KQ고배당</t>
        </is>
      </c>
      <c r="C1457" s="402" t="n">
        <v>14700</v>
      </c>
      <c r="D1457" s="402" t="n">
        <v>14650</v>
      </c>
      <c r="E1457" s="402" t="n">
        <v>14700</v>
      </c>
      <c r="F1457" s="403" t="inlineStr">
        <is>
          <t>N/A</t>
        </is>
      </c>
      <c r="G1457" s="403" t="inlineStr">
        <is>
          <t>N/A</t>
        </is>
      </c>
    </row>
    <row r="1458">
      <c r="A1458" s="116" t="n">
        <v>1457</v>
      </c>
      <c r="B1458" s="116" t="inlineStr">
        <is>
          <t>TRUE 베트남 VN30 선물 ETN(H)</t>
        </is>
      </c>
      <c r="C1458" s="402" t="n">
        <v>10275</v>
      </c>
      <c r="D1458" s="402" t="n">
        <v>10360</v>
      </c>
      <c r="E1458" s="402" t="n">
        <v>10365</v>
      </c>
      <c r="F1458" s="403" t="inlineStr">
        <is>
          <t>N/A</t>
        </is>
      </c>
      <c r="G1458" s="403" t="inlineStr">
        <is>
          <t>N/A</t>
        </is>
      </c>
    </row>
    <row r="1459">
      <c r="A1459" s="116" t="n">
        <v>1458</v>
      </c>
      <c r="B1459" s="116" t="inlineStr">
        <is>
          <t>삼성 구리 선물 ETN(H)</t>
        </is>
      </c>
      <c r="C1459" s="402" t="n">
        <v>10265</v>
      </c>
      <c r="D1459" s="402" t="n">
        <v>10290</v>
      </c>
      <c r="E1459" s="402" t="n">
        <v>10300</v>
      </c>
      <c r="F1459" s="403" t="inlineStr">
        <is>
          <t>N/A</t>
        </is>
      </c>
      <c r="G1459" s="403" t="inlineStr">
        <is>
          <t>N/A</t>
        </is>
      </c>
    </row>
    <row r="1460">
      <c r="A1460" s="116" t="n">
        <v>1459</v>
      </c>
      <c r="B1460" s="116" t="inlineStr">
        <is>
          <t>메리츠 인버스 2X 미국채10년 ETN(H)</t>
        </is>
      </c>
      <c r="C1460" s="402" t="n">
        <v>10260</v>
      </c>
      <c r="D1460" s="402" t="n">
        <v>10270</v>
      </c>
      <c r="E1460" s="402" t="n">
        <v>10275</v>
      </c>
      <c r="F1460" s="403" t="inlineStr">
        <is>
          <t>N/A</t>
        </is>
      </c>
      <c r="G1460" s="403" t="inlineStr">
        <is>
          <t>N/A</t>
        </is>
      </c>
    </row>
    <row r="1461">
      <c r="A1461" s="116" t="n">
        <v>1460</v>
      </c>
      <c r="B1461" s="116" t="inlineStr">
        <is>
          <t>메리츠 구리 선물 ETN(H)</t>
        </is>
      </c>
      <c r="C1461" s="402" t="n">
        <v>10255</v>
      </c>
      <c r="D1461" s="402" t="n">
        <v>10295</v>
      </c>
      <c r="E1461" s="402" t="n">
        <v>10300</v>
      </c>
      <c r="F1461" s="403" t="inlineStr">
        <is>
          <t>N/A</t>
        </is>
      </c>
      <c r="G1461" s="403" t="inlineStr">
        <is>
          <t>N/A</t>
        </is>
      </c>
    </row>
    <row r="1462">
      <c r="A1462" s="116" t="n">
        <v>1461</v>
      </c>
      <c r="B1462" s="116" t="inlineStr">
        <is>
          <t>ARIRANG 국채선물10년</t>
        </is>
      </c>
      <c r="C1462" s="402" t="n">
        <v>54480</v>
      </c>
      <c r="D1462" s="402" t="n">
        <v>54465</v>
      </c>
      <c r="E1462" s="402" t="n">
        <v>54490</v>
      </c>
      <c r="F1462" s="403" t="inlineStr">
        <is>
          <t>N/A</t>
        </is>
      </c>
      <c r="G1462" s="403" t="inlineStr">
        <is>
          <t>N/A</t>
        </is>
      </c>
    </row>
    <row r="1463">
      <c r="A1463" s="116" t="n">
        <v>1462</v>
      </c>
      <c r="B1463" s="116" t="inlineStr">
        <is>
          <t>KB 레버리지 금 선물 ETN(H)</t>
        </is>
      </c>
      <c r="C1463" s="402" t="n">
        <v>20455</v>
      </c>
      <c r="D1463" s="402" t="n">
        <v>20475</v>
      </c>
      <c r="E1463" s="402" t="n">
        <v>20500</v>
      </c>
      <c r="F1463" s="403" t="inlineStr">
        <is>
          <t>N/A</t>
        </is>
      </c>
      <c r="G1463" s="403" t="inlineStr">
        <is>
          <t>N/A</t>
        </is>
      </c>
    </row>
    <row r="1464">
      <c r="A1464" s="116" t="n">
        <v>1463</v>
      </c>
      <c r="B1464" s="116" t="inlineStr">
        <is>
          <t>삼성 인버스 코스피 200 선물 ETN</t>
        </is>
      </c>
      <c r="C1464" s="402" t="n">
        <v>10220</v>
      </c>
      <c r="D1464" s="402" t="n">
        <v>10200</v>
      </c>
      <c r="E1464" s="402" t="n">
        <v>10210</v>
      </c>
      <c r="F1464" s="403" t="inlineStr">
        <is>
          <t>N/A</t>
        </is>
      </c>
      <c r="G1464" s="403" t="inlineStr">
        <is>
          <t>N/A</t>
        </is>
      </c>
    </row>
    <row r="1465">
      <c r="A1465" s="116" t="n">
        <v>1464</v>
      </c>
      <c r="B1465" s="116" t="inlineStr">
        <is>
          <t>삼성 금 선물 ETN(H)</t>
        </is>
      </c>
      <c r="C1465" s="402" t="n">
        <v>10160</v>
      </c>
      <c r="D1465" s="402" t="n">
        <v>10150</v>
      </c>
      <c r="E1465" s="402" t="n">
        <v>10160</v>
      </c>
      <c r="F1465" s="403" t="inlineStr">
        <is>
          <t>N/A</t>
        </is>
      </c>
      <c r="G1465" s="403" t="inlineStr">
        <is>
          <t>N/A</t>
        </is>
      </c>
    </row>
    <row r="1466">
      <c r="A1466" s="116" t="n">
        <v>1465</v>
      </c>
      <c r="B1466" s="116" t="inlineStr">
        <is>
          <t>KODEX 일본TOPIX100</t>
        </is>
      </c>
      <c r="C1466" s="402" t="n">
        <v>16910</v>
      </c>
      <c r="D1466" s="402" t="n">
        <v>16775</v>
      </c>
      <c r="E1466" s="402" t="n">
        <v>16910</v>
      </c>
      <c r="F1466" s="403" t="inlineStr">
        <is>
          <t>N/A</t>
        </is>
      </c>
      <c r="G1466" s="403" t="inlineStr">
        <is>
          <t>N/A</t>
        </is>
      </c>
    </row>
    <row r="1467">
      <c r="A1467" s="116" t="n">
        <v>1466</v>
      </c>
      <c r="B1467" s="116" t="inlineStr">
        <is>
          <t>메리츠 인버스 미국채10년 ETN(H)</t>
        </is>
      </c>
      <c r="C1467" s="402" t="n">
        <v>10145</v>
      </c>
      <c r="D1467" s="402" t="n">
        <v>10145</v>
      </c>
      <c r="E1467" s="402" t="n">
        <v>10150</v>
      </c>
      <c r="F1467" s="403" t="inlineStr">
        <is>
          <t>N/A</t>
        </is>
      </c>
      <c r="G1467" s="403" t="inlineStr">
        <is>
          <t>N/A</t>
        </is>
      </c>
    </row>
    <row r="1468">
      <c r="A1468" s="116" t="n">
        <v>1467</v>
      </c>
      <c r="B1468" s="116" t="inlineStr">
        <is>
          <t>깨끗한나라우</t>
        </is>
      </c>
      <c r="C1468" s="402" t="n">
        <v>27600</v>
      </c>
      <c r="D1468" s="402" t="n">
        <v>27600</v>
      </c>
      <c r="E1468" s="402" t="n">
        <v>27700</v>
      </c>
      <c r="F1468" s="403" t="n">
        <v>78.41</v>
      </c>
      <c r="G1468" s="403" t="inlineStr">
        <is>
          <t>N/A</t>
        </is>
      </c>
    </row>
    <row r="1469">
      <c r="A1469" s="116" t="n">
        <v>1468</v>
      </c>
      <c r="B1469" s="116" t="inlineStr">
        <is>
          <t>메리츠 금 선물 ETN(H)</t>
        </is>
      </c>
      <c r="C1469" s="402" t="n">
        <v>10105</v>
      </c>
      <c r="D1469" s="402" t="n">
        <v>10105</v>
      </c>
      <c r="E1469" s="402" t="n">
        <v>10110</v>
      </c>
      <c r="F1469" s="403" t="inlineStr">
        <is>
          <t>N/A</t>
        </is>
      </c>
      <c r="G1469" s="403" t="inlineStr">
        <is>
          <t>N/A</t>
        </is>
      </c>
    </row>
    <row r="1470">
      <c r="A1470" s="116" t="n">
        <v>1469</v>
      </c>
      <c r="B1470" s="116" t="inlineStr">
        <is>
          <t>KODEX 혁신기술테마액티브</t>
        </is>
      </c>
      <c r="C1470" s="402" t="n">
        <v>12600</v>
      </c>
      <c r="D1470" s="402" t="n">
        <v>12600</v>
      </c>
      <c r="E1470" s="402" t="n">
        <v>12620</v>
      </c>
      <c r="F1470" s="403" t="inlineStr">
        <is>
          <t>N/A</t>
        </is>
      </c>
      <c r="G1470" s="403" t="inlineStr">
        <is>
          <t>N/A</t>
        </is>
      </c>
    </row>
    <row r="1471">
      <c r="A1471" s="116" t="n">
        <v>1470</v>
      </c>
      <c r="B1471" s="116" t="inlineStr">
        <is>
          <t>KINDEX 미국스팩&amp;IPO INDXX</t>
        </is>
      </c>
      <c r="C1471" s="402" t="n">
        <v>8385</v>
      </c>
      <c r="D1471" s="402" t="n">
        <v>8310</v>
      </c>
      <c r="E1471" s="402" t="n">
        <v>8385</v>
      </c>
      <c r="F1471" s="403" t="inlineStr">
        <is>
          <t>N/A</t>
        </is>
      </c>
      <c r="G1471" s="403" t="inlineStr">
        <is>
          <t>N/A</t>
        </is>
      </c>
    </row>
    <row r="1472">
      <c r="A1472" s="116" t="n">
        <v>1471</v>
      </c>
      <c r="B1472" s="116" t="inlineStr">
        <is>
          <t>메리츠 레버리지 국채10년 ETN</t>
        </is>
      </c>
      <c r="C1472" s="402" t="n">
        <v>10055</v>
      </c>
      <c r="D1472" s="402" t="n">
        <v>10000</v>
      </c>
      <c r="E1472" s="402" t="n">
        <v>10005</v>
      </c>
      <c r="F1472" s="403" t="inlineStr">
        <is>
          <t>N/A</t>
        </is>
      </c>
      <c r="G1472" s="403" t="inlineStr">
        <is>
          <t>N/A</t>
        </is>
      </c>
    </row>
    <row r="1473">
      <c r="A1473" s="116" t="n">
        <v>1472</v>
      </c>
      <c r="B1473" s="116" t="inlineStr">
        <is>
          <t>메리츠 국채10년 ETN</t>
        </is>
      </c>
      <c r="C1473" s="402" t="n">
        <v>10045</v>
      </c>
      <c r="D1473" s="402" t="n">
        <v>10015</v>
      </c>
      <c r="E1473" s="402" t="n">
        <v>10020</v>
      </c>
      <c r="F1473" s="403" t="inlineStr">
        <is>
          <t>N/A</t>
        </is>
      </c>
      <c r="G1473" s="403" t="inlineStr">
        <is>
          <t>N/A</t>
        </is>
      </c>
    </row>
    <row r="1474">
      <c r="A1474" s="116" t="n">
        <v>1473</v>
      </c>
      <c r="B1474" s="116" t="inlineStr">
        <is>
          <t>KBSTAR 차이나HSCEI(H)</t>
        </is>
      </c>
      <c r="C1474" s="402" t="n">
        <v>10040</v>
      </c>
      <c r="D1474" s="402" t="n">
        <v>10050</v>
      </c>
      <c r="E1474" s="402" t="n">
        <v>10115</v>
      </c>
      <c r="F1474" s="403" t="inlineStr">
        <is>
          <t>N/A</t>
        </is>
      </c>
      <c r="G1474" s="403" t="inlineStr">
        <is>
          <t>N/A</t>
        </is>
      </c>
    </row>
    <row r="1475">
      <c r="A1475" s="116" t="n">
        <v>1474</v>
      </c>
      <c r="B1475" s="116" t="inlineStr">
        <is>
          <t>TREX 펀더멘탈 200</t>
        </is>
      </c>
      <c r="C1475" s="402" t="n">
        <v>40115</v>
      </c>
      <c r="D1475" s="402" t="n">
        <v>39915</v>
      </c>
      <c r="E1475" s="402" t="n">
        <v>40115</v>
      </c>
      <c r="F1475" s="403" t="inlineStr">
        <is>
          <t>N/A</t>
        </is>
      </c>
      <c r="G1475" s="403" t="inlineStr">
        <is>
          <t>N/A</t>
        </is>
      </c>
    </row>
    <row r="1476">
      <c r="A1476" s="116" t="n">
        <v>1475</v>
      </c>
      <c r="B1476" s="116" t="inlineStr">
        <is>
          <t>KODEX 미국달러선물인버스2X</t>
        </is>
      </c>
      <c r="C1476" s="402" t="n">
        <v>8695</v>
      </c>
      <c r="D1476" s="402" t="n">
        <v>8685</v>
      </c>
      <c r="E1476" s="402" t="n">
        <v>8695</v>
      </c>
      <c r="F1476" s="403" t="inlineStr">
        <is>
          <t>N/A</t>
        </is>
      </c>
      <c r="G1476" s="403" t="inlineStr">
        <is>
          <t>N/A</t>
        </is>
      </c>
    </row>
    <row r="1477">
      <c r="A1477" s="116" t="n">
        <v>1476</v>
      </c>
      <c r="B1477" s="116" t="inlineStr">
        <is>
          <t>하나 KRX300 ETN</t>
        </is>
      </c>
      <c r="C1477" s="402" t="n">
        <v>9985</v>
      </c>
      <c r="D1477" s="402" t="n">
        <v>9950</v>
      </c>
      <c r="E1477" s="402" t="n">
        <v>9970</v>
      </c>
      <c r="F1477" s="403" t="inlineStr">
        <is>
          <t>N/A</t>
        </is>
      </c>
      <c r="G1477" s="403" t="inlineStr">
        <is>
          <t>N/A</t>
        </is>
      </c>
    </row>
    <row r="1478">
      <c r="A1478" s="116" t="n">
        <v>1477</v>
      </c>
      <c r="B1478" s="116" t="inlineStr">
        <is>
          <t>메리츠 인버스 국채10년 ETN</t>
        </is>
      </c>
      <c r="C1478" s="402" t="n">
        <v>9970</v>
      </c>
      <c r="D1478" s="402" t="n">
        <v>9990</v>
      </c>
      <c r="E1478" s="402" t="n">
        <v>9995</v>
      </c>
      <c r="F1478" s="403" t="inlineStr">
        <is>
          <t>N/A</t>
        </is>
      </c>
      <c r="G1478" s="403" t="inlineStr">
        <is>
          <t>N/A</t>
        </is>
      </c>
    </row>
    <row r="1479">
      <c r="A1479" s="116" t="n">
        <v>1478</v>
      </c>
      <c r="B1479" s="116" t="inlineStr">
        <is>
          <t>메리츠 인버스 2X 국채10년 ETN</t>
        </is>
      </c>
      <c r="C1479" s="402" t="n">
        <v>9965</v>
      </c>
      <c r="D1479" s="402" t="n">
        <v>9960</v>
      </c>
      <c r="E1479" s="402" t="n">
        <v>9965</v>
      </c>
      <c r="F1479" s="403" t="inlineStr">
        <is>
          <t>N/A</t>
        </is>
      </c>
      <c r="G1479" s="403" t="inlineStr">
        <is>
          <t>N/A</t>
        </is>
      </c>
    </row>
    <row r="1480">
      <c r="A1480" s="116" t="n">
        <v>1479</v>
      </c>
      <c r="B1480" s="116" t="inlineStr">
        <is>
          <t>KODEX 모멘텀Plus</t>
        </is>
      </c>
      <c r="C1480" s="402" t="n">
        <v>12450</v>
      </c>
      <c r="D1480" s="402" t="n">
        <v>12345</v>
      </c>
      <c r="E1480" s="402" t="n">
        <v>12440</v>
      </c>
      <c r="F1480" s="403" t="inlineStr">
        <is>
          <t>N/A</t>
        </is>
      </c>
      <c r="G1480" s="403" t="inlineStr">
        <is>
          <t>N/A</t>
        </is>
      </c>
    </row>
    <row r="1481">
      <c r="A1481" s="116" t="n">
        <v>1480</v>
      </c>
      <c r="B1481" s="116" t="inlineStr">
        <is>
          <t>KBSTAR 글로벌클린에너지S&amp;P</t>
        </is>
      </c>
      <c r="C1481" s="402" t="n">
        <v>8235</v>
      </c>
      <c r="D1481" s="402" t="n">
        <v>8230</v>
      </c>
      <c r="E1481" s="402" t="n">
        <v>8235</v>
      </c>
      <c r="F1481" s="403" t="inlineStr">
        <is>
          <t>N/A</t>
        </is>
      </c>
      <c r="G1481" s="403" t="inlineStr">
        <is>
          <t>N/A</t>
        </is>
      </c>
    </row>
    <row r="1482">
      <c r="A1482" s="116" t="n">
        <v>1481</v>
      </c>
      <c r="B1482" s="116" t="inlineStr">
        <is>
          <t>메리츠 인버스 은 선물 ETN(H)</t>
        </is>
      </c>
      <c r="C1482" s="402" t="n">
        <v>9875</v>
      </c>
      <c r="D1482" s="402" t="n">
        <v>9855</v>
      </c>
      <c r="E1482" s="402" t="n">
        <v>9860</v>
      </c>
      <c r="F1482" s="403" t="inlineStr">
        <is>
          <t>N/A</t>
        </is>
      </c>
      <c r="G1482" s="403" t="inlineStr">
        <is>
          <t>N/A</t>
        </is>
      </c>
    </row>
    <row r="1483">
      <c r="A1483" s="116" t="n">
        <v>1482</v>
      </c>
      <c r="B1483" s="116" t="inlineStr">
        <is>
          <t>삼성 인버스 은 선물 ETN(H)</t>
        </is>
      </c>
      <c r="C1483" s="402" t="n">
        <v>9870</v>
      </c>
      <c r="D1483" s="402" t="n">
        <v>9845</v>
      </c>
      <c r="E1483" s="402" t="n">
        <v>9855</v>
      </c>
      <c r="F1483" s="403" t="inlineStr">
        <is>
          <t>N/A</t>
        </is>
      </c>
      <c r="G1483" s="403" t="inlineStr">
        <is>
          <t>N/A</t>
        </is>
      </c>
    </row>
    <row r="1484">
      <c r="A1484" s="116" t="n">
        <v>1483</v>
      </c>
      <c r="B1484" s="116" t="inlineStr">
        <is>
          <t>메리츠 미국채10년 ETN(H)</t>
        </is>
      </c>
      <c r="C1484" s="402" t="n">
        <v>9865</v>
      </c>
      <c r="D1484" s="402" t="n">
        <v>9860</v>
      </c>
      <c r="E1484" s="402" t="n">
        <v>9865</v>
      </c>
      <c r="F1484" s="403" t="inlineStr">
        <is>
          <t>N/A</t>
        </is>
      </c>
      <c r="G1484" s="403" t="inlineStr">
        <is>
          <t>N/A</t>
        </is>
      </c>
    </row>
    <row r="1485">
      <c r="A1485" s="116" t="n">
        <v>1484</v>
      </c>
      <c r="B1485" s="116" t="inlineStr">
        <is>
          <t>메리츠 CSI 300 ETN</t>
        </is>
      </c>
      <c r="C1485" s="402" t="n">
        <v>9855</v>
      </c>
      <c r="D1485" s="402" t="n">
        <v>9845</v>
      </c>
      <c r="E1485" s="402" t="n">
        <v>9850</v>
      </c>
      <c r="F1485" s="403" t="inlineStr">
        <is>
          <t>N/A</t>
        </is>
      </c>
      <c r="G1485" s="403" t="inlineStr">
        <is>
          <t>N/A</t>
        </is>
      </c>
    </row>
    <row r="1486">
      <c r="A1486" s="116" t="n">
        <v>1485</v>
      </c>
      <c r="B1486" s="116" t="inlineStr">
        <is>
          <t>삼성 은 선물 ETN(H)</t>
        </is>
      </c>
      <c r="C1486" s="402" t="n">
        <v>9835</v>
      </c>
      <c r="D1486" s="402" t="n">
        <v>9855</v>
      </c>
      <c r="E1486" s="402" t="n">
        <v>9865</v>
      </c>
      <c r="F1486" s="403" t="inlineStr">
        <is>
          <t>N/A</t>
        </is>
      </c>
      <c r="G1486" s="403" t="inlineStr">
        <is>
          <t>N/A</t>
        </is>
      </c>
    </row>
    <row r="1487">
      <c r="A1487" s="116" t="n">
        <v>1486</v>
      </c>
      <c r="B1487" s="116" t="inlineStr">
        <is>
          <t>KINDEX 모닝스타싱가포르리츠채권혼합</t>
        </is>
      </c>
      <c r="C1487" s="402" t="n">
        <v>9835</v>
      </c>
      <c r="D1487" s="402" t="n">
        <v>9815</v>
      </c>
      <c r="E1487" s="402" t="n">
        <v>9840</v>
      </c>
      <c r="F1487" s="403" t="inlineStr">
        <is>
          <t>N/A</t>
        </is>
      </c>
      <c r="G1487" s="403" t="inlineStr">
        <is>
          <t>N/A</t>
        </is>
      </c>
    </row>
    <row r="1488">
      <c r="A1488" s="116" t="n">
        <v>1487</v>
      </c>
      <c r="B1488" s="116" t="inlineStr">
        <is>
          <t>메리츠 은 선물 ETN(H)</t>
        </is>
      </c>
      <c r="C1488" s="402" t="n">
        <v>9820</v>
      </c>
      <c r="D1488" s="402" t="n">
        <v>9865</v>
      </c>
      <c r="E1488" s="402" t="n">
        <v>9870</v>
      </c>
      <c r="F1488" s="403" t="inlineStr">
        <is>
          <t>N/A</t>
        </is>
      </c>
      <c r="G1488" s="403" t="inlineStr">
        <is>
          <t>N/A</t>
        </is>
      </c>
    </row>
    <row r="1489">
      <c r="A1489" s="116" t="n">
        <v>1488</v>
      </c>
      <c r="B1489" s="116" t="inlineStr">
        <is>
          <t>동부건설우</t>
        </is>
      </c>
      <c r="C1489" s="402" t="n">
        <v>43400</v>
      </c>
      <c r="D1489" s="402" t="n">
        <v>43400</v>
      </c>
      <c r="E1489" s="402" t="n">
        <v>43450</v>
      </c>
      <c r="F1489" s="403" t="n">
        <v>9.41</v>
      </c>
      <c r="G1489" s="403" t="inlineStr">
        <is>
          <t>N/A</t>
        </is>
      </c>
    </row>
    <row r="1490">
      <c r="A1490" s="116" t="n">
        <v>1489</v>
      </c>
      <c r="B1490" s="116" t="inlineStr">
        <is>
          <t>한양증권우</t>
        </is>
      </c>
      <c r="C1490" s="402" t="n">
        <v>18650</v>
      </c>
      <c r="D1490" s="402" t="n">
        <v>18400</v>
      </c>
      <c r="E1490" s="402" t="n">
        <v>18650</v>
      </c>
      <c r="F1490" s="403" t="n">
        <v>3.32</v>
      </c>
      <c r="G1490" s="403" t="inlineStr">
        <is>
          <t>N/A</t>
        </is>
      </c>
    </row>
    <row r="1491">
      <c r="A1491" s="116" t="n">
        <v>1490</v>
      </c>
      <c r="B1491" s="116" t="inlineStr">
        <is>
          <t>TIGER 로우볼</t>
        </is>
      </c>
      <c r="C1491" s="402" t="n">
        <v>12220</v>
      </c>
      <c r="D1491" s="402" t="n">
        <v>12185</v>
      </c>
      <c r="E1491" s="402" t="n">
        <v>12230</v>
      </c>
      <c r="F1491" s="403" t="inlineStr">
        <is>
          <t>N/A</t>
        </is>
      </c>
      <c r="G1491" s="403" t="inlineStr">
        <is>
          <t>N/A</t>
        </is>
      </c>
    </row>
    <row r="1492">
      <c r="A1492" s="116" t="n">
        <v>1491</v>
      </c>
      <c r="B1492" s="116" t="inlineStr">
        <is>
          <t>TREX 200</t>
        </is>
      </c>
      <c r="C1492" s="402" t="n">
        <v>38980</v>
      </c>
      <c r="D1492" s="402" t="n">
        <v>38925</v>
      </c>
      <c r="E1492" s="402" t="n">
        <v>38980</v>
      </c>
      <c r="F1492" s="403" t="inlineStr">
        <is>
          <t>N/A</t>
        </is>
      </c>
      <c r="G1492" s="403" t="inlineStr">
        <is>
          <t>N/A</t>
        </is>
      </c>
    </row>
    <row r="1493">
      <c r="A1493" s="116" t="n">
        <v>1492</v>
      </c>
      <c r="B1493" s="116" t="inlineStr">
        <is>
          <t>KB 인버스 2X 은 선물 ETN(H)</t>
        </is>
      </c>
      <c r="C1493" s="402" t="n">
        <v>19470</v>
      </c>
      <c r="D1493" s="402" t="n">
        <v>18930</v>
      </c>
      <c r="E1493" s="402" t="n">
        <v>18975</v>
      </c>
      <c r="F1493" s="403" t="inlineStr">
        <is>
          <t>N/A</t>
        </is>
      </c>
      <c r="G1493" s="403" t="inlineStr">
        <is>
          <t>N/A</t>
        </is>
      </c>
    </row>
    <row r="1494">
      <c r="A1494" s="116" t="n">
        <v>1493</v>
      </c>
      <c r="B1494" s="116" t="inlineStr">
        <is>
          <t>SK네트웍스우</t>
        </is>
      </c>
      <c r="C1494" s="402" t="n">
        <v>85600</v>
      </c>
      <c r="D1494" s="402" t="n">
        <v>85600</v>
      </c>
      <c r="E1494" s="402" t="n">
        <v>0</v>
      </c>
      <c r="F1494" s="403" t="n">
        <v>452.91</v>
      </c>
      <c r="G1494" s="403" t="inlineStr">
        <is>
          <t>N/A</t>
        </is>
      </c>
    </row>
    <row r="1495">
      <c r="A1495" s="116" t="n">
        <v>1494</v>
      </c>
      <c r="B1495" s="116" t="inlineStr">
        <is>
          <t>삼성 인버스 금 선물 ETN(H)</t>
        </is>
      </c>
      <c r="C1495" s="402" t="n">
        <v>9710</v>
      </c>
      <c r="D1495" s="402" t="n">
        <v>9695</v>
      </c>
      <c r="E1495" s="402" t="n">
        <v>9700</v>
      </c>
      <c r="F1495" s="403" t="inlineStr">
        <is>
          <t>N/A</t>
        </is>
      </c>
      <c r="G1495" s="403" t="inlineStr">
        <is>
          <t>N/A</t>
        </is>
      </c>
    </row>
    <row r="1496">
      <c r="A1496" s="116" t="n">
        <v>1495</v>
      </c>
      <c r="B1496" s="116" t="inlineStr">
        <is>
          <t>메리츠 레버리지 미국채10년 ETN(H)</t>
        </is>
      </c>
      <c r="C1496" s="402" t="n">
        <v>9690</v>
      </c>
      <c r="D1496" s="402" t="n">
        <v>9690</v>
      </c>
      <c r="E1496" s="402" t="n">
        <v>9695</v>
      </c>
      <c r="F1496" s="403" t="inlineStr">
        <is>
          <t>N/A</t>
        </is>
      </c>
      <c r="G1496" s="403" t="inlineStr">
        <is>
          <t>N/A</t>
        </is>
      </c>
    </row>
    <row r="1497">
      <c r="A1497" s="116" t="n">
        <v>1496</v>
      </c>
      <c r="B1497" s="116" t="inlineStr">
        <is>
          <t>대신 아연선물 ETN(H)</t>
        </is>
      </c>
      <c r="C1497" s="402" t="n">
        <v>13840</v>
      </c>
      <c r="D1497" s="402" t="n">
        <v>13865</v>
      </c>
      <c r="E1497" s="402" t="n">
        <v>13880</v>
      </c>
      <c r="F1497" s="403" t="inlineStr">
        <is>
          <t>N/A</t>
        </is>
      </c>
      <c r="G1497" s="403" t="inlineStr">
        <is>
          <t>N/A</t>
        </is>
      </c>
    </row>
    <row r="1498">
      <c r="A1498" s="116" t="n">
        <v>1497</v>
      </c>
      <c r="B1498" s="116" t="inlineStr">
        <is>
          <t>TRUE 인버스 2X S&amp;P500 선물 ETN(H)</t>
        </is>
      </c>
      <c r="C1498" s="402" t="n">
        <v>1935</v>
      </c>
      <c r="D1498" s="402" t="n">
        <v>1930</v>
      </c>
      <c r="E1498" s="402" t="n">
        <v>1935</v>
      </c>
      <c r="F1498" s="403" t="inlineStr">
        <is>
          <t>N/A</t>
        </is>
      </c>
      <c r="G1498" s="403" t="inlineStr">
        <is>
          <t>N/A</t>
        </is>
      </c>
    </row>
    <row r="1499">
      <c r="A1499" s="116" t="n">
        <v>1498</v>
      </c>
      <c r="B1499" s="116" t="inlineStr">
        <is>
          <t>메리츠 인버스 구리 선물 ETN(H)</t>
        </is>
      </c>
      <c r="C1499" s="402" t="n">
        <v>9630</v>
      </c>
      <c r="D1499" s="402" t="n">
        <v>9580</v>
      </c>
      <c r="E1499" s="402" t="n">
        <v>9585</v>
      </c>
      <c r="F1499" s="403" t="inlineStr">
        <is>
          <t>N/A</t>
        </is>
      </c>
      <c r="G1499" s="403" t="inlineStr">
        <is>
          <t>N/A</t>
        </is>
      </c>
    </row>
    <row r="1500">
      <c r="A1500" s="116" t="n">
        <v>1499</v>
      </c>
      <c r="B1500" s="116" t="inlineStr">
        <is>
          <t>TRUE 인버스 베트남 VN30 선물 ETN(H)</t>
        </is>
      </c>
      <c r="C1500" s="402" t="n">
        <v>9610</v>
      </c>
      <c r="D1500" s="402" t="n">
        <v>9550</v>
      </c>
      <c r="E1500" s="402" t="n">
        <v>9555</v>
      </c>
      <c r="F1500" s="403" t="inlineStr">
        <is>
          <t>N/A</t>
        </is>
      </c>
      <c r="G1500" s="403" t="inlineStr">
        <is>
          <t>N/A</t>
        </is>
      </c>
    </row>
    <row r="1501">
      <c r="A1501" s="116" t="n">
        <v>1500</v>
      </c>
      <c r="B1501" s="116" t="inlineStr">
        <is>
          <t>삼성 인버스 구리 선물 ETN(H)</t>
        </is>
      </c>
      <c r="C1501" s="402" t="n">
        <v>9590</v>
      </c>
      <c r="D1501" s="402" t="n">
        <v>9575</v>
      </c>
      <c r="E1501" s="402" t="n">
        <v>9580</v>
      </c>
      <c r="F1501" s="403" t="inlineStr">
        <is>
          <t>N/A</t>
        </is>
      </c>
      <c r="G1501" s="403" t="inlineStr">
        <is>
          <t>N/A</t>
        </is>
      </c>
    </row>
    <row r="1502">
      <c r="A1502" s="116" t="n">
        <v>1501</v>
      </c>
      <c r="B1502" s="116" t="inlineStr">
        <is>
          <t>TIGER 일본TOPIX(합성 H)</t>
        </is>
      </c>
      <c r="C1502" s="402" t="n">
        <v>15910</v>
      </c>
      <c r="D1502" s="402" t="n">
        <v>15855</v>
      </c>
      <c r="E1502" s="402" t="n">
        <v>15910</v>
      </c>
      <c r="F1502" s="403" t="inlineStr">
        <is>
          <t>N/A</t>
        </is>
      </c>
      <c r="G1502" s="403" t="inlineStr">
        <is>
          <t>N/A</t>
        </is>
      </c>
    </row>
    <row r="1503">
      <c r="A1503" s="116" t="n">
        <v>1502</v>
      </c>
      <c r="B1503" s="116" t="inlineStr">
        <is>
          <t>하나 코스닥150 선물 ETN</t>
        </is>
      </c>
      <c r="C1503" s="402" t="n">
        <v>9515</v>
      </c>
      <c r="D1503" s="402" t="n">
        <v>9490</v>
      </c>
      <c r="E1503" s="402" t="n">
        <v>9510</v>
      </c>
      <c r="F1503" s="403" t="inlineStr">
        <is>
          <t>N/A</t>
        </is>
      </c>
      <c r="G1503" s="403" t="inlineStr">
        <is>
          <t>N/A</t>
        </is>
      </c>
    </row>
    <row r="1504">
      <c r="A1504" s="116" t="n">
        <v>1503</v>
      </c>
      <c r="B1504" s="116" t="inlineStr">
        <is>
          <t>WOORI AI ESG액티브</t>
        </is>
      </c>
      <c r="C1504" s="402" t="n">
        <v>9495</v>
      </c>
      <c r="D1504" s="402" t="n">
        <v>9495</v>
      </c>
      <c r="E1504" s="402" t="n">
        <v>9500</v>
      </c>
      <c r="F1504" s="403" t="inlineStr">
        <is>
          <t>N/A</t>
        </is>
      </c>
      <c r="G1504" s="403" t="inlineStr">
        <is>
          <t>N/A</t>
        </is>
      </c>
    </row>
    <row r="1505">
      <c r="A1505" s="116" t="n">
        <v>1504</v>
      </c>
      <c r="B1505" s="116" t="inlineStr">
        <is>
          <t>TRUE 은 선물 ETN</t>
        </is>
      </c>
      <c r="C1505" s="402" t="n">
        <v>9495</v>
      </c>
      <c r="D1505" s="402" t="n">
        <v>9505</v>
      </c>
      <c r="E1505" s="402" t="n">
        <v>9510</v>
      </c>
      <c r="F1505" s="403" t="inlineStr">
        <is>
          <t>N/A</t>
        </is>
      </c>
      <c r="G1505" s="403" t="inlineStr">
        <is>
          <t>N/A</t>
        </is>
      </c>
    </row>
    <row r="1506">
      <c r="A1506" s="116" t="n">
        <v>1505</v>
      </c>
      <c r="B1506" s="116" t="inlineStr">
        <is>
          <t>계양전기우</t>
        </is>
      </c>
      <c r="C1506" s="402" t="n">
        <v>6750</v>
      </c>
      <c r="D1506" s="402" t="n">
        <v>6750</v>
      </c>
      <c r="E1506" s="402" t="n">
        <v>6790</v>
      </c>
      <c r="F1506" s="403" t="n">
        <v>35.53</v>
      </c>
      <c r="G1506" s="403" t="inlineStr">
        <is>
          <t>N/A</t>
        </is>
      </c>
    </row>
    <row r="1507">
      <c r="A1507" s="116" t="n">
        <v>1506</v>
      </c>
      <c r="B1507" s="116" t="inlineStr">
        <is>
          <t>삼성 KRX 2차전지 K-뉴딜 ETN</t>
        </is>
      </c>
      <c r="C1507" s="402" t="n">
        <v>9450</v>
      </c>
      <c r="D1507" s="402" t="n">
        <v>9425</v>
      </c>
      <c r="E1507" s="402" t="n">
        <v>9450</v>
      </c>
      <c r="F1507" s="403" t="inlineStr">
        <is>
          <t>N/A</t>
        </is>
      </c>
      <c r="G1507" s="403" t="inlineStr">
        <is>
          <t>N/A</t>
        </is>
      </c>
    </row>
    <row r="1508">
      <c r="A1508" s="116" t="n">
        <v>1507</v>
      </c>
      <c r="B1508" s="116" t="inlineStr">
        <is>
          <t>TRUE 코스닥 150 ETN</t>
        </is>
      </c>
      <c r="C1508" s="402" t="n">
        <v>9430</v>
      </c>
      <c r="D1508" s="402" t="n">
        <v>9380</v>
      </c>
      <c r="E1508" s="402" t="n">
        <v>9400</v>
      </c>
      <c r="F1508" s="403" t="inlineStr">
        <is>
          <t>N/A</t>
        </is>
      </c>
      <c r="G1508" s="403" t="inlineStr">
        <is>
          <t>N/A</t>
        </is>
      </c>
    </row>
    <row r="1509">
      <c r="A1509" s="116" t="n">
        <v>1508</v>
      </c>
      <c r="B1509" s="116" t="inlineStr">
        <is>
          <t>KB 레버리지 은 선물 ETN(H)</t>
        </is>
      </c>
      <c r="C1509" s="402" t="n">
        <v>18800</v>
      </c>
      <c r="D1509" s="402" t="n">
        <v>18975</v>
      </c>
      <c r="E1509" s="402" t="n">
        <v>19000</v>
      </c>
      <c r="F1509" s="403" t="inlineStr">
        <is>
          <t>N/A</t>
        </is>
      </c>
      <c r="G1509" s="403" t="inlineStr">
        <is>
          <t>N/A</t>
        </is>
      </c>
    </row>
    <row r="1510">
      <c r="A1510" s="116" t="n">
        <v>1509</v>
      </c>
      <c r="B1510" s="116" t="inlineStr">
        <is>
          <t>KB 인버스 2X 금 선물 ETN(H)</t>
        </is>
      </c>
      <c r="C1510" s="402" t="n">
        <v>18735</v>
      </c>
      <c r="D1510" s="402" t="n">
        <v>18665</v>
      </c>
      <c r="E1510" s="402" t="n">
        <v>18690</v>
      </c>
      <c r="F1510" s="403" t="inlineStr">
        <is>
          <t>N/A</t>
        </is>
      </c>
      <c r="G1510" s="403" t="inlineStr">
        <is>
          <t>N/A</t>
        </is>
      </c>
    </row>
    <row r="1511">
      <c r="A1511" s="116" t="n">
        <v>1510</v>
      </c>
      <c r="B1511" s="116" t="inlineStr">
        <is>
          <t>금호건설우</t>
        </is>
      </c>
      <c r="C1511" s="402" t="n">
        <v>31950</v>
      </c>
      <c r="D1511" s="402" t="n">
        <v>31550</v>
      </c>
      <c r="E1511" s="402" t="n">
        <v>31950</v>
      </c>
      <c r="F1511" s="403" t="n">
        <v>10.82</v>
      </c>
      <c r="G1511" s="403" t="inlineStr">
        <is>
          <t>N/A</t>
        </is>
      </c>
    </row>
    <row r="1512">
      <c r="A1512" s="116" t="n">
        <v>1511</v>
      </c>
      <c r="B1512" s="116" t="inlineStr">
        <is>
          <t>코오롱글로벌우</t>
        </is>
      </c>
      <c r="C1512" s="402" t="n">
        <v>29800</v>
      </c>
      <c r="D1512" s="402" t="n">
        <v>29550</v>
      </c>
      <c r="E1512" s="402" t="n">
        <v>29800</v>
      </c>
      <c r="F1512" s="403" t="n">
        <v>5.47</v>
      </c>
      <c r="G1512" s="403" t="inlineStr">
        <is>
          <t>N/A</t>
        </is>
      </c>
    </row>
    <row r="1513">
      <c r="A1513" s="116" t="n">
        <v>1512</v>
      </c>
      <c r="B1513" s="116" t="inlineStr">
        <is>
          <t>크라운해태홀딩스우</t>
        </is>
      </c>
      <c r="C1513" s="402" t="n">
        <v>15500</v>
      </c>
      <c r="D1513" s="402" t="n">
        <v>15500</v>
      </c>
      <c r="E1513" s="402" t="n">
        <v>15550</v>
      </c>
      <c r="F1513" s="403" t="n">
        <v>16.01</v>
      </c>
      <c r="G1513" s="403" t="inlineStr">
        <is>
          <t>N/A</t>
        </is>
      </c>
    </row>
    <row r="1514">
      <c r="A1514" s="116" t="n">
        <v>1513</v>
      </c>
      <c r="B1514" s="116" t="inlineStr">
        <is>
          <t>삼성 인버스 나스닥 100 ETN(H)</t>
        </is>
      </c>
      <c r="C1514" s="402" t="n">
        <v>9290</v>
      </c>
      <c r="D1514" s="402" t="n">
        <v>9275</v>
      </c>
      <c r="E1514" s="402" t="n">
        <v>9290</v>
      </c>
      <c r="F1514" s="403" t="inlineStr">
        <is>
          <t>N/A</t>
        </is>
      </c>
      <c r="G1514" s="403" t="inlineStr">
        <is>
          <t>N/A</t>
        </is>
      </c>
    </row>
    <row r="1515">
      <c r="A1515" s="116" t="n">
        <v>1514</v>
      </c>
      <c r="B1515" s="116" t="inlineStr">
        <is>
          <t>동원시스템즈우</t>
        </is>
      </c>
      <c r="C1515" s="402" t="n">
        <v>35000</v>
      </c>
      <c r="D1515" s="402" t="n">
        <v>35000</v>
      </c>
      <c r="E1515" s="402" t="n">
        <v>35400</v>
      </c>
      <c r="F1515" s="403" t="n">
        <v>15.85</v>
      </c>
      <c r="G1515" s="403" t="inlineStr">
        <is>
          <t>N/A</t>
        </is>
      </c>
    </row>
    <row r="1516">
      <c r="A1516" s="116" t="n">
        <v>1515</v>
      </c>
      <c r="B1516" s="116" t="inlineStr">
        <is>
          <t>신한 인버스 달러인덱스 선물 ETN(H)</t>
        </is>
      </c>
      <c r="C1516" s="402" t="n">
        <v>9285</v>
      </c>
      <c r="D1516" s="402" t="n">
        <v>9270</v>
      </c>
      <c r="E1516" s="402" t="n">
        <v>9280</v>
      </c>
      <c r="F1516" s="403" t="inlineStr">
        <is>
          <t>N/A</t>
        </is>
      </c>
      <c r="G1516" s="403" t="inlineStr">
        <is>
          <t>N/A</t>
        </is>
      </c>
    </row>
    <row r="1517">
      <c r="A1517" s="116" t="n">
        <v>1516</v>
      </c>
      <c r="B1517" s="116" t="inlineStr">
        <is>
          <t>KODEX TSE일본리츠(H)</t>
        </is>
      </c>
      <c r="C1517" s="402" t="n">
        <v>11565</v>
      </c>
      <c r="D1517" s="402" t="n">
        <v>11900</v>
      </c>
      <c r="E1517" s="402" t="n">
        <v>11990</v>
      </c>
      <c r="F1517" s="403" t="inlineStr">
        <is>
          <t>N/A</t>
        </is>
      </c>
      <c r="G1517" s="403" t="inlineStr">
        <is>
          <t>N/A</t>
        </is>
      </c>
    </row>
    <row r="1518">
      <c r="A1518" s="116" t="n">
        <v>1517</v>
      </c>
      <c r="B1518" s="116" t="inlineStr">
        <is>
          <t>KBSTAR 미국고정배당우선증권ICE TR</t>
        </is>
      </c>
      <c r="C1518" s="402" t="n">
        <v>10810</v>
      </c>
      <c r="D1518" s="402" t="n">
        <v>10800</v>
      </c>
      <c r="E1518" s="402" t="n">
        <v>10810</v>
      </c>
      <c r="F1518" s="403" t="inlineStr">
        <is>
          <t>N/A</t>
        </is>
      </c>
      <c r="G1518" s="403" t="inlineStr">
        <is>
          <t>N/A</t>
        </is>
      </c>
    </row>
    <row r="1519">
      <c r="A1519" s="116" t="n">
        <v>1518</v>
      </c>
      <c r="B1519" s="116" t="inlineStr">
        <is>
          <t>신한 인버스 은 선물 ETN(H)</t>
        </is>
      </c>
      <c r="C1519" s="402" t="n">
        <v>4585</v>
      </c>
      <c r="D1519" s="402" t="n">
        <v>4580</v>
      </c>
      <c r="E1519" s="402" t="n">
        <v>4585</v>
      </c>
      <c r="F1519" s="403" t="inlineStr">
        <is>
          <t>N/A</t>
        </is>
      </c>
      <c r="G1519" s="403" t="inlineStr">
        <is>
          <t>N/A</t>
        </is>
      </c>
    </row>
    <row r="1520">
      <c r="A1520" s="116" t="n">
        <v>1519</v>
      </c>
      <c r="B1520" s="116" t="inlineStr">
        <is>
          <t>신한 인버스 Russell 2000 ETN</t>
        </is>
      </c>
      <c r="C1520" s="402" t="n">
        <v>9155</v>
      </c>
      <c r="D1520" s="402" t="n">
        <v>9130</v>
      </c>
      <c r="E1520" s="402" t="n">
        <v>9135</v>
      </c>
      <c r="F1520" s="403" t="inlineStr">
        <is>
          <t>N/A</t>
        </is>
      </c>
      <c r="G1520" s="403" t="inlineStr">
        <is>
          <t>N/A</t>
        </is>
      </c>
    </row>
    <row r="1521">
      <c r="A1521" s="116" t="n">
        <v>1520</v>
      </c>
      <c r="B1521" s="116" t="inlineStr">
        <is>
          <t>KODEX 밸류Plus</t>
        </is>
      </c>
      <c r="C1521" s="402" t="n">
        <v>9145</v>
      </c>
      <c r="D1521" s="402" t="n">
        <v>9135</v>
      </c>
      <c r="E1521" s="402" t="n">
        <v>9175</v>
      </c>
      <c r="F1521" s="403" t="inlineStr">
        <is>
          <t>N/A</t>
        </is>
      </c>
      <c r="G1521" s="403" t="inlineStr">
        <is>
          <t>N/A</t>
        </is>
      </c>
    </row>
    <row r="1522">
      <c r="A1522" s="116" t="n">
        <v>1521</v>
      </c>
      <c r="B1522" s="116" t="inlineStr">
        <is>
          <t>HANARO Fn K-반도체</t>
        </is>
      </c>
      <c r="C1522" s="402" t="n">
        <v>10140</v>
      </c>
      <c r="D1522" s="402" t="n">
        <v>10115</v>
      </c>
      <c r="E1522" s="402" t="n">
        <v>10140</v>
      </c>
      <c r="F1522" s="403" t="inlineStr">
        <is>
          <t>N/A</t>
        </is>
      </c>
      <c r="G1522" s="403" t="inlineStr">
        <is>
          <t>N/A</t>
        </is>
      </c>
    </row>
    <row r="1523">
      <c r="A1523" s="116" t="n">
        <v>1522</v>
      </c>
      <c r="B1523" s="116" t="inlineStr">
        <is>
          <t>KB 인버스 2X 구리 선물 ETN(H)</t>
        </is>
      </c>
      <c r="C1523" s="402" t="n">
        <v>18240</v>
      </c>
      <c r="D1523" s="402" t="n">
        <v>18130</v>
      </c>
      <c r="E1523" s="402" t="n">
        <v>18175</v>
      </c>
      <c r="F1523" s="403" t="inlineStr">
        <is>
          <t>N/A</t>
        </is>
      </c>
      <c r="G1523" s="403" t="inlineStr">
        <is>
          <t>N/A</t>
        </is>
      </c>
    </row>
    <row r="1524">
      <c r="A1524" s="116" t="n">
        <v>1523</v>
      </c>
      <c r="B1524" s="116" t="inlineStr">
        <is>
          <t>메리츠 국채30년 ETN</t>
        </is>
      </c>
      <c r="C1524" s="402" t="n">
        <v>9065</v>
      </c>
      <c r="D1524" s="402" t="n">
        <v>9050</v>
      </c>
      <c r="E1524" s="402" t="n">
        <v>9055</v>
      </c>
      <c r="F1524" s="403" t="inlineStr">
        <is>
          <t>N/A</t>
        </is>
      </c>
      <c r="G1524" s="403" t="inlineStr">
        <is>
          <t>N/A</t>
        </is>
      </c>
    </row>
    <row r="1525">
      <c r="A1525" s="116" t="n">
        <v>1524</v>
      </c>
      <c r="B1525" s="116" t="inlineStr">
        <is>
          <t>KODEX 3대농산물선물(H)</t>
        </is>
      </c>
      <c r="C1525" s="402" t="n">
        <v>11610</v>
      </c>
      <c r="D1525" s="402" t="n">
        <v>11610</v>
      </c>
      <c r="E1525" s="402" t="n">
        <v>11630</v>
      </c>
      <c r="F1525" s="403" t="inlineStr">
        <is>
          <t>N/A</t>
        </is>
      </c>
      <c r="G1525" s="403" t="inlineStr">
        <is>
          <t>N/A</t>
        </is>
      </c>
    </row>
    <row r="1526">
      <c r="A1526" s="116" t="n">
        <v>1525</v>
      </c>
      <c r="B1526" s="116" t="inlineStr">
        <is>
          <t>미래에셋 인버스 에너지화학 Core5 ETN</t>
        </is>
      </c>
      <c r="C1526" s="402" t="n">
        <v>4525</v>
      </c>
      <c r="D1526" s="402" t="n">
        <v>4525</v>
      </c>
      <c r="E1526" s="402" t="n">
        <v>4560</v>
      </c>
      <c r="F1526" s="403" t="inlineStr">
        <is>
          <t>N/A</t>
        </is>
      </c>
      <c r="G1526" s="403" t="inlineStr">
        <is>
          <t>N/A</t>
        </is>
      </c>
    </row>
    <row r="1527">
      <c r="A1527" s="116" t="n">
        <v>1526</v>
      </c>
      <c r="B1527" s="116" t="inlineStr">
        <is>
          <t>TIGER 이머징마켓MSCI레버리지(합성 H)</t>
        </is>
      </c>
      <c r="C1527" s="402" t="n">
        <v>12890</v>
      </c>
      <c r="D1527" s="402" t="n">
        <v>12740</v>
      </c>
      <c r="E1527" s="402" t="n">
        <v>12890</v>
      </c>
      <c r="F1527" s="403" t="inlineStr">
        <is>
          <t>N/A</t>
        </is>
      </c>
      <c r="G1527" s="403" t="inlineStr">
        <is>
          <t>N/A</t>
        </is>
      </c>
    </row>
    <row r="1528">
      <c r="A1528" s="116" t="n">
        <v>1527</v>
      </c>
      <c r="B1528" s="116" t="inlineStr">
        <is>
          <t>KINDEX Fn5G플러스</t>
        </is>
      </c>
      <c r="C1528" s="402" t="n">
        <v>9020</v>
      </c>
      <c r="D1528" s="402" t="n">
        <v>8985</v>
      </c>
      <c r="E1528" s="402" t="n">
        <v>9020</v>
      </c>
      <c r="F1528" s="403" t="inlineStr">
        <is>
          <t>N/A</t>
        </is>
      </c>
      <c r="G1528" s="403" t="inlineStr">
        <is>
          <t>N/A</t>
        </is>
      </c>
    </row>
    <row r="1529">
      <c r="A1529" s="116" t="n">
        <v>1528</v>
      </c>
      <c r="B1529" s="116" t="inlineStr">
        <is>
          <t>삼성 인버스 2X 금 선물 ETN(H)</t>
        </is>
      </c>
      <c r="C1529" s="402" t="n">
        <v>8985</v>
      </c>
      <c r="D1529" s="402" t="n">
        <v>8980</v>
      </c>
      <c r="E1529" s="402" t="n">
        <v>8985</v>
      </c>
      <c r="F1529" s="403" t="inlineStr">
        <is>
          <t>N/A</t>
        </is>
      </c>
      <c r="G1529" s="403" t="inlineStr">
        <is>
          <t>N/A</t>
        </is>
      </c>
    </row>
    <row r="1530">
      <c r="A1530" s="116" t="n">
        <v>1529</v>
      </c>
      <c r="B1530" s="116" t="inlineStr">
        <is>
          <t>ARIRANG 글로벌MSCI(합성 H)</t>
        </is>
      </c>
      <c r="C1530" s="402" t="n">
        <v>17565</v>
      </c>
      <c r="D1530" s="402" t="n">
        <v>17470</v>
      </c>
      <c r="E1530" s="402" t="n">
        <v>17565</v>
      </c>
      <c r="F1530" s="403" t="inlineStr">
        <is>
          <t>N/A</t>
        </is>
      </c>
      <c r="G1530" s="403" t="inlineStr">
        <is>
          <t>N/A</t>
        </is>
      </c>
    </row>
    <row r="1531">
      <c r="A1531" s="116" t="n">
        <v>1530</v>
      </c>
      <c r="B1531" s="116" t="inlineStr">
        <is>
          <t>KODEX MSCI Korea</t>
        </is>
      </c>
      <c r="C1531" s="402" t="n">
        <v>17760</v>
      </c>
      <c r="D1531" s="402" t="n">
        <v>17825</v>
      </c>
      <c r="E1531" s="402" t="n">
        <v>17895</v>
      </c>
      <c r="F1531" s="403" t="inlineStr">
        <is>
          <t>N/A</t>
        </is>
      </c>
      <c r="G1531" s="403" t="inlineStr">
        <is>
          <t>N/A</t>
        </is>
      </c>
    </row>
    <row r="1532">
      <c r="A1532" s="116" t="n">
        <v>1531</v>
      </c>
      <c r="B1532" s="116" t="inlineStr">
        <is>
          <t>메리츠 STAR 50 ETN</t>
        </is>
      </c>
      <c r="C1532" s="402" t="n">
        <v>8845</v>
      </c>
      <c r="D1532" s="402" t="n">
        <v>8845</v>
      </c>
      <c r="E1532" s="402" t="n">
        <v>8850</v>
      </c>
      <c r="F1532" s="403" t="inlineStr">
        <is>
          <t>N/A</t>
        </is>
      </c>
      <c r="G1532" s="403" t="inlineStr">
        <is>
          <t>N/A</t>
        </is>
      </c>
    </row>
    <row r="1533">
      <c r="A1533" s="116" t="n">
        <v>1532</v>
      </c>
      <c r="B1533" s="116" t="inlineStr">
        <is>
          <t>TIGER 의료기기</t>
        </is>
      </c>
      <c r="C1533" s="402" t="n">
        <v>17575</v>
      </c>
      <c r="D1533" s="402" t="n">
        <v>17595</v>
      </c>
      <c r="E1533" s="402" t="n">
        <v>17645</v>
      </c>
      <c r="F1533" s="403" t="inlineStr">
        <is>
          <t>N/A</t>
        </is>
      </c>
      <c r="G1533" s="403" t="inlineStr">
        <is>
          <t>N/A</t>
        </is>
      </c>
    </row>
    <row r="1534">
      <c r="A1534" s="116" t="n">
        <v>1533</v>
      </c>
      <c r="B1534" s="116" t="inlineStr">
        <is>
          <t>TRUE 플래티넘 선물 ETN</t>
        </is>
      </c>
      <c r="C1534" s="402" t="n">
        <v>8775</v>
      </c>
      <c r="D1534" s="402" t="n">
        <v>8770</v>
      </c>
      <c r="E1534" s="402" t="n">
        <v>8775</v>
      </c>
      <c r="F1534" s="403" t="inlineStr">
        <is>
          <t>N/A</t>
        </is>
      </c>
      <c r="G1534" s="403" t="inlineStr">
        <is>
          <t>N/A</t>
        </is>
      </c>
    </row>
    <row r="1535">
      <c r="A1535" s="116" t="n">
        <v>1534</v>
      </c>
      <c r="B1535" s="116" t="inlineStr">
        <is>
          <t>KINDEX 스마트밸류</t>
        </is>
      </c>
      <c r="C1535" s="402" t="n">
        <v>14570</v>
      </c>
      <c r="D1535" s="402" t="n">
        <v>14520</v>
      </c>
      <c r="E1535" s="402" t="n">
        <v>14570</v>
      </c>
      <c r="F1535" s="403" t="inlineStr">
        <is>
          <t>N/A</t>
        </is>
      </c>
      <c r="G1535" s="403" t="inlineStr">
        <is>
          <t>N/A</t>
        </is>
      </c>
    </row>
    <row r="1536">
      <c r="A1536" s="116" t="n">
        <v>1535</v>
      </c>
      <c r="B1536" s="116" t="inlineStr">
        <is>
          <t>KODEX MSCI밸류</t>
        </is>
      </c>
      <c r="C1536" s="402" t="n">
        <v>12485</v>
      </c>
      <c r="D1536" s="402" t="n">
        <v>12330</v>
      </c>
      <c r="E1536" s="402" t="n">
        <v>12365</v>
      </c>
      <c r="F1536" s="403" t="inlineStr">
        <is>
          <t>N/A</t>
        </is>
      </c>
      <c r="G1536" s="403" t="inlineStr">
        <is>
          <t>N/A</t>
        </is>
      </c>
    </row>
    <row r="1537">
      <c r="A1537" s="116" t="n">
        <v>1536</v>
      </c>
      <c r="B1537" s="116" t="inlineStr">
        <is>
          <t>삼성 인버스 China A50 선물 ETN(H)</t>
        </is>
      </c>
      <c r="C1537" s="402" t="n">
        <v>8735</v>
      </c>
      <c r="D1537" s="402" t="n">
        <v>8750</v>
      </c>
      <c r="E1537" s="402" t="n">
        <v>8760</v>
      </c>
      <c r="F1537" s="403" t="inlineStr">
        <is>
          <t>N/A</t>
        </is>
      </c>
      <c r="G1537" s="403" t="inlineStr">
        <is>
          <t>N/A</t>
        </is>
      </c>
    </row>
    <row r="1538">
      <c r="A1538" s="116" t="n">
        <v>1537</v>
      </c>
      <c r="B1538" s="116" t="inlineStr">
        <is>
          <t>KB 인버스 2X S&amp;P 500 선물 ETN</t>
        </is>
      </c>
      <c r="C1538" s="402" t="n">
        <v>8685</v>
      </c>
      <c r="D1538" s="402" t="n">
        <v>8660</v>
      </c>
      <c r="E1538" s="402" t="n">
        <v>8685</v>
      </c>
      <c r="F1538" s="403" t="inlineStr">
        <is>
          <t>N/A</t>
        </is>
      </c>
      <c r="G1538" s="403" t="inlineStr">
        <is>
          <t>N/A</t>
        </is>
      </c>
    </row>
    <row r="1539">
      <c r="A1539" s="116" t="n">
        <v>1538</v>
      </c>
      <c r="B1539" s="116" t="inlineStr">
        <is>
          <t>서울식품우</t>
        </is>
      </c>
      <c r="C1539" s="402" t="n">
        <v>3895</v>
      </c>
      <c r="D1539" s="402" t="n">
        <v>3895</v>
      </c>
      <c r="E1539" s="402" t="n">
        <v>3900</v>
      </c>
      <c r="F1539" s="403" t="n">
        <v>-229.12</v>
      </c>
      <c r="G1539" s="403" t="inlineStr">
        <is>
          <t>N/A</t>
        </is>
      </c>
    </row>
    <row r="1540">
      <c r="A1540" s="116" t="n">
        <v>1539</v>
      </c>
      <c r="B1540" s="116" t="inlineStr">
        <is>
          <t>HANARO Fn친환경에너지</t>
        </is>
      </c>
      <c r="C1540" s="402" t="n">
        <v>10185</v>
      </c>
      <c r="D1540" s="402" t="n">
        <v>10155</v>
      </c>
      <c r="E1540" s="402" t="n">
        <v>10185</v>
      </c>
      <c r="F1540" s="403" t="inlineStr">
        <is>
          <t>N/A</t>
        </is>
      </c>
      <c r="G1540" s="403" t="inlineStr">
        <is>
          <t>N/A</t>
        </is>
      </c>
    </row>
    <row r="1541">
      <c r="A1541" s="116" t="n">
        <v>1540</v>
      </c>
      <c r="B1541" s="116" t="inlineStr">
        <is>
          <t>KINDEX 러시아MSCI(합성)</t>
        </is>
      </c>
      <c r="C1541" s="402" t="n">
        <v>28810</v>
      </c>
      <c r="D1541" s="402" t="n">
        <v>28800</v>
      </c>
      <c r="E1541" s="402" t="n">
        <v>28810</v>
      </c>
      <c r="F1541" s="403" t="inlineStr">
        <is>
          <t>N/A</t>
        </is>
      </c>
      <c r="G1541" s="403" t="inlineStr">
        <is>
          <t>N/A</t>
        </is>
      </c>
    </row>
    <row r="1542">
      <c r="A1542" s="116" t="n">
        <v>1541</v>
      </c>
      <c r="B1542" s="116" t="inlineStr">
        <is>
          <t>대신 인버스 천연가스 선물 ETN(H)</t>
        </is>
      </c>
      <c r="C1542" s="402" t="n">
        <v>8630</v>
      </c>
      <c r="D1542" s="402" t="n">
        <v>8515</v>
      </c>
      <c r="E1542" s="402" t="n">
        <v>8635</v>
      </c>
      <c r="F1542" s="403" t="inlineStr">
        <is>
          <t>N/A</t>
        </is>
      </c>
      <c r="G1542" s="403" t="inlineStr">
        <is>
          <t>N/A</t>
        </is>
      </c>
    </row>
    <row r="1543">
      <c r="A1543" s="116" t="n">
        <v>1542</v>
      </c>
      <c r="B1543" s="116" t="inlineStr">
        <is>
          <t>KINDEX 레버리지</t>
        </is>
      </c>
      <c r="C1543" s="402" t="n">
        <v>8615</v>
      </c>
      <c r="D1543" s="402" t="n">
        <v>8600</v>
      </c>
      <c r="E1543" s="402" t="n">
        <v>8615</v>
      </c>
      <c r="F1543" s="403" t="inlineStr">
        <is>
          <t>N/A</t>
        </is>
      </c>
      <c r="G1543" s="403" t="inlineStr">
        <is>
          <t>N/A</t>
        </is>
      </c>
    </row>
    <row r="1544">
      <c r="A1544" s="116" t="n">
        <v>1543</v>
      </c>
      <c r="B1544" s="116" t="inlineStr">
        <is>
          <t>KB 레버리지 KRX 2차전지 K-뉴딜 ETN</t>
        </is>
      </c>
      <c r="C1544" s="402" t="n">
        <v>8580</v>
      </c>
      <c r="D1544" s="402" t="n">
        <v>8560</v>
      </c>
      <c r="E1544" s="402" t="n">
        <v>8580</v>
      </c>
      <c r="F1544" s="403" t="inlineStr">
        <is>
          <t>N/A</t>
        </is>
      </c>
      <c r="G1544" s="403" t="inlineStr">
        <is>
          <t>N/A</t>
        </is>
      </c>
    </row>
    <row r="1545">
      <c r="A1545" s="116" t="n">
        <v>1544</v>
      </c>
      <c r="B1545" s="116" t="inlineStr">
        <is>
          <t>삼성 레버리지 KRX 2차전지 K-뉴딜 ETN</t>
        </is>
      </c>
      <c r="C1545" s="402" t="n">
        <v>8580</v>
      </c>
      <c r="D1545" s="402" t="n">
        <v>8570</v>
      </c>
      <c r="E1545" s="402" t="n">
        <v>8580</v>
      </c>
      <c r="F1545" s="403" t="inlineStr">
        <is>
          <t>N/A</t>
        </is>
      </c>
      <c r="G1545" s="403" t="inlineStr">
        <is>
          <t>N/A</t>
        </is>
      </c>
    </row>
    <row r="1546">
      <c r="A1546" s="116" t="n">
        <v>1545</v>
      </c>
      <c r="B1546" s="116" t="inlineStr">
        <is>
          <t>마이다스 200커버드콜5%OTM</t>
        </is>
      </c>
      <c r="C1546" s="402" t="n">
        <v>14205</v>
      </c>
      <c r="D1546" s="402" t="n">
        <v>14230</v>
      </c>
      <c r="E1546" s="402" t="n">
        <v>14275</v>
      </c>
      <c r="F1546" s="403" t="inlineStr">
        <is>
          <t>N/A</t>
        </is>
      </c>
      <c r="G1546" s="403" t="inlineStr">
        <is>
          <t>N/A</t>
        </is>
      </c>
    </row>
    <row r="1547">
      <c r="A1547" s="116" t="n">
        <v>1546</v>
      </c>
      <c r="B1547" s="116" t="inlineStr">
        <is>
          <t>신한 인버스 2X 다우존스지수 선물 ETN(H)</t>
        </is>
      </c>
      <c r="C1547" s="402" t="n">
        <v>2130</v>
      </c>
      <c r="D1547" s="402" t="n">
        <v>2120</v>
      </c>
      <c r="E1547" s="402" t="n">
        <v>2130</v>
      </c>
      <c r="F1547" s="403" t="inlineStr">
        <is>
          <t>N/A</t>
        </is>
      </c>
      <c r="G1547" s="403" t="inlineStr">
        <is>
          <t>N/A</t>
        </is>
      </c>
    </row>
    <row r="1548">
      <c r="A1548" s="116" t="n">
        <v>1547</v>
      </c>
      <c r="B1548" s="116" t="inlineStr">
        <is>
          <t>금강공업우</t>
        </is>
      </c>
      <c r="C1548" s="402" t="n">
        <v>14400</v>
      </c>
      <c r="D1548" s="402" t="n">
        <v>14300</v>
      </c>
      <c r="E1548" s="402" t="n">
        <v>14400</v>
      </c>
      <c r="F1548" s="403" t="n">
        <v>151.58</v>
      </c>
      <c r="G1548" s="403" t="inlineStr">
        <is>
          <t>N/A</t>
        </is>
      </c>
    </row>
    <row r="1549">
      <c r="A1549" s="116" t="n">
        <v>1548</v>
      </c>
      <c r="B1549" s="116" t="inlineStr">
        <is>
          <t>KINDEX 멕시코MSCI(합성)</t>
        </is>
      </c>
      <c r="C1549" s="402" t="n">
        <v>10610</v>
      </c>
      <c r="D1549" s="402" t="n">
        <v>10610</v>
      </c>
      <c r="E1549" s="402" t="n">
        <v>10630</v>
      </c>
      <c r="F1549" s="403" t="inlineStr">
        <is>
          <t>N/A</t>
        </is>
      </c>
      <c r="G1549" s="403" t="inlineStr">
        <is>
          <t>N/A</t>
        </is>
      </c>
    </row>
    <row r="1550">
      <c r="A1550" s="116" t="n">
        <v>1549</v>
      </c>
      <c r="B1550" s="116" t="inlineStr">
        <is>
          <t>KOSEF 국고채10년레버리지</t>
        </is>
      </c>
      <c r="C1550" s="402" t="n">
        <v>120880</v>
      </c>
      <c r="D1550" s="402" t="n">
        <v>120770</v>
      </c>
      <c r="E1550" s="402" t="n">
        <v>120880</v>
      </c>
      <c r="F1550" s="403" t="inlineStr">
        <is>
          <t>N/A</t>
        </is>
      </c>
      <c r="G1550" s="403" t="inlineStr">
        <is>
          <t>N/A</t>
        </is>
      </c>
    </row>
    <row r="1551">
      <c r="A1551" s="116" t="n">
        <v>1550</v>
      </c>
      <c r="B1551" s="116" t="inlineStr">
        <is>
          <t>대신 인버스 알루미늄 선물 ETN(H)</t>
        </is>
      </c>
      <c r="C1551" s="402" t="n">
        <v>8455</v>
      </c>
      <c r="D1551" s="402" t="n">
        <v>8420</v>
      </c>
      <c r="E1551" s="402" t="n">
        <v>8455</v>
      </c>
      <c r="F1551" s="403" t="inlineStr">
        <is>
          <t>N/A</t>
        </is>
      </c>
      <c r="G1551" s="403" t="inlineStr">
        <is>
          <t>N/A</t>
        </is>
      </c>
    </row>
    <row r="1552">
      <c r="A1552" s="116" t="n">
        <v>1551</v>
      </c>
      <c r="B1552" s="116" t="inlineStr">
        <is>
          <t>대원전선우</t>
        </is>
      </c>
      <c r="C1552" s="402" t="n">
        <v>3225</v>
      </c>
      <c r="D1552" s="402" t="n">
        <v>3225</v>
      </c>
      <c r="E1552" s="402" t="n">
        <v>3240</v>
      </c>
      <c r="F1552" s="403" t="n">
        <v>100.78</v>
      </c>
      <c r="G1552" s="403" t="inlineStr">
        <is>
          <t>N/A</t>
        </is>
      </c>
    </row>
    <row r="1553">
      <c r="A1553" s="116" t="n">
        <v>1552</v>
      </c>
      <c r="B1553" s="116" t="inlineStr">
        <is>
          <t>KINDEX 스마트하이베타</t>
        </is>
      </c>
      <c r="C1553" s="402" t="n">
        <v>14040</v>
      </c>
      <c r="D1553" s="402" t="n">
        <v>13985</v>
      </c>
      <c r="E1553" s="402" t="n">
        <v>14040</v>
      </c>
      <c r="F1553" s="403" t="inlineStr">
        <is>
          <t>N/A</t>
        </is>
      </c>
      <c r="G1553" s="403" t="inlineStr">
        <is>
          <t>N/A</t>
        </is>
      </c>
    </row>
    <row r="1554">
      <c r="A1554" s="116" t="n">
        <v>1553</v>
      </c>
      <c r="B1554" s="116" t="inlineStr">
        <is>
          <t>HANARO Fn골프테마</t>
        </is>
      </c>
      <c r="C1554" s="402" t="n">
        <v>8860</v>
      </c>
      <c r="D1554" s="402" t="n">
        <v>8860</v>
      </c>
      <c r="E1554" s="402" t="n">
        <v>8880</v>
      </c>
      <c r="F1554" s="403" t="inlineStr">
        <is>
          <t>N/A</t>
        </is>
      </c>
      <c r="G1554" s="403" t="inlineStr">
        <is>
          <t>N/A</t>
        </is>
      </c>
    </row>
    <row r="1555">
      <c r="A1555" s="116" t="n">
        <v>1554</v>
      </c>
      <c r="B1555" s="116" t="inlineStr">
        <is>
          <t>KBSTAR Fn K-뉴딜디지털플러스</t>
        </is>
      </c>
      <c r="C1555" s="402" t="n">
        <v>10475</v>
      </c>
      <c r="D1555" s="402" t="n">
        <v>10465</v>
      </c>
      <c r="E1555" s="402" t="n">
        <v>10475</v>
      </c>
      <c r="F1555" s="403" t="inlineStr">
        <is>
          <t>N/A</t>
        </is>
      </c>
      <c r="G1555" s="403" t="inlineStr">
        <is>
          <t>N/A</t>
        </is>
      </c>
    </row>
    <row r="1556">
      <c r="A1556" s="116" t="n">
        <v>1555</v>
      </c>
      <c r="B1556" s="116" t="inlineStr">
        <is>
          <t>KINDEX 삼성그룹동일가중</t>
        </is>
      </c>
      <c r="C1556" s="402" t="n">
        <v>16745</v>
      </c>
      <c r="D1556" s="402" t="n">
        <v>16750</v>
      </c>
      <c r="E1556" s="402" t="n">
        <v>16815</v>
      </c>
      <c r="F1556" s="403" t="inlineStr">
        <is>
          <t>N/A</t>
        </is>
      </c>
      <c r="G1556" s="403" t="inlineStr">
        <is>
          <t>N/A</t>
        </is>
      </c>
    </row>
    <row r="1557">
      <c r="A1557" s="116" t="n">
        <v>1556</v>
      </c>
      <c r="B1557" s="116" t="inlineStr">
        <is>
          <t>FOCUS 혁신기업액티브</t>
        </is>
      </c>
      <c r="C1557" s="402" t="n">
        <v>9280</v>
      </c>
      <c r="D1557" s="402" t="n">
        <v>9215</v>
      </c>
      <c r="E1557" s="402" t="n">
        <v>9430</v>
      </c>
      <c r="F1557" s="403" t="inlineStr">
        <is>
          <t>N/A</t>
        </is>
      </c>
      <c r="G1557" s="403" t="inlineStr">
        <is>
          <t>N/A</t>
        </is>
      </c>
    </row>
    <row r="1558">
      <c r="A1558" s="116" t="n">
        <v>1557</v>
      </c>
      <c r="B1558" s="116" t="inlineStr">
        <is>
          <t>KBSTAR 수출주</t>
        </is>
      </c>
      <c r="C1558" s="402" t="n">
        <v>11885</v>
      </c>
      <c r="D1558" s="402" t="n">
        <v>11935</v>
      </c>
      <c r="E1558" s="402" t="n">
        <v>11980</v>
      </c>
      <c r="F1558" s="403" t="inlineStr">
        <is>
          <t>N/A</t>
        </is>
      </c>
      <c r="G1558" s="403" t="inlineStr">
        <is>
          <t>N/A</t>
        </is>
      </c>
    </row>
    <row r="1559">
      <c r="A1559" s="116" t="n">
        <v>1558</v>
      </c>
      <c r="B1559" s="116" t="inlineStr">
        <is>
          <t>TIGER 우선주</t>
        </is>
      </c>
      <c r="C1559" s="402" t="n">
        <v>13385</v>
      </c>
      <c r="D1559" s="402" t="n">
        <v>13385</v>
      </c>
      <c r="E1559" s="402" t="n">
        <v>13435</v>
      </c>
      <c r="F1559" s="403" t="inlineStr">
        <is>
          <t>N/A</t>
        </is>
      </c>
      <c r="G1559" s="403" t="inlineStr">
        <is>
          <t>N/A</t>
        </is>
      </c>
    </row>
    <row r="1560">
      <c r="A1560" s="116" t="n">
        <v>1559</v>
      </c>
      <c r="B1560" s="116" t="inlineStr">
        <is>
          <t>KBSTAR 주식혼합</t>
        </is>
      </c>
      <c r="C1560" s="402" t="n">
        <v>41395</v>
      </c>
      <c r="D1560" s="402" t="n">
        <v>41440</v>
      </c>
      <c r="E1560" s="402" t="n">
        <v>41530</v>
      </c>
      <c r="F1560" s="403" t="inlineStr">
        <is>
          <t>N/A</t>
        </is>
      </c>
      <c r="G1560" s="403" t="inlineStr">
        <is>
          <t>N/A</t>
        </is>
      </c>
    </row>
    <row r="1561">
      <c r="A1561" s="116" t="n">
        <v>1560</v>
      </c>
      <c r="B1561" s="116" t="inlineStr">
        <is>
          <t>삼성 S&amp;P500 VIX S/T 선물 ETN(H) C</t>
        </is>
      </c>
      <c r="C1561" s="402" t="n">
        <v>8270</v>
      </c>
      <c r="D1561" s="402" t="n">
        <v>8270</v>
      </c>
      <c r="E1561" s="402" t="n">
        <v>8290</v>
      </c>
      <c r="F1561" s="403" t="inlineStr">
        <is>
          <t>N/A</t>
        </is>
      </c>
      <c r="G1561" s="403" t="inlineStr">
        <is>
          <t>N/A</t>
        </is>
      </c>
    </row>
    <row r="1562">
      <c r="A1562" s="116" t="n">
        <v>1561</v>
      </c>
      <c r="B1562" s="116" t="inlineStr">
        <is>
          <t>KINDEX 스마트모멘텀</t>
        </is>
      </c>
      <c r="C1562" s="402" t="n">
        <v>16530</v>
      </c>
      <c r="D1562" s="402" t="n">
        <v>16465</v>
      </c>
      <c r="E1562" s="402" t="n">
        <v>16530</v>
      </c>
      <c r="F1562" s="403" t="inlineStr">
        <is>
          <t>N/A</t>
        </is>
      </c>
      <c r="G1562" s="403" t="inlineStr">
        <is>
          <t>N/A</t>
        </is>
      </c>
    </row>
    <row r="1563">
      <c r="A1563" s="116" t="n">
        <v>1562</v>
      </c>
      <c r="B1563" s="116" t="inlineStr">
        <is>
          <t>TIGER KRX BBIG K-뉴딜레버리지</t>
        </is>
      </c>
      <c r="C1563" s="402" t="n">
        <v>7510</v>
      </c>
      <c r="D1563" s="402" t="n">
        <v>7490</v>
      </c>
      <c r="E1563" s="402" t="n">
        <v>7535</v>
      </c>
      <c r="F1563" s="403" t="inlineStr">
        <is>
          <t>N/A</t>
        </is>
      </c>
      <c r="G1563" s="403" t="inlineStr">
        <is>
          <t>N/A</t>
        </is>
      </c>
    </row>
    <row r="1564">
      <c r="A1564" s="116" t="n">
        <v>1563</v>
      </c>
      <c r="B1564" s="116" t="inlineStr">
        <is>
          <t>ARIRANG 심천차이넥스트(합성)</t>
        </is>
      </c>
      <c r="C1564" s="402" t="n">
        <v>13730</v>
      </c>
      <c r="D1564" s="402" t="n">
        <v>13700</v>
      </c>
      <c r="E1564" s="402" t="n">
        <v>13730</v>
      </c>
      <c r="F1564" s="403" t="inlineStr">
        <is>
          <t>N/A</t>
        </is>
      </c>
      <c r="G1564" s="403" t="inlineStr">
        <is>
          <t>N/A</t>
        </is>
      </c>
    </row>
    <row r="1565">
      <c r="A1565" s="116" t="n">
        <v>1564</v>
      </c>
      <c r="B1565" s="116" t="inlineStr">
        <is>
          <t>현대비앤지스틸우</t>
        </is>
      </c>
      <c r="C1565" s="402" t="n">
        <v>75000</v>
      </c>
      <c r="D1565" s="402" t="n">
        <v>74000</v>
      </c>
      <c r="E1565" s="402" t="n">
        <v>75000</v>
      </c>
      <c r="F1565" s="403" t="n">
        <v>17.76</v>
      </c>
      <c r="G1565" s="403" t="inlineStr">
        <is>
          <t>N/A</t>
        </is>
      </c>
    </row>
    <row r="1566">
      <c r="A1566" s="116" t="n">
        <v>1565</v>
      </c>
      <c r="B1566" s="116" t="inlineStr">
        <is>
          <t>TIGER 200에너지화학레버리지</t>
        </is>
      </c>
      <c r="C1566" s="402" t="n">
        <v>17280</v>
      </c>
      <c r="D1566" s="402" t="n">
        <v>17280</v>
      </c>
      <c r="E1566" s="402" t="n">
        <v>17400</v>
      </c>
      <c r="F1566" s="403" t="inlineStr">
        <is>
          <t>N/A</t>
        </is>
      </c>
      <c r="G1566" s="403" t="inlineStr">
        <is>
          <t>N/A</t>
        </is>
      </c>
    </row>
    <row r="1567">
      <c r="A1567" s="116" t="n">
        <v>1566</v>
      </c>
      <c r="B1567" s="116" t="inlineStr">
        <is>
          <t>KODEX 삼성그룹밸류</t>
        </is>
      </c>
      <c r="C1567" s="402" t="n">
        <v>9110</v>
      </c>
      <c r="D1567" s="402" t="n">
        <v>9110</v>
      </c>
      <c r="E1567" s="402" t="n">
        <v>9140</v>
      </c>
      <c r="F1567" s="403" t="inlineStr">
        <is>
          <t>N/A</t>
        </is>
      </c>
      <c r="G1567" s="403" t="inlineStr">
        <is>
          <t>N/A</t>
        </is>
      </c>
    </row>
    <row r="1568">
      <c r="A1568" s="116" t="n">
        <v>1567</v>
      </c>
      <c r="B1568" s="116" t="inlineStr">
        <is>
          <t>마이티 코스피100</t>
        </is>
      </c>
      <c r="C1568" s="402" t="n">
        <v>29120</v>
      </c>
      <c r="D1568" s="402" t="n">
        <v>0</v>
      </c>
      <c r="E1568" s="402" t="n">
        <v>29120</v>
      </c>
      <c r="F1568" s="403" t="inlineStr">
        <is>
          <t>N/A</t>
        </is>
      </c>
      <c r="G1568" s="403" t="inlineStr">
        <is>
          <t>N/A</t>
        </is>
      </c>
    </row>
    <row r="1569">
      <c r="A1569" s="116" t="n">
        <v>1568</v>
      </c>
      <c r="B1569" s="116" t="inlineStr">
        <is>
          <t>메리츠 레버리지 국채30년 ETN</t>
        </is>
      </c>
      <c r="C1569" s="402" t="n">
        <v>8140</v>
      </c>
      <c r="D1569" s="402" t="n">
        <v>8110</v>
      </c>
      <c r="E1569" s="402" t="n">
        <v>8120</v>
      </c>
      <c r="F1569" s="403" t="inlineStr">
        <is>
          <t>N/A</t>
        </is>
      </c>
      <c r="G1569" s="403" t="inlineStr">
        <is>
          <t>N/A</t>
        </is>
      </c>
    </row>
    <row r="1570">
      <c r="A1570" s="116" t="n">
        <v>1569</v>
      </c>
      <c r="B1570" s="116" t="inlineStr">
        <is>
          <t>KODEX Fn멀티팩터</t>
        </is>
      </c>
      <c r="C1570" s="402" t="n">
        <v>13500</v>
      </c>
      <c r="D1570" s="402" t="n">
        <v>13425</v>
      </c>
      <c r="E1570" s="402" t="n">
        <v>13500</v>
      </c>
      <c r="F1570" s="403" t="inlineStr">
        <is>
          <t>N/A</t>
        </is>
      </c>
      <c r="G1570" s="403" t="inlineStr">
        <is>
          <t>N/A</t>
        </is>
      </c>
    </row>
    <row r="1571">
      <c r="A1571" s="116" t="n">
        <v>1570</v>
      </c>
      <c r="B1571" s="116" t="inlineStr">
        <is>
          <t>KTOP 코스피50</t>
        </is>
      </c>
      <c r="C1571" s="402" t="n">
        <v>26925</v>
      </c>
      <c r="D1571" s="402" t="n">
        <v>26850</v>
      </c>
      <c r="E1571" s="402" t="n">
        <v>27005</v>
      </c>
      <c r="F1571" s="403" t="inlineStr">
        <is>
          <t>N/A</t>
        </is>
      </c>
      <c r="G1571" s="403" t="inlineStr">
        <is>
          <t>N/A</t>
        </is>
      </c>
    </row>
    <row r="1572">
      <c r="A1572" s="116" t="n">
        <v>1571</v>
      </c>
      <c r="B1572" s="116" t="inlineStr">
        <is>
          <t>신한 인버스 WTI원유 선물 ETN(H)</t>
        </is>
      </c>
      <c r="C1572" s="402" t="n">
        <v>4030</v>
      </c>
      <c r="D1572" s="402" t="n">
        <v>4015</v>
      </c>
      <c r="E1572" s="402" t="n">
        <v>4030</v>
      </c>
      <c r="F1572" s="403" t="inlineStr">
        <is>
          <t>N/A</t>
        </is>
      </c>
      <c r="G1572" s="403" t="inlineStr">
        <is>
          <t>N/A</t>
        </is>
      </c>
    </row>
    <row r="1573">
      <c r="A1573" s="116" t="n">
        <v>1572</v>
      </c>
      <c r="B1573" s="116" t="inlineStr">
        <is>
          <t>KINDEX 코스닥(합성)</t>
        </is>
      </c>
      <c r="C1573" s="402" t="n">
        <v>13430</v>
      </c>
      <c r="D1573" s="402" t="n">
        <v>13445</v>
      </c>
      <c r="E1573" s="402" t="n">
        <v>13515</v>
      </c>
      <c r="F1573" s="403" t="inlineStr">
        <is>
          <t>N/A</t>
        </is>
      </c>
      <c r="G1573" s="403" t="inlineStr">
        <is>
          <t>N/A</t>
        </is>
      </c>
    </row>
    <row r="1574">
      <c r="A1574" s="116" t="n">
        <v>1573</v>
      </c>
      <c r="B1574" s="116" t="inlineStr">
        <is>
          <t>삼성 항셍테크 ETN(H)</t>
        </is>
      </c>
      <c r="C1574" s="402" t="n">
        <v>8000</v>
      </c>
      <c r="D1574" s="402" t="n">
        <v>7905</v>
      </c>
      <c r="E1574" s="402" t="n">
        <v>7915</v>
      </c>
      <c r="F1574" s="403" t="inlineStr">
        <is>
          <t>N/A</t>
        </is>
      </c>
      <c r="G1574" s="403" t="inlineStr">
        <is>
          <t>N/A</t>
        </is>
      </c>
    </row>
    <row r="1575">
      <c r="A1575" s="116" t="n">
        <v>1574</v>
      </c>
      <c r="B1575" s="116" t="inlineStr">
        <is>
          <t>ARIRANG KS밸류가중TR</t>
        </is>
      </c>
      <c r="C1575" s="402" t="n">
        <v>15900</v>
      </c>
      <c r="D1575" s="402" t="n">
        <v>15840</v>
      </c>
      <c r="E1575" s="402" t="n">
        <v>15900</v>
      </c>
      <c r="F1575" s="403" t="inlineStr">
        <is>
          <t>N/A</t>
        </is>
      </c>
      <c r="G1575" s="403" t="inlineStr">
        <is>
          <t>N/A</t>
        </is>
      </c>
    </row>
    <row r="1576">
      <c r="A1576" s="116" t="n">
        <v>1575</v>
      </c>
      <c r="B1576" s="116" t="inlineStr">
        <is>
          <t>태양금속우</t>
        </is>
      </c>
      <c r="C1576" s="402" t="n">
        <v>2395</v>
      </c>
      <c r="D1576" s="402" t="n">
        <v>2385</v>
      </c>
      <c r="E1576" s="402" t="n">
        <v>2395</v>
      </c>
      <c r="F1576" s="403" t="n">
        <v>-5.65</v>
      </c>
      <c r="G1576" s="403" t="inlineStr">
        <is>
          <t>N/A</t>
        </is>
      </c>
    </row>
    <row r="1577">
      <c r="A1577" s="116" t="n">
        <v>1576</v>
      </c>
      <c r="B1577" s="116" t="inlineStr">
        <is>
          <t>삼성 HSCEI ETN(H)</t>
        </is>
      </c>
      <c r="C1577" s="402" t="n">
        <v>7900</v>
      </c>
      <c r="D1577" s="402" t="n">
        <v>7910</v>
      </c>
      <c r="E1577" s="402" t="n">
        <v>7920</v>
      </c>
      <c r="F1577" s="403" t="inlineStr">
        <is>
          <t>N/A</t>
        </is>
      </c>
      <c r="G1577" s="403" t="inlineStr">
        <is>
          <t>N/A</t>
        </is>
      </c>
    </row>
    <row r="1578">
      <c r="A1578" s="116" t="n">
        <v>1577</v>
      </c>
      <c r="B1578" s="116" t="inlineStr">
        <is>
          <t>KODEX 경기소비재</t>
        </is>
      </c>
      <c r="C1578" s="402" t="n">
        <v>11235</v>
      </c>
      <c r="D1578" s="402" t="n">
        <v>11175</v>
      </c>
      <c r="E1578" s="402" t="n">
        <v>11235</v>
      </c>
      <c r="F1578" s="403" t="inlineStr">
        <is>
          <t>N/A</t>
        </is>
      </c>
      <c r="G1578" s="403" t="inlineStr">
        <is>
          <t>N/A</t>
        </is>
      </c>
    </row>
    <row r="1579">
      <c r="A1579" s="116" t="n">
        <v>1578</v>
      </c>
      <c r="B1579" s="116" t="inlineStr">
        <is>
          <t>MASTER 테크미디어텔레콤액티브</t>
        </is>
      </c>
      <c r="C1579" s="402" t="n">
        <v>9795</v>
      </c>
      <c r="D1579" s="402" t="n">
        <v>9785</v>
      </c>
      <c r="E1579" s="402" t="n">
        <v>9795</v>
      </c>
      <c r="F1579" s="403" t="inlineStr">
        <is>
          <t>N/A</t>
        </is>
      </c>
      <c r="G1579" s="403" t="inlineStr">
        <is>
          <t>N/A</t>
        </is>
      </c>
    </row>
    <row r="1580">
      <c r="A1580" s="116" t="n">
        <v>1579</v>
      </c>
      <c r="B1580" s="116" t="inlineStr">
        <is>
          <t>KODEX 미국S&amp;P바이오(합성)</t>
        </is>
      </c>
      <c r="C1580" s="402" t="n">
        <v>24090</v>
      </c>
      <c r="D1580" s="402" t="n">
        <v>24090</v>
      </c>
      <c r="E1580" s="402" t="n">
        <v>24095</v>
      </c>
      <c r="F1580" s="403" t="inlineStr">
        <is>
          <t>N/A</t>
        </is>
      </c>
      <c r="G1580" s="403" t="inlineStr">
        <is>
          <t>N/A</t>
        </is>
      </c>
    </row>
    <row r="1581">
      <c r="A1581" s="116" t="n">
        <v>1580</v>
      </c>
      <c r="B1581" s="116" t="inlineStr">
        <is>
          <t>신한 인버스 다우존스지수 선물 ETN(H)</t>
        </is>
      </c>
      <c r="C1581" s="402" t="n">
        <v>3905</v>
      </c>
      <c r="D1581" s="402" t="n">
        <v>3900</v>
      </c>
      <c r="E1581" s="402" t="n">
        <v>3905</v>
      </c>
      <c r="F1581" s="403" t="inlineStr">
        <is>
          <t>N/A</t>
        </is>
      </c>
      <c r="G1581" s="403" t="inlineStr">
        <is>
          <t>N/A</t>
        </is>
      </c>
    </row>
    <row r="1582">
      <c r="A1582" s="116" t="n">
        <v>1581</v>
      </c>
      <c r="B1582" s="116" t="inlineStr">
        <is>
          <t>SOL KRX기후변화솔루션</t>
        </is>
      </c>
      <c r="C1582" s="402" t="n">
        <v>9730</v>
      </c>
      <c r="D1582" s="402" t="n">
        <v>9695</v>
      </c>
      <c r="E1582" s="402" t="n">
        <v>9730</v>
      </c>
      <c r="F1582" s="403" t="inlineStr">
        <is>
          <t>N/A</t>
        </is>
      </c>
      <c r="G1582" s="403" t="inlineStr">
        <is>
          <t>N/A</t>
        </is>
      </c>
    </row>
    <row r="1583">
      <c r="A1583" s="116" t="n">
        <v>1582</v>
      </c>
      <c r="B1583" s="116" t="inlineStr">
        <is>
          <t>코리아써키트2우B</t>
        </is>
      </c>
      <c r="C1583" s="402" t="n">
        <v>9930</v>
      </c>
      <c r="D1583" s="402" t="n">
        <v>9920</v>
      </c>
      <c r="E1583" s="402" t="n">
        <v>9940</v>
      </c>
      <c r="F1583" s="403" t="n">
        <v>10.74</v>
      </c>
      <c r="G1583" s="403" t="inlineStr">
        <is>
          <t>N/A</t>
        </is>
      </c>
    </row>
    <row r="1584">
      <c r="A1584" s="116" t="n">
        <v>1583</v>
      </c>
      <c r="B1584" s="116" t="inlineStr">
        <is>
          <t>하나 KRX BBIG K-뉴딜 ETN</t>
        </is>
      </c>
      <c r="C1584" s="402" t="n">
        <v>7780</v>
      </c>
      <c r="D1584" s="402" t="n">
        <v>7760</v>
      </c>
      <c r="E1584" s="402" t="n">
        <v>7780</v>
      </c>
      <c r="F1584" s="403" t="inlineStr">
        <is>
          <t>N/A</t>
        </is>
      </c>
      <c r="G1584" s="403" t="inlineStr">
        <is>
          <t>N/A</t>
        </is>
      </c>
    </row>
    <row r="1585">
      <c r="A1585" s="116" t="n">
        <v>1584</v>
      </c>
      <c r="B1585" s="116" t="inlineStr">
        <is>
          <t>KBSTAR KRX기후변화솔루션</t>
        </is>
      </c>
      <c r="C1585" s="402" t="n">
        <v>9725</v>
      </c>
      <c r="D1585" s="402" t="n">
        <v>9695</v>
      </c>
      <c r="E1585" s="402" t="n">
        <v>9725</v>
      </c>
      <c r="F1585" s="403" t="inlineStr">
        <is>
          <t>N/A</t>
        </is>
      </c>
      <c r="G1585" s="403" t="inlineStr">
        <is>
          <t>N/A</t>
        </is>
      </c>
    </row>
    <row r="1586">
      <c r="A1586" s="116" t="n">
        <v>1585</v>
      </c>
      <c r="B1586" s="116" t="inlineStr">
        <is>
          <t>TIGER 금은선물(H)</t>
        </is>
      </c>
      <c r="C1586" s="402" t="n">
        <v>9710</v>
      </c>
      <c r="D1586" s="402" t="n">
        <v>9705</v>
      </c>
      <c r="E1586" s="402" t="n">
        <v>9710</v>
      </c>
      <c r="F1586" s="403" t="inlineStr">
        <is>
          <t>N/A</t>
        </is>
      </c>
      <c r="G1586" s="403" t="inlineStr">
        <is>
          <t>N/A</t>
        </is>
      </c>
    </row>
    <row r="1587">
      <c r="A1587" s="116" t="n">
        <v>1586</v>
      </c>
      <c r="B1587" s="116" t="inlineStr">
        <is>
          <t>KINDEX 일본TOPIX인버스(합성 H)</t>
        </is>
      </c>
      <c r="C1587" s="402" t="n">
        <v>4305</v>
      </c>
      <c r="D1587" s="402" t="n">
        <v>4280</v>
      </c>
      <c r="E1587" s="402" t="n">
        <v>4305</v>
      </c>
      <c r="F1587" s="403" t="inlineStr">
        <is>
          <t>N/A</t>
        </is>
      </c>
      <c r="G1587" s="403" t="inlineStr">
        <is>
          <t>N/A</t>
        </is>
      </c>
    </row>
    <row r="1588">
      <c r="A1588" s="116" t="n">
        <v>1587</v>
      </c>
      <c r="B1588" s="116" t="inlineStr">
        <is>
          <t>KOSEF 독일DAX</t>
        </is>
      </c>
      <c r="C1588" s="402" t="n">
        <v>10235</v>
      </c>
      <c r="D1588" s="402" t="n">
        <v>10175</v>
      </c>
      <c r="E1588" s="402" t="n">
        <v>10235</v>
      </c>
      <c r="F1588" s="403" t="inlineStr">
        <is>
          <t>N/A</t>
        </is>
      </c>
      <c r="G1588" s="403" t="inlineStr">
        <is>
          <t>N/A</t>
        </is>
      </c>
    </row>
    <row r="1589">
      <c r="A1589" s="116" t="n">
        <v>1588</v>
      </c>
      <c r="B1589" s="116" t="inlineStr">
        <is>
          <t>ARIRANG 글로벌희토류전략자원기업MV</t>
        </is>
      </c>
      <c r="C1589" s="402" t="n">
        <v>9590</v>
      </c>
      <c r="D1589" s="402" t="n">
        <v>9580</v>
      </c>
      <c r="E1589" s="402" t="n">
        <v>9590</v>
      </c>
      <c r="F1589" s="403" t="inlineStr">
        <is>
          <t>N/A</t>
        </is>
      </c>
      <c r="G1589" s="403" t="inlineStr">
        <is>
          <t>N/A</t>
        </is>
      </c>
    </row>
    <row r="1590">
      <c r="A1590" s="116" t="n">
        <v>1589</v>
      </c>
      <c r="B1590" s="116" t="inlineStr">
        <is>
          <t>KOSEF 미국방어배당성장나스닥</t>
        </is>
      </c>
      <c r="C1590" s="402" t="n">
        <v>12655</v>
      </c>
      <c r="D1590" s="402" t="n">
        <v>12605</v>
      </c>
      <c r="E1590" s="402" t="n">
        <v>12655</v>
      </c>
      <c r="F1590" s="403" t="inlineStr">
        <is>
          <t>N/A</t>
        </is>
      </c>
      <c r="G1590" s="403" t="inlineStr">
        <is>
          <t>N/A</t>
        </is>
      </c>
    </row>
    <row r="1591">
      <c r="A1591" s="116" t="n">
        <v>1590</v>
      </c>
      <c r="B1591" s="116" t="inlineStr">
        <is>
          <t>메리츠 레버리지 KRX300 선물 ETN</t>
        </is>
      </c>
      <c r="C1591" s="402" t="n">
        <v>7575</v>
      </c>
      <c r="D1591" s="402" t="n">
        <v>7555</v>
      </c>
      <c r="E1591" s="402" t="n">
        <v>0</v>
      </c>
      <c r="F1591" s="403" t="inlineStr">
        <is>
          <t>N/A</t>
        </is>
      </c>
      <c r="G1591" s="403" t="inlineStr">
        <is>
          <t>N/A</t>
        </is>
      </c>
    </row>
    <row r="1592">
      <c r="A1592" s="116" t="n">
        <v>1591</v>
      </c>
      <c r="B1592" s="116" t="inlineStr">
        <is>
          <t>KBSTAR V&amp;S셀렉트밸류</t>
        </is>
      </c>
      <c r="C1592" s="402" t="n">
        <v>15135</v>
      </c>
      <c r="D1592" s="402" t="n">
        <v>15165</v>
      </c>
      <c r="E1592" s="402" t="n">
        <v>15235</v>
      </c>
      <c r="F1592" s="403" t="inlineStr">
        <is>
          <t>N/A</t>
        </is>
      </c>
      <c r="G1592" s="403" t="inlineStr">
        <is>
          <t>N/A</t>
        </is>
      </c>
    </row>
    <row r="1593">
      <c r="A1593" s="116" t="n">
        <v>1592</v>
      </c>
      <c r="B1593" s="116" t="inlineStr">
        <is>
          <t>KBSTAR 글로벌데이터센터리츠나스닥(합성)</t>
        </is>
      </c>
      <c r="C1593" s="402" t="n">
        <v>11590</v>
      </c>
      <c r="D1593" s="402" t="n">
        <v>11560</v>
      </c>
      <c r="E1593" s="402" t="n">
        <v>11590</v>
      </c>
      <c r="F1593" s="403" t="inlineStr">
        <is>
          <t>N/A</t>
        </is>
      </c>
      <c r="G1593" s="403" t="inlineStr">
        <is>
          <t>N/A</t>
        </is>
      </c>
    </row>
    <row r="1594">
      <c r="A1594" s="116" t="n">
        <v>1593</v>
      </c>
      <c r="B1594" s="116" t="inlineStr">
        <is>
          <t>삼성 KRX BBIG K-뉴딜 ETN</t>
        </is>
      </c>
      <c r="C1594" s="402" t="n">
        <v>7525</v>
      </c>
      <c r="D1594" s="402" t="n">
        <v>7470</v>
      </c>
      <c r="E1594" s="402" t="n">
        <v>7495</v>
      </c>
      <c r="F1594" s="403" t="inlineStr">
        <is>
          <t>N/A</t>
        </is>
      </c>
      <c r="G1594" s="403" t="inlineStr">
        <is>
          <t>N/A</t>
        </is>
      </c>
    </row>
    <row r="1595">
      <c r="A1595" s="116" t="n">
        <v>1594</v>
      </c>
      <c r="B1595" s="116" t="inlineStr">
        <is>
          <t>TRUE 인버스 2X HSCEI ETN(H)</t>
        </is>
      </c>
      <c r="C1595" s="402" t="n">
        <v>7520</v>
      </c>
      <c r="D1595" s="402" t="n">
        <v>7520</v>
      </c>
      <c r="E1595" s="402" t="n">
        <v>7525</v>
      </c>
      <c r="F1595" s="403" t="inlineStr">
        <is>
          <t>N/A</t>
        </is>
      </c>
      <c r="G1595" s="403" t="inlineStr">
        <is>
          <t>N/A</t>
        </is>
      </c>
    </row>
    <row r="1596">
      <c r="A1596" s="116" t="n">
        <v>1595</v>
      </c>
      <c r="B1596" s="116" t="inlineStr">
        <is>
          <t>KBSTAR KRX300미국달러선물혼합</t>
        </is>
      </c>
      <c r="C1596" s="402" t="n">
        <v>15015</v>
      </c>
      <c r="D1596" s="402" t="n">
        <v>14915</v>
      </c>
      <c r="E1596" s="402" t="n">
        <v>15015</v>
      </c>
      <c r="F1596" s="403" t="inlineStr">
        <is>
          <t>N/A</t>
        </is>
      </c>
      <c r="G1596" s="403" t="inlineStr">
        <is>
          <t>N/A</t>
        </is>
      </c>
    </row>
    <row r="1597">
      <c r="A1597" s="116" t="n">
        <v>1596</v>
      </c>
      <c r="B1597" s="116" t="inlineStr">
        <is>
          <t>남선알미우</t>
        </is>
      </c>
      <c r="C1597" s="402" t="n">
        <v>24300</v>
      </c>
      <c r="D1597" s="402" t="n">
        <v>24300</v>
      </c>
      <c r="E1597" s="402" t="n">
        <v>24350</v>
      </c>
      <c r="F1597" s="403" t="n">
        <v>71.05</v>
      </c>
      <c r="G1597" s="403" t="inlineStr">
        <is>
          <t>N/A</t>
        </is>
      </c>
    </row>
    <row r="1598">
      <c r="A1598" s="116" t="n">
        <v>1597</v>
      </c>
      <c r="B1598" s="116" t="inlineStr">
        <is>
          <t>KODEX Fn Top10동일가중</t>
        </is>
      </c>
      <c r="C1598" s="402" t="n">
        <v>8310</v>
      </c>
      <c r="D1598" s="402" t="n">
        <v>8285</v>
      </c>
      <c r="E1598" s="402" t="n">
        <v>8310</v>
      </c>
      <c r="F1598" s="403" t="inlineStr">
        <is>
          <t>N/A</t>
        </is>
      </c>
      <c r="G1598" s="403" t="inlineStr">
        <is>
          <t>N/A</t>
        </is>
      </c>
    </row>
    <row r="1599">
      <c r="A1599" s="116" t="n">
        <v>1598</v>
      </c>
      <c r="B1599" s="116" t="inlineStr">
        <is>
          <t>TIGER 200커뮤니케이션서비스</t>
        </is>
      </c>
      <c r="C1599" s="402" t="n">
        <v>26630</v>
      </c>
      <c r="D1599" s="402" t="n">
        <v>26630</v>
      </c>
      <c r="E1599" s="402" t="n">
        <v>26745</v>
      </c>
      <c r="F1599" s="403" t="inlineStr">
        <is>
          <t>N/A</t>
        </is>
      </c>
      <c r="G1599" s="403" t="inlineStr">
        <is>
          <t>N/A</t>
        </is>
      </c>
    </row>
    <row r="1600">
      <c r="A1600" s="116" t="n">
        <v>1599</v>
      </c>
      <c r="B1600" s="116" t="inlineStr">
        <is>
          <t>CJ씨푸드1우</t>
        </is>
      </c>
      <c r="C1600" s="402" t="n">
        <v>37050</v>
      </c>
      <c r="D1600" s="402" t="n">
        <v>37000</v>
      </c>
      <c r="E1600" s="402" t="n">
        <v>37050</v>
      </c>
      <c r="F1600" s="403" t="n">
        <v>303.69</v>
      </c>
      <c r="G1600" s="403" t="inlineStr">
        <is>
          <t>N/A</t>
        </is>
      </c>
    </row>
    <row r="1601">
      <c r="A1601" s="116" t="n">
        <v>1600</v>
      </c>
      <c r="B1601" s="116" t="inlineStr">
        <is>
          <t>신한 인버스 2X Russell 2000 ETN</t>
        </is>
      </c>
      <c r="C1601" s="402" t="n">
        <v>7400</v>
      </c>
      <c r="D1601" s="402" t="n">
        <v>7390</v>
      </c>
      <c r="E1601" s="402" t="n">
        <v>7400</v>
      </c>
      <c r="F1601" s="403" t="inlineStr">
        <is>
          <t>N/A</t>
        </is>
      </c>
      <c r="G1601" s="403" t="inlineStr">
        <is>
          <t>N/A</t>
        </is>
      </c>
    </row>
    <row r="1602">
      <c r="A1602" s="116" t="n">
        <v>1601</v>
      </c>
      <c r="B1602" s="116" t="inlineStr">
        <is>
          <t>TIGER 코스피중형주</t>
        </is>
      </c>
      <c r="C1602" s="402" t="n">
        <v>16390</v>
      </c>
      <c r="D1602" s="402" t="n">
        <v>16360</v>
      </c>
      <c r="E1602" s="402" t="n">
        <v>16405</v>
      </c>
      <c r="F1602" s="403" t="inlineStr">
        <is>
          <t>N/A</t>
        </is>
      </c>
      <c r="G1602" s="403" t="inlineStr">
        <is>
          <t>N/A</t>
        </is>
      </c>
    </row>
    <row r="1603">
      <c r="A1603" s="116" t="n">
        <v>1602</v>
      </c>
      <c r="B1603" s="116" t="inlineStr">
        <is>
          <t>KODEX 콩선물(H)</t>
        </is>
      </c>
      <c r="C1603" s="402" t="n">
        <v>12255</v>
      </c>
      <c r="D1603" s="402" t="n">
        <v>12255</v>
      </c>
      <c r="E1603" s="402" t="n">
        <v>12270</v>
      </c>
      <c r="F1603" s="403" t="inlineStr">
        <is>
          <t>N/A</t>
        </is>
      </c>
      <c r="G1603" s="403" t="inlineStr">
        <is>
          <t>N/A</t>
        </is>
      </c>
    </row>
    <row r="1604">
      <c r="A1604" s="116" t="n">
        <v>1603</v>
      </c>
      <c r="B1604" s="116" t="inlineStr">
        <is>
          <t>MASTER 스마트커머스액티브</t>
        </is>
      </c>
      <c r="C1604" s="402" t="n">
        <v>9185</v>
      </c>
      <c r="D1604" s="402" t="n">
        <v>9175</v>
      </c>
      <c r="E1604" s="402" t="n">
        <v>9185</v>
      </c>
      <c r="F1604" s="403" t="inlineStr">
        <is>
          <t>N/A</t>
        </is>
      </c>
      <c r="G1604" s="403" t="inlineStr">
        <is>
          <t>N/A</t>
        </is>
      </c>
    </row>
    <row r="1605">
      <c r="A1605" s="116" t="n">
        <v>1604</v>
      </c>
      <c r="B1605" s="116" t="inlineStr">
        <is>
          <t>KODEX MSCI모멘텀</t>
        </is>
      </c>
      <c r="C1605" s="402" t="n">
        <v>12130</v>
      </c>
      <c r="D1605" s="402" t="n">
        <v>11955</v>
      </c>
      <c r="E1605" s="402" t="n">
        <v>12010</v>
      </c>
      <c r="F1605" s="403" t="inlineStr">
        <is>
          <t>N/A</t>
        </is>
      </c>
      <c r="G1605" s="403" t="inlineStr">
        <is>
          <t>N/A</t>
        </is>
      </c>
    </row>
    <row r="1606">
      <c r="A1606" s="116" t="n">
        <v>1605</v>
      </c>
      <c r="B1606" s="116" t="inlineStr">
        <is>
          <t>KOSEF 릭소글로벌디지털경제MSCI</t>
        </is>
      </c>
      <c r="C1606" s="402" t="n">
        <v>9090</v>
      </c>
      <c r="D1606" s="402" t="n">
        <v>9075</v>
      </c>
      <c r="E1606" s="402" t="n">
        <v>9085</v>
      </c>
      <c r="F1606" s="403" t="inlineStr">
        <is>
          <t>N/A</t>
        </is>
      </c>
      <c r="G1606" s="403" t="inlineStr">
        <is>
          <t>N/A</t>
        </is>
      </c>
    </row>
    <row r="1607">
      <c r="A1607" s="116" t="n">
        <v>1606</v>
      </c>
      <c r="B1607" s="116" t="inlineStr">
        <is>
          <t>파워 고배당저변동성</t>
        </is>
      </c>
      <c r="C1607" s="402" t="n">
        <v>30285</v>
      </c>
      <c r="D1607" s="402" t="n">
        <v>30285</v>
      </c>
      <c r="E1607" s="402" t="n">
        <v>30310</v>
      </c>
      <c r="F1607" s="403" t="inlineStr">
        <is>
          <t>N/A</t>
        </is>
      </c>
      <c r="G1607" s="403" t="inlineStr">
        <is>
          <t>N/A</t>
        </is>
      </c>
    </row>
    <row r="1608">
      <c r="A1608" s="116" t="n">
        <v>1607</v>
      </c>
      <c r="B1608" s="116" t="inlineStr">
        <is>
          <t>KINDEX 코스피</t>
        </is>
      </c>
      <c r="C1608" s="402" t="n">
        <v>29050</v>
      </c>
      <c r="D1608" s="402" t="n">
        <v>29085</v>
      </c>
      <c r="E1608" s="402" t="n">
        <v>29155</v>
      </c>
      <c r="F1608" s="403" t="inlineStr">
        <is>
          <t>N/A</t>
        </is>
      </c>
      <c r="G1608" s="403" t="inlineStr">
        <is>
          <t>N/A</t>
        </is>
      </c>
    </row>
    <row r="1609">
      <c r="A1609" s="116" t="n">
        <v>1608</v>
      </c>
      <c r="B1609" s="116" t="inlineStr">
        <is>
          <t>KINDEX Fn성장소비주도주</t>
        </is>
      </c>
      <c r="C1609" s="402" t="n">
        <v>7260</v>
      </c>
      <c r="D1609" s="402" t="n">
        <v>7215</v>
      </c>
      <c r="E1609" s="402" t="n">
        <v>7260</v>
      </c>
      <c r="F1609" s="403" t="inlineStr">
        <is>
          <t>N/A</t>
        </is>
      </c>
      <c r="G1609" s="403" t="inlineStr">
        <is>
          <t>N/A</t>
        </is>
      </c>
    </row>
    <row r="1610">
      <c r="A1610" s="116" t="n">
        <v>1609</v>
      </c>
      <c r="B1610" s="116" t="inlineStr">
        <is>
          <t>ARIRANG 선진국MSCI(합성 H)</t>
        </is>
      </c>
      <c r="C1610" s="402" t="n">
        <v>12055</v>
      </c>
      <c r="D1610" s="402" t="n">
        <v>12055</v>
      </c>
      <c r="E1610" s="402" t="n">
        <v>12130</v>
      </c>
      <c r="F1610" s="403" t="inlineStr">
        <is>
          <t>N/A</t>
        </is>
      </c>
      <c r="G1610" s="403" t="inlineStr">
        <is>
          <t>N/A</t>
        </is>
      </c>
    </row>
    <row r="1611">
      <c r="A1611" s="116" t="n">
        <v>1610</v>
      </c>
      <c r="B1611" s="116" t="inlineStr">
        <is>
          <t>KB 인버스 KOSDAQ150 선물 ETN</t>
        </is>
      </c>
      <c r="C1611" s="402" t="n">
        <v>10310</v>
      </c>
      <c r="D1611" s="402" t="n">
        <v>10350</v>
      </c>
      <c r="E1611" s="402" t="n">
        <v>10380</v>
      </c>
      <c r="F1611" s="403" t="inlineStr">
        <is>
          <t>N/A</t>
        </is>
      </c>
      <c r="G1611" s="403" t="inlineStr">
        <is>
          <t>N/A</t>
        </is>
      </c>
    </row>
    <row r="1612">
      <c r="A1612" s="116" t="n">
        <v>1611</v>
      </c>
      <c r="B1612" s="116" t="inlineStr">
        <is>
          <t>TIGER 미국달러선물레버리지</t>
        </is>
      </c>
      <c r="C1612" s="402" t="n">
        <v>10305</v>
      </c>
      <c r="D1612" s="402" t="n">
        <v>10300</v>
      </c>
      <c r="E1612" s="402" t="n">
        <v>10305</v>
      </c>
      <c r="F1612" s="403" t="inlineStr">
        <is>
          <t>N/A</t>
        </is>
      </c>
      <c r="G1612" s="403" t="inlineStr">
        <is>
          <t>N/A</t>
        </is>
      </c>
    </row>
    <row r="1613">
      <c r="A1613" s="116" t="n">
        <v>1612</v>
      </c>
      <c r="B1613" s="116" t="inlineStr">
        <is>
          <t>TIGER 일본엔선물</t>
        </is>
      </c>
      <c r="C1613" s="402" t="n">
        <v>10300</v>
      </c>
      <c r="D1613" s="402" t="n">
        <v>10295</v>
      </c>
      <c r="E1613" s="402" t="n">
        <v>10300</v>
      </c>
      <c r="F1613" s="403" t="inlineStr">
        <is>
          <t>N/A</t>
        </is>
      </c>
      <c r="G1613" s="403" t="inlineStr">
        <is>
          <t>N/A</t>
        </is>
      </c>
    </row>
    <row r="1614">
      <c r="A1614" s="116" t="n">
        <v>1613</v>
      </c>
      <c r="B1614" s="116" t="inlineStr">
        <is>
          <t>ARIRANG 국채선물3년</t>
        </is>
      </c>
      <c r="C1614" s="402" t="n">
        <v>52970</v>
      </c>
      <c r="D1614" s="402" t="n">
        <v>52910</v>
      </c>
      <c r="E1614" s="402" t="n">
        <v>52940</v>
      </c>
      <c r="F1614" s="403" t="inlineStr">
        <is>
          <t>N/A</t>
        </is>
      </c>
      <c r="G1614" s="403" t="inlineStr">
        <is>
          <t>N/A</t>
        </is>
      </c>
    </row>
    <row r="1615">
      <c r="A1615" s="116" t="n">
        <v>1614</v>
      </c>
      <c r="B1615" s="116" t="inlineStr">
        <is>
          <t>KB 인버스 KOSPI 200 선물 ETN</t>
        </is>
      </c>
      <c r="C1615" s="402" t="n">
        <v>10270</v>
      </c>
      <c r="D1615" s="402" t="n">
        <v>10195</v>
      </c>
      <c r="E1615" s="402" t="n">
        <v>10225</v>
      </c>
      <c r="F1615" s="403" t="inlineStr">
        <is>
          <t>N/A</t>
        </is>
      </c>
      <c r="G1615" s="403" t="inlineStr">
        <is>
          <t>N/A</t>
        </is>
      </c>
    </row>
    <row r="1616">
      <c r="A1616" s="116" t="n">
        <v>1615</v>
      </c>
      <c r="B1616" s="116" t="inlineStr">
        <is>
          <t>TIGER 200커버드콜5%OTM</t>
        </is>
      </c>
      <c r="C1616" s="402" t="n">
        <v>14215</v>
      </c>
      <c r="D1616" s="402" t="n">
        <v>14255</v>
      </c>
      <c r="E1616" s="402" t="n">
        <v>14305</v>
      </c>
      <c r="F1616" s="403" t="inlineStr">
        <is>
          <t>N/A</t>
        </is>
      </c>
      <c r="G1616" s="403" t="inlineStr">
        <is>
          <t>N/A</t>
        </is>
      </c>
    </row>
    <row r="1617">
      <c r="A1617" s="116" t="n">
        <v>1616</v>
      </c>
      <c r="B1617" s="116" t="inlineStr">
        <is>
          <t>KBSTAR 유로스탁스50(H)</t>
        </is>
      </c>
      <c r="C1617" s="402" t="n">
        <v>10930</v>
      </c>
      <c r="D1617" s="402" t="n">
        <v>10900</v>
      </c>
      <c r="E1617" s="402" t="n">
        <v>10930</v>
      </c>
      <c r="F1617" s="403" t="inlineStr">
        <is>
          <t>N/A</t>
        </is>
      </c>
      <c r="G1617" s="403" t="inlineStr">
        <is>
          <t>N/A</t>
        </is>
      </c>
    </row>
    <row r="1618">
      <c r="A1618" s="116" t="n">
        <v>1617</v>
      </c>
      <c r="B1618" s="116" t="inlineStr">
        <is>
          <t>KOSEF 코스닥150선물레버리지</t>
        </is>
      </c>
      <c r="C1618" s="402" t="n">
        <v>5830</v>
      </c>
      <c r="D1618" s="402" t="n">
        <v>5810</v>
      </c>
      <c r="E1618" s="402" t="n">
        <v>5830</v>
      </c>
      <c r="F1618" s="403" t="inlineStr">
        <is>
          <t>N/A</t>
        </is>
      </c>
      <c r="G1618" s="403" t="inlineStr">
        <is>
          <t>N/A</t>
        </is>
      </c>
    </row>
    <row r="1619">
      <c r="A1619" s="116" t="n">
        <v>1618</v>
      </c>
      <c r="B1619" s="116" t="inlineStr">
        <is>
          <t>TIGER 차이나항셍25</t>
        </is>
      </c>
      <c r="C1619" s="402" t="n">
        <v>15635</v>
      </c>
      <c r="D1619" s="402" t="n">
        <v>15535</v>
      </c>
      <c r="E1619" s="402" t="n">
        <v>15635</v>
      </c>
      <c r="F1619" s="403" t="inlineStr">
        <is>
          <t>N/A</t>
        </is>
      </c>
      <c r="G1619" s="403" t="inlineStr">
        <is>
          <t>N/A</t>
        </is>
      </c>
    </row>
    <row r="1620">
      <c r="A1620" s="116" t="n">
        <v>1619</v>
      </c>
      <c r="B1620" s="116" t="inlineStr">
        <is>
          <t>KODEX 200동일가중</t>
        </is>
      </c>
      <c r="C1620" s="402" t="n">
        <v>11650</v>
      </c>
      <c r="D1620" s="402" t="n">
        <v>11610</v>
      </c>
      <c r="E1620" s="402" t="n">
        <v>11650</v>
      </c>
      <c r="F1620" s="403" t="inlineStr">
        <is>
          <t>N/A</t>
        </is>
      </c>
      <c r="G1620" s="403" t="inlineStr">
        <is>
          <t>N/A</t>
        </is>
      </c>
    </row>
    <row r="1621">
      <c r="A1621" s="116" t="n">
        <v>1620</v>
      </c>
      <c r="B1621" s="116" t="inlineStr">
        <is>
          <t>KBSTAR 차이나항셍테크</t>
        </is>
      </c>
      <c r="C1621" s="402" t="n">
        <v>7750</v>
      </c>
      <c r="D1621" s="402" t="n">
        <v>7735</v>
      </c>
      <c r="E1621" s="402" t="n">
        <v>7750</v>
      </c>
      <c r="F1621" s="403" t="inlineStr">
        <is>
          <t>N/A</t>
        </is>
      </c>
      <c r="G1621" s="403" t="inlineStr">
        <is>
          <t>N/A</t>
        </is>
      </c>
    </row>
    <row r="1622">
      <c r="A1622" s="116" t="n">
        <v>1621</v>
      </c>
      <c r="B1622" s="116" t="inlineStr">
        <is>
          <t>하이트진로홀딩스우</t>
        </is>
      </c>
      <c r="C1622" s="402" t="n">
        <v>14800</v>
      </c>
      <c r="D1622" s="402" t="n">
        <v>14800</v>
      </c>
      <c r="E1622" s="402" t="n">
        <v>14950</v>
      </c>
      <c r="F1622" s="403" t="n">
        <v>7.46</v>
      </c>
      <c r="G1622" s="403" t="inlineStr">
        <is>
          <t>N/A</t>
        </is>
      </c>
    </row>
    <row r="1623">
      <c r="A1623" s="116" t="n">
        <v>1622</v>
      </c>
      <c r="B1623" s="116" t="inlineStr">
        <is>
          <t>KB 인버스 2X 나스닥 100 ETN</t>
        </is>
      </c>
      <c r="C1623" s="402" t="n">
        <v>6945</v>
      </c>
      <c r="D1623" s="402" t="n">
        <v>6940</v>
      </c>
      <c r="E1623" s="402" t="n">
        <v>6950</v>
      </c>
      <c r="F1623" s="403" t="inlineStr">
        <is>
          <t>N/A</t>
        </is>
      </c>
      <c r="G1623" s="403" t="inlineStr">
        <is>
          <t>N/A</t>
        </is>
      </c>
    </row>
    <row r="1624">
      <c r="A1624" s="116" t="n">
        <v>1623</v>
      </c>
      <c r="B1624" s="116" t="inlineStr">
        <is>
          <t>TIGER 미국달러선물인버스2X</t>
        </is>
      </c>
      <c r="C1624" s="402" t="n">
        <v>8645</v>
      </c>
      <c r="D1624" s="402" t="n">
        <v>8645</v>
      </c>
      <c r="E1624" s="402" t="n">
        <v>8660</v>
      </c>
      <c r="F1624" s="403" t="inlineStr">
        <is>
          <t>N/A</t>
        </is>
      </c>
      <c r="G1624" s="403" t="inlineStr">
        <is>
          <t>N/A</t>
        </is>
      </c>
    </row>
    <row r="1625">
      <c r="A1625" s="116" t="n">
        <v>1624</v>
      </c>
      <c r="B1625" s="116" t="inlineStr">
        <is>
          <t>TRUE 레버리지 HSCEI ETN(H)</t>
        </is>
      </c>
      <c r="C1625" s="402" t="n">
        <v>6915</v>
      </c>
      <c r="D1625" s="402" t="n">
        <v>6915</v>
      </c>
      <c r="E1625" s="402" t="n">
        <v>6920</v>
      </c>
      <c r="F1625" s="403" t="inlineStr">
        <is>
          <t>N/A</t>
        </is>
      </c>
      <c r="G1625" s="403" t="inlineStr">
        <is>
          <t>N/A</t>
        </is>
      </c>
    </row>
    <row r="1626">
      <c r="A1626" s="116" t="n">
        <v>1625</v>
      </c>
      <c r="B1626" s="116" t="inlineStr">
        <is>
          <t>KODEX 미국달러선물인버스</t>
        </is>
      </c>
      <c r="C1626" s="402" t="n">
        <v>9600</v>
      </c>
      <c r="D1626" s="402" t="n">
        <v>9595</v>
      </c>
      <c r="E1626" s="402" t="n">
        <v>9600</v>
      </c>
      <c r="F1626" s="403" t="inlineStr">
        <is>
          <t>N/A</t>
        </is>
      </c>
      <c r="G1626" s="403" t="inlineStr">
        <is>
          <t>N/A</t>
        </is>
      </c>
    </row>
    <row r="1627">
      <c r="A1627" s="116" t="n">
        <v>1626</v>
      </c>
      <c r="B1627" s="116" t="inlineStr">
        <is>
          <t>KODEX 퀄리티Plus</t>
        </is>
      </c>
      <c r="C1627" s="402" t="n">
        <v>9815</v>
      </c>
      <c r="D1627" s="402" t="n">
        <v>9845</v>
      </c>
      <c r="E1627" s="402" t="n">
        <v>9875</v>
      </c>
      <c r="F1627" s="403" t="inlineStr">
        <is>
          <t>N/A</t>
        </is>
      </c>
      <c r="G1627" s="403" t="inlineStr">
        <is>
          <t>N/A</t>
        </is>
      </c>
    </row>
    <row r="1628">
      <c r="A1628" s="116" t="n">
        <v>1627</v>
      </c>
      <c r="B1628" s="116" t="inlineStr">
        <is>
          <t>TIGER S&amp;P글로벌인프라(합성)</t>
        </is>
      </c>
      <c r="C1628" s="402" t="n">
        <v>11450</v>
      </c>
      <c r="D1628" s="402" t="n">
        <v>11425</v>
      </c>
      <c r="E1628" s="402" t="n">
        <v>11450</v>
      </c>
      <c r="F1628" s="403" t="inlineStr">
        <is>
          <t>N/A</t>
        </is>
      </c>
      <c r="G1628" s="403" t="inlineStr">
        <is>
          <t>N/A</t>
        </is>
      </c>
    </row>
    <row r="1629">
      <c r="A1629" s="116" t="n">
        <v>1628</v>
      </c>
      <c r="B1629" s="116" t="inlineStr">
        <is>
          <t>KB KOSPI 200 선물 ETN</t>
        </is>
      </c>
      <c r="C1629" s="402" t="n">
        <v>9740</v>
      </c>
      <c r="D1629" s="402" t="n">
        <v>9720</v>
      </c>
      <c r="E1629" s="402" t="n">
        <v>9750</v>
      </c>
      <c r="F1629" s="403" t="inlineStr">
        <is>
          <t>N/A</t>
        </is>
      </c>
      <c r="G1629" s="403" t="inlineStr">
        <is>
          <t>N/A</t>
        </is>
      </c>
    </row>
    <row r="1630">
      <c r="A1630" s="116" t="n">
        <v>1629</v>
      </c>
      <c r="B1630" s="116" t="inlineStr">
        <is>
          <t>KINDEX 스마트퀄리티</t>
        </is>
      </c>
      <c r="C1630" s="402" t="n">
        <v>16945</v>
      </c>
      <c r="D1630" s="402" t="n">
        <v>16880</v>
      </c>
      <c r="E1630" s="402" t="n">
        <v>16945</v>
      </c>
      <c r="F1630" s="403" t="inlineStr">
        <is>
          <t>N/A</t>
        </is>
      </c>
      <c r="G1630" s="403" t="inlineStr">
        <is>
          <t>N/A</t>
        </is>
      </c>
    </row>
    <row r="1631">
      <c r="A1631" s="116" t="n">
        <v>1630</v>
      </c>
      <c r="B1631" s="116" t="inlineStr">
        <is>
          <t>ARIRANG KS모멘텀가중TR</t>
        </is>
      </c>
      <c r="C1631" s="402" t="n">
        <v>15040</v>
      </c>
      <c r="D1631" s="402" t="n">
        <v>14985</v>
      </c>
      <c r="E1631" s="402" t="n">
        <v>15040</v>
      </c>
      <c r="F1631" s="403" t="inlineStr">
        <is>
          <t>N/A</t>
        </is>
      </c>
      <c r="G1631" s="403" t="inlineStr">
        <is>
          <t>N/A</t>
        </is>
      </c>
    </row>
    <row r="1632">
      <c r="A1632" s="116" t="n">
        <v>1631</v>
      </c>
      <c r="B1632" s="116" t="inlineStr">
        <is>
          <t>KODEX 미국채울트라30년선물인버스(H)</t>
        </is>
      </c>
      <c r="C1632" s="402" t="n">
        <v>7480</v>
      </c>
      <c r="D1632" s="402" t="n">
        <v>7480</v>
      </c>
      <c r="E1632" s="402" t="n">
        <v>7485</v>
      </c>
      <c r="F1632" s="403" t="inlineStr">
        <is>
          <t>N/A</t>
        </is>
      </c>
      <c r="G1632" s="403" t="inlineStr">
        <is>
          <t>N/A</t>
        </is>
      </c>
    </row>
    <row r="1633">
      <c r="A1633" s="116" t="n">
        <v>1632</v>
      </c>
      <c r="B1633" s="116" t="inlineStr">
        <is>
          <t>KODEX MSCI퀄리티</t>
        </is>
      </c>
      <c r="C1633" s="402" t="n">
        <v>9600</v>
      </c>
      <c r="D1633" s="402" t="n">
        <v>9560</v>
      </c>
      <c r="E1633" s="402" t="n">
        <v>9600</v>
      </c>
      <c r="F1633" s="403" t="inlineStr">
        <is>
          <t>N/A</t>
        </is>
      </c>
      <c r="G1633" s="403" t="inlineStr">
        <is>
          <t>N/A</t>
        </is>
      </c>
    </row>
    <row r="1634">
      <c r="A1634" s="116" t="n">
        <v>1633</v>
      </c>
      <c r="B1634" s="116" t="inlineStr">
        <is>
          <t>KINDEX 인버스</t>
        </is>
      </c>
      <c r="C1634" s="402" t="n">
        <v>5155</v>
      </c>
      <c r="D1634" s="402" t="n">
        <v>5140</v>
      </c>
      <c r="E1634" s="402" t="n">
        <v>5155</v>
      </c>
      <c r="F1634" s="403" t="inlineStr">
        <is>
          <t>N/A</t>
        </is>
      </c>
      <c r="G1634" s="403" t="inlineStr">
        <is>
          <t>N/A</t>
        </is>
      </c>
    </row>
    <row r="1635">
      <c r="A1635" s="116" t="n">
        <v>1634</v>
      </c>
      <c r="B1635" s="116" t="inlineStr">
        <is>
          <t>KB KOSDAQ 150 선물 ETN</t>
        </is>
      </c>
      <c r="C1635" s="402" t="n">
        <v>9545</v>
      </c>
      <c r="D1635" s="402" t="n">
        <v>9495</v>
      </c>
      <c r="E1635" s="402" t="n">
        <v>9525</v>
      </c>
      <c r="F1635" s="403" t="inlineStr">
        <is>
          <t>N/A</t>
        </is>
      </c>
      <c r="G1635" s="403" t="inlineStr">
        <is>
          <t>N/A</t>
        </is>
      </c>
    </row>
    <row r="1636">
      <c r="A1636" s="116" t="n">
        <v>1635</v>
      </c>
      <c r="B1636" s="116" t="inlineStr">
        <is>
          <t>ARIRANG 신흥국MSCI인버스(합성 H)</t>
        </is>
      </c>
      <c r="C1636" s="402" t="n">
        <v>9245</v>
      </c>
      <c r="D1636" s="402" t="n">
        <v>9250</v>
      </c>
      <c r="E1636" s="402" t="n">
        <v>9385</v>
      </c>
      <c r="F1636" s="403" t="inlineStr">
        <is>
          <t>N/A</t>
        </is>
      </c>
      <c r="G1636" s="403" t="inlineStr">
        <is>
          <t>N/A</t>
        </is>
      </c>
    </row>
    <row r="1637">
      <c r="A1637" s="116" t="n">
        <v>1636</v>
      </c>
      <c r="B1637" s="116" t="inlineStr">
        <is>
          <t>ARIRANG 코스피중형주</t>
        </is>
      </c>
      <c r="C1637" s="402" t="n">
        <v>12055</v>
      </c>
      <c r="D1637" s="402" t="n">
        <v>12015</v>
      </c>
      <c r="E1637" s="402" t="n">
        <v>12055</v>
      </c>
      <c r="F1637" s="403" t="inlineStr">
        <is>
          <t>N/A</t>
        </is>
      </c>
      <c r="G1637" s="403" t="inlineStr">
        <is>
          <t>N/A</t>
        </is>
      </c>
    </row>
    <row r="1638">
      <c r="A1638" s="116" t="n">
        <v>1637</v>
      </c>
      <c r="B1638" s="116" t="inlineStr">
        <is>
          <t>KODEX 200 중소형</t>
        </is>
      </c>
      <c r="C1638" s="402" t="n">
        <v>13230</v>
      </c>
      <c r="D1638" s="402" t="n">
        <v>13210</v>
      </c>
      <c r="E1638" s="402" t="n">
        <v>13230</v>
      </c>
      <c r="F1638" s="403" t="inlineStr">
        <is>
          <t>N/A</t>
        </is>
      </c>
      <c r="G1638" s="403" t="inlineStr">
        <is>
          <t>N/A</t>
        </is>
      </c>
    </row>
    <row r="1639">
      <c r="A1639" s="116" t="n">
        <v>1638</v>
      </c>
      <c r="B1639" s="116" t="inlineStr">
        <is>
          <t>ARIRANG 스마트베타Quality채권혼합</t>
        </is>
      </c>
      <c r="C1639" s="402" t="n">
        <v>10835</v>
      </c>
      <c r="D1639" s="402" t="n">
        <v>10815</v>
      </c>
      <c r="E1639" s="402" t="n">
        <v>10835</v>
      </c>
      <c r="F1639" s="403" t="inlineStr">
        <is>
          <t>N/A</t>
        </is>
      </c>
      <c r="G1639" s="403" t="inlineStr">
        <is>
          <t>N/A</t>
        </is>
      </c>
    </row>
    <row r="1640">
      <c r="A1640" s="116" t="n">
        <v>1639</v>
      </c>
      <c r="B1640" s="116" t="inlineStr">
        <is>
          <t>TIGER 경기방어채권혼합</t>
        </is>
      </c>
      <c r="C1640" s="402" t="n">
        <v>9285</v>
      </c>
      <c r="D1640" s="402" t="n">
        <v>9280</v>
      </c>
      <c r="E1640" s="402" t="n">
        <v>9285</v>
      </c>
      <c r="F1640" s="403" t="inlineStr">
        <is>
          <t>N/A</t>
        </is>
      </c>
      <c r="G1640" s="403" t="inlineStr">
        <is>
          <t>N/A</t>
        </is>
      </c>
    </row>
    <row r="1641">
      <c r="A1641" s="116" t="n">
        <v>1640</v>
      </c>
      <c r="B1641" s="116" t="inlineStr">
        <is>
          <t>TIGER 200커버드콜ATM</t>
        </is>
      </c>
      <c r="C1641" s="402" t="n">
        <v>10790</v>
      </c>
      <c r="D1641" s="402" t="n">
        <v>10765</v>
      </c>
      <c r="E1641" s="402" t="n">
        <v>10790</v>
      </c>
      <c r="F1641" s="403" t="inlineStr">
        <is>
          <t>N/A</t>
        </is>
      </c>
      <c r="G1641" s="403" t="inlineStr">
        <is>
          <t>N/A</t>
        </is>
      </c>
    </row>
    <row r="1642">
      <c r="A1642" s="116" t="n">
        <v>1641</v>
      </c>
      <c r="B1642" s="116" t="inlineStr">
        <is>
          <t>HANARO 농업융복합산업</t>
        </is>
      </c>
      <c r="C1642" s="402" t="n">
        <v>11755</v>
      </c>
      <c r="D1642" s="402" t="n">
        <v>11695</v>
      </c>
      <c r="E1642" s="402" t="n">
        <v>11755</v>
      </c>
      <c r="F1642" s="403" t="inlineStr">
        <is>
          <t>N/A</t>
        </is>
      </c>
      <c r="G1642" s="403" t="inlineStr">
        <is>
          <t>N/A</t>
        </is>
      </c>
    </row>
    <row r="1643">
      <c r="A1643" s="116" t="n">
        <v>1642</v>
      </c>
      <c r="B1643" s="116" t="inlineStr">
        <is>
          <t>HK 베스트일레븐액티브</t>
        </is>
      </c>
      <c r="C1643" s="402" t="n">
        <v>9190</v>
      </c>
      <c r="D1643" s="402" t="n">
        <v>9190</v>
      </c>
      <c r="E1643" s="402" t="n">
        <v>9210</v>
      </c>
      <c r="F1643" s="403" t="inlineStr">
        <is>
          <t>N/A</t>
        </is>
      </c>
      <c r="G1643" s="403" t="inlineStr">
        <is>
          <t>N/A</t>
        </is>
      </c>
    </row>
    <row r="1644">
      <c r="A1644" s="116" t="n">
        <v>1643</v>
      </c>
      <c r="B1644" s="116" t="inlineStr">
        <is>
          <t>HANARO KRX기후변화솔루션</t>
        </is>
      </c>
      <c r="C1644" s="402" t="n">
        <v>9725</v>
      </c>
      <c r="D1644" s="402" t="n">
        <v>9685</v>
      </c>
      <c r="E1644" s="402" t="n">
        <v>9725</v>
      </c>
      <c r="F1644" s="403" t="inlineStr">
        <is>
          <t>N/A</t>
        </is>
      </c>
      <c r="G1644" s="403" t="inlineStr">
        <is>
          <t>N/A</t>
        </is>
      </c>
    </row>
    <row r="1645">
      <c r="A1645" s="116" t="n">
        <v>1644</v>
      </c>
      <c r="B1645" s="116" t="inlineStr">
        <is>
          <t>KBSTAR 모멘텀로우볼</t>
        </is>
      </c>
      <c r="C1645" s="402" t="n">
        <v>15775</v>
      </c>
      <c r="D1645" s="402" t="n">
        <v>15755</v>
      </c>
      <c r="E1645" s="402" t="n">
        <v>15810</v>
      </c>
      <c r="F1645" s="403" t="inlineStr">
        <is>
          <t>N/A</t>
        </is>
      </c>
      <c r="G1645" s="403" t="inlineStr">
        <is>
          <t>N/A</t>
        </is>
      </c>
    </row>
    <row r="1646">
      <c r="A1646" s="116" t="n">
        <v>1645</v>
      </c>
      <c r="B1646" s="116" t="inlineStr">
        <is>
          <t>흥국화재우</t>
        </is>
      </c>
      <c r="C1646" s="402" t="n">
        <v>8190</v>
      </c>
      <c r="D1646" s="402" t="n">
        <v>8190</v>
      </c>
      <c r="E1646" s="402" t="n">
        <v>8250</v>
      </c>
      <c r="F1646" s="403" t="n">
        <v>7.84</v>
      </c>
      <c r="G1646" s="403" t="inlineStr">
        <is>
          <t>N/A</t>
        </is>
      </c>
    </row>
    <row r="1647">
      <c r="A1647" s="116" t="n">
        <v>1646</v>
      </c>
      <c r="B1647" s="116" t="inlineStr">
        <is>
          <t>TIGER 코스피대형주</t>
        </is>
      </c>
      <c r="C1647" s="402" t="n">
        <v>13975</v>
      </c>
      <c r="D1647" s="402" t="n">
        <v>14045</v>
      </c>
      <c r="E1647" s="402" t="n">
        <v>14100</v>
      </c>
      <c r="F1647" s="403" t="inlineStr">
        <is>
          <t>N/A</t>
        </is>
      </c>
      <c r="G1647" s="403" t="inlineStr">
        <is>
          <t>N/A</t>
        </is>
      </c>
    </row>
    <row r="1648">
      <c r="A1648" s="116" t="n">
        <v>1647</v>
      </c>
      <c r="B1648" s="116" t="inlineStr">
        <is>
          <t>KINDEX Fn K-뉴딜디지털플러스</t>
        </is>
      </c>
      <c r="C1648" s="402" t="n">
        <v>12505</v>
      </c>
      <c r="D1648" s="402" t="n">
        <v>12450</v>
      </c>
      <c r="E1648" s="402" t="n">
        <v>12505</v>
      </c>
      <c r="F1648" s="403" t="inlineStr">
        <is>
          <t>N/A</t>
        </is>
      </c>
      <c r="G1648" s="403" t="inlineStr">
        <is>
          <t>N/A</t>
        </is>
      </c>
    </row>
    <row r="1649">
      <c r="A1649" s="116" t="n">
        <v>1648</v>
      </c>
      <c r="B1649" s="116" t="inlineStr">
        <is>
          <t>JW중외제약2우B</t>
        </is>
      </c>
      <c r="C1649" s="402" t="n">
        <v>60500</v>
      </c>
      <c r="D1649" s="402" t="n">
        <v>59300</v>
      </c>
      <c r="E1649" s="402" t="n">
        <v>60600</v>
      </c>
      <c r="F1649" s="403" t="n">
        <v>-1186.27</v>
      </c>
      <c r="G1649" s="403" t="inlineStr">
        <is>
          <t>N/A</t>
        </is>
      </c>
    </row>
    <row r="1650">
      <c r="A1650" s="116" t="n">
        <v>1649</v>
      </c>
      <c r="B1650" s="116" t="inlineStr">
        <is>
          <t>ARIRANG S&amp;P글로벌인프라</t>
        </is>
      </c>
      <c r="C1650" s="402" t="n">
        <v>12445</v>
      </c>
      <c r="D1650" s="402" t="n">
        <v>12420</v>
      </c>
      <c r="E1650" s="402" t="n">
        <v>12445</v>
      </c>
      <c r="F1650" s="403" t="inlineStr">
        <is>
          <t>N/A</t>
        </is>
      </c>
      <c r="G1650" s="403" t="inlineStr">
        <is>
          <t>N/A</t>
        </is>
      </c>
    </row>
    <row r="1651">
      <c r="A1651" s="116" t="n">
        <v>1650</v>
      </c>
      <c r="B1651" s="116" t="inlineStr">
        <is>
          <t>TIGER 금속선물(H)</t>
        </is>
      </c>
      <c r="C1651" s="402" t="n">
        <v>7760</v>
      </c>
      <c r="D1651" s="402" t="n">
        <v>7750</v>
      </c>
      <c r="E1651" s="402" t="n">
        <v>7760</v>
      </c>
      <c r="F1651" s="403" t="inlineStr">
        <is>
          <t>N/A</t>
        </is>
      </c>
      <c r="G1651" s="403" t="inlineStr">
        <is>
          <t>N/A</t>
        </is>
      </c>
    </row>
    <row r="1652">
      <c r="A1652" s="116" t="n">
        <v>1651</v>
      </c>
      <c r="B1652" s="116" t="inlineStr">
        <is>
          <t>KOSEF 고배당</t>
        </is>
      </c>
      <c r="C1652" s="402" t="n">
        <v>10240</v>
      </c>
      <c r="D1652" s="402" t="n">
        <v>10215</v>
      </c>
      <c r="E1652" s="402" t="n">
        <v>10240</v>
      </c>
      <c r="F1652" s="403" t="inlineStr">
        <is>
          <t>N/A</t>
        </is>
      </c>
      <c r="G1652" s="403" t="inlineStr">
        <is>
          <t>N/A</t>
        </is>
      </c>
    </row>
    <row r="1653">
      <c r="A1653" s="116" t="n">
        <v>1652</v>
      </c>
      <c r="B1653" s="116" t="inlineStr">
        <is>
          <t>유유제약2우B</t>
        </is>
      </c>
      <c r="C1653" s="402" t="n">
        <v>18750</v>
      </c>
      <c r="D1653" s="402" t="n">
        <v>18750</v>
      </c>
      <c r="E1653" s="402" t="n">
        <v>18800</v>
      </c>
      <c r="F1653" s="403" t="n">
        <v>-360.58</v>
      </c>
      <c r="G1653" s="403" t="inlineStr">
        <is>
          <t>N/A</t>
        </is>
      </c>
    </row>
    <row r="1654">
      <c r="A1654" s="116" t="n">
        <v>1653</v>
      </c>
      <c r="B1654" s="116" t="inlineStr">
        <is>
          <t>ARIRANG 탄소효율그린뉴딜</t>
        </is>
      </c>
      <c r="C1654" s="402" t="n">
        <v>9350</v>
      </c>
      <c r="D1654" s="402" t="n">
        <v>9315</v>
      </c>
      <c r="E1654" s="402" t="n">
        <v>9350</v>
      </c>
      <c r="F1654" s="403" t="inlineStr">
        <is>
          <t>N/A</t>
        </is>
      </c>
      <c r="G1654" s="403" t="inlineStr">
        <is>
          <t>N/A</t>
        </is>
      </c>
    </row>
    <row r="1655">
      <c r="A1655" s="116" t="n">
        <v>1654</v>
      </c>
      <c r="B1655" s="116" t="inlineStr">
        <is>
          <t>JW중외제약우</t>
        </is>
      </c>
      <c r="C1655" s="402" t="n">
        <v>33000</v>
      </c>
      <c r="D1655" s="402" t="n">
        <v>32950</v>
      </c>
      <c r="E1655" s="402" t="n">
        <v>33000</v>
      </c>
      <c r="F1655" s="403" t="n">
        <v>-647.0599999999999</v>
      </c>
      <c r="G1655" s="403" t="inlineStr">
        <is>
          <t>N/A</t>
        </is>
      </c>
    </row>
    <row r="1656">
      <c r="A1656" s="116" t="n">
        <v>1655</v>
      </c>
      <c r="B1656" s="116" t="inlineStr">
        <is>
          <t>삼성 레버리지 HSCEI ETN(H)</t>
        </is>
      </c>
      <c r="C1656" s="402" t="n">
        <v>6025</v>
      </c>
      <c r="D1656" s="402" t="n">
        <v>6005</v>
      </c>
      <c r="E1656" s="402" t="n">
        <v>6025</v>
      </c>
      <c r="F1656" s="403" t="inlineStr">
        <is>
          <t>N/A</t>
        </is>
      </c>
      <c r="G1656" s="403" t="inlineStr">
        <is>
          <t>N/A</t>
        </is>
      </c>
    </row>
    <row r="1657">
      <c r="A1657" s="116" t="n">
        <v>1656</v>
      </c>
      <c r="B1657" s="116" t="inlineStr">
        <is>
          <t>TIGER 200 경기소비재</t>
        </is>
      </c>
      <c r="C1657" s="402" t="n">
        <v>16505</v>
      </c>
      <c r="D1657" s="402" t="n">
        <v>16570</v>
      </c>
      <c r="E1657" s="402" t="n">
        <v>16625</v>
      </c>
      <c r="F1657" s="403" t="inlineStr">
        <is>
          <t>N/A</t>
        </is>
      </c>
      <c r="G1657" s="403" t="inlineStr">
        <is>
          <t>N/A</t>
        </is>
      </c>
    </row>
    <row r="1658">
      <c r="A1658" s="116" t="n">
        <v>1657</v>
      </c>
      <c r="B1658" s="116" t="inlineStr">
        <is>
          <t>TIGER 200동일가중</t>
        </is>
      </c>
      <c r="C1658" s="402" t="n">
        <v>11855</v>
      </c>
      <c r="D1658" s="402" t="n">
        <v>11845</v>
      </c>
      <c r="E1658" s="402" t="n">
        <v>11880</v>
      </c>
      <c r="F1658" s="403" t="inlineStr">
        <is>
          <t>N/A</t>
        </is>
      </c>
      <c r="G1658" s="403" t="inlineStr">
        <is>
          <t>N/A</t>
        </is>
      </c>
    </row>
    <row r="1659">
      <c r="A1659" s="116" t="n">
        <v>1658</v>
      </c>
      <c r="B1659" s="116" t="inlineStr">
        <is>
          <t>파워 중기국고채</t>
        </is>
      </c>
      <c r="C1659" s="402" t="n">
        <v>98640</v>
      </c>
      <c r="D1659" s="402" t="n">
        <v>98575</v>
      </c>
      <c r="E1659" s="402" t="n">
        <v>98635</v>
      </c>
      <c r="F1659" s="403" t="inlineStr">
        <is>
          <t>N/A</t>
        </is>
      </c>
      <c r="G1659" s="403" t="inlineStr">
        <is>
          <t>N/A</t>
        </is>
      </c>
    </row>
    <row r="1660">
      <c r="A1660" s="116" t="n">
        <v>1659</v>
      </c>
      <c r="B1660" s="116" t="inlineStr">
        <is>
          <t>KG동부제철우</t>
        </is>
      </c>
      <c r="C1660" s="402" t="n">
        <v>110500</v>
      </c>
      <c r="D1660" s="402" t="n">
        <v>106500</v>
      </c>
      <c r="E1660" s="402" t="n">
        <v>110500</v>
      </c>
      <c r="F1660" s="403" t="n">
        <v>64.23999999999999</v>
      </c>
      <c r="G1660" s="403" t="inlineStr">
        <is>
          <t>N/A</t>
        </is>
      </c>
    </row>
    <row r="1661">
      <c r="A1661" s="116" t="n">
        <v>1660</v>
      </c>
      <c r="B1661" s="116" t="inlineStr">
        <is>
          <t>KINDEX 필리핀MSCI(합성)</t>
        </is>
      </c>
      <c r="C1661" s="402" t="n">
        <v>14605</v>
      </c>
      <c r="D1661" s="402" t="n">
        <v>14600</v>
      </c>
      <c r="E1661" s="402" t="n">
        <v>14615</v>
      </c>
      <c r="F1661" s="403" t="inlineStr">
        <is>
          <t>N/A</t>
        </is>
      </c>
      <c r="G1661" s="403" t="inlineStr">
        <is>
          <t>N/A</t>
        </is>
      </c>
    </row>
    <row r="1662">
      <c r="A1662" s="116" t="n">
        <v>1661</v>
      </c>
      <c r="B1662" s="116" t="inlineStr">
        <is>
          <t>삼성 레버리지 항셍테크 ETN(H)</t>
        </is>
      </c>
      <c r="C1662" s="402" t="n">
        <v>5805</v>
      </c>
      <c r="D1662" s="402" t="n">
        <v>5785</v>
      </c>
      <c r="E1662" s="402" t="n">
        <v>5805</v>
      </c>
      <c r="F1662" s="403" t="inlineStr">
        <is>
          <t>N/A</t>
        </is>
      </c>
      <c r="G1662" s="403" t="inlineStr">
        <is>
          <t>N/A</t>
        </is>
      </c>
    </row>
    <row r="1663">
      <c r="A1663" s="116" t="n">
        <v>1662</v>
      </c>
      <c r="B1663" s="116" t="inlineStr">
        <is>
          <t>신한 인버스 2X S&amp;P500 선물 ETN</t>
        </is>
      </c>
      <c r="C1663" s="402" t="n">
        <v>2890</v>
      </c>
      <c r="D1663" s="402" t="n">
        <v>2885</v>
      </c>
      <c r="E1663" s="402" t="n">
        <v>2890</v>
      </c>
      <c r="F1663" s="403" t="inlineStr">
        <is>
          <t>N/A</t>
        </is>
      </c>
      <c r="G1663" s="403" t="inlineStr">
        <is>
          <t>N/A</t>
        </is>
      </c>
    </row>
    <row r="1664">
      <c r="A1664" s="116" t="n">
        <v>1663</v>
      </c>
      <c r="B1664" s="116" t="inlineStr">
        <is>
          <t>TIGER 라틴35</t>
        </is>
      </c>
      <c r="C1664" s="402" t="n">
        <v>3390</v>
      </c>
      <c r="D1664" s="402" t="n">
        <v>3385</v>
      </c>
      <c r="E1664" s="402" t="n">
        <v>3390</v>
      </c>
      <c r="F1664" s="403" t="inlineStr">
        <is>
          <t>N/A</t>
        </is>
      </c>
      <c r="G1664" s="403" t="inlineStr">
        <is>
          <t>N/A</t>
        </is>
      </c>
    </row>
    <row r="1665">
      <c r="A1665" s="116" t="n">
        <v>1664</v>
      </c>
      <c r="B1665" s="116" t="inlineStr">
        <is>
          <t>TIGER 코스닥150IT</t>
        </is>
      </c>
      <c r="C1665" s="402" t="n">
        <v>16935</v>
      </c>
      <c r="D1665" s="402" t="n">
        <v>16885</v>
      </c>
      <c r="E1665" s="402" t="n">
        <v>16935</v>
      </c>
      <c r="F1665" s="403" t="inlineStr">
        <is>
          <t>N/A</t>
        </is>
      </c>
      <c r="G1665" s="403" t="inlineStr">
        <is>
          <t>N/A</t>
        </is>
      </c>
    </row>
    <row r="1666">
      <c r="A1666" s="116" t="n">
        <v>1665</v>
      </c>
      <c r="B1666" s="116" t="inlineStr">
        <is>
          <t>HK S&amp;P코리아로우볼</t>
        </is>
      </c>
      <c r="C1666" s="402" t="n">
        <v>11980</v>
      </c>
      <c r="D1666" s="402" t="n">
        <v>11960</v>
      </c>
      <c r="E1666" s="402" t="n">
        <v>12010</v>
      </c>
      <c r="F1666" s="403" t="inlineStr">
        <is>
          <t>N/A</t>
        </is>
      </c>
      <c r="G1666" s="403" t="inlineStr">
        <is>
          <t>N/A</t>
        </is>
      </c>
    </row>
    <row r="1667">
      <c r="A1667" s="116" t="n">
        <v>1666</v>
      </c>
      <c r="B1667" s="116" t="inlineStr">
        <is>
          <t>ARIRANG KS로우사이즈가중TR</t>
        </is>
      </c>
      <c r="C1667" s="402" t="n">
        <v>16425</v>
      </c>
      <c r="D1667" s="402" t="n">
        <v>16365</v>
      </c>
      <c r="E1667" s="402" t="n">
        <v>16425</v>
      </c>
      <c r="F1667" s="403" t="inlineStr">
        <is>
          <t>N/A</t>
        </is>
      </c>
      <c r="G1667" s="403" t="inlineStr">
        <is>
          <t>N/A</t>
        </is>
      </c>
    </row>
    <row r="1668">
      <c r="A1668" s="116" t="n">
        <v>1667</v>
      </c>
      <c r="B1668" s="116" t="inlineStr">
        <is>
          <t>마이티 200커버드콜ATM레버리지</t>
        </is>
      </c>
      <c r="C1668" s="402" t="n">
        <v>9545</v>
      </c>
      <c r="D1668" s="402" t="n">
        <v>9600</v>
      </c>
      <c r="E1668" s="402" t="n">
        <v>9645</v>
      </c>
      <c r="F1668" s="403" t="inlineStr">
        <is>
          <t>N/A</t>
        </is>
      </c>
      <c r="G1668" s="403" t="inlineStr">
        <is>
          <t>N/A</t>
        </is>
      </c>
    </row>
    <row r="1669">
      <c r="A1669" s="116" t="n">
        <v>1668</v>
      </c>
      <c r="B1669" s="116" t="inlineStr">
        <is>
          <t>KBSTAR 우량업종</t>
        </is>
      </c>
      <c r="C1669" s="402" t="n">
        <v>11420</v>
      </c>
      <c r="D1669" s="402" t="n">
        <v>11405</v>
      </c>
      <c r="E1669" s="402" t="n">
        <v>11455</v>
      </c>
      <c r="F1669" s="403" t="inlineStr">
        <is>
          <t>N/A</t>
        </is>
      </c>
      <c r="G1669" s="403" t="inlineStr">
        <is>
          <t>N/A</t>
        </is>
      </c>
    </row>
    <row r="1670">
      <c r="A1670" s="116" t="n">
        <v>1669</v>
      </c>
      <c r="B1670" s="116" t="inlineStr">
        <is>
          <t>미래에셋 인버스 원유선물혼합 ETN(H)</t>
        </is>
      </c>
      <c r="C1670" s="402" t="n">
        <v>5660</v>
      </c>
      <c r="D1670" s="402" t="n">
        <v>5655</v>
      </c>
      <c r="E1670" s="402" t="n">
        <v>5660</v>
      </c>
      <c r="F1670" s="403" t="inlineStr">
        <is>
          <t>N/A</t>
        </is>
      </c>
      <c r="G1670" s="403" t="inlineStr">
        <is>
          <t>N/A</t>
        </is>
      </c>
    </row>
    <row r="1671">
      <c r="A1671" s="116" t="n">
        <v>1670</v>
      </c>
      <c r="B1671" s="116" t="inlineStr">
        <is>
          <t>KBSTAR 200고배당커버드콜ATM</t>
        </is>
      </c>
      <c r="C1671" s="402" t="n">
        <v>8070</v>
      </c>
      <c r="D1671" s="402" t="n">
        <v>8040</v>
      </c>
      <c r="E1671" s="402" t="n">
        <v>8075</v>
      </c>
      <c r="F1671" s="404" t="inlineStr">
        <is>
          <t>N/A</t>
        </is>
      </c>
      <c r="G1671" s="404" t="inlineStr">
        <is>
          <t>N/A</t>
        </is>
      </c>
    </row>
    <row r="1672">
      <c r="A1672" s="116" t="n">
        <v>1671</v>
      </c>
      <c r="B1672" s="116" t="inlineStr">
        <is>
          <t>KBSTAR 미국장기국채선물(H)</t>
        </is>
      </c>
      <c r="C1672" s="402" t="n">
        <v>11290</v>
      </c>
      <c r="D1672" s="402" t="n">
        <v>11290</v>
      </c>
      <c r="E1672" s="402" t="n">
        <v>11300</v>
      </c>
      <c r="F1672" s="404" t="inlineStr">
        <is>
          <t>N/A</t>
        </is>
      </c>
      <c r="G1672" s="404" t="inlineStr">
        <is>
          <t>N/A</t>
        </is>
      </c>
    </row>
    <row r="1673">
      <c r="A1673" s="116" t="n">
        <v>1672</v>
      </c>
      <c r="B1673" s="116" t="inlineStr">
        <is>
          <t>HANARO 코스닥150선물레버리지</t>
        </is>
      </c>
      <c r="C1673" s="402" t="n">
        <v>11685</v>
      </c>
      <c r="D1673" s="402" t="n">
        <v>11695</v>
      </c>
      <c r="E1673" s="402" t="n">
        <v>11730</v>
      </c>
      <c r="F1673" s="404" t="inlineStr">
        <is>
          <t>N/A</t>
        </is>
      </c>
      <c r="G1673" s="404" t="inlineStr">
        <is>
          <t>N/A</t>
        </is>
      </c>
    </row>
    <row r="1674">
      <c r="A1674" s="116" t="n">
        <v>1673</v>
      </c>
      <c r="B1674" s="116" t="inlineStr">
        <is>
          <t>TIGER KTOP30</t>
        </is>
      </c>
      <c r="C1674" s="402" t="n">
        <v>10175</v>
      </c>
      <c r="D1674" s="402" t="n">
        <v>10140</v>
      </c>
      <c r="E1674" s="402" t="n">
        <v>10175</v>
      </c>
      <c r="F1674" s="404" t="inlineStr">
        <is>
          <t>N/A</t>
        </is>
      </c>
      <c r="G1674" s="404" t="inlineStr">
        <is>
          <t>N/A</t>
        </is>
      </c>
    </row>
    <row r="1675">
      <c r="A1675" s="116" t="n">
        <v>1674</v>
      </c>
      <c r="B1675" s="116" t="inlineStr">
        <is>
          <t>KBSTAR 코스피ex200</t>
        </is>
      </c>
      <c r="C1675" s="402" t="n">
        <v>13965</v>
      </c>
      <c r="D1675" s="402" t="n">
        <v>13890</v>
      </c>
      <c r="E1675" s="402" t="n">
        <v>13965</v>
      </c>
      <c r="F1675" s="404" t="inlineStr">
        <is>
          <t>N/A</t>
        </is>
      </c>
      <c r="G1675" s="404" t="inlineStr">
        <is>
          <t>N/A</t>
        </is>
      </c>
    </row>
    <row r="1676">
      <c r="A1676" s="116" t="n">
        <v>1675</v>
      </c>
      <c r="B1676" s="116" t="inlineStr">
        <is>
          <t>TRUE 인버스 유로스탁스50 ETN(H) B</t>
        </is>
      </c>
      <c r="C1676" s="402" t="n">
        <v>5585</v>
      </c>
      <c r="D1676" s="402" t="n">
        <v>5580</v>
      </c>
      <c r="E1676" s="402" t="n">
        <v>5585</v>
      </c>
      <c r="F1676" s="404" t="inlineStr">
        <is>
          <t>N/A</t>
        </is>
      </c>
      <c r="G1676" s="404" t="inlineStr">
        <is>
          <t>N/A</t>
        </is>
      </c>
    </row>
    <row r="1677">
      <c r="A1677" s="116" t="n">
        <v>1676</v>
      </c>
      <c r="B1677" s="116" t="inlineStr">
        <is>
          <t>TRUE 인버스 2X 유로스탁스50 ETN(H)</t>
        </is>
      </c>
      <c r="C1677" s="402" t="n">
        <v>2775</v>
      </c>
      <c r="D1677" s="402" t="n">
        <v>2770</v>
      </c>
      <c r="E1677" s="402" t="n">
        <v>2775</v>
      </c>
      <c r="F1677" s="404" t="inlineStr">
        <is>
          <t>N/A</t>
        </is>
      </c>
      <c r="G1677" s="404" t="inlineStr">
        <is>
          <t>N/A</t>
        </is>
      </c>
    </row>
    <row r="1678">
      <c r="A1678" s="116" t="n">
        <v>1677</v>
      </c>
      <c r="B1678" s="116" t="inlineStr">
        <is>
          <t>KBSTAR 차이나H선물인버스(H)</t>
        </is>
      </c>
      <c r="C1678" s="402" t="n">
        <v>11030</v>
      </c>
      <c r="D1678" s="402" t="n">
        <v>11030</v>
      </c>
      <c r="E1678" s="402" t="n">
        <v>11060</v>
      </c>
      <c r="F1678" s="404" t="inlineStr">
        <is>
          <t>N/A</t>
        </is>
      </c>
      <c r="G1678" s="404" t="inlineStr">
        <is>
          <t>N/A</t>
        </is>
      </c>
    </row>
    <row r="1679">
      <c r="A1679" s="116" t="n">
        <v>1678</v>
      </c>
      <c r="B1679" s="116" t="inlineStr">
        <is>
          <t>성문전자우</t>
        </is>
      </c>
      <c r="C1679" s="402" t="n">
        <v>9140</v>
      </c>
      <c r="D1679" s="402" t="n">
        <v>9050</v>
      </c>
      <c r="E1679" s="402" t="n">
        <v>9140</v>
      </c>
      <c r="F1679" s="404" t="n">
        <v>117.18</v>
      </c>
      <c r="G1679" s="404" t="inlineStr">
        <is>
          <t>N/A</t>
        </is>
      </c>
    </row>
    <row r="1680">
      <c r="A1680" s="116" t="n">
        <v>1679</v>
      </c>
      <c r="B1680" s="116" t="inlineStr">
        <is>
          <t>SOL 중국본토 중소형 CSI500(합성 H)</t>
        </is>
      </c>
      <c r="C1680" s="402" t="n">
        <v>6085</v>
      </c>
      <c r="D1680" s="402" t="n">
        <v>6090</v>
      </c>
      <c r="E1680" s="402" t="n">
        <v>6125</v>
      </c>
      <c r="F1680" s="404" t="inlineStr">
        <is>
          <t>N/A</t>
        </is>
      </c>
      <c r="G1680" s="404" t="inlineStr">
        <is>
          <t>N/A</t>
        </is>
      </c>
    </row>
    <row r="1681">
      <c r="A1681" s="116" t="n">
        <v>1680</v>
      </c>
      <c r="B1681" s="116" t="inlineStr">
        <is>
          <t>KB 레버리지 KRX BBIG K-뉴딜 ETN</t>
        </is>
      </c>
      <c r="C1681" s="402" t="n">
        <v>5455</v>
      </c>
      <c r="D1681" s="402" t="n">
        <v>5410</v>
      </c>
      <c r="E1681" s="402" t="n">
        <v>5445</v>
      </c>
      <c r="F1681" s="404" t="inlineStr">
        <is>
          <t>N/A</t>
        </is>
      </c>
      <c r="G1681" s="404" t="inlineStr">
        <is>
          <t>N/A</t>
        </is>
      </c>
    </row>
    <row r="1682">
      <c r="A1682" s="116" t="n">
        <v>1681</v>
      </c>
      <c r="B1682" s="116" t="inlineStr">
        <is>
          <t>삼성 레버리지 KRX BBIG K-뉴딜 ETN</t>
        </is>
      </c>
      <c r="C1682" s="402" t="n">
        <v>5450</v>
      </c>
      <c r="D1682" s="402" t="n">
        <v>5420</v>
      </c>
      <c r="E1682" s="402" t="n">
        <v>5445</v>
      </c>
      <c r="F1682" s="404" t="inlineStr">
        <is>
          <t>N/A</t>
        </is>
      </c>
      <c r="G1682" s="404" t="inlineStr">
        <is>
          <t>N/A</t>
        </is>
      </c>
    </row>
    <row r="1683">
      <c r="A1683" s="116" t="n">
        <v>1682</v>
      </c>
      <c r="B1683" s="116" t="inlineStr">
        <is>
          <t>하나 레버리지 KRX BBIG K-뉴딜 ETN</t>
        </is>
      </c>
      <c r="C1683" s="402" t="n">
        <v>5420</v>
      </c>
      <c r="D1683" s="402" t="n">
        <v>5420</v>
      </c>
      <c r="E1683" s="402" t="n">
        <v>5445</v>
      </c>
      <c r="F1683" s="404" t="inlineStr">
        <is>
          <t>N/A</t>
        </is>
      </c>
      <c r="G1683" s="404" t="inlineStr">
        <is>
          <t>N/A</t>
        </is>
      </c>
    </row>
    <row r="1684">
      <c r="A1684" s="116" t="n">
        <v>1683</v>
      </c>
      <c r="B1684" s="116" t="inlineStr">
        <is>
          <t>KODEX 멀티에셋하이인컴(H)</t>
        </is>
      </c>
      <c r="C1684" s="402" t="n">
        <v>10780</v>
      </c>
      <c r="D1684" s="402" t="n">
        <v>10780</v>
      </c>
      <c r="E1684" s="402" t="n">
        <v>10840</v>
      </c>
      <c r="F1684" s="404" t="inlineStr">
        <is>
          <t>N/A</t>
        </is>
      </c>
      <c r="G1684" s="404" t="inlineStr">
        <is>
          <t>N/A</t>
        </is>
      </c>
    </row>
    <row r="1685">
      <c r="A1685" s="116" t="n">
        <v>1684</v>
      </c>
      <c r="B1685" s="116" t="inlineStr">
        <is>
          <t>KODEX K-이노베이션액티브</t>
        </is>
      </c>
      <c r="C1685" s="402" t="n">
        <v>10660</v>
      </c>
      <c r="D1685" s="402" t="n">
        <v>10625</v>
      </c>
      <c r="E1685" s="402" t="n">
        <v>10660</v>
      </c>
      <c r="F1685" s="404" t="inlineStr">
        <is>
          <t>N/A</t>
        </is>
      </c>
      <c r="G1685" s="404" t="inlineStr">
        <is>
          <t>N/A</t>
        </is>
      </c>
    </row>
    <row r="1686">
      <c r="A1686" s="116" t="n">
        <v>1685</v>
      </c>
      <c r="B1686" s="116" t="inlineStr">
        <is>
          <t>ARIRANG KS로우볼가중TR</t>
        </is>
      </c>
      <c r="C1686" s="402" t="n">
        <v>13265</v>
      </c>
      <c r="D1686" s="402" t="n">
        <v>13225</v>
      </c>
      <c r="E1686" s="402" t="n">
        <v>13265</v>
      </c>
      <c r="F1686" s="404" t="inlineStr">
        <is>
          <t>N/A</t>
        </is>
      </c>
      <c r="G1686" s="404" t="inlineStr">
        <is>
          <t>N/A</t>
        </is>
      </c>
    </row>
    <row r="1687">
      <c r="A1687" s="116" t="n">
        <v>1686</v>
      </c>
      <c r="B1687" s="116" t="inlineStr">
        <is>
          <t>동양우</t>
        </is>
      </c>
      <c r="C1687" s="402" t="n">
        <v>8580</v>
      </c>
      <c r="D1687" s="402" t="n">
        <v>8550</v>
      </c>
      <c r="E1687" s="402" t="n">
        <v>8580</v>
      </c>
      <c r="F1687" s="404" t="n">
        <v>-153.21</v>
      </c>
      <c r="G1687" s="404" t="inlineStr">
        <is>
          <t>N/A</t>
        </is>
      </c>
    </row>
    <row r="1688">
      <c r="A1688" s="116" t="n">
        <v>1687</v>
      </c>
      <c r="B1688" s="116" t="inlineStr">
        <is>
          <t>KBSTAR 팔라듐선물(H)</t>
        </is>
      </c>
      <c r="C1688" s="402" t="n">
        <v>11665</v>
      </c>
      <c r="D1688" s="402" t="n">
        <v>11645</v>
      </c>
      <c r="E1688" s="402" t="n">
        <v>11665</v>
      </c>
      <c r="F1688" s="404" t="inlineStr">
        <is>
          <t>N/A</t>
        </is>
      </c>
      <c r="G1688" s="404" t="inlineStr">
        <is>
          <t>N/A</t>
        </is>
      </c>
    </row>
    <row r="1689">
      <c r="A1689" s="116" t="n">
        <v>1688</v>
      </c>
      <c r="B1689" s="116" t="inlineStr">
        <is>
          <t>동양2우B</t>
        </is>
      </c>
      <c r="C1689" s="402" t="n">
        <v>16900</v>
      </c>
      <c r="D1689" s="402" t="n">
        <v>16900</v>
      </c>
      <c r="E1689" s="402" t="n">
        <v>16950</v>
      </c>
      <c r="F1689" s="404" t="n">
        <v>-301.79</v>
      </c>
      <c r="G1689" s="404" t="inlineStr">
        <is>
          <t>N/A</t>
        </is>
      </c>
    </row>
    <row r="1690">
      <c r="A1690" s="116" t="n">
        <v>1689</v>
      </c>
      <c r="B1690" s="116" t="inlineStr">
        <is>
          <t>HK 하이볼액티브</t>
        </is>
      </c>
      <c r="C1690" s="402" t="n">
        <v>8690</v>
      </c>
      <c r="D1690" s="402" t="n">
        <v>8695</v>
      </c>
      <c r="E1690" s="402" t="n">
        <v>8710</v>
      </c>
      <c r="F1690" s="404" t="inlineStr">
        <is>
          <t>N/A</t>
        </is>
      </c>
      <c r="G1690" s="404" t="inlineStr">
        <is>
          <t>N/A</t>
        </is>
      </c>
    </row>
    <row r="1691">
      <c r="A1691" s="116" t="n">
        <v>1690</v>
      </c>
      <c r="B1691" s="116" t="inlineStr">
        <is>
          <t>KODEX 국채선물3년인버스</t>
        </is>
      </c>
      <c r="C1691" s="402" t="n">
        <v>50565</v>
      </c>
      <c r="D1691" s="402" t="n">
        <v>50505</v>
      </c>
      <c r="E1691" s="402" t="n">
        <v>50565</v>
      </c>
      <c r="F1691" s="404" t="inlineStr">
        <is>
          <t>N/A</t>
        </is>
      </c>
      <c r="G1691" s="404" t="inlineStr">
        <is>
          <t>N/A</t>
        </is>
      </c>
    </row>
    <row r="1692">
      <c r="A1692" s="116" t="n">
        <v>1691</v>
      </c>
      <c r="B1692" s="116" t="inlineStr">
        <is>
          <t>진흥기업우B</t>
        </is>
      </c>
      <c r="C1692" s="402" t="n">
        <v>6010</v>
      </c>
      <c r="D1692" s="402" t="n">
        <v>6010</v>
      </c>
      <c r="E1692" s="402" t="n">
        <v>6080</v>
      </c>
      <c r="F1692" s="404" t="n">
        <v>16.88</v>
      </c>
      <c r="G1692" s="404" t="inlineStr">
        <is>
          <t>N/A</t>
        </is>
      </c>
    </row>
    <row r="1693">
      <c r="A1693" s="116" t="n">
        <v>1692</v>
      </c>
      <c r="B1693" s="116" t="inlineStr">
        <is>
          <t>KINDEX 국채선물3년인버스</t>
        </is>
      </c>
      <c r="C1693" s="402" t="n">
        <v>101225</v>
      </c>
      <c r="D1693" s="402" t="n">
        <v>101105</v>
      </c>
      <c r="E1693" s="402" t="n">
        <v>101200</v>
      </c>
      <c r="F1693" s="404" t="inlineStr">
        <is>
          <t>N/A</t>
        </is>
      </c>
      <c r="G1693" s="404" t="inlineStr">
        <is>
          <t>N/A</t>
        </is>
      </c>
    </row>
    <row r="1694">
      <c r="A1694" s="116" t="n">
        <v>1693</v>
      </c>
      <c r="B1694" s="116" t="inlineStr">
        <is>
          <t>신한 인버스 2X 금 선물 ETN</t>
        </is>
      </c>
      <c r="C1694" s="402" t="n">
        <v>5015</v>
      </c>
      <c r="D1694" s="402" t="n">
        <v>5010</v>
      </c>
      <c r="E1694" s="402" t="n">
        <v>5015</v>
      </c>
      <c r="F1694" s="404" t="inlineStr">
        <is>
          <t>N/A</t>
        </is>
      </c>
      <c r="G1694" s="404" t="inlineStr">
        <is>
          <t>N/A</t>
        </is>
      </c>
    </row>
    <row r="1695">
      <c r="A1695" s="116" t="n">
        <v>1694</v>
      </c>
      <c r="B1695" s="116" t="inlineStr">
        <is>
          <t>KBSTAR 헬스케어</t>
        </is>
      </c>
      <c r="C1695" s="402" t="n">
        <v>12495</v>
      </c>
      <c r="D1695" s="402" t="n">
        <v>12465</v>
      </c>
      <c r="E1695" s="402" t="n">
        <v>12495</v>
      </c>
      <c r="F1695" s="404" t="inlineStr">
        <is>
          <t>N/A</t>
        </is>
      </c>
      <c r="G1695" s="404" t="inlineStr">
        <is>
          <t>N/A</t>
        </is>
      </c>
    </row>
    <row r="1696">
      <c r="A1696" s="116" t="n">
        <v>1695</v>
      </c>
      <c r="B1696" s="116" t="inlineStr">
        <is>
          <t>ARIRANG 코스닥150선물인버스</t>
        </is>
      </c>
      <c r="C1696" s="402" t="n">
        <v>7140</v>
      </c>
      <c r="D1696" s="402" t="n">
        <v>7120</v>
      </c>
      <c r="E1696" s="402" t="n">
        <v>7140</v>
      </c>
      <c r="F1696" s="404" t="inlineStr">
        <is>
          <t>N/A</t>
        </is>
      </c>
      <c r="G1696" s="404" t="inlineStr">
        <is>
          <t>N/A</t>
        </is>
      </c>
    </row>
    <row r="1697">
      <c r="A1697" s="116" t="n">
        <v>1696</v>
      </c>
      <c r="B1697" s="116" t="inlineStr">
        <is>
          <t>KODEX MSCI EM선물(H)</t>
        </is>
      </c>
      <c r="C1697" s="402" t="n">
        <v>9950</v>
      </c>
      <c r="D1697" s="402" t="n">
        <v>9965</v>
      </c>
      <c r="E1697" s="402" t="n">
        <v>10030</v>
      </c>
      <c r="F1697" s="404" t="inlineStr">
        <is>
          <t>N/A</t>
        </is>
      </c>
      <c r="G1697" s="404" t="inlineStr">
        <is>
          <t>N/A</t>
        </is>
      </c>
    </row>
    <row r="1698">
      <c r="A1698" s="116" t="n">
        <v>1697</v>
      </c>
      <c r="B1698" s="116" t="inlineStr">
        <is>
          <t>KINDEX 국채선물10년인버스</t>
        </is>
      </c>
      <c r="C1698" s="402" t="n">
        <v>99330</v>
      </c>
      <c r="D1698" s="402" t="n">
        <v>99090</v>
      </c>
      <c r="E1698" s="402" t="n">
        <v>99190</v>
      </c>
      <c r="F1698" s="404" t="inlineStr">
        <is>
          <t>N/A</t>
        </is>
      </c>
      <c r="G1698" s="404" t="inlineStr">
        <is>
          <t>N/A</t>
        </is>
      </c>
    </row>
    <row r="1699">
      <c r="A1699" s="116" t="n">
        <v>1698</v>
      </c>
      <c r="B1699" s="116" t="inlineStr">
        <is>
          <t>TIGER 증권</t>
        </is>
      </c>
      <c r="C1699" s="402" t="n">
        <v>4770</v>
      </c>
      <c r="D1699" s="402" t="n">
        <v>4765</v>
      </c>
      <c r="E1699" s="402" t="n">
        <v>4770</v>
      </c>
      <c r="F1699" s="404" t="inlineStr">
        <is>
          <t>N/A</t>
        </is>
      </c>
      <c r="G1699" s="404" t="inlineStr">
        <is>
          <t>N/A</t>
        </is>
      </c>
    </row>
    <row r="1700">
      <c r="A1700" s="116" t="n">
        <v>1699</v>
      </c>
      <c r="B1700" s="116" t="inlineStr">
        <is>
          <t>TIGER 모멘텀</t>
        </is>
      </c>
      <c r="C1700" s="402" t="n">
        <v>24625</v>
      </c>
      <c r="D1700" s="402" t="n">
        <v>24560</v>
      </c>
      <c r="E1700" s="402" t="n">
        <v>24640</v>
      </c>
      <c r="F1700" s="404" t="inlineStr">
        <is>
          <t>N/A</t>
        </is>
      </c>
      <c r="G1700" s="404" t="inlineStr">
        <is>
          <t>N/A</t>
        </is>
      </c>
    </row>
    <row r="1701">
      <c r="A1701" s="116" t="n">
        <v>1700</v>
      </c>
      <c r="B1701" s="116" t="inlineStr">
        <is>
          <t>KBSTAR 200선물인버스</t>
        </is>
      </c>
      <c r="C1701" s="402" t="n">
        <v>5420</v>
      </c>
      <c r="D1701" s="402" t="n">
        <v>5400</v>
      </c>
      <c r="E1701" s="402" t="n">
        <v>5420</v>
      </c>
      <c r="F1701" s="404" t="inlineStr">
        <is>
          <t>N/A</t>
        </is>
      </c>
      <c r="G1701" s="404" t="inlineStr">
        <is>
          <t>N/A</t>
        </is>
      </c>
    </row>
    <row r="1702">
      <c r="A1702" s="116" t="n">
        <v>1701</v>
      </c>
      <c r="B1702" s="116" t="inlineStr">
        <is>
          <t>KBSTAR 중소형고배당</t>
        </is>
      </c>
      <c r="C1702" s="402" t="n">
        <v>12115</v>
      </c>
      <c r="D1702" s="402" t="n">
        <v>12105</v>
      </c>
      <c r="E1702" s="402" t="n">
        <v>12145</v>
      </c>
      <c r="F1702" s="404" t="inlineStr">
        <is>
          <t>N/A</t>
        </is>
      </c>
      <c r="G1702" s="404" t="inlineStr">
        <is>
          <t>N/A</t>
        </is>
      </c>
    </row>
    <row r="1703">
      <c r="A1703" s="116" t="n">
        <v>1702</v>
      </c>
      <c r="B1703" s="116" t="inlineStr">
        <is>
          <t>KBSTAR 국채선물10년</t>
        </is>
      </c>
      <c r="C1703" s="402" t="n">
        <v>53535</v>
      </c>
      <c r="D1703" s="402" t="n">
        <v>53525</v>
      </c>
      <c r="E1703" s="402" t="n">
        <v>53555</v>
      </c>
      <c r="F1703" s="404" t="inlineStr">
        <is>
          <t>N/A</t>
        </is>
      </c>
      <c r="G1703" s="404" t="inlineStr">
        <is>
          <t>N/A</t>
        </is>
      </c>
    </row>
    <row r="1704">
      <c r="A1704" s="116" t="n">
        <v>1703</v>
      </c>
      <c r="B1704" s="116" t="inlineStr">
        <is>
          <t>ARIRANG 200동일가중</t>
        </is>
      </c>
      <c r="C1704" s="402" t="n">
        <v>10660</v>
      </c>
      <c r="D1704" s="402" t="n">
        <v>10625</v>
      </c>
      <c r="E1704" s="402" t="n">
        <v>10660</v>
      </c>
      <c r="F1704" s="404" t="inlineStr">
        <is>
          <t>N/A</t>
        </is>
      </c>
      <c r="G1704" s="404" t="inlineStr">
        <is>
          <t>N/A</t>
        </is>
      </c>
    </row>
    <row r="1705">
      <c r="A1705" s="116" t="n">
        <v>1704</v>
      </c>
      <c r="B1705" s="116" t="inlineStr">
        <is>
          <t>TIGER 방송통신</t>
        </is>
      </c>
      <c r="C1705" s="402" t="n">
        <v>9400</v>
      </c>
      <c r="D1705" s="402" t="n">
        <v>9400</v>
      </c>
      <c r="E1705" s="402" t="n">
        <v>9410</v>
      </c>
      <c r="F1705" s="404" t="inlineStr">
        <is>
          <t>N/A</t>
        </is>
      </c>
      <c r="G1705" s="404" t="inlineStr">
        <is>
          <t>N/A</t>
        </is>
      </c>
    </row>
    <row r="1706">
      <c r="A1706" s="116" t="n">
        <v>1705</v>
      </c>
      <c r="B1706" s="116" t="inlineStr">
        <is>
          <t>TIGER 200 산업재</t>
        </is>
      </c>
      <c r="C1706" s="402" t="n">
        <v>5970</v>
      </c>
      <c r="D1706" s="402" t="n">
        <v>5945</v>
      </c>
      <c r="E1706" s="402" t="n">
        <v>5970</v>
      </c>
      <c r="F1706" s="404" t="inlineStr">
        <is>
          <t>N/A</t>
        </is>
      </c>
      <c r="G1706" s="404" t="inlineStr">
        <is>
          <t>N/A</t>
        </is>
      </c>
    </row>
    <row r="1707">
      <c r="A1707" s="116" t="n">
        <v>1706</v>
      </c>
      <c r="B1707" s="116" t="inlineStr">
        <is>
          <t>KOSEF 200선물인버스</t>
        </is>
      </c>
      <c r="C1707" s="402" t="n">
        <v>5430</v>
      </c>
      <c r="D1707" s="402" t="n">
        <v>5415</v>
      </c>
      <c r="E1707" s="402" t="n">
        <v>5430</v>
      </c>
      <c r="F1707" s="404" t="inlineStr">
        <is>
          <t>N/A</t>
        </is>
      </c>
      <c r="G1707" s="404" t="inlineStr">
        <is>
          <t>N/A</t>
        </is>
      </c>
    </row>
    <row r="1708">
      <c r="A1708" s="116" t="n">
        <v>1707</v>
      </c>
      <c r="B1708" s="116" t="inlineStr">
        <is>
          <t>흥국화재2우B</t>
        </is>
      </c>
      <c r="C1708" s="402" t="n">
        <v>30000</v>
      </c>
      <c r="D1708" s="402" t="n">
        <v>29950</v>
      </c>
      <c r="E1708" s="402" t="n">
        <v>30000</v>
      </c>
      <c r="F1708" s="404" t="n">
        <v>28.74</v>
      </c>
      <c r="G1708" s="404" t="inlineStr">
        <is>
          <t>N/A</t>
        </is>
      </c>
    </row>
    <row r="1709">
      <c r="A1709" s="116" t="n">
        <v>1708</v>
      </c>
      <c r="B1709" s="116" t="inlineStr">
        <is>
          <t>KOSEF 코스닥150선물인버스</t>
        </is>
      </c>
      <c r="C1709" s="402" t="n">
        <v>8195</v>
      </c>
      <c r="D1709" s="402" t="n">
        <v>8180</v>
      </c>
      <c r="E1709" s="402" t="n">
        <v>8195</v>
      </c>
      <c r="F1709" s="404" t="inlineStr">
        <is>
          <t>N/A</t>
        </is>
      </c>
      <c r="G1709" s="404" t="inlineStr">
        <is>
          <t>N/A</t>
        </is>
      </c>
    </row>
    <row r="1710">
      <c r="A1710" s="116" t="n">
        <v>1709</v>
      </c>
      <c r="B1710" s="116" t="inlineStr">
        <is>
          <t>KINDEX 차이나항셍테크</t>
        </is>
      </c>
      <c r="C1710" s="402" t="n">
        <v>7630</v>
      </c>
      <c r="D1710" s="402" t="n">
        <v>7600</v>
      </c>
      <c r="E1710" s="402" t="n">
        <v>7630</v>
      </c>
      <c r="F1710" s="404" t="inlineStr">
        <is>
          <t>N/A</t>
        </is>
      </c>
      <c r="G1710" s="404" t="inlineStr">
        <is>
          <t>N/A</t>
        </is>
      </c>
    </row>
    <row r="1711">
      <c r="A1711" s="116" t="n">
        <v>1710</v>
      </c>
      <c r="B1711" s="116" t="inlineStr">
        <is>
          <t>대신 인버스 아연선물 ETN(H)</t>
        </is>
      </c>
      <c r="C1711" s="402" t="n">
        <v>6520</v>
      </c>
      <c r="D1711" s="402" t="n">
        <v>6515</v>
      </c>
      <c r="E1711" s="402" t="n">
        <v>6520</v>
      </c>
      <c r="F1711" s="404" t="inlineStr">
        <is>
          <t>N/A</t>
        </is>
      </c>
      <c r="G1711" s="404" t="inlineStr">
        <is>
          <t>N/A</t>
        </is>
      </c>
    </row>
    <row r="1712">
      <c r="A1712" s="116" t="n">
        <v>1711</v>
      </c>
      <c r="B1712" s="116" t="inlineStr">
        <is>
          <t>진흥기업2우B</t>
        </is>
      </c>
      <c r="C1712" s="402" t="n">
        <v>15400</v>
      </c>
      <c r="D1712" s="402" t="n">
        <v>15300</v>
      </c>
      <c r="E1712" s="402" t="n">
        <v>15400</v>
      </c>
      <c r="F1712" s="404" t="n">
        <v>43.26</v>
      </c>
      <c r="G1712" s="404" t="inlineStr">
        <is>
          <t>N/A</t>
        </is>
      </c>
    </row>
    <row r="1713">
      <c r="A1713" s="116" t="n">
        <v>1712</v>
      </c>
      <c r="B1713" s="116" t="inlineStr">
        <is>
          <t>ARIRANG KS퀄리티가중TR</t>
        </is>
      </c>
      <c r="C1713" s="402" t="n">
        <v>15065</v>
      </c>
      <c r="D1713" s="402" t="n">
        <v>15015</v>
      </c>
      <c r="E1713" s="402" t="n">
        <v>15065</v>
      </c>
      <c r="F1713" s="404" t="inlineStr">
        <is>
          <t>N/A</t>
        </is>
      </c>
      <c r="G1713" s="404" t="inlineStr">
        <is>
          <t>N/A</t>
        </is>
      </c>
    </row>
    <row r="1714">
      <c r="A1714" s="116" t="n">
        <v>1713</v>
      </c>
      <c r="B1714" s="116" t="inlineStr">
        <is>
          <t>미래에셋 인버스 전기전자 Core5 ETN</t>
        </is>
      </c>
      <c r="C1714" s="402" t="n">
        <v>2255</v>
      </c>
      <c r="D1714" s="402" t="n">
        <v>2235</v>
      </c>
      <c r="E1714" s="402" t="n">
        <v>2255</v>
      </c>
      <c r="F1714" s="404" t="inlineStr">
        <is>
          <t>N/A</t>
        </is>
      </c>
      <c r="G1714" s="404" t="inlineStr">
        <is>
          <t>N/A</t>
        </is>
      </c>
    </row>
    <row r="1715">
      <c r="A1715" s="116" t="n">
        <v>1714</v>
      </c>
      <c r="B1715" s="116" t="inlineStr">
        <is>
          <t>HANARO KAP초장기국고채</t>
        </is>
      </c>
      <c r="C1715" s="402" t="n">
        <v>43665</v>
      </c>
      <c r="D1715" s="402" t="n">
        <v>43665</v>
      </c>
      <c r="E1715" s="402" t="n">
        <v>43755</v>
      </c>
      <c r="F1715" s="404" t="inlineStr">
        <is>
          <t>N/A</t>
        </is>
      </c>
      <c r="G1715" s="404" t="inlineStr">
        <is>
          <t>N/A</t>
        </is>
      </c>
    </row>
    <row r="1716">
      <c r="A1716" s="116" t="n">
        <v>1715</v>
      </c>
      <c r="B1716" s="116" t="inlineStr">
        <is>
          <t>TRUE 인버스 나스닥 100 ETN</t>
        </is>
      </c>
      <c r="C1716" s="402" t="n">
        <v>4430</v>
      </c>
      <c r="D1716" s="402" t="n">
        <v>4245</v>
      </c>
      <c r="E1716" s="402" t="n">
        <v>4430</v>
      </c>
      <c r="F1716" s="404" t="inlineStr">
        <is>
          <t>N/A</t>
        </is>
      </c>
      <c r="G1716" s="404" t="inlineStr">
        <is>
          <t>N/A</t>
        </is>
      </c>
    </row>
    <row r="1717">
      <c r="A1717" s="116" t="n">
        <v>1716</v>
      </c>
      <c r="B1717" s="116" t="inlineStr">
        <is>
          <t>TIGER 원유선물인버스(H)</t>
        </is>
      </c>
      <c r="C1717" s="402" t="n">
        <v>4520</v>
      </c>
      <c r="D1717" s="402" t="n">
        <v>4515</v>
      </c>
      <c r="E1717" s="402" t="n">
        <v>4520</v>
      </c>
      <c r="F1717" s="404" t="inlineStr">
        <is>
          <t>N/A</t>
        </is>
      </c>
      <c r="G1717" s="404" t="inlineStr">
        <is>
          <t>N/A</t>
        </is>
      </c>
    </row>
    <row r="1718">
      <c r="A1718" s="116" t="n">
        <v>1717</v>
      </c>
      <c r="B1718" s="116" t="inlineStr">
        <is>
          <t>KBSTAR 코스닥150선물인버스</t>
        </is>
      </c>
      <c r="C1718" s="402" t="n">
        <v>4750</v>
      </c>
      <c r="D1718" s="402" t="n">
        <v>4745</v>
      </c>
      <c r="E1718" s="402" t="n">
        <v>4750</v>
      </c>
      <c r="F1718" s="404" t="inlineStr">
        <is>
          <t>N/A</t>
        </is>
      </c>
      <c r="G1718" s="404" t="inlineStr">
        <is>
          <t>N/A</t>
        </is>
      </c>
    </row>
    <row r="1719">
      <c r="A1719" s="116" t="n">
        <v>1718</v>
      </c>
      <c r="B1719" s="116" t="inlineStr">
        <is>
          <t>KBSTAR 국채선물10년인버스</t>
        </is>
      </c>
      <c r="C1719" s="402" t="n">
        <v>49390</v>
      </c>
      <c r="D1719" s="402" t="n">
        <v>49400</v>
      </c>
      <c r="E1719" s="402" t="n">
        <v>49460</v>
      </c>
      <c r="F1719" s="404" t="inlineStr">
        <is>
          <t>N/A</t>
        </is>
      </c>
      <c r="G1719" s="404" t="inlineStr">
        <is>
          <t>N/A</t>
        </is>
      </c>
    </row>
    <row r="1720">
      <c r="A1720" s="116" t="n">
        <v>1719</v>
      </c>
      <c r="B1720" s="116" t="inlineStr">
        <is>
          <t>KODEX 골드선물인버스(H)</t>
        </is>
      </c>
      <c r="C1720" s="402" t="n">
        <v>7010</v>
      </c>
      <c r="D1720" s="402" t="n">
        <v>7010</v>
      </c>
      <c r="E1720" s="402" t="n">
        <v>7040</v>
      </c>
      <c r="F1720" s="404" t="inlineStr">
        <is>
          <t>N/A</t>
        </is>
      </c>
      <c r="G1720" s="404" t="inlineStr">
        <is>
          <t>N/A</t>
        </is>
      </c>
    </row>
    <row r="1721">
      <c r="A1721" s="116" t="n">
        <v>1720</v>
      </c>
      <c r="B1721" s="116" t="inlineStr">
        <is>
          <t>ARIRANG 주도업종</t>
        </is>
      </c>
      <c r="C1721" s="402" t="n">
        <v>10305</v>
      </c>
      <c r="D1721" s="402" t="n">
        <v>10295</v>
      </c>
      <c r="E1721" s="402" t="n">
        <v>10305</v>
      </c>
      <c r="F1721" s="404" t="inlineStr">
        <is>
          <t>N/A</t>
        </is>
      </c>
      <c r="G1721" s="404" t="inlineStr">
        <is>
          <t>N/A</t>
        </is>
      </c>
    </row>
    <row r="1722">
      <c r="A1722" s="116" t="n">
        <v>1721</v>
      </c>
      <c r="B1722" s="116" t="inlineStr">
        <is>
          <t>대신 인버스 2X 니켈선물 ETN(H)</t>
        </is>
      </c>
      <c r="C1722" s="402" t="n">
        <v>2060</v>
      </c>
      <c r="D1722" s="402" t="n">
        <v>2055</v>
      </c>
      <c r="E1722" s="402" t="n">
        <v>2060</v>
      </c>
      <c r="F1722" s="404" t="inlineStr">
        <is>
          <t>N/A</t>
        </is>
      </c>
      <c r="G1722" s="404" t="inlineStr">
        <is>
          <t>N/A</t>
        </is>
      </c>
    </row>
    <row r="1723">
      <c r="A1723" s="116" t="n">
        <v>1722</v>
      </c>
      <c r="B1723" s="116" t="inlineStr">
        <is>
          <t>TIGER 지주회사</t>
        </is>
      </c>
      <c r="C1723" s="402" t="n">
        <v>10200</v>
      </c>
      <c r="D1723" s="402" t="n">
        <v>10195</v>
      </c>
      <c r="E1723" s="402" t="n">
        <v>10225</v>
      </c>
      <c r="F1723" s="404" t="inlineStr">
        <is>
          <t>N/A</t>
        </is>
      </c>
      <c r="G1723" s="404" t="inlineStr">
        <is>
          <t>N/A</t>
        </is>
      </c>
    </row>
    <row r="1724">
      <c r="A1724" s="116" t="n">
        <v>1723</v>
      </c>
      <c r="B1724" s="116" t="inlineStr">
        <is>
          <t>KBSTAR 미국장기국채선물인버스(H)</t>
        </is>
      </c>
      <c r="C1724" s="402" t="n">
        <v>8080</v>
      </c>
      <c r="D1724" s="402" t="n">
        <v>8075</v>
      </c>
      <c r="E1724" s="402" t="n">
        <v>8080</v>
      </c>
      <c r="F1724" s="404" t="inlineStr">
        <is>
          <t>N/A</t>
        </is>
      </c>
      <c r="G1724" s="404" t="inlineStr">
        <is>
          <t>N/A</t>
        </is>
      </c>
    </row>
    <row r="1725">
      <c r="A1725" s="116" t="n">
        <v>1724</v>
      </c>
      <c r="B1725" s="116" t="inlineStr">
        <is>
          <t>ARIRANG 중형주저변동50</t>
        </is>
      </c>
      <c r="C1725" s="402" t="n">
        <v>11110</v>
      </c>
      <c r="D1725" s="402" t="n">
        <v>11065</v>
      </c>
      <c r="E1725" s="402" t="n">
        <v>11110</v>
      </c>
      <c r="F1725" s="404" t="inlineStr">
        <is>
          <t>N/A</t>
        </is>
      </c>
      <c r="G1725" s="404" t="inlineStr">
        <is>
          <t>N/A</t>
        </is>
      </c>
    </row>
    <row r="1726">
      <c r="A1726" s="116" t="n">
        <v>1725</v>
      </c>
      <c r="B1726" s="116" t="inlineStr">
        <is>
          <t>동양3우B</t>
        </is>
      </c>
      <c r="C1726" s="402" t="n">
        <v>43200</v>
      </c>
      <c r="D1726" s="402" t="n">
        <v>43200</v>
      </c>
      <c r="E1726" s="402" t="n">
        <v>44000</v>
      </c>
      <c r="F1726" s="404" t="n">
        <v>-771.4299999999999</v>
      </c>
      <c r="G1726" s="404" t="inlineStr">
        <is>
          <t>N/A</t>
        </is>
      </c>
    </row>
    <row r="1727">
      <c r="A1727" s="116" t="n">
        <v>1726</v>
      </c>
      <c r="B1727" s="116" t="inlineStr">
        <is>
          <t>QV 인버스 레버리지 S&amp;P500 ETN</t>
        </is>
      </c>
      <c r="C1727" s="402" t="n">
        <v>1915</v>
      </c>
      <c r="D1727" s="402" t="n">
        <v>1915</v>
      </c>
      <c r="E1727" s="402" t="n">
        <v>1920</v>
      </c>
      <c r="F1727" s="404" t="inlineStr">
        <is>
          <t>N/A</t>
        </is>
      </c>
      <c r="G1727" s="404" t="inlineStr">
        <is>
          <t>N/A</t>
        </is>
      </c>
    </row>
    <row r="1728">
      <c r="A1728" s="116" t="n">
        <v>1727</v>
      </c>
      <c r="B1728" s="116" t="inlineStr">
        <is>
          <t>KBSTAR 200중공업</t>
        </is>
      </c>
      <c r="C1728" s="402" t="n">
        <v>9265</v>
      </c>
      <c r="D1728" s="402" t="n">
        <v>9230</v>
      </c>
      <c r="E1728" s="402" t="n">
        <v>9255</v>
      </c>
      <c r="F1728" s="404" t="inlineStr">
        <is>
          <t>N/A</t>
        </is>
      </c>
      <c r="G1728" s="404" t="inlineStr">
        <is>
          <t>N/A</t>
        </is>
      </c>
    </row>
    <row r="1729">
      <c r="A1729" s="116" t="n">
        <v>1728</v>
      </c>
      <c r="B1729" s="116" t="inlineStr">
        <is>
          <t>KBSTAR 미국장기국채선물레버리지(합성 H)</t>
        </is>
      </c>
      <c r="C1729" s="402" t="n">
        <v>12260</v>
      </c>
      <c r="D1729" s="402" t="n">
        <v>12260</v>
      </c>
      <c r="E1729" s="402" t="n">
        <v>12280</v>
      </c>
      <c r="F1729" s="404" t="inlineStr">
        <is>
          <t>N/A</t>
        </is>
      </c>
      <c r="G1729" s="404" t="inlineStr">
        <is>
          <t>N/A</t>
        </is>
      </c>
    </row>
    <row r="1730">
      <c r="A1730" s="116" t="n">
        <v>1729</v>
      </c>
      <c r="B1730" s="116" t="inlineStr">
        <is>
          <t>TIGER 200 생활소비재</t>
        </is>
      </c>
      <c r="C1730" s="402" t="n">
        <v>9440</v>
      </c>
      <c r="D1730" s="402" t="n">
        <v>9440</v>
      </c>
      <c r="E1730" s="402" t="n">
        <v>9450</v>
      </c>
      <c r="F1730" s="404" t="inlineStr">
        <is>
          <t>N/A</t>
        </is>
      </c>
      <c r="G1730" s="404" t="inlineStr">
        <is>
          <t>N/A</t>
        </is>
      </c>
    </row>
    <row r="1731">
      <c r="A1731" s="116" t="n">
        <v>1730</v>
      </c>
      <c r="B1731" s="116" t="inlineStr">
        <is>
          <t>신원우</t>
        </is>
      </c>
      <c r="C1731" s="402" t="n">
        <v>39000</v>
      </c>
      <c r="D1731" s="402" t="n">
        <v>39000</v>
      </c>
      <c r="E1731" s="402" t="n">
        <v>39100</v>
      </c>
      <c r="F1731" s="404" t="n">
        <v>1000</v>
      </c>
      <c r="G1731" s="404" t="inlineStr">
        <is>
          <t>N/A</t>
        </is>
      </c>
    </row>
    <row r="1732">
      <c r="A1732" s="116" t="n">
        <v>1731</v>
      </c>
      <c r="B1732" s="116" t="inlineStr">
        <is>
          <t>신한 인버스 브렌트원유 선물 ETN(H)</t>
        </is>
      </c>
      <c r="C1732" s="402" t="n">
        <v>3520</v>
      </c>
      <c r="D1732" s="402" t="n">
        <v>3515</v>
      </c>
      <c r="E1732" s="402" t="n">
        <v>3530</v>
      </c>
      <c r="F1732" s="404" t="inlineStr">
        <is>
          <t>N/A</t>
        </is>
      </c>
      <c r="G1732" s="404" t="inlineStr">
        <is>
          <t>N/A</t>
        </is>
      </c>
    </row>
    <row r="1733">
      <c r="A1733" s="116" t="n">
        <v>1732</v>
      </c>
      <c r="B1733" s="116" t="inlineStr">
        <is>
          <t>KBSTAR 미국장기국채선물인버스2X(합성 H)</t>
        </is>
      </c>
      <c r="C1733" s="402" t="n">
        <v>6195</v>
      </c>
      <c r="D1733" s="402" t="n">
        <v>6195</v>
      </c>
      <c r="E1733" s="402" t="n">
        <v>6210</v>
      </c>
      <c r="F1733" s="404" t="inlineStr">
        <is>
          <t>N/A</t>
        </is>
      </c>
      <c r="G1733" s="404" t="inlineStr">
        <is>
          <t>N/A</t>
        </is>
      </c>
    </row>
    <row r="1734">
      <c r="A1734" s="116" t="n">
        <v>1733</v>
      </c>
      <c r="B1734" s="116" t="inlineStr">
        <is>
          <t>KBSTAR 200커뮤니케이션서비스</t>
        </is>
      </c>
      <c r="C1734" s="402" t="n">
        <v>16700</v>
      </c>
      <c r="D1734" s="402" t="n">
        <v>16660</v>
      </c>
      <c r="E1734" s="402" t="n">
        <v>16715</v>
      </c>
      <c r="F1734" s="404" t="inlineStr">
        <is>
          <t>N/A</t>
        </is>
      </c>
      <c r="G1734" s="404" t="inlineStr">
        <is>
          <t>N/A</t>
        </is>
      </c>
    </row>
    <row r="1735">
      <c r="A1735" s="116" t="n">
        <v>1734</v>
      </c>
      <c r="B1735" s="116" t="inlineStr">
        <is>
          <t>KBSTAR 200금융</t>
        </is>
      </c>
      <c r="C1735" s="402" t="n">
        <v>9350</v>
      </c>
      <c r="D1735" s="402" t="n">
        <v>9345</v>
      </c>
      <c r="E1735" s="402" t="n">
        <v>9370</v>
      </c>
      <c r="F1735" s="404" t="inlineStr">
        <is>
          <t>N/A</t>
        </is>
      </c>
      <c r="G1735" s="404" t="inlineStr">
        <is>
          <t>N/A</t>
        </is>
      </c>
    </row>
    <row r="1736">
      <c r="A1736" s="116" t="n">
        <v>1735</v>
      </c>
      <c r="B1736" s="116" t="inlineStr">
        <is>
          <t>ARIRANG ESG우수기업</t>
        </is>
      </c>
      <c r="C1736" s="402" t="n">
        <v>9060</v>
      </c>
      <c r="D1736" s="402" t="n">
        <v>9025</v>
      </c>
      <c r="E1736" s="402" t="n">
        <v>9060</v>
      </c>
      <c r="F1736" s="404" t="inlineStr">
        <is>
          <t>N/A</t>
        </is>
      </c>
      <c r="G1736" s="404" t="inlineStr">
        <is>
          <t>N/A</t>
        </is>
      </c>
    </row>
    <row r="1737">
      <c r="A1737" s="116" t="n">
        <v>1736</v>
      </c>
      <c r="B1737" s="116" t="inlineStr">
        <is>
          <t>KBSTAR 200건설</t>
        </is>
      </c>
      <c r="C1737" s="402" t="n">
        <v>11580</v>
      </c>
      <c r="D1737" s="402" t="n">
        <v>11580</v>
      </c>
      <c r="E1737" s="402" t="n">
        <v>11595</v>
      </c>
      <c r="F1737" s="404" t="inlineStr">
        <is>
          <t>N/A</t>
        </is>
      </c>
      <c r="G1737" s="404" t="inlineStr">
        <is>
          <t>N/A</t>
        </is>
      </c>
    </row>
    <row r="1738">
      <c r="A1738" s="116" t="n">
        <v>1737</v>
      </c>
      <c r="B1738" s="116" t="inlineStr">
        <is>
          <t>ARIRANG KRX300헬스케어</t>
        </is>
      </c>
      <c r="C1738" s="402" t="n">
        <v>9825</v>
      </c>
      <c r="D1738" s="402" t="n">
        <v>9820</v>
      </c>
      <c r="E1738" s="402" t="n">
        <v>9825</v>
      </c>
      <c r="F1738" s="404" t="inlineStr">
        <is>
          <t>N/A</t>
        </is>
      </c>
      <c r="G1738" s="404" t="inlineStr">
        <is>
          <t>N/A</t>
        </is>
      </c>
    </row>
    <row r="1739">
      <c r="A1739" s="116" t="n">
        <v>1738</v>
      </c>
      <c r="B1739" s="116" t="inlineStr">
        <is>
          <t>KBSTAR 모멘텀밸류</t>
        </is>
      </c>
      <c r="C1739" s="402" t="n">
        <v>14480</v>
      </c>
      <c r="D1739" s="402" t="n">
        <v>14515</v>
      </c>
      <c r="E1739" s="402" t="n">
        <v>14560</v>
      </c>
      <c r="F1739" s="404" t="inlineStr">
        <is>
          <t>N/A</t>
        </is>
      </c>
      <c r="G1739" s="404" t="inlineStr">
        <is>
          <t>N/A</t>
        </is>
      </c>
    </row>
    <row r="1740">
      <c r="A1740" s="116" t="n">
        <v>1739</v>
      </c>
      <c r="B1740" s="116" t="inlineStr">
        <is>
          <t>TIGER 가격조정</t>
        </is>
      </c>
      <c r="C1740" s="402" t="n">
        <v>23635</v>
      </c>
      <c r="D1740" s="402" t="n">
        <v>23540</v>
      </c>
      <c r="E1740" s="402" t="n">
        <v>23605</v>
      </c>
      <c r="F1740" s="404" t="inlineStr">
        <is>
          <t>N/A</t>
        </is>
      </c>
      <c r="G1740" s="404" t="inlineStr">
        <is>
          <t>N/A</t>
        </is>
      </c>
    </row>
    <row r="1741">
      <c r="A1741" s="116" t="n">
        <v>1740</v>
      </c>
      <c r="B1741" s="116" t="inlineStr">
        <is>
          <t>ARIRANG 코스닥150</t>
        </is>
      </c>
      <c r="C1741" s="402" t="n">
        <v>13420</v>
      </c>
      <c r="D1741" s="402" t="n">
        <v>13410</v>
      </c>
      <c r="E1741" s="402" t="n">
        <v>13420</v>
      </c>
      <c r="F1741" s="404" t="inlineStr">
        <is>
          <t>N/A</t>
        </is>
      </c>
      <c r="G1741" s="404" t="inlineStr">
        <is>
          <t>N/A</t>
        </is>
      </c>
    </row>
    <row r="1742">
      <c r="A1742" s="116" t="n">
        <v>1741</v>
      </c>
      <c r="B1742" s="116" t="inlineStr">
        <is>
          <t>QV 인버스 레버리지 WTI원유 선물 ETN(H)</t>
        </is>
      </c>
      <c r="C1742" s="402" t="n">
        <v>260</v>
      </c>
      <c r="D1742" s="402" t="n">
        <v>255</v>
      </c>
      <c r="E1742" s="402" t="n">
        <v>260</v>
      </c>
      <c r="F1742" s="404" t="inlineStr">
        <is>
          <t>N/A</t>
        </is>
      </c>
      <c r="G1742" s="404" t="inlineStr">
        <is>
          <t>N/A</t>
        </is>
      </c>
    </row>
    <row r="1743">
      <c r="A1743" s="116" t="n">
        <v>1742</v>
      </c>
      <c r="B1743" s="116" t="inlineStr">
        <is>
          <t>대신 인버스 니켈선물 ETN(H)</t>
        </is>
      </c>
      <c r="C1743" s="402" t="n">
        <v>3600</v>
      </c>
      <c r="D1743" s="402" t="n">
        <v>3580</v>
      </c>
      <c r="E1743" s="402" t="n">
        <v>3600</v>
      </c>
      <c r="F1743" s="404" t="inlineStr">
        <is>
          <t>N/A</t>
        </is>
      </c>
      <c r="G1743" s="404" t="inlineStr">
        <is>
          <t>N/A</t>
        </is>
      </c>
    </row>
    <row r="1744">
      <c r="A1744" s="116" t="n">
        <v>1743</v>
      </c>
      <c r="B1744" s="116" t="inlineStr">
        <is>
          <t>KBSTAR 국채선물5년추종</t>
        </is>
      </c>
      <c r="C1744" s="402" t="n">
        <v>48785</v>
      </c>
      <c r="D1744" s="402" t="n">
        <v>48750</v>
      </c>
      <c r="E1744" s="402" t="n">
        <v>48785</v>
      </c>
      <c r="F1744" s="404" t="inlineStr">
        <is>
          <t>N/A</t>
        </is>
      </c>
      <c r="G1744" s="404" t="inlineStr">
        <is>
          <t>N/A</t>
        </is>
      </c>
    </row>
    <row r="1745">
      <c r="A1745" s="116" t="n">
        <v>1744</v>
      </c>
      <c r="B1745" s="116" t="inlineStr">
        <is>
          <t>KBSTAR 200철강소재</t>
        </is>
      </c>
      <c r="C1745" s="402" t="n">
        <v>8755</v>
      </c>
      <c r="D1745" s="402" t="n">
        <v>8740</v>
      </c>
      <c r="E1745" s="402" t="n">
        <v>8755</v>
      </c>
      <c r="F1745" s="404" t="inlineStr">
        <is>
          <t>N/A</t>
        </is>
      </c>
      <c r="G1745" s="404" t="inlineStr">
        <is>
          <t>N/A</t>
        </is>
      </c>
    </row>
    <row r="1746">
      <c r="A1746" s="116" t="n">
        <v>1745</v>
      </c>
      <c r="B1746" s="116" t="inlineStr">
        <is>
          <t>KBSTAR 200에너지화학</t>
        </is>
      </c>
      <c r="C1746" s="402" t="n">
        <v>12395</v>
      </c>
      <c r="D1746" s="402" t="n">
        <v>12370</v>
      </c>
      <c r="E1746" s="402" t="n">
        <v>12395</v>
      </c>
      <c r="F1746" s="404" t="inlineStr">
        <is>
          <t>N/A</t>
        </is>
      </c>
      <c r="G1746" s="404" t="inlineStr">
        <is>
          <t>N/A</t>
        </is>
      </c>
    </row>
    <row r="1747">
      <c r="A1747" s="116" t="n">
        <v>1746</v>
      </c>
      <c r="B1747" s="116" t="inlineStr">
        <is>
          <t>KBSTAR 200생활소비재</t>
        </is>
      </c>
      <c r="C1747" s="402" t="n">
        <v>7200</v>
      </c>
      <c r="D1747" s="402" t="n">
        <v>7190</v>
      </c>
      <c r="E1747" s="402" t="n">
        <v>7200</v>
      </c>
      <c r="F1747" s="404" t="inlineStr">
        <is>
          <t>N/A</t>
        </is>
      </c>
      <c r="G1747" s="404" t="inlineStr">
        <is>
          <t>N/A</t>
        </is>
      </c>
    </row>
    <row r="1748">
      <c r="A1748" s="116" t="n">
        <v>1747</v>
      </c>
      <c r="B1748" s="116" t="inlineStr">
        <is>
          <t>KBSTAR 팔라듐선물인버스(H)</t>
        </is>
      </c>
      <c r="C1748" s="402" t="n">
        <v>5165</v>
      </c>
      <c r="D1748" s="402" t="n">
        <v>5150</v>
      </c>
      <c r="E1748" s="402" t="n">
        <v>5165</v>
      </c>
      <c r="F1748" s="404" t="inlineStr">
        <is>
          <t>N/A</t>
        </is>
      </c>
      <c r="G1748" s="404" t="inlineStr">
        <is>
          <t>N/A</t>
        </is>
      </c>
    </row>
    <row r="1749">
      <c r="A1749" s="116" t="n">
        <v>1748</v>
      </c>
      <c r="B1749" s="116" t="inlineStr">
        <is>
          <t>KBSTAR 200경기소비재</t>
        </is>
      </c>
      <c r="C1749" s="402" t="n">
        <v>10315</v>
      </c>
      <c r="D1749" s="402" t="n">
        <v>10285</v>
      </c>
      <c r="E1749" s="402" t="n">
        <v>10325</v>
      </c>
      <c r="F1749" s="404" t="inlineStr">
        <is>
          <t>N/A</t>
        </is>
      </c>
      <c r="G1749" s="404" t="inlineStr">
        <is>
          <t>N/A</t>
        </is>
      </c>
    </row>
    <row r="1750">
      <c r="A1750" s="116" t="n">
        <v>1749</v>
      </c>
      <c r="B1750" s="116" t="inlineStr">
        <is>
          <t>KBSTAR 200산업재</t>
        </is>
      </c>
      <c r="C1750" s="402" t="n">
        <v>10700</v>
      </c>
      <c r="D1750" s="402" t="n">
        <v>10655</v>
      </c>
      <c r="E1750" s="402" t="n">
        <v>10700</v>
      </c>
      <c r="F1750" s="404" t="inlineStr">
        <is>
          <t>N/A</t>
        </is>
      </c>
      <c r="G1750" s="404" t="inlineStr">
        <is>
          <t>N/A</t>
        </is>
      </c>
    </row>
    <row r="1751">
      <c r="A1751" s="116" t="n"/>
      <c r="B1751" s="116" t="n"/>
      <c r="C1751" s="402" t="n"/>
      <c r="D1751" s="402" t="n"/>
      <c r="E1751" s="402" t="n"/>
      <c r="F1751" s="404" t="n"/>
      <c r="G1751" s="40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park</dc:creator>
  <dcterms:created xmlns:dcterms="http://purl.org/dc/terms/" xmlns:xsi="http://www.w3.org/2001/XMLSchema-instance" xsi:type="dcterms:W3CDTF">2016-01-30T03:12:16Z</dcterms:created>
  <dcterms:modified xmlns:dcterms="http://purl.org/dc/terms/" xmlns:xsi="http://www.w3.org/2001/XMLSchema-instance" xsi:type="dcterms:W3CDTF">2021-10-10T14:26:02Z</dcterms:modified>
  <cp:lastModifiedBy>MU</cp:lastModifiedBy>
</cp:coreProperties>
</file>